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24226"/>
  <mc:AlternateContent xmlns:mc="http://schemas.openxmlformats.org/markup-compatibility/2006">
    <mc:Choice Requires="x15">
      <x15ac:absPath xmlns:x15ac="http://schemas.microsoft.com/office/spreadsheetml/2010/11/ac" url="C:\Users\中沢幸路(NAKAZAWAKoji)\Downloads\過去修正後年報\"/>
    </mc:Choice>
  </mc:AlternateContent>
  <xr:revisionPtr revIDLastSave="0" documentId="8_{28B5B7AE-EA6B-4C93-99C4-7F1E368E4596}" xr6:coauthVersionLast="47" xr6:coauthVersionMax="47" xr10:uidLastSave="{00000000-0000-0000-0000-000000000000}"/>
  <bookViews>
    <workbookView xWindow="2270" yWindow="890" windowWidth="14280" windowHeight="10070" tabRatio="803" xr2:uid="{22B6F284-3314-4A53-B5C6-2337163CDDED}"/>
  </bookViews>
  <sheets>
    <sheet name="表紙" sheetId="40" r:id="rId1"/>
    <sheet name="目次" sheetId="149" r:id="rId2"/>
    <sheet name="01エネルギー消費量の推移" sheetId="2292" r:id="rId3"/>
    <sheet name="02業種別エネルギー消費" sheetId="2293" r:id="rId4"/>
    <sheet name="03燃料受払（総合表）" sheetId="2294" r:id="rId5"/>
    <sheet name="04燃料受払（紙、化繊）" sheetId="2295" r:id="rId6"/>
    <sheet name="05燃料受払（石油、ガラス）" sheetId="2296" r:id="rId7"/>
    <sheet name="06燃料受払（化学、窯・土）" sheetId="2297" r:id="rId8"/>
    <sheet name="07燃料受払（鉄鋼）" sheetId="2298" r:id="rId9"/>
    <sheet name="08燃料受払（非鉄・機械）" sheetId="2299" r:id="rId10"/>
    <sheet name="09燃料受払時系列業種合計" sheetId="2300" r:id="rId11"/>
    <sheet name="10燃料受払時系列（パルプ・紙）" sheetId="2301" r:id="rId12"/>
    <sheet name="11燃料受払時系列（化繊）" sheetId="2302" r:id="rId13"/>
    <sheet name="12燃料受払時系列（石油）" sheetId="2303" r:id="rId14"/>
    <sheet name="13燃料受払時系列（ガラス）" sheetId="2304" r:id="rId15"/>
    <sheet name="14燃料受払時系列（化学）" sheetId="2305" r:id="rId16"/>
    <sheet name="15燃料受払時系列（窯業土石）" sheetId="2306" r:id="rId17"/>
    <sheet name="16燃料受払時系列（鉄鋼）" sheetId="2335" r:id="rId18"/>
    <sheet name="17燃料受払時系列（非鉄）" sheetId="2308" r:id="rId19"/>
    <sheet name="18燃料受払時系列（機械）" sheetId="2309" r:id="rId20"/>
    <sheet name="19電力受払・時系列" sheetId="2310" r:id="rId21"/>
    <sheet name="19電力業種別時系列" sheetId="2334" r:id="rId22"/>
    <sheet name="20蒸気受払・時系列" sheetId="2312" r:id="rId23"/>
    <sheet name="20蒸気業種別時系列" sheetId="2313" r:id="rId24"/>
    <sheet name="21品目別（紙、化繊、石油、ガラス）" sheetId="2314" r:id="rId25"/>
    <sheet name="22品目別（化学）" sheetId="2315" r:id="rId26"/>
    <sheet name="23品目別（窯業土石）" sheetId="2316" r:id="rId27"/>
    <sheet name="24品目別（鉄鋼）" sheetId="2317" r:id="rId28"/>
    <sheet name="25品目別（非鉄）" sheetId="2318" r:id="rId29"/>
    <sheet name="26品目別（機械）" sheetId="2319" r:id="rId30"/>
    <sheet name="27品目別時系列（パルプ・紙）" sheetId="2336" r:id="rId31"/>
    <sheet name="28品目別時系列（化学）" sheetId="2321" r:id="rId32"/>
    <sheet name="29品目別時系列（化繊）" sheetId="2322" r:id="rId33"/>
    <sheet name="30品目別時系列（石油）" sheetId="2323" r:id="rId34"/>
    <sheet name="31品目別時系列（窯業土石）" sheetId="2324" r:id="rId35"/>
    <sheet name="32品目別時系列（ガラス）" sheetId="2325" r:id="rId36"/>
    <sheet name="33品目別時系列（鉄鋼）" sheetId="2326" r:id="rId37"/>
    <sheet name="34品目別時系列（非鉄）" sheetId="2337" r:id="rId38"/>
    <sheet name="35品目別時系列（機械）" sheetId="2328" r:id="rId39"/>
    <sheet name="36品目別在庫量時系列" sheetId="2329" r:id="rId40"/>
    <sheet name="37局別" sheetId="2330" r:id="rId41"/>
    <sheet name="38局別時系列（北海道～中部）" sheetId="2331" r:id="rId42"/>
    <sheet name="38局別時系列（近畿～九州）" sheetId="2332" r:id="rId43"/>
    <sheet name="39都道府県別" sheetId="2333" r:id="rId44"/>
  </sheets>
  <externalReferences>
    <externalReference r:id="rId45"/>
  </externalReferences>
  <definedNames>
    <definedName name="_xlnm._FilterDatabase" localSheetId="31" hidden="1">'28品目別時系列（化学）'!$A$5:$CO$108</definedName>
    <definedName name="Area51">[1]実数表示!$A$2:$D$81</definedName>
    <definedName name="CELLNOTE0">#REF!</definedName>
    <definedName name="_xlnm.Print_Area" localSheetId="2">'01エネルギー消費量の推移'!$A$1:$AX$75</definedName>
    <definedName name="_xlnm.Print_Area" localSheetId="3">'02業種別エネルギー消費'!$A$1:$AT$73</definedName>
    <definedName name="_xlnm.Print_Area" localSheetId="4">'03燃料受払（総合表）'!$A$1:$N$99</definedName>
    <definedName name="_xlnm.Print_Area" localSheetId="5">'04燃料受払（紙、化繊）'!$A$1:$L$74</definedName>
    <definedName name="_xlnm.Print_Area" localSheetId="6">'05燃料受払（石油、ガラス）'!$A$1:$M$68</definedName>
    <definedName name="_xlnm.Print_Area" localSheetId="7">'06燃料受払（化学、窯・土）'!$A$1:$N$94</definedName>
    <definedName name="_xlnm.Print_Area" localSheetId="8">'07燃料受払（鉄鋼）'!$A$1:$N$51</definedName>
    <definedName name="_xlnm.Print_Area" localSheetId="9">'08燃料受払（非鉄・機械）'!$A$1:$K$81</definedName>
    <definedName name="_xlnm.Print_Area" localSheetId="10">'09燃料受払時系列業種合計'!$A$1:$GV$97</definedName>
    <definedName name="_xlnm.Print_Area" localSheetId="11">'10燃料受払時系列（パルプ・紙）'!$A$1:$CN$97</definedName>
    <definedName name="_xlnm.Print_Area" localSheetId="12">'11燃料受払時系列（化繊）'!$A$1:$BQ$97</definedName>
    <definedName name="_xlnm.Print_Area" localSheetId="13">'12燃料受払時系列（石油）'!$A$1:$CF$97</definedName>
    <definedName name="_xlnm.Print_Area" localSheetId="14">'13燃料受払時系列（ガラス）'!$A$1:$BQ$97</definedName>
    <definedName name="_xlnm.Print_Area" localSheetId="15">'14燃料受払時系列（化学）'!$A$1:$GE$97</definedName>
    <definedName name="_xlnm.Print_Area" localSheetId="16">'15燃料受払時系列（窯業土石）'!$A$1:$EW$97</definedName>
    <definedName name="_xlnm.Print_Area" localSheetId="17">'16燃料受払時系列（鉄鋼）'!$A$1:$FN$97</definedName>
    <definedName name="_xlnm.Print_Area" localSheetId="18">'17燃料受払時系列（非鉄）'!$A$1:$CF$97</definedName>
    <definedName name="_xlnm.Print_Area" localSheetId="19">'18燃料受払時系列（機械）'!$A$1:$CF$97</definedName>
    <definedName name="_xlnm.Print_Area" localSheetId="21">'19電力業種別時系列'!$A$1:$AP$94</definedName>
    <definedName name="_xlnm.Print_Area" localSheetId="20">'19電力受払・時系列'!$A$1:$N$73</definedName>
    <definedName name="_xlnm.Print_Area" localSheetId="23">'20蒸気業種別時系列'!$A$1:$AV$95</definedName>
    <definedName name="_xlnm.Print_Area" localSheetId="22">'20蒸気受払・時系列'!$A$1:$P$70</definedName>
    <definedName name="_xlnm.Print_Area" localSheetId="24">'21品目別（紙、化繊、石油、ガラス）'!$A$1:$T$86</definedName>
    <definedName name="_xlnm.Print_Area" localSheetId="25">'22品目別（化学）'!$A$1:$M$94</definedName>
    <definedName name="_xlnm.Print_Area" localSheetId="26">'23品目別（窯業土石）'!$A$1:$M$86</definedName>
    <definedName name="_xlnm.Print_Area" localSheetId="27">'24品目別（鉄鋼）'!$A$1:$S$92</definedName>
    <definedName name="_xlnm.Print_Area" localSheetId="28">'25品目別（非鉄）'!$A$1:$R$80</definedName>
    <definedName name="_xlnm.Print_Area" localSheetId="29">'26品目別（機械）'!$A$1:$L$75</definedName>
    <definedName name="_xlnm.Print_Area" localSheetId="30">'27品目別時系列（パルプ・紙）'!$A$1:$DY$111</definedName>
    <definedName name="_xlnm.Print_Area" localSheetId="31">'28品目別時系列（化学）'!$A$1:$HI$109</definedName>
    <definedName name="_xlnm.Print_Area" localSheetId="32">'29品目別時系列（化繊）'!$A$1:$BL$110</definedName>
    <definedName name="_xlnm.Print_Area" localSheetId="33">'30品目別時系列（石油）'!$A$1:$BW$109</definedName>
    <definedName name="_xlnm.Print_Area" localSheetId="34">'31品目別時系列（窯業土石）'!$A$1:$GM$109</definedName>
    <definedName name="_xlnm.Print_Area" localSheetId="35">'32品目別時系列（ガラス）'!$A$1:$AP$109</definedName>
    <definedName name="_xlnm.Print_Area" localSheetId="36">'33品目別時系列（鉄鋼）'!$A$1:$FL$218</definedName>
    <definedName name="_xlnm.Print_Area" localSheetId="37">'34品目別時系列（非鉄）'!$A$1:$IT$108</definedName>
    <definedName name="_xlnm.Print_Area" localSheetId="38">'35品目別時系列（機械）'!$A$1:$ER$110</definedName>
    <definedName name="_xlnm.Print_Area" localSheetId="39">'36品目別在庫量時系列'!$A$1:$AP$111</definedName>
    <definedName name="_xlnm.Print_Area" localSheetId="40">'37局別'!$A$1:$AG$67</definedName>
    <definedName name="_xlnm.Print_Area" localSheetId="42">'38局別時系列（近畿～九州）'!$A$1:$CB$80</definedName>
    <definedName name="_xlnm.Print_Area" localSheetId="41">'38局別時系列（北海道～中部）'!$A$1:$CB$80</definedName>
    <definedName name="_xlnm.Print_Area" localSheetId="43">'39都道府県別'!$A$1:$J$58</definedName>
    <definedName name="_xlnm.Print_Area" localSheetId="0">表紙!$A$1:$C$45</definedName>
    <definedName name="_xlnm.Print_Area" localSheetId="1">目次!$A$1:$D$49</definedName>
    <definedName name="Qセル分割_各">#REF!</definedName>
    <definedName name="単位選択肢" localSheetId="21">#REF!</definedName>
    <definedName name="単位選択肢" localSheetId="20">#REF!</definedName>
    <definedName name="単位選択肢" localSheetId="23">#REF!</definedName>
    <definedName name="単位選択肢" localSheetId="22">#REF!</definedName>
    <definedName name="単位選択肢">#REF!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7" i="149" l="1"/>
  <c r="B46" i="149"/>
  <c r="B45" i="149"/>
  <c r="B44" i="149"/>
  <c r="B43" i="149"/>
  <c r="B42" i="149"/>
  <c r="B41" i="149"/>
  <c r="B40" i="149"/>
  <c r="B39" i="149"/>
  <c r="B38" i="149"/>
  <c r="B37" i="149"/>
  <c r="B36" i="149"/>
  <c r="B35" i="149"/>
  <c r="B34" i="149"/>
  <c r="B33" i="149"/>
  <c r="B32" i="149"/>
  <c r="B31" i="149"/>
  <c r="B30" i="149"/>
  <c r="B29" i="149"/>
  <c r="B28" i="149"/>
  <c r="B27" i="149"/>
  <c r="B26" i="149"/>
  <c r="B25" i="149"/>
  <c r="B24" i="149"/>
  <c r="B23" i="149"/>
  <c r="B22" i="149"/>
  <c r="B21" i="149"/>
  <c r="B20" i="149"/>
  <c r="B19" i="149"/>
  <c r="B18" i="149"/>
  <c r="B17" i="149"/>
  <c r="B16" i="149"/>
  <c r="B15" i="149"/>
  <c r="B14" i="149"/>
  <c r="B13" i="149"/>
  <c r="B12" i="149"/>
  <c r="B11" i="149"/>
  <c r="B10" i="149"/>
  <c r="B9" i="149"/>
  <c r="B8" i="149"/>
  <c r="B7" i="149"/>
  <c r="B6" i="149"/>
</calcChain>
</file>

<file path=xl/sharedStrings.xml><?xml version="1.0" encoding="utf-8"?>
<sst xmlns="http://schemas.openxmlformats.org/spreadsheetml/2006/main" count="86557" uniqueCount="3006">
  <si>
    <t>エネルギー消費量の推移</t>
    <rPh sb="5" eb="8">
      <t>ショウヒリョウ</t>
    </rPh>
    <rPh sb="9" eb="11">
      <t>スイイ</t>
    </rPh>
    <phoneticPr fontId="1"/>
  </si>
  <si>
    <t>(1)　固有単位表（事業所ベース）</t>
    <rPh sb="4" eb="6">
      <t>コユウ</t>
    </rPh>
    <rPh sb="6" eb="8">
      <t>タンイ</t>
    </rPh>
    <rPh sb="8" eb="9">
      <t>ヒョウ</t>
    </rPh>
    <rPh sb="10" eb="13">
      <t>ジギョウショ</t>
    </rPh>
    <phoneticPr fontId="1"/>
  </si>
  <si>
    <t>非石油系燃料計</t>
    <rPh sb="0" eb="1">
      <t>ヒ</t>
    </rPh>
    <rPh sb="1" eb="4">
      <t>セキユケイ</t>
    </rPh>
    <rPh sb="4" eb="6">
      <t>ネンリョウ</t>
    </rPh>
    <rPh sb="6" eb="7">
      <t>ケイ</t>
    </rPh>
    <phoneticPr fontId="1"/>
  </si>
  <si>
    <t>注2</t>
    <rPh sb="0" eb="1">
      <t>チュウ</t>
    </rPh>
    <phoneticPr fontId="1"/>
  </si>
  <si>
    <t>注3</t>
    <rPh sb="0" eb="1">
      <t>チュウ</t>
    </rPh>
    <phoneticPr fontId="1"/>
  </si>
  <si>
    <t>電力</t>
    <rPh sb="0" eb="2">
      <t>デンリョク</t>
    </rPh>
    <phoneticPr fontId="1"/>
  </si>
  <si>
    <t>うち購入分</t>
    <rPh sb="2" eb="5">
      <t>コウニュウブン</t>
    </rPh>
    <phoneticPr fontId="1"/>
  </si>
  <si>
    <t>蒸気</t>
    <rPh sb="0" eb="2">
      <t>ジョウキ</t>
    </rPh>
    <phoneticPr fontId="1"/>
  </si>
  <si>
    <t>うち受入分</t>
    <rPh sb="2" eb="5">
      <t>ウケイレブン</t>
    </rPh>
    <phoneticPr fontId="1"/>
  </si>
  <si>
    <t>（原油換算）</t>
    <rPh sb="1" eb="3">
      <t>ゲンユ</t>
    </rPh>
    <rPh sb="3" eb="5">
      <t>カンザン</t>
    </rPh>
    <phoneticPr fontId="1"/>
  </si>
  <si>
    <t>石炭</t>
    <rPh sb="0" eb="2">
      <t>セキタン</t>
    </rPh>
    <phoneticPr fontId="1"/>
  </si>
  <si>
    <t>石炭コークス</t>
    <rPh sb="0" eb="2">
      <t>セキタン</t>
    </rPh>
    <phoneticPr fontId="1"/>
  </si>
  <si>
    <t>高炉ガス</t>
    <rPh sb="0" eb="2">
      <t>コウロ</t>
    </rPh>
    <phoneticPr fontId="1"/>
  </si>
  <si>
    <t>転炉ガス</t>
    <rPh sb="0" eb="2">
      <t>テンロ</t>
    </rPh>
    <phoneticPr fontId="1"/>
  </si>
  <si>
    <t>電気炉ガス</t>
    <rPh sb="0" eb="3">
      <t>デンキロ</t>
    </rPh>
    <phoneticPr fontId="1"/>
  </si>
  <si>
    <t>天然ガス</t>
    <rPh sb="0" eb="2">
      <t>テンネン</t>
    </rPh>
    <phoneticPr fontId="1"/>
  </si>
  <si>
    <t>回収黒液</t>
    <rPh sb="0" eb="2">
      <t>カイシュウ</t>
    </rPh>
    <rPh sb="2" eb="3">
      <t>コク</t>
    </rPh>
    <rPh sb="3" eb="4">
      <t>エキ</t>
    </rPh>
    <phoneticPr fontId="1"/>
  </si>
  <si>
    <t>酸素</t>
    <rPh sb="0" eb="2">
      <t>サンソ</t>
    </rPh>
    <phoneticPr fontId="1"/>
  </si>
  <si>
    <t>廃材</t>
    <rPh sb="0" eb="2">
      <t>ハイザイ</t>
    </rPh>
    <phoneticPr fontId="1"/>
  </si>
  <si>
    <t>廃タイヤ</t>
    <rPh sb="0" eb="1">
      <t>ハイ</t>
    </rPh>
    <phoneticPr fontId="1"/>
  </si>
  <si>
    <t>t</t>
  </si>
  <si>
    <t>-</t>
  </si>
  <si>
    <t>…</t>
  </si>
  <si>
    <t>年</t>
  </si>
  <si>
    <t>1～3月</t>
  </si>
  <si>
    <t>Q1</t>
  </si>
  <si>
    <t/>
  </si>
  <si>
    <t>Q2</t>
  </si>
  <si>
    <t>Q3</t>
  </si>
  <si>
    <t>Q4</t>
  </si>
  <si>
    <t>Jan.</t>
  </si>
  <si>
    <t>Feb.</t>
  </si>
  <si>
    <t>Mar.</t>
  </si>
  <si>
    <t>Apr.</t>
  </si>
  <si>
    <t>May</t>
  </si>
  <si>
    <t>Jun.</t>
  </si>
  <si>
    <t>Jul.</t>
  </si>
  <si>
    <t>Aug.</t>
  </si>
  <si>
    <t>Sep.</t>
  </si>
  <si>
    <t>Oct.</t>
  </si>
  <si>
    <t>Nov.</t>
  </si>
  <si>
    <t>Dec.</t>
  </si>
  <si>
    <t>(2)　熱量単位表（事業所ベース）</t>
    <rPh sb="4" eb="6">
      <t>ネツリョウ</t>
    </rPh>
    <rPh sb="6" eb="8">
      <t>タンイ</t>
    </rPh>
    <rPh sb="8" eb="9">
      <t>ヒョウ</t>
    </rPh>
    <rPh sb="10" eb="13">
      <t>ジギョウショ</t>
    </rPh>
    <phoneticPr fontId="1"/>
  </si>
  <si>
    <r>
      <t>単位</t>
    </r>
    <r>
      <rPr>
        <sz val="12"/>
        <rFont val="Times New Roman"/>
        <family val="1"/>
      </rPr>
      <t xml:space="preserve"> Unit</t>
    </r>
    <r>
      <rPr>
        <sz val="12"/>
        <rFont val="ＭＳ Ｐゴシック"/>
        <family val="3"/>
        <charset val="128"/>
      </rPr>
      <t>：GJ</t>
    </r>
    <rPh sb="0" eb="2">
      <t>タンイ</t>
    </rPh>
    <phoneticPr fontId="1"/>
  </si>
  <si>
    <t>注</t>
    <rPh sb="0" eb="1">
      <t>チュウ</t>
    </rPh>
    <phoneticPr fontId="1"/>
  </si>
  <si>
    <t>１.  原油にはNGL・コンデンセートを含む。</t>
    <rPh sb="4" eb="6">
      <t>ゲンユ</t>
    </rPh>
    <rPh sb="20" eb="21">
      <t>フク</t>
    </rPh>
    <phoneticPr fontId="1"/>
  </si>
  <si>
    <r>
      <t>Crude petroleum includes NGL</t>
    </r>
    <r>
      <rPr>
        <sz val="12"/>
        <rFont val="ＭＳ Ｐ明朝"/>
        <family val="1"/>
        <charset val="128"/>
      </rPr>
      <t>・</t>
    </r>
    <r>
      <rPr>
        <sz val="12"/>
        <rFont val="Times New Roman"/>
        <family val="1"/>
      </rPr>
      <t>condensate in liquid form.</t>
    </r>
  </si>
  <si>
    <t>２.　石炭には、コークス製造用炭（原料炭）を含む。</t>
    <rPh sb="3" eb="5">
      <t>セキタン</t>
    </rPh>
    <rPh sb="12" eb="15">
      <t>セイゾウヨウ</t>
    </rPh>
    <rPh sb="15" eb="16">
      <t>タン</t>
    </rPh>
    <rPh sb="17" eb="19">
      <t>ゲンリョウ</t>
    </rPh>
    <rPh sb="19" eb="20">
      <t>タン</t>
    </rPh>
    <rPh sb="22" eb="23">
      <t>フク</t>
    </rPh>
    <phoneticPr fontId="1"/>
  </si>
  <si>
    <t>３.  石炭コークスにはピッチコークスを含む。</t>
    <rPh sb="4" eb="6">
      <t>セキタン</t>
    </rPh>
    <rPh sb="20" eb="21">
      <t>フク</t>
    </rPh>
    <phoneticPr fontId="1"/>
  </si>
  <si>
    <t>Coal coke includes pitch coke.</t>
  </si>
  <si>
    <t>２．業　　種　　別　　統　　計</t>
    <rPh sb="2" eb="3">
      <t>ギョウ</t>
    </rPh>
    <rPh sb="5" eb="9">
      <t>シュベツ</t>
    </rPh>
    <rPh sb="11" eb="15">
      <t>トウケイ</t>
    </rPh>
    <phoneticPr fontId="1"/>
  </si>
  <si>
    <t>１）　固有単位表（事業所ベース）　（つづき）</t>
    <rPh sb="3" eb="5">
      <t>コユウ</t>
    </rPh>
    <rPh sb="5" eb="7">
      <t>タンイ</t>
    </rPh>
    <rPh sb="7" eb="8">
      <t>ヒョウ</t>
    </rPh>
    <rPh sb="9" eb="12">
      <t>ジギョウショ</t>
    </rPh>
    <phoneticPr fontId="1"/>
  </si>
  <si>
    <t>Duplication adjustment</t>
  </si>
  <si>
    <t>２）　熱量単位表（事業所ベース）　(つづき)</t>
    <rPh sb="3" eb="5">
      <t>ネツリョウ</t>
    </rPh>
    <rPh sb="5" eb="7">
      <t>タンイ</t>
    </rPh>
    <rPh sb="7" eb="8">
      <t>ヒョウ</t>
    </rPh>
    <rPh sb="9" eb="12">
      <t>ジギョウショ</t>
    </rPh>
    <phoneticPr fontId="1"/>
  </si>
  <si>
    <t>(2)　燃　　料　　受　　払</t>
    <rPh sb="4" eb="8">
      <t>ネンリョウ</t>
    </rPh>
    <rPh sb="10" eb="14">
      <t>ウケハライ</t>
    </rPh>
    <phoneticPr fontId="20"/>
  </si>
  <si>
    <t>①  固有単位表</t>
    <rPh sb="3" eb="5">
      <t>コユウ</t>
    </rPh>
    <rPh sb="5" eb="7">
      <t>タンイ</t>
    </rPh>
    <rPh sb="7" eb="8">
      <t>ヒョウ</t>
    </rPh>
    <phoneticPr fontId="20"/>
  </si>
  <si>
    <t>発生・回収</t>
    <rPh sb="0" eb="2">
      <t>ハッセイ</t>
    </rPh>
    <rPh sb="3" eb="5">
      <t>カイシュウ</t>
    </rPh>
    <phoneticPr fontId="20"/>
  </si>
  <si>
    <r>
      <rPr>
        <sz val="12"/>
        <rFont val="ＭＳ Ｐゴシック"/>
        <family val="3"/>
        <charset val="128"/>
      </rPr>
      <t>　　　消</t>
    </r>
    <rPh sb="3" eb="4">
      <t>ショウヒ</t>
    </rPh>
    <phoneticPr fontId="20"/>
  </si>
  <si>
    <r>
      <rPr>
        <sz val="12"/>
        <rFont val="ＭＳ Ｐゴシック"/>
        <family val="3"/>
        <charset val="128"/>
      </rPr>
      <t>費</t>
    </r>
    <rPh sb="0" eb="1">
      <t>ヒ</t>
    </rPh>
    <phoneticPr fontId="20"/>
  </si>
  <si>
    <t>受入</t>
    <rPh sb="0" eb="2">
      <t>ウケイレ</t>
    </rPh>
    <phoneticPr fontId="39"/>
  </si>
  <si>
    <t>ボイラ用</t>
    <rPh sb="3" eb="4">
      <t>ヨウ</t>
    </rPh>
    <phoneticPr fontId="20"/>
  </si>
  <si>
    <t>レーション用</t>
    <rPh sb="5" eb="6">
      <t>ヨウ</t>
    </rPh>
    <phoneticPr fontId="20"/>
  </si>
  <si>
    <r>
      <rPr>
        <sz val="12"/>
        <rFont val="ＭＳ Ｐゴシック"/>
        <family val="3"/>
        <charset val="128"/>
      </rPr>
      <t>計</t>
    </r>
    <rPh sb="0" eb="1">
      <t>ケイ</t>
    </rPh>
    <phoneticPr fontId="20"/>
  </si>
  <si>
    <r>
      <rPr>
        <sz val="12"/>
        <rFont val="ＭＳ Ｐゴシック"/>
        <family val="3"/>
        <charset val="128"/>
      </rPr>
      <t>直接加熱用</t>
    </r>
    <rPh sb="0" eb="2">
      <t>チョクセツ</t>
    </rPh>
    <rPh sb="2" eb="4">
      <t>カネツ</t>
    </rPh>
    <rPh sb="4" eb="5">
      <t>ヨウ</t>
    </rPh>
    <phoneticPr fontId="20"/>
  </si>
  <si>
    <r>
      <rPr>
        <sz val="12"/>
        <rFont val="ＭＳ Ｐゴシック"/>
        <family val="3"/>
        <charset val="128"/>
      </rPr>
      <t>その他用</t>
    </r>
    <rPh sb="0" eb="3">
      <t>ソノタ</t>
    </rPh>
    <rPh sb="3" eb="4">
      <t>ヨウ</t>
    </rPh>
    <phoneticPr fontId="20"/>
  </si>
  <si>
    <t>合計（原油換算）</t>
  </si>
  <si>
    <t>石油系燃料（原油換算）</t>
  </si>
  <si>
    <t>ナ　 　　フ 　　　サ</t>
  </si>
  <si>
    <t>改　質　 生 　成　油</t>
  </si>
  <si>
    <t>灯　　　　  　　　油</t>
  </si>
  <si>
    <t>軽　　　　　　　  油</t>
  </si>
  <si>
    <t>重　　 　油　 　　計</t>
  </si>
  <si>
    <t>炭 　化 　水　素　油</t>
  </si>
  <si>
    <t>液 化 石 油  ガ  ス</t>
  </si>
  <si>
    <t>石油系 炭化水素 ガス</t>
  </si>
  <si>
    <t>再生油（石油由来）</t>
    <rPh sb="0" eb="2">
      <t>サイセイ</t>
    </rPh>
    <rPh sb="2" eb="3">
      <t>アブラ</t>
    </rPh>
    <rPh sb="4" eb="6">
      <t>セキユ</t>
    </rPh>
    <rPh sb="6" eb="8">
      <t>ユライ</t>
    </rPh>
    <phoneticPr fontId="1"/>
  </si>
  <si>
    <t>非石油系燃料（原油換算）</t>
  </si>
  <si>
    <t>コ ー ク ス 炉 ガ ス</t>
  </si>
  <si>
    <t>高    炉    ガ   ス</t>
  </si>
  <si>
    <t>転    炉    ガ   ス</t>
  </si>
  <si>
    <t>電   気   炉  ガ ス</t>
  </si>
  <si>
    <t>天    然    ガ   ス</t>
  </si>
  <si>
    <t>液  化  天  然 ガ ス</t>
  </si>
  <si>
    <t>回　　収    黒   液</t>
  </si>
  <si>
    <t>酸素</t>
    <rPh sb="0" eb="2">
      <t>サンソ</t>
    </rPh>
    <phoneticPr fontId="20"/>
  </si>
  <si>
    <t>廃材</t>
    <rPh sb="0" eb="2">
      <t>ハイザイ</t>
    </rPh>
    <phoneticPr fontId="20"/>
  </si>
  <si>
    <t>廃　　タ　　イ　　ヤ</t>
  </si>
  <si>
    <t>Used tires</t>
  </si>
  <si>
    <t>廃プラスチック</t>
    <rPh sb="0" eb="1">
      <t>ハイ</t>
    </rPh>
    <phoneticPr fontId="1"/>
  </si>
  <si>
    <t>②　熱量単位表</t>
    <rPh sb="2" eb="4">
      <t>ネツリョウ</t>
    </rPh>
    <rPh sb="4" eb="6">
      <t>タンイ</t>
    </rPh>
    <rPh sb="6" eb="7">
      <t>ヒョウ</t>
    </rPh>
    <phoneticPr fontId="20"/>
  </si>
  <si>
    <t>Table of energy unit</t>
  </si>
  <si>
    <t>注１．　原油にはＮＧＬ・コンデンセートを含む。</t>
    <rPh sb="0" eb="1">
      <t>チュウ</t>
    </rPh>
    <phoneticPr fontId="1"/>
  </si>
  <si>
    <t>Table for individual industry</t>
  </si>
  <si>
    <t>①　パルプ・紙・板紙工業</t>
    <rPh sb="6" eb="7">
      <t>カミ</t>
    </rPh>
    <rPh sb="8" eb="10">
      <t>イタガミ</t>
    </rPh>
    <rPh sb="10" eb="12">
      <t>コウギョウ</t>
    </rPh>
    <phoneticPr fontId="20"/>
  </si>
  <si>
    <t>消</t>
    <rPh sb="0" eb="1">
      <t>ショウヒ</t>
    </rPh>
    <phoneticPr fontId="20"/>
  </si>
  <si>
    <t xml:space="preserve">       費</t>
    <rPh sb="7" eb="8">
      <t>ヒ</t>
    </rPh>
    <phoneticPr fontId="20"/>
  </si>
  <si>
    <t>受入</t>
    <rPh sb="0" eb="2">
      <t>ウケイレ</t>
    </rPh>
    <phoneticPr fontId="20"/>
  </si>
  <si>
    <t>合計</t>
    <rPh sb="0" eb="2">
      <t>ゴウケイ</t>
    </rPh>
    <phoneticPr fontId="20"/>
  </si>
  <si>
    <t xml:space="preserve"> ボイラ用及びコージェネレーション用以外に使用したもの</t>
    <rPh sb="4" eb="5">
      <t>ヨウ</t>
    </rPh>
    <rPh sb="5" eb="6">
      <t>オヨ</t>
    </rPh>
    <rPh sb="17" eb="18">
      <t>ヨウ</t>
    </rPh>
    <rPh sb="18" eb="20">
      <t>イガイ</t>
    </rPh>
    <rPh sb="21" eb="23">
      <t>シヨウ</t>
    </rPh>
    <phoneticPr fontId="20"/>
  </si>
  <si>
    <t>払出</t>
    <rPh sb="0" eb="2">
      <t>ハライダシ</t>
    </rPh>
    <phoneticPr fontId="20"/>
  </si>
  <si>
    <t>年末在庫</t>
    <rPh sb="0" eb="2">
      <t>ネンマツ</t>
    </rPh>
    <rPh sb="2" eb="4">
      <t>ザイコ</t>
    </rPh>
    <phoneticPr fontId="20"/>
  </si>
  <si>
    <t>Receipts</t>
  </si>
  <si>
    <t>Co-generation</t>
  </si>
  <si>
    <t xml:space="preserve">for Others </t>
  </si>
  <si>
    <t>炭化水素油</t>
    <rPh sb="0" eb="2">
      <t>タンカ</t>
    </rPh>
    <rPh sb="2" eb="4">
      <t>スイソ</t>
    </rPh>
    <rPh sb="4" eb="5">
      <t>アブラ</t>
    </rPh>
    <phoneticPr fontId="7"/>
  </si>
  <si>
    <t>再生油（石油由来）</t>
    <rPh sb="0" eb="2">
      <t>サイセイ</t>
    </rPh>
    <rPh sb="2" eb="3">
      <t>アブラ</t>
    </rPh>
    <rPh sb="4" eb="6">
      <t>セキユ</t>
    </rPh>
    <rPh sb="6" eb="8">
      <t>ユライ</t>
    </rPh>
    <phoneticPr fontId="20"/>
  </si>
  <si>
    <t>石　　　　　　  　炭</t>
  </si>
  <si>
    <t>天然ガス</t>
    <rPh sb="0" eb="2">
      <t>テンネン</t>
    </rPh>
    <phoneticPr fontId="20"/>
  </si>
  <si>
    <t>廃タイヤ</t>
    <rPh sb="0" eb="1">
      <t>ハイ</t>
    </rPh>
    <phoneticPr fontId="20"/>
  </si>
  <si>
    <t>廃プラスチック</t>
    <rPh sb="0" eb="1">
      <t>ハイ</t>
    </rPh>
    <phoneticPr fontId="20"/>
  </si>
  <si>
    <t>②　化学繊維工業</t>
    <rPh sb="2" eb="4">
      <t>カガク</t>
    </rPh>
    <rPh sb="4" eb="6">
      <t>センイ</t>
    </rPh>
    <rPh sb="6" eb="8">
      <t>コウギョウ</t>
    </rPh>
    <phoneticPr fontId="20"/>
  </si>
  <si>
    <r>
      <rPr>
        <sz val="11"/>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20"/>
  </si>
  <si>
    <t>炭化水素油</t>
    <rPh sb="0" eb="2">
      <t>タンカ</t>
    </rPh>
    <rPh sb="2" eb="4">
      <t>スイソ</t>
    </rPh>
    <rPh sb="4" eb="5">
      <t>ユ</t>
    </rPh>
    <phoneticPr fontId="20"/>
  </si>
  <si>
    <t>経済産業省　大臣官房　調査統計グループ</t>
    <rPh sb="0" eb="2">
      <t>ケイザイ</t>
    </rPh>
    <rPh sb="2" eb="5">
      <t>サンギョウショウ</t>
    </rPh>
    <rPh sb="6" eb="8">
      <t>ダイジン</t>
    </rPh>
    <rPh sb="8" eb="10">
      <t>カンボウ</t>
    </rPh>
    <rPh sb="11" eb="13">
      <t>チョウサ</t>
    </rPh>
    <rPh sb="13" eb="15">
      <t>トウケイ</t>
    </rPh>
    <phoneticPr fontId="1"/>
  </si>
  <si>
    <t>Research and Statistics Department</t>
    <phoneticPr fontId="1"/>
  </si>
  <si>
    <t>Minister's Secretariat</t>
    <phoneticPr fontId="1"/>
  </si>
  <si>
    <t>Ministry of Economy, Trade and Industry ( METI )</t>
    <phoneticPr fontId="1"/>
  </si>
  <si>
    <t>③　石油製品工業</t>
    <rPh sb="2" eb="4">
      <t>セキユ</t>
    </rPh>
    <rPh sb="4" eb="8">
      <t>セイヒンコウギョウ</t>
    </rPh>
    <phoneticPr fontId="20"/>
  </si>
  <si>
    <t>　　　消</t>
    <rPh sb="3" eb="4">
      <t>ショウヒ</t>
    </rPh>
    <phoneticPr fontId="20"/>
  </si>
  <si>
    <t xml:space="preserve">      費</t>
    <rPh sb="6" eb="7">
      <t>ヒ</t>
    </rPh>
    <phoneticPr fontId="20"/>
  </si>
  <si>
    <r>
      <rPr>
        <sz val="11"/>
        <rFont val="ＭＳ Ｐゴシック"/>
        <family val="3"/>
        <charset val="128"/>
      </rPr>
      <t>レーション用</t>
    </r>
    <rPh sb="5" eb="6">
      <t>ヨウ</t>
    </rPh>
    <phoneticPr fontId="20"/>
  </si>
  <si>
    <r>
      <rPr>
        <sz val="11"/>
        <rFont val="ＭＳ Ｐゴシック"/>
        <family val="3"/>
        <charset val="128"/>
      </rPr>
      <t>計</t>
    </r>
    <rPh sb="0" eb="1">
      <t>ケイ</t>
    </rPh>
    <phoneticPr fontId="20"/>
  </si>
  <si>
    <r>
      <rPr>
        <sz val="11"/>
        <rFont val="ＭＳ Ｐゴシック"/>
        <family val="3"/>
        <charset val="128"/>
      </rPr>
      <t>原料用</t>
    </r>
    <rPh sb="0" eb="3">
      <t>ゲンリョウヨウ</t>
    </rPh>
    <phoneticPr fontId="20"/>
  </si>
  <si>
    <t>直接加熱用</t>
    <rPh sb="0" eb="2">
      <t>チョクセツ</t>
    </rPh>
    <rPh sb="2" eb="4">
      <t>カネツ</t>
    </rPh>
    <rPh sb="4" eb="5">
      <t>ヨウ</t>
    </rPh>
    <phoneticPr fontId="20"/>
  </si>
  <si>
    <t xml:space="preserve">as </t>
  </si>
  <si>
    <t>石油系炭化水素ガス</t>
    <rPh sb="0" eb="3">
      <t>セキユケイ</t>
    </rPh>
    <rPh sb="3" eb="5">
      <t>タンカ</t>
    </rPh>
    <rPh sb="5" eb="7">
      <t>スイソ</t>
    </rPh>
    <phoneticPr fontId="20"/>
  </si>
  <si>
    <t>④　ガラス製品工業</t>
    <rPh sb="5" eb="7">
      <t>セイヒン</t>
    </rPh>
    <rPh sb="7" eb="9">
      <t>コウギョウ</t>
    </rPh>
    <phoneticPr fontId="20"/>
  </si>
  <si>
    <r>
      <rPr>
        <sz val="11"/>
        <rFont val="ＭＳ Ｐゴシック"/>
        <family val="3"/>
        <charset val="128"/>
      </rPr>
      <t>　　　消</t>
    </r>
    <rPh sb="3" eb="4">
      <t>ショウヒ</t>
    </rPh>
    <phoneticPr fontId="20"/>
  </si>
  <si>
    <r>
      <rPr>
        <sz val="11"/>
        <rFont val="ＭＳ Ｐゴシック"/>
        <family val="3"/>
        <charset val="128"/>
      </rPr>
      <t>直接加熱用</t>
    </r>
    <rPh sb="0" eb="2">
      <t>チョクセツ</t>
    </rPh>
    <rPh sb="2" eb="4">
      <t>カネツ</t>
    </rPh>
    <rPh sb="4" eb="5">
      <t>ヨウ</t>
    </rPh>
    <phoneticPr fontId="20"/>
  </si>
  <si>
    <r>
      <rPr>
        <sz val="11"/>
        <rFont val="ＭＳ Ｐゴシック"/>
        <family val="3"/>
        <charset val="128"/>
      </rPr>
      <t>その他用</t>
    </r>
    <rPh sb="0" eb="3">
      <t>ソノタ</t>
    </rPh>
    <rPh sb="3" eb="4">
      <t>ヨウ</t>
    </rPh>
    <phoneticPr fontId="20"/>
  </si>
  <si>
    <t>　</t>
  </si>
  <si>
    <t>⑤　化学工業</t>
    <rPh sb="2" eb="4">
      <t>カガク</t>
    </rPh>
    <rPh sb="4" eb="6">
      <t>コウギョウ</t>
    </rPh>
    <phoneticPr fontId="20"/>
  </si>
  <si>
    <r>
      <rPr>
        <sz val="11"/>
        <rFont val="ＭＳ Ｐゴシック"/>
        <family val="3"/>
        <charset val="128"/>
      </rPr>
      <t>費</t>
    </r>
    <rPh sb="0" eb="1">
      <t>ヒ</t>
    </rPh>
    <phoneticPr fontId="20"/>
  </si>
  <si>
    <r>
      <rPr>
        <sz val="11"/>
        <rFont val="ＭＳ Ｐゴシック"/>
        <family val="3"/>
        <charset val="128"/>
      </rPr>
      <t>受入</t>
    </r>
    <rPh sb="0" eb="2">
      <t>ウケイレ</t>
    </rPh>
    <phoneticPr fontId="20"/>
  </si>
  <si>
    <r>
      <rPr>
        <sz val="11"/>
        <rFont val="ＭＳ Ｐゴシック"/>
        <family val="3"/>
        <charset val="128"/>
      </rPr>
      <t>合計</t>
    </r>
    <rPh sb="0" eb="2">
      <t>ゴウケイ</t>
    </rPh>
    <phoneticPr fontId="20"/>
  </si>
  <si>
    <r>
      <rPr>
        <sz val="11"/>
        <rFont val="ＭＳ Ｐゴシック"/>
        <family val="3"/>
        <charset val="128"/>
      </rPr>
      <t>ボイラ用</t>
    </r>
    <rPh sb="3" eb="4">
      <t>ヨウ</t>
    </rPh>
    <phoneticPr fontId="20"/>
  </si>
  <si>
    <t>オイル  コ － ク ス</t>
  </si>
  <si>
    <t>石  炭  コ － ク ス</t>
  </si>
  <si>
    <t>タ－ル</t>
  </si>
  <si>
    <t>コ － ク ス 炉 ガ ス</t>
  </si>
  <si>
    <t>⑥　窯業・土石製品工業</t>
    <rPh sb="2" eb="4">
      <t>ヨウギョウ</t>
    </rPh>
    <rPh sb="5" eb="7">
      <t>ドセキ</t>
    </rPh>
    <rPh sb="7" eb="11">
      <t>セイヒンコウギョウ</t>
    </rPh>
    <phoneticPr fontId="20"/>
  </si>
  <si>
    <t>（ピッチコ－クスを含む）</t>
    <rPh sb="9" eb="10">
      <t>フク</t>
    </rPh>
    <phoneticPr fontId="20"/>
  </si>
  <si>
    <t>電気炉ガス</t>
    <rPh sb="0" eb="3">
      <t>デンキロ</t>
    </rPh>
    <phoneticPr fontId="20"/>
  </si>
  <si>
    <t>合計</t>
    <rPh sb="0" eb="2">
      <t>ゴウケイ</t>
    </rPh>
    <phoneticPr fontId="1"/>
  </si>
  <si>
    <t xml:space="preserve">Ａ　　　　　重　　　　　油 </t>
    <rPh sb="6" eb="7">
      <t>シゲル</t>
    </rPh>
    <rPh sb="12" eb="13">
      <t>アブラ</t>
    </rPh>
    <phoneticPr fontId="1"/>
  </si>
  <si>
    <t>Ｂ　　・　　Ｃ　　重　　油</t>
    <rPh sb="9" eb="10">
      <t>シゲル</t>
    </rPh>
    <rPh sb="12" eb="13">
      <t>アブラ</t>
    </rPh>
    <phoneticPr fontId="1"/>
  </si>
  <si>
    <t>コークス製造用炭</t>
    <rPh sb="4" eb="7">
      <t>セイゾウヨウ</t>
    </rPh>
    <rPh sb="7" eb="8">
      <t>タン</t>
    </rPh>
    <phoneticPr fontId="20"/>
  </si>
  <si>
    <t>石  炭  コ ー ク ス</t>
  </si>
  <si>
    <t>Coke oven gas</t>
  </si>
  <si>
    <t>液化天然ガス</t>
    <rPh sb="0" eb="2">
      <t>エキカ</t>
    </rPh>
    <rPh sb="2" eb="4">
      <t>テンネン</t>
    </rPh>
    <phoneticPr fontId="20"/>
  </si>
  <si>
    <t>⑧　非鉄金属地金工業</t>
    <rPh sb="2" eb="4">
      <t>ヒテツ</t>
    </rPh>
    <rPh sb="4" eb="6">
      <t>キンゾク</t>
    </rPh>
    <rPh sb="6" eb="8">
      <t>ジガネ</t>
    </rPh>
    <rPh sb="8" eb="10">
      <t>コウギョウ</t>
    </rPh>
    <phoneticPr fontId="20"/>
  </si>
  <si>
    <t>消</t>
    <rPh sb="0" eb="1">
      <t>ショウ</t>
    </rPh>
    <phoneticPr fontId="1"/>
  </si>
  <si>
    <t>for Co-generation</t>
  </si>
  <si>
    <t>石炭コークス</t>
    <rPh sb="0" eb="2">
      <t>セキタン</t>
    </rPh>
    <phoneticPr fontId="20"/>
  </si>
  <si>
    <t>コークス炉ガス</t>
    <rPh sb="4" eb="5">
      <t>ロ</t>
    </rPh>
    <phoneticPr fontId="20"/>
  </si>
  <si>
    <t>高炉ガス</t>
    <rPh sb="0" eb="2">
      <t>コウロ</t>
    </rPh>
    <phoneticPr fontId="20"/>
  </si>
  <si>
    <t>転炉ガス</t>
    <rPh sb="0" eb="2">
      <t>テンロ</t>
    </rPh>
    <phoneticPr fontId="20"/>
  </si>
  <si>
    <t>⑨　機 械 工 業</t>
    <rPh sb="2" eb="5">
      <t>キカイ</t>
    </rPh>
    <rPh sb="6" eb="9">
      <t>コウギョウ</t>
    </rPh>
    <phoneticPr fontId="20"/>
  </si>
  <si>
    <t>３）　業種別、燃料別受払の推移（事業所ベ－ス）</t>
    <rPh sb="3" eb="6">
      <t>ギョウシュベツ</t>
    </rPh>
    <rPh sb="7" eb="9">
      <t>ネンリョウ</t>
    </rPh>
    <rPh sb="9" eb="10">
      <t>ベツ</t>
    </rPh>
    <rPh sb="10" eb="12">
      <t>ウケハライ</t>
    </rPh>
    <rPh sb="13" eb="15">
      <t>スイイ</t>
    </rPh>
    <rPh sb="16" eb="19">
      <t>ジギョウショ</t>
    </rPh>
    <phoneticPr fontId="1"/>
  </si>
  <si>
    <t>①　調査対象業種合計</t>
    <rPh sb="2" eb="6">
      <t>チョウサタイショウ</t>
    </rPh>
    <rPh sb="6" eb="8">
      <t>ギョウシュ</t>
    </rPh>
    <rPh sb="8" eb="10">
      <t>ゴウケイ</t>
    </rPh>
    <phoneticPr fontId="1"/>
  </si>
  <si>
    <t>　合計（原油換算）　</t>
    <rPh sb="1" eb="3">
      <t>ゴウケイ</t>
    </rPh>
    <rPh sb="4" eb="6">
      <t>ゲンユ</t>
    </rPh>
    <rPh sb="6" eb="8">
      <t>カンザン</t>
    </rPh>
    <phoneticPr fontId="1"/>
  </si>
  <si>
    <r>
      <t>単位　</t>
    </r>
    <r>
      <rPr>
        <sz val="12"/>
        <rFont val="Times New Roman"/>
        <family val="1"/>
      </rPr>
      <t>Unit</t>
    </r>
    <r>
      <rPr>
        <sz val="12"/>
        <rFont val="ＭＳ Ｐゴシック"/>
        <family val="3"/>
        <charset val="128"/>
      </rPr>
      <t>　：　ｋｌ</t>
    </r>
    <rPh sb="0" eb="2">
      <t>タンイ</t>
    </rPh>
    <phoneticPr fontId="1"/>
  </si>
  <si>
    <r>
      <rPr>
        <sz val="12"/>
        <rFont val="ＭＳ Ｐゴシック"/>
        <family val="3"/>
        <charset val="128"/>
      </rPr>
      <t>　灯油</t>
    </r>
    <r>
      <rPr>
        <sz val="12"/>
        <rFont val="Times New Roman"/>
        <family val="1"/>
      </rPr>
      <t xml:space="preserve"> </t>
    </r>
    <rPh sb="1" eb="3">
      <t>トウユ</t>
    </rPh>
    <phoneticPr fontId="1"/>
  </si>
  <si>
    <r>
      <t>単位　</t>
    </r>
    <r>
      <rPr>
        <sz val="12"/>
        <rFont val="Times New Roman"/>
        <family val="1"/>
      </rPr>
      <t>Unit</t>
    </r>
    <r>
      <rPr>
        <sz val="12"/>
        <rFont val="ＭＳ Ｐゴシック"/>
        <family val="3"/>
        <charset val="128"/>
      </rPr>
      <t>　：　t</t>
    </r>
    <rPh sb="0" eb="2">
      <t>タンイ</t>
    </rPh>
    <phoneticPr fontId="1"/>
  </si>
  <si>
    <r>
      <rPr>
        <sz val="12"/>
        <rFont val="ＭＳ Ｐゴシック"/>
        <family val="3"/>
        <charset val="128"/>
      </rPr>
      <t>　廃プラスチック</t>
    </r>
    <rPh sb="1" eb="2">
      <t>ハイ</t>
    </rPh>
    <phoneticPr fontId="1"/>
  </si>
  <si>
    <t>Generation,</t>
  </si>
  <si>
    <t>for purposes other than boilers and co-generation</t>
  </si>
  <si>
    <t xml:space="preserve"> 1～ 3月</t>
  </si>
  <si>
    <t xml:space="preserve"> 4～ 6</t>
  </si>
  <si>
    <t xml:space="preserve"> 7～ 9</t>
  </si>
  <si>
    <t>10～12</t>
  </si>
  <si>
    <t xml:space="preserve"> 1月</t>
  </si>
  <si>
    <t xml:space="preserve"> 2</t>
  </si>
  <si>
    <t xml:space="preserve"> 3</t>
  </si>
  <si>
    <t xml:space="preserve"> 4</t>
  </si>
  <si>
    <t xml:space="preserve"> 5</t>
  </si>
  <si>
    <t xml:space="preserve"> 6</t>
  </si>
  <si>
    <t xml:space="preserve"> 7</t>
  </si>
  <si>
    <t xml:space="preserve"> 8</t>
  </si>
  <si>
    <t xml:space="preserve"> 9</t>
  </si>
  <si>
    <t>10</t>
  </si>
  <si>
    <t>11</t>
  </si>
  <si>
    <t>12</t>
  </si>
  <si>
    <t>　石油系燃料（原油換算）</t>
    <rPh sb="1" eb="4">
      <t>セキユケイ</t>
    </rPh>
    <rPh sb="4" eb="6">
      <t>ネンリョウ</t>
    </rPh>
    <rPh sb="7" eb="9">
      <t>ゲンユ</t>
    </rPh>
    <rPh sb="9" eb="11">
      <t>カンザン</t>
    </rPh>
    <phoneticPr fontId="1"/>
  </si>
  <si>
    <r>
      <rPr>
        <sz val="12"/>
        <rFont val="ＭＳ Ｐゴシック"/>
        <family val="3"/>
        <charset val="128"/>
      </rPr>
      <t>　Ｂ・Ｃ重油</t>
    </r>
    <r>
      <rPr>
        <sz val="12"/>
        <rFont val="Times New Roman"/>
        <family val="1"/>
      </rPr>
      <t xml:space="preserve"> </t>
    </r>
    <rPh sb="4" eb="6">
      <t>ジュウユ</t>
    </rPh>
    <phoneticPr fontId="1"/>
  </si>
  <si>
    <r>
      <rPr>
        <sz val="12"/>
        <rFont val="ＭＳ Ｐゴシック"/>
        <family val="3"/>
        <charset val="128"/>
      </rPr>
      <t>　石炭コークス</t>
    </r>
    <r>
      <rPr>
        <sz val="12"/>
        <rFont val="Times New Roman"/>
        <family val="1"/>
      </rPr>
      <t xml:space="preserve"> </t>
    </r>
    <rPh sb="1" eb="3">
      <t>セキタン</t>
    </rPh>
    <phoneticPr fontId="1"/>
  </si>
  <si>
    <t>化学繊維工業</t>
    <rPh sb="0" eb="2">
      <t>カガク</t>
    </rPh>
    <rPh sb="2" eb="4">
      <t>センイ</t>
    </rPh>
    <rPh sb="4" eb="6">
      <t>コウギョウ</t>
    </rPh>
    <phoneticPr fontId="1"/>
  </si>
  <si>
    <r>
      <rPr>
        <sz val="12"/>
        <rFont val="ＭＳ Ｐゴシック"/>
        <family val="3"/>
        <charset val="128"/>
      </rPr>
      <t>　液化石油ガス</t>
    </r>
    <r>
      <rPr>
        <sz val="12"/>
        <rFont val="Times New Roman"/>
        <family val="1"/>
      </rPr>
      <t xml:space="preserve"> </t>
    </r>
    <rPh sb="1" eb="3">
      <t>エキカ</t>
    </rPh>
    <rPh sb="3" eb="5">
      <t>セキユ</t>
    </rPh>
    <phoneticPr fontId="1"/>
  </si>
  <si>
    <r>
      <t xml:space="preserve">  </t>
    </r>
    <r>
      <rPr>
        <sz val="12"/>
        <rFont val="ＭＳ Ｐゴシック"/>
        <family val="3"/>
        <charset val="128"/>
      </rPr>
      <t>液化天然ガス</t>
    </r>
    <r>
      <rPr>
        <sz val="12"/>
        <rFont val="Times New Roman"/>
        <family val="1"/>
      </rPr>
      <t xml:space="preserve"> </t>
    </r>
    <rPh sb="2" eb="4">
      <t>エキカ</t>
    </rPh>
    <rPh sb="4" eb="6">
      <t>テンネン</t>
    </rPh>
    <phoneticPr fontId="1"/>
  </si>
  <si>
    <r>
      <t xml:space="preserve">  </t>
    </r>
    <r>
      <rPr>
        <sz val="11"/>
        <rFont val="ＭＳ Ｐゴシック"/>
        <family val="3"/>
        <charset val="128"/>
      </rPr>
      <t>費</t>
    </r>
    <rPh sb="2" eb="3">
      <t>ヒ</t>
    </rPh>
    <phoneticPr fontId="20"/>
  </si>
  <si>
    <r>
      <rPr>
        <sz val="11"/>
        <rFont val="ＭＳ Ｐゴシック"/>
        <family val="3"/>
        <charset val="128"/>
      </rPr>
      <t>　</t>
    </r>
    <r>
      <rPr>
        <sz val="11"/>
        <rFont val="Times New Roman"/>
        <family val="1"/>
      </rPr>
      <t>for purposes other than boilers and co-generation</t>
    </r>
  </si>
  <si>
    <t>as</t>
  </si>
  <si>
    <r>
      <rPr>
        <sz val="12"/>
        <rFont val="ＭＳ Ｐゴシック"/>
        <family val="3"/>
        <charset val="128"/>
      </rPr>
      <t>　石油系燃料（原油換算）</t>
    </r>
    <rPh sb="1" eb="4">
      <t>セキユケイ</t>
    </rPh>
    <rPh sb="4" eb="6">
      <t>ネンリョウ</t>
    </rPh>
    <rPh sb="7" eb="9">
      <t>ゲンユ</t>
    </rPh>
    <rPh sb="9" eb="11">
      <t>カンザン</t>
    </rPh>
    <phoneticPr fontId="1"/>
  </si>
  <si>
    <r>
      <t xml:space="preserve">  </t>
    </r>
    <r>
      <rPr>
        <sz val="12"/>
        <rFont val="ＭＳ Ｐゴシック"/>
        <family val="3"/>
        <charset val="128"/>
      </rPr>
      <t>石油系炭化水素ガス</t>
    </r>
    <r>
      <rPr>
        <sz val="12"/>
        <rFont val="Times New Roman"/>
        <family val="1"/>
      </rPr>
      <t xml:space="preserve"> </t>
    </r>
    <rPh sb="2" eb="5">
      <t>セキユケイ</t>
    </rPh>
    <rPh sb="5" eb="7">
      <t>タンカ</t>
    </rPh>
    <rPh sb="7" eb="9">
      <t>スイソ</t>
    </rPh>
    <phoneticPr fontId="1"/>
  </si>
  <si>
    <t>ガラス製品工業</t>
    <rPh sb="3" eb="7">
      <t>セイヒンコウギョウ</t>
    </rPh>
    <phoneticPr fontId="1"/>
  </si>
  <si>
    <t>費</t>
    <rPh sb="0" eb="1">
      <t>ヒ</t>
    </rPh>
    <phoneticPr fontId="20"/>
  </si>
  <si>
    <t>Shipments</t>
  </si>
  <si>
    <t>化学工業</t>
    <rPh sb="0" eb="2">
      <t>カガク</t>
    </rPh>
    <rPh sb="2" eb="4">
      <t>コウギョウ</t>
    </rPh>
    <phoneticPr fontId="1"/>
  </si>
  <si>
    <t>⑥　化学工業</t>
    <rPh sb="2" eb="4">
      <t>カガク</t>
    </rPh>
    <rPh sb="4" eb="6">
      <t>コウギョウ</t>
    </rPh>
    <phoneticPr fontId="1"/>
  </si>
  <si>
    <t>　合計（原油換算）</t>
    <rPh sb="1" eb="3">
      <t>ゴウケイ</t>
    </rPh>
    <rPh sb="4" eb="6">
      <t>ゲンユ</t>
    </rPh>
    <rPh sb="6" eb="8">
      <t>カンザン</t>
    </rPh>
    <phoneticPr fontId="1"/>
  </si>
  <si>
    <t xml:space="preserve">  改質生成油 </t>
    <rPh sb="2" eb="4">
      <t>カイシツ</t>
    </rPh>
    <rPh sb="4" eb="6">
      <t>セイセイ</t>
    </rPh>
    <rPh sb="6" eb="7">
      <t>ユ</t>
    </rPh>
    <phoneticPr fontId="1"/>
  </si>
  <si>
    <t xml:space="preserve">　重油計 </t>
    <rPh sb="1" eb="3">
      <t>ジュウユ</t>
    </rPh>
    <rPh sb="3" eb="4">
      <t>ケイ</t>
    </rPh>
    <phoneticPr fontId="1"/>
  </si>
  <si>
    <t xml:space="preserve">  炭化水素油 </t>
    <rPh sb="2" eb="4">
      <t>タンカ</t>
    </rPh>
    <rPh sb="4" eb="6">
      <t>スイソ</t>
    </rPh>
    <rPh sb="6" eb="7">
      <t>ユ</t>
    </rPh>
    <phoneticPr fontId="1"/>
  </si>
  <si>
    <t xml:space="preserve">　石炭 </t>
    <rPh sb="1" eb="3">
      <t>セキタン</t>
    </rPh>
    <phoneticPr fontId="1"/>
  </si>
  <si>
    <t xml:space="preserve">　コークス炉ガス </t>
    <rPh sb="5" eb="6">
      <t>ロ</t>
    </rPh>
    <phoneticPr fontId="1"/>
  </si>
  <si>
    <t xml:space="preserve">  天然ガス</t>
    <rPh sb="2" eb="4">
      <t>テンネン</t>
    </rPh>
    <phoneticPr fontId="1"/>
  </si>
  <si>
    <t xml:space="preserve">  都市ガス（Ｂ）</t>
    <rPh sb="2" eb="4">
      <t>トシ</t>
    </rPh>
    <phoneticPr fontId="1"/>
  </si>
  <si>
    <t>recovery</t>
  </si>
  <si>
    <r>
      <t>for</t>
    </r>
    <r>
      <rPr>
        <sz val="12"/>
        <rFont val="ＭＳ Ｐゴシック"/>
        <family val="3"/>
        <charset val="128"/>
      </rPr>
      <t>　</t>
    </r>
    <r>
      <rPr>
        <sz val="12"/>
        <rFont val="Times New Roman"/>
        <family val="1"/>
      </rPr>
      <t>Boilers</t>
    </r>
  </si>
  <si>
    <t>for Others</t>
  </si>
  <si>
    <r>
      <t xml:space="preserve">  </t>
    </r>
    <r>
      <rPr>
        <sz val="12"/>
        <rFont val="ＭＳ Ｐゴシック"/>
        <family val="3"/>
        <charset val="128"/>
      </rPr>
      <t>Ａ重油</t>
    </r>
    <r>
      <rPr>
        <sz val="12"/>
        <rFont val="Times New Roman"/>
        <family val="1"/>
      </rPr>
      <t xml:space="preserve"> </t>
    </r>
    <rPh sb="3" eb="5">
      <t>ジュウユ</t>
    </rPh>
    <phoneticPr fontId="1"/>
  </si>
  <si>
    <r>
      <t xml:space="preserve">  </t>
    </r>
    <r>
      <rPr>
        <sz val="12"/>
        <rFont val="ＭＳ Ｐゴシック"/>
        <family val="3"/>
        <charset val="128"/>
      </rPr>
      <t>再生油（石油由来）</t>
    </r>
    <rPh sb="2" eb="4">
      <t>サイセイ</t>
    </rPh>
    <rPh sb="4" eb="5">
      <t>アブラ</t>
    </rPh>
    <rPh sb="6" eb="8">
      <t>セキユ</t>
    </rPh>
    <rPh sb="8" eb="10">
      <t>ユライ</t>
    </rPh>
    <phoneticPr fontId="1"/>
  </si>
  <si>
    <r>
      <t xml:space="preserve">  </t>
    </r>
    <r>
      <rPr>
        <sz val="12"/>
        <rFont val="ＭＳ Ｐゴシック"/>
        <family val="3"/>
        <charset val="128"/>
      </rPr>
      <t>高炉ガス</t>
    </r>
    <rPh sb="2" eb="4">
      <t>コウロ</t>
    </rPh>
    <phoneticPr fontId="1"/>
  </si>
  <si>
    <r>
      <t xml:space="preserve">  </t>
    </r>
    <r>
      <rPr>
        <sz val="12"/>
        <rFont val="ＭＳ Ｐゴシック"/>
        <family val="3"/>
        <charset val="128"/>
      </rPr>
      <t>廃タイヤ</t>
    </r>
    <r>
      <rPr>
        <sz val="12"/>
        <rFont val="Times New Roman"/>
        <family val="1"/>
      </rPr>
      <t xml:space="preserve"> </t>
    </r>
    <rPh sb="2" eb="3">
      <t>ハイ</t>
    </rPh>
    <phoneticPr fontId="1"/>
  </si>
  <si>
    <r>
      <rPr>
        <sz val="12"/>
        <rFont val="ＭＳ Ｐゴシック"/>
        <family val="3"/>
        <charset val="128"/>
      </rPr>
      <t>　原油</t>
    </r>
    <r>
      <rPr>
        <sz val="12"/>
        <rFont val="Times New Roman"/>
        <family val="1"/>
      </rPr>
      <t xml:space="preserve"> </t>
    </r>
    <rPh sb="1" eb="3">
      <t>ゲンユ</t>
    </rPh>
    <phoneticPr fontId="1"/>
  </si>
  <si>
    <r>
      <t xml:space="preserve">  </t>
    </r>
    <r>
      <rPr>
        <sz val="12"/>
        <rFont val="ＭＳ Ｐゴシック"/>
        <family val="3"/>
        <charset val="128"/>
      </rPr>
      <t>軽油</t>
    </r>
    <r>
      <rPr>
        <sz val="12"/>
        <rFont val="Times New Roman"/>
        <family val="1"/>
      </rPr>
      <t xml:space="preserve"> </t>
    </r>
    <rPh sb="2" eb="4">
      <t>ケイユ</t>
    </rPh>
    <phoneticPr fontId="1"/>
  </si>
  <si>
    <r>
      <t xml:space="preserve">  </t>
    </r>
    <r>
      <rPr>
        <sz val="12"/>
        <rFont val="ＭＳ Ｐゴシック"/>
        <family val="3"/>
        <charset val="128"/>
      </rPr>
      <t>非石油系燃料（原油換算）</t>
    </r>
    <rPh sb="2" eb="6">
      <t>ヒセキユケイ</t>
    </rPh>
    <rPh sb="6" eb="8">
      <t>ネンリョウ</t>
    </rPh>
    <rPh sb="9" eb="11">
      <t>ゲンユ</t>
    </rPh>
    <rPh sb="11" eb="13">
      <t>カンザン</t>
    </rPh>
    <phoneticPr fontId="1"/>
  </si>
  <si>
    <r>
      <t xml:space="preserve">  </t>
    </r>
    <r>
      <rPr>
        <sz val="12"/>
        <rFont val="ＭＳ Ｐゴシック"/>
        <family val="3"/>
        <charset val="128"/>
      </rPr>
      <t>転炉ガス</t>
    </r>
    <r>
      <rPr>
        <sz val="12"/>
        <rFont val="Times New Roman"/>
        <family val="1"/>
      </rPr>
      <t xml:space="preserve"> </t>
    </r>
    <rPh sb="2" eb="4">
      <t>テンロ</t>
    </rPh>
    <phoneticPr fontId="1"/>
  </si>
  <si>
    <r>
      <t xml:space="preserve">  </t>
    </r>
    <r>
      <rPr>
        <sz val="12"/>
        <rFont val="ＭＳ Ｐゴシック"/>
        <family val="3"/>
        <charset val="128"/>
      </rPr>
      <t>廃プラスチック</t>
    </r>
    <rPh sb="2" eb="3">
      <t>ハイ</t>
    </rPh>
    <phoneticPr fontId="1"/>
  </si>
  <si>
    <t>for Boilers</t>
  </si>
  <si>
    <t xml:space="preserve">as  </t>
  </si>
  <si>
    <t xml:space="preserve"> Materials</t>
  </si>
  <si>
    <t>非鉄金属地金工業</t>
    <rPh sb="0" eb="2">
      <t>ヒテツ</t>
    </rPh>
    <rPh sb="2" eb="4">
      <t>キンゾク</t>
    </rPh>
    <rPh sb="4" eb="6">
      <t>ジガネ</t>
    </rPh>
    <rPh sb="6" eb="8">
      <t>コウギョウ</t>
    </rPh>
    <phoneticPr fontId="1"/>
  </si>
  <si>
    <r>
      <rPr>
        <b/>
        <sz val="14"/>
        <rFont val="ＭＳ Ｐゴシック"/>
        <family val="3"/>
        <charset val="128"/>
      </rPr>
      <t>⑨　非鉄金属地金工業</t>
    </r>
    <rPh sb="2" eb="4">
      <t>ヒテツ</t>
    </rPh>
    <rPh sb="4" eb="6">
      <t>キンゾク</t>
    </rPh>
    <rPh sb="6" eb="8">
      <t>ジガネ</t>
    </rPh>
    <rPh sb="8" eb="10">
      <t>コウギョウ</t>
    </rPh>
    <phoneticPr fontId="1"/>
  </si>
  <si>
    <t>機械工業</t>
    <rPh sb="0" eb="2">
      <t>キカイ</t>
    </rPh>
    <rPh sb="2" eb="4">
      <t>コウギョウ</t>
    </rPh>
    <phoneticPr fontId="1"/>
  </si>
  <si>
    <r>
      <rPr>
        <sz val="11"/>
        <rFont val="ＭＳ Ｐゴシック"/>
        <family val="3"/>
        <charset val="128"/>
      </rPr>
      <t>消　　　　　　　　　費　　　　　　　　　　</t>
    </r>
    <r>
      <rPr>
        <sz val="11"/>
        <rFont val="Times New Roman"/>
        <family val="1"/>
      </rPr>
      <t>Consumption</t>
    </r>
    <r>
      <rPr>
        <sz val="11"/>
        <rFont val="ＭＳ Ｐゴシック"/>
        <family val="3"/>
        <charset val="128"/>
      </rPr>
      <t>　　　</t>
    </r>
    <rPh sb="0" eb="1">
      <t>ケ</t>
    </rPh>
    <rPh sb="10" eb="11">
      <t>ヒ</t>
    </rPh>
    <phoneticPr fontId="1"/>
  </si>
  <si>
    <t>種　　別</t>
    <rPh sb="0" eb="4">
      <t>シュベツ</t>
    </rPh>
    <phoneticPr fontId="7"/>
  </si>
  <si>
    <t>計</t>
    <rPh sb="0" eb="1">
      <t>ケイ</t>
    </rPh>
    <phoneticPr fontId="1"/>
  </si>
  <si>
    <t>購入電力（買電）</t>
    <rPh sb="0" eb="2">
      <t>コウニュウ</t>
    </rPh>
    <rPh sb="2" eb="4">
      <t>デンリョク</t>
    </rPh>
    <rPh sb="5" eb="7">
      <t>バイデン</t>
    </rPh>
    <phoneticPr fontId="1"/>
  </si>
  <si>
    <t xml:space="preserve">                自　      　　   　　家　　</t>
    <rPh sb="16" eb="17">
      <t>ジ</t>
    </rPh>
    <rPh sb="31" eb="32">
      <t>イエ</t>
    </rPh>
    <phoneticPr fontId="1"/>
  </si>
  <si>
    <t>消　　費</t>
    <rPh sb="0" eb="1">
      <t>ショウ</t>
    </rPh>
    <rPh sb="3" eb="4">
      <t>ヒ</t>
    </rPh>
    <phoneticPr fontId="1"/>
  </si>
  <si>
    <r>
      <rPr>
        <sz val="12"/>
        <rFont val="ＭＳ Ｐゴシック"/>
        <family val="3"/>
        <charset val="128"/>
      </rPr>
      <t>販売電力（売電）</t>
    </r>
    <rPh sb="0" eb="2">
      <t>ハンバイ</t>
    </rPh>
    <rPh sb="2" eb="4">
      <t>デンリョク</t>
    </rPh>
    <rPh sb="5" eb="6">
      <t>バイ</t>
    </rPh>
    <rPh sb="6" eb="7">
      <t>バイデン</t>
    </rPh>
    <phoneticPr fontId="1"/>
  </si>
  <si>
    <t>火力</t>
    <rPh sb="0" eb="2">
      <t>カリョク</t>
    </rPh>
    <phoneticPr fontId="1"/>
  </si>
  <si>
    <t>水力</t>
    <rPh sb="0" eb="2">
      <t>スイリョク</t>
    </rPh>
    <phoneticPr fontId="1"/>
  </si>
  <si>
    <t>その他</t>
    <rPh sb="0" eb="3">
      <t>ソノタ</t>
    </rPh>
    <phoneticPr fontId="1"/>
  </si>
  <si>
    <t>Others</t>
  </si>
  <si>
    <t>事業所重複分補正量</t>
    <rPh sb="0" eb="3">
      <t>ジギョウショ</t>
    </rPh>
    <rPh sb="3" eb="6">
      <t>チョウフクブン</t>
    </rPh>
    <rPh sb="6" eb="8">
      <t>ホセイ</t>
    </rPh>
    <rPh sb="8" eb="9">
      <t>リョウ</t>
    </rPh>
    <phoneticPr fontId="1"/>
  </si>
  <si>
    <t>パルプ・紙・板紙工業</t>
    <rPh sb="4" eb="5">
      <t>カミ</t>
    </rPh>
    <rPh sb="6" eb="8">
      <t>イタガミ</t>
    </rPh>
    <rPh sb="8" eb="10">
      <t>コウギョウ</t>
    </rPh>
    <phoneticPr fontId="1"/>
  </si>
  <si>
    <t>石油製品工業</t>
    <rPh sb="0" eb="2">
      <t>セキユ</t>
    </rPh>
    <rPh sb="2" eb="6">
      <t>セイヒンコウギョウ</t>
    </rPh>
    <phoneticPr fontId="1"/>
  </si>
  <si>
    <t>窯業・土石製品工業</t>
    <rPh sb="0" eb="2">
      <t>ヨウギョウ</t>
    </rPh>
    <rPh sb="3" eb="5">
      <t>ドセキ</t>
    </rPh>
    <rPh sb="5" eb="9">
      <t>セイヒンコウギョウ</t>
    </rPh>
    <phoneticPr fontId="1"/>
  </si>
  <si>
    <t>鉄鋼業</t>
    <rPh sb="0" eb="3">
      <t>テッコウギョウ</t>
    </rPh>
    <phoneticPr fontId="1"/>
  </si>
  <si>
    <t xml:space="preserve">   ２．鉄鋼業の下段の「（炉頂圧）」は炉頂圧発電で「その他発電」の内数である。</t>
    <rPh sb="5" eb="8">
      <t>テッコウギョウ</t>
    </rPh>
    <rPh sb="9" eb="11">
      <t>ゲダン</t>
    </rPh>
    <rPh sb="14" eb="16">
      <t>ロチョウ</t>
    </rPh>
    <rPh sb="16" eb="17">
      <t>アツ</t>
    </rPh>
    <rPh sb="20" eb="21">
      <t>ロ</t>
    </rPh>
    <rPh sb="21" eb="22">
      <t>チョウ</t>
    </rPh>
    <rPh sb="22" eb="23">
      <t>アツ</t>
    </rPh>
    <rPh sb="23" eb="25">
      <t>ハツデン</t>
    </rPh>
    <rPh sb="27" eb="30">
      <t>ソノタ</t>
    </rPh>
    <rPh sb="30" eb="32">
      <t>ハツデン</t>
    </rPh>
    <rPh sb="34" eb="35">
      <t>ウチ</t>
    </rPh>
    <rPh sb="35" eb="36">
      <t>スウ</t>
    </rPh>
    <phoneticPr fontId="1"/>
  </si>
  <si>
    <t>①　調査対象業種合計</t>
    <rPh sb="2" eb="6">
      <t>チョウサタイショウ</t>
    </rPh>
    <rPh sb="6" eb="8">
      <t>ギョウシュ</t>
    </rPh>
    <rPh sb="8" eb="10">
      <t>ゴウケイ</t>
    </rPh>
    <phoneticPr fontId="7"/>
  </si>
  <si>
    <t xml:space="preserve">           自　   　　   　　家　　</t>
    <rPh sb="11" eb="12">
      <t>ジ</t>
    </rPh>
    <rPh sb="23" eb="24">
      <t>イエ</t>
    </rPh>
    <phoneticPr fontId="1"/>
  </si>
  <si>
    <t>販売電力（売電）</t>
    <rPh sb="0" eb="2">
      <t>ハンバイ</t>
    </rPh>
    <rPh sb="2" eb="4">
      <t>デンリョク</t>
    </rPh>
    <rPh sb="5" eb="6">
      <t>バイ</t>
    </rPh>
    <rPh sb="6" eb="7">
      <t>バイデン</t>
    </rPh>
    <phoneticPr fontId="1"/>
  </si>
  <si>
    <t>②　パルプ・紙・板紙工業</t>
    <rPh sb="6" eb="7">
      <t>カミ</t>
    </rPh>
    <rPh sb="8" eb="10">
      <t>イタカミ</t>
    </rPh>
    <rPh sb="10" eb="12">
      <t>コウギョウ</t>
    </rPh>
    <phoneticPr fontId="7"/>
  </si>
  <si>
    <t>⑤　石油製品工業</t>
    <rPh sb="2" eb="4">
      <t>セキユ</t>
    </rPh>
    <rPh sb="4" eb="8">
      <t>セイヒンコウギョウ</t>
    </rPh>
    <phoneticPr fontId="7"/>
  </si>
  <si>
    <t>⑧　鉄鋼業</t>
    <rPh sb="2" eb="5">
      <t>テッコウギョウ</t>
    </rPh>
    <phoneticPr fontId="7"/>
  </si>
  <si>
    <t>購　　入　　電　　力　　及　　び　　自　　家　　発　　電</t>
    <rPh sb="0" eb="4">
      <t>コウニュウ</t>
    </rPh>
    <rPh sb="6" eb="10">
      <t>デンリョク</t>
    </rPh>
    <rPh sb="12" eb="13">
      <t>オヨ</t>
    </rPh>
    <rPh sb="18" eb="22">
      <t>ジカ</t>
    </rPh>
    <rPh sb="24" eb="28">
      <t>ハツデン</t>
    </rPh>
    <phoneticPr fontId="1"/>
  </si>
  <si>
    <t>自　　        　  　　家　　　</t>
    <rPh sb="0" eb="1">
      <t>ジ</t>
    </rPh>
    <rPh sb="16" eb="17">
      <t>イエ</t>
    </rPh>
    <phoneticPr fontId="1"/>
  </si>
  <si>
    <t xml:space="preserve">　　　                       　　発　　                  　　電   </t>
    <rPh sb="51" eb="52">
      <t>デン</t>
    </rPh>
    <phoneticPr fontId="1"/>
  </si>
  <si>
    <t>消費</t>
    <rPh sb="0" eb="2">
      <t>ショウヒ</t>
    </rPh>
    <phoneticPr fontId="1"/>
  </si>
  <si>
    <t>Consumption</t>
  </si>
  <si>
    <r>
      <rPr>
        <sz val="12"/>
        <rFont val="ＭＳ Ｐゴシック"/>
        <family val="3"/>
        <charset val="128"/>
      </rPr>
      <t>計</t>
    </r>
    <rPh sb="0" eb="1">
      <t>ケイ</t>
    </rPh>
    <phoneticPr fontId="1"/>
  </si>
  <si>
    <r>
      <rPr>
        <sz val="12"/>
        <rFont val="ＭＳ Ｐゴシック"/>
        <family val="3"/>
        <charset val="128"/>
      </rPr>
      <t>火力</t>
    </r>
    <rPh sb="0" eb="2">
      <t>カリョク</t>
    </rPh>
    <phoneticPr fontId="1"/>
  </si>
  <si>
    <t>③　化学工業</t>
    <rPh sb="2" eb="4">
      <t>カガク</t>
    </rPh>
    <rPh sb="4" eb="6">
      <t>コウギョウ</t>
    </rPh>
    <phoneticPr fontId="7"/>
  </si>
  <si>
    <r>
      <rPr>
        <sz val="12"/>
        <rFont val="ＭＳ Ｐゴシック"/>
        <family val="3"/>
        <charset val="128"/>
      </rPr>
      <t>⑥　窯業・土石製品工業</t>
    </r>
    <rPh sb="2" eb="4">
      <t>ヨウギョウ</t>
    </rPh>
    <rPh sb="5" eb="7">
      <t>ドセキ</t>
    </rPh>
    <rPh sb="7" eb="11">
      <t>セイヒンコウギョウ</t>
    </rPh>
    <phoneticPr fontId="7"/>
  </si>
  <si>
    <t>⑨　非鉄金属地金工業</t>
    <rPh sb="2" eb="4">
      <t>ヒテツ</t>
    </rPh>
    <rPh sb="4" eb="6">
      <t>キンゾク</t>
    </rPh>
    <rPh sb="6" eb="8">
      <t>ジガネ</t>
    </rPh>
    <rPh sb="8" eb="10">
      <t>コウギョウ</t>
    </rPh>
    <phoneticPr fontId="7"/>
  </si>
  <si>
    <t>④　化学繊維工業</t>
    <rPh sb="2" eb="4">
      <t>カガク</t>
    </rPh>
    <rPh sb="4" eb="6">
      <t>センイ</t>
    </rPh>
    <rPh sb="6" eb="8">
      <t>コウギョウ</t>
    </rPh>
    <phoneticPr fontId="7"/>
  </si>
  <si>
    <t>⑦　ガラス製品工業</t>
    <rPh sb="5" eb="9">
      <t>セイヒンコウギョウ</t>
    </rPh>
    <phoneticPr fontId="7"/>
  </si>
  <si>
    <t>⑩　機械工業</t>
    <rPh sb="2" eb="4">
      <t>キカイ</t>
    </rPh>
    <rPh sb="4" eb="6">
      <t>コウギョウ</t>
    </rPh>
    <phoneticPr fontId="1"/>
  </si>
  <si>
    <r>
      <rPr>
        <sz val="12"/>
        <rFont val="ＭＳ Ｐゴシック"/>
        <family val="3"/>
        <charset val="128"/>
      </rPr>
      <t>　消　　　　　　　　　　　費　　</t>
    </r>
    <r>
      <rPr>
        <sz val="12"/>
        <rFont val="Times New Roman"/>
        <family val="1"/>
      </rPr>
      <t>Consumption</t>
    </r>
    <rPh sb="1" eb="14">
      <t>ショウヒ</t>
    </rPh>
    <phoneticPr fontId="1"/>
  </si>
  <si>
    <r>
      <rPr>
        <sz val="12"/>
        <rFont val="ＭＳ Ｐゴシック"/>
        <family val="3"/>
        <charset val="128"/>
      </rPr>
      <t>　　　　　　　　　蒸　　　　気　　　　発　　　　生　　　　</t>
    </r>
    <r>
      <rPr>
        <sz val="12"/>
        <rFont val="Times New Roman"/>
        <family val="1"/>
      </rPr>
      <t>Generation</t>
    </r>
    <r>
      <rPr>
        <sz val="12"/>
        <rFont val="ＭＳ Ｐゴシック"/>
        <family val="3"/>
        <charset val="128"/>
      </rPr>
      <t>　　</t>
    </r>
    <rPh sb="9" eb="15">
      <t>ジョウキ</t>
    </rPh>
    <rPh sb="19" eb="25">
      <t>ハッセイ</t>
    </rPh>
    <phoneticPr fontId="1"/>
  </si>
  <si>
    <t>受入</t>
    <rPh sb="0" eb="2">
      <t>ウケイレ</t>
    </rPh>
    <phoneticPr fontId="1"/>
  </si>
  <si>
    <t>一次蒸気</t>
    <rPh sb="0" eb="2">
      <t>イチジ</t>
    </rPh>
    <rPh sb="2" eb="4">
      <t>ジョウキ</t>
    </rPh>
    <phoneticPr fontId="1"/>
  </si>
  <si>
    <t>生産工程用</t>
    <rPh sb="0" eb="2">
      <t>セイサン</t>
    </rPh>
    <rPh sb="2" eb="4">
      <t>コウテイ</t>
    </rPh>
    <rPh sb="4" eb="5">
      <t>ヨウ</t>
    </rPh>
    <phoneticPr fontId="1"/>
  </si>
  <si>
    <t>自家発電用</t>
    <rPh sb="0" eb="2">
      <t>ジカ</t>
    </rPh>
    <rPh sb="2" eb="5">
      <t>ハツデンヨウ</t>
    </rPh>
    <phoneticPr fontId="1"/>
  </si>
  <si>
    <t>その他用</t>
    <rPh sb="0" eb="3">
      <t>ソノタ</t>
    </rPh>
    <rPh sb="3" eb="4">
      <t>ヨウ</t>
    </rPh>
    <phoneticPr fontId="1"/>
  </si>
  <si>
    <t>払出</t>
    <rPh sb="0" eb="2">
      <t>ハライダシ</t>
    </rPh>
    <phoneticPr fontId="1"/>
  </si>
  <si>
    <r>
      <rPr>
        <sz val="12"/>
        <rFont val="ＭＳ Ｐゴシック"/>
        <family val="3"/>
        <charset val="128"/>
      </rPr>
      <t>　</t>
    </r>
    <r>
      <rPr>
        <sz val="12"/>
        <rFont val="Times New Roman"/>
        <family val="1"/>
      </rPr>
      <t xml:space="preserve">for Private power </t>
    </r>
  </si>
  <si>
    <r>
      <rPr>
        <sz val="12"/>
        <rFont val="ＭＳ Ｐゴシック"/>
        <family val="3"/>
        <charset val="128"/>
      </rPr>
      <t>①調査対象業種合計</t>
    </r>
    <rPh sb="1" eb="5">
      <t>チョウサタイショウ</t>
    </rPh>
    <rPh sb="5" eb="7">
      <t>ギョウシュ</t>
    </rPh>
    <rPh sb="7" eb="9">
      <t>ゴウケイ</t>
    </rPh>
    <phoneticPr fontId="7"/>
  </si>
  <si>
    <t xml:space="preserve">for Private power </t>
  </si>
  <si>
    <t>②パルプ・紙・板紙工業</t>
    <rPh sb="5" eb="6">
      <t>カミ</t>
    </rPh>
    <rPh sb="7" eb="9">
      <t>イタカミ</t>
    </rPh>
    <rPh sb="9" eb="11">
      <t>コウギョウ</t>
    </rPh>
    <phoneticPr fontId="7"/>
  </si>
  <si>
    <r>
      <rPr>
        <sz val="12"/>
        <rFont val="ＭＳ Ｐゴシック"/>
        <family val="3"/>
        <charset val="128"/>
      </rPr>
      <t>　　消　　　　　　　　　　　　　　　費　　</t>
    </r>
    <r>
      <rPr>
        <sz val="12"/>
        <rFont val="Times New Roman"/>
        <family val="1"/>
      </rPr>
      <t>Consumption</t>
    </r>
    <rPh sb="2" eb="19">
      <t>ショウヒ</t>
    </rPh>
    <phoneticPr fontId="1"/>
  </si>
  <si>
    <r>
      <rPr>
        <sz val="12"/>
        <rFont val="ＭＳ Ｐゴシック"/>
        <family val="3"/>
        <charset val="128"/>
      </rPr>
      <t>蒸　　　　気　　　　発　　　　生</t>
    </r>
    <r>
      <rPr>
        <sz val="12"/>
        <rFont val="Times New Roman"/>
        <family val="1"/>
      </rPr>
      <t xml:space="preserve"> </t>
    </r>
    <r>
      <rPr>
        <sz val="12"/>
        <rFont val="ＭＳ Ｐゴシック"/>
        <family val="3"/>
        <charset val="128"/>
      </rPr>
      <t/>
    </r>
    <rPh sb="0" eb="6">
      <t>ジョウキ</t>
    </rPh>
    <rPh sb="10" eb="16">
      <t>ハッセイ</t>
    </rPh>
    <phoneticPr fontId="1"/>
  </si>
  <si>
    <r>
      <rPr>
        <sz val="12"/>
        <rFont val="ＭＳ Ｐゴシック"/>
        <family val="3"/>
        <charset val="128"/>
      </rPr>
      <t>蒸　　　　気　　　　発　　　　生</t>
    </r>
    <r>
      <rPr>
        <sz val="12"/>
        <rFont val="Times New Roman"/>
        <family val="1"/>
      </rPr>
      <t xml:space="preserve"> </t>
    </r>
    <r>
      <rPr>
        <sz val="12"/>
        <rFont val="ＭＳ Ｐゴシック"/>
        <family val="3"/>
        <charset val="128"/>
      </rPr>
      <t>　</t>
    </r>
    <r>
      <rPr>
        <sz val="12"/>
        <rFont val="Times New Roman"/>
        <family val="1"/>
      </rPr>
      <t>Generation</t>
    </r>
    <r>
      <rPr>
        <sz val="12"/>
        <rFont val="ＭＳ Ｐゴシック"/>
        <family val="3"/>
        <charset val="128"/>
      </rPr>
      <t>　　</t>
    </r>
    <rPh sb="0" eb="6">
      <t>ジョウキ</t>
    </rPh>
    <rPh sb="10" eb="16">
      <t>ハッセイ</t>
    </rPh>
    <phoneticPr fontId="1"/>
  </si>
  <si>
    <t xml:space="preserve"> 一次蒸気    </t>
    <rPh sb="1" eb="3">
      <t>イチジ</t>
    </rPh>
    <rPh sb="3" eb="5">
      <t>ジョウキ</t>
    </rPh>
    <phoneticPr fontId="1"/>
  </si>
  <si>
    <t>以外</t>
    <rPh sb="0" eb="2">
      <t>イガイ</t>
    </rPh>
    <phoneticPr fontId="1"/>
  </si>
  <si>
    <t xml:space="preserve">一次蒸気  </t>
    <rPh sb="0" eb="2">
      <t>イチジ</t>
    </rPh>
    <rPh sb="2" eb="4">
      <t>ジョウキ</t>
    </rPh>
    <phoneticPr fontId="1"/>
  </si>
  <si>
    <t>for Production</t>
  </si>
  <si>
    <t>⑨非鉄金属地金工業</t>
    <rPh sb="1" eb="3">
      <t>ヒテツ</t>
    </rPh>
    <rPh sb="3" eb="5">
      <t>キンゾク</t>
    </rPh>
    <rPh sb="5" eb="7">
      <t>ジガネ</t>
    </rPh>
    <rPh sb="7" eb="9">
      <t>コウギョウ</t>
    </rPh>
    <phoneticPr fontId="7"/>
  </si>
  <si>
    <t>３.　指定生産品目別統計</t>
    <rPh sb="3" eb="5">
      <t>シテイ</t>
    </rPh>
    <rPh sb="5" eb="7">
      <t>セイサン</t>
    </rPh>
    <rPh sb="7" eb="10">
      <t>ヒンモクベツ</t>
    </rPh>
    <rPh sb="10" eb="12">
      <t>トウケイ</t>
    </rPh>
    <phoneticPr fontId="7"/>
  </si>
  <si>
    <t>１)　直接投入エネルギー表</t>
    <rPh sb="3" eb="5">
      <t>チョクセツ</t>
    </rPh>
    <rPh sb="5" eb="7">
      <t>トウニュウ</t>
    </rPh>
    <rPh sb="12" eb="13">
      <t>ヒョウ</t>
    </rPh>
    <phoneticPr fontId="1"/>
  </si>
  <si>
    <t>パルプ・紙・</t>
    <rPh sb="4" eb="5">
      <t>カミ</t>
    </rPh>
    <phoneticPr fontId="1"/>
  </si>
  <si>
    <t>化学繊維</t>
    <rPh sb="0" eb="2">
      <t>カガク</t>
    </rPh>
    <rPh sb="2" eb="4">
      <t>センイ</t>
    </rPh>
    <phoneticPr fontId="1"/>
  </si>
  <si>
    <t>石油製品</t>
    <rPh sb="0" eb="2">
      <t>セキユ</t>
    </rPh>
    <rPh sb="2" eb="4">
      <t>セイヒン</t>
    </rPh>
    <phoneticPr fontId="1"/>
  </si>
  <si>
    <t>ガラス製品</t>
    <rPh sb="3" eb="5">
      <t>セイヒン</t>
    </rPh>
    <phoneticPr fontId="1"/>
  </si>
  <si>
    <t>単　位</t>
    <rPh sb="0" eb="3">
      <t>タンイ</t>
    </rPh>
    <phoneticPr fontId="1"/>
  </si>
  <si>
    <t>板紙工業</t>
    <rPh sb="0" eb="1">
      <t>イタ</t>
    </rPh>
    <rPh sb="1" eb="4">
      <t>カミコウギョウ</t>
    </rPh>
    <phoneticPr fontId="1"/>
  </si>
  <si>
    <t>その他の紙</t>
    <rPh sb="0" eb="3">
      <t>ソノタ</t>
    </rPh>
    <rPh sb="4" eb="5">
      <t>カミ</t>
    </rPh>
    <phoneticPr fontId="1"/>
  </si>
  <si>
    <t>その他の</t>
    <rPh sb="0" eb="3">
      <t>ソノタ</t>
    </rPh>
    <phoneticPr fontId="1"/>
  </si>
  <si>
    <t>工　　　業</t>
    <rPh sb="0" eb="5">
      <t>コウギョウ</t>
    </rPh>
    <phoneticPr fontId="1"/>
  </si>
  <si>
    <t>工　 　　業</t>
    <rPh sb="0" eb="6">
      <t>コウギョウ</t>
    </rPh>
    <phoneticPr fontId="1"/>
  </si>
  <si>
    <t>種　　　別</t>
    <rPh sb="0" eb="5">
      <t>シュベツ</t>
    </rPh>
    <phoneticPr fontId="1"/>
  </si>
  <si>
    <t>紙</t>
    <rPh sb="0" eb="1">
      <t>カミ</t>
    </rPh>
    <phoneticPr fontId="1"/>
  </si>
  <si>
    <t>板紙</t>
    <rPh sb="0" eb="1">
      <t>イタ</t>
    </rPh>
    <rPh sb="1" eb="2">
      <t>カミ</t>
    </rPh>
    <phoneticPr fontId="1"/>
  </si>
  <si>
    <t>製　　　　品</t>
    <rPh sb="0" eb="6">
      <t>セイヒン</t>
    </rPh>
    <phoneticPr fontId="1"/>
  </si>
  <si>
    <t>製　　　品</t>
    <rPh sb="0" eb="5">
      <t>セイヒン</t>
    </rPh>
    <phoneticPr fontId="1"/>
  </si>
  <si>
    <t>繊維製品</t>
    <rPh sb="0" eb="2">
      <t>センイ</t>
    </rPh>
    <rPh sb="2" eb="4">
      <t>セイヒン</t>
    </rPh>
    <phoneticPr fontId="1"/>
  </si>
  <si>
    <t>合計（原油換算）</t>
    <rPh sb="0" eb="2">
      <t>ゴウケイゲンユ</t>
    </rPh>
    <rPh sb="3" eb="4">
      <t>ゲン</t>
    </rPh>
    <rPh sb="5" eb="7">
      <t>カンザン</t>
    </rPh>
    <phoneticPr fontId="1"/>
  </si>
  <si>
    <t>石油系燃料（原油換算）</t>
    <rPh sb="0" eb="3">
      <t>セキユケイ</t>
    </rPh>
    <rPh sb="3" eb="5">
      <t>ネンリョウ</t>
    </rPh>
    <rPh sb="6" eb="8">
      <t>ゲンユ</t>
    </rPh>
    <rPh sb="8" eb="10">
      <t>カンザン</t>
    </rPh>
    <phoneticPr fontId="1"/>
  </si>
  <si>
    <t>灯油</t>
    <rPh sb="0" eb="2">
      <t>トウユ</t>
    </rPh>
    <phoneticPr fontId="1"/>
  </si>
  <si>
    <t>軽油</t>
    <rPh sb="0" eb="2">
      <t>ケイユ</t>
    </rPh>
    <phoneticPr fontId="1"/>
  </si>
  <si>
    <t>重油計</t>
    <rPh sb="0" eb="2">
      <t>ジュウユ</t>
    </rPh>
    <rPh sb="2" eb="3">
      <t>ケイ</t>
    </rPh>
    <phoneticPr fontId="1"/>
  </si>
  <si>
    <t xml:space="preserve"> Ａ    重    油</t>
    <rPh sb="6" eb="7">
      <t>ジュウ</t>
    </rPh>
    <rPh sb="11" eb="12">
      <t>アブラ</t>
    </rPh>
    <phoneticPr fontId="1"/>
  </si>
  <si>
    <t>　 　Ｂ・Ｃ重油</t>
    <rPh sb="6" eb="8">
      <t>ジュウユ</t>
    </rPh>
    <phoneticPr fontId="1"/>
  </si>
  <si>
    <t>炭化水素油</t>
    <rPh sb="0" eb="2">
      <t>タンカ</t>
    </rPh>
    <rPh sb="2" eb="4">
      <t>スイソ</t>
    </rPh>
    <rPh sb="4" eb="5">
      <t>ユ</t>
    </rPh>
    <phoneticPr fontId="1"/>
  </si>
  <si>
    <t>液化石油ガス</t>
    <rPh sb="0" eb="2">
      <t>エキカ</t>
    </rPh>
    <rPh sb="2" eb="4">
      <t>セキユ</t>
    </rPh>
    <phoneticPr fontId="1"/>
  </si>
  <si>
    <t>石油系炭化水素ガス</t>
    <rPh sb="0" eb="3">
      <t>セキユケイ</t>
    </rPh>
    <rPh sb="3" eb="5">
      <t>タンカ</t>
    </rPh>
    <rPh sb="5" eb="7">
      <t>スイソ</t>
    </rPh>
    <phoneticPr fontId="1"/>
  </si>
  <si>
    <t>再　生　油（石油由来）</t>
    <rPh sb="0" eb="1">
      <t>サイ</t>
    </rPh>
    <rPh sb="2" eb="3">
      <t>ショウ</t>
    </rPh>
    <rPh sb="4" eb="5">
      <t>ユ</t>
    </rPh>
    <rPh sb="6" eb="8">
      <t>セキユ</t>
    </rPh>
    <rPh sb="8" eb="10">
      <t>ユライ</t>
    </rPh>
    <phoneticPr fontId="7"/>
  </si>
  <si>
    <t>非石油系燃料（原油換算）</t>
    <rPh sb="0" eb="1">
      <t>ヒ</t>
    </rPh>
    <rPh sb="1" eb="4">
      <t>セキユケイ</t>
    </rPh>
    <rPh sb="4" eb="6">
      <t>ネンリョウ</t>
    </rPh>
    <rPh sb="7" eb="9">
      <t>ゲンユ</t>
    </rPh>
    <rPh sb="9" eb="11">
      <t>カンザン</t>
    </rPh>
    <phoneticPr fontId="1"/>
  </si>
  <si>
    <t>液化天然ガス</t>
    <rPh sb="0" eb="2">
      <t>エキカ</t>
    </rPh>
    <rPh sb="2" eb="4">
      <t>テンネン</t>
    </rPh>
    <phoneticPr fontId="1"/>
  </si>
  <si>
    <t>都　市　ガ　ス（Ａ）</t>
    <rPh sb="0" eb="1">
      <t>ミヤコ</t>
    </rPh>
    <rPh sb="2" eb="3">
      <t>シ</t>
    </rPh>
    <phoneticPr fontId="1"/>
  </si>
  <si>
    <t>都　市　ガ　ス（Ｂ）</t>
    <rPh sb="0" eb="1">
      <t>ミヤコ</t>
    </rPh>
    <rPh sb="2" eb="3">
      <t>シ</t>
    </rPh>
    <phoneticPr fontId="1"/>
  </si>
  <si>
    <t>回収黒液</t>
    <rPh sb="0" eb="2">
      <t>カイシュウ</t>
    </rPh>
    <rPh sb="2" eb="4">
      <t>コクエキ</t>
    </rPh>
    <phoneticPr fontId="7"/>
  </si>
  <si>
    <t>絶乾(Dry)ｔ</t>
    <rPh sb="0" eb="1">
      <t>ゼツ</t>
    </rPh>
    <rPh sb="1" eb="2">
      <t>カン</t>
    </rPh>
    <phoneticPr fontId="1"/>
  </si>
  <si>
    <t>1000kWh</t>
  </si>
  <si>
    <t>２)　一次投入燃料換算表</t>
    <rPh sb="3" eb="5">
      <t>イチジ</t>
    </rPh>
    <rPh sb="5" eb="7">
      <t>トウニュウ</t>
    </rPh>
    <rPh sb="7" eb="9">
      <t>ネンリョウ</t>
    </rPh>
    <rPh sb="9" eb="11">
      <t>カンザン</t>
    </rPh>
    <rPh sb="11" eb="12">
      <t>ヒョウ</t>
    </rPh>
    <phoneticPr fontId="1"/>
  </si>
  <si>
    <r>
      <rPr>
        <b/>
        <sz val="14"/>
        <rFont val="ＭＳ Ｐゴシック"/>
        <family val="3"/>
        <charset val="128"/>
      </rPr>
      <t>１）　直接投入エネルギ－表</t>
    </r>
    <r>
      <rPr>
        <b/>
        <sz val="14"/>
        <rFont val="Times New Roman"/>
        <family val="1"/>
      </rPr>
      <t xml:space="preserve"> </t>
    </r>
    <r>
      <rPr>
        <b/>
        <sz val="14"/>
        <rFont val="ＭＳ Ｐゴシック"/>
        <family val="3"/>
        <charset val="128"/>
      </rPr>
      <t>（つづき）　　　　　</t>
    </r>
    <r>
      <rPr>
        <b/>
        <sz val="14"/>
        <rFont val="Times New Roman"/>
        <family val="1"/>
      </rPr>
      <t>Table of direct input energy (continued)</t>
    </r>
    <rPh sb="3" eb="5">
      <t>チョクセツ</t>
    </rPh>
    <rPh sb="5" eb="7">
      <t>トウニュウ</t>
    </rPh>
    <rPh sb="12" eb="13">
      <t>ヒョウ</t>
    </rPh>
    <phoneticPr fontId="1"/>
  </si>
  <si>
    <t>種　　別</t>
    <rPh sb="0" eb="4">
      <t>シュベツ</t>
    </rPh>
    <phoneticPr fontId="1"/>
  </si>
  <si>
    <t>単位</t>
    <rPh sb="0" eb="2">
      <t>タンイ</t>
    </rPh>
    <phoneticPr fontId="1"/>
  </si>
  <si>
    <t>合計（原油換算）</t>
    <rPh sb="0" eb="2">
      <t>ゴウケイ</t>
    </rPh>
    <rPh sb="3" eb="5">
      <t>ゲンユ</t>
    </rPh>
    <rPh sb="5" eb="7">
      <t>カンザン</t>
    </rPh>
    <phoneticPr fontId="1"/>
  </si>
  <si>
    <t>原油</t>
    <rPh sb="0" eb="2">
      <t>ゲンユ</t>
    </rPh>
    <phoneticPr fontId="1"/>
  </si>
  <si>
    <t>改質生成油</t>
    <rPh sb="0" eb="2">
      <t>カイシツ</t>
    </rPh>
    <rPh sb="2" eb="4">
      <t>セイセイ</t>
    </rPh>
    <rPh sb="4" eb="5">
      <t>ユ</t>
    </rPh>
    <phoneticPr fontId="1"/>
  </si>
  <si>
    <t>非石油系燃料（原油換算）</t>
    <rPh sb="0" eb="1">
      <t>ヒ</t>
    </rPh>
    <rPh sb="1" eb="3">
      <t>セキユ</t>
    </rPh>
    <rPh sb="3" eb="4">
      <t>ケイ</t>
    </rPh>
    <rPh sb="4" eb="6">
      <t>ネンリョウ</t>
    </rPh>
    <rPh sb="7" eb="9">
      <t>ゲンユ</t>
    </rPh>
    <rPh sb="9" eb="11">
      <t>カンザン</t>
    </rPh>
    <phoneticPr fontId="1"/>
  </si>
  <si>
    <t>石炭コ－クス</t>
    <rPh sb="0" eb="2">
      <t>セキタン</t>
    </rPh>
    <phoneticPr fontId="1"/>
  </si>
  <si>
    <t>コ－クス炉ガス</t>
    <rPh sb="4" eb="5">
      <t>ロ</t>
    </rPh>
    <phoneticPr fontId="1"/>
  </si>
  <si>
    <t>ＲＰＦ</t>
  </si>
  <si>
    <t>ｔ</t>
  </si>
  <si>
    <t>コークス炉ガス</t>
    <rPh sb="4" eb="5">
      <t>ロ</t>
    </rPh>
    <phoneticPr fontId="1"/>
  </si>
  <si>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1"/>
  </si>
  <si>
    <t>コークス製造用炭</t>
    <rPh sb="4" eb="7">
      <t>セイゾウヨウ</t>
    </rPh>
    <rPh sb="7" eb="8">
      <t>タン</t>
    </rPh>
    <phoneticPr fontId="1"/>
  </si>
  <si>
    <r>
      <t>１）　直接投入エネルギ－表 （つづき）　　　　　</t>
    </r>
    <r>
      <rPr>
        <b/>
        <sz val="14"/>
        <rFont val="Times New Roman"/>
        <family val="1"/>
      </rPr>
      <t>Table of direct input energy (continued)</t>
    </r>
    <rPh sb="3" eb="5">
      <t>チョクセツ</t>
    </rPh>
    <rPh sb="5" eb="7">
      <t>トウニュウ</t>
    </rPh>
    <rPh sb="12" eb="13">
      <t>ヒョウ</t>
    </rPh>
    <phoneticPr fontId="1"/>
  </si>
  <si>
    <t>転炉ガス</t>
    <rPh sb="0" eb="1">
      <t>テン</t>
    </rPh>
    <rPh sb="1" eb="2">
      <t>ロ</t>
    </rPh>
    <phoneticPr fontId="1"/>
  </si>
  <si>
    <t>機械器具製品</t>
    <rPh sb="0" eb="2">
      <t>キカイ</t>
    </rPh>
    <rPh sb="2" eb="4">
      <t>キグ</t>
    </rPh>
    <rPh sb="4" eb="6">
      <t>セイヒン</t>
    </rPh>
    <phoneticPr fontId="1"/>
  </si>
  <si>
    <t xml:space="preserve">Civil engineering </t>
  </si>
  <si>
    <t xml:space="preserve">Metal working machinery </t>
  </si>
  <si>
    <t>Parts for electronic</t>
  </si>
  <si>
    <t xml:space="preserve">Electron tubes, </t>
  </si>
  <si>
    <t xml:space="preserve">Computers and related </t>
  </si>
  <si>
    <t xml:space="preserve">Automobiles </t>
  </si>
  <si>
    <t>and metal processing</t>
  </si>
  <si>
    <t xml:space="preserve"> semiconductors, </t>
  </si>
  <si>
    <t xml:space="preserve">(including motorcycles) </t>
  </si>
  <si>
    <t xml:space="preserve"> machinery </t>
  </si>
  <si>
    <t xml:space="preserve"> machinery</t>
  </si>
  <si>
    <t xml:space="preserve"> equipment</t>
  </si>
  <si>
    <t xml:space="preserve"> integrated circuits</t>
  </si>
  <si>
    <t xml:space="preserve"> electronic equipment</t>
  </si>
  <si>
    <t xml:space="preserve"> and parts </t>
  </si>
  <si>
    <t>ｋｌ</t>
  </si>
  <si>
    <t>〃</t>
  </si>
  <si>
    <t>直接投入エネルギー表</t>
    <rPh sb="0" eb="2">
      <t>チョクセツ</t>
    </rPh>
    <rPh sb="2" eb="4">
      <t>トウニュウ</t>
    </rPh>
    <rPh sb="9" eb="10">
      <t>ヒョウ</t>
    </rPh>
    <phoneticPr fontId="7"/>
  </si>
  <si>
    <t>一次投入燃料換算表</t>
    <rPh sb="0" eb="2">
      <t>イチジ</t>
    </rPh>
    <rPh sb="2" eb="4">
      <t>トウニュウ</t>
    </rPh>
    <rPh sb="4" eb="6">
      <t>ネンリョウ</t>
    </rPh>
    <rPh sb="6" eb="9">
      <t>カンザンヒョウ</t>
    </rPh>
    <phoneticPr fontId="7"/>
  </si>
  <si>
    <t>石油系燃料</t>
    <rPh sb="0" eb="3">
      <t>セキユケイ</t>
    </rPh>
    <rPh sb="3" eb="5">
      <t>ネンリョウ</t>
    </rPh>
    <phoneticPr fontId="1"/>
  </si>
  <si>
    <t>Ａ重油</t>
    <rPh sb="1" eb="3">
      <t>ジュウユ</t>
    </rPh>
    <phoneticPr fontId="1"/>
  </si>
  <si>
    <t>B・Ｃ重油</t>
    <rPh sb="3" eb="5">
      <t>ジュウユ</t>
    </rPh>
    <phoneticPr fontId="1"/>
  </si>
  <si>
    <t>炭化水素油</t>
    <rPh sb="0" eb="2">
      <t>タンカ</t>
    </rPh>
    <rPh sb="2" eb="4">
      <t>スイソ</t>
    </rPh>
    <rPh sb="4" eb="5">
      <t>アブラ</t>
    </rPh>
    <phoneticPr fontId="1"/>
  </si>
  <si>
    <t>再生油</t>
    <rPh sb="0" eb="2">
      <t>サイセイ</t>
    </rPh>
    <rPh sb="2" eb="3">
      <t>ユ</t>
    </rPh>
    <phoneticPr fontId="1"/>
  </si>
  <si>
    <t>非石油系燃料</t>
    <rPh sb="0" eb="4">
      <t>ヒセキユケイ</t>
    </rPh>
    <rPh sb="4" eb="6">
      <t>ネンリョウ</t>
    </rPh>
    <phoneticPr fontId="1"/>
  </si>
  <si>
    <t>都市ガス</t>
    <rPh sb="0" eb="2">
      <t>トシ</t>
    </rPh>
    <phoneticPr fontId="1"/>
  </si>
  <si>
    <r>
      <rPr>
        <sz val="12"/>
        <rFont val="ＭＳ Ｐゴシック"/>
        <family val="3"/>
        <charset val="128"/>
      </rPr>
      <t>再生油</t>
    </r>
    <rPh sb="0" eb="2">
      <t>サイセイ</t>
    </rPh>
    <rPh sb="2" eb="3">
      <t>ユ</t>
    </rPh>
    <phoneticPr fontId="1"/>
  </si>
  <si>
    <r>
      <rPr>
        <sz val="12"/>
        <rFont val="ＭＳ Ｐゴシック"/>
        <family val="3"/>
        <charset val="128"/>
      </rPr>
      <t>廃プラスチック</t>
    </r>
    <rPh sb="0" eb="1">
      <t>ハイ</t>
    </rPh>
    <phoneticPr fontId="1"/>
  </si>
  <si>
    <t>（石油由来）</t>
    <rPh sb="1" eb="3">
      <t>セキユ</t>
    </rPh>
    <rPh sb="3" eb="5">
      <t>ユライ</t>
    </rPh>
    <phoneticPr fontId="1"/>
  </si>
  <si>
    <t>（原油換算）</t>
    <rPh sb="1" eb="3">
      <t>ゲンユ</t>
    </rPh>
    <rPh sb="3" eb="5">
      <t>カンザン</t>
    </rPh>
    <phoneticPr fontId="7"/>
  </si>
  <si>
    <r>
      <rPr>
        <sz val="12"/>
        <rFont val="ＭＳ Ｐゴシック"/>
        <family val="3"/>
        <charset val="128"/>
      </rPr>
      <t>（石油由来）</t>
    </r>
    <rPh sb="1" eb="3">
      <t>セキユ</t>
    </rPh>
    <rPh sb="3" eb="5">
      <t>ユライ</t>
    </rPh>
    <phoneticPr fontId="1"/>
  </si>
  <si>
    <r>
      <t>Oil based fuels</t>
    </r>
    <r>
      <rPr>
        <sz val="11"/>
        <rFont val="ＭＳ Ｐゴシック"/>
        <family val="3"/>
        <charset val="128"/>
      </rPr>
      <t>　</t>
    </r>
  </si>
  <si>
    <t>Heavy fuel</t>
  </si>
  <si>
    <t>Hydrocarbon oil</t>
  </si>
  <si>
    <r>
      <t xml:space="preserve"> oil B</t>
    </r>
    <r>
      <rPr>
        <sz val="11"/>
        <rFont val="ＭＳ Ｐゴシック"/>
        <family val="3"/>
        <charset val="128"/>
      </rPr>
      <t>・</t>
    </r>
    <r>
      <rPr>
        <sz val="11"/>
        <rFont val="Times New Roman"/>
        <family val="1"/>
      </rPr>
      <t>C</t>
    </r>
  </si>
  <si>
    <t xml:space="preserve"> </t>
  </si>
  <si>
    <t>　　　②　化学工業製品</t>
    <rPh sb="5" eb="7">
      <t>カガク</t>
    </rPh>
    <rPh sb="7" eb="9">
      <t>コウギョウ</t>
    </rPh>
    <rPh sb="9" eb="11">
      <t>セイヒン</t>
    </rPh>
    <phoneticPr fontId="7"/>
  </si>
  <si>
    <t xml:space="preserve">   ②　化学工業製品</t>
    <rPh sb="5" eb="7">
      <t>カガク</t>
    </rPh>
    <rPh sb="7" eb="9">
      <t>コウギョウ</t>
    </rPh>
    <rPh sb="9" eb="11">
      <t>セイヒン</t>
    </rPh>
    <phoneticPr fontId="7"/>
  </si>
  <si>
    <r>
      <rPr>
        <sz val="12"/>
        <rFont val="ＭＳ Ｐゴシック"/>
        <family val="3"/>
        <charset val="128"/>
      </rPr>
      <t>　　</t>
    </r>
  </si>
  <si>
    <t>　　</t>
  </si>
  <si>
    <t>石油化学製品計（１～２）（つづき）</t>
    <rPh sb="0" eb="2">
      <t>セキユ</t>
    </rPh>
    <rPh sb="2" eb="4">
      <t>カガク</t>
    </rPh>
    <rPh sb="4" eb="6">
      <t>セイヒン</t>
    </rPh>
    <rPh sb="6" eb="7">
      <t>ケイ</t>
    </rPh>
    <phoneticPr fontId="7"/>
  </si>
  <si>
    <t>（原料用）（１）</t>
    <rPh sb="1" eb="4">
      <t>ゲンリョウヨウ</t>
    </rPh>
    <phoneticPr fontId="7"/>
  </si>
  <si>
    <t>石油化学製品（動力・燃料用）（２）（つづき）</t>
    <rPh sb="0" eb="2">
      <t>セキユ</t>
    </rPh>
    <rPh sb="2" eb="4">
      <t>カガク</t>
    </rPh>
    <rPh sb="4" eb="6">
      <t>セイヒン</t>
    </rPh>
    <rPh sb="7" eb="9">
      <t>ドウリョク</t>
    </rPh>
    <rPh sb="10" eb="12">
      <t>ネンリョウ</t>
    </rPh>
    <rPh sb="12" eb="13">
      <t>ヨウ</t>
    </rPh>
    <phoneticPr fontId="7"/>
  </si>
  <si>
    <t>Ｂ・Ｃ重油</t>
    <rPh sb="3" eb="5">
      <t>ジュウユ</t>
    </rPh>
    <phoneticPr fontId="1"/>
  </si>
  <si>
    <t>石油系</t>
    <rPh sb="0" eb="3">
      <t>セキユケイ</t>
    </rPh>
    <phoneticPr fontId="1"/>
  </si>
  <si>
    <t>コークス炉</t>
    <rPh sb="4" eb="5">
      <t>ロ</t>
    </rPh>
    <phoneticPr fontId="1"/>
  </si>
  <si>
    <t>炭化水素ガス</t>
    <rPh sb="0" eb="2">
      <t>タンカ</t>
    </rPh>
    <rPh sb="2" eb="4">
      <t>スイソ</t>
    </rPh>
    <phoneticPr fontId="7"/>
  </si>
  <si>
    <t>指定生産品目別統計</t>
    <rPh sb="0" eb="2">
      <t>シテイ</t>
    </rPh>
    <rPh sb="2" eb="6">
      <t>セイサンヒンモク</t>
    </rPh>
    <rPh sb="6" eb="7">
      <t>ベツ</t>
    </rPh>
    <rPh sb="7" eb="9">
      <t>トウケイ</t>
    </rPh>
    <phoneticPr fontId="7"/>
  </si>
  <si>
    <t>　　　③　化学繊維</t>
    <rPh sb="5" eb="7">
      <t>カガク</t>
    </rPh>
    <rPh sb="7" eb="9">
      <t>センイ</t>
    </rPh>
    <phoneticPr fontId="7"/>
  </si>
  <si>
    <t>　　　　　　③　化学繊維</t>
    <rPh sb="8" eb="10">
      <t>カガク</t>
    </rPh>
    <rPh sb="10" eb="12">
      <t>センイ</t>
    </rPh>
    <phoneticPr fontId="7"/>
  </si>
  <si>
    <t xml:space="preserve">  Conversion table for primary input fuel</t>
  </si>
  <si>
    <t>　　　④　石油製品</t>
    <rPh sb="5" eb="7">
      <t>セキユ</t>
    </rPh>
    <rPh sb="7" eb="9">
      <t>セイヒン</t>
    </rPh>
    <phoneticPr fontId="7"/>
  </si>
  <si>
    <r>
      <t xml:space="preserve">            </t>
    </r>
    <r>
      <rPr>
        <b/>
        <sz val="14"/>
        <rFont val="ＭＳ Ｐゴシック"/>
        <family val="3"/>
        <charset val="128"/>
      </rPr>
      <t>④　石油製品</t>
    </r>
    <rPh sb="14" eb="16">
      <t>セキユ</t>
    </rPh>
    <rPh sb="16" eb="18">
      <t>セイヒン</t>
    </rPh>
    <phoneticPr fontId="7"/>
  </si>
  <si>
    <r>
      <rPr>
        <b/>
        <sz val="12"/>
        <rFont val="ＭＳ Ｐゴシック"/>
        <family val="3"/>
        <charset val="128"/>
      </rPr>
      <t>直接投入エネルギー表</t>
    </r>
    <rPh sb="0" eb="2">
      <t>チョクセツ</t>
    </rPh>
    <rPh sb="2" eb="4">
      <t>トウニュウ</t>
    </rPh>
    <rPh sb="9" eb="10">
      <t>ヒョウ</t>
    </rPh>
    <phoneticPr fontId="7"/>
  </si>
  <si>
    <r>
      <rPr>
        <b/>
        <sz val="12"/>
        <rFont val="ＭＳ Ｐゴシック"/>
        <family val="3"/>
        <charset val="128"/>
      </rPr>
      <t>一次投入燃料換算表</t>
    </r>
    <rPh sb="0" eb="2">
      <t>イチジ</t>
    </rPh>
    <rPh sb="2" eb="4">
      <t>トウニュウ</t>
    </rPh>
    <rPh sb="4" eb="6">
      <t>ネンリョウ</t>
    </rPh>
    <rPh sb="6" eb="8">
      <t>カンザン</t>
    </rPh>
    <rPh sb="8" eb="9">
      <t>ヒョウ</t>
    </rPh>
    <phoneticPr fontId="7"/>
  </si>
  <si>
    <t>　　　⑤　窯業・土石製品</t>
    <rPh sb="5" eb="7">
      <t>ヨウギョウ</t>
    </rPh>
    <rPh sb="8" eb="10">
      <t>ドセキ</t>
    </rPh>
    <rPh sb="10" eb="12">
      <t>セイヒン</t>
    </rPh>
    <phoneticPr fontId="7"/>
  </si>
  <si>
    <t>⑤　窯業・土石製品</t>
    <rPh sb="2" eb="4">
      <t>ヨウギョウ</t>
    </rPh>
    <rPh sb="5" eb="7">
      <t>ドセキ</t>
    </rPh>
    <rPh sb="7" eb="9">
      <t>セイヒン</t>
    </rPh>
    <phoneticPr fontId="7"/>
  </si>
  <si>
    <t>　　一次投入燃料換算表</t>
    <rPh sb="2" eb="4">
      <t>イチジ</t>
    </rPh>
    <rPh sb="4" eb="6">
      <t>トウニュウ</t>
    </rPh>
    <rPh sb="6" eb="8">
      <t>ネンリョウ</t>
    </rPh>
    <rPh sb="8" eb="11">
      <t>カンザンヒョウ</t>
    </rPh>
    <phoneticPr fontId="7"/>
  </si>
  <si>
    <t>　　　⑥　ガラス製品</t>
    <rPh sb="8" eb="10">
      <t>セイヒン</t>
    </rPh>
    <phoneticPr fontId="7"/>
  </si>
  <si>
    <r>
      <rPr>
        <b/>
        <sz val="14"/>
        <rFont val="ＭＳ Ｐゴシック"/>
        <family val="3"/>
        <charset val="128"/>
      </rPr>
      <t>　　　　　　　⑥　ガラス製品</t>
    </r>
    <rPh sb="12" eb="14">
      <t>セイヒン</t>
    </rPh>
    <phoneticPr fontId="7"/>
  </si>
  <si>
    <t xml:space="preserve">Heavy fuel </t>
  </si>
  <si>
    <t>　　　⑦　鉄鋼製品</t>
    <rPh sb="5" eb="7">
      <t>テッコウ</t>
    </rPh>
    <rPh sb="7" eb="9">
      <t>セイヒン</t>
    </rPh>
    <phoneticPr fontId="7"/>
  </si>
  <si>
    <t>（原料炭）</t>
    <rPh sb="1" eb="3">
      <t>ゲンリョウ</t>
    </rPh>
    <rPh sb="3" eb="4">
      <t>タン</t>
    </rPh>
    <phoneticPr fontId="1"/>
  </si>
  <si>
    <r>
      <t xml:space="preserve"> Blast furnace gas</t>
    </r>
    <r>
      <rPr>
        <sz val="11"/>
        <rFont val="ＭＳ Ｐゴシック"/>
        <family val="3"/>
        <charset val="128"/>
      </rPr>
      <t>　</t>
    </r>
  </si>
  <si>
    <t>Converter</t>
  </si>
  <si>
    <r>
      <t xml:space="preserve"> Blast furnace gas</t>
    </r>
    <r>
      <rPr>
        <sz val="11"/>
        <rFont val="ＭＳ Ｐ明朝"/>
        <family val="1"/>
        <charset val="128"/>
      </rPr>
      <t>　</t>
    </r>
  </si>
  <si>
    <t>液化天然ガス</t>
    <rPh sb="0" eb="1">
      <t>エキ</t>
    </rPh>
    <rPh sb="1" eb="2">
      <t>カ</t>
    </rPh>
    <rPh sb="2" eb="4">
      <t>テンネン</t>
    </rPh>
    <phoneticPr fontId="1"/>
  </si>
  <si>
    <t>　　　　　　　⑨　機械器具製品</t>
    <rPh sb="9" eb="11">
      <t>キカイ</t>
    </rPh>
    <rPh sb="11" eb="13">
      <t>キグ</t>
    </rPh>
    <rPh sb="13" eb="15">
      <t>セイヒン</t>
    </rPh>
    <phoneticPr fontId="7"/>
  </si>
  <si>
    <t xml:space="preserve">  直接投入エネルギー表</t>
    <rPh sb="2" eb="4">
      <t>チョクセツ</t>
    </rPh>
    <rPh sb="4" eb="6">
      <t>トウニュウ</t>
    </rPh>
    <rPh sb="11" eb="12">
      <t>ヒョウ</t>
    </rPh>
    <phoneticPr fontId="7"/>
  </si>
  <si>
    <t>(石油由来)</t>
    <rPh sb="1" eb="3">
      <t>セキユ</t>
    </rPh>
    <rPh sb="3" eb="5">
      <t>ユライ</t>
    </rPh>
    <phoneticPr fontId="1"/>
  </si>
  <si>
    <t>内部計算エリア</t>
    <rPh sb="0" eb="2">
      <t>ナイブ</t>
    </rPh>
    <rPh sb="2" eb="4">
      <t>ケイサン</t>
    </rPh>
    <phoneticPr fontId="1"/>
  </si>
  <si>
    <r>
      <rPr>
        <sz val="12"/>
        <rFont val="ＭＳ Ｐゴシック"/>
        <family val="3"/>
        <charset val="128"/>
      </rPr>
      <t>　　</t>
    </r>
    <r>
      <rPr>
        <sz val="12"/>
        <rFont val="Times New Roman"/>
        <family val="1"/>
      </rPr>
      <t xml:space="preserve"> </t>
    </r>
  </si>
  <si>
    <t>Gas oil</t>
  </si>
  <si>
    <t>４．　地　　域　　別　　統　　計</t>
    <rPh sb="3" eb="7">
      <t>チイキ</t>
    </rPh>
    <rPh sb="7" eb="10">
      <t>シュベツ</t>
    </rPh>
    <rPh sb="12" eb="16">
      <t>トウケイ</t>
    </rPh>
    <phoneticPr fontId="1"/>
  </si>
  <si>
    <t>Regional statistics</t>
  </si>
  <si>
    <t>北海道経済産業局管内</t>
    <rPh sb="0" eb="3">
      <t>ホッカイドウ</t>
    </rPh>
    <rPh sb="5" eb="8">
      <t>サンギョウキョク</t>
    </rPh>
    <rPh sb="8" eb="10">
      <t>カンナイ</t>
    </rPh>
    <phoneticPr fontId="1"/>
  </si>
  <si>
    <t>東北経済産業局管内</t>
    <rPh sb="0" eb="2">
      <t>トウホク</t>
    </rPh>
    <rPh sb="4" eb="7">
      <t>サンギョウキョク</t>
    </rPh>
    <rPh sb="7" eb="9">
      <t>カンナイ</t>
    </rPh>
    <phoneticPr fontId="1"/>
  </si>
  <si>
    <t>関東経済産業局管内</t>
    <rPh sb="0" eb="2">
      <t>カントウ</t>
    </rPh>
    <rPh sb="4" eb="7">
      <t>サンギョウキョク</t>
    </rPh>
    <rPh sb="7" eb="9">
      <t>カンナイ</t>
    </rPh>
    <phoneticPr fontId="1"/>
  </si>
  <si>
    <t>中部経済産業局管内</t>
    <rPh sb="0" eb="2">
      <t>チュウブ</t>
    </rPh>
    <rPh sb="4" eb="7">
      <t>サンギョウキョク</t>
    </rPh>
    <rPh sb="7" eb="9">
      <t>カンナイ</t>
    </rPh>
    <phoneticPr fontId="1"/>
  </si>
  <si>
    <t>近畿経済産業局管内</t>
    <rPh sb="0" eb="2">
      <t>キンキ</t>
    </rPh>
    <rPh sb="4" eb="7">
      <t>サンギョウキョク</t>
    </rPh>
    <rPh sb="7" eb="9">
      <t>カンナイ</t>
    </rPh>
    <phoneticPr fontId="1"/>
  </si>
  <si>
    <t>中国経済産業局管内</t>
    <rPh sb="0" eb="2">
      <t>チュウゴク</t>
    </rPh>
    <rPh sb="4" eb="7">
      <t>サンギョウキョク</t>
    </rPh>
    <rPh sb="7" eb="9">
      <t>カンナイ</t>
    </rPh>
    <phoneticPr fontId="1"/>
  </si>
  <si>
    <t>四国経済産業局管内</t>
    <rPh sb="0" eb="2">
      <t>シコク</t>
    </rPh>
    <rPh sb="4" eb="7">
      <t>サンギョウキョク</t>
    </rPh>
    <rPh sb="7" eb="9">
      <t>カンナイ</t>
    </rPh>
    <phoneticPr fontId="1"/>
  </si>
  <si>
    <t>九州経済産業局管内</t>
    <rPh sb="0" eb="2">
      <t>キュウシュウ</t>
    </rPh>
    <rPh sb="4" eb="7">
      <t>サンギョウキョク</t>
    </rPh>
    <rPh sb="7" eb="9">
      <t>カンナイ</t>
    </rPh>
    <phoneticPr fontId="1"/>
  </si>
  <si>
    <t>(2) 経済産業局別エネルギー消費量の推移</t>
    <rPh sb="4" eb="6">
      <t>ケイザイ</t>
    </rPh>
    <rPh sb="6" eb="10">
      <t>サンギョウベツ</t>
    </rPh>
    <rPh sb="15" eb="17">
      <t>ショウヒ</t>
    </rPh>
    <rPh sb="17" eb="18">
      <t>リョウ</t>
    </rPh>
    <rPh sb="19" eb="21">
      <t>スイイ</t>
    </rPh>
    <phoneticPr fontId="20"/>
  </si>
  <si>
    <t xml:space="preserve"> 1)  北海道経済産業局管内</t>
    <rPh sb="5" eb="8">
      <t>ホッカイドウ</t>
    </rPh>
    <rPh sb="8" eb="10">
      <t>ケイザイ</t>
    </rPh>
    <rPh sb="10" eb="12">
      <t>サンギョウ</t>
    </rPh>
    <rPh sb="12" eb="13">
      <t>キョク</t>
    </rPh>
    <rPh sb="13" eb="15">
      <t>カンナイ</t>
    </rPh>
    <phoneticPr fontId="7"/>
  </si>
  <si>
    <t xml:space="preserve"> 2)  東北経済産業局管内</t>
    <rPh sb="5" eb="7">
      <t>トウホク</t>
    </rPh>
    <rPh sb="9" eb="11">
      <t>サンギョウ</t>
    </rPh>
    <rPh sb="11" eb="12">
      <t>キョク</t>
    </rPh>
    <rPh sb="12" eb="14">
      <t>カンナイ</t>
    </rPh>
    <phoneticPr fontId="7"/>
  </si>
  <si>
    <t>3)   関東経済産業局管内</t>
    <rPh sb="5" eb="7">
      <t>カントウ</t>
    </rPh>
    <rPh sb="9" eb="11">
      <t>サンギョウ</t>
    </rPh>
    <rPh sb="11" eb="12">
      <t>キョク</t>
    </rPh>
    <rPh sb="12" eb="14">
      <t>カンナイ</t>
    </rPh>
    <phoneticPr fontId="7"/>
  </si>
  <si>
    <t xml:space="preserve"> 4)  中部経済産業局管内</t>
    <rPh sb="5" eb="7">
      <t>チュウブ</t>
    </rPh>
    <rPh sb="9" eb="11">
      <t>サンギョウ</t>
    </rPh>
    <rPh sb="11" eb="12">
      <t>キョク</t>
    </rPh>
    <rPh sb="12" eb="14">
      <t>カンナイ</t>
    </rPh>
    <phoneticPr fontId="7"/>
  </si>
  <si>
    <t>合計</t>
    <rPh sb="0" eb="2">
      <t>ゴウケイ</t>
    </rPh>
    <phoneticPr fontId="7"/>
  </si>
  <si>
    <t>燃料計</t>
    <rPh sb="0" eb="3">
      <t>ネンリョウケイ</t>
    </rPh>
    <phoneticPr fontId="7"/>
  </si>
  <si>
    <t>うち指定</t>
    <rPh sb="2" eb="4">
      <t>シテイ</t>
    </rPh>
    <phoneticPr fontId="7"/>
  </si>
  <si>
    <t>石油系燃料計</t>
    <rPh sb="0" eb="3">
      <t>セキユケイ</t>
    </rPh>
    <rPh sb="3" eb="5">
      <t>ネンリョウ</t>
    </rPh>
    <rPh sb="5" eb="6">
      <t>ケイ</t>
    </rPh>
    <phoneticPr fontId="7"/>
  </si>
  <si>
    <t>生産品目分</t>
    <rPh sb="0" eb="4">
      <t>セイサンヒンモク</t>
    </rPh>
    <rPh sb="4" eb="5">
      <t>ブン</t>
    </rPh>
    <phoneticPr fontId="7"/>
  </si>
  <si>
    <t>改質生成油</t>
    <rPh sb="0" eb="2">
      <t>カイシツ</t>
    </rPh>
    <rPh sb="2" eb="4">
      <t>セイセイ</t>
    </rPh>
    <rPh sb="4" eb="5">
      <t>ユ</t>
    </rPh>
    <phoneticPr fontId="7"/>
  </si>
  <si>
    <t>灯油</t>
    <rPh sb="0" eb="2">
      <t>トウユ</t>
    </rPh>
    <phoneticPr fontId="7"/>
  </si>
  <si>
    <t>軽油</t>
    <rPh sb="0" eb="2">
      <t>ケイユ</t>
    </rPh>
    <phoneticPr fontId="7"/>
  </si>
  <si>
    <t>Ａ重油</t>
    <rPh sb="1" eb="3">
      <t>ジュウユ</t>
    </rPh>
    <phoneticPr fontId="7"/>
  </si>
  <si>
    <t>Ｂ・Ｃ重油</t>
    <rPh sb="3" eb="5">
      <t>ジュウユ</t>
    </rPh>
    <phoneticPr fontId="7"/>
  </si>
  <si>
    <t>液化石油ガス</t>
    <rPh sb="0" eb="2">
      <t>エキカ</t>
    </rPh>
    <rPh sb="2" eb="4">
      <t>セキユ</t>
    </rPh>
    <phoneticPr fontId="7"/>
  </si>
  <si>
    <t>炭化水素油</t>
    <rPh sb="0" eb="2">
      <t>タンカ</t>
    </rPh>
    <rPh sb="2" eb="4">
      <t>スイソ</t>
    </rPh>
    <rPh sb="4" eb="5">
      <t>ユ</t>
    </rPh>
    <phoneticPr fontId="7"/>
  </si>
  <si>
    <t>非石油系燃料計</t>
    <rPh sb="0" eb="4">
      <t>ヒセキユケイ</t>
    </rPh>
    <rPh sb="4" eb="6">
      <t>ネンリョウ</t>
    </rPh>
    <rPh sb="6" eb="7">
      <t>ケイ</t>
    </rPh>
    <phoneticPr fontId="7"/>
  </si>
  <si>
    <t>主要燃料</t>
    <rPh sb="0" eb="4">
      <t>シュヨウネンリョウ</t>
    </rPh>
    <phoneticPr fontId="7"/>
  </si>
  <si>
    <t>電力</t>
    <rPh sb="0" eb="2">
      <t>デンリョク</t>
    </rPh>
    <phoneticPr fontId="7"/>
  </si>
  <si>
    <t>蒸気</t>
    <rPh sb="0" eb="2">
      <t>ジョウキ</t>
    </rPh>
    <phoneticPr fontId="7"/>
  </si>
  <si>
    <t>石油系炭化</t>
    <rPh sb="0" eb="3">
      <t>セキユケイ</t>
    </rPh>
    <rPh sb="3" eb="5">
      <t>タンカ</t>
    </rPh>
    <phoneticPr fontId="7"/>
  </si>
  <si>
    <t>石炭</t>
    <rPh sb="0" eb="2">
      <t>セキタン</t>
    </rPh>
    <phoneticPr fontId="7"/>
  </si>
  <si>
    <t>石炭コークス</t>
    <rPh sb="0" eb="2">
      <t>セキタン</t>
    </rPh>
    <phoneticPr fontId="7"/>
  </si>
  <si>
    <t>都市ガス（B）</t>
    <rPh sb="0" eb="2">
      <t>トシ</t>
    </rPh>
    <phoneticPr fontId="7"/>
  </si>
  <si>
    <t>廃プラスチック</t>
    <rPh sb="0" eb="1">
      <t>ハイ</t>
    </rPh>
    <phoneticPr fontId="7"/>
  </si>
  <si>
    <t>うち購入分</t>
    <rPh sb="2" eb="5">
      <t>コウニュウブン</t>
    </rPh>
    <phoneticPr fontId="7"/>
  </si>
  <si>
    <t>水素ガス</t>
    <rPh sb="0" eb="2">
      <t>スイソ</t>
    </rPh>
    <phoneticPr fontId="7"/>
  </si>
  <si>
    <t xml:space="preserve"> 5)  近畿経済産業局管内</t>
    <rPh sb="5" eb="7">
      <t>キンキ</t>
    </rPh>
    <rPh sb="7" eb="9">
      <t>ケイザイ</t>
    </rPh>
    <rPh sb="9" eb="11">
      <t>サンギョウ</t>
    </rPh>
    <rPh sb="11" eb="12">
      <t>キョク</t>
    </rPh>
    <rPh sb="12" eb="14">
      <t>カンナイ</t>
    </rPh>
    <phoneticPr fontId="7"/>
  </si>
  <si>
    <t xml:space="preserve"> 6)  中国経済産業局管内</t>
    <rPh sb="5" eb="7">
      <t>チュウゴク</t>
    </rPh>
    <rPh sb="9" eb="11">
      <t>サンギョウ</t>
    </rPh>
    <rPh sb="11" eb="12">
      <t>キョク</t>
    </rPh>
    <rPh sb="12" eb="14">
      <t>カンナイ</t>
    </rPh>
    <phoneticPr fontId="7"/>
  </si>
  <si>
    <t>7)   四国経済産業局管内</t>
    <rPh sb="5" eb="7">
      <t>シコク</t>
    </rPh>
    <rPh sb="9" eb="11">
      <t>サンギョウ</t>
    </rPh>
    <rPh sb="11" eb="12">
      <t>キョク</t>
    </rPh>
    <rPh sb="12" eb="14">
      <t>カンナイ</t>
    </rPh>
    <phoneticPr fontId="7"/>
  </si>
  <si>
    <t xml:space="preserve"> 8)九州経済産業局管内（含沖縄）</t>
    <rPh sb="3" eb="5">
      <t>キュウシュウ</t>
    </rPh>
    <rPh sb="7" eb="9">
      <t>サンギョウ</t>
    </rPh>
    <rPh sb="9" eb="10">
      <t>キョク</t>
    </rPh>
    <rPh sb="10" eb="12">
      <t>カンナイ</t>
    </rPh>
    <rPh sb="13" eb="14">
      <t>フク</t>
    </rPh>
    <rPh sb="14" eb="16">
      <t>オキナワ</t>
    </rPh>
    <phoneticPr fontId="7"/>
  </si>
  <si>
    <t>Ｂ・C重油</t>
    <rPh sb="3" eb="5">
      <t>ジュウユ</t>
    </rPh>
    <phoneticPr fontId="7"/>
  </si>
  <si>
    <r>
      <rPr>
        <sz val="12"/>
        <rFont val="ＭＳ Ｐゴシック"/>
        <family val="3"/>
        <charset val="128"/>
      </rPr>
      <t>　</t>
    </r>
  </si>
  <si>
    <t>電力</t>
  </si>
  <si>
    <t>蒸気</t>
  </si>
  <si>
    <t>石油系炭化</t>
  </si>
  <si>
    <t>（原油換算）</t>
  </si>
  <si>
    <t>石炭</t>
  </si>
  <si>
    <t>石炭コークス</t>
  </si>
  <si>
    <t>うち購入分</t>
  </si>
  <si>
    <t>水素ガス</t>
  </si>
  <si>
    <t>Hydrocarbon gas</t>
  </si>
  <si>
    <t>Petroleum coke</t>
  </si>
  <si>
    <t>Coal</t>
  </si>
  <si>
    <t>Coal coke</t>
  </si>
  <si>
    <t>Town gas(B)</t>
  </si>
  <si>
    <t>Electricity</t>
  </si>
  <si>
    <t xml:space="preserve">among those </t>
  </si>
  <si>
    <t>Steam</t>
  </si>
  <si>
    <t xml:space="preserve"> purchased</t>
  </si>
  <si>
    <t>都道府県別エネルギー消費量</t>
    <rPh sb="0" eb="4">
      <t>トドウフケン</t>
    </rPh>
    <rPh sb="4" eb="5">
      <t>ベツ</t>
    </rPh>
    <rPh sb="10" eb="13">
      <t>ショウヒリョウ</t>
    </rPh>
    <phoneticPr fontId="10"/>
  </si>
  <si>
    <t>都道府県</t>
    <rPh sb="0" eb="4">
      <t>トドウフケン</t>
    </rPh>
    <phoneticPr fontId="10"/>
  </si>
  <si>
    <t>エ　ネ　ル　ギ　ー　消　費　量     　　（原油換算千ｋｌ）</t>
    <rPh sb="10" eb="15">
      <t>ショウヒリョウ</t>
    </rPh>
    <rPh sb="23" eb="25">
      <t>ゲンユ</t>
    </rPh>
    <rPh sb="25" eb="27">
      <t>カンサン</t>
    </rPh>
    <rPh sb="27" eb="28">
      <t>セン</t>
    </rPh>
    <phoneticPr fontId="10"/>
  </si>
  <si>
    <t>合　　計</t>
    <rPh sb="0" eb="4">
      <t>ゴウケイ</t>
    </rPh>
    <phoneticPr fontId="10"/>
  </si>
  <si>
    <t>燃　　料</t>
    <rPh sb="0" eb="4">
      <t>ネンリョウ</t>
    </rPh>
    <phoneticPr fontId="10"/>
  </si>
  <si>
    <t>電　　力</t>
    <rPh sb="0" eb="4">
      <t>デンリョク</t>
    </rPh>
    <phoneticPr fontId="10"/>
  </si>
  <si>
    <t>全国計</t>
    <rPh sb="0" eb="3">
      <t>ゼンコクケイ</t>
    </rPh>
    <phoneticPr fontId="10"/>
  </si>
  <si>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</si>
  <si>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</si>
  <si>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</si>
  <si>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</si>
  <si>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</si>
  <si>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</si>
  <si>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</si>
  <si>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</si>
  <si>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</si>
  <si>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</si>
  <si>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</si>
  <si>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</si>
  <si>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</si>
  <si>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</si>
  <si>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</si>
  <si>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</si>
  <si>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</si>
  <si>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</si>
  <si>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</si>
  <si>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</si>
  <si>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</si>
  <si>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</si>
  <si>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</si>
  <si>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</si>
  <si>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</si>
  <si>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</si>
  <si>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</si>
  <si>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</si>
  <si>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</si>
  <si>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</si>
  <si>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</si>
  <si>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</si>
  <si>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</si>
  <si>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</si>
  <si>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</si>
  <si>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</si>
  <si>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</si>
  <si>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</si>
  <si>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</si>
  <si>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</si>
  <si>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</si>
  <si>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</si>
  <si>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</si>
  <si>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</si>
  <si>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</si>
  <si>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</si>
  <si>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</si>
  <si>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注１：合計、燃料はグロスである。</t>
    <rPh sb="3" eb="4">
      <t>チュウ</t>
    </rPh>
    <rPh sb="6" eb="8">
      <t>ゴウケイ</t>
    </rPh>
    <rPh sb="9" eb="11">
      <t>ネンリョウ</t>
    </rPh>
    <phoneticPr fontId="10"/>
  </si>
  <si>
    <t>　　　　 ２：合計には受入れ蒸気を含む。</t>
    <rPh sb="7" eb="9">
      <t>ゴウケイ</t>
    </rPh>
    <rPh sb="11" eb="13">
      <t>ウケイ</t>
    </rPh>
    <rPh sb="14" eb="16">
      <t>ジョウキ</t>
    </rPh>
    <rPh sb="17" eb="18">
      <t>フク</t>
    </rPh>
    <phoneticPr fontId="1"/>
  </si>
  <si>
    <t>　　　　 ３：電力は（購入＋水力）である。</t>
    <rPh sb="7" eb="9">
      <t>デンリョク</t>
    </rPh>
    <rPh sb="11" eb="13">
      <t>コウニュウ</t>
    </rPh>
    <rPh sb="14" eb="16">
      <t>スイリョク</t>
    </rPh>
    <phoneticPr fontId="1"/>
  </si>
  <si>
    <t>☆　ご覧になりたい項目（シート名）をクリックすると、そのシートにジャンプできます　☆</t>
    <rPh sb="9" eb="11">
      <t>コウモク</t>
    </rPh>
    <rPh sb="15" eb="16">
      <t>ナ</t>
    </rPh>
    <phoneticPr fontId="1"/>
  </si>
  <si>
    <t>シート名（リンク先）</t>
    <rPh sb="3" eb="4">
      <t>ナ</t>
    </rPh>
    <rPh sb="8" eb="9">
      <t>サキ</t>
    </rPh>
    <phoneticPr fontId="1"/>
  </si>
  <si>
    <t>統　　計　　表　　名</t>
    <rPh sb="0" eb="1">
      <t>オサム</t>
    </rPh>
    <rPh sb="3" eb="4">
      <t>ケイ</t>
    </rPh>
    <rPh sb="6" eb="7">
      <t>オモテ</t>
    </rPh>
    <rPh sb="9" eb="10">
      <t>ナ</t>
    </rPh>
    <phoneticPr fontId="1"/>
  </si>
  <si>
    <t xml:space="preserve"> １．エネルギー消費量の推移</t>
    <phoneticPr fontId="1"/>
  </si>
  <si>
    <t xml:space="preserve"> ３．指定生産品目別統計　(1)指定生産品目別エネルギー消費　（化学工業）</t>
    <rPh sb="32" eb="34">
      <t>カガク</t>
    </rPh>
    <phoneticPr fontId="1"/>
  </si>
  <si>
    <t xml:space="preserve"> ３．指定生産品目別統計　(1)指定生産品目別エネルギー消費　（窯業・土石工業）</t>
    <rPh sb="32" eb="34">
      <t>ヨウギョウ</t>
    </rPh>
    <rPh sb="35" eb="37">
      <t>ドセキ</t>
    </rPh>
    <phoneticPr fontId="1"/>
  </si>
  <si>
    <t xml:space="preserve"> ３．指定生産品目別統計　(1)指定生産品目別エネルギー消費　（鉄鋼業）</t>
    <rPh sb="32" eb="34">
      <t>テッコウ</t>
    </rPh>
    <phoneticPr fontId="1"/>
  </si>
  <si>
    <t xml:space="preserve"> ３．指定生産品目別統計　(1)指定生産品目別エネルギー消費　（非鉄金属工業）</t>
    <rPh sb="32" eb="34">
      <t>ヒテツ</t>
    </rPh>
    <rPh sb="34" eb="36">
      <t>キンゾク</t>
    </rPh>
    <phoneticPr fontId="1"/>
  </si>
  <si>
    <t xml:space="preserve"> ３．指定生産品目別統計　(1)指定生産品目別エネルギー消費　（機械工業）</t>
    <rPh sb="32" eb="34">
      <t>キカイ</t>
    </rPh>
    <phoneticPr fontId="1"/>
  </si>
  <si>
    <t xml:space="preserve"> ２．業種別統計　(2) 燃料受払　2)業種別表（事業所ベース）　①パルプ・紙・板紙工業　②化学繊維工業　</t>
    <phoneticPr fontId="1"/>
  </si>
  <si>
    <t xml:space="preserve"> ２．業種別統計　(2) 燃料受払　2)業種別表（事業所ベース）　③石油製品工業　　　　 　④ガラス製品工業</t>
    <phoneticPr fontId="1"/>
  </si>
  <si>
    <t xml:space="preserve"> ２．業種別統計　(2) 燃料受払　2)業種別表（事業所ベース）　⑦鉄鋼業</t>
    <phoneticPr fontId="1"/>
  </si>
  <si>
    <t xml:space="preserve"> ２．業種別統計　(2) 燃料受払　2)業種別表（事業所ベース）　⑧非鉄金属地金工業　   ⑨機械工業　</t>
    <phoneticPr fontId="1"/>
  </si>
  <si>
    <t xml:space="preserve"> ２．業種別統計　(2) 燃料受払　2)業種別表（事業所ベース）　⑤化学工業                   ⑥窯業・土石製品工業</t>
    <phoneticPr fontId="1"/>
  </si>
  <si>
    <t xml:space="preserve"> ２．業種別統計　(2) 燃料受払　3)業種別、燃料別受払の推移（事業所ベ－ス）　②パルプ・紙・板紙工業</t>
    <phoneticPr fontId="1"/>
  </si>
  <si>
    <t xml:space="preserve"> ２．業種別統計　(2) 燃料受払　3)業種別、燃料別受払の推移（事業所ベ－ス）　①調査対象業種合計</t>
    <phoneticPr fontId="1"/>
  </si>
  <si>
    <t xml:space="preserve"> ２．業種別統計　(2) 燃料受払　3)業種別、燃料別受払の推移（事業所ベ－ス）　③化学繊維工業</t>
    <phoneticPr fontId="1"/>
  </si>
  <si>
    <t xml:space="preserve"> ２．業種別統計　(2) 燃料受払　3)業種別、燃料別受払の推移（事業所ベ－ス）　④石油製品工業</t>
    <phoneticPr fontId="1"/>
  </si>
  <si>
    <t xml:space="preserve"> ２．業種別統計　(2) 燃料受払　3)業種別、燃料別受払の推移（事業所ベ－ス）　⑤ガラス製品工業</t>
    <phoneticPr fontId="1"/>
  </si>
  <si>
    <t xml:space="preserve"> ２．業種別統計　(2) 燃料受払　3)業種別、燃料別受払の推移（事業所ベ－ス）　⑥化学工業</t>
    <phoneticPr fontId="1"/>
  </si>
  <si>
    <t xml:space="preserve"> ２．業種別統計　(2) 燃料受払　3)業種別、燃料別受払の推移（事業所ベ－ス）　⑦窯業・土石製品工業</t>
    <phoneticPr fontId="1"/>
  </si>
  <si>
    <t xml:space="preserve"> ２．業種別統計　(2) 燃料受払　3)業種別、燃料別受払の推移（事業所ベ－ス）　⑧鉄鋼業</t>
    <phoneticPr fontId="1"/>
  </si>
  <si>
    <t xml:space="preserve"> ２．業種別統計　(2) 燃料受払　3)業種別、燃料別受払の推移（事業所ベ－ス）　⑨非鉄金属地金工業</t>
    <phoneticPr fontId="1"/>
  </si>
  <si>
    <t xml:space="preserve"> ２．業種別統計　(2) 燃料受払　3)業種別、燃料別受払の推移（事業所ベ－ス）　⑩機械工業</t>
    <phoneticPr fontId="1"/>
  </si>
  <si>
    <t>　　 業種別蒸気受払の推移（事業所ベース）　②パルプ・紙・板紙工業　③化学繊維工業　④石油製品工業　⑤ガラス製品工業
　　　　　　　　　　　　　　　　　　　　　　　　　　　　  ⑥化学工業　⑦窯業・土石製品工業　⑧鉄鋼業　⑨非鉄金属地金工業　⑩機械工業</t>
    <rPh sb="6" eb="8">
      <t>ジョウキ</t>
    </rPh>
    <phoneticPr fontId="1"/>
  </si>
  <si>
    <t>　　 業種別電力受払の推移（事業所ベース）　②パルプ・紙・板紙工業　③化学繊維工業　④石油製品工業　⑤ガラス製品工業
　　　　　　　　　　　　　　　　　　　　　　　　　　　　  ⑥化学工業　⑦窯業・土石製品工業　⑧鉄鋼業　⑨非鉄金属地金工業　⑩機械工業</t>
    <phoneticPr fontId="1"/>
  </si>
  <si>
    <t xml:space="preserve"> ３．指定生産品目別統計　(2)指定生産品目別エネルギー消費の推移  （化学工業製品）</t>
    <rPh sb="31" eb="33">
      <t>スイイ</t>
    </rPh>
    <rPh sb="36" eb="38">
      <t>カガク</t>
    </rPh>
    <rPh sb="38" eb="40">
      <t>コウギョウ</t>
    </rPh>
    <rPh sb="40" eb="42">
      <t>セイヒン</t>
    </rPh>
    <phoneticPr fontId="1"/>
  </si>
  <si>
    <t xml:space="preserve"> ３．指定生産品目別統計　(2)指定生産品目別エネルギー消費の推移  （パルプ・紙・板紙）</t>
    <rPh sb="31" eb="33">
      <t>スイイ</t>
    </rPh>
    <phoneticPr fontId="1"/>
  </si>
  <si>
    <t xml:space="preserve"> ３．指定生産品目別統計　(2)指定生産品目別エネルギー消費の推移  （化学繊維）</t>
    <rPh sb="31" eb="33">
      <t>スイイ</t>
    </rPh>
    <phoneticPr fontId="1"/>
  </si>
  <si>
    <t xml:space="preserve"> ３．指定生産品目別統計　(2)指定生産品目別エネルギー消費の推移  （ガラス製品）</t>
    <rPh sb="31" eb="33">
      <t>スイイ</t>
    </rPh>
    <phoneticPr fontId="1"/>
  </si>
  <si>
    <t xml:space="preserve"> ３．指定生産品目別統計　(2)指定生産品目別エネルギー消費の推移  （窯業・土石製品）</t>
    <rPh sb="31" eb="33">
      <t>スイイ</t>
    </rPh>
    <rPh sb="36" eb="38">
      <t>ヨウギョウ</t>
    </rPh>
    <rPh sb="39" eb="41">
      <t>ドセキ</t>
    </rPh>
    <phoneticPr fontId="1"/>
  </si>
  <si>
    <t xml:space="preserve"> ３．指定生産品目別統計　(2)指定生産品目別エネルギー消費の推移  （石油製品）</t>
    <rPh sb="31" eb="33">
      <t>スイイ</t>
    </rPh>
    <phoneticPr fontId="1"/>
  </si>
  <si>
    <t xml:space="preserve"> ３．指定生産品目別統計　(2)指定生産品目別エネルギー消費の推移  （鉄鋼製品）</t>
    <rPh sb="31" eb="33">
      <t>スイイ</t>
    </rPh>
    <rPh sb="36" eb="38">
      <t>テッコウ</t>
    </rPh>
    <rPh sb="38" eb="40">
      <t>セイヒン</t>
    </rPh>
    <phoneticPr fontId="1"/>
  </si>
  <si>
    <t xml:space="preserve"> ３．指定生産品目別統計　(2)指定生産品目別エネルギー消費の推移  （非鉄金属地金）</t>
    <rPh sb="31" eb="33">
      <t>スイイ</t>
    </rPh>
    <rPh sb="36" eb="38">
      <t>ヒテツ</t>
    </rPh>
    <rPh sb="38" eb="40">
      <t>キンゾク</t>
    </rPh>
    <rPh sb="40" eb="42">
      <t>ジガネ</t>
    </rPh>
    <phoneticPr fontId="1"/>
  </si>
  <si>
    <t xml:space="preserve"> ３．指定生産品目別統計　(2)指定生産品目別エネルギー消費の推移  （機械器具製品）</t>
    <rPh sb="31" eb="33">
      <t>スイイ</t>
    </rPh>
    <rPh sb="36" eb="38">
      <t>キカイ</t>
    </rPh>
    <rPh sb="38" eb="40">
      <t>キグ</t>
    </rPh>
    <rPh sb="40" eb="42">
      <t>セイヒン</t>
    </rPh>
    <phoneticPr fontId="1"/>
  </si>
  <si>
    <t xml:space="preserve"> ３．指定生産品目別統計　(3)指定生産品目別燃料在庫量の推移</t>
    <rPh sb="27" eb="28">
      <t>リョウ</t>
    </rPh>
    <rPh sb="29" eb="31">
      <t>スイイ</t>
    </rPh>
    <phoneticPr fontId="1"/>
  </si>
  <si>
    <t xml:space="preserve"> ４．地域別統計　(3)都道府県別エネルギー消費量</t>
    <rPh sb="12" eb="16">
      <t>トドウフケン</t>
    </rPh>
    <rPh sb="16" eb="17">
      <t>ベツ</t>
    </rPh>
    <rPh sb="24" eb="25">
      <t>リョウ</t>
    </rPh>
    <phoneticPr fontId="1"/>
  </si>
  <si>
    <t xml:space="preserve"> ４．地域別統計　(2)経済産業局別業種別エネルギー消費量の推移　1)北海道経済産業局管内　2)東北経済産業局管内　3)関東経済産業局管内　 　4)中部経済産業局管内</t>
    <rPh sb="28" eb="29">
      <t>リョウ</t>
    </rPh>
    <rPh sb="30" eb="32">
      <t>スイイ</t>
    </rPh>
    <phoneticPr fontId="1"/>
  </si>
  <si>
    <t xml:space="preserve"> ４．地域別統計　(2)経済産業局別業種別エネルギー消費量の推移　5)近畿経済産業局管内　6)中国経済産業局管内　7)四国経済産業局管内　8）九州経済産業局管内（含沖縄）</t>
    <rPh sb="28" eb="29">
      <t>リョウ</t>
    </rPh>
    <rPh sb="30" eb="32">
      <t>スイイ</t>
    </rPh>
    <rPh sb="35" eb="37">
      <t>キンキ</t>
    </rPh>
    <rPh sb="47" eb="49">
      <t>チュウゴク</t>
    </rPh>
    <rPh sb="59" eb="61">
      <t>シコク</t>
    </rPh>
    <phoneticPr fontId="1"/>
  </si>
  <si>
    <r>
      <rPr>
        <b/>
        <sz val="14"/>
        <rFont val="ＭＳ Ｐゴシック"/>
        <family val="3"/>
        <charset val="128"/>
      </rPr>
      <t>⑧　鉄鋼業</t>
    </r>
    <rPh sb="2" eb="5">
      <t>テッコウギョウ</t>
    </rPh>
    <phoneticPr fontId="1"/>
  </si>
  <si>
    <r>
      <rPr>
        <b/>
        <sz val="14"/>
        <rFont val="ＭＳ Ｐゴシック"/>
        <family val="3"/>
        <charset val="128"/>
      </rPr>
      <t>⑩　機械工業</t>
    </r>
    <rPh sb="2" eb="4">
      <t>キカイ</t>
    </rPh>
    <rPh sb="4" eb="6">
      <t>コウギョウ</t>
    </rPh>
    <phoneticPr fontId="1"/>
  </si>
  <si>
    <r>
      <rPr>
        <b/>
        <sz val="14"/>
        <rFont val="ＭＳ Ｐゴシック"/>
        <family val="3"/>
        <charset val="128"/>
      </rPr>
      <t>　　　①　パルプ・紙・板紙</t>
    </r>
    <rPh sb="9" eb="10">
      <t>カミ</t>
    </rPh>
    <rPh sb="11" eb="13">
      <t>イタカミ</t>
    </rPh>
    <phoneticPr fontId="7"/>
  </si>
  <si>
    <r>
      <rPr>
        <b/>
        <sz val="14"/>
        <rFont val="ＭＳ Ｐゴシック"/>
        <family val="3"/>
        <charset val="128"/>
      </rPr>
      <t>　</t>
    </r>
    <r>
      <rPr>
        <b/>
        <sz val="14"/>
        <rFont val="Times New Roman"/>
        <family val="1"/>
      </rPr>
      <t xml:space="preserve">    </t>
    </r>
    <r>
      <rPr>
        <b/>
        <sz val="14"/>
        <rFont val="ＭＳ Ｐゴシック"/>
        <family val="3"/>
        <charset val="128"/>
      </rPr>
      <t>　①　パルプ・紙・板紙</t>
    </r>
    <rPh sb="12" eb="13">
      <t>カミ</t>
    </rPh>
    <rPh sb="14" eb="16">
      <t>イタカミ</t>
    </rPh>
    <phoneticPr fontId="7"/>
  </si>
  <si>
    <r>
      <rPr>
        <b/>
        <sz val="12"/>
        <rFont val="ＭＳ Ｐゴシック"/>
        <family val="3"/>
        <charset val="128"/>
      </rPr>
      <t>一次投入燃料換算表</t>
    </r>
    <rPh sb="0" eb="2">
      <t>イチジ</t>
    </rPh>
    <rPh sb="2" eb="4">
      <t>トウニュウ</t>
    </rPh>
    <rPh sb="4" eb="6">
      <t>ネンリョウ</t>
    </rPh>
    <rPh sb="6" eb="9">
      <t>カンザンヒョウ</t>
    </rPh>
    <phoneticPr fontId="7"/>
  </si>
  <si>
    <t>Waste material</t>
  </si>
  <si>
    <t>4～ 6</t>
  </si>
  <si>
    <t>7～ 9</t>
  </si>
  <si>
    <t>（Ａ）</t>
  </si>
  <si>
    <t>（Ｂ）</t>
  </si>
  <si>
    <t>Town gas(A)</t>
  </si>
  <si>
    <t>絶乾(Ｄｒｙ)ｔ</t>
    <rPh sb="0" eb="1">
      <t>ゼツ</t>
    </rPh>
    <rPh sb="1" eb="2">
      <t>イヌイ</t>
    </rPh>
    <phoneticPr fontId="1"/>
  </si>
  <si>
    <t>その他の非鉄金属(つづき）</t>
    <rPh sb="0" eb="3">
      <t>ソノタ</t>
    </rPh>
    <rPh sb="4" eb="6">
      <t>ヒテツ</t>
    </rPh>
    <rPh sb="6" eb="8">
      <t>キンゾク</t>
    </rPh>
    <phoneticPr fontId="1"/>
  </si>
  <si>
    <t>鉛（電解工程）（つづき）</t>
    <rPh sb="0" eb="1">
      <t>ナマリ</t>
    </rPh>
    <rPh sb="2" eb="4">
      <t>デンカイ</t>
    </rPh>
    <rPh sb="4" eb="6">
      <t>コウテイ</t>
    </rPh>
    <phoneticPr fontId="1"/>
  </si>
  <si>
    <t>　業種別電力受払の推移（事業所ベース）</t>
    <rPh sb="1" eb="4">
      <t>ギョウシュベツ</t>
    </rPh>
    <rPh sb="4" eb="6">
      <t>デンリョク</t>
    </rPh>
    <rPh sb="6" eb="8">
      <t>ウケハライ</t>
    </rPh>
    <rPh sb="9" eb="11">
      <t>スイイ</t>
    </rPh>
    <rPh sb="12" eb="15">
      <t>ジギョウショ</t>
    </rPh>
    <phoneticPr fontId="1"/>
  </si>
  <si>
    <t>4～6</t>
  </si>
  <si>
    <t>7～9</t>
  </si>
  <si>
    <t xml:space="preserve">    １）　固有単位表（事業所ベース）</t>
    <rPh sb="7" eb="9">
      <t>コユウ</t>
    </rPh>
    <rPh sb="9" eb="11">
      <t>タンイ</t>
    </rPh>
    <rPh sb="11" eb="12">
      <t>ヒョウ</t>
    </rPh>
    <rPh sb="13" eb="16">
      <t>ジギョウショ</t>
    </rPh>
    <phoneticPr fontId="1"/>
  </si>
  <si>
    <t xml:space="preserve">    １）　固有単位表（事業所ベース） (つづき)</t>
    <rPh sb="7" eb="9">
      <t>コユウ</t>
    </rPh>
    <rPh sb="9" eb="11">
      <t>タンイ</t>
    </rPh>
    <rPh sb="11" eb="12">
      <t>ヒョウ</t>
    </rPh>
    <rPh sb="13" eb="16">
      <t>ジギョウショ</t>
    </rPh>
    <phoneticPr fontId="1"/>
  </si>
  <si>
    <t>経 済 産 業 局</t>
    <rPh sb="4" eb="5">
      <t>サン</t>
    </rPh>
    <rPh sb="6" eb="7">
      <t>ギョウ</t>
    </rPh>
    <rPh sb="8" eb="9">
      <t>キョク</t>
    </rPh>
    <phoneticPr fontId="1"/>
  </si>
  <si>
    <r>
      <rPr>
        <sz val="12"/>
        <rFont val="ＭＳ Ｐゴシック"/>
        <family val="3"/>
        <charset val="128"/>
      </rPr>
      <t>うち指定生産品目分</t>
    </r>
    <rPh sb="2" eb="4">
      <t>シテイ</t>
    </rPh>
    <rPh sb="4" eb="6">
      <t>セイサン</t>
    </rPh>
    <rPh sb="6" eb="8">
      <t>ヒンモク</t>
    </rPh>
    <rPh sb="8" eb="9">
      <t>ブン</t>
    </rPh>
    <phoneticPr fontId="1"/>
  </si>
  <si>
    <t>水素ガス</t>
    <rPh sb="0" eb="2">
      <t>スイソ</t>
    </rPh>
    <phoneticPr fontId="1"/>
  </si>
  <si>
    <r>
      <rPr>
        <sz val="14"/>
        <rFont val="ＭＳ Ｐゴシック"/>
        <family val="3"/>
        <charset val="128"/>
      </rPr>
      <t>石炭</t>
    </r>
    <rPh sb="0" eb="2">
      <t>セキタン</t>
    </rPh>
    <phoneticPr fontId="1"/>
  </si>
  <si>
    <r>
      <t>合計</t>
    </r>
    <r>
      <rPr>
        <b/>
        <sz val="14"/>
        <rFont val="Times New Roman"/>
        <family val="1"/>
      </rPr>
      <t xml:space="preserve">  Total</t>
    </r>
    <rPh sb="0" eb="2">
      <t>ゴウケイ</t>
    </rPh>
    <phoneticPr fontId="1"/>
  </si>
  <si>
    <t xml:space="preserve">    ２）　熱量単位表（事業所ベース）</t>
    <rPh sb="7" eb="9">
      <t>ネツリョウ</t>
    </rPh>
    <rPh sb="9" eb="11">
      <t>タンイ</t>
    </rPh>
    <rPh sb="11" eb="12">
      <t>ヒョウ</t>
    </rPh>
    <rPh sb="13" eb="16">
      <t>ジギョウショ</t>
    </rPh>
    <phoneticPr fontId="1"/>
  </si>
  <si>
    <t>注１．合計及び各経済産業局管内の合計及び燃料計欄については、ネットの数値（下段）を表示。</t>
    <rPh sb="0" eb="1">
      <t>チュウ</t>
    </rPh>
    <rPh sb="3" eb="5">
      <t>ゴウケイ</t>
    </rPh>
    <rPh sb="5" eb="6">
      <t>オヨ</t>
    </rPh>
    <rPh sb="7" eb="8">
      <t>カク</t>
    </rPh>
    <rPh sb="8" eb="10">
      <t>ケイザイ</t>
    </rPh>
    <rPh sb="10" eb="12">
      <t>サンギョウ</t>
    </rPh>
    <rPh sb="12" eb="13">
      <t>キョク</t>
    </rPh>
    <rPh sb="13" eb="15">
      <t>カンナイ</t>
    </rPh>
    <rPh sb="16" eb="18">
      <t>ゴウケイ</t>
    </rPh>
    <rPh sb="18" eb="19">
      <t>オヨ</t>
    </rPh>
    <rPh sb="20" eb="22">
      <t>ネンリョウ</t>
    </rPh>
    <rPh sb="22" eb="23">
      <t>ケイ</t>
    </rPh>
    <rPh sb="23" eb="24">
      <t>ラン</t>
    </rPh>
    <rPh sb="34" eb="36">
      <t>スウチ</t>
    </rPh>
    <rPh sb="37" eb="39">
      <t>カダン</t>
    </rPh>
    <rPh sb="41" eb="43">
      <t>ヒョウジ</t>
    </rPh>
    <phoneticPr fontId="1"/>
  </si>
  <si>
    <t xml:space="preserve"> 1． エネルギー消費量の推移</t>
    <rPh sb="9" eb="12">
      <t>ショウヒリョウ</t>
    </rPh>
    <rPh sb="13" eb="15">
      <t>スイイ</t>
    </rPh>
    <phoneticPr fontId="1"/>
  </si>
  <si>
    <t>燃料計</t>
    <rPh sb="0" eb="3">
      <t>ネンリョウケイ</t>
    </rPh>
    <phoneticPr fontId="1"/>
  </si>
  <si>
    <t>　又は生産</t>
    <rPh sb="1" eb="2">
      <t>マタ</t>
    </rPh>
    <rPh sb="3" eb="5">
      <t>セイサン</t>
    </rPh>
    <phoneticPr fontId="20"/>
  </si>
  <si>
    <r>
      <t xml:space="preserve">注１．合計（原油換算）の消費量は、原料用消費などによって生産又は副次的に発生する燃料が含まれているため重複している。
 </t>
    </r>
    <r>
      <rPr>
        <sz val="12"/>
        <rFont val="ＭＳ Ｐ明朝"/>
        <family val="1"/>
        <charset val="128"/>
      </rPr>
      <t xml:space="preserve">    </t>
    </r>
    <r>
      <rPr>
        <sz val="11"/>
        <rFont val="ＭＳ Ｐ明朝"/>
        <family val="1"/>
        <charset val="128"/>
      </rPr>
      <t xml:space="preserve">  なお、合計欄の下段「（ネット）」表示の数値は、調査対象事業所内で他の燃料から転換して消費した分を排除したネット消費量である。</t>
    </r>
    <rPh sb="0" eb="1">
      <t>チュウ</t>
    </rPh>
    <rPh sb="3" eb="5">
      <t>ゴウケイ</t>
    </rPh>
    <rPh sb="6" eb="8">
      <t>ゲンユ</t>
    </rPh>
    <rPh sb="8" eb="10">
      <t>カンザン</t>
    </rPh>
    <rPh sb="12" eb="15">
      <t>ショウヒリョウ</t>
    </rPh>
    <rPh sb="17" eb="20">
      <t>ゲンリョウヨウ</t>
    </rPh>
    <rPh sb="20" eb="22">
      <t>ショウヒ</t>
    </rPh>
    <rPh sb="28" eb="30">
      <t>セイサン</t>
    </rPh>
    <rPh sb="30" eb="31">
      <t>マタ</t>
    </rPh>
    <rPh sb="32" eb="35">
      <t>フクジテキ</t>
    </rPh>
    <rPh sb="36" eb="38">
      <t>ハッセイ</t>
    </rPh>
    <rPh sb="40" eb="42">
      <t>ネンリョウ</t>
    </rPh>
    <rPh sb="43" eb="44">
      <t>フク</t>
    </rPh>
    <rPh sb="51" eb="53">
      <t>チョウフク</t>
    </rPh>
    <rPh sb="69" eb="71">
      <t>ゴウケイ</t>
    </rPh>
    <rPh sb="71" eb="72">
      <t>ラン</t>
    </rPh>
    <rPh sb="73" eb="75">
      <t>ゲダン</t>
    </rPh>
    <rPh sb="82" eb="84">
      <t>ヒョウジ</t>
    </rPh>
    <rPh sb="85" eb="87">
      <t>スウチ</t>
    </rPh>
    <rPh sb="89" eb="93">
      <t>チョウサタイショウ</t>
    </rPh>
    <rPh sb="93" eb="96">
      <t>ジギョウショ</t>
    </rPh>
    <rPh sb="96" eb="97">
      <t>ナイ</t>
    </rPh>
    <rPh sb="98" eb="99">
      <t>タ</t>
    </rPh>
    <rPh sb="100" eb="102">
      <t>ネンリョウ</t>
    </rPh>
    <rPh sb="104" eb="106">
      <t>テンカン</t>
    </rPh>
    <rPh sb="108" eb="110">
      <t>ショウヒ</t>
    </rPh>
    <rPh sb="112" eb="113">
      <t>ブン</t>
    </rPh>
    <rPh sb="114" eb="116">
      <t>ハイジョ</t>
    </rPh>
    <rPh sb="121" eb="124">
      <t>ショウヒリョウ</t>
    </rPh>
    <phoneticPr fontId="20"/>
  </si>
  <si>
    <t>　 ２．石油系炭化水素ガスの原料用消費量は、「アンモニア及びアンモニア誘導品」に使用されたもののみである。</t>
    <rPh sb="4" eb="7">
      <t>セキユケイ</t>
    </rPh>
    <rPh sb="7" eb="9">
      <t>タンカ</t>
    </rPh>
    <rPh sb="9" eb="11">
      <t>スイソ</t>
    </rPh>
    <rPh sb="14" eb="17">
      <t>ゲンリョウヨウ</t>
    </rPh>
    <rPh sb="17" eb="20">
      <t>ショウヒリョウ</t>
    </rPh>
    <rPh sb="28" eb="29">
      <t>オヨ</t>
    </rPh>
    <rPh sb="35" eb="38">
      <t>ユウドウヒン</t>
    </rPh>
    <rPh sb="40" eb="42">
      <t>シヨウ</t>
    </rPh>
    <phoneticPr fontId="20"/>
  </si>
  <si>
    <t>ボイラ用及びコージェネレーション用以外に使用したもの</t>
    <rPh sb="2" eb="3">
      <t>ヨウ</t>
    </rPh>
    <rPh sb="3" eb="4">
      <t>オヨ</t>
    </rPh>
    <rPh sb="15" eb="16">
      <t>ヨウ</t>
    </rPh>
    <rPh sb="16" eb="18">
      <t>イガイ</t>
    </rPh>
    <rPh sb="19" eb="21">
      <t>シヨウ</t>
    </rPh>
    <phoneticPr fontId="20"/>
  </si>
  <si>
    <r>
      <t>　灯油</t>
    </r>
    <r>
      <rPr>
        <sz val="12"/>
        <rFont val="Times New Roman"/>
        <family val="1"/>
      </rPr>
      <t xml:space="preserve"> </t>
    </r>
    <rPh sb="1" eb="3">
      <t>トウユ</t>
    </rPh>
    <phoneticPr fontId="1"/>
  </si>
  <si>
    <r>
      <t>　Ａ重油</t>
    </r>
    <r>
      <rPr>
        <sz val="12"/>
        <rFont val="Times New Roman"/>
        <family val="1"/>
      </rPr>
      <t xml:space="preserve"> </t>
    </r>
    <rPh sb="2" eb="4">
      <t>ジュウユ</t>
    </rPh>
    <phoneticPr fontId="1"/>
  </si>
  <si>
    <t>　液化石油ガス</t>
    <rPh sb="1" eb="3">
      <t>エキカ</t>
    </rPh>
    <rPh sb="3" eb="5">
      <t>セキユ</t>
    </rPh>
    <phoneticPr fontId="1"/>
  </si>
  <si>
    <r>
      <t>　石炭</t>
    </r>
    <r>
      <rPr>
        <sz val="12"/>
        <rFont val="Times New Roman"/>
        <family val="1"/>
      </rPr>
      <t xml:space="preserve"> </t>
    </r>
    <rPh sb="1" eb="3">
      <t>セキタン</t>
    </rPh>
    <phoneticPr fontId="1"/>
  </si>
  <si>
    <r>
      <t>　コークス炉ガス</t>
    </r>
    <r>
      <rPr>
        <sz val="12"/>
        <rFont val="Times New Roman"/>
        <family val="1"/>
      </rPr>
      <t xml:space="preserve"> </t>
    </r>
    <rPh sb="5" eb="6">
      <t>ロ</t>
    </rPh>
    <phoneticPr fontId="1"/>
  </si>
  <si>
    <r>
      <t>　電気炉ガス</t>
    </r>
    <r>
      <rPr>
        <sz val="12"/>
        <rFont val="Times New Roman"/>
        <family val="1"/>
      </rPr>
      <t xml:space="preserve"> </t>
    </r>
    <rPh sb="1" eb="4">
      <t>デンキロ</t>
    </rPh>
    <phoneticPr fontId="1"/>
  </si>
  <si>
    <t>　都市ガス（Ａ）</t>
    <rPh sb="1" eb="3">
      <t>トシ</t>
    </rPh>
    <phoneticPr fontId="1"/>
  </si>
  <si>
    <t>　酸素</t>
    <rPh sb="1" eb="3">
      <t>サンソ</t>
    </rPh>
    <phoneticPr fontId="1"/>
  </si>
  <si>
    <t>　廃プラスチック</t>
    <rPh sb="1" eb="2">
      <t>ハイ</t>
    </rPh>
    <phoneticPr fontId="1"/>
  </si>
  <si>
    <t>合 計</t>
    <rPh sb="0" eb="1">
      <t>ゴウ</t>
    </rPh>
    <rPh sb="2" eb="3">
      <t>ケイ</t>
    </rPh>
    <phoneticPr fontId="20"/>
  </si>
  <si>
    <r>
      <t>　軽油</t>
    </r>
    <r>
      <rPr>
        <sz val="12"/>
        <rFont val="Times New Roman"/>
        <family val="1"/>
      </rPr>
      <t xml:space="preserve"> </t>
    </r>
    <rPh sb="1" eb="3">
      <t>ケイユ</t>
    </rPh>
    <phoneticPr fontId="1"/>
  </si>
  <si>
    <r>
      <t>　Ｂ・Ｃ重油</t>
    </r>
    <r>
      <rPr>
        <sz val="12"/>
        <rFont val="Times New Roman"/>
        <family val="1"/>
      </rPr>
      <t xml:space="preserve"> </t>
    </r>
    <rPh sb="4" eb="6">
      <t>ジュウユ</t>
    </rPh>
    <phoneticPr fontId="1"/>
  </si>
  <si>
    <r>
      <t>　石油系炭化水素ガス</t>
    </r>
    <r>
      <rPr>
        <sz val="12"/>
        <rFont val="Times New Roman"/>
        <family val="1"/>
      </rPr>
      <t xml:space="preserve"> </t>
    </r>
    <rPh sb="1" eb="4">
      <t>セキユケイ</t>
    </rPh>
    <rPh sb="4" eb="6">
      <t>タンカ</t>
    </rPh>
    <rPh sb="6" eb="8">
      <t>スイソ</t>
    </rPh>
    <phoneticPr fontId="1"/>
  </si>
  <si>
    <t>　再生油（石油由来）</t>
    <rPh sb="1" eb="3">
      <t>サイセイ</t>
    </rPh>
    <rPh sb="3" eb="4">
      <t>アブラ</t>
    </rPh>
    <rPh sb="5" eb="7">
      <t>セキユ</t>
    </rPh>
    <rPh sb="7" eb="9">
      <t>ユライ</t>
    </rPh>
    <phoneticPr fontId="1"/>
  </si>
  <si>
    <r>
      <t>　石炭コークス</t>
    </r>
    <r>
      <rPr>
        <sz val="12"/>
        <rFont val="Times New Roman"/>
        <family val="1"/>
      </rPr>
      <t xml:space="preserve"> </t>
    </r>
    <rPh sb="1" eb="3">
      <t>セキタン</t>
    </rPh>
    <phoneticPr fontId="1"/>
  </si>
  <si>
    <r>
      <t>　高炉ガス</t>
    </r>
    <r>
      <rPr>
        <sz val="12"/>
        <rFont val="Times New Roman"/>
        <family val="1"/>
      </rPr>
      <t xml:space="preserve"> </t>
    </r>
    <rPh sb="1" eb="3">
      <t>コウロ</t>
    </rPh>
    <phoneticPr fontId="1"/>
  </si>
  <si>
    <r>
      <t>　天然ガス</t>
    </r>
    <r>
      <rPr>
        <sz val="12"/>
        <rFont val="Times New Roman"/>
        <family val="1"/>
      </rPr>
      <t xml:space="preserve"> </t>
    </r>
    <rPh sb="1" eb="3">
      <t>テンネン</t>
    </rPh>
    <phoneticPr fontId="1"/>
  </si>
  <si>
    <t>　都市ガス（Ｂ）</t>
    <rPh sb="1" eb="3">
      <t>トシ</t>
    </rPh>
    <phoneticPr fontId="1"/>
  </si>
  <si>
    <r>
      <t>　廃材</t>
    </r>
    <r>
      <rPr>
        <sz val="12"/>
        <rFont val="Times New Roman"/>
        <family val="1"/>
      </rPr>
      <t xml:space="preserve"> </t>
    </r>
    <rPh sb="1" eb="3">
      <t>ハイザイ</t>
    </rPh>
    <phoneticPr fontId="1"/>
  </si>
  <si>
    <t xml:space="preserve">           費</t>
    <rPh sb="11" eb="12">
      <t>ヒ</t>
    </rPh>
    <phoneticPr fontId="20"/>
  </si>
  <si>
    <t>ボイラ用及びコージェネレーション用以外に使用したもの</t>
    <rPh sb="3" eb="4">
      <t>ヨウ</t>
    </rPh>
    <rPh sb="4" eb="5">
      <t>オヨ</t>
    </rPh>
    <rPh sb="16" eb="17">
      <t>ヨウ</t>
    </rPh>
    <rPh sb="17" eb="19">
      <t>イガイ</t>
    </rPh>
    <rPh sb="20" eb="22">
      <t>シヨウ</t>
    </rPh>
    <phoneticPr fontId="20"/>
  </si>
  <si>
    <r>
      <rPr>
        <sz val="11"/>
        <rFont val="ＭＳ Ｐゴシック"/>
        <family val="3"/>
        <charset val="128"/>
      </rPr>
      <t>　　  　消</t>
    </r>
    <rPh sb="5" eb="6">
      <t>ショウヒ</t>
    </rPh>
    <phoneticPr fontId="20"/>
  </si>
  <si>
    <r>
      <t>ガラス製品工業　</t>
    </r>
    <r>
      <rPr>
        <sz val="10"/>
        <rFont val="Times New Roman"/>
        <family val="1"/>
      </rPr>
      <t xml:space="preserve">                      Glass products industry</t>
    </r>
    <rPh sb="3" eb="7">
      <t>セイヒンコウギョウ</t>
    </rPh>
    <phoneticPr fontId="1"/>
  </si>
  <si>
    <r>
      <rPr>
        <sz val="11"/>
        <rFont val="ＭＳ Ｐゴシック"/>
        <family val="3"/>
        <charset val="128"/>
      </rPr>
      <t>　酸素</t>
    </r>
    <rPh sb="1" eb="3">
      <t>サンソ</t>
    </rPh>
    <phoneticPr fontId="1"/>
  </si>
  <si>
    <r>
      <t xml:space="preserve">非鉄金属地金工業                </t>
    </r>
    <r>
      <rPr>
        <sz val="10"/>
        <rFont val="Times New Roman"/>
        <family val="1"/>
      </rPr>
      <t xml:space="preserve"> Non-ferrous metals industry</t>
    </r>
    <rPh sb="0" eb="2">
      <t>ヒテツ</t>
    </rPh>
    <rPh sb="2" eb="4">
      <t>キンゾク</t>
    </rPh>
    <rPh sb="4" eb="6">
      <t>ジガネ</t>
    </rPh>
    <rPh sb="6" eb="8">
      <t>コウギョウ</t>
    </rPh>
    <phoneticPr fontId="1"/>
  </si>
  <si>
    <t>ボイラ用及びコージェネレーション用以外に使用したもの</t>
    <rPh sb="2" eb="3">
      <t>ヨウ</t>
    </rPh>
    <rPh sb="3" eb="4">
      <t>オヨ</t>
    </rPh>
    <rPh sb="15" eb="16">
      <t>ヨウ</t>
    </rPh>
    <rPh sb="16" eb="18">
      <t>イガイ</t>
    </rPh>
    <rPh sb="19" eb="21">
      <t>シヨウ</t>
    </rPh>
    <phoneticPr fontId="1"/>
  </si>
  <si>
    <r>
      <t xml:space="preserve">    </t>
    </r>
    <r>
      <rPr>
        <b/>
        <sz val="16"/>
        <rFont val="ＭＳ Ｐゴシック"/>
        <family val="3"/>
        <charset val="128"/>
      </rPr>
      <t>業種別蒸気受払の推移（事業所ベース）</t>
    </r>
    <r>
      <rPr>
        <b/>
        <sz val="16"/>
        <rFont val="Times New Roman"/>
        <family val="1"/>
      </rPr>
      <t xml:space="preserve">    </t>
    </r>
    <r>
      <rPr>
        <b/>
        <sz val="16"/>
        <rFont val="ＭＳ Ｐゴシック"/>
        <family val="3"/>
        <charset val="128"/>
      </rPr>
      <t>　　</t>
    </r>
    <r>
      <rPr>
        <b/>
        <sz val="16"/>
        <rFont val="Times New Roman"/>
        <family val="1"/>
      </rPr>
      <t xml:space="preserve">        Trends by industry (establishment basis)</t>
    </r>
    <rPh sb="4" eb="7">
      <t>ギョウシュベツ</t>
    </rPh>
    <rPh sb="7" eb="9">
      <t>ジョウキ</t>
    </rPh>
    <rPh sb="9" eb="11">
      <t>ウケハライ</t>
    </rPh>
    <rPh sb="12" eb="14">
      <t>スイイ</t>
    </rPh>
    <rPh sb="15" eb="18">
      <t>ジギョウショ</t>
    </rPh>
    <phoneticPr fontId="7"/>
  </si>
  <si>
    <r>
      <rPr>
        <sz val="12"/>
        <rFont val="ＭＳ Ｐゴシック"/>
        <family val="3"/>
        <charset val="128"/>
      </rPr>
      <t>⑥窯業・土石製品工業</t>
    </r>
    <r>
      <rPr>
        <sz val="12"/>
        <rFont val="Times New Roman"/>
        <family val="1"/>
      </rPr>
      <t xml:space="preserve"> </t>
    </r>
    <rPh sb="1" eb="3">
      <t>ヨウギョウ</t>
    </rPh>
    <rPh sb="4" eb="6">
      <t>ドセキ</t>
    </rPh>
    <rPh sb="6" eb="10">
      <t>セイヒンコウギョウ</t>
    </rPh>
    <phoneticPr fontId="7"/>
  </si>
  <si>
    <t>Ａ            重           油</t>
    <rPh sb="14" eb="15">
      <t>ジュウアブラ</t>
    </rPh>
    <phoneticPr fontId="1"/>
  </si>
  <si>
    <t>Ｂ    ・     Ｃ     重     油</t>
    <rPh sb="15" eb="16">
      <t>シゲル</t>
    </rPh>
    <rPh sb="21" eb="22">
      <t>アブラ</t>
    </rPh>
    <phoneticPr fontId="1"/>
  </si>
  <si>
    <t>Ａ              重             油</t>
    <rPh sb="16" eb="17">
      <t>ジュウアブラ</t>
    </rPh>
    <phoneticPr fontId="1"/>
  </si>
  <si>
    <t>Ｂ     ・      Ｃ      重      油</t>
    <rPh sb="18" eb="19">
      <t>シゲル</t>
    </rPh>
    <rPh sb="25" eb="26">
      <t>アブラ</t>
    </rPh>
    <phoneticPr fontId="1"/>
  </si>
  <si>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1"/>
  </si>
  <si>
    <t>（ピッチコークスを含む）</t>
  </si>
  <si>
    <t>Gasoline</t>
  </si>
  <si>
    <t>Kerosene</t>
  </si>
  <si>
    <t xml:space="preserve"> oil B･C</t>
  </si>
  <si>
    <r>
      <t>石油化学製品　</t>
    </r>
    <r>
      <rPr>
        <b/>
        <sz val="18"/>
        <rFont val="ＭＳ Ｐゴシック"/>
        <family val="3"/>
        <charset val="128"/>
      </rPr>
      <t>→</t>
    </r>
    <rPh sb="0" eb="2">
      <t>セキユ</t>
    </rPh>
    <rPh sb="2" eb="4">
      <t>カガク</t>
    </rPh>
    <rPh sb="4" eb="6">
      <t>セイヒン</t>
    </rPh>
    <phoneticPr fontId="7"/>
  </si>
  <si>
    <r>
      <rPr>
        <b/>
        <sz val="14"/>
        <rFont val="ＭＳ Ｐゴシック"/>
        <family val="3"/>
        <charset val="128"/>
      </rPr>
      <t>　</t>
    </r>
    <r>
      <rPr>
        <b/>
        <sz val="14"/>
        <rFont val="Times New Roman"/>
        <family val="1"/>
      </rPr>
      <t>Chemical  fibers</t>
    </r>
    <r>
      <rPr>
        <b/>
        <sz val="14"/>
        <rFont val="ＭＳ Ｐゴシック"/>
        <family val="3"/>
        <charset val="128"/>
      </rPr>
      <t>　</t>
    </r>
  </si>
  <si>
    <r>
      <t>ガラス製品（直接）　　</t>
    </r>
    <r>
      <rPr>
        <sz val="10"/>
        <rFont val="Times New Roman"/>
        <family val="1"/>
      </rPr>
      <t>Glass products (Direct input table)</t>
    </r>
    <rPh sb="3" eb="5">
      <t>セイヒン</t>
    </rPh>
    <rPh sb="6" eb="8">
      <t>チョクセツ</t>
    </rPh>
    <phoneticPr fontId="7"/>
  </si>
  <si>
    <r>
      <t>ガラス製品（一次）　　</t>
    </r>
    <r>
      <rPr>
        <sz val="10"/>
        <rFont val="Times New Roman"/>
        <family val="1"/>
      </rPr>
      <t>Glass  products (Conversion table)</t>
    </r>
    <rPh sb="3" eb="5">
      <t>セイヒン</t>
    </rPh>
    <rPh sb="6" eb="8">
      <t>イチジ</t>
    </rPh>
    <phoneticPr fontId="7"/>
  </si>
  <si>
    <t>Glass products industry</t>
  </si>
  <si>
    <r>
      <t>非鉄金属地金（一次）　 　</t>
    </r>
    <r>
      <rPr>
        <sz val="10"/>
        <rFont val="Times New Roman"/>
        <family val="1"/>
      </rPr>
      <t>Non-ferrous metals (Conversion table)</t>
    </r>
    <rPh sb="0" eb="2">
      <t>ヒテツ</t>
    </rPh>
    <rPh sb="2" eb="4">
      <t>キンゾク</t>
    </rPh>
    <rPh sb="4" eb="6">
      <t>ジガネ</t>
    </rPh>
    <rPh sb="7" eb="9">
      <t>イチジ</t>
    </rPh>
    <phoneticPr fontId="7"/>
  </si>
  <si>
    <t>　　　⑨　機械器具製品</t>
    <rPh sb="5" eb="7">
      <t>キカイ</t>
    </rPh>
    <rPh sb="7" eb="9">
      <t>キグ</t>
    </rPh>
    <rPh sb="9" eb="11">
      <t>セイヒン</t>
    </rPh>
    <phoneticPr fontId="7"/>
  </si>
  <si>
    <t xml:space="preserve">    ２）　熱量単位表（事業所ベース） (つづき)</t>
    <rPh sb="7" eb="9">
      <t>ネツリョウ</t>
    </rPh>
    <rPh sb="9" eb="11">
      <t>タンイ</t>
    </rPh>
    <rPh sb="11" eb="12">
      <t>ヒョウ</t>
    </rPh>
    <rPh sb="13" eb="16">
      <t>ジギョウショ</t>
    </rPh>
    <phoneticPr fontId="1"/>
  </si>
  <si>
    <t>３．　合計、鉄鋼業における石炭にはコークス製造用炭（原料炭）を含む。</t>
    <rPh sb="3" eb="5">
      <t>ゴウケイ</t>
    </rPh>
    <rPh sb="6" eb="8">
      <t>テッコウ</t>
    </rPh>
    <rPh sb="8" eb="9">
      <t>ギョウ</t>
    </rPh>
    <rPh sb="13" eb="15">
      <t>セキタン</t>
    </rPh>
    <phoneticPr fontId="1"/>
  </si>
  <si>
    <t>２．　合計、化学工業、窯業・土石製品工業、鉄鋼業については、ネットの数値(下段）を表示。</t>
    <rPh sb="37" eb="39">
      <t>カダン</t>
    </rPh>
    <phoneticPr fontId="1"/>
  </si>
  <si>
    <t>　原油（NGL・コンデンセートを含む）</t>
    <rPh sb="1" eb="3">
      <t>ゲンユ</t>
    </rPh>
    <rPh sb="16" eb="17">
      <t>フク</t>
    </rPh>
    <phoneticPr fontId="1"/>
  </si>
  <si>
    <t xml:space="preserve">  Ｂ・Ｃ重油 </t>
    <rPh sb="5" eb="7">
      <t>ジュウユ</t>
    </rPh>
    <phoneticPr fontId="1"/>
  </si>
  <si>
    <t>水力</t>
    <rPh sb="0" eb="1">
      <t>スイリョク</t>
    </rPh>
    <phoneticPr fontId="1"/>
  </si>
  <si>
    <t>その他</t>
    <rPh sb="0" eb="2">
      <t>ソノタ</t>
    </rPh>
    <phoneticPr fontId="1"/>
  </si>
  <si>
    <r>
      <rPr>
        <sz val="12"/>
        <rFont val="ＭＳ Ｐゴシック"/>
        <family val="3"/>
        <charset val="128"/>
      </rPr>
      <t>受　　入　　及　　び　　蒸　　気　　発　　生　　</t>
    </r>
    <r>
      <rPr>
        <sz val="12"/>
        <rFont val="Times New Roman"/>
        <family val="1"/>
      </rPr>
      <t>Receipts</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Product</t>
    </r>
    <r>
      <rPr>
        <sz val="12"/>
        <rFont val="ＭＳ Ｐゴシック"/>
        <family val="3"/>
        <charset val="128"/>
      </rPr>
      <t>　</t>
    </r>
    <r>
      <rPr>
        <sz val="12"/>
        <rFont val="Times New Roman"/>
        <family val="1"/>
      </rPr>
      <t>of</t>
    </r>
    <r>
      <rPr>
        <sz val="12"/>
        <rFont val="ＭＳ Ｐゴシック"/>
        <family val="3"/>
        <charset val="128"/>
      </rPr>
      <t>　</t>
    </r>
    <r>
      <rPr>
        <sz val="12"/>
        <rFont val="Times New Roman"/>
        <family val="1"/>
      </rPr>
      <t>steam</t>
    </r>
    <rPh sb="0" eb="3">
      <t>ウケイレ</t>
    </rPh>
    <rPh sb="5" eb="6">
      <t>オヨ</t>
    </rPh>
    <rPh sb="11" eb="15">
      <t>ジョウキ</t>
    </rPh>
    <rPh sb="17" eb="21">
      <t>ハッセイ</t>
    </rPh>
    <phoneticPr fontId="1"/>
  </si>
  <si>
    <r>
      <t>指定生産品目別統計　　</t>
    </r>
    <r>
      <rPr>
        <sz val="10"/>
        <rFont val="Times New Roman"/>
        <family val="1"/>
      </rPr>
      <t>Statistics by specified products</t>
    </r>
    <rPh sb="0" eb="2">
      <t>シテイ</t>
    </rPh>
    <rPh sb="2" eb="4">
      <t>セイサン</t>
    </rPh>
    <rPh sb="4" eb="7">
      <t>ヒンモクベツ</t>
    </rPh>
    <rPh sb="7" eb="9">
      <t>トウケイ</t>
    </rPh>
    <phoneticPr fontId="1"/>
  </si>
  <si>
    <t>廃材</t>
    <rPh sb="0" eb="1">
      <t>ハイザイ</t>
    </rPh>
    <phoneticPr fontId="1"/>
  </si>
  <si>
    <t>B・Ｃ重油</t>
  </si>
  <si>
    <t>パルプ・紙・板紙計（１～３）</t>
    <rPh sb="4" eb="5">
      <t>カミ</t>
    </rPh>
    <rPh sb="6" eb="8">
      <t>イタカミ</t>
    </rPh>
    <rPh sb="8" eb="9">
      <t>ケイ</t>
    </rPh>
    <phoneticPr fontId="7"/>
  </si>
  <si>
    <t>アスファルト</t>
  </si>
  <si>
    <t>Asphalt</t>
  </si>
  <si>
    <t>石油化学製品（動力・燃料用）（２）</t>
    <rPh sb="0" eb="2">
      <t>セキユ</t>
    </rPh>
    <rPh sb="2" eb="4">
      <t>カガク</t>
    </rPh>
    <rPh sb="4" eb="6">
      <t>セイヒン</t>
    </rPh>
    <rPh sb="7" eb="9">
      <t>ドウリョク</t>
    </rPh>
    <rPh sb="10" eb="12">
      <t>ネンリョウ</t>
    </rPh>
    <rPh sb="12" eb="13">
      <t>ヨウ</t>
    </rPh>
    <phoneticPr fontId="7"/>
  </si>
  <si>
    <t>アンモニア及びアンモニア誘導品計（３～４）（つづき）</t>
    <rPh sb="5" eb="6">
      <t>オヨ</t>
    </rPh>
    <rPh sb="12" eb="15">
      <t>ユウドウヒン</t>
    </rPh>
    <rPh sb="15" eb="16">
      <t>ケイ</t>
    </rPh>
    <phoneticPr fontId="7"/>
  </si>
  <si>
    <t>アンモニア及びアンモニア誘導品（原料用）（３）</t>
    <rPh sb="5" eb="6">
      <t>オヨ</t>
    </rPh>
    <rPh sb="12" eb="15">
      <t>ユウドウヒン</t>
    </rPh>
    <rPh sb="16" eb="19">
      <t>ゲンリョウヨウ</t>
    </rPh>
    <phoneticPr fontId="7"/>
  </si>
  <si>
    <t>アンモニア及びアンモニア誘導品（動力・燃料用）（４）</t>
    <rPh sb="5" eb="6">
      <t>オヨ</t>
    </rPh>
    <rPh sb="12" eb="15">
      <t>ユウドウヒン</t>
    </rPh>
    <phoneticPr fontId="1"/>
  </si>
  <si>
    <t>化学工業製品小計（１～５）</t>
    <rPh sb="0" eb="2">
      <t>カガク</t>
    </rPh>
    <rPh sb="2" eb="4">
      <t>コウギョウ</t>
    </rPh>
    <rPh sb="4" eb="6">
      <t>セイヒン</t>
    </rPh>
    <rPh sb="6" eb="8">
      <t>ショウケイ</t>
    </rPh>
    <phoneticPr fontId="7"/>
  </si>
  <si>
    <t>アンモニア及びアンモニア誘導品計（３～４）</t>
    <rPh sb="5" eb="6">
      <t>オヨ</t>
    </rPh>
    <rPh sb="12" eb="15">
      <t>ユウドウヒン</t>
    </rPh>
    <rPh sb="15" eb="16">
      <t>ケイ</t>
    </rPh>
    <phoneticPr fontId="7"/>
  </si>
  <si>
    <t>ソーダ工業製品（５）</t>
    <rPh sb="3" eb="5">
      <t>コウギョウ</t>
    </rPh>
    <rPh sb="5" eb="6">
      <t>セイ</t>
    </rPh>
    <rPh sb="6" eb="7">
      <t>ヤクヒン</t>
    </rPh>
    <phoneticPr fontId="7"/>
  </si>
  <si>
    <r>
      <t>指定生産品目別統計　　</t>
    </r>
    <r>
      <rPr>
        <sz val="10"/>
        <rFont val="Times New Roman"/>
        <family val="1"/>
      </rPr>
      <t>Statistics by specified products</t>
    </r>
    <rPh sb="0" eb="2">
      <t>シテイ</t>
    </rPh>
    <rPh sb="2" eb="6">
      <t>セイサンヒンモク</t>
    </rPh>
    <rPh sb="6" eb="7">
      <t>ベツ</t>
    </rPh>
    <rPh sb="7" eb="9">
      <t>トウケイ</t>
    </rPh>
    <phoneticPr fontId="7"/>
  </si>
  <si>
    <r>
      <t>ガラス製品（一次）　    　</t>
    </r>
    <r>
      <rPr>
        <sz val="10"/>
        <rFont val="Times New Roman"/>
        <family val="1"/>
      </rPr>
      <t>Glass  products (Conversion table)</t>
    </r>
    <rPh sb="3" eb="5">
      <t>セイヒン</t>
    </rPh>
    <rPh sb="6" eb="8">
      <t>イチジ</t>
    </rPh>
    <phoneticPr fontId="7"/>
  </si>
  <si>
    <t>　直接投入エネルギー表</t>
    <rPh sb="1" eb="3">
      <t>チョクセツ</t>
    </rPh>
    <rPh sb="3" eb="5">
      <t>トウニュウ</t>
    </rPh>
    <rPh sb="10" eb="11">
      <t>ヒョウ</t>
    </rPh>
    <phoneticPr fontId="7"/>
  </si>
  <si>
    <t xml:space="preserve">  一次投入燃料換算表</t>
    <rPh sb="2" eb="4">
      <t>イチジ</t>
    </rPh>
    <rPh sb="4" eb="6">
      <t>トウニュウ</t>
    </rPh>
    <rPh sb="6" eb="8">
      <t>ネンリョウ</t>
    </rPh>
    <rPh sb="8" eb="11">
      <t>カンザンヒョウ</t>
    </rPh>
    <phoneticPr fontId="7"/>
  </si>
  <si>
    <t>ガラス製品工業（つづき）</t>
    <rPh sb="3" eb="7">
      <t>セイヒンコウギョウ</t>
    </rPh>
    <phoneticPr fontId="1"/>
  </si>
  <si>
    <t>ガラス製品</t>
    <rPh sb="3" eb="5">
      <t>セイヒン</t>
    </rPh>
    <phoneticPr fontId="7"/>
  </si>
  <si>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</si>
  <si>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t>非鉄金属地金工業</t>
    <rPh sb="0" eb="2">
      <t>ヒテツ</t>
    </rPh>
    <rPh sb="2" eb="4">
      <t>キンゾク</t>
    </rPh>
    <rPh sb="4" eb="6">
      <t>ジガネ</t>
    </rPh>
    <rPh sb="6" eb="8">
      <t>コウギョウ</t>
    </rPh>
    <phoneticPr fontId="7"/>
  </si>
  <si>
    <t>非鉄金属地金計（つづき）</t>
    <rPh sb="0" eb="1">
      <t>ヒテツ</t>
    </rPh>
    <rPh sb="1" eb="3">
      <t>キンゾク</t>
    </rPh>
    <rPh sb="3" eb="5">
      <t>ジガネ</t>
    </rPh>
    <rPh sb="5" eb="6">
      <t>ケイ</t>
    </rPh>
    <phoneticPr fontId="7"/>
  </si>
  <si>
    <t>銅計</t>
    <rPh sb="0" eb="1">
      <t>ケイ</t>
    </rPh>
    <phoneticPr fontId="1"/>
  </si>
  <si>
    <t>鉛計（つづき）</t>
    <rPh sb="0" eb="1">
      <t>ケイ</t>
    </rPh>
    <phoneticPr fontId="1"/>
  </si>
  <si>
    <t>鉛（溶錬工程）</t>
    <rPh sb="1" eb="2">
      <t>ヨウ</t>
    </rPh>
    <rPh sb="2" eb="5">
      <t>レンコウテイ</t>
    </rPh>
    <phoneticPr fontId="1"/>
  </si>
  <si>
    <t>亜鉛計（つづき）</t>
    <rPh sb="0" eb="1">
      <t>アエン</t>
    </rPh>
    <rPh sb="1" eb="2">
      <t>ケイ</t>
    </rPh>
    <phoneticPr fontId="7"/>
  </si>
  <si>
    <t>蒸留亜鉛（つづき）</t>
    <rPh sb="0" eb="1">
      <t>ジョウリュウ</t>
    </rPh>
    <rPh sb="1" eb="3">
      <t>アエン</t>
    </rPh>
    <phoneticPr fontId="1"/>
  </si>
  <si>
    <t>鉛計</t>
    <rPh sb="0" eb="1">
      <t>ケイ</t>
    </rPh>
    <phoneticPr fontId="1"/>
  </si>
  <si>
    <t>亜鉛計</t>
    <rPh sb="0" eb="1">
      <t>アエン</t>
    </rPh>
    <rPh sb="1" eb="2">
      <t>ケイ</t>
    </rPh>
    <phoneticPr fontId="7"/>
  </si>
  <si>
    <t>蒸留亜鉛(つづき)</t>
    <rPh sb="0" eb="1">
      <t>ジョウリュウ</t>
    </rPh>
    <rPh sb="1" eb="3">
      <t>アエン</t>
    </rPh>
    <phoneticPr fontId="1"/>
  </si>
  <si>
    <t>非鉄金属地金工業(つづき）</t>
    <rPh sb="0" eb="2">
      <t>ヒテツ</t>
    </rPh>
    <rPh sb="2" eb="4">
      <t>キンゾク</t>
    </rPh>
    <rPh sb="4" eb="6">
      <t>ジガネ</t>
    </rPh>
    <rPh sb="6" eb="8">
      <t>コウギョウ</t>
    </rPh>
    <phoneticPr fontId="7"/>
  </si>
  <si>
    <t>非鉄金属地金計</t>
    <rPh sb="0" eb="1">
      <t>ヒテツ</t>
    </rPh>
    <rPh sb="1" eb="3">
      <t>キンゾク</t>
    </rPh>
    <rPh sb="3" eb="5">
      <t>ジガネ</t>
    </rPh>
    <rPh sb="5" eb="6">
      <t>ケイ</t>
    </rPh>
    <phoneticPr fontId="7"/>
  </si>
  <si>
    <t>銅計（つづき）</t>
    <rPh sb="0" eb="1">
      <t>ケイ</t>
    </rPh>
    <phoneticPr fontId="1"/>
  </si>
  <si>
    <t>銅（溶錬工程）</t>
    <rPh sb="1" eb="2">
      <t>ヨウ</t>
    </rPh>
    <rPh sb="2" eb="3">
      <t>レン</t>
    </rPh>
    <rPh sb="3" eb="5">
      <t>コウテイ</t>
    </rPh>
    <phoneticPr fontId="1"/>
  </si>
  <si>
    <t>鉛（溶錬工程）（つづき）</t>
    <rPh sb="1" eb="2">
      <t>ヨウ</t>
    </rPh>
    <rPh sb="2" eb="5">
      <t>レンコウテイ</t>
    </rPh>
    <phoneticPr fontId="1"/>
  </si>
  <si>
    <t>アルミニウム二次地金</t>
    <rPh sb="5" eb="7">
      <t>ニジ</t>
    </rPh>
    <rPh sb="7" eb="9">
      <t>ジガネ</t>
    </rPh>
    <phoneticPr fontId="1"/>
  </si>
  <si>
    <t>非鉄金属地金工業（つづき）</t>
    <rPh sb="0" eb="2">
      <t>ヒテツ</t>
    </rPh>
    <rPh sb="2" eb="4">
      <t>キンゾク</t>
    </rPh>
    <rPh sb="4" eb="6">
      <t>ジガネ</t>
    </rPh>
    <rPh sb="6" eb="8">
      <t>コウギョウ</t>
    </rPh>
    <phoneticPr fontId="1"/>
  </si>
  <si>
    <t>銅（溶錬工程）（つづき）</t>
    <rPh sb="1" eb="2">
      <t>ヨウ</t>
    </rPh>
    <rPh sb="2" eb="3">
      <t>レン</t>
    </rPh>
    <rPh sb="3" eb="5">
      <t>コウテイ</t>
    </rPh>
    <phoneticPr fontId="1"/>
  </si>
  <si>
    <t>銅（電解工程）</t>
    <rPh sb="1" eb="3">
      <t>デンカイ</t>
    </rPh>
    <rPh sb="3" eb="5">
      <t>コウテイ</t>
    </rPh>
    <phoneticPr fontId="7"/>
  </si>
  <si>
    <t>蒸留亜鉛</t>
    <rPh sb="0" eb="1">
      <t>ジョウリュウ</t>
    </rPh>
    <rPh sb="1" eb="3">
      <t>アエン</t>
    </rPh>
    <phoneticPr fontId="1"/>
  </si>
  <si>
    <t>電気亜鉛 （つづき）</t>
    <rPh sb="0" eb="2">
      <t>デンキ</t>
    </rPh>
    <rPh sb="2" eb="4">
      <t>アエン</t>
    </rPh>
    <phoneticPr fontId="1"/>
  </si>
  <si>
    <t>その他の非鉄金属</t>
    <rPh sb="0" eb="2">
      <t>ソノタ</t>
    </rPh>
    <rPh sb="3" eb="5">
      <t>ヒテツ</t>
    </rPh>
    <rPh sb="5" eb="7">
      <t>キンゾク</t>
    </rPh>
    <phoneticPr fontId="1"/>
  </si>
  <si>
    <t>機械工業</t>
    <rPh sb="0" eb="2">
      <t>キカイ</t>
    </rPh>
    <rPh sb="2" eb="4">
      <t>コウギョウ</t>
    </rPh>
    <phoneticPr fontId="7"/>
  </si>
  <si>
    <t>金属工作機械及び金属加工機械（２）</t>
    <rPh sb="0" eb="2">
      <t>キンゾク</t>
    </rPh>
    <rPh sb="2" eb="4">
      <t>コウサク</t>
    </rPh>
    <rPh sb="4" eb="6">
      <t>キカイ</t>
    </rPh>
    <rPh sb="6" eb="7">
      <t>オヨ</t>
    </rPh>
    <rPh sb="8" eb="12">
      <t>キンゾクカコウ</t>
    </rPh>
    <rPh sb="12" eb="14">
      <t>キカイ</t>
    </rPh>
    <phoneticPr fontId="1"/>
  </si>
  <si>
    <t>金属工作機械及び金属加工機械（２）</t>
    <rPh sb="0" eb="2">
      <t>キンゾク</t>
    </rPh>
    <rPh sb="2" eb="4">
      <t>コウサク</t>
    </rPh>
    <rPh sb="4" eb="6">
      <t>キカイ</t>
    </rPh>
    <rPh sb="6" eb="7">
      <t>オヨ</t>
    </rPh>
    <rPh sb="8" eb="10">
      <t>キンゾク</t>
    </rPh>
    <rPh sb="10" eb="12">
      <t>カコウ</t>
    </rPh>
    <rPh sb="12" eb="14">
      <t>キカイ</t>
    </rPh>
    <phoneticPr fontId="1"/>
  </si>
  <si>
    <t>電子部品（３）</t>
    <rPh sb="0" eb="2">
      <t>デンシ</t>
    </rPh>
    <rPh sb="2" eb="4">
      <t>ブヒン</t>
    </rPh>
    <phoneticPr fontId="7"/>
  </si>
  <si>
    <t>土木建設機械（１）</t>
    <rPh sb="0" eb="2">
      <t>ドボク</t>
    </rPh>
    <rPh sb="2" eb="4">
      <t>ケンセツ</t>
    </rPh>
    <rPh sb="4" eb="6">
      <t>キカイ</t>
    </rPh>
    <phoneticPr fontId="1"/>
  </si>
  <si>
    <t>ＹＥＡＲＢＯＯＫ　ＯF</t>
  </si>
  <si>
    <t>THE　CURRENT　SURVEY　OF　ENERGY　CONSUMPTION</t>
  </si>
  <si>
    <r>
      <rPr>
        <b/>
        <sz val="18"/>
        <rFont val="ＭＳ Ｐゴシック"/>
        <family val="3"/>
        <charset val="128"/>
      </rPr>
      <t>→</t>
    </r>
    <phoneticPr fontId="1"/>
  </si>
  <si>
    <t>又は生産</t>
    <rPh sb="0" eb="1">
      <t>マタ</t>
    </rPh>
    <rPh sb="2" eb="4">
      <t>セイサン</t>
    </rPh>
    <phoneticPr fontId="20"/>
  </si>
  <si>
    <t>注１．業種を積み上げた「合計」は、本調査対象業種を兼業している事業所があるため重複排除を行っており、この重複分は「事業所重複分</t>
    <rPh sb="0" eb="1">
      <t>チュウ</t>
    </rPh>
    <rPh sb="3" eb="5">
      <t>ギョウシュ</t>
    </rPh>
    <rPh sb="6" eb="9">
      <t>ツミア</t>
    </rPh>
    <rPh sb="12" eb="14">
      <t>ゴウケイ</t>
    </rPh>
    <rPh sb="17" eb="20">
      <t>ホンチョウサ</t>
    </rPh>
    <rPh sb="20" eb="22">
      <t>タイショウ</t>
    </rPh>
    <rPh sb="22" eb="24">
      <t>ギョウシュ</t>
    </rPh>
    <rPh sb="25" eb="27">
      <t>ケンギョウ</t>
    </rPh>
    <rPh sb="31" eb="34">
      <t>ジギョウショ</t>
    </rPh>
    <rPh sb="39" eb="41">
      <t>チョウフク</t>
    </rPh>
    <rPh sb="41" eb="43">
      <t>ハイジョ</t>
    </rPh>
    <rPh sb="44" eb="45">
      <t>オコナ</t>
    </rPh>
    <phoneticPr fontId="1"/>
  </si>
  <si>
    <t>注．業種を積み上げた「合計」は、本調査対象業種を兼業している事業所があるため重複排除を行っており、この重複分は</t>
    <rPh sb="0" eb="1">
      <t>チュウ</t>
    </rPh>
    <rPh sb="2" eb="4">
      <t>ギョウシュ</t>
    </rPh>
    <rPh sb="5" eb="8">
      <t>ツミア</t>
    </rPh>
    <rPh sb="11" eb="13">
      <t>ゴウケイ</t>
    </rPh>
    <rPh sb="16" eb="19">
      <t>ホンチョウサ</t>
    </rPh>
    <rPh sb="19" eb="21">
      <t>タイショウ</t>
    </rPh>
    <rPh sb="21" eb="23">
      <t>ギョウシュ</t>
    </rPh>
    <rPh sb="24" eb="26">
      <t>ケンギョウ</t>
    </rPh>
    <rPh sb="30" eb="33">
      <t>ジギョウショ</t>
    </rPh>
    <rPh sb="38" eb="40">
      <t>チョウフク</t>
    </rPh>
    <rPh sb="40" eb="42">
      <t>ハイジョ</t>
    </rPh>
    <rPh sb="43" eb="44">
      <t>オコナ</t>
    </rPh>
    <phoneticPr fontId="1"/>
  </si>
  <si>
    <t xml:space="preserve"> 注 １．原油換算値は３８.２MJ／ｌである。</t>
    <rPh sb="1" eb="2">
      <t>チュウ</t>
    </rPh>
    <rPh sb="5" eb="7">
      <t>ゲンユ</t>
    </rPh>
    <rPh sb="7" eb="9">
      <t>カンザン</t>
    </rPh>
    <rPh sb="9" eb="10">
      <t>チ</t>
    </rPh>
    <phoneticPr fontId="1"/>
  </si>
  <si>
    <r>
      <t xml:space="preserve">      2．都市ガス（Ａ）は単純集計値、都市ガス（Ｂ）は４１.１ＭＪ／ｍ</t>
    </r>
    <r>
      <rPr>
        <vertAlign val="superscript"/>
        <sz val="11"/>
        <rFont val="ＭＳ Ｐ明朝"/>
        <family val="1"/>
        <charset val="128"/>
      </rPr>
      <t>３</t>
    </r>
    <r>
      <rPr>
        <sz val="11"/>
        <rFont val="ＭＳ Ｐ明朝"/>
        <family val="1"/>
        <charset val="128"/>
      </rPr>
      <t>換算値である。</t>
    </r>
    <rPh sb="8" eb="10">
      <t>トシ</t>
    </rPh>
    <rPh sb="14" eb="16">
      <t>タンジュン</t>
    </rPh>
    <rPh sb="16" eb="19">
      <t>シュウケイチ</t>
    </rPh>
    <rPh sb="20" eb="22">
      <t>トシ</t>
    </rPh>
    <rPh sb="37" eb="40">
      <t>カンザンチ</t>
    </rPh>
    <phoneticPr fontId="1"/>
  </si>
  <si>
    <r>
      <t>(２)　指定生産品目別エネルギー消費量の推移　</t>
    </r>
    <r>
      <rPr>
        <b/>
        <sz val="14"/>
        <rFont val="Times New Roman"/>
        <family val="1"/>
      </rPr>
      <t>Trends of energy consumption by specified products</t>
    </r>
    <rPh sb="4" eb="6">
      <t>シテイ</t>
    </rPh>
    <rPh sb="6" eb="8">
      <t>セイサン</t>
    </rPh>
    <rPh sb="8" eb="11">
      <t>ヒンモクベツ</t>
    </rPh>
    <rPh sb="16" eb="19">
      <t>ショウヒリョウ</t>
    </rPh>
    <rPh sb="20" eb="22">
      <t>スイイ</t>
    </rPh>
    <phoneticPr fontId="1"/>
  </si>
  <si>
    <t>石油化学製品計（１～２）</t>
    <rPh sb="0" eb="2">
      <t>セキユ</t>
    </rPh>
    <rPh sb="2" eb="4">
      <t>カガク</t>
    </rPh>
    <rPh sb="4" eb="6">
      <t>セイヒン</t>
    </rPh>
    <rPh sb="6" eb="7">
      <t>ケイ</t>
    </rPh>
    <phoneticPr fontId="7"/>
  </si>
  <si>
    <t>石油製品</t>
    <rPh sb="0" eb="2">
      <t>セキユ</t>
    </rPh>
    <rPh sb="2" eb="4">
      <t>セイヒン</t>
    </rPh>
    <phoneticPr fontId="7"/>
  </si>
  <si>
    <t>窯業・土石製品小計（１～５）</t>
    <rPh sb="0" eb="2">
      <t>ヨウギョウ</t>
    </rPh>
    <rPh sb="3" eb="5">
      <t>ドセキ</t>
    </rPh>
    <rPh sb="5" eb="7">
      <t>セイヒン</t>
    </rPh>
    <rPh sb="7" eb="9">
      <t>ショウケイ</t>
    </rPh>
    <phoneticPr fontId="7"/>
  </si>
  <si>
    <r>
      <t xml:space="preserve">ガラス製品（直接）　  　  </t>
    </r>
    <r>
      <rPr>
        <sz val="10"/>
        <rFont val="Times New Roman"/>
        <family val="1"/>
      </rPr>
      <t>Glass products (Direct input table)</t>
    </r>
    <rPh sb="3" eb="5">
      <t>セイヒン</t>
    </rPh>
    <rPh sb="6" eb="8">
      <t>チョクセツ</t>
    </rPh>
    <phoneticPr fontId="7"/>
  </si>
  <si>
    <t xml:space="preserve"> oil total</t>
  </si>
  <si>
    <t>石油化学</t>
    <rPh sb="0" eb="2">
      <t>セキユ</t>
    </rPh>
    <rPh sb="2" eb="4">
      <t>カガク</t>
    </rPh>
    <phoneticPr fontId="7"/>
  </si>
  <si>
    <t>銅</t>
    <rPh sb="0" eb="1">
      <t>ドウ</t>
    </rPh>
    <phoneticPr fontId="1"/>
  </si>
  <si>
    <t>鉛</t>
    <rPh sb="0" eb="1">
      <t>ナマリ</t>
    </rPh>
    <phoneticPr fontId="7"/>
  </si>
  <si>
    <t>ソーダ工業製品</t>
    <rPh sb="3" eb="5">
      <t>コウギョウ</t>
    </rPh>
    <rPh sb="5" eb="7">
      <t>セイヒン</t>
    </rPh>
    <phoneticPr fontId="1"/>
  </si>
  <si>
    <t>板ガラス</t>
    <rPh sb="0" eb="1">
      <t>イタ</t>
    </rPh>
    <phoneticPr fontId="7"/>
  </si>
  <si>
    <t>石灰</t>
    <rPh sb="0" eb="2">
      <t>セッカイ</t>
    </rPh>
    <phoneticPr fontId="1"/>
  </si>
  <si>
    <t>Plastic Fuel</t>
  </si>
  <si>
    <r>
      <t>燃料受払(業種別時系列表)　　</t>
    </r>
    <r>
      <rPr>
        <sz val="10"/>
        <rFont val="Times New Roman"/>
        <family val="1"/>
      </rPr>
      <t>Fuel input/output(Historical data by industry)</t>
    </r>
    <rPh sb="5" eb="8">
      <t>ギョウシュベツ</t>
    </rPh>
    <rPh sb="8" eb="11">
      <t>ジケイレツ</t>
    </rPh>
    <rPh sb="11" eb="12">
      <t>ヒョウ</t>
    </rPh>
    <phoneticPr fontId="20"/>
  </si>
  <si>
    <t>Year,
Quarter
&amp;Month</t>
    <phoneticPr fontId="1"/>
  </si>
  <si>
    <r>
      <t>化学繊維工業　　</t>
    </r>
    <r>
      <rPr>
        <sz val="10"/>
        <rFont val="Times New Roman"/>
        <family val="1"/>
      </rPr>
      <t>Chemical fibers industry</t>
    </r>
    <rPh sb="0" eb="2">
      <t>カガク</t>
    </rPh>
    <rPh sb="2" eb="4">
      <t>センイ</t>
    </rPh>
    <rPh sb="4" eb="6">
      <t>コウギョウ</t>
    </rPh>
    <phoneticPr fontId="1"/>
  </si>
  <si>
    <r>
      <t>非石油系燃料</t>
    </r>
    <r>
      <rPr>
        <sz val="12"/>
        <rFont val="ＭＳ Ｐゴシック"/>
        <family val="3"/>
        <charset val="128"/>
      </rPr>
      <t>(</t>
    </r>
    <r>
      <rPr>
        <sz val="12"/>
        <rFont val="ＭＳ Ｐゴシック"/>
        <family val="3"/>
        <charset val="128"/>
      </rPr>
      <t>原油換算</t>
    </r>
    <r>
      <rPr>
        <sz val="12"/>
        <rFont val="ＭＳ Ｐゴシック"/>
        <family val="3"/>
        <charset val="128"/>
      </rPr>
      <t>)</t>
    </r>
    <rPh sb="0" eb="4">
      <t>ヒセキユケイ</t>
    </rPh>
    <rPh sb="4" eb="6">
      <t>ネンリョウ</t>
    </rPh>
    <rPh sb="7" eb="9">
      <t>ゲンユ</t>
    </rPh>
    <rPh sb="9" eb="11">
      <t>カンザン</t>
    </rPh>
    <phoneticPr fontId="1"/>
  </si>
  <si>
    <r>
      <t>石油製品工業　　</t>
    </r>
    <r>
      <rPr>
        <sz val="10"/>
        <rFont val="Times New Roman"/>
        <family val="1"/>
      </rPr>
      <t>Petroleum products industry</t>
    </r>
    <rPh sb="0" eb="2">
      <t>セキユ</t>
    </rPh>
    <rPh sb="2" eb="4">
      <t>セイヒン</t>
    </rPh>
    <rPh sb="4" eb="6">
      <t>コウギョウ</t>
    </rPh>
    <phoneticPr fontId="1"/>
  </si>
  <si>
    <t>　合計（原油換算)</t>
    <rPh sb="1" eb="3">
      <t>ゴウケイ</t>
    </rPh>
    <rPh sb="4" eb="6">
      <t>ゲンユ</t>
    </rPh>
    <rPh sb="6" eb="8">
      <t>カンザン</t>
    </rPh>
    <phoneticPr fontId="1"/>
  </si>
  <si>
    <r>
      <t>ガラス製品工業　　</t>
    </r>
    <r>
      <rPr>
        <sz val="10"/>
        <rFont val="Times New Roman"/>
        <family val="1"/>
      </rPr>
      <t>Glass products industry</t>
    </r>
    <rPh sb="3" eb="7">
      <t>セイヒンコウギョウ</t>
    </rPh>
    <phoneticPr fontId="1"/>
  </si>
  <si>
    <r>
      <t>化学工業　　</t>
    </r>
    <r>
      <rPr>
        <sz val="10"/>
        <rFont val="Times New Roman"/>
        <family val="1"/>
      </rPr>
      <t>Chemical industry</t>
    </r>
    <r>
      <rPr>
        <sz val="10"/>
        <rFont val="ＭＳ Ｐ明朝"/>
        <family val="1"/>
        <charset val="128"/>
      </rPr>
      <t>　</t>
    </r>
    <rPh sb="0" eb="2">
      <t>カガク</t>
    </rPh>
    <rPh sb="2" eb="4">
      <t>コウギョウ</t>
    </rPh>
    <phoneticPr fontId="1"/>
  </si>
  <si>
    <r>
      <t>鉄鋼業　　</t>
    </r>
    <r>
      <rPr>
        <sz val="10"/>
        <rFont val="Times New Roman"/>
        <family val="1"/>
      </rPr>
      <t>Iron and steel industry</t>
    </r>
    <rPh sb="0" eb="2">
      <t>テッコウ</t>
    </rPh>
    <rPh sb="2" eb="3">
      <t>ギョウ</t>
    </rPh>
    <phoneticPr fontId="1"/>
  </si>
  <si>
    <r>
      <t>燃料受払(業種別時系列表)　　</t>
    </r>
    <r>
      <rPr>
        <sz val="10"/>
        <rFont val="Times New Roman"/>
        <family val="1"/>
      </rPr>
      <t>Fuel input/output (Historical data by industry)</t>
    </r>
    <rPh sb="5" eb="8">
      <t>ギョウシュベツ</t>
    </rPh>
    <rPh sb="8" eb="11">
      <t>ジケイレツ</t>
    </rPh>
    <rPh sb="11" eb="12">
      <t>ヒョウ</t>
    </rPh>
    <phoneticPr fontId="20"/>
  </si>
  <si>
    <r>
      <t>非鉄金属地金工業　　</t>
    </r>
    <r>
      <rPr>
        <sz val="10"/>
        <rFont val="Times New Roman"/>
        <family val="1"/>
      </rPr>
      <t>Non-ferrous metals industry</t>
    </r>
    <rPh sb="0" eb="2">
      <t>ヒテツ</t>
    </rPh>
    <rPh sb="2" eb="4">
      <t>キンゾク</t>
    </rPh>
    <rPh sb="4" eb="6">
      <t>ジガネ</t>
    </rPh>
    <rPh sb="6" eb="8">
      <t>コウギョウ</t>
    </rPh>
    <phoneticPr fontId="1"/>
  </si>
  <si>
    <r>
      <t>機械工業　　</t>
    </r>
    <r>
      <rPr>
        <sz val="10"/>
        <rFont val="Times New Roman"/>
        <family val="1"/>
      </rPr>
      <t>Machinery industry</t>
    </r>
    <rPh sb="0" eb="2">
      <t>キカイ</t>
    </rPh>
    <rPh sb="2" eb="4">
      <t>コウギョウ</t>
    </rPh>
    <phoneticPr fontId="1"/>
  </si>
  <si>
    <r>
      <t>電力受払(業種別時系列表)　　</t>
    </r>
    <r>
      <rPr>
        <sz val="10"/>
        <rFont val="Times New Roman"/>
        <family val="1"/>
      </rPr>
      <t>Electricity input/output  (Historical data by industry)</t>
    </r>
    <rPh sb="0" eb="2">
      <t>デンリョク</t>
    </rPh>
    <rPh sb="2" eb="4">
      <t>ウケハライ</t>
    </rPh>
    <phoneticPr fontId="7"/>
  </si>
  <si>
    <r>
      <t>　　　　 単位　</t>
    </r>
    <r>
      <rPr>
        <sz val="12"/>
        <rFont val="Times New Roman"/>
        <family val="1"/>
      </rPr>
      <t>Unit</t>
    </r>
    <r>
      <rPr>
        <sz val="12"/>
        <rFont val="ＭＳ Ｐゴシック"/>
        <family val="3"/>
        <charset val="128"/>
      </rPr>
      <t>　：　ｔ</t>
    </r>
    <rPh sb="5" eb="7">
      <t>タンイ</t>
    </rPh>
    <phoneticPr fontId="1"/>
  </si>
  <si>
    <t>紙（２）</t>
    <rPh sb="0" eb="1">
      <t>カミ</t>
    </rPh>
    <phoneticPr fontId="1"/>
  </si>
  <si>
    <t>板紙（３）</t>
    <rPh sb="0" eb="2">
      <t>イタガミ</t>
    </rPh>
    <phoneticPr fontId="7"/>
  </si>
  <si>
    <t>石油化学製品(原料用）（１）（つづき）</t>
    <rPh sb="0" eb="2">
      <t>セキユ</t>
    </rPh>
    <rPh sb="2" eb="4">
      <t>カガク</t>
    </rPh>
    <rPh sb="4" eb="6">
      <t>セイヒン</t>
    </rPh>
    <rPh sb="7" eb="9">
      <t>ゲンリョウ</t>
    </rPh>
    <rPh sb="9" eb="10">
      <t>ヨウ</t>
    </rPh>
    <phoneticPr fontId="7"/>
  </si>
  <si>
    <t>石油化学製品（原料用）（１）（つづき）</t>
    <rPh sb="0" eb="2">
      <t>セキユ</t>
    </rPh>
    <rPh sb="2" eb="4">
      <t>カガク</t>
    </rPh>
    <rPh sb="4" eb="6">
      <t>セイヒン</t>
    </rPh>
    <rPh sb="7" eb="10">
      <t>ゲンリョウヨウ</t>
    </rPh>
    <phoneticPr fontId="7"/>
  </si>
  <si>
    <r>
      <rPr>
        <sz val="10"/>
        <rFont val="ＭＳ Ｐ明朝"/>
        <family val="1"/>
        <charset val="128"/>
      </rPr>
      <t>指定生産品目別統計　　</t>
    </r>
    <r>
      <rPr>
        <sz val="10"/>
        <rFont val="Times New Roman"/>
        <family val="1"/>
      </rPr>
      <t>Statistics by specified products</t>
    </r>
    <rPh sb="0" eb="2">
      <t>シテイ</t>
    </rPh>
    <rPh sb="2" eb="6">
      <t>セイサンヒンモク</t>
    </rPh>
    <rPh sb="6" eb="7">
      <t>ベツ</t>
    </rPh>
    <rPh sb="7" eb="9">
      <t>トウケイ</t>
    </rPh>
    <phoneticPr fontId="7"/>
  </si>
  <si>
    <t>（ピッチコークスを含む）</t>
    <rPh sb="9" eb="10">
      <t>フク</t>
    </rPh>
    <phoneticPr fontId="1"/>
  </si>
  <si>
    <r>
      <t>フェロアロイ用　　　　</t>
    </r>
    <r>
      <rPr>
        <sz val="12"/>
        <rFont val="ＭＳ Ｐゴシック"/>
        <family val="3"/>
        <charset val="128"/>
      </rPr>
      <t>　</t>
    </r>
    <r>
      <rPr>
        <sz val="12"/>
        <rFont val="Times New Roman"/>
        <family val="1"/>
      </rPr>
      <t>for Ferro-alloys</t>
    </r>
    <rPh sb="5" eb="6">
      <t>ヨウ</t>
    </rPh>
    <phoneticPr fontId="1"/>
  </si>
  <si>
    <t>Year,
Quarter
&amp;Month</t>
  </si>
  <si>
    <r>
      <rPr>
        <sz val="12"/>
        <rFont val="ＭＳ Ｐゴシック"/>
        <family val="3"/>
        <charset val="128"/>
      </rPr>
      <t>　</t>
    </r>
    <phoneticPr fontId="7"/>
  </si>
  <si>
    <t>for purposes other than boilers and co-generation</t>
    <phoneticPr fontId="1"/>
  </si>
  <si>
    <t>Soda products</t>
    <phoneticPr fontId="1"/>
  </si>
  <si>
    <t>Kerosene</t>
    <phoneticPr fontId="1"/>
  </si>
  <si>
    <t>Gasoline</t>
    <phoneticPr fontId="1"/>
  </si>
  <si>
    <t>絶乾(Dry)ｔ</t>
    <rPh sb="0" eb="1">
      <t>ゼツ</t>
    </rPh>
    <rPh sb="1" eb="2">
      <t>イヌイ</t>
    </rPh>
    <phoneticPr fontId="1"/>
  </si>
  <si>
    <t>　都市ガス（B）</t>
    <rPh sb="1" eb="3">
      <t>トシ</t>
    </rPh>
    <phoneticPr fontId="1"/>
  </si>
  <si>
    <t>　石炭コークス</t>
    <rPh sb="1" eb="3">
      <t>セキタン</t>
    </rPh>
    <phoneticPr fontId="1"/>
  </si>
  <si>
    <t>うち受入分</t>
    <rPh sb="2" eb="4">
      <t>ウケイレ</t>
    </rPh>
    <rPh sb="4" eb="5">
      <t>ブン</t>
    </rPh>
    <phoneticPr fontId="7"/>
  </si>
  <si>
    <t>for</t>
    <phoneticPr fontId="20"/>
  </si>
  <si>
    <t>　</t>
    <phoneticPr fontId="1"/>
  </si>
  <si>
    <t>Petroleum coke</t>
    <phoneticPr fontId="1"/>
  </si>
  <si>
    <t>Total</t>
    <phoneticPr fontId="1"/>
  </si>
  <si>
    <r>
      <rPr>
        <sz val="10"/>
        <rFont val="ＭＳ Ｐ明朝"/>
        <family val="1"/>
        <charset val="128"/>
      </rPr>
      <t>石油製品（一次）　　</t>
    </r>
    <r>
      <rPr>
        <sz val="10"/>
        <rFont val="Times New Roman"/>
        <family val="1"/>
      </rPr>
      <t>Petroleum products (Conversion table)</t>
    </r>
    <rPh sb="0" eb="2">
      <t>セキユ</t>
    </rPh>
    <rPh sb="2" eb="4">
      <t>セイヒン</t>
    </rPh>
    <rPh sb="5" eb="7">
      <t>イチジ</t>
    </rPh>
    <phoneticPr fontId="7"/>
  </si>
  <si>
    <t xml:space="preserve">Coal </t>
  </si>
  <si>
    <t xml:space="preserve">電気亜鉛     </t>
    <rPh sb="0" eb="2">
      <t>デンキ</t>
    </rPh>
    <rPh sb="2" eb="4">
      <t>アエン</t>
    </rPh>
    <phoneticPr fontId="1"/>
  </si>
  <si>
    <t>蒸留亜鉛　　　　→</t>
    <rPh sb="0" eb="1">
      <t>ジョウリュウ</t>
    </rPh>
    <rPh sb="1" eb="3">
      <t>アエン</t>
    </rPh>
    <phoneticPr fontId="1"/>
  </si>
  <si>
    <t xml:space="preserve">その他の非鉄金属                  </t>
    <rPh sb="0" eb="2">
      <t>ソノタ</t>
    </rPh>
    <rPh sb="3" eb="5">
      <t>ヒテツ</t>
    </rPh>
    <rPh sb="5" eb="7">
      <t>キンゾク</t>
    </rPh>
    <phoneticPr fontId="1"/>
  </si>
  <si>
    <t>鉛（電解工程）</t>
    <rPh sb="0" eb="1">
      <t>ナマリ</t>
    </rPh>
    <rPh sb="2" eb="4">
      <t>デンカイ</t>
    </rPh>
    <rPh sb="4" eb="6">
      <t>コウテイ</t>
    </rPh>
    <phoneticPr fontId="1"/>
  </si>
  <si>
    <t>コージェネ</t>
    <phoneticPr fontId="20"/>
  </si>
  <si>
    <r>
      <t>紙（２）</t>
    </r>
    <r>
      <rPr>
        <sz val="12"/>
        <rFont val="Times New Roman"/>
        <family val="1"/>
      </rPr>
      <t xml:space="preserve"> Paper</t>
    </r>
    <rPh sb="0" eb="1">
      <t>カミ</t>
    </rPh>
    <phoneticPr fontId="1"/>
  </si>
  <si>
    <r>
      <t xml:space="preserve">パルプ・紙・板紙計（１～３）     </t>
    </r>
    <r>
      <rPr>
        <sz val="18"/>
        <rFont val="ＭＳ Ｐゴシック"/>
        <family val="3"/>
        <charset val="128"/>
      </rPr>
      <t>→</t>
    </r>
    <rPh sb="4" eb="5">
      <t>カミ</t>
    </rPh>
    <rPh sb="6" eb="8">
      <t>イタカミ</t>
    </rPh>
    <rPh sb="8" eb="9">
      <t>ケイ</t>
    </rPh>
    <phoneticPr fontId="7"/>
  </si>
  <si>
    <t>年　　月</t>
    <phoneticPr fontId="1"/>
  </si>
  <si>
    <t>タール</t>
    <phoneticPr fontId="1"/>
  </si>
  <si>
    <r>
      <t>1000ｍ</t>
    </r>
    <r>
      <rPr>
        <vertAlign val="superscript"/>
        <sz val="12"/>
        <rFont val="ＭＳ Ｐ明朝"/>
        <family val="1"/>
        <charset val="128"/>
      </rPr>
      <t>3</t>
    </r>
    <phoneticPr fontId="20"/>
  </si>
  <si>
    <t>ガソリン</t>
    <phoneticPr fontId="1"/>
  </si>
  <si>
    <r>
      <t>(Crude petroleum equivalent)</t>
    </r>
    <r>
      <rPr>
        <b/>
        <sz val="12"/>
        <rFont val="ＭＳ Ｐゴシック"/>
        <family val="3"/>
        <charset val="128"/>
      </rPr>
      <t>　</t>
    </r>
    <phoneticPr fontId="1"/>
  </si>
  <si>
    <t xml:space="preserve"> Table of direct input energy</t>
    <phoneticPr fontId="7"/>
  </si>
  <si>
    <t>ナフサ</t>
    <phoneticPr fontId="1"/>
  </si>
  <si>
    <r>
      <rPr>
        <sz val="11"/>
        <rFont val="ＭＳ Ｐゴシック"/>
        <family val="3"/>
        <charset val="128"/>
      </rPr>
      <t>　</t>
    </r>
    <phoneticPr fontId="7"/>
  </si>
  <si>
    <t>→</t>
    <phoneticPr fontId="1"/>
  </si>
  <si>
    <r>
      <rPr>
        <sz val="10"/>
        <rFont val="ＭＳ Ｐ明朝"/>
        <family val="1"/>
        <charset val="128"/>
      </rPr>
      <t>T</t>
    </r>
    <r>
      <rPr>
        <sz val="10"/>
        <rFont val="Times New Roman"/>
        <family val="1"/>
      </rPr>
      <t xml:space="preserve">rends of energy consumption </t>
    </r>
  </si>
  <si>
    <t>うち指定生産品目分</t>
    <rPh sb="2" eb="4">
      <t>シテイ</t>
    </rPh>
    <rPh sb="4" eb="6">
      <t>セイサン</t>
    </rPh>
    <rPh sb="6" eb="8">
      <t>ヒンモク</t>
    </rPh>
    <rPh sb="8" eb="9">
      <t>ブン</t>
    </rPh>
    <phoneticPr fontId="1"/>
  </si>
  <si>
    <r>
      <rPr>
        <sz val="11"/>
        <rFont val="ＭＳ Ｐゴシック"/>
        <family val="3"/>
        <charset val="128"/>
      </rPr>
      <t>　</t>
    </r>
    <phoneticPr fontId="1"/>
  </si>
  <si>
    <t>　石油系燃料計</t>
    <rPh sb="1" eb="4">
      <t>セキユケイ</t>
    </rPh>
    <rPh sb="4" eb="6">
      <t>ネンリョウ</t>
    </rPh>
    <rPh sb="6" eb="7">
      <t>ケイ</t>
    </rPh>
    <phoneticPr fontId="1"/>
  </si>
  <si>
    <t>注1</t>
    <rPh sb="0" eb="1">
      <t>チュウ</t>
    </rPh>
    <phoneticPr fontId="1"/>
  </si>
  <si>
    <t>ｋｌ</t>
    <phoneticPr fontId="1"/>
  </si>
  <si>
    <r>
      <t>絶乾(</t>
    </r>
    <r>
      <rPr>
        <sz val="11"/>
        <rFont val="Times New Roman"/>
        <family val="1"/>
      </rPr>
      <t>Dry</t>
    </r>
    <r>
      <rPr>
        <sz val="11"/>
        <rFont val="ＭＳ Ｐゴシック"/>
        <family val="3"/>
        <charset val="128"/>
      </rPr>
      <t>) ｔ</t>
    </r>
    <rPh sb="0" eb="1">
      <t>ゼツ</t>
    </rPh>
    <rPh sb="1" eb="2">
      <t>カン</t>
    </rPh>
    <phoneticPr fontId="1"/>
  </si>
  <si>
    <t>27</t>
  </si>
  <si>
    <t>2015</t>
  </si>
  <si>
    <r>
      <t>単位</t>
    </r>
    <r>
      <rPr>
        <sz val="12"/>
        <rFont val="Times New Roman"/>
        <family val="1"/>
      </rPr>
      <t xml:space="preserve"> Unit</t>
    </r>
    <r>
      <rPr>
        <sz val="12"/>
        <rFont val="ＭＳ Ｐゴシック"/>
        <family val="3"/>
        <charset val="128"/>
      </rPr>
      <t>：</t>
    </r>
    <r>
      <rPr>
        <sz val="12"/>
        <rFont val="ＭＳ Ｐゴシック"/>
        <family val="3"/>
        <charset val="128"/>
      </rPr>
      <t>GJ</t>
    </r>
    <rPh sb="0" eb="2">
      <t>タンイ</t>
    </rPh>
    <phoneticPr fontId="1"/>
  </si>
  <si>
    <r>
      <t>業種別統計（業種別エネルギー消費）　</t>
    </r>
    <r>
      <rPr>
        <sz val="10"/>
        <rFont val="Times New Roman"/>
        <family val="1"/>
      </rPr>
      <t xml:space="preserve">Statistics by industry (Energy consumption by industry) </t>
    </r>
    <r>
      <rPr>
        <sz val="10"/>
        <rFont val="ＭＳ Ｐ明朝"/>
        <family val="1"/>
        <charset val="128"/>
      </rPr>
      <t>　　　</t>
    </r>
    <rPh sb="0" eb="1">
      <t>ギョウシュ</t>
    </rPh>
    <rPh sb="1" eb="3">
      <t>シュベツ</t>
    </rPh>
    <rPh sb="3" eb="4">
      <t>オサム</t>
    </rPh>
    <rPh sb="4" eb="5">
      <t>ケイ</t>
    </rPh>
    <phoneticPr fontId="20"/>
  </si>
  <si>
    <t>１）　固有単位表（事業所ベース）</t>
    <rPh sb="3" eb="5">
      <t>コユウ</t>
    </rPh>
    <rPh sb="5" eb="7">
      <t>タンイ</t>
    </rPh>
    <rPh sb="7" eb="8">
      <t>ヒョウ</t>
    </rPh>
    <rPh sb="9" eb="12">
      <t>ジギョウショ</t>
    </rPh>
    <phoneticPr fontId="1"/>
  </si>
  <si>
    <t>合計 注2</t>
    <rPh sb="0" eb="2">
      <t>ゴウケイ</t>
    </rPh>
    <rPh sb="3" eb="4">
      <t>チュウ</t>
    </rPh>
    <phoneticPr fontId="1"/>
  </si>
  <si>
    <t>業　　種</t>
    <rPh sb="0" eb="4">
      <t>ギョウシュ</t>
    </rPh>
    <phoneticPr fontId="7"/>
  </si>
  <si>
    <t>注4</t>
    <rPh sb="0" eb="1">
      <t>チュウ</t>
    </rPh>
    <phoneticPr fontId="1"/>
  </si>
  <si>
    <t>合計　Total</t>
    <rPh sb="0" eb="2">
      <t>ゴウケイ</t>
    </rPh>
    <phoneticPr fontId="1"/>
  </si>
  <si>
    <t>重複事業所分補正量</t>
    <rPh sb="0" eb="2">
      <t>チョウフク</t>
    </rPh>
    <rPh sb="2" eb="4">
      <t>ジギョウ</t>
    </rPh>
    <rPh sb="4" eb="5">
      <t>ショ</t>
    </rPh>
    <rPh sb="5" eb="6">
      <t>ショブン</t>
    </rPh>
    <rPh sb="6" eb="9">
      <t>ホセイリョウ</t>
    </rPh>
    <phoneticPr fontId="1"/>
  </si>
  <si>
    <t>Petroleum products industry</t>
    <phoneticPr fontId="1"/>
  </si>
  <si>
    <t>鉄鋼業　　　　　　　　　　　</t>
    <rPh sb="0" eb="3">
      <t>テッコウギョウ</t>
    </rPh>
    <phoneticPr fontId="1"/>
  </si>
  <si>
    <t>２）　熱量単位表（事業所ベース）</t>
    <rPh sb="3" eb="5">
      <t>ネツリョウ</t>
    </rPh>
    <rPh sb="5" eb="7">
      <t>タンイ</t>
    </rPh>
    <rPh sb="7" eb="8">
      <t>ヒョウ</t>
    </rPh>
    <rPh sb="9" eb="12">
      <t>ジギョウショ</t>
    </rPh>
    <phoneticPr fontId="1"/>
  </si>
  <si>
    <r>
      <t xml:space="preserve">単位 </t>
    </r>
    <r>
      <rPr>
        <sz val="12"/>
        <rFont val="Times New Roman"/>
        <family val="1"/>
      </rPr>
      <t>Unit</t>
    </r>
    <r>
      <rPr>
        <sz val="12"/>
        <rFont val="ＭＳ Ｐゴシック"/>
        <family val="3"/>
        <charset val="128"/>
      </rPr>
      <t>：GJ</t>
    </r>
    <rPh sb="0" eb="2">
      <t>タンイ</t>
    </rPh>
    <phoneticPr fontId="1"/>
  </si>
  <si>
    <t>Net consumption is shown for Total and three industrial categories(Chemical industry,Ceramics,clay and stone products industry, Iron and steel industry).</t>
  </si>
  <si>
    <r>
      <t>燃料受払(燃料種別表)　　　　</t>
    </r>
    <r>
      <rPr>
        <sz val="11"/>
        <rFont val="Times New Roman"/>
        <family val="1"/>
      </rPr>
      <t xml:space="preserve">Fuel input/output (Table by fuels) </t>
    </r>
    <rPh sb="0" eb="2">
      <t>ネンリョウ</t>
    </rPh>
    <rPh sb="2" eb="4">
      <t>ウケハライ</t>
    </rPh>
    <phoneticPr fontId="20"/>
  </si>
  <si>
    <t xml:space="preserve">                                                                                   ボイラ用及びコージェネレーション用以外に使用したもの</t>
    <rPh sb="86" eb="87">
      <t>ヨウ</t>
    </rPh>
    <rPh sb="87" eb="88">
      <t>オヨ</t>
    </rPh>
    <rPh sb="99" eb="100">
      <t>ヨウ</t>
    </rPh>
    <rPh sb="100" eb="102">
      <t>イガイ</t>
    </rPh>
    <rPh sb="103" eb="105">
      <t>シヨウ</t>
    </rPh>
    <phoneticPr fontId="20"/>
  </si>
  <si>
    <t>計</t>
    <rPh sb="0" eb="1">
      <t>ケイ</t>
    </rPh>
    <phoneticPr fontId="20"/>
  </si>
  <si>
    <t>原料用</t>
    <rPh sb="0" eb="3">
      <t>ゲンリョウヨウ</t>
    </rPh>
    <phoneticPr fontId="20"/>
  </si>
  <si>
    <t>その他用</t>
    <rPh sb="0" eb="3">
      <t>ソノタ</t>
    </rPh>
    <rPh sb="3" eb="4">
      <t>ヨウ</t>
    </rPh>
    <phoneticPr fontId="20"/>
  </si>
  <si>
    <r>
      <t xml:space="preserve">原                      　　　               油 </t>
    </r>
    <r>
      <rPr>
        <sz val="11"/>
        <rFont val="ＭＳ Ｐ明朝"/>
        <family val="1"/>
        <charset val="128"/>
      </rPr>
      <t>(注１)</t>
    </r>
    <rPh sb="44" eb="45">
      <t>チュウ</t>
    </rPh>
    <phoneticPr fontId="20"/>
  </si>
  <si>
    <r>
      <t>石　　　　 　　　　　  　     　　　　炭</t>
    </r>
    <r>
      <rPr>
        <sz val="11"/>
        <rFont val="ＭＳ Ｐ明朝"/>
        <family val="1"/>
        <charset val="128"/>
      </rPr>
      <t>(注２）</t>
    </r>
    <rPh sb="25" eb="26">
      <t>チュウ</t>
    </rPh>
    <phoneticPr fontId="1"/>
  </si>
  <si>
    <r>
      <t>石    炭    コ    ー    ク    ス</t>
    </r>
    <r>
      <rPr>
        <sz val="11"/>
        <rFont val="ＭＳ Ｐ明朝"/>
        <family val="1"/>
        <charset val="128"/>
      </rPr>
      <t>(注３）</t>
    </r>
    <rPh sb="27" eb="28">
      <t>チュウ</t>
    </rPh>
    <phoneticPr fontId="1"/>
  </si>
  <si>
    <r>
      <t>原　　　　　　　　　　　　  　　　　　　油</t>
    </r>
    <r>
      <rPr>
        <sz val="11"/>
        <rFont val="ＭＳ Ｐ明朝"/>
        <family val="1"/>
        <charset val="128"/>
      </rPr>
      <t xml:space="preserve"> (注１）</t>
    </r>
    <rPh sb="24" eb="25">
      <t>チュウ</t>
    </rPh>
    <phoneticPr fontId="20"/>
  </si>
  <si>
    <r>
      <t xml:space="preserve">石　　　　　　　　  　  　　　　　炭 </t>
    </r>
    <r>
      <rPr>
        <sz val="11"/>
        <rFont val="ＭＳ Ｐ明朝"/>
        <family val="1"/>
        <charset val="128"/>
      </rPr>
      <t xml:space="preserve"> (注２）</t>
    </r>
    <rPh sb="23" eb="24">
      <t>チュウ</t>
    </rPh>
    <phoneticPr fontId="1"/>
  </si>
  <si>
    <r>
      <t xml:space="preserve">石   炭   コ   ー   ク   ス  </t>
    </r>
    <r>
      <rPr>
        <sz val="11"/>
        <rFont val="ＭＳ Ｐ明朝"/>
        <family val="1"/>
        <charset val="128"/>
      </rPr>
      <t xml:space="preserve"> (注３）</t>
    </r>
    <rPh sb="25" eb="26">
      <t>チュウ</t>
    </rPh>
    <phoneticPr fontId="1"/>
  </si>
  <si>
    <r>
      <t>燃料受払(業種別表)　　</t>
    </r>
    <r>
      <rPr>
        <sz val="10"/>
        <rFont val="Times New Roman"/>
        <family val="1"/>
      </rPr>
      <t>Fuel input/output(Table for individual industry)</t>
    </r>
    <rPh sb="0" eb="2">
      <t>ネンリョウ</t>
    </rPh>
    <rPh sb="2" eb="4">
      <t>ウケハライ</t>
    </rPh>
    <phoneticPr fontId="20"/>
  </si>
  <si>
    <t>as Materials</t>
    <phoneticPr fontId="1"/>
  </si>
  <si>
    <t>受      入</t>
    <rPh sb="0" eb="8">
      <t>ウケイレ</t>
    </rPh>
    <phoneticPr fontId="20"/>
  </si>
  <si>
    <t>合       計</t>
    <rPh sb="0" eb="9">
      <t>ゴウケイ</t>
    </rPh>
    <phoneticPr fontId="20"/>
  </si>
  <si>
    <t>ボ イ ラ 用</t>
    <rPh sb="6" eb="7">
      <t>ヨウ</t>
    </rPh>
    <phoneticPr fontId="20"/>
  </si>
  <si>
    <t>払     出</t>
    <rPh sb="0" eb="7">
      <t>ハライダシ</t>
    </rPh>
    <phoneticPr fontId="20"/>
  </si>
  <si>
    <t xml:space="preserve"> 年 末 在 庫</t>
    <rPh sb="1" eb="2">
      <t>トシ</t>
    </rPh>
    <rPh sb="3" eb="4">
      <t>スエ</t>
    </rPh>
    <rPh sb="5" eb="8">
      <t>ザイコ</t>
    </rPh>
    <phoneticPr fontId="20"/>
  </si>
  <si>
    <t>コ－ジェネ</t>
  </si>
  <si>
    <t xml:space="preserve"> ボイラ用及びコ－ジェネレ－ション用以外に使用したもの</t>
    <rPh sb="4" eb="5">
      <t>ヨウ</t>
    </rPh>
    <rPh sb="5" eb="6">
      <t>オヨ</t>
    </rPh>
    <rPh sb="17" eb="18">
      <t>ヨウ</t>
    </rPh>
    <rPh sb="18" eb="20">
      <t>イガイ</t>
    </rPh>
    <rPh sb="21" eb="23">
      <t>シヨウ</t>
    </rPh>
    <phoneticPr fontId="20"/>
  </si>
  <si>
    <t>年 末 在 庫</t>
    <rPh sb="0" eb="1">
      <t>トシ</t>
    </rPh>
    <rPh sb="2" eb="3">
      <t>スエ</t>
    </rPh>
    <rPh sb="4" eb="5">
      <t>ザイ</t>
    </rPh>
    <rPh sb="6" eb="7">
      <t>コ</t>
    </rPh>
    <phoneticPr fontId="20"/>
  </si>
  <si>
    <t>レ－ション用</t>
    <rPh sb="5" eb="6">
      <t>ヨウ</t>
    </rPh>
    <phoneticPr fontId="20"/>
  </si>
  <si>
    <r>
      <t>合           　計（原 油 換 算）</t>
    </r>
    <r>
      <rPr>
        <sz val="11"/>
        <color theme="1"/>
        <rFont val="ＭＳ Ｐゴシック"/>
        <family val="3"/>
        <charset val="128"/>
        <scheme val="minor"/>
      </rPr>
      <t xml:space="preserve"> (注１)</t>
    </r>
    <rPh sb="25" eb="26">
      <t>チュウ</t>
    </rPh>
    <phoneticPr fontId="1"/>
  </si>
  <si>
    <r>
      <t xml:space="preserve">石 油 系 炭 化 水 素 ガ ス </t>
    </r>
    <r>
      <rPr>
        <sz val="11"/>
        <rFont val="ＭＳ Ｐ明朝"/>
        <family val="1"/>
        <charset val="128"/>
      </rPr>
      <t>（注2）</t>
    </r>
    <rPh sb="19" eb="20">
      <t>チュウ</t>
    </rPh>
    <phoneticPr fontId="1"/>
  </si>
  <si>
    <t>ＲＰＦ</t>
    <phoneticPr fontId="1"/>
  </si>
  <si>
    <r>
      <t>合        　　 計（原 油 換 算）</t>
    </r>
    <r>
      <rPr>
        <b/>
        <sz val="11"/>
        <rFont val="ＭＳ Ｐゴシック"/>
        <family val="3"/>
        <charset val="128"/>
      </rPr>
      <t xml:space="preserve"> </t>
    </r>
    <r>
      <rPr>
        <sz val="11"/>
        <color theme="1"/>
        <rFont val="ＭＳ Ｐゴシック"/>
        <family val="3"/>
        <charset val="128"/>
        <scheme val="minor"/>
      </rPr>
      <t>(注１)</t>
    </r>
    <rPh sb="24" eb="25">
      <t>チュウ</t>
    </rPh>
    <phoneticPr fontId="1"/>
  </si>
  <si>
    <r>
      <t>石 油 系 炭 化 水 素 ガ ス</t>
    </r>
    <r>
      <rPr>
        <sz val="10"/>
        <rFont val="ＭＳ Ｐ明朝"/>
        <family val="1"/>
        <charset val="128"/>
      </rPr>
      <t xml:space="preserve"> </t>
    </r>
    <r>
      <rPr>
        <sz val="11"/>
        <rFont val="ＭＳ Ｐ明朝"/>
        <family val="1"/>
        <charset val="128"/>
      </rPr>
      <t>（注2）</t>
    </r>
    <rPh sb="19" eb="20">
      <t>チュウ</t>
    </rPh>
    <phoneticPr fontId="1"/>
  </si>
  <si>
    <t>Because production or fuel occurring subsidiarity is included by consumption for raw materials, the total (crude petroleum equivalent) consumption repeats.  In addition, it is the net consumption that removed the thing that the numerical value of the lower berth (net) indication of the total column switches it from other fuel in subjects of survey establishment and used.</t>
  </si>
  <si>
    <t>⑦鉄鋼業　 　         　　　</t>
    <rPh sb="1" eb="4">
      <t>テッコウギョウ</t>
    </rPh>
    <phoneticPr fontId="20"/>
  </si>
  <si>
    <t xml:space="preserve">        費</t>
    <rPh sb="8" eb="9">
      <t>ヒ</t>
    </rPh>
    <phoneticPr fontId="20"/>
  </si>
  <si>
    <t xml:space="preserve"> ボイラ用</t>
    <rPh sb="4" eb="5">
      <t>ヨウ</t>
    </rPh>
    <phoneticPr fontId="20"/>
  </si>
  <si>
    <r>
      <t>合　　　　計 （原油換算）</t>
    </r>
    <r>
      <rPr>
        <sz val="11"/>
        <color theme="1"/>
        <rFont val="ＭＳ Ｐゴシック"/>
        <family val="3"/>
        <charset val="128"/>
        <scheme val="minor"/>
      </rPr>
      <t>(注)</t>
    </r>
    <rPh sb="14" eb="15">
      <t>チュウ</t>
    </rPh>
    <phoneticPr fontId="1"/>
  </si>
  <si>
    <t>絶乾（Dry）ｔ</t>
    <rPh sb="0" eb="1">
      <t>ゼツ</t>
    </rPh>
    <rPh sb="1" eb="2">
      <t>イヌイ</t>
    </rPh>
    <phoneticPr fontId="1"/>
  </si>
  <si>
    <t xml:space="preserve">     費    </t>
    <rPh sb="5" eb="6">
      <t>ヒ</t>
    </rPh>
    <phoneticPr fontId="20"/>
  </si>
  <si>
    <t>年末在庫</t>
    <rPh sb="0" eb="1">
      <t>ネン</t>
    </rPh>
    <rPh sb="1" eb="2">
      <t>ゲツマツ</t>
    </rPh>
    <rPh sb="2" eb="4">
      <t>ザイコ</t>
    </rPh>
    <phoneticPr fontId="20"/>
  </si>
  <si>
    <t xml:space="preserve"> 　  費    </t>
    <rPh sb="4" eb="5">
      <t>ヒ</t>
    </rPh>
    <phoneticPr fontId="20"/>
  </si>
  <si>
    <r>
      <t xml:space="preserve">業種合計   </t>
    </r>
    <r>
      <rPr>
        <sz val="10"/>
        <rFont val="Times New Roman"/>
        <family val="1"/>
      </rPr>
      <t xml:space="preserve">  Total</t>
    </r>
    <rPh sb="0" eb="2">
      <t>ギョウシュ</t>
    </rPh>
    <rPh sb="2" eb="4">
      <t>ゴウケイ</t>
    </rPh>
    <phoneticPr fontId="1"/>
  </si>
  <si>
    <r>
      <t>Total(Crude petroleum equivalent)</t>
    </r>
    <r>
      <rPr>
        <sz val="12"/>
        <rFont val="ＭＳ Ｐゴシック"/>
        <family val="3"/>
        <charset val="128"/>
      </rPr>
      <t>　</t>
    </r>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</si>
  <si>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20"/>
  </si>
  <si>
    <t>月末在庫</t>
    <rPh sb="0" eb="2">
      <t>ゲツマツ</t>
    </rPh>
    <rPh sb="2" eb="4">
      <t>ザイコ</t>
    </rPh>
    <phoneticPr fontId="20"/>
  </si>
  <si>
    <r>
      <t>単位　</t>
    </r>
    <r>
      <rPr>
        <sz val="12"/>
        <rFont val="Times New Roman"/>
        <family val="1"/>
      </rPr>
      <t>Unit</t>
    </r>
    <r>
      <rPr>
        <sz val="12"/>
        <rFont val="ＭＳ Ｐゴシック"/>
        <family val="3"/>
        <charset val="128"/>
      </rPr>
      <t>　：　絶乾(</t>
    </r>
    <r>
      <rPr>
        <sz val="12"/>
        <rFont val="Times New Roman"/>
        <family val="1"/>
      </rPr>
      <t>Dry</t>
    </r>
    <r>
      <rPr>
        <sz val="12"/>
        <rFont val="ＭＳ Ｐゴシック"/>
        <family val="3"/>
        <charset val="128"/>
      </rPr>
      <t>)　ｔ</t>
    </r>
    <rPh sb="0" eb="2">
      <t>タンイ</t>
    </rPh>
    <rPh sb="10" eb="11">
      <t>ゼツ</t>
    </rPh>
    <rPh sb="11" eb="12">
      <t>カン</t>
    </rPh>
    <phoneticPr fontId="39"/>
  </si>
  <si>
    <t xml:space="preserve">　改質生成油 </t>
    <rPh sb="1" eb="3">
      <t>カイシツ</t>
    </rPh>
    <rPh sb="3" eb="5">
      <t>セイセイ</t>
    </rPh>
    <rPh sb="5" eb="6">
      <t>ユ</t>
    </rPh>
    <phoneticPr fontId="1"/>
  </si>
  <si>
    <t xml:space="preserve">　炭化水素油 </t>
    <rPh sb="1" eb="3">
      <t>タンカ</t>
    </rPh>
    <rPh sb="3" eb="5">
      <t>スイソ</t>
    </rPh>
    <rPh sb="5" eb="6">
      <t>ユ</t>
    </rPh>
    <phoneticPr fontId="1"/>
  </si>
  <si>
    <t>　非石油系燃料（原油換算）</t>
    <rPh sb="1" eb="5">
      <t>ヒセキユケイ</t>
    </rPh>
    <rPh sb="5" eb="7">
      <t>ネンリョウ</t>
    </rPh>
    <rPh sb="8" eb="10">
      <t>ゲンユ</t>
    </rPh>
    <rPh sb="10" eb="12">
      <t>カンザン</t>
    </rPh>
    <phoneticPr fontId="1"/>
  </si>
  <si>
    <t xml:space="preserve">　転炉ガス </t>
    <rPh sb="1" eb="3">
      <t>テンロ</t>
    </rPh>
    <phoneticPr fontId="1"/>
  </si>
  <si>
    <t xml:space="preserve">　液化天然ガス </t>
    <rPh sb="1" eb="3">
      <t>エキカ</t>
    </rPh>
    <rPh sb="3" eb="5">
      <t>テンネン</t>
    </rPh>
    <phoneticPr fontId="1"/>
  </si>
  <si>
    <t xml:space="preserve">　回収黒液 </t>
    <rPh sb="1" eb="3">
      <t>カイシュウ</t>
    </rPh>
    <rPh sb="3" eb="5">
      <t>コクエキ</t>
    </rPh>
    <phoneticPr fontId="1"/>
  </si>
  <si>
    <t xml:space="preserve">　廃タイヤ </t>
    <rPh sb="1" eb="2">
      <t>ハイ</t>
    </rPh>
    <phoneticPr fontId="1"/>
  </si>
  <si>
    <r>
      <t xml:space="preserve">パルプ・紙・板紙工業     </t>
    </r>
    <r>
      <rPr>
        <sz val="10"/>
        <rFont val="Times New Roman"/>
        <family val="1"/>
      </rPr>
      <t>Pulp,paper,paperboard industry</t>
    </r>
    <rPh sb="4" eb="5">
      <t>カミ</t>
    </rPh>
    <rPh sb="6" eb="8">
      <t>イタカミ</t>
    </rPh>
    <rPh sb="8" eb="10">
      <t>コウギョウ</t>
    </rPh>
    <phoneticPr fontId="1"/>
  </si>
  <si>
    <t>②　パルプ・紙・板紙工業</t>
    <rPh sb="6" eb="7">
      <t>カミ</t>
    </rPh>
    <rPh sb="8" eb="10">
      <t>イタカミ</t>
    </rPh>
    <rPh sb="10" eb="12">
      <t>コウギョウ</t>
    </rPh>
    <phoneticPr fontId="1"/>
  </si>
  <si>
    <t xml:space="preserve"> 合計（原油換算）</t>
    <rPh sb="1" eb="3">
      <t>ゴウケイ</t>
    </rPh>
    <rPh sb="4" eb="6">
      <t>ゲンユ</t>
    </rPh>
    <rPh sb="6" eb="8">
      <t>カンザン</t>
    </rPh>
    <phoneticPr fontId="1"/>
  </si>
  <si>
    <t xml:space="preserve">　灯油 </t>
    <rPh sb="1" eb="3">
      <t>トウユ</t>
    </rPh>
    <phoneticPr fontId="1"/>
  </si>
  <si>
    <t>　Ａ重油</t>
    <rPh sb="2" eb="4">
      <t>ジュウユ</t>
    </rPh>
    <phoneticPr fontId="1"/>
  </si>
  <si>
    <t xml:space="preserve"> 非石油系燃料（原油換算）</t>
    <rPh sb="1" eb="5">
      <t>ヒセキユケイ</t>
    </rPh>
    <rPh sb="5" eb="7">
      <t>ネンリョウ</t>
    </rPh>
    <rPh sb="8" eb="10">
      <t>ゲンユ</t>
    </rPh>
    <rPh sb="10" eb="12">
      <t>カンザン</t>
    </rPh>
    <phoneticPr fontId="1"/>
  </si>
  <si>
    <t>　天然ガス</t>
    <rPh sb="1" eb="3">
      <t>テンネン</t>
    </rPh>
    <phoneticPr fontId="1"/>
  </si>
  <si>
    <t>　廃タイヤ</t>
    <rPh sb="1" eb="2">
      <t>ハイ</t>
    </rPh>
    <phoneticPr fontId="1"/>
  </si>
  <si>
    <t>　軽油</t>
    <rPh sb="1" eb="3">
      <t>ケイユ</t>
    </rPh>
    <phoneticPr fontId="1"/>
  </si>
  <si>
    <t xml:space="preserve">　Ｂ・Ｃ重油 </t>
    <rPh sb="4" eb="6">
      <t>ジュウユ</t>
    </rPh>
    <phoneticPr fontId="1"/>
  </si>
  <si>
    <t>　石炭</t>
    <rPh sb="1" eb="3">
      <t>セキタン</t>
    </rPh>
    <phoneticPr fontId="1"/>
  </si>
  <si>
    <t>　液化天然ガス</t>
    <rPh sb="1" eb="3">
      <t>エキカ</t>
    </rPh>
    <rPh sb="3" eb="5">
      <t>テンネン</t>
    </rPh>
    <phoneticPr fontId="1"/>
  </si>
  <si>
    <t>　回収黒液</t>
    <rPh sb="1" eb="3">
      <t>カイシュウ</t>
    </rPh>
    <rPh sb="3" eb="5">
      <t>コクエキ</t>
    </rPh>
    <phoneticPr fontId="1"/>
  </si>
  <si>
    <t xml:space="preserve">　重油計 </t>
    <rPh sb="1" eb="4">
      <t>ジュウユケイ</t>
    </rPh>
    <phoneticPr fontId="1"/>
  </si>
  <si>
    <t>　炭化水素油</t>
    <rPh sb="1" eb="3">
      <t>タンカ</t>
    </rPh>
    <rPh sb="3" eb="5">
      <t>スイソ</t>
    </rPh>
    <rPh sb="5" eb="6">
      <t>ユ</t>
    </rPh>
    <phoneticPr fontId="1"/>
  </si>
  <si>
    <t>　廃材</t>
    <rPh sb="1" eb="3">
      <t>ハイザイ</t>
    </rPh>
    <phoneticPr fontId="1"/>
  </si>
  <si>
    <r>
      <t xml:space="preserve">化学繊維工業                     </t>
    </r>
    <r>
      <rPr>
        <sz val="10"/>
        <rFont val="Times New Roman"/>
        <family val="1"/>
      </rPr>
      <t xml:space="preserve">  Chemical fibers industry</t>
    </r>
    <rPh sb="0" eb="2">
      <t>カガク</t>
    </rPh>
    <rPh sb="2" eb="4">
      <t>センイ</t>
    </rPh>
    <rPh sb="4" eb="6">
      <t>コウギョウ</t>
    </rPh>
    <phoneticPr fontId="1"/>
  </si>
  <si>
    <t>③　化学繊維工業</t>
    <rPh sb="2" eb="4">
      <t>カガク</t>
    </rPh>
    <rPh sb="4" eb="6">
      <t>センイ</t>
    </rPh>
    <rPh sb="6" eb="8">
      <t>コウギョウ</t>
    </rPh>
    <phoneticPr fontId="1"/>
  </si>
  <si>
    <r>
      <rPr>
        <sz val="12"/>
        <rFont val="ＭＳ Ｐゴシック"/>
        <family val="3"/>
        <charset val="128"/>
      </rPr>
      <t>　</t>
    </r>
    <phoneticPr fontId="1"/>
  </si>
  <si>
    <t xml:space="preserve">　液化石油ガス </t>
    <rPh sb="1" eb="3">
      <t>エキカ</t>
    </rPh>
    <rPh sb="3" eb="5">
      <t>セキユ</t>
    </rPh>
    <phoneticPr fontId="1"/>
  </si>
  <si>
    <t xml:space="preserve">  都市ガス(Ａ）</t>
    <rPh sb="2" eb="4">
      <t>トシ</t>
    </rPh>
    <phoneticPr fontId="1"/>
  </si>
  <si>
    <t>　石油系燃料(原油換算)</t>
    <rPh sb="1" eb="4">
      <t>セキユケイ</t>
    </rPh>
    <rPh sb="4" eb="6">
      <t>ネンリョウ</t>
    </rPh>
    <rPh sb="7" eb="9">
      <t>ゲンユ</t>
    </rPh>
    <rPh sb="9" eb="11">
      <t>カンザン</t>
    </rPh>
    <phoneticPr fontId="1"/>
  </si>
  <si>
    <t xml:space="preserve">　軽油 </t>
    <rPh sb="1" eb="3">
      <t>ケイユ</t>
    </rPh>
    <phoneticPr fontId="1"/>
  </si>
  <si>
    <t xml:space="preserve">  石炭 </t>
    <rPh sb="2" eb="4">
      <t>セキタン</t>
    </rPh>
    <phoneticPr fontId="1"/>
  </si>
  <si>
    <t xml:space="preserve">  都市ガス(Ｂ）</t>
    <rPh sb="2" eb="4">
      <t>トシ</t>
    </rPh>
    <phoneticPr fontId="1"/>
  </si>
  <si>
    <t xml:space="preserve">  液化天然ガス </t>
    <rPh sb="2" eb="4">
      <t>エキカ</t>
    </rPh>
    <rPh sb="4" eb="6">
      <t>テンネン</t>
    </rPh>
    <phoneticPr fontId="1"/>
  </si>
  <si>
    <t>④　石油製品工業</t>
    <rPh sb="2" eb="4">
      <t>セキユ</t>
    </rPh>
    <rPh sb="4" eb="6">
      <t>セイヒン</t>
    </rPh>
    <rPh sb="6" eb="8">
      <t>コウギョウ</t>
    </rPh>
    <phoneticPr fontId="1"/>
  </si>
  <si>
    <t xml:space="preserve"> 非石油系燃料(原油換算) </t>
    <rPh sb="1" eb="5">
      <t>ヒセキユケイ</t>
    </rPh>
    <rPh sb="5" eb="7">
      <t>ネンリョウ</t>
    </rPh>
    <rPh sb="8" eb="10">
      <t>ゲンユ</t>
    </rPh>
    <rPh sb="10" eb="12">
      <t>カンザン</t>
    </rPh>
    <phoneticPr fontId="1"/>
  </si>
  <si>
    <t xml:space="preserve">  液化石油ガス </t>
    <rPh sb="2" eb="4">
      <t>エキカ</t>
    </rPh>
    <rPh sb="4" eb="6">
      <t>セキユ</t>
    </rPh>
    <phoneticPr fontId="1"/>
  </si>
  <si>
    <t xml:space="preserve">  都市ガス（Ａ）</t>
    <rPh sb="2" eb="4">
      <t>トシ</t>
    </rPh>
    <phoneticPr fontId="1"/>
  </si>
  <si>
    <t xml:space="preserve">  石油系炭化水素ガス </t>
    <rPh sb="2" eb="5">
      <t>セキユケイ</t>
    </rPh>
    <rPh sb="5" eb="7">
      <t>タンカ</t>
    </rPh>
    <rPh sb="7" eb="9">
      <t>スイソ</t>
    </rPh>
    <phoneticPr fontId="1"/>
  </si>
  <si>
    <t xml:space="preserve">  天然ガス </t>
    <rPh sb="2" eb="4">
      <t>テンネン</t>
    </rPh>
    <phoneticPr fontId="1"/>
  </si>
  <si>
    <t>⑤　ガラス製品工業</t>
    <rPh sb="5" eb="9">
      <t>セイヒンコウギョウ</t>
    </rPh>
    <phoneticPr fontId="1"/>
  </si>
  <si>
    <t xml:space="preserve">　Ａ重油 </t>
    <rPh sb="2" eb="4">
      <t>ジュウユ</t>
    </rPh>
    <phoneticPr fontId="1"/>
  </si>
  <si>
    <t xml:space="preserve">　再生油（石油由来） </t>
    <rPh sb="1" eb="3">
      <t>サイセイ</t>
    </rPh>
    <rPh sb="3" eb="4">
      <t>アブラ</t>
    </rPh>
    <rPh sb="5" eb="7">
      <t>セキユ</t>
    </rPh>
    <rPh sb="7" eb="9">
      <t>ユライ</t>
    </rPh>
    <phoneticPr fontId="1"/>
  </si>
  <si>
    <t>　  　　   消</t>
    <rPh sb="8" eb="9">
      <t>ショウヒ</t>
    </rPh>
    <phoneticPr fontId="20"/>
  </si>
  <si>
    <t>Consumption</t>
    <phoneticPr fontId="1"/>
  </si>
  <si>
    <t xml:space="preserve"> 石油系燃料（原油換算）</t>
    <rPh sb="1" eb="4">
      <t>セキユケイ</t>
    </rPh>
    <rPh sb="4" eb="6">
      <t>ネンリョウ</t>
    </rPh>
    <rPh sb="7" eb="9">
      <t>ゲンユ</t>
    </rPh>
    <rPh sb="9" eb="11">
      <t>カンザン</t>
    </rPh>
    <phoneticPr fontId="1"/>
  </si>
  <si>
    <t>　軽油　</t>
    <rPh sb="1" eb="3">
      <t>ケイユ</t>
    </rPh>
    <phoneticPr fontId="1"/>
  </si>
  <si>
    <t xml:space="preserve">　非石油系燃料（原油換算） </t>
    <rPh sb="1" eb="5">
      <t>ヒセキユケイ</t>
    </rPh>
    <rPh sb="5" eb="7">
      <t>ネンリョウ</t>
    </rPh>
    <rPh sb="8" eb="10">
      <t>ゲンユ</t>
    </rPh>
    <rPh sb="10" eb="12">
      <t>カンザン</t>
    </rPh>
    <phoneticPr fontId="1"/>
  </si>
  <si>
    <t xml:space="preserve">　天然ガス </t>
    <rPh sb="1" eb="3">
      <t>テンネン</t>
    </rPh>
    <phoneticPr fontId="1"/>
  </si>
  <si>
    <r>
      <t>単位　</t>
    </r>
    <r>
      <rPr>
        <sz val="12"/>
        <rFont val="Times New Roman"/>
        <family val="1"/>
      </rPr>
      <t>Unit</t>
    </r>
    <r>
      <rPr>
        <sz val="12"/>
        <rFont val="ＭＳ Ｐゴシック"/>
        <family val="3"/>
        <charset val="128"/>
      </rPr>
      <t>　：　t</t>
    </r>
    <rPh sb="0" eb="2">
      <t>タンイ</t>
    </rPh>
    <phoneticPr fontId="39"/>
  </si>
  <si>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39"/>
  </si>
  <si>
    <t xml:space="preserve">  都市ガス（A）</t>
    <rPh sb="2" eb="4">
      <t>トシ</t>
    </rPh>
    <phoneticPr fontId="1"/>
  </si>
  <si>
    <t xml:space="preserve">          合計</t>
    <rPh sb="10" eb="12">
      <t>ゴウケイ</t>
    </rPh>
    <phoneticPr fontId="20"/>
  </si>
  <si>
    <r>
      <t>窯業・土石製品工業　　</t>
    </r>
    <r>
      <rPr>
        <sz val="10"/>
        <rFont val="Times New Roman"/>
        <family val="1"/>
      </rPr>
      <t>Ceramics, clay and stone products industry</t>
    </r>
  </si>
  <si>
    <r>
      <t>Ceramics,</t>
    </r>
    <r>
      <rPr>
        <b/>
        <sz val="14"/>
        <rFont val="Times New Roman"/>
        <family val="1"/>
      </rPr>
      <t xml:space="preserve"> clay and stone products industry</t>
    </r>
  </si>
  <si>
    <r>
      <t>単位　</t>
    </r>
    <r>
      <rPr>
        <sz val="12"/>
        <rFont val="Times New Roman"/>
        <family val="1"/>
      </rPr>
      <t>Unit</t>
    </r>
    <r>
      <rPr>
        <sz val="12"/>
        <rFont val="ＭＳ Ｐゴシック"/>
        <family val="3"/>
        <charset val="128"/>
      </rPr>
      <t>　：　ｋｌ</t>
    </r>
    <rPh sb="0" eb="2">
      <t>タンイ</t>
    </rPh>
    <phoneticPr fontId="39"/>
  </si>
  <si>
    <t xml:space="preserve">  灯油 </t>
    <rPh sb="2" eb="4">
      <t>トウユ</t>
    </rPh>
    <phoneticPr fontId="1"/>
  </si>
  <si>
    <r>
      <t>単位　</t>
    </r>
    <r>
      <rPr>
        <sz val="12"/>
        <rFont val="Times New Roman"/>
        <family val="1"/>
      </rPr>
      <t>Unit</t>
    </r>
    <r>
      <rPr>
        <sz val="12"/>
        <rFont val="ＭＳ Ｐゴシック"/>
        <family val="3"/>
        <charset val="128"/>
      </rPr>
      <t>　：　ｔ</t>
    </r>
    <rPh sb="0" eb="2">
      <t>タンイ</t>
    </rPh>
    <phoneticPr fontId="39"/>
  </si>
  <si>
    <t xml:space="preserve">  非石油系燃料（原油換算）</t>
    <rPh sb="2" eb="6">
      <t>ヒセキユケイ</t>
    </rPh>
    <rPh sb="6" eb="8">
      <t>ネンリョウ</t>
    </rPh>
    <rPh sb="9" eb="11">
      <t>ゲンユ</t>
    </rPh>
    <rPh sb="11" eb="13">
      <t>カンザン</t>
    </rPh>
    <phoneticPr fontId="1"/>
  </si>
  <si>
    <r>
      <t>Non-oil based fuels(Crude petroleum equivalent)</t>
    </r>
    <r>
      <rPr>
        <sz val="12"/>
        <rFont val="ＭＳ Ｐゴシック"/>
        <family val="3"/>
        <charset val="128"/>
      </rPr>
      <t>　</t>
    </r>
  </si>
  <si>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39"/>
  </si>
  <si>
    <t xml:space="preserve">　電気炉ガス </t>
    <rPh sb="1" eb="4">
      <t>デンキロ</t>
    </rPh>
    <phoneticPr fontId="1"/>
  </si>
  <si>
    <t xml:space="preserve"> 都市ガス（Ａ）</t>
    <rPh sb="1" eb="3">
      <t>トシ</t>
    </rPh>
    <phoneticPr fontId="1"/>
  </si>
  <si>
    <t xml:space="preserve">  廃タイヤ </t>
    <rPh sb="2" eb="3">
      <t>ハイ</t>
    </rPh>
    <phoneticPr fontId="1"/>
  </si>
  <si>
    <r>
      <t>Oil based fuels(Crude petroleum equivalent)</t>
    </r>
    <r>
      <rPr>
        <sz val="12"/>
        <rFont val="ＭＳ Ｐゴシック"/>
        <family val="3"/>
        <charset val="128"/>
      </rPr>
      <t>　</t>
    </r>
  </si>
  <si>
    <t xml:space="preserve">　高炉ガス </t>
    <rPh sb="1" eb="2">
      <t>コウ</t>
    </rPh>
    <rPh sb="2" eb="3">
      <t>ロ</t>
    </rPh>
    <phoneticPr fontId="1"/>
  </si>
  <si>
    <t xml:space="preserve">  廃プラスチック</t>
    <rPh sb="2" eb="3">
      <t>ハイ</t>
    </rPh>
    <phoneticPr fontId="1"/>
  </si>
  <si>
    <t xml:space="preserve">  重油計 </t>
    <rPh sb="2" eb="4">
      <t>ジュウユ</t>
    </rPh>
    <rPh sb="4" eb="5">
      <t>ケイ</t>
    </rPh>
    <phoneticPr fontId="1"/>
  </si>
  <si>
    <t xml:space="preserve">  再生油（石油由来）</t>
    <rPh sb="2" eb="4">
      <t>サイセイ</t>
    </rPh>
    <rPh sb="4" eb="5">
      <t>アブラ</t>
    </rPh>
    <rPh sb="6" eb="8">
      <t>セキユ</t>
    </rPh>
    <rPh sb="8" eb="10">
      <t>ユライ</t>
    </rPh>
    <phoneticPr fontId="1"/>
  </si>
  <si>
    <t>　石炭コークス（ピッチコークスを含む）</t>
    <rPh sb="1" eb="3">
      <t>セキタン</t>
    </rPh>
    <rPh sb="16" eb="17">
      <t>フク</t>
    </rPh>
    <phoneticPr fontId="1"/>
  </si>
  <si>
    <t>Coal coke(including pitch coke)</t>
  </si>
  <si>
    <t xml:space="preserve">  転炉ガス </t>
    <rPh sb="2" eb="4">
      <t>テンロ</t>
    </rPh>
    <phoneticPr fontId="1"/>
  </si>
  <si>
    <t xml:space="preserve">  液化天然ガス</t>
    <rPh sb="2" eb="4">
      <t>エキカ</t>
    </rPh>
    <rPh sb="4" eb="6">
      <t>テンネン</t>
    </rPh>
    <phoneticPr fontId="1"/>
  </si>
  <si>
    <t xml:space="preserve"> 廃材</t>
    <rPh sb="1" eb="3">
      <t>ハイザイ</t>
    </rPh>
    <phoneticPr fontId="1"/>
  </si>
  <si>
    <r>
      <t>単位　</t>
    </r>
    <r>
      <rPr>
        <sz val="12"/>
        <rFont val="Times New Roman"/>
        <family val="1"/>
      </rPr>
      <t xml:space="preserve">Unit </t>
    </r>
    <r>
      <rPr>
        <sz val="12"/>
        <rFont val="ＭＳ Ｐゴシック"/>
        <family val="3"/>
        <charset val="128"/>
      </rPr>
      <t>： 絶乾（</t>
    </r>
    <r>
      <rPr>
        <sz val="12"/>
        <rFont val="Times New Roman"/>
        <family val="1"/>
      </rPr>
      <t>Dry</t>
    </r>
    <r>
      <rPr>
        <sz val="12"/>
        <rFont val="ＭＳ Ｐゴシック"/>
        <family val="3"/>
        <charset val="128"/>
      </rPr>
      <t>）　ｔ</t>
    </r>
    <rPh sb="0" eb="2">
      <t>タンイ</t>
    </rPh>
    <rPh sb="10" eb="11">
      <t>ゼツ</t>
    </rPh>
    <rPh sb="11" eb="12">
      <t>イヌイ</t>
    </rPh>
    <phoneticPr fontId="39"/>
  </si>
  <si>
    <r>
      <t>単位　</t>
    </r>
    <r>
      <rPr>
        <sz val="12"/>
        <rFont val="Times New Roman"/>
        <family val="1"/>
      </rPr>
      <t>Unit</t>
    </r>
    <r>
      <rPr>
        <sz val="12"/>
        <rFont val="ＭＳ Ｐゴシック"/>
        <family val="3"/>
        <charset val="128"/>
      </rPr>
      <t>　：　ｔ</t>
    </r>
    <rPh sb="0" eb="2">
      <t>タンイ</t>
    </rPh>
    <phoneticPr fontId="65"/>
  </si>
  <si>
    <t xml:space="preserve">  コークス炉ガス </t>
    <rPh sb="6" eb="7">
      <t>ロ</t>
    </rPh>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</si>
  <si>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65"/>
  </si>
  <si>
    <t xml:space="preserve">  電気炉ガス</t>
    <rPh sb="2" eb="5">
      <t>デンキロ</t>
    </rPh>
    <phoneticPr fontId="1"/>
  </si>
  <si>
    <t xml:space="preserve"> 　廃　材</t>
    <rPh sb="2" eb="3">
      <t>ハイ</t>
    </rPh>
    <rPh sb="4" eb="5">
      <t>ザイ</t>
    </rPh>
    <phoneticPr fontId="1"/>
  </si>
  <si>
    <t xml:space="preserve">  ボイラ用及びコージェネレーション用以外に使用したもの</t>
    <rPh sb="5" eb="6">
      <t>ヨウ</t>
    </rPh>
    <rPh sb="6" eb="7">
      <t>オヨ</t>
    </rPh>
    <rPh sb="18" eb="19">
      <t>ヨウ</t>
    </rPh>
    <rPh sb="19" eb="21">
      <t>イガイ</t>
    </rPh>
    <rPh sb="22" eb="24">
      <t>シヨウ</t>
    </rPh>
    <phoneticPr fontId="20"/>
  </si>
  <si>
    <t xml:space="preserve">  Ｂ・Ｃ重油</t>
    <rPh sb="5" eb="7">
      <t>ジュウユ</t>
    </rPh>
    <phoneticPr fontId="1"/>
  </si>
  <si>
    <t xml:space="preserve">  石炭コークス</t>
    <rPh sb="2" eb="4">
      <t>セキタン</t>
    </rPh>
    <phoneticPr fontId="1"/>
  </si>
  <si>
    <t>　高炉ガス</t>
    <rPh sb="1" eb="3">
      <t>コウロ</t>
    </rPh>
    <phoneticPr fontId="1"/>
  </si>
  <si>
    <t xml:space="preserve"> 　廃タイヤ</t>
    <rPh sb="2" eb="3">
      <t>ハイ</t>
    </rPh>
    <phoneticPr fontId="1"/>
  </si>
  <si>
    <t xml:space="preserve">  炭化水素油</t>
    <rPh sb="2" eb="4">
      <t>タンカ</t>
    </rPh>
    <rPh sb="4" eb="6">
      <t>スイソ</t>
    </rPh>
    <rPh sb="6" eb="7">
      <t>ユ</t>
    </rPh>
    <phoneticPr fontId="1"/>
  </si>
  <si>
    <t>　コークス製造用炭（原料炭）</t>
    <rPh sb="5" eb="8">
      <t>セイゾウヨウ</t>
    </rPh>
    <rPh sb="8" eb="9">
      <t>セキタン</t>
    </rPh>
    <rPh sb="10" eb="12">
      <t>ゲンリョウ</t>
    </rPh>
    <rPh sb="12" eb="13">
      <t>タン</t>
    </rPh>
    <phoneticPr fontId="1"/>
  </si>
  <si>
    <t xml:space="preserve">  転炉ガス</t>
    <rPh sb="2" eb="4">
      <t>テンロ</t>
    </rPh>
    <phoneticPr fontId="1"/>
  </si>
  <si>
    <t xml:space="preserve"> 　廃プラスチック</t>
    <rPh sb="2" eb="3">
      <t>ハイ</t>
    </rPh>
    <phoneticPr fontId="1"/>
  </si>
  <si>
    <r>
      <t>単位　</t>
    </r>
    <r>
      <rPr>
        <sz val="12"/>
        <rFont val="Times New Roman"/>
        <family val="1"/>
      </rPr>
      <t>Unit</t>
    </r>
    <r>
      <rPr>
        <sz val="12"/>
        <rFont val="ＭＳ Ｐゴシック"/>
        <family val="3"/>
        <charset val="128"/>
      </rPr>
      <t>　：　t</t>
    </r>
    <rPh sb="0" eb="2">
      <t>タンイ</t>
    </rPh>
    <phoneticPr fontId="65"/>
  </si>
  <si>
    <t>　高炉ガス　</t>
    <rPh sb="1" eb="3">
      <t>コウロ</t>
    </rPh>
    <phoneticPr fontId="1"/>
  </si>
  <si>
    <t>　　   　消</t>
    <rPh sb="6" eb="7">
      <t>ショウヒ</t>
    </rPh>
    <phoneticPr fontId="20"/>
  </si>
  <si>
    <t>ボイラ用及びコージェネレーション用以外に使用したもの</t>
    <rPh sb="3" eb="4">
      <t>ヨウ</t>
    </rPh>
    <rPh sb="4" eb="5">
      <t>オヨ</t>
    </rPh>
    <rPh sb="16" eb="17">
      <t>ヨウ</t>
    </rPh>
    <rPh sb="17" eb="19">
      <t>イガイ</t>
    </rPh>
    <rPh sb="20" eb="22">
      <t>シヨウ</t>
    </rPh>
    <phoneticPr fontId="1"/>
  </si>
  <si>
    <t xml:space="preserve">  石炭コークス（ピッチコークスを含む）</t>
    <rPh sb="2" eb="4">
      <t>セキタン</t>
    </rPh>
    <rPh sb="17" eb="18">
      <t>フク</t>
    </rPh>
    <phoneticPr fontId="1"/>
  </si>
  <si>
    <t xml:space="preserve">  廃タイヤ</t>
    <rPh sb="2" eb="3">
      <t>ハイ</t>
    </rPh>
    <phoneticPr fontId="1"/>
  </si>
  <si>
    <t xml:space="preserve">  Ａ重油 </t>
    <rPh sb="3" eb="5">
      <t>ジュウユ</t>
    </rPh>
    <phoneticPr fontId="1"/>
  </si>
  <si>
    <t xml:space="preserve">  コークス炉ガス</t>
    <rPh sb="6" eb="7">
      <t>ロ</t>
    </rPh>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</si>
  <si>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65"/>
  </si>
  <si>
    <t xml:space="preserve">  軽油 </t>
    <rPh sb="2" eb="4">
      <t>ケイユ</t>
    </rPh>
    <phoneticPr fontId="1"/>
  </si>
  <si>
    <t xml:space="preserve">  石油系炭化水素ガス</t>
    <rPh sb="2" eb="5">
      <t>セキユケイ</t>
    </rPh>
    <rPh sb="5" eb="7">
      <t>タンカ</t>
    </rPh>
    <rPh sb="7" eb="9">
      <t>スイソ</t>
    </rPh>
    <phoneticPr fontId="1"/>
  </si>
  <si>
    <r>
      <t>電力受払　　</t>
    </r>
    <r>
      <rPr>
        <sz val="10"/>
        <rFont val="Times New Roman"/>
        <family val="1"/>
      </rPr>
      <t xml:space="preserve">Electricity input/output </t>
    </r>
    <rPh sb="0" eb="2">
      <t>デンリョク</t>
    </rPh>
    <rPh sb="2" eb="4">
      <t>ウケハライ</t>
    </rPh>
    <phoneticPr fontId="7"/>
  </si>
  <si>
    <r>
      <t>単位　</t>
    </r>
    <r>
      <rPr>
        <sz val="12"/>
        <rFont val="Times New Roman"/>
        <family val="1"/>
      </rPr>
      <t>Unit</t>
    </r>
    <r>
      <rPr>
        <sz val="12"/>
        <rFont val="ＭＳ Ｐゴシック"/>
        <family val="3"/>
        <charset val="128"/>
      </rPr>
      <t>：1000kWh</t>
    </r>
    <rPh sb="0" eb="2">
      <t>タンイ</t>
    </rPh>
    <phoneticPr fontId="1"/>
  </si>
  <si>
    <r>
      <t>合                                     計</t>
    </r>
    <r>
      <rPr>
        <sz val="11"/>
        <color theme="1"/>
        <rFont val="ＭＳ Ｐゴシック"/>
        <family val="3"/>
        <charset val="128"/>
        <scheme val="minor"/>
      </rPr>
      <t>(注1)</t>
    </r>
    <rPh sb="0" eb="1">
      <t>ゴウ</t>
    </rPh>
    <rPh sb="38" eb="39">
      <t>ケイ</t>
    </rPh>
    <rPh sb="40" eb="41">
      <t>チュウ</t>
    </rPh>
    <phoneticPr fontId="1"/>
  </si>
  <si>
    <r>
      <t>鉄　　　　　　　　　鋼　　　　　　　　　業</t>
    </r>
    <r>
      <rPr>
        <sz val="11"/>
        <rFont val="ＭＳ Ｐ明朝"/>
        <family val="1"/>
        <charset val="128"/>
      </rPr>
      <t>(注2)</t>
    </r>
    <rPh sb="0" eb="1">
      <t>テツ</t>
    </rPh>
    <rPh sb="10" eb="11">
      <t>コウ</t>
    </rPh>
    <rPh sb="20" eb="21">
      <t>ギョウ</t>
    </rPh>
    <rPh sb="22" eb="23">
      <t>チュウ</t>
    </rPh>
    <phoneticPr fontId="1"/>
  </si>
  <si>
    <r>
      <t>蒸気受払　　</t>
    </r>
    <r>
      <rPr>
        <sz val="10"/>
        <rFont val="Times New Roman"/>
        <family val="1"/>
      </rPr>
      <t>Steam input/output</t>
    </r>
    <rPh sb="0" eb="2">
      <t>ジョウキ</t>
    </rPh>
    <rPh sb="2" eb="4">
      <t>ウケハライ</t>
    </rPh>
    <phoneticPr fontId="7"/>
  </si>
  <si>
    <t>種　　　　別</t>
    <rPh sb="0" eb="6">
      <t>シュベツ</t>
    </rPh>
    <phoneticPr fontId="1"/>
  </si>
  <si>
    <r>
      <t>合                            計</t>
    </r>
    <r>
      <rPr>
        <sz val="11"/>
        <color theme="1"/>
        <rFont val="ＭＳ Ｐゴシック"/>
        <family val="3"/>
        <charset val="128"/>
        <scheme val="minor"/>
      </rPr>
      <t>（注）</t>
    </r>
    <rPh sb="0" eb="1">
      <t>ゴウ</t>
    </rPh>
    <rPh sb="29" eb="30">
      <t>ケイ</t>
    </rPh>
    <rPh sb="31" eb="32">
      <t>チュウ</t>
    </rPh>
    <phoneticPr fontId="1"/>
  </si>
  <si>
    <r>
      <t>蒸気受払(業種別時系列表)　　</t>
    </r>
    <r>
      <rPr>
        <sz val="10"/>
        <rFont val="Times New Roman"/>
        <family val="1"/>
      </rPr>
      <t>Steam input/output (Historical data by industry)</t>
    </r>
    <rPh sb="0" eb="2">
      <t>ジョウキ</t>
    </rPh>
    <rPh sb="2" eb="4">
      <t>ウケハライ</t>
    </rPh>
    <phoneticPr fontId="7"/>
  </si>
  <si>
    <r>
      <t>Othe</t>
    </r>
    <r>
      <rPr>
        <sz val="11"/>
        <rFont val="ＭＳ Ｐゴシック"/>
        <family val="3"/>
        <charset val="128"/>
      </rPr>
      <t>r</t>
    </r>
    <r>
      <rPr>
        <sz val="11"/>
        <rFont val="Times New Roman"/>
        <family val="1"/>
      </rPr>
      <t xml:space="preserve"> textiles </t>
    </r>
  </si>
  <si>
    <t>fibers</t>
  </si>
  <si>
    <t>〃</t>
    <phoneticPr fontId="1"/>
  </si>
  <si>
    <r>
      <t>Oil based fue</t>
    </r>
    <r>
      <rPr>
        <b/>
        <sz val="12"/>
        <rFont val="ＭＳ Ｐゴシック"/>
        <family val="3"/>
        <charset val="128"/>
      </rPr>
      <t>l</t>
    </r>
    <r>
      <rPr>
        <b/>
        <sz val="12"/>
        <rFont val="Times New Roman"/>
        <family val="1"/>
      </rPr>
      <t>s</t>
    </r>
  </si>
  <si>
    <r>
      <t>Heavy fuel oil total</t>
    </r>
    <r>
      <rPr>
        <sz val="12"/>
        <rFont val="ＭＳ Ｐ明朝"/>
        <family val="1"/>
        <charset val="128"/>
      </rPr>
      <t>　</t>
    </r>
    <phoneticPr fontId="1"/>
  </si>
  <si>
    <r>
      <t>Heavy fuel oil A</t>
    </r>
    <r>
      <rPr>
        <sz val="12"/>
        <rFont val="ＭＳ Ｐ明朝"/>
        <family val="1"/>
        <charset val="128"/>
      </rPr>
      <t>　</t>
    </r>
    <phoneticPr fontId="1"/>
  </si>
  <si>
    <r>
      <t>Heavy fuel oil B</t>
    </r>
    <r>
      <rPr>
        <sz val="12"/>
        <rFont val="ＭＳ Ｐ明朝"/>
        <family val="1"/>
        <charset val="128"/>
      </rPr>
      <t>・</t>
    </r>
    <r>
      <rPr>
        <sz val="12"/>
        <rFont val="Times New Roman"/>
        <family val="1"/>
      </rPr>
      <t>C</t>
    </r>
    <r>
      <rPr>
        <sz val="12"/>
        <rFont val="ＭＳ Ｐ明朝"/>
        <family val="1"/>
        <charset val="128"/>
      </rPr>
      <t>　</t>
    </r>
    <phoneticPr fontId="1"/>
  </si>
  <si>
    <t>化学工業製品</t>
    <rPh sb="0" eb="2">
      <t>カガク</t>
    </rPh>
    <rPh sb="2" eb="4">
      <t>コウギョウ</t>
    </rPh>
    <rPh sb="4" eb="6">
      <t>セイヒン</t>
    </rPh>
    <phoneticPr fontId="1"/>
  </si>
  <si>
    <t>石油化学製品</t>
    <rPh sb="0" eb="2">
      <t>セキユ</t>
    </rPh>
    <rPh sb="2" eb="4">
      <t>カガク</t>
    </rPh>
    <rPh sb="4" eb="6">
      <t>セイヒン</t>
    </rPh>
    <phoneticPr fontId="1"/>
  </si>
  <si>
    <t>アンモニア及び</t>
    <rPh sb="5" eb="6">
      <t>オヨ</t>
    </rPh>
    <phoneticPr fontId="1"/>
  </si>
  <si>
    <t>ソ－ダ工業製品</t>
    <rPh sb="3" eb="5">
      <t>コウギョウ</t>
    </rPh>
    <rPh sb="5" eb="7">
      <t>セイヒン</t>
    </rPh>
    <phoneticPr fontId="1"/>
  </si>
  <si>
    <t>その他の製品</t>
    <rPh sb="0" eb="3">
      <t>ソノタ</t>
    </rPh>
    <rPh sb="4" eb="6">
      <t>セイヒン</t>
    </rPh>
    <phoneticPr fontId="1"/>
  </si>
  <si>
    <t>原料用</t>
    <rPh sb="0" eb="3">
      <t>ゲンリョウヨウ</t>
    </rPh>
    <phoneticPr fontId="1"/>
  </si>
  <si>
    <t>動力・燃料用</t>
    <rPh sb="0" eb="2">
      <t>ドウリョク</t>
    </rPh>
    <rPh sb="3" eb="6">
      <t>ネンリョウヨウ</t>
    </rPh>
    <phoneticPr fontId="1"/>
  </si>
  <si>
    <t>アンモニア誘導品</t>
    <rPh sb="5" eb="8">
      <t>ユウドウヒン</t>
    </rPh>
    <phoneticPr fontId="1"/>
  </si>
  <si>
    <t>動力・燃料用等</t>
    <rPh sb="0" eb="2">
      <t>ドウリョク</t>
    </rPh>
    <rPh sb="3" eb="6">
      <t>ネンリョウヨウ</t>
    </rPh>
    <rPh sb="6" eb="7">
      <t>トウ</t>
    </rPh>
    <phoneticPr fontId="1"/>
  </si>
  <si>
    <r>
      <t xml:space="preserve">    　　　　　　指定生産品目別統計　　</t>
    </r>
    <r>
      <rPr>
        <sz val="10"/>
        <rFont val="Times New Roman"/>
        <family val="1"/>
      </rPr>
      <t>Statistics by specified products</t>
    </r>
    <rPh sb="10" eb="12">
      <t>シテイ</t>
    </rPh>
    <rPh sb="12" eb="14">
      <t>セイサン</t>
    </rPh>
    <rPh sb="14" eb="17">
      <t>ヒンモクベツ</t>
    </rPh>
    <rPh sb="17" eb="19">
      <t>トウケイ</t>
    </rPh>
    <phoneticPr fontId="1"/>
  </si>
  <si>
    <t>窯業・土石製品</t>
    <rPh sb="0" eb="2">
      <t>ヨウギョウ</t>
    </rPh>
    <rPh sb="3" eb="5">
      <t>ドセキ</t>
    </rPh>
    <rPh sb="5" eb="7">
      <t>セイヒン</t>
    </rPh>
    <phoneticPr fontId="1"/>
  </si>
  <si>
    <t>板ガラス</t>
    <rPh sb="0" eb="1">
      <t>イタ</t>
    </rPh>
    <phoneticPr fontId="1"/>
  </si>
  <si>
    <t>焼成用</t>
    <rPh sb="0" eb="2">
      <t>ショウセイ</t>
    </rPh>
    <rPh sb="2" eb="3">
      <t>ヨウ</t>
    </rPh>
    <phoneticPr fontId="1"/>
  </si>
  <si>
    <t>熔解窯用</t>
    <rPh sb="0" eb="2">
      <t>ヨウカイ</t>
    </rPh>
    <rPh sb="2" eb="3">
      <t>カマ</t>
    </rPh>
    <rPh sb="3" eb="4">
      <t>ヨウ</t>
    </rPh>
    <phoneticPr fontId="1"/>
  </si>
  <si>
    <t>その他用</t>
    <rPh sb="0" eb="4">
      <t>ソノタヨウ</t>
    </rPh>
    <phoneticPr fontId="1"/>
  </si>
  <si>
    <r>
      <t xml:space="preserve">指定生産品目別統計    </t>
    </r>
    <r>
      <rPr>
        <sz val="10.5"/>
        <rFont val="Times New Roman"/>
        <family val="1"/>
      </rPr>
      <t xml:space="preserve"> Statistics by specified products</t>
    </r>
    <rPh sb="0" eb="2">
      <t>シテイ</t>
    </rPh>
    <rPh sb="2" eb="4">
      <t>セイサン</t>
    </rPh>
    <rPh sb="4" eb="7">
      <t>ヒンモクベツ</t>
    </rPh>
    <rPh sb="7" eb="9">
      <t>トウケイ</t>
    </rPh>
    <phoneticPr fontId="1"/>
  </si>
  <si>
    <t>鉄鋼製品</t>
    <rPh sb="0" eb="2">
      <t>テッコウ</t>
    </rPh>
    <rPh sb="2" eb="4">
      <t>セイヒン</t>
    </rPh>
    <phoneticPr fontId="1"/>
  </si>
  <si>
    <t>焼結鉱用</t>
    <rPh sb="0" eb="2">
      <t>ショウケツ</t>
    </rPh>
    <rPh sb="2" eb="3">
      <t>コウ</t>
    </rPh>
    <rPh sb="3" eb="4">
      <t>ヨウ</t>
    </rPh>
    <phoneticPr fontId="1"/>
  </si>
  <si>
    <t>ペレット用</t>
    <rPh sb="4" eb="5">
      <t>ヨウ</t>
    </rPh>
    <phoneticPr fontId="1"/>
  </si>
  <si>
    <t>銑鉄用</t>
    <rPh sb="0" eb="2">
      <t>センテツ</t>
    </rPh>
    <rPh sb="2" eb="3">
      <t>ヨウ</t>
    </rPh>
    <phoneticPr fontId="1"/>
  </si>
  <si>
    <t>製鋼用</t>
    <rPh sb="0" eb="3">
      <t>セイコウヨウ</t>
    </rPh>
    <phoneticPr fontId="1"/>
  </si>
  <si>
    <t>鍛鋼用</t>
    <rPh sb="0" eb="1">
      <t>タン</t>
    </rPh>
    <rPh sb="1" eb="2">
      <t>コウ</t>
    </rPh>
    <rPh sb="2" eb="3">
      <t>ヨウ</t>
    </rPh>
    <phoneticPr fontId="1"/>
  </si>
  <si>
    <t>鋳鋼用</t>
    <rPh sb="0" eb="2">
      <t>チュウコウ</t>
    </rPh>
    <rPh sb="2" eb="3">
      <t>ヨウ</t>
    </rPh>
    <phoneticPr fontId="1"/>
  </si>
  <si>
    <t>圧延（冷間を含む）</t>
    <rPh sb="0" eb="2">
      <t>アツエン</t>
    </rPh>
    <rPh sb="3" eb="4">
      <t>レイ</t>
    </rPh>
    <rPh sb="4" eb="5">
      <t>カン</t>
    </rPh>
    <rPh sb="6" eb="7">
      <t>フク</t>
    </rPh>
    <phoneticPr fontId="1"/>
  </si>
  <si>
    <t>発電・ボイラ・コー</t>
    <rPh sb="0" eb="2">
      <t>ハツデン</t>
    </rPh>
    <phoneticPr fontId="1"/>
  </si>
  <si>
    <t>転炉</t>
    <rPh sb="0" eb="2">
      <t>テンロ</t>
    </rPh>
    <phoneticPr fontId="1"/>
  </si>
  <si>
    <t>電気炉</t>
    <rPh sb="0" eb="3">
      <t>デンキロ</t>
    </rPh>
    <phoneticPr fontId="1"/>
  </si>
  <si>
    <t>及び鋼管用</t>
    <rPh sb="0" eb="1">
      <t>オヨ</t>
    </rPh>
    <rPh sb="2" eb="4">
      <t>コウカン</t>
    </rPh>
    <rPh sb="4" eb="5">
      <t>ヨウ</t>
    </rPh>
    <phoneticPr fontId="1"/>
  </si>
  <si>
    <t>ジェネレーション用</t>
    <rPh sb="8" eb="9">
      <t>ヨウ</t>
    </rPh>
    <phoneticPr fontId="1"/>
  </si>
  <si>
    <t>Electric furnaces</t>
    <phoneticPr fontId="1"/>
  </si>
  <si>
    <t>forgings</t>
    <phoneticPr fontId="1"/>
  </si>
  <si>
    <t>castings</t>
    <phoneticPr fontId="1"/>
  </si>
  <si>
    <t xml:space="preserve">Boilers, Co-generation </t>
    <phoneticPr fontId="1"/>
  </si>
  <si>
    <t>非鉄金属</t>
    <rPh sb="0" eb="2">
      <t>ヒテツ</t>
    </rPh>
    <rPh sb="2" eb="4">
      <t>キンゾク</t>
    </rPh>
    <phoneticPr fontId="1"/>
  </si>
  <si>
    <t>地金工業</t>
    <rPh sb="0" eb="2">
      <t>ジガネ</t>
    </rPh>
    <rPh sb="2" eb="4">
      <t>コウギョウ</t>
    </rPh>
    <phoneticPr fontId="1"/>
  </si>
  <si>
    <t>非鉄金属地金</t>
    <rPh sb="0" eb="2">
      <t>ヒテツ</t>
    </rPh>
    <rPh sb="2" eb="4">
      <t>キンゾク</t>
    </rPh>
    <rPh sb="4" eb="6">
      <t>ジガネ</t>
    </rPh>
    <phoneticPr fontId="1"/>
  </si>
  <si>
    <t>鉛</t>
    <rPh sb="0" eb="1">
      <t>ナマリ</t>
    </rPh>
    <phoneticPr fontId="1"/>
  </si>
  <si>
    <t>亜鉛</t>
    <rPh sb="0" eb="2">
      <t>アエン</t>
    </rPh>
    <phoneticPr fontId="1"/>
  </si>
  <si>
    <t>溶錬工程</t>
    <rPh sb="0" eb="1">
      <t>ヨウ</t>
    </rPh>
    <rPh sb="1" eb="2">
      <t>レン</t>
    </rPh>
    <rPh sb="2" eb="4">
      <t>コウテイ</t>
    </rPh>
    <phoneticPr fontId="1"/>
  </si>
  <si>
    <t>電解工程</t>
    <rPh sb="0" eb="2">
      <t>デンカイ</t>
    </rPh>
    <rPh sb="2" eb="4">
      <t>コウテイ</t>
    </rPh>
    <phoneticPr fontId="1"/>
  </si>
  <si>
    <t>溶錬工程</t>
    <rPh sb="0" eb="1">
      <t>ヨウ</t>
    </rPh>
    <rPh sb="1" eb="2">
      <t>レンコウテイ</t>
    </rPh>
    <rPh sb="2" eb="4">
      <t>コウテイ</t>
    </rPh>
    <phoneticPr fontId="1"/>
  </si>
  <si>
    <t>電気亜鉛</t>
    <rPh sb="0" eb="2">
      <t>デンキ</t>
    </rPh>
    <rPh sb="2" eb="4">
      <t>アエン</t>
    </rPh>
    <phoneticPr fontId="1"/>
  </si>
  <si>
    <t>蒸留亜鉛</t>
    <rPh sb="0" eb="2">
      <t>ジョウリュウ</t>
    </rPh>
    <rPh sb="2" eb="4">
      <t>アエン</t>
    </rPh>
    <phoneticPr fontId="1"/>
  </si>
  <si>
    <t>二次地金</t>
    <rPh sb="0" eb="2">
      <t>ニジ</t>
    </rPh>
    <rPh sb="2" eb="4">
      <t>ジガネ</t>
    </rPh>
    <phoneticPr fontId="1"/>
  </si>
  <si>
    <r>
      <t>指定生産品目別統計　　</t>
    </r>
    <r>
      <rPr>
        <sz val="10"/>
        <rFont val="Times New Roman"/>
        <family val="1"/>
      </rPr>
      <t>Statistics by specified products</t>
    </r>
    <rPh sb="0" eb="1">
      <t>シテイ</t>
    </rPh>
    <rPh sb="1" eb="3">
      <t>セイサン</t>
    </rPh>
    <rPh sb="3" eb="6">
      <t>ヒンモクベツ</t>
    </rPh>
    <rPh sb="6" eb="8">
      <t>トウケイ</t>
    </rPh>
    <phoneticPr fontId="1"/>
  </si>
  <si>
    <t>土木建設機械</t>
    <rPh sb="0" eb="2">
      <t>ドボク</t>
    </rPh>
    <rPh sb="2" eb="4">
      <t>ケンセツ</t>
    </rPh>
    <rPh sb="4" eb="6">
      <t>キカイ</t>
    </rPh>
    <phoneticPr fontId="1"/>
  </si>
  <si>
    <t>金属工作機械及び</t>
    <rPh sb="0" eb="2">
      <t>キンゾク</t>
    </rPh>
    <rPh sb="2" eb="4">
      <t>コウサク</t>
    </rPh>
    <rPh sb="4" eb="6">
      <t>キカイ</t>
    </rPh>
    <rPh sb="6" eb="7">
      <t>オヨ</t>
    </rPh>
    <phoneticPr fontId="1"/>
  </si>
  <si>
    <t>電子部品</t>
    <rPh sb="0" eb="2">
      <t>デンシ</t>
    </rPh>
    <rPh sb="2" eb="4">
      <t>ブヒン</t>
    </rPh>
    <phoneticPr fontId="1"/>
  </si>
  <si>
    <t>電子管・半導体素子</t>
    <rPh sb="0" eb="3">
      <t>デンシカン</t>
    </rPh>
    <rPh sb="4" eb="7">
      <t>ハンドウタイ</t>
    </rPh>
    <rPh sb="7" eb="9">
      <t>ソシ</t>
    </rPh>
    <phoneticPr fontId="1"/>
  </si>
  <si>
    <t>電子計算機及び関連</t>
    <rPh sb="0" eb="2">
      <t>デンシ</t>
    </rPh>
    <rPh sb="2" eb="5">
      <t>ケイサンキ</t>
    </rPh>
    <rPh sb="5" eb="6">
      <t>オヨ</t>
    </rPh>
    <rPh sb="7" eb="9">
      <t>カンレン</t>
    </rPh>
    <phoneticPr fontId="1"/>
  </si>
  <si>
    <t>自動車及び部品</t>
    <rPh sb="0" eb="3">
      <t>ジドウシャ</t>
    </rPh>
    <rPh sb="3" eb="4">
      <t>オヨ</t>
    </rPh>
    <rPh sb="5" eb="7">
      <t>ブヒン</t>
    </rPh>
    <phoneticPr fontId="1"/>
  </si>
  <si>
    <t>　金属加工機械</t>
    <rPh sb="1" eb="5">
      <t>キンゾクカコウ</t>
    </rPh>
    <rPh sb="5" eb="7">
      <t>キカイ</t>
    </rPh>
    <phoneticPr fontId="1"/>
  </si>
  <si>
    <t>・集積回路</t>
    <rPh sb="1" eb="3">
      <t>シュウセキ</t>
    </rPh>
    <rPh sb="3" eb="5">
      <t>カイロ</t>
    </rPh>
    <phoneticPr fontId="1"/>
  </si>
  <si>
    <t>装置並びに電子応用装置</t>
    <rPh sb="0" eb="2">
      <t>ソウチ</t>
    </rPh>
    <rPh sb="2" eb="3">
      <t>ナラ</t>
    </rPh>
    <rPh sb="5" eb="7">
      <t>デンシ</t>
    </rPh>
    <rPh sb="7" eb="9">
      <t>オウヨウ</t>
    </rPh>
    <rPh sb="9" eb="11">
      <t>ソウチ</t>
    </rPh>
    <phoneticPr fontId="1"/>
  </si>
  <si>
    <t>（二輪自動車を含む）</t>
    <rPh sb="1" eb="3">
      <t>ニリン</t>
    </rPh>
    <rPh sb="3" eb="6">
      <t>ジドウシャ</t>
    </rPh>
    <rPh sb="7" eb="8">
      <t>フク</t>
    </rPh>
    <phoneticPr fontId="1"/>
  </si>
  <si>
    <t xml:space="preserve">equipment, associated </t>
  </si>
  <si>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</si>
  <si>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r>
      <t xml:space="preserve">パルプ・紙・板紙(直接)      </t>
    </r>
    <r>
      <rPr>
        <sz val="10"/>
        <rFont val="Times New Roman"/>
        <family val="1"/>
      </rPr>
      <t>Pulp,paper,paperboard (Direct input table)</t>
    </r>
    <rPh sb="4" eb="5">
      <t>カミ</t>
    </rPh>
    <rPh sb="6" eb="8">
      <t>イタカミ</t>
    </rPh>
    <rPh sb="9" eb="11">
      <t>チョクセツ</t>
    </rPh>
    <phoneticPr fontId="7"/>
  </si>
  <si>
    <r>
      <t xml:space="preserve">パルプ・紙・板紙(直接)     </t>
    </r>
    <r>
      <rPr>
        <sz val="10"/>
        <rFont val="Times New Roman"/>
        <family val="1"/>
      </rPr>
      <t xml:space="preserve"> Pulp,paper,paperboard (Direct input table)</t>
    </r>
    <rPh sb="4" eb="5">
      <t>カミ</t>
    </rPh>
    <rPh sb="6" eb="8">
      <t>イタカミ</t>
    </rPh>
    <rPh sb="9" eb="11">
      <t>チョクセツ</t>
    </rPh>
    <phoneticPr fontId="7"/>
  </si>
  <si>
    <r>
      <t xml:space="preserve">パルプ・紙・板紙(一次)      </t>
    </r>
    <r>
      <rPr>
        <sz val="10"/>
        <rFont val="Times New Roman"/>
        <family val="1"/>
      </rPr>
      <t>Pulp,paper,paperboard (Conversion table)</t>
    </r>
    <rPh sb="4" eb="5">
      <t>カミ</t>
    </rPh>
    <rPh sb="6" eb="8">
      <t>イタカミ</t>
    </rPh>
    <rPh sb="9" eb="11">
      <t>イチジ</t>
    </rPh>
    <phoneticPr fontId="7"/>
  </si>
  <si>
    <r>
      <t xml:space="preserve">パルプ・紙・板紙(一次)    </t>
    </r>
    <r>
      <rPr>
        <sz val="10"/>
        <rFont val="Times New Roman"/>
        <family val="1"/>
      </rPr>
      <t xml:space="preserve">  Pulp,paper,paperboard (Conversion table)</t>
    </r>
    <rPh sb="4" eb="5">
      <t>カミ</t>
    </rPh>
    <rPh sb="6" eb="8">
      <t>イタカミ</t>
    </rPh>
    <rPh sb="9" eb="11">
      <t>イチジ</t>
    </rPh>
    <phoneticPr fontId="7"/>
  </si>
  <si>
    <t xml:space="preserve">          Pulp,paper,paperboard </t>
  </si>
  <si>
    <t xml:space="preserve"> Pulp,paper,paperboard </t>
  </si>
  <si>
    <t>パルプ・紙・板紙工業　　</t>
    <rPh sb="4" eb="5">
      <t>カミ</t>
    </rPh>
    <rPh sb="6" eb="8">
      <t>イタガミ</t>
    </rPh>
    <rPh sb="8" eb="10">
      <t>コウギョウ</t>
    </rPh>
    <phoneticPr fontId="1"/>
  </si>
  <si>
    <t xml:space="preserve">その他の紙製品   </t>
    <rPh sb="2" eb="3">
      <t>タ</t>
    </rPh>
    <rPh sb="4" eb="7">
      <t>カミセイヒン</t>
    </rPh>
    <phoneticPr fontId="1"/>
  </si>
  <si>
    <t>Pulp,paper,paperboard industry</t>
  </si>
  <si>
    <t>パルプ・紙・板紙計(１～３) （つづき）</t>
    <rPh sb="4" eb="5">
      <t>カミ</t>
    </rPh>
    <rPh sb="6" eb="8">
      <t>イタガミ</t>
    </rPh>
    <rPh sb="8" eb="9">
      <t>ケイ</t>
    </rPh>
    <phoneticPr fontId="1"/>
  </si>
  <si>
    <t>紙（２）（つづき）</t>
    <rPh sb="0" eb="1">
      <t>カミ</t>
    </rPh>
    <phoneticPr fontId="1"/>
  </si>
  <si>
    <t>炭化水素油</t>
  </si>
  <si>
    <t>パルプ・紙・板紙工業（つづき）　</t>
    <rPh sb="4" eb="5">
      <t>カミ</t>
    </rPh>
    <rPh sb="6" eb="8">
      <t>イタガミ</t>
    </rPh>
    <rPh sb="8" eb="10">
      <t>コウギョウ</t>
    </rPh>
    <phoneticPr fontId="1"/>
  </si>
  <si>
    <t>パルプ・紙・板紙工業（つづき）　　　</t>
    <rPh sb="4" eb="5">
      <t>カミ</t>
    </rPh>
    <rPh sb="6" eb="8">
      <t>イタガミ</t>
    </rPh>
    <rPh sb="8" eb="10">
      <t>コウギョウ</t>
    </rPh>
    <phoneticPr fontId="1"/>
  </si>
  <si>
    <t>板紙（３）（つづき）</t>
    <rPh sb="0" eb="1">
      <t>イタ</t>
    </rPh>
    <rPh sb="1" eb="2">
      <t>カミ</t>
    </rPh>
    <phoneticPr fontId="1"/>
  </si>
  <si>
    <t>Paperboard (continued)</t>
  </si>
  <si>
    <t xml:space="preserve"> その他の紙製品　　　　</t>
    <rPh sb="1" eb="4">
      <t>ソノタ</t>
    </rPh>
    <rPh sb="5" eb="6">
      <t>カミ</t>
    </rPh>
    <rPh sb="6" eb="8">
      <t>セイヒン</t>
    </rPh>
    <phoneticPr fontId="1"/>
  </si>
  <si>
    <t>回収黒液</t>
    <rPh sb="0" eb="2">
      <t>カイシュウ</t>
    </rPh>
    <rPh sb="2" eb="4">
      <t>コクエキ</t>
    </rPh>
    <phoneticPr fontId="1"/>
  </si>
  <si>
    <t xml:space="preserve">パルプ・紙・板紙計(１～３) （つづき）    </t>
    <rPh sb="4" eb="5">
      <t>カミ</t>
    </rPh>
    <rPh sb="6" eb="8">
      <t>イタガミ</t>
    </rPh>
    <rPh sb="8" eb="9">
      <t>ケイ</t>
    </rPh>
    <phoneticPr fontId="1"/>
  </si>
  <si>
    <r>
      <t xml:space="preserve">紙（２）（つづき） </t>
    </r>
    <r>
      <rPr>
        <sz val="12"/>
        <rFont val="Times New Roman"/>
        <family val="1"/>
      </rPr>
      <t>Paper (continued)</t>
    </r>
    <rPh sb="0" eb="1">
      <t>カミ</t>
    </rPh>
    <phoneticPr fontId="1"/>
  </si>
  <si>
    <t>Paperboard</t>
  </si>
  <si>
    <t xml:space="preserve">パルプ・紙・板紙計(１～３) （つづき）   </t>
    <rPh sb="4" eb="5">
      <t>カミ</t>
    </rPh>
    <rPh sb="6" eb="8">
      <t>イタガミ</t>
    </rPh>
    <rPh sb="8" eb="9">
      <t>ケイ</t>
    </rPh>
    <phoneticPr fontId="1"/>
  </si>
  <si>
    <t>その他の紙製品（つづき）</t>
    <rPh sb="2" eb="3">
      <t>タ</t>
    </rPh>
    <rPh sb="4" eb="7">
      <t>カミセイヒン</t>
    </rPh>
    <phoneticPr fontId="1"/>
  </si>
  <si>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</si>
  <si>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7"/>
  </si>
  <si>
    <t>化学工業製品（直接）</t>
    <rPh sb="0" eb="2">
      <t>カガク</t>
    </rPh>
    <rPh sb="2" eb="4">
      <t>コウギョウ</t>
    </rPh>
    <rPh sb="4" eb="6">
      <t>セイヒン</t>
    </rPh>
    <rPh sb="7" eb="9">
      <t>チョクセツ</t>
    </rPh>
    <phoneticPr fontId="7"/>
  </si>
  <si>
    <t>化学工業製品（一次）</t>
    <rPh sb="0" eb="2">
      <t>カガク</t>
    </rPh>
    <rPh sb="2" eb="4">
      <t>コウギョウ</t>
    </rPh>
    <rPh sb="4" eb="6">
      <t>セイヒン</t>
    </rPh>
    <rPh sb="7" eb="9">
      <t>イチジ</t>
    </rPh>
    <phoneticPr fontId="7"/>
  </si>
  <si>
    <t>化学工業製品小計（１～５）（つづき）</t>
    <rPh sb="0" eb="2">
      <t>カガク</t>
    </rPh>
    <rPh sb="2" eb="4">
      <t>コウギョウ</t>
    </rPh>
    <rPh sb="4" eb="6">
      <t>セイヒン</t>
    </rPh>
    <rPh sb="6" eb="8">
      <t>ショウケイ</t>
    </rPh>
    <phoneticPr fontId="7"/>
  </si>
  <si>
    <r>
      <t>アンモニア及びアンモニア誘導品（原料用）（３）</t>
    </r>
    <r>
      <rPr>
        <sz val="10"/>
        <rFont val="Times New Roman"/>
        <family val="1"/>
      </rPr>
      <t>as Materials</t>
    </r>
    <r>
      <rPr>
        <sz val="10"/>
        <rFont val="ＭＳ Ｐゴシック"/>
        <family val="3"/>
        <charset val="128"/>
      </rPr>
      <t>　</t>
    </r>
    <r>
      <rPr>
        <sz val="12"/>
        <rFont val="ＭＳ Ｐゴシック"/>
        <family val="3"/>
        <charset val="128"/>
      </rPr>
      <t>　</t>
    </r>
    <r>
      <rPr>
        <sz val="14"/>
        <rFont val="ＭＳ Ｐゴシック"/>
        <family val="3"/>
        <charset val="128"/>
      </rPr>
      <t>→</t>
    </r>
    <rPh sb="5" eb="6">
      <t>オヨ</t>
    </rPh>
    <rPh sb="12" eb="15">
      <t>ユウドウヒン</t>
    </rPh>
    <rPh sb="16" eb="19">
      <t>ゲンリョウヨウ</t>
    </rPh>
    <phoneticPr fontId="7"/>
  </si>
  <si>
    <t>ソーダ工業製品（５）（つづき）</t>
    <rPh sb="3" eb="5">
      <t>コウギョウ</t>
    </rPh>
    <rPh sb="5" eb="6">
      <t>セイ</t>
    </rPh>
    <rPh sb="6" eb="7">
      <t>ヤクヒン</t>
    </rPh>
    <phoneticPr fontId="7"/>
  </si>
  <si>
    <t>化学工業（つづき）</t>
    <rPh sb="0" eb="2">
      <t>カガク</t>
    </rPh>
    <rPh sb="2" eb="4">
      <t>コウギョウ</t>
    </rPh>
    <phoneticPr fontId="1"/>
  </si>
  <si>
    <t>Chemical  industry (continued)</t>
    <phoneticPr fontId="1"/>
  </si>
  <si>
    <t>石油化学製品計（１～２）（つづき）　</t>
    <phoneticPr fontId="1"/>
  </si>
  <si>
    <t>Petrochemical  products total(continued)</t>
    <phoneticPr fontId="1"/>
  </si>
  <si>
    <t xml:space="preserve"> for Driving power and fuels (continued)</t>
    <phoneticPr fontId="1"/>
  </si>
  <si>
    <t>（原料用）（３）（つづき）</t>
    <rPh sb="1" eb="4">
      <t>ゲンリョウヨウ</t>
    </rPh>
    <phoneticPr fontId="7"/>
  </si>
  <si>
    <t xml:space="preserve">for Driving power and fuels  </t>
    <phoneticPr fontId="1"/>
  </si>
  <si>
    <t>小計（１～５）（つづき）</t>
    <rPh sb="0" eb="2">
      <t>ショウケイ</t>
    </rPh>
    <phoneticPr fontId="7"/>
  </si>
  <si>
    <t xml:space="preserve">Petrochemical  products total </t>
    <phoneticPr fontId="1"/>
  </si>
  <si>
    <t xml:space="preserve"> for Driving power and fuels </t>
    <phoneticPr fontId="1"/>
  </si>
  <si>
    <t>アンモニア誘導品（４）</t>
    <rPh sb="5" eb="8">
      <t>ユウドウヒン</t>
    </rPh>
    <phoneticPr fontId="1"/>
  </si>
  <si>
    <r>
      <t>Soda products</t>
    </r>
    <r>
      <rPr>
        <sz val="12"/>
        <rFont val="ＭＳ Ｐゴシック"/>
        <family val="3"/>
        <charset val="128"/>
      </rPr>
      <t>　</t>
    </r>
    <r>
      <rPr>
        <sz val="12"/>
        <rFont val="Times New Roman"/>
        <family val="1"/>
      </rPr>
      <t>(</t>
    </r>
    <r>
      <rPr>
        <sz val="11"/>
        <rFont val="Times New Roman"/>
        <family val="1"/>
      </rPr>
      <t>continued)</t>
    </r>
    <phoneticPr fontId="1"/>
  </si>
  <si>
    <t>（動力・燃料用）（２）（つづき）</t>
    <rPh sb="1" eb="3">
      <t>ドウリョク</t>
    </rPh>
    <rPh sb="4" eb="6">
      <t>ネンリョウ</t>
    </rPh>
    <rPh sb="6" eb="7">
      <t>ヨウ</t>
    </rPh>
    <phoneticPr fontId="7"/>
  </si>
  <si>
    <t>アンモニア及びアンモニア誘導品（動力・燃料用）（４）（つづき）</t>
    <rPh sb="5" eb="6">
      <t>オヨ</t>
    </rPh>
    <rPh sb="12" eb="15">
      <t>ユウドウヒン</t>
    </rPh>
    <phoneticPr fontId="1"/>
  </si>
  <si>
    <r>
      <rPr>
        <sz val="8"/>
        <rFont val="ＭＳ Ｐゴシック"/>
        <family val="3"/>
        <charset val="128"/>
      </rPr>
      <t>石油化学製品（原料用）（１）</t>
    </r>
    <rPh sb="0" eb="2">
      <t>セキユ</t>
    </rPh>
    <rPh sb="2" eb="4">
      <t>カガク</t>
    </rPh>
    <rPh sb="4" eb="6">
      <t>セイヒン</t>
    </rPh>
    <rPh sb="7" eb="10">
      <t>ゲンリョウヨウ</t>
    </rPh>
    <phoneticPr fontId="7"/>
  </si>
  <si>
    <r>
      <t xml:space="preserve"> oil </t>
    </r>
    <r>
      <rPr>
        <sz val="11"/>
        <rFont val="ＭＳ Ｐ明朝"/>
        <family val="1"/>
        <charset val="128"/>
      </rPr>
      <t>t</t>
    </r>
    <r>
      <rPr>
        <sz val="11"/>
        <rFont val="Times New Roman"/>
        <family val="1"/>
      </rPr>
      <t>otal</t>
    </r>
  </si>
  <si>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</si>
  <si>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</si>
  <si>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r>
      <t xml:space="preserve">化学繊維（直接）            </t>
    </r>
    <r>
      <rPr>
        <sz val="10"/>
        <rFont val="Times New Roman"/>
        <family val="1"/>
      </rPr>
      <t>Chemical fibers (Direct input table)</t>
    </r>
    <rPh sb="0" eb="2">
      <t>カガク</t>
    </rPh>
    <rPh sb="2" eb="4">
      <t>センイ</t>
    </rPh>
    <rPh sb="5" eb="7">
      <t>チョクセツ</t>
    </rPh>
    <phoneticPr fontId="7"/>
  </si>
  <si>
    <r>
      <t xml:space="preserve">化学繊維（直接）          </t>
    </r>
    <r>
      <rPr>
        <sz val="10"/>
        <rFont val="Times New Roman"/>
        <family val="1"/>
      </rPr>
      <t>Chemical  fibers  (Direct input table)</t>
    </r>
    <r>
      <rPr>
        <sz val="10"/>
        <rFont val="ＭＳ Ｐ明朝"/>
        <family val="1"/>
        <charset val="128"/>
      </rPr>
      <t>　</t>
    </r>
    <rPh sb="0" eb="2">
      <t>カガク</t>
    </rPh>
    <rPh sb="2" eb="4">
      <t>センイ</t>
    </rPh>
    <rPh sb="5" eb="7">
      <t>チョクセツ</t>
    </rPh>
    <phoneticPr fontId="7"/>
  </si>
  <si>
    <r>
      <t xml:space="preserve">化学繊維（一次）            </t>
    </r>
    <r>
      <rPr>
        <sz val="10"/>
        <rFont val="Times New Roman"/>
        <family val="1"/>
      </rPr>
      <t>Chemical fibers (Conversion table)</t>
    </r>
    <rPh sb="0" eb="2">
      <t>カガク</t>
    </rPh>
    <rPh sb="2" eb="4">
      <t>センイ</t>
    </rPh>
    <rPh sb="5" eb="7">
      <t>イチジ</t>
    </rPh>
    <phoneticPr fontId="7"/>
  </si>
  <si>
    <r>
      <t xml:space="preserve">化学繊維（一次）           </t>
    </r>
    <r>
      <rPr>
        <sz val="10"/>
        <rFont val="Times New Roman"/>
        <family val="1"/>
      </rPr>
      <t xml:space="preserve"> Chemical fibers (Conversion table)</t>
    </r>
    <rPh sb="0" eb="2">
      <t>カガク</t>
    </rPh>
    <rPh sb="2" eb="4">
      <t>センイ</t>
    </rPh>
    <rPh sb="5" eb="7">
      <t>イチジ</t>
    </rPh>
    <phoneticPr fontId="7"/>
  </si>
  <si>
    <t>化学繊維工業　　</t>
    <rPh sb="0" eb="2">
      <t>カガク</t>
    </rPh>
    <rPh sb="2" eb="4">
      <t>センイ</t>
    </rPh>
    <rPh sb="4" eb="6">
      <t>コウギョウ</t>
    </rPh>
    <phoneticPr fontId="1"/>
  </si>
  <si>
    <t>化学繊維製品</t>
    <rPh sb="0" eb="2">
      <t>カガク</t>
    </rPh>
    <rPh sb="2" eb="4">
      <t>センイ</t>
    </rPh>
    <rPh sb="4" eb="6">
      <t>セイヒン</t>
    </rPh>
    <phoneticPr fontId="7"/>
  </si>
  <si>
    <t>化学繊維工業（つづき）　　　</t>
    <rPh sb="0" eb="2">
      <t>カガク</t>
    </rPh>
    <rPh sb="2" eb="4">
      <t>センイ</t>
    </rPh>
    <rPh sb="4" eb="6">
      <t>コウギョウ</t>
    </rPh>
    <phoneticPr fontId="1"/>
  </si>
  <si>
    <r>
      <t>化学繊維製品　　</t>
    </r>
    <r>
      <rPr>
        <sz val="12"/>
        <rFont val="Times New Roman"/>
        <family val="1"/>
      </rPr>
      <t>Chemical  fibers  products</t>
    </r>
    <r>
      <rPr>
        <sz val="12"/>
        <rFont val="ＭＳ Ｐゴシック"/>
        <family val="3"/>
        <charset val="128"/>
      </rPr>
      <t>　　　　</t>
    </r>
    <r>
      <rPr>
        <b/>
        <sz val="18"/>
        <rFont val="ＭＳ Ｐゴシック"/>
        <family val="3"/>
        <charset val="128"/>
      </rPr>
      <t>→</t>
    </r>
    <rPh sb="0" eb="2">
      <t>カガク</t>
    </rPh>
    <rPh sb="2" eb="4">
      <t>センイ</t>
    </rPh>
    <rPh sb="4" eb="6">
      <t>セイヒン</t>
    </rPh>
    <phoneticPr fontId="7"/>
  </si>
  <si>
    <t>その他の繊維製品</t>
    <rPh sb="2" eb="3">
      <t>タ</t>
    </rPh>
    <rPh sb="4" eb="6">
      <t>センイ</t>
    </rPh>
    <rPh sb="6" eb="8">
      <t>セイヒン</t>
    </rPh>
    <phoneticPr fontId="1"/>
  </si>
  <si>
    <t>化学繊維製品（つづき）　　　　　</t>
    <rPh sb="0" eb="1">
      <t>カガク</t>
    </rPh>
    <rPh sb="1" eb="3">
      <t>センイ</t>
    </rPh>
    <rPh sb="3" eb="5">
      <t>セイヒン</t>
    </rPh>
    <phoneticPr fontId="7"/>
  </si>
  <si>
    <r>
      <t>石油製品（直接）　　</t>
    </r>
    <r>
      <rPr>
        <sz val="10"/>
        <rFont val="Times New Roman"/>
        <family val="1"/>
      </rPr>
      <t>Petroleum products (Direct input table)</t>
    </r>
    <rPh sb="0" eb="2">
      <t>セキユ</t>
    </rPh>
    <rPh sb="2" eb="4">
      <t>セイヒン</t>
    </rPh>
    <rPh sb="5" eb="7">
      <t>チョクセツ</t>
    </rPh>
    <phoneticPr fontId="7"/>
  </si>
  <si>
    <r>
      <t>石油製品（一次）　　</t>
    </r>
    <r>
      <rPr>
        <sz val="10"/>
        <rFont val="Times New Roman"/>
        <family val="1"/>
      </rPr>
      <t>Petroleum products (Conversion table)</t>
    </r>
    <rPh sb="0" eb="2">
      <t>セキユ</t>
    </rPh>
    <rPh sb="2" eb="4">
      <t>セイヒン</t>
    </rPh>
    <rPh sb="5" eb="7">
      <t>イチジ</t>
    </rPh>
    <phoneticPr fontId="7"/>
  </si>
  <si>
    <t>石油製品工業　　</t>
    <rPh sb="0" eb="2">
      <t>セキユ</t>
    </rPh>
    <rPh sb="2" eb="6">
      <t>セイヒンコウギョウ</t>
    </rPh>
    <phoneticPr fontId="7"/>
  </si>
  <si>
    <t>石油製品工業</t>
    <rPh sb="0" eb="2">
      <t>セキユ</t>
    </rPh>
    <rPh sb="2" eb="6">
      <t>セイヒンコウギョウ</t>
    </rPh>
    <phoneticPr fontId="7"/>
  </si>
  <si>
    <r>
      <t>石油製品（つづき）</t>
    </r>
    <r>
      <rPr>
        <sz val="8"/>
        <rFont val="Times New Roman"/>
        <family val="1"/>
      </rPr>
      <t>Petroleum  products (continued)</t>
    </r>
    <rPh sb="0" eb="2">
      <t>セキユ</t>
    </rPh>
    <rPh sb="2" eb="4">
      <t>セイヒン</t>
    </rPh>
    <phoneticPr fontId="7"/>
  </si>
  <si>
    <t>石油製品工業（つづき）　　</t>
    <rPh sb="0" eb="2">
      <t>セキユ</t>
    </rPh>
    <rPh sb="2" eb="6">
      <t>セイヒンコウギョウ</t>
    </rPh>
    <phoneticPr fontId="7"/>
  </si>
  <si>
    <t>石油製品工業（つづき）　　　</t>
    <rPh sb="0" eb="2">
      <t>セキユ</t>
    </rPh>
    <rPh sb="2" eb="6">
      <t>セイヒンコウギョウ</t>
    </rPh>
    <phoneticPr fontId="7"/>
  </si>
  <si>
    <t>石油製品（つづき）　　　</t>
    <rPh sb="0" eb="2">
      <t>セキユ</t>
    </rPh>
    <rPh sb="2" eb="4">
      <t>セイヒン</t>
    </rPh>
    <phoneticPr fontId="7"/>
  </si>
  <si>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</si>
  <si>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r>
      <t>窯業・土石製品（直接）    　</t>
    </r>
    <r>
      <rPr>
        <sz val="10"/>
        <rFont val="Times New Roman"/>
        <family val="1"/>
      </rPr>
      <t xml:space="preserve">Ceramics, clay and stone products (Direct input table) </t>
    </r>
    <rPh sb="0" eb="2">
      <t>ヨウギョウ</t>
    </rPh>
    <rPh sb="3" eb="5">
      <t>ドセキ</t>
    </rPh>
    <rPh sb="5" eb="7">
      <t>セイヒン</t>
    </rPh>
    <rPh sb="8" eb="10">
      <t>チョクセツ</t>
    </rPh>
    <phoneticPr fontId="7"/>
  </si>
  <si>
    <r>
      <t xml:space="preserve">窯業・土石製品（一次）　　 </t>
    </r>
    <r>
      <rPr>
        <sz val="10"/>
        <rFont val="Times New Roman"/>
        <family val="1"/>
      </rPr>
      <t>Ceramics, clay and stone products (Conversion table)</t>
    </r>
    <rPh sb="0" eb="2">
      <t>ヨウギョウ</t>
    </rPh>
    <rPh sb="3" eb="5">
      <t>ドセキ</t>
    </rPh>
    <rPh sb="5" eb="7">
      <t>セイヒン</t>
    </rPh>
    <rPh sb="8" eb="10">
      <t>イチジ</t>
    </rPh>
    <phoneticPr fontId="7"/>
  </si>
  <si>
    <r>
      <t>窯業・土石製品（一次）　　</t>
    </r>
    <r>
      <rPr>
        <sz val="10"/>
        <rFont val="Times New Roman"/>
        <family val="1"/>
      </rPr>
      <t>Ceramics, clay and stone products (Conversion table)</t>
    </r>
    <rPh sb="0" eb="2">
      <t>ヨウギョウ</t>
    </rPh>
    <rPh sb="3" eb="5">
      <t>ドセキ</t>
    </rPh>
    <rPh sb="5" eb="7">
      <t>セイヒン</t>
    </rPh>
    <rPh sb="8" eb="10">
      <t>イチジ</t>
    </rPh>
    <phoneticPr fontId="7"/>
  </si>
  <si>
    <t>窯業・土石製品小計（１～５）（つづき）　　</t>
    <rPh sb="0" eb="2">
      <t>ヨウギョウ</t>
    </rPh>
    <rPh sb="3" eb="5">
      <t>ドセキ</t>
    </rPh>
    <rPh sb="5" eb="7">
      <t>セイヒン</t>
    </rPh>
    <rPh sb="7" eb="9">
      <t>ショウケイ</t>
    </rPh>
    <phoneticPr fontId="7"/>
  </si>
  <si>
    <t xml:space="preserve">セメント計（１～２）→    </t>
    <rPh sb="4" eb="5">
      <t>ケイ</t>
    </rPh>
    <phoneticPr fontId="1"/>
  </si>
  <si>
    <t>セメント（焼成用）（１）（つづき）　</t>
    <rPh sb="5" eb="8">
      <t>ショウセイヨウ</t>
    </rPh>
    <phoneticPr fontId="1"/>
  </si>
  <si>
    <t xml:space="preserve">セメント（その他用）（２）    </t>
    <rPh sb="5" eb="8">
      <t>ソノタ</t>
    </rPh>
    <rPh sb="8" eb="9">
      <t>ヨウ</t>
    </rPh>
    <phoneticPr fontId="7"/>
  </si>
  <si>
    <t>板ガラス（熔解窯用）（３）（つづき）</t>
    <rPh sb="0" eb="1">
      <t>イタ</t>
    </rPh>
    <phoneticPr fontId="7"/>
  </si>
  <si>
    <t xml:space="preserve">板ガラス（その他用）（４）  </t>
    <rPh sb="0" eb="1">
      <t>イタ</t>
    </rPh>
    <rPh sb="5" eb="8">
      <t>ソノタ</t>
    </rPh>
    <rPh sb="8" eb="9">
      <t>ヨウ</t>
    </rPh>
    <phoneticPr fontId="7"/>
  </si>
  <si>
    <t>窯業土石製品小計（１～５）（つづき）　</t>
    <rPh sb="0" eb="2">
      <t>ヨウギョウ</t>
    </rPh>
    <rPh sb="2" eb="4">
      <t>ドセキ</t>
    </rPh>
    <rPh sb="4" eb="6">
      <t>セイヒン</t>
    </rPh>
    <rPh sb="6" eb="8">
      <t>ショウケイ</t>
    </rPh>
    <phoneticPr fontId="7"/>
  </si>
  <si>
    <t xml:space="preserve">セメント計（１～２）→     </t>
    <rPh sb="4" eb="5">
      <t>ケイ</t>
    </rPh>
    <phoneticPr fontId="1"/>
  </si>
  <si>
    <t xml:space="preserve">セメント（その他用）（２）　　    </t>
    <rPh sb="5" eb="8">
      <t>ソノタ</t>
    </rPh>
    <rPh sb="8" eb="9">
      <t>ヨウ</t>
    </rPh>
    <phoneticPr fontId="7"/>
  </si>
  <si>
    <r>
      <t>板ガラス（その他用）（４） 　　</t>
    </r>
    <r>
      <rPr>
        <sz val="14"/>
        <rFont val="ＭＳ Ｐゴシック"/>
        <family val="3"/>
        <charset val="128"/>
      </rPr>
      <t xml:space="preserve">→  </t>
    </r>
    <r>
      <rPr>
        <sz val="12"/>
        <rFont val="ＭＳ Ｐゴシック"/>
        <family val="3"/>
        <charset val="128"/>
      </rPr>
      <t xml:space="preserve">  </t>
    </r>
    <rPh sb="0" eb="1">
      <t>イタ</t>
    </rPh>
    <rPh sb="5" eb="8">
      <t>ソノタ</t>
    </rPh>
    <rPh sb="8" eb="9">
      <t>ヨウ</t>
    </rPh>
    <phoneticPr fontId="7"/>
  </si>
  <si>
    <t>石灰（５）（つづき）　　</t>
    <rPh sb="0" eb="2">
      <t>セッカイ</t>
    </rPh>
    <phoneticPr fontId="1"/>
  </si>
  <si>
    <t>セメント計（１～２）（つづき）　　　</t>
    <rPh sb="4" eb="5">
      <t>ケイ</t>
    </rPh>
    <phoneticPr fontId="1"/>
  </si>
  <si>
    <t>セメント（焼成用）（１）　　　</t>
    <rPh sb="5" eb="8">
      <t>ショウセイヨウ</t>
    </rPh>
    <phoneticPr fontId="1"/>
  </si>
  <si>
    <t xml:space="preserve">セメント（その他用）（２）（つづき）  </t>
    <rPh sb="5" eb="8">
      <t>ソノタ</t>
    </rPh>
    <rPh sb="8" eb="9">
      <t>ヨウ</t>
    </rPh>
    <phoneticPr fontId="7"/>
  </si>
  <si>
    <t>板ガラス計（３～４）→　　　　</t>
    <rPh sb="0" eb="1">
      <t>イタ</t>
    </rPh>
    <rPh sb="4" eb="5">
      <t>ケイ</t>
    </rPh>
    <phoneticPr fontId="1"/>
  </si>
  <si>
    <t>板ガラス（その他用）（４）（つづき）　</t>
    <rPh sb="0" eb="1">
      <t>イタ</t>
    </rPh>
    <rPh sb="5" eb="8">
      <t>ソノタ</t>
    </rPh>
    <rPh sb="8" eb="9">
      <t>ヨウ</t>
    </rPh>
    <phoneticPr fontId="7"/>
  </si>
  <si>
    <r>
      <t xml:space="preserve">石灰（５）       </t>
    </r>
    <r>
      <rPr>
        <sz val="12"/>
        <rFont val="Times New Roman"/>
        <family val="1"/>
      </rPr>
      <t xml:space="preserve"> </t>
    </r>
    <rPh sb="0" eb="2">
      <t>セッカイ</t>
    </rPh>
    <phoneticPr fontId="1"/>
  </si>
  <si>
    <t>セメント計（１～２）（つづき）　　　　</t>
    <rPh sb="4" eb="5">
      <t>ケイ</t>
    </rPh>
    <phoneticPr fontId="1"/>
  </si>
  <si>
    <t>セメント（その他用）（２）（つづき）　　</t>
    <rPh sb="5" eb="8">
      <t>ソノタ</t>
    </rPh>
    <rPh sb="8" eb="9">
      <t>ヨウ</t>
    </rPh>
    <phoneticPr fontId="7"/>
  </si>
  <si>
    <t xml:space="preserve">板ガラス計（３～４）         </t>
    <rPh sb="0" eb="1">
      <t>イタ</t>
    </rPh>
    <rPh sb="4" eb="5">
      <t>ケイ</t>
    </rPh>
    <phoneticPr fontId="1"/>
  </si>
  <si>
    <t xml:space="preserve">板ガラス（その他用）（４）(つづき）     </t>
    <rPh sb="0" eb="1">
      <t>イタ</t>
    </rPh>
    <rPh sb="5" eb="8">
      <t>ソノタ</t>
    </rPh>
    <rPh sb="8" eb="9">
      <t>ヨウ</t>
    </rPh>
    <phoneticPr fontId="7"/>
  </si>
  <si>
    <r>
      <t>石灰（５）　</t>
    </r>
    <r>
      <rPr>
        <sz val="14"/>
        <rFont val="ＭＳ Ｐゴシック"/>
        <family val="3"/>
        <charset val="128"/>
      </rPr>
      <t>→</t>
    </r>
    <r>
      <rPr>
        <sz val="12"/>
        <rFont val="ＭＳ Ｐゴシック"/>
        <family val="3"/>
        <charset val="128"/>
      </rPr>
      <t>　　　　　</t>
    </r>
    <rPh sb="0" eb="2">
      <t>セッカイ</t>
    </rPh>
    <phoneticPr fontId="1"/>
  </si>
  <si>
    <t>セメント（焼成用）（１）（つづき）　　　</t>
    <rPh sb="5" eb="8">
      <t>ショウセイヨウ</t>
    </rPh>
    <phoneticPr fontId="1"/>
  </si>
  <si>
    <r>
      <t>板ガラス計（３～４）（つづき）</t>
    </r>
    <r>
      <rPr>
        <sz val="12"/>
        <rFont val="Times New Roman"/>
        <family val="1"/>
      </rPr>
      <t xml:space="preserve"> </t>
    </r>
    <rPh sb="0" eb="1">
      <t>イタ</t>
    </rPh>
    <rPh sb="4" eb="5">
      <t>ケイ</t>
    </rPh>
    <phoneticPr fontId="1"/>
  </si>
  <si>
    <r>
      <t>板ガラス（熔解窯用）（３）</t>
    </r>
    <r>
      <rPr>
        <sz val="12"/>
        <rFont val="Times New Roman"/>
        <family val="1"/>
      </rPr>
      <t xml:space="preserve">     </t>
    </r>
    <rPh sb="0" eb="1">
      <t>イタ</t>
    </rPh>
    <rPh sb="5" eb="7">
      <t>ヨウカイ</t>
    </rPh>
    <rPh sb="7" eb="8">
      <t>ヨウギョウ</t>
    </rPh>
    <rPh sb="8" eb="9">
      <t>ヨウ</t>
    </rPh>
    <phoneticPr fontId="1"/>
  </si>
  <si>
    <t>石灰（５）（つづき）　</t>
    <rPh sb="0" eb="2">
      <t>セッカイ</t>
    </rPh>
    <phoneticPr fontId="1"/>
  </si>
  <si>
    <t>窯業・土石製品小計（１～５）（つづき）</t>
    <rPh sb="0" eb="2">
      <t>ヨウギョウ</t>
    </rPh>
    <rPh sb="3" eb="5">
      <t>ドセキ</t>
    </rPh>
    <rPh sb="5" eb="7">
      <t>セイヒン</t>
    </rPh>
    <rPh sb="7" eb="9">
      <t>ショウケイ</t>
    </rPh>
    <phoneticPr fontId="7"/>
  </si>
  <si>
    <t>セメント（焼成用）（１）</t>
    <rPh sb="5" eb="8">
      <t>ショウセイヨウ</t>
    </rPh>
    <phoneticPr fontId="1"/>
  </si>
  <si>
    <t>板ガラス計（３～４）（つづき）　　　</t>
    <rPh sb="0" eb="1">
      <t>イタ</t>
    </rPh>
    <rPh sb="4" eb="5">
      <t>ケイ</t>
    </rPh>
    <phoneticPr fontId="1"/>
  </si>
  <si>
    <t xml:space="preserve">板ガラス（熔解窯用）（３）　   </t>
    <rPh sb="0" eb="1">
      <t>イタ</t>
    </rPh>
    <rPh sb="5" eb="7">
      <t>ヨウカイ</t>
    </rPh>
    <rPh sb="7" eb="8">
      <t>ヨウギョウ</t>
    </rPh>
    <rPh sb="8" eb="9">
      <t>ヨウ</t>
    </rPh>
    <phoneticPr fontId="1"/>
  </si>
  <si>
    <t>石灰（５）（つづき）　　　　</t>
    <rPh sb="0" eb="2">
      <t>セッカイ</t>
    </rPh>
    <phoneticPr fontId="1"/>
  </si>
  <si>
    <t>ガラス製品（つづき）　　　　</t>
    <rPh sb="3" eb="5">
      <t>セイヒン</t>
    </rPh>
    <phoneticPr fontId="7"/>
  </si>
  <si>
    <t>ガラス製品（つづき）　　</t>
    <rPh sb="3" eb="5">
      <t>セイヒン</t>
    </rPh>
    <phoneticPr fontId="7"/>
  </si>
  <si>
    <r>
      <t xml:space="preserve">鉄鋼製品（直接）           </t>
    </r>
    <r>
      <rPr>
        <sz val="10"/>
        <rFont val="Times New Roman"/>
        <family val="1"/>
      </rPr>
      <t xml:space="preserve"> Iron and steel products (Direct input table)   </t>
    </r>
    <rPh sb="0" eb="2">
      <t>テッコウ</t>
    </rPh>
    <rPh sb="2" eb="4">
      <t>セイヒン</t>
    </rPh>
    <rPh sb="5" eb="7">
      <t>チョクセツ</t>
    </rPh>
    <phoneticPr fontId="7"/>
  </si>
  <si>
    <r>
      <t xml:space="preserve">鉄鋼製品（直接）     </t>
    </r>
    <r>
      <rPr>
        <sz val="10"/>
        <rFont val="Times New Roman"/>
        <family val="1"/>
      </rPr>
      <t xml:space="preserve"> Iron and steel products (Direct input table) </t>
    </r>
    <rPh sb="0" eb="2">
      <t>テッコウ</t>
    </rPh>
    <rPh sb="2" eb="4">
      <t>セイヒン</t>
    </rPh>
    <rPh sb="5" eb="7">
      <t>チョクセツ</t>
    </rPh>
    <phoneticPr fontId="7"/>
  </si>
  <si>
    <t xml:space="preserve">鉄鋼業 </t>
    <rPh sb="0" eb="2">
      <t>テッコウ</t>
    </rPh>
    <rPh sb="2" eb="3">
      <t>ギョウ</t>
    </rPh>
    <phoneticPr fontId="7"/>
  </si>
  <si>
    <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1">
      <t>テッコウ</t>
    </rPh>
    <rPh sb="1" eb="3">
      <t>セイヒン</t>
    </rPh>
    <rPh sb="3" eb="4">
      <t>ケイ</t>
    </rPh>
    <phoneticPr fontId="1"/>
  </si>
  <si>
    <t xml:space="preserve">ペレット用（つづき） </t>
    <rPh sb="3" eb="4">
      <t>ヨウ</t>
    </rPh>
    <phoneticPr fontId="7"/>
  </si>
  <si>
    <t>フェロアロイ用（つづき）　　　　</t>
    <rPh sb="5" eb="6">
      <t>ヨウ</t>
    </rPh>
    <phoneticPr fontId="1"/>
  </si>
  <si>
    <t xml:space="preserve">製鋼用計  </t>
    <rPh sb="0" eb="2">
      <t>セイコウヨウ</t>
    </rPh>
    <rPh sb="2" eb="3">
      <t>ケイ</t>
    </rPh>
    <phoneticPr fontId="1"/>
  </si>
  <si>
    <t xml:space="preserve">製鋼用（転炉）（つづき）  </t>
    <rPh sb="0" eb="3">
      <t>セイコウヨウ</t>
    </rPh>
    <rPh sb="4" eb="6">
      <t>テンロ</t>
    </rPh>
    <phoneticPr fontId="1"/>
  </si>
  <si>
    <t>製鋼用（電気炉）　</t>
    <rPh sb="0" eb="3">
      <t>セイコウヨウ</t>
    </rPh>
    <rPh sb="4" eb="7">
      <t>デンキロ</t>
    </rPh>
    <phoneticPr fontId="7"/>
  </si>
  <si>
    <t>鍛鋼用（つづき）　　　</t>
    <rPh sb="0" eb="1">
      <t>タン</t>
    </rPh>
    <rPh sb="1" eb="2">
      <t>コウ</t>
    </rPh>
    <rPh sb="2" eb="3">
      <t>ヨウ</t>
    </rPh>
    <phoneticPr fontId="1"/>
  </si>
  <si>
    <t>圧延（冷間を含む）及び鋼管用（つづき）　　</t>
    <rPh sb="0" eb="2">
      <t>アツエン</t>
    </rPh>
    <rPh sb="3" eb="4">
      <t>レイ</t>
    </rPh>
    <rPh sb="4" eb="5">
      <t>カン</t>
    </rPh>
    <rPh sb="6" eb="7">
      <t>フク</t>
    </rPh>
    <rPh sb="9" eb="10">
      <t>オヨ</t>
    </rPh>
    <rPh sb="11" eb="13">
      <t>コウカン</t>
    </rPh>
    <rPh sb="13" eb="14">
      <t>ヨウ</t>
    </rPh>
    <phoneticPr fontId="1"/>
  </si>
  <si>
    <t>発電・ボイラ・コージェネレーション用</t>
    <rPh sb="0" eb="2">
      <t>ハツデン</t>
    </rPh>
    <rPh sb="17" eb="18">
      <t>ヨウ</t>
    </rPh>
    <phoneticPr fontId="1"/>
  </si>
  <si>
    <t>その他の鉄鋼製品（つづき）　　　　</t>
    <rPh sb="0" eb="3">
      <t>ソノタ</t>
    </rPh>
    <rPh sb="4" eb="6">
      <t>テッコウ</t>
    </rPh>
    <rPh sb="6" eb="8">
      <t>セイヒン</t>
    </rPh>
    <phoneticPr fontId="7"/>
  </si>
  <si>
    <t>鉄鋼業（つづき）</t>
    <rPh sb="0" eb="2">
      <t>テッコウ</t>
    </rPh>
    <rPh sb="2" eb="3">
      <t>ギョウ</t>
    </rPh>
    <phoneticPr fontId="7"/>
  </si>
  <si>
    <r>
      <t xml:space="preserve">鉄鋼製品計（つづき）　        </t>
    </r>
    <r>
      <rPr>
        <sz val="12"/>
        <rFont val="Times New Roman"/>
        <family val="1"/>
      </rPr>
      <t xml:space="preserve"> Iron and steel products total</t>
    </r>
    <r>
      <rPr>
        <sz val="12"/>
        <rFont val="ＭＳ Ｐゴシック"/>
        <family val="3"/>
        <charset val="128"/>
      </rPr>
      <t>　</t>
    </r>
    <r>
      <rPr>
        <sz val="12"/>
        <rFont val="Times New Roman"/>
        <family val="1"/>
      </rPr>
      <t>(continued)</t>
    </r>
    <rPh sb="0" eb="1">
      <t>テッコウ</t>
    </rPh>
    <rPh sb="1" eb="3">
      <t>セイヒン</t>
    </rPh>
    <rPh sb="3" eb="4">
      <t>ケイ</t>
    </rPh>
    <phoneticPr fontId="1"/>
  </si>
  <si>
    <r>
      <t>焼結鉱用　　　　</t>
    </r>
    <r>
      <rPr>
        <sz val="12"/>
        <rFont val="ＭＳ Ｐゴシック"/>
        <family val="3"/>
        <charset val="128"/>
      </rPr>
      <t>　</t>
    </r>
    <rPh sb="0" eb="2">
      <t>ショウケツコウ</t>
    </rPh>
    <rPh sb="2" eb="3">
      <t>ヨウ</t>
    </rPh>
    <phoneticPr fontId="1"/>
  </si>
  <si>
    <t>銑鉄用（つづき）　　</t>
    <rPh sb="0" eb="1">
      <t>センテツ</t>
    </rPh>
    <rPh sb="1" eb="2">
      <t>ヨウ</t>
    </rPh>
    <phoneticPr fontId="1"/>
  </si>
  <si>
    <t>製鋼用計（つづき）　</t>
    <rPh sb="0" eb="2">
      <t>セイコウヨウ</t>
    </rPh>
    <rPh sb="2" eb="3">
      <t>ケイ</t>
    </rPh>
    <phoneticPr fontId="1"/>
  </si>
  <si>
    <t>製鋼用（電気炉）（つづき）　　</t>
    <rPh sb="0" eb="2">
      <t>セイコウヨウ</t>
    </rPh>
    <rPh sb="3" eb="6">
      <t>デンキロ</t>
    </rPh>
    <phoneticPr fontId="7"/>
  </si>
  <si>
    <t>鋳鋼用　　</t>
    <rPh sb="0" eb="2">
      <t>チュウコウ</t>
    </rPh>
    <rPh sb="2" eb="3">
      <t>ヨウ</t>
    </rPh>
    <phoneticPr fontId="1"/>
  </si>
  <si>
    <t>発電・ボイラ・コージェネレーション用（つづき）　　</t>
    <rPh sb="0" eb="2">
      <t>ハツデン</t>
    </rPh>
    <rPh sb="17" eb="18">
      <t>ヨウ</t>
    </rPh>
    <phoneticPr fontId="1"/>
  </si>
  <si>
    <r>
      <t>鉄鋼業（つづき）</t>
    </r>
    <r>
      <rPr>
        <sz val="12"/>
        <rFont val="ＭＳ Ｐゴシック"/>
        <family val="3"/>
        <charset val="128"/>
      </rPr>
      <t xml:space="preserve">                              </t>
    </r>
    <r>
      <rPr>
        <sz val="12"/>
        <rFont val="ＭＳ Ｐゴシック"/>
        <family val="3"/>
        <charset val="128"/>
      </rPr>
      <t xml:space="preserve"> </t>
    </r>
    <r>
      <rPr>
        <sz val="12"/>
        <rFont val="Times New Roman"/>
        <family val="1"/>
      </rPr>
      <t>Iron and steel industry</t>
    </r>
    <r>
      <rPr>
        <sz val="12"/>
        <rFont val="ＭＳ Ｐゴシック"/>
        <family val="3"/>
        <charset val="128"/>
      </rPr>
      <t>　</t>
    </r>
    <r>
      <rPr>
        <sz val="12"/>
        <rFont val="Times New Roman"/>
        <family val="1"/>
      </rPr>
      <t>(continued)</t>
    </r>
    <rPh sb="0" eb="2">
      <t>テッコウ</t>
    </rPh>
    <rPh sb="2" eb="3">
      <t>ギョウ</t>
    </rPh>
    <phoneticPr fontId="7"/>
  </si>
  <si>
    <t xml:space="preserve">鉄鋼製品計 </t>
    <rPh sb="0" eb="1">
      <t>テッコウ</t>
    </rPh>
    <rPh sb="1" eb="3">
      <t>セイヒン</t>
    </rPh>
    <rPh sb="3" eb="4">
      <t>ケイ</t>
    </rPh>
    <phoneticPr fontId="1"/>
  </si>
  <si>
    <t>フェロアロイ用（つづき）　</t>
    <rPh sb="5" eb="6">
      <t>ヨウ</t>
    </rPh>
    <phoneticPr fontId="1"/>
  </si>
  <si>
    <t>製鋼用計（つづき）</t>
    <rPh sb="0" eb="2">
      <t>セイコウヨウ</t>
    </rPh>
    <rPh sb="2" eb="3">
      <t>ケイ</t>
    </rPh>
    <phoneticPr fontId="1"/>
  </si>
  <si>
    <t>鍛鋼用　　</t>
    <rPh sb="0" eb="1">
      <t>コウ</t>
    </rPh>
    <rPh sb="1" eb="2">
      <t>ヨウ</t>
    </rPh>
    <phoneticPr fontId="1"/>
  </si>
  <si>
    <t>鋳鋼用（つづき）　　</t>
    <rPh sb="0" eb="2">
      <t>チュウコウ</t>
    </rPh>
    <rPh sb="2" eb="3">
      <t>ヨウ</t>
    </rPh>
    <phoneticPr fontId="1"/>
  </si>
  <si>
    <r>
      <t xml:space="preserve">圧延(冷間を含む)及び鋼管用  </t>
    </r>
    <r>
      <rPr>
        <sz val="14"/>
        <rFont val="ＭＳ Ｐゴシック"/>
        <family val="3"/>
        <charset val="128"/>
      </rPr>
      <t>→</t>
    </r>
    <rPh sb="0" eb="2">
      <t>アツエン</t>
    </rPh>
    <rPh sb="3" eb="4">
      <t>レイ</t>
    </rPh>
    <rPh sb="4" eb="5">
      <t>カン</t>
    </rPh>
    <rPh sb="6" eb="7">
      <t>フク</t>
    </rPh>
    <rPh sb="9" eb="10">
      <t>オヨ</t>
    </rPh>
    <rPh sb="11" eb="13">
      <t>コウカン</t>
    </rPh>
    <rPh sb="13" eb="14">
      <t>ヨウ</t>
    </rPh>
    <phoneticPr fontId="1"/>
  </si>
  <si>
    <t>発電・ボイラ・コージェネレーション用（つづき）</t>
    <rPh sb="0" eb="2">
      <t>ハツデン</t>
    </rPh>
    <rPh sb="17" eb="18">
      <t>ヨウ</t>
    </rPh>
    <phoneticPr fontId="1"/>
  </si>
  <si>
    <r>
      <t xml:space="preserve">その他の鉄鋼製品 </t>
    </r>
    <r>
      <rPr>
        <b/>
        <sz val="9"/>
        <rFont val="ＭＳ Ｐゴシック"/>
        <family val="3"/>
        <charset val="128"/>
      </rPr>
      <t>→</t>
    </r>
    <rPh sb="0" eb="1">
      <t>ソノタ</t>
    </rPh>
    <rPh sb="2" eb="4">
      <t>テッコウ</t>
    </rPh>
    <rPh sb="4" eb="6">
      <t>セイヒン</t>
    </rPh>
    <phoneticPr fontId="7"/>
  </si>
  <si>
    <r>
      <t xml:space="preserve">鉄鋼製品（一次）          </t>
    </r>
    <r>
      <rPr>
        <sz val="10"/>
        <rFont val="Times New Roman"/>
        <family val="1"/>
      </rPr>
      <t xml:space="preserve"> Iron and steel products (Conversion table)</t>
    </r>
    <rPh sb="0" eb="2">
      <t>テッコウ</t>
    </rPh>
    <rPh sb="2" eb="4">
      <t>セイヒン</t>
    </rPh>
    <rPh sb="5" eb="7">
      <t>イチジ</t>
    </rPh>
    <phoneticPr fontId="7"/>
  </si>
  <si>
    <r>
      <t xml:space="preserve">鉄鋼製品（一次）  </t>
    </r>
    <r>
      <rPr>
        <sz val="10"/>
        <rFont val="Times New Roman"/>
        <family val="1"/>
      </rPr>
      <t xml:space="preserve"> Iron and steel products (Conversion table)</t>
    </r>
    <rPh sb="0" eb="2">
      <t>テッコウ</t>
    </rPh>
    <rPh sb="2" eb="4">
      <t>セイヒン</t>
    </rPh>
    <rPh sb="5" eb="7">
      <t>イチジ</t>
    </rPh>
    <phoneticPr fontId="7"/>
  </si>
  <si>
    <t>鉄鋼業　　　　</t>
    <rPh sb="0" eb="2">
      <t>テッコウ</t>
    </rPh>
    <rPh sb="2" eb="3">
      <t>ギョウ</t>
    </rPh>
    <phoneticPr fontId="7"/>
  </si>
  <si>
    <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2">
      <t>テッコウ</t>
    </rPh>
    <rPh sb="2" eb="4">
      <t>セイヒン</t>
    </rPh>
    <rPh sb="4" eb="5">
      <t>ケイ</t>
    </rPh>
    <phoneticPr fontId="1"/>
  </si>
  <si>
    <t>ペレット用（つづき）　</t>
    <rPh sb="3" eb="4">
      <t>ヨウ</t>
    </rPh>
    <phoneticPr fontId="7"/>
  </si>
  <si>
    <r>
      <t>銑鉄用</t>
    </r>
    <r>
      <rPr>
        <sz val="10"/>
        <rFont val="ＭＳ Ｐゴシック"/>
        <family val="3"/>
        <charset val="128"/>
      </rPr>
      <t xml:space="preserve">  </t>
    </r>
    <r>
      <rPr>
        <sz val="10"/>
        <rFont val="Times New Roman"/>
        <family val="1"/>
      </rPr>
      <t>for Pig iron</t>
    </r>
    <rPh sb="0" eb="2">
      <t>センテツ</t>
    </rPh>
    <rPh sb="2" eb="3">
      <t>ヨウ</t>
    </rPh>
    <phoneticPr fontId="1"/>
  </si>
  <si>
    <t>フェロアロイ用（つづき）</t>
    <rPh sb="5" eb="6">
      <t>ヨウ</t>
    </rPh>
    <phoneticPr fontId="1"/>
  </si>
  <si>
    <t xml:space="preserve">製鋼用（転炉）（つづき）      </t>
    <rPh sb="0" eb="2">
      <t>セイコウヨウ</t>
    </rPh>
    <rPh sb="3" eb="5">
      <t>テンロ</t>
    </rPh>
    <phoneticPr fontId="1"/>
  </si>
  <si>
    <r>
      <t>製鋼用（電気炉）（つづき）</t>
    </r>
    <r>
      <rPr>
        <sz val="9"/>
        <rFont val="Times New Roman"/>
        <family val="1"/>
      </rPr>
      <t>for Steelmaking (Electric furnaces)(continued)</t>
    </r>
    <r>
      <rPr>
        <sz val="9"/>
        <rFont val="ＭＳ Ｐゴシック"/>
        <family val="3"/>
        <charset val="128"/>
      </rPr>
      <t>　</t>
    </r>
    <rPh sb="0" eb="3">
      <t>セイコウヨウ</t>
    </rPh>
    <rPh sb="4" eb="7">
      <t>デンキロ</t>
    </rPh>
    <phoneticPr fontId="7"/>
  </si>
  <si>
    <t>鍛鋼用　　　　</t>
    <rPh sb="0" eb="1">
      <t>タン</t>
    </rPh>
    <rPh sb="1" eb="2">
      <t>コウ</t>
    </rPh>
    <rPh sb="2" eb="3">
      <t>ヨウ</t>
    </rPh>
    <phoneticPr fontId="1"/>
  </si>
  <si>
    <r>
      <t>鋳鋼用（つづき）</t>
    </r>
    <r>
      <rPr>
        <sz val="10"/>
        <rFont val="Times New Roman"/>
        <family val="1"/>
      </rPr>
      <t>for Steel castings (continued)</t>
    </r>
    <rPh sb="0" eb="1">
      <t>チュウコウ</t>
    </rPh>
    <rPh sb="1" eb="2">
      <t>ヨウ</t>
    </rPh>
    <phoneticPr fontId="1"/>
  </si>
  <si>
    <t>圧延(冷間を含む)及び鋼管用　</t>
    <rPh sb="0" eb="2">
      <t>アツエン</t>
    </rPh>
    <rPh sb="3" eb="4">
      <t>レイ</t>
    </rPh>
    <rPh sb="4" eb="5">
      <t>カン</t>
    </rPh>
    <rPh sb="6" eb="7">
      <t>フク</t>
    </rPh>
    <rPh sb="9" eb="10">
      <t>オヨ</t>
    </rPh>
    <rPh sb="11" eb="13">
      <t>コウカン</t>
    </rPh>
    <rPh sb="13" eb="14">
      <t>ヨウ</t>
    </rPh>
    <phoneticPr fontId="1"/>
  </si>
  <si>
    <t>その他の鉄鋼製品（つづき）　</t>
    <rPh sb="0" eb="2">
      <t>ソノタ</t>
    </rPh>
    <rPh sb="3" eb="5">
      <t>テッコウ</t>
    </rPh>
    <rPh sb="5" eb="7">
      <t>セイヒン</t>
    </rPh>
    <phoneticPr fontId="7"/>
  </si>
  <si>
    <t>鉄鋼業（つづき）　　</t>
    <rPh sb="0" eb="2">
      <t>テッコウ</t>
    </rPh>
    <rPh sb="2" eb="3">
      <t>ギョウ</t>
    </rPh>
    <phoneticPr fontId="7"/>
  </si>
  <si>
    <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2">
      <t>テッコウ</t>
    </rPh>
    <rPh sb="2" eb="4">
      <t>セイヒン</t>
    </rPh>
    <rPh sb="4" eb="5">
      <t>ケイ</t>
    </rPh>
    <phoneticPr fontId="1"/>
  </si>
  <si>
    <t>焼結鉱用　　　　</t>
    <rPh sb="0" eb="2">
      <t>ショウケツコウ</t>
    </rPh>
    <rPh sb="2" eb="3">
      <t>ヨウ</t>
    </rPh>
    <phoneticPr fontId="1"/>
  </si>
  <si>
    <t>銑鉄用（つづき）　</t>
    <rPh sb="0" eb="1">
      <t>センテツ</t>
    </rPh>
    <rPh sb="1" eb="2">
      <t>ヨウ</t>
    </rPh>
    <phoneticPr fontId="1"/>
  </si>
  <si>
    <t>フェロアロイ用（つづき）　 　　　　for Ferro-alloys　(continued)</t>
    <rPh sb="5" eb="6">
      <t>ヨウ</t>
    </rPh>
    <phoneticPr fontId="1"/>
  </si>
  <si>
    <t xml:space="preserve">製鋼用計        </t>
    <rPh sb="0" eb="2">
      <t>セイコウヨウ</t>
    </rPh>
    <rPh sb="2" eb="3">
      <t>ケイ</t>
    </rPh>
    <phoneticPr fontId="1"/>
  </si>
  <si>
    <t>製鋼用（電気炉）   　</t>
    <rPh sb="0" eb="3">
      <t>セイコウヨウ</t>
    </rPh>
    <rPh sb="4" eb="7">
      <t>デンキロ</t>
    </rPh>
    <phoneticPr fontId="7"/>
  </si>
  <si>
    <t xml:space="preserve">鋳鋼用      </t>
    <rPh sb="0" eb="1">
      <t>チュウコウ</t>
    </rPh>
    <rPh sb="1" eb="2">
      <t>ヨウ</t>
    </rPh>
    <phoneticPr fontId="1"/>
  </si>
  <si>
    <t>圧延(冷間を含む)及び鋼管用（つづき）　　</t>
    <rPh sb="0" eb="2">
      <t>アツエン</t>
    </rPh>
    <rPh sb="3" eb="4">
      <t>レイ</t>
    </rPh>
    <rPh sb="4" eb="5">
      <t>カン</t>
    </rPh>
    <rPh sb="6" eb="7">
      <t>フク</t>
    </rPh>
    <rPh sb="9" eb="10">
      <t>オヨ</t>
    </rPh>
    <rPh sb="11" eb="13">
      <t>コウカン</t>
    </rPh>
    <rPh sb="13" eb="14">
      <t>ヨウ</t>
    </rPh>
    <phoneticPr fontId="1"/>
  </si>
  <si>
    <t xml:space="preserve">その他の鉄鋼製品　 </t>
    <rPh sb="0" eb="2">
      <t>ソノタ</t>
    </rPh>
    <rPh sb="3" eb="5">
      <t>テッコウ</t>
    </rPh>
    <rPh sb="5" eb="7">
      <t>セイヒン</t>
    </rPh>
    <phoneticPr fontId="7"/>
  </si>
  <si>
    <r>
      <t>鉄鋼業（つづき）　</t>
    </r>
    <r>
      <rPr>
        <sz val="12"/>
        <rFont val="ＭＳ Ｐゴシック"/>
        <family val="3"/>
        <charset val="128"/>
      </rPr>
      <t xml:space="preserve">    </t>
    </r>
    <rPh sb="0" eb="2">
      <t>テッコウ</t>
    </rPh>
    <rPh sb="2" eb="3">
      <t>ギョウ</t>
    </rPh>
    <phoneticPr fontId="7"/>
  </si>
  <si>
    <t>鉄鋼製品計</t>
    <rPh sb="0" eb="1">
      <t>テッコウ</t>
    </rPh>
    <rPh sb="1" eb="3">
      <t>セイヒン</t>
    </rPh>
    <rPh sb="3" eb="4">
      <t>ケイ</t>
    </rPh>
    <phoneticPr fontId="1"/>
  </si>
  <si>
    <r>
      <t>焼結鉱用（つづき）　　      　　　</t>
    </r>
    <r>
      <rPr>
        <sz val="12"/>
        <rFont val="Times New Roman"/>
        <family val="1"/>
      </rPr>
      <t>for Sintering</t>
    </r>
    <r>
      <rPr>
        <sz val="12"/>
        <rFont val="ＭＳ Ｐゴシック"/>
        <family val="3"/>
        <charset val="128"/>
      </rPr>
      <t>　</t>
    </r>
    <r>
      <rPr>
        <sz val="12"/>
        <rFont val="Times New Roman"/>
        <family val="1"/>
      </rPr>
      <t>(continued)</t>
    </r>
    <rPh sb="0" eb="2">
      <t>ショウケツコウ</t>
    </rPh>
    <rPh sb="2" eb="3">
      <t>ヨウ</t>
    </rPh>
    <phoneticPr fontId="1"/>
  </si>
  <si>
    <t>ペレット用　</t>
    <rPh sb="3" eb="4">
      <t>ヨウ</t>
    </rPh>
    <phoneticPr fontId="7"/>
  </si>
  <si>
    <t xml:space="preserve">銑鉄用（つづき）        </t>
    <rPh sb="0" eb="1">
      <t>センテツ</t>
    </rPh>
    <rPh sb="1" eb="2">
      <t>ヨウ</t>
    </rPh>
    <phoneticPr fontId="1"/>
  </si>
  <si>
    <t xml:space="preserve">フェロアロイ用            </t>
    <rPh sb="5" eb="6">
      <t>ヨウ</t>
    </rPh>
    <phoneticPr fontId="1"/>
  </si>
  <si>
    <t>製鋼用計（つづき）　</t>
    <rPh sb="0" eb="3">
      <t>セイコウヨウ</t>
    </rPh>
    <rPh sb="3" eb="4">
      <t>ケイ</t>
    </rPh>
    <phoneticPr fontId="1"/>
  </si>
  <si>
    <r>
      <t>製鋼用（転炉）</t>
    </r>
    <r>
      <rPr>
        <sz val="9"/>
        <rFont val="ＭＳ Ｐゴシック"/>
        <family val="3"/>
        <charset val="128"/>
      </rPr>
      <t xml:space="preserve"> </t>
    </r>
    <r>
      <rPr>
        <sz val="9"/>
        <rFont val="Times New Roman"/>
        <family val="1"/>
      </rPr>
      <t xml:space="preserve">for Steelmaking (LD converters)  </t>
    </r>
    <rPh sb="0" eb="3">
      <t>セイコウヨウ</t>
    </rPh>
    <rPh sb="4" eb="6">
      <t>テンロ</t>
    </rPh>
    <phoneticPr fontId="1"/>
  </si>
  <si>
    <t xml:space="preserve">製鋼用（電気炉）（つづき）　 </t>
    <rPh sb="0" eb="3">
      <t>セイコウヨウ</t>
    </rPh>
    <rPh sb="4" eb="7">
      <t>デンキロ</t>
    </rPh>
    <phoneticPr fontId="7"/>
  </si>
  <si>
    <t xml:space="preserve">鋳鋼用（つづき）   </t>
    <rPh sb="0" eb="1">
      <t>チュウコウ</t>
    </rPh>
    <rPh sb="1" eb="2">
      <t>ヨウ</t>
    </rPh>
    <phoneticPr fontId="1"/>
  </si>
  <si>
    <t>その他の鉄鋼製品（つづき）</t>
    <rPh sb="0" eb="2">
      <t>ソノタ</t>
    </rPh>
    <rPh sb="3" eb="5">
      <t>テッコウ</t>
    </rPh>
    <rPh sb="5" eb="7">
      <t>セイヒン</t>
    </rPh>
    <phoneticPr fontId="7"/>
  </si>
  <si>
    <r>
      <t>指定生産品目別統計    　</t>
    </r>
    <r>
      <rPr>
        <sz val="10"/>
        <rFont val="Times New Roman"/>
        <family val="1"/>
      </rPr>
      <t>Statistics by specified products</t>
    </r>
    <rPh sb="0" eb="2">
      <t>シテイ</t>
    </rPh>
    <rPh sb="2" eb="6">
      <t>セイサンヒンモク</t>
    </rPh>
    <rPh sb="6" eb="7">
      <t>ベツ</t>
    </rPh>
    <rPh sb="7" eb="9">
      <t>トウケイ</t>
    </rPh>
    <phoneticPr fontId="7"/>
  </si>
  <si>
    <r>
      <t>非鉄金属地金（直接） 　　</t>
    </r>
    <r>
      <rPr>
        <sz val="10"/>
        <rFont val="Times New Roman"/>
        <family val="1"/>
      </rPr>
      <t>Non-ferrous metals (Direct input table)</t>
    </r>
    <rPh sb="0" eb="2">
      <t>ヒテツ</t>
    </rPh>
    <rPh sb="2" eb="4">
      <t>キンゾク</t>
    </rPh>
    <rPh sb="4" eb="6">
      <t>ジガネ</t>
    </rPh>
    <rPh sb="7" eb="9">
      <t>チョクセツ</t>
    </rPh>
    <phoneticPr fontId="7"/>
  </si>
  <si>
    <t xml:space="preserve">             ⑧　非鉄金属地金</t>
    <rPh sb="15" eb="17">
      <t>ヒテツ</t>
    </rPh>
    <rPh sb="17" eb="19">
      <t>キンゾク</t>
    </rPh>
    <rPh sb="19" eb="21">
      <t>ジガネ</t>
    </rPh>
    <phoneticPr fontId="7"/>
  </si>
  <si>
    <t xml:space="preserve">銅（電解工程）（つづき） </t>
    <rPh sb="1" eb="3">
      <t>デンカイ</t>
    </rPh>
    <rPh sb="3" eb="5">
      <t>コウテイ</t>
    </rPh>
    <phoneticPr fontId="7"/>
  </si>
  <si>
    <t>アルミニウム二次地金　(つづき)</t>
    <rPh sb="6" eb="8">
      <t>ニジ</t>
    </rPh>
    <rPh sb="7" eb="9">
      <t>ジガネ</t>
    </rPh>
    <phoneticPr fontId="1"/>
  </si>
  <si>
    <r>
      <t>鉛計（つづき）</t>
    </r>
    <r>
      <rPr>
        <sz val="12"/>
        <rFont val="Times New Roman"/>
        <family val="1"/>
      </rPr>
      <t xml:space="preserve"> Lead total (continued)</t>
    </r>
    <rPh sb="0" eb="1">
      <t>ケイ</t>
    </rPh>
    <phoneticPr fontId="1"/>
  </si>
  <si>
    <t>電気亜鉛        　</t>
    <rPh sb="0" eb="1">
      <t>デンキ</t>
    </rPh>
    <rPh sb="1" eb="3">
      <t>アエン</t>
    </rPh>
    <phoneticPr fontId="1"/>
  </si>
  <si>
    <r>
      <t xml:space="preserve">銅（溶錬工程）  </t>
    </r>
    <r>
      <rPr>
        <sz val="12"/>
        <rFont val="Times New Roman"/>
        <family val="1"/>
      </rPr>
      <t xml:space="preserve">Copper (Fusing and mixing process) </t>
    </r>
    <r>
      <rPr>
        <sz val="12"/>
        <rFont val="ＭＳ Ｐゴシック"/>
        <family val="3"/>
        <charset val="128"/>
      </rPr>
      <t xml:space="preserve"> </t>
    </r>
    <r>
      <rPr>
        <b/>
        <sz val="18"/>
        <rFont val="ＭＳ Ｐゴシック"/>
        <family val="3"/>
        <charset val="128"/>
      </rPr>
      <t>→</t>
    </r>
    <rPh sb="1" eb="2">
      <t>ヨウ</t>
    </rPh>
    <rPh sb="2" eb="3">
      <t>レン</t>
    </rPh>
    <rPh sb="3" eb="5">
      <t>コウテイ</t>
    </rPh>
    <phoneticPr fontId="1"/>
  </si>
  <si>
    <t>その他の非鉄金属　(つづき)</t>
    <rPh sb="0" eb="2">
      <t>ソノタ</t>
    </rPh>
    <rPh sb="3" eb="5">
      <t>ヒテツ</t>
    </rPh>
    <rPh sb="5" eb="7">
      <t>キンゾク</t>
    </rPh>
    <phoneticPr fontId="1"/>
  </si>
  <si>
    <r>
      <t>鉛計</t>
    </r>
    <r>
      <rPr>
        <sz val="12"/>
        <rFont val="Times New Roman"/>
        <family val="1"/>
      </rPr>
      <t xml:space="preserve">  Lead total</t>
    </r>
    <rPh sb="0" eb="1">
      <t>ケイ</t>
    </rPh>
    <phoneticPr fontId="1"/>
  </si>
  <si>
    <r>
      <t xml:space="preserve">鉛（電解工程） </t>
    </r>
    <r>
      <rPr>
        <sz val="12"/>
        <rFont val="Times New Roman"/>
        <family val="1"/>
      </rPr>
      <t xml:space="preserve"> Lead (Electrolytic process)  </t>
    </r>
    <r>
      <rPr>
        <sz val="12"/>
        <rFont val="ＭＳ Ｐゴシック"/>
        <family val="3"/>
        <charset val="128"/>
      </rPr>
      <t xml:space="preserve">         </t>
    </r>
    <r>
      <rPr>
        <b/>
        <sz val="18"/>
        <rFont val="ＭＳ Ｐゴシック"/>
        <family val="3"/>
        <charset val="128"/>
      </rPr>
      <t>→</t>
    </r>
    <rPh sb="0" eb="1">
      <t>ナマリ</t>
    </rPh>
    <rPh sb="2" eb="4">
      <t>デンカイ</t>
    </rPh>
    <rPh sb="4" eb="6">
      <t>コウテイ</t>
    </rPh>
    <phoneticPr fontId="1"/>
  </si>
  <si>
    <r>
      <t>亜鉛計</t>
    </r>
    <r>
      <rPr>
        <sz val="12"/>
        <rFont val="Times New Roman"/>
        <family val="1"/>
      </rPr>
      <t xml:space="preserve">Zinc total </t>
    </r>
    <rPh sb="0" eb="1">
      <t>アエン</t>
    </rPh>
    <rPh sb="1" eb="2">
      <t>ケイ</t>
    </rPh>
    <phoneticPr fontId="7"/>
  </si>
  <si>
    <t>鉛（溶錬工程）(つづき)   　</t>
    <rPh sb="0" eb="1">
      <t>ナマリ</t>
    </rPh>
    <rPh sb="2" eb="3">
      <t>ヨウ</t>
    </rPh>
    <rPh sb="3" eb="6">
      <t>レンコウテイ</t>
    </rPh>
    <phoneticPr fontId="1"/>
  </si>
  <si>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7"/>
  </si>
  <si>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7"/>
  </si>
  <si>
    <r>
      <t xml:space="preserve">機械器具製品（直接）   </t>
    </r>
    <r>
      <rPr>
        <sz val="10"/>
        <rFont val="Times New Roman"/>
        <family val="1"/>
      </rPr>
      <t>Machinery products (Direct input table)</t>
    </r>
    <rPh sb="0" eb="2">
      <t>キカイ</t>
    </rPh>
    <rPh sb="2" eb="4">
      <t>キグ</t>
    </rPh>
    <rPh sb="4" eb="6">
      <t>セイヒン</t>
    </rPh>
    <rPh sb="7" eb="9">
      <t>チョクセツ</t>
    </rPh>
    <phoneticPr fontId="7"/>
  </si>
  <si>
    <r>
      <t xml:space="preserve">機械器具製品（一次）  </t>
    </r>
    <r>
      <rPr>
        <sz val="10"/>
        <rFont val="Times New Roman"/>
        <family val="1"/>
      </rPr>
      <t xml:space="preserve"> Machinery products(Conversion table)</t>
    </r>
    <rPh sb="0" eb="2">
      <t>キカイ</t>
    </rPh>
    <rPh sb="2" eb="4">
      <t>キグ</t>
    </rPh>
    <rPh sb="4" eb="6">
      <t>セイヒン</t>
    </rPh>
    <rPh sb="7" eb="9">
      <t>イチジ</t>
    </rPh>
    <phoneticPr fontId="7"/>
  </si>
  <si>
    <t>土木建設機械（１）（つづき）</t>
    <rPh sb="0" eb="2">
      <t>ドボク</t>
    </rPh>
    <rPh sb="2" eb="4">
      <t>ケンセツ</t>
    </rPh>
    <rPh sb="4" eb="6">
      <t>キカイ</t>
    </rPh>
    <phoneticPr fontId="1"/>
  </si>
  <si>
    <t>電子計算機・関連装置・電子応用装置（５）</t>
    <rPh sb="0" eb="2">
      <t>デンシ</t>
    </rPh>
    <rPh sb="2" eb="5">
      <t>ケイサンキ</t>
    </rPh>
    <rPh sb="6" eb="8">
      <t>カンレン</t>
    </rPh>
    <rPh sb="8" eb="10">
      <t>ソウチ</t>
    </rPh>
    <rPh sb="11" eb="13">
      <t>デンシ</t>
    </rPh>
    <rPh sb="13" eb="15">
      <t>オウヨウ</t>
    </rPh>
    <rPh sb="15" eb="17">
      <t>ソウチ</t>
    </rPh>
    <phoneticPr fontId="1"/>
  </si>
  <si>
    <t>土木建設機械（１）（つづき）　　</t>
    <rPh sb="0" eb="2">
      <t>ドボク</t>
    </rPh>
    <rPh sb="2" eb="4">
      <t>ケンセツ</t>
    </rPh>
    <rPh sb="4" eb="6">
      <t>キカイ</t>
    </rPh>
    <phoneticPr fontId="1"/>
  </si>
  <si>
    <t>電子管・半導体素子・集積回路（４）</t>
    <rPh sb="0" eb="3">
      <t>デンシカン</t>
    </rPh>
    <rPh sb="4" eb="7">
      <t>ハンドウタイ</t>
    </rPh>
    <rPh sb="7" eb="9">
      <t>ソシ</t>
    </rPh>
    <rPh sb="10" eb="12">
      <t>シュウセキ</t>
    </rPh>
    <rPh sb="12" eb="14">
      <t>カイロ</t>
    </rPh>
    <phoneticPr fontId="7"/>
  </si>
  <si>
    <r>
      <rPr>
        <sz val="11"/>
        <rFont val="ＭＳ Ｐゴシック"/>
        <family val="3"/>
        <charset val="128"/>
      </rPr>
      <t>自動車及び部品(二輪自動車を含む)（６）（つづき）　　</t>
    </r>
    <rPh sb="0" eb="3">
      <t>ジドウシャ</t>
    </rPh>
    <rPh sb="3" eb="4">
      <t>オヨ</t>
    </rPh>
    <rPh sb="5" eb="7">
      <t>ブヒン</t>
    </rPh>
    <rPh sb="8" eb="10">
      <t>ニリン</t>
    </rPh>
    <rPh sb="10" eb="13">
      <t>ジドウシャ</t>
    </rPh>
    <rPh sb="14" eb="15">
      <t>フク</t>
    </rPh>
    <phoneticPr fontId="1"/>
  </si>
  <si>
    <t>機械工業（つづき）</t>
    <rPh sb="0" eb="2">
      <t>キカイ</t>
    </rPh>
    <rPh sb="2" eb="4">
      <t>コウギョウ</t>
    </rPh>
    <phoneticPr fontId="7"/>
  </si>
  <si>
    <r>
      <t xml:space="preserve">機械器具製品計（１～６）        </t>
    </r>
    <r>
      <rPr>
        <b/>
        <sz val="12"/>
        <rFont val="ＭＳ Ｐゴシック"/>
        <family val="3"/>
        <charset val="128"/>
      </rPr>
      <t xml:space="preserve">  </t>
    </r>
    <r>
      <rPr>
        <b/>
        <sz val="18"/>
        <rFont val="ＭＳ Ｐゴシック"/>
        <family val="3"/>
        <charset val="128"/>
      </rPr>
      <t>→</t>
    </r>
    <r>
      <rPr>
        <sz val="18"/>
        <rFont val="ＭＳ Ｐゴシック"/>
        <family val="3"/>
        <charset val="128"/>
      </rPr>
      <t>　</t>
    </r>
    <rPh sb="0" eb="2">
      <t>キカイ</t>
    </rPh>
    <rPh sb="2" eb="4">
      <t>キグ</t>
    </rPh>
    <rPh sb="4" eb="6">
      <t>セイヒン</t>
    </rPh>
    <rPh sb="6" eb="7">
      <t>ケイ</t>
    </rPh>
    <phoneticPr fontId="1"/>
  </si>
  <si>
    <t>金属工作機械及び金属加工機械（２）（つづき）</t>
    <rPh sb="0" eb="2">
      <t>キンゾク</t>
    </rPh>
    <rPh sb="2" eb="4">
      <t>コウサク</t>
    </rPh>
    <rPh sb="4" eb="6">
      <t>キカイ</t>
    </rPh>
    <rPh sb="6" eb="7">
      <t>オヨ</t>
    </rPh>
    <rPh sb="8" eb="12">
      <t>キンゾクカコウ</t>
    </rPh>
    <rPh sb="12" eb="14">
      <t>キカイ</t>
    </rPh>
    <phoneticPr fontId="1"/>
  </si>
  <si>
    <t>電子部品（３）　　</t>
    <rPh sb="0" eb="2">
      <t>デンシ</t>
    </rPh>
    <rPh sb="2" eb="4">
      <t>ブヒン</t>
    </rPh>
    <phoneticPr fontId="7"/>
  </si>
  <si>
    <t>自動車及び部品（二輪自動車を含む）（６）</t>
    <rPh sb="0" eb="3">
      <t>ジドウシャ</t>
    </rPh>
    <rPh sb="3" eb="4">
      <t>オヨ</t>
    </rPh>
    <rPh sb="5" eb="7">
      <t>ブヒン</t>
    </rPh>
    <rPh sb="8" eb="10">
      <t>ニリン</t>
    </rPh>
    <rPh sb="10" eb="13">
      <t>ジドウシャ</t>
    </rPh>
    <rPh sb="14" eb="15">
      <t>フク</t>
    </rPh>
    <phoneticPr fontId="1"/>
  </si>
  <si>
    <t>機械工業（つづき）　　</t>
    <rPh sb="0" eb="2">
      <t>キカイ</t>
    </rPh>
    <rPh sb="2" eb="4">
      <t>コウギョウ</t>
    </rPh>
    <phoneticPr fontId="7"/>
  </si>
  <si>
    <r>
      <t xml:space="preserve">電子計算機・関連装置・電子応用装置（５） </t>
    </r>
    <r>
      <rPr>
        <sz val="12"/>
        <rFont val="Times New Roman"/>
        <family val="1"/>
      </rPr>
      <t xml:space="preserve">Computers and equipment associated electronic equipment              </t>
    </r>
    <r>
      <rPr>
        <sz val="12"/>
        <rFont val="ＭＳ Ｐゴシック"/>
        <family val="3"/>
        <charset val="128"/>
      </rPr>
      <t xml:space="preserve"> </t>
    </r>
    <r>
      <rPr>
        <b/>
        <sz val="18"/>
        <rFont val="ＭＳ Ｐゴシック"/>
        <family val="3"/>
        <charset val="128"/>
      </rPr>
      <t>→</t>
    </r>
    <rPh sb="0" eb="2">
      <t>デンシ</t>
    </rPh>
    <rPh sb="2" eb="5">
      <t>ケイサンキ</t>
    </rPh>
    <rPh sb="6" eb="8">
      <t>カンレン</t>
    </rPh>
    <rPh sb="8" eb="10">
      <t>ソウチ</t>
    </rPh>
    <rPh sb="11" eb="13">
      <t>デンシ</t>
    </rPh>
    <rPh sb="13" eb="15">
      <t>オウヨウ</t>
    </rPh>
    <rPh sb="15" eb="17">
      <t>ソウチ</t>
    </rPh>
    <phoneticPr fontId="1"/>
  </si>
  <si>
    <t>機械器具製品計（１～６）（つづき）　　　　</t>
    <rPh sb="0" eb="2">
      <t>キカイ</t>
    </rPh>
    <rPh sb="2" eb="4">
      <t>キグ</t>
    </rPh>
    <rPh sb="4" eb="6">
      <t>セイヒン</t>
    </rPh>
    <rPh sb="6" eb="7">
      <t>ケイ</t>
    </rPh>
    <phoneticPr fontId="1"/>
  </si>
  <si>
    <t>電子部品（３）（つづき）　</t>
    <rPh sb="0" eb="2">
      <t>デンシ</t>
    </rPh>
    <rPh sb="2" eb="4">
      <t>ブヒン</t>
    </rPh>
    <phoneticPr fontId="7"/>
  </si>
  <si>
    <r>
      <rPr>
        <sz val="11"/>
        <rFont val="ＭＳ Ｐゴシック"/>
        <family val="3"/>
        <charset val="128"/>
      </rPr>
      <t>自動車及び部品(二輪自動車を含む)（６）</t>
    </r>
    <r>
      <rPr>
        <sz val="11"/>
        <color theme="1"/>
        <rFont val="ＭＳ Ｐゴシック"/>
        <family val="3"/>
        <charset val="128"/>
        <scheme val="minor"/>
      </rPr>
      <t>　</t>
    </r>
    <r>
      <rPr>
        <sz val="11"/>
        <color theme="1"/>
        <rFont val="ＭＳ Ｐゴシック"/>
        <family val="3"/>
        <charset val="128"/>
        <scheme val="minor"/>
      </rPr>
      <t>　</t>
    </r>
    <r>
      <rPr>
        <sz val="11"/>
        <rFont val="ＭＳ Ｐゴシック"/>
        <family val="3"/>
        <charset val="128"/>
      </rPr>
      <t>　　</t>
    </r>
    <rPh sb="0" eb="3">
      <t>ジドウシャ</t>
    </rPh>
    <rPh sb="3" eb="4">
      <t>オヨ</t>
    </rPh>
    <rPh sb="5" eb="7">
      <t>ブヒン</t>
    </rPh>
    <rPh sb="8" eb="10">
      <t>ニリン</t>
    </rPh>
    <rPh sb="10" eb="13">
      <t>ジドウシャ</t>
    </rPh>
    <rPh sb="14" eb="15">
      <t>フク</t>
    </rPh>
    <phoneticPr fontId="1"/>
  </si>
  <si>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7"/>
  </si>
  <si>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7"/>
  </si>
  <si>
    <r>
      <t xml:space="preserve">在庫の推移                 </t>
    </r>
    <r>
      <rPr>
        <sz val="10"/>
        <rFont val="Times New Roman"/>
        <family val="1"/>
      </rPr>
      <t xml:space="preserve">Trends of Inventory   </t>
    </r>
    <rPh sb="0" eb="2">
      <t>ザイコ</t>
    </rPh>
    <rPh sb="3" eb="5">
      <t>スイイ</t>
    </rPh>
    <phoneticPr fontId="1"/>
  </si>
  <si>
    <r>
      <t xml:space="preserve">在庫の推移 　　　　             　           　  </t>
    </r>
    <r>
      <rPr>
        <sz val="10"/>
        <rFont val="Times New Roman"/>
        <family val="1"/>
      </rPr>
      <t xml:space="preserve">  Trends of Inventory</t>
    </r>
    <rPh sb="0" eb="2">
      <t>ザイコ</t>
    </rPh>
    <rPh sb="3" eb="5">
      <t>スイイ</t>
    </rPh>
    <phoneticPr fontId="1"/>
  </si>
  <si>
    <t>①　化学工業製品</t>
    <rPh sb="2" eb="4">
      <t>カガク</t>
    </rPh>
    <rPh sb="4" eb="6">
      <t>コウギョウ</t>
    </rPh>
    <rPh sb="6" eb="8">
      <t>セイヒン</t>
    </rPh>
    <phoneticPr fontId="1"/>
  </si>
  <si>
    <t>③　非鉄金属地金</t>
    <rPh sb="2" eb="4">
      <t>ヒテツ</t>
    </rPh>
    <rPh sb="4" eb="6">
      <t>キンゾク</t>
    </rPh>
    <rPh sb="6" eb="8">
      <t>ジガネ</t>
    </rPh>
    <phoneticPr fontId="1"/>
  </si>
  <si>
    <t xml:space="preserve"> アンモニア及びアンモニア誘導品</t>
    <rPh sb="6" eb="7">
      <t>オヨ</t>
    </rPh>
    <rPh sb="13" eb="16">
      <t>ユウドウヒン</t>
    </rPh>
    <phoneticPr fontId="1"/>
  </si>
  <si>
    <t>石灰（つづき）</t>
    <rPh sb="0" eb="2">
      <t>セッカイ</t>
    </rPh>
    <phoneticPr fontId="1"/>
  </si>
  <si>
    <r>
      <t>銅　</t>
    </r>
    <r>
      <rPr>
        <sz val="12"/>
        <rFont val="Times New Roman"/>
        <family val="1"/>
      </rPr>
      <t>Copper</t>
    </r>
    <r>
      <rPr>
        <sz val="12"/>
        <rFont val="ＭＳ Ｐゴシック"/>
        <family val="3"/>
        <charset val="128"/>
      </rPr>
      <t>　　</t>
    </r>
    <r>
      <rPr>
        <b/>
        <sz val="18"/>
        <rFont val="ＭＳ Ｐゴシック"/>
        <family val="3"/>
        <charset val="128"/>
      </rPr>
      <t>→</t>
    </r>
    <rPh sb="0" eb="1">
      <t>ドウ</t>
    </rPh>
    <phoneticPr fontId="1"/>
  </si>
  <si>
    <t>②　窯業・土石製品</t>
    <rPh sb="2" eb="4">
      <t>ヨウギョウ</t>
    </rPh>
    <rPh sb="5" eb="7">
      <t>ドセキ</t>
    </rPh>
    <rPh sb="7" eb="9">
      <t>セイヒン</t>
    </rPh>
    <phoneticPr fontId="1"/>
  </si>
  <si>
    <r>
      <t xml:space="preserve"> アンモニア及びアンモニア誘導品（つづき）　</t>
    </r>
    <r>
      <rPr>
        <sz val="11"/>
        <rFont val="Times New Roman"/>
        <family val="1"/>
      </rPr>
      <t>Ammonia and ammonia-derived products (continued)</t>
    </r>
    <rPh sb="6" eb="7">
      <t>オヨ</t>
    </rPh>
    <rPh sb="13" eb="16">
      <t>ユウドウヒン</t>
    </rPh>
    <phoneticPr fontId="1"/>
  </si>
  <si>
    <r>
      <t>亜鉛  　　　</t>
    </r>
    <r>
      <rPr>
        <sz val="12"/>
        <rFont val="Times New Roman"/>
        <family val="1"/>
      </rPr>
      <t>Zinc</t>
    </r>
    <rPh sb="0" eb="2">
      <t>アエン</t>
    </rPh>
    <phoneticPr fontId="1"/>
  </si>
  <si>
    <r>
      <t xml:space="preserve">アルミニウム二次地金 </t>
    </r>
    <r>
      <rPr>
        <sz val="12"/>
        <rFont val="Times New Roman"/>
        <family val="1"/>
      </rPr>
      <t>Secondary aluminum ingots</t>
    </r>
    <r>
      <rPr>
        <sz val="12"/>
        <rFont val="ＭＳ Ｐゴシック"/>
        <family val="3"/>
        <charset val="128"/>
      </rPr>
      <t>　</t>
    </r>
    <r>
      <rPr>
        <sz val="12"/>
        <rFont val="ＭＳ Ｐゴシック"/>
        <family val="3"/>
        <charset val="128"/>
      </rPr>
      <t xml:space="preserve"> </t>
    </r>
    <r>
      <rPr>
        <b/>
        <sz val="18"/>
        <rFont val="ＭＳ Ｐゴシック"/>
        <family val="3"/>
        <charset val="128"/>
      </rPr>
      <t>→</t>
    </r>
    <rPh sb="6" eb="8">
      <t>ニジ</t>
    </rPh>
    <rPh sb="8" eb="10">
      <t>ジガネ</t>
    </rPh>
    <phoneticPr fontId="1"/>
  </si>
  <si>
    <r>
      <t>地域別統計　　　　　</t>
    </r>
    <r>
      <rPr>
        <sz val="11"/>
        <rFont val="Times New Roman"/>
        <family val="1"/>
      </rPr>
      <t>Regional statistics</t>
    </r>
    <rPh sb="0" eb="3">
      <t>チイキベツ</t>
    </rPh>
    <rPh sb="3" eb="5">
      <t>トウケイ</t>
    </rPh>
    <phoneticPr fontId="20"/>
  </si>
  <si>
    <t>　　　　  合計 (注2)</t>
    <rPh sb="6" eb="8">
      <t>ゴウケイ</t>
    </rPh>
    <rPh sb="10" eb="11">
      <t>チュウ</t>
    </rPh>
    <phoneticPr fontId="1"/>
  </si>
  <si>
    <r>
      <t>燃料計（つづき）　</t>
    </r>
    <r>
      <rPr>
        <sz val="14"/>
        <rFont val="Times New Roman"/>
        <family val="1"/>
      </rPr>
      <t>Fuel total (continued)</t>
    </r>
    <r>
      <rPr>
        <sz val="14"/>
        <rFont val="ＭＳ Ｐゴシック"/>
        <family val="3"/>
        <charset val="128"/>
      </rPr>
      <t>　</t>
    </r>
    <rPh sb="0" eb="2">
      <t>ネンリョウ</t>
    </rPh>
    <rPh sb="2" eb="3">
      <t>ケイ</t>
    </rPh>
    <phoneticPr fontId="7"/>
  </si>
  <si>
    <t>経済産業局</t>
    <rPh sb="2" eb="5">
      <t>サンギョウキョク</t>
    </rPh>
    <phoneticPr fontId="1"/>
  </si>
  <si>
    <r>
      <t>石油系燃料計（つづき）　</t>
    </r>
    <r>
      <rPr>
        <sz val="14"/>
        <rFont val="Times New Roman"/>
        <family val="1"/>
      </rPr>
      <t>Oil based fuels total(continued)</t>
    </r>
    <r>
      <rPr>
        <sz val="14"/>
        <rFont val="ＭＳ Ｐゴシック"/>
        <family val="3"/>
        <charset val="128"/>
      </rPr>
      <t>　</t>
    </r>
    <rPh sb="0" eb="3">
      <t>セキユケイ</t>
    </rPh>
    <rPh sb="3" eb="5">
      <t>ネンリョウ</t>
    </rPh>
    <rPh sb="5" eb="6">
      <t>ケイ</t>
    </rPh>
    <phoneticPr fontId="1"/>
  </si>
  <si>
    <t>石油系炭化</t>
    <rPh sb="0" eb="3">
      <t>セキユケイ</t>
    </rPh>
    <rPh sb="3" eb="5">
      <t>タンカ</t>
    </rPh>
    <phoneticPr fontId="1"/>
  </si>
  <si>
    <t>(注3)</t>
    <rPh sb="1" eb="2">
      <t>チュウ</t>
    </rPh>
    <phoneticPr fontId="1"/>
  </si>
  <si>
    <t>(注4)</t>
    <rPh sb="1" eb="2">
      <t>チュウ</t>
    </rPh>
    <phoneticPr fontId="1"/>
  </si>
  <si>
    <r>
      <t>合計</t>
    </r>
    <r>
      <rPr>
        <b/>
        <sz val="14"/>
        <rFont val="Times New Roman"/>
        <family val="1"/>
      </rPr>
      <t xml:space="preserve">  Total                        </t>
    </r>
    <r>
      <rPr>
        <b/>
        <sz val="14"/>
        <rFont val="ＭＳ Ｐゴシック"/>
        <family val="3"/>
        <charset val="128"/>
      </rPr>
      <t>　　　　　　　　　　</t>
    </r>
    <r>
      <rPr>
        <b/>
        <sz val="14"/>
        <rFont val="Times New Roman"/>
        <family val="1"/>
      </rPr>
      <t xml:space="preserve"> (</t>
    </r>
    <r>
      <rPr>
        <b/>
        <sz val="14"/>
        <rFont val="ＭＳ Ｐゴシック"/>
        <family val="3"/>
        <charset val="128"/>
      </rPr>
      <t>注</t>
    </r>
    <r>
      <rPr>
        <b/>
        <sz val="14"/>
        <rFont val="Times New Roman"/>
        <family val="1"/>
      </rPr>
      <t>1)</t>
    </r>
    <rPh sb="0" eb="2">
      <t>ゴウケイ</t>
    </rPh>
    <rPh sb="45" eb="46">
      <t>チュウ</t>
    </rPh>
    <phoneticPr fontId="1"/>
  </si>
  <si>
    <t>注３．石炭にはコークス製造用炭(原料炭）を含む。</t>
    <rPh sb="0" eb="1">
      <t>チュウ</t>
    </rPh>
    <rPh sb="3" eb="5">
      <t>セキタン</t>
    </rPh>
    <rPh sb="11" eb="14">
      <t>セイゾウヨウ</t>
    </rPh>
    <rPh sb="14" eb="15">
      <t>タン</t>
    </rPh>
    <rPh sb="16" eb="18">
      <t>ゲンリョウ</t>
    </rPh>
    <rPh sb="18" eb="19">
      <t>タン</t>
    </rPh>
    <rPh sb="21" eb="22">
      <t>フク</t>
    </rPh>
    <phoneticPr fontId="1"/>
  </si>
  <si>
    <t>　 ４．石炭コークスにはピッチコークスを含む。</t>
    <rPh sb="4" eb="6">
      <t>セキタン</t>
    </rPh>
    <rPh sb="20" eb="21">
      <t>フク</t>
    </rPh>
    <phoneticPr fontId="1"/>
  </si>
  <si>
    <r>
      <t>地域別統計　　</t>
    </r>
    <r>
      <rPr>
        <sz val="10"/>
        <rFont val="Times New Roman"/>
        <family val="1"/>
      </rPr>
      <t>Regional statistics</t>
    </r>
    <rPh sb="0" eb="3">
      <t>チイキベツ</t>
    </rPh>
    <rPh sb="3" eb="5">
      <t>トウケイ</t>
    </rPh>
    <phoneticPr fontId="7"/>
  </si>
  <si>
    <r>
      <t xml:space="preserve">燃料計（つづき） </t>
    </r>
    <r>
      <rPr>
        <sz val="12"/>
        <rFont val="Times New Roman"/>
        <family val="1"/>
      </rPr>
      <t>Fuel total (continued)</t>
    </r>
    <r>
      <rPr>
        <sz val="12"/>
        <rFont val="ＭＳ Ｐゴシック"/>
        <family val="3"/>
        <charset val="128"/>
      </rPr>
      <t>　</t>
    </r>
    <rPh sb="0" eb="2">
      <t>ネンリョウ</t>
    </rPh>
    <rPh sb="2" eb="3">
      <t>ケイ</t>
    </rPh>
    <phoneticPr fontId="7"/>
  </si>
  <si>
    <r>
      <t xml:space="preserve">石油系燃料計（つづき） </t>
    </r>
    <r>
      <rPr>
        <sz val="12"/>
        <rFont val="Times New Roman"/>
        <family val="1"/>
      </rPr>
      <t>Oil based fuels total (continued)</t>
    </r>
    <r>
      <rPr>
        <sz val="12"/>
        <rFont val="ＭＳ Ｐゴシック"/>
        <family val="3"/>
        <charset val="128"/>
      </rPr>
      <t>　</t>
    </r>
    <rPh sb="0" eb="3">
      <t>セキユケイ</t>
    </rPh>
    <rPh sb="3" eb="5">
      <t>ネンリョウ</t>
    </rPh>
    <rPh sb="5" eb="6">
      <t>ケイ</t>
    </rPh>
    <phoneticPr fontId="1"/>
  </si>
  <si>
    <r>
      <t>燃料計（つづき）</t>
    </r>
    <r>
      <rPr>
        <sz val="12"/>
        <rFont val="Times New Roman"/>
        <family val="1"/>
      </rPr>
      <t>Fuel total (continued)</t>
    </r>
    <r>
      <rPr>
        <sz val="12"/>
        <rFont val="ＭＳ Ｐゴシック"/>
        <family val="3"/>
        <charset val="128"/>
      </rPr>
      <t>　</t>
    </r>
    <rPh sb="0" eb="2">
      <t>ネンリョウ</t>
    </rPh>
    <rPh sb="2" eb="3">
      <t>ケイ</t>
    </rPh>
    <phoneticPr fontId="7"/>
  </si>
  <si>
    <r>
      <t>石油系燃料計（つづき）</t>
    </r>
    <r>
      <rPr>
        <sz val="12"/>
        <rFont val="Times New Roman"/>
        <family val="1"/>
      </rPr>
      <t>Oil based fuels total (continued)</t>
    </r>
    <r>
      <rPr>
        <sz val="12"/>
        <rFont val="ＭＳ Ｐゴシック"/>
        <family val="3"/>
        <charset val="128"/>
      </rPr>
      <t>　</t>
    </r>
    <rPh sb="0" eb="3">
      <t>セキユケイ</t>
    </rPh>
    <rPh sb="3" eb="5">
      <t>ネンリョウ</t>
    </rPh>
    <rPh sb="5" eb="6">
      <t>ケイ</t>
    </rPh>
    <phoneticPr fontId="1"/>
  </si>
  <si>
    <t>非石油系燃料計</t>
    <rPh sb="6" eb="7">
      <t>ケイ</t>
    </rPh>
    <phoneticPr fontId="1"/>
  </si>
  <si>
    <t>【 平成27年　石 油 等 消 費 動 態 統 計 年 報  目 次 】</t>
    <rPh sb="2" eb="4">
      <t>ヘイセイ</t>
    </rPh>
    <rPh sb="6" eb="7">
      <t>ネン</t>
    </rPh>
    <rPh sb="8" eb="9">
      <t>イシ</t>
    </rPh>
    <rPh sb="10" eb="11">
      <t>アブラ</t>
    </rPh>
    <rPh sb="12" eb="13">
      <t>トウ</t>
    </rPh>
    <rPh sb="14" eb="15">
      <t>ショウ</t>
    </rPh>
    <rPh sb="16" eb="17">
      <t>ヒ</t>
    </rPh>
    <rPh sb="18" eb="19">
      <t>ドウ</t>
    </rPh>
    <rPh sb="20" eb="21">
      <t>タイ</t>
    </rPh>
    <rPh sb="22" eb="23">
      <t>オサム</t>
    </rPh>
    <rPh sb="24" eb="25">
      <t>ケイ</t>
    </rPh>
    <rPh sb="26" eb="27">
      <t>ネン</t>
    </rPh>
    <rPh sb="28" eb="29">
      <t>ホウ</t>
    </rPh>
    <rPh sb="31" eb="32">
      <t>メ</t>
    </rPh>
    <rPh sb="33" eb="34">
      <t>ツギ</t>
    </rPh>
    <phoneticPr fontId="1"/>
  </si>
  <si>
    <t xml:space="preserve"> ２．業種別統計　(1) 業種別エネルギ－消費 (平成 27 年）</t>
    <phoneticPr fontId="1"/>
  </si>
  <si>
    <t xml:space="preserve"> ２．業種別統計　(2) 燃料受払　1)燃料種別表（事業所ベースの９調査対象業種合計） (平成27年)</t>
    <phoneticPr fontId="1"/>
  </si>
  <si>
    <t xml:space="preserve"> ２．業種別統計　(3)電力受払 （平成27年）
　　 業種別電力受払の推移（事業所ベース）　①調査対象業種合計</t>
    <phoneticPr fontId="1"/>
  </si>
  <si>
    <t xml:space="preserve"> ２．業種別統計　(3)蒸気受払 （平成27年）
　　 業種別蒸気受払の推移（事業所ベース）　①調査対象業種合計</t>
    <rPh sb="12" eb="14">
      <t>ジョウキ</t>
    </rPh>
    <rPh sb="31" eb="33">
      <t>ジョウキ</t>
    </rPh>
    <phoneticPr fontId="1"/>
  </si>
  <si>
    <t xml:space="preserve"> ３．指定生産品目別統計　(1)指定生産品目別エネルギー消費 (平成27年）
                                           　                                           （パルプ・紙・板紙工業　　化学繊維工業　石油製品工業　ガラス製品工業）</t>
    <phoneticPr fontId="1"/>
  </si>
  <si>
    <t xml:space="preserve"> ４．地域別統計　(1)経済産業局別業種別エネルギー消費量の推移 (平成27年）</t>
    <rPh sb="28" eb="29">
      <t>リョウ</t>
    </rPh>
    <rPh sb="30" eb="32">
      <t>スイイ</t>
    </rPh>
    <phoneticPr fontId="1"/>
  </si>
  <si>
    <r>
      <t>単位　</t>
    </r>
    <r>
      <rPr>
        <sz val="12"/>
        <rFont val="Times New Roman"/>
        <family val="1"/>
      </rPr>
      <t xml:space="preserve">Unit </t>
    </r>
    <r>
      <rPr>
        <sz val="12"/>
        <rFont val="ＭＳ Ｐゴシック"/>
        <family val="3"/>
        <charset val="128"/>
      </rPr>
      <t>： 1000Nｍ</t>
    </r>
    <r>
      <rPr>
        <vertAlign val="superscript"/>
        <sz val="12"/>
        <rFont val="ＭＳ Ｐゴシック"/>
        <family val="3"/>
        <charset val="128"/>
      </rPr>
      <t>3</t>
    </r>
    <rPh sb="0" eb="2">
      <t>タンイ</t>
    </rPh>
    <phoneticPr fontId="65"/>
  </si>
  <si>
    <r>
      <t>単位　</t>
    </r>
    <r>
      <rPr>
        <sz val="12"/>
        <rFont val="Times New Roman"/>
        <family val="1"/>
      </rPr>
      <t xml:space="preserve">Unit </t>
    </r>
    <r>
      <rPr>
        <sz val="12"/>
        <rFont val="ＭＳ Ｐゴシック"/>
        <family val="3"/>
        <charset val="128"/>
      </rPr>
      <t>： 1000Nｍ</t>
    </r>
    <r>
      <rPr>
        <vertAlign val="superscript"/>
        <sz val="12"/>
        <rFont val="ＭＳ Ｐゴシック"/>
        <family val="3"/>
        <charset val="128"/>
      </rPr>
      <t>3</t>
    </r>
    <rPh sb="0" eb="2">
      <t>タンイ</t>
    </rPh>
    <phoneticPr fontId="20"/>
  </si>
  <si>
    <r>
      <t xml:space="preserve">製鋼用（転炉）     </t>
    </r>
    <r>
      <rPr>
        <sz val="12"/>
        <rFont val="Times New Roman"/>
        <family val="1"/>
      </rPr>
      <t xml:space="preserve">for Steelmaking (LD converters)   </t>
    </r>
    <r>
      <rPr>
        <sz val="12"/>
        <rFont val="ＭＳ Ｐゴシック"/>
        <family val="3"/>
        <charset val="128"/>
      </rPr>
      <t xml:space="preserve">  </t>
    </r>
    <r>
      <rPr>
        <b/>
        <sz val="18"/>
        <rFont val="ＭＳ Ｐゴシック"/>
        <family val="3"/>
        <charset val="128"/>
      </rPr>
      <t>→</t>
    </r>
    <rPh sb="0" eb="3">
      <t>セイコウヨウ</t>
    </rPh>
    <rPh sb="4" eb="6">
      <t>テンロ</t>
    </rPh>
    <phoneticPr fontId="1"/>
  </si>
  <si>
    <t xml:space="preserve">Trends of  energy consumption </t>
    <phoneticPr fontId="7"/>
  </si>
  <si>
    <t>Table of original unit (establishment basis)</t>
    <phoneticPr fontId="1"/>
  </si>
  <si>
    <t>Crude petroleum</t>
    <phoneticPr fontId="1"/>
  </si>
  <si>
    <t>Naphtha</t>
    <phoneticPr fontId="1"/>
  </si>
  <si>
    <t>Gas oil</t>
    <phoneticPr fontId="1"/>
  </si>
  <si>
    <t>Coke</t>
    <phoneticPr fontId="1"/>
  </si>
  <si>
    <t>Waste plastic</t>
    <phoneticPr fontId="1"/>
  </si>
  <si>
    <r>
      <t xml:space="preserve"> 燃料計(つづき)    </t>
    </r>
    <r>
      <rPr>
        <sz val="11"/>
        <rFont val="Times New Roman"/>
        <family val="1"/>
      </rPr>
      <t xml:space="preserve"> Fuel total</t>
    </r>
    <r>
      <rPr>
        <sz val="11"/>
        <color theme="1"/>
        <rFont val="ＭＳ Ｐゴシック"/>
        <family val="3"/>
        <charset val="128"/>
        <scheme val="minor"/>
      </rPr>
      <t>　</t>
    </r>
    <r>
      <rPr>
        <sz val="11"/>
        <rFont val="Times New Roman"/>
        <family val="1"/>
      </rPr>
      <t>(continued)</t>
    </r>
    <rPh sb="1" eb="3">
      <t>ネンリョウ</t>
    </rPh>
    <rPh sb="3" eb="4">
      <t>ケイ</t>
    </rPh>
    <phoneticPr fontId="1"/>
  </si>
  <si>
    <t>Chemical industry</t>
    <phoneticPr fontId="1"/>
  </si>
  <si>
    <t>Non-ferrous metals industry</t>
    <phoneticPr fontId="1"/>
  </si>
  <si>
    <t>Total</t>
    <phoneticPr fontId="20"/>
  </si>
  <si>
    <t>Inventory</t>
    <phoneticPr fontId="20"/>
  </si>
  <si>
    <t>Hydrocarbon oil</t>
    <phoneticPr fontId="1"/>
  </si>
  <si>
    <t>for Direct</t>
    <phoneticPr fontId="20"/>
  </si>
  <si>
    <t>heating</t>
    <phoneticPr fontId="20"/>
  </si>
  <si>
    <t xml:space="preserve"> </t>
    <phoneticPr fontId="1"/>
  </si>
  <si>
    <r>
      <rPr>
        <sz val="12"/>
        <rFont val="ＭＳ Ｐゴシック"/>
        <family val="3"/>
        <charset val="128"/>
      </rPr>
      <t>　</t>
    </r>
    <phoneticPr fontId="20"/>
  </si>
  <si>
    <r>
      <t>Heavy fuel oil total</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</si>
  <si>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41"/>
  </si>
  <si>
    <r>
      <rPr>
        <sz val="10"/>
        <rFont val="ＭＳ Ｐ明朝"/>
        <family val="1"/>
        <charset val="128"/>
      </rPr>
      <t>　</t>
    </r>
    <phoneticPr fontId="1"/>
  </si>
  <si>
    <r>
      <t>単位　　</t>
    </r>
    <r>
      <rPr>
        <sz val="12"/>
        <rFont val="Times New Roman"/>
        <family val="1"/>
      </rPr>
      <t>Unit</t>
    </r>
    <r>
      <rPr>
        <sz val="12"/>
        <rFont val="ＭＳ Ｐゴシック"/>
        <family val="3"/>
        <charset val="128"/>
      </rPr>
      <t>　：　ｋｌ</t>
    </r>
    <phoneticPr fontId="41"/>
  </si>
  <si>
    <t xml:space="preserve">　ナフサ </t>
    <phoneticPr fontId="1"/>
  </si>
  <si>
    <r>
      <t xml:space="preserve">単位 </t>
    </r>
    <r>
      <rPr>
        <sz val="12"/>
        <rFont val="Times New Roman"/>
        <family val="1"/>
      </rPr>
      <t>Unit</t>
    </r>
    <r>
      <rPr>
        <sz val="12"/>
        <rFont val="ＭＳ ゴシック"/>
        <family val="3"/>
        <charset val="128"/>
      </rPr>
      <t xml:space="preserve"> ： ｔ</t>
    </r>
    <phoneticPr fontId="41"/>
  </si>
  <si>
    <t>for Boilers</t>
    <phoneticPr fontId="1"/>
  </si>
  <si>
    <t xml:space="preserve"> for Others </t>
    <phoneticPr fontId="1"/>
  </si>
  <si>
    <r>
      <t>窯業・土石製品工業　　</t>
    </r>
    <r>
      <rPr>
        <sz val="10"/>
        <rFont val="Times New Roman"/>
        <family val="1"/>
      </rPr>
      <t>Ceramics, clay and stone products industry</t>
    </r>
    <phoneticPr fontId="1"/>
  </si>
  <si>
    <t>　</t>
    <phoneticPr fontId="7"/>
  </si>
  <si>
    <t xml:space="preserve"> </t>
    <phoneticPr fontId="7"/>
  </si>
  <si>
    <t>Others</t>
    <phoneticPr fontId="1"/>
  </si>
  <si>
    <t>Kind of energy</t>
    <phoneticPr fontId="20"/>
  </si>
  <si>
    <t>Unit</t>
    <phoneticPr fontId="1"/>
  </si>
  <si>
    <t>ＮＧＬ・コンデンセ－ト</t>
    <phoneticPr fontId="1"/>
  </si>
  <si>
    <t>Oil produced by conversion</t>
    <phoneticPr fontId="1"/>
  </si>
  <si>
    <t>for Sintering</t>
    <phoneticPr fontId="1"/>
  </si>
  <si>
    <t>Iron and steel products</t>
    <phoneticPr fontId="1"/>
  </si>
  <si>
    <t>フェロアロイ</t>
    <phoneticPr fontId="1"/>
  </si>
  <si>
    <t>for Pelletizing</t>
    <phoneticPr fontId="1"/>
  </si>
  <si>
    <t>for Pig iron</t>
    <phoneticPr fontId="1"/>
  </si>
  <si>
    <t>for Ferro-alloys</t>
    <phoneticPr fontId="1"/>
  </si>
  <si>
    <t>for Steelmaking</t>
    <phoneticPr fontId="1"/>
  </si>
  <si>
    <t>for Steel</t>
    <phoneticPr fontId="1"/>
  </si>
  <si>
    <t xml:space="preserve">Rolling (including </t>
    <phoneticPr fontId="1"/>
  </si>
  <si>
    <t>LD converters</t>
    <phoneticPr fontId="1"/>
  </si>
  <si>
    <t xml:space="preserve">Cold) and Pipes </t>
    <phoneticPr fontId="1"/>
  </si>
  <si>
    <t xml:space="preserve">Soda  products  (continued) </t>
    <phoneticPr fontId="7"/>
  </si>
  <si>
    <r>
      <t>as Materials</t>
    </r>
    <r>
      <rPr>
        <sz val="12"/>
        <rFont val="ＭＳ Ｐゴシック"/>
        <family val="3"/>
        <charset val="128"/>
      </rPr>
      <t>　</t>
    </r>
    <r>
      <rPr>
        <sz val="12"/>
        <rFont val="Times New Roman"/>
        <family val="1"/>
      </rPr>
      <t>(continued)</t>
    </r>
    <phoneticPr fontId="1"/>
  </si>
  <si>
    <r>
      <t>Ammonia and ammonia derived products total</t>
    </r>
    <r>
      <rPr>
        <sz val="12"/>
        <rFont val="ＭＳ Ｐゴシック"/>
        <family val="3"/>
        <charset val="128"/>
      </rPr>
      <t>　</t>
    </r>
    <r>
      <rPr>
        <sz val="12"/>
        <rFont val="Times New Roman"/>
        <family val="1"/>
      </rPr>
      <t>(continued)</t>
    </r>
    <phoneticPr fontId="1"/>
  </si>
  <si>
    <t>アンモニア及びアンモニア誘導品（動力・燃料用）（４）（つづき）</t>
    <phoneticPr fontId="1"/>
  </si>
  <si>
    <r>
      <rPr>
        <b/>
        <sz val="14"/>
        <rFont val="ＭＳ Ｐゴシック"/>
        <family val="3"/>
        <charset val="128"/>
      </rPr>
      <t>　</t>
    </r>
    <r>
      <rPr>
        <b/>
        <sz val="14"/>
        <rFont val="Times New Roman"/>
        <family val="1"/>
      </rPr>
      <t>Chemical  fibers</t>
    </r>
    <r>
      <rPr>
        <b/>
        <sz val="14"/>
        <rFont val="ＭＳ Ｐゴシック"/>
        <family val="3"/>
        <charset val="128"/>
      </rPr>
      <t>　</t>
    </r>
    <phoneticPr fontId="1"/>
  </si>
  <si>
    <r>
      <rPr>
        <sz val="12"/>
        <rFont val="Times New Roman"/>
        <family val="1"/>
      </rPr>
      <t xml:space="preserve">Chemical  fibers industry </t>
    </r>
    <r>
      <rPr>
        <sz val="12"/>
        <rFont val="ＭＳ Ｐ明朝"/>
        <family val="1"/>
        <charset val="128"/>
      </rPr>
      <t>　</t>
    </r>
    <phoneticPr fontId="1"/>
  </si>
  <si>
    <r>
      <t xml:space="preserve">Chemical  fibers industry </t>
    </r>
    <r>
      <rPr>
        <sz val="12"/>
        <rFont val="ＭＳ Ｐゴシック"/>
        <family val="3"/>
        <charset val="128"/>
      </rPr>
      <t>　</t>
    </r>
    <phoneticPr fontId="1"/>
  </si>
  <si>
    <r>
      <t>その他の繊維製品（つづき）</t>
    </r>
    <r>
      <rPr>
        <sz val="12"/>
        <rFont val="Times New Roman"/>
        <family val="1"/>
      </rPr>
      <t xml:space="preserve">     </t>
    </r>
    <phoneticPr fontId="1"/>
  </si>
  <si>
    <t>Other  fibers  products (continued)</t>
    <phoneticPr fontId="1"/>
  </si>
  <si>
    <r>
      <t xml:space="preserve">銑鉄用　    </t>
    </r>
    <r>
      <rPr>
        <sz val="12"/>
        <rFont val="Times New Roman"/>
        <family val="1"/>
      </rPr>
      <t xml:space="preserve">for Pig iron      </t>
    </r>
    <r>
      <rPr>
        <sz val="12"/>
        <rFont val="ＭＳ Ｐゴシック"/>
        <family val="3"/>
        <charset val="128"/>
      </rPr>
      <t xml:space="preserve">        </t>
    </r>
    <r>
      <rPr>
        <b/>
        <sz val="18"/>
        <rFont val="ＭＳ Ｐゴシック"/>
        <family val="3"/>
        <charset val="128"/>
      </rPr>
      <t>→</t>
    </r>
    <rPh sb="0" eb="1">
      <t>センテツ</t>
    </rPh>
    <rPh sb="1" eb="2">
      <t>ヨウ</t>
    </rPh>
    <phoneticPr fontId="1"/>
  </si>
  <si>
    <t>Shikoku Bureau of Economy, Trade and Industry</t>
    <phoneticPr fontId="1"/>
  </si>
  <si>
    <t>Fuel total</t>
    <phoneticPr fontId="1"/>
  </si>
  <si>
    <r>
      <t xml:space="preserve">Year,
Quarter
</t>
    </r>
    <r>
      <rPr>
        <b/>
        <sz val="12"/>
        <rFont val="ＭＳ Ｐ明朝"/>
        <family val="1"/>
        <charset val="128"/>
      </rPr>
      <t>＆</t>
    </r>
    <r>
      <rPr>
        <b/>
        <sz val="12"/>
        <rFont val="Times New Roman"/>
        <family val="1"/>
      </rPr>
      <t>Month</t>
    </r>
    <phoneticPr fontId="1"/>
  </si>
  <si>
    <t>年　　月</t>
    <phoneticPr fontId="1"/>
  </si>
  <si>
    <t>Total</t>
    <phoneticPr fontId="1"/>
  </si>
  <si>
    <r>
      <rPr>
        <sz val="11"/>
        <rFont val="ＭＳ Ｐゴシック"/>
        <family val="3"/>
        <charset val="128"/>
      </rPr>
      <t>　</t>
    </r>
    <phoneticPr fontId="1"/>
  </si>
  <si>
    <t>Oil based fuels total</t>
    <phoneticPr fontId="1"/>
  </si>
  <si>
    <t>Non-oil based fuels total</t>
    <phoneticPr fontId="1"/>
  </si>
  <si>
    <t>Specified products</t>
    <phoneticPr fontId="1"/>
  </si>
  <si>
    <t>　</t>
    <phoneticPr fontId="1"/>
  </si>
  <si>
    <t>ガソリン</t>
    <phoneticPr fontId="1"/>
  </si>
  <si>
    <t>ナフサ</t>
    <phoneticPr fontId="1"/>
  </si>
  <si>
    <t>石油系</t>
    <phoneticPr fontId="1"/>
  </si>
  <si>
    <t>オイルコークス</t>
    <phoneticPr fontId="1"/>
  </si>
  <si>
    <t>アスファルト</t>
    <phoneticPr fontId="1"/>
  </si>
  <si>
    <t>タール</t>
    <phoneticPr fontId="1"/>
  </si>
  <si>
    <t>コークス炉</t>
    <phoneticPr fontId="1"/>
  </si>
  <si>
    <t>液化</t>
    <phoneticPr fontId="1"/>
  </si>
  <si>
    <t>都市ガス</t>
    <phoneticPr fontId="1"/>
  </si>
  <si>
    <t>廃プラ</t>
    <phoneticPr fontId="1"/>
  </si>
  <si>
    <t>RPF</t>
    <phoneticPr fontId="1"/>
  </si>
  <si>
    <t>炭化水素ガス</t>
    <phoneticPr fontId="1"/>
  </si>
  <si>
    <t xml:space="preserve">  ガス</t>
    <phoneticPr fontId="1"/>
  </si>
  <si>
    <t>天然ガス</t>
    <phoneticPr fontId="1"/>
  </si>
  <si>
    <t>（Ｂ）</t>
    <phoneticPr fontId="1"/>
  </si>
  <si>
    <t>スチック</t>
    <phoneticPr fontId="1"/>
  </si>
  <si>
    <t>(Crude petroleum</t>
    <phoneticPr fontId="1"/>
  </si>
  <si>
    <t>Crude petroleum</t>
    <phoneticPr fontId="1"/>
  </si>
  <si>
    <t>Gasoline</t>
    <phoneticPr fontId="1"/>
  </si>
  <si>
    <t>Naphtha</t>
    <phoneticPr fontId="1"/>
  </si>
  <si>
    <t>Oil produced</t>
    <phoneticPr fontId="1"/>
  </si>
  <si>
    <t>Kerosene</t>
    <phoneticPr fontId="1"/>
  </si>
  <si>
    <t>Gas oil</t>
    <phoneticPr fontId="1"/>
  </si>
  <si>
    <t>Heavy fuel</t>
    <phoneticPr fontId="1"/>
  </si>
  <si>
    <t>Hydrocarbon</t>
    <phoneticPr fontId="1"/>
  </si>
  <si>
    <t>Liquefied</t>
    <phoneticPr fontId="1"/>
  </si>
  <si>
    <t>Petroleum
coke</t>
    <phoneticPr fontId="1"/>
  </si>
  <si>
    <t>Asphalt</t>
    <phoneticPr fontId="1"/>
  </si>
  <si>
    <t>Reproduction oil</t>
    <phoneticPr fontId="1"/>
  </si>
  <si>
    <t>Coal</t>
    <phoneticPr fontId="1"/>
  </si>
  <si>
    <t>Coal coke</t>
    <phoneticPr fontId="1"/>
  </si>
  <si>
    <t>Tar</t>
    <phoneticPr fontId="1"/>
  </si>
  <si>
    <t>Coke</t>
    <phoneticPr fontId="1"/>
  </si>
  <si>
    <t>Blast</t>
    <phoneticPr fontId="1"/>
  </si>
  <si>
    <t>Converter</t>
    <phoneticPr fontId="1"/>
  </si>
  <si>
    <t>Electric</t>
    <phoneticPr fontId="1"/>
  </si>
  <si>
    <t>Natural gas</t>
    <phoneticPr fontId="1"/>
  </si>
  <si>
    <t>Liquefied</t>
    <phoneticPr fontId="1"/>
  </si>
  <si>
    <t>Town gas(B)</t>
    <phoneticPr fontId="1"/>
  </si>
  <si>
    <t>Black liquor</t>
    <phoneticPr fontId="1"/>
  </si>
  <si>
    <t>Oxygen</t>
    <phoneticPr fontId="1"/>
  </si>
  <si>
    <t>Waste
material</t>
    <phoneticPr fontId="1"/>
  </si>
  <si>
    <t>Used tires</t>
    <phoneticPr fontId="1"/>
  </si>
  <si>
    <t>Waste plastic</t>
    <phoneticPr fontId="1"/>
  </si>
  <si>
    <t>Refuse Paper &amp; Plastic Fuel</t>
    <phoneticPr fontId="1"/>
  </si>
  <si>
    <t>Electricity</t>
    <phoneticPr fontId="1"/>
  </si>
  <si>
    <t>among those purchased</t>
    <phoneticPr fontId="1"/>
  </si>
  <si>
    <t>Steam</t>
    <phoneticPr fontId="1"/>
  </si>
  <si>
    <t>among those accepted</t>
    <phoneticPr fontId="1"/>
  </si>
  <si>
    <t>equivalent)</t>
    <phoneticPr fontId="1"/>
  </si>
  <si>
    <t>by conversion</t>
    <phoneticPr fontId="1"/>
  </si>
  <si>
    <t>oil total</t>
    <phoneticPr fontId="1"/>
  </si>
  <si>
    <t>oil A</t>
    <phoneticPr fontId="1"/>
  </si>
  <si>
    <r>
      <t>oil B</t>
    </r>
    <r>
      <rPr>
        <sz val="11"/>
        <rFont val="ＭＳ Ｐゴシック"/>
        <family val="3"/>
        <charset val="128"/>
      </rPr>
      <t>・</t>
    </r>
    <r>
      <rPr>
        <sz val="11"/>
        <rFont val="Times New Roman"/>
        <family val="1"/>
      </rPr>
      <t>C</t>
    </r>
    <phoneticPr fontId="1"/>
  </si>
  <si>
    <t>oil</t>
    <phoneticPr fontId="1"/>
  </si>
  <si>
    <t>petroleum gas</t>
    <phoneticPr fontId="1"/>
  </si>
  <si>
    <t>gas</t>
    <phoneticPr fontId="1"/>
  </si>
  <si>
    <t>(Oil origin)</t>
    <phoneticPr fontId="1"/>
  </si>
  <si>
    <t>oven gas</t>
    <phoneticPr fontId="1"/>
  </si>
  <si>
    <t>furnace gas</t>
    <phoneticPr fontId="1"/>
  </si>
  <si>
    <t>natural gas</t>
    <phoneticPr fontId="1"/>
  </si>
  <si>
    <t>ｋｌ</t>
    <phoneticPr fontId="1"/>
  </si>
  <si>
    <t>ｔ</t>
    <phoneticPr fontId="1"/>
  </si>
  <si>
    <r>
      <t>1000ｍ</t>
    </r>
    <r>
      <rPr>
        <vertAlign val="superscript"/>
        <sz val="11"/>
        <rFont val="ＭＳ Ｐゴシック"/>
        <family val="3"/>
        <charset val="128"/>
      </rPr>
      <t>3</t>
    </r>
    <phoneticPr fontId="20"/>
  </si>
  <si>
    <r>
      <t>1000Ｎｍ</t>
    </r>
    <r>
      <rPr>
        <vertAlign val="superscript"/>
        <sz val="11"/>
        <rFont val="ＭＳ Ｐゴシック"/>
        <family val="3"/>
        <charset val="128"/>
      </rPr>
      <t>3</t>
    </r>
    <phoneticPr fontId="20"/>
  </si>
  <si>
    <t>t</t>
    <phoneticPr fontId="1"/>
  </si>
  <si>
    <t>1000kWh</t>
    <phoneticPr fontId="1"/>
  </si>
  <si>
    <t>Table of energy unit (establishment basis)</t>
    <phoneticPr fontId="1"/>
  </si>
  <si>
    <t>Notes 1.</t>
    <phoneticPr fontId="1"/>
  </si>
  <si>
    <t>Notes 2.</t>
    <phoneticPr fontId="1"/>
  </si>
  <si>
    <t>Coal includes the coal for manufacturing coke (material coal).</t>
    <phoneticPr fontId="1"/>
  </si>
  <si>
    <t>3.</t>
    <phoneticPr fontId="1"/>
  </si>
  <si>
    <r>
      <rPr>
        <b/>
        <sz val="20"/>
        <rFont val="ＭＳ Ｐゴシック"/>
        <family val="3"/>
        <charset val="128"/>
      </rPr>
      <t>　</t>
    </r>
    <r>
      <rPr>
        <b/>
        <sz val="20"/>
        <rFont val="Times New Roman"/>
        <family val="1"/>
      </rPr>
      <t>Statistics by industry</t>
    </r>
    <r>
      <rPr>
        <b/>
        <sz val="20"/>
        <rFont val="ＭＳ Ｐゴシック"/>
        <family val="3"/>
        <charset val="128"/>
      </rPr>
      <t>　</t>
    </r>
    <phoneticPr fontId="1"/>
  </si>
  <si>
    <t>Table of original unit (establishment basis)</t>
    <phoneticPr fontId="1"/>
  </si>
  <si>
    <r>
      <t xml:space="preserve">     Table of original unit (establishment basis)</t>
    </r>
    <r>
      <rPr>
        <b/>
        <sz val="14"/>
        <rFont val="ＭＳ Ｐ明朝"/>
        <family val="1"/>
        <charset val="128"/>
      </rPr>
      <t>　</t>
    </r>
    <r>
      <rPr>
        <b/>
        <sz val="14"/>
        <rFont val="Times New Roman"/>
        <family val="1"/>
      </rPr>
      <t>(continued)</t>
    </r>
    <phoneticPr fontId="1"/>
  </si>
  <si>
    <t>Fuel total</t>
    <phoneticPr fontId="1"/>
  </si>
  <si>
    <t>Total</t>
    <phoneticPr fontId="1"/>
  </si>
  <si>
    <r>
      <rPr>
        <sz val="11"/>
        <rFont val="ＭＳ Ｐゴシック"/>
        <family val="3"/>
        <charset val="128"/>
      </rPr>
      <t>　</t>
    </r>
    <phoneticPr fontId="1"/>
  </si>
  <si>
    <t>Non-oil based fuels total</t>
    <phoneticPr fontId="1"/>
  </si>
  <si>
    <r>
      <rPr>
        <sz val="10"/>
        <rFont val="ＭＳ Ｐ明朝"/>
        <family val="1"/>
        <charset val="128"/>
      </rPr>
      <t>　</t>
    </r>
    <phoneticPr fontId="7"/>
  </si>
  <si>
    <t>石油系</t>
    <phoneticPr fontId="1"/>
  </si>
  <si>
    <t>オイルコークス</t>
    <phoneticPr fontId="1"/>
  </si>
  <si>
    <t>アスファルト</t>
    <phoneticPr fontId="1"/>
  </si>
  <si>
    <t>再生油</t>
    <phoneticPr fontId="1"/>
  </si>
  <si>
    <r>
      <rPr>
        <sz val="10"/>
        <rFont val="ＭＳ Ｐ明朝"/>
        <family val="1"/>
        <charset val="128"/>
      </rPr>
      <t>　</t>
    </r>
    <phoneticPr fontId="7"/>
  </si>
  <si>
    <t>タール</t>
    <phoneticPr fontId="1"/>
  </si>
  <si>
    <t xml:space="preserve"> コークス炉</t>
    <phoneticPr fontId="1"/>
  </si>
  <si>
    <t>都市ガス</t>
    <phoneticPr fontId="1"/>
  </si>
  <si>
    <t>RPF</t>
    <phoneticPr fontId="1"/>
  </si>
  <si>
    <t>炭化水素ガス</t>
    <phoneticPr fontId="1"/>
  </si>
  <si>
    <t>（石油由来）</t>
    <phoneticPr fontId="1"/>
  </si>
  <si>
    <t xml:space="preserve"> ガス</t>
    <phoneticPr fontId="1"/>
  </si>
  <si>
    <t>（Ｂ）</t>
    <phoneticPr fontId="1"/>
  </si>
  <si>
    <t>Industry</t>
    <phoneticPr fontId="7"/>
  </si>
  <si>
    <t>(Crude petroleum</t>
    <phoneticPr fontId="1"/>
  </si>
  <si>
    <t>Crude</t>
    <phoneticPr fontId="1"/>
  </si>
  <si>
    <t>Gasoline</t>
    <phoneticPr fontId="1"/>
  </si>
  <si>
    <t>Naphtha</t>
    <phoneticPr fontId="1"/>
  </si>
  <si>
    <t>Oil produced</t>
    <phoneticPr fontId="1"/>
  </si>
  <si>
    <t>Kerosene</t>
    <phoneticPr fontId="1"/>
  </si>
  <si>
    <t>Gas oil</t>
    <phoneticPr fontId="1"/>
  </si>
  <si>
    <t>Heavy fuel</t>
    <phoneticPr fontId="1"/>
  </si>
  <si>
    <t>Hydrocarbon</t>
    <phoneticPr fontId="1"/>
  </si>
  <si>
    <t>Liquefied</t>
    <phoneticPr fontId="1"/>
  </si>
  <si>
    <t>Petroleum coke</t>
    <phoneticPr fontId="1"/>
  </si>
  <si>
    <t>Asphalt</t>
    <phoneticPr fontId="1"/>
  </si>
  <si>
    <t>Reproduction oil</t>
    <phoneticPr fontId="1"/>
  </si>
  <si>
    <t>Coal</t>
    <phoneticPr fontId="1"/>
  </si>
  <si>
    <t>Coal coke</t>
    <phoneticPr fontId="1"/>
  </si>
  <si>
    <t>Tar</t>
    <phoneticPr fontId="1"/>
  </si>
  <si>
    <t xml:space="preserve">Coke </t>
    <phoneticPr fontId="1"/>
  </si>
  <si>
    <t>Blast</t>
    <phoneticPr fontId="1"/>
  </si>
  <si>
    <t>Converter</t>
    <phoneticPr fontId="1"/>
  </si>
  <si>
    <t>Electric</t>
    <phoneticPr fontId="1"/>
  </si>
  <si>
    <t>Natural gas</t>
    <phoneticPr fontId="1"/>
  </si>
  <si>
    <t>Town gas(B)</t>
    <phoneticPr fontId="1"/>
  </si>
  <si>
    <t>Black liquor</t>
    <phoneticPr fontId="1"/>
  </si>
  <si>
    <t>Oxygen</t>
    <phoneticPr fontId="1"/>
  </si>
  <si>
    <t>Waste material</t>
    <phoneticPr fontId="1"/>
  </si>
  <si>
    <t>Used tires</t>
    <phoneticPr fontId="1"/>
  </si>
  <si>
    <t>Waste plastic</t>
    <phoneticPr fontId="1"/>
  </si>
  <si>
    <t>Refuse Paper &amp; Plastic Fuel</t>
    <phoneticPr fontId="1"/>
  </si>
  <si>
    <t>Electricity</t>
    <phoneticPr fontId="1"/>
  </si>
  <si>
    <r>
      <t>among those</t>
    </r>
    <r>
      <rPr>
        <sz val="11"/>
        <rFont val="ＭＳ Ｐゴシック"/>
        <family val="3"/>
        <charset val="128"/>
      </rPr>
      <t>　</t>
    </r>
    <r>
      <rPr>
        <sz val="11"/>
        <rFont val="Times New Roman"/>
        <family val="1"/>
      </rPr>
      <t>purchased</t>
    </r>
    <phoneticPr fontId="1"/>
  </si>
  <si>
    <t>Steam</t>
    <phoneticPr fontId="1"/>
  </si>
  <si>
    <t>among those</t>
    <phoneticPr fontId="1"/>
  </si>
  <si>
    <t>equivalent)</t>
    <phoneticPr fontId="1"/>
  </si>
  <si>
    <t>petroleum</t>
    <phoneticPr fontId="1"/>
  </si>
  <si>
    <t>by conversion</t>
    <phoneticPr fontId="1"/>
  </si>
  <si>
    <t>oil total</t>
    <phoneticPr fontId="1"/>
  </si>
  <si>
    <t>oil A</t>
    <phoneticPr fontId="1"/>
  </si>
  <si>
    <r>
      <t>oil B</t>
    </r>
    <r>
      <rPr>
        <sz val="11"/>
        <rFont val="ＭＳ Ｐゴシック"/>
        <family val="3"/>
        <charset val="128"/>
      </rPr>
      <t>・</t>
    </r>
    <r>
      <rPr>
        <sz val="11"/>
        <rFont val="Times New Roman"/>
        <family val="1"/>
      </rPr>
      <t xml:space="preserve"> C</t>
    </r>
    <phoneticPr fontId="1"/>
  </si>
  <si>
    <t>oil</t>
    <phoneticPr fontId="1"/>
  </si>
  <si>
    <t>petroleum gas</t>
    <phoneticPr fontId="1"/>
  </si>
  <si>
    <t>gas</t>
    <phoneticPr fontId="1"/>
  </si>
  <si>
    <t>(Oil origin)</t>
    <phoneticPr fontId="1"/>
  </si>
  <si>
    <t>oven gas</t>
    <phoneticPr fontId="1"/>
  </si>
  <si>
    <t>furnace gas</t>
    <phoneticPr fontId="1"/>
  </si>
  <si>
    <t xml:space="preserve">natural gas </t>
    <phoneticPr fontId="1"/>
  </si>
  <si>
    <r>
      <rPr>
        <sz val="11"/>
        <rFont val="ＭＳ Ｐゴシック"/>
        <family val="3"/>
        <charset val="128"/>
      </rPr>
      <t>　　</t>
    </r>
    <r>
      <rPr>
        <sz val="11"/>
        <rFont val="Times New Roman"/>
        <family val="1"/>
      </rPr>
      <t>accepted</t>
    </r>
    <phoneticPr fontId="1"/>
  </si>
  <si>
    <t xml:space="preserve">ネット　　Net </t>
    <phoneticPr fontId="1"/>
  </si>
  <si>
    <t>Pulp,paper,paperboard industry</t>
    <phoneticPr fontId="1"/>
  </si>
  <si>
    <t>Pulp, paper, paperboard industry</t>
    <phoneticPr fontId="1"/>
  </si>
  <si>
    <t>Chemical  industry</t>
    <phoneticPr fontId="1"/>
  </si>
  <si>
    <t>Chemical industry</t>
    <phoneticPr fontId="1"/>
  </si>
  <si>
    <t>Chemical fibers industry</t>
    <phoneticPr fontId="1"/>
  </si>
  <si>
    <t>Petroleum products industry</t>
    <phoneticPr fontId="1"/>
  </si>
  <si>
    <t>Ceramics, clay and stone products industry</t>
    <phoneticPr fontId="1"/>
  </si>
  <si>
    <t>Glass products industry</t>
    <phoneticPr fontId="1"/>
  </si>
  <si>
    <t>Iron and steel industry</t>
    <phoneticPr fontId="1"/>
  </si>
  <si>
    <t xml:space="preserve">Iron and steel industry </t>
    <phoneticPr fontId="1"/>
  </si>
  <si>
    <t>Non-ferrous metals industry</t>
    <phoneticPr fontId="1"/>
  </si>
  <si>
    <t>Machinery industry</t>
    <phoneticPr fontId="1"/>
  </si>
  <si>
    <t>　　　　　　</t>
    <phoneticPr fontId="1"/>
  </si>
  <si>
    <r>
      <t xml:space="preserve">     Table of energy unit (establishment basis)</t>
    </r>
    <r>
      <rPr>
        <b/>
        <sz val="14"/>
        <rFont val="ＭＳ Ｐゴシック"/>
        <family val="3"/>
        <charset val="128"/>
      </rPr>
      <t>　</t>
    </r>
    <r>
      <rPr>
        <b/>
        <sz val="14"/>
        <rFont val="Times New Roman"/>
        <family val="1"/>
      </rPr>
      <t>(continued)</t>
    </r>
    <phoneticPr fontId="1"/>
  </si>
  <si>
    <r>
      <t>　　　　　</t>
    </r>
    <r>
      <rPr>
        <sz val="11"/>
        <rFont val="Times New Roman"/>
        <family val="1"/>
      </rPr>
      <t xml:space="preserve">       </t>
    </r>
    <r>
      <rPr>
        <sz val="11"/>
        <rFont val="ＭＳ Ｐゴシック"/>
        <family val="3"/>
        <charset val="128"/>
      </rPr>
      <t>　</t>
    </r>
    <phoneticPr fontId="1"/>
  </si>
  <si>
    <t>Machinery industry</t>
    <phoneticPr fontId="1"/>
  </si>
  <si>
    <t>１．　原油にはＮＧＬ・コンデンセートを含む。</t>
    <phoneticPr fontId="1"/>
  </si>
  <si>
    <r>
      <rPr>
        <sz val="12"/>
        <rFont val="ＭＳ Ｐ明朝"/>
        <family val="1"/>
        <charset val="128"/>
      </rPr>
      <t>　</t>
    </r>
    <r>
      <rPr>
        <sz val="12"/>
        <rFont val="Times New Roman"/>
        <family val="1"/>
      </rPr>
      <t xml:space="preserve">Notes </t>
    </r>
    <r>
      <rPr>
        <sz val="12"/>
        <rFont val="ＭＳ Ｐ明朝"/>
        <family val="1"/>
        <charset val="128"/>
      </rPr>
      <t>１</t>
    </r>
    <r>
      <rPr>
        <sz val="12"/>
        <rFont val="Times New Roman"/>
        <family val="1"/>
      </rPr>
      <t>.</t>
    </r>
    <phoneticPr fontId="1"/>
  </si>
  <si>
    <r>
      <t>Crude petroleum includes NGL</t>
    </r>
    <r>
      <rPr>
        <sz val="11"/>
        <rFont val="ＭＳ Ｐ明朝"/>
        <family val="1"/>
        <charset val="128"/>
      </rPr>
      <t>・</t>
    </r>
    <r>
      <rPr>
        <sz val="11"/>
        <rFont val="Times New Roman"/>
        <family val="1"/>
      </rPr>
      <t>condensate in liquid form.</t>
    </r>
    <phoneticPr fontId="1"/>
  </si>
  <si>
    <r>
      <t xml:space="preserve">Notes </t>
    </r>
    <r>
      <rPr>
        <sz val="12"/>
        <rFont val="ＭＳ Ｐ明朝"/>
        <family val="1"/>
        <charset val="128"/>
      </rPr>
      <t>３</t>
    </r>
    <r>
      <rPr>
        <sz val="12"/>
        <rFont val="Times New Roman"/>
        <family val="1"/>
      </rPr>
      <t>.</t>
    </r>
    <phoneticPr fontId="1"/>
  </si>
  <si>
    <t>The numerical value of total and the iron and steel industry includes raw materials charcoal for coke production.</t>
    <phoneticPr fontId="1"/>
  </si>
  <si>
    <r>
      <rPr>
        <sz val="12"/>
        <rFont val="ＭＳ Ｐ明朝"/>
        <family val="1"/>
        <charset val="128"/>
      </rPr>
      <t>　</t>
    </r>
    <r>
      <rPr>
        <sz val="12"/>
        <rFont val="Times New Roman"/>
        <family val="1"/>
      </rPr>
      <t xml:space="preserve">         </t>
    </r>
    <r>
      <rPr>
        <sz val="12"/>
        <rFont val="ＭＳ Ｐ明朝"/>
        <family val="1"/>
        <charset val="128"/>
      </rPr>
      <t>２</t>
    </r>
    <r>
      <rPr>
        <sz val="12"/>
        <rFont val="Times New Roman"/>
        <family val="1"/>
      </rPr>
      <t>.</t>
    </r>
    <phoneticPr fontId="1"/>
  </si>
  <si>
    <t>４．　石炭コークスにはピッチコークスを含む。</t>
    <phoneticPr fontId="1"/>
  </si>
  <si>
    <r>
      <rPr>
        <sz val="12"/>
        <rFont val="ＭＳ Ｐ明朝"/>
        <family val="1"/>
        <charset val="128"/>
      </rPr>
      <t>　</t>
    </r>
    <r>
      <rPr>
        <sz val="12"/>
        <rFont val="Times New Roman"/>
        <family val="1"/>
      </rPr>
      <t xml:space="preserve">         </t>
    </r>
    <r>
      <rPr>
        <sz val="12"/>
        <rFont val="ＭＳ Ｐ明朝"/>
        <family val="1"/>
        <charset val="128"/>
      </rPr>
      <t>４</t>
    </r>
    <r>
      <rPr>
        <sz val="12"/>
        <rFont val="Times New Roman"/>
        <family val="1"/>
      </rPr>
      <t>.</t>
    </r>
    <phoneticPr fontId="1"/>
  </si>
  <si>
    <t>Coal coke includes pitch coke.</t>
    <phoneticPr fontId="1"/>
  </si>
  <si>
    <t xml:space="preserve"> Fuel input and output</t>
    <phoneticPr fontId="20"/>
  </si>
  <si>
    <t>　</t>
    <phoneticPr fontId="20"/>
  </si>
  <si>
    <t>　　　　　　　</t>
    <phoneticPr fontId="20"/>
  </si>
  <si>
    <t>Table of original unit</t>
    <phoneticPr fontId="20"/>
  </si>
  <si>
    <t>種　　　　別</t>
    <phoneticPr fontId="7"/>
  </si>
  <si>
    <t>Consumption</t>
    <phoneticPr fontId="20"/>
  </si>
  <si>
    <r>
      <rPr>
        <sz val="10"/>
        <rFont val="ＭＳ Ｐゴシック"/>
        <family val="3"/>
        <charset val="128"/>
      </rPr>
      <t>　</t>
    </r>
    <phoneticPr fontId="20"/>
  </si>
  <si>
    <t>単　位</t>
    <phoneticPr fontId="20"/>
  </si>
  <si>
    <t>コージェネ</t>
    <phoneticPr fontId="20"/>
  </si>
  <si>
    <t>Generation,</t>
    <phoneticPr fontId="20"/>
  </si>
  <si>
    <t xml:space="preserve">                                for purposes other than boilers and co-generation</t>
    <phoneticPr fontId="20"/>
  </si>
  <si>
    <t>Fuels</t>
    <phoneticPr fontId="7"/>
  </si>
  <si>
    <t>Unit</t>
    <phoneticPr fontId="20"/>
  </si>
  <si>
    <t>Receipts</t>
    <phoneticPr fontId="20"/>
  </si>
  <si>
    <t>recovery</t>
    <phoneticPr fontId="20"/>
  </si>
  <si>
    <t>Total</t>
    <phoneticPr fontId="20"/>
  </si>
  <si>
    <r>
      <t>for</t>
    </r>
    <r>
      <rPr>
        <sz val="11"/>
        <rFont val="ＭＳ Ｐゴシック"/>
        <family val="3"/>
        <charset val="128"/>
      </rPr>
      <t>　</t>
    </r>
    <r>
      <rPr>
        <sz val="11"/>
        <rFont val="Times New Roman"/>
        <family val="1"/>
      </rPr>
      <t>Boilers</t>
    </r>
    <phoneticPr fontId="20"/>
  </si>
  <si>
    <t>for</t>
    <phoneticPr fontId="20"/>
  </si>
  <si>
    <t>Shipments</t>
    <phoneticPr fontId="20"/>
  </si>
  <si>
    <t>Inventory</t>
    <phoneticPr fontId="20"/>
  </si>
  <si>
    <t>and/or</t>
    <phoneticPr fontId="20"/>
  </si>
  <si>
    <t>Co-generation</t>
    <phoneticPr fontId="20"/>
  </si>
  <si>
    <t xml:space="preserve">for Direct </t>
    <phoneticPr fontId="20"/>
  </si>
  <si>
    <t>production</t>
    <phoneticPr fontId="20"/>
  </si>
  <si>
    <r>
      <rPr>
        <sz val="11"/>
        <rFont val="ＭＳ Ｐゴシック"/>
        <family val="3"/>
        <charset val="128"/>
      </rPr>
      <t>　</t>
    </r>
    <r>
      <rPr>
        <sz val="11"/>
        <rFont val="Times New Roman"/>
        <family val="1"/>
      </rPr>
      <t>as Materials</t>
    </r>
    <phoneticPr fontId="20"/>
  </si>
  <si>
    <t xml:space="preserve"> heating</t>
    <phoneticPr fontId="20"/>
  </si>
  <si>
    <t xml:space="preserve">for Others </t>
    <phoneticPr fontId="20"/>
  </si>
  <si>
    <t>合　　　　　　　　計（原油換算）</t>
    <phoneticPr fontId="1"/>
  </si>
  <si>
    <t>ｋｌ</t>
    <phoneticPr fontId="20"/>
  </si>
  <si>
    <t>Total(Crude petroleum equivalent)</t>
    <phoneticPr fontId="1"/>
  </si>
  <si>
    <t>　　　　　　　(ネット）</t>
    <phoneticPr fontId="7"/>
  </si>
  <si>
    <t>〃</t>
    <phoneticPr fontId="20"/>
  </si>
  <si>
    <t>(Net)</t>
    <phoneticPr fontId="1"/>
  </si>
  <si>
    <r>
      <t>Oil based fuels</t>
    </r>
    <r>
      <rPr>
        <b/>
        <sz val="12"/>
        <rFont val="ＭＳ Ｐゴシック"/>
        <family val="3"/>
        <charset val="128"/>
      </rPr>
      <t>　</t>
    </r>
    <phoneticPr fontId="1"/>
  </si>
  <si>
    <r>
      <t>(Crude petroleum equivalent)</t>
    </r>
    <r>
      <rPr>
        <b/>
        <sz val="12"/>
        <rFont val="ＭＳ Ｐ明朝"/>
        <family val="1"/>
        <charset val="128"/>
      </rPr>
      <t>　</t>
    </r>
    <phoneticPr fontId="1"/>
  </si>
  <si>
    <r>
      <t xml:space="preserve">Crude petroleum </t>
    </r>
    <r>
      <rPr>
        <sz val="12"/>
        <rFont val="ＭＳ Ｐ明朝"/>
        <family val="1"/>
        <charset val="128"/>
      </rPr>
      <t>　</t>
    </r>
    <phoneticPr fontId="1"/>
  </si>
  <si>
    <t>ガソリン</t>
    <phoneticPr fontId="7"/>
  </si>
  <si>
    <t>Gasoline</t>
    <phoneticPr fontId="1"/>
  </si>
  <si>
    <t>Naphtha</t>
    <phoneticPr fontId="1"/>
  </si>
  <si>
    <r>
      <t>Oil produced by conversion</t>
    </r>
    <r>
      <rPr>
        <sz val="12"/>
        <rFont val="ＭＳ Ｐ明朝"/>
        <family val="1"/>
        <charset val="128"/>
      </rPr>
      <t>　</t>
    </r>
    <r>
      <rPr>
        <sz val="12"/>
        <rFont val="Times New Roman"/>
        <family val="1"/>
      </rPr>
      <t xml:space="preserve"> </t>
    </r>
    <phoneticPr fontId="1"/>
  </si>
  <si>
    <t>Kerosene</t>
    <phoneticPr fontId="1"/>
  </si>
  <si>
    <t>Gas oil</t>
    <phoneticPr fontId="1"/>
  </si>
  <si>
    <r>
      <t>Heavy Fuel oil total</t>
    </r>
    <r>
      <rPr>
        <sz val="12"/>
        <rFont val="ＭＳ Ｐ明朝"/>
        <family val="1"/>
        <charset val="128"/>
      </rPr>
      <t>　</t>
    </r>
    <phoneticPr fontId="41"/>
  </si>
  <si>
    <t xml:space="preserve">   Ａ　　重　　油</t>
    <phoneticPr fontId="1"/>
  </si>
  <si>
    <r>
      <t>Heavy Fuel oil A</t>
    </r>
    <r>
      <rPr>
        <sz val="12"/>
        <rFont val="ＭＳ Ｐ明朝"/>
        <family val="1"/>
        <charset val="128"/>
      </rPr>
      <t>　</t>
    </r>
    <phoneticPr fontId="41"/>
  </si>
  <si>
    <r>
      <t xml:space="preserve"> </t>
    </r>
    <r>
      <rPr>
        <sz val="14"/>
        <rFont val="ＭＳ Ｐ明朝"/>
        <family val="1"/>
        <charset val="128"/>
      </rPr>
      <t xml:space="preserve">       </t>
    </r>
    <r>
      <rPr>
        <sz val="12"/>
        <rFont val="ＭＳ Ｐ明朝"/>
        <family val="1"/>
        <charset val="128"/>
      </rPr>
      <t>Ｂ・Ｃ 重 油</t>
    </r>
    <phoneticPr fontId="20"/>
  </si>
  <si>
    <r>
      <t>Heavy Fuel oil B</t>
    </r>
    <r>
      <rPr>
        <sz val="12"/>
        <rFont val="ＭＳ Ｐ明朝"/>
        <family val="1"/>
        <charset val="128"/>
      </rPr>
      <t>・</t>
    </r>
    <r>
      <rPr>
        <sz val="12"/>
        <rFont val="Times New Roman"/>
        <family val="1"/>
      </rPr>
      <t>C</t>
    </r>
    <phoneticPr fontId="41"/>
  </si>
  <si>
    <t>Hydrocarbon oil</t>
    <phoneticPr fontId="1"/>
  </si>
  <si>
    <t>ｔ</t>
    <phoneticPr fontId="20"/>
  </si>
  <si>
    <t>Liquefied petroleum gas</t>
    <phoneticPr fontId="1"/>
  </si>
  <si>
    <r>
      <t>1000ｍ</t>
    </r>
    <r>
      <rPr>
        <vertAlign val="superscript"/>
        <sz val="12"/>
        <rFont val="ＭＳ Ｐ明朝"/>
        <family val="1"/>
        <charset val="128"/>
      </rPr>
      <t>3</t>
    </r>
    <phoneticPr fontId="20"/>
  </si>
  <si>
    <t>Hydrocarbon gas</t>
    <phoneticPr fontId="1"/>
  </si>
  <si>
    <t>オ イ ル  コ ー ク ス</t>
    <phoneticPr fontId="7"/>
  </si>
  <si>
    <t>Petroleum coke</t>
    <phoneticPr fontId="1"/>
  </si>
  <si>
    <t>アスファルト</t>
    <phoneticPr fontId="1"/>
  </si>
  <si>
    <t>Asphalt</t>
    <phoneticPr fontId="1"/>
  </si>
  <si>
    <t>ｋｌ</t>
    <phoneticPr fontId="1"/>
  </si>
  <si>
    <t>Reproduction oil (Oil origin)</t>
    <phoneticPr fontId="1"/>
  </si>
  <si>
    <t>Non-oil based fuels</t>
    <phoneticPr fontId="1"/>
  </si>
  <si>
    <t>Coal</t>
    <phoneticPr fontId="1"/>
  </si>
  <si>
    <t>Coal coke</t>
    <phoneticPr fontId="1"/>
  </si>
  <si>
    <t>タール</t>
    <phoneticPr fontId="20"/>
  </si>
  <si>
    <t>Coke oven gas</t>
    <phoneticPr fontId="1"/>
  </si>
  <si>
    <r>
      <t>Blast furnace gas</t>
    </r>
    <r>
      <rPr>
        <sz val="12"/>
        <rFont val="ＭＳ Ｐ明朝"/>
        <family val="1"/>
        <charset val="128"/>
      </rPr>
      <t>　</t>
    </r>
    <phoneticPr fontId="1"/>
  </si>
  <si>
    <t>Converter furnace gas</t>
    <phoneticPr fontId="1"/>
  </si>
  <si>
    <t>Electric furnace gas</t>
    <phoneticPr fontId="1"/>
  </si>
  <si>
    <t xml:space="preserve">Natural gas </t>
    <phoneticPr fontId="1"/>
  </si>
  <si>
    <t>Liquefied natural gas</t>
    <phoneticPr fontId="41"/>
  </si>
  <si>
    <t>都    市    ガ   ス（Ａ）</t>
    <phoneticPr fontId="20"/>
  </si>
  <si>
    <r>
      <t>1000ｍ</t>
    </r>
    <r>
      <rPr>
        <vertAlign val="superscript"/>
        <sz val="12"/>
        <rFont val="ＭＳ Ｐ明朝"/>
        <family val="1"/>
        <charset val="128"/>
      </rPr>
      <t>3</t>
    </r>
    <phoneticPr fontId="20"/>
  </si>
  <si>
    <t>Town gas(A)</t>
    <phoneticPr fontId="1"/>
  </si>
  <si>
    <t>都    市    ガ   ス（Ｂ）</t>
    <phoneticPr fontId="20"/>
  </si>
  <si>
    <t>Town gas(B)</t>
    <phoneticPr fontId="1"/>
  </si>
  <si>
    <t>絶乾(Dry) t</t>
    <phoneticPr fontId="1"/>
  </si>
  <si>
    <t>Black liquor</t>
    <phoneticPr fontId="20"/>
  </si>
  <si>
    <r>
      <t>1000Nm</t>
    </r>
    <r>
      <rPr>
        <vertAlign val="superscript"/>
        <sz val="12"/>
        <rFont val="ＭＳ Ｐ明朝"/>
        <family val="1"/>
        <charset val="128"/>
      </rPr>
      <t>3</t>
    </r>
    <phoneticPr fontId="20"/>
  </si>
  <si>
    <t>Oxygen</t>
    <phoneticPr fontId="20"/>
  </si>
  <si>
    <t>絶乾(Dry) t</t>
    <phoneticPr fontId="1"/>
  </si>
  <si>
    <t>Waste material</t>
    <phoneticPr fontId="20"/>
  </si>
  <si>
    <t>ｔ</t>
    <phoneticPr fontId="20"/>
  </si>
  <si>
    <t>〃</t>
    <phoneticPr fontId="20"/>
  </si>
  <si>
    <t>Waste plastic</t>
    <phoneticPr fontId="20"/>
  </si>
  <si>
    <t>R　　P　　F</t>
    <phoneticPr fontId="1"/>
  </si>
  <si>
    <t>　</t>
    <phoneticPr fontId="20"/>
  </si>
  <si>
    <t>合　　　　　　　　計（原油換算）</t>
    <phoneticPr fontId="1"/>
  </si>
  <si>
    <t>GＪ</t>
    <phoneticPr fontId="20"/>
  </si>
  <si>
    <r>
      <t>Total(Crude petroleum equivalent)</t>
    </r>
    <r>
      <rPr>
        <b/>
        <sz val="12"/>
        <rFont val="ＭＳ Ｐゴシック"/>
        <family val="3"/>
        <charset val="128"/>
      </rPr>
      <t>　</t>
    </r>
    <phoneticPr fontId="1"/>
  </si>
  <si>
    <t>　　　　　　　(ネット）</t>
    <phoneticPr fontId="7"/>
  </si>
  <si>
    <t>(Net)</t>
    <phoneticPr fontId="1"/>
  </si>
  <si>
    <r>
      <t>Oil based fuels</t>
    </r>
    <r>
      <rPr>
        <b/>
        <sz val="12"/>
        <rFont val="ＭＳ Ｐゴシック"/>
        <family val="3"/>
        <charset val="128"/>
      </rPr>
      <t>　</t>
    </r>
    <phoneticPr fontId="1"/>
  </si>
  <si>
    <r>
      <t>(Crude petroleum equivalent)</t>
    </r>
    <r>
      <rPr>
        <b/>
        <sz val="12"/>
        <rFont val="ＭＳ Ｐ明朝"/>
        <family val="1"/>
        <charset val="128"/>
      </rPr>
      <t>　</t>
    </r>
    <phoneticPr fontId="1"/>
  </si>
  <si>
    <r>
      <t xml:space="preserve">Crude petroleum </t>
    </r>
    <r>
      <rPr>
        <sz val="12"/>
        <rFont val="ＭＳ Ｐ明朝"/>
        <family val="1"/>
        <charset val="128"/>
      </rPr>
      <t>　</t>
    </r>
    <phoneticPr fontId="1"/>
  </si>
  <si>
    <t>ガソリン</t>
    <phoneticPr fontId="7"/>
  </si>
  <si>
    <r>
      <t>Oil produced by conversion</t>
    </r>
    <r>
      <rPr>
        <sz val="12"/>
        <rFont val="ＭＳ Ｐ明朝"/>
        <family val="1"/>
        <charset val="128"/>
      </rPr>
      <t>　</t>
    </r>
    <r>
      <rPr>
        <sz val="12"/>
        <rFont val="Times New Roman"/>
        <family val="1"/>
      </rPr>
      <t xml:space="preserve"> </t>
    </r>
    <phoneticPr fontId="1"/>
  </si>
  <si>
    <r>
      <t>Heavy Fuel oil total</t>
    </r>
    <r>
      <rPr>
        <sz val="12"/>
        <rFont val="ＭＳ Ｐ明朝"/>
        <family val="1"/>
        <charset val="128"/>
      </rPr>
      <t>　</t>
    </r>
    <phoneticPr fontId="1"/>
  </si>
  <si>
    <t xml:space="preserve">   Ａ　　重　　油</t>
    <phoneticPr fontId="1"/>
  </si>
  <si>
    <r>
      <t>Heavy Fuel oil A</t>
    </r>
    <r>
      <rPr>
        <sz val="12"/>
        <rFont val="ＭＳ Ｐ明朝"/>
        <family val="1"/>
        <charset val="128"/>
      </rPr>
      <t>　</t>
    </r>
    <phoneticPr fontId="1"/>
  </si>
  <si>
    <r>
      <t xml:space="preserve"> </t>
    </r>
    <r>
      <rPr>
        <sz val="14"/>
        <rFont val="ＭＳ Ｐ明朝"/>
        <family val="1"/>
        <charset val="128"/>
      </rPr>
      <t xml:space="preserve">       </t>
    </r>
    <r>
      <rPr>
        <sz val="12"/>
        <rFont val="ＭＳ Ｐ明朝"/>
        <family val="1"/>
        <charset val="128"/>
      </rPr>
      <t>Ｂ・Ｃ 重 油</t>
    </r>
    <phoneticPr fontId="20"/>
  </si>
  <si>
    <r>
      <t>Heavy Fuel oil B</t>
    </r>
    <r>
      <rPr>
        <sz val="12"/>
        <rFont val="ＭＳ Ｐ明朝"/>
        <family val="1"/>
        <charset val="128"/>
      </rPr>
      <t>・</t>
    </r>
    <r>
      <rPr>
        <sz val="12"/>
        <rFont val="Times New Roman"/>
        <family val="1"/>
      </rPr>
      <t>C</t>
    </r>
    <phoneticPr fontId="1"/>
  </si>
  <si>
    <t>Hydrocarbon oil</t>
    <phoneticPr fontId="1"/>
  </si>
  <si>
    <t>Liquefied petroleum gas</t>
    <phoneticPr fontId="1"/>
  </si>
  <si>
    <t>Hydrocarbon gas</t>
    <phoneticPr fontId="1"/>
  </si>
  <si>
    <t>オ イ ル  コ ー ク ス</t>
    <phoneticPr fontId="7"/>
  </si>
  <si>
    <t>アスファルト</t>
    <phoneticPr fontId="1"/>
  </si>
  <si>
    <t>Reproduction oil (Oil origin)</t>
    <phoneticPr fontId="1"/>
  </si>
  <si>
    <t>Non-oil based fuels</t>
    <phoneticPr fontId="1"/>
  </si>
  <si>
    <t>(Crude petroleum equivalent)</t>
    <phoneticPr fontId="1"/>
  </si>
  <si>
    <t>都    市    ガ   ス</t>
    <phoneticPr fontId="20"/>
  </si>
  <si>
    <t>Town gas</t>
    <phoneticPr fontId="1"/>
  </si>
  <si>
    <r>
      <rPr>
        <sz val="12"/>
        <rFont val="ＭＳ Ｐ明朝"/>
        <family val="1"/>
        <charset val="128"/>
      </rPr>
      <t>　</t>
    </r>
    <r>
      <rPr>
        <sz val="12"/>
        <rFont val="Times New Roman"/>
        <family val="1"/>
      </rPr>
      <t xml:space="preserve">Notes </t>
    </r>
    <r>
      <rPr>
        <sz val="12"/>
        <rFont val="ＭＳ Ｐ明朝"/>
        <family val="1"/>
        <charset val="128"/>
      </rPr>
      <t>１</t>
    </r>
    <r>
      <rPr>
        <sz val="12"/>
        <rFont val="Times New Roman"/>
        <family val="1"/>
      </rPr>
      <t>.</t>
    </r>
    <phoneticPr fontId="1"/>
  </si>
  <si>
    <r>
      <t>Crude petroleum includes NGL</t>
    </r>
    <r>
      <rPr>
        <sz val="11"/>
        <rFont val="ＭＳ Ｐ明朝"/>
        <family val="1"/>
        <charset val="128"/>
      </rPr>
      <t>・</t>
    </r>
    <r>
      <rPr>
        <sz val="11"/>
        <rFont val="Times New Roman"/>
        <family val="1"/>
      </rPr>
      <t>condensate in liquid from.</t>
    </r>
    <phoneticPr fontId="1"/>
  </si>
  <si>
    <r>
      <rPr>
        <sz val="10.5"/>
        <rFont val="ＭＳ Ｐ明朝"/>
        <family val="1"/>
        <charset val="128"/>
      </rPr>
      <t xml:space="preserve">    </t>
    </r>
    <r>
      <rPr>
        <sz val="12"/>
        <rFont val="ＭＳ Ｐ明朝"/>
        <family val="1"/>
        <charset val="128"/>
      </rPr>
      <t>２．　石炭にはコークス製造用炭（原料炭）を含む。</t>
    </r>
    <phoneticPr fontId="1"/>
  </si>
  <si>
    <r>
      <rPr>
        <sz val="12"/>
        <rFont val="ＭＳ Ｐ明朝"/>
        <family val="1"/>
        <charset val="128"/>
      </rPr>
      <t>　</t>
    </r>
    <r>
      <rPr>
        <sz val="12"/>
        <rFont val="Times New Roman"/>
        <family val="1"/>
      </rPr>
      <t xml:space="preserve">         </t>
    </r>
    <r>
      <rPr>
        <sz val="12"/>
        <rFont val="ＭＳ Ｐ明朝"/>
        <family val="1"/>
        <charset val="128"/>
      </rPr>
      <t>２</t>
    </r>
    <r>
      <rPr>
        <sz val="12"/>
        <rFont val="Times New Roman"/>
        <family val="1"/>
      </rPr>
      <t>.</t>
    </r>
    <phoneticPr fontId="1"/>
  </si>
  <si>
    <t>Coal includes the coal for manufacturing coke (material coal).</t>
    <phoneticPr fontId="1"/>
  </si>
  <si>
    <r>
      <rPr>
        <sz val="10.5"/>
        <rFont val="ＭＳ Ｐ明朝"/>
        <family val="1"/>
        <charset val="128"/>
      </rPr>
      <t xml:space="preserve">    </t>
    </r>
    <r>
      <rPr>
        <sz val="12"/>
        <rFont val="ＭＳ Ｐ明朝"/>
        <family val="1"/>
        <charset val="128"/>
      </rPr>
      <t>３．　石炭コークスにはピッチコークスを含む。</t>
    </r>
    <phoneticPr fontId="1"/>
  </si>
  <si>
    <r>
      <rPr>
        <sz val="12"/>
        <rFont val="ＭＳ Ｐ明朝"/>
        <family val="1"/>
        <charset val="128"/>
      </rPr>
      <t>　</t>
    </r>
    <r>
      <rPr>
        <sz val="12"/>
        <rFont val="Times New Roman"/>
        <family val="1"/>
      </rPr>
      <t xml:space="preserve">         </t>
    </r>
    <r>
      <rPr>
        <sz val="12"/>
        <rFont val="ＭＳ Ｐ明朝"/>
        <family val="1"/>
        <charset val="128"/>
      </rPr>
      <t>３</t>
    </r>
    <r>
      <rPr>
        <sz val="12"/>
        <rFont val="Times New Roman"/>
        <family val="1"/>
      </rPr>
      <t>.</t>
    </r>
    <phoneticPr fontId="1"/>
  </si>
  <si>
    <t>Coal coke includes pitch coke.</t>
    <phoneticPr fontId="1"/>
  </si>
  <si>
    <t>Pulp, paper, paperboard industry</t>
    <phoneticPr fontId="20"/>
  </si>
  <si>
    <t>Consumption</t>
    <phoneticPr fontId="20"/>
  </si>
  <si>
    <t>単　位</t>
    <phoneticPr fontId="20"/>
  </si>
  <si>
    <t>コージェネ</t>
    <phoneticPr fontId="20"/>
  </si>
  <si>
    <t xml:space="preserve">  for purposes other than boilers and co-generation</t>
    <phoneticPr fontId="20"/>
  </si>
  <si>
    <t>Fuels</t>
    <phoneticPr fontId="7"/>
  </si>
  <si>
    <t>for</t>
    <phoneticPr fontId="20"/>
  </si>
  <si>
    <t>Unit</t>
    <phoneticPr fontId="20"/>
  </si>
  <si>
    <t>Total</t>
    <phoneticPr fontId="20"/>
  </si>
  <si>
    <r>
      <t>for</t>
    </r>
    <r>
      <rPr>
        <sz val="10"/>
        <rFont val="ＭＳ Ｐゴシック"/>
        <family val="3"/>
        <charset val="128"/>
      </rPr>
      <t>　</t>
    </r>
    <r>
      <rPr>
        <sz val="10"/>
        <rFont val="Times New Roman"/>
        <family val="1"/>
      </rPr>
      <t>Boilers</t>
    </r>
    <phoneticPr fontId="20"/>
  </si>
  <si>
    <t xml:space="preserve">for Direct </t>
    <phoneticPr fontId="20"/>
  </si>
  <si>
    <t>Shipments</t>
    <phoneticPr fontId="20"/>
  </si>
  <si>
    <t>Inventory</t>
    <phoneticPr fontId="20"/>
  </si>
  <si>
    <t xml:space="preserve"> heating</t>
    <phoneticPr fontId="20"/>
  </si>
  <si>
    <t>ｋｌ</t>
    <phoneticPr fontId="20"/>
  </si>
  <si>
    <r>
      <t>Total</t>
    </r>
    <r>
      <rPr>
        <b/>
        <sz val="11"/>
        <rFont val="ＭＳ Ｐゴシック"/>
        <family val="3"/>
        <charset val="128"/>
      </rPr>
      <t>　</t>
    </r>
    <phoneticPr fontId="1"/>
  </si>
  <si>
    <r>
      <t>(Crude petroleum equivalent)</t>
    </r>
    <r>
      <rPr>
        <b/>
        <sz val="11"/>
        <rFont val="ＭＳ Ｐゴシック"/>
        <family val="3"/>
        <charset val="128"/>
      </rPr>
      <t>　</t>
    </r>
    <phoneticPr fontId="1"/>
  </si>
  <si>
    <t>石油系燃料（原油換算）</t>
    <phoneticPr fontId="20"/>
  </si>
  <si>
    <t>〃</t>
    <phoneticPr fontId="20"/>
  </si>
  <si>
    <r>
      <t>Oil based fuels</t>
    </r>
    <r>
      <rPr>
        <b/>
        <sz val="11"/>
        <rFont val="ＭＳ Ｐゴシック"/>
        <family val="3"/>
        <charset val="128"/>
      </rPr>
      <t>　</t>
    </r>
    <phoneticPr fontId="1"/>
  </si>
  <si>
    <t>ガソリン</t>
    <phoneticPr fontId="7"/>
  </si>
  <si>
    <t>Gasoline</t>
    <phoneticPr fontId="1"/>
  </si>
  <si>
    <t>Kerosene</t>
    <phoneticPr fontId="1"/>
  </si>
  <si>
    <t>Gas oil</t>
    <phoneticPr fontId="1"/>
  </si>
  <si>
    <r>
      <t>Heavy</t>
    </r>
    <r>
      <rPr>
        <sz val="11"/>
        <rFont val="ＭＳ Ｐ明朝"/>
        <family val="1"/>
        <charset val="128"/>
      </rPr>
      <t>　</t>
    </r>
    <r>
      <rPr>
        <sz val="11"/>
        <rFont val="Times New Roman"/>
        <family val="1"/>
      </rPr>
      <t>Fuel oil total</t>
    </r>
    <r>
      <rPr>
        <sz val="11"/>
        <rFont val="ＭＳ Ｐ明朝"/>
        <family val="1"/>
        <charset val="128"/>
      </rPr>
      <t>　</t>
    </r>
    <phoneticPr fontId="45"/>
  </si>
  <si>
    <t xml:space="preserve"> Ａ重油</t>
    <phoneticPr fontId="20"/>
  </si>
  <si>
    <r>
      <t>Heavy</t>
    </r>
    <r>
      <rPr>
        <sz val="11"/>
        <rFont val="ＭＳ Ｐ明朝"/>
        <family val="1"/>
        <charset val="128"/>
      </rPr>
      <t>　</t>
    </r>
    <r>
      <rPr>
        <sz val="11"/>
        <rFont val="Times New Roman"/>
        <family val="1"/>
      </rPr>
      <t>Fuel oil A</t>
    </r>
    <r>
      <rPr>
        <sz val="11"/>
        <rFont val="ＭＳ Ｐ明朝"/>
        <family val="1"/>
        <charset val="128"/>
      </rPr>
      <t>　</t>
    </r>
    <phoneticPr fontId="45"/>
  </si>
  <si>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20"/>
  </si>
  <si>
    <r>
      <t>Heavy</t>
    </r>
    <r>
      <rPr>
        <sz val="11"/>
        <rFont val="ＭＳ Ｐ明朝"/>
        <family val="1"/>
        <charset val="128"/>
      </rPr>
      <t>　</t>
    </r>
    <r>
      <rPr>
        <sz val="11"/>
        <rFont val="Times New Roman"/>
        <family val="1"/>
      </rPr>
      <t>Fuel oil B</t>
    </r>
    <r>
      <rPr>
        <sz val="11"/>
        <rFont val="ＭＳ Ｐ明朝"/>
        <family val="1"/>
        <charset val="128"/>
      </rPr>
      <t>・</t>
    </r>
    <r>
      <rPr>
        <sz val="11"/>
        <rFont val="Times New Roman"/>
        <family val="1"/>
      </rPr>
      <t>C</t>
    </r>
    <phoneticPr fontId="45"/>
  </si>
  <si>
    <t>Hydrocarbon oil</t>
    <phoneticPr fontId="20"/>
  </si>
  <si>
    <t>ｔ</t>
    <phoneticPr fontId="20"/>
  </si>
  <si>
    <t>Liquefied petroleum gas</t>
    <phoneticPr fontId="1"/>
  </si>
  <si>
    <t>オイル  コ ー ク ス</t>
    <phoneticPr fontId="7"/>
  </si>
  <si>
    <t>Reproduction oil (Oil origin)</t>
    <phoneticPr fontId="20"/>
  </si>
  <si>
    <t>非石油系燃料（原油換算）</t>
    <phoneticPr fontId="20"/>
  </si>
  <si>
    <r>
      <t>Non-oil based fuels</t>
    </r>
    <r>
      <rPr>
        <b/>
        <sz val="11"/>
        <rFont val="ＭＳ Ｐゴシック"/>
        <family val="3"/>
        <charset val="128"/>
      </rPr>
      <t>　</t>
    </r>
    <phoneticPr fontId="1"/>
  </si>
  <si>
    <r>
      <t>1000m</t>
    </r>
    <r>
      <rPr>
        <vertAlign val="superscript"/>
        <sz val="12"/>
        <rFont val="ＭＳ Ｐ明朝"/>
        <family val="1"/>
        <charset val="128"/>
      </rPr>
      <t>3</t>
    </r>
    <phoneticPr fontId="20"/>
  </si>
  <si>
    <t>Liquefied natural gas</t>
    <phoneticPr fontId="45"/>
  </si>
  <si>
    <t>都    市    ガ   ス（Ａ）</t>
    <phoneticPr fontId="20"/>
  </si>
  <si>
    <t>Town gas(A)</t>
    <phoneticPr fontId="1"/>
  </si>
  <si>
    <t>Waste material</t>
    <phoneticPr fontId="20"/>
  </si>
  <si>
    <t>Used tires</t>
    <phoneticPr fontId="20"/>
  </si>
  <si>
    <t>Waste plastic</t>
    <phoneticPr fontId="20"/>
  </si>
  <si>
    <t>ＲＰＦ</t>
    <phoneticPr fontId="20"/>
  </si>
  <si>
    <t>Refuse Paper &amp; Plastic Fuel</t>
    <phoneticPr fontId="1"/>
  </si>
  <si>
    <t>Chemical fibers industry</t>
    <phoneticPr fontId="20"/>
  </si>
  <si>
    <t>Consumption</t>
    <phoneticPr fontId="20"/>
  </si>
  <si>
    <t>単　位</t>
    <phoneticPr fontId="20"/>
  </si>
  <si>
    <t>コージェネ</t>
    <phoneticPr fontId="20"/>
  </si>
  <si>
    <t>種　　　　別</t>
    <phoneticPr fontId="7"/>
  </si>
  <si>
    <t xml:space="preserve">  for purposes other than boilers and co-generation</t>
    <phoneticPr fontId="20"/>
  </si>
  <si>
    <t xml:space="preserve"> </t>
    <phoneticPr fontId="20"/>
  </si>
  <si>
    <t>(Crude petroleum equivalent)</t>
    <phoneticPr fontId="1"/>
  </si>
  <si>
    <r>
      <t>Heavy</t>
    </r>
    <r>
      <rPr>
        <sz val="11"/>
        <rFont val="ＭＳ Ｐ明朝"/>
        <family val="1"/>
        <charset val="128"/>
      </rPr>
      <t>　</t>
    </r>
    <r>
      <rPr>
        <sz val="11"/>
        <rFont val="Times New Roman"/>
        <family val="1"/>
      </rPr>
      <t>Fuel oil total</t>
    </r>
    <r>
      <rPr>
        <sz val="11"/>
        <rFont val="ＭＳ Ｐ明朝"/>
        <family val="1"/>
        <charset val="128"/>
      </rPr>
      <t>　</t>
    </r>
    <phoneticPr fontId="1"/>
  </si>
  <si>
    <t>Hydrocarbon oil</t>
    <phoneticPr fontId="1"/>
  </si>
  <si>
    <t>オイル  コ ー ク ス</t>
    <phoneticPr fontId="7"/>
  </si>
  <si>
    <t>Petroleum coke</t>
    <phoneticPr fontId="1"/>
  </si>
  <si>
    <t>Reproduction oil (Oil origin)</t>
    <phoneticPr fontId="20"/>
  </si>
  <si>
    <t>Non-oil based fuels</t>
    <phoneticPr fontId="1"/>
  </si>
  <si>
    <t>　</t>
    <phoneticPr fontId="20"/>
  </si>
  <si>
    <t>Coal</t>
    <phoneticPr fontId="20"/>
  </si>
  <si>
    <t>Liquefied natural gas</t>
    <phoneticPr fontId="45"/>
  </si>
  <si>
    <t>都    市    ガ   ス（Ａ）</t>
    <phoneticPr fontId="20"/>
  </si>
  <si>
    <r>
      <t>1000m</t>
    </r>
    <r>
      <rPr>
        <vertAlign val="superscript"/>
        <sz val="10"/>
        <rFont val="ＭＳ Ｐ明朝"/>
        <family val="1"/>
        <charset val="128"/>
      </rPr>
      <t>3</t>
    </r>
    <phoneticPr fontId="20"/>
  </si>
  <si>
    <t>Town gas(A)</t>
    <phoneticPr fontId="1"/>
  </si>
  <si>
    <t>都    市    ガ   ス（Ｂ）</t>
    <phoneticPr fontId="20"/>
  </si>
  <si>
    <t>Town gas(B)</t>
    <phoneticPr fontId="1"/>
  </si>
  <si>
    <t>Waste plastic</t>
    <phoneticPr fontId="20"/>
  </si>
  <si>
    <t>ＲＰＦ</t>
    <phoneticPr fontId="20"/>
  </si>
  <si>
    <t>Refuse Paper &amp; Plastic Fuel</t>
    <phoneticPr fontId="1"/>
  </si>
  <si>
    <t>Petroleum products industry</t>
    <phoneticPr fontId="20"/>
  </si>
  <si>
    <t>種　　　　別</t>
    <phoneticPr fontId="1"/>
  </si>
  <si>
    <t>Fuels</t>
    <phoneticPr fontId="1"/>
  </si>
  <si>
    <t>ボイラ用及びコージェネレーション用以外に使用したもの</t>
    <phoneticPr fontId="1"/>
  </si>
  <si>
    <t>for purposes other than boilers and co-generation</t>
    <phoneticPr fontId="1"/>
  </si>
  <si>
    <t xml:space="preserve">for </t>
    <phoneticPr fontId="20"/>
  </si>
  <si>
    <t>Unit</t>
    <phoneticPr fontId="20"/>
  </si>
  <si>
    <t>Total</t>
    <phoneticPr fontId="20"/>
  </si>
  <si>
    <r>
      <t>for</t>
    </r>
    <r>
      <rPr>
        <sz val="10"/>
        <rFont val="ＭＳ Ｐゴシック"/>
        <family val="3"/>
        <charset val="128"/>
      </rPr>
      <t>　</t>
    </r>
    <r>
      <rPr>
        <sz val="10"/>
        <rFont val="Times New Roman"/>
        <family val="1"/>
      </rPr>
      <t>Boilers</t>
    </r>
    <phoneticPr fontId="20"/>
  </si>
  <si>
    <t>for Direct</t>
    <phoneticPr fontId="20"/>
  </si>
  <si>
    <t>as Materials</t>
    <phoneticPr fontId="1"/>
  </si>
  <si>
    <t>heating</t>
    <phoneticPr fontId="20"/>
  </si>
  <si>
    <t xml:space="preserve">for Others </t>
    <phoneticPr fontId="1"/>
  </si>
  <si>
    <t>ｋｌ</t>
    <phoneticPr fontId="20"/>
  </si>
  <si>
    <r>
      <t>Total</t>
    </r>
    <r>
      <rPr>
        <b/>
        <sz val="11"/>
        <rFont val="ＭＳ Ｐゴシック"/>
        <family val="3"/>
        <charset val="128"/>
      </rPr>
      <t>　</t>
    </r>
    <phoneticPr fontId="1"/>
  </si>
  <si>
    <r>
      <t>(Crude petroleum equivalent)</t>
    </r>
    <r>
      <rPr>
        <b/>
        <sz val="11"/>
        <rFont val="ＭＳ Ｐゴシック"/>
        <family val="3"/>
        <charset val="128"/>
      </rPr>
      <t>　</t>
    </r>
    <phoneticPr fontId="1"/>
  </si>
  <si>
    <t>〃</t>
    <phoneticPr fontId="20"/>
  </si>
  <si>
    <r>
      <t>Oil based fuels</t>
    </r>
    <r>
      <rPr>
        <b/>
        <sz val="11"/>
        <rFont val="ＭＳ Ｐゴシック"/>
        <family val="3"/>
        <charset val="128"/>
      </rPr>
      <t>　</t>
    </r>
    <phoneticPr fontId="1"/>
  </si>
  <si>
    <t>ガソリン</t>
    <phoneticPr fontId="20"/>
  </si>
  <si>
    <t>Gasoline</t>
    <phoneticPr fontId="1"/>
  </si>
  <si>
    <t>ナフサ</t>
    <phoneticPr fontId="20"/>
  </si>
  <si>
    <t>Naphtha</t>
    <phoneticPr fontId="1"/>
  </si>
  <si>
    <t>灯　　　　  　　　油</t>
    <phoneticPr fontId="20"/>
  </si>
  <si>
    <t>Kerosene</t>
    <phoneticPr fontId="1"/>
  </si>
  <si>
    <t>軽　　　　　　　  油</t>
    <phoneticPr fontId="20"/>
  </si>
  <si>
    <t>重　　 　油　 　　計</t>
    <phoneticPr fontId="20"/>
  </si>
  <si>
    <r>
      <t>Heavy Fuel oil total</t>
    </r>
    <r>
      <rPr>
        <sz val="11"/>
        <rFont val="ＭＳ Ｐ明朝"/>
        <family val="1"/>
        <charset val="128"/>
      </rPr>
      <t>　</t>
    </r>
    <phoneticPr fontId="1"/>
  </si>
  <si>
    <t xml:space="preserve"> Ａ重油</t>
    <phoneticPr fontId="20"/>
  </si>
  <si>
    <r>
      <t>Heavy Fuel oil A</t>
    </r>
    <r>
      <rPr>
        <sz val="11"/>
        <rFont val="ＭＳ Ｐ明朝"/>
        <family val="1"/>
        <charset val="128"/>
      </rPr>
      <t>　</t>
    </r>
    <phoneticPr fontId="1"/>
  </si>
  <si>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20"/>
  </si>
  <si>
    <r>
      <t>Heavy Fuel oil B</t>
    </r>
    <r>
      <rPr>
        <sz val="11"/>
        <rFont val="ＭＳ Ｐ明朝"/>
        <family val="1"/>
        <charset val="128"/>
      </rPr>
      <t>・</t>
    </r>
    <r>
      <rPr>
        <sz val="11"/>
        <rFont val="Times New Roman"/>
        <family val="1"/>
      </rPr>
      <t>C</t>
    </r>
    <phoneticPr fontId="45"/>
  </si>
  <si>
    <t>液 化 石 油  ガ  ス</t>
    <phoneticPr fontId="20"/>
  </si>
  <si>
    <t>オイル  コ ー ク ス</t>
    <phoneticPr fontId="20"/>
  </si>
  <si>
    <t>アスファルト</t>
    <phoneticPr fontId="20"/>
  </si>
  <si>
    <t>石　　　　　　  　炭</t>
    <phoneticPr fontId="20"/>
  </si>
  <si>
    <t>液  化  天  然 ガ ス</t>
    <phoneticPr fontId="20"/>
  </si>
  <si>
    <t>Waste plastic</t>
    <phoneticPr fontId="1"/>
  </si>
  <si>
    <t>Glass products industry</t>
    <phoneticPr fontId="20"/>
  </si>
  <si>
    <t>種　　　　別</t>
    <phoneticPr fontId="1"/>
  </si>
  <si>
    <t>Fuels</t>
    <phoneticPr fontId="1"/>
  </si>
  <si>
    <t>ボイラ用及びコージェネレーション用以外に使用したもの</t>
    <phoneticPr fontId="1"/>
  </si>
  <si>
    <t>for purposes other than boilers and co-generation</t>
    <phoneticPr fontId="1"/>
  </si>
  <si>
    <t xml:space="preserve">              </t>
    <phoneticPr fontId="1"/>
  </si>
  <si>
    <t xml:space="preserve">for </t>
    <phoneticPr fontId="20"/>
  </si>
  <si>
    <t>for Direct</t>
    <phoneticPr fontId="20"/>
  </si>
  <si>
    <t>heating</t>
    <phoneticPr fontId="20"/>
  </si>
  <si>
    <t xml:space="preserve">for Others </t>
    <phoneticPr fontId="1"/>
  </si>
  <si>
    <t>ガソリン</t>
    <phoneticPr fontId="20"/>
  </si>
  <si>
    <t>灯　　　　  　　　油</t>
    <phoneticPr fontId="20"/>
  </si>
  <si>
    <t>軽　　　　　　　  油</t>
    <phoneticPr fontId="20"/>
  </si>
  <si>
    <t>重　　 　油　 　　計</t>
    <phoneticPr fontId="20"/>
  </si>
  <si>
    <r>
      <t>Heavy Fuel oil total</t>
    </r>
    <r>
      <rPr>
        <sz val="11"/>
        <rFont val="ＭＳ Ｐ明朝"/>
        <family val="1"/>
        <charset val="128"/>
      </rPr>
      <t>　</t>
    </r>
    <phoneticPr fontId="1"/>
  </si>
  <si>
    <r>
      <t>Heavy Fuel oil A</t>
    </r>
    <r>
      <rPr>
        <sz val="11"/>
        <rFont val="ＭＳ Ｐ明朝"/>
        <family val="1"/>
        <charset val="128"/>
      </rPr>
      <t>　</t>
    </r>
    <phoneticPr fontId="1"/>
  </si>
  <si>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20"/>
  </si>
  <si>
    <r>
      <t>Heavy Fuel oil B</t>
    </r>
    <r>
      <rPr>
        <sz val="11"/>
        <rFont val="ＭＳ Ｐ明朝"/>
        <family val="1"/>
        <charset val="128"/>
      </rPr>
      <t>・</t>
    </r>
    <r>
      <rPr>
        <sz val="11"/>
        <rFont val="Times New Roman"/>
        <family val="1"/>
      </rPr>
      <t>C</t>
    </r>
    <phoneticPr fontId="45"/>
  </si>
  <si>
    <t>液 化 石 油  ガ  ス</t>
    <phoneticPr fontId="20"/>
  </si>
  <si>
    <t>Reproduction oil (Oil origin)</t>
    <phoneticPr fontId="1"/>
  </si>
  <si>
    <r>
      <t>1000ｍ</t>
    </r>
    <r>
      <rPr>
        <vertAlign val="superscript"/>
        <sz val="12"/>
        <rFont val="ＭＳ Ｐ明朝"/>
        <family val="1"/>
        <charset val="128"/>
      </rPr>
      <t>3</t>
    </r>
    <phoneticPr fontId="20"/>
  </si>
  <si>
    <t xml:space="preserve">Natural gas </t>
    <phoneticPr fontId="1"/>
  </si>
  <si>
    <t>液  化  天  然 ガ ス</t>
    <phoneticPr fontId="20"/>
  </si>
  <si>
    <t>Waste plastic</t>
    <phoneticPr fontId="1"/>
  </si>
  <si>
    <t>Chemical  industry</t>
    <phoneticPr fontId="20"/>
  </si>
  <si>
    <r>
      <rPr>
        <sz val="11"/>
        <rFont val="ＭＳ Ｐゴシック"/>
        <family val="3"/>
        <charset val="128"/>
      </rPr>
      <t>　</t>
    </r>
    <phoneticPr fontId="20"/>
  </si>
  <si>
    <t xml:space="preserve"> for purposes other than boilers and co-generation</t>
    <phoneticPr fontId="1"/>
  </si>
  <si>
    <t xml:space="preserve"> Fuels</t>
    <phoneticPr fontId="1"/>
  </si>
  <si>
    <t>recovery</t>
    <phoneticPr fontId="1"/>
  </si>
  <si>
    <t>for</t>
    <phoneticPr fontId="20"/>
  </si>
  <si>
    <t>Receipts</t>
    <phoneticPr fontId="1"/>
  </si>
  <si>
    <t>and/or</t>
    <phoneticPr fontId="20"/>
  </si>
  <si>
    <r>
      <rPr>
        <sz val="11"/>
        <rFont val="ＭＳ Ｐゴシック"/>
        <family val="3"/>
        <charset val="128"/>
      </rPr>
      <t>　</t>
    </r>
    <phoneticPr fontId="20"/>
  </si>
  <si>
    <t>production</t>
    <phoneticPr fontId="20"/>
  </si>
  <si>
    <t xml:space="preserve"> Materials</t>
    <phoneticPr fontId="1"/>
  </si>
  <si>
    <t>for Others</t>
    <phoneticPr fontId="20"/>
  </si>
  <si>
    <r>
      <t>Total(Crude petroleum equivalent)</t>
    </r>
    <r>
      <rPr>
        <b/>
        <sz val="11"/>
        <rFont val="ＭＳ Ｐ明朝"/>
        <family val="1"/>
        <charset val="128"/>
      </rPr>
      <t>　</t>
    </r>
    <phoneticPr fontId="1"/>
  </si>
  <si>
    <t>　　　　　(ネット）</t>
    <phoneticPr fontId="7"/>
  </si>
  <si>
    <t>(Net)</t>
    <phoneticPr fontId="1"/>
  </si>
  <si>
    <t xml:space="preserve"> </t>
    <phoneticPr fontId="1"/>
  </si>
  <si>
    <r>
      <t>(Crude petroleum equivalent)</t>
    </r>
    <r>
      <rPr>
        <b/>
        <sz val="9"/>
        <rFont val="ＭＳ Ｐゴシック"/>
        <family val="3"/>
        <charset val="128"/>
      </rPr>
      <t>　</t>
    </r>
    <phoneticPr fontId="1"/>
  </si>
  <si>
    <t>原油</t>
    <phoneticPr fontId="20"/>
  </si>
  <si>
    <r>
      <t xml:space="preserve">Crude petroleum </t>
    </r>
    <r>
      <rPr>
        <sz val="11"/>
        <rFont val="ＭＳ Ｐゴシック"/>
        <family val="3"/>
        <charset val="128"/>
      </rPr>
      <t>　</t>
    </r>
    <phoneticPr fontId="1"/>
  </si>
  <si>
    <t>NGL・コンデンセート</t>
    <phoneticPr fontId="20"/>
  </si>
  <si>
    <t xml:space="preserve">Natural gas Liquefied </t>
    <phoneticPr fontId="1"/>
  </si>
  <si>
    <t>ガソリン</t>
    <phoneticPr fontId="1"/>
  </si>
  <si>
    <t>Naphtha</t>
    <phoneticPr fontId="1"/>
  </si>
  <si>
    <r>
      <t>Oil produced by conversion</t>
    </r>
    <r>
      <rPr>
        <sz val="11"/>
        <rFont val="ＭＳ Ｐゴシック"/>
        <family val="3"/>
        <charset val="128"/>
      </rPr>
      <t>　</t>
    </r>
    <r>
      <rPr>
        <sz val="11"/>
        <rFont val="Times New Roman"/>
        <family val="1"/>
      </rPr>
      <t xml:space="preserve"> </t>
    </r>
    <phoneticPr fontId="1"/>
  </si>
  <si>
    <r>
      <rPr>
        <sz val="10"/>
        <rFont val="ＭＳ Ｐ明朝"/>
        <family val="1"/>
        <charset val="128"/>
      </rPr>
      <t xml:space="preserve">   </t>
    </r>
    <r>
      <rPr>
        <sz val="10.5"/>
        <rFont val="ＭＳ Ｐ明朝"/>
        <family val="1"/>
        <charset val="128"/>
      </rPr>
      <t xml:space="preserve">    </t>
    </r>
    <r>
      <rPr>
        <sz val="12"/>
        <rFont val="ＭＳ Ｐ明朝"/>
        <family val="1"/>
        <charset val="128"/>
      </rPr>
      <t>Ｂ・Ｃ重油</t>
    </r>
    <phoneticPr fontId="20"/>
  </si>
  <si>
    <t>液 化 石 油  ガ  ス</t>
    <phoneticPr fontId="1"/>
  </si>
  <si>
    <t>Hydrocarbon gas</t>
    <phoneticPr fontId="1"/>
  </si>
  <si>
    <t>Asphalt</t>
    <phoneticPr fontId="1"/>
  </si>
  <si>
    <r>
      <t>(Crude petroleum equivalent)</t>
    </r>
    <r>
      <rPr>
        <b/>
        <sz val="10"/>
        <rFont val="ＭＳ Ｐゴシック"/>
        <family val="3"/>
        <charset val="128"/>
      </rPr>
      <t>　</t>
    </r>
    <phoneticPr fontId="1"/>
  </si>
  <si>
    <t>Coal</t>
    <phoneticPr fontId="1"/>
  </si>
  <si>
    <t>Coal coke</t>
    <phoneticPr fontId="1"/>
  </si>
  <si>
    <t>Tar</t>
    <phoneticPr fontId="1"/>
  </si>
  <si>
    <t>Coke oven gas</t>
    <phoneticPr fontId="1"/>
  </si>
  <si>
    <r>
      <t>Blast furnace gas</t>
    </r>
    <r>
      <rPr>
        <sz val="7.7"/>
        <rFont val="ＭＳ Ｐゴシック"/>
        <family val="3"/>
        <charset val="128"/>
      </rPr>
      <t>　</t>
    </r>
    <phoneticPr fontId="53"/>
  </si>
  <si>
    <t>Converter gas</t>
    <phoneticPr fontId="1"/>
  </si>
  <si>
    <t>Liquefied natural gas</t>
    <phoneticPr fontId="53"/>
  </si>
  <si>
    <t>Town gas( A )</t>
    <phoneticPr fontId="1"/>
  </si>
  <si>
    <t>Town gas( B )</t>
    <phoneticPr fontId="1"/>
  </si>
  <si>
    <t>ＲＰＦ</t>
    <phoneticPr fontId="1"/>
  </si>
  <si>
    <t>Ceramics, clay and stone products industry</t>
    <phoneticPr fontId="20"/>
  </si>
  <si>
    <r>
      <t>Heavy Fuel oil B</t>
    </r>
    <r>
      <rPr>
        <sz val="11"/>
        <rFont val="ＭＳ Ｐ明朝"/>
        <family val="1"/>
        <charset val="128"/>
      </rPr>
      <t>・</t>
    </r>
    <r>
      <rPr>
        <sz val="11"/>
        <rFont val="Times New Roman"/>
        <family val="1"/>
      </rPr>
      <t>C</t>
    </r>
    <phoneticPr fontId="54"/>
  </si>
  <si>
    <t>(including Pitch coke)</t>
    <phoneticPr fontId="20"/>
  </si>
  <si>
    <r>
      <t>Blast furnace gas</t>
    </r>
    <r>
      <rPr>
        <sz val="11"/>
        <rFont val="ＭＳ Ｐゴシック"/>
        <family val="3"/>
        <charset val="128"/>
      </rPr>
      <t>　</t>
    </r>
    <phoneticPr fontId="1"/>
  </si>
  <si>
    <t>Electric furnace gas</t>
    <phoneticPr fontId="1"/>
  </si>
  <si>
    <t>液  化  天  然 ガ ス</t>
    <phoneticPr fontId="1"/>
  </si>
  <si>
    <t>Liquefied natural gas</t>
    <phoneticPr fontId="55"/>
  </si>
  <si>
    <t>Waste material</t>
    <phoneticPr fontId="1"/>
  </si>
  <si>
    <r>
      <t>Note</t>
    </r>
    <r>
      <rPr>
        <sz val="11"/>
        <rFont val="ＭＳ Ｐ明朝"/>
        <family val="1"/>
        <charset val="128"/>
      </rPr>
      <t>　１</t>
    </r>
    <r>
      <rPr>
        <sz val="11"/>
        <rFont val="Times New Roman"/>
        <family val="1"/>
      </rPr>
      <t>.</t>
    </r>
    <phoneticPr fontId="1"/>
  </si>
  <si>
    <r>
      <rPr>
        <sz val="11"/>
        <rFont val="ＭＳ Ｐ明朝"/>
        <family val="1"/>
        <charset val="128"/>
      </rPr>
      <t>２</t>
    </r>
    <r>
      <rPr>
        <sz val="11"/>
        <rFont val="Times New Roman"/>
        <family val="1"/>
      </rPr>
      <t>.</t>
    </r>
    <phoneticPr fontId="1"/>
  </si>
  <si>
    <t>The consumption for raw materials of the oil-based hydrocarbon gas is only a thing used for "ammonia and an ammonia derivative".</t>
    <phoneticPr fontId="1"/>
  </si>
  <si>
    <t>Iron and steel industry</t>
    <phoneticPr fontId="20"/>
  </si>
  <si>
    <t xml:space="preserve">        Consumption</t>
    <phoneticPr fontId="20"/>
  </si>
  <si>
    <r>
      <rPr>
        <sz val="11"/>
        <rFont val="ＭＳ Ｐゴシック"/>
        <family val="3"/>
        <charset val="128"/>
      </rPr>
      <t>　</t>
    </r>
    <phoneticPr fontId="20"/>
  </si>
  <si>
    <t>単　位</t>
    <phoneticPr fontId="39"/>
  </si>
  <si>
    <t xml:space="preserve"> 及びコージェネレーション用以外に使用したもの</t>
    <phoneticPr fontId="1"/>
  </si>
  <si>
    <t>Generation,</t>
    <phoneticPr fontId="20"/>
  </si>
  <si>
    <t xml:space="preserve">   for purposes other than boilers and co-generation</t>
    <phoneticPr fontId="20"/>
  </si>
  <si>
    <t>Fuels</t>
    <phoneticPr fontId="56"/>
  </si>
  <si>
    <t>recovery</t>
    <phoneticPr fontId="20"/>
  </si>
  <si>
    <t>Receipts</t>
    <phoneticPr fontId="20"/>
  </si>
  <si>
    <r>
      <t>for</t>
    </r>
    <r>
      <rPr>
        <sz val="11"/>
        <rFont val="ＭＳ Ｐゴシック"/>
        <family val="3"/>
        <charset val="128"/>
      </rPr>
      <t>　</t>
    </r>
    <r>
      <rPr>
        <sz val="11"/>
        <rFont val="Times New Roman"/>
        <family val="1"/>
      </rPr>
      <t>Boilers</t>
    </r>
    <phoneticPr fontId="20"/>
  </si>
  <si>
    <t>Co-generation</t>
    <phoneticPr fontId="20"/>
  </si>
  <si>
    <t xml:space="preserve">as Materials </t>
    <phoneticPr fontId="1"/>
  </si>
  <si>
    <t xml:space="preserve">for Others </t>
    <phoneticPr fontId="20"/>
  </si>
  <si>
    <t>Total(Crude petroleum equivalent)</t>
    <phoneticPr fontId="1"/>
  </si>
  <si>
    <t>石油系燃料（原油換算）</t>
    <phoneticPr fontId="1"/>
  </si>
  <si>
    <r>
      <t>Oil based fuels</t>
    </r>
    <r>
      <rPr>
        <b/>
        <sz val="12"/>
        <rFont val="ＭＳ Ｐゴシック"/>
        <family val="3"/>
        <charset val="128"/>
      </rPr>
      <t>　</t>
    </r>
    <phoneticPr fontId="1"/>
  </si>
  <si>
    <r>
      <t>(Crude petroleum equivalent)</t>
    </r>
    <r>
      <rPr>
        <b/>
        <sz val="12"/>
        <rFont val="ＭＳ Ｐゴシック"/>
        <family val="3"/>
        <charset val="128"/>
      </rPr>
      <t>　</t>
    </r>
    <phoneticPr fontId="1"/>
  </si>
  <si>
    <r>
      <t>Heavy fuel oil total</t>
    </r>
    <r>
      <rPr>
        <sz val="12"/>
        <rFont val="ＭＳ Ｐ明朝"/>
        <family val="1"/>
        <charset val="128"/>
      </rPr>
      <t>　</t>
    </r>
    <phoneticPr fontId="41"/>
  </si>
  <si>
    <r>
      <t>Heavy fuel oil A</t>
    </r>
    <r>
      <rPr>
        <sz val="12"/>
        <rFont val="ＭＳ Ｐ明朝"/>
        <family val="1"/>
        <charset val="128"/>
      </rPr>
      <t>　</t>
    </r>
    <phoneticPr fontId="41"/>
  </si>
  <si>
    <r>
      <t>Heavy fuel oil B</t>
    </r>
    <r>
      <rPr>
        <sz val="12"/>
        <rFont val="ＭＳ Ｐ明朝"/>
        <family val="1"/>
        <charset val="128"/>
      </rPr>
      <t>・</t>
    </r>
    <r>
      <rPr>
        <sz val="12"/>
        <rFont val="Times New Roman"/>
        <family val="1"/>
      </rPr>
      <t>C</t>
    </r>
    <phoneticPr fontId="41"/>
  </si>
  <si>
    <t>オ イ ル コ ー ク ス</t>
    <phoneticPr fontId="1"/>
  </si>
  <si>
    <t>Coal for making coke(material coal)</t>
    <phoneticPr fontId="1"/>
  </si>
  <si>
    <t>タール</t>
    <phoneticPr fontId="20"/>
  </si>
  <si>
    <r>
      <t>Blast furnace gas</t>
    </r>
    <r>
      <rPr>
        <sz val="12"/>
        <rFont val="ＭＳ Ｐ明朝"/>
        <family val="1"/>
        <charset val="128"/>
      </rPr>
      <t>　</t>
    </r>
    <phoneticPr fontId="1"/>
  </si>
  <si>
    <t>Converter furnace gas</t>
    <phoneticPr fontId="1"/>
  </si>
  <si>
    <t>Liquefied natural gas</t>
    <phoneticPr fontId="41"/>
  </si>
  <si>
    <t>都   市   ガ   ス（Ａ）</t>
    <phoneticPr fontId="20"/>
  </si>
  <si>
    <t>都   市   ガ   ス（Ｂ）</t>
    <phoneticPr fontId="20"/>
  </si>
  <si>
    <r>
      <t>1000Ｎｍ</t>
    </r>
    <r>
      <rPr>
        <vertAlign val="superscript"/>
        <sz val="12"/>
        <rFont val="ＭＳ Ｐ明朝"/>
        <family val="1"/>
        <charset val="128"/>
      </rPr>
      <t>3</t>
    </r>
    <phoneticPr fontId="20"/>
  </si>
  <si>
    <t>ＲＰＦ</t>
    <phoneticPr fontId="1"/>
  </si>
  <si>
    <t>注．　合計（原油換算）の消費量は、原料用消費などによって生産又は副次的に発生する燃料が含まれているため重複してい る。</t>
    <phoneticPr fontId="1"/>
  </si>
  <si>
    <t>Note.</t>
    <phoneticPr fontId="1"/>
  </si>
  <si>
    <t xml:space="preserve">       なお、合計欄の下段「（ネット）」表示の数値は、調査対象事業所内で他の燃料から転換して消費した分を排除したネット消費量である。</t>
    <phoneticPr fontId="1"/>
  </si>
  <si>
    <t>Non- ferrous metals industry</t>
    <phoneticPr fontId="20"/>
  </si>
  <si>
    <t>Consumption</t>
    <phoneticPr fontId="20"/>
  </si>
  <si>
    <t>単　位</t>
    <phoneticPr fontId="20"/>
  </si>
  <si>
    <t>コージェネ</t>
    <phoneticPr fontId="20"/>
  </si>
  <si>
    <t xml:space="preserve"> </t>
    <phoneticPr fontId="20"/>
  </si>
  <si>
    <t>for purposes other than boilers and co-generation</t>
    <phoneticPr fontId="1"/>
  </si>
  <si>
    <t>Fuels</t>
    <phoneticPr fontId="56"/>
  </si>
  <si>
    <t xml:space="preserve"> </t>
    <phoneticPr fontId="20"/>
  </si>
  <si>
    <t>for Direct heating</t>
    <phoneticPr fontId="20"/>
  </si>
  <si>
    <r>
      <rPr>
        <sz val="9.5"/>
        <rFont val="ＭＳ Ｐ明朝"/>
        <family val="1"/>
        <charset val="128"/>
      </rPr>
      <t xml:space="preserve">   </t>
    </r>
    <r>
      <rPr>
        <sz val="10.5"/>
        <rFont val="ＭＳ Ｐ明朝"/>
        <family val="1"/>
        <charset val="128"/>
      </rPr>
      <t xml:space="preserve">    </t>
    </r>
    <r>
      <rPr>
        <sz val="12"/>
        <rFont val="ＭＳ Ｐ明朝"/>
        <family val="1"/>
        <charset val="128"/>
      </rPr>
      <t>Ｂ・Ｃ重油</t>
    </r>
    <phoneticPr fontId="20"/>
  </si>
  <si>
    <r>
      <t>Heavy Fuel oil B</t>
    </r>
    <r>
      <rPr>
        <sz val="11"/>
        <rFont val="ＭＳ Ｐ明朝"/>
        <family val="1"/>
        <charset val="128"/>
      </rPr>
      <t>・</t>
    </r>
    <r>
      <rPr>
        <sz val="11"/>
        <rFont val="Times New Roman"/>
        <family val="1"/>
      </rPr>
      <t>C</t>
    </r>
    <phoneticPr fontId="41"/>
  </si>
  <si>
    <r>
      <t>1000ｍ</t>
    </r>
    <r>
      <rPr>
        <vertAlign val="superscript"/>
        <sz val="10"/>
        <rFont val="ＭＳ Ｐ明朝"/>
        <family val="1"/>
        <charset val="128"/>
      </rPr>
      <t>3</t>
    </r>
    <phoneticPr fontId="20"/>
  </si>
  <si>
    <r>
      <t>Blast furnace gas</t>
    </r>
    <r>
      <rPr>
        <sz val="11"/>
        <rFont val="ＭＳ Ｐ明朝"/>
        <family val="1"/>
        <charset val="128"/>
      </rPr>
      <t>　</t>
    </r>
    <phoneticPr fontId="1"/>
  </si>
  <si>
    <t>Used tires</t>
    <phoneticPr fontId="1"/>
  </si>
  <si>
    <t>Refuse Paper &amp;Plastic Fuel</t>
    <phoneticPr fontId="1"/>
  </si>
  <si>
    <t>Machinery industry</t>
    <phoneticPr fontId="20"/>
  </si>
  <si>
    <t>Consumption</t>
    <phoneticPr fontId="20"/>
  </si>
  <si>
    <t>単　位</t>
    <phoneticPr fontId="20"/>
  </si>
  <si>
    <t>コージェネ</t>
    <phoneticPr fontId="20"/>
  </si>
  <si>
    <t>種　　　　別</t>
    <phoneticPr fontId="1"/>
  </si>
  <si>
    <t>for purposes other than boilers and co-generation</t>
    <phoneticPr fontId="1"/>
  </si>
  <si>
    <t>Fuels</t>
    <phoneticPr fontId="56"/>
  </si>
  <si>
    <r>
      <t>for</t>
    </r>
    <r>
      <rPr>
        <sz val="11"/>
        <rFont val="ＭＳ Ｐゴシック"/>
        <family val="3"/>
        <charset val="128"/>
      </rPr>
      <t>　</t>
    </r>
    <r>
      <rPr>
        <sz val="11"/>
        <rFont val="Times New Roman"/>
        <family val="1"/>
      </rPr>
      <t>Boilers</t>
    </r>
    <phoneticPr fontId="53"/>
  </si>
  <si>
    <r>
      <rPr>
        <sz val="11"/>
        <rFont val="Times New Roman"/>
        <family val="1"/>
      </rPr>
      <t>Heavy Fuel oil A</t>
    </r>
    <r>
      <rPr>
        <sz val="12"/>
        <rFont val="ＭＳ Ｐ明朝"/>
        <family val="1"/>
        <charset val="128"/>
      </rPr>
      <t>　</t>
    </r>
    <phoneticPr fontId="1"/>
  </si>
  <si>
    <r>
      <t xml:space="preserve">  業種合計　　</t>
    </r>
    <r>
      <rPr>
        <sz val="10"/>
        <rFont val="Times New Roman"/>
        <family val="1"/>
      </rPr>
      <t>Total</t>
    </r>
    <phoneticPr fontId="1"/>
  </si>
  <si>
    <t>　</t>
    <phoneticPr fontId="1"/>
  </si>
  <si>
    <t xml:space="preserve"> Trends of fuel input and output (establishment basis)</t>
    <phoneticPr fontId="20"/>
  </si>
  <si>
    <t xml:space="preserve">                Surveyed industry total</t>
    <phoneticPr fontId="1"/>
  </si>
  <si>
    <r>
      <t>Total(Crude petroleum equivalent)</t>
    </r>
    <r>
      <rPr>
        <sz val="12"/>
        <rFont val="ＭＳ Ｐゴシック"/>
        <family val="3"/>
        <charset val="128"/>
      </rPr>
      <t>　</t>
    </r>
    <phoneticPr fontId="1"/>
  </si>
  <si>
    <t>　ガソリン</t>
    <phoneticPr fontId="1"/>
  </si>
  <si>
    <r>
      <t>Heavy fuel oil A</t>
    </r>
    <r>
      <rPr>
        <sz val="12"/>
        <rFont val="ＭＳ Ｐゴシック"/>
        <family val="3"/>
        <charset val="128"/>
      </rPr>
      <t>　</t>
    </r>
    <phoneticPr fontId="1"/>
  </si>
  <si>
    <t>Liquefied petroleum gas</t>
    <phoneticPr fontId="1"/>
  </si>
  <si>
    <t>　アスファルト</t>
    <phoneticPr fontId="1"/>
  </si>
  <si>
    <t>Asphalt</t>
    <phoneticPr fontId="1"/>
  </si>
  <si>
    <t>Coal</t>
    <phoneticPr fontId="1"/>
  </si>
  <si>
    <t>Coke oven gas</t>
    <phoneticPr fontId="1"/>
  </si>
  <si>
    <t>Electric furnace gas</t>
    <phoneticPr fontId="1"/>
  </si>
  <si>
    <t>Town gas(A)</t>
    <phoneticPr fontId="1"/>
  </si>
  <si>
    <t>Oxygen</t>
    <phoneticPr fontId="20"/>
  </si>
  <si>
    <t>年　　月</t>
    <phoneticPr fontId="1"/>
  </si>
  <si>
    <r>
      <rPr>
        <sz val="12"/>
        <rFont val="ＭＳ Ｐゴシック"/>
        <family val="3"/>
        <charset val="128"/>
      </rPr>
      <t>　</t>
    </r>
    <phoneticPr fontId="20"/>
  </si>
  <si>
    <t>Year,
Quarter
&amp;Month</t>
    <phoneticPr fontId="1"/>
  </si>
  <si>
    <t>年　　月</t>
    <phoneticPr fontId="1"/>
  </si>
  <si>
    <t>ネット</t>
    <phoneticPr fontId="1"/>
  </si>
  <si>
    <t>recovery</t>
    <phoneticPr fontId="20"/>
  </si>
  <si>
    <t>Generation, recovery</t>
    <phoneticPr fontId="1"/>
  </si>
  <si>
    <t>for</t>
    <phoneticPr fontId="20"/>
  </si>
  <si>
    <t>Net</t>
    <phoneticPr fontId="1"/>
  </si>
  <si>
    <r>
      <t>for</t>
    </r>
    <r>
      <rPr>
        <sz val="12"/>
        <rFont val="ＭＳ Ｐゴシック"/>
        <family val="3"/>
        <charset val="128"/>
      </rPr>
      <t>　</t>
    </r>
    <r>
      <rPr>
        <sz val="12"/>
        <rFont val="Times New Roman"/>
        <family val="1"/>
      </rPr>
      <t>Boilers</t>
    </r>
    <phoneticPr fontId="20"/>
  </si>
  <si>
    <r>
      <rPr>
        <sz val="12"/>
        <rFont val="ＭＳ Ｐゴシック"/>
        <family val="3"/>
        <charset val="128"/>
      </rPr>
      <t>　</t>
    </r>
    <phoneticPr fontId="20"/>
  </si>
  <si>
    <t>and/or production</t>
    <phoneticPr fontId="20"/>
  </si>
  <si>
    <r>
      <t>Oil based fuels(Crude petroleum equivalent)</t>
    </r>
    <r>
      <rPr>
        <sz val="12"/>
        <rFont val="ＭＳ Ｐゴシック"/>
        <family val="3"/>
        <charset val="128"/>
      </rPr>
      <t>　</t>
    </r>
    <phoneticPr fontId="1"/>
  </si>
  <si>
    <r>
      <t>　ナフサ</t>
    </r>
    <r>
      <rPr>
        <sz val="12"/>
        <rFont val="Times New Roman"/>
        <family val="1"/>
      </rPr>
      <t xml:space="preserve"> </t>
    </r>
    <phoneticPr fontId="1"/>
  </si>
  <si>
    <r>
      <t>Heavy fuel oil B</t>
    </r>
    <r>
      <rPr>
        <sz val="12"/>
        <rFont val="ＭＳ Ｐゴシック"/>
        <family val="3"/>
        <charset val="128"/>
      </rPr>
      <t>・</t>
    </r>
    <r>
      <rPr>
        <sz val="12"/>
        <rFont val="Times New Roman"/>
        <family val="1"/>
      </rPr>
      <t>C</t>
    </r>
    <phoneticPr fontId="1"/>
  </si>
  <si>
    <r>
      <t>Blast furnace gas</t>
    </r>
    <r>
      <rPr>
        <sz val="12"/>
        <rFont val="ＭＳ Ｐゴシック"/>
        <family val="3"/>
        <charset val="128"/>
      </rPr>
      <t>　</t>
    </r>
    <phoneticPr fontId="1"/>
  </si>
  <si>
    <t>Waste material</t>
    <phoneticPr fontId="20"/>
  </si>
  <si>
    <t>　ＲＰＦ</t>
    <phoneticPr fontId="1"/>
  </si>
  <si>
    <t>Refuse Paper&amp;Plastic Fuel</t>
    <phoneticPr fontId="1"/>
  </si>
  <si>
    <r>
      <t>Crude petroleum (Includes NGL</t>
    </r>
    <r>
      <rPr>
        <sz val="12"/>
        <rFont val="ＭＳ Ｐゴシック"/>
        <family val="3"/>
        <charset val="128"/>
      </rPr>
      <t>・</t>
    </r>
    <r>
      <rPr>
        <sz val="12"/>
        <rFont val="Times New Roman"/>
        <family val="1"/>
      </rPr>
      <t>condensate)</t>
    </r>
    <r>
      <rPr>
        <sz val="12"/>
        <rFont val="ＭＳ Ｐゴシック"/>
        <family val="3"/>
        <charset val="128"/>
      </rPr>
      <t>　</t>
    </r>
    <phoneticPr fontId="1"/>
  </si>
  <si>
    <r>
      <t>Oil produced by conversion</t>
    </r>
    <r>
      <rPr>
        <sz val="12"/>
        <rFont val="ＭＳ Ｐゴシック"/>
        <family val="3"/>
        <charset val="128"/>
      </rPr>
      <t>　</t>
    </r>
    <r>
      <rPr>
        <sz val="12"/>
        <rFont val="Times New Roman"/>
        <family val="1"/>
      </rPr>
      <t xml:space="preserve"> </t>
    </r>
    <phoneticPr fontId="1"/>
  </si>
  <si>
    <r>
      <t>Heavy fuel oil total</t>
    </r>
    <r>
      <rPr>
        <sz val="12"/>
        <rFont val="ＭＳ Ｐゴシック"/>
        <family val="3"/>
        <charset val="128"/>
      </rPr>
      <t>　</t>
    </r>
    <phoneticPr fontId="1"/>
  </si>
  <si>
    <t>Hydrocarbon oil</t>
    <phoneticPr fontId="1"/>
  </si>
  <si>
    <t xml:space="preserve">　オイルコークス </t>
    <phoneticPr fontId="1"/>
  </si>
  <si>
    <t>Petroleum coke</t>
    <phoneticPr fontId="1"/>
  </si>
  <si>
    <r>
      <t>Non-oil based fuels(Crude petroleum equivalent)</t>
    </r>
    <r>
      <rPr>
        <sz val="12"/>
        <rFont val="ＭＳ Ｐゴシック"/>
        <family val="3"/>
        <charset val="128"/>
      </rPr>
      <t>　</t>
    </r>
    <phoneticPr fontId="1"/>
  </si>
  <si>
    <t xml:space="preserve">　タール </t>
    <phoneticPr fontId="1"/>
  </si>
  <si>
    <t>Liquefied natural gas</t>
    <phoneticPr fontId="1"/>
  </si>
  <si>
    <t>Used tires</t>
    <phoneticPr fontId="1"/>
  </si>
  <si>
    <r>
      <rPr>
        <sz val="11"/>
        <rFont val="ＭＳ Ｐ明朝"/>
        <family val="1"/>
        <charset val="128"/>
      </rPr>
      <t>　</t>
    </r>
    <phoneticPr fontId="1"/>
  </si>
  <si>
    <t>Pulp, paper, paperboard industry</t>
    <phoneticPr fontId="1"/>
  </si>
  <si>
    <r>
      <t>単位　</t>
    </r>
    <r>
      <rPr>
        <sz val="12"/>
        <rFont val="Times New Roman"/>
        <family val="1"/>
      </rPr>
      <t>Unit</t>
    </r>
    <r>
      <rPr>
        <sz val="12"/>
        <rFont val="ＭＳ Ｐゴシック"/>
        <family val="3"/>
        <charset val="128"/>
      </rPr>
      <t>　：　ｋｌ</t>
    </r>
    <phoneticPr fontId="41"/>
  </si>
  <si>
    <r>
      <t>単位　</t>
    </r>
    <r>
      <rPr>
        <sz val="12"/>
        <rFont val="Times New Roman"/>
        <family val="1"/>
      </rPr>
      <t>Unit</t>
    </r>
    <r>
      <rPr>
        <sz val="12"/>
        <rFont val="ＭＳ Ｐゴシック"/>
        <family val="3"/>
        <charset val="128"/>
      </rPr>
      <t>　：　t</t>
    </r>
    <phoneticPr fontId="41"/>
  </si>
  <si>
    <r>
      <rPr>
        <sz val="12"/>
        <rFont val="ＭＳ Ｐゴシック"/>
        <family val="3"/>
        <charset val="128"/>
      </rPr>
      <t>　</t>
    </r>
    <r>
      <rPr>
        <sz val="12"/>
        <rFont val="Times New Roman"/>
        <family val="1"/>
      </rPr>
      <t>Non-oil based fuels(Crude petroleum equivalent)</t>
    </r>
    <r>
      <rPr>
        <sz val="12"/>
        <rFont val="ＭＳ Ｐゴシック"/>
        <family val="3"/>
        <charset val="128"/>
      </rPr>
      <t>　</t>
    </r>
    <phoneticPr fontId="1"/>
  </si>
  <si>
    <t xml:space="preserve">Natural gas </t>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</si>
  <si>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phoneticPr fontId="41"/>
  </si>
  <si>
    <t>Town gas(B)</t>
    <phoneticPr fontId="1"/>
  </si>
  <si>
    <t>Used tires</t>
    <phoneticPr fontId="1"/>
  </si>
  <si>
    <r>
      <rPr>
        <sz val="11"/>
        <rFont val="ＭＳ Ｐゴシック"/>
        <family val="3"/>
        <charset val="128"/>
      </rPr>
      <t>年　　月</t>
    </r>
    <phoneticPr fontId="1"/>
  </si>
  <si>
    <t>Year,
Quarter
&amp;Month</t>
    <phoneticPr fontId="1"/>
  </si>
  <si>
    <t>for Others</t>
    <phoneticPr fontId="1"/>
  </si>
  <si>
    <t xml:space="preserve"> 石油系燃料（原油換算）</t>
    <phoneticPr fontId="1"/>
  </si>
  <si>
    <r>
      <t xml:space="preserve"> Oil based fuels(Crude petroleum equivalent)</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</si>
  <si>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41"/>
  </si>
  <si>
    <t xml:space="preserve">　オイルコークス </t>
    <phoneticPr fontId="1"/>
  </si>
  <si>
    <r>
      <t>単位　</t>
    </r>
    <r>
      <rPr>
        <sz val="12"/>
        <rFont val="Times New Roman"/>
        <family val="1"/>
      </rPr>
      <t>Unit</t>
    </r>
    <r>
      <rPr>
        <sz val="12"/>
        <rFont val="ＭＳ Ｐゴシック"/>
        <family val="3"/>
        <charset val="128"/>
      </rPr>
      <t>　：　t</t>
    </r>
    <phoneticPr fontId="41"/>
  </si>
  <si>
    <t>Liquefied natural gas</t>
    <phoneticPr fontId="1"/>
  </si>
  <si>
    <t>Black liquor</t>
    <phoneticPr fontId="20"/>
  </si>
  <si>
    <r>
      <t>単位　Unit　：　絶乾(</t>
    </r>
    <r>
      <rPr>
        <sz val="12"/>
        <rFont val="Times New Roman"/>
        <family val="1"/>
      </rPr>
      <t>Dry</t>
    </r>
    <r>
      <rPr>
        <sz val="12"/>
        <rFont val="ＭＳ Ｐゴシック"/>
        <family val="3"/>
        <charset val="128"/>
      </rPr>
      <t>)　ｔ</t>
    </r>
    <phoneticPr fontId="41"/>
  </si>
  <si>
    <t xml:space="preserve">　ガソリン </t>
    <phoneticPr fontId="1"/>
  </si>
  <si>
    <r>
      <t>Heavy fuel oil total</t>
    </r>
    <r>
      <rPr>
        <sz val="12"/>
        <rFont val="ＭＳ Ｐゴシック"/>
        <family val="3"/>
        <charset val="128"/>
      </rPr>
      <t>　</t>
    </r>
    <phoneticPr fontId="1"/>
  </si>
  <si>
    <t xml:space="preserve">Coal coke </t>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</si>
  <si>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phoneticPr fontId="41"/>
  </si>
  <si>
    <t xml:space="preserve">  ＲＰＦ</t>
    <phoneticPr fontId="1"/>
  </si>
  <si>
    <r>
      <rPr>
        <sz val="10"/>
        <rFont val="ＭＳ Ｐ明朝"/>
        <family val="1"/>
        <charset val="128"/>
      </rPr>
      <t>　</t>
    </r>
    <phoneticPr fontId="1"/>
  </si>
  <si>
    <t>　</t>
    <phoneticPr fontId="1"/>
  </si>
  <si>
    <t>　</t>
    <phoneticPr fontId="1"/>
  </si>
  <si>
    <t>　</t>
    <phoneticPr fontId="1"/>
  </si>
  <si>
    <t>Chemical  fibers industry</t>
    <phoneticPr fontId="1"/>
  </si>
  <si>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</si>
  <si>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41"/>
  </si>
  <si>
    <r>
      <t>Heavy fuel oil A</t>
    </r>
    <r>
      <rPr>
        <sz val="12"/>
        <rFont val="ＭＳ Ｐゴシック"/>
        <family val="3"/>
        <charset val="128"/>
      </rPr>
      <t>　</t>
    </r>
    <phoneticPr fontId="1"/>
  </si>
  <si>
    <r>
      <t>単位　</t>
    </r>
    <r>
      <rPr>
        <sz val="12"/>
        <rFont val="Times New Roman"/>
        <family val="1"/>
      </rPr>
      <t>Unit</t>
    </r>
    <r>
      <rPr>
        <sz val="12"/>
        <rFont val="ＭＳ Ｐゴシック"/>
        <family val="3"/>
        <charset val="128"/>
      </rPr>
      <t xml:space="preserve"> ： ｔ</t>
    </r>
    <phoneticPr fontId="41"/>
  </si>
  <si>
    <r>
      <t>Non-oil based fuels(Crude petroleum equivalent)</t>
    </r>
    <r>
      <rPr>
        <sz val="12"/>
        <rFont val="ＭＳ Ｐゴシック"/>
        <family val="3"/>
        <charset val="128"/>
      </rPr>
      <t>　</t>
    </r>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</si>
  <si>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phoneticPr fontId="41"/>
  </si>
  <si>
    <r>
      <rPr>
        <sz val="11"/>
        <rFont val="ＭＳ Ｐゴシック"/>
        <family val="3"/>
        <charset val="128"/>
      </rPr>
      <t>年　　月</t>
    </r>
    <phoneticPr fontId="1"/>
  </si>
  <si>
    <t>Year,
Quarter
&amp;Month</t>
    <phoneticPr fontId="1"/>
  </si>
  <si>
    <r>
      <t>単位　　</t>
    </r>
    <r>
      <rPr>
        <sz val="12"/>
        <rFont val="Times New Roman"/>
        <family val="1"/>
      </rPr>
      <t>Unit</t>
    </r>
    <r>
      <rPr>
        <sz val="12"/>
        <rFont val="ＭＳ Ｐゴシック"/>
        <family val="3"/>
        <charset val="128"/>
      </rPr>
      <t>　：　ｋｌ</t>
    </r>
    <phoneticPr fontId="41"/>
  </si>
  <si>
    <r>
      <t>単位　</t>
    </r>
    <r>
      <rPr>
        <sz val="12"/>
        <rFont val="Times New Roman"/>
        <family val="1"/>
      </rPr>
      <t>Unit</t>
    </r>
    <r>
      <rPr>
        <sz val="12"/>
        <rFont val="ＭＳ Ｐゴシック"/>
        <family val="3"/>
        <charset val="128"/>
      </rPr>
      <t xml:space="preserve"> ： ｔ</t>
    </r>
    <phoneticPr fontId="4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</si>
  <si>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phoneticPr fontId="41"/>
  </si>
  <si>
    <t xml:space="preserve"> ＲＰＦ</t>
    <phoneticPr fontId="1"/>
  </si>
  <si>
    <t>Hydrocarbon oil</t>
    <phoneticPr fontId="1"/>
  </si>
  <si>
    <r>
      <t>単位　　</t>
    </r>
    <r>
      <rPr>
        <sz val="12"/>
        <rFont val="Times New Roman"/>
        <family val="1"/>
      </rPr>
      <t>Unit</t>
    </r>
    <r>
      <rPr>
        <sz val="12"/>
        <rFont val="ＭＳ Ｐゴシック"/>
        <family val="3"/>
        <charset val="128"/>
      </rPr>
      <t>　：　ｋｌ</t>
    </r>
    <phoneticPr fontId="41"/>
  </si>
  <si>
    <t xml:space="preserve">  オイルコークス </t>
    <phoneticPr fontId="1"/>
  </si>
  <si>
    <r>
      <t>Non-oil based fuels(Crude petroleum equivalent)</t>
    </r>
    <r>
      <rPr>
        <sz val="12"/>
        <rFont val="ＭＳ Ｐゴシック"/>
        <family val="3"/>
        <charset val="128"/>
      </rPr>
      <t>　</t>
    </r>
    <phoneticPr fontId="1"/>
  </si>
  <si>
    <t>Liquefied natural gas</t>
    <phoneticPr fontId="1"/>
  </si>
  <si>
    <t>Waste plastic</t>
    <phoneticPr fontId="1"/>
  </si>
  <si>
    <r>
      <rPr>
        <sz val="8.4"/>
        <rFont val="ＭＳ Ｐゴシック"/>
        <family val="3"/>
        <charset val="128"/>
      </rPr>
      <t>　　</t>
    </r>
    <r>
      <rPr>
        <sz val="8.4"/>
        <rFont val="Times New Roman"/>
        <family val="1"/>
      </rPr>
      <t xml:space="preserve">       </t>
    </r>
    <r>
      <rPr>
        <sz val="8.4"/>
        <rFont val="ＭＳ Ｐゴシック"/>
        <family val="3"/>
        <charset val="128"/>
      </rPr>
      <t>　</t>
    </r>
    <phoneticPr fontId="39"/>
  </si>
  <si>
    <r>
      <t xml:space="preserve">単位 </t>
    </r>
    <r>
      <rPr>
        <sz val="12"/>
        <rFont val="Times New Roman"/>
        <family val="1"/>
      </rPr>
      <t>Unit</t>
    </r>
    <r>
      <rPr>
        <sz val="12"/>
        <rFont val="ＭＳ ゴシック"/>
        <family val="3"/>
        <charset val="128"/>
      </rPr>
      <t xml:space="preserve"> ： ｔ</t>
    </r>
    <phoneticPr fontId="41"/>
  </si>
  <si>
    <r>
      <rPr>
        <sz val="11"/>
        <rFont val="ＭＳ Ｐゴシック"/>
        <family val="3"/>
        <charset val="128"/>
      </rPr>
      <t>コージェネ</t>
    </r>
    <phoneticPr fontId="20"/>
  </si>
  <si>
    <r>
      <t>Heavy fuel oil A</t>
    </r>
    <r>
      <rPr>
        <sz val="12"/>
        <rFont val="ＭＳ Ｐゴシック"/>
        <family val="3"/>
        <charset val="128"/>
      </rPr>
      <t>　</t>
    </r>
    <phoneticPr fontId="1"/>
  </si>
  <si>
    <r>
      <t xml:space="preserve">単位 </t>
    </r>
    <r>
      <rPr>
        <sz val="12"/>
        <rFont val="Times New Roman"/>
        <family val="1"/>
      </rPr>
      <t>Unit</t>
    </r>
    <r>
      <rPr>
        <sz val="12"/>
        <rFont val="ＭＳ ゴシック"/>
        <family val="3"/>
        <charset val="128"/>
      </rPr>
      <t xml:space="preserve"> ： ｔ</t>
    </r>
    <phoneticPr fontId="41"/>
  </si>
  <si>
    <t xml:space="preserve">　アスファルト </t>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</si>
  <si>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phoneticPr fontId="45"/>
  </si>
  <si>
    <t>　ＲＰＦ</t>
    <phoneticPr fontId="1"/>
  </si>
  <si>
    <r>
      <rPr>
        <sz val="8.4"/>
        <rFont val="ＭＳ Ｐゴシック"/>
        <family val="3"/>
        <charset val="128"/>
      </rPr>
      <t>　　</t>
    </r>
    <r>
      <rPr>
        <sz val="8.4"/>
        <rFont val="Times New Roman"/>
        <family val="1"/>
      </rPr>
      <t xml:space="preserve">     </t>
    </r>
    <r>
      <rPr>
        <sz val="8.4"/>
        <rFont val="ＭＳ Ｐゴシック"/>
        <family val="3"/>
        <charset val="128"/>
      </rPr>
      <t>　</t>
    </r>
    <phoneticPr fontId="39"/>
  </si>
  <si>
    <r>
      <t>Heavy fuel oil B</t>
    </r>
    <r>
      <rPr>
        <sz val="12"/>
        <rFont val="ＭＳ Ｐゴシック"/>
        <family val="3"/>
        <charset val="128"/>
      </rPr>
      <t>・</t>
    </r>
    <r>
      <rPr>
        <sz val="12"/>
        <rFont val="Times New Roman"/>
        <family val="1"/>
      </rPr>
      <t>C</t>
    </r>
    <phoneticPr fontId="39"/>
  </si>
  <si>
    <t>Glass products industry</t>
    <phoneticPr fontId="1"/>
  </si>
  <si>
    <r>
      <t>Heavy fuel oil A</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</si>
  <si>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41"/>
  </si>
  <si>
    <t>Reproduction oil(Oil origin)</t>
    <phoneticPr fontId="1"/>
  </si>
  <si>
    <r>
      <t>単位　</t>
    </r>
    <r>
      <rPr>
        <sz val="12"/>
        <rFont val="Times New Roman"/>
        <family val="1"/>
      </rPr>
      <t>Unit</t>
    </r>
    <r>
      <rPr>
        <sz val="12"/>
        <rFont val="ＭＳ Ｐゴシック"/>
        <family val="3"/>
        <charset val="128"/>
      </rPr>
      <t>　：　ｋｌ</t>
    </r>
    <phoneticPr fontId="41"/>
  </si>
  <si>
    <t>Liquefied natural gas</t>
    <phoneticPr fontId="1"/>
  </si>
  <si>
    <t>Consumption</t>
    <phoneticPr fontId="1"/>
  </si>
  <si>
    <t>Consumption</t>
    <phoneticPr fontId="1"/>
  </si>
  <si>
    <t>Year,
Quarter
&amp;Month</t>
    <phoneticPr fontId="1"/>
  </si>
  <si>
    <t>年　　月</t>
    <phoneticPr fontId="1"/>
  </si>
  <si>
    <t>Consumption</t>
    <phoneticPr fontId="1"/>
  </si>
  <si>
    <t>Year,
Quarter
&amp;Month</t>
    <phoneticPr fontId="1"/>
  </si>
  <si>
    <r>
      <rPr>
        <sz val="11"/>
        <rFont val="ＭＳ Ｐゴシック"/>
        <family val="3"/>
        <charset val="128"/>
      </rPr>
      <t>年　　月</t>
    </r>
    <phoneticPr fontId="1"/>
  </si>
  <si>
    <t>Consumption</t>
    <phoneticPr fontId="1"/>
  </si>
  <si>
    <t>コージェネ</t>
    <phoneticPr fontId="20"/>
  </si>
  <si>
    <t>コージェネ</t>
    <phoneticPr fontId="20"/>
  </si>
  <si>
    <t>for purposes other than boilers and co-generation</t>
    <phoneticPr fontId="1"/>
  </si>
  <si>
    <t>for purposes other than boilers and co-generation</t>
    <phoneticPr fontId="1"/>
  </si>
  <si>
    <t>for Boilers</t>
    <phoneticPr fontId="1"/>
  </si>
  <si>
    <t>for Boilers</t>
    <phoneticPr fontId="1"/>
  </si>
  <si>
    <t>for Direct</t>
    <phoneticPr fontId="20"/>
  </si>
  <si>
    <t>for Boilers</t>
    <phoneticPr fontId="1"/>
  </si>
  <si>
    <t>Shipments</t>
    <phoneticPr fontId="20"/>
  </si>
  <si>
    <t>Inventory</t>
    <phoneticPr fontId="20"/>
  </si>
  <si>
    <t>heating</t>
    <phoneticPr fontId="20"/>
  </si>
  <si>
    <t xml:space="preserve"> for Others </t>
    <phoneticPr fontId="1"/>
  </si>
  <si>
    <t>Total</t>
    <phoneticPr fontId="20"/>
  </si>
  <si>
    <t xml:space="preserve"> for Others </t>
    <phoneticPr fontId="1"/>
  </si>
  <si>
    <t>Total</t>
    <phoneticPr fontId="20"/>
  </si>
  <si>
    <t>heating</t>
    <phoneticPr fontId="20"/>
  </si>
  <si>
    <t xml:space="preserve"> for Others </t>
    <phoneticPr fontId="1"/>
  </si>
  <si>
    <r>
      <t>Oil based fuels(Crude petroleum equivalent)</t>
    </r>
    <r>
      <rPr>
        <sz val="12"/>
        <rFont val="ＭＳ Ｐゴシック"/>
        <family val="3"/>
        <charset val="128"/>
      </rPr>
      <t>　</t>
    </r>
    <phoneticPr fontId="1"/>
  </si>
  <si>
    <t>Gas oil</t>
    <phoneticPr fontId="1"/>
  </si>
  <si>
    <r>
      <t>単位　</t>
    </r>
    <r>
      <rPr>
        <sz val="12"/>
        <rFont val="Times New Roman"/>
        <family val="1"/>
      </rPr>
      <t>Unit</t>
    </r>
    <r>
      <rPr>
        <sz val="12"/>
        <rFont val="ＭＳ Ｐゴシック"/>
        <family val="3"/>
        <charset val="128"/>
      </rPr>
      <t>　：　ｋｌ</t>
    </r>
    <phoneticPr fontId="41"/>
  </si>
  <si>
    <r>
      <t>Heavy fuel oil B</t>
    </r>
    <r>
      <rPr>
        <sz val="12"/>
        <rFont val="ＭＳ Ｐゴシック"/>
        <family val="3"/>
        <charset val="128"/>
      </rPr>
      <t>・</t>
    </r>
    <r>
      <rPr>
        <sz val="12"/>
        <rFont val="Times New Roman"/>
        <family val="1"/>
      </rPr>
      <t xml:space="preserve"> C</t>
    </r>
    <phoneticPr fontId="39"/>
  </si>
  <si>
    <r>
      <t>Non-oil based fuels(Crude petroleum equivalent)</t>
    </r>
    <r>
      <rPr>
        <sz val="12"/>
        <rFont val="ＭＳ Ｐゴシック"/>
        <family val="3"/>
        <charset val="128"/>
      </rPr>
      <t>　</t>
    </r>
    <phoneticPr fontId="39"/>
  </si>
  <si>
    <t>Town gas(A)</t>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</si>
  <si>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phoneticPr fontId="41"/>
  </si>
  <si>
    <t>Refuse Paper &amp; Plastic Fuel</t>
    <phoneticPr fontId="1"/>
  </si>
  <si>
    <t xml:space="preserve">　ガソリン </t>
    <phoneticPr fontId="1"/>
  </si>
  <si>
    <t>Gasoline</t>
    <phoneticPr fontId="1"/>
  </si>
  <si>
    <t>Liquefied petroleum gas</t>
    <phoneticPr fontId="1"/>
  </si>
  <si>
    <t xml:space="preserve">Natural gas </t>
    <phoneticPr fontId="1"/>
  </si>
  <si>
    <t>Town gas(B)</t>
    <phoneticPr fontId="1"/>
  </si>
  <si>
    <r>
      <t>　化学工業　　</t>
    </r>
    <r>
      <rPr>
        <sz val="10"/>
        <rFont val="Times New Roman"/>
        <family val="1"/>
      </rPr>
      <t>Chemical industry</t>
    </r>
    <r>
      <rPr>
        <sz val="10"/>
        <rFont val="ＭＳ Ｐ明朝"/>
        <family val="1"/>
        <charset val="128"/>
      </rPr>
      <t>　</t>
    </r>
    <phoneticPr fontId="1"/>
  </si>
  <si>
    <r>
      <t>Chemical industry</t>
    </r>
    <r>
      <rPr>
        <sz val="10"/>
        <rFont val="ＭＳ Ｐ明朝"/>
        <family val="1"/>
        <charset val="128"/>
      </rPr>
      <t>　</t>
    </r>
    <phoneticPr fontId="1"/>
  </si>
  <si>
    <r>
      <t>Chemical industry</t>
    </r>
    <r>
      <rPr>
        <b/>
        <sz val="14"/>
        <rFont val="ＭＳ Ｐ明朝"/>
        <family val="1"/>
        <charset val="128"/>
      </rPr>
      <t>　</t>
    </r>
    <phoneticPr fontId="1"/>
  </si>
  <si>
    <t>　ＮＧＬ・コンデンセート</t>
    <phoneticPr fontId="1"/>
  </si>
  <si>
    <r>
      <t xml:space="preserve">Natural gas liquids </t>
    </r>
    <r>
      <rPr>
        <sz val="12"/>
        <rFont val="ＭＳ Ｐゴシック"/>
        <family val="3"/>
        <charset val="128"/>
      </rPr>
      <t>・</t>
    </r>
    <r>
      <rPr>
        <sz val="12"/>
        <rFont val="Times New Roman"/>
        <family val="1"/>
      </rPr>
      <t>Condensate</t>
    </r>
    <phoneticPr fontId="1"/>
  </si>
  <si>
    <r>
      <t>Oil produced by conversion</t>
    </r>
    <r>
      <rPr>
        <sz val="12"/>
        <rFont val="ＭＳ Ｐゴシック"/>
        <family val="3"/>
        <charset val="128"/>
      </rPr>
      <t>　</t>
    </r>
    <r>
      <rPr>
        <sz val="12"/>
        <rFont val="Times New Roman"/>
        <family val="1"/>
      </rPr>
      <t xml:space="preserve"> </t>
    </r>
    <phoneticPr fontId="1"/>
  </si>
  <si>
    <r>
      <t>Heavy fuel oil total</t>
    </r>
    <r>
      <rPr>
        <sz val="12"/>
        <rFont val="ＭＳ Ｐゴシック"/>
        <family val="3"/>
        <charset val="128"/>
      </rPr>
      <t>　</t>
    </r>
    <phoneticPr fontId="1"/>
  </si>
  <si>
    <t>Hydrocarbon oil</t>
    <phoneticPr fontId="1"/>
  </si>
  <si>
    <t>　オイルコークス</t>
    <phoneticPr fontId="1"/>
  </si>
  <si>
    <t>Petroleum coke</t>
    <phoneticPr fontId="1"/>
  </si>
  <si>
    <r>
      <t>Non-oil based fuels(Crude petroleum equivalent)</t>
    </r>
    <r>
      <rPr>
        <sz val="12"/>
        <rFont val="ＭＳ Ｐゴシック"/>
        <family val="3"/>
        <charset val="128"/>
      </rPr>
      <t>　</t>
    </r>
    <phoneticPr fontId="1"/>
  </si>
  <si>
    <r>
      <t xml:space="preserve">  </t>
    </r>
    <r>
      <rPr>
        <sz val="12"/>
        <rFont val="ＭＳ Ｐゴシック"/>
        <family val="3"/>
        <charset val="128"/>
      </rPr>
      <t>タール</t>
    </r>
    <r>
      <rPr>
        <sz val="12"/>
        <rFont val="Times New Roman"/>
        <family val="1"/>
      </rPr>
      <t xml:space="preserve"> </t>
    </r>
    <phoneticPr fontId="1"/>
  </si>
  <si>
    <t>Tar</t>
    <phoneticPr fontId="1"/>
  </si>
  <si>
    <t>Converter gas</t>
    <phoneticPr fontId="1"/>
  </si>
  <si>
    <t>Town gas(A)</t>
    <phoneticPr fontId="39"/>
  </si>
  <si>
    <t>Waste plastic</t>
    <phoneticPr fontId="1"/>
  </si>
  <si>
    <t>年　　月</t>
    <phoneticPr fontId="1"/>
  </si>
  <si>
    <r>
      <rPr>
        <sz val="12"/>
        <rFont val="ＭＳ Ｐゴシック"/>
        <family val="3"/>
        <charset val="128"/>
      </rPr>
      <t>年　　月</t>
    </r>
    <phoneticPr fontId="1"/>
  </si>
  <si>
    <t>Generation, recovery</t>
    <phoneticPr fontId="1"/>
  </si>
  <si>
    <r>
      <t>for</t>
    </r>
    <r>
      <rPr>
        <sz val="12"/>
        <rFont val="ＭＳ Ｐゴシック"/>
        <family val="3"/>
        <charset val="128"/>
      </rPr>
      <t>　</t>
    </r>
    <r>
      <rPr>
        <sz val="12"/>
        <rFont val="Times New Roman"/>
        <family val="1"/>
      </rPr>
      <t>Boilers</t>
    </r>
    <phoneticPr fontId="1"/>
  </si>
  <si>
    <t xml:space="preserve">         Total</t>
    <phoneticPr fontId="1"/>
  </si>
  <si>
    <r>
      <t xml:space="preserve">  </t>
    </r>
    <r>
      <rPr>
        <sz val="12"/>
        <rFont val="ＭＳ Ｐゴシック"/>
        <family val="3"/>
        <charset val="128"/>
      </rPr>
      <t>ガソリン</t>
    </r>
    <r>
      <rPr>
        <sz val="12"/>
        <rFont val="Times New Roman"/>
        <family val="1"/>
      </rPr>
      <t xml:space="preserve"> </t>
    </r>
    <phoneticPr fontId="1"/>
  </si>
  <si>
    <t xml:space="preserve">  ＲＰＦ </t>
    <phoneticPr fontId="1"/>
  </si>
  <si>
    <r>
      <t xml:space="preserve">Crude petroleum </t>
    </r>
    <r>
      <rPr>
        <sz val="12"/>
        <rFont val="ＭＳ Ｐゴシック"/>
        <family val="3"/>
        <charset val="128"/>
      </rPr>
      <t>　</t>
    </r>
    <phoneticPr fontId="1"/>
  </si>
  <si>
    <r>
      <rPr>
        <sz val="12"/>
        <rFont val="ＭＳ Ｐゴシック"/>
        <family val="3"/>
        <charset val="128"/>
      </rPr>
      <t>　ナフサ</t>
    </r>
    <r>
      <rPr>
        <sz val="12"/>
        <rFont val="Times New Roman"/>
        <family val="1"/>
      </rPr>
      <t xml:space="preserve"> </t>
    </r>
    <phoneticPr fontId="1"/>
  </si>
  <si>
    <r>
      <t xml:space="preserve">Heavy fuel oil B </t>
    </r>
    <r>
      <rPr>
        <sz val="12"/>
        <rFont val="ＭＳ Ｐゴシック"/>
        <family val="3"/>
        <charset val="128"/>
      </rPr>
      <t>・</t>
    </r>
    <r>
      <rPr>
        <sz val="12"/>
        <rFont val="Times New Roman"/>
        <family val="1"/>
      </rPr>
      <t>C</t>
    </r>
    <phoneticPr fontId="39"/>
  </si>
  <si>
    <t>Reproduction oil(Oil origin)</t>
    <phoneticPr fontId="1"/>
  </si>
  <si>
    <t xml:space="preserve"> </t>
    <phoneticPr fontId="1"/>
  </si>
  <si>
    <t>　</t>
    <phoneticPr fontId="1"/>
  </si>
  <si>
    <t>　</t>
    <phoneticPr fontId="1"/>
  </si>
  <si>
    <r>
      <rPr>
        <b/>
        <sz val="14"/>
        <rFont val="ＭＳ Ｐゴシック"/>
        <family val="3"/>
        <charset val="128"/>
      </rPr>
      <t>⑦　窯業・土石製品工業</t>
    </r>
    <phoneticPr fontId="1"/>
  </si>
  <si>
    <r>
      <rPr>
        <sz val="12"/>
        <rFont val="ＭＳ Ｐゴシック"/>
        <family val="3"/>
        <charset val="128"/>
      </rPr>
      <t>　</t>
    </r>
    <phoneticPr fontId="1"/>
  </si>
  <si>
    <r>
      <rPr>
        <sz val="12"/>
        <rFont val="ＭＳ Ｐゴシック"/>
        <family val="3"/>
        <charset val="128"/>
      </rPr>
      <t>　</t>
    </r>
    <phoneticPr fontId="1"/>
  </si>
  <si>
    <r>
      <rPr>
        <sz val="12"/>
        <rFont val="ＭＳ Ｐゴシック"/>
        <family val="3"/>
        <charset val="128"/>
      </rPr>
      <t>　</t>
    </r>
    <phoneticPr fontId="1"/>
  </si>
  <si>
    <r>
      <t>Total(Crude petroleum equivalent)</t>
    </r>
    <r>
      <rPr>
        <sz val="12"/>
        <rFont val="ＭＳ Ｐゴシック"/>
        <family val="3"/>
        <charset val="128"/>
      </rPr>
      <t>　</t>
    </r>
    <phoneticPr fontId="1"/>
  </si>
  <si>
    <t>Kerosene</t>
    <phoneticPr fontId="1"/>
  </si>
  <si>
    <r>
      <t>Heavy fuel oil A</t>
    </r>
    <r>
      <rPr>
        <sz val="12"/>
        <rFont val="ＭＳ Ｐゴシック"/>
        <family val="3"/>
        <charset val="128"/>
      </rPr>
      <t>　</t>
    </r>
    <phoneticPr fontId="1"/>
  </si>
  <si>
    <t>Liquefied petroleum gas</t>
    <phoneticPr fontId="1"/>
  </si>
  <si>
    <t>Coke oven gas</t>
    <phoneticPr fontId="1"/>
  </si>
  <si>
    <t>Electric furnace gas</t>
    <phoneticPr fontId="1"/>
  </si>
  <si>
    <t>Town gas(A)</t>
    <phoneticPr fontId="1"/>
  </si>
  <si>
    <t>Used tires</t>
    <phoneticPr fontId="1"/>
  </si>
  <si>
    <t>年　　月</t>
    <phoneticPr fontId="1"/>
  </si>
  <si>
    <t>Consumption</t>
    <phoneticPr fontId="20"/>
  </si>
  <si>
    <r>
      <rPr>
        <sz val="12"/>
        <rFont val="ＭＳ Ｐゴシック"/>
        <family val="3"/>
        <charset val="128"/>
      </rPr>
      <t>　</t>
    </r>
    <phoneticPr fontId="20"/>
  </si>
  <si>
    <t>Year,
Quarter
&amp;Month</t>
    <phoneticPr fontId="1"/>
  </si>
  <si>
    <t>年　　月</t>
    <phoneticPr fontId="1"/>
  </si>
  <si>
    <t>Consumption</t>
    <phoneticPr fontId="20"/>
  </si>
  <si>
    <r>
      <rPr>
        <sz val="12"/>
        <rFont val="ＭＳ Ｐゴシック"/>
        <family val="3"/>
        <charset val="128"/>
      </rPr>
      <t>　</t>
    </r>
    <phoneticPr fontId="20"/>
  </si>
  <si>
    <t>年　　月</t>
    <phoneticPr fontId="1"/>
  </si>
  <si>
    <t>Consumption</t>
    <phoneticPr fontId="20"/>
  </si>
  <si>
    <r>
      <rPr>
        <sz val="12"/>
        <rFont val="ＭＳ Ｐゴシック"/>
        <family val="3"/>
        <charset val="128"/>
      </rPr>
      <t>　</t>
    </r>
    <phoneticPr fontId="20"/>
  </si>
  <si>
    <t>年　　月</t>
    <phoneticPr fontId="1"/>
  </si>
  <si>
    <r>
      <rPr>
        <sz val="12"/>
        <rFont val="ＭＳ Ｐゴシック"/>
        <family val="3"/>
        <charset val="128"/>
      </rPr>
      <t>　</t>
    </r>
    <phoneticPr fontId="20"/>
  </si>
  <si>
    <t>年　　月</t>
    <phoneticPr fontId="1"/>
  </si>
  <si>
    <r>
      <rPr>
        <sz val="12"/>
        <rFont val="ＭＳ Ｐゴシック"/>
        <family val="3"/>
        <charset val="128"/>
      </rPr>
      <t>年　　月</t>
    </r>
    <phoneticPr fontId="1"/>
  </si>
  <si>
    <t>Consumption</t>
    <phoneticPr fontId="20"/>
  </si>
  <si>
    <t>コージェネ</t>
    <phoneticPr fontId="20"/>
  </si>
  <si>
    <t>コージェネ</t>
    <phoneticPr fontId="20"/>
  </si>
  <si>
    <t>コージェネ</t>
    <phoneticPr fontId="20"/>
  </si>
  <si>
    <t>コージェネ</t>
    <phoneticPr fontId="20"/>
  </si>
  <si>
    <t>コージェネ</t>
    <phoneticPr fontId="20"/>
  </si>
  <si>
    <t>ネット</t>
    <phoneticPr fontId="1"/>
  </si>
  <si>
    <t>for purposes other than boilers and co-generation</t>
    <phoneticPr fontId="1"/>
  </si>
  <si>
    <t>for</t>
    <phoneticPr fontId="20"/>
  </si>
  <si>
    <t xml:space="preserve">オイルコークス </t>
    <phoneticPr fontId="1"/>
  </si>
  <si>
    <t>Blast furnace  gas</t>
    <phoneticPr fontId="1"/>
  </si>
  <si>
    <t xml:space="preserve"> </t>
    <phoneticPr fontId="1"/>
  </si>
  <si>
    <t xml:space="preserve">       Iron and steel industry</t>
    <phoneticPr fontId="1"/>
  </si>
  <si>
    <r>
      <t>単位　</t>
    </r>
    <r>
      <rPr>
        <sz val="12"/>
        <rFont val="Times New Roman"/>
        <family val="1"/>
      </rPr>
      <t>Unit</t>
    </r>
    <r>
      <rPr>
        <sz val="12"/>
        <rFont val="ＭＳ Ｐゴシック"/>
        <family val="3"/>
        <charset val="128"/>
      </rPr>
      <t>　：　絶乾(</t>
    </r>
    <r>
      <rPr>
        <sz val="12"/>
        <rFont val="Times New Roman"/>
        <family val="1"/>
      </rPr>
      <t>Dry</t>
    </r>
    <r>
      <rPr>
        <sz val="12"/>
        <rFont val="ＭＳ Ｐゴシック"/>
        <family val="3"/>
        <charset val="128"/>
      </rPr>
      <t>)　ｔ</t>
    </r>
    <phoneticPr fontId="41"/>
  </si>
  <si>
    <t xml:space="preserve"> as Materials</t>
    <phoneticPr fontId="1"/>
  </si>
  <si>
    <r>
      <t>Heavy fuel oil B</t>
    </r>
    <r>
      <rPr>
        <sz val="12"/>
        <rFont val="ＭＳ Ｐゴシック"/>
        <family val="3"/>
        <charset val="128"/>
      </rPr>
      <t>・</t>
    </r>
    <r>
      <rPr>
        <sz val="12"/>
        <rFont val="Times New Roman"/>
        <family val="1"/>
      </rPr>
      <t>C</t>
    </r>
    <phoneticPr fontId="65"/>
  </si>
  <si>
    <r>
      <t>Non-oil based fuels (Crude petroleum equivalent)</t>
    </r>
    <r>
      <rPr>
        <sz val="12"/>
        <rFont val="ＭＳ Ｐゴシック"/>
        <family val="3"/>
        <charset val="128"/>
      </rPr>
      <t>　</t>
    </r>
    <phoneticPr fontId="1"/>
  </si>
  <si>
    <t>Town gas(B)</t>
    <phoneticPr fontId="65"/>
  </si>
  <si>
    <t>Coal for making coke (material coal)</t>
    <phoneticPr fontId="1"/>
  </si>
  <si>
    <t>　タール</t>
    <phoneticPr fontId="1"/>
  </si>
  <si>
    <t>Non-ferrous metals industry</t>
    <phoneticPr fontId="1"/>
  </si>
  <si>
    <r>
      <t>Total</t>
    </r>
    <r>
      <rPr>
        <sz val="12"/>
        <rFont val="ＭＳ Ｐ明朝"/>
        <family val="1"/>
        <charset val="128"/>
      </rPr>
      <t>（</t>
    </r>
    <r>
      <rPr>
        <sz val="12"/>
        <rFont val="Times New Roman"/>
        <family val="1"/>
      </rPr>
      <t>Crude petroleum equivalent</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</si>
  <si>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66"/>
  </si>
  <si>
    <r>
      <t>Non-oil based fuels (Crude petroleum equivalent)</t>
    </r>
    <r>
      <rPr>
        <sz val="12"/>
        <rFont val="ＭＳ Ｐゴシック"/>
        <family val="3"/>
        <charset val="128"/>
      </rPr>
      <t>　</t>
    </r>
    <phoneticPr fontId="1"/>
  </si>
  <si>
    <r>
      <t>Blast furnace gas</t>
    </r>
    <r>
      <rPr>
        <sz val="12"/>
        <rFont val="ＭＳ Ｐゴシック"/>
        <family val="3"/>
        <charset val="128"/>
      </rPr>
      <t>　</t>
    </r>
    <phoneticPr fontId="1"/>
  </si>
  <si>
    <t>Consumption</t>
    <phoneticPr fontId="20"/>
  </si>
  <si>
    <t>Year,
Quarter
&amp;Month</t>
    <phoneticPr fontId="1"/>
  </si>
  <si>
    <r>
      <t xml:space="preserve"> 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</si>
  <si>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66"/>
  </si>
  <si>
    <t xml:space="preserve">  オイルコークス</t>
    <phoneticPr fontId="1"/>
  </si>
  <si>
    <t xml:space="preserve">  ガソリン </t>
    <phoneticPr fontId="1"/>
  </si>
  <si>
    <t>Coal coke(including pitch coke)</t>
    <phoneticPr fontId="1"/>
  </si>
  <si>
    <t>Machinery industry</t>
    <phoneticPr fontId="1"/>
  </si>
  <si>
    <r>
      <t>単位　</t>
    </r>
    <r>
      <rPr>
        <sz val="12"/>
        <rFont val="Times New Roman"/>
        <family val="1"/>
      </rPr>
      <t>Unit</t>
    </r>
    <r>
      <rPr>
        <sz val="12"/>
        <rFont val="ＭＳ Ｐゴシック"/>
        <family val="3"/>
        <charset val="128"/>
      </rPr>
      <t>　：　ｋｌ</t>
    </r>
    <phoneticPr fontId="65"/>
  </si>
  <si>
    <t>Town gas(A)</t>
    <phoneticPr fontId="65"/>
  </si>
  <si>
    <r>
      <t>単位　</t>
    </r>
    <r>
      <rPr>
        <sz val="12"/>
        <rFont val="Times New Roman"/>
        <family val="1"/>
      </rPr>
      <t>Unit</t>
    </r>
    <r>
      <rPr>
        <sz val="12"/>
        <rFont val="ＭＳ Ｐゴシック"/>
        <family val="3"/>
        <charset val="128"/>
      </rPr>
      <t>　：　ｋｌ</t>
    </r>
    <phoneticPr fontId="65"/>
  </si>
  <si>
    <r>
      <t>Heavy fuel oil total</t>
    </r>
    <r>
      <rPr>
        <sz val="8.0500000000000007"/>
        <rFont val="ＭＳ Ｐゴシック"/>
        <family val="3"/>
        <charset val="128"/>
      </rPr>
      <t>　</t>
    </r>
    <phoneticPr fontId="65"/>
  </si>
  <si>
    <t xml:space="preserve">購　　入　　電　　力　　及　　び　　自　　家　　発　　電              </t>
    <phoneticPr fontId="1"/>
  </si>
  <si>
    <r>
      <t>Purchase</t>
    </r>
    <r>
      <rPr>
        <sz val="12"/>
        <rFont val="ＭＳ Ｐゴシック"/>
        <family val="3"/>
        <charset val="128"/>
      </rPr>
      <t>　</t>
    </r>
    <r>
      <rPr>
        <sz val="12"/>
        <rFont val="Times New Roman"/>
        <family val="1"/>
      </rPr>
      <t>and</t>
    </r>
    <phoneticPr fontId="7"/>
  </si>
  <si>
    <r>
      <t xml:space="preserve">       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</si>
  <si>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t>Industry</t>
    <phoneticPr fontId="7"/>
  </si>
  <si>
    <t>　   　　発　　      　　　電</t>
    <phoneticPr fontId="1"/>
  </si>
  <si>
    <t xml:space="preserve">                Generation by own </t>
    <phoneticPr fontId="1"/>
  </si>
  <si>
    <t xml:space="preserve">               power station</t>
    <phoneticPr fontId="1"/>
  </si>
  <si>
    <r>
      <rPr>
        <sz val="12"/>
        <rFont val="ＭＳ Ｐゴシック"/>
        <family val="3"/>
        <charset val="128"/>
      </rPr>
      <t>　</t>
    </r>
    <phoneticPr fontId="1"/>
  </si>
  <si>
    <t>コージェネレーション</t>
    <phoneticPr fontId="1"/>
  </si>
  <si>
    <t>Consumption</t>
    <phoneticPr fontId="1"/>
  </si>
  <si>
    <t>Shipments</t>
    <phoneticPr fontId="1"/>
  </si>
  <si>
    <t>Total</t>
    <phoneticPr fontId="1"/>
  </si>
  <si>
    <t>Purchase</t>
    <phoneticPr fontId="1"/>
  </si>
  <si>
    <t>Thermal</t>
    <phoneticPr fontId="1"/>
  </si>
  <si>
    <t>Hydraulic</t>
    <phoneticPr fontId="1"/>
  </si>
  <si>
    <r>
      <rPr>
        <sz val="12"/>
        <rFont val="ＭＳ Ｐゴシック"/>
        <family val="3"/>
        <charset val="128"/>
      </rPr>
      <t>　</t>
    </r>
    <phoneticPr fontId="1"/>
  </si>
  <si>
    <t>Total</t>
    <phoneticPr fontId="1"/>
  </si>
  <si>
    <t>Pulp, paper, paperboard industry</t>
    <phoneticPr fontId="1"/>
  </si>
  <si>
    <t>Chemical  industry</t>
    <phoneticPr fontId="1"/>
  </si>
  <si>
    <t>Chemical  fibers industry</t>
    <phoneticPr fontId="1"/>
  </si>
  <si>
    <t>Petroleum products industry</t>
    <phoneticPr fontId="1"/>
  </si>
  <si>
    <t>Ceramics, clay and stone products industry</t>
    <phoneticPr fontId="1"/>
  </si>
  <si>
    <t>Glass products industry</t>
    <phoneticPr fontId="1"/>
  </si>
  <si>
    <t>Iron and steel industry</t>
    <phoneticPr fontId="1"/>
  </si>
  <si>
    <t>Non-ferrous metals industry</t>
    <phoneticPr fontId="1"/>
  </si>
  <si>
    <r>
      <t xml:space="preserve">Note </t>
    </r>
    <r>
      <rPr>
        <sz val="12"/>
        <rFont val="ＭＳ Ｐ明朝"/>
        <family val="1"/>
        <charset val="128"/>
      </rPr>
      <t xml:space="preserve"> １.  </t>
    </r>
    <phoneticPr fontId="1"/>
  </si>
  <si>
    <t>Because there is an establishment running a type of industry simultaneously, "the total" that piled up a type of industry removes overlap, and this overlap share is included for "revision quantity for an overlap establishment".</t>
    <phoneticPr fontId="1"/>
  </si>
  <si>
    <t xml:space="preserve">        補正量」として計上してある。</t>
    <phoneticPr fontId="1"/>
  </si>
  <si>
    <r>
      <t>２.</t>
    </r>
    <r>
      <rPr>
        <sz val="12"/>
        <rFont val="Times New Roman"/>
        <family val="1"/>
      </rPr>
      <t xml:space="preserve">  </t>
    </r>
    <phoneticPr fontId="1"/>
  </si>
  <si>
    <t>The furnace top pressure to be written on the lower berth of the steel industry is a number among "other generation" by furnace top pressure generation.</t>
    <phoneticPr fontId="1"/>
  </si>
  <si>
    <t xml:space="preserve">Trends by industry (establishment basis) </t>
    <phoneticPr fontId="1"/>
  </si>
  <si>
    <t>　</t>
    <phoneticPr fontId="7"/>
  </si>
  <si>
    <t xml:space="preserve"> </t>
    <phoneticPr fontId="7"/>
  </si>
  <si>
    <t>Surveyed industry total</t>
    <phoneticPr fontId="1"/>
  </si>
  <si>
    <t xml:space="preserve">購　　入　　電　　力　　及　　び　　自　　家　　発　　電              </t>
    <phoneticPr fontId="1"/>
  </si>
  <si>
    <r>
      <t>Purchase</t>
    </r>
    <r>
      <rPr>
        <sz val="12"/>
        <rFont val="ＭＳ Ｐゴシック"/>
        <family val="3"/>
        <charset val="128"/>
      </rPr>
      <t>　</t>
    </r>
    <r>
      <rPr>
        <sz val="12"/>
        <rFont val="Times New Roman"/>
        <family val="1"/>
      </rPr>
      <t>and</t>
    </r>
    <phoneticPr fontId="7"/>
  </si>
  <si>
    <r>
      <t xml:space="preserve">       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</si>
  <si>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t xml:space="preserve">         Generation by own </t>
    <phoneticPr fontId="1"/>
  </si>
  <si>
    <t>Hydraulic</t>
    <phoneticPr fontId="1"/>
  </si>
  <si>
    <t>Others</t>
    <phoneticPr fontId="1"/>
  </si>
  <si>
    <r>
      <rPr>
        <sz val="12"/>
        <rFont val="ＭＳ Ｐゴシック"/>
        <family val="3"/>
        <charset val="128"/>
      </rPr>
      <t>　</t>
    </r>
    <phoneticPr fontId="1"/>
  </si>
  <si>
    <r>
      <rPr>
        <sz val="12"/>
        <rFont val="ＭＳ Ｐゴシック"/>
        <family val="3"/>
        <charset val="128"/>
      </rPr>
      <t>　</t>
    </r>
    <r>
      <rPr>
        <sz val="12"/>
        <rFont val="Times New Roman"/>
        <family val="1"/>
      </rPr>
      <t>Pulp, paper, paperboard industry</t>
    </r>
    <phoneticPr fontId="1"/>
  </si>
  <si>
    <t>Petroleum products industry</t>
    <phoneticPr fontId="1"/>
  </si>
  <si>
    <t>Iron and steel industry</t>
    <phoneticPr fontId="1"/>
  </si>
  <si>
    <r>
      <t xml:space="preserve">        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</si>
  <si>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</si>
  <si>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r>
      <rPr>
        <sz val="12"/>
        <rFont val="ＭＳ Ｐゴシック"/>
        <family val="3"/>
        <charset val="128"/>
      </rPr>
      <t>年　　月</t>
    </r>
    <phoneticPr fontId="1"/>
  </si>
  <si>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</si>
  <si>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t xml:space="preserve">   Generation by own   </t>
    <phoneticPr fontId="1"/>
  </si>
  <si>
    <t xml:space="preserve">                                           power  station</t>
    <phoneticPr fontId="1"/>
  </si>
  <si>
    <r>
      <rPr>
        <sz val="12"/>
        <rFont val="ＭＳ Ｐゴシック"/>
        <family val="3"/>
        <charset val="128"/>
      </rPr>
      <t>コージェネレーション</t>
    </r>
    <phoneticPr fontId="1"/>
  </si>
  <si>
    <t>Total</t>
    <phoneticPr fontId="1"/>
  </si>
  <si>
    <t>Ceramics, clay and stone products industry</t>
    <phoneticPr fontId="1"/>
  </si>
  <si>
    <t>Glass products industry</t>
    <phoneticPr fontId="1"/>
  </si>
  <si>
    <t>…</t>
    <phoneticPr fontId="1"/>
  </si>
  <si>
    <t>　</t>
    <phoneticPr fontId="7"/>
  </si>
  <si>
    <t>以外　　</t>
    <phoneticPr fontId="1"/>
  </si>
  <si>
    <t xml:space="preserve">Other than primary </t>
    <phoneticPr fontId="1"/>
  </si>
  <si>
    <t>steam</t>
    <phoneticPr fontId="1"/>
  </si>
  <si>
    <t>Total</t>
    <phoneticPr fontId="1"/>
  </si>
  <si>
    <t>Receipts</t>
    <phoneticPr fontId="7"/>
  </si>
  <si>
    <t>Primary steam</t>
    <phoneticPr fontId="1"/>
  </si>
  <si>
    <t>コージェネレーション</t>
    <phoneticPr fontId="1"/>
  </si>
  <si>
    <t>for Production</t>
    <phoneticPr fontId="1"/>
  </si>
  <si>
    <r>
      <rPr>
        <sz val="12"/>
        <rFont val="ＭＳ Ｐゴシック"/>
        <family val="3"/>
        <charset val="128"/>
      </rPr>
      <t>　</t>
    </r>
    <r>
      <rPr>
        <sz val="12"/>
        <rFont val="Times New Roman"/>
        <family val="1"/>
      </rPr>
      <t>generation</t>
    </r>
    <phoneticPr fontId="1"/>
  </si>
  <si>
    <t>Pulp, paper, paperboard industry</t>
    <phoneticPr fontId="1"/>
  </si>
  <si>
    <t>Chemical  industry</t>
    <phoneticPr fontId="1"/>
  </si>
  <si>
    <t>Chemical  fibers industry</t>
    <phoneticPr fontId="1"/>
  </si>
  <si>
    <t>Petroleum products industry</t>
    <phoneticPr fontId="1"/>
  </si>
  <si>
    <t>Ceramics, clay and stone products industry</t>
    <phoneticPr fontId="1"/>
  </si>
  <si>
    <t>Glass products industry</t>
    <phoneticPr fontId="1"/>
  </si>
  <si>
    <t>Iron and steel industry</t>
    <phoneticPr fontId="1"/>
  </si>
  <si>
    <t>Non-ferrous metals industry</t>
    <phoneticPr fontId="1"/>
  </si>
  <si>
    <t xml:space="preserve">Note  </t>
    <phoneticPr fontId="1"/>
  </si>
  <si>
    <t>Because there is an establishment running a type of industry simultaneously, "the total" that piled up a type of industry removes overlap, and this overlap share is included for "revision quantity for an overlap establishment".</t>
    <phoneticPr fontId="1"/>
  </si>
  <si>
    <t>　　「事業所重複分補正量」として計上してある。</t>
    <phoneticPr fontId="1"/>
  </si>
  <si>
    <t>Surveyed industry total</t>
    <phoneticPr fontId="1"/>
  </si>
  <si>
    <t>年　　月</t>
    <phoneticPr fontId="1"/>
  </si>
  <si>
    <t>Year,
Quarter
&amp;Month</t>
    <phoneticPr fontId="1"/>
  </si>
  <si>
    <r>
      <rPr>
        <sz val="12"/>
        <rFont val="ＭＳ Ｐゴシック"/>
        <family val="3"/>
        <charset val="128"/>
      </rPr>
      <t>　</t>
    </r>
    <r>
      <rPr>
        <sz val="12"/>
        <rFont val="Times New Roman"/>
        <family val="1"/>
      </rPr>
      <t>Pulp,</t>
    </r>
    <r>
      <rPr>
        <sz val="12"/>
        <rFont val="Times New Roman"/>
        <family val="1"/>
      </rPr>
      <t>paper,paperboard industry</t>
    </r>
    <phoneticPr fontId="1"/>
  </si>
  <si>
    <r>
      <t xml:space="preserve">      </t>
    </r>
    <r>
      <rPr>
        <sz val="12"/>
        <rFont val="ＭＳ Ｐ明朝"/>
        <family val="1"/>
        <charset val="128"/>
      </rPr>
      <t>　</t>
    </r>
    <r>
      <rPr>
        <sz val="12"/>
        <rFont val="Times New Roman"/>
        <family val="1"/>
      </rPr>
      <t>Generation</t>
    </r>
    <r>
      <rPr>
        <sz val="12"/>
        <rFont val="ＭＳ Ｐ明朝"/>
        <family val="1"/>
        <charset val="128"/>
      </rPr>
      <t>　　</t>
    </r>
    <phoneticPr fontId="1"/>
  </si>
  <si>
    <t xml:space="preserve">Other than    </t>
    <phoneticPr fontId="1"/>
  </si>
  <si>
    <t>primary  steam</t>
    <phoneticPr fontId="1"/>
  </si>
  <si>
    <t xml:space="preserve">Other than </t>
    <phoneticPr fontId="1"/>
  </si>
  <si>
    <t>primary  steam</t>
    <phoneticPr fontId="1"/>
  </si>
  <si>
    <t>for Others</t>
    <phoneticPr fontId="1"/>
  </si>
  <si>
    <t>Primary steam</t>
    <phoneticPr fontId="1"/>
  </si>
  <si>
    <t>コージェネレーション</t>
    <phoneticPr fontId="1"/>
  </si>
  <si>
    <t xml:space="preserve"> Ceramics, clay and stone products industry</t>
    <phoneticPr fontId="1"/>
  </si>
  <si>
    <t>Chemical fibers industry</t>
    <phoneticPr fontId="1"/>
  </si>
  <si>
    <t>Statistics by specified products</t>
    <phoneticPr fontId="1"/>
  </si>
  <si>
    <r>
      <t>Energy</t>
    </r>
    <r>
      <rPr>
        <b/>
        <sz val="16"/>
        <rFont val="ＭＳ Ｐゴシック"/>
        <family val="3"/>
        <charset val="128"/>
      </rPr>
      <t>　</t>
    </r>
    <r>
      <rPr>
        <b/>
        <sz val="16"/>
        <rFont val="Times New Roman"/>
        <family val="1"/>
      </rPr>
      <t>consumption</t>
    </r>
    <r>
      <rPr>
        <b/>
        <sz val="16"/>
        <rFont val="ＭＳ Ｐゴシック"/>
        <family val="3"/>
        <charset val="128"/>
      </rPr>
      <t>　</t>
    </r>
    <r>
      <rPr>
        <b/>
        <sz val="16"/>
        <rFont val="Times New Roman"/>
        <family val="1"/>
      </rPr>
      <t>by</t>
    </r>
    <r>
      <rPr>
        <b/>
        <sz val="16"/>
        <rFont val="ＭＳ Ｐゴシック"/>
        <family val="3"/>
        <charset val="128"/>
      </rPr>
      <t>　</t>
    </r>
    <r>
      <rPr>
        <b/>
        <sz val="16"/>
        <rFont val="Times New Roman"/>
        <family val="1"/>
      </rPr>
      <t>specified</t>
    </r>
    <r>
      <rPr>
        <b/>
        <sz val="16"/>
        <rFont val="ＭＳ Ｐゴシック"/>
        <family val="3"/>
        <charset val="128"/>
      </rPr>
      <t>　</t>
    </r>
    <r>
      <rPr>
        <b/>
        <sz val="16"/>
        <rFont val="Times New Roman"/>
        <family val="1"/>
      </rPr>
      <t>products</t>
    </r>
    <phoneticPr fontId="1"/>
  </si>
  <si>
    <t xml:space="preserve"> Table of direct input energy</t>
    <phoneticPr fontId="7"/>
  </si>
  <si>
    <r>
      <rPr>
        <sz val="11"/>
        <rFont val="ＭＳ Ｐゴシック"/>
        <family val="3"/>
        <charset val="128"/>
      </rPr>
      <t>　</t>
    </r>
    <phoneticPr fontId="1"/>
  </si>
  <si>
    <t>Pulp, paper, paperboard industry</t>
    <phoneticPr fontId="7"/>
  </si>
  <si>
    <t>Chemical</t>
    <phoneticPr fontId="1"/>
  </si>
  <si>
    <r>
      <t>fibers</t>
    </r>
    <r>
      <rPr>
        <b/>
        <sz val="11"/>
        <rFont val="Times New Roman"/>
        <family val="1"/>
      </rPr>
      <t xml:space="preserve"> industry</t>
    </r>
    <phoneticPr fontId="1"/>
  </si>
  <si>
    <t>パルプ・紙・</t>
    <phoneticPr fontId="1"/>
  </si>
  <si>
    <t>Pulp, paper, paperboard</t>
    <phoneticPr fontId="1"/>
  </si>
  <si>
    <t>板紙</t>
    <phoneticPr fontId="7"/>
  </si>
  <si>
    <t>パルプ</t>
    <phoneticPr fontId="1"/>
  </si>
  <si>
    <t>Kind of energy</t>
    <phoneticPr fontId="20"/>
  </si>
  <si>
    <t>Unit</t>
    <phoneticPr fontId="1"/>
  </si>
  <si>
    <t>Pulp</t>
    <phoneticPr fontId="1"/>
  </si>
  <si>
    <t>Paper</t>
    <phoneticPr fontId="1"/>
  </si>
  <si>
    <t>Paperboard</t>
    <phoneticPr fontId="1"/>
  </si>
  <si>
    <t>Other paper</t>
    <phoneticPr fontId="1"/>
  </si>
  <si>
    <t>Others</t>
    <phoneticPr fontId="1"/>
  </si>
  <si>
    <t xml:space="preserve">Chemical </t>
    <phoneticPr fontId="1"/>
  </si>
  <si>
    <t xml:space="preserve">Petroleum </t>
    <phoneticPr fontId="1"/>
  </si>
  <si>
    <t>Glass</t>
    <phoneticPr fontId="1"/>
  </si>
  <si>
    <t>products</t>
    <phoneticPr fontId="1"/>
  </si>
  <si>
    <r>
      <t>(Crude petroleum equivalent)</t>
    </r>
    <r>
      <rPr>
        <b/>
        <sz val="12"/>
        <rFont val="ＭＳ Ｐゴシック"/>
        <family val="3"/>
        <charset val="128"/>
      </rPr>
      <t>　</t>
    </r>
    <phoneticPr fontId="1"/>
  </si>
  <si>
    <t>〃</t>
    <phoneticPr fontId="1"/>
  </si>
  <si>
    <r>
      <t>(Crude petroleum equivalent)</t>
    </r>
    <r>
      <rPr>
        <b/>
        <sz val="12"/>
        <rFont val="ＭＳ Ｐ明朝"/>
        <family val="1"/>
        <charset val="128"/>
      </rPr>
      <t>　</t>
    </r>
    <phoneticPr fontId="1"/>
  </si>
  <si>
    <t>ガソリン</t>
    <phoneticPr fontId="1"/>
  </si>
  <si>
    <t>Gasoline</t>
    <phoneticPr fontId="1"/>
  </si>
  <si>
    <t>ナフサ</t>
    <phoneticPr fontId="1"/>
  </si>
  <si>
    <t>Naphtha</t>
    <phoneticPr fontId="1"/>
  </si>
  <si>
    <t>〃</t>
    <phoneticPr fontId="1"/>
  </si>
  <si>
    <t>Kerosene</t>
    <phoneticPr fontId="1"/>
  </si>
  <si>
    <t>〃</t>
    <phoneticPr fontId="1"/>
  </si>
  <si>
    <t>Gas oil</t>
    <phoneticPr fontId="7"/>
  </si>
  <si>
    <r>
      <t>Heavy fuel oil total</t>
    </r>
    <r>
      <rPr>
        <sz val="12"/>
        <rFont val="ＭＳ Ｐ明朝"/>
        <family val="1"/>
        <charset val="128"/>
      </rPr>
      <t>　</t>
    </r>
    <phoneticPr fontId="1"/>
  </si>
  <si>
    <r>
      <t>Heavy fuel oil A</t>
    </r>
    <r>
      <rPr>
        <sz val="12"/>
        <rFont val="ＭＳ Ｐ明朝"/>
        <family val="1"/>
        <charset val="128"/>
      </rPr>
      <t>　</t>
    </r>
    <phoneticPr fontId="1"/>
  </si>
  <si>
    <r>
      <t>Heavy fuel oil B</t>
    </r>
    <r>
      <rPr>
        <sz val="12"/>
        <rFont val="ＭＳ Ｐ明朝"/>
        <family val="1"/>
        <charset val="128"/>
      </rPr>
      <t>・</t>
    </r>
    <r>
      <rPr>
        <sz val="12"/>
        <rFont val="Times New Roman"/>
        <family val="1"/>
      </rPr>
      <t>C</t>
    </r>
    <r>
      <rPr>
        <sz val="12"/>
        <rFont val="ＭＳ Ｐ明朝"/>
        <family val="1"/>
        <charset val="128"/>
      </rPr>
      <t>　</t>
    </r>
    <phoneticPr fontId="1"/>
  </si>
  <si>
    <t>ｔ</t>
    <phoneticPr fontId="1"/>
  </si>
  <si>
    <t>アスファルト</t>
    <phoneticPr fontId="7"/>
  </si>
  <si>
    <t>Asphalt</t>
    <phoneticPr fontId="7"/>
  </si>
  <si>
    <t>ｋｌ</t>
    <phoneticPr fontId="1"/>
  </si>
  <si>
    <t>Reproduction oil  (Oil origin)</t>
    <phoneticPr fontId="7"/>
  </si>
  <si>
    <t>Non-oil based fuels</t>
    <phoneticPr fontId="1"/>
  </si>
  <si>
    <t>Coal</t>
    <phoneticPr fontId="1"/>
  </si>
  <si>
    <t>Coal coke</t>
    <phoneticPr fontId="1"/>
  </si>
  <si>
    <r>
      <t xml:space="preserve"> 1000ｍ</t>
    </r>
    <r>
      <rPr>
        <vertAlign val="superscript"/>
        <sz val="12"/>
        <rFont val="ＭＳ Ｐ明朝"/>
        <family val="1"/>
        <charset val="128"/>
      </rPr>
      <t>3</t>
    </r>
    <phoneticPr fontId="20"/>
  </si>
  <si>
    <t xml:space="preserve">Natural gas </t>
    <phoneticPr fontId="1"/>
  </si>
  <si>
    <t>Liquefied natural gas</t>
    <phoneticPr fontId="1"/>
  </si>
  <si>
    <r>
      <t>Black liquor</t>
    </r>
    <r>
      <rPr>
        <sz val="12"/>
        <rFont val="ＭＳ Ｐ明朝"/>
        <family val="1"/>
        <charset val="128"/>
      </rPr>
      <t>　　</t>
    </r>
    <phoneticPr fontId="7"/>
  </si>
  <si>
    <t>Waste material</t>
    <phoneticPr fontId="1"/>
  </si>
  <si>
    <r>
      <t>Used</t>
    </r>
    <r>
      <rPr>
        <sz val="12"/>
        <rFont val="ＭＳ Ｐ明朝"/>
        <family val="1"/>
        <charset val="128"/>
      </rPr>
      <t>　</t>
    </r>
    <r>
      <rPr>
        <sz val="12"/>
        <rFont val="Times New Roman"/>
        <family val="1"/>
      </rPr>
      <t>tires</t>
    </r>
    <phoneticPr fontId="7"/>
  </si>
  <si>
    <t>Waste plastic</t>
    <phoneticPr fontId="7"/>
  </si>
  <si>
    <t>ＲＰＦ</t>
    <phoneticPr fontId="1"/>
  </si>
  <si>
    <t xml:space="preserve">  Conversion table for primary input fuel</t>
    <phoneticPr fontId="7"/>
  </si>
  <si>
    <r>
      <t>Total</t>
    </r>
    <r>
      <rPr>
        <b/>
        <sz val="12"/>
        <rFont val="ＭＳ Ｐゴシック"/>
        <family val="3"/>
        <charset val="128"/>
      </rPr>
      <t>　</t>
    </r>
    <phoneticPr fontId="1"/>
  </si>
  <si>
    <r>
      <t xml:space="preserve"> 1000ｍ</t>
    </r>
    <r>
      <rPr>
        <vertAlign val="superscript"/>
        <sz val="12"/>
        <rFont val="ＭＳ Ｐ明朝"/>
        <family val="1"/>
        <charset val="128"/>
      </rPr>
      <t>3</t>
    </r>
    <phoneticPr fontId="20"/>
  </si>
  <si>
    <r>
      <t>Black liquor</t>
    </r>
    <r>
      <rPr>
        <sz val="12"/>
        <rFont val="ＭＳ Ｐ明朝"/>
        <family val="1"/>
        <charset val="128"/>
      </rPr>
      <t>　　</t>
    </r>
    <phoneticPr fontId="7"/>
  </si>
  <si>
    <r>
      <t>Used</t>
    </r>
    <r>
      <rPr>
        <sz val="12"/>
        <rFont val="ＭＳ Ｐ明朝"/>
        <family val="1"/>
        <charset val="128"/>
      </rPr>
      <t>　</t>
    </r>
    <r>
      <rPr>
        <sz val="12"/>
        <rFont val="Times New Roman"/>
        <family val="1"/>
      </rPr>
      <t>tires</t>
    </r>
    <phoneticPr fontId="7"/>
  </si>
  <si>
    <t>Waste plastic</t>
    <phoneticPr fontId="7"/>
  </si>
  <si>
    <t>1000kWh</t>
    <phoneticPr fontId="1"/>
  </si>
  <si>
    <t>Electricity</t>
    <phoneticPr fontId="1"/>
  </si>
  <si>
    <t>Steam</t>
    <phoneticPr fontId="1"/>
  </si>
  <si>
    <t xml:space="preserve"> Notes 1. Crude petroleum conversion rate is 38.2MJ/l.</t>
    <phoneticPr fontId="1"/>
  </si>
  <si>
    <r>
      <t xml:space="preserve">           2. Figures of Town gas (A) are simple total.    Conversion rate for town gas (B) is 41.1M</t>
    </r>
    <r>
      <rPr>
        <sz val="11"/>
        <rFont val="Times New Roman"/>
        <family val="1"/>
      </rPr>
      <t>J/m</t>
    </r>
    <r>
      <rPr>
        <vertAlign val="superscript"/>
        <sz val="11"/>
        <rFont val="Times New Roman"/>
        <family val="1"/>
      </rPr>
      <t>3</t>
    </r>
    <r>
      <rPr>
        <sz val="11"/>
        <rFont val="Times New Roman"/>
        <family val="1"/>
      </rPr>
      <t>.</t>
    </r>
    <phoneticPr fontId="7"/>
  </si>
  <si>
    <r>
      <rPr>
        <sz val="11"/>
        <rFont val="ＭＳ Ｐゴシック"/>
        <family val="3"/>
        <charset val="128"/>
      </rPr>
      <t>　</t>
    </r>
    <phoneticPr fontId="1"/>
  </si>
  <si>
    <t>Chemical  industry</t>
    <phoneticPr fontId="1"/>
  </si>
  <si>
    <r>
      <rPr>
        <sz val="11"/>
        <rFont val="ＭＳ Ｐゴシック"/>
        <family val="3"/>
        <charset val="128"/>
      </rPr>
      <t>　　　　　　　　　　　　　　</t>
    </r>
    <phoneticPr fontId="1"/>
  </si>
  <si>
    <r>
      <rPr>
        <sz val="11"/>
        <rFont val="ＭＳ Ｐゴシック"/>
        <family val="3"/>
        <charset val="128"/>
      </rPr>
      <t>　</t>
    </r>
    <phoneticPr fontId="1"/>
  </si>
  <si>
    <r>
      <rPr>
        <sz val="11"/>
        <rFont val="ＭＳ Ｐゴシック"/>
        <family val="3"/>
        <charset val="128"/>
      </rPr>
      <t>　</t>
    </r>
    <phoneticPr fontId="1"/>
  </si>
  <si>
    <t xml:space="preserve">Chemical products </t>
    <phoneticPr fontId="1"/>
  </si>
  <si>
    <t xml:space="preserve">Petrochemical products </t>
    <phoneticPr fontId="1"/>
  </si>
  <si>
    <r>
      <rPr>
        <sz val="11"/>
        <rFont val="ＭＳ Ｐゴシック"/>
        <family val="3"/>
        <charset val="128"/>
      </rPr>
      <t>　</t>
    </r>
    <phoneticPr fontId="1"/>
  </si>
  <si>
    <t>Ammonia and ammonia-derived products</t>
    <phoneticPr fontId="1"/>
  </si>
  <si>
    <t>Kind of energy</t>
    <phoneticPr fontId="20"/>
  </si>
  <si>
    <t xml:space="preserve">for Driving power,  </t>
    <phoneticPr fontId="1"/>
  </si>
  <si>
    <t>as Materials</t>
    <phoneticPr fontId="1"/>
  </si>
  <si>
    <t xml:space="preserve">for Driving power,  </t>
    <phoneticPr fontId="1"/>
  </si>
  <si>
    <t xml:space="preserve"> Soda </t>
    <phoneticPr fontId="1"/>
  </si>
  <si>
    <t>Others</t>
    <phoneticPr fontId="1"/>
  </si>
  <si>
    <t xml:space="preserve"> fuels  </t>
    <phoneticPr fontId="1"/>
  </si>
  <si>
    <t xml:space="preserve"> fuels  </t>
    <phoneticPr fontId="1"/>
  </si>
  <si>
    <t xml:space="preserve"> products</t>
    <phoneticPr fontId="1"/>
  </si>
  <si>
    <t>ｋｌ</t>
    <phoneticPr fontId="1"/>
  </si>
  <si>
    <t>Oil based fuels</t>
    <phoneticPr fontId="1"/>
  </si>
  <si>
    <t>Natural gas liquids</t>
    <phoneticPr fontId="1"/>
  </si>
  <si>
    <t>ｔ</t>
    <phoneticPr fontId="1"/>
  </si>
  <si>
    <t>Liquefied petroleum gas</t>
    <phoneticPr fontId="1"/>
  </si>
  <si>
    <t>Hydrocarbon gas</t>
    <phoneticPr fontId="1"/>
  </si>
  <si>
    <t>オイルコ－クス</t>
    <phoneticPr fontId="1"/>
  </si>
  <si>
    <t>ｔ</t>
    <phoneticPr fontId="1"/>
  </si>
  <si>
    <t>Petroleum coke</t>
    <phoneticPr fontId="1"/>
  </si>
  <si>
    <t>アスファルト</t>
    <phoneticPr fontId="1"/>
  </si>
  <si>
    <t>〃</t>
    <phoneticPr fontId="1"/>
  </si>
  <si>
    <t>Asphalt</t>
    <phoneticPr fontId="7"/>
  </si>
  <si>
    <t>ｋｌ</t>
    <phoneticPr fontId="1"/>
  </si>
  <si>
    <t>Reproduction oil  (Oil origin)</t>
    <phoneticPr fontId="7"/>
  </si>
  <si>
    <t>Non-oil based fuels</t>
    <phoneticPr fontId="1"/>
  </si>
  <si>
    <r>
      <t>(Crude petroleum equivalent)</t>
    </r>
    <r>
      <rPr>
        <b/>
        <sz val="12"/>
        <rFont val="ＭＳ Ｐゴシック"/>
        <family val="3"/>
        <charset val="128"/>
      </rPr>
      <t>　</t>
    </r>
    <phoneticPr fontId="1"/>
  </si>
  <si>
    <t>Coal</t>
    <phoneticPr fontId="1"/>
  </si>
  <si>
    <t>Coal coke</t>
    <phoneticPr fontId="1"/>
  </si>
  <si>
    <t>タ－ル</t>
    <phoneticPr fontId="1"/>
  </si>
  <si>
    <t>Tar</t>
    <phoneticPr fontId="1"/>
  </si>
  <si>
    <r>
      <t>1000ｍ</t>
    </r>
    <r>
      <rPr>
        <vertAlign val="superscript"/>
        <sz val="12"/>
        <rFont val="ＭＳ Ｐ明朝"/>
        <family val="1"/>
        <charset val="128"/>
      </rPr>
      <t>3</t>
    </r>
    <phoneticPr fontId="20"/>
  </si>
  <si>
    <t>Coke oven gas</t>
    <phoneticPr fontId="1"/>
  </si>
  <si>
    <r>
      <t>Blast furnace gas</t>
    </r>
    <r>
      <rPr>
        <sz val="12"/>
        <rFont val="ＭＳ Ｐ明朝"/>
        <family val="1"/>
        <charset val="128"/>
      </rPr>
      <t>　</t>
    </r>
    <phoneticPr fontId="1"/>
  </si>
  <si>
    <t>Converter furnace gas</t>
    <phoneticPr fontId="1"/>
  </si>
  <si>
    <t xml:space="preserve">Natural gas </t>
    <phoneticPr fontId="1"/>
  </si>
  <si>
    <t>Liquefied natural gas</t>
    <phoneticPr fontId="1"/>
  </si>
  <si>
    <t>Town gas(A)</t>
    <phoneticPr fontId="1"/>
  </si>
  <si>
    <t>Town gas(B)</t>
    <phoneticPr fontId="1"/>
  </si>
  <si>
    <t>Waste plastic</t>
    <phoneticPr fontId="7"/>
  </si>
  <si>
    <t>Refuse Paper &amp; Plastic Fuel</t>
    <phoneticPr fontId="1"/>
  </si>
  <si>
    <t>Electricity</t>
    <phoneticPr fontId="1"/>
  </si>
  <si>
    <t>Steam</t>
    <phoneticPr fontId="1"/>
  </si>
  <si>
    <t>Total</t>
    <phoneticPr fontId="1"/>
  </si>
  <si>
    <t>Oil based fuels</t>
    <phoneticPr fontId="1"/>
  </si>
  <si>
    <t>〃</t>
    <phoneticPr fontId="1"/>
  </si>
  <si>
    <t>Crude petroleum</t>
    <phoneticPr fontId="1"/>
  </si>
  <si>
    <t>ＮＧＬ・コンデンセ－ト</t>
    <phoneticPr fontId="1"/>
  </si>
  <si>
    <t>Natural gas liquids</t>
    <phoneticPr fontId="1"/>
  </si>
  <si>
    <t>Gasoline</t>
    <phoneticPr fontId="1"/>
  </si>
  <si>
    <t>Naphtha</t>
    <phoneticPr fontId="1"/>
  </si>
  <si>
    <t>Oil produced by conversion</t>
    <phoneticPr fontId="1"/>
  </si>
  <si>
    <t>オイルコ－クス</t>
    <phoneticPr fontId="1"/>
  </si>
  <si>
    <t>タ－ル</t>
    <phoneticPr fontId="1"/>
  </si>
  <si>
    <t>　　　　</t>
    <phoneticPr fontId="1"/>
  </si>
  <si>
    <t>　　　</t>
    <phoneticPr fontId="1"/>
  </si>
  <si>
    <t>　</t>
    <phoneticPr fontId="1"/>
  </si>
  <si>
    <t>　　　　　</t>
    <phoneticPr fontId="1"/>
  </si>
  <si>
    <t xml:space="preserve">          Ceramics, clay and stone products industry</t>
    <phoneticPr fontId="1"/>
  </si>
  <si>
    <t>Ceramics, clay and stone products</t>
    <phoneticPr fontId="1"/>
  </si>
  <si>
    <r>
      <rPr>
        <sz val="11"/>
        <rFont val="ＭＳ Ｐゴシック"/>
        <family val="3"/>
        <charset val="128"/>
      </rPr>
      <t>　</t>
    </r>
    <phoneticPr fontId="1"/>
  </si>
  <si>
    <t>セメント</t>
    <phoneticPr fontId="1"/>
  </si>
  <si>
    <r>
      <rPr>
        <sz val="11"/>
        <rFont val="ＭＳ Ｐゴシック"/>
        <family val="3"/>
        <charset val="128"/>
      </rPr>
      <t>　　　　　　　　　　</t>
    </r>
    <phoneticPr fontId="1"/>
  </si>
  <si>
    <t>Kind of energy</t>
    <phoneticPr fontId="20"/>
  </si>
  <si>
    <t>Unit</t>
    <phoneticPr fontId="1"/>
  </si>
  <si>
    <t>Cement</t>
    <phoneticPr fontId="1"/>
  </si>
  <si>
    <t>Sheet glass</t>
    <phoneticPr fontId="1"/>
  </si>
  <si>
    <t>Lime</t>
    <phoneticPr fontId="1"/>
  </si>
  <si>
    <t>for Sintering</t>
    <phoneticPr fontId="1"/>
  </si>
  <si>
    <t>for Dissolving furnaces</t>
    <phoneticPr fontId="1"/>
  </si>
  <si>
    <r>
      <t>Oil based fue</t>
    </r>
    <r>
      <rPr>
        <b/>
        <sz val="12"/>
        <rFont val="ＭＳ Ｐゴシック"/>
        <family val="3"/>
        <charset val="128"/>
      </rPr>
      <t>ｌ</t>
    </r>
    <r>
      <rPr>
        <b/>
        <sz val="12"/>
        <rFont val="Times New Roman"/>
        <family val="1"/>
      </rPr>
      <t>s</t>
    </r>
    <phoneticPr fontId="1"/>
  </si>
  <si>
    <t>絶乾(Dry) t</t>
    <phoneticPr fontId="1"/>
  </si>
  <si>
    <r>
      <t>Oil based fue</t>
    </r>
    <r>
      <rPr>
        <b/>
        <sz val="12"/>
        <rFont val="ＭＳ Ｐゴシック"/>
        <family val="3"/>
        <charset val="128"/>
      </rPr>
      <t>ｌ</t>
    </r>
    <r>
      <rPr>
        <b/>
        <sz val="12"/>
        <rFont val="Times New Roman"/>
        <family val="1"/>
      </rPr>
      <t>s</t>
    </r>
    <phoneticPr fontId="1"/>
  </si>
  <si>
    <t xml:space="preserve"> </t>
    <phoneticPr fontId="1"/>
  </si>
  <si>
    <t xml:space="preserve"> </t>
    <phoneticPr fontId="1"/>
  </si>
  <si>
    <t>Iron and steel industry</t>
    <phoneticPr fontId="1"/>
  </si>
  <si>
    <r>
      <rPr>
        <sz val="11"/>
        <rFont val="ＭＳ Ｐゴシック"/>
        <family val="3"/>
        <charset val="128"/>
      </rPr>
      <t>　</t>
    </r>
    <phoneticPr fontId="1"/>
  </si>
  <si>
    <r>
      <rPr>
        <sz val="11"/>
        <rFont val="ＭＳ Ｐゴシック"/>
        <family val="3"/>
        <charset val="128"/>
      </rPr>
      <t>　</t>
    </r>
    <phoneticPr fontId="1"/>
  </si>
  <si>
    <t>コークス</t>
    <phoneticPr fontId="1"/>
  </si>
  <si>
    <t>for Steel</t>
    <phoneticPr fontId="1"/>
  </si>
  <si>
    <t>Power generation,</t>
    <phoneticPr fontId="1"/>
  </si>
  <si>
    <t>Kerosene</t>
    <phoneticPr fontId="1"/>
  </si>
  <si>
    <t>〃</t>
    <phoneticPr fontId="1"/>
  </si>
  <si>
    <t>Gas oil</t>
    <phoneticPr fontId="1"/>
  </si>
  <si>
    <r>
      <t>Heavy fuel oil total</t>
    </r>
    <r>
      <rPr>
        <sz val="12"/>
        <rFont val="ＭＳ Ｐ明朝"/>
        <family val="1"/>
        <charset val="128"/>
      </rPr>
      <t>　</t>
    </r>
    <phoneticPr fontId="1"/>
  </si>
  <si>
    <r>
      <t>Heavy fuel oil A</t>
    </r>
    <r>
      <rPr>
        <sz val="12"/>
        <rFont val="ＭＳ Ｐ明朝"/>
        <family val="1"/>
        <charset val="128"/>
      </rPr>
      <t>　</t>
    </r>
    <phoneticPr fontId="1"/>
  </si>
  <si>
    <r>
      <t>Heavy fuel oil B</t>
    </r>
    <r>
      <rPr>
        <sz val="12"/>
        <rFont val="ＭＳ Ｐ明朝"/>
        <family val="1"/>
        <charset val="128"/>
      </rPr>
      <t>・</t>
    </r>
    <r>
      <rPr>
        <sz val="12"/>
        <rFont val="Times New Roman"/>
        <family val="1"/>
      </rPr>
      <t>C</t>
    </r>
    <r>
      <rPr>
        <sz val="12"/>
        <rFont val="ＭＳ Ｐ明朝"/>
        <family val="1"/>
        <charset val="128"/>
      </rPr>
      <t>　</t>
    </r>
    <phoneticPr fontId="1"/>
  </si>
  <si>
    <t>ｔ</t>
    <phoneticPr fontId="1"/>
  </si>
  <si>
    <r>
      <t>1000ｍ</t>
    </r>
    <r>
      <rPr>
        <vertAlign val="superscript"/>
        <sz val="12"/>
        <rFont val="ＭＳ Ｐ明朝"/>
        <family val="1"/>
        <charset val="128"/>
      </rPr>
      <t>3</t>
    </r>
    <phoneticPr fontId="20"/>
  </si>
  <si>
    <t>Hydrocarbon gas</t>
    <phoneticPr fontId="1"/>
  </si>
  <si>
    <t>オイルコークス</t>
    <phoneticPr fontId="1"/>
  </si>
  <si>
    <t>Petroleum coke</t>
    <phoneticPr fontId="1"/>
  </si>
  <si>
    <t>アスファルト</t>
    <phoneticPr fontId="7"/>
  </si>
  <si>
    <t>〃</t>
    <phoneticPr fontId="1"/>
  </si>
  <si>
    <t>Asphalt</t>
    <phoneticPr fontId="7"/>
  </si>
  <si>
    <t>ｋｌ</t>
    <phoneticPr fontId="1"/>
  </si>
  <si>
    <t>Reproduction oil  (Oil origin)</t>
    <phoneticPr fontId="7"/>
  </si>
  <si>
    <t>〃</t>
    <phoneticPr fontId="1"/>
  </si>
  <si>
    <t>Non-oil based fuels</t>
    <phoneticPr fontId="1"/>
  </si>
  <si>
    <r>
      <t>(Crude petroleum equivalent)</t>
    </r>
    <r>
      <rPr>
        <b/>
        <sz val="12"/>
        <rFont val="ＭＳ Ｐゴシック"/>
        <family val="3"/>
        <charset val="128"/>
      </rPr>
      <t>　</t>
    </r>
    <phoneticPr fontId="1"/>
  </si>
  <si>
    <t>ｔ</t>
    <phoneticPr fontId="1"/>
  </si>
  <si>
    <t>Coal for making</t>
    <phoneticPr fontId="1"/>
  </si>
  <si>
    <t>ｔ</t>
    <phoneticPr fontId="1"/>
  </si>
  <si>
    <t>〃</t>
    <phoneticPr fontId="1"/>
  </si>
  <si>
    <t>Waste plastic</t>
    <phoneticPr fontId="7"/>
  </si>
  <si>
    <t>1000kWh</t>
    <phoneticPr fontId="1"/>
  </si>
  <si>
    <r>
      <t xml:space="preserve">２）　一次投入燃料換算表 （つづき）     </t>
    </r>
    <r>
      <rPr>
        <b/>
        <sz val="14"/>
        <rFont val="Times New Roman"/>
        <family val="1"/>
      </rPr>
      <t xml:space="preserve">  Conversion table for primary input fuel (continued)</t>
    </r>
    <phoneticPr fontId="1"/>
  </si>
  <si>
    <t>ｋｌ</t>
    <phoneticPr fontId="1"/>
  </si>
  <si>
    <t>Total</t>
    <phoneticPr fontId="1"/>
  </si>
  <si>
    <r>
      <t>(Crude petroleum equivalent)</t>
    </r>
    <r>
      <rPr>
        <b/>
        <sz val="11"/>
        <rFont val="ＭＳ Ｐゴシック"/>
        <family val="3"/>
        <charset val="128"/>
      </rPr>
      <t>　</t>
    </r>
    <phoneticPr fontId="1"/>
  </si>
  <si>
    <t>ガソリン</t>
    <phoneticPr fontId="1"/>
  </si>
  <si>
    <t>Coal for making</t>
    <phoneticPr fontId="1"/>
  </si>
  <si>
    <r>
      <t>1000Nｍ</t>
    </r>
    <r>
      <rPr>
        <vertAlign val="superscript"/>
        <sz val="12"/>
        <rFont val="ＭＳ Ｐ明朝"/>
        <family val="1"/>
        <charset val="128"/>
      </rPr>
      <t>3</t>
    </r>
    <phoneticPr fontId="20"/>
  </si>
  <si>
    <t xml:space="preserve"> </t>
    <phoneticPr fontId="1"/>
  </si>
  <si>
    <r>
      <t>指定生産品目別統計　　</t>
    </r>
    <r>
      <rPr>
        <sz val="11"/>
        <rFont val="Times New Roman"/>
        <family val="1"/>
      </rPr>
      <t>Statistics by specified products</t>
    </r>
    <phoneticPr fontId="1"/>
  </si>
  <si>
    <r>
      <rPr>
        <sz val="12"/>
        <rFont val="JSP平成明朝W3[JISX0213:2004]"/>
        <family val="1"/>
        <charset val="128"/>
      </rPr>
      <t>　</t>
    </r>
    <phoneticPr fontId="1"/>
  </si>
  <si>
    <t xml:space="preserve">   Non-ferrous metals</t>
    <phoneticPr fontId="1"/>
  </si>
  <si>
    <r>
      <rPr>
        <sz val="12"/>
        <rFont val="ＭＳ Ｐゴシック"/>
        <family val="3"/>
        <charset val="128"/>
      </rPr>
      <t>　</t>
    </r>
    <phoneticPr fontId="1"/>
  </si>
  <si>
    <t>Copper</t>
    <phoneticPr fontId="1"/>
  </si>
  <si>
    <t>Lead</t>
    <phoneticPr fontId="1"/>
  </si>
  <si>
    <t>Zinc</t>
    <phoneticPr fontId="1"/>
  </si>
  <si>
    <t>アルミニウム</t>
    <phoneticPr fontId="1"/>
  </si>
  <si>
    <t>Kind of energy</t>
    <phoneticPr fontId="20"/>
  </si>
  <si>
    <t>Unit</t>
    <phoneticPr fontId="1"/>
  </si>
  <si>
    <r>
      <rPr>
        <sz val="12"/>
        <rFont val="ＭＳ Ｐゴシック"/>
        <family val="3"/>
        <charset val="128"/>
      </rPr>
      <t>　</t>
    </r>
    <phoneticPr fontId="1"/>
  </si>
  <si>
    <t>Others</t>
    <phoneticPr fontId="1"/>
  </si>
  <si>
    <t xml:space="preserve">Fusing and mixing </t>
    <phoneticPr fontId="1"/>
  </si>
  <si>
    <t>Electrolytic</t>
    <phoneticPr fontId="1"/>
  </si>
  <si>
    <t>Electrolytic</t>
    <phoneticPr fontId="7"/>
  </si>
  <si>
    <t>Distilled</t>
    <phoneticPr fontId="7"/>
  </si>
  <si>
    <t>Aluminum</t>
    <phoneticPr fontId="1"/>
  </si>
  <si>
    <t xml:space="preserve">Secondary </t>
    <phoneticPr fontId="1"/>
  </si>
  <si>
    <t xml:space="preserve">Other Non-ferrous </t>
    <phoneticPr fontId="1"/>
  </si>
  <si>
    <t xml:space="preserve"> process</t>
    <phoneticPr fontId="1"/>
  </si>
  <si>
    <t>process</t>
    <phoneticPr fontId="1"/>
  </si>
  <si>
    <t xml:space="preserve"> process</t>
    <phoneticPr fontId="1"/>
  </si>
  <si>
    <t>zinc</t>
    <phoneticPr fontId="7"/>
  </si>
  <si>
    <t>aluminum ingots</t>
    <phoneticPr fontId="1"/>
  </si>
  <si>
    <t xml:space="preserve"> metals</t>
    <phoneticPr fontId="1"/>
  </si>
  <si>
    <r>
      <t xml:space="preserve">２）　一次投入燃料換算表 （つづき）     </t>
    </r>
    <r>
      <rPr>
        <b/>
        <sz val="14"/>
        <rFont val="Times New Roman"/>
        <family val="1"/>
      </rPr>
      <t xml:space="preserve">  Conversion table for primary input fuel (continued)</t>
    </r>
    <phoneticPr fontId="1"/>
  </si>
  <si>
    <t>Machinery products</t>
    <phoneticPr fontId="1"/>
  </si>
  <si>
    <t>Kind of energy</t>
    <phoneticPr fontId="20"/>
  </si>
  <si>
    <t>Unit</t>
    <phoneticPr fontId="1"/>
  </si>
  <si>
    <t>Others</t>
    <phoneticPr fontId="1"/>
  </si>
  <si>
    <t>Total</t>
    <phoneticPr fontId="1"/>
  </si>
  <si>
    <r>
      <t>(Crude petroleum equivalent)</t>
    </r>
    <r>
      <rPr>
        <b/>
        <sz val="12"/>
        <rFont val="ＭＳ Ｐゴシック"/>
        <family val="3"/>
        <charset val="128"/>
      </rPr>
      <t>　</t>
    </r>
    <phoneticPr fontId="1"/>
  </si>
  <si>
    <r>
      <t>Oil based fue</t>
    </r>
    <r>
      <rPr>
        <b/>
        <sz val="12"/>
        <rFont val="ＭＳ Ｐゴシック"/>
        <family val="3"/>
        <charset val="128"/>
      </rPr>
      <t>ｌ</t>
    </r>
    <r>
      <rPr>
        <b/>
        <sz val="12"/>
        <rFont val="Times New Roman"/>
        <family val="1"/>
      </rPr>
      <t>s</t>
    </r>
    <phoneticPr fontId="1"/>
  </si>
  <si>
    <t>ガソリン</t>
    <phoneticPr fontId="1"/>
  </si>
  <si>
    <t>Gasoline</t>
    <phoneticPr fontId="1"/>
  </si>
  <si>
    <t xml:space="preserve"> </t>
    <phoneticPr fontId="7"/>
  </si>
  <si>
    <r>
      <rPr>
        <sz val="11"/>
        <rFont val="ＭＳ Ｐゴシック"/>
        <family val="3"/>
        <charset val="128"/>
      </rPr>
      <t>　</t>
    </r>
    <phoneticPr fontId="7"/>
  </si>
  <si>
    <t xml:space="preserve">  Conversion table for primary input fuel</t>
    <phoneticPr fontId="7"/>
  </si>
  <si>
    <t>→</t>
    <phoneticPr fontId="1"/>
  </si>
  <si>
    <r>
      <rPr>
        <sz val="12"/>
        <rFont val="ＭＳ Ｐゴシック"/>
        <family val="3"/>
        <charset val="128"/>
      </rPr>
      <t>　</t>
    </r>
    <phoneticPr fontId="7"/>
  </si>
  <si>
    <t>パルプ（１）（つづき）</t>
    <phoneticPr fontId="1"/>
  </si>
  <si>
    <t>Pulp (continued)</t>
    <phoneticPr fontId="1"/>
  </si>
  <si>
    <t>→　</t>
    <phoneticPr fontId="1"/>
  </si>
  <si>
    <t>板紙（３）（つづき）</t>
    <phoneticPr fontId="1"/>
  </si>
  <si>
    <t>Paperboard (continued)</t>
    <phoneticPr fontId="1"/>
  </si>
  <si>
    <t>Other paper products</t>
    <phoneticPr fontId="1"/>
  </si>
  <si>
    <r>
      <rPr>
        <sz val="12"/>
        <rFont val="ＭＳ Ｐゴシック"/>
        <family val="3"/>
        <charset val="128"/>
      </rPr>
      <t>　</t>
    </r>
    <phoneticPr fontId="7"/>
  </si>
  <si>
    <t>Year,
Quarter
&amp;Month</t>
    <phoneticPr fontId="1"/>
  </si>
  <si>
    <t>年　　月</t>
    <phoneticPr fontId="1"/>
  </si>
  <si>
    <t>パルプ（１）</t>
    <phoneticPr fontId="1"/>
  </si>
  <si>
    <t>Paper (continued)</t>
    <phoneticPr fontId="1"/>
  </si>
  <si>
    <t>（Ａ）</t>
    <phoneticPr fontId="7"/>
  </si>
  <si>
    <t>（Ｂ）</t>
    <phoneticPr fontId="7"/>
  </si>
  <si>
    <t>　</t>
    <phoneticPr fontId="7"/>
  </si>
  <si>
    <r>
      <t>Total</t>
    </r>
    <r>
      <rPr>
        <sz val="11"/>
        <rFont val="ＭＳ Ｐゴシック"/>
        <family val="3"/>
        <charset val="128"/>
      </rPr>
      <t>　</t>
    </r>
    <phoneticPr fontId="1"/>
  </si>
  <si>
    <t>Heavy fuel</t>
    <phoneticPr fontId="1"/>
  </si>
  <si>
    <t xml:space="preserve">Liquefied </t>
    <phoneticPr fontId="1"/>
  </si>
  <si>
    <t>Reproduction oil</t>
    <phoneticPr fontId="1"/>
  </si>
  <si>
    <r>
      <t>Non-oil based fuels</t>
    </r>
    <r>
      <rPr>
        <sz val="10"/>
        <rFont val="ＭＳ Ｐゴシック"/>
        <family val="3"/>
        <charset val="128"/>
      </rPr>
      <t>　</t>
    </r>
    <phoneticPr fontId="1"/>
  </si>
  <si>
    <t>Refuse Paper &amp; 
Plastic Fuel</t>
    <phoneticPr fontId="1"/>
  </si>
  <si>
    <r>
      <t>(Crude petroleum equivalent)</t>
    </r>
    <r>
      <rPr>
        <sz val="11"/>
        <rFont val="ＭＳ Ｐゴシック"/>
        <family val="3"/>
        <charset val="128"/>
      </rPr>
      <t>　</t>
    </r>
    <phoneticPr fontId="1"/>
  </si>
  <si>
    <t xml:space="preserve"> oil total</t>
    <phoneticPr fontId="1"/>
  </si>
  <si>
    <t xml:space="preserve"> oil A</t>
    <phoneticPr fontId="1"/>
  </si>
  <si>
    <r>
      <t xml:space="preserve"> oil B</t>
    </r>
    <r>
      <rPr>
        <sz val="11"/>
        <rFont val="ＭＳ Ｐ明朝"/>
        <family val="1"/>
        <charset val="128"/>
      </rPr>
      <t>･</t>
    </r>
    <r>
      <rPr>
        <sz val="11"/>
        <rFont val="Times New Roman"/>
        <family val="1"/>
      </rPr>
      <t>C</t>
    </r>
    <phoneticPr fontId="1"/>
  </si>
  <si>
    <t xml:space="preserve">petroleum gas </t>
    <phoneticPr fontId="1"/>
  </si>
  <si>
    <t>(Oil origin)</t>
    <phoneticPr fontId="1"/>
  </si>
  <si>
    <t>(including 
pitch coke)</t>
    <phoneticPr fontId="1"/>
  </si>
  <si>
    <t>Natural gas</t>
    <phoneticPr fontId="1"/>
  </si>
  <si>
    <t>natural gas</t>
    <phoneticPr fontId="1"/>
  </si>
  <si>
    <r>
      <t xml:space="preserve"> oil B</t>
    </r>
    <r>
      <rPr>
        <sz val="11"/>
        <rFont val="ＭＳ Ｐゴシック"/>
        <family val="3"/>
        <charset val="128"/>
      </rPr>
      <t>・</t>
    </r>
    <r>
      <rPr>
        <sz val="11"/>
        <rFont val="Times New Roman"/>
        <family val="1"/>
      </rPr>
      <t>C</t>
    </r>
    <phoneticPr fontId="1"/>
  </si>
  <si>
    <t xml:space="preserve"> Electricity </t>
    <phoneticPr fontId="7"/>
  </si>
  <si>
    <r>
      <rPr>
        <sz val="11"/>
        <rFont val="ＭＳ Ｐゴシック"/>
        <family val="3"/>
        <charset val="128"/>
      </rPr>
      <t>（</t>
    </r>
    <r>
      <rPr>
        <sz val="11"/>
        <rFont val="Times New Roman"/>
        <family val="1"/>
      </rPr>
      <t>Crude petroleum equivalent</t>
    </r>
    <r>
      <rPr>
        <sz val="11"/>
        <rFont val="ＭＳ Ｐゴシック"/>
        <family val="3"/>
        <charset val="128"/>
      </rPr>
      <t>）　</t>
    </r>
    <phoneticPr fontId="1"/>
  </si>
  <si>
    <r>
      <rPr>
        <sz val="11"/>
        <rFont val="ＭＳ Ｐゴシック"/>
        <family val="3"/>
        <charset val="128"/>
      </rPr>
      <t>　</t>
    </r>
    <phoneticPr fontId="1"/>
  </si>
  <si>
    <r>
      <t>1000ｍ</t>
    </r>
    <r>
      <rPr>
        <vertAlign val="superscript"/>
        <sz val="12"/>
        <rFont val="ＭＳ Ｐゴシック"/>
        <family val="3"/>
        <charset val="128"/>
      </rPr>
      <t>3</t>
    </r>
    <phoneticPr fontId="20"/>
  </si>
  <si>
    <t>1000ｋｗｈ</t>
    <phoneticPr fontId="1"/>
  </si>
  <si>
    <t>t</t>
    <phoneticPr fontId="1"/>
  </si>
  <si>
    <t>年　　月</t>
    <phoneticPr fontId="1"/>
  </si>
  <si>
    <t>Pulp,paper,paperboard industry (continued)</t>
    <phoneticPr fontId="1"/>
  </si>
  <si>
    <t>Pulp,paper,paperboard total</t>
    <phoneticPr fontId="1"/>
  </si>
  <si>
    <r>
      <rPr>
        <sz val="12"/>
        <rFont val="ＭＳ Ｐゴシック"/>
        <family val="3"/>
        <charset val="128"/>
      </rPr>
      <t>　</t>
    </r>
    <phoneticPr fontId="7"/>
  </si>
  <si>
    <t>Year,
Quarter
&amp;Month</t>
    <phoneticPr fontId="1"/>
  </si>
  <si>
    <t>Pulp, paper, paperboard total</t>
    <phoneticPr fontId="1"/>
  </si>
  <si>
    <r>
      <t xml:space="preserve"> </t>
    </r>
    <r>
      <rPr>
        <sz val="12"/>
        <rFont val="Times New Roman"/>
        <family val="1"/>
      </rPr>
      <t>Other paper products</t>
    </r>
    <phoneticPr fontId="1"/>
  </si>
  <si>
    <r>
      <t>Oil based fuels</t>
    </r>
    <r>
      <rPr>
        <sz val="11"/>
        <rFont val="ＭＳ Ｐゴシック"/>
        <family val="3"/>
        <charset val="128"/>
      </rPr>
      <t>　</t>
    </r>
    <phoneticPr fontId="1"/>
  </si>
  <si>
    <t>t</t>
    <phoneticPr fontId="20"/>
  </si>
  <si>
    <r>
      <t>Pulp,paper,paperboard total (continued)</t>
    </r>
    <r>
      <rPr>
        <sz val="12"/>
        <rFont val="ＭＳ Ｐゴシック"/>
        <family val="3"/>
        <charset val="128"/>
      </rPr>
      <t>　</t>
    </r>
    <phoneticPr fontId="1"/>
  </si>
  <si>
    <t>→</t>
    <phoneticPr fontId="1"/>
  </si>
  <si>
    <r>
      <t xml:space="preserve">Pulp,paper,paperboard total </t>
    </r>
    <r>
      <rPr>
        <sz val="12"/>
        <rFont val="ＭＳ Ｐゴシック"/>
        <family val="3"/>
        <charset val="128"/>
      </rPr>
      <t>（</t>
    </r>
    <r>
      <rPr>
        <sz val="12"/>
        <rFont val="Times New Roman"/>
        <family val="1"/>
      </rPr>
      <t>continued)</t>
    </r>
    <r>
      <rPr>
        <sz val="12"/>
        <rFont val="ＭＳ Ｐゴシック"/>
        <family val="3"/>
        <charset val="128"/>
      </rPr>
      <t>　</t>
    </r>
    <phoneticPr fontId="1"/>
  </si>
  <si>
    <r>
      <t>Other paper products (continued)</t>
    </r>
    <r>
      <rPr>
        <sz val="12"/>
        <rFont val="ＭＳ Ｐゴシック"/>
        <family val="3"/>
        <charset val="128"/>
      </rPr>
      <t>　</t>
    </r>
    <phoneticPr fontId="1"/>
  </si>
  <si>
    <t>B・Ｃ重油</t>
    <phoneticPr fontId="1"/>
  </si>
  <si>
    <r>
      <t>1000ｍ</t>
    </r>
    <r>
      <rPr>
        <vertAlign val="superscript"/>
        <sz val="12"/>
        <rFont val="ＭＳ Ｐゴシック"/>
        <family val="3"/>
        <charset val="128"/>
      </rPr>
      <t>3</t>
    </r>
    <phoneticPr fontId="1"/>
  </si>
  <si>
    <t xml:space="preserve"> Statistics by specified products</t>
    <phoneticPr fontId="1"/>
  </si>
  <si>
    <t xml:space="preserve"> Statistics by specified products</t>
    <phoneticPr fontId="1"/>
  </si>
  <si>
    <t xml:space="preserve"> Chemical products  (Direct input table)</t>
    <phoneticPr fontId="1"/>
  </si>
  <si>
    <r>
      <t xml:space="preserve">化学工業製品（直接） </t>
    </r>
    <r>
      <rPr>
        <sz val="10"/>
        <rFont val="Times New Roman"/>
        <family val="1"/>
      </rPr>
      <t xml:space="preserve"> Chemical products  (Direct input table)</t>
    </r>
    <rPh sb="0" eb="2">
      <t>カガク</t>
    </rPh>
    <rPh sb="2" eb="4">
      <t>コウギョウ</t>
    </rPh>
    <rPh sb="4" eb="6">
      <t>セイヒン</t>
    </rPh>
    <rPh sb="7" eb="9">
      <t>チョクセツ</t>
    </rPh>
    <phoneticPr fontId="7"/>
  </si>
  <si>
    <t xml:space="preserve"> Chemical products  (Conversion table)</t>
    <phoneticPr fontId="1"/>
  </si>
  <si>
    <r>
      <t xml:space="preserve">化学工業製品（一次） </t>
    </r>
    <r>
      <rPr>
        <sz val="10"/>
        <rFont val="Times New Roman"/>
        <family val="1"/>
      </rPr>
      <t xml:space="preserve"> Chemical products  (Conversion table)</t>
    </r>
    <rPh sb="0" eb="2">
      <t>カガク</t>
    </rPh>
    <rPh sb="2" eb="4">
      <t>コウギョウ</t>
    </rPh>
    <rPh sb="4" eb="6">
      <t>セイヒン</t>
    </rPh>
    <rPh sb="7" eb="9">
      <t>イチジ</t>
    </rPh>
    <phoneticPr fontId="7"/>
  </si>
  <si>
    <t xml:space="preserve"> </t>
    <phoneticPr fontId="7"/>
  </si>
  <si>
    <t xml:space="preserve"> Chemical products </t>
    <phoneticPr fontId="1"/>
  </si>
  <si>
    <t xml:space="preserve"> Chemical products</t>
    <phoneticPr fontId="1"/>
  </si>
  <si>
    <r>
      <rPr>
        <sz val="11"/>
        <rFont val="ＭＳ Ｐ明朝"/>
        <family val="1"/>
        <charset val="128"/>
      </rPr>
      <t>　</t>
    </r>
    <phoneticPr fontId="7"/>
  </si>
  <si>
    <t xml:space="preserve"> Table of direct input energy</t>
    <phoneticPr fontId="7"/>
  </si>
  <si>
    <t xml:space="preserve"> Conversion table for primary input fuel</t>
    <phoneticPr fontId="7"/>
  </si>
  <si>
    <t>→</t>
    <phoneticPr fontId="1"/>
  </si>
  <si>
    <t xml:space="preserve">Chemical products total (continued)    </t>
    <phoneticPr fontId="1"/>
  </si>
  <si>
    <r>
      <t>石油化学製品計（１～２）</t>
    </r>
    <r>
      <rPr>
        <sz val="12"/>
        <rFont val="Times New Roman"/>
        <family val="1"/>
      </rPr>
      <t>Petrochemical products total</t>
    </r>
    <phoneticPr fontId="1"/>
  </si>
  <si>
    <t>as Materials (continued)</t>
    <phoneticPr fontId="1"/>
  </si>
  <si>
    <t xml:space="preserve">for Driving power and fuels </t>
    <phoneticPr fontId="1"/>
  </si>
  <si>
    <t>Ammonia and ammonia total(continued)</t>
    <phoneticPr fontId="1"/>
  </si>
  <si>
    <r>
      <t>Chemical products  total</t>
    </r>
    <r>
      <rPr>
        <sz val="12"/>
        <rFont val="ＭＳ Ｐゴシック"/>
        <family val="3"/>
        <charset val="128"/>
      </rPr>
      <t>　</t>
    </r>
    <r>
      <rPr>
        <sz val="12"/>
        <rFont val="Times New Roman"/>
        <family val="1"/>
      </rPr>
      <t>(continued)</t>
    </r>
    <phoneticPr fontId="1"/>
  </si>
  <si>
    <t>ＮＧＬ・ｺﾝﾃﾞﾝｾｰﾄ</t>
    <phoneticPr fontId="1"/>
  </si>
  <si>
    <t>ＮＧＬ・ｺﾝﾃﾞﾝｾｰﾄ</t>
    <phoneticPr fontId="1"/>
  </si>
  <si>
    <t>ナフサ</t>
    <phoneticPr fontId="1"/>
  </si>
  <si>
    <t>　</t>
    <phoneticPr fontId="7"/>
  </si>
  <si>
    <t>　</t>
    <phoneticPr fontId="1"/>
  </si>
  <si>
    <t>ガス</t>
    <phoneticPr fontId="7"/>
  </si>
  <si>
    <t>（Ａ）</t>
    <phoneticPr fontId="7"/>
  </si>
  <si>
    <t>（Ｂ）</t>
    <phoneticPr fontId="7"/>
  </si>
  <si>
    <r>
      <t>Total</t>
    </r>
    <r>
      <rPr>
        <sz val="11"/>
        <rFont val="ＭＳ Ｐゴシック"/>
        <family val="3"/>
        <charset val="128"/>
      </rPr>
      <t>　</t>
    </r>
    <phoneticPr fontId="1"/>
  </si>
  <si>
    <r>
      <t>Oil based fuels</t>
    </r>
    <r>
      <rPr>
        <sz val="11"/>
        <rFont val="ＭＳ Ｐゴシック"/>
        <family val="3"/>
        <charset val="128"/>
      </rPr>
      <t>　</t>
    </r>
    <phoneticPr fontId="1"/>
  </si>
  <si>
    <t xml:space="preserve">Crude </t>
    <phoneticPr fontId="1"/>
  </si>
  <si>
    <t xml:space="preserve">Natural gas </t>
    <phoneticPr fontId="1"/>
  </si>
  <si>
    <t xml:space="preserve">Oil produced </t>
    <phoneticPr fontId="1"/>
  </si>
  <si>
    <t>Heavy fuel</t>
    <phoneticPr fontId="1"/>
  </si>
  <si>
    <r>
      <t>Non-oil based fuels</t>
    </r>
    <r>
      <rPr>
        <sz val="10"/>
        <rFont val="ＭＳ Ｐゴシック"/>
        <family val="3"/>
        <charset val="128"/>
      </rPr>
      <t>　</t>
    </r>
    <phoneticPr fontId="1"/>
  </si>
  <si>
    <t xml:space="preserve">Liquefied </t>
    <phoneticPr fontId="1"/>
  </si>
  <si>
    <t>Refuse Paper &amp; 
Plastic Fuel</t>
    <phoneticPr fontId="1"/>
  </si>
  <si>
    <r>
      <t>Total</t>
    </r>
    <r>
      <rPr>
        <sz val="11"/>
        <rFont val="ＭＳ Ｐゴシック"/>
        <family val="3"/>
        <charset val="128"/>
      </rPr>
      <t>　</t>
    </r>
    <phoneticPr fontId="1"/>
  </si>
  <si>
    <r>
      <t>Oil based fuels</t>
    </r>
    <r>
      <rPr>
        <sz val="11"/>
        <rFont val="ＭＳ Ｐゴシック"/>
        <family val="3"/>
        <charset val="128"/>
      </rPr>
      <t>　</t>
    </r>
    <phoneticPr fontId="1"/>
  </si>
  <si>
    <r>
      <t>Non-oil based fuels</t>
    </r>
    <r>
      <rPr>
        <sz val="11"/>
        <rFont val="ＭＳ Ｐゴシック"/>
        <family val="3"/>
        <charset val="128"/>
      </rPr>
      <t>　</t>
    </r>
    <phoneticPr fontId="1"/>
  </si>
  <si>
    <t xml:space="preserve">Crude </t>
    <phoneticPr fontId="1"/>
  </si>
  <si>
    <t xml:space="preserve">Oil produced </t>
    <phoneticPr fontId="1"/>
  </si>
  <si>
    <t>Reproduction oil</t>
    <phoneticPr fontId="1"/>
  </si>
  <si>
    <r>
      <t>(Crude petroleum equivalent)</t>
    </r>
    <r>
      <rPr>
        <sz val="11"/>
        <rFont val="ＭＳ Ｐゴシック"/>
        <family val="3"/>
        <charset val="128"/>
      </rPr>
      <t>　</t>
    </r>
    <phoneticPr fontId="1"/>
  </si>
  <si>
    <t xml:space="preserve"> petroleum</t>
    <phoneticPr fontId="1"/>
  </si>
  <si>
    <t xml:space="preserve"> liquids</t>
    <phoneticPr fontId="1"/>
  </si>
  <si>
    <t xml:space="preserve"> by conversion</t>
    <phoneticPr fontId="1"/>
  </si>
  <si>
    <t>Kerosene</t>
    <phoneticPr fontId="1"/>
  </si>
  <si>
    <t>Gas oil</t>
    <phoneticPr fontId="1"/>
  </si>
  <si>
    <t xml:space="preserve"> oil total</t>
    <phoneticPr fontId="1"/>
  </si>
  <si>
    <t xml:space="preserve"> oil A</t>
    <phoneticPr fontId="1"/>
  </si>
  <si>
    <r>
      <t xml:space="preserve"> oil B</t>
    </r>
    <r>
      <rPr>
        <sz val="11"/>
        <rFont val="ＭＳ Ｐ明朝"/>
        <family val="1"/>
        <charset val="128"/>
      </rPr>
      <t>･</t>
    </r>
    <r>
      <rPr>
        <sz val="11"/>
        <rFont val="Times New Roman"/>
        <family val="1"/>
      </rPr>
      <t>C</t>
    </r>
    <phoneticPr fontId="1"/>
  </si>
  <si>
    <t>Hydrocarbon oil</t>
    <phoneticPr fontId="1"/>
  </si>
  <si>
    <t>Hydrocarbon gas</t>
    <phoneticPr fontId="1"/>
  </si>
  <si>
    <t>Petroleum coke</t>
    <phoneticPr fontId="1"/>
  </si>
  <si>
    <t>(including 
pitch coke)</t>
    <phoneticPr fontId="1"/>
  </si>
  <si>
    <r>
      <t>Blast furnace gas</t>
    </r>
    <r>
      <rPr>
        <sz val="11"/>
        <rFont val="ＭＳ Ｐゴシック"/>
        <family val="3"/>
        <charset val="128"/>
      </rPr>
      <t>　</t>
    </r>
    <phoneticPr fontId="1"/>
  </si>
  <si>
    <t xml:space="preserve"> Electricity </t>
    <phoneticPr fontId="7"/>
  </si>
  <si>
    <t>Asphalt</t>
    <phoneticPr fontId="1"/>
  </si>
  <si>
    <t>Converter gas</t>
    <phoneticPr fontId="1"/>
  </si>
  <si>
    <t>(Crude petroleum equivalent)</t>
    <phoneticPr fontId="1"/>
  </si>
  <si>
    <t>Condensate</t>
    <phoneticPr fontId="1"/>
  </si>
  <si>
    <t>t</t>
    <phoneticPr fontId="20"/>
  </si>
  <si>
    <r>
      <t>1000ｍ</t>
    </r>
    <r>
      <rPr>
        <vertAlign val="superscript"/>
        <sz val="12"/>
        <rFont val="ＭＳ Ｐゴシック"/>
        <family val="3"/>
        <charset val="128"/>
      </rPr>
      <t>3</t>
    </r>
    <phoneticPr fontId="20"/>
  </si>
  <si>
    <t>Chemical  industry (continued)</t>
    <phoneticPr fontId="1"/>
  </si>
  <si>
    <t>ガス</t>
    <phoneticPr fontId="7"/>
  </si>
  <si>
    <t xml:space="preserve">Oil produced </t>
    <phoneticPr fontId="1"/>
  </si>
  <si>
    <t>Liquefied</t>
    <phoneticPr fontId="1"/>
  </si>
  <si>
    <t>Blast furnace gas</t>
    <phoneticPr fontId="1"/>
  </si>
  <si>
    <t xml:space="preserve"> by conversion</t>
    <phoneticPr fontId="1"/>
  </si>
  <si>
    <t>petroleum gas</t>
    <phoneticPr fontId="1"/>
  </si>
  <si>
    <t xml:space="preserve"> liquids</t>
    <phoneticPr fontId="1"/>
  </si>
  <si>
    <t>Condensate</t>
    <phoneticPr fontId="1"/>
  </si>
  <si>
    <t xml:space="preserve">Chemical products total   </t>
    <phoneticPr fontId="1"/>
  </si>
  <si>
    <r>
      <t>Petrochemical  products total</t>
    </r>
    <r>
      <rPr>
        <sz val="11"/>
        <rFont val="Times New Roman"/>
        <family val="1"/>
      </rPr>
      <t xml:space="preserve"> (continued)</t>
    </r>
    <phoneticPr fontId="1"/>
  </si>
  <si>
    <t>as Materials</t>
    <phoneticPr fontId="1"/>
  </si>
  <si>
    <t xml:space="preserve"> Ammonia and ammonia total</t>
    <phoneticPr fontId="1"/>
  </si>
  <si>
    <t>Soda  products</t>
    <phoneticPr fontId="1"/>
  </si>
  <si>
    <t>Chemical products  total</t>
    <phoneticPr fontId="1"/>
  </si>
  <si>
    <r>
      <rPr>
        <b/>
        <sz val="18"/>
        <rFont val="ＭＳ Ｐゴシック"/>
        <family val="3"/>
        <charset val="128"/>
      </rPr>
      <t>→</t>
    </r>
    <phoneticPr fontId="1"/>
  </si>
  <si>
    <r>
      <t>Petrochemical  products total</t>
    </r>
    <r>
      <rPr>
        <sz val="12"/>
        <rFont val="ＭＳ Ｐゴシック"/>
        <family val="3"/>
        <charset val="128"/>
      </rPr>
      <t>　</t>
    </r>
    <r>
      <rPr>
        <sz val="12"/>
        <rFont val="Times New Roman"/>
        <family val="1"/>
      </rPr>
      <t>(</t>
    </r>
    <r>
      <rPr>
        <sz val="11"/>
        <rFont val="Times New Roman"/>
        <family val="1"/>
      </rPr>
      <t>continued)</t>
    </r>
    <phoneticPr fontId="1"/>
  </si>
  <si>
    <t>for Driving power and fuels  (continued)</t>
    <phoneticPr fontId="1"/>
  </si>
  <si>
    <t>Ammonia and ammonia derived products total</t>
    <phoneticPr fontId="1"/>
  </si>
  <si>
    <t xml:space="preserve"> アンモニア及びアンモニア誘導品（動力・燃料用）（４）（つづき）</t>
    <phoneticPr fontId="1"/>
  </si>
  <si>
    <t>for Driving power and fuels (continued)</t>
    <phoneticPr fontId="1"/>
  </si>
  <si>
    <t>ナフサ</t>
    <phoneticPr fontId="1"/>
  </si>
  <si>
    <t>オイルコークス</t>
    <phoneticPr fontId="1"/>
  </si>
  <si>
    <t>Heavy fuel</t>
    <phoneticPr fontId="1"/>
  </si>
  <si>
    <t>Liquefied</t>
    <phoneticPr fontId="1"/>
  </si>
  <si>
    <t>Reproduction oil</t>
    <phoneticPr fontId="1"/>
  </si>
  <si>
    <t xml:space="preserve">Liquefied </t>
    <phoneticPr fontId="1"/>
  </si>
  <si>
    <t>Refuse Paper &amp; 
Plastic Fuel</t>
    <phoneticPr fontId="1"/>
  </si>
  <si>
    <r>
      <t>Non-oil based fuels</t>
    </r>
    <r>
      <rPr>
        <sz val="10"/>
        <rFont val="ＭＳ Ｐゴシック"/>
        <family val="3"/>
        <charset val="128"/>
      </rPr>
      <t>　</t>
    </r>
    <phoneticPr fontId="1"/>
  </si>
  <si>
    <r>
      <t>(Crude petroleum equivalent)</t>
    </r>
    <r>
      <rPr>
        <sz val="11"/>
        <rFont val="ＭＳ Ｐゴシック"/>
        <family val="3"/>
        <charset val="128"/>
      </rPr>
      <t>　</t>
    </r>
    <phoneticPr fontId="1"/>
  </si>
  <si>
    <t xml:space="preserve"> liquids</t>
    <phoneticPr fontId="1"/>
  </si>
  <si>
    <t>Gasoline</t>
    <phoneticPr fontId="1"/>
  </si>
  <si>
    <t>Naphtha</t>
    <phoneticPr fontId="1"/>
  </si>
  <si>
    <t xml:space="preserve"> by conversion</t>
    <phoneticPr fontId="1"/>
  </si>
  <si>
    <t>Gas oil</t>
    <phoneticPr fontId="1"/>
  </si>
  <si>
    <t xml:space="preserve"> oil A</t>
    <phoneticPr fontId="1"/>
  </si>
  <si>
    <r>
      <t xml:space="preserve"> oil B</t>
    </r>
    <r>
      <rPr>
        <sz val="11"/>
        <rFont val="ＭＳ Ｐ明朝"/>
        <family val="1"/>
        <charset val="128"/>
      </rPr>
      <t>･</t>
    </r>
    <r>
      <rPr>
        <sz val="11"/>
        <rFont val="Times New Roman"/>
        <family val="1"/>
      </rPr>
      <t>C</t>
    </r>
    <phoneticPr fontId="1"/>
  </si>
  <si>
    <t>Hydrocarbon oil</t>
    <phoneticPr fontId="1"/>
  </si>
  <si>
    <t>petroleum gas</t>
    <phoneticPr fontId="1"/>
  </si>
  <si>
    <t>Hydrocarbon gas</t>
    <phoneticPr fontId="1"/>
  </si>
  <si>
    <t>Petroleum coke</t>
    <phoneticPr fontId="1"/>
  </si>
  <si>
    <t>(Oil origin)</t>
    <phoneticPr fontId="1"/>
  </si>
  <si>
    <t>natural gas</t>
    <phoneticPr fontId="1"/>
  </si>
  <si>
    <t>Town gas(A)</t>
    <phoneticPr fontId="1"/>
  </si>
  <si>
    <t>Town gas(B)</t>
    <phoneticPr fontId="1"/>
  </si>
  <si>
    <t>Waste plastic</t>
    <phoneticPr fontId="1"/>
  </si>
  <si>
    <t xml:space="preserve"> Electricity </t>
    <phoneticPr fontId="7"/>
  </si>
  <si>
    <t>Steam</t>
    <phoneticPr fontId="1"/>
  </si>
  <si>
    <t xml:space="preserve"> oil total</t>
    <phoneticPr fontId="1"/>
  </si>
  <si>
    <t>Coal</t>
    <phoneticPr fontId="1"/>
  </si>
  <si>
    <t>(including 
pitch coke)</t>
    <phoneticPr fontId="1"/>
  </si>
  <si>
    <t>Asphalt</t>
    <phoneticPr fontId="1"/>
  </si>
  <si>
    <r>
      <t>Blast furnace gas</t>
    </r>
    <r>
      <rPr>
        <sz val="11"/>
        <rFont val="ＭＳ Ｐゴシック"/>
        <family val="3"/>
        <charset val="128"/>
      </rPr>
      <t>　</t>
    </r>
    <phoneticPr fontId="1"/>
  </si>
  <si>
    <t>Converter gas</t>
    <phoneticPr fontId="1"/>
  </si>
  <si>
    <t>Condensate</t>
    <phoneticPr fontId="1"/>
  </si>
  <si>
    <r>
      <rPr>
        <sz val="11"/>
        <rFont val="ＭＳ Ｐゴシック"/>
        <family val="3"/>
        <charset val="128"/>
      </rPr>
      <t>　</t>
    </r>
    <phoneticPr fontId="1"/>
  </si>
  <si>
    <t>ｋｌ</t>
    <phoneticPr fontId="1"/>
  </si>
  <si>
    <t>kl</t>
    <phoneticPr fontId="20"/>
  </si>
  <si>
    <t>t</t>
    <phoneticPr fontId="20"/>
  </si>
  <si>
    <r>
      <t>1000ｍ</t>
    </r>
    <r>
      <rPr>
        <vertAlign val="superscript"/>
        <sz val="12"/>
        <rFont val="ＭＳ Ｐゴシック"/>
        <family val="3"/>
        <charset val="128"/>
      </rPr>
      <t>3</t>
    </r>
    <phoneticPr fontId="20"/>
  </si>
  <si>
    <t>ｔ</t>
    <phoneticPr fontId="1"/>
  </si>
  <si>
    <t>t</t>
    <phoneticPr fontId="1"/>
  </si>
  <si>
    <r>
      <t>Non-oil based fuels</t>
    </r>
    <r>
      <rPr>
        <sz val="11"/>
        <rFont val="ＭＳ Ｐゴシック"/>
        <family val="3"/>
        <charset val="128"/>
      </rPr>
      <t>　</t>
    </r>
    <phoneticPr fontId="1"/>
  </si>
  <si>
    <r>
      <rPr>
        <sz val="10"/>
        <rFont val="Times New Roman"/>
        <family val="1"/>
      </rPr>
      <t>Non-oil based fuels</t>
    </r>
    <r>
      <rPr>
        <sz val="10"/>
        <rFont val="ＭＳ Ｐゴシック"/>
        <family val="3"/>
        <charset val="128"/>
      </rPr>
      <t>　</t>
    </r>
    <phoneticPr fontId="1"/>
  </si>
  <si>
    <t>化学繊維工業(つづき)</t>
    <phoneticPr fontId="7"/>
  </si>
  <si>
    <r>
      <rPr>
        <sz val="12"/>
        <rFont val="Times New Roman"/>
        <family val="1"/>
      </rPr>
      <t>Chemical  fibers  products</t>
    </r>
    <r>
      <rPr>
        <sz val="12"/>
        <rFont val="ＭＳ Ｐ明朝"/>
        <family val="1"/>
        <charset val="128"/>
      </rPr>
      <t>　</t>
    </r>
    <phoneticPr fontId="1"/>
  </si>
  <si>
    <t>Chemical  fibers industry (continued)</t>
    <phoneticPr fontId="1"/>
  </si>
  <si>
    <r>
      <t>化学繊維製品(つづき)</t>
    </r>
    <r>
      <rPr>
        <sz val="7.5"/>
        <rFont val="ＭＳ Ｐ明朝"/>
        <family val="1"/>
        <charset val="128"/>
      </rPr>
      <t/>
    </r>
    <phoneticPr fontId="1"/>
  </si>
  <si>
    <t>Other  fibers  products</t>
    <phoneticPr fontId="1"/>
  </si>
  <si>
    <r>
      <rPr>
        <sz val="12"/>
        <rFont val="Times New Roman"/>
        <family val="1"/>
      </rPr>
      <t>Chemical  fibers  products (continued)</t>
    </r>
    <phoneticPr fontId="7"/>
  </si>
  <si>
    <t>その他の繊維製品</t>
    <phoneticPr fontId="1"/>
  </si>
  <si>
    <t>Petroleum  products</t>
    <phoneticPr fontId="1"/>
  </si>
  <si>
    <t>Petroleum products industry</t>
    <phoneticPr fontId="7"/>
  </si>
  <si>
    <t>Petroleum products industry (continued)</t>
    <phoneticPr fontId="7"/>
  </si>
  <si>
    <t xml:space="preserve"> Petroleum  products</t>
    <phoneticPr fontId="1"/>
  </si>
  <si>
    <t>Petroleum products</t>
    <phoneticPr fontId="1"/>
  </si>
  <si>
    <t>Petroleum  products (continued)</t>
    <phoneticPr fontId="7"/>
  </si>
  <si>
    <t xml:space="preserve"> Ceramics, clay and stone products </t>
    <phoneticPr fontId="1"/>
  </si>
  <si>
    <t xml:space="preserve"> Conversion table for primary input fuel</t>
    <phoneticPr fontId="1"/>
  </si>
  <si>
    <t>窯業・土石製品工業</t>
    <phoneticPr fontId="7"/>
  </si>
  <si>
    <r>
      <t>Ceramics, clay and stone product total</t>
    </r>
    <r>
      <rPr>
        <sz val="12"/>
        <rFont val="ＭＳ Ｐゴシック"/>
        <family val="3"/>
        <charset val="128"/>
      </rPr>
      <t>　</t>
    </r>
    <r>
      <rPr>
        <sz val="12"/>
        <rFont val="Times New Roman"/>
        <family val="1"/>
      </rPr>
      <t>(continued)</t>
    </r>
    <phoneticPr fontId="7"/>
  </si>
  <si>
    <t>Cement total</t>
    <phoneticPr fontId="1"/>
  </si>
  <si>
    <t>for Others</t>
    <phoneticPr fontId="7"/>
  </si>
  <si>
    <t xml:space="preserve">窯業・土石製品工業      </t>
    <phoneticPr fontId="1"/>
  </si>
  <si>
    <t>Ceramics, clay and stone products total (continued)</t>
    <phoneticPr fontId="7"/>
  </si>
  <si>
    <t>セメント（焼成用）（１）（つづき）</t>
    <phoneticPr fontId="7"/>
  </si>
  <si>
    <t>板ガラス（熔解窯用）（３）　</t>
    <phoneticPr fontId="1"/>
  </si>
  <si>
    <t>for Dissolving furnaces (continued)</t>
    <phoneticPr fontId="1"/>
  </si>
  <si>
    <t>for Others</t>
    <phoneticPr fontId="1"/>
  </si>
  <si>
    <r>
      <t>Lime</t>
    </r>
    <r>
      <rPr>
        <sz val="12"/>
        <rFont val="ＭＳ Ｐゴシック"/>
        <family val="3"/>
        <charset val="128"/>
      </rPr>
      <t>　</t>
    </r>
    <r>
      <rPr>
        <sz val="12"/>
        <rFont val="Times New Roman"/>
        <family val="1"/>
      </rPr>
      <t>(continued)</t>
    </r>
    <phoneticPr fontId="1"/>
  </si>
  <si>
    <t xml:space="preserve">Liquefiedl </t>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</si>
  <si>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C</t>
    </r>
    <phoneticPr fontId="1"/>
  </si>
  <si>
    <t>窯業・土石製品工業（つづき）　　</t>
    <phoneticPr fontId="7"/>
  </si>
  <si>
    <r>
      <t>Ceramics, clay and stone products  industry</t>
    </r>
    <r>
      <rPr>
        <sz val="12"/>
        <rFont val="ＭＳ Ｐゴシック"/>
        <family val="3"/>
        <charset val="128"/>
      </rPr>
      <t>　</t>
    </r>
    <r>
      <rPr>
        <sz val="12"/>
        <rFont val="Times New Roman"/>
        <family val="1"/>
      </rPr>
      <t>(continued)</t>
    </r>
    <phoneticPr fontId="7"/>
  </si>
  <si>
    <t>窯業・土石製品小計（１～５）</t>
    <phoneticPr fontId="1"/>
  </si>
  <si>
    <t xml:space="preserve">Ceramics, clay and stone products total </t>
    <phoneticPr fontId="1"/>
  </si>
  <si>
    <t>Cement total (continued)</t>
    <phoneticPr fontId="1"/>
  </si>
  <si>
    <r>
      <t>for Others</t>
    </r>
    <r>
      <rPr>
        <sz val="12"/>
        <rFont val="ＭＳ Ｐゴシック"/>
        <family val="3"/>
        <charset val="128"/>
      </rPr>
      <t>　</t>
    </r>
    <r>
      <rPr>
        <sz val="12"/>
        <rFont val="Times New Roman"/>
        <family val="1"/>
      </rPr>
      <t>(continued)</t>
    </r>
    <phoneticPr fontId="7"/>
  </si>
  <si>
    <t>Sheet glass total</t>
    <phoneticPr fontId="1"/>
  </si>
  <si>
    <t xml:space="preserve">Lime  </t>
    <phoneticPr fontId="1"/>
  </si>
  <si>
    <r>
      <t>Cement total</t>
    </r>
    <r>
      <rPr>
        <sz val="12"/>
        <rFont val="ＭＳ Ｐゴシック"/>
        <family val="3"/>
        <charset val="128"/>
      </rPr>
      <t>　</t>
    </r>
    <r>
      <rPr>
        <sz val="12"/>
        <rFont val="Times New Roman"/>
        <family val="1"/>
      </rPr>
      <t>(continued)</t>
    </r>
    <phoneticPr fontId="1"/>
  </si>
  <si>
    <t>　　</t>
    <phoneticPr fontId="7"/>
  </si>
  <si>
    <r>
      <rPr>
        <sz val="12"/>
        <rFont val="ＭＳ Ｐゴシック"/>
        <family val="3"/>
        <charset val="128"/>
      </rPr>
      <t>年　　月</t>
    </r>
    <phoneticPr fontId="1"/>
  </si>
  <si>
    <r>
      <t>for Others</t>
    </r>
    <r>
      <rPr>
        <sz val="12"/>
        <rFont val="ＭＳ Ｐゴシック"/>
        <family val="3"/>
        <charset val="128"/>
      </rPr>
      <t>　</t>
    </r>
    <r>
      <rPr>
        <sz val="12"/>
        <rFont val="Times New Roman"/>
        <family val="1"/>
      </rPr>
      <t>(continued)</t>
    </r>
    <phoneticPr fontId="7"/>
  </si>
  <si>
    <t>Sheet glass total</t>
    <phoneticPr fontId="1"/>
  </si>
  <si>
    <t>for Others (continued)</t>
    <phoneticPr fontId="7"/>
  </si>
  <si>
    <t>Converter</t>
    <phoneticPr fontId="1"/>
  </si>
  <si>
    <t>Electric furnace</t>
    <phoneticPr fontId="1"/>
  </si>
  <si>
    <t>furnace gas</t>
    <phoneticPr fontId="1"/>
  </si>
  <si>
    <t>gas</t>
    <phoneticPr fontId="1"/>
  </si>
  <si>
    <t>窯業・土石製品小計（１～５）（つづき）　</t>
    <phoneticPr fontId="1"/>
  </si>
  <si>
    <r>
      <t>Ceramics, clay and stone products total</t>
    </r>
    <r>
      <rPr>
        <sz val="12"/>
        <rFont val="ＭＳ Ｐゴシック"/>
        <family val="3"/>
        <charset val="128"/>
      </rPr>
      <t>　</t>
    </r>
    <r>
      <rPr>
        <sz val="12"/>
        <rFont val="Times New Roman"/>
        <family val="1"/>
      </rPr>
      <t>(continued)</t>
    </r>
    <phoneticPr fontId="1"/>
  </si>
  <si>
    <t>for Sintering (continued)</t>
    <phoneticPr fontId="1"/>
  </si>
  <si>
    <r>
      <t>Sheet glass total</t>
    </r>
    <r>
      <rPr>
        <sz val="12"/>
        <rFont val="ＭＳ Ｐゴシック"/>
        <family val="3"/>
        <charset val="128"/>
      </rPr>
      <t>　</t>
    </r>
    <r>
      <rPr>
        <sz val="12"/>
        <rFont val="Times New Roman"/>
        <family val="1"/>
      </rPr>
      <t>(continued)</t>
    </r>
    <phoneticPr fontId="1"/>
  </si>
  <si>
    <t>for Dissolving furnaces</t>
    <phoneticPr fontId="1"/>
  </si>
  <si>
    <r>
      <t>Lime</t>
    </r>
    <r>
      <rPr>
        <sz val="12"/>
        <rFont val="ＭＳ Ｐゴシック"/>
        <family val="3"/>
        <charset val="128"/>
      </rPr>
      <t>　</t>
    </r>
    <r>
      <rPr>
        <sz val="12"/>
        <rFont val="Times New Roman"/>
        <family val="1"/>
      </rPr>
      <t>(continued)</t>
    </r>
    <phoneticPr fontId="1"/>
  </si>
  <si>
    <t>Ceramics, clay and stone products total (continued)</t>
    <phoneticPr fontId="7"/>
  </si>
  <si>
    <t>for Sintering</t>
    <phoneticPr fontId="1"/>
  </si>
  <si>
    <r>
      <rPr>
        <sz val="12"/>
        <rFont val="ＭＳ Ｐゴシック"/>
        <family val="3"/>
        <charset val="128"/>
      </rPr>
      <t>年　　月</t>
    </r>
    <phoneticPr fontId="1"/>
  </si>
  <si>
    <t>ＲＰＦ</t>
    <phoneticPr fontId="1"/>
  </si>
  <si>
    <t>Coal coke</t>
    <phoneticPr fontId="1"/>
  </si>
  <si>
    <t>Converter</t>
    <phoneticPr fontId="1"/>
  </si>
  <si>
    <t>Electric furnace</t>
    <phoneticPr fontId="1"/>
  </si>
  <si>
    <t xml:space="preserve">Liquefiedl </t>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</si>
  <si>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C</t>
    </r>
    <phoneticPr fontId="1"/>
  </si>
  <si>
    <t>furnace gas</t>
    <phoneticPr fontId="1"/>
  </si>
  <si>
    <t>gas</t>
    <phoneticPr fontId="1"/>
  </si>
  <si>
    <t>Natural gas</t>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</si>
  <si>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 xml:space="preserve"> C</t>
    </r>
    <phoneticPr fontId="1"/>
  </si>
  <si>
    <t>Waste material</t>
    <phoneticPr fontId="1"/>
  </si>
  <si>
    <t xml:space="preserve"> oil Total</t>
    <phoneticPr fontId="1"/>
  </si>
  <si>
    <r>
      <t xml:space="preserve"> oil B</t>
    </r>
    <r>
      <rPr>
        <sz val="11"/>
        <rFont val="ＭＳ Ｐゴシック"/>
        <family val="3"/>
        <charset val="128"/>
      </rPr>
      <t>・</t>
    </r>
    <r>
      <rPr>
        <sz val="11"/>
        <rFont val="Times New Roman"/>
        <family val="1"/>
      </rPr>
      <t>C</t>
    </r>
    <phoneticPr fontId="1"/>
  </si>
  <si>
    <t>ｔ</t>
    <phoneticPr fontId="20"/>
  </si>
  <si>
    <t>Glass  products</t>
    <phoneticPr fontId="1"/>
  </si>
  <si>
    <r>
      <rPr>
        <sz val="11"/>
        <rFont val="ＭＳ Ｐ明朝"/>
        <family val="1"/>
        <charset val="128"/>
      </rPr>
      <t>　</t>
    </r>
    <phoneticPr fontId="7"/>
  </si>
  <si>
    <t>Refuse Paper &amp;
 Plastic Fuel</t>
    <phoneticPr fontId="1"/>
  </si>
  <si>
    <t>Glass  products</t>
    <phoneticPr fontId="1"/>
  </si>
  <si>
    <r>
      <t>Glass  products</t>
    </r>
    <r>
      <rPr>
        <sz val="12"/>
        <rFont val="ＭＳ Ｐゴシック"/>
        <family val="3"/>
        <charset val="128"/>
      </rPr>
      <t>　</t>
    </r>
    <r>
      <rPr>
        <sz val="12"/>
        <rFont val="Times New Roman"/>
        <family val="1"/>
      </rPr>
      <t xml:space="preserve">(continued) </t>
    </r>
    <phoneticPr fontId="7"/>
  </si>
  <si>
    <r>
      <t>Glass products</t>
    </r>
    <r>
      <rPr>
        <sz val="12"/>
        <rFont val="ＭＳ Ｐゴシック"/>
        <family val="3"/>
        <charset val="128"/>
      </rPr>
      <t>　</t>
    </r>
    <r>
      <rPr>
        <sz val="12"/>
        <rFont val="Times New Roman"/>
        <family val="1"/>
      </rPr>
      <t xml:space="preserve">(continued) </t>
    </r>
    <phoneticPr fontId="7"/>
  </si>
  <si>
    <t xml:space="preserve">Iron and steel products  </t>
    <phoneticPr fontId="1"/>
  </si>
  <si>
    <t>Iron and steel industry</t>
    <phoneticPr fontId="7"/>
  </si>
  <si>
    <t>for Pelletizing (continued)</t>
    <phoneticPr fontId="7"/>
  </si>
  <si>
    <r>
      <rPr>
        <sz val="12"/>
        <rFont val="Times New Roman"/>
        <family val="1"/>
      </rPr>
      <t>for Ferro-alloys</t>
    </r>
    <r>
      <rPr>
        <sz val="12"/>
        <rFont val="ＭＳ Ｐゴシック"/>
        <family val="3"/>
        <charset val="128"/>
      </rPr>
      <t>　</t>
    </r>
    <r>
      <rPr>
        <sz val="12"/>
        <rFont val="Times New Roman"/>
        <family val="1"/>
      </rPr>
      <t>(continued)</t>
    </r>
    <phoneticPr fontId="1"/>
  </si>
  <si>
    <r>
      <rPr>
        <sz val="12"/>
        <rFont val="Times New Roman"/>
        <family val="1"/>
      </rPr>
      <t xml:space="preserve">for Steelmaking total  </t>
    </r>
    <phoneticPr fontId="1"/>
  </si>
  <si>
    <r>
      <rPr>
        <sz val="12"/>
        <rFont val="Times New Roman"/>
        <family val="1"/>
      </rPr>
      <t>for Steelmaking (LD converters)</t>
    </r>
    <r>
      <rPr>
        <sz val="12"/>
        <rFont val="ＭＳ Ｐゴシック"/>
        <family val="3"/>
        <charset val="128"/>
      </rPr>
      <t>　</t>
    </r>
    <r>
      <rPr>
        <sz val="12"/>
        <rFont val="Times New Roman"/>
        <family val="1"/>
      </rPr>
      <t xml:space="preserve">(continued)   </t>
    </r>
    <phoneticPr fontId="1"/>
  </si>
  <si>
    <r>
      <rPr>
        <sz val="12"/>
        <rFont val="Times New Roman"/>
        <family val="1"/>
      </rPr>
      <t>for Steel forgings</t>
    </r>
    <r>
      <rPr>
        <sz val="12"/>
        <rFont val="ＭＳ Ｐゴシック"/>
        <family val="3"/>
        <charset val="128"/>
      </rPr>
      <t>　</t>
    </r>
    <r>
      <rPr>
        <sz val="12"/>
        <rFont val="Times New Roman"/>
        <family val="1"/>
      </rPr>
      <t>(continued)</t>
    </r>
    <phoneticPr fontId="1"/>
  </si>
  <si>
    <t xml:space="preserve"> </t>
    <phoneticPr fontId="1"/>
  </si>
  <si>
    <r>
      <rPr>
        <sz val="12"/>
        <rFont val="Times New Roman"/>
        <family val="1"/>
      </rPr>
      <t>for Rolling (including Cold) and Pipes (continued)</t>
    </r>
    <phoneticPr fontId="1"/>
  </si>
  <si>
    <r>
      <rPr>
        <sz val="12"/>
        <rFont val="Times New Roman"/>
        <family val="1"/>
      </rPr>
      <t>Others Iron and steel products (continued)</t>
    </r>
    <phoneticPr fontId="7"/>
  </si>
  <si>
    <t>　</t>
    <phoneticPr fontId="7"/>
  </si>
  <si>
    <t>ガス</t>
    <phoneticPr fontId="7"/>
  </si>
  <si>
    <t>（Ａ）</t>
    <phoneticPr fontId="7"/>
  </si>
  <si>
    <t>（Ｂ）</t>
    <phoneticPr fontId="7"/>
  </si>
  <si>
    <r>
      <t>Total</t>
    </r>
    <r>
      <rPr>
        <sz val="11"/>
        <rFont val="ＭＳ Ｐゴシック"/>
        <family val="3"/>
        <charset val="128"/>
      </rPr>
      <t>　</t>
    </r>
    <phoneticPr fontId="1"/>
  </si>
  <si>
    <r>
      <t>Oil based fuels</t>
    </r>
    <r>
      <rPr>
        <sz val="11"/>
        <rFont val="ＭＳ Ｐゴシック"/>
        <family val="3"/>
        <charset val="128"/>
      </rPr>
      <t>　</t>
    </r>
    <phoneticPr fontId="1"/>
  </si>
  <si>
    <t xml:space="preserve">Liquefied </t>
    <phoneticPr fontId="1"/>
  </si>
  <si>
    <r>
      <t>Non-oil based fuels</t>
    </r>
    <r>
      <rPr>
        <sz val="10"/>
        <rFont val="ＭＳ Ｐゴシック"/>
        <family val="3"/>
        <charset val="128"/>
      </rPr>
      <t>　</t>
    </r>
    <phoneticPr fontId="1"/>
  </si>
  <si>
    <t>Coal for making</t>
    <phoneticPr fontId="1"/>
  </si>
  <si>
    <t>Electric furnace</t>
    <phoneticPr fontId="1"/>
  </si>
  <si>
    <t>Refuse Paper &amp;
 Plastic Fuel</t>
    <phoneticPr fontId="1"/>
  </si>
  <si>
    <t>Refuse Paper &amp; 
Plastic Fuel</t>
    <phoneticPr fontId="1"/>
  </si>
  <si>
    <r>
      <t>(Crude petroleum equivalent)</t>
    </r>
    <r>
      <rPr>
        <sz val="11"/>
        <rFont val="ＭＳ Ｐゴシック"/>
        <family val="3"/>
        <charset val="128"/>
      </rPr>
      <t>　</t>
    </r>
    <phoneticPr fontId="1"/>
  </si>
  <si>
    <t xml:space="preserve"> oil total</t>
    <phoneticPr fontId="1"/>
  </si>
  <si>
    <t xml:space="preserve"> oil A</t>
    <phoneticPr fontId="1"/>
  </si>
  <si>
    <r>
      <t xml:space="preserve"> oil B</t>
    </r>
    <r>
      <rPr>
        <sz val="11"/>
        <rFont val="ＭＳ Ｐゴシック"/>
        <family val="3"/>
        <charset val="128"/>
      </rPr>
      <t>・</t>
    </r>
    <r>
      <rPr>
        <sz val="11"/>
        <rFont val="Times New Roman"/>
        <family val="1"/>
      </rPr>
      <t>C</t>
    </r>
    <phoneticPr fontId="1"/>
  </si>
  <si>
    <t>petroleum gas</t>
    <phoneticPr fontId="1"/>
  </si>
  <si>
    <t>(Oil origin)</t>
    <phoneticPr fontId="1"/>
  </si>
  <si>
    <t>coke</t>
    <phoneticPr fontId="1"/>
  </si>
  <si>
    <t xml:space="preserve">Coal </t>
    <phoneticPr fontId="1"/>
  </si>
  <si>
    <t>(including 
pitch coke)</t>
    <phoneticPr fontId="1"/>
  </si>
  <si>
    <r>
      <t>Blast furnace gas</t>
    </r>
    <r>
      <rPr>
        <sz val="11"/>
        <rFont val="ＭＳ Ｐゴシック"/>
        <family val="3"/>
        <charset val="128"/>
      </rPr>
      <t>　</t>
    </r>
    <phoneticPr fontId="1"/>
  </si>
  <si>
    <t>furnace gas</t>
    <phoneticPr fontId="1"/>
  </si>
  <si>
    <t>gas</t>
    <phoneticPr fontId="1"/>
  </si>
  <si>
    <t xml:space="preserve">Natural gas </t>
    <phoneticPr fontId="1"/>
  </si>
  <si>
    <t>natural gas</t>
    <phoneticPr fontId="1"/>
  </si>
  <si>
    <t>Town gas(A)</t>
    <phoneticPr fontId="1"/>
  </si>
  <si>
    <t xml:space="preserve"> Electricity </t>
    <phoneticPr fontId="7"/>
  </si>
  <si>
    <r>
      <t>oil B</t>
    </r>
    <r>
      <rPr>
        <sz val="11"/>
        <rFont val="ＭＳ Ｐゴシック"/>
        <family val="3"/>
        <charset val="128"/>
      </rPr>
      <t>・</t>
    </r>
    <r>
      <rPr>
        <sz val="11"/>
        <rFont val="Times New Roman"/>
        <family val="1"/>
      </rPr>
      <t>C</t>
    </r>
    <phoneticPr fontId="1"/>
  </si>
  <si>
    <t>(material coal)</t>
    <phoneticPr fontId="1"/>
  </si>
  <si>
    <t>t</t>
    <phoneticPr fontId="20"/>
  </si>
  <si>
    <r>
      <t>1000ｍ</t>
    </r>
    <r>
      <rPr>
        <vertAlign val="superscript"/>
        <sz val="12"/>
        <rFont val="ＭＳ Ｐゴシック"/>
        <family val="3"/>
        <charset val="128"/>
      </rPr>
      <t>3</t>
    </r>
    <phoneticPr fontId="20"/>
  </si>
  <si>
    <t>t</t>
    <phoneticPr fontId="1"/>
  </si>
  <si>
    <r>
      <t>1000Nｍ</t>
    </r>
    <r>
      <rPr>
        <vertAlign val="superscript"/>
        <sz val="12"/>
        <rFont val="ＭＳ Ｐゴシック"/>
        <family val="3"/>
        <charset val="128"/>
      </rPr>
      <t>3</t>
    </r>
    <phoneticPr fontId="20"/>
  </si>
  <si>
    <t xml:space="preserve">  </t>
    <phoneticPr fontId="1"/>
  </si>
  <si>
    <t>年　　月</t>
    <phoneticPr fontId="1"/>
  </si>
  <si>
    <r>
      <t>Iron and steel industry</t>
    </r>
    <r>
      <rPr>
        <sz val="12"/>
        <rFont val="ＭＳ Ｐゴシック"/>
        <family val="3"/>
        <charset val="128"/>
      </rPr>
      <t>　</t>
    </r>
    <r>
      <rPr>
        <sz val="12"/>
        <rFont val="Times New Roman"/>
        <family val="1"/>
      </rPr>
      <t>(continued)</t>
    </r>
    <phoneticPr fontId="7"/>
  </si>
  <si>
    <t>→</t>
    <phoneticPr fontId="1"/>
  </si>
  <si>
    <t>　</t>
    <phoneticPr fontId="1"/>
  </si>
  <si>
    <t>Year,
Quarter
&amp;Month</t>
    <phoneticPr fontId="1"/>
  </si>
  <si>
    <t>for Sintering</t>
    <phoneticPr fontId="1"/>
  </si>
  <si>
    <r>
      <t>for Pig iron</t>
    </r>
    <r>
      <rPr>
        <sz val="12"/>
        <rFont val="ＭＳ Ｐゴシック"/>
        <family val="3"/>
        <charset val="128"/>
      </rPr>
      <t>　</t>
    </r>
    <r>
      <rPr>
        <sz val="12"/>
        <rFont val="Times New Roman"/>
        <family val="1"/>
      </rPr>
      <t>(continued)</t>
    </r>
    <phoneticPr fontId="1"/>
  </si>
  <si>
    <r>
      <t>for Steelmaking total</t>
    </r>
    <r>
      <rPr>
        <sz val="12"/>
        <rFont val="ＭＳ Ｐゴシック"/>
        <family val="3"/>
        <charset val="128"/>
      </rPr>
      <t>　</t>
    </r>
    <r>
      <rPr>
        <sz val="12"/>
        <rFont val="Times New Roman"/>
        <family val="1"/>
      </rPr>
      <t>(continued)</t>
    </r>
    <phoneticPr fontId="1"/>
  </si>
  <si>
    <r>
      <t>for Steelmaking (Electric furnaces)</t>
    </r>
    <r>
      <rPr>
        <sz val="12"/>
        <rFont val="ＭＳ Ｐゴシック"/>
        <family val="3"/>
        <charset val="128"/>
      </rPr>
      <t>　</t>
    </r>
    <r>
      <rPr>
        <sz val="12"/>
        <rFont val="Times New Roman"/>
        <family val="1"/>
      </rPr>
      <t>(continued)</t>
    </r>
    <phoneticPr fontId="7"/>
  </si>
  <si>
    <t>　</t>
    <phoneticPr fontId="7"/>
  </si>
  <si>
    <t>for Steel castings</t>
    <phoneticPr fontId="1"/>
  </si>
  <si>
    <t>for Power generation, Boilers, Co-generation (continued)</t>
    <phoneticPr fontId="1"/>
  </si>
  <si>
    <t>コークス</t>
    <phoneticPr fontId="1"/>
  </si>
  <si>
    <t>Coke</t>
    <phoneticPr fontId="1"/>
  </si>
  <si>
    <t>タール</t>
    <phoneticPr fontId="1"/>
  </si>
  <si>
    <t xml:space="preserve">Converter </t>
    <phoneticPr fontId="1"/>
  </si>
  <si>
    <t xml:space="preserve">Coal for making </t>
    <phoneticPr fontId="1"/>
  </si>
  <si>
    <t xml:space="preserve">Coal </t>
    <phoneticPr fontId="1"/>
  </si>
  <si>
    <t>Oxygen</t>
    <phoneticPr fontId="1"/>
  </si>
  <si>
    <t>coke</t>
    <phoneticPr fontId="1"/>
  </si>
  <si>
    <t>(material coal)</t>
    <phoneticPr fontId="1"/>
  </si>
  <si>
    <r>
      <t>1000Nｍ</t>
    </r>
    <r>
      <rPr>
        <vertAlign val="superscript"/>
        <sz val="12"/>
        <rFont val="ＭＳ Ｐゴシック"/>
        <family val="3"/>
        <charset val="128"/>
      </rPr>
      <t>3</t>
    </r>
    <phoneticPr fontId="20"/>
  </si>
  <si>
    <t>Iron and steel products total</t>
    <phoneticPr fontId="1"/>
  </si>
  <si>
    <t>焼結鉱用（つづき）　　</t>
    <phoneticPr fontId="1"/>
  </si>
  <si>
    <r>
      <rPr>
        <sz val="12"/>
        <rFont val="Times New Roman"/>
        <family val="1"/>
      </rPr>
      <t>for Sintering</t>
    </r>
    <r>
      <rPr>
        <sz val="12"/>
        <rFont val="ＭＳ Ｐゴシック"/>
        <family val="3"/>
        <charset val="128"/>
      </rPr>
      <t>　</t>
    </r>
    <r>
      <rPr>
        <sz val="12"/>
        <rFont val="Times New Roman"/>
        <family val="1"/>
      </rPr>
      <t>(continued)</t>
    </r>
    <phoneticPr fontId="1"/>
  </si>
  <si>
    <t>　   →</t>
    <phoneticPr fontId="7"/>
  </si>
  <si>
    <t>ペレット用</t>
    <phoneticPr fontId="1"/>
  </si>
  <si>
    <t xml:space="preserve"> for Pelletizing </t>
    <phoneticPr fontId="1"/>
  </si>
  <si>
    <r>
      <rPr>
        <sz val="12"/>
        <rFont val="Times New Roman"/>
        <family val="1"/>
      </rPr>
      <t>for Ferro-alloys</t>
    </r>
    <r>
      <rPr>
        <sz val="12"/>
        <rFont val="ＭＳ Ｐゴシック"/>
        <family val="3"/>
        <charset val="128"/>
      </rPr>
      <t>　</t>
    </r>
    <r>
      <rPr>
        <sz val="12"/>
        <rFont val="Times New Roman"/>
        <family val="1"/>
      </rPr>
      <t>(continued)</t>
    </r>
    <phoneticPr fontId="1"/>
  </si>
  <si>
    <r>
      <t>for Steelmaking total</t>
    </r>
    <r>
      <rPr>
        <sz val="12"/>
        <rFont val="ＭＳ Ｐゴシック"/>
        <family val="3"/>
        <charset val="128"/>
      </rPr>
      <t>　</t>
    </r>
    <r>
      <rPr>
        <sz val="12"/>
        <rFont val="Times New Roman"/>
        <family val="1"/>
      </rPr>
      <t>(continued)</t>
    </r>
    <phoneticPr fontId="1"/>
  </si>
  <si>
    <r>
      <t>for Steelmaking (Electric furnaces)</t>
    </r>
    <r>
      <rPr>
        <sz val="12"/>
        <rFont val="ＭＳ Ｐゴシック"/>
        <family val="3"/>
        <charset val="128"/>
      </rPr>
      <t>　</t>
    </r>
    <r>
      <rPr>
        <sz val="12"/>
        <rFont val="Times New Roman"/>
        <family val="1"/>
      </rPr>
      <t>(continued)</t>
    </r>
    <phoneticPr fontId="7"/>
  </si>
  <si>
    <r>
      <rPr>
        <sz val="12"/>
        <rFont val="Times New Roman"/>
        <family val="1"/>
      </rPr>
      <t>for Steel forgings</t>
    </r>
    <phoneticPr fontId="1"/>
  </si>
  <si>
    <r>
      <t>for Steel castings</t>
    </r>
    <r>
      <rPr>
        <sz val="12"/>
        <rFont val="ＭＳ Ｐゴシック"/>
        <family val="3"/>
        <charset val="128"/>
      </rPr>
      <t>　</t>
    </r>
    <r>
      <rPr>
        <sz val="12"/>
        <rFont val="Times New Roman"/>
        <family val="1"/>
      </rPr>
      <t>(continued)</t>
    </r>
    <phoneticPr fontId="1"/>
  </si>
  <si>
    <t xml:space="preserve">  for Rolling (including Cold) and Pipes</t>
    <phoneticPr fontId="1"/>
  </si>
  <si>
    <t>for Power generation, Boilers, Co-generation (continued)</t>
    <phoneticPr fontId="1"/>
  </si>
  <si>
    <r>
      <rPr>
        <sz val="12"/>
        <rFont val="Times New Roman"/>
        <family val="1"/>
      </rPr>
      <t xml:space="preserve">Others Iron and steel products </t>
    </r>
    <phoneticPr fontId="7"/>
  </si>
  <si>
    <r>
      <t>コークス（つづき）　　　</t>
    </r>
    <r>
      <rPr>
        <sz val="12"/>
        <rFont val="ＭＳ Ｐゴシック"/>
        <family val="3"/>
        <charset val="128"/>
      </rPr>
      <t>　</t>
    </r>
    <phoneticPr fontId="1"/>
  </si>
  <si>
    <t>Coke (continued)</t>
    <phoneticPr fontId="1"/>
  </si>
  <si>
    <t xml:space="preserve"> </t>
    <phoneticPr fontId="7"/>
  </si>
  <si>
    <t xml:space="preserve">Iron and steel products </t>
    <phoneticPr fontId="1"/>
  </si>
  <si>
    <r>
      <rPr>
        <sz val="11"/>
        <rFont val="ＭＳ Ｐゴシック"/>
        <family val="3"/>
        <charset val="128"/>
      </rPr>
      <t>　</t>
    </r>
    <phoneticPr fontId="7"/>
  </si>
  <si>
    <t xml:space="preserve">Iron and steel industry </t>
    <phoneticPr fontId="7"/>
  </si>
  <si>
    <r>
      <rPr>
        <sz val="12"/>
        <rFont val="Times New Roman"/>
        <family val="1"/>
      </rPr>
      <t>for Pelletizing</t>
    </r>
    <r>
      <rPr>
        <sz val="12"/>
        <rFont val="ＭＳ Ｐゴシック"/>
        <family val="3"/>
        <charset val="128"/>
      </rPr>
      <t>　</t>
    </r>
    <r>
      <rPr>
        <sz val="12"/>
        <rFont val="Times New Roman"/>
        <family val="1"/>
      </rPr>
      <t>(continued)</t>
    </r>
    <phoneticPr fontId="7"/>
  </si>
  <si>
    <r>
      <t>for Ferro-alloys</t>
    </r>
    <r>
      <rPr>
        <sz val="12"/>
        <rFont val="ＭＳ Ｐゴシック"/>
        <family val="3"/>
        <charset val="128"/>
      </rPr>
      <t>　</t>
    </r>
    <r>
      <rPr>
        <sz val="12"/>
        <rFont val="Times New Roman"/>
        <family val="1"/>
      </rPr>
      <t>(continued)</t>
    </r>
    <phoneticPr fontId="1"/>
  </si>
  <si>
    <r>
      <t>for Steelmaking (LD converters)</t>
    </r>
    <r>
      <rPr>
        <sz val="12"/>
        <rFont val="ＭＳ Ｐゴシック"/>
        <family val="3"/>
        <charset val="128"/>
      </rPr>
      <t>　</t>
    </r>
    <r>
      <rPr>
        <sz val="12"/>
        <rFont val="Times New Roman"/>
        <family val="1"/>
      </rPr>
      <t xml:space="preserve">(continued)   </t>
    </r>
    <phoneticPr fontId="1"/>
  </si>
  <si>
    <r>
      <rPr>
        <sz val="12"/>
        <rFont val="Times New Roman"/>
        <family val="1"/>
      </rPr>
      <t xml:space="preserve">for Rolling (including Cold) and Pipes </t>
    </r>
    <phoneticPr fontId="1"/>
  </si>
  <si>
    <r>
      <rPr>
        <sz val="12"/>
        <rFont val="Times New Roman"/>
        <family val="1"/>
      </rPr>
      <t>Others Iron and steel products</t>
    </r>
    <r>
      <rPr>
        <sz val="12"/>
        <rFont val="ＭＳ Ｐゴシック"/>
        <family val="3"/>
        <charset val="128"/>
      </rPr>
      <t>　</t>
    </r>
    <r>
      <rPr>
        <sz val="12"/>
        <rFont val="Times New Roman"/>
        <family val="1"/>
      </rPr>
      <t>(continued)</t>
    </r>
    <phoneticPr fontId="7"/>
  </si>
  <si>
    <t xml:space="preserve">コークス　     </t>
    <phoneticPr fontId="1"/>
  </si>
  <si>
    <t>Coke</t>
    <phoneticPr fontId="1"/>
  </si>
  <si>
    <r>
      <t>Non-oil based fuels</t>
    </r>
    <r>
      <rPr>
        <sz val="12"/>
        <rFont val="ＭＳ Ｐ明朝"/>
        <family val="1"/>
        <charset val="128"/>
      </rPr>
      <t>　</t>
    </r>
    <phoneticPr fontId="1"/>
  </si>
  <si>
    <r>
      <t>Non-oil based fuels</t>
    </r>
    <r>
      <rPr>
        <sz val="10"/>
        <rFont val="ＭＳ Ｐ明朝"/>
        <family val="1"/>
        <charset val="128"/>
      </rPr>
      <t>　</t>
    </r>
    <phoneticPr fontId="1"/>
  </si>
  <si>
    <r>
      <t>(Crude petroleum equivalent)</t>
    </r>
    <r>
      <rPr>
        <sz val="11"/>
        <rFont val="ＭＳ Ｐ明朝"/>
        <family val="1"/>
        <charset val="128"/>
      </rPr>
      <t>　</t>
    </r>
    <phoneticPr fontId="1"/>
  </si>
  <si>
    <t>Iron and steel industry (continued)</t>
    <phoneticPr fontId="7"/>
  </si>
  <si>
    <r>
      <rPr>
        <sz val="12"/>
        <rFont val="Times New Roman"/>
        <family val="1"/>
      </rPr>
      <t>for Sintering</t>
    </r>
    <phoneticPr fontId="1"/>
  </si>
  <si>
    <r>
      <rPr>
        <sz val="12"/>
        <rFont val="Times New Roman"/>
        <family val="1"/>
      </rPr>
      <t>for Pig iron</t>
    </r>
    <r>
      <rPr>
        <sz val="12"/>
        <rFont val="ＭＳ Ｐゴシック"/>
        <family val="3"/>
        <charset val="128"/>
      </rPr>
      <t>　</t>
    </r>
    <r>
      <rPr>
        <sz val="12"/>
        <rFont val="Times New Roman"/>
        <family val="1"/>
      </rPr>
      <t>(continued)</t>
    </r>
    <phoneticPr fontId="1"/>
  </si>
  <si>
    <t>for Steelmaking total</t>
    <phoneticPr fontId="1"/>
  </si>
  <si>
    <r>
      <rPr>
        <sz val="12"/>
        <rFont val="Times New Roman"/>
        <family val="1"/>
      </rPr>
      <t>for Steelmaking (Electric furnaces)</t>
    </r>
    <r>
      <rPr>
        <sz val="12"/>
        <rFont val="ＭＳ Ｐゴシック"/>
        <family val="3"/>
        <charset val="128"/>
      </rPr>
      <t>　</t>
    </r>
    <phoneticPr fontId="7"/>
  </si>
  <si>
    <t xml:space="preserve">鍛鋼用（つづき）       </t>
    <phoneticPr fontId="1"/>
  </si>
  <si>
    <t>for Steel forgings  (continued)</t>
    <phoneticPr fontId="1"/>
  </si>
  <si>
    <r>
      <rPr>
        <sz val="12"/>
        <rFont val="Times New Roman"/>
        <family val="1"/>
      </rPr>
      <t xml:space="preserve"> for Steel castings</t>
    </r>
    <phoneticPr fontId="1"/>
  </si>
  <si>
    <r>
      <rPr>
        <sz val="12"/>
        <rFont val="Times New Roman"/>
        <family val="1"/>
      </rPr>
      <t>for Rolling (including Cold) and Pipes (continued)</t>
    </r>
    <phoneticPr fontId="1"/>
  </si>
  <si>
    <t>コークス（つづき）　　　</t>
    <phoneticPr fontId="1"/>
  </si>
  <si>
    <r>
      <t>Coke</t>
    </r>
    <r>
      <rPr>
        <sz val="12"/>
        <rFont val="ＭＳ Ｐゴシック"/>
        <family val="3"/>
        <charset val="128"/>
      </rPr>
      <t>　</t>
    </r>
    <r>
      <rPr>
        <sz val="12"/>
        <rFont val="Times New Roman"/>
        <family val="1"/>
      </rPr>
      <t>(continued)</t>
    </r>
    <phoneticPr fontId="1"/>
  </si>
  <si>
    <r>
      <t>Total</t>
    </r>
    <r>
      <rPr>
        <sz val="11"/>
        <rFont val="ＭＳ Ｐ明朝"/>
        <family val="1"/>
        <charset val="128"/>
      </rPr>
      <t>　</t>
    </r>
    <phoneticPr fontId="1"/>
  </si>
  <si>
    <r>
      <t>Oil based fuels</t>
    </r>
    <r>
      <rPr>
        <sz val="11"/>
        <rFont val="ＭＳ Ｐ明朝"/>
        <family val="1"/>
        <charset val="128"/>
      </rPr>
      <t>　</t>
    </r>
    <phoneticPr fontId="1"/>
  </si>
  <si>
    <r>
      <t xml:space="preserve"> Blast furnace gas</t>
    </r>
    <r>
      <rPr>
        <sz val="11"/>
        <rFont val="ＭＳ Ｐ明朝"/>
        <family val="1"/>
        <charset val="128"/>
      </rPr>
      <t>　</t>
    </r>
    <phoneticPr fontId="1"/>
  </si>
  <si>
    <r>
      <t xml:space="preserve"> oil B</t>
    </r>
    <r>
      <rPr>
        <sz val="11"/>
        <rFont val="ＭＳ Ｐ明朝"/>
        <family val="1"/>
        <charset val="128"/>
      </rPr>
      <t>・</t>
    </r>
    <r>
      <rPr>
        <sz val="11"/>
        <rFont val="Times New Roman"/>
        <family val="1"/>
      </rPr>
      <t>C</t>
    </r>
    <phoneticPr fontId="1"/>
  </si>
  <si>
    <r>
      <t xml:space="preserve"> oil </t>
    </r>
    <r>
      <rPr>
        <sz val="11"/>
        <rFont val="Times New Roman"/>
        <family val="1"/>
      </rPr>
      <t>total</t>
    </r>
    <phoneticPr fontId="1"/>
  </si>
  <si>
    <t>Iron and steel products total</t>
    <phoneticPr fontId="7"/>
  </si>
  <si>
    <t>→</t>
    <phoneticPr fontId="7"/>
  </si>
  <si>
    <r>
      <rPr>
        <sz val="12"/>
        <rFont val="Times New Roman"/>
        <family val="1"/>
      </rPr>
      <t xml:space="preserve">for Pelletizing </t>
    </r>
    <phoneticPr fontId="7"/>
  </si>
  <si>
    <t>for Ferro-alloys</t>
    <phoneticPr fontId="1"/>
  </si>
  <si>
    <r>
      <rPr>
        <sz val="12"/>
        <rFont val="Times New Roman"/>
        <family val="1"/>
      </rPr>
      <t>for Steel castings (continued)</t>
    </r>
    <phoneticPr fontId="1"/>
  </si>
  <si>
    <t>コークス（つづき）　</t>
    <phoneticPr fontId="1"/>
  </si>
  <si>
    <r>
      <rPr>
        <b/>
        <sz val="14"/>
        <rFont val="ＭＳ Ｐゴシック"/>
        <family val="3"/>
        <charset val="128"/>
      </rPr>
      <t>　　　</t>
    </r>
    <r>
      <rPr>
        <b/>
        <sz val="14"/>
        <rFont val="Times New Roman"/>
        <family val="1"/>
      </rPr>
      <t>Non-ferrous metals</t>
    </r>
    <phoneticPr fontId="1"/>
  </si>
  <si>
    <t>Copper total</t>
    <phoneticPr fontId="1"/>
  </si>
  <si>
    <t>Lead total (continued)</t>
    <phoneticPr fontId="1"/>
  </si>
  <si>
    <t>Zinc total (continued)</t>
    <phoneticPr fontId="1"/>
  </si>
  <si>
    <r>
      <rPr>
        <sz val="12"/>
        <rFont val="Times New Roman"/>
        <family val="1"/>
      </rPr>
      <t>Distilled zinc (continued)</t>
    </r>
    <phoneticPr fontId="7"/>
  </si>
  <si>
    <r>
      <t xml:space="preserve">アルミニウム  </t>
    </r>
    <r>
      <rPr>
        <sz val="12"/>
        <rFont val="Times New Roman"/>
        <family val="1"/>
      </rPr>
      <t xml:space="preserve"> Aluminum</t>
    </r>
    <r>
      <rPr>
        <sz val="12"/>
        <rFont val="ＭＳ Ｐゴシック"/>
        <family val="3"/>
        <charset val="128"/>
      </rPr>
      <t xml:space="preserve">  </t>
    </r>
    <r>
      <rPr>
        <b/>
        <sz val="18"/>
        <rFont val="ＭＳ Ｐゴシック"/>
        <family val="3"/>
        <charset val="128"/>
      </rPr>
      <t>→</t>
    </r>
    <phoneticPr fontId="7"/>
  </si>
  <si>
    <t>Other Non-ferrous metals (continued)</t>
    <phoneticPr fontId="1"/>
  </si>
  <si>
    <t xml:space="preserve">Non-ferrous metals industry </t>
    <phoneticPr fontId="1"/>
  </si>
  <si>
    <r>
      <rPr>
        <sz val="12"/>
        <rFont val="Times New Roman"/>
        <family val="1"/>
      </rPr>
      <t>Copper (Electrolytic process) (continued)</t>
    </r>
    <phoneticPr fontId="7"/>
  </si>
  <si>
    <t>Lead total</t>
    <phoneticPr fontId="1"/>
  </si>
  <si>
    <t xml:space="preserve"> Lead (Electrolytic process)(continued)</t>
    <phoneticPr fontId="1"/>
  </si>
  <si>
    <t>Zinc total</t>
    <phoneticPr fontId="1"/>
  </si>
  <si>
    <r>
      <t>Distilled zinc</t>
    </r>
    <r>
      <rPr>
        <sz val="12"/>
        <rFont val="ＭＳ Ｐ明朝"/>
        <family val="1"/>
        <charset val="128"/>
      </rPr>
      <t>　</t>
    </r>
    <r>
      <rPr>
        <sz val="12"/>
        <rFont val="Times New Roman"/>
        <family val="1"/>
      </rPr>
      <t>(continued)</t>
    </r>
    <phoneticPr fontId="7"/>
  </si>
  <si>
    <r>
      <t xml:space="preserve">Other Non-ferrous metals </t>
    </r>
    <r>
      <rPr>
        <sz val="12"/>
        <rFont val="ＭＳ Ｐ明朝"/>
        <family val="1"/>
        <charset val="128"/>
      </rPr>
      <t>　</t>
    </r>
    <phoneticPr fontId="1"/>
  </si>
  <si>
    <r>
      <rPr>
        <sz val="12"/>
        <rFont val="ＭＳ Ｐゴシック"/>
        <family val="3"/>
        <charset val="128"/>
      </rPr>
      <t>アスファルト</t>
    </r>
    <phoneticPr fontId="1"/>
  </si>
  <si>
    <t xml:space="preserve">                                                                                                 </t>
    <phoneticPr fontId="7"/>
  </si>
  <si>
    <t>Liquefied</t>
    <phoneticPr fontId="7"/>
  </si>
  <si>
    <t>Refuse Paper &amp;
Plastic Fuel</t>
    <phoneticPr fontId="1"/>
  </si>
  <si>
    <t>petroleum gas</t>
    <phoneticPr fontId="7"/>
  </si>
  <si>
    <t>(including 
pitch coke)</t>
    <phoneticPr fontId="7"/>
  </si>
  <si>
    <t>natural gas</t>
    <phoneticPr fontId="7"/>
  </si>
  <si>
    <r>
      <t>Non-ferrous metals industry</t>
    </r>
    <r>
      <rPr>
        <sz val="12"/>
        <rFont val="ＭＳ Ｐ明朝"/>
        <family val="1"/>
        <charset val="128"/>
      </rPr>
      <t>　</t>
    </r>
    <r>
      <rPr>
        <sz val="12"/>
        <rFont val="Times New Roman"/>
        <family val="1"/>
      </rPr>
      <t>(continued)</t>
    </r>
    <phoneticPr fontId="1"/>
  </si>
  <si>
    <t>Non-ferrous metals total</t>
    <phoneticPr fontId="1"/>
  </si>
  <si>
    <r>
      <t>Copper total</t>
    </r>
    <r>
      <rPr>
        <sz val="12"/>
        <rFont val="ＭＳ Ｐ明朝"/>
        <family val="1"/>
        <charset val="128"/>
      </rPr>
      <t>　</t>
    </r>
    <r>
      <rPr>
        <sz val="12"/>
        <rFont val="Times New Roman"/>
        <family val="1"/>
      </rPr>
      <t>(continued)</t>
    </r>
    <phoneticPr fontId="1"/>
  </si>
  <si>
    <t xml:space="preserve">   Copper (Fusing and mixing process)</t>
    <phoneticPr fontId="1"/>
  </si>
  <si>
    <r>
      <t>Lead (Fusing and mixing process)</t>
    </r>
    <r>
      <rPr>
        <sz val="12"/>
        <rFont val="ＭＳ Ｐゴシック"/>
        <family val="3"/>
        <charset val="128"/>
      </rPr>
      <t>　</t>
    </r>
    <phoneticPr fontId="7"/>
  </si>
  <si>
    <t xml:space="preserve">Electrolytic zinc </t>
    <phoneticPr fontId="1"/>
  </si>
  <si>
    <t>アルミニウム（つづき）</t>
    <phoneticPr fontId="7"/>
  </si>
  <si>
    <t>Aluminum(continued)</t>
    <phoneticPr fontId="1"/>
  </si>
  <si>
    <t xml:space="preserve"> Secondary aluminum ingots</t>
    <phoneticPr fontId="1"/>
  </si>
  <si>
    <t>Non-ferrous metals industry (continued)</t>
    <phoneticPr fontId="1"/>
  </si>
  <si>
    <t>Non-ferrous metals total</t>
    <phoneticPr fontId="7"/>
  </si>
  <si>
    <r>
      <t xml:space="preserve">鉛（溶錬工程） </t>
    </r>
    <r>
      <rPr>
        <b/>
        <sz val="12"/>
        <rFont val="ＭＳ Ｐゴシック"/>
        <family val="3"/>
        <charset val="128"/>
      </rPr>
      <t>→</t>
    </r>
    <phoneticPr fontId="1"/>
  </si>
  <si>
    <r>
      <rPr>
        <sz val="12"/>
        <rFont val="ＭＳ Ｐ明朝"/>
        <family val="1"/>
        <charset val="128"/>
      </rPr>
      <t>　</t>
    </r>
    <r>
      <rPr>
        <sz val="12"/>
        <rFont val="Times New Roman"/>
        <family val="1"/>
      </rPr>
      <t xml:space="preserve">Lead (Fusing and mixing process) </t>
    </r>
    <phoneticPr fontId="1"/>
  </si>
  <si>
    <r>
      <t>Zinc total</t>
    </r>
    <r>
      <rPr>
        <sz val="12"/>
        <rFont val="ＭＳ Ｐ明朝"/>
        <family val="1"/>
        <charset val="128"/>
      </rPr>
      <t>　</t>
    </r>
    <r>
      <rPr>
        <sz val="12"/>
        <rFont val="Times New Roman"/>
        <family val="1"/>
      </rPr>
      <t>(continued)</t>
    </r>
    <phoneticPr fontId="1"/>
  </si>
  <si>
    <t>Electrolytic zinc</t>
    <phoneticPr fontId="7"/>
  </si>
  <si>
    <t>アルミニウム(つづき)</t>
    <phoneticPr fontId="1"/>
  </si>
  <si>
    <r>
      <t>Aluminum</t>
    </r>
    <r>
      <rPr>
        <sz val="12"/>
        <rFont val="ＭＳ Ｐゴシック"/>
        <family val="3"/>
        <charset val="128"/>
      </rPr>
      <t>　</t>
    </r>
    <r>
      <rPr>
        <sz val="12"/>
        <rFont val="Times New Roman"/>
        <family val="1"/>
      </rPr>
      <t>(continued)</t>
    </r>
    <phoneticPr fontId="1"/>
  </si>
  <si>
    <r>
      <t xml:space="preserve">Other Non-ferrous metals </t>
    </r>
    <r>
      <rPr>
        <sz val="12"/>
        <rFont val="Times New Roman"/>
        <family val="1"/>
      </rPr>
      <t>(continued)</t>
    </r>
    <phoneticPr fontId="1"/>
  </si>
  <si>
    <r>
      <rPr>
        <sz val="12"/>
        <rFont val="ＭＳ Ｐゴシック"/>
        <family val="3"/>
        <charset val="128"/>
      </rPr>
      <t>ＲＰＦ</t>
    </r>
    <phoneticPr fontId="1"/>
  </si>
  <si>
    <t>（Ａ）</t>
    <phoneticPr fontId="1"/>
  </si>
  <si>
    <r>
      <t xml:space="preserve"> Blast furnace gas</t>
    </r>
    <r>
      <rPr>
        <sz val="11"/>
        <rFont val="ＭＳ Ｐゴシック"/>
        <family val="3"/>
        <charset val="128"/>
      </rPr>
      <t>　</t>
    </r>
    <phoneticPr fontId="1"/>
  </si>
  <si>
    <t>Natural gas</t>
    <phoneticPr fontId="7"/>
  </si>
  <si>
    <r>
      <t>Non-ferrous metals total</t>
    </r>
    <r>
      <rPr>
        <sz val="12"/>
        <rFont val="ＭＳ Ｐ明朝"/>
        <family val="1"/>
        <charset val="128"/>
      </rPr>
      <t>　</t>
    </r>
    <r>
      <rPr>
        <sz val="12"/>
        <rFont val="Times New Roman"/>
        <family val="1"/>
      </rPr>
      <t>(continued)</t>
    </r>
    <phoneticPr fontId="1"/>
  </si>
  <si>
    <t>Cooper (Fusing and mixing process) (continued)</t>
    <phoneticPr fontId="7"/>
  </si>
  <si>
    <t>Copper (Electrolytic process)</t>
    <phoneticPr fontId="1"/>
  </si>
  <si>
    <r>
      <rPr>
        <sz val="12"/>
        <rFont val="Times New Roman"/>
        <family val="1"/>
      </rPr>
      <t>Lead (Fusing and mixing process)</t>
    </r>
    <r>
      <rPr>
        <sz val="12"/>
        <rFont val="ＭＳ Ｐゴシック"/>
        <family val="3"/>
        <charset val="128"/>
      </rPr>
      <t>　</t>
    </r>
    <r>
      <rPr>
        <sz val="12"/>
        <rFont val="Times New Roman"/>
        <family val="1"/>
      </rPr>
      <t>(continued)</t>
    </r>
    <phoneticPr fontId="1"/>
  </si>
  <si>
    <t>Electrolytic zinc (continued)</t>
    <phoneticPr fontId="1"/>
  </si>
  <si>
    <r>
      <rPr>
        <sz val="12"/>
        <rFont val="ＭＳ Ｐゴシック"/>
        <family val="3"/>
        <charset val="128"/>
      </rPr>
      <t>　</t>
    </r>
    <r>
      <rPr>
        <sz val="12"/>
        <rFont val="Times New Roman"/>
        <family val="1"/>
      </rPr>
      <t>Distilled zinc</t>
    </r>
    <phoneticPr fontId="7"/>
  </si>
  <si>
    <t>アルミニウム二次地金（つづき）</t>
    <phoneticPr fontId="7"/>
  </si>
  <si>
    <r>
      <t xml:space="preserve"> Secondary aluminum ingots</t>
    </r>
    <r>
      <rPr>
        <sz val="12"/>
        <rFont val="ＭＳ Ｐ明朝"/>
        <family val="1"/>
        <charset val="128"/>
      </rPr>
      <t>　</t>
    </r>
    <r>
      <rPr>
        <sz val="12"/>
        <rFont val="Times New Roman"/>
        <family val="1"/>
      </rPr>
      <t>(continued)</t>
    </r>
    <phoneticPr fontId="1"/>
  </si>
  <si>
    <t xml:space="preserve"> Other Non-ferrous metals </t>
    <phoneticPr fontId="1"/>
  </si>
  <si>
    <r>
      <t>Non-ferrous metals total</t>
    </r>
    <r>
      <rPr>
        <sz val="12"/>
        <rFont val="ＭＳ Ｐ明朝"/>
        <family val="1"/>
        <charset val="128"/>
      </rPr>
      <t>　</t>
    </r>
    <r>
      <rPr>
        <sz val="12"/>
        <rFont val="Times New Roman"/>
        <family val="1"/>
      </rPr>
      <t>(continued)</t>
    </r>
    <phoneticPr fontId="7"/>
  </si>
  <si>
    <t>Copper (Fusing and mixing process) (continued)</t>
    <phoneticPr fontId="1"/>
  </si>
  <si>
    <t>Lead (Fusing and mixing process)  (continued)</t>
    <phoneticPr fontId="1"/>
  </si>
  <si>
    <t>Lead (Electrolytic process)</t>
    <phoneticPr fontId="1"/>
  </si>
  <si>
    <t>Electrolytic zinc(continued)</t>
    <phoneticPr fontId="7"/>
  </si>
  <si>
    <r>
      <rPr>
        <sz val="12"/>
        <rFont val="Times New Roman"/>
        <family val="1"/>
      </rPr>
      <t>Distilled zinc</t>
    </r>
    <phoneticPr fontId="1"/>
  </si>
  <si>
    <r>
      <t>Secondary aluminum ingots</t>
    </r>
    <r>
      <rPr>
        <sz val="12"/>
        <rFont val="ＭＳ Ｐ明朝"/>
        <family val="1"/>
        <charset val="128"/>
      </rPr>
      <t>　</t>
    </r>
    <phoneticPr fontId="1"/>
  </si>
  <si>
    <t>（ピッチコークスを含む）</t>
    <phoneticPr fontId="7"/>
  </si>
  <si>
    <t xml:space="preserve">Heavy fuel </t>
    <phoneticPr fontId="1"/>
  </si>
  <si>
    <t xml:space="preserve">     Machinery products</t>
    <phoneticPr fontId="1"/>
  </si>
  <si>
    <t>Table of direct input energy</t>
    <phoneticPr fontId="1"/>
  </si>
  <si>
    <r>
      <t>一次投入燃料換算表　　　　　　　</t>
    </r>
    <r>
      <rPr>
        <b/>
        <sz val="12"/>
        <rFont val="Times New Roman"/>
        <family val="1"/>
      </rPr>
      <t>Conversion table for primary input fuel</t>
    </r>
    <rPh sb="0" eb="2">
      <t>イチジ</t>
    </rPh>
    <rPh sb="2" eb="4">
      <t>トウニュウ</t>
    </rPh>
    <rPh sb="4" eb="6">
      <t>ネンリョウ</t>
    </rPh>
    <rPh sb="6" eb="8">
      <t>カンザン</t>
    </rPh>
    <rPh sb="8" eb="9">
      <t>ヒョウ</t>
    </rPh>
    <phoneticPr fontId="1"/>
  </si>
  <si>
    <t>Machinery  industry</t>
    <phoneticPr fontId="1"/>
  </si>
  <si>
    <t>Civil engineering machinery  (continued)</t>
    <phoneticPr fontId="1"/>
  </si>
  <si>
    <t>Metal working machinery and metal processing machinery</t>
    <phoneticPr fontId="1"/>
  </si>
  <si>
    <t>電子管・半導体素子・集積回路（４）（つづき）　　　　　</t>
    <phoneticPr fontId="1"/>
  </si>
  <si>
    <r>
      <rPr>
        <sz val="12"/>
        <rFont val="Times New Roman"/>
        <family val="1"/>
      </rPr>
      <t>Electron tubes,semiconductors,integrated circuits (continued)</t>
    </r>
    <phoneticPr fontId="1"/>
  </si>
  <si>
    <t>Civil engineering machinery (continued)</t>
    <phoneticPr fontId="1"/>
  </si>
  <si>
    <t>Electron tubes,semiconductors,integrated circuits</t>
    <phoneticPr fontId="1"/>
  </si>
  <si>
    <t>Automobiles (including motorcycles)  and parts (continued)</t>
    <phoneticPr fontId="1"/>
  </si>
  <si>
    <t>Machinery industry (continued)</t>
    <phoneticPr fontId="7"/>
  </si>
  <si>
    <t>Machinery products total</t>
    <phoneticPr fontId="1"/>
  </si>
  <si>
    <t>Metal working machinery and metal processing machinery (continued)</t>
    <phoneticPr fontId="1"/>
  </si>
  <si>
    <t>Parts for electronic equipment</t>
    <phoneticPr fontId="7"/>
  </si>
  <si>
    <t>電子計算機・関連装置・電子応用装置（５）（つづき）</t>
    <phoneticPr fontId="1"/>
  </si>
  <si>
    <r>
      <t>Computers and related equipment associated electronic equipment (continued)</t>
    </r>
    <r>
      <rPr>
        <sz val="12"/>
        <rFont val="ＭＳ Ｐゴシック"/>
        <family val="3"/>
        <charset val="128"/>
      </rPr>
      <t>　</t>
    </r>
    <phoneticPr fontId="1"/>
  </si>
  <si>
    <t>Machinery  industry (continued)</t>
    <phoneticPr fontId="7"/>
  </si>
  <si>
    <r>
      <t xml:space="preserve">機械器具     </t>
    </r>
    <r>
      <rPr>
        <b/>
        <sz val="18"/>
        <rFont val="ＭＳ Ｐゴシック"/>
        <family val="3"/>
        <charset val="128"/>
      </rPr>
      <t>→　</t>
    </r>
    <phoneticPr fontId="1"/>
  </si>
  <si>
    <t>製品計（１～６）</t>
    <phoneticPr fontId="1"/>
  </si>
  <si>
    <t>金属工作機械及び金属加工機械（２）（つづき）　　　</t>
    <phoneticPr fontId="1"/>
  </si>
  <si>
    <r>
      <rPr>
        <sz val="12"/>
        <rFont val="Times New Roman"/>
        <family val="1"/>
      </rPr>
      <t>Metal working  machinery and metal processing machinery (continued)</t>
    </r>
    <phoneticPr fontId="1"/>
  </si>
  <si>
    <t>電子管・半導体素子・集積回路（４）（つづき）</t>
    <phoneticPr fontId="1"/>
  </si>
  <si>
    <t>ガソリン</t>
    <phoneticPr fontId="1"/>
  </si>
  <si>
    <t>Machinery products total (continued)</t>
    <phoneticPr fontId="1"/>
  </si>
  <si>
    <t xml:space="preserve">Civil engineering machinery </t>
    <phoneticPr fontId="1"/>
  </si>
  <si>
    <t>Parts for electronic equipment (continued)</t>
    <phoneticPr fontId="7"/>
  </si>
  <si>
    <t xml:space="preserve">電子管・半導体素子・集積回路（４） </t>
    <phoneticPr fontId="1"/>
  </si>
  <si>
    <t>自動車及び部品（二輪自動車を含む）（６）（つづき）　</t>
    <phoneticPr fontId="1"/>
  </si>
  <si>
    <r>
      <rPr>
        <sz val="12"/>
        <rFont val="Times New Roman"/>
        <family val="1"/>
      </rPr>
      <t>Automobiles (including motorcycles)  and parts (continued)</t>
    </r>
    <phoneticPr fontId="1"/>
  </si>
  <si>
    <r>
      <rPr>
        <sz val="18"/>
        <rFont val="ＭＳ Ｐゴシック"/>
        <family val="3"/>
        <charset val="128"/>
      </rPr>
      <t>　</t>
    </r>
    <phoneticPr fontId="1"/>
  </si>
  <si>
    <r>
      <t>機械器具製品計（１～６）（つづき）　　　　　</t>
    </r>
    <r>
      <rPr>
        <sz val="12"/>
        <rFont val="Times New Roman"/>
        <family val="1"/>
      </rPr>
      <t>Machinery products total (continued)</t>
    </r>
    <phoneticPr fontId="1"/>
  </si>
  <si>
    <t>電子部品（３）（つづき）　　　　</t>
    <phoneticPr fontId="1"/>
  </si>
  <si>
    <t>Parts for electronic equipment (continued)</t>
    <phoneticPr fontId="1"/>
  </si>
  <si>
    <r>
      <t>Automobiles (including motorcycles)  and parts</t>
    </r>
    <r>
      <rPr>
        <sz val="12"/>
        <rFont val="ＭＳ Ｐゴシック"/>
        <family val="3"/>
        <charset val="128"/>
      </rPr>
      <t>　　　</t>
    </r>
    <phoneticPr fontId="1"/>
  </si>
  <si>
    <t>(3)　指定生産品目別燃料在庫量の推移</t>
    <phoneticPr fontId="5"/>
  </si>
  <si>
    <t>Trends of fuel inventory by specified products</t>
    <phoneticPr fontId="1"/>
  </si>
  <si>
    <t>Chemical products</t>
    <phoneticPr fontId="1"/>
  </si>
  <si>
    <t>Non-ferrous metals</t>
    <phoneticPr fontId="1"/>
  </si>
  <si>
    <t>Petro-chemicals</t>
    <phoneticPr fontId="1"/>
  </si>
  <si>
    <r>
      <t>Lime  (continued)</t>
    </r>
    <r>
      <rPr>
        <sz val="12"/>
        <rFont val="ＭＳ Ｐ明朝"/>
        <family val="1"/>
        <charset val="128"/>
      </rPr>
      <t>　</t>
    </r>
    <phoneticPr fontId="1"/>
  </si>
  <si>
    <t>ＮＧＬ･ｺﾝﾃﾞﾝｾｰﾄ</t>
    <phoneticPr fontId="1"/>
  </si>
  <si>
    <t>ガソリン</t>
    <phoneticPr fontId="1"/>
  </si>
  <si>
    <t>ナフサ</t>
    <phoneticPr fontId="1"/>
  </si>
  <si>
    <t>ＮＧＬ･ｺﾝﾃﾞﾝｾｰﾄ</t>
    <phoneticPr fontId="1"/>
  </si>
  <si>
    <r>
      <t xml:space="preserve"> oil B</t>
    </r>
    <r>
      <rPr>
        <sz val="12"/>
        <rFont val="ＭＳ Ｐゴシック"/>
        <family val="3"/>
        <charset val="128"/>
      </rPr>
      <t>・</t>
    </r>
    <r>
      <rPr>
        <sz val="12"/>
        <rFont val="Times New Roman"/>
        <family val="1"/>
      </rPr>
      <t>C</t>
    </r>
    <phoneticPr fontId="1"/>
  </si>
  <si>
    <r>
      <t xml:space="preserve"> liquids</t>
    </r>
    <r>
      <rPr>
        <sz val="12"/>
        <rFont val="ＭＳ Ｐゴシック"/>
        <family val="3"/>
        <charset val="128"/>
      </rPr>
      <t>・</t>
    </r>
    <phoneticPr fontId="1"/>
  </si>
  <si>
    <t>kl</t>
    <phoneticPr fontId="20"/>
  </si>
  <si>
    <t>4～6</t>
    <phoneticPr fontId="1"/>
  </si>
  <si>
    <t>7～9</t>
    <phoneticPr fontId="1"/>
  </si>
  <si>
    <t>10～12</t>
    <phoneticPr fontId="1"/>
  </si>
  <si>
    <t xml:space="preserve">Soda products </t>
    <phoneticPr fontId="1"/>
  </si>
  <si>
    <t>セメント</t>
    <phoneticPr fontId="7"/>
  </si>
  <si>
    <t>→</t>
    <phoneticPr fontId="1"/>
  </si>
  <si>
    <r>
      <rPr>
        <sz val="12"/>
        <rFont val="ＭＳ Ｐゴシック"/>
        <family val="3"/>
        <charset val="128"/>
      </rPr>
      <t>　</t>
    </r>
    <phoneticPr fontId="7"/>
  </si>
  <si>
    <t>アルミニウム</t>
    <phoneticPr fontId="1"/>
  </si>
  <si>
    <t>Aluminum</t>
    <phoneticPr fontId="1"/>
  </si>
  <si>
    <t>Year,
Quarter
&amp;Month</t>
    <phoneticPr fontId="1"/>
  </si>
  <si>
    <t>オイルコークス</t>
    <phoneticPr fontId="1"/>
  </si>
  <si>
    <t>ＮＧＬ･ｺﾝﾃﾞﾝｾｰﾄ</t>
    <phoneticPr fontId="1"/>
  </si>
  <si>
    <t>Ceramics, clay and stone products</t>
    <phoneticPr fontId="1"/>
  </si>
  <si>
    <t>セメント（つづき）</t>
    <phoneticPr fontId="7"/>
  </si>
  <si>
    <t>Cement(continued)</t>
    <phoneticPr fontId="1"/>
  </si>
  <si>
    <r>
      <rPr>
        <sz val="12"/>
        <rFont val="ＭＳ Ｐ明朝"/>
        <family val="1"/>
        <charset val="128"/>
      </rPr>
      <t>　</t>
    </r>
    <phoneticPr fontId="7"/>
  </si>
  <si>
    <t>Sheet glass</t>
    <phoneticPr fontId="1"/>
  </si>
  <si>
    <t>Lime</t>
    <phoneticPr fontId="1"/>
  </si>
  <si>
    <t>アルミニウム　(つづき)</t>
    <phoneticPr fontId="1"/>
  </si>
  <si>
    <t>Aluminum (continued)</t>
    <phoneticPr fontId="1"/>
  </si>
  <si>
    <t>kl</t>
    <phoneticPr fontId="1"/>
  </si>
  <si>
    <t xml:space="preserve"> Energy consumption in each region of the </t>
    <phoneticPr fontId="7"/>
  </si>
  <si>
    <r>
      <t>Table of original unit (establishment basis)</t>
    </r>
    <r>
      <rPr>
        <b/>
        <sz val="14"/>
        <rFont val="ＭＳ Ｐ明朝"/>
        <family val="1"/>
        <charset val="128"/>
      </rPr>
      <t>　　</t>
    </r>
    <r>
      <rPr>
        <b/>
        <sz val="14"/>
        <rFont val="Times New Roman"/>
        <family val="1"/>
      </rPr>
      <t>(continued)</t>
    </r>
    <phoneticPr fontId="1"/>
  </si>
  <si>
    <r>
      <t>Oil based fuel</t>
    </r>
    <r>
      <rPr>
        <sz val="12"/>
        <rFont val="ＭＳ Ｐゴシック"/>
        <family val="3"/>
        <charset val="128"/>
      </rPr>
      <t>ｓ</t>
    </r>
    <r>
      <rPr>
        <sz val="12"/>
        <rFont val="Times New Roman"/>
        <family val="1"/>
      </rPr>
      <t xml:space="preserve"> total</t>
    </r>
    <phoneticPr fontId="1"/>
  </si>
  <si>
    <t>Non-oil based fuels total</t>
    <phoneticPr fontId="1"/>
  </si>
  <si>
    <t>Specified products</t>
    <phoneticPr fontId="1"/>
  </si>
  <si>
    <r>
      <rPr>
        <sz val="10"/>
        <rFont val="ＭＳ Ｐ明朝"/>
        <family val="1"/>
        <charset val="128"/>
      </rPr>
      <t>　</t>
    </r>
    <phoneticPr fontId="7"/>
  </si>
  <si>
    <r>
      <rPr>
        <sz val="14"/>
        <rFont val="ＭＳ Ｐ明朝"/>
        <family val="1"/>
        <charset val="128"/>
      </rPr>
      <t>　</t>
    </r>
    <phoneticPr fontId="7"/>
  </si>
  <si>
    <t>RPF</t>
    <phoneticPr fontId="1"/>
  </si>
  <si>
    <t>Bureau of Economy, Trade and Industry</t>
    <phoneticPr fontId="7"/>
  </si>
  <si>
    <t>(Crude petroleum</t>
    <phoneticPr fontId="1"/>
  </si>
  <si>
    <t>Oil produced</t>
    <phoneticPr fontId="1"/>
  </si>
  <si>
    <t>Hydrocarbon</t>
    <phoneticPr fontId="1"/>
  </si>
  <si>
    <r>
      <rPr>
        <sz val="14"/>
        <rFont val="ＭＳ Ｐゴシック"/>
        <family val="3"/>
        <charset val="128"/>
      </rPr>
      <t>（Ｂ）</t>
    </r>
    <phoneticPr fontId="1"/>
  </si>
  <si>
    <t>Refuse Paper &amp;</t>
    <phoneticPr fontId="1"/>
  </si>
  <si>
    <t xml:space="preserve">among those </t>
    <phoneticPr fontId="1"/>
  </si>
  <si>
    <t>among those</t>
    <phoneticPr fontId="1"/>
  </si>
  <si>
    <t>equivalent)</t>
    <phoneticPr fontId="1"/>
  </si>
  <si>
    <t>by conversion</t>
    <phoneticPr fontId="1"/>
  </si>
  <si>
    <t>oil A</t>
    <phoneticPr fontId="1"/>
  </si>
  <si>
    <r>
      <t>oil B</t>
    </r>
    <r>
      <rPr>
        <sz val="14"/>
        <rFont val="ＭＳ Ｐゴシック"/>
        <family val="3"/>
        <charset val="128"/>
      </rPr>
      <t>・</t>
    </r>
    <r>
      <rPr>
        <sz val="14"/>
        <rFont val="Times New Roman"/>
        <family val="1"/>
      </rPr>
      <t>C</t>
    </r>
    <phoneticPr fontId="1"/>
  </si>
  <si>
    <t>oil</t>
    <phoneticPr fontId="1"/>
  </si>
  <si>
    <r>
      <t>Town gas</t>
    </r>
    <r>
      <rPr>
        <sz val="14"/>
        <rFont val="ＭＳ Ｐ明朝"/>
        <family val="1"/>
        <charset val="128"/>
      </rPr>
      <t>（</t>
    </r>
    <r>
      <rPr>
        <sz val="14"/>
        <rFont val="Times New Roman"/>
        <family val="1"/>
      </rPr>
      <t>B</t>
    </r>
    <r>
      <rPr>
        <sz val="14"/>
        <rFont val="ＭＳ Ｐ明朝"/>
        <family val="1"/>
        <charset val="128"/>
      </rPr>
      <t>）</t>
    </r>
    <phoneticPr fontId="1"/>
  </si>
  <si>
    <t>Plastic Fuel</t>
    <phoneticPr fontId="1"/>
  </si>
  <si>
    <t xml:space="preserve">  purchased</t>
    <phoneticPr fontId="1"/>
  </si>
  <si>
    <r>
      <rPr>
        <sz val="14"/>
        <rFont val="ＭＳ Ｐゴシック"/>
        <family val="3"/>
        <charset val="128"/>
      </rPr>
      <t>　　</t>
    </r>
    <r>
      <rPr>
        <sz val="14"/>
        <rFont val="Times New Roman"/>
        <family val="1"/>
      </rPr>
      <t>accepted</t>
    </r>
    <phoneticPr fontId="1"/>
  </si>
  <si>
    <r>
      <t>1000ｍ</t>
    </r>
    <r>
      <rPr>
        <vertAlign val="superscript"/>
        <sz val="14"/>
        <rFont val="ＭＳ Ｐゴシック"/>
        <family val="3"/>
        <charset val="128"/>
      </rPr>
      <t>3</t>
    </r>
    <phoneticPr fontId="20"/>
  </si>
  <si>
    <t>1000kＷh</t>
    <phoneticPr fontId="1"/>
  </si>
  <si>
    <r>
      <t xml:space="preserve">ネット </t>
    </r>
    <r>
      <rPr>
        <b/>
        <sz val="14"/>
        <rFont val="Times New Roman"/>
        <family val="1"/>
      </rPr>
      <t xml:space="preserve"> Net</t>
    </r>
    <phoneticPr fontId="1"/>
  </si>
  <si>
    <t xml:space="preserve">Hokkaido Bureau of Economy, Trade and Industry </t>
    <phoneticPr fontId="1"/>
  </si>
  <si>
    <t xml:space="preserve">Tohoku Bureau of Economy, Trade and Industry </t>
    <phoneticPr fontId="1"/>
  </si>
  <si>
    <t xml:space="preserve">Kanto Bureau of Economy, Trade and Industry </t>
    <phoneticPr fontId="1"/>
  </si>
  <si>
    <t xml:space="preserve">Chubu Bureau of Economy, Trade and Industry </t>
    <phoneticPr fontId="1"/>
  </si>
  <si>
    <t xml:space="preserve">Kansai Bureau of Economy, Trade and Industry </t>
    <phoneticPr fontId="1"/>
  </si>
  <si>
    <t xml:space="preserve">Chugoku Bureau of Economy, Trade and Industry </t>
    <phoneticPr fontId="1"/>
  </si>
  <si>
    <t xml:space="preserve">Sikoku Bureau of Economy, Trade and Industry </t>
    <phoneticPr fontId="1"/>
  </si>
  <si>
    <t xml:space="preserve">Kyushu(Okinawa) Bureau of Economy, Trade and Industry </t>
    <phoneticPr fontId="1"/>
  </si>
  <si>
    <t>Table of energy unit (establishment basis)</t>
    <phoneticPr fontId="1"/>
  </si>
  <si>
    <r>
      <t xml:space="preserve">単位  </t>
    </r>
    <r>
      <rPr>
        <sz val="14"/>
        <rFont val="Times New Roman"/>
        <family val="1"/>
      </rPr>
      <t>Unit</t>
    </r>
    <r>
      <rPr>
        <sz val="14"/>
        <rFont val="ＭＳ Ｐゴシック"/>
        <family val="3"/>
        <charset val="128"/>
      </rPr>
      <t>： GJ</t>
    </r>
    <phoneticPr fontId="1"/>
  </si>
  <si>
    <r>
      <t xml:space="preserve">Table of energy unit (establishment basis) </t>
    </r>
    <r>
      <rPr>
        <b/>
        <sz val="14"/>
        <rFont val="ＭＳ Ｐ明朝"/>
        <family val="1"/>
        <charset val="128"/>
      </rPr>
      <t>　</t>
    </r>
    <r>
      <rPr>
        <b/>
        <sz val="14"/>
        <rFont val="Times New Roman"/>
        <family val="1"/>
      </rPr>
      <t>(continued)</t>
    </r>
    <phoneticPr fontId="1"/>
  </si>
  <si>
    <r>
      <t>Notes</t>
    </r>
    <r>
      <rPr>
        <sz val="12"/>
        <rFont val="ＭＳ Ｐゴシック"/>
        <family val="3"/>
        <charset val="128"/>
      </rPr>
      <t>１．</t>
    </r>
    <r>
      <rPr>
        <sz val="12"/>
        <rFont val="Times New Roman"/>
        <family val="1"/>
      </rPr>
      <t>The total  net numerical value was also published in the lower line.</t>
    </r>
    <phoneticPr fontId="1"/>
  </si>
  <si>
    <r>
      <t xml:space="preserve">Notes </t>
    </r>
    <r>
      <rPr>
        <sz val="12"/>
        <rFont val="ＭＳ Ｐゴシック"/>
        <family val="3"/>
        <charset val="128"/>
      </rPr>
      <t>３．</t>
    </r>
    <r>
      <rPr>
        <sz val="12"/>
        <rFont val="Times New Roman"/>
        <family val="1"/>
      </rPr>
      <t>Coal includes the coal for making coke (material coal).</t>
    </r>
    <phoneticPr fontId="1"/>
  </si>
  <si>
    <t xml:space="preserve"> 　２．合計（原油換算）の消費量は、原料用消費などによって生産又は副次的に発生する燃料が含まれているため重複してい る。</t>
    <phoneticPr fontId="1"/>
  </si>
  <si>
    <r>
      <rPr>
        <sz val="12"/>
        <rFont val="ＭＳ Ｐ明朝"/>
        <family val="1"/>
        <charset val="128"/>
      </rPr>
      <t>　　　</t>
    </r>
    <r>
      <rPr>
        <sz val="12"/>
        <rFont val="ＭＳ Ｐゴシック"/>
        <family val="3"/>
        <charset val="128"/>
      </rPr>
      <t xml:space="preserve">  ２</t>
    </r>
    <r>
      <rPr>
        <sz val="12"/>
        <rFont val="ＭＳ Ｐ明朝"/>
        <family val="1"/>
        <charset val="128"/>
      </rPr>
      <t>．</t>
    </r>
    <r>
      <rPr>
        <sz val="12"/>
        <rFont val="Times New Roman"/>
        <family val="1"/>
      </rPr>
      <t xml:space="preserve">Because production or fuel occurring subsidiarity is included by consumption for raw materials, the total (crude petroleum equivalent) consumption repeats. 
</t>
    </r>
    <r>
      <rPr>
        <sz val="12"/>
        <rFont val="ＭＳ Ｐ明朝"/>
        <family val="1"/>
        <charset val="128"/>
      </rPr>
      <t>　　　　　</t>
    </r>
    <r>
      <rPr>
        <sz val="12"/>
        <rFont val="Times New Roman"/>
        <family val="1"/>
      </rPr>
      <t xml:space="preserve"> In addition, it is the net consumption that removed the thing that the numerical value of the lower berth (net) indication of the total column switches it from other
</t>
    </r>
    <r>
      <rPr>
        <sz val="12"/>
        <rFont val="ＭＳ Ｐ明朝"/>
        <family val="1"/>
        <charset val="128"/>
      </rPr>
      <t>　　　　　</t>
    </r>
    <r>
      <rPr>
        <sz val="12"/>
        <rFont val="Times New Roman"/>
        <family val="1"/>
      </rPr>
      <t xml:space="preserve"> fuel in subjects of survey establishment and used.</t>
    </r>
    <phoneticPr fontId="1"/>
  </si>
  <si>
    <r>
      <t xml:space="preserve">          </t>
    </r>
    <r>
      <rPr>
        <sz val="12"/>
        <rFont val="ＭＳ Ｐゴシック"/>
        <family val="3"/>
        <charset val="128"/>
      </rPr>
      <t>４．</t>
    </r>
    <r>
      <rPr>
        <sz val="12"/>
        <rFont val="Times New Roman"/>
        <family val="1"/>
      </rPr>
      <t>Coal  coke includes pitch coke.</t>
    </r>
    <phoneticPr fontId="1"/>
  </si>
  <si>
    <t xml:space="preserve">        なお、合計欄の下段「（ネット）」表示の数値は、調査対象事業所内で他の燃料から転換して消費した分を排除したネット消費量である。</t>
    <phoneticPr fontId="1"/>
  </si>
  <si>
    <r>
      <rPr>
        <b/>
        <sz val="10"/>
        <rFont val="ＭＳ Ｐゴシック"/>
        <family val="3"/>
        <charset val="128"/>
      </rPr>
      <t>　</t>
    </r>
    <phoneticPr fontId="20"/>
  </si>
  <si>
    <t xml:space="preserve"> Bureau of Economy, Trade and Industry, by industry</t>
    <phoneticPr fontId="7"/>
  </si>
  <si>
    <t xml:space="preserve">Hokkaido Bureau of Economy, Trade and Industry </t>
    <phoneticPr fontId="1"/>
  </si>
  <si>
    <t>Tohoku Bureau of Economy, Trade and Industry</t>
    <phoneticPr fontId="1"/>
  </si>
  <si>
    <t>Kanto Bureau of Economy, Trade and Industry</t>
    <phoneticPr fontId="1"/>
  </si>
  <si>
    <t>Chubu Bureau of Economy, Trade and Industry</t>
    <phoneticPr fontId="1"/>
  </si>
  <si>
    <t>→</t>
    <phoneticPr fontId="7"/>
  </si>
  <si>
    <t>うちネット</t>
    <phoneticPr fontId="7"/>
  </si>
  <si>
    <t>ガソリン</t>
    <phoneticPr fontId="7"/>
  </si>
  <si>
    <t>ナフサ</t>
    <phoneticPr fontId="7"/>
  </si>
  <si>
    <t>ナフサ</t>
    <phoneticPr fontId="7"/>
  </si>
  <si>
    <r>
      <t>Total</t>
    </r>
    <r>
      <rPr>
        <sz val="12"/>
        <rFont val="ＭＳ Ｐゴシック"/>
        <family val="3"/>
        <charset val="128"/>
      </rPr>
      <t>　</t>
    </r>
    <phoneticPr fontId="1"/>
  </si>
  <si>
    <t>Specified</t>
    <phoneticPr fontId="1"/>
  </si>
  <si>
    <t>Fuel total</t>
    <phoneticPr fontId="1"/>
  </si>
  <si>
    <r>
      <t>Oil based fuels</t>
    </r>
    <r>
      <rPr>
        <sz val="12"/>
        <rFont val="ＭＳ Ｐゴシック"/>
        <family val="3"/>
        <charset val="128"/>
      </rPr>
      <t>　</t>
    </r>
    <phoneticPr fontId="1"/>
  </si>
  <si>
    <t>products</t>
    <phoneticPr fontId="1"/>
  </si>
  <si>
    <t>total</t>
    <phoneticPr fontId="1"/>
  </si>
  <si>
    <r>
      <t xml:space="preserve"> by conversion</t>
    </r>
    <r>
      <rPr>
        <sz val="12"/>
        <rFont val="ＭＳ Ｐゴシック"/>
        <family val="3"/>
        <charset val="128"/>
      </rPr>
      <t>　</t>
    </r>
    <r>
      <rPr>
        <sz val="12"/>
        <rFont val="Times New Roman"/>
        <family val="1"/>
      </rPr>
      <t xml:space="preserve"> </t>
    </r>
    <phoneticPr fontId="1"/>
  </si>
  <si>
    <r>
      <t xml:space="preserve"> equivalent)</t>
    </r>
    <r>
      <rPr>
        <sz val="12"/>
        <rFont val="ＭＳ Ｐゴシック"/>
        <family val="3"/>
        <charset val="128"/>
      </rPr>
      <t>　</t>
    </r>
    <phoneticPr fontId="1"/>
  </si>
  <si>
    <t xml:space="preserve"> equivalent)</t>
    <phoneticPr fontId="1"/>
  </si>
  <si>
    <t>ｋｌ</t>
    <phoneticPr fontId="7"/>
  </si>
  <si>
    <t>ｔ</t>
    <phoneticPr fontId="7"/>
  </si>
  <si>
    <t>t</t>
    <phoneticPr fontId="7"/>
  </si>
  <si>
    <t>10～12</t>
    <phoneticPr fontId="1"/>
  </si>
  <si>
    <t>Main fuel</t>
    <phoneticPr fontId="7"/>
  </si>
  <si>
    <t>オイルコークス</t>
    <phoneticPr fontId="7"/>
  </si>
  <si>
    <t>Reproduction oil</t>
    <phoneticPr fontId="1"/>
  </si>
  <si>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1"/>
  </si>
  <si>
    <t>Refuse Paper &amp;</t>
    <phoneticPr fontId="1"/>
  </si>
  <si>
    <t>Electricity</t>
    <phoneticPr fontId="1"/>
  </si>
  <si>
    <t xml:space="preserve">among those </t>
    <phoneticPr fontId="1"/>
  </si>
  <si>
    <t>Steam</t>
    <phoneticPr fontId="1"/>
  </si>
  <si>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1"/>
  </si>
  <si>
    <r>
      <t xml:space="preserve">(Crude petroleum </t>
    </r>
    <r>
      <rPr>
        <sz val="12"/>
        <rFont val="ＭＳ Ｐゴシック"/>
        <family val="3"/>
        <charset val="128"/>
      </rPr>
      <t>　</t>
    </r>
    <phoneticPr fontId="1"/>
  </si>
  <si>
    <r>
      <rPr>
        <sz val="12"/>
        <rFont val="ＭＳ Ｐゴシック"/>
        <family val="3"/>
        <charset val="128"/>
      </rPr>
      <t>　</t>
    </r>
    <phoneticPr fontId="7"/>
  </si>
  <si>
    <t>(Oil origin)</t>
    <phoneticPr fontId="1"/>
  </si>
  <si>
    <t xml:space="preserve"> equivalent)</t>
    <phoneticPr fontId="1"/>
  </si>
  <si>
    <t>Plastic Fuel</t>
    <phoneticPr fontId="1"/>
  </si>
  <si>
    <t xml:space="preserve"> purchased</t>
    <phoneticPr fontId="1"/>
  </si>
  <si>
    <t xml:space="preserve"> accepted</t>
    <phoneticPr fontId="1"/>
  </si>
  <si>
    <r>
      <t xml:space="preserve"> equivalent</t>
    </r>
    <r>
      <rPr>
        <sz val="12"/>
        <rFont val="ＭＳ Ｐゴシック"/>
        <family val="3"/>
        <charset val="128"/>
      </rPr>
      <t>）　</t>
    </r>
    <phoneticPr fontId="1"/>
  </si>
  <si>
    <t xml:space="preserve"> purchased</t>
    <phoneticPr fontId="1"/>
  </si>
  <si>
    <t xml:space="preserve"> equivalent)</t>
    <phoneticPr fontId="1"/>
  </si>
  <si>
    <r>
      <t xml:space="preserve"> equivalent)</t>
    </r>
    <r>
      <rPr>
        <sz val="12"/>
        <rFont val="ＭＳ Ｐゴシック"/>
        <family val="3"/>
        <charset val="128"/>
      </rPr>
      <t>　</t>
    </r>
    <phoneticPr fontId="1"/>
  </si>
  <si>
    <r>
      <t>1000ｍ</t>
    </r>
    <r>
      <rPr>
        <vertAlign val="superscript"/>
        <sz val="12"/>
        <rFont val="ＭＳ Ｐゴシック"/>
        <family val="3"/>
        <charset val="128"/>
      </rPr>
      <t>３</t>
    </r>
    <phoneticPr fontId="7"/>
  </si>
  <si>
    <t>ｔ</t>
    <phoneticPr fontId="7"/>
  </si>
  <si>
    <t>kl</t>
    <phoneticPr fontId="1"/>
  </si>
  <si>
    <t>ｋｌ</t>
    <phoneticPr fontId="7"/>
  </si>
  <si>
    <t>1000ｋＷｈ</t>
    <phoneticPr fontId="7"/>
  </si>
  <si>
    <t>　</t>
    <phoneticPr fontId="7"/>
  </si>
  <si>
    <t>　</t>
    <phoneticPr fontId="7"/>
  </si>
  <si>
    <t>　</t>
    <phoneticPr fontId="20"/>
  </si>
  <si>
    <t>Kansai Bureau of Economy, Trade and Industry</t>
    <phoneticPr fontId="1"/>
  </si>
  <si>
    <t xml:space="preserve"> Chugoku Bureau of Economy, Trade and Industry</t>
    <phoneticPr fontId="1"/>
  </si>
  <si>
    <r>
      <rPr>
        <sz val="11"/>
        <rFont val="ＭＳ Ｐゴシック"/>
        <family val="3"/>
        <charset val="128"/>
      </rPr>
      <t>　</t>
    </r>
    <phoneticPr fontId="7"/>
  </si>
  <si>
    <r>
      <rPr>
        <sz val="11"/>
        <rFont val="ＭＳ Ｐゴシック"/>
        <family val="3"/>
        <charset val="128"/>
      </rPr>
      <t>　</t>
    </r>
    <phoneticPr fontId="7"/>
  </si>
  <si>
    <r>
      <t>Kyushu (Okinawa)</t>
    </r>
    <r>
      <rPr>
        <b/>
        <sz val="12"/>
        <rFont val="ＭＳ Ｐゴシック"/>
        <family val="3"/>
        <charset val="128"/>
      </rPr>
      <t>　</t>
    </r>
    <r>
      <rPr>
        <b/>
        <sz val="12"/>
        <rFont val="Times New Roman"/>
        <family val="1"/>
      </rPr>
      <t>Bureau of Economy, Trade and Industry</t>
    </r>
    <phoneticPr fontId="7"/>
  </si>
  <si>
    <r>
      <rPr>
        <sz val="11"/>
        <rFont val="ＭＳ Ｐゴシック"/>
        <family val="3"/>
        <charset val="128"/>
      </rPr>
      <t>　</t>
    </r>
    <phoneticPr fontId="7"/>
  </si>
  <si>
    <r>
      <rPr>
        <sz val="12"/>
        <rFont val="ＭＳ Ｐゴシック"/>
        <family val="3"/>
        <charset val="128"/>
      </rPr>
      <t>　</t>
    </r>
    <phoneticPr fontId="7"/>
  </si>
  <si>
    <r>
      <rPr>
        <sz val="12"/>
        <rFont val="ＭＳ Ｐゴシック"/>
        <family val="3"/>
        <charset val="128"/>
      </rPr>
      <t>　</t>
    </r>
    <phoneticPr fontId="7"/>
  </si>
  <si>
    <r>
      <rPr>
        <sz val="12"/>
        <rFont val="ＭＳ Ｐゴシック"/>
        <family val="3"/>
        <charset val="128"/>
      </rPr>
      <t>　</t>
    </r>
    <phoneticPr fontId="7"/>
  </si>
  <si>
    <r>
      <rPr>
        <sz val="12"/>
        <rFont val="ＭＳ Ｐゴシック"/>
        <family val="3"/>
        <charset val="128"/>
      </rPr>
      <t>　</t>
    </r>
    <phoneticPr fontId="7"/>
  </si>
  <si>
    <t>→</t>
    <phoneticPr fontId="7"/>
  </si>
  <si>
    <r>
      <rPr>
        <sz val="12"/>
        <rFont val="ＭＳ Ｐゴシック"/>
        <family val="3"/>
        <charset val="128"/>
      </rPr>
      <t>　</t>
    </r>
    <phoneticPr fontId="7"/>
  </si>
  <si>
    <r>
      <rPr>
        <sz val="12"/>
        <rFont val="ＭＳ Ｐゴシック"/>
        <family val="3"/>
        <charset val="128"/>
      </rPr>
      <t>　</t>
    </r>
    <phoneticPr fontId="7"/>
  </si>
  <si>
    <t>Year,
Quarter
&amp;Month</t>
    <phoneticPr fontId="1"/>
  </si>
  <si>
    <r>
      <t>Main fuel</t>
    </r>
    <r>
      <rPr>
        <sz val="12"/>
        <rFont val="ＭＳ Ｐゴシック"/>
        <family val="3"/>
        <charset val="128"/>
      </rPr>
      <t>　</t>
    </r>
    <phoneticPr fontId="7"/>
  </si>
  <si>
    <t>都市ガス（B）</t>
    <phoneticPr fontId="1"/>
  </si>
  <si>
    <t>Non-oil based fuels total</t>
    <phoneticPr fontId="1"/>
  </si>
  <si>
    <r>
      <t xml:space="preserve">(Crude petroleum </t>
    </r>
    <r>
      <rPr>
        <sz val="12"/>
        <rFont val="ＭＳ Ｐゴシック"/>
        <family val="3"/>
        <charset val="128"/>
      </rPr>
      <t>　</t>
    </r>
    <phoneticPr fontId="1"/>
  </si>
  <si>
    <r>
      <rPr>
        <sz val="12"/>
        <rFont val="ＭＳ Ｐゴシック"/>
        <family val="3"/>
        <charset val="128"/>
      </rPr>
      <t>（</t>
    </r>
    <r>
      <rPr>
        <sz val="12"/>
        <rFont val="Times New Roman"/>
        <family val="1"/>
      </rPr>
      <t>Crude petroleum</t>
    </r>
    <phoneticPr fontId="1"/>
  </si>
  <si>
    <t xml:space="preserve"> purchased</t>
    <phoneticPr fontId="1"/>
  </si>
  <si>
    <t xml:space="preserve"> accepted</t>
    <phoneticPr fontId="1"/>
  </si>
  <si>
    <r>
      <t xml:space="preserve"> equivalent</t>
    </r>
    <r>
      <rPr>
        <sz val="12"/>
        <rFont val="ＭＳ Ｐゴシック"/>
        <family val="3"/>
        <charset val="128"/>
      </rPr>
      <t>）　</t>
    </r>
    <phoneticPr fontId="1"/>
  </si>
  <si>
    <r>
      <t>1000ｍ</t>
    </r>
    <r>
      <rPr>
        <vertAlign val="superscript"/>
        <sz val="12"/>
        <rFont val="ＭＳ Ｐゴシック"/>
        <family val="3"/>
        <charset val="128"/>
      </rPr>
      <t>３</t>
    </r>
    <phoneticPr fontId="7"/>
  </si>
  <si>
    <t>1000ｋＷｈ</t>
    <phoneticPr fontId="7"/>
  </si>
  <si>
    <t>-</t>
    <phoneticPr fontId="10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</si>
</sst>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176" formatCode="0_);[Red]\(0\)"/>
    <numFmt numFmtId="177" formatCode="[$-411]ggg"/>
    <numFmt numFmtId="178" formatCode="[$-411]e"/>
    <numFmt numFmtId="179" formatCode="&quot;年&quot;"/>
    <numFmt numFmtId="180" formatCode="#,##0;&quot;▲ &quot;#,##0"/>
    <numFmt numFmtId="181" formatCode="&quot;C.Y.&quot;"/>
    <numFmt numFmtId="182" formatCode="yyyy"/>
    <numFmt numFmtId="183" formatCode="&quot;年&quot;&quot;度&quot;"/>
    <numFmt numFmtId="184" formatCode="&quot;F.Y.&quot;"/>
    <numFmt numFmtId="185" formatCode="m&quot;月&quot;"/>
    <numFmt numFmtId="186" formatCode="#,##0_ ;[Red]\-#,##0\ "/>
    <numFmt numFmtId="187" formatCode="[$-411]ggge&quot;年&quot;m&quot;月分&quot;;@"/>
    <numFmt numFmtId="188" formatCode="[$-409]&quot;Total-C.Y.&quot;\ yyyy;@"/>
    <numFmt numFmtId="189" formatCode="[$-409]mmmm\,\ yyyy;@"/>
    <numFmt numFmtId="190" formatCode="[$-411]ggge&quot;年&quot;"/>
    <numFmt numFmtId="191" formatCode="0_ "/>
    <numFmt numFmtId="192" formatCode="&quot;（炉頂圧）　　&quot;#,##0"/>
    <numFmt numFmtId="193" formatCode="[$-411]&quot;平成&quot;e&quot;年&quot;"/>
    <numFmt numFmtId="194" formatCode="&quot;&amp;&amp;&amp; &amp;&quot;"/>
    <numFmt numFmtId="195" formatCode="m"/>
    <numFmt numFmtId="196" formatCode="[$-411]ggg&quot;&quot;e&quot;年&quot;"/>
    <numFmt numFmtId="197" formatCode="0000000000"/>
    <numFmt numFmtId="198" formatCode="&quot;（１）業種別エネルギー消費（&quot;[$-411]ge\.m\.d&quot;)&quot;"/>
    <numFmt numFmtId="199" formatCode="&quot;合田（&quot;[$-411]ggge&quot;年）&quot;"/>
    <numFmt numFmtId="200" formatCode="&quot;(1) 業種別エネルギー消費（&quot;[$-411]ggge&quot;年）&quot;"/>
    <numFmt numFmtId="201" formatCode="\ &quot;Energy consumption by industry  (C.Y.&quot;[$-409]yyyy&quot;）&quot;"/>
    <numFmt numFmtId="202" formatCode="&quot;　1)  燃料種別表（事業所ベースの９調査対象業種合計） (&quot;[$-411]ggge&quot;年）&quot;"/>
    <numFmt numFmtId="203" formatCode="&quot;　2)  業種別表（事業所ベース） (&quot;[$-411]ggge&quot;年）&quot;"/>
    <numFmt numFmtId="204" formatCode="\ &quot;  (establishment basis) (C.Y.&quot;[$-409]yyyy&quot;）&quot;"/>
    <numFmt numFmtId="205" formatCode="&quot;(3) 　 電　　力　　受　　払 　 (&quot;[$-411]ggge&quot;年）&quot;"/>
    <numFmt numFmtId="206" formatCode="&quot;Electricity input and output（C.Y.&quot;[$-409]e&quot;）&quot;"/>
    <numFmt numFmtId="207" formatCode="&quot;(4)  　蒸　　気　　受　　払　  (&quot;[$-411]ggge&quot;年）&quot;"/>
    <numFmt numFmtId="208" formatCode="&quot; Steam input and output (C.Y.&quot;[$-409]e&quot;）&quot;"/>
    <numFmt numFmtId="209" formatCode="&quot;(3)  電　力　受　払  (&quot;[$-411]ggge&quot;年）&quot;"/>
    <numFmt numFmtId="210" formatCode="&quot;Electricity input and output (C.Y&quot;[$-409]e&quot;）&quot;"/>
    <numFmt numFmtId="211" formatCode="&quot;指定生産品目別エネルギー消費 (&quot;[$-411]ggge&quot;年）&quot;"/>
    <numFmt numFmtId="212" formatCode="&quot;Energy　consumption　by　specified　products (C.Y&quot;[$-409]e&quot;）&quot;"/>
    <numFmt numFmtId="213" formatCode="&quot;(1)　指定生産品目別エネルギー消費 (&quot;[$-411]ggge&quot;年）&quot;"/>
    <numFmt numFmtId="214" formatCode="&quot;（C.Y.&quot;[$-409]e&quot;）&quot;"/>
    <numFmt numFmtId="215" formatCode="&quot;Energy consumption by specified products (C.Y&quot;[$-409]e&quot;）&quot;"/>
    <numFmt numFmtId="216" formatCode="\ &quot;Bureau of Economy,Trade and Industry,by fuels  (C.Y.&quot;[$-409]yyyy&quot;）&quot;"/>
    <numFmt numFmtId="217" formatCode="&quot;(1)  経済産業局別エネルギー消費（&quot;[$-411]ggge&quot;年）&quot;"/>
    <numFmt numFmtId="218" formatCode="\ &quot;Table by fuels  (C.Y.&quot;[$-409]yyyy&quot;）&quot;"/>
    <numFmt numFmtId="219" formatCode="&quot;－&quot;yyyy&quot;－&quot;"/>
  </numFmts>
  <fonts count="126">
    <font>
      <sz val="11"/>
      <color theme="1"/>
      <name val="ＭＳ Ｐゴシック"/>
      <family val="3"/>
      <charset val="128"/>
      <scheme val="minor"/>
    </font>
    <font>
      <sz val="6"/>
      <name val="ＭＳ Ｐゴシック"/>
      <family val="3"/>
      <charset val="128"/>
    </font>
    <font>
      <sz val="6"/>
      <name val="ＭＳ Ｐゴシック"/>
      <family val="3"/>
      <charset val="128"/>
    </font>
    <font>
      <sz val="11"/>
      <name val="ＭＳ Ｐゴシック"/>
      <family val="3"/>
      <charset val="128"/>
    </font>
    <font>
      <sz val="10"/>
      <name val="ＭＳ Ｐ明朝"/>
      <family val="1"/>
      <charset val="128"/>
    </font>
    <font>
      <sz val="11"/>
      <name val="ＭＳ Ｐ明朝"/>
      <family val="1"/>
      <charset val="128"/>
    </font>
    <font>
      <sz val="11"/>
      <name val="Times New Roman"/>
      <family val="1"/>
    </font>
    <font>
      <sz val="10"/>
      <name val="ＭＳ Ｐゴシック"/>
      <family val="3"/>
      <charset val="128"/>
    </font>
    <font>
      <sz val="10"/>
      <name val="Times New Roman"/>
      <family val="1"/>
    </font>
    <font>
      <b/>
      <sz val="22"/>
      <name val="ＭＳ Ｐゴシック"/>
      <family val="3"/>
      <charset val="128"/>
    </font>
    <font>
      <sz val="24"/>
      <name val="ＭＳ Ｐゴシック"/>
      <family val="3"/>
      <charset val="128"/>
    </font>
    <font>
      <b/>
      <sz val="18"/>
      <name val="Times New Roman"/>
      <family val="1"/>
    </font>
    <font>
      <b/>
      <sz val="10"/>
      <name val="ＭＳ Ｐゴシック"/>
      <family val="3"/>
      <charset val="128"/>
    </font>
    <font>
      <sz val="12"/>
      <name val="ＭＳ Ｐゴシック"/>
      <family val="3"/>
      <charset val="128"/>
    </font>
    <font>
      <b/>
      <sz val="14"/>
      <name val="ＭＳ Ｐゴシック"/>
      <family val="3"/>
      <charset val="128"/>
    </font>
    <font>
      <b/>
      <sz val="14"/>
      <name val="Times New Roman"/>
      <family val="1"/>
    </font>
    <font>
      <b/>
      <sz val="12"/>
      <name val="Times New Roman"/>
      <family val="1"/>
    </font>
    <font>
      <b/>
      <sz val="11"/>
      <name val="Times New Roman"/>
      <family val="1"/>
    </font>
    <font>
      <sz val="9"/>
      <name val="Times New Roman"/>
      <family val="1"/>
    </font>
    <font>
      <vertAlign val="superscript"/>
      <sz val="11"/>
      <name val="ＭＳ Ｐゴシック"/>
      <family val="3"/>
      <charset val="128"/>
    </font>
    <font>
      <sz val="6"/>
      <name val="ＭＳ Ｐ明朝"/>
      <family val="1"/>
      <charset val="128"/>
    </font>
    <font>
      <sz val="12"/>
      <name val="Times New Roman"/>
      <family val="1"/>
    </font>
    <font>
      <sz val="12"/>
      <name val="ＭＳ Ｐ明朝"/>
      <family val="1"/>
      <charset val="128"/>
    </font>
    <font>
      <sz val="11"/>
      <name val="ＭＳ ゴシック"/>
      <family val="3"/>
      <charset val="128"/>
    </font>
    <font>
      <b/>
      <sz val="12"/>
      <name val="ＭＳ Ｐ明朝"/>
      <family val="1"/>
      <charset val="128"/>
    </font>
    <font>
      <sz val="8"/>
      <name val="ＭＳ 明朝"/>
      <family val="1"/>
      <charset val="128"/>
    </font>
    <font>
      <sz val="8"/>
      <name val="ＭＳ Ｐゴシック"/>
      <family val="3"/>
      <charset val="128"/>
    </font>
    <font>
      <b/>
      <sz val="10"/>
      <name val="Times New Roman"/>
      <family val="1"/>
    </font>
    <font>
      <b/>
      <sz val="20"/>
      <name val="Times New Roman"/>
      <family val="1"/>
    </font>
    <font>
      <b/>
      <sz val="20"/>
      <name val="ＭＳ Ｐゴシック"/>
      <family val="3"/>
      <charset val="128"/>
    </font>
    <font>
      <sz val="24"/>
      <name val="Times New Roman"/>
      <family val="1"/>
    </font>
    <font>
      <b/>
      <sz val="16"/>
      <name val="Times New Roman"/>
      <family val="1"/>
    </font>
    <font>
      <sz val="18"/>
      <name val="Times New Roman"/>
      <family val="1"/>
    </font>
    <font>
      <b/>
      <sz val="14"/>
      <name val="ＭＳ Ｐ明朝"/>
      <family val="1"/>
      <charset val="128"/>
    </font>
    <font>
      <b/>
      <sz val="13"/>
      <name val="ＭＳ Ｐゴシック"/>
      <family val="3"/>
      <charset val="128"/>
    </font>
    <font>
      <sz val="13"/>
      <name val="ＭＳ Ｐ明朝"/>
      <family val="1"/>
      <charset val="128"/>
    </font>
    <font>
      <sz val="14"/>
      <name val="Times New Roman"/>
      <family val="1"/>
    </font>
    <font>
      <b/>
      <sz val="16"/>
      <name val="ＭＳ Ｐゴシック"/>
      <family val="3"/>
      <charset val="128"/>
    </font>
    <font>
      <b/>
      <sz val="12"/>
      <name val="ＭＳ 明朝"/>
      <family val="1"/>
      <charset val="128"/>
    </font>
    <font>
      <sz val="8.4"/>
      <name val="ＭＳ Ｐゴシック"/>
      <family val="3"/>
      <charset val="128"/>
    </font>
    <font>
      <b/>
      <sz val="12"/>
      <name val="ＭＳ Ｐゴシック"/>
      <family val="3"/>
      <charset val="128"/>
    </font>
    <font>
      <sz val="8.4"/>
      <name val="ＭＳ Ｐ明朝"/>
      <family val="1"/>
      <charset val="128"/>
    </font>
    <font>
      <vertAlign val="superscript"/>
      <sz val="12"/>
      <name val="ＭＳ Ｐ明朝"/>
      <family val="1"/>
      <charset val="128"/>
    </font>
    <font>
      <b/>
      <sz val="11"/>
      <name val="ＭＳ Ｐゴシック"/>
      <family val="3"/>
      <charset val="128"/>
    </font>
    <font>
      <sz val="10"/>
      <name val="ＭＳ 明朝"/>
      <family val="1"/>
      <charset val="128"/>
    </font>
    <font>
      <sz val="7.7"/>
      <name val="ＭＳ Ｐ明朝"/>
      <family val="1"/>
      <charset val="128"/>
    </font>
    <font>
      <sz val="18"/>
      <color indexed="16"/>
      <name val="Times New Roman"/>
      <family val="1"/>
    </font>
    <font>
      <b/>
      <sz val="24"/>
      <color indexed="18"/>
      <name val="Times New Roman"/>
      <family val="1"/>
    </font>
    <font>
      <sz val="14"/>
      <color indexed="18"/>
      <name val="Times New Roman"/>
      <family val="1"/>
    </font>
    <font>
      <b/>
      <sz val="18"/>
      <name val="ＭＳ Ｐゴシック"/>
      <family val="3"/>
      <charset val="128"/>
    </font>
    <font>
      <sz val="9"/>
      <name val="ＭＳ Ｐゴシック"/>
      <family val="3"/>
      <charset val="128"/>
    </font>
    <font>
      <b/>
      <sz val="9"/>
      <name val="Times New Roman"/>
      <family val="1"/>
    </font>
    <font>
      <b/>
      <sz val="9"/>
      <name val="ＭＳ Ｐゴシック"/>
      <family val="3"/>
      <charset val="128"/>
    </font>
    <font>
      <sz val="7.7"/>
      <name val="ＭＳ Ｐゴシック"/>
      <family val="3"/>
      <charset val="128"/>
    </font>
    <font>
      <sz val="7.35"/>
      <name val="ＭＳ Ｐ明朝"/>
      <family val="1"/>
      <charset val="128"/>
    </font>
    <font>
      <sz val="7.35"/>
      <name val="ＭＳ Ｐゴシック"/>
      <family val="3"/>
      <charset val="128"/>
    </font>
    <font>
      <b/>
      <sz val="8.4"/>
      <name val="ＭＳ Ｐゴシック"/>
      <family val="3"/>
      <charset val="128"/>
    </font>
    <font>
      <vertAlign val="superscript"/>
      <sz val="10"/>
      <name val="ＭＳ Ｐ明朝"/>
      <family val="1"/>
      <charset val="128"/>
    </font>
    <font>
      <sz val="16"/>
      <name val="ＭＳ Ｐゴシック"/>
      <family val="3"/>
      <charset val="128"/>
    </font>
    <font>
      <vertAlign val="superscript"/>
      <sz val="12"/>
      <name val="ＭＳ Ｐゴシック"/>
      <family val="3"/>
      <charset val="128"/>
    </font>
    <font>
      <sz val="12"/>
      <name val="ＭＳ ゴシック"/>
      <family val="3"/>
      <charset val="128"/>
    </font>
    <font>
      <sz val="11"/>
      <name val="ＭＳ 明朝"/>
      <family val="1"/>
      <charset val="128"/>
    </font>
    <font>
      <sz val="12"/>
      <name val="ＭＳ 明朝"/>
      <family val="1"/>
      <charset val="128"/>
    </font>
    <font>
      <sz val="8.4"/>
      <name val="Times New Roman"/>
      <family val="1"/>
    </font>
    <font>
      <sz val="9"/>
      <name val="ＭＳ Ｐ明朝"/>
      <family val="1"/>
      <charset val="128"/>
    </font>
    <font>
      <sz val="8.0500000000000007"/>
      <name val="ＭＳ Ｐゴシック"/>
      <family val="3"/>
      <charset val="128"/>
    </font>
    <font>
      <sz val="8.0500000000000007"/>
      <name val="ＭＳ Ｐ明朝"/>
      <family val="1"/>
      <charset val="128"/>
    </font>
    <font>
      <sz val="20"/>
      <name val="Times New Roman"/>
      <family val="1"/>
    </font>
    <font>
      <sz val="10.5"/>
      <name val="Times New Roman"/>
      <family val="1"/>
    </font>
    <font>
      <sz val="10.5"/>
      <name val="ＭＳ Ｐ明朝"/>
      <family val="1"/>
      <charset val="128"/>
    </font>
    <font>
      <sz val="12"/>
      <name val="JSP平成明朝W3[JISX0213:2004]"/>
      <family val="1"/>
      <charset val="128"/>
    </font>
    <font>
      <sz val="14"/>
      <name val="ＭＳ Ｐゴシック"/>
      <family val="3"/>
      <charset val="128"/>
    </font>
    <font>
      <sz val="18"/>
      <name val="ＭＳ Ｐゴシック"/>
      <family val="3"/>
      <charset val="128"/>
    </font>
    <font>
      <b/>
      <sz val="11"/>
      <name val="ＭＳ Ｐ明朝"/>
      <family val="1"/>
      <charset val="128"/>
    </font>
    <font>
      <sz val="14"/>
      <name val="ＭＳ Ｐ明朝"/>
      <family val="1"/>
      <charset val="128"/>
    </font>
    <font>
      <sz val="24"/>
      <name val="ＭＳ 明朝"/>
      <family val="1"/>
      <charset val="128"/>
    </font>
    <font>
      <sz val="20"/>
      <name val="ＭＳ Ｐゴシック"/>
      <family val="3"/>
      <charset val="128"/>
    </font>
    <font>
      <b/>
      <sz val="11"/>
      <color indexed="8"/>
      <name val="ＭＳ Ｐゴシック"/>
      <family val="3"/>
      <charset val="128"/>
    </font>
    <font>
      <sz val="6"/>
      <name val="ＭＳ Ｐゴシック"/>
      <family val="3"/>
      <charset val="128"/>
    </font>
    <font>
      <u/>
      <sz val="12"/>
      <color indexed="12"/>
      <name val="ＭＳ Ｐゴシック"/>
      <family val="3"/>
      <charset val="128"/>
    </font>
    <font>
      <b/>
      <sz val="16"/>
      <name val="ＭＳ ゴシック"/>
      <family val="3"/>
      <charset val="128"/>
    </font>
    <font>
      <b/>
      <sz val="18"/>
      <name val="ＭＳ ゴシック"/>
      <family val="3"/>
      <charset val="128"/>
    </font>
    <font>
      <sz val="10.5"/>
      <name val="ＭＳ 明朝"/>
      <family val="1"/>
      <charset val="128"/>
    </font>
    <font>
      <sz val="9.5"/>
      <name val="Times New Roman"/>
      <family val="1"/>
    </font>
    <font>
      <sz val="16"/>
      <name val="Times New Roman"/>
      <family val="1"/>
    </font>
    <font>
      <vertAlign val="superscript"/>
      <sz val="11"/>
      <name val="ＭＳ Ｐ明朝"/>
      <family val="1"/>
      <charset val="128"/>
    </font>
    <font>
      <vertAlign val="superscript"/>
      <sz val="11"/>
      <name val="Times New Roman"/>
      <family val="1"/>
    </font>
    <font>
      <sz val="13"/>
      <name val="ＭＳ Ｐゴシック"/>
      <family val="3"/>
      <charset val="128"/>
    </font>
    <font>
      <b/>
      <sz val="24"/>
      <name val="ＭＳ Ｐ明朝"/>
      <family val="1"/>
      <charset val="128"/>
    </font>
    <font>
      <b/>
      <sz val="24"/>
      <name val="Times New Roman"/>
      <family val="1"/>
    </font>
    <font>
      <b/>
      <sz val="20"/>
      <name val="HG丸ｺﾞｼｯｸM-PRO"/>
      <family val="3"/>
      <charset val="128"/>
    </font>
    <font>
      <sz val="7.5"/>
      <name val="ＭＳ Ｐ明朝"/>
      <family val="1"/>
      <charset val="128"/>
    </font>
    <font>
      <sz val="12"/>
      <color indexed="8"/>
      <name val="ＭＳ Ｐゴシック"/>
      <family val="3"/>
      <charset val="128"/>
    </font>
    <font>
      <sz val="12"/>
      <color indexed="8"/>
      <name val="Times New Roman"/>
      <family val="1"/>
    </font>
    <font>
      <vertAlign val="superscript"/>
      <sz val="14"/>
      <name val="ＭＳ Ｐゴシック"/>
      <family val="3"/>
      <charset val="128"/>
    </font>
    <font>
      <sz val="7"/>
      <name val="Times New Roman"/>
      <family val="1"/>
    </font>
    <font>
      <sz val="9.5"/>
      <name val="ＭＳ Ｐ明朝"/>
      <family val="1"/>
      <charset val="128"/>
    </font>
    <font>
      <sz val="7.5"/>
      <name val="ＭＳ Ｐゴシック"/>
      <family val="3"/>
      <charset val="128"/>
    </font>
    <font>
      <sz val="8"/>
      <name val="Times New Roman"/>
      <family val="1"/>
    </font>
    <font>
      <sz val="7"/>
      <name val="ＭＳ Ｐゴシック"/>
      <family val="3"/>
      <charset val="128"/>
    </font>
    <font>
      <sz val="6"/>
      <name val="ＭＳ Ｐゴシック"/>
      <family val="3"/>
      <charset val="128"/>
    </font>
    <font>
      <sz val="6"/>
      <name val="ＭＳ Ｐゴシック"/>
      <family val="3"/>
      <charset val="128"/>
    </font>
    <font>
      <sz val="11"/>
      <color theme="1"/>
      <name val="ＭＳ Ｐゴシック"/>
      <family val="3"/>
      <charset val="128"/>
      <scheme val="minor"/>
    </font>
    <font>
      <b/>
      <sz val="24"/>
      <name val="ＭＳ Ｐゴシック"/>
      <family val="3"/>
      <charset val="128"/>
      <scheme val="minor"/>
    </font>
    <font>
      <sz val="11"/>
      <name val="ＭＳ Ｐゴシック"/>
      <family val="3"/>
      <charset val="128"/>
      <scheme val="minor"/>
    </font>
    <font>
      <sz val="12"/>
      <name val="ＭＳ Ｐゴシック"/>
      <family val="3"/>
      <charset val="128"/>
      <scheme val="minor"/>
    </font>
    <font>
      <b/>
      <sz val="20"/>
      <name val="ＭＳ Ｐゴシック"/>
      <family val="3"/>
      <charset val="128"/>
      <scheme val="minor"/>
    </font>
    <font>
      <b/>
      <sz val="14"/>
      <name val="ＭＳ Ｐゴシック"/>
      <family val="3"/>
      <charset val="128"/>
      <scheme val="minor"/>
    </font>
    <font>
      <b/>
      <sz val="12"/>
      <name val="ＭＳ Ｐゴシック"/>
      <family val="3"/>
      <charset val="128"/>
      <scheme val="minor"/>
    </font>
    <font>
      <b/>
      <sz val="18"/>
      <name val="ＭＳ Ｐゴシック"/>
      <family val="3"/>
      <charset val="128"/>
      <scheme val="minor"/>
    </font>
    <font>
      <b/>
      <sz val="14"/>
      <name val="ＭＳ Ｐゴシック"/>
      <family val="3"/>
      <charset val="128"/>
      <scheme val="major"/>
    </font>
    <font>
      <b/>
      <sz val="10"/>
      <name val="ＭＳ Ｐゴシック"/>
      <family val="3"/>
      <charset val="128"/>
      <scheme val="minor"/>
    </font>
    <font>
      <b/>
      <sz val="11"/>
      <name val="ＭＳ Ｐゴシック"/>
      <family val="3"/>
      <charset val="128"/>
      <scheme val="minor"/>
    </font>
    <font>
      <b/>
      <sz val="12"/>
      <color rgb="FFFF0000"/>
      <name val="ＭＳ Ｐゴシック"/>
      <family val="3"/>
      <charset val="128"/>
    </font>
    <font>
      <b/>
      <sz val="12"/>
      <name val="ＭＳ Ｐゴシック"/>
      <family val="3"/>
      <charset val="128"/>
      <scheme val="major"/>
    </font>
    <font>
      <b/>
      <sz val="11"/>
      <name val="ＭＳ Ｐゴシック"/>
      <family val="3"/>
      <charset val="128"/>
      <scheme val="major"/>
    </font>
    <font>
      <sz val="12"/>
      <name val="ＭＳ Ｐゴシック"/>
      <family val="3"/>
      <charset val="128"/>
      <scheme val="major"/>
    </font>
    <font>
      <sz val="10.5"/>
      <color theme="1"/>
      <name val="Century"/>
      <family val="1"/>
    </font>
    <font>
      <b/>
      <sz val="14"/>
      <color theme="1"/>
      <name val="ＭＳ Ｐ明朝"/>
      <family val="1"/>
      <charset val="128"/>
    </font>
    <font>
      <sz val="14"/>
      <name val="ＭＳ Ｐゴシック"/>
      <family val="3"/>
      <charset val="128"/>
      <scheme val="major"/>
    </font>
    <font>
      <sz val="11"/>
      <name val="ＭＳ Ｐゴシック"/>
      <family val="3"/>
      <charset val="128"/>
      <scheme val="major"/>
    </font>
    <font>
      <sz val="10"/>
      <name val="ＭＳ Ｐゴシック"/>
      <family val="3"/>
      <charset val="128"/>
      <scheme val="minor"/>
    </font>
    <font>
      <sz val="9"/>
      <name val="ＭＳ Ｐゴシック"/>
      <family val="3"/>
      <charset val="128"/>
      <scheme val="minor"/>
    </font>
    <font>
      <sz val="9.5"/>
      <name val="ＭＳ Ｐゴシック"/>
      <family val="3"/>
      <charset val="128"/>
      <scheme val="minor"/>
    </font>
    <font>
      <sz val="9"/>
      <name val="ＭＳ Ｐゴシック"/>
      <family val="3"/>
      <charset val="128"/>
      <scheme val="major"/>
    </font>
    <font>
      <sz val="6"/>
      <name val="ＭＳ Ｐゴシック"/>
      <family val="3"/>
      <charset val="128"/>
      <scheme val="major"/>
    </font>
  </fonts>
  <fills count="14">
    <fill>
      <patternFill patternType="none"/>
    </fill>
    <fill>
      <patternFill patternType="gray125"/>
    </fill>
    <fill>
      <patternFill patternType="solid">
        <fgColor theme="0"/>
        <bgColor indexed="64"/>
      </patternFill>
    </fill>
    <fill>
      <patternFill patternType="solid">
        <fgColor rgb="FF99FF99"/>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rgb="FFFFC000"/>
        <bgColor indexed="64"/>
      </patternFill>
    </fill>
    <fill>
      <patternFill patternType="solid">
        <fgColor rgb="FFFFFF00"/>
        <bgColor indexed="64"/>
      </patternFill>
    </fill>
    <fill>
      <patternFill patternType="solid">
        <fgColor rgb="FFFF66CC"/>
        <bgColor indexed="64"/>
      </patternFill>
    </fill>
    <fill>
      <patternFill patternType="solid">
        <fgColor rgb="FFB1A0C7"/>
        <bgColor indexed="64"/>
      </patternFill>
    </fill>
    <fill>
      <patternFill patternType="solid">
        <fgColor rgb="FFFF6600"/>
        <bgColor indexed="64"/>
      </patternFill>
    </fill>
    <fill>
      <patternFill patternType="solid">
        <fgColor theme="8" tint="0.79998168889431442"/>
        <bgColor indexed="64"/>
      </patternFill>
    </fill>
    <fill>
      <patternFill patternType="solid">
        <fgColor theme="3" tint="0.79998168889431442"/>
        <bgColor indexed="64"/>
      </patternFill>
    </fill>
  </fills>
  <borders count="57">
    <border>
      <left/>
      <right/>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style="hair">
        <color indexed="64"/>
      </bottom>
      <diagonal/>
    </border>
    <border>
      <left style="double">
        <color indexed="64"/>
      </left>
      <right style="medium">
        <color indexed="64"/>
      </right>
      <top style="hair">
        <color indexed="64"/>
      </top>
      <bottom style="hair">
        <color indexed="64"/>
      </bottom>
      <diagonal/>
    </border>
    <border>
      <left style="double">
        <color indexed="64"/>
      </left>
      <right style="medium">
        <color indexed="64"/>
      </right>
      <top style="hair">
        <color indexed="64"/>
      </top>
      <bottom style="medium">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thin">
        <color indexed="64"/>
      </bottom>
      <diagonal/>
    </border>
    <border>
      <left style="mediumDashDot">
        <color indexed="64"/>
      </left>
      <right/>
      <top style="mediumDashDot">
        <color indexed="64"/>
      </top>
      <bottom style="mediumDashDot">
        <color indexed="64"/>
      </bottom>
      <diagonal/>
    </border>
    <border>
      <left/>
      <right style="mediumDashDot">
        <color indexed="64"/>
      </right>
      <top style="mediumDashDot">
        <color indexed="64"/>
      </top>
      <bottom style="mediumDashDot">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s>
  <cellStyleXfs count="21">
    <xf numFmtId="0" fontId="0" fillId="0" borderId="0">
      <alignment vertical="center"/>
    </xf>
    <xf numFmtId="0" fontId="79" fillId="0" borderId="0" applyNumberFormat="0" applyFill="0" applyBorder="0" applyAlignment="0" applyProtection="0">
      <alignment vertical="top"/>
      <protection locked="0"/>
    </xf>
    <xf numFmtId="38" fontId="3"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alignment vertical="center"/>
    </xf>
    <xf numFmtId="0" fontId="3" fillId="0" borderId="0"/>
    <xf numFmtId="0" fontId="3" fillId="0" borderId="0"/>
    <xf numFmtId="0" fontId="7" fillId="0" borderId="0"/>
    <xf numFmtId="0" fontId="3" fillId="0" borderId="0">
      <alignment vertical="center"/>
    </xf>
    <xf numFmtId="0" fontId="102" fillId="0" borderId="0">
      <alignment vertical="center"/>
    </xf>
    <xf numFmtId="0" fontId="3" fillId="0" borderId="0">
      <alignment vertical="center"/>
    </xf>
    <xf numFmtId="0" fontId="102" fillId="0" borderId="0">
      <alignment vertical="center"/>
    </xf>
    <xf numFmtId="0" fontId="3" fillId="0" borderId="0"/>
    <xf numFmtId="0" fontId="3" fillId="0" borderId="0">
      <alignment vertical="center"/>
    </xf>
    <xf numFmtId="0" fontId="13" fillId="0" borderId="0">
      <alignment vertical="center"/>
    </xf>
    <xf numFmtId="0" fontId="7" fillId="0" borderId="0"/>
    <xf numFmtId="0" fontId="7" fillId="0" borderId="0"/>
    <xf numFmtId="0" fontId="7" fillId="0" borderId="0"/>
    <xf numFmtId="0" fontId="7" fillId="0" borderId="0"/>
    <xf numFmtId="0" fontId="3" fillId="0" borderId="0"/>
    <xf numFmtId="0" fontId="13" fillId="0" borderId="0"/>
  </cellStyleXfs>
  <cellXfs count="2733">
    <xf numFmtId="0" fontId="0" fillId="0" borderId="0" xfId="0">
      <alignment vertical="center"/>
    </xf>
    <xf numFmtId="176" fontId="4" fillId="2" borderId="0" xfId="5" applyNumberFormat="1" applyFont="1" applyFill="1"/>
    <xf numFmtId="38" fontId="5" fillId="2" borderId="0" xfId="2" applyFont="1" applyFill="1" applyBorder="1"/>
    <xf numFmtId="38" fontId="4" fillId="2" borderId="0" xfId="2" applyFont="1" applyFill="1"/>
    <xf numFmtId="0" fontId="5" fillId="2" borderId="0" xfId="5" applyFont="1" applyFill="1"/>
    <xf numFmtId="38" fontId="6" fillId="2" borderId="0" xfId="2" applyFont="1" applyFill="1" applyBorder="1"/>
    <xf numFmtId="176" fontId="4" fillId="2" borderId="0" xfId="5" applyNumberFormat="1" applyFont="1" applyFill="1" applyAlignment="1">
      <alignment horizontal="right"/>
    </xf>
    <xf numFmtId="38" fontId="7" fillId="2" borderId="0" xfId="2" applyFont="1" applyFill="1"/>
    <xf numFmtId="176" fontId="8" fillId="2" borderId="0" xfId="5" quotePrefix="1" applyNumberFormat="1" applyFont="1" applyFill="1" applyAlignment="1">
      <alignment horizontal="left"/>
    </xf>
    <xf numFmtId="176" fontId="4" fillId="2" borderId="0" xfId="5" quotePrefix="1" applyNumberFormat="1" applyFont="1" applyFill="1" applyAlignment="1">
      <alignment horizontal="left"/>
    </xf>
    <xf numFmtId="38" fontId="4" fillId="2" borderId="0" xfId="2" quotePrefix="1" applyFont="1" applyFill="1" applyBorder="1" applyAlignment="1">
      <alignment horizontal="left"/>
    </xf>
    <xf numFmtId="176" fontId="8" fillId="2" borderId="0" xfId="5" quotePrefix="1" applyNumberFormat="1" applyFont="1" applyFill="1" applyAlignment="1">
      <alignment horizontal="right"/>
    </xf>
    <xf numFmtId="38" fontId="7" fillId="2" borderId="0" xfId="2" quotePrefix="1" applyFont="1" applyFill="1" applyBorder="1" applyAlignment="1">
      <alignment horizontal="left"/>
    </xf>
    <xf numFmtId="176" fontId="3" fillId="2" borderId="0" xfId="5" applyNumberFormat="1" applyFill="1"/>
    <xf numFmtId="0" fontId="6" fillId="2" borderId="0" xfId="5" applyFont="1" applyFill="1"/>
    <xf numFmtId="176" fontId="6" fillId="2" borderId="0" xfId="5" applyNumberFormat="1" applyFont="1" applyFill="1"/>
    <xf numFmtId="38" fontId="3" fillId="2" borderId="0" xfId="2" applyFont="1" applyFill="1"/>
    <xf numFmtId="38" fontId="6" fillId="2" borderId="0" xfId="2" applyFont="1" applyFill="1"/>
    <xf numFmtId="176" fontId="9" fillId="2" borderId="0" xfId="5" quotePrefix="1" applyNumberFormat="1" applyFont="1" applyFill="1" applyAlignment="1">
      <alignment horizontal="left"/>
    </xf>
    <xf numFmtId="176" fontId="10" fillId="2" borderId="0" xfId="5" quotePrefix="1" applyNumberFormat="1" applyFont="1" applyFill="1" applyAlignment="1">
      <alignment horizontal="left"/>
    </xf>
    <xf numFmtId="38" fontId="11" fillId="2" borderId="0" xfId="2" quotePrefix="1" applyFont="1" applyFill="1" applyBorder="1" applyAlignment="1">
      <alignment horizontal="left"/>
    </xf>
    <xf numFmtId="38" fontId="12" fillId="2" borderId="0" xfId="2" applyFont="1" applyFill="1"/>
    <xf numFmtId="38" fontId="13" fillId="2" borderId="0" xfId="2" applyFont="1" applyFill="1" applyBorder="1" applyAlignment="1">
      <alignment horizontal="left"/>
    </xf>
    <xf numFmtId="38" fontId="3" fillId="2" borderId="0" xfId="2" applyFont="1" applyFill="1" applyBorder="1"/>
    <xf numFmtId="38" fontId="10" fillId="2" borderId="0" xfId="2" applyFont="1" applyFill="1"/>
    <xf numFmtId="38" fontId="10" fillId="2" borderId="0" xfId="2" quotePrefix="1" applyFont="1" applyFill="1" applyAlignment="1">
      <alignment horizontal="left"/>
    </xf>
    <xf numFmtId="176" fontId="14" fillId="2" borderId="0" xfId="5" applyNumberFormat="1" applyFont="1" applyFill="1"/>
    <xf numFmtId="38" fontId="15" fillId="2" borderId="0" xfId="2" applyFont="1" applyFill="1" applyBorder="1"/>
    <xf numFmtId="38" fontId="6" fillId="2" borderId="1" xfId="2" applyFont="1" applyFill="1" applyBorder="1" applyAlignment="1">
      <alignment horizontal="center"/>
    </xf>
    <xf numFmtId="38" fontId="13" fillId="2" borderId="1" xfId="2" quotePrefix="1" applyFont="1" applyFill="1" applyBorder="1"/>
    <xf numFmtId="38" fontId="6" fillId="2" borderId="2" xfId="2" applyFont="1" applyFill="1" applyBorder="1" applyAlignment="1">
      <alignment horizontal="center"/>
    </xf>
    <xf numFmtId="38" fontId="6" fillId="2" borderId="1" xfId="2" applyFont="1" applyFill="1" applyBorder="1"/>
    <xf numFmtId="38" fontId="3" fillId="2" borderId="3" xfId="2" applyFont="1" applyFill="1" applyBorder="1"/>
    <xf numFmtId="38" fontId="3" fillId="2" borderId="1" xfId="2" applyFont="1" applyFill="1" applyBorder="1"/>
    <xf numFmtId="38" fontId="3" fillId="2" borderId="2" xfId="2" applyFont="1" applyFill="1" applyBorder="1"/>
    <xf numFmtId="0" fontId="3" fillId="2" borderId="0" xfId="5" applyFill="1"/>
    <xf numFmtId="38" fontId="6" fillId="2" borderId="0" xfId="2" applyFont="1" applyFill="1" applyBorder="1" applyAlignment="1">
      <alignment horizontal="center"/>
    </xf>
    <xf numFmtId="38" fontId="6" fillId="2" borderId="4" xfId="2" applyFont="1" applyFill="1" applyBorder="1" applyAlignment="1">
      <alignment horizontal="center"/>
    </xf>
    <xf numFmtId="38" fontId="6" fillId="2" borderId="1" xfId="2" quotePrefix="1" applyFont="1" applyFill="1" applyBorder="1" applyAlignment="1">
      <alignment horizontal="left"/>
    </xf>
    <xf numFmtId="38" fontId="3" fillId="2" borderId="4" xfId="2" applyFont="1" applyFill="1" applyBorder="1"/>
    <xf numFmtId="38" fontId="8" fillId="2" borderId="4" xfId="2" applyFont="1" applyFill="1" applyBorder="1" applyAlignment="1">
      <alignment horizontal="center" shrinkToFit="1"/>
    </xf>
    <xf numFmtId="38" fontId="6" fillId="2" borderId="2" xfId="2" applyFont="1" applyFill="1" applyBorder="1"/>
    <xf numFmtId="38" fontId="6" fillId="2" borderId="5" xfId="2" applyFont="1" applyFill="1" applyBorder="1"/>
    <xf numFmtId="38" fontId="6" fillId="2" borderId="5" xfId="2" applyFont="1" applyFill="1" applyBorder="1" applyAlignment="1">
      <alignment horizontal="center"/>
    </xf>
    <xf numFmtId="38" fontId="3" fillId="2" borderId="0" xfId="2" applyFont="1" applyFill="1" applyBorder="1" applyAlignment="1">
      <alignment horizontal="center"/>
    </xf>
    <xf numFmtId="38" fontId="3" fillId="2" borderId="5" xfId="2" applyFont="1" applyFill="1" applyBorder="1"/>
    <xf numFmtId="38" fontId="3" fillId="2" borderId="6" xfId="2" applyFont="1" applyFill="1" applyBorder="1"/>
    <xf numFmtId="38" fontId="3" fillId="2" borderId="5" xfId="2" applyFont="1" applyFill="1" applyBorder="1" applyAlignment="1">
      <alignment horizontal="center"/>
    </xf>
    <xf numFmtId="38" fontId="3" fillId="2" borderId="5" xfId="2" applyFont="1" applyFill="1" applyBorder="1" applyAlignment="1">
      <alignment wrapText="1" shrinkToFit="1"/>
    </xf>
    <xf numFmtId="38" fontId="3" fillId="2" borderId="5" xfId="2" applyFont="1" applyFill="1" applyBorder="1" applyAlignment="1">
      <alignment horizontal="center" vertical="center" shrinkToFit="1"/>
    </xf>
    <xf numFmtId="38" fontId="3" fillId="2" borderId="4" xfId="2" applyFont="1" applyFill="1" applyBorder="1" applyAlignment="1">
      <alignment horizontal="center"/>
    </xf>
    <xf numFmtId="38" fontId="6" fillId="2" borderId="6" xfId="2" applyFont="1" applyFill="1" applyBorder="1" applyAlignment="1">
      <alignment horizontal="center"/>
    </xf>
    <xf numFmtId="38" fontId="3" fillId="2" borderId="6" xfId="2" applyFont="1" applyFill="1" applyBorder="1" applyAlignment="1">
      <alignment horizontal="center"/>
    </xf>
    <xf numFmtId="0" fontId="3" fillId="2" borderId="6" xfId="5" applyFill="1" applyBorder="1" applyAlignment="1">
      <alignment horizontal="center" vertical="center"/>
    </xf>
    <xf numFmtId="38" fontId="3" fillId="2" borderId="4" xfId="2" applyFont="1" applyFill="1" applyBorder="1" applyAlignment="1"/>
    <xf numFmtId="38" fontId="8" fillId="2" borderId="6" xfId="2" applyFont="1" applyFill="1" applyBorder="1" applyAlignment="1">
      <alignment horizontal="center" shrinkToFit="1"/>
    </xf>
    <xf numFmtId="38" fontId="6" fillId="2" borderId="6" xfId="2" quotePrefix="1" applyFont="1" applyFill="1" applyBorder="1" applyAlignment="1">
      <alignment horizontal="center"/>
    </xf>
    <xf numFmtId="38" fontId="6" fillId="2" borderId="0" xfId="2" quotePrefix="1" applyFont="1" applyFill="1" applyBorder="1" applyAlignment="1">
      <alignment horizontal="center"/>
    </xf>
    <xf numFmtId="38" fontId="6" fillId="2" borderId="4" xfId="2" applyFont="1" applyFill="1" applyBorder="1"/>
    <xf numFmtId="38" fontId="3" fillId="2" borderId="7" xfId="2" applyFont="1" applyFill="1" applyBorder="1" applyAlignment="1">
      <alignment horizontal="center"/>
    </xf>
    <xf numFmtId="38" fontId="3" fillId="2" borderId="8" xfId="2" applyFont="1" applyFill="1" applyBorder="1" applyAlignment="1">
      <alignment horizontal="center"/>
    </xf>
    <xf numFmtId="38" fontId="3" fillId="2" borderId="9" xfId="2" applyFont="1" applyFill="1" applyBorder="1" applyAlignment="1">
      <alignment horizontal="center"/>
    </xf>
    <xf numFmtId="38" fontId="3" fillId="2" borderId="8" xfId="2" applyFont="1" applyFill="1" applyBorder="1" applyAlignment="1" applyProtection="1">
      <alignment horizontal="center"/>
    </xf>
    <xf numFmtId="177" fontId="13" fillId="2" borderId="0" xfId="5" quotePrefix="1" applyNumberFormat="1" applyFont="1" applyFill="1" applyAlignment="1">
      <alignment horizontal="right"/>
    </xf>
    <xf numFmtId="178" fontId="13" fillId="2" borderId="0" xfId="5" quotePrefix="1" applyNumberFormat="1" applyFont="1" applyFill="1" applyAlignment="1">
      <alignment horizontal="center"/>
    </xf>
    <xf numFmtId="179" fontId="13" fillId="2" borderId="0" xfId="5" quotePrefix="1" applyNumberFormat="1" applyFont="1" applyFill="1" applyAlignment="1">
      <alignment horizontal="left"/>
    </xf>
    <xf numFmtId="180" fontId="13" fillId="2" borderId="2" xfId="2" applyNumberFormat="1" applyFont="1" applyFill="1" applyBorder="1" applyAlignment="1">
      <alignment horizontal="right"/>
    </xf>
    <xf numFmtId="181" fontId="16" fillId="2" borderId="4" xfId="5" quotePrefix="1" applyNumberFormat="1" applyFont="1" applyFill="1" applyBorder="1" applyAlignment="1">
      <alignment horizontal="right"/>
    </xf>
    <xf numFmtId="182" fontId="17" fillId="2" borderId="0" xfId="5" applyNumberFormat="1" applyFont="1" applyFill="1" applyAlignment="1">
      <alignment horizontal="left"/>
    </xf>
    <xf numFmtId="181" fontId="21" fillId="2" borderId="4" xfId="5" quotePrefix="1" applyNumberFormat="1" applyFont="1" applyFill="1" applyBorder="1" applyAlignment="1">
      <alignment horizontal="right"/>
    </xf>
    <xf numFmtId="182" fontId="6" fillId="2" borderId="0" xfId="5" applyNumberFormat="1" applyFont="1" applyFill="1" applyAlignment="1">
      <alignment horizontal="left"/>
    </xf>
    <xf numFmtId="0" fontId="13" fillId="0" borderId="0" xfId="5" quotePrefix="1" applyFont="1"/>
    <xf numFmtId="0" fontId="5" fillId="0" borderId="0" xfId="5" applyFont="1"/>
    <xf numFmtId="0" fontId="13" fillId="2" borderId="0" xfId="5" quotePrefix="1" applyFont="1" applyFill="1" applyAlignment="1">
      <alignment horizontal="right"/>
    </xf>
    <xf numFmtId="0" fontId="13" fillId="2" borderId="0" xfId="5" quotePrefix="1" applyFont="1" applyFill="1" applyAlignment="1">
      <alignment horizontal="left"/>
    </xf>
    <xf numFmtId="180" fontId="13" fillId="2" borderId="4" xfId="2" applyNumberFormat="1" applyFont="1" applyFill="1" applyBorder="1" applyAlignment="1">
      <alignment horizontal="right"/>
    </xf>
    <xf numFmtId="0" fontId="13" fillId="2" borderId="0" xfId="5" quotePrefix="1" applyFont="1" applyFill="1" applyAlignment="1">
      <alignment horizontal="center"/>
    </xf>
    <xf numFmtId="0" fontId="21" fillId="2" borderId="4" xfId="5" quotePrefix="1" applyFont="1" applyFill="1" applyBorder="1" applyAlignment="1">
      <alignment horizontal="right"/>
    </xf>
    <xf numFmtId="0" fontId="6" fillId="2" borderId="0" xfId="5" applyFont="1" applyFill="1" applyAlignment="1">
      <alignment horizontal="left"/>
    </xf>
    <xf numFmtId="177" fontId="22" fillId="2" borderId="0" xfId="5" quotePrefix="1" applyNumberFormat="1" applyFont="1" applyFill="1" applyAlignment="1">
      <alignment horizontal="right"/>
    </xf>
    <xf numFmtId="178" fontId="22" fillId="2" borderId="0" xfId="5" quotePrefix="1" applyNumberFormat="1" applyFont="1" applyFill="1" applyAlignment="1">
      <alignment horizontal="center"/>
    </xf>
    <xf numFmtId="183" fontId="22" fillId="2" borderId="0" xfId="5" quotePrefix="1" applyNumberFormat="1" applyFont="1" applyFill="1" applyAlignment="1">
      <alignment horizontal="left"/>
    </xf>
    <xf numFmtId="180" fontId="22" fillId="2" borderId="4" xfId="2" applyNumberFormat="1" applyFont="1" applyFill="1" applyBorder="1" applyAlignment="1">
      <alignment horizontal="right"/>
    </xf>
    <xf numFmtId="184" fontId="21" fillId="2" borderId="4" xfId="5" quotePrefix="1" applyNumberFormat="1" applyFont="1" applyFill="1" applyBorder="1" applyAlignment="1">
      <alignment horizontal="right"/>
    </xf>
    <xf numFmtId="0" fontId="22" fillId="0" borderId="0" xfId="5" quotePrefix="1" applyFont="1" applyAlignment="1">
      <alignment horizontal="left"/>
    </xf>
    <xf numFmtId="0" fontId="22" fillId="2" borderId="0" xfId="5" quotePrefix="1" applyFont="1" applyFill="1" applyAlignment="1">
      <alignment horizontal="right"/>
    </xf>
    <xf numFmtId="0" fontId="22" fillId="2" borderId="0" xfId="5" quotePrefix="1" applyFont="1" applyFill="1" applyAlignment="1">
      <alignment horizontal="left"/>
    </xf>
    <xf numFmtId="0" fontId="22" fillId="2" borderId="0" xfId="5" quotePrefix="1" applyFont="1" applyFill="1" applyAlignment="1">
      <alignment horizontal="center"/>
    </xf>
    <xf numFmtId="180" fontId="22" fillId="2" borderId="0" xfId="5" quotePrefix="1" applyNumberFormat="1" applyFont="1" applyFill="1" applyAlignment="1">
      <alignment horizontal="right"/>
    </xf>
    <xf numFmtId="180" fontId="22" fillId="2" borderId="0" xfId="5" quotePrefix="1" applyNumberFormat="1" applyFont="1" applyFill="1" applyAlignment="1">
      <alignment horizontal="center"/>
    </xf>
    <xf numFmtId="180" fontId="22" fillId="2" borderId="0" xfId="5" quotePrefix="1" applyNumberFormat="1" applyFont="1" applyFill="1" applyAlignment="1">
      <alignment horizontal="left"/>
    </xf>
    <xf numFmtId="180" fontId="21" fillId="2" borderId="4" xfId="5" applyNumberFormat="1" applyFont="1" applyFill="1" applyBorder="1" applyAlignment="1">
      <alignment horizontal="right"/>
    </xf>
    <xf numFmtId="180" fontId="6" fillId="2" borderId="0" xfId="5" applyNumberFormat="1" applyFont="1" applyFill="1" applyAlignment="1">
      <alignment horizontal="left"/>
    </xf>
    <xf numFmtId="180" fontId="22" fillId="2" borderId="0" xfId="5" applyNumberFormat="1" applyFont="1" applyFill="1" applyAlignment="1">
      <alignment horizontal="right"/>
    </xf>
    <xf numFmtId="180" fontId="22" fillId="2" borderId="0" xfId="5" applyNumberFormat="1" applyFont="1" applyFill="1" applyAlignment="1">
      <alignment horizontal="center"/>
    </xf>
    <xf numFmtId="180" fontId="22" fillId="2" borderId="0" xfId="5" applyNumberFormat="1" applyFont="1" applyFill="1" applyAlignment="1">
      <alignment horizontal="left"/>
    </xf>
    <xf numFmtId="0" fontId="22" fillId="0" borderId="0" xfId="5" applyFont="1" applyAlignment="1">
      <alignment horizontal="left"/>
    </xf>
    <xf numFmtId="0" fontId="22" fillId="2" borderId="0" xfId="5" applyFont="1" applyFill="1" applyAlignment="1">
      <alignment horizontal="right"/>
    </xf>
    <xf numFmtId="0" fontId="22" fillId="2" borderId="0" xfId="5" applyFont="1" applyFill="1" applyAlignment="1">
      <alignment horizontal="center"/>
    </xf>
    <xf numFmtId="0" fontId="22" fillId="2" borderId="0" xfId="5" applyFont="1" applyFill="1" applyAlignment="1">
      <alignment horizontal="left"/>
    </xf>
    <xf numFmtId="0" fontId="21" fillId="2" borderId="4" xfId="5" applyFont="1" applyFill="1" applyBorder="1" applyAlignment="1">
      <alignment horizontal="right"/>
    </xf>
    <xf numFmtId="185" fontId="22" fillId="2" borderId="0" xfId="5" applyNumberFormat="1" applyFont="1" applyFill="1" applyAlignment="1">
      <alignment horizontal="left"/>
    </xf>
    <xf numFmtId="185" fontId="22" fillId="2" borderId="0" xfId="5" quotePrefix="1" applyNumberFormat="1" applyFont="1" applyFill="1" applyAlignment="1">
      <alignment horizontal="left"/>
    </xf>
    <xf numFmtId="180" fontId="6" fillId="2" borderId="0" xfId="2" applyNumberFormat="1" applyFont="1" applyFill="1" applyAlignment="1">
      <alignment horizontal="left"/>
    </xf>
    <xf numFmtId="180" fontId="22" fillId="2" borderId="10" xfId="5" quotePrefix="1" applyNumberFormat="1" applyFont="1" applyFill="1" applyBorder="1" applyAlignment="1">
      <alignment horizontal="right"/>
    </xf>
    <xf numFmtId="180" fontId="22" fillId="2" borderId="10" xfId="5" quotePrefix="1" applyNumberFormat="1" applyFont="1" applyFill="1" applyBorder="1" applyAlignment="1">
      <alignment horizontal="center"/>
    </xf>
    <xf numFmtId="180" fontId="22" fillId="2" borderId="9" xfId="2" applyNumberFormat="1" applyFont="1" applyFill="1" applyBorder="1" applyAlignment="1">
      <alignment horizontal="right"/>
    </xf>
    <xf numFmtId="180" fontId="21" fillId="2" borderId="9" xfId="5" applyNumberFormat="1" applyFont="1" applyFill="1" applyBorder="1" applyAlignment="1">
      <alignment horizontal="right"/>
    </xf>
    <xf numFmtId="180" fontId="6" fillId="2" borderId="10" xfId="2" applyNumberFormat="1" applyFont="1" applyFill="1" applyBorder="1" applyAlignment="1">
      <alignment horizontal="left"/>
    </xf>
    <xf numFmtId="176" fontId="23" fillId="2" borderId="0" xfId="5" quotePrefix="1" applyNumberFormat="1" applyFont="1" applyFill="1" applyAlignment="1">
      <alignment horizontal="left"/>
    </xf>
    <xf numFmtId="38" fontId="22" fillId="2" borderId="0" xfId="2" applyFont="1" applyFill="1" applyBorder="1"/>
    <xf numFmtId="38" fontId="21" fillId="2" borderId="0" xfId="2" applyFont="1" applyFill="1" applyBorder="1"/>
    <xf numFmtId="38" fontId="23" fillId="2" borderId="0" xfId="2" quotePrefix="1" applyFont="1" applyFill="1" applyBorder="1" applyAlignment="1">
      <alignment horizontal="left"/>
    </xf>
    <xf numFmtId="38" fontId="21" fillId="2" borderId="1" xfId="2" applyFont="1" applyFill="1" applyBorder="1"/>
    <xf numFmtId="176" fontId="14" fillId="2" borderId="10" xfId="5" applyNumberFormat="1" applyFont="1" applyFill="1" applyBorder="1"/>
    <xf numFmtId="38" fontId="24" fillId="2" borderId="10" xfId="2" applyFont="1" applyFill="1" applyBorder="1"/>
    <xf numFmtId="38" fontId="24" fillId="2" borderId="10" xfId="2" applyFont="1" applyFill="1" applyBorder="1" applyAlignment="1">
      <alignment horizontal="left"/>
    </xf>
    <xf numFmtId="38" fontId="15" fillId="2" borderId="10" xfId="2" applyFont="1" applyFill="1" applyBorder="1" applyAlignment="1">
      <alignment horizontal="left"/>
    </xf>
    <xf numFmtId="38" fontId="22" fillId="2" borderId="10" xfId="2" applyFont="1" applyFill="1" applyBorder="1"/>
    <xf numFmtId="38" fontId="13" fillId="2" borderId="10" xfId="2" applyFont="1" applyFill="1" applyBorder="1" applyAlignment="1">
      <alignment horizontal="right"/>
    </xf>
    <xf numFmtId="38" fontId="6" fillId="2" borderId="10" xfId="2" applyFont="1" applyFill="1" applyBorder="1"/>
    <xf numFmtId="0" fontId="6" fillId="2" borderId="10" xfId="5" applyFont="1" applyFill="1" applyBorder="1"/>
    <xf numFmtId="38" fontId="5" fillId="2" borderId="10" xfId="2" applyFont="1" applyFill="1" applyBorder="1"/>
    <xf numFmtId="0" fontId="5" fillId="2" borderId="10" xfId="5" applyFont="1" applyFill="1" applyBorder="1"/>
    <xf numFmtId="178" fontId="13" fillId="2" borderId="1" xfId="5" quotePrefix="1" applyNumberFormat="1" applyFont="1" applyFill="1" applyBorder="1" applyAlignment="1">
      <alignment horizontal="center"/>
    </xf>
    <xf numFmtId="179" fontId="13" fillId="2" borderId="11" xfId="5" quotePrefix="1" applyNumberFormat="1" applyFont="1" applyFill="1" applyBorder="1" applyAlignment="1">
      <alignment horizontal="left"/>
    </xf>
    <xf numFmtId="181" fontId="16" fillId="2" borderId="2" xfId="5" quotePrefix="1" applyNumberFormat="1" applyFont="1" applyFill="1" applyBorder="1" applyAlignment="1">
      <alignment horizontal="right"/>
    </xf>
    <xf numFmtId="0" fontId="13" fillId="2" borderId="12" xfId="5" quotePrefix="1" applyFont="1" applyFill="1" applyBorder="1" applyAlignment="1">
      <alignment horizontal="left"/>
    </xf>
    <xf numFmtId="183" fontId="22" fillId="2" borderId="12" xfId="5" quotePrefix="1" applyNumberFormat="1" applyFont="1" applyFill="1" applyBorder="1" applyAlignment="1">
      <alignment horizontal="left"/>
    </xf>
    <xf numFmtId="0" fontId="13" fillId="0" borderId="0" xfId="5" quotePrefix="1" applyFont="1" applyAlignment="1">
      <alignment horizontal="left"/>
    </xf>
    <xf numFmtId="0" fontId="22" fillId="2" borderId="12" xfId="5" quotePrefix="1" applyFont="1" applyFill="1" applyBorder="1" applyAlignment="1">
      <alignment horizontal="left"/>
    </xf>
    <xf numFmtId="180" fontId="22" fillId="2" borderId="12" xfId="5" quotePrefix="1" applyNumberFormat="1" applyFont="1" applyFill="1" applyBorder="1" applyAlignment="1">
      <alignment horizontal="left"/>
    </xf>
    <xf numFmtId="180" fontId="22" fillId="2" borderId="12" xfId="5" applyNumberFormat="1" applyFont="1" applyFill="1" applyBorder="1" applyAlignment="1">
      <alignment horizontal="left"/>
    </xf>
    <xf numFmtId="0" fontId="13" fillId="0" borderId="0" xfId="5" applyFont="1" applyAlignment="1">
      <alignment horizontal="left"/>
    </xf>
    <xf numFmtId="0" fontId="22" fillId="2" borderId="12" xfId="5" applyFont="1" applyFill="1" applyBorder="1" applyAlignment="1">
      <alignment horizontal="left"/>
    </xf>
    <xf numFmtId="185" fontId="22" fillId="2" borderId="12" xfId="5" applyNumberFormat="1" applyFont="1" applyFill="1" applyBorder="1" applyAlignment="1">
      <alignment horizontal="left"/>
    </xf>
    <xf numFmtId="185" fontId="22" fillId="2" borderId="12" xfId="5" quotePrefix="1" applyNumberFormat="1" applyFont="1" applyFill="1" applyBorder="1" applyAlignment="1">
      <alignment horizontal="left"/>
    </xf>
    <xf numFmtId="38" fontId="25" fillId="2" borderId="0" xfId="2" applyFont="1" applyFill="1"/>
    <xf numFmtId="38" fontId="26" fillId="2" borderId="0" xfId="2" quotePrefix="1" applyFont="1" applyFill="1" applyAlignment="1">
      <alignment horizontal="left"/>
    </xf>
    <xf numFmtId="0" fontId="21" fillId="2" borderId="1" xfId="5" quotePrefix="1" applyFont="1" applyFill="1" applyBorder="1" applyAlignment="1">
      <alignment horizontal="right" wrapText="1"/>
    </xf>
    <xf numFmtId="0" fontId="21" fillId="2" borderId="1" xfId="5" quotePrefix="1" applyFont="1" applyFill="1" applyBorder="1" applyAlignment="1">
      <alignment horizontal="left"/>
    </xf>
    <xf numFmtId="0" fontId="22" fillId="2" borderId="1" xfId="5" quotePrefix="1" applyFont="1" applyFill="1" applyBorder="1" applyAlignment="1">
      <alignment vertical="top" wrapText="1"/>
    </xf>
    <xf numFmtId="0" fontId="21" fillId="2" borderId="1" xfId="5" quotePrefix="1" applyFont="1" applyFill="1" applyBorder="1" applyAlignment="1">
      <alignment vertical="top" wrapText="1"/>
    </xf>
    <xf numFmtId="38" fontId="5" fillId="2" borderId="0" xfId="2" applyFont="1" applyFill="1"/>
    <xf numFmtId="0" fontId="25" fillId="2" borderId="0" xfId="5" applyFont="1" applyFill="1"/>
    <xf numFmtId="0" fontId="21" fillId="2" borderId="0" xfId="5" quotePrefix="1" applyFont="1" applyFill="1" applyAlignment="1">
      <alignment horizontal="right"/>
    </xf>
    <xf numFmtId="0" fontId="21" fillId="2" borderId="0" xfId="5" applyFont="1" applyFill="1"/>
    <xf numFmtId="0" fontId="22" fillId="2" borderId="0" xfId="5" quotePrefix="1" applyFont="1" applyFill="1" applyAlignment="1">
      <alignment vertical="center"/>
    </xf>
    <xf numFmtId="0" fontId="22" fillId="2" borderId="0" xfId="5" quotePrefix="1" applyFont="1" applyFill="1" applyAlignment="1">
      <alignment horizontal="left" vertical="top" wrapText="1"/>
    </xf>
    <xf numFmtId="0" fontId="21" fillId="2" borderId="0" xfId="5" quotePrefix="1" applyFont="1" applyFill="1" applyAlignment="1">
      <alignment horizontal="left" vertical="top" wrapText="1"/>
    </xf>
    <xf numFmtId="0" fontId="22" fillId="2" borderId="0" xfId="5" quotePrefix="1" applyFont="1" applyFill="1" applyAlignment="1">
      <alignment horizontal="right" vertical="top"/>
    </xf>
    <xf numFmtId="0" fontId="22" fillId="2" borderId="0" xfId="5" applyFont="1" applyFill="1" applyAlignment="1">
      <alignment vertical="top"/>
    </xf>
    <xf numFmtId="0" fontId="22" fillId="2" borderId="0" xfId="5" quotePrefix="1" applyFont="1" applyFill="1" applyAlignment="1">
      <alignment vertical="top" wrapText="1"/>
    </xf>
    <xf numFmtId="0" fontId="21" fillId="2" borderId="0" xfId="5" quotePrefix="1" applyFont="1" applyFill="1" applyAlignment="1">
      <alignment vertical="top" wrapText="1"/>
    </xf>
    <xf numFmtId="38" fontId="5" fillId="0" borderId="0" xfId="2" applyFont="1"/>
    <xf numFmtId="0" fontId="8" fillId="2" borderId="0" xfId="6" quotePrefix="1" applyFont="1" applyFill="1" applyAlignment="1">
      <alignment horizontal="left"/>
    </xf>
    <xf numFmtId="0" fontId="6" fillId="2" borderId="0" xfId="6" applyFont="1" applyFill="1"/>
    <xf numFmtId="0" fontId="16" fillId="2" borderId="0" xfId="6" quotePrefix="1" applyFont="1" applyFill="1" applyAlignment="1">
      <alignment horizontal="left"/>
    </xf>
    <xf numFmtId="0" fontId="27" fillId="2" borderId="0" xfId="6" quotePrefix="1" applyFont="1" applyFill="1" applyAlignment="1">
      <alignment horizontal="left"/>
    </xf>
    <xf numFmtId="0" fontId="8" fillId="2" borderId="0" xfId="6" applyFont="1" applyFill="1" applyAlignment="1">
      <alignment horizontal="left" vertical="center"/>
    </xf>
    <xf numFmtId="0" fontId="103" fillId="2" borderId="0" xfId="6" quotePrefix="1" applyFont="1" applyFill="1" applyAlignment="1">
      <alignment horizontal="left" vertical="center"/>
    </xf>
    <xf numFmtId="0" fontId="27" fillId="2" borderId="0" xfId="6" applyFont="1" applyFill="1"/>
    <xf numFmtId="0" fontId="15" fillId="2" borderId="0" xfId="6" quotePrefix="1" applyFont="1" applyFill="1" applyAlignment="1">
      <alignment horizontal="left"/>
    </xf>
    <xf numFmtId="0" fontId="28" fillId="2" borderId="0" xfId="6" applyFont="1" applyFill="1"/>
    <xf numFmtId="0" fontId="30" fillId="2" borderId="0" xfId="6" quotePrefix="1" applyFont="1" applyFill="1" applyAlignment="1">
      <alignment horizontal="left"/>
    </xf>
    <xf numFmtId="0" fontId="30" fillId="2" borderId="0" xfId="6" applyFont="1" applyFill="1"/>
    <xf numFmtId="0" fontId="31" fillId="2" borderId="0" xfId="6" quotePrefix="1" applyFont="1" applyFill="1" applyAlignment="1">
      <alignment horizontal="left"/>
    </xf>
    <xf numFmtId="0" fontId="32" fillId="2" borderId="0" xfId="6" applyFont="1" applyFill="1"/>
    <xf numFmtId="0" fontId="21" fillId="2" borderId="0" xfId="6" applyFont="1" applyFill="1"/>
    <xf numFmtId="0" fontId="13" fillId="2" borderId="0" xfId="6" quotePrefix="1" applyFont="1" applyFill="1"/>
    <xf numFmtId="0" fontId="15" fillId="2" borderId="0" xfId="6" applyFont="1" applyFill="1"/>
    <xf numFmtId="0" fontId="14" fillId="2" borderId="0" xfId="6" applyFont="1" applyFill="1" applyAlignment="1">
      <alignment vertical="center"/>
    </xf>
    <xf numFmtId="0" fontId="6" fillId="2" borderId="11" xfId="6" applyFont="1" applyFill="1" applyBorder="1"/>
    <xf numFmtId="0" fontId="8" fillId="2" borderId="11" xfId="6" applyFont="1" applyFill="1" applyBorder="1"/>
    <xf numFmtId="0" fontId="6" fillId="2" borderId="1" xfId="6" applyFont="1" applyFill="1" applyBorder="1" applyAlignment="1">
      <alignment horizontal="center"/>
    </xf>
    <xf numFmtId="0" fontId="6" fillId="2" borderId="1" xfId="6" applyFont="1" applyFill="1" applyBorder="1"/>
    <xf numFmtId="0" fontId="6" fillId="2" borderId="2" xfId="6" applyFont="1" applyFill="1" applyBorder="1" applyAlignment="1">
      <alignment horizontal="center"/>
    </xf>
    <xf numFmtId="0" fontId="6" fillId="2" borderId="3" xfId="6" applyFont="1" applyFill="1" applyBorder="1"/>
    <xf numFmtId="0" fontId="6" fillId="2" borderId="2" xfId="6" applyFont="1" applyFill="1" applyBorder="1"/>
    <xf numFmtId="0" fontId="6" fillId="2" borderId="12" xfId="6" applyFont="1" applyFill="1" applyBorder="1"/>
    <xf numFmtId="0" fontId="21" fillId="2" borderId="12" xfId="6" quotePrefix="1" applyFont="1" applyFill="1" applyBorder="1" applyAlignment="1">
      <alignment horizontal="center"/>
    </xf>
    <xf numFmtId="0" fontId="6" fillId="2" borderId="0" xfId="6" applyFont="1" applyFill="1" applyAlignment="1">
      <alignment horizontal="center"/>
    </xf>
    <xf numFmtId="0" fontId="6" fillId="2" borderId="4" xfId="6" applyFont="1" applyFill="1" applyBorder="1" applyAlignment="1">
      <alignment horizontal="center"/>
    </xf>
    <xf numFmtId="0" fontId="6" fillId="2" borderId="1" xfId="6" quotePrefix="1" applyFont="1" applyFill="1" applyBorder="1" applyAlignment="1">
      <alignment horizontal="left"/>
    </xf>
    <xf numFmtId="0" fontId="6" fillId="2" borderId="10" xfId="6" applyFont="1" applyFill="1" applyBorder="1"/>
    <xf numFmtId="0" fontId="6" fillId="2" borderId="4" xfId="6" applyFont="1" applyFill="1" applyBorder="1"/>
    <xf numFmtId="0" fontId="6" fillId="2" borderId="5" xfId="6" applyFont="1" applyFill="1" applyBorder="1"/>
    <xf numFmtId="0" fontId="6" fillId="2" borderId="5" xfId="6" applyFont="1" applyFill="1" applyBorder="1" applyAlignment="1">
      <alignment horizontal="center"/>
    </xf>
    <xf numFmtId="38" fontId="6" fillId="2" borderId="6" xfId="3" applyFont="1" applyFill="1" applyBorder="1" applyAlignment="1">
      <alignment horizontal="center"/>
    </xf>
    <xf numFmtId="0" fontId="8" fillId="2" borderId="12" xfId="6" applyFont="1" applyFill="1" applyBorder="1" applyAlignment="1">
      <alignment horizontal="center"/>
    </xf>
    <xf numFmtId="0" fontId="6" fillId="2" borderId="6" xfId="6" applyFont="1" applyFill="1" applyBorder="1" applyAlignment="1">
      <alignment horizontal="center"/>
    </xf>
    <xf numFmtId="0" fontId="6" fillId="2" borderId="12" xfId="6" applyFont="1" applyFill="1" applyBorder="1" applyAlignment="1">
      <alignment horizontal="center"/>
    </xf>
    <xf numFmtId="0" fontId="6" fillId="2" borderId="4" xfId="6" applyFont="1" applyFill="1" applyBorder="1" applyAlignment="1">
      <alignment horizontal="center" wrapText="1"/>
    </xf>
    <xf numFmtId="0" fontId="6" fillId="2" borderId="0" xfId="6" quotePrefix="1" applyFont="1" applyFill="1" applyAlignment="1">
      <alignment horizontal="center"/>
    </xf>
    <xf numFmtId="0" fontId="6" fillId="2" borderId="6" xfId="6" quotePrefix="1" applyFont="1" applyFill="1" applyBorder="1" applyAlignment="1">
      <alignment horizontal="center"/>
    </xf>
    <xf numFmtId="0" fontId="6" fillId="2" borderId="7" xfId="6" applyFont="1" applyFill="1" applyBorder="1"/>
    <xf numFmtId="0" fontId="8" fillId="2" borderId="7" xfId="6" applyFont="1" applyFill="1" applyBorder="1"/>
    <xf numFmtId="0" fontId="6" fillId="2" borderId="9" xfId="6" applyFont="1" applyFill="1" applyBorder="1"/>
    <xf numFmtId="0" fontId="22" fillId="2" borderId="12" xfId="6" applyFont="1" applyFill="1" applyBorder="1"/>
    <xf numFmtId="180" fontId="13" fillId="2" borderId="11" xfId="2" applyNumberFormat="1" applyFont="1" applyFill="1" applyBorder="1" applyAlignment="1">
      <alignment horizontal="right"/>
    </xf>
    <xf numFmtId="0" fontId="22" fillId="2" borderId="0" xfId="5" applyFont="1" applyFill="1"/>
    <xf numFmtId="0" fontId="5" fillId="2" borderId="12" xfId="6" applyFont="1" applyFill="1" applyBorder="1"/>
    <xf numFmtId="38" fontId="13" fillId="2" borderId="0" xfId="2" applyFont="1" applyFill="1" applyBorder="1" applyAlignment="1">
      <alignment horizontal="right"/>
    </xf>
    <xf numFmtId="38" fontId="13" fillId="2" borderId="12" xfId="2" applyFont="1" applyFill="1" applyBorder="1" applyAlignment="1">
      <alignment horizontal="right"/>
    </xf>
    <xf numFmtId="38" fontId="13" fillId="2" borderId="4" xfId="2" applyFont="1" applyFill="1" applyBorder="1" applyAlignment="1">
      <alignment horizontal="right"/>
    </xf>
    <xf numFmtId="180" fontId="13" fillId="2" borderId="12" xfId="2" applyNumberFormat="1" applyFont="1" applyFill="1" applyBorder="1" applyAlignment="1">
      <alignment horizontal="right"/>
    </xf>
    <xf numFmtId="0" fontId="17" fillId="2" borderId="6" xfId="6" applyFont="1" applyFill="1" applyBorder="1" applyAlignment="1">
      <alignment horizontal="left"/>
    </xf>
    <xf numFmtId="0" fontId="17" fillId="2" borderId="0" xfId="6" applyFont="1" applyFill="1" applyAlignment="1">
      <alignment horizontal="left"/>
    </xf>
    <xf numFmtId="180" fontId="22" fillId="2" borderId="12" xfId="2" applyNumberFormat="1" applyFont="1" applyFill="1" applyBorder="1" applyAlignment="1">
      <alignment horizontal="right"/>
    </xf>
    <xf numFmtId="0" fontId="6" fillId="2" borderId="6" xfId="6" applyFont="1" applyFill="1" applyBorder="1" applyAlignment="1">
      <alignment horizontal="left"/>
    </xf>
    <xf numFmtId="38" fontId="22" fillId="2" borderId="4" xfId="2" applyFont="1" applyFill="1" applyBorder="1" applyAlignment="1">
      <alignment horizontal="right"/>
    </xf>
    <xf numFmtId="38" fontId="22" fillId="2" borderId="0" xfId="2" applyFont="1" applyFill="1" applyBorder="1" applyAlignment="1">
      <alignment horizontal="right"/>
    </xf>
    <xf numFmtId="38" fontId="22" fillId="2" borderId="12" xfId="2" applyFont="1" applyFill="1" applyBorder="1" applyAlignment="1">
      <alignment horizontal="right"/>
    </xf>
    <xf numFmtId="0" fontId="6" fillId="2" borderId="0" xfId="6" applyFont="1" applyFill="1" applyAlignment="1">
      <alignment horizontal="left"/>
    </xf>
    <xf numFmtId="180" fontId="22" fillId="2" borderId="0" xfId="5" applyNumberFormat="1" applyFont="1" applyFill="1"/>
    <xf numFmtId="0" fontId="6" fillId="2" borderId="6" xfId="6" quotePrefix="1" applyFont="1" applyFill="1" applyBorder="1" applyAlignment="1">
      <alignment horizontal="left" shrinkToFit="1"/>
    </xf>
    <xf numFmtId="0" fontId="6" fillId="2" borderId="0" xfId="6" quotePrefix="1" applyFont="1" applyFill="1" applyAlignment="1">
      <alignment horizontal="left" shrinkToFit="1"/>
    </xf>
    <xf numFmtId="0" fontId="6" fillId="2" borderId="6" xfId="6" quotePrefix="1" applyFont="1" applyFill="1" applyBorder="1" applyAlignment="1">
      <alignment horizontal="left"/>
    </xf>
    <xf numFmtId="0" fontId="6" fillId="2" borderId="0" xfId="6" quotePrefix="1" applyFont="1" applyFill="1" applyAlignment="1">
      <alignment horizontal="left"/>
    </xf>
    <xf numFmtId="0" fontId="5" fillId="2" borderId="7" xfId="6" applyFont="1" applyFill="1" applyBorder="1"/>
    <xf numFmtId="0" fontId="6" fillId="2" borderId="8" xfId="6" applyFont="1" applyFill="1" applyBorder="1"/>
    <xf numFmtId="38" fontId="22" fillId="2" borderId="9" xfId="2" applyFont="1" applyFill="1" applyBorder="1" applyAlignment="1">
      <alignment horizontal="right"/>
    </xf>
    <xf numFmtId="0" fontId="5" fillId="2" borderId="7" xfId="5" applyFont="1" applyFill="1" applyBorder="1"/>
    <xf numFmtId="0" fontId="5" fillId="2" borderId="9" xfId="5" applyFont="1" applyFill="1" applyBorder="1"/>
    <xf numFmtId="0" fontId="5" fillId="2" borderId="0" xfId="6" applyFont="1" applyFill="1"/>
    <xf numFmtId="0" fontId="3" fillId="2" borderId="0" xfId="6" applyFill="1"/>
    <xf numFmtId="0" fontId="5" fillId="2" borderId="10" xfId="6" applyFont="1" applyFill="1" applyBorder="1"/>
    <xf numFmtId="38" fontId="13" fillId="2" borderId="10" xfId="2" applyFont="1" applyFill="1" applyBorder="1" applyAlignment="1"/>
    <xf numFmtId="0" fontId="36" fillId="2" borderId="0" xfId="6" applyFont="1" applyFill="1"/>
    <xf numFmtId="0" fontId="22" fillId="2" borderId="2" xfId="5" applyFont="1" applyFill="1" applyBorder="1"/>
    <xf numFmtId="0" fontId="5" fillId="2" borderId="4" xfId="5" applyFont="1" applyFill="1" applyBorder="1"/>
    <xf numFmtId="0" fontId="22" fillId="2" borderId="4" xfId="5" applyFont="1" applyFill="1" applyBorder="1"/>
    <xf numFmtId="0" fontId="22" fillId="2" borderId="0" xfId="6" quotePrefix="1" applyFont="1" applyFill="1" applyAlignment="1">
      <alignment horizontal="left"/>
    </xf>
    <xf numFmtId="0" fontId="21" fillId="2" borderId="0" xfId="6" quotePrefix="1" applyFont="1" applyFill="1" applyAlignment="1">
      <alignment horizontal="right" vertical="top"/>
    </xf>
    <xf numFmtId="0" fontId="22" fillId="2" borderId="0" xfId="6" applyFont="1" applyFill="1" applyAlignment="1">
      <alignment horizontal="left" vertical="top" wrapText="1"/>
    </xf>
    <xf numFmtId="0" fontId="21" fillId="2" borderId="0" xfId="6" applyFont="1" applyFill="1" applyAlignment="1">
      <alignment horizontal="left" vertical="top" wrapText="1"/>
    </xf>
    <xf numFmtId="0" fontId="22" fillId="2" borderId="0" xfId="6" applyFont="1" applyFill="1"/>
    <xf numFmtId="0" fontId="13" fillId="2" borderId="0" xfId="18" applyFont="1" applyFill="1"/>
    <xf numFmtId="0" fontId="7" fillId="2" borderId="0" xfId="18" applyFill="1"/>
    <xf numFmtId="0" fontId="29" fillId="2" borderId="0" xfId="18" quotePrefix="1" applyFont="1" applyFill="1" applyAlignment="1">
      <alignment horizontal="left"/>
    </xf>
    <xf numFmtId="0" fontId="11" fillId="2" borderId="0" xfId="18" quotePrefix="1" applyFont="1" applyFill="1" applyAlignment="1">
      <alignment horizontal="left"/>
    </xf>
    <xf numFmtId="0" fontId="7" fillId="2" borderId="0" xfId="18" applyFill="1" applyAlignment="1">
      <alignment horizontal="left"/>
    </xf>
    <xf numFmtId="0" fontId="38" fillId="2" borderId="0" xfId="18" applyFont="1" applyFill="1"/>
    <xf numFmtId="49" fontId="5" fillId="2" borderId="0" xfId="19" applyNumberFormat="1" applyFont="1" applyFill="1"/>
    <xf numFmtId="0" fontId="15" fillId="2" borderId="0" xfId="18" quotePrefix="1" applyFont="1" applyFill="1" applyAlignment="1">
      <alignment horizontal="left"/>
    </xf>
    <xf numFmtId="37" fontId="21" fillId="2" borderId="5" xfId="18" applyNumberFormat="1" applyFont="1" applyFill="1" applyBorder="1" applyAlignment="1">
      <alignment horizontal="center"/>
    </xf>
    <xf numFmtId="0" fontId="8" fillId="2" borderId="1" xfId="18" applyFont="1" applyFill="1" applyBorder="1" applyAlignment="1">
      <alignment horizontal="center"/>
    </xf>
    <xf numFmtId="0" fontId="8" fillId="2" borderId="3" xfId="18" applyFont="1" applyFill="1" applyBorder="1" applyAlignment="1">
      <alignment horizontal="center"/>
    </xf>
    <xf numFmtId="0" fontId="8" fillId="2" borderId="5" xfId="18" applyFont="1" applyFill="1" applyBorder="1" applyAlignment="1">
      <alignment horizontal="center"/>
    </xf>
    <xf numFmtId="0" fontId="8" fillId="2" borderId="2" xfId="18" applyFont="1" applyFill="1" applyBorder="1"/>
    <xf numFmtId="49" fontId="6" fillId="2" borderId="0" xfId="19" applyNumberFormat="1" applyFont="1" applyFill="1"/>
    <xf numFmtId="0" fontId="8" fillId="2" borderId="0" xfId="18" applyFont="1" applyFill="1"/>
    <xf numFmtId="37" fontId="21" fillId="2" borderId="6" xfId="18" applyNumberFormat="1" applyFont="1" applyFill="1" applyBorder="1" applyAlignment="1">
      <alignment horizontal="center"/>
    </xf>
    <xf numFmtId="0" fontId="21" fillId="2" borderId="11" xfId="18" applyFont="1" applyFill="1" applyBorder="1" applyAlignment="1">
      <alignment horizontal="center"/>
    </xf>
    <xf numFmtId="0" fontId="8" fillId="2" borderId="4" xfId="18" applyFont="1" applyFill="1" applyBorder="1"/>
    <xf numFmtId="0" fontId="6" fillId="2" borderId="0" xfId="18" applyFont="1" applyFill="1" applyAlignment="1">
      <alignment horizontal="center"/>
    </xf>
    <xf numFmtId="0" fontId="6" fillId="2" borderId="6" xfId="18" quotePrefix="1" applyFont="1" applyFill="1" applyBorder="1" applyAlignment="1">
      <alignment horizontal="center"/>
    </xf>
    <xf numFmtId="0" fontId="6" fillId="2" borderId="6" xfId="18" applyFont="1" applyFill="1" applyBorder="1" applyAlignment="1">
      <alignment horizontal="center"/>
    </xf>
    <xf numFmtId="0" fontId="6" fillId="2" borderId="9" xfId="18" quotePrefix="1" applyFont="1" applyFill="1" applyBorder="1" applyAlignment="1">
      <alignment horizontal="left"/>
    </xf>
    <xf numFmtId="0" fontId="8" fillId="2" borderId="10" xfId="18" applyFont="1" applyFill="1" applyBorder="1" applyAlignment="1">
      <alignment horizontal="center"/>
    </xf>
    <xf numFmtId="0" fontId="8" fillId="2" borderId="7" xfId="18" applyFont="1" applyFill="1" applyBorder="1" applyAlignment="1">
      <alignment horizontal="center"/>
    </xf>
    <xf numFmtId="0" fontId="8" fillId="2" borderId="6" xfId="18" applyFont="1" applyFill="1" applyBorder="1" applyAlignment="1">
      <alignment horizontal="center"/>
    </xf>
    <xf numFmtId="0" fontId="8" fillId="2" borderId="0" xfId="18" applyFont="1" applyFill="1" applyAlignment="1">
      <alignment horizontal="center"/>
    </xf>
    <xf numFmtId="0" fontId="6" fillId="2" borderId="0" xfId="18" quotePrefix="1" applyFont="1" applyFill="1" applyAlignment="1">
      <alignment horizontal="center"/>
    </xf>
    <xf numFmtId="0" fontId="8" fillId="2" borderId="4" xfId="18" applyFont="1" applyFill="1" applyBorder="1" applyAlignment="1">
      <alignment horizontal="center"/>
    </xf>
    <xf numFmtId="37" fontId="21" fillId="2" borderId="8" xfId="18" applyNumberFormat="1" applyFont="1" applyFill="1" applyBorder="1" applyAlignment="1">
      <alignment horizontal="center"/>
    </xf>
    <xf numFmtId="0" fontId="8" fillId="2" borderId="9" xfId="18" applyFont="1" applyFill="1" applyBorder="1"/>
    <xf numFmtId="37" fontId="22" fillId="2" borderId="4" xfId="18" applyNumberFormat="1" applyFont="1" applyFill="1" applyBorder="1" applyAlignment="1">
      <alignment horizontal="center"/>
    </xf>
    <xf numFmtId="0" fontId="16" fillId="2" borderId="2" xfId="18" quotePrefix="1" applyFont="1" applyFill="1" applyBorder="1" applyAlignment="1">
      <alignment horizontal="left"/>
    </xf>
    <xf numFmtId="37" fontId="40" fillId="2" borderId="0" xfId="18" quotePrefix="1" applyNumberFormat="1" applyFont="1" applyFill="1" applyAlignment="1">
      <alignment horizontal="left"/>
    </xf>
    <xf numFmtId="186" fontId="13" fillId="2" borderId="0" xfId="2" applyNumberFormat="1" applyFont="1" applyFill="1" applyBorder="1" applyAlignment="1">
      <alignment horizontal="right"/>
    </xf>
    <xf numFmtId="0" fontId="16" fillId="2" borderId="4" xfId="18" applyFont="1" applyFill="1" applyBorder="1" applyAlignment="1">
      <alignment horizontal="left"/>
    </xf>
    <xf numFmtId="0" fontId="21" fillId="2" borderId="4" xfId="18" quotePrefix="1" applyFont="1" applyFill="1" applyBorder="1" applyAlignment="1">
      <alignment horizontal="left"/>
    </xf>
    <xf numFmtId="0" fontId="16" fillId="2" borderId="4" xfId="18" quotePrefix="1" applyFont="1" applyFill="1" applyBorder="1" applyAlignment="1">
      <alignment horizontal="left"/>
    </xf>
    <xf numFmtId="37" fontId="24" fillId="2" borderId="0" xfId="18" applyNumberFormat="1" applyFont="1" applyFill="1" applyAlignment="1">
      <alignment horizontal="distributed" vertical="distributed"/>
    </xf>
    <xf numFmtId="37" fontId="22" fillId="2" borderId="0" xfId="18" applyNumberFormat="1" applyFont="1" applyFill="1" applyAlignment="1">
      <alignment horizontal="distributed" vertical="center"/>
    </xf>
    <xf numFmtId="37" fontId="22" fillId="2" borderId="0" xfId="18" applyNumberFormat="1" applyFont="1" applyFill="1" applyAlignment="1">
      <alignment horizontal="distributed" vertical="distributed"/>
    </xf>
    <xf numFmtId="0" fontId="21" fillId="2" borderId="4" xfId="18" applyFont="1" applyFill="1" applyBorder="1"/>
    <xf numFmtId="37" fontId="22" fillId="2" borderId="4" xfId="17" applyNumberFormat="1" applyFont="1" applyFill="1" applyBorder="1" applyAlignment="1">
      <alignment horizontal="center"/>
    </xf>
    <xf numFmtId="0" fontId="21" fillId="2" borderId="4" xfId="18" applyFont="1" applyFill="1" applyBorder="1" applyAlignment="1">
      <alignment horizontal="left"/>
    </xf>
    <xf numFmtId="37" fontId="22" fillId="2" borderId="4" xfId="18" applyNumberFormat="1" applyFont="1" applyFill="1" applyBorder="1" applyAlignment="1">
      <alignment horizontal="center" vertical="center"/>
    </xf>
    <xf numFmtId="37" fontId="22" fillId="2" borderId="6" xfId="18" applyNumberFormat="1" applyFont="1" applyFill="1" applyBorder="1" applyAlignment="1">
      <alignment horizontal="center"/>
    </xf>
    <xf numFmtId="37" fontId="22" fillId="2" borderId="10" xfId="18" applyNumberFormat="1" applyFont="1" applyFill="1" applyBorder="1" applyAlignment="1">
      <alignment horizontal="distributed" vertical="distributed"/>
    </xf>
    <xf numFmtId="37" fontId="22" fillId="2" borderId="8" xfId="18" applyNumberFormat="1" applyFont="1" applyFill="1" applyBorder="1" applyAlignment="1">
      <alignment horizontal="center"/>
    </xf>
    <xf numFmtId="0" fontId="21" fillId="2" borderId="9" xfId="18" applyFont="1" applyFill="1" applyBorder="1"/>
    <xf numFmtId="37" fontId="21" fillId="2" borderId="0" xfId="18" applyNumberFormat="1" applyFont="1" applyFill="1" applyAlignment="1">
      <alignment horizontal="center"/>
    </xf>
    <xf numFmtId="0" fontId="15" fillId="2" borderId="10" xfId="18" applyFont="1" applyFill="1" applyBorder="1"/>
    <xf numFmtId="0" fontId="8" fillId="2" borderId="10" xfId="18" applyFont="1" applyFill="1" applyBorder="1"/>
    <xf numFmtId="0" fontId="22" fillId="2" borderId="4" xfId="18" quotePrefix="1" applyFont="1" applyFill="1" applyBorder="1" applyAlignment="1">
      <alignment horizontal="center"/>
    </xf>
    <xf numFmtId="0" fontId="22" fillId="2" borderId="4" xfId="18" applyFont="1" applyFill="1" applyBorder="1" applyAlignment="1">
      <alignment horizontal="distributed"/>
    </xf>
    <xf numFmtId="0" fontId="22" fillId="2" borderId="0" xfId="18" applyFont="1" applyFill="1" applyAlignment="1">
      <alignment horizontal="distributed"/>
    </xf>
    <xf numFmtId="0" fontId="22" fillId="2" borderId="9" xfId="18" applyFont="1" applyFill="1" applyBorder="1" applyAlignment="1">
      <alignment horizontal="distributed"/>
    </xf>
    <xf numFmtId="0" fontId="22" fillId="2" borderId="0" xfId="7" quotePrefix="1" applyFont="1" applyFill="1" applyAlignment="1">
      <alignment horizontal="left"/>
    </xf>
    <xf numFmtId="0" fontId="104" fillId="2" borderId="0" xfId="7" applyFont="1" applyFill="1"/>
    <xf numFmtId="0" fontId="6" fillId="2" borderId="0" xfId="0" quotePrefix="1" applyFont="1" applyFill="1" applyAlignment="1">
      <alignment vertical="top"/>
    </xf>
    <xf numFmtId="0" fontId="3" fillId="2" borderId="0" xfId="0" applyFont="1" applyFill="1" applyAlignment="1">
      <alignment horizontal="left" vertical="top"/>
    </xf>
    <xf numFmtId="0" fontId="8" fillId="2" borderId="0" xfId="17" applyFont="1" applyFill="1"/>
    <xf numFmtId="0" fontId="15" fillId="2" borderId="0" xfId="17" applyFont="1" applyFill="1"/>
    <xf numFmtId="0" fontId="14" fillId="2" borderId="0" xfId="17" applyFont="1" applyFill="1"/>
    <xf numFmtId="0" fontId="7" fillId="2" borderId="0" xfId="17" applyFill="1"/>
    <xf numFmtId="0" fontId="13" fillId="2" borderId="0" xfId="17" quotePrefix="1" applyFont="1" applyFill="1"/>
    <xf numFmtId="0" fontId="7" fillId="2" borderId="1" xfId="17" applyFill="1" applyBorder="1"/>
    <xf numFmtId="0" fontId="7" fillId="2" borderId="13" xfId="17" applyFill="1" applyBorder="1"/>
    <xf numFmtId="0" fontId="13" fillId="2" borderId="3" xfId="17" applyFont="1" applyFill="1" applyBorder="1" applyAlignment="1">
      <alignment horizontal="center"/>
    </xf>
    <xf numFmtId="0" fontId="7" fillId="2" borderId="3" xfId="17" applyFill="1" applyBorder="1"/>
    <xf numFmtId="0" fontId="13" fillId="2" borderId="3" xfId="17" applyFont="1" applyFill="1" applyBorder="1"/>
    <xf numFmtId="0" fontId="8" fillId="2" borderId="3" xfId="17" applyFont="1" applyFill="1" applyBorder="1"/>
    <xf numFmtId="0" fontId="7" fillId="2" borderId="14" xfId="17" applyFill="1" applyBorder="1"/>
    <xf numFmtId="0" fontId="7" fillId="2" borderId="5" xfId="17" applyFill="1" applyBorder="1"/>
    <xf numFmtId="0" fontId="8" fillId="2" borderId="1" xfId="17" applyFont="1" applyFill="1" applyBorder="1"/>
    <xf numFmtId="0" fontId="13" fillId="2" borderId="0" xfId="17" applyFont="1" applyFill="1" applyAlignment="1">
      <alignment horizontal="center"/>
    </xf>
    <xf numFmtId="0" fontId="13" fillId="2" borderId="5" xfId="17" applyFont="1" applyFill="1" applyBorder="1" applyAlignment="1">
      <alignment horizontal="center"/>
    </xf>
    <xf numFmtId="0" fontId="13" fillId="2" borderId="6" xfId="17" applyFont="1" applyFill="1" applyBorder="1" applyAlignment="1">
      <alignment horizontal="center"/>
    </xf>
    <xf numFmtId="0" fontId="7" fillId="2" borderId="0" xfId="17" applyFill="1" applyAlignment="1">
      <alignment horizontal="center"/>
    </xf>
    <xf numFmtId="0" fontId="7" fillId="2" borderId="6" xfId="17" applyFill="1" applyBorder="1" applyAlignment="1">
      <alignment horizontal="center"/>
    </xf>
    <xf numFmtId="0" fontId="7" fillId="2" borderId="6" xfId="17" quotePrefix="1" applyFill="1" applyBorder="1" applyAlignment="1">
      <alignment horizontal="center"/>
    </xf>
    <xf numFmtId="0" fontId="6" fillId="2" borderId="9" xfId="17" applyFont="1" applyFill="1" applyBorder="1" applyAlignment="1">
      <alignment horizontal="centerContinuous"/>
    </xf>
    <xf numFmtId="0" fontId="7" fillId="2" borderId="10" xfId="17" applyFill="1" applyBorder="1" applyAlignment="1">
      <alignment horizontal="centerContinuous"/>
    </xf>
    <xf numFmtId="0" fontId="7" fillId="2" borderId="7" xfId="17" applyFill="1" applyBorder="1" applyAlignment="1">
      <alignment horizontal="centerContinuous"/>
    </xf>
    <xf numFmtId="0" fontId="8" fillId="2" borderId="0" xfId="17" applyFont="1" applyFill="1" applyAlignment="1">
      <alignment horizontal="center"/>
    </xf>
    <xf numFmtId="0" fontId="8" fillId="2" borderId="6" xfId="17" applyFont="1" applyFill="1" applyBorder="1" applyAlignment="1">
      <alignment horizontal="center"/>
    </xf>
    <xf numFmtId="0" fontId="8" fillId="2" borderId="6" xfId="17" applyFont="1" applyFill="1" applyBorder="1"/>
    <xf numFmtId="0" fontId="8" fillId="2" borderId="4" xfId="17" applyFont="1" applyFill="1" applyBorder="1" applyAlignment="1">
      <alignment horizontal="center"/>
    </xf>
    <xf numFmtId="0" fontId="8" fillId="2" borderId="6" xfId="17" quotePrefix="1" applyFont="1" applyFill="1" applyBorder="1" applyAlignment="1">
      <alignment horizontal="center"/>
    </xf>
    <xf numFmtId="0" fontId="8" fillId="2" borderId="12" xfId="17" applyFont="1" applyFill="1" applyBorder="1" applyAlignment="1">
      <alignment horizontal="center"/>
    </xf>
    <xf numFmtId="0" fontId="8" fillId="2" borderId="12" xfId="17" quotePrefix="1" applyFont="1" applyFill="1" applyBorder="1" applyAlignment="1">
      <alignment horizontal="center"/>
    </xf>
    <xf numFmtId="0" fontId="8" fillId="2" borderId="10" xfId="17" applyFont="1" applyFill="1" applyBorder="1"/>
    <xf numFmtId="180" fontId="7" fillId="2" borderId="2" xfId="2" applyNumberFormat="1" applyFont="1" applyFill="1" applyBorder="1" applyAlignment="1">
      <alignment horizontal="right"/>
    </xf>
    <xf numFmtId="180" fontId="7" fillId="2" borderId="1" xfId="2" applyNumberFormat="1" applyFont="1" applyFill="1" applyBorder="1" applyAlignment="1">
      <alignment horizontal="right"/>
    </xf>
    <xf numFmtId="180" fontId="7" fillId="2" borderId="11" xfId="2" applyNumberFormat="1" applyFont="1" applyFill="1" applyBorder="1" applyAlignment="1">
      <alignment horizontal="right"/>
    </xf>
    <xf numFmtId="0" fontId="17" fillId="2" borderId="0" xfId="17" quotePrefix="1" applyFont="1" applyFill="1" applyAlignment="1">
      <alignment horizontal="left"/>
    </xf>
    <xf numFmtId="180" fontId="7" fillId="2" borderId="4" xfId="2" applyNumberFormat="1" applyFont="1" applyFill="1" applyBorder="1" applyAlignment="1">
      <alignment horizontal="right"/>
    </xf>
    <xf numFmtId="180" fontId="7" fillId="2" borderId="0" xfId="2" applyNumberFormat="1" applyFont="1" applyFill="1" applyBorder="1" applyAlignment="1">
      <alignment horizontal="right"/>
    </xf>
    <xf numFmtId="180" fontId="7" fillId="2" borderId="12" xfId="2" applyNumberFormat="1" applyFont="1" applyFill="1" applyBorder="1" applyAlignment="1">
      <alignment horizontal="right"/>
    </xf>
    <xf numFmtId="180" fontId="44" fillId="2" borderId="4" xfId="2" applyNumberFormat="1" applyFont="1" applyFill="1" applyBorder="1" applyAlignment="1">
      <alignment horizontal="right"/>
    </xf>
    <xf numFmtId="180" fontId="44" fillId="2" borderId="0" xfId="2" applyNumberFormat="1" applyFont="1" applyFill="1" applyBorder="1" applyAlignment="1">
      <alignment horizontal="right"/>
    </xf>
    <xf numFmtId="180" fontId="44" fillId="2" borderId="12" xfId="2" applyNumberFormat="1" applyFont="1" applyFill="1" applyBorder="1" applyAlignment="1">
      <alignment horizontal="right"/>
    </xf>
    <xf numFmtId="0" fontId="6" fillId="2" borderId="0" xfId="17" applyFont="1" applyFill="1"/>
    <xf numFmtId="0" fontId="6" fillId="2" borderId="0" xfId="17" quotePrefix="1" applyFont="1" applyFill="1" applyAlignment="1">
      <alignment horizontal="left"/>
    </xf>
    <xf numFmtId="0" fontId="6" fillId="2" borderId="0" xfId="17" applyFont="1" applyFill="1" applyAlignment="1">
      <alignment horizontal="left"/>
    </xf>
    <xf numFmtId="0" fontId="6" fillId="2" borderId="4" xfId="17" applyFont="1" applyFill="1" applyBorder="1"/>
    <xf numFmtId="38" fontId="44" fillId="2" borderId="4" xfId="2" applyFont="1" applyFill="1" applyBorder="1" applyAlignment="1">
      <alignment horizontal="right"/>
    </xf>
    <xf numFmtId="38" fontId="44" fillId="2" borderId="0" xfId="2" applyFont="1" applyFill="1" applyBorder="1" applyAlignment="1">
      <alignment horizontal="right"/>
    </xf>
    <xf numFmtId="38" fontId="44" fillId="2" borderId="12" xfId="2" applyFont="1" applyFill="1" applyBorder="1" applyAlignment="1">
      <alignment horizontal="right"/>
    </xf>
    <xf numFmtId="0" fontId="17" fillId="2" borderId="4" xfId="17" quotePrefix="1" applyFont="1" applyFill="1" applyBorder="1" applyAlignment="1">
      <alignment horizontal="left"/>
    </xf>
    <xf numFmtId="180" fontId="4" fillId="2" borderId="4" xfId="2" applyNumberFormat="1" applyFont="1" applyFill="1" applyBorder="1" applyAlignment="1">
      <alignment horizontal="right"/>
    </xf>
    <xf numFmtId="180" fontId="4" fillId="2" borderId="0" xfId="2" applyNumberFormat="1" applyFont="1" applyFill="1" applyBorder="1" applyAlignment="1">
      <alignment horizontal="right"/>
    </xf>
    <xf numFmtId="180" fontId="4" fillId="2" borderId="12" xfId="2" applyNumberFormat="1" applyFont="1" applyFill="1" applyBorder="1" applyAlignment="1">
      <alignment horizontal="right"/>
    </xf>
    <xf numFmtId="180" fontId="4" fillId="2" borderId="9" xfId="2" applyNumberFormat="1" applyFont="1" applyFill="1" applyBorder="1" applyAlignment="1">
      <alignment horizontal="right"/>
    </xf>
    <xf numFmtId="180" fontId="4" fillId="2" borderId="10" xfId="2" applyNumberFormat="1" applyFont="1" applyFill="1" applyBorder="1" applyAlignment="1">
      <alignment horizontal="right"/>
    </xf>
    <xf numFmtId="180" fontId="4" fillId="2" borderId="7" xfId="2" applyNumberFormat="1" applyFont="1" applyFill="1" applyBorder="1" applyAlignment="1">
      <alignment horizontal="right"/>
    </xf>
    <xf numFmtId="38" fontId="4" fillId="2" borderId="0" xfId="2" applyFont="1" applyFill="1" applyBorder="1" applyAlignment="1">
      <alignment horizontal="right"/>
    </xf>
    <xf numFmtId="0" fontId="7" fillId="2" borderId="11" xfId="17" applyFill="1" applyBorder="1"/>
    <xf numFmtId="0" fontId="21" fillId="2" borderId="0" xfId="17" applyFont="1" applyFill="1" applyAlignment="1">
      <alignment horizontal="center"/>
    </xf>
    <xf numFmtId="0" fontId="21" fillId="2" borderId="6" xfId="17" applyFont="1" applyFill="1" applyBorder="1" applyAlignment="1">
      <alignment horizontal="center"/>
    </xf>
    <xf numFmtId="0" fontId="8" fillId="2" borderId="10" xfId="17" applyFont="1" applyFill="1" applyBorder="1" applyAlignment="1">
      <alignment horizontal="centerContinuous"/>
    </xf>
    <xf numFmtId="0" fontId="8" fillId="2" borderId="7" xfId="17" applyFont="1" applyFill="1" applyBorder="1" applyAlignment="1">
      <alignment horizontal="centerContinuous"/>
    </xf>
    <xf numFmtId="0" fontId="8" fillId="2" borderId="0" xfId="17" quotePrefix="1" applyFont="1" applyFill="1" applyAlignment="1">
      <alignment horizontal="center"/>
    </xf>
    <xf numFmtId="0" fontId="8" fillId="2" borderId="8" xfId="17" applyFont="1" applyFill="1" applyBorder="1" applyAlignment="1">
      <alignment horizontal="center"/>
    </xf>
    <xf numFmtId="0" fontId="6" fillId="2" borderId="10" xfId="17" applyFont="1" applyFill="1" applyBorder="1"/>
    <xf numFmtId="0" fontId="17" fillId="2" borderId="2" xfId="17" quotePrefix="1" applyFont="1" applyFill="1" applyBorder="1" applyAlignment="1">
      <alignment horizontal="left"/>
    </xf>
    <xf numFmtId="176" fontId="7" fillId="2" borderId="4" xfId="17" applyNumberFormat="1" applyFill="1" applyBorder="1"/>
    <xf numFmtId="176" fontId="7" fillId="2" borderId="0" xfId="17" applyNumberFormat="1" applyFill="1"/>
    <xf numFmtId="0" fontId="6" fillId="2" borderId="4" xfId="17" quotePrefix="1" applyFont="1" applyFill="1" applyBorder="1" applyAlignment="1">
      <alignment horizontal="left"/>
    </xf>
    <xf numFmtId="0" fontId="6" fillId="2" borderId="4" xfId="17" applyFont="1" applyFill="1" applyBorder="1" applyAlignment="1">
      <alignment horizontal="left"/>
    </xf>
    <xf numFmtId="38" fontId="4" fillId="2" borderId="4" xfId="2" applyFont="1" applyFill="1" applyBorder="1" applyAlignment="1">
      <alignment horizontal="right"/>
    </xf>
    <xf numFmtId="0" fontId="13" fillId="0" borderId="0" xfId="14">
      <alignment vertical="center"/>
    </xf>
    <xf numFmtId="0" fontId="13" fillId="2" borderId="0" xfId="14" applyFill="1">
      <alignment vertical="center"/>
    </xf>
    <xf numFmtId="187" fontId="13" fillId="2" borderId="0" xfId="14" applyNumberFormat="1" applyFill="1">
      <alignment vertical="center"/>
    </xf>
    <xf numFmtId="0" fontId="46" fillId="2" borderId="0" xfId="14" applyFont="1" applyFill="1" applyAlignment="1">
      <alignment horizontal="center" vertical="center"/>
    </xf>
    <xf numFmtId="0" fontId="47" fillId="2" borderId="0" xfId="14" applyFont="1" applyFill="1" applyAlignment="1">
      <alignment horizontal="center" vertical="center"/>
    </xf>
    <xf numFmtId="189" fontId="13" fillId="2" borderId="0" xfId="14" applyNumberFormat="1" applyFill="1">
      <alignment vertical="center"/>
    </xf>
    <xf numFmtId="0" fontId="48" fillId="2" borderId="0" xfId="14" applyFont="1" applyFill="1" applyAlignment="1">
      <alignment horizontal="center" vertical="center"/>
    </xf>
    <xf numFmtId="0" fontId="4" fillId="2" borderId="0" xfId="5" quotePrefix="1" applyFont="1" applyFill="1" applyAlignment="1">
      <alignment horizontal="left"/>
    </xf>
    <xf numFmtId="0" fontId="4" fillId="2" borderId="0" xfId="5" applyFont="1" applyFill="1"/>
    <xf numFmtId="0" fontId="7" fillId="2" borderId="0" xfId="5" applyFont="1" applyFill="1"/>
    <xf numFmtId="0" fontId="4" fillId="2" borderId="0" xfId="5" quotePrefix="1" applyFont="1" applyFill="1" applyAlignment="1">
      <alignment horizontal="right"/>
    </xf>
    <xf numFmtId="0" fontId="5" fillId="2" borderId="0" xfId="5" quotePrefix="1" applyFont="1" applyFill="1" applyAlignment="1">
      <alignment horizontal="left"/>
    </xf>
    <xf numFmtId="0" fontId="14" fillId="2" borderId="0" xfId="5" applyFont="1" applyFill="1"/>
    <xf numFmtId="0" fontId="15" fillId="2" borderId="0" xfId="5" applyFont="1" applyFill="1"/>
    <xf numFmtId="37" fontId="13" fillId="2" borderId="5" xfId="5" applyNumberFormat="1" applyFont="1" applyFill="1" applyBorder="1"/>
    <xf numFmtId="0" fontId="3" fillId="2" borderId="1" xfId="5" applyFill="1" applyBorder="1"/>
    <xf numFmtId="0" fontId="3" fillId="2" borderId="13" xfId="5" applyFill="1" applyBorder="1"/>
    <xf numFmtId="0" fontId="3" fillId="2" borderId="3" xfId="5" applyFill="1" applyBorder="1"/>
    <xf numFmtId="0" fontId="6" fillId="2" borderId="3" xfId="5" applyFont="1" applyFill="1" applyBorder="1"/>
    <xf numFmtId="0" fontId="3" fillId="2" borderId="14" xfId="5" applyFill="1" applyBorder="1"/>
    <xf numFmtId="0" fontId="3" fillId="2" borderId="0" xfId="5" applyFill="1" applyAlignment="1">
      <alignment horizontal="center"/>
    </xf>
    <xf numFmtId="0" fontId="3" fillId="2" borderId="5" xfId="5" applyFill="1" applyBorder="1" applyAlignment="1">
      <alignment horizontal="center"/>
    </xf>
    <xf numFmtId="37" fontId="21" fillId="2" borderId="6" xfId="5" applyNumberFormat="1" applyFont="1" applyFill="1" applyBorder="1" applyAlignment="1">
      <alignment horizontal="center"/>
    </xf>
    <xf numFmtId="0" fontId="6" fillId="2" borderId="0" xfId="5" applyFont="1" applyFill="1" applyAlignment="1">
      <alignment horizontal="center"/>
    </xf>
    <xf numFmtId="0" fontId="6" fillId="2" borderId="6" xfId="5" applyFont="1" applyFill="1" applyBorder="1" applyAlignment="1">
      <alignment horizontal="center"/>
    </xf>
    <xf numFmtId="0" fontId="13" fillId="2" borderId="6" xfId="5" quotePrefix="1" applyFont="1" applyFill="1" applyBorder="1" applyAlignment="1">
      <alignment horizontal="center"/>
    </xf>
    <xf numFmtId="0" fontId="8" fillId="2" borderId="6" xfId="5" applyFont="1" applyFill="1" applyBorder="1" applyAlignment="1">
      <alignment horizontal="center"/>
    </xf>
    <xf numFmtId="0" fontId="6" fillId="2" borderId="6" xfId="5" applyFont="1" applyFill="1" applyBorder="1"/>
    <xf numFmtId="0" fontId="8" fillId="2" borderId="6" xfId="5" applyFont="1" applyFill="1" applyBorder="1"/>
    <xf numFmtId="0" fontId="6" fillId="2" borderId="6" xfId="5" quotePrefix="1" applyFont="1" applyFill="1" applyBorder="1" applyAlignment="1">
      <alignment horizontal="center"/>
    </xf>
    <xf numFmtId="0" fontId="6" fillId="2" borderId="4" xfId="5" applyFont="1" applyFill="1" applyBorder="1" applyAlignment="1">
      <alignment horizontal="center"/>
    </xf>
    <xf numFmtId="37" fontId="21" fillId="2" borderId="8" xfId="5" applyNumberFormat="1" applyFont="1" applyFill="1" applyBorder="1"/>
    <xf numFmtId="0" fontId="8" fillId="2" borderId="8" xfId="5" applyFont="1" applyFill="1" applyBorder="1"/>
    <xf numFmtId="0" fontId="6" fillId="2" borderId="8" xfId="5" applyFont="1" applyFill="1" applyBorder="1"/>
    <xf numFmtId="0" fontId="6" fillId="2" borderId="8" xfId="5" applyFont="1" applyFill="1" applyBorder="1" applyAlignment="1">
      <alignment horizontal="center"/>
    </xf>
    <xf numFmtId="37" fontId="40" fillId="2" borderId="0" xfId="5" applyNumberFormat="1" applyFont="1" applyFill="1" applyAlignment="1">
      <alignment horizontal="distributed" vertical="distributed"/>
    </xf>
    <xf numFmtId="37" fontId="22" fillId="2" borderId="4" xfId="5" applyNumberFormat="1" applyFont="1" applyFill="1" applyBorder="1" applyAlignment="1">
      <alignment horizontal="center"/>
    </xf>
    <xf numFmtId="180" fontId="3" fillId="2" borderId="2" xfId="2" applyNumberFormat="1" applyFont="1" applyFill="1" applyBorder="1" applyAlignment="1">
      <alignment horizontal="right"/>
    </xf>
    <xf numFmtId="180" fontId="3" fillId="2" borderId="1" xfId="2" applyNumberFormat="1" applyFont="1" applyFill="1" applyBorder="1" applyAlignment="1">
      <alignment horizontal="right"/>
    </xf>
    <xf numFmtId="180" fontId="3" fillId="2" borderId="0" xfId="2" applyNumberFormat="1" applyFont="1" applyFill="1" applyBorder="1" applyAlignment="1">
      <alignment horizontal="right"/>
    </xf>
    <xf numFmtId="0" fontId="17" fillId="2" borderId="0" xfId="5" quotePrefix="1" applyFont="1" applyFill="1" applyAlignment="1">
      <alignment horizontal="left"/>
    </xf>
    <xf numFmtId="38" fontId="3" fillId="2" borderId="4" xfId="2" applyFont="1" applyFill="1" applyBorder="1" applyAlignment="1">
      <alignment horizontal="right"/>
    </xf>
    <xf numFmtId="38" fontId="3" fillId="2" borderId="0" xfId="2" applyFont="1" applyFill="1" applyBorder="1" applyAlignment="1">
      <alignment horizontal="right"/>
    </xf>
    <xf numFmtId="180" fontId="3" fillId="2" borderId="4" xfId="2" applyNumberFormat="1" applyFont="1" applyFill="1" applyBorder="1" applyAlignment="1">
      <alignment horizontal="right"/>
    </xf>
    <xf numFmtId="37" fontId="22" fillId="2" borderId="0" xfId="17" applyNumberFormat="1" applyFont="1" applyFill="1" applyAlignment="1">
      <alignment horizontal="distributed" vertical="distributed"/>
    </xf>
    <xf numFmtId="180" fontId="5" fillId="2" borderId="4" xfId="2" applyNumberFormat="1" applyFont="1" applyFill="1" applyBorder="1" applyAlignment="1">
      <alignment horizontal="right"/>
    </xf>
    <xf numFmtId="180" fontId="5" fillId="2" borderId="0" xfId="2" applyNumberFormat="1" applyFont="1" applyFill="1" applyBorder="1" applyAlignment="1">
      <alignment horizontal="right"/>
    </xf>
    <xf numFmtId="0" fontId="6" fillId="2" borderId="0" xfId="5" quotePrefix="1" applyFont="1" applyFill="1" applyAlignment="1">
      <alignment horizontal="left"/>
    </xf>
    <xf numFmtId="37" fontId="13" fillId="2" borderId="0" xfId="5" applyNumberFormat="1" applyFont="1" applyFill="1" applyAlignment="1">
      <alignment horizontal="distributed" vertical="distributed"/>
    </xf>
    <xf numFmtId="37" fontId="22" fillId="2" borderId="10" xfId="17" applyNumberFormat="1" applyFont="1" applyFill="1" applyBorder="1" applyAlignment="1">
      <alignment horizontal="distributed" vertical="distributed"/>
    </xf>
    <xf numFmtId="37" fontId="22" fillId="2" borderId="8" xfId="17" applyNumberFormat="1" applyFont="1" applyFill="1" applyBorder="1" applyAlignment="1">
      <alignment horizontal="center"/>
    </xf>
    <xf numFmtId="180" fontId="5" fillId="2" borderId="9" xfId="2" applyNumberFormat="1" applyFont="1" applyFill="1" applyBorder="1" applyAlignment="1">
      <alignment horizontal="right"/>
    </xf>
    <xf numFmtId="180" fontId="5" fillId="2" borderId="10" xfId="2" applyNumberFormat="1" applyFont="1" applyFill="1" applyBorder="1" applyAlignment="1">
      <alignment horizontal="right"/>
    </xf>
    <xf numFmtId="0" fontId="6" fillId="2" borderId="10" xfId="13" applyFont="1" applyFill="1" applyBorder="1">
      <alignment vertical="center"/>
    </xf>
    <xf numFmtId="37" fontId="22" fillId="2" borderId="0" xfId="5" applyNumberFormat="1" applyFont="1" applyFill="1" applyAlignment="1">
      <alignment horizontal="distributed" vertical="distributed"/>
    </xf>
    <xf numFmtId="37" fontId="13" fillId="2" borderId="0" xfId="5" applyNumberFormat="1" applyFont="1" applyFill="1" applyAlignment="1">
      <alignment horizontal="center"/>
    </xf>
    <xf numFmtId="38" fontId="6" fillId="2" borderId="0" xfId="2" applyFont="1" applyFill="1" applyBorder="1" applyAlignment="1">
      <alignment horizontal="right"/>
    </xf>
    <xf numFmtId="37" fontId="21" fillId="2" borderId="5" xfId="5" applyNumberFormat="1" applyFont="1" applyFill="1" applyBorder="1"/>
    <xf numFmtId="0" fontId="6" fillId="2" borderId="1" xfId="5" applyFont="1" applyFill="1" applyBorder="1"/>
    <xf numFmtId="0" fontId="6" fillId="2" borderId="13" xfId="5" applyFont="1" applyFill="1" applyBorder="1"/>
    <xf numFmtId="0" fontId="6" fillId="2" borderId="5" xfId="5" applyFont="1" applyFill="1" applyBorder="1"/>
    <xf numFmtId="0" fontId="8" fillId="2" borderId="0" xfId="5" applyFont="1" applyFill="1" applyAlignment="1">
      <alignment horizontal="center"/>
    </xf>
    <xf numFmtId="0" fontId="6" fillId="2" borderId="12" xfId="5" applyFont="1" applyFill="1" applyBorder="1" applyAlignment="1">
      <alignment horizontal="center"/>
    </xf>
    <xf numFmtId="0" fontId="8" fillId="2" borderId="0" xfId="5" applyFont="1" applyFill="1"/>
    <xf numFmtId="0" fontId="6" fillId="2" borderId="12" xfId="5" quotePrefix="1" applyFont="1" applyFill="1" applyBorder="1" applyAlignment="1">
      <alignment horizontal="center"/>
    </xf>
    <xf numFmtId="180" fontId="3" fillId="2" borderId="11" xfId="2" applyNumberFormat="1" applyFont="1" applyFill="1" applyBorder="1" applyAlignment="1">
      <alignment horizontal="right"/>
    </xf>
    <xf numFmtId="38" fontId="3" fillId="2" borderId="12" xfId="2" applyFont="1" applyFill="1" applyBorder="1" applyAlignment="1">
      <alignment horizontal="right"/>
    </xf>
    <xf numFmtId="180" fontId="3" fillId="2" borderId="12" xfId="2" applyNumberFormat="1" applyFont="1" applyFill="1" applyBorder="1" applyAlignment="1">
      <alignment horizontal="right"/>
    </xf>
    <xf numFmtId="180" fontId="5" fillId="2" borderId="12" xfId="2" applyNumberFormat="1" applyFont="1" applyFill="1" applyBorder="1" applyAlignment="1">
      <alignment horizontal="right"/>
    </xf>
    <xf numFmtId="180" fontId="5" fillId="2" borderId="7" xfId="2" applyNumberFormat="1" applyFont="1" applyFill="1" applyBorder="1" applyAlignment="1">
      <alignment horizontal="right"/>
    </xf>
    <xf numFmtId="0" fontId="6" fillId="2" borderId="4" xfId="13" applyFont="1" applyFill="1" applyBorder="1">
      <alignment vertical="center"/>
    </xf>
    <xf numFmtId="37" fontId="22" fillId="2" borderId="1" xfId="17" applyNumberFormat="1" applyFont="1" applyFill="1" applyBorder="1" applyAlignment="1">
      <alignment horizontal="center"/>
    </xf>
    <xf numFmtId="0" fontId="6" fillId="2" borderId="1" xfId="5" applyFont="1" applyFill="1" applyBorder="1" applyAlignment="1">
      <alignment horizontal="left"/>
    </xf>
    <xf numFmtId="0" fontId="7" fillId="2" borderId="0" xfId="5" quotePrefix="1" applyFont="1" applyFill="1" applyAlignment="1">
      <alignment horizontal="left"/>
    </xf>
    <xf numFmtId="0" fontId="3" fillId="2" borderId="0" xfId="5" quotePrefix="1" applyFill="1" applyAlignment="1">
      <alignment horizontal="left"/>
    </xf>
    <xf numFmtId="0" fontId="14" fillId="2" borderId="0" xfId="5" quotePrefix="1" applyFont="1" applyFill="1" applyAlignment="1">
      <alignment horizontal="left"/>
    </xf>
    <xf numFmtId="0" fontId="40" fillId="2" borderId="0" xfId="5" applyFont="1" applyFill="1"/>
    <xf numFmtId="0" fontId="6" fillId="2" borderId="3" xfId="5" quotePrefix="1" applyFont="1" applyFill="1" applyBorder="1"/>
    <xf numFmtId="0" fontId="6" fillId="2" borderId="14" xfId="5" applyFont="1" applyFill="1" applyBorder="1"/>
    <xf numFmtId="37" fontId="40" fillId="2" borderId="0" xfId="5" applyNumberFormat="1" applyFont="1" applyFill="1" applyAlignment="1">
      <alignment horizontal="distributed"/>
    </xf>
    <xf numFmtId="0" fontId="17" fillId="2" borderId="2" xfId="5" quotePrefix="1" applyFont="1" applyFill="1" applyBorder="1" applyAlignment="1">
      <alignment horizontal="left"/>
    </xf>
    <xf numFmtId="37" fontId="40" fillId="2" borderId="0" xfId="5" quotePrefix="1" applyNumberFormat="1" applyFont="1" applyFill="1" applyAlignment="1">
      <alignment horizontal="left"/>
    </xf>
    <xf numFmtId="176" fontId="3" fillId="2" borderId="4" xfId="5" applyNumberFormat="1" applyFill="1" applyBorder="1" applyAlignment="1">
      <alignment horizontal="right"/>
    </xf>
    <xf numFmtId="176" fontId="3" fillId="2" borderId="0" xfId="5" applyNumberFormat="1" applyFill="1" applyAlignment="1">
      <alignment horizontal="right"/>
    </xf>
    <xf numFmtId="0" fontId="17" fillId="2" borderId="4" xfId="5" quotePrefix="1" applyFont="1" applyFill="1" applyBorder="1" applyAlignment="1">
      <alignment horizontal="left"/>
    </xf>
    <xf numFmtId="176" fontId="26" fillId="2" borderId="0" xfId="5" applyNumberFormat="1" applyFont="1" applyFill="1" applyAlignment="1">
      <alignment horizontal="right"/>
    </xf>
    <xf numFmtId="0" fontId="17" fillId="2" borderId="4" xfId="5" applyFont="1" applyFill="1" applyBorder="1" applyAlignment="1">
      <alignment horizontal="left"/>
    </xf>
    <xf numFmtId="0" fontId="51" fillId="2" borderId="4" xfId="5" quotePrefix="1" applyFont="1" applyFill="1" applyBorder="1" applyAlignment="1">
      <alignment horizontal="left"/>
    </xf>
    <xf numFmtId="0" fontId="6" fillId="2" borderId="4" xfId="5" quotePrefix="1" applyFont="1" applyFill="1" applyBorder="1" applyAlignment="1">
      <alignment horizontal="left"/>
    </xf>
    <xf numFmtId="0" fontId="6" fillId="2" borderId="4" xfId="5" applyFont="1" applyFill="1" applyBorder="1"/>
    <xf numFmtId="0" fontId="6" fillId="2" borderId="4" xfId="5" applyFont="1" applyFill="1" applyBorder="1" applyAlignment="1">
      <alignment horizontal="left"/>
    </xf>
    <xf numFmtId="0" fontId="27" fillId="2" borderId="4" xfId="5" quotePrefix="1" applyFont="1" applyFill="1" applyBorder="1" applyAlignment="1">
      <alignment horizontal="left"/>
    </xf>
    <xf numFmtId="37" fontId="22" fillId="2" borderId="10" xfId="5" applyNumberFormat="1" applyFont="1" applyFill="1" applyBorder="1" applyAlignment="1">
      <alignment horizontal="distributed" vertical="distributed"/>
    </xf>
    <xf numFmtId="37" fontId="22" fillId="2" borderId="8" xfId="5" applyNumberFormat="1" applyFont="1" applyFill="1" applyBorder="1" applyAlignment="1">
      <alignment horizontal="center"/>
    </xf>
    <xf numFmtId="0" fontId="6" fillId="2" borderId="9" xfId="5" applyFont="1" applyFill="1" applyBorder="1"/>
    <xf numFmtId="37" fontId="22" fillId="2" borderId="0" xfId="5" applyNumberFormat="1" applyFont="1" applyFill="1" applyAlignment="1">
      <alignment horizontal="center"/>
    </xf>
    <xf numFmtId="191" fontId="3" fillId="2" borderId="0" xfId="5" applyNumberFormat="1" applyFill="1" applyAlignment="1">
      <alignment horizontal="right"/>
    </xf>
    <xf numFmtId="37" fontId="22" fillId="2" borderId="5" xfId="5" applyNumberFormat="1" applyFont="1" applyFill="1" applyBorder="1" applyAlignment="1">
      <alignment horizontal="center"/>
    </xf>
    <xf numFmtId="176" fontId="3" fillId="2" borderId="4" xfId="5" applyNumberFormat="1" applyFill="1" applyBorder="1"/>
    <xf numFmtId="176" fontId="3" fillId="2" borderId="12" xfId="5" applyNumberFormat="1" applyFill="1" applyBorder="1" applyAlignment="1">
      <alignment horizontal="right"/>
    </xf>
    <xf numFmtId="176" fontId="3" fillId="2" borderId="12" xfId="5" applyNumberFormat="1" applyFill="1" applyBorder="1"/>
    <xf numFmtId="0" fontId="17" fillId="2" borderId="0" xfId="5" applyFont="1" applyFill="1" applyAlignment="1">
      <alignment horizontal="left"/>
    </xf>
    <xf numFmtId="0" fontId="27" fillId="2" borderId="0" xfId="5" quotePrefix="1" applyFont="1" applyFill="1" applyAlignment="1">
      <alignment horizontal="left"/>
    </xf>
    <xf numFmtId="38" fontId="5" fillId="2" borderId="4" xfId="2" applyFont="1" applyFill="1" applyBorder="1" applyAlignment="1">
      <alignment horizontal="right"/>
    </xf>
    <xf numFmtId="38" fontId="5" fillId="2" borderId="0" xfId="2" applyFont="1" applyFill="1" applyBorder="1" applyAlignment="1">
      <alignment horizontal="right"/>
    </xf>
    <xf numFmtId="38" fontId="5" fillId="2" borderId="12" xfId="2" applyFont="1" applyFill="1" applyBorder="1" applyAlignment="1">
      <alignment horizontal="right"/>
    </xf>
    <xf numFmtId="0" fontId="8" fillId="2" borderId="0" xfId="5" quotePrefix="1" applyFont="1" applyFill="1" applyAlignment="1">
      <alignment horizontal="right"/>
    </xf>
    <xf numFmtId="0" fontId="38" fillId="2" borderId="0" xfId="5" applyFont="1" applyFill="1"/>
    <xf numFmtId="37" fontId="21" fillId="2" borderId="0" xfId="5" applyNumberFormat="1" applyFont="1" applyFill="1"/>
    <xf numFmtId="0" fontId="6" fillId="2" borderId="9" xfId="5" quotePrefix="1" applyFont="1" applyFill="1" applyBorder="1"/>
    <xf numFmtId="0" fontId="6" fillId="2" borderId="10" xfId="5" quotePrefix="1" applyFont="1" applyFill="1" applyBorder="1"/>
    <xf numFmtId="0" fontId="6" fillId="2" borderId="7" xfId="5" applyFont="1" applyFill="1" applyBorder="1"/>
    <xf numFmtId="0" fontId="6" fillId="2" borderId="0" xfId="5" quotePrefix="1" applyFont="1" applyFill="1" applyAlignment="1">
      <alignment horizontal="center"/>
    </xf>
    <xf numFmtId="0" fontId="16" fillId="2" borderId="0" xfId="5" quotePrefix="1" applyFont="1" applyFill="1" applyAlignment="1">
      <alignment horizontal="left"/>
    </xf>
    <xf numFmtId="37" fontId="40" fillId="2" borderId="0" xfId="5" quotePrefix="1" applyNumberFormat="1" applyFont="1" applyFill="1" applyAlignment="1">
      <alignment horizontal="left" vertical="distributed"/>
    </xf>
    <xf numFmtId="0" fontId="13" fillId="2" borderId="4" xfId="5" applyFont="1" applyFill="1" applyBorder="1"/>
    <xf numFmtId="0" fontId="13" fillId="2" borderId="0" xfId="5" applyFont="1" applyFill="1"/>
    <xf numFmtId="0" fontId="13" fillId="2" borderId="12" xfId="5" applyFont="1" applyFill="1" applyBorder="1"/>
    <xf numFmtId="37" fontId="24" fillId="2" borderId="0" xfId="5" quotePrefix="1" applyNumberFormat="1" applyFont="1" applyFill="1" applyAlignment="1">
      <alignment horizontal="left" vertical="distributed"/>
    </xf>
    <xf numFmtId="191" fontId="13" fillId="2" borderId="0" xfId="5" quotePrefix="1" applyNumberFormat="1" applyFont="1" applyFill="1" applyAlignment="1">
      <alignment horizontal="left"/>
    </xf>
    <xf numFmtId="0" fontId="21" fillId="2" borderId="0" xfId="5" quotePrefix="1" applyFont="1" applyFill="1" applyAlignment="1">
      <alignment horizontal="left"/>
    </xf>
    <xf numFmtId="37" fontId="22" fillId="2" borderId="0" xfId="5" quotePrefix="1" applyNumberFormat="1" applyFont="1" applyFill="1" applyAlignment="1">
      <alignment horizontal="right" vertical="distributed"/>
    </xf>
    <xf numFmtId="0" fontId="22" fillId="2" borderId="0" xfId="5" applyFont="1" applyFill="1" applyAlignment="1">
      <alignment horizontal="distributed" vertical="distributed"/>
    </xf>
    <xf numFmtId="37" fontId="22" fillId="2" borderId="0" xfId="5" quotePrefix="1" applyNumberFormat="1" applyFont="1" applyFill="1" applyAlignment="1">
      <alignment horizontal="distributed" vertical="distributed"/>
    </xf>
    <xf numFmtId="0" fontId="21" fillId="2" borderId="0" xfId="5" applyFont="1" applyFill="1" applyAlignment="1">
      <alignment horizontal="left"/>
    </xf>
    <xf numFmtId="0" fontId="22" fillId="2" borderId="0" xfId="5" applyFont="1" applyFill="1" applyAlignment="1">
      <alignment horizontal="distributed"/>
    </xf>
    <xf numFmtId="37" fontId="22" fillId="2" borderId="6" xfId="5" applyNumberFormat="1" applyFont="1" applyFill="1" applyBorder="1" applyAlignment="1">
      <alignment horizontal="center"/>
    </xf>
    <xf numFmtId="180" fontId="22" fillId="2" borderId="7" xfId="2" applyNumberFormat="1" applyFont="1" applyFill="1" applyBorder="1" applyAlignment="1">
      <alignment horizontal="right"/>
    </xf>
    <xf numFmtId="0" fontId="21" fillId="2" borderId="10" xfId="5" applyFont="1" applyFill="1" applyBorder="1"/>
    <xf numFmtId="0" fontId="5" fillId="2" borderId="0" xfId="5" quotePrefix="1" applyFont="1" applyFill="1" applyAlignment="1">
      <alignment horizontal="left" vertical="center"/>
    </xf>
    <xf numFmtId="0" fontId="5" fillId="2" borderId="0" xfId="5" applyFont="1" applyFill="1" applyAlignment="1">
      <alignment vertical="center"/>
    </xf>
    <xf numFmtId="0" fontId="8" fillId="2" borderId="0" xfId="5" applyFont="1" applyFill="1" applyAlignment="1">
      <alignment horizontal="right"/>
    </xf>
    <xf numFmtId="0" fontId="21" fillId="2" borderId="13" xfId="5" applyFont="1" applyFill="1" applyBorder="1"/>
    <xf numFmtId="0" fontId="13" fillId="2" borderId="3" xfId="5" applyFont="1" applyFill="1" applyBorder="1"/>
    <xf numFmtId="0" fontId="6" fillId="2" borderId="3" xfId="5" applyFont="1" applyFill="1" applyBorder="1" applyAlignment="1">
      <alignment horizontal="right"/>
    </xf>
    <xf numFmtId="0" fontId="21" fillId="2" borderId="0" xfId="5" applyFont="1" applyFill="1" applyAlignment="1">
      <alignment horizontal="center"/>
    </xf>
    <xf numFmtId="0" fontId="21" fillId="2" borderId="5" xfId="5" applyFont="1" applyFill="1" applyBorder="1" applyAlignment="1">
      <alignment horizontal="center"/>
    </xf>
    <xf numFmtId="0" fontId="21" fillId="2" borderId="1" xfId="5" applyFont="1" applyFill="1" applyBorder="1" applyAlignment="1">
      <alignment horizontal="center"/>
    </xf>
    <xf numFmtId="0" fontId="21" fillId="2" borderId="6" xfId="5" applyFont="1" applyFill="1" applyBorder="1" applyAlignment="1">
      <alignment horizontal="center"/>
    </xf>
    <xf numFmtId="37" fontId="21" fillId="2" borderId="8" xfId="5" applyNumberFormat="1" applyFont="1" applyFill="1" applyBorder="1" applyAlignment="1">
      <alignment horizontal="center"/>
    </xf>
    <xf numFmtId="37" fontId="21" fillId="2" borderId="1" xfId="5" applyNumberFormat="1" applyFont="1" applyFill="1" applyBorder="1"/>
    <xf numFmtId="0" fontId="21" fillId="2" borderId="3" xfId="5" applyFont="1" applyFill="1" applyBorder="1"/>
    <xf numFmtId="0" fontId="6" fillId="2" borderId="2" xfId="5" applyFont="1" applyFill="1" applyBorder="1"/>
    <xf numFmtId="37" fontId="21" fillId="2" borderId="10" xfId="5" applyNumberFormat="1" applyFont="1" applyFill="1" applyBorder="1"/>
    <xf numFmtId="37" fontId="22" fillId="2" borderId="1" xfId="17" applyNumberFormat="1" applyFont="1" applyFill="1" applyBorder="1" applyAlignment="1">
      <alignment horizontal="distributed" vertical="distributed"/>
    </xf>
    <xf numFmtId="37" fontId="22" fillId="2" borderId="1" xfId="5" applyNumberFormat="1" applyFont="1" applyFill="1" applyBorder="1" applyAlignment="1">
      <alignment horizontal="center"/>
    </xf>
    <xf numFmtId="0" fontId="21" fillId="2" borderId="1" xfId="18" applyFont="1" applyFill="1" applyBorder="1"/>
    <xf numFmtId="0" fontId="4" fillId="0" borderId="0" xfId="5" applyFont="1"/>
    <xf numFmtId="0" fontId="4" fillId="0" borderId="0" xfId="5" applyFont="1" applyAlignment="1">
      <alignment horizontal="right"/>
    </xf>
    <xf numFmtId="0" fontId="8" fillId="0" borderId="0" xfId="5" applyFont="1" applyAlignment="1">
      <alignment horizontal="left"/>
    </xf>
    <xf numFmtId="0" fontId="8" fillId="0" borderId="0" xfId="5" applyFont="1"/>
    <xf numFmtId="180" fontId="22" fillId="0" borderId="0" xfId="5" applyNumberFormat="1" applyFont="1" applyAlignment="1">
      <alignment horizontal="left" indent="1"/>
    </xf>
    <xf numFmtId="0" fontId="3" fillId="0" borderId="0" xfId="5"/>
    <xf numFmtId="0" fontId="6" fillId="0" borderId="0" xfId="5" applyFont="1"/>
    <xf numFmtId="0" fontId="3" fillId="0" borderId="0" xfId="5" quotePrefix="1" applyAlignment="1">
      <alignment horizontal="left"/>
    </xf>
    <xf numFmtId="0" fontId="3" fillId="0" borderId="0" xfId="5" applyAlignment="1">
      <alignment horizontal="left"/>
    </xf>
    <xf numFmtId="0" fontId="15" fillId="0" borderId="0" xfId="5" applyFont="1" applyAlignment="1">
      <alignment horizontal="left"/>
    </xf>
    <xf numFmtId="0" fontId="13" fillId="0" borderId="0" xfId="5" applyFont="1"/>
    <xf numFmtId="0" fontId="21" fillId="0" borderId="0" xfId="5" applyFont="1"/>
    <xf numFmtId="0" fontId="21" fillId="0" borderId="10" xfId="5" quotePrefix="1" applyFont="1" applyBorder="1" applyAlignment="1">
      <alignment horizontal="left"/>
    </xf>
    <xf numFmtId="0" fontId="16" fillId="0" borderId="0" xfId="5" applyFont="1"/>
    <xf numFmtId="0" fontId="21" fillId="0" borderId="10" xfId="5" applyFont="1" applyBorder="1"/>
    <xf numFmtId="0" fontId="16" fillId="0" borderId="10" xfId="5" applyFont="1" applyBorder="1"/>
    <xf numFmtId="0" fontId="21" fillId="2" borderId="1" xfId="5" applyFont="1" applyFill="1" applyBorder="1"/>
    <xf numFmtId="0" fontId="21" fillId="2" borderId="14" xfId="5" applyFont="1" applyFill="1" applyBorder="1"/>
    <xf numFmtId="0" fontId="21" fillId="2" borderId="5" xfId="5" applyFont="1" applyFill="1" applyBorder="1"/>
    <xf numFmtId="0" fontId="21" fillId="2" borderId="6" xfId="5" quotePrefix="1" applyFont="1" applyFill="1" applyBorder="1" applyAlignment="1">
      <alignment horizontal="center"/>
    </xf>
    <xf numFmtId="0" fontId="21" fillId="2" borderId="8" xfId="5" applyFont="1" applyFill="1" applyBorder="1" applyAlignment="1">
      <alignment horizontal="center"/>
    </xf>
    <xf numFmtId="0" fontId="21" fillId="2" borderId="8" xfId="5" applyFont="1" applyFill="1" applyBorder="1"/>
    <xf numFmtId="0" fontId="21" fillId="2" borderId="8" xfId="5" quotePrefix="1" applyFont="1" applyFill="1" applyBorder="1" applyAlignment="1">
      <alignment horizontal="center"/>
    </xf>
    <xf numFmtId="178" fontId="13" fillId="0" borderId="1" xfId="5" quotePrefix="1" applyNumberFormat="1" applyFont="1" applyBorder="1" applyAlignment="1">
      <alignment horizontal="center"/>
    </xf>
    <xf numFmtId="180" fontId="13" fillId="0" borderId="1" xfId="2" applyNumberFormat="1" applyFont="1" applyFill="1" applyBorder="1" applyAlignment="1">
      <alignment horizontal="right"/>
    </xf>
    <xf numFmtId="181" fontId="16" fillId="0" borderId="4" xfId="5" quotePrefix="1" applyNumberFormat="1" applyFont="1" applyBorder="1" applyAlignment="1">
      <alignment horizontal="left" indent="1"/>
    </xf>
    <xf numFmtId="182" fontId="16" fillId="0" borderId="0" xfId="5" quotePrefix="1" applyNumberFormat="1" applyFont="1" applyAlignment="1">
      <alignment horizontal="left"/>
    </xf>
    <xf numFmtId="180" fontId="13" fillId="0" borderId="11" xfId="2" applyNumberFormat="1" applyFont="1" applyFill="1" applyBorder="1" applyAlignment="1">
      <alignment horizontal="right"/>
    </xf>
    <xf numFmtId="178" fontId="13" fillId="0" borderId="0" xfId="5" quotePrefix="1" applyNumberFormat="1" applyFont="1" applyAlignment="1">
      <alignment horizontal="center"/>
    </xf>
    <xf numFmtId="180" fontId="13" fillId="0" borderId="0" xfId="2" applyNumberFormat="1" applyFont="1" applyFill="1" applyBorder="1" applyAlignment="1">
      <alignment horizontal="right"/>
    </xf>
    <xf numFmtId="180" fontId="13" fillId="0" borderId="4" xfId="2" applyNumberFormat="1" applyFont="1" applyFill="1" applyBorder="1" applyAlignment="1">
      <alignment horizontal="right"/>
    </xf>
    <xf numFmtId="0" fontId="13" fillId="0" borderId="0" xfId="5" quotePrefix="1" applyFont="1" applyAlignment="1">
      <alignment horizontal="center"/>
    </xf>
    <xf numFmtId="180" fontId="60" fillId="0" borderId="0" xfId="2" applyNumberFormat="1" applyFont="1" applyFill="1" applyBorder="1" applyAlignment="1">
      <alignment horizontal="right"/>
    </xf>
    <xf numFmtId="0" fontId="21" fillId="0" borderId="4" xfId="5" quotePrefix="1" applyFont="1" applyBorder="1" applyAlignment="1">
      <alignment horizontal="left" indent="1"/>
    </xf>
    <xf numFmtId="0" fontId="21" fillId="0" borderId="0" xfId="5" quotePrefix="1" applyFont="1" applyAlignment="1">
      <alignment horizontal="left"/>
    </xf>
    <xf numFmtId="178" fontId="22" fillId="0" borderId="0" xfId="5" quotePrefix="1" applyNumberFormat="1" applyFont="1" applyAlignment="1">
      <alignment horizontal="center"/>
    </xf>
    <xf numFmtId="180" fontId="22" fillId="0" borderId="0" xfId="2" applyNumberFormat="1" applyFont="1" applyFill="1" applyBorder="1" applyAlignment="1">
      <alignment horizontal="right"/>
    </xf>
    <xf numFmtId="184" fontId="21" fillId="0" borderId="4" xfId="5" quotePrefix="1" applyNumberFormat="1" applyFont="1" applyBorder="1" applyAlignment="1">
      <alignment horizontal="left" indent="1"/>
    </xf>
    <xf numFmtId="182" fontId="21" fillId="0" borderId="0" xfId="5" quotePrefix="1" applyNumberFormat="1" applyFont="1" applyAlignment="1">
      <alignment horizontal="left"/>
    </xf>
    <xf numFmtId="180" fontId="22" fillId="0" borderId="0" xfId="5" quotePrefix="1" applyNumberFormat="1" applyFont="1" applyAlignment="1">
      <alignment horizontal="center"/>
    </xf>
    <xf numFmtId="180" fontId="22" fillId="0" borderId="12" xfId="5" applyNumberFormat="1" applyFont="1" applyBorder="1" applyAlignment="1">
      <alignment horizontal="left"/>
    </xf>
    <xf numFmtId="180" fontId="21" fillId="0" borderId="4" xfId="5" applyNumberFormat="1" applyFont="1" applyBorder="1" applyAlignment="1">
      <alignment horizontal="left" indent="1"/>
    </xf>
    <xf numFmtId="180" fontId="21" fillId="0" borderId="0" xfId="5" applyNumberFormat="1" applyFont="1" applyAlignment="1">
      <alignment horizontal="left"/>
    </xf>
    <xf numFmtId="180" fontId="22" fillId="0" borderId="0" xfId="5" applyNumberFormat="1" applyFont="1" applyAlignment="1">
      <alignment horizontal="center"/>
    </xf>
    <xf numFmtId="0" fontId="22" fillId="0" borderId="0" xfId="5" applyFont="1" applyAlignment="1">
      <alignment horizontal="center"/>
    </xf>
    <xf numFmtId="0" fontId="22" fillId="0" borderId="12" xfId="5" applyFont="1" applyBorder="1" applyAlignment="1">
      <alignment horizontal="left"/>
    </xf>
    <xf numFmtId="0" fontId="21" fillId="0" borderId="4" xfId="5" applyFont="1" applyBorder="1" applyAlignment="1">
      <alignment horizontal="left" indent="1"/>
    </xf>
    <xf numFmtId="0" fontId="21" fillId="0" borderId="0" xfId="5" applyFont="1" applyAlignment="1">
      <alignment horizontal="left"/>
    </xf>
    <xf numFmtId="180" fontId="22" fillId="0" borderId="10" xfId="5" quotePrefix="1" applyNumberFormat="1" applyFont="1" applyBorder="1" applyAlignment="1">
      <alignment horizontal="center"/>
    </xf>
    <xf numFmtId="180" fontId="22" fillId="0" borderId="10" xfId="2" applyNumberFormat="1" applyFont="1" applyFill="1" applyBorder="1" applyAlignment="1">
      <alignment horizontal="right"/>
    </xf>
    <xf numFmtId="180" fontId="21" fillId="0" borderId="9" xfId="5" applyNumberFormat="1" applyFont="1" applyBorder="1" applyAlignment="1">
      <alignment horizontal="left" indent="1"/>
    </xf>
    <xf numFmtId="180" fontId="21" fillId="0" borderId="10" xfId="5" applyNumberFormat="1" applyFont="1" applyBorder="1" applyAlignment="1">
      <alignment horizontal="left"/>
    </xf>
    <xf numFmtId="180" fontId="22" fillId="0" borderId="9" xfId="2" applyNumberFormat="1" applyFont="1" applyFill="1" applyBorder="1" applyAlignment="1">
      <alignment horizontal="right"/>
    </xf>
    <xf numFmtId="37" fontId="13" fillId="0" borderId="0" xfId="5" applyNumberFormat="1" applyFont="1" applyAlignment="1">
      <alignment horizontal="center" vertical="distributed"/>
    </xf>
    <xf numFmtId="0" fontId="13" fillId="0" borderId="10" xfId="5" quotePrefix="1" applyFont="1" applyBorder="1" applyAlignment="1">
      <alignment horizontal="right"/>
    </xf>
    <xf numFmtId="0" fontId="3" fillId="0" borderId="0" xfId="5" applyAlignment="1">
      <alignment horizontal="center"/>
    </xf>
    <xf numFmtId="0" fontId="21" fillId="0" borderId="10" xfId="5" applyFont="1" applyBorder="1" applyAlignment="1">
      <alignment horizontal="left"/>
    </xf>
    <xf numFmtId="0" fontId="4" fillId="0" borderId="0" xfId="5" applyFont="1" applyAlignment="1">
      <alignment horizontal="left"/>
    </xf>
    <xf numFmtId="180" fontId="5" fillId="0" borderId="0" xfId="5" applyNumberFormat="1" applyFont="1" applyAlignment="1">
      <alignment horizontal="left"/>
    </xf>
    <xf numFmtId="0" fontId="5" fillId="0" borderId="0" xfId="5" applyFont="1" applyAlignment="1">
      <alignment horizontal="left"/>
    </xf>
    <xf numFmtId="0" fontId="6" fillId="0" borderId="0" xfId="5" quotePrefix="1" applyFont="1" applyAlignment="1">
      <alignment horizontal="left"/>
    </xf>
    <xf numFmtId="0" fontId="22" fillId="0" borderId="10" xfId="5" quotePrefix="1" applyFont="1" applyBorder="1" applyAlignment="1">
      <alignment horizontal="left"/>
    </xf>
    <xf numFmtId="37" fontId="21" fillId="0" borderId="10" xfId="5" quotePrefix="1" applyNumberFormat="1" applyFont="1" applyBorder="1" applyAlignment="1">
      <alignment horizontal="left"/>
    </xf>
    <xf numFmtId="37" fontId="13" fillId="0" borderId="10" xfId="5" quotePrefix="1" applyNumberFormat="1" applyFont="1" applyBorder="1" applyAlignment="1">
      <alignment horizontal="right"/>
    </xf>
    <xf numFmtId="0" fontId="6" fillId="2" borderId="8" xfId="5" quotePrefix="1" applyFont="1" applyFill="1" applyBorder="1" applyAlignment="1">
      <alignment horizontal="center"/>
    </xf>
    <xf numFmtId="178" fontId="3" fillId="0" borderId="0" xfId="5" quotePrefix="1" applyNumberFormat="1" applyAlignment="1">
      <alignment horizontal="center"/>
    </xf>
    <xf numFmtId="0" fontId="3" fillId="0" borderId="0" xfId="5" quotePrefix="1" applyAlignment="1">
      <alignment horizontal="right"/>
    </xf>
    <xf numFmtId="0" fontId="3" fillId="0" borderId="12" xfId="5" quotePrefix="1" applyBorder="1" applyAlignment="1">
      <alignment horizontal="left"/>
    </xf>
    <xf numFmtId="0" fontId="3" fillId="0" borderId="0" xfId="5" quotePrefix="1" applyAlignment="1">
      <alignment horizontal="center"/>
    </xf>
    <xf numFmtId="177" fontId="5" fillId="0" borderId="0" xfId="5" quotePrefix="1" applyNumberFormat="1" applyFont="1" applyAlignment="1">
      <alignment horizontal="right"/>
    </xf>
    <xf numFmtId="178" fontId="5" fillId="0" borderId="0" xfId="5" quotePrefix="1" applyNumberFormat="1" applyFont="1" applyAlignment="1">
      <alignment horizontal="center"/>
    </xf>
    <xf numFmtId="183" fontId="5" fillId="0" borderId="12" xfId="5" quotePrefix="1" applyNumberFormat="1" applyFont="1" applyBorder="1" applyAlignment="1">
      <alignment horizontal="left"/>
    </xf>
    <xf numFmtId="0" fontId="5" fillId="0" borderId="0" xfId="5" quotePrefix="1" applyFont="1" applyAlignment="1">
      <alignment horizontal="right"/>
    </xf>
    <xf numFmtId="0" fontId="5" fillId="0" borderId="12" xfId="5" quotePrefix="1" applyFont="1" applyBorder="1" applyAlignment="1">
      <alignment horizontal="left"/>
    </xf>
    <xf numFmtId="0" fontId="5" fillId="0" borderId="0" xfId="5" quotePrefix="1" applyFont="1" applyAlignment="1">
      <alignment horizontal="center"/>
    </xf>
    <xf numFmtId="180" fontId="5" fillId="0" borderId="0" xfId="5" quotePrefix="1" applyNumberFormat="1" applyFont="1" applyAlignment="1">
      <alignment horizontal="right"/>
    </xf>
    <xf numFmtId="180" fontId="5" fillId="0" borderId="0" xfId="5" quotePrefix="1" applyNumberFormat="1" applyFont="1" applyAlignment="1">
      <alignment horizontal="center"/>
    </xf>
    <xf numFmtId="180" fontId="5" fillId="0" borderId="12" xfId="5" applyNumberFormat="1" applyFont="1" applyBorder="1" applyAlignment="1">
      <alignment horizontal="left"/>
    </xf>
    <xf numFmtId="180" fontId="5" fillId="0" borderId="0" xfId="5" applyNumberFormat="1" applyFont="1" applyAlignment="1">
      <alignment horizontal="right"/>
    </xf>
    <xf numFmtId="180" fontId="5" fillId="0" borderId="0" xfId="5" applyNumberFormat="1" applyFont="1" applyAlignment="1">
      <alignment horizontal="center"/>
    </xf>
    <xf numFmtId="180" fontId="22" fillId="0" borderId="12" xfId="2" applyNumberFormat="1" applyFont="1" applyFill="1" applyBorder="1" applyAlignment="1">
      <alignment horizontal="right"/>
    </xf>
    <xf numFmtId="180" fontId="5" fillId="0" borderId="10" xfId="5" quotePrefix="1" applyNumberFormat="1" applyFont="1" applyBorder="1" applyAlignment="1">
      <alignment horizontal="right"/>
    </xf>
    <xf numFmtId="180" fontId="5" fillId="0" borderId="10" xfId="5" quotePrefix="1" applyNumberFormat="1" applyFont="1" applyBorder="1" applyAlignment="1">
      <alignment horizontal="center"/>
    </xf>
    <xf numFmtId="180" fontId="22" fillId="0" borderId="7" xfId="2" applyNumberFormat="1" applyFont="1" applyFill="1" applyBorder="1" applyAlignment="1">
      <alignment horizontal="right"/>
    </xf>
    <xf numFmtId="37" fontId="13" fillId="0" borderId="10" xfId="5" quotePrefix="1" applyNumberFormat="1" applyFont="1" applyBorder="1" applyAlignment="1">
      <alignment horizontal="left"/>
    </xf>
    <xf numFmtId="37" fontId="22" fillId="0" borderId="10" xfId="5" quotePrefix="1" applyNumberFormat="1" applyFont="1" applyBorder="1" applyAlignment="1">
      <alignment horizontal="left"/>
    </xf>
    <xf numFmtId="181" fontId="16" fillId="0" borderId="2" xfId="5" quotePrefix="1" applyNumberFormat="1" applyFont="1" applyBorder="1" applyAlignment="1">
      <alignment horizontal="left" indent="1"/>
    </xf>
    <xf numFmtId="182" fontId="16" fillId="0" borderId="1" xfId="5" quotePrefix="1" applyNumberFormat="1" applyFont="1" applyBorder="1" applyAlignment="1">
      <alignment horizontal="left"/>
    </xf>
    <xf numFmtId="0" fontId="5" fillId="0" borderId="0" xfId="5" applyFont="1" applyAlignment="1">
      <alignment horizontal="center"/>
    </xf>
    <xf numFmtId="191" fontId="3" fillId="0" borderId="0" xfId="5" quotePrefix="1" applyNumberFormat="1" applyAlignment="1">
      <alignment horizontal="left"/>
    </xf>
    <xf numFmtId="180" fontId="60" fillId="0" borderId="1" xfId="2" applyNumberFormat="1" applyFont="1" applyFill="1" applyBorder="1" applyAlignment="1">
      <alignment horizontal="right"/>
    </xf>
    <xf numFmtId="180" fontId="13" fillId="0" borderId="2" xfId="2" applyNumberFormat="1" applyFont="1" applyFill="1" applyBorder="1" applyAlignment="1">
      <alignment horizontal="right"/>
    </xf>
    <xf numFmtId="180" fontId="13" fillId="0" borderId="12" xfId="2" applyNumberFormat="1" applyFont="1" applyFill="1" applyBorder="1" applyAlignment="1">
      <alignment horizontal="right"/>
    </xf>
    <xf numFmtId="180" fontId="22" fillId="0" borderId="4" xfId="2" applyNumberFormat="1" applyFont="1" applyFill="1" applyBorder="1" applyAlignment="1">
      <alignment horizontal="right"/>
    </xf>
    <xf numFmtId="0" fontId="22" fillId="0" borderId="0" xfId="5" applyFont="1"/>
    <xf numFmtId="0" fontId="21" fillId="0" borderId="0" xfId="5" applyFont="1" applyAlignment="1">
      <alignment horizontal="left" indent="1"/>
    </xf>
    <xf numFmtId="0" fontId="21" fillId="0" borderId="10" xfId="5" applyFont="1" applyBorder="1" applyAlignment="1">
      <alignment horizontal="left" indent="1"/>
    </xf>
    <xf numFmtId="0" fontId="4" fillId="2" borderId="0" xfId="5" applyFont="1" applyFill="1" applyAlignment="1">
      <alignment horizontal="right"/>
    </xf>
    <xf numFmtId="0" fontId="8" fillId="2" borderId="0" xfId="5" applyFont="1" applyFill="1" applyAlignment="1">
      <alignment horizontal="left"/>
    </xf>
    <xf numFmtId="0" fontId="4" fillId="2" borderId="0" xfId="5" applyFont="1" applyFill="1" applyAlignment="1">
      <alignment horizontal="left"/>
    </xf>
    <xf numFmtId="0" fontId="3" fillId="2" borderId="0" xfId="5" applyFill="1" applyAlignment="1">
      <alignment horizontal="left"/>
    </xf>
    <xf numFmtId="0" fontId="14" fillId="2" borderId="0" xfId="5" applyFont="1" applyFill="1" applyAlignment="1">
      <alignment horizontal="left"/>
    </xf>
    <xf numFmtId="0" fontId="15" fillId="2" borderId="0" xfId="5" applyFont="1" applyFill="1" applyAlignment="1">
      <alignment horizontal="left"/>
    </xf>
    <xf numFmtId="0" fontId="16" fillId="2" borderId="0" xfId="5" applyFont="1" applyFill="1"/>
    <xf numFmtId="0" fontId="21" fillId="2" borderId="10" xfId="5" quotePrefix="1" applyFont="1" applyFill="1" applyBorder="1" applyAlignment="1">
      <alignment horizontal="left"/>
    </xf>
    <xf numFmtId="0" fontId="13" fillId="2" borderId="10" xfId="5" quotePrefix="1" applyFont="1" applyFill="1" applyBorder="1" applyAlignment="1">
      <alignment horizontal="right"/>
    </xf>
    <xf numFmtId="37" fontId="21" fillId="2" borderId="10" xfId="5" quotePrefix="1" applyNumberFormat="1" applyFont="1" applyFill="1" applyBorder="1" applyAlignment="1">
      <alignment horizontal="left"/>
    </xf>
    <xf numFmtId="177" fontId="13" fillId="2" borderId="1" xfId="5" quotePrefix="1" applyNumberFormat="1" applyFont="1" applyFill="1" applyBorder="1" applyAlignment="1">
      <alignment horizontal="right"/>
    </xf>
    <xf numFmtId="181" fontId="16" fillId="2" borderId="2" xfId="5" quotePrefix="1" applyNumberFormat="1" applyFont="1" applyFill="1" applyBorder="1" applyAlignment="1">
      <alignment horizontal="right" indent="1"/>
    </xf>
    <xf numFmtId="182" fontId="16" fillId="2" borderId="1" xfId="5" quotePrefix="1" applyNumberFormat="1" applyFont="1" applyFill="1" applyBorder="1" applyAlignment="1">
      <alignment horizontal="left"/>
    </xf>
    <xf numFmtId="181" fontId="16" fillId="2" borderId="4" xfId="5" quotePrefix="1" applyNumberFormat="1" applyFont="1" applyFill="1" applyBorder="1" applyAlignment="1">
      <alignment horizontal="right" indent="1"/>
    </xf>
    <xf numFmtId="182" fontId="16" fillId="2" borderId="0" xfId="5" quotePrefix="1" applyNumberFormat="1" applyFont="1" applyFill="1" applyAlignment="1">
      <alignment horizontal="left"/>
    </xf>
    <xf numFmtId="180" fontId="60" fillId="2" borderId="0" xfId="2" applyNumberFormat="1" applyFont="1" applyFill="1" applyBorder="1" applyAlignment="1">
      <alignment horizontal="right"/>
    </xf>
    <xf numFmtId="180" fontId="60" fillId="2" borderId="12" xfId="2" applyNumberFormat="1" applyFont="1" applyFill="1" applyBorder="1" applyAlignment="1">
      <alignment horizontal="right"/>
    </xf>
    <xf numFmtId="181" fontId="21" fillId="2" borderId="4" xfId="5" quotePrefix="1" applyNumberFormat="1" applyFont="1" applyFill="1" applyBorder="1" applyAlignment="1">
      <alignment horizontal="right" indent="1"/>
    </xf>
    <xf numFmtId="182" fontId="21" fillId="2" borderId="0" xfId="5" quotePrefix="1" applyNumberFormat="1" applyFont="1" applyFill="1" applyAlignment="1">
      <alignment horizontal="left"/>
    </xf>
    <xf numFmtId="184" fontId="21" fillId="2" borderId="4" xfId="5" quotePrefix="1" applyNumberFormat="1" applyFont="1" applyFill="1" applyBorder="1" applyAlignment="1">
      <alignment horizontal="right" indent="1"/>
    </xf>
    <xf numFmtId="180" fontId="21" fillId="2" borderId="4" xfId="5" quotePrefix="1" applyNumberFormat="1" applyFont="1" applyFill="1" applyBorder="1" applyAlignment="1">
      <alignment horizontal="right" indent="1"/>
    </xf>
    <xf numFmtId="180" fontId="21" fillId="2" borderId="0" xfId="5" quotePrefix="1" applyNumberFormat="1" applyFont="1" applyFill="1" applyAlignment="1">
      <alignment horizontal="left"/>
    </xf>
    <xf numFmtId="180" fontId="21" fillId="2" borderId="0" xfId="5" applyNumberFormat="1" applyFont="1" applyFill="1" applyAlignment="1">
      <alignment horizontal="left"/>
    </xf>
    <xf numFmtId="180" fontId="21" fillId="2" borderId="4" xfId="5" applyNumberFormat="1" applyFont="1" applyFill="1" applyBorder="1" applyAlignment="1">
      <alignment horizontal="right" indent="1"/>
    </xf>
    <xf numFmtId="180" fontId="21" fillId="2" borderId="9" xfId="5" applyNumberFormat="1" applyFont="1" applyFill="1" applyBorder="1" applyAlignment="1">
      <alignment horizontal="right" indent="1"/>
    </xf>
    <xf numFmtId="180" fontId="21" fillId="2" borderId="10" xfId="5" applyNumberFormat="1" applyFont="1" applyFill="1" applyBorder="1" applyAlignment="1">
      <alignment horizontal="left"/>
    </xf>
    <xf numFmtId="191" fontId="22" fillId="2" borderId="0" xfId="5" quotePrefix="1" applyNumberFormat="1" applyFont="1" applyFill="1" applyAlignment="1">
      <alignment horizontal="left"/>
    </xf>
    <xf numFmtId="191" fontId="21" fillId="2" borderId="0" xfId="5" quotePrefix="1" applyNumberFormat="1" applyFont="1" applyFill="1" applyAlignment="1">
      <alignment horizontal="right" indent="1"/>
    </xf>
    <xf numFmtId="191" fontId="21" fillId="2" borderId="0" xfId="5" quotePrefix="1" applyNumberFormat="1" applyFont="1" applyFill="1" applyAlignment="1">
      <alignment horizontal="left"/>
    </xf>
    <xf numFmtId="0" fontId="21" fillId="2" borderId="0" xfId="5" applyFont="1" applyFill="1" applyAlignment="1">
      <alignment horizontal="right" indent="1"/>
    </xf>
    <xf numFmtId="0" fontId="21" fillId="2" borderId="10" xfId="5" applyFont="1" applyFill="1" applyBorder="1" applyAlignment="1">
      <alignment horizontal="right" indent="1"/>
    </xf>
    <xf numFmtId="0" fontId="21" fillId="2" borderId="10" xfId="5" applyFont="1" applyFill="1" applyBorder="1" applyAlignment="1">
      <alignment horizontal="left"/>
    </xf>
    <xf numFmtId="180" fontId="22" fillId="2" borderId="1" xfId="2" applyNumberFormat="1" applyFont="1" applyFill="1" applyBorder="1" applyAlignment="1">
      <alignment horizontal="right"/>
    </xf>
    <xf numFmtId="0" fontId="22" fillId="2" borderId="1" xfId="5" applyFont="1" applyFill="1" applyBorder="1"/>
    <xf numFmtId="0" fontId="6" fillId="2" borderId="0" xfId="5" applyFont="1" applyFill="1" applyAlignment="1">
      <alignment horizontal="right" indent="1"/>
    </xf>
    <xf numFmtId="176" fontId="13" fillId="2" borderId="10" xfId="5" quotePrefix="1" applyNumberFormat="1" applyFont="1" applyFill="1" applyBorder="1" applyAlignment="1">
      <alignment horizontal="right"/>
    </xf>
    <xf numFmtId="37" fontId="21" fillId="2" borderId="0" xfId="5" quotePrefix="1" applyNumberFormat="1" applyFont="1" applyFill="1" applyAlignment="1">
      <alignment horizontal="left"/>
    </xf>
    <xf numFmtId="181" fontId="13" fillId="2" borderId="0" xfId="5" quotePrefix="1" applyNumberFormat="1" applyFont="1" applyFill="1" applyAlignment="1">
      <alignment horizontal="right"/>
    </xf>
    <xf numFmtId="182" fontId="13" fillId="2" borderId="0" xfId="5" quotePrefix="1" applyNumberFormat="1" applyFont="1" applyFill="1" applyAlignment="1">
      <alignment horizontal="left"/>
    </xf>
    <xf numFmtId="184" fontId="13" fillId="2" borderId="0" xfId="5" quotePrefix="1" applyNumberFormat="1" applyFont="1" applyFill="1" applyAlignment="1">
      <alignment horizontal="right"/>
    </xf>
    <xf numFmtId="180" fontId="13" fillId="2" borderId="0" xfId="5" quotePrefix="1" applyNumberFormat="1" applyFont="1" applyFill="1" applyAlignment="1">
      <alignment horizontal="right"/>
    </xf>
    <xf numFmtId="180" fontId="13" fillId="2" borderId="0" xfId="5" quotePrefix="1" applyNumberFormat="1" applyFont="1" applyFill="1" applyAlignment="1">
      <alignment horizontal="left"/>
    </xf>
    <xf numFmtId="180" fontId="13" fillId="2" borderId="0" xfId="5" applyNumberFormat="1" applyFont="1" applyFill="1" applyAlignment="1">
      <alignment horizontal="left"/>
    </xf>
    <xf numFmtId="180" fontId="22" fillId="2" borderId="0" xfId="2" applyNumberFormat="1" applyFont="1" applyFill="1" applyBorder="1" applyAlignment="1">
      <alignment horizontal="left"/>
    </xf>
    <xf numFmtId="180" fontId="13" fillId="2" borderId="0" xfId="5" applyNumberFormat="1" applyFont="1" applyFill="1" applyAlignment="1">
      <alignment horizontal="right"/>
    </xf>
    <xf numFmtId="191" fontId="60" fillId="2" borderId="0" xfId="5" quotePrefix="1" applyNumberFormat="1" applyFont="1" applyFill="1" applyAlignment="1">
      <alignment horizontal="left"/>
    </xf>
    <xf numFmtId="0" fontId="21" fillId="2" borderId="4" xfId="5" quotePrefix="1" applyFont="1" applyFill="1" applyBorder="1" applyAlignment="1">
      <alignment horizontal="center"/>
    </xf>
    <xf numFmtId="0" fontId="21" fillId="2" borderId="12" xfId="5" applyFont="1" applyFill="1" applyBorder="1" applyAlignment="1">
      <alignment horizontal="left"/>
    </xf>
    <xf numFmtId="0" fontId="22" fillId="0" borderId="0" xfId="5" quotePrefix="1" applyFont="1" applyAlignment="1">
      <alignment horizontal="center"/>
    </xf>
    <xf numFmtId="38" fontId="21" fillId="2" borderId="5" xfId="2" applyFont="1" applyFill="1" applyBorder="1"/>
    <xf numFmtId="38" fontId="21" fillId="2" borderId="6" xfId="2" applyFont="1" applyFill="1" applyBorder="1" applyAlignment="1">
      <alignment horizontal="center"/>
    </xf>
    <xf numFmtId="0" fontId="21" fillId="2" borderId="12" xfId="5" applyFont="1" applyFill="1" applyBorder="1"/>
    <xf numFmtId="0" fontId="21" fillId="2" borderId="6" xfId="5" applyFont="1" applyFill="1" applyBorder="1"/>
    <xf numFmtId="38" fontId="21" fillId="2" borderId="6" xfId="2" applyFont="1" applyFill="1" applyBorder="1"/>
    <xf numFmtId="38" fontId="21" fillId="2" borderId="8" xfId="2" applyFont="1" applyFill="1" applyBorder="1"/>
    <xf numFmtId="38" fontId="5" fillId="0" borderId="0" xfId="2" applyFont="1" applyFill="1"/>
    <xf numFmtId="38" fontId="22" fillId="0" borderId="0" xfId="2" applyFont="1" applyFill="1"/>
    <xf numFmtId="38" fontId="6" fillId="0" borderId="0" xfId="2" applyFont="1" applyFill="1"/>
    <xf numFmtId="38" fontId="21" fillId="0" borderId="0" xfId="2" applyFont="1" applyFill="1" applyBorder="1"/>
    <xf numFmtId="38" fontId="21" fillId="0" borderId="10" xfId="2" applyFont="1" applyFill="1" applyBorder="1"/>
    <xf numFmtId="38" fontId="21" fillId="0" borderId="0" xfId="2" applyFont="1" applyFill="1"/>
    <xf numFmtId="38" fontId="21" fillId="0" borderId="10" xfId="2" quotePrefix="1" applyFont="1" applyFill="1" applyBorder="1" applyAlignment="1">
      <alignment horizontal="left"/>
    </xf>
    <xf numFmtId="38" fontId="21" fillId="0" borderId="10" xfId="2" applyFont="1" applyFill="1" applyBorder="1" applyAlignment="1">
      <alignment horizontal="left"/>
    </xf>
    <xf numFmtId="38" fontId="6" fillId="2" borderId="9" xfId="2" applyFont="1" applyFill="1" applyBorder="1"/>
    <xf numFmtId="38" fontId="6" fillId="2" borderId="3" xfId="2" applyFont="1" applyFill="1" applyBorder="1"/>
    <xf numFmtId="38" fontId="6" fillId="2" borderId="3" xfId="5" applyNumberFormat="1" applyFont="1" applyFill="1" applyBorder="1" applyAlignment="1">
      <alignment horizontal="center"/>
    </xf>
    <xf numFmtId="38" fontId="6" fillId="2" borderId="14" xfId="2" applyFont="1" applyFill="1" applyBorder="1"/>
    <xf numFmtId="38" fontId="6" fillId="2" borderId="0" xfId="5" applyNumberFormat="1" applyFont="1" applyFill="1"/>
    <xf numFmtId="38" fontId="6" fillId="2" borderId="10" xfId="2" applyFont="1" applyFill="1" applyBorder="1" applyAlignment="1">
      <alignment horizontal="center"/>
    </xf>
    <xf numFmtId="38" fontId="6" fillId="2" borderId="8" xfId="2" applyFont="1" applyFill="1" applyBorder="1"/>
    <xf numFmtId="38" fontId="8" fillId="2" borderId="8" xfId="2" applyFont="1" applyFill="1" applyBorder="1"/>
    <xf numFmtId="38" fontId="6" fillId="2" borderId="8" xfId="2" applyFont="1" applyFill="1" applyBorder="1" applyAlignment="1">
      <alignment horizontal="center"/>
    </xf>
    <xf numFmtId="38" fontId="6" fillId="2" borderId="8" xfId="2" quotePrefix="1" applyFont="1" applyFill="1" applyBorder="1" applyAlignment="1">
      <alignment horizontal="center"/>
    </xf>
    <xf numFmtId="38" fontId="22" fillId="0" borderId="0" xfId="2" applyFont="1" applyFill="1" applyBorder="1"/>
    <xf numFmtId="38" fontId="5" fillId="0" borderId="0" xfId="2" applyFont="1" applyFill="1" applyAlignment="1">
      <alignment horizontal="left" indent="1"/>
    </xf>
    <xf numFmtId="0" fontId="6" fillId="2" borderId="9" xfId="5" applyFont="1" applyFill="1" applyBorder="1" applyAlignment="1">
      <alignment horizontal="centerContinuous"/>
    </xf>
    <xf numFmtId="0" fontId="6" fillId="2" borderId="3" xfId="5" applyFont="1" applyFill="1" applyBorder="1" applyAlignment="1">
      <alignment horizontal="centerContinuous"/>
    </xf>
    <xf numFmtId="0" fontId="6" fillId="2" borderId="14" xfId="5" applyFont="1" applyFill="1" applyBorder="1" applyAlignment="1">
      <alignment horizontal="centerContinuous"/>
    </xf>
    <xf numFmtId="0" fontId="8" fillId="2" borderId="11" xfId="5" applyFont="1" applyFill="1" applyBorder="1" applyAlignment="1">
      <alignment horizontal="centerContinuous"/>
    </xf>
    <xf numFmtId="0" fontId="6" fillId="2" borderId="10" xfId="5" applyFont="1" applyFill="1" applyBorder="1" applyAlignment="1">
      <alignment horizontal="centerContinuous"/>
    </xf>
    <xf numFmtId="0" fontId="6" fillId="2" borderId="7" xfId="5" applyFont="1" applyFill="1" applyBorder="1" applyAlignment="1">
      <alignment horizontal="centerContinuous"/>
    </xf>
    <xf numFmtId="0" fontId="8" fillId="2" borderId="12" xfId="5" applyFont="1" applyFill="1" applyBorder="1" applyAlignment="1">
      <alignment horizontal="center"/>
    </xf>
    <xf numFmtId="0" fontId="8" fillId="2" borderId="7" xfId="5" applyFont="1" applyFill="1" applyBorder="1"/>
    <xf numFmtId="0" fontId="8" fillId="0" borderId="0" xfId="15" applyFont="1"/>
    <xf numFmtId="0" fontId="5" fillId="0" borderId="0" xfId="2" applyNumberFormat="1" applyFont="1" applyFill="1"/>
    <xf numFmtId="38" fontId="6" fillId="0" borderId="0" xfId="2" applyFont="1" applyFill="1" applyAlignment="1">
      <alignment horizontal="left" indent="1"/>
    </xf>
    <xf numFmtId="0" fontId="13" fillId="0" borderId="10" xfId="2" applyNumberFormat="1" applyFont="1" applyFill="1" applyBorder="1" applyAlignment="1">
      <alignment horizontal="left"/>
    </xf>
    <xf numFmtId="0" fontId="21" fillId="0" borderId="10" xfId="2" applyNumberFormat="1" applyFont="1" applyFill="1" applyBorder="1" applyAlignment="1">
      <alignment horizontal="left"/>
    </xf>
    <xf numFmtId="38" fontId="21" fillId="0" borderId="0" xfId="2" applyFont="1" applyFill="1" applyAlignment="1">
      <alignment horizontal="left" indent="1"/>
    </xf>
    <xf numFmtId="38" fontId="105" fillId="0" borderId="10" xfId="2" applyFont="1" applyFill="1" applyBorder="1" applyAlignment="1">
      <alignment horizontal="left"/>
    </xf>
    <xf numFmtId="38" fontId="105" fillId="2" borderId="3" xfId="2" applyFont="1" applyFill="1" applyBorder="1"/>
    <xf numFmtId="38" fontId="21" fillId="2" borderId="3" xfId="2" applyFont="1" applyFill="1" applyBorder="1"/>
    <xf numFmtId="38" fontId="21" fillId="2" borderId="14" xfId="2" applyFont="1" applyFill="1" applyBorder="1"/>
    <xf numFmtId="0" fontId="8" fillId="2" borderId="0" xfId="15" applyFont="1" applyFill="1"/>
    <xf numFmtId="38" fontId="105" fillId="2" borderId="4" xfId="2" applyFont="1" applyFill="1" applyBorder="1" applyAlignment="1">
      <alignment horizontal="center"/>
    </xf>
    <xf numFmtId="38" fontId="105" fillId="2" borderId="0" xfId="2" applyFont="1" applyFill="1" applyBorder="1"/>
    <xf numFmtId="38" fontId="105" fillId="2" borderId="6" xfId="2" applyFont="1" applyFill="1" applyBorder="1" applyAlignment="1">
      <alignment horizontal="center"/>
    </xf>
    <xf numFmtId="38" fontId="13" fillId="2" borderId="0" xfId="2" applyFont="1" applyFill="1" applyBorder="1"/>
    <xf numFmtId="38" fontId="21" fillId="2" borderId="4" xfId="2" applyFont="1" applyFill="1" applyBorder="1" applyAlignment="1">
      <alignment horizontal="center"/>
    </xf>
    <xf numFmtId="38" fontId="21" fillId="2" borderId="10" xfId="2" applyFont="1" applyFill="1" applyBorder="1"/>
    <xf numFmtId="38" fontId="105" fillId="2" borderId="5" xfId="2" applyFont="1" applyFill="1" applyBorder="1" applyAlignment="1">
      <alignment horizontal="center"/>
    </xf>
    <xf numFmtId="38" fontId="105" fillId="2" borderId="5" xfId="2" quotePrefix="1" applyFont="1" applyFill="1" applyBorder="1" applyAlignment="1">
      <alignment horizontal="center"/>
    </xf>
    <xf numFmtId="38" fontId="21" fillId="2" borderId="9" xfId="2" applyFont="1" applyFill="1" applyBorder="1" applyAlignment="1">
      <alignment horizontal="center"/>
    </xf>
    <xf numFmtId="38" fontId="21" fillId="2" borderId="8" xfId="2" applyFont="1" applyFill="1" applyBorder="1" applyAlignment="1">
      <alignment horizontal="center"/>
    </xf>
    <xf numFmtId="177" fontId="13" fillId="0" borderId="0" xfId="5" quotePrefix="1" applyNumberFormat="1" applyFont="1" applyAlignment="1">
      <alignment horizontal="right" indent="1"/>
    </xf>
    <xf numFmtId="179" fontId="13" fillId="0" borderId="11" xfId="5" quotePrefix="1" applyNumberFormat="1" applyFont="1" applyBorder="1" applyAlignment="1">
      <alignment horizontal="left" indent="1"/>
    </xf>
    <xf numFmtId="0" fontId="13" fillId="0" borderId="0" xfId="5" quotePrefix="1" applyFont="1" applyAlignment="1">
      <alignment horizontal="right" indent="1"/>
    </xf>
    <xf numFmtId="0" fontId="13" fillId="0" borderId="12" xfId="5" quotePrefix="1" applyFont="1" applyBorder="1" applyAlignment="1">
      <alignment horizontal="left" indent="1"/>
    </xf>
    <xf numFmtId="0" fontId="22" fillId="0" borderId="0" xfId="5" quotePrefix="1" applyFont="1" applyAlignment="1">
      <alignment horizontal="right" indent="1"/>
    </xf>
    <xf numFmtId="0" fontId="22" fillId="0" borderId="12" xfId="5" quotePrefix="1" applyFont="1" applyBorder="1" applyAlignment="1">
      <alignment horizontal="left" indent="1"/>
    </xf>
    <xf numFmtId="177" fontId="22" fillId="0" borderId="0" xfId="5" quotePrefix="1" applyNumberFormat="1" applyFont="1" applyAlignment="1">
      <alignment horizontal="right" indent="1"/>
    </xf>
    <xf numFmtId="183" fontId="22" fillId="0" borderId="12" xfId="5" quotePrefix="1" applyNumberFormat="1" applyFont="1" applyBorder="1" applyAlignment="1">
      <alignment horizontal="left" indent="1"/>
    </xf>
    <xf numFmtId="180" fontId="22" fillId="0" borderId="0" xfId="5" quotePrefix="1" applyNumberFormat="1" applyFont="1" applyAlignment="1">
      <alignment horizontal="right" indent="1"/>
    </xf>
    <xf numFmtId="180" fontId="22" fillId="0" borderId="0" xfId="5" applyNumberFormat="1" applyFont="1" applyAlignment="1">
      <alignment horizontal="right" indent="1"/>
    </xf>
    <xf numFmtId="0" fontId="22" fillId="0" borderId="0" xfId="5" applyFont="1" applyAlignment="1">
      <alignment horizontal="right" indent="1"/>
    </xf>
    <xf numFmtId="0" fontId="22" fillId="0" borderId="0" xfId="2" applyNumberFormat="1" applyFont="1" applyFill="1" applyBorder="1" applyAlignment="1">
      <alignment horizontal="center"/>
    </xf>
    <xf numFmtId="0" fontId="22" fillId="0" borderId="0" xfId="5" applyFont="1" applyAlignment="1">
      <alignment horizontal="left" indent="1"/>
    </xf>
    <xf numFmtId="38" fontId="22" fillId="0" borderId="0" xfId="2" applyFont="1" applyFill="1" applyBorder="1" applyAlignment="1">
      <alignment horizontal="center"/>
    </xf>
    <xf numFmtId="38" fontId="22" fillId="0" borderId="0" xfId="2" applyFont="1" applyFill="1" applyBorder="1" applyAlignment="1">
      <alignment horizontal="left" indent="1"/>
    </xf>
    <xf numFmtId="0" fontId="105" fillId="0" borderId="10" xfId="2" applyNumberFormat="1" applyFont="1" applyFill="1" applyBorder="1"/>
    <xf numFmtId="0" fontId="21" fillId="0" borderId="0" xfId="2" applyNumberFormat="1" applyFont="1" applyFill="1" applyBorder="1"/>
    <xf numFmtId="38" fontId="105" fillId="0" borderId="10" xfId="2" applyFont="1" applyFill="1" applyBorder="1"/>
    <xf numFmtId="38" fontId="21" fillId="0" borderId="10" xfId="2" applyFont="1" applyFill="1" applyBorder="1" applyAlignment="1">
      <alignment horizontal="left" indent="1"/>
    </xf>
    <xf numFmtId="0" fontId="22" fillId="0" borderId="0" xfId="2" applyNumberFormat="1" applyFont="1" applyFill="1"/>
    <xf numFmtId="38" fontId="22" fillId="0" borderId="0" xfId="2" applyFont="1" applyFill="1" applyAlignment="1">
      <alignment horizontal="left" indent="1"/>
    </xf>
    <xf numFmtId="0" fontId="13" fillId="0" borderId="10" xfId="2" applyNumberFormat="1" applyFont="1" applyFill="1" applyBorder="1"/>
    <xf numFmtId="38" fontId="22" fillId="0" borderId="10" xfId="2" applyFont="1" applyFill="1" applyBorder="1"/>
    <xf numFmtId="0" fontId="22" fillId="0" borderId="10" xfId="5" applyFont="1" applyBorder="1" applyAlignment="1">
      <alignment horizontal="left" indent="1"/>
    </xf>
    <xf numFmtId="0" fontId="22" fillId="0" borderId="10" xfId="5" applyFont="1" applyBorder="1"/>
    <xf numFmtId="38" fontId="13" fillId="0" borderId="10" xfId="2" applyFont="1" applyFill="1" applyBorder="1"/>
    <xf numFmtId="38" fontId="13" fillId="0" borderId="0" xfId="2" applyFont="1" applyFill="1" applyBorder="1"/>
    <xf numFmtId="38" fontId="13" fillId="0" borderId="0" xfId="2" applyFont="1" applyFill="1" applyBorder="1" applyAlignment="1">
      <alignment horizontal="left" indent="1"/>
    </xf>
    <xf numFmtId="0" fontId="5" fillId="0" borderId="0" xfId="2" applyNumberFormat="1" applyFont="1" applyFill="1" applyAlignment="1">
      <alignment horizontal="left" indent="1"/>
    </xf>
    <xf numFmtId="0" fontId="5" fillId="0" borderId="0" xfId="5" applyFont="1" applyAlignment="1">
      <alignment horizontal="left" indent="1"/>
    </xf>
    <xf numFmtId="181" fontId="16" fillId="0" borderId="4" xfId="5" quotePrefix="1" applyNumberFormat="1" applyFont="1" applyBorder="1" applyAlignment="1">
      <alignment horizontal="right" indent="1"/>
    </xf>
    <xf numFmtId="0" fontId="21" fillId="0" borderId="4" xfId="5" quotePrefix="1" applyFont="1" applyBorder="1" applyAlignment="1">
      <alignment horizontal="right" indent="1"/>
    </xf>
    <xf numFmtId="184" fontId="21" fillId="0" borderId="4" xfId="5" quotePrefix="1" applyNumberFormat="1" applyFont="1" applyBorder="1" applyAlignment="1">
      <alignment horizontal="right" indent="1"/>
    </xf>
    <xf numFmtId="180" fontId="21" fillId="0" borderId="4" xfId="5" applyNumberFormat="1" applyFont="1" applyBorder="1" applyAlignment="1">
      <alignment horizontal="right" indent="1"/>
    </xf>
    <xf numFmtId="0" fontId="21" fillId="0" borderId="4" xfId="5" applyFont="1" applyBorder="1" applyAlignment="1">
      <alignment horizontal="right" indent="1"/>
    </xf>
    <xf numFmtId="180" fontId="21" fillId="0" borderId="9" xfId="5" applyNumberFormat="1" applyFont="1" applyBorder="1" applyAlignment="1">
      <alignment horizontal="right" indent="1"/>
    </xf>
    <xf numFmtId="0" fontId="8" fillId="2" borderId="0" xfId="5" quotePrefix="1" applyFont="1" applyFill="1"/>
    <xf numFmtId="38" fontId="105" fillId="2" borderId="10" xfId="2" applyFont="1" applyFill="1" applyBorder="1" applyAlignment="1">
      <alignment horizontal="left"/>
    </xf>
    <xf numFmtId="38" fontId="21" fillId="2" borderId="10" xfId="2" applyFont="1" applyFill="1" applyBorder="1" applyAlignment="1">
      <alignment horizontal="left"/>
    </xf>
    <xf numFmtId="38" fontId="21" fillId="2" borderId="10" xfId="2" quotePrefix="1" applyFont="1" applyFill="1" applyBorder="1" applyAlignment="1">
      <alignment horizontal="left"/>
    </xf>
    <xf numFmtId="38" fontId="21" fillId="2" borderId="0" xfId="2" applyFont="1" applyFill="1"/>
    <xf numFmtId="38" fontId="21" fillId="2" borderId="13" xfId="2" applyFont="1" applyFill="1" applyBorder="1"/>
    <xf numFmtId="38" fontId="22" fillId="2" borderId="3" xfId="2" quotePrefix="1" applyFont="1" applyFill="1" applyBorder="1" applyAlignment="1">
      <alignment horizontal="left"/>
    </xf>
    <xf numFmtId="38" fontId="21" fillId="2" borderId="3" xfId="2" quotePrefix="1" applyFont="1" applyFill="1" applyBorder="1" applyAlignment="1">
      <alignment horizontal="left"/>
    </xf>
    <xf numFmtId="38" fontId="21" fillId="2" borderId="4" xfId="2" applyFont="1" applyFill="1" applyBorder="1"/>
    <xf numFmtId="38" fontId="22" fillId="2" borderId="3" xfId="2" quotePrefix="1" applyFont="1" applyFill="1" applyBorder="1" applyAlignment="1">
      <alignment horizontal="right"/>
    </xf>
    <xf numFmtId="38" fontId="105" fillId="2" borderId="0" xfId="2" applyFont="1" applyFill="1" applyBorder="1" applyAlignment="1">
      <alignment horizontal="center"/>
    </xf>
    <xf numFmtId="38" fontId="105" fillId="2" borderId="0" xfId="2" quotePrefix="1" applyFont="1" applyFill="1" applyBorder="1" applyAlignment="1">
      <alignment horizontal="center" vertical="center"/>
    </xf>
    <xf numFmtId="38" fontId="21" fillId="2" borderId="0" xfId="2" applyFont="1" applyFill="1" applyBorder="1" applyAlignment="1">
      <alignment horizontal="center"/>
    </xf>
    <xf numFmtId="38" fontId="21" fillId="2" borderId="7" xfId="2" applyFont="1" applyFill="1" applyBorder="1" applyAlignment="1">
      <alignment horizontal="center"/>
    </xf>
    <xf numFmtId="38" fontId="105" fillId="2" borderId="5" xfId="2" applyFont="1" applyFill="1" applyBorder="1" applyAlignment="1">
      <alignment horizontal="center" vertical="center"/>
    </xf>
    <xf numFmtId="38" fontId="21" fillId="2" borderId="0" xfId="2" quotePrefix="1" applyFont="1" applyFill="1" applyBorder="1" applyAlignment="1">
      <alignment horizontal="center"/>
    </xf>
    <xf numFmtId="38" fontId="21" fillId="2" borderId="6" xfId="2" quotePrefix="1" applyFont="1" applyFill="1" applyBorder="1" applyAlignment="1">
      <alignment horizontal="center"/>
    </xf>
    <xf numFmtId="38" fontId="21" fillId="2" borderId="12" xfId="2" applyFont="1" applyFill="1" applyBorder="1" applyAlignment="1">
      <alignment horizontal="center"/>
    </xf>
    <xf numFmtId="180" fontId="13" fillId="0" borderId="2" xfId="2" applyNumberFormat="1" applyFont="1" applyBorder="1" applyAlignment="1">
      <alignment horizontal="right"/>
    </xf>
    <xf numFmtId="180" fontId="13" fillId="0" borderId="1" xfId="2" applyNumberFormat="1" applyFont="1" applyBorder="1" applyAlignment="1">
      <alignment horizontal="right"/>
    </xf>
    <xf numFmtId="180" fontId="13" fillId="0" borderId="11" xfId="2" applyNumberFormat="1" applyFont="1" applyBorder="1" applyAlignment="1">
      <alignment horizontal="right"/>
    </xf>
    <xf numFmtId="180" fontId="13" fillId="0" borderId="4" xfId="2" applyNumberFormat="1" applyFont="1" applyBorder="1" applyAlignment="1">
      <alignment horizontal="right"/>
    </xf>
    <xf numFmtId="180" fontId="13" fillId="0" borderId="0" xfId="2" applyNumberFormat="1" applyFont="1" applyBorder="1" applyAlignment="1">
      <alignment horizontal="right"/>
    </xf>
    <xf numFmtId="180" fontId="13" fillId="0" borderId="12" xfId="2" applyNumberFormat="1" applyFont="1" applyBorder="1" applyAlignment="1">
      <alignment horizontal="right"/>
    </xf>
    <xf numFmtId="180" fontId="60" fillId="0" borderId="4" xfId="2" applyNumberFormat="1" applyFont="1" applyBorder="1" applyAlignment="1">
      <alignment horizontal="right"/>
    </xf>
    <xf numFmtId="180" fontId="60" fillId="0" borderId="0" xfId="2" applyNumberFormat="1" applyFont="1" applyBorder="1" applyAlignment="1">
      <alignment horizontal="right"/>
    </xf>
    <xf numFmtId="180" fontId="60" fillId="0" borderId="12" xfId="2" applyNumberFormat="1" applyFont="1" applyBorder="1" applyAlignment="1">
      <alignment horizontal="right"/>
    </xf>
    <xf numFmtId="180" fontId="22" fillId="0" borderId="4" xfId="2" applyNumberFormat="1" applyFont="1" applyBorder="1" applyAlignment="1">
      <alignment horizontal="right"/>
    </xf>
    <xf numFmtId="180" fontId="22" fillId="0" borderId="0" xfId="2" applyNumberFormat="1" applyFont="1" applyBorder="1" applyAlignment="1">
      <alignment horizontal="right"/>
    </xf>
    <xf numFmtId="180" fontId="22" fillId="0" borderId="12" xfId="2" applyNumberFormat="1" applyFont="1" applyBorder="1" applyAlignment="1">
      <alignment horizontal="right"/>
    </xf>
    <xf numFmtId="180" fontId="22" fillId="0" borderId="9" xfId="2" applyNumberFormat="1" applyFont="1" applyBorder="1" applyAlignment="1">
      <alignment horizontal="right"/>
    </xf>
    <xf numFmtId="180" fontId="22" fillId="0" borderId="10" xfId="2" applyNumberFormat="1" applyFont="1" applyBorder="1" applyAlignment="1">
      <alignment horizontal="right"/>
    </xf>
    <xf numFmtId="180" fontId="22" fillId="0" borderId="7" xfId="2" applyNumberFormat="1" applyFont="1" applyBorder="1" applyAlignment="1">
      <alignment horizontal="right"/>
    </xf>
    <xf numFmtId="38" fontId="5" fillId="2" borderId="0" xfId="3" applyFont="1" applyFill="1"/>
    <xf numFmtId="38" fontId="105" fillId="2" borderId="10" xfId="2" applyFont="1" applyFill="1" applyBorder="1"/>
    <xf numFmtId="38" fontId="21" fillId="2" borderId="0" xfId="3" applyFont="1" applyFill="1" applyBorder="1"/>
    <xf numFmtId="38" fontId="6" fillId="2" borderId="0" xfId="3" applyFont="1" applyFill="1" applyBorder="1"/>
    <xf numFmtId="38" fontId="21" fillId="2" borderId="0" xfId="3" quotePrefix="1" applyFont="1" applyFill="1" applyBorder="1" applyAlignment="1">
      <alignment horizontal="left"/>
    </xf>
    <xf numFmtId="181" fontId="16" fillId="0" borderId="2" xfId="5" quotePrefix="1" applyNumberFormat="1" applyFont="1" applyBorder="1" applyAlignment="1">
      <alignment horizontal="right" indent="1"/>
    </xf>
    <xf numFmtId="0" fontId="8" fillId="2" borderId="0" xfId="16" quotePrefix="1" applyFont="1" applyFill="1" applyAlignment="1">
      <alignment horizontal="left"/>
    </xf>
    <xf numFmtId="0" fontId="8" fillId="2" borderId="0" xfId="16" applyFont="1" applyFill="1"/>
    <xf numFmtId="0" fontId="106" fillId="2" borderId="0" xfId="16" applyFont="1" applyFill="1"/>
    <xf numFmtId="0" fontId="67" fillId="2" borderId="0" xfId="16" applyFont="1" applyFill="1"/>
    <xf numFmtId="0" fontId="11" fillId="2" borderId="0" xfId="16" quotePrefix="1" applyFont="1" applyFill="1" applyAlignment="1">
      <alignment horizontal="left"/>
    </xf>
    <xf numFmtId="0" fontId="32" fillId="2" borderId="0" xfId="16" applyFont="1" applyFill="1"/>
    <xf numFmtId="0" fontId="28" fillId="2" borderId="0" xfId="16" applyFont="1" applyFill="1"/>
    <xf numFmtId="0" fontId="107" fillId="2" borderId="0" xfId="16" applyFont="1" applyFill="1"/>
    <xf numFmtId="0" fontId="16" fillId="2" borderId="0" xfId="16" applyFont="1" applyFill="1" applyAlignment="1">
      <alignment horizontal="left"/>
    </xf>
    <xf numFmtId="0" fontId="21" fillId="2" borderId="10" xfId="16" applyFont="1" applyFill="1" applyBorder="1"/>
    <xf numFmtId="0" fontId="8" fillId="2" borderId="10" xfId="16" applyFont="1" applyFill="1" applyBorder="1"/>
    <xf numFmtId="0" fontId="6" fillId="2" borderId="0" xfId="16" applyFont="1" applyFill="1"/>
    <xf numFmtId="0" fontId="6" fillId="2" borderId="2" xfId="16" applyFont="1" applyFill="1" applyBorder="1"/>
    <xf numFmtId="0" fontId="108" fillId="2" borderId="4" xfId="16" applyFont="1" applyFill="1" applyBorder="1" applyAlignment="1">
      <alignment horizontal="center"/>
    </xf>
    <xf numFmtId="0" fontId="6" fillId="2" borderId="3" xfId="16" applyFont="1" applyFill="1" applyBorder="1"/>
    <xf numFmtId="0" fontId="17" fillId="2" borderId="3" xfId="16" quotePrefix="1" applyFont="1" applyFill="1" applyBorder="1" applyAlignment="1">
      <alignment horizontal="left"/>
    </xf>
    <xf numFmtId="0" fontId="108" fillId="2" borderId="2" xfId="16" quotePrefix="1" applyFont="1" applyFill="1" applyBorder="1" applyAlignment="1">
      <alignment horizontal="center"/>
    </xf>
    <xf numFmtId="0" fontId="17" fillId="2" borderId="3" xfId="16" quotePrefix="1" applyFont="1" applyFill="1" applyBorder="1" applyAlignment="1">
      <alignment horizontal="center"/>
    </xf>
    <xf numFmtId="0" fontId="6" fillId="2" borderId="14" xfId="16" applyFont="1" applyFill="1" applyBorder="1"/>
    <xf numFmtId="0" fontId="17" fillId="2" borderId="3" xfId="16" applyFont="1" applyFill="1" applyBorder="1"/>
    <xf numFmtId="0" fontId="21" fillId="2" borderId="0" xfId="16" quotePrefix="1" applyFont="1" applyFill="1" applyAlignment="1">
      <alignment horizontal="center"/>
    </xf>
    <xf numFmtId="0" fontId="104" fillId="2" borderId="4" xfId="16" quotePrefix="1" applyFont="1" applyFill="1" applyBorder="1" applyAlignment="1">
      <alignment horizontal="center"/>
    </xf>
    <xf numFmtId="0" fontId="6" fillId="2" borderId="10" xfId="16" applyFont="1" applyFill="1" applyBorder="1" applyAlignment="1">
      <alignment horizontal="left"/>
    </xf>
    <xf numFmtId="0" fontId="6" fillId="2" borderId="10" xfId="16" applyFont="1" applyFill="1" applyBorder="1"/>
    <xf numFmtId="0" fontId="6" fillId="2" borderId="7" xfId="16" applyFont="1" applyFill="1" applyBorder="1"/>
    <xf numFmtId="0" fontId="104" fillId="2" borderId="4" xfId="16" applyFont="1" applyFill="1" applyBorder="1" applyAlignment="1">
      <alignment horizontal="center"/>
    </xf>
    <xf numFmtId="0" fontId="108" fillId="2" borderId="4" xfId="16" quotePrefix="1" applyFont="1" applyFill="1" applyBorder="1" applyAlignment="1">
      <alignment horizontal="center"/>
    </xf>
    <xf numFmtId="0" fontId="104" fillId="2" borderId="5" xfId="16" applyFont="1" applyFill="1" applyBorder="1" applyAlignment="1">
      <alignment horizontal="center"/>
    </xf>
    <xf numFmtId="0" fontId="6" fillId="2" borderId="4" xfId="16" applyFont="1" applyFill="1" applyBorder="1"/>
    <xf numFmtId="0" fontId="105" fillId="2" borderId="0" xfId="16" quotePrefix="1" applyFont="1" applyFill="1" applyAlignment="1">
      <alignment horizontal="center"/>
    </xf>
    <xf numFmtId="0" fontId="6" fillId="2" borderId="4" xfId="16" applyFont="1" applyFill="1" applyBorder="1" applyAlignment="1">
      <alignment horizontal="center"/>
    </xf>
    <xf numFmtId="0" fontId="6" fillId="2" borderId="4" xfId="16" applyFont="1" applyFill="1" applyBorder="1" applyAlignment="1">
      <alignment horizontal="distributed"/>
    </xf>
    <xf numFmtId="0" fontId="104" fillId="2" borderId="4" xfId="16" applyFont="1" applyFill="1" applyBorder="1"/>
    <xf numFmtId="0" fontId="104" fillId="2" borderId="6" xfId="16" applyFont="1" applyFill="1" applyBorder="1" applyAlignment="1">
      <alignment horizontal="center"/>
    </xf>
    <xf numFmtId="0" fontId="16" fillId="2" borderId="4" xfId="16" quotePrefix="1" applyFont="1" applyFill="1" applyBorder="1" applyAlignment="1">
      <alignment horizontal="center"/>
    </xf>
    <xf numFmtId="0" fontId="6" fillId="2" borderId="6" xfId="16" applyFont="1" applyFill="1" applyBorder="1" applyAlignment="1">
      <alignment horizontal="center"/>
    </xf>
    <xf numFmtId="0" fontId="6" fillId="2" borderId="4" xfId="16" quotePrefix="1" applyFont="1" applyFill="1" applyBorder="1" applyAlignment="1">
      <alignment horizontal="center"/>
    </xf>
    <xf numFmtId="0" fontId="6" fillId="2" borderId="6" xfId="16" applyFont="1" applyFill="1" applyBorder="1"/>
    <xf numFmtId="0" fontId="6" fillId="2" borderId="9" xfId="16" applyFont="1" applyFill="1" applyBorder="1" applyAlignment="1">
      <alignment horizontal="center"/>
    </xf>
    <xf numFmtId="0" fontId="6" fillId="2" borderId="4" xfId="16" quotePrefix="1" applyFont="1" applyFill="1" applyBorder="1" applyAlignment="1">
      <alignment horizontal="left"/>
    </xf>
    <xf numFmtId="0" fontId="6" fillId="2" borderId="9" xfId="16" applyFont="1" applyFill="1" applyBorder="1"/>
    <xf numFmtId="0" fontId="40" fillId="2" borderId="0" xfId="16" quotePrefix="1" applyFont="1" applyFill="1" applyAlignment="1">
      <alignment horizontal="distributed"/>
    </xf>
    <xf numFmtId="0" fontId="22" fillId="2" borderId="2" xfId="16" applyFont="1" applyFill="1" applyBorder="1" applyAlignment="1">
      <alignment horizontal="center"/>
    </xf>
    <xf numFmtId="0" fontId="16" fillId="2" borderId="0" xfId="16" quotePrefix="1" applyFont="1" applyFill="1" applyAlignment="1">
      <alignment horizontal="left"/>
    </xf>
    <xf numFmtId="0" fontId="22" fillId="2" borderId="4" xfId="16" quotePrefix="1" applyFont="1" applyFill="1" applyBorder="1" applyAlignment="1">
      <alignment horizontal="center"/>
    </xf>
    <xf numFmtId="0" fontId="22" fillId="2" borderId="4" xfId="16" applyFont="1" applyFill="1" applyBorder="1" applyAlignment="1">
      <alignment horizontal="center"/>
    </xf>
    <xf numFmtId="0" fontId="22" fillId="2" borderId="0" xfId="16" quotePrefix="1" applyFont="1" applyFill="1" applyAlignment="1">
      <alignment horizontal="distributed"/>
    </xf>
    <xf numFmtId="0" fontId="22" fillId="2" borderId="0" xfId="16" applyFont="1" applyFill="1" applyAlignment="1">
      <alignment horizontal="distributed"/>
    </xf>
    <xf numFmtId="0" fontId="21" fillId="2" borderId="0" xfId="16" applyFont="1" applyFill="1"/>
    <xf numFmtId="0" fontId="21" fillId="2" borderId="0" xfId="16" quotePrefix="1" applyFont="1" applyFill="1" applyAlignment="1">
      <alignment horizontal="left"/>
    </xf>
    <xf numFmtId="0" fontId="22" fillId="2" borderId="4" xfId="5" applyFont="1" applyFill="1" applyBorder="1" applyAlignment="1">
      <alignment horizontal="center"/>
    </xf>
    <xf numFmtId="0" fontId="22" fillId="2" borderId="0" xfId="16" quotePrefix="1" applyFont="1" applyFill="1"/>
    <xf numFmtId="0" fontId="40" fillId="2" borderId="0" xfId="16" applyFont="1" applyFill="1" applyAlignment="1">
      <alignment horizontal="distributed"/>
    </xf>
    <xf numFmtId="0" fontId="22" fillId="2" borderId="6" xfId="16" applyFont="1" applyFill="1" applyBorder="1" applyAlignment="1">
      <alignment horizontal="center"/>
    </xf>
    <xf numFmtId="0" fontId="13" fillId="2" borderId="0" xfId="16" applyFont="1" applyFill="1"/>
    <xf numFmtId="0" fontId="21" fillId="2" borderId="0" xfId="16" applyFont="1" applyFill="1" applyAlignment="1">
      <alignment horizontal="left"/>
    </xf>
    <xf numFmtId="0" fontId="21" fillId="2" borderId="4" xfId="13" applyFont="1" applyFill="1" applyBorder="1">
      <alignment vertical="center"/>
    </xf>
    <xf numFmtId="0" fontId="40" fillId="2" borderId="10" xfId="16" quotePrefix="1" applyFont="1" applyFill="1" applyBorder="1" applyAlignment="1">
      <alignment horizontal="distributed"/>
    </xf>
    <xf numFmtId="0" fontId="22" fillId="2" borderId="9" xfId="16" applyFont="1" applyFill="1" applyBorder="1" applyAlignment="1">
      <alignment horizontal="center"/>
    </xf>
    <xf numFmtId="180" fontId="13" fillId="2" borderId="9" xfId="2" applyNumberFormat="1" applyFont="1" applyFill="1" applyBorder="1" applyAlignment="1">
      <alignment horizontal="right"/>
    </xf>
    <xf numFmtId="180" fontId="13" fillId="2" borderId="10" xfId="2" applyNumberFormat="1" applyFont="1" applyFill="1" applyBorder="1" applyAlignment="1">
      <alignment horizontal="right"/>
    </xf>
    <xf numFmtId="180" fontId="13" fillId="2" borderId="7" xfId="2" applyNumberFormat="1" applyFont="1" applyFill="1" applyBorder="1" applyAlignment="1">
      <alignment horizontal="right"/>
    </xf>
    <xf numFmtId="0" fontId="16" fillId="2" borderId="0" xfId="16" applyFont="1" applyFill="1"/>
    <xf numFmtId="0" fontId="7" fillId="2" borderId="0" xfId="16" applyFill="1"/>
    <xf numFmtId="0" fontId="8" fillId="2" borderId="1" xfId="16" applyFont="1" applyFill="1" applyBorder="1"/>
    <xf numFmtId="0" fontId="40" fillId="2" borderId="0" xfId="16" applyFont="1" applyFill="1"/>
    <xf numFmtId="0" fontId="16" fillId="2" borderId="10" xfId="16" applyFont="1" applyFill="1" applyBorder="1"/>
    <xf numFmtId="0" fontId="6" fillId="2" borderId="0" xfId="16" quotePrefix="1" applyFont="1" applyFill="1" applyAlignment="1">
      <alignment horizontal="left"/>
    </xf>
    <xf numFmtId="0" fontId="3" fillId="2" borderId="0" xfId="16" quotePrefix="1" applyFont="1" applyFill="1" applyAlignment="1">
      <alignment horizontal="left"/>
    </xf>
    <xf numFmtId="0" fontId="6" fillId="2" borderId="0" xfId="16" quotePrefix="1" applyFont="1" applyFill="1" applyAlignment="1">
      <alignment horizontal="left" vertical="top"/>
    </xf>
    <xf numFmtId="0" fontId="3" fillId="2" borderId="0" xfId="16" quotePrefix="1" applyFont="1" applyFill="1" applyAlignment="1">
      <alignment horizontal="left" vertical="top"/>
    </xf>
    <xf numFmtId="0" fontId="15" fillId="2" borderId="0" xfId="5" quotePrefix="1" applyFont="1" applyFill="1"/>
    <xf numFmtId="0" fontId="17" fillId="2" borderId="3" xfId="5" applyFont="1" applyFill="1" applyBorder="1"/>
    <xf numFmtId="0" fontId="104" fillId="2" borderId="6" xfId="5" applyFont="1" applyFill="1" applyBorder="1" applyAlignment="1">
      <alignment horizontal="center"/>
    </xf>
    <xf numFmtId="0" fontId="8" fillId="2" borderId="3" xfId="5" applyFont="1" applyFill="1" applyBorder="1"/>
    <xf numFmtId="0" fontId="16" fillId="2" borderId="4" xfId="5" quotePrefix="1" applyFont="1" applyFill="1" applyBorder="1" applyAlignment="1">
      <alignment horizontal="center"/>
    </xf>
    <xf numFmtId="0" fontId="6" fillId="2" borderId="4" xfId="5" quotePrefix="1" applyFont="1" applyFill="1" applyBorder="1" applyAlignment="1">
      <alignment horizontal="center"/>
    </xf>
    <xf numFmtId="0" fontId="18" fillId="2" borderId="6" xfId="5" quotePrefix="1" applyFont="1" applyFill="1" applyBorder="1" applyAlignment="1">
      <alignment horizontal="center"/>
    </xf>
    <xf numFmtId="0" fontId="40" fillId="2" borderId="0" xfId="5" applyFont="1" applyFill="1" applyAlignment="1">
      <alignment horizontal="distributed"/>
    </xf>
    <xf numFmtId="0" fontId="16" fillId="2" borderId="1" xfId="5" quotePrefix="1" applyFont="1" applyFill="1" applyBorder="1" applyAlignment="1">
      <alignment horizontal="left"/>
    </xf>
    <xf numFmtId="0" fontId="13" fillId="2" borderId="0" xfId="5" applyFont="1" applyFill="1" applyAlignment="1">
      <alignment horizontal="distributed"/>
    </xf>
    <xf numFmtId="0" fontId="22" fillId="2" borderId="4" xfId="5" quotePrefix="1" applyFont="1" applyFill="1" applyBorder="1" applyAlignment="1">
      <alignment horizontal="center"/>
    </xf>
    <xf numFmtId="0" fontId="22" fillId="2" borderId="0" xfId="5" quotePrefix="1" applyFont="1" applyFill="1" applyAlignment="1">
      <alignment horizontal="distributed"/>
    </xf>
    <xf numFmtId="0" fontId="40" fillId="2" borderId="10" xfId="5" applyFont="1" applyFill="1" applyBorder="1" applyAlignment="1">
      <alignment horizontal="distributed"/>
    </xf>
    <xf numFmtId="0" fontId="22" fillId="2" borderId="9" xfId="5" applyFont="1" applyFill="1" applyBorder="1" applyAlignment="1">
      <alignment horizontal="center"/>
    </xf>
    <xf numFmtId="0" fontId="14" fillId="2" borderId="10" xfId="5" applyFont="1" applyFill="1" applyBorder="1"/>
    <xf numFmtId="0" fontId="15" fillId="2" borderId="10" xfId="5" quotePrefix="1" applyFont="1" applyFill="1" applyBorder="1"/>
    <xf numFmtId="0" fontId="22" fillId="2" borderId="2" xfId="5" applyFont="1" applyFill="1" applyBorder="1" applyAlignment="1">
      <alignment horizontal="center"/>
    </xf>
    <xf numFmtId="0" fontId="22" fillId="2" borderId="9" xfId="5" quotePrefix="1" applyFont="1" applyFill="1" applyBorder="1" applyAlignment="1">
      <alignment horizontal="center"/>
    </xf>
    <xf numFmtId="0" fontId="17" fillId="2" borderId="0" xfId="5" applyFont="1" applyFill="1"/>
    <xf numFmtId="0" fontId="16" fillId="2" borderId="0" xfId="5" quotePrefix="1" applyFont="1" applyFill="1"/>
    <xf numFmtId="0" fontId="3" fillId="2" borderId="10" xfId="5" applyFill="1" applyBorder="1"/>
    <xf numFmtId="0" fontId="18" fillId="2" borderId="6" xfId="5" applyFont="1" applyFill="1" applyBorder="1" applyAlignment="1">
      <alignment horizontal="center"/>
    </xf>
    <xf numFmtId="0" fontId="40" fillId="2" borderId="12" xfId="5" applyFont="1" applyFill="1" applyBorder="1" applyAlignment="1">
      <alignment horizontal="distributed"/>
    </xf>
    <xf numFmtId="0" fontId="14" fillId="2" borderId="0" xfId="5" applyFont="1" applyFill="1" applyAlignment="1">
      <alignment vertical="center"/>
    </xf>
    <xf numFmtId="0" fontId="15" fillId="2" borderId="0" xfId="5" quotePrefix="1" applyFont="1" applyFill="1" applyAlignment="1">
      <alignment vertical="center"/>
    </xf>
    <xf numFmtId="0" fontId="14" fillId="2" borderId="10" xfId="5" applyFont="1" applyFill="1" applyBorder="1" applyAlignment="1">
      <alignment vertical="center"/>
    </xf>
    <xf numFmtId="0" fontId="15" fillId="2" borderId="10" xfId="5" quotePrefix="1" applyFont="1" applyFill="1" applyBorder="1" applyAlignment="1">
      <alignment vertical="center"/>
    </xf>
    <xf numFmtId="0" fontId="68" fillId="2" borderId="0" xfId="5" applyFont="1" applyFill="1"/>
    <xf numFmtId="0" fontId="68" fillId="2" borderId="0" xfId="5" quotePrefix="1" applyFont="1" applyFill="1" applyAlignment="1">
      <alignment horizontal="left"/>
    </xf>
    <xf numFmtId="0" fontId="68" fillId="2" borderId="0" xfId="5" applyFont="1" applyFill="1" applyAlignment="1">
      <alignment horizontal="left"/>
    </xf>
    <xf numFmtId="0" fontId="16" fillId="2" borderId="3" xfId="5" quotePrefix="1" applyFont="1" applyFill="1" applyBorder="1" applyAlignment="1">
      <alignment horizontal="left"/>
    </xf>
    <xf numFmtId="0" fontId="6" fillId="2" borderId="1" xfId="5" quotePrefix="1" applyFont="1" applyFill="1" applyBorder="1" applyAlignment="1">
      <alignment horizontal="left"/>
    </xf>
    <xf numFmtId="0" fontId="6" fillId="2" borderId="4" xfId="5" quotePrefix="1" applyFont="1" applyFill="1" applyBorder="1" applyAlignment="1">
      <alignment horizontal="center" shrinkToFit="1"/>
    </xf>
    <xf numFmtId="186" fontId="13" fillId="2" borderId="4" xfId="2" applyNumberFormat="1" applyFont="1" applyFill="1" applyBorder="1" applyAlignment="1">
      <alignment horizontal="right"/>
    </xf>
    <xf numFmtId="186" fontId="13" fillId="2" borderId="12" xfId="2" applyNumberFormat="1" applyFont="1" applyFill="1" applyBorder="1" applyAlignment="1">
      <alignment horizontal="right"/>
    </xf>
    <xf numFmtId="0" fontId="21" fillId="2" borderId="2" xfId="5" applyFont="1" applyFill="1" applyBorder="1"/>
    <xf numFmtId="0" fontId="21" fillId="2" borderId="0" xfId="5" quotePrefix="1" applyFont="1" applyFill="1" applyAlignment="1">
      <alignment horizontal="center"/>
    </xf>
    <xf numFmtId="0" fontId="21" fillId="2" borderId="1" xfId="5" applyFont="1" applyFill="1" applyBorder="1" applyAlignment="1">
      <alignment horizontal="left"/>
    </xf>
    <xf numFmtId="0" fontId="21" fillId="2" borderId="4" xfId="5" applyFont="1" applyFill="1" applyBorder="1"/>
    <xf numFmtId="0" fontId="21" fillId="2" borderId="14" xfId="5" applyFont="1" applyFill="1" applyBorder="1" applyAlignment="1">
      <alignment horizontal="center"/>
    </xf>
    <xf numFmtId="0" fontId="21" fillId="2" borderId="12" xfId="5" quotePrefix="1" applyFont="1" applyFill="1" applyBorder="1" applyAlignment="1">
      <alignment horizontal="center"/>
    </xf>
    <xf numFmtId="0" fontId="21" fillId="2" borderId="6" xfId="5" applyFont="1" applyFill="1" applyBorder="1" applyAlignment="1">
      <alignment horizontal="center" vertical="center"/>
    </xf>
    <xf numFmtId="0" fontId="21" fillId="2" borderId="6" xfId="5" quotePrefix="1" applyFont="1" applyFill="1" applyBorder="1" applyAlignment="1">
      <alignment horizontal="center" shrinkToFit="1"/>
    </xf>
    <xf numFmtId="191" fontId="13" fillId="2" borderId="4" xfId="5" applyNumberFormat="1" applyFont="1" applyFill="1" applyBorder="1" applyAlignment="1">
      <alignment horizontal="right"/>
    </xf>
    <xf numFmtId="191" fontId="13" fillId="2" borderId="0" xfId="5" applyNumberFormat="1" applyFont="1" applyFill="1" applyAlignment="1">
      <alignment horizontal="right"/>
    </xf>
    <xf numFmtId="191" fontId="13" fillId="2" borderId="12" xfId="5" applyNumberFormat="1" applyFont="1" applyFill="1" applyBorder="1" applyAlignment="1">
      <alignment horizontal="right"/>
    </xf>
    <xf numFmtId="0" fontId="16" fillId="2" borderId="3" xfId="5" applyFont="1" applyFill="1" applyBorder="1" applyAlignment="1">
      <alignment horizontal="center"/>
    </xf>
    <xf numFmtId="0" fontId="21" fillId="2" borderId="12" xfId="5" quotePrefix="1" applyFont="1" applyFill="1" applyBorder="1" applyAlignment="1">
      <alignment vertical="center"/>
    </xf>
    <xf numFmtId="0" fontId="40" fillId="2" borderId="1" xfId="5" applyFont="1" applyFill="1" applyBorder="1" applyAlignment="1">
      <alignment horizontal="distributed"/>
    </xf>
    <xf numFmtId="38" fontId="71" fillId="2" borderId="4" xfId="2" applyFont="1" applyFill="1" applyBorder="1" applyAlignment="1">
      <alignment horizontal="right"/>
    </xf>
    <xf numFmtId="38" fontId="71" fillId="2" borderId="0" xfId="2" applyFont="1" applyFill="1" applyBorder="1" applyAlignment="1">
      <alignment horizontal="right"/>
    </xf>
    <xf numFmtId="38" fontId="71" fillId="2" borderId="12" xfId="2" applyFont="1" applyFill="1" applyBorder="1" applyAlignment="1">
      <alignment horizontal="right"/>
    </xf>
    <xf numFmtId="0" fontId="16" fillId="2" borderId="10" xfId="5" quotePrefix="1" applyFont="1" applyFill="1" applyBorder="1" applyAlignment="1">
      <alignment horizontal="left"/>
    </xf>
    <xf numFmtId="0" fontId="22" fillId="2" borderId="2" xfId="5" quotePrefix="1" applyFont="1" applyFill="1" applyBorder="1" applyAlignment="1">
      <alignment horizontal="center"/>
    </xf>
    <xf numFmtId="0" fontId="71" fillId="2" borderId="0" xfId="5" applyFont="1" applyFill="1"/>
    <xf numFmtId="0" fontId="71" fillId="2" borderId="0" xfId="5" applyFont="1" applyFill="1" applyAlignment="1">
      <alignment horizontal="left"/>
    </xf>
    <xf numFmtId="0" fontId="8" fillId="2" borderId="0" xfId="5" quotePrefix="1" applyFont="1" applyFill="1" applyAlignment="1">
      <alignment horizontal="left"/>
    </xf>
    <xf numFmtId="0" fontId="37" fillId="2" borderId="0" xfId="5" quotePrefix="1" applyFont="1" applyFill="1" applyAlignment="1">
      <alignment horizontal="left"/>
    </xf>
    <xf numFmtId="0" fontId="72" fillId="2" borderId="3" xfId="5" applyFont="1" applyFill="1" applyBorder="1" applyAlignment="1">
      <alignment horizontal="right" vertical="center"/>
    </xf>
    <xf numFmtId="0" fontId="32" fillId="2" borderId="3" xfId="5" applyFont="1" applyFill="1" applyBorder="1" applyAlignment="1">
      <alignment horizontal="right" vertical="center"/>
    </xf>
    <xf numFmtId="0" fontId="105" fillId="2" borderId="0" xfId="5" applyFont="1" applyFill="1" applyAlignment="1">
      <alignment horizontal="center"/>
    </xf>
    <xf numFmtId="0" fontId="105" fillId="2" borderId="4" xfId="5" applyFont="1" applyFill="1" applyBorder="1" applyAlignment="1">
      <alignment horizontal="center"/>
    </xf>
    <xf numFmtId="0" fontId="105" fillId="2" borderId="6" xfId="5" applyFont="1" applyFill="1" applyBorder="1" applyAlignment="1">
      <alignment horizontal="center"/>
    </xf>
    <xf numFmtId="0" fontId="105" fillId="2" borderId="5" xfId="5" applyFont="1" applyFill="1" applyBorder="1" applyAlignment="1">
      <alignment horizontal="center"/>
    </xf>
    <xf numFmtId="0" fontId="105" fillId="2" borderId="5" xfId="5" quotePrefix="1" applyFont="1" applyFill="1" applyBorder="1" applyAlignment="1">
      <alignment horizontal="center"/>
    </xf>
    <xf numFmtId="0" fontId="8" fillId="2" borderId="6" xfId="5" quotePrefix="1" applyFont="1" applyFill="1" applyBorder="1" applyAlignment="1">
      <alignment horizontal="center"/>
    </xf>
    <xf numFmtId="177" fontId="13" fillId="2" borderId="1" xfId="5" applyNumberFormat="1" applyFont="1" applyFill="1" applyBorder="1" applyAlignment="1">
      <alignment horizontal="right"/>
    </xf>
    <xf numFmtId="178" fontId="13" fillId="2" borderId="1" xfId="5" applyNumberFormat="1" applyFont="1" applyFill="1" applyBorder="1" applyAlignment="1">
      <alignment horizontal="center"/>
    </xf>
    <xf numFmtId="179" fontId="13" fillId="2" borderId="11" xfId="5" applyNumberFormat="1" applyFont="1" applyFill="1" applyBorder="1" applyAlignment="1">
      <alignment horizontal="left"/>
    </xf>
    <xf numFmtId="0" fontId="60" fillId="2" borderId="0" xfId="5" applyFont="1" applyFill="1"/>
    <xf numFmtId="38" fontId="60" fillId="2" borderId="0" xfId="2" applyFont="1" applyFill="1" applyBorder="1" applyAlignment="1">
      <alignment horizontal="right"/>
    </xf>
    <xf numFmtId="180" fontId="72" fillId="2" borderId="3" xfId="5" applyNumberFormat="1" applyFont="1" applyFill="1" applyBorder="1" applyAlignment="1">
      <alignment horizontal="right" vertical="center"/>
    </xf>
    <xf numFmtId="0" fontId="105" fillId="2" borderId="5" xfId="8" applyFont="1" applyFill="1" applyBorder="1" applyAlignment="1">
      <alignment horizontal="center"/>
    </xf>
    <xf numFmtId="0" fontId="105" fillId="2" borderId="6" xfId="8" applyFont="1" applyFill="1" applyBorder="1" applyAlignment="1">
      <alignment horizontal="center"/>
    </xf>
    <xf numFmtId="0" fontId="6" fillId="2" borderId="6" xfId="5" quotePrefix="1" applyFont="1" applyFill="1" applyBorder="1" applyAlignment="1">
      <alignment horizontal="center" vertical="center"/>
    </xf>
    <xf numFmtId="180" fontId="21" fillId="2" borderId="0" xfId="2" applyNumberFormat="1" applyFont="1" applyFill="1" applyBorder="1" applyAlignment="1">
      <alignment horizontal="right"/>
    </xf>
    <xf numFmtId="0" fontId="8" fillId="2" borderId="4" xfId="5" quotePrefix="1" applyFont="1" applyFill="1" applyBorder="1" applyAlignment="1">
      <alignment horizontal="center"/>
    </xf>
    <xf numFmtId="0" fontId="5" fillId="2" borderId="12" xfId="5" applyFont="1" applyFill="1" applyBorder="1"/>
    <xf numFmtId="0" fontId="40" fillId="2" borderId="0" xfId="5" applyFont="1" applyFill="1" applyAlignment="1">
      <alignment horizontal="left"/>
    </xf>
    <xf numFmtId="0" fontId="11" fillId="2" borderId="10" xfId="5" applyFont="1" applyFill="1" applyBorder="1" applyAlignment="1">
      <alignment horizontal="right"/>
    </xf>
    <xf numFmtId="0" fontId="16" fillId="2" borderId="10" xfId="5" applyFont="1" applyFill="1" applyBorder="1" applyAlignment="1">
      <alignment horizontal="left"/>
    </xf>
    <xf numFmtId="0" fontId="11" fillId="2" borderId="3" xfId="5" applyFont="1" applyFill="1" applyBorder="1" applyAlignment="1">
      <alignment horizontal="right"/>
    </xf>
    <xf numFmtId="0" fontId="6" fillId="2" borderId="6" xfId="5" applyFont="1" applyFill="1" applyBorder="1" applyAlignment="1">
      <alignment horizontal="center" vertical="center"/>
    </xf>
    <xf numFmtId="178" fontId="13" fillId="2" borderId="0" xfId="5" quotePrefix="1" applyNumberFormat="1" applyFont="1" applyFill="1" applyAlignment="1">
      <alignment horizontal="center" vertical="center"/>
    </xf>
    <xf numFmtId="179" fontId="13" fillId="2" borderId="12" xfId="5" quotePrefix="1" applyNumberFormat="1" applyFont="1" applyFill="1" applyBorder="1" applyAlignment="1">
      <alignment horizontal="left" vertical="center"/>
    </xf>
    <xf numFmtId="0" fontId="13" fillId="2" borderId="12" xfId="5" quotePrefix="1" applyFont="1" applyFill="1" applyBorder="1" applyAlignment="1">
      <alignment horizontal="left" vertical="center"/>
    </xf>
    <xf numFmtId="0" fontId="13" fillId="2" borderId="0" xfId="5" quotePrefix="1" applyFont="1" applyFill="1" applyAlignment="1">
      <alignment horizontal="center" vertical="center"/>
    </xf>
    <xf numFmtId="180" fontId="60" fillId="2" borderId="4" xfId="2" applyNumberFormat="1" applyFont="1" applyFill="1" applyBorder="1" applyAlignment="1">
      <alignment horizontal="right"/>
    </xf>
    <xf numFmtId="178" fontId="22" fillId="2" borderId="0" xfId="5" quotePrefix="1" applyNumberFormat="1" applyFont="1" applyFill="1" applyAlignment="1">
      <alignment horizontal="center" vertical="center"/>
    </xf>
    <xf numFmtId="183" fontId="22" fillId="2" borderId="12" xfId="5" quotePrefix="1" applyNumberFormat="1" applyFont="1" applyFill="1" applyBorder="1" applyAlignment="1">
      <alignment horizontal="left" vertical="center"/>
    </xf>
    <xf numFmtId="0" fontId="22" fillId="2" borderId="12" xfId="5" quotePrefix="1" applyFont="1" applyFill="1" applyBorder="1" applyAlignment="1">
      <alignment horizontal="left" vertical="center"/>
    </xf>
    <xf numFmtId="0" fontId="22" fillId="2" borderId="0" xfId="5" quotePrefix="1" applyFont="1" applyFill="1" applyAlignment="1">
      <alignment horizontal="center" vertical="center"/>
    </xf>
    <xf numFmtId="180" fontId="22" fillId="2" borderId="0" xfId="5" quotePrefix="1" applyNumberFormat="1" applyFont="1" applyFill="1" applyAlignment="1">
      <alignment horizontal="center" vertical="center"/>
    </xf>
    <xf numFmtId="180" fontId="22" fillId="2" borderId="12" xfId="5" quotePrefix="1" applyNumberFormat="1" applyFont="1" applyFill="1" applyBorder="1" applyAlignment="1">
      <alignment horizontal="left" vertical="center"/>
    </xf>
    <xf numFmtId="180" fontId="22" fillId="2" borderId="0" xfId="5" applyNumberFormat="1" applyFont="1" applyFill="1" applyAlignment="1">
      <alignment horizontal="center" vertical="center"/>
    </xf>
    <xf numFmtId="180" fontId="22" fillId="2" borderId="12" xfId="5" applyNumberFormat="1" applyFont="1" applyFill="1" applyBorder="1" applyAlignment="1">
      <alignment horizontal="left" vertical="center"/>
    </xf>
    <xf numFmtId="0" fontId="22" fillId="2" borderId="0" xfId="5" applyFont="1" applyFill="1" applyAlignment="1">
      <alignment horizontal="center" vertical="center"/>
    </xf>
    <xf numFmtId="0" fontId="22" fillId="2" borderId="12" xfId="5" applyFont="1" applyFill="1" applyBorder="1" applyAlignment="1">
      <alignment horizontal="left" vertical="center"/>
    </xf>
    <xf numFmtId="185" fontId="22" fillId="2" borderId="12" xfId="5" applyNumberFormat="1" applyFont="1" applyFill="1" applyBorder="1" applyAlignment="1">
      <alignment horizontal="left" vertical="center"/>
    </xf>
    <xf numFmtId="180" fontId="22" fillId="2" borderId="10" xfId="5" quotePrefix="1" applyNumberFormat="1" applyFont="1" applyFill="1" applyBorder="1" applyAlignment="1">
      <alignment horizontal="center" vertical="center"/>
    </xf>
    <xf numFmtId="0" fontId="49" fillId="2" borderId="3" xfId="5" applyFont="1" applyFill="1" applyBorder="1" applyAlignment="1">
      <alignment horizontal="right"/>
    </xf>
    <xf numFmtId="0" fontId="6" fillId="2" borderId="4" xfId="5" quotePrefix="1" applyFont="1" applyFill="1" applyBorder="1" applyAlignment="1">
      <alignment horizontal="center" vertical="center"/>
    </xf>
    <xf numFmtId="0" fontId="13" fillId="2" borderId="13" xfId="5" applyFont="1" applyFill="1" applyBorder="1"/>
    <xf numFmtId="0" fontId="5" fillId="2" borderId="3" xfId="5" applyFont="1" applyFill="1" applyBorder="1"/>
    <xf numFmtId="0" fontId="13" fillId="2" borderId="3" xfId="5" applyFont="1" applyFill="1" applyBorder="1" applyAlignment="1">
      <alignment horizontal="center" vertical="center"/>
    </xf>
    <xf numFmtId="0" fontId="21" fillId="2" borderId="3" xfId="5" applyFont="1" applyFill="1" applyBorder="1" applyAlignment="1">
      <alignment horizontal="left" vertical="center"/>
    </xf>
    <xf numFmtId="0" fontId="13" fillId="2" borderId="5" xfId="5" applyFont="1" applyFill="1" applyBorder="1" applyAlignment="1">
      <alignment horizontal="center"/>
    </xf>
    <xf numFmtId="0" fontId="13" fillId="2" borderId="4" xfId="5" applyFont="1" applyFill="1" applyBorder="1" applyAlignment="1">
      <alignment horizontal="center"/>
    </xf>
    <xf numFmtId="0" fontId="13" fillId="2" borderId="0" xfId="5" applyFont="1" applyFill="1" applyAlignment="1">
      <alignment horizontal="center"/>
    </xf>
    <xf numFmtId="0" fontId="13" fillId="2" borderId="6" xfId="5" applyFont="1" applyFill="1" applyBorder="1" applyAlignment="1">
      <alignment horizontal="center"/>
    </xf>
    <xf numFmtId="0" fontId="13" fillId="2" borderId="5" xfId="5" quotePrefix="1" applyFont="1" applyFill="1" applyBorder="1" applyAlignment="1">
      <alignment horizontal="center"/>
    </xf>
    <xf numFmtId="0" fontId="73" fillId="2" borderId="0" xfId="5" applyFont="1" applyFill="1"/>
    <xf numFmtId="0" fontId="8" fillId="2" borderId="0" xfId="5" applyFont="1" applyFill="1" applyAlignment="1">
      <alignment horizontal="right" indent="3"/>
    </xf>
    <xf numFmtId="0" fontId="13" fillId="2" borderId="0" xfId="5" quotePrefix="1" applyFont="1" applyFill="1"/>
    <xf numFmtId="191" fontId="3" fillId="2" borderId="0" xfId="5" quotePrefix="1" applyNumberFormat="1" applyFill="1" applyAlignment="1">
      <alignment horizontal="left"/>
    </xf>
    <xf numFmtId="0" fontId="43" fillId="2" borderId="0" xfId="5" quotePrefix="1" applyFont="1" applyFill="1" applyAlignment="1">
      <alignment horizontal="left"/>
    </xf>
    <xf numFmtId="191" fontId="40" fillId="2" borderId="0" xfId="5" applyNumberFormat="1" applyFont="1" applyFill="1" applyAlignment="1">
      <alignment horizontal="left"/>
    </xf>
    <xf numFmtId="0" fontId="27" fillId="2" borderId="3" xfId="5" quotePrefix="1" applyFont="1" applyFill="1" applyBorder="1" applyAlignment="1">
      <alignment horizontal="left"/>
    </xf>
    <xf numFmtId="0" fontId="32" fillId="2" borderId="3" xfId="5" applyFont="1" applyFill="1" applyBorder="1" applyAlignment="1">
      <alignment horizontal="right"/>
    </xf>
    <xf numFmtId="0" fontId="8" fillId="2" borderId="3" xfId="5" quotePrefix="1" applyFont="1" applyFill="1" applyBorder="1" applyAlignment="1">
      <alignment horizontal="left"/>
    </xf>
    <xf numFmtId="0" fontId="72" fillId="2" borderId="3" xfId="5" applyFont="1" applyFill="1" applyBorder="1" applyAlignment="1">
      <alignment horizontal="right"/>
    </xf>
    <xf numFmtId="0" fontId="8" fillId="2" borderId="3" xfId="5" applyFont="1" applyFill="1" applyBorder="1" applyAlignment="1">
      <alignment horizontal="center"/>
    </xf>
    <xf numFmtId="181" fontId="16" fillId="2" borderId="4" xfId="5" applyNumberFormat="1" applyFont="1" applyFill="1" applyBorder="1" applyAlignment="1">
      <alignment horizontal="right"/>
    </xf>
    <xf numFmtId="182" fontId="16" fillId="2" borderId="0" xfId="5" applyNumberFormat="1" applyFont="1" applyFill="1" applyAlignment="1">
      <alignment horizontal="left"/>
    </xf>
    <xf numFmtId="184" fontId="21" fillId="2" borderId="4" xfId="5" applyNumberFormat="1" applyFont="1" applyFill="1" applyBorder="1" applyAlignment="1">
      <alignment horizontal="right"/>
    </xf>
    <xf numFmtId="182" fontId="21" fillId="2" borderId="0" xfId="5" applyNumberFormat="1" applyFont="1" applyFill="1" applyAlignment="1">
      <alignment horizontal="left"/>
    </xf>
    <xf numFmtId="0" fontId="4" fillId="2" borderId="0" xfId="5" quotePrefix="1" applyFont="1" applyFill="1" applyAlignment="1">
      <alignment horizontal="center"/>
    </xf>
    <xf numFmtId="0" fontId="5" fillId="2" borderId="0" xfId="5" quotePrefix="1" applyFont="1" applyFill="1" applyAlignment="1">
      <alignment horizontal="right" indent="2"/>
    </xf>
    <xf numFmtId="0" fontId="17" fillId="2" borderId="0" xfId="5" quotePrefix="1" applyFont="1" applyFill="1" applyAlignment="1">
      <alignment horizontal="center"/>
    </xf>
    <xf numFmtId="191" fontId="6" fillId="2" borderId="0" xfId="5" quotePrefix="1" applyNumberFormat="1" applyFont="1" applyFill="1" applyAlignment="1">
      <alignment horizontal="left"/>
    </xf>
    <xf numFmtId="179" fontId="13" fillId="2" borderId="12" xfId="5" quotePrefix="1" applyNumberFormat="1" applyFont="1" applyFill="1" applyBorder="1" applyAlignment="1">
      <alignment horizontal="left"/>
    </xf>
    <xf numFmtId="0" fontId="60" fillId="2" borderId="0" xfId="5" quotePrefix="1" applyFont="1" applyFill="1" applyAlignment="1">
      <alignment horizontal="center"/>
    </xf>
    <xf numFmtId="0" fontId="49" fillId="2" borderId="10" xfId="5" applyFont="1" applyFill="1" applyBorder="1" applyAlignment="1">
      <alignment horizontal="right"/>
    </xf>
    <xf numFmtId="0" fontId="49" fillId="2" borderId="10" xfId="5" applyFont="1" applyFill="1" applyBorder="1" applyAlignment="1">
      <alignment horizontal="center"/>
    </xf>
    <xf numFmtId="56" fontId="21" fillId="2" borderId="3" xfId="5" applyNumberFormat="1" applyFont="1" applyFill="1" applyBorder="1"/>
    <xf numFmtId="37" fontId="6" fillId="2" borderId="6" xfId="5" applyNumberFormat="1" applyFont="1" applyFill="1" applyBorder="1" applyAlignment="1">
      <alignment horizontal="center"/>
    </xf>
    <xf numFmtId="0" fontId="13" fillId="2" borderId="0" xfId="5" applyFont="1" applyFill="1" applyAlignment="1">
      <alignment horizontal="left"/>
    </xf>
    <xf numFmtId="0" fontId="49" fillId="2" borderId="3" xfId="5" applyFont="1" applyFill="1" applyBorder="1" applyAlignment="1">
      <alignment horizontal="center"/>
    </xf>
    <xf numFmtId="38" fontId="60" fillId="2" borderId="0" xfId="2" applyFont="1" applyFill="1" applyBorder="1"/>
    <xf numFmtId="17" fontId="13" fillId="2" borderId="0" xfId="5" applyNumberFormat="1" applyFont="1" applyFill="1"/>
    <xf numFmtId="0" fontId="11" fillId="2" borderId="0" xfId="5" applyFont="1" applyFill="1" applyAlignment="1">
      <alignment horizontal="center"/>
    </xf>
    <xf numFmtId="0" fontId="8" fillId="2" borderId="6" xfId="5" quotePrefix="1" applyFont="1" applyFill="1" applyBorder="1" applyAlignment="1">
      <alignment horizontal="center" shrinkToFit="1"/>
    </xf>
    <xf numFmtId="0" fontId="49" fillId="2" borderId="0" xfId="5" applyFont="1" applyFill="1" applyAlignment="1">
      <alignment horizontal="center"/>
    </xf>
    <xf numFmtId="0" fontId="22" fillId="2" borderId="0" xfId="5" quotePrefix="1" applyFont="1" applyFill="1"/>
    <xf numFmtId="0" fontId="5" fillId="2" borderId="0" xfId="5" quotePrefix="1" applyFont="1" applyFill="1"/>
    <xf numFmtId="37" fontId="6" fillId="2" borderId="12" xfId="5" applyNumberFormat="1" applyFont="1" applyFill="1" applyBorder="1" applyAlignment="1">
      <alignment horizontal="center"/>
    </xf>
    <xf numFmtId="0" fontId="3" fillId="2" borderId="0" xfId="5" applyFill="1" applyAlignment="1">
      <alignment horizontal="right"/>
    </xf>
    <xf numFmtId="180" fontId="62" fillId="2" borderId="0" xfId="2" applyNumberFormat="1" applyFont="1" applyFill="1" applyBorder="1" applyAlignment="1">
      <alignment horizontal="right"/>
    </xf>
    <xf numFmtId="0" fontId="5" fillId="2" borderId="0" xfId="5" applyFont="1" applyFill="1" applyAlignment="1">
      <alignment horizontal="right"/>
    </xf>
    <xf numFmtId="180" fontId="62" fillId="2" borderId="10" xfId="2" applyNumberFormat="1" applyFont="1" applyFill="1" applyBorder="1" applyAlignment="1">
      <alignment horizontal="right"/>
    </xf>
    <xf numFmtId="0" fontId="5" fillId="2" borderId="10" xfId="5" applyFont="1" applyFill="1" applyBorder="1" applyAlignment="1">
      <alignment horizontal="right"/>
    </xf>
    <xf numFmtId="0" fontId="60" fillId="2" borderId="1" xfId="5" applyFont="1" applyFill="1" applyBorder="1"/>
    <xf numFmtId="0" fontId="60" fillId="2" borderId="3" xfId="5" applyFont="1" applyFill="1" applyBorder="1"/>
    <xf numFmtId="0" fontId="60" fillId="2" borderId="10" xfId="5" applyFont="1" applyFill="1" applyBorder="1"/>
    <xf numFmtId="0" fontId="105" fillId="2" borderId="13" xfId="5" applyFont="1" applyFill="1" applyBorder="1" applyAlignment="1">
      <alignment vertical="center"/>
    </xf>
    <xf numFmtId="0" fontId="104" fillId="2" borderId="3" xfId="5" applyFont="1" applyFill="1" applyBorder="1" applyAlignment="1">
      <alignment vertical="center"/>
    </xf>
    <xf numFmtId="0" fontId="105" fillId="2" borderId="3" xfId="5" applyFont="1" applyFill="1" applyBorder="1"/>
    <xf numFmtId="0" fontId="109" fillId="2" borderId="3" xfId="5" applyFont="1" applyFill="1" applyBorder="1" applyAlignment="1">
      <alignment horizontal="right"/>
    </xf>
    <xf numFmtId="0" fontId="104" fillId="2" borderId="3" xfId="5" applyFont="1" applyFill="1" applyBorder="1"/>
    <xf numFmtId="0" fontId="104" fillId="2" borderId="0" xfId="5" applyFont="1" applyFill="1"/>
    <xf numFmtId="0" fontId="105" fillId="2" borderId="13" xfId="5" quotePrefix="1" applyFont="1" applyFill="1" applyBorder="1" applyAlignment="1">
      <alignment horizontal="left"/>
    </xf>
    <xf numFmtId="0" fontId="104" fillId="2" borderId="14" xfId="5" applyFont="1" applyFill="1" applyBorder="1"/>
    <xf numFmtId="0" fontId="105" fillId="2" borderId="3" xfId="5" quotePrefix="1" applyFont="1" applyFill="1" applyBorder="1" applyAlignment="1">
      <alignment horizontal="left"/>
    </xf>
    <xf numFmtId="0" fontId="105" fillId="2" borderId="3" xfId="5" applyFont="1" applyFill="1" applyBorder="1" applyAlignment="1">
      <alignment horizontal="left"/>
    </xf>
    <xf numFmtId="0" fontId="105" fillId="2" borderId="13" xfId="5" applyFont="1" applyFill="1" applyBorder="1"/>
    <xf numFmtId="0" fontId="105" fillId="2" borderId="14" xfId="5" applyFont="1" applyFill="1" applyBorder="1"/>
    <xf numFmtId="0" fontId="105" fillId="2" borderId="0" xfId="5" applyFont="1" applyFill="1"/>
    <xf numFmtId="0" fontId="104" fillId="2" borderId="6" xfId="5" applyFont="1" applyFill="1" applyBorder="1" applyAlignment="1">
      <alignment horizontal="center" vertical="center"/>
    </xf>
    <xf numFmtId="182" fontId="22" fillId="2" borderId="0" xfId="5" quotePrefix="1" applyNumberFormat="1" applyFont="1" applyFill="1" applyAlignment="1">
      <alignment horizontal="left"/>
    </xf>
    <xf numFmtId="0" fontId="16" fillId="2" borderId="10" xfId="5" quotePrefix="1" applyFont="1" applyFill="1" applyBorder="1"/>
    <xf numFmtId="0" fontId="11" fillId="2" borderId="0" xfId="5" applyFont="1" applyFill="1" applyAlignment="1">
      <alignment horizontal="right"/>
    </xf>
    <xf numFmtId="0" fontId="6" fillId="2" borderId="14" xfId="5" applyFont="1" applyFill="1" applyBorder="1" applyAlignment="1">
      <alignment horizontal="center" vertical="center"/>
    </xf>
    <xf numFmtId="0" fontId="6" fillId="2" borderId="6" xfId="5" applyFont="1" applyFill="1" applyBorder="1" applyAlignment="1">
      <alignment horizontal="center" vertical="top"/>
    </xf>
    <xf numFmtId="0" fontId="105" fillId="2" borderId="3" xfId="5" quotePrefix="1" applyFont="1" applyFill="1" applyBorder="1" applyAlignment="1">
      <alignment horizontal="center"/>
    </xf>
    <xf numFmtId="0" fontId="104" fillId="2" borderId="3" xfId="5" quotePrefix="1" applyFont="1" applyFill="1" applyBorder="1" applyAlignment="1">
      <alignment horizontal="left"/>
    </xf>
    <xf numFmtId="0" fontId="104" fillId="2" borderId="3" xfId="5" applyFont="1" applyFill="1" applyBorder="1" applyAlignment="1">
      <alignment horizontal="center" vertical="center"/>
    </xf>
    <xf numFmtId="0" fontId="104" fillId="2" borderId="14" xfId="5" applyFont="1" applyFill="1" applyBorder="1" applyAlignment="1">
      <alignment horizontal="center" vertical="center"/>
    </xf>
    <xf numFmtId="0" fontId="49" fillId="2" borderId="0" xfId="5" applyFont="1" applyFill="1" applyAlignment="1">
      <alignment horizontal="right"/>
    </xf>
    <xf numFmtId="0" fontId="21" fillId="2" borderId="0" xfId="5" applyFont="1" applyFill="1" applyAlignment="1">
      <alignment vertical="center"/>
    </xf>
    <xf numFmtId="0" fontId="6" fillId="2" borderId="0" xfId="5" applyFont="1" applyFill="1" applyAlignment="1">
      <alignment vertical="center"/>
    </xf>
    <xf numFmtId="0" fontId="6" fillId="2" borderId="6" xfId="5" quotePrefix="1" applyFont="1" applyFill="1" applyBorder="1" applyAlignment="1">
      <alignment horizontal="center" vertical="top"/>
    </xf>
    <xf numFmtId="17" fontId="13" fillId="2" borderId="0" xfId="5" quotePrefix="1" applyNumberFormat="1" applyFont="1" applyFill="1" applyAlignment="1">
      <alignment horizontal="left"/>
    </xf>
    <xf numFmtId="0" fontId="110" fillId="2" borderId="0" xfId="5" applyFont="1" applyFill="1"/>
    <xf numFmtId="0" fontId="27" fillId="2" borderId="0" xfId="5" applyFont="1" applyFill="1"/>
    <xf numFmtId="177" fontId="5" fillId="2" borderId="0" xfId="5" quotePrefix="1" applyNumberFormat="1" applyFont="1" applyFill="1" applyAlignment="1">
      <alignment horizontal="right" indent="1"/>
    </xf>
    <xf numFmtId="178" fontId="5" fillId="2" borderId="0" xfId="5" quotePrefix="1" applyNumberFormat="1" applyFont="1" applyFill="1" applyAlignment="1">
      <alignment horizontal="center"/>
    </xf>
    <xf numFmtId="183" fontId="5" fillId="2" borderId="12" xfId="5" quotePrefix="1" applyNumberFormat="1" applyFont="1" applyFill="1" applyBorder="1" applyAlignment="1">
      <alignment horizontal="left" indent="1"/>
    </xf>
    <xf numFmtId="0" fontId="5" fillId="2" borderId="0" xfId="5" quotePrefix="1" applyFont="1" applyFill="1" applyAlignment="1">
      <alignment horizontal="right" indent="1"/>
    </xf>
    <xf numFmtId="0" fontId="5" fillId="2" borderId="12" xfId="5" quotePrefix="1" applyFont="1" applyFill="1" applyBorder="1" applyAlignment="1">
      <alignment horizontal="left" indent="1"/>
    </xf>
    <xf numFmtId="0" fontId="5" fillId="2" borderId="0" xfId="5" quotePrefix="1" applyFont="1" applyFill="1" applyAlignment="1">
      <alignment horizontal="center"/>
    </xf>
    <xf numFmtId="180" fontId="5" fillId="2" borderId="0" xfId="5" quotePrefix="1" applyNumberFormat="1" applyFont="1" applyFill="1" applyAlignment="1">
      <alignment horizontal="right" indent="1"/>
    </xf>
    <xf numFmtId="180" fontId="5" fillId="2" borderId="0" xfId="5" quotePrefix="1" applyNumberFormat="1" applyFont="1" applyFill="1" applyAlignment="1">
      <alignment horizontal="center"/>
    </xf>
    <xf numFmtId="180" fontId="5" fillId="2" borderId="12" xfId="5" quotePrefix="1" applyNumberFormat="1" applyFont="1" applyFill="1" applyBorder="1" applyAlignment="1">
      <alignment horizontal="left" indent="1"/>
    </xf>
    <xf numFmtId="180" fontId="5" fillId="2" borderId="0" xfId="5" applyNumberFormat="1" applyFont="1" applyFill="1" applyAlignment="1">
      <alignment horizontal="right" indent="1"/>
    </xf>
    <xf numFmtId="180" fontId="5" fillId="2" borderId="0" xfId="5" applyNumberFormat="1" applyFont="1" applyFill="1" applyAlignment="1">
      <alignment horizontal="center"/>
    </xf>
    <xf numFmtId="180" fontId="5" fillId="2" borderId="12" xfId="5" applyNumberFormat="1" applyFont="1" applyFill="1" applyBorder="1" applyAlignment="1">
      <alignment horizontal="left" indent="1"/>
    </xf>
    <xf numFmtId="0" fontId="5" fillId="2" borderId="0" xfId="5" applyFont="1" applyFill="1" applyAlignment="1">
      <alignment horizontal="right" indent="1"/>
    </xf>
    <xf numFmtId="0" fontId="5" fillId="2" borderId="0" xfId="5" applyFont="1" applyFill="1" applyAlignment="1">
      <alignment horizontal="center"/>
    </xf>
    <xf numFmtId="0" fontId="5" fillId="2" borderId="12" xfId="5" applyFont="1" applyFill="1" applyBorder="1" applyAlignment="1">
      <alignment horizontal="left" indent="1"/>
    </xf>
    <xf numFmtId="185" fontId="5" fillId="2" borderId="12" xfId="5" applyNumberFormat="1" applyFont="1" applyFill="1" applyBorder="1" applyAlignment="1">
      <alignment horizontal="left" indent="1"/>
    </xf>
    <xf numFmtId="180" fontId="5" fillId="2" borderId="10" xfId="5" quotePrefix="1" applyNumberFormat="1" applyFont="1" applyFill="1" applyBorder="1" applyAlignment="1">
      <alignment horizontal="right" indent="1"/>
    </xf>
    <xf numFmtId="180" fontId="5" fillId="2" borderId="10" xfId="5" quotePrefix="1" applyNumberFormat="1" applyFont="1" applyFill="1" applyBorder="1" applyAlignment="1">
      <alignment horizontal="center"/>
    </xf>
    <xf numFmtId="38" fontId="8" fillId="2" borderId="0" xfId="2" quotePrefix="1" applyFont="1" applyFill="1" applyAlignment="1">
      <alignment horizontal="left"/>
    </xf>
    <xf numFmtId="38" fontId="40" fillId="2" borderId="0" xfId="2" quotePrefix="1" applyFont="1" applyFill="1" applyAlignment="1">
      <alignment horizontal="left"/>
    </xf>
    <xf numFmtId="0" fontId="107" fillId="2" borderId="0" xfId="5" applyFont="1" applyFill="1" applyAlignment="1">
      <alignment horizontal="left"/>
    </xf>
    <xf numFmtId="0" fontId="16" fillId="2" borderId="0" xfId="5" applyFont="1" applyFill="1" applyAlignment="1">
      <alignment horizontal="left"/>
    </xf>
    <xf numFmtId="38" fontId="27" fillId="2" borderId="0" xfId="2" applyFont="1" applyFill="1"/>
    <xf numFmtId="38" fontId="17" fillId="2" borderId="0" xfId="2" quotePrefix="1" applyFont="1" applyFill="1" applyAlignment="1">
      <alignment horizontal="left"/>
    </xf>
    <xf numFmtId="38" fontId="15" fillId="2" borderId="0" xfId="2" quotePrefix="1" applyFont="1" applyFill="1" applyAlignment="1">
      <alignment horizontal="left"/>
    </xf>
    <xf numFmtId="38" fontId="17" fillId="2" borderId="0" xfId="2" applyFont="1" applyFill="1"/>
    <xf numFmtId="38" fontId="27" fillId="2" borderId="0" xfId="2" applyFont="1" applyFill="1" applyAlignment="1">
      <alignment horizontal="left"/>
    </xf>
    <xf numFmtId="38" fontId="17" fillId="2" borderId="0" xfId="2" applyFont="1" applyFill="1" applyAlignment="1">
      <alignment horizontal="left"/>
    </xf>
    <xf numFmtId="38" fontId="16" fillId="2" borderId="0" xfId="2" quotePrefix="1" applyFont="1" applyFill="1" applyAlignment="1">
      <alignment horizontal="left"/>
    </xf>
    <xf numFmtId="0" fontId="108" fillId="2" borderId="0" xfId="5" applyFont="1" applyFill="1" applyAlignment="1">
      <alignment horizontal="left"/>
    </xf>
    <xf numFmtId="38" fontId="111" fillId="2" borderId="0" xfId="2" applyFont="1" applyFill="1" applyAlignment="1">
      <alignment horizontal="left"/>
    </xf>
    <xf numFmtId="38" fontId="112" fillId="2" borderId="0" xfId="2" quotePrefix="1" applyFont="1" applyFill="1" applyAlignment="1">
      <alignment horizontal="left"/>
    </xf>
    <xf numFmtId="38" fontId="112" fillId="2" borderId="0" xfId="2" applyFont="1" applyFill="1" applyAlignment="1">
      <alignment horizontal="left"/>
    </xf>
    <xf numFmtId="38" fontId="104" fillId="2" borderId="0" xfId="2" applyFont="1" applyFill="1"/>
    <xf numFmtId="38" fontId="108" fillId="2" borderId="0" xfId="2" applyFont="1" applyFill="1" applyBorder="1" applyAlignment="1">
      <alignment horizontal="left"/>
    </xf>
    <xf numFmtId="38" fontId="108" fillId="2" borderId="0" xfId="2" applyFont="1" applyFill="1"/>
    <xf numFmtId="38" fontId="16" fillId="2" borderId="0" xfId="2" applyFont="1" applyFill="1"/>
    <xf numFmtId="38" fontId="105" fillId="2" borderId="0" xfId="2" applyFont="1" applyFill="1"/>
    <xf numFmtId="38" fontId="16" fillId="2" borderId="0" xfId="2" applyFont="1" applyFill="1" applyAlignment="1">
      <alignment horizontal="left"/>
    </xf>
    <xf numFmtId="38" fontId="104" fillId="2" borderId="0" xfId="2" applyFont="1" applyFill="1" applyAlignment="1">
      <alignment horizontal="left"/>
    </xf>
    <xf numFmtId="38" fontId="111" fillId="2" borderId="0" xfId="2" applyFont="1" applyFill="1"/>
    <xf numFmtId="38" fontId="27" fillId="2" borderId="0" xfId="2" quotePrefix="1" applyFont="1" applyFill="1" applyAlignment="1">
      <alignment horizontal="left"/>
    </xf>
    <xf numFmtId="38" fontId="16" fillId="2" borderId="0" xfId="2" quotePrefix="1" applyFont="1" applyFill="1" applyBorder="1" applyAlignment="1">
      <alignment horizontal="left"/>
    </xf>
    <xf numFmtId="38" fontId="105" fillId="2" borderId="2" xfId="2" applyFont="1" applyFill="1" applyBorder="1" applyAlignment="1">
      <alignment horizontal="center"/>
    </xf>
    <xf numFmtId="38" fontId="105" fillId="2" borderId="3" xfId="2" applyFont="1" applyFill="1" applyBorder="1" applyAlignment="1">
      <alignment horizontal="center"/>
    </xf>
    <xf numFmtId="38" fontId="105" fillId="2" borderId="1" xfId="2" applyFont="1" applyFill="1" applyBorder="1" applyAlignment="1">
      <alignment horizontal="center"/>
    </xf>
    <xf numFmtId="38" fontId="21" fillId="2" borderId="1" xfId="2" applyFont="1" applyFill="1" applyBorder="1" applyAlignment="1">
      <alignment horizontal="left"/>
    </xf>
    <xf numFmtId="38" fontId="21" fillId="2" borderId="1" xfId="2" applyFont="1" applyFill="1" applyBorder="1" applyAlignment="1">
      <alignment horizontal="center"/>
    </xf>
    <xf numFmtId="38" fontId="21" fillId="2" borderId="3" xfId="2" applyFont="1" applyFill="1" applyBorder="1" applyAlignment="1">
      <alignment horizontal="center"/>
    </xf>
    <xf numFmtId="38" fontId="105" fillId="2" borderId="1" xfId="2" applyFont="1" applyFill="1" applyBorder="1" applyAlignment="1">
      <alignment horizontal="left"/>
    </xf>
    <xf numFmtId="38" fontId="105" fillId="2" borderId="1" xfId="2" applyFont="1" applyFill="1" applyBorder="1"/>
    <xf numFmtId="38" fontId="105" fillId="2" borderId="0" xfId="2" quotePrefix="1" applyFont="1" applyFill="1" applyBorder="1" applyAlignment="1">
      <alignment horizontal="center"/>
    </xf>
    <xf numFmtId="38" fontId="21" fillId="2" borderId="6" xfId="2" quotePrefix="1" applyFont="1" applyFill="1" applyBorder="1" applyAlignment="1">
      <alignment horizontal="left"/>
    </xf>
    <xf numFmtId="177" fontId="13" fillId="2" borderId="0" xfId="5" applyNumberFormat="1" applyFont="1" applyFill="1" applyAlignment="1">
      <alignment horizontal="right"/>
    </xf>
    <xf numFmtId="178" fontId="13" fillId="2" borderId="0" xfId="5" applyNumberFormat="1" applyFont="1" applyFill="1" applyAlignment="1">
      <alignment horizontal="center"/>
    </xf>
    <xf numFmtId="0" fontId="16" fillId="2" borderId="4" xfId="5" quotePrefix="1" applyFont="1" applyFill="1" applyBorder="1" applyAlignment="1">
      <alignment horizontal="right"/>
    </xf>
    <xf numFmtId="177" fontId="22" fillId="2" borderId="0" xfId="5" applyNumberFormat="1" applyFont="1" applyFill="1" applyAlignment="1">
      <alignment horizontal="right"/>
    </xf>
    <xf numFmtId="178" fontId="22" fillId="2" borderId="0" xfId="5" applyNumberFormat="1" applyFont="1" applyFill="1" applyAlignment="1">
      <alignment horizontal="center"/>
    </xf>
    <xf numFmtId="183" fontId="22" fillId="2" borderId="12" xfId="5" applyNumberFormat="1" applyFont="1" applyFill="1" applyBorder="1" applyAlignment="1">
      <alignment horizontal="left"/>
    </xf>
    <xf numFmtId="180" fontId="22" fillId="2" borderId="10" xfId="5" applyNumberFormat="1" applyFont="1" applyFill="1" applyBorder="1" applyAlignment="1">
      <alignment horizontal="right"/>
    </xf>
    <xf numFmtId="180" fontId="22" fillId="2" borderId="10" xfId="5" applyNumberFormat="1" applyFont="1" applyFill="1" applyBorder="1" applyAlignment="1">
      <alignment horizontal="center"/>
    </xf>
    <xf numFmtId="185" fontId="22" fillId="2" borderId="7" xfId="5" applyNumberFormat="1" applyFont="1" applyFill="1" applyBorder="1" applyAlignment="1">
      <alignment horizontal="left"/>
    </xf>
    <xf numFmtId="38" fontId="21" fillId="2" borderId="2" xfId="2" applyFont="1" applyFill="1" applyBorder="1"/>
    <xf numFmtId="38" fontId="21" fillId="2" borderId="11" xfId="2" applyFont="1" applyFill="1" applyBorder="1" applyAlignment="1">
      <alignment horizontal="center" vertical="center" wrapText="1"/>
    </xf>
    <xf numFmtId="38" fontId="105" fillId="2" borderId="2" xfId="2" applyFont="1" applyFill="1" applyBorder="1"/>
    <xf numFmtId="38" fontId="105" fillId="2" borderId="11" xfId="2" applyFont="1" applyFill="1" applyBorder="1" applyAlignment="1">
      <alignment horizontal="center" vertical="center" wrapText="1"/>
    </xf>
    <xf numFmtId="0" fontId="21" fillId="2" borderId="1" xfId="2" applyNumberFormat="1" applyFont="1" applyFill="1" applyBorder="1"/>
    <xf numFmtId="0" fontId="21" fillId="2" borderId="11" xfId="2" applyNumberFormat="1" applyFont="1" applyFill="1" applyBorder="1" applyAlignment="1">
      <alignment horizontal="center" vertical="center" wrapText="1"/>
    </xf>
    <xf numFmtId="38" fontId="105" fillId="2" borderId="10" xfId="2" applyFont="1" applyFill="1" applyBorder="1" applyAlignment="1">
      <alignment horizontal="center"/>
    </xf>
    <xf numFmtId="38" fontId="21" fillId="2" borderId="10" xfId="2" applyFont="1" applyFill="1" applyBorder="1" applyAlignment="1">
      <alignment horizontal="center"/>
    </xf>
    <xf numFmtId="0" fontId="21" fillId="2" borderId="10" xfId="2" applyNumberFormat="1" applyFont="1" applyFill="1" applyBorder="1" applyAlignment="1">
      <alignment horizontal="center"/>
    </xf>
    <xf numFmtId="0" fontId="21" fillId="2" borderId="7" xfId="2" applyNumberFormat="1" applyFont="1" applyFill="1" applyBorder="1" applyAlignment="1">
      <alignment horizontal="center" vertical="center"/>
    </xf>
    <xf numFmtId="0" fontId="75" fillId="2" borderId="0" xfId="5" quotePrefix="1" applyFont="1" applyFill="1" applyAlignment="1">
      <alignment horizontal="left"/>
    </xf>
    <xf numFmtId="38" fontId="6" fillId="2" borderId="0" xfId="2" quotePrefix="1" applyFont="1" applyFill="1" applyAlignment="1">
      <alignment horizontal="left"/>
    </xf>
    <xf numFmtId="38" fontId="10" fillId="2" borderId="0" xfId="2" applyFont="1" applyFill="1" applyAlignment="1">
      <alignment horizontal="center"/>
    </xf>
    <xf numFmtId="38" fontId="3" fillId="2" borderId="15" xfId="2" applyFont="1" applyFill="1" applyBorder="1" applyAlignment="1">
      <alignment horizontal="center"/>
    </xf>
    <xf numFmtId="38" fontId="3" fillId="2" borderId="16" xfId="2" applyFont="1" applyFill="1" applyBorder="1" applyAlignment="1">
      <alignment horizontal="center"/>
    </xf>
    <xf numFmtId="38" fontId="3" fillId="2" borderId="17" xfId="2" applyFont="1" applyFill="1" applyBorder="1" applyAlignment="1">
      <alignment horizontal="center" vertical="center"/>
    </xf>
    <xf numFmtId="38" fontId="3" fillId="2" borderId="18" xfId="2" applyFont="1" applyFill="1" applyBorder="1" applyAlignment="1">
      <alignment horizontal="center" vertical="center"/>
    </xf>
    <xf numFmtId="38" fontId="3" fillId="2" borderId="19" xfId="2" applyFont="1" applyFill="1" applyBorder="1" applyAlignment="1">
      <alignment horizontal="center" vertical="center"/>
    </xf>
    <xf numFmtId="38" fontId="3" fillId="2" borderId="20" xfId="2" applyFont="1" applyFill="1" applyBorder="1" applyAlignment="1">
      <alignment horizontal="center" vertical="center"/>
    </xf>
    <xf numFmtId="38" fontId="3" fillId="2" borderId="21" xfId="2" applyFont="1" applyFill="1" applyBorder="1" applyAlignment="1">
      <alignment horizontal="center"/>
    </xf>
    <xf numFmtId="38" fontId="3" fillId="2" borderId="22" xfId="2" applyFont="1" applyFill="1" applyBorder="1" applyAlignment="1">
      <alignment horizontal="distributed" vertical="center"/>
    </xf>
    <xf numFmtId="180" fontId="3" fillId="2" borderId="23" xfId="5" applyNumberFormat="1" applyFill="1" applyBorder="1"/>
    <xf numFmtId="180" fontId="3" fillId="2" borderId="24" xfId="2" applyNumberFormat="1" applyFont="1" applyFill="1" applyBorder="1" applyAlignment="1">
      <alignment horizontal="right"/>
    </xf>
    <xf numFmtId="180" fontId="3" fillId="2" borderId="25" xfId="5" applyNumberFormat="1" applyFill="1" applyBorder="1"/>
    <xf numFmtId="180" fontId="3" fillId="2" borderId="0" xfId="2" applyNumberFormat="1" applyFont="1" applyFill="1"/>
    <xf numFmtId="180" fontId="3" fillId="2" borderId="8" xfId="2" applyNumberFormat="1" applyFont="1" applyFill="1" applyBorder="1" applyAlignment="1">
      <alignment horizontal="right"/>
    </xf>
    <xf numFmtId="180" fontId="3" fillId="2" borderId="26" xfId="5" applyNumberFormat="1" applyFill="1" applyBorder="1"/>
    <xf numFmtId="38" fontId="7" fillId="2" borderId="27" xfId="2" applyFont="1" applyFill="1" applyBorder="1"/>
    <xf numFmtId="14" fontId="5" fillId="2" borderId="0" xfId="5" applyNumberFormat="1" applyFont="1" applyFill="1"/>
    <xf numFmtId="38" fontId="5" fillId="2" borderId="28" xfId="2" applyFont="1" applyFill="1" applyBorder="1" applyAlignment="1">
      <alignment horizontal="distributed" vertical="center"/>
    </xf>
    <xf numFmtId="180" fontId="5" fillId="2" borderId="29" xfId="5" applyNumberFormat="1" applyFont="1" applyFill="1" applyBorder="1"/>
    <xf numFmtId="180" fontId="5" fillId="2" borderId="5" xfId="2" applyNumberFormat="1" applyFont="1" applyFill="1" applyBorder="1" applyAlignment="1">
      <alignment horizontal="right"/>
    </xf>
    <xf numFmtId="180" fontId="5" fillId="2" borderId="30" xfId="5" applyNumberFormat="1" applyFont="1" applyFill="1" applyBorder="1"/>
    <xf numFmtId="180" fontId="5" fillId="2" borderId="31" xfId="2" applyNumberFormat="1" applyFont="1" applyFill="1" applyBorder="1"/>
    <xf numFmtId="180" fontId="5" fillId="2" borderId="28" xfId="5" applyNumberFormat="1" applyFont="1" applyFill="1" applyBorder="1"/>
    <xf numFmtId="38" fontId="7" fillId="2" borderId="16" xfId="2" applyFont="1" applyFill="1" applyBorder="1"/>
    <xf numFmtId="38" fontId="5" fillId="2" borderId="32" xfId="2" applyFont="1" applyFill="1" applyBorder="1" applyAlignment="1">
      <alignment horizontal="distributed" vertical="center"/>
    </xf>
    <xf numFmtId="180" fontId="5" fillId="2" borderId="33" xfId="5" applyNumberFormat="1" applyFont="1" applyFill="1" applyBorder="1"/>
    <xf numFmtId="180" fontId="5" fillId="2" borderId="6" xfId="2" applyNumberFormat="1" applyFont="1" applyFill="1" applyBorder="1"/>
    <xf numFmtId="180" fontId="5" fillId="2" borderId="34" xfId="5" applyNumberFormat="1" applyFont="1" applyFill="1" applyBorder="1"/>
    <xf numFmtId="180" fontId="5" fillId="2" borderId="0" xfId="2" applyNumberFormat="1" applyFont="1" applyFill="1"/>
    <xf numFmtId="180" fontId="5" fillId="2" borderId="6" xfId="2" applyNumberFormat="1" applyFont="1" applyFill="1" applyBorder="1" applyAlignment="1">
      <alignment horizontal="right"/>
    </xf>
    <xf numFmtId="180" fontId="5" fillId="2" borderId="32" xfId="5" applyNumberFormat="1" applyFont="1" applyFill="1" applyBorder="1"/>
    <xf numFmtId="38" fontId="3" fillId="2" borderId="0" xfId="2" applyFont="1" applyFill="1" applyBorder="1" applyAlignment="1">
      <alignment horizontal="center" vertical="top"/>
    </xf>
    <xf numFmtId="38" fontId="5" fillId="2" borderId="35" xfId="2" applyFont="1" applyFill="1" applyBorder="1" applyAlignment="1">
      <alignment horizontal="distributed" vertical="center"/>
    </xf>
    <xf numFmtId="180" fontId="5" fillId="2" borderId="36" xfId="5" applyNumberFormat="1" applyFont="1" applyFill="1" applyBorder="1"/>
    <xf numFmtId="180" fontId="5" fillId="2" borderId="8" xfId="2" applyNumberFormat="1" applyFont="1" applyFill="1" applyBorder="1"/>
    <xf numFmtId="180" fontId="5" fillId="2" borderId="37" xfId="5" applyNumberFormat="1" applyFont="1" applyFill="1" applyBorder="1"/>
    <xf numFmtId="180" fontId="5" fillId="2" borderId="35" xfId="5" applyNumberFormat="1" applyFont="1" applyFill="1" applyBorder="1"/>
    <xf numFmtId="38" fontId="7" fillId="2" borderId="38" xfId="2" applyFont="1" applyFill="1" applyBorder="1"/>
    <xf numFmtId="180" fontId="5" fillId="2" borderId="29" xfId="2" applyNumberFormat="1" applyFont="1" applyFill="1" applyBorder="1"/>
    <xf numFmtId="180" fontId="5" fillId="2" borderId="5" xfId="2" applyNumberFormat="1" applyFont="1" applyFill="1" applyBorder="1"/>
    <xf numFmtId="38" fontId="5" fillId="2" borderId="39" xfId="2" applyFont="1" applyFill="1" applyBorder="1" applyAlignment="1">
      <alignment horizontal="distributed" vertical="center"/>
    </xf>
    <xf numFmtId="180" fontId="5" fillId="2" borderId="40" xfId="5" applyNumberFormat="1" applyFont="1" applyFill="1" applyBorder="1"/>
    <xf numFmtId="180" fontId="5" fillId="2" borderId="41" xfId="2" applyNumberFormat="1" applyFont="1" applyFill="1" applyBorder="1"/>
    <xf numFmtId="180" fontId="5" fillId="2" borderId="39" xfId="5" applyNumberFormat="1" applyFont="1" applyFill="1" applyBorder="1"/>
    <xf numFmtId="180" fontId="5" fillId="2" borderId="40" xfId="2" applyNumberFormat="1" applyFont="1" applyFill="1" applyBorder="1"/>
    <xf numFmtId="38" fontId="7" fillId="2" borderId="21" xfId="2" applyFont="1" applyFill="1" applyBorder="1"/>
    <xf numFmtId="0" fontId="3" fillId="2" borderId="0" xfId="2" applyNumberFormat="1" applyFont="1" applyFill="1"/>
    <xf numFmtId="0" fontId="6" fillId="2" borderId="0" xfId="8" quotePrefix="1" applyFont="1" applyFill="1" applyAlignment="1">
      <alignment vertical="top"/>
    </xf>
    <xf numFmtId="0" fontId="3" fillId="0" borderId="0" xfId="12" applyAlignment="1">
      <alignment horizontal="centerContinuous" vertical="center"/>
    </xf>
    <xf numFmtId="0" fontId="3" fillId="0" borderId="0" xfId="12"/>
    <xf numFmtId="0" fontId="3" fillId="0" borderId="0" xfId="12" applyAlignment="1">
      <alignment vertical="center"/>
    </xf>
    <xf numFmtId="0" fontId="3" fillId="0" borderId="42" xfId="12" applyBorder="1" applyAlignment="1">
      <alignment horizontal="left" vertical="center"/>
    </xf>
    <xf numFmtId="0" fontId="40" fillId="0" borderId="43" xfId="12" applyFont="1" applyBorder="1" applyAlignment="1">
      <alignment horizontal="center" vertical="center"/>
    </xf>
    <xf numFmtId="0" fontId="0" fillId="0" borderId="44" xfId="0" applyBorder="1">
      <alignment vertical="center"/>
    </xf>
    <xf numFmtId="0" fontId="0" fillId="0" borderId="45" xfId="0" applyBorder="1">
      <alignment vertical="center"/>
    </xf>
    <xf numFmtId="0" fontId="43" fillId="0" borderId="0" xfId="13" applyFont="1" applyAlignment="1">
      <alignment horizontal="left"/>
    </xf>
    <xf numFmtId="37" fontId="77" fillId="0" borderId="0" xfId="13" applyNumberFormat="1" applyFont="1" applyAlignment="1">
      <alignment horizontal="left"/>
    </xf>
    <xf numFmtId="0" fontId="0" fillId="0" borderId="46" xfId="0" applyBorder="1">
      <alignment vertical="center"/>
    </xf>
    <xf numFmtId="0" fontId="79" fillId="3" borderId="47" xfId="1" applyFill="1" applyBorder="1" applyAlignment="1" applyProtection="1">
      <alignment horizontal="left" vertical="center" indent="1"/>
    </xf>
    <xf numFmtId="0" fontId="10" fillId="2" borderId="0" xfId="14" applyFont="1" applyFill="1">
      <alignment vertical="center"/>
    </xf>
    <xf numFmtId="0" fontId="113" fillId="0" borderId="0" xfId="12" applyFont="1" applyAlignment="1">
      <alignment horizontal="left" vertical="center"/>
    </xf>
    <xf numFmtId="0" fontId="0" fillId="0" borderId="45" xfId="0" applyBorder="1" applyAlignment="1">
      <alignment vertical="center" wrapText="1"/>
    </xf>
    <xf numFmtId="0" fontId="79" fillId="3" borderId="48" xfId="1" applyFill="1" applyBorder="1" applyAlignment="1" applyProtection="1">
      <alignment horizontal="left" vertical="center" indent="1"/>
    </xf>
    <xf numFmtId="0" fontId="14" fillId="0" borderId="49" xfId="12" applyFont="1" applyBorder="1" applyAlignment="1">
      <alignment horizontal="center" vertical="center"/>
    </xf>
    <xf numFmtId="0" fontId="0" fillId="0" borderId="45" xfId="0" applyBorder="1" applyAlignment="1">
      <alignment vertical="center" shrinkToFit="1"/>
    </xf>
    <xf numFmtId="0" fontId="79" fillId="4" borderId="48" xfId="1" applyFill="1" applyBorder="1" applyAlignment="1" applyProtection="1">
      <alignment horizontal="left" vertical="center" indent="1"/>
    </xf>
    <xf numFmtId="0" fontId="79" fillId="5" borderId="48" xfId="1" applyFill="1" applyBorder="1" applyAlignment="1" applyProtection="1">
      <alignment horizontal="left" vertical="center" indent="1"/>
    </xf>
    <xf numFmtId="0" fontId="79" fillId="6" borderId="48" xfId="1" applyFill="1" applyBorder="1" applyAlignment="1" applyProtection="1">
      <alignment horizontal="left" vertical="center" indent="1"/>
    </xf>
    <xf numFmtId="0" fontId="79" fillId="7" borderId="48" xfId="1" applyFill="1" applyBorder="1" applyAlignment="1" applyProtection="1">
      <alignment horizontal="left" vertical="center" indent="1"/>
    </xf>
    <xf numFmtId="0" fontId="79" fillId="8" borderId="48" xfId="1" applyFill="1" applyBorder="1" applyAlignment="1" applyProtection="1">
      <alignment horizontal="left" vertical="center" indent="1"/>
    </xf>
    <xf numFmtId="0" fontId="79" fillId="9" borderId="50" xfId="1" applyFill="1" applyBorder="1" applyAlignment="1" applyProtection="1">
      <alignment horizontal="left" vertical="center" indent="1"/>
    </xf>
    <xf numFmtId="180" fontId="13" fillId="2" borderId="0" xfId="4" applyNumberFormat="1" applyFont="1" applyFill="1" applyBorder="1" applyAlignment="1">
      <alignment horizontal="right"/>
    </xf>
    <xf numFmtId="180" fontId="22" fillId="2" borderId="0" xfId="4" applyNumberFormat="1" applyFont="1" applyFill="1" applyBorder="1" applyAlignment="1">
      <alignment horizontal="right"/>
    </xf>
    <xf numFmtId="195" fontId="22" fillId="2" borderId="0" xfId="5" quotePrefix="1" applyNumberFormat="1" applyFont="1" applyFill="1" applyAlignment="1">
      <alignment horizontal="left"/>
    </xf>
    <xf numFmtId="195" fontId="22" fillId="2" borderId="10" xfId="5" quotePrefix="1" applyNumberFormat="1" applyFont="1" applyFill="1" applyBorder="1" applyAlignment="1">
      <alignment horizontal="left"/>
    </xf>
    <xf numFmtId="180" fontId="22" fillId="2" borderId="10" xfId="4" applyNumberFormat="1" applyFont="1" applyFill="1" applyBorder="1" applyAlignment="1">
      <alignment horizontal="right"/>
    </xf>
    <xf numFmtId="195" fontId="22" fillId="2" borderId="12" xfId="5" quotePrefix="1" applyNumberFormat="1" applyFont="1" applyFill="1" applyBorder="1" applyAlignment="1">
      <alignment horizontal="left"/>
    </xf>
    <xf numFmtId="195" fontId="22" fillId="2" borderId="7" xfId="5" quotePrefix="1" applyNumberFormat="1" applyFont="1" applyFill="1" applyBorder="1" applyAlignment="1">
      <alignment horizontal="left"/>
    </xf>
    <xf numFmtId="0" fontId="6" fillId="2" borderId="6" xfId="6" applyFont="1" applyFill="1" applyBorder="1" applyAlignment="1">
      <alignment vertical="center" wrapText="1" shrinkToFit="1"/>
    </xf>
    <xf numFmtId="0" fontId="22" fillId="2" borderId="0" xfId="6" quotePrefix="1" applyFont="1" applyFill="1" applyAlignment="1">
      <alignment horizontal="right"/>
    </xf>
    <xf numFmtId="0" fontId="3" fillId="2" borderId="0" xfId="18" quotePrefix="1" applyFont="1" applyFill="1" applyAlignment="1">
      <alignment horizontal="left"/>
    </xf>
    <xf numFmtId="0" fontId="3" fillId="2" borderId="0" xfId="18" applyFont="1" applyFill="1"/>
    <xf numFmtId="0" fontId="5" fillId="2" borderId="0" xfId="18" quotePrefix="1" applyFont="1" applyFill="1"/>
    <xf numFmtId="0" fontId="6" fillId="2" borderId="1" xfId="13" applyFont="1" applyFill="1" applyBorder="1" applyAlignment="1">
      <alignment horizontal="right" wrapText="1"/>
    </xf>
    <xf numFmtId="0" fontId="6" fillId="2" borderId="0" xfId="13" quotePrefix="1" applyFont="1" applyFill="1" applyAlignment="1">
      <alignment horizontal="right" vertical="center"/>
    </xf>
    <xf numFmtId="0" fontId="16" fillId="2" borderId="0" xfId="5" quotePrefix="1" applyFont="1" applyFill="1" applyAlignment="1">
      <alignment horizontal="left" shrinkToFit="1"/>
    </xf>
    <xf numFmtId="37" fontId="13" fillId="2" borderId="0" xfId="5" applyNumberFormat="1" applyFont="1" applyFill="1" applyAlignment="1">
      <alignment horizontal="center" vertical="distributed"/>
    </xf>
    <xf numFmtId="176" fontId="60" fillId="2" borderId="0" xfId="5" quotePrefix="1" applyNumberFormat="1" applyFont="1" applyFill="1" applyAlignment="1">
      <alignment horizontal="left"/>
    </xf>
    <xf numFmtId="0" fontId="13" fillId="2" borderId="10" xfId="5" quotePrefix="1" applyFont="1" applyFill="1" applyBorder="1" applyAlignment="1">
      <alignment horizontal="left"/>
    </xf>
    <xf numFmtId="176" fontId="21" fillId="2" borderId="10" xfId="5" applyNumberFormat="1" applyFont="1" applyFill="1" applyBorder="1"/>
    <xf numFmtId="37" fontId="13" fillId="2" borderId="0" xfId="5" quotePrefix="1" applyNumberFormat="1" applyFont="1" applyFill="1" applyAlignment="1">
      <alignment horizontal="right"/>
    </xf>
    <xf numFmtId="0" fontId="22" fillId="2" borderId="0" xfId="15" applyFont="1" applyFill="1"/>
    <xf numFmtId="0" fontId="4" fillId="2" borderId="0" xfId="15" applyFont="1" applyFill="1"/>
    <xf numFmtId="57" fontId="8" fillId="2" borderId="0" xfId="16" applyNumberFormat="1" applyFont="1" applyFill="1"/>
    <xf numFmtId="196" fontId="8" fillId="2" borderId="0" xfId="16" applyNumberFormat="1" applyFont="1" applyFill="1"/>
    <xf numFmtId="0" fontId="21" fillId="2" borderId="3" xfId="5" quotePrefix="1" applyFont="1" applyFill="1" applyBorder="1" applyAlignment="1">
      <alignment vertical="center"/>
    </xf>
    <xf numFmtId="195" fontId="22" fillId="2" borderId="12" xfId="5" quotePrefix="1" applyNumberFormat="1" applyFont="1" applyFill="1" applyBorder="1" applyAlignment="1">
      <alignment horizontal="left" vertical="center"/>
    </xf>
    <xf numFmtId="195" fontId="22" fillId="2" borderId="7" xfId="5" quotePrefix="1" applyNumberFormat="1" applyFont="1" applyFill="1" applyBorder="1" applyAlignment="1">
      <alignment horizontal="left" vertical="center"/>
    </xf>
    <xf numFmtId="0" fontId="74" fillId="2" borderId="0" xfId="5" applyFont="1" applyFill="1"/>
    <xf numFmtId="191" fontId="71" fillId="2" borderId="0" xfId="5" quotePrefix="1" applyNumberFormat="1" applyFont="1" applyFill="1" applyAlignment="1">
      <alignment horizontal="left"/>
    </xf>
    <xf numFmtId="197" fontId="3" fillId="2" borderId="0" xfId="5" applyNumberFormat="1" applyFill="1"/>
    <xf numFmtId="0" fontId="11" fillId="2" borderId="1" xfId="5" applyFont="1" applyFill="1" applyBorder="1" applyAlignment="1">
      <alignment horizontal="right"/>
    </xf>
    <xf numFmtId="0" fontId="64" fillId="2" borderId="0" xfId="5" applyFont="1" applyFill="1"/>
    <xf numFmtId="0" fontId="64" fillId="2" borderId="0" xfId="5" quotePrefix="1" applyFont="1" applyFill="1" applyAlignment="1">
      <alignment horizontal="left"/>
    </xf>
    <xf numFmtId="0" fontId="50" fillId="2" borderId="0" xfId="5" applyFont="1" applyFill="1"/>
    <xf numFmtId="0" fontId="8" fillId="2" borderId="0" xfId="5" quotePrefix="1" applyFont="1" applyFill="1" applyAlignment="1">
      <alignment horizontal="center"/>
    </xf>
    <xf numFmtId="0" fontId="50" fillId="2" borderId="0" xfId="5" quotePrefix="1" applyFont="1" applyFill="1" applyAlignment="1">
      <alignment horizontal="left"/>
    </xf>
    <xf numFmtId="0" fontId="64" fillId="2" borderId="0" xfId="5" quotePrefix="1" applyFont="1" applyFill="1" applyAlignment="1">
      <alignment horizontal="center"/>
    </xf>
    <xf numFmtId="0" fontId="15" fillId="2" borderId="0" xfId="5" applyFont="1" applyFill="1" applyAlignment="1">
      <alignment horizontal="left" vertical="center"/>
    </xf>
    <xf numFmtId="0" fontId="15" fillId="2" borderId="0" xfId="5" quotePrefix="1" applyFont="1" applyFill="1" applyAlignment="1">
      <alignment horizontal="center" vertical="center"/>
    </xf>
    <xf numFmtId="0" fontId="3" fillId="2" borderId="0" xfId="5" applyFill="1" applyAlignment="1">
      <alignment vertical="center"/>
    </xf>
    <xf numFmtId="0" fontId="3" fillId="2" borderId="0" xfId="5" applyFill="1" applyAlignment="1">
      <alignment horizontal="left" vertical="center"/>
    </xf>
    <xf numFmtId="0" fontId="40" fillId="2" borderId="0" xfId="5" applyFont="1" applyFill="1" applyAlignment="1">
      <alignment vertical="center"/>
    </xf>
    <xf numFmtId="0" fontId="3" fillId="2" borderId="10" xfId="5" applyFill="1" applyBorder="1" applyAlignment="1">
      <alignment vertical="center"/>
    </xf>
    <xf numFmtId="56" fontId="13" fillId="2" borderId="3" xfId="5" applyNumberFormat="1" applyFont="1" applyFill="1" applyBorder="1"/>
    <xf numFmtId="0" fontId="49" fillId="2" borderId="3" xfId="5" quotePrefix="1" applyFont="1" applyFill="1" applyBorder="1" applyAlignment="1">
      <alignment horizontal="right"/>
    </xf>
    <xf numFmtId="0" fontId="13" fillId="2" borderId="14" xfId="5" applyFont="1" applyFill="1" applyBorder="1"/>
    <xf numFmtId="0" fontId="5" fillId="2" borderId="14" xfId="5" applyFont="1" applyFill="1" applyBorder="1"/>
    <xf numFmtId="0" fontId="22" fillId="2" borderId="3" xfId="5" applyFont="1" applyFill="1" applyBorder="1"/>
    <xf numFmtId="0" fontId="13" fillId="2" borderId="1" xfId="5" applyFont="1" applyFill="1" applyBorder="1" applyAlignment="1">
      <alignment horizontal="center"/>
    </xf>
    <xf numFmtId="0" fontId="13" fillId="2" borderId="12" xfId="5" applyFont="1" applyFill="1" applyBorder="1" applyAlignment="1">
      <alignment horizontal="center"/>
    </xf>
    <xf numFmtId="0" fontId="6" fillId="2" borderId="6" xfId="5" quotePrefix="1" applyFont="1" applyFill="1" applyBorder="1" applyAlignment="1">
      <alignment horizontal="left"/>
    </xf>
    <xf numFmtId="180" fontId="60" fillId="2" borderId="2" xfId="2" applyNumberFormat="1" applyFont="1" applyFill="1" applyBorder="1" applyAlignment="1">
      <alignment horizontal="right"/>
    </xf>
    <xf numFmtId="180" fontId="60" fillId="2" borderId="1" xfId="2" applyNumberFormat="1" applyFont="1" applyFill="1" applyBorder="1" applyAlignment="1">
      <alignment horizontal="right"/>
    </xf>
    <xf numFmtId="0" fontId="49" fillId="2" borderId="1" xfId="5" quotePrefix="1" applyFont="1" applyFill="1" applyBorder="1" applyAlignment="1">
      <alignment horizontal="right"/>
    </xf>
    <xf numFmtId="0" fontId="72" fillId="2" borderId="0" xfId="5" quotePrefix="1" applyFont="1" applyFill="1" applyAlignment="1">
      <alignment horizontal="right"/>
    </xf>
    <xf numFmtId="0" fontId="3" fillId="2" borderId="3" xfId="5" applyFill="1" applyBorder="1" applyAlignment="1">
      <alignment horizontal="left"/>
    </xf>
    <xf numFmtId="0" fontId="7" fillId="2" borderId="3" xfId="5" applyFont="1" applyFill="1" applyBorder="1" applyAlignment="1">
      <alignment horizontal="left"/>
    </xf>
    <xf numFmtId="180" fontId="60" fillId="2" borderId="11" xfId="2" applyNumberFormat="1" applyFont="1" applyFill="1" applyBorder="1" applyAlignment="1">
      <alignment horizontal="right"/>
    </xf>
    <xf numFmtId="0" fontId="8" fillId="2" borderId="0" xfId="5" applyFont="1" applyFill="1" applyAlignment="1">
      <alignment horizontal="left" vertical="center"/>
    </xf>
    <xf numFmtId="0" fontId="72" fillId="2" borderId="10" xfId="5" applyFont="1" applyFill="1" applyBorder="1" applyAlignment="1">
      <alignment horizontal="right" vertical="center"/>
    </xf>
    <xf numFmtId="0" fontId="5" fillId="2" borderId="6" xfId="5" applyFont="1" applyFill="1" applyBorder="1"/>
    <xf numFmtId="0" fontId="3" fillId="2" borderId="4" xfId="5" applyFill="1" applyBorder="1" applyAlignment="1">
      <alignment horizontal="center"/>
    </xf>
    <xf numFmtId="0" fontId="3" fillId="2" borderId="6" xfId="5" quotePrefix="1" applyFill="1" applyBorder="1" applyAlignment="1">
      <alignment horizontal="center"/>
    </xf>
    <xf numFmtId="0" fontId="3" fillId="2" borderId="0" xfId="5" quotePrefix="1" applyFill="1" applyAlignment="1">
      <alignment horizontal="center"/>
    </xf>
    <xf numFmtId="0" fontId="3" fillId="2" borderId="6" xfId="5" applyFill="1" applyBorder="1" applyAlignment="1">
      <alignment horizontal="center"/>
    </xf>
    <xf numFmtId="179" fontId="13" fillId="2" borderId="12" xfId="5" applyNumberFormat="1" applyFont="1" applyFill="1" applyBorder="1" applyAlignment="1">
      <alignment horizontal="left"/>
    </xf>
    <xf numFmtId="181" fontId="21" fillId="2" borderId="9" xfId="5" quotePrefix="1" applyNumberFormat="1" applyFont="1" applyFill="1" applyBorder="1" applyAlignment="1">
      <alignment horizontal="right"/>
    </xf>
    <xf numFmtId="182" fontId="21" fillId="2" borderId="10" xfId="5" quotePrefix="1" applyNumberFormat="1" applyFont="1" applyFill="1" applyBorder="1" applyAlignment="1">
      <alignment horizontal="left"/>
    </xf>
    <xf numFmtId="180" fontId="72" fillId="2" borderId="1" xfId="5" applyNumberFormat="1" applyFont="1" applyFill="1" applyBorder="1" applyAlignment="1">
      <alignment horizontal="right"/>
    </xf>
    <xf numFmtId="0" fontId="5" fillId="2" borderId="1" xfId="5" applyFont="1" applyFill="1" applyBorder="1"/>
    <xf numFmtId="0" fontId="72" fillId="2" borderId="1" xfId="5" applyFont="1" applyFill="1" applyBorder="1" applyAlignment="1">
      <alignment horizontal="right" vertical="center"/>
    </xf>
    <xf numFmtId="0" fontId="21" fillId="2" borderId="3" xfId="5" quotePrefix="1" applyFont="1" applyFill="1" applyBorder="1"/>
    <xf numFmtId="0" fontId="3" fillId="2" borderId="1" xfId="5" quotePrefix="1" applyFill="1" applyBorder="1" applyAlignment="1">
      <alignment horizontal="center"/>
    </xf>
    <xf numFmtId="180" fontId="72" fillId="2" borderId="0" xfId="5" applyNumberFormat="1" applyFont="1" applyFill="1" applyAlignment="1">
      <alignment horizontal="right" vertical="center"/>
    </xf>
    <xf numFmtId="0" fontId="72" fillId="2" borderId="0" xfId="5" applyFont="1" applyFill="1" applyAlignment="1">
      <alignment horizontal="right" vertical="center"/>
    </xf>
    <xf numFmtId="191" fontId="21" fillId="2" borderId="3" xfId="5" quotePrefix="1" applyNumberFormat="1" applyFont="1" applyFill="1" applyBorder="1" applyAlignment="1">
      <alignment horizontal="left"/>
    </xf>
    <xf numFmtId="191" fontId="21" fillId="2" borderId="14" xfId="5" quotePrefix="1" applyNumberFormat="1" applyFont="1" applyFill="1" applyBorder="1" applyAlignment="1">
      <alignment horizontal="left"/>
    </xf>
    <xf numFmtId="0" fontId="21" fillId="2" borderId="0" xfId="5" quotePrefix="1" applyFont="1" applyFill="1"/>
    <xf numFmtId="0" fontId="32" fillId="2" borderId="0" xfId="5" applyFont="1" applyFill="1" applyAlignment="1">
      <alignment horizontal="right" vertical="center"/>
    </xf>
    <xf numFmtId="0" fontId="21" fillId="2" borderId="0" xfId="5" applyFont="1" applyFill="1" applyAlignment="1">
      <alignment vertical="center" wrapText="1"/>
    </xf>
    <xf numFmtId="179" fontId="13" fillId="2" borderId="0" xfId="5" applyNumberFormat="1" applyFont="1" applyFill="1" applyAlignment="1">
      <alignment horizontal="left"/>
    </xf>
    <xf numFmtId="181" fontId="22" fillId="2" borderId="0" xfId="5" quotePrefix="1" applyNumberFormat="1" applyFont="1" applyFill="1" applyAlignment="1">
      <alignment horizontal="right"/>
    </xf>
    <xf numFmtId="184" fontId="22" fillId="2" borderId="0" xfId="5" quotePrefix="1" applyNumberFormat="1" applyFont="1" applyFill="1" applyAlignment="1">
      <alignment horizontal="right"/>
    </xf>
    <xf numFmtId="0" fontId="21" fillId="2" borderId="2" xfId="5" applyFont="1" applyFill="1" applyBorder="1" applyAlignment="1">
      <alignment horizontal="center"/>
    </xf>
    <xf numFmtId="0" fontId="6" fillId="2" borderId="3" xfId="5" quotePrefix="1" applyFont="1" applyFill="1" applyBorder="1" applyAlignment="1">
      <alignment horizontal="left"/>
    </xf>
    <xf numFmtId="0" fontId="13" fillId="2" borderId="14" xfId="5" quotePrefix="1" applyFont="1" applyFill="1" applyBorder="1" applyAlignment="1">
      <alignment horizontal="left"/>
    </xf>
    <xf numFmtId="0" fontId="6" fillId="2" borderId="3" xfId="5" applyFont="1" applyFill="1" applyBorder="1" applyAlignment="1">
      <alignment horizontal="center"/>
    </xf>
    <xf numFmtId="0" fontId="6" fillId="2" borderId="3" xfId="5" quotePrefix="1" applyFont="1" applyFill="1" applyBorder="1" applyAlignment="1">
      <alignment horizontal="center"/>
    </xf>
    <xf numFmtId="0" fontId="6" fillId="2" borderId="3" xfId="5" applyFont="1" applyFill="1" applyBorder="1" applyAlignment="1">
      <alignment horizontal="left"/>
    </xf>
    <xf numFmtId="195" fontId="5" fillId="2" borderId="12" xfId="5" quotePrefix="1" applyNumberFormat="1" applyFont="1" applyFill="1" applyBorder="1" applyAlignment="1">
      <alignment horizontal="left" indent="1"/>
    </xf>
    <xf numFmtId="195" fontId="5" fillId="2" borderId="7" xfId="5" quotePrefix="1" applyNumberFormat="1" applyFont="1" applyFill="1" applyBorder="1" applyAlignment="1">
      <alignment horizontal="left" indent="1"/>
    </xf>
    <xf numFmtId="0" fontId="6" fillId="2" borderId="0" xfId="5" applyFont="1" applyFill="1" applyAlignment="1">
      <alignment horizontal="left" vertical="center"/>
    </xf>
    <xf numFmtId="0" fontId="29" fillId="2" borderId="0" xfId="5" quotePrefix="1" applyFont="1" applyFill="1" applyAlignment="1">
      <alignment horizontal="left" vertical="center"/>
    </xf>
    <xf numFmtId="0" fontId="12" fillId="2" borderId="0" xfId="5" applyFont="1" applyFill="1"/>
    <xf numFmtId="0" fontId="10" fillId="2" borderId="0" xfId="5" applyFont="1" applyFill="1"/>
    <xf numFmtId="0" fontId="10" fillId="2" borderId="0" xfId="5" quotePrefix="1" applyFont="1" applyFill="1" applyAlignment="1">
      <alignment horizontal="left"/>
    </xf>
    <xf numFmtId="0" fontId="30" fillId="2" borderId="0" xfId="5" quotePrefix="1" applyFont="1" applyFill="1" applyAlignment="1">
      <alignment horizontal="left"/>
    </xf>
    <xf numFmtId="0" fontId="80" fillId="2" borderId="0" xfId="5" quotePrefix="1" applyFont="1" applyFill="1" applyAlignment="1">
      <alignment horizontal="left"/>
    </xf>
    <xf numFmtId="0" fontId="31" fillId="2" borderId="0" xfId="5" quotePrefix="1" applyFont="1" applyFill="1" applyAlignment="1">
      <alignment horizontal="left"/>
    </xf>
    <xf numFmtId="0" fontId="43" fillId="2" borderId="0" xfId="5" applyFont="1" applyFill="1"/>
    <xf numFmtId="0" fontId="12" fillId="2" borderId="0" xfId="5" applyFont="1" applyFill="1" applyAlignment="1">
      <alignment horizontal="left"/>
    </xf>
    <xf numFmtId="0" fontId="15" fillId="2" borderId="0" xfId="5" applyFont="1" applyFill="1" applyAlignment="1">
      <alignment vertical="center"/>
    </xf>
    <xf numFmtId="0" fontId="8" fillId="2" borderId="1" xfId="5" applyFont="1" applyFill="1" applyBorder="1"/>
    <xf numFmtId="0" fontId="36" fillId="2" borderId="1" xfId="5" applyFont="1" applyFill="1" applyBorder="1"/>
    <xf numFmtId="38" fontId="6" fillId="2" borderId="3" xfId="2" applyFont="1" applyFill="1" applyBorder="1" applyAlignment="1">
      <alignment vertical="center"/>
    </xf>
    <xf numFmtId="0" fontId="6" fillId="2" borderId="14" xfId="5" applyFont="1" applyFill="1" applyBorder="1" applyAlignment="1">
      <alignment vertical="center"/>
    </xf>
    <xf numFmtId="0" fontId="36" fillId="2" borderId="1" xfId="5" applyFont="1" applyFill="1" applyBorder="1" applyAlignment="1">
      <alignment horizontal="center"/>
    </xf>
    <xf numFmtId="0" fontId="36" fillId="2" borderId="11" xfId="5" applyFont="1" applyFill="1" applyBorder="1" applyAlignment="1">
      <alignment horizontal="center"/>
    </xf>
    <xf numFmtId="0" fontId="36" fillId="2" borderId="2" xfId="5" applyFont="1" applyFill="1" applyBorder="1"/>
    <xf numFmtId="0" fontId="36" fillId="2" borderId="11" xfId="5" applyFont="1" applyFill="1" applyBorder="1"/>
    <xf numFmtId="0" fontId="71" fillId="2" borderId="0" xfId="5" applyFont="1" applyFill="1" applyAlignment="1">
      <alignment horizontal="center"/>
    </xf>
    <xf numFmtId="0" fontId="36" fillId="2" borderId="6" xfId="5" applyFont="1" applyFill="1" applyBorder="1" applyAlignment="1">
      <alignment horizontal="center"/>
    </xf>
    <xf numFmtId="0" fontId="36" fillId="2" borderId="4" xfId="5" applyFont="1" applyFill="1" applyBorder="1" applyAlignment="1">
      <alignment horizontal="center"/>
    </xf>
    <xf numFmtId="0" fontId="36" fillId="2" borderId="0" xfId="5" applyFont="1" applyFill="1" applyAlignment="1">
      <alignment horizontal="center"/>
    </xf>
    <xf numFmtId="0" fontId="36" fillId="2" borderId="12" xfId="5" applyFont="1" applyFill="1" applyBorder="1" applyAlignment="1">
      <alignment horizontal="center"/>
    </xf>
    <xf numFmtId="0" fontId="36" fillId="2" borderId="3" xfId="5" applyFont="1" applyFill="1" applyBorder="1"/>
    <xf numFmtId="0" fontId="36" fillId="2" borderId="0" xfId="5" applyFont="1" applyFill="1"/>
    <xf numFmtId="0" fontId="36" fillId="2" borderId="4" xfId="5" applyFont="1" applyFill="1" applyBorder="1"/>
    <xf numFmtId="0" fontId="36" fillId="2" borderId="5" xfId="5" applyFont="1" applyFill="1" applyBorder="1"/>
    <xf numFmtId="0" fontId="36" fillId="2" borderId="5" xfId="5" applyFont="1" applyFill="1" applyBorder="1" applyAlignment="1">
      <alignment horizontal="center"/>
    </xf>
    <xf numFmtId="0" fontId="71" fillId="2" borderId="4" xfId="5" applyFont="1" applyFill="1" applyBorder="1" applyAlignment="1">
      <alignment horizontal="center"/>
    </xf>
    <xf numFmtId="38" fontId="36" fillId="2" borderId="6" xfId="2" applyFont="1" applyFill="1" applyBorder="1" applyAlignment="1">
      <alignment horizontal="center"/>
    </xf>
    <xf numFmtId="0" fontId="36" fillId="2" borderId="6" xfId="5" applyFont="1" applyFill="1" applyBorder="1"/>
    <xf numFmtId="0" fontId="36" fillId="2" borderId="6" xfId="5" quotePrefix="1" applyFont="1" applyFill="1" applyBorder="1" applyAlignment="1">
      <alignment horizontal="center"/>
    </xf>
    <xf numFmtId="0" fontId="8" fillId="2" borderId="10" xfId="5" applyFont="1" applyFill="1" applyBorder="1"/>
    <xf numFmtId="0" fontId="36" fillId="2" borderId="9" xfId="5" applyFont="1" applyFill="1" applyBorder="1" applyAlignment="1">
      <alignment horizontal="center"/>
    </xf>
    <xf numFmtId="0" fontId="36" fillId="2" borderId="10" xfId="5" applyFont="1" applyFill="1" applyBorder="1"/>
    <xf numFmtId="0" fontId="22" fillId="2" borderId="12" xfId="5" applyFont="1" applyFill="1" applyBorder="1" applyAlignment="1">
      <alignment horizontal="center" vertical="center"/>
    </xf>
    <xf numFmtId="0" fontId="110" fillId="2" borderId="5" xfId="5" applyFont="1" applyFill="1" applyBorder="1" applyAlignment="1">
      <alignment horizontal="left" vertical="center"/>
    </xf>
    <xf numFmtId="0" fontId="114" fillId="2" borderId="11" xfId="5" applyFont="1" applyFill="1" applyBorder="1" applyAlignment="1">
      <alignment horizontal="center" vertical="center"/>
    </xf>
    <xf numFmtId="0" fontId="5" fillId="2" borderId="12" xfId="5" applyFont="1" applyFill="1" applyBorder="1" applyAlignment="1">
      <alignment horizontal="center" vertical="top"/>
    </xf>
    <xf numFmtId="0" fontId="110" fillId="2" borderId="6" xfId="5" applyFont="1" applyFill="1" applyBorder="1" applyAlignment="1">
      <alignment horizontal="left" vertical="top"/>
    </xf>
    <xf numFmtId="0" fontId="115" fillId="2" borderId="12" xfId="5" applyFont="1" applyFill="1" applyBorder="1" applyAlignment="1">
      <alignment horizontal="center" vertical="top"/>
    </xf>
    <xf numFmtId="0" fontId="74" fillId="2" borderId="6" xfId="5" applyFont="1" applyFill="1" applyBorder="1" applyAlignment="1">
      <alignment horizontal="left" vertical="center"/>
    </xf>
    <xf numFmtId="0" fontId="21" fillId="2" borderId="6" xfId="5" quotePrefix="1" applyFont="1" applyFill="1" applyBorder="1" applyAlignment="1">
      <alignment horizontal="left" vertical="top"/>
    </xf>
    <xf numFmtId="0" fontId="22" fillId="2" borderId="6" xfId="5" quotePrefix="1" applyFont="1" applyFill="1" applyBorder="1" applyAlignment="1">
      <alignment horizontal="left" vertical="top"/>
    </xf>
    <xf numFmtId="0" fontId="5" fillId="2" borderId="7" xfId="5" applyFont="1" applyFill="1" applyBorder="1" applyAlignment="1">
      <alignment horizontal="center" vertical="top"/>
    </xf>
    <xf numFmtId="0" fontId="21" fillId="2" borderId="8" xfId="5" quotePrefix="1" applyFont="1" applyFill="1" applyBorder="1" applyAlignment="1">
      <alignment horizontal="left" vertical="top"/>
    </xf>
    <xf numFmtId="0" fontId="5" fillId="2" borderId="10" xfId="5" applyFont="1" applyFill="1" applyBorder="1" applyAlignment="1">
      <alignment horizontal="center"/>
    </xf>
    <xf numFmtId="0" fontId="22" fillId="2" borderId="11" xfId="5" applyFont="1" applyFill="1" applyBorder="1" applyAlignment="1">
      <alignment horizontal="center" vertical="center"/>
    </xf>
    <xf numFmtId="0" fontId="21" fillId="2" borderId="10" xfId="5" quotePrefix="1" applyFont="1" applyFill="1" applyBorder="1" applyAlignment="1">
      <alignment horizontal="left" vertical="top"/>
    </xf>
    <xf numFmtId="0" fontId="22" fillId="2" borderId="8" xfId="5" quotePrefix="1" applyFont="1" applyFill="1" applyBorder="1" applyAlignment="1">
      <alignment horizontal="left" vertical="top"/>
    </xf>
    <xf numFmtId="180" fontId="21" fillId="2" borderId="0" xfId="2" applyNumberFormat="1" applyFont="1" applyFill="1" applyBorder="1" applyAlignment="1">
      <alignment horizontal="left" vertical="center"/>
    </xf>
    <xf numFmtId="195" fontId="22" fillId="2" borderId="12" xfId="5" applyNumberFormat="1" applyFont="1" applyFill="1" applyBorder="1" applyAlignment="1">
      <alignment horizontal="left"/>
    </xf>
    <xf numFmtId="195" fontId="22" fillId="2" borderId="7" xfId="5" applyNumberFormat="1" applyFont="1" applyFill="1" applyBorder="1" applyAlignment="1">
      <alignment horizontal="left"/>
    </xf>
    <xf numFmtId="0" fontId="6" fillId="2" borderId="6" xfId="2" applyNumberFormat="1" applyFont="1" applyFill="1" applyBorder="1" applyAlignment="1">
      <alignment horizontal="center"/>
    </xf>
    <xf numFmtId="194" fontId="62" fillId="2" borderId="12" xfId="5" applyNumberFormat="1" applyFont="1" applyFill="1" applyBorder="1" applyAlignment="1">
      <alignment horizontal="left"/>
    </xf>
    <xf numFmtId="176" fontId="5" fillId="2" borderId="0" xfId="5" applyNumberFormat="1" applyFont="1" applyFill="1"/>
    <xf numFmtId="198" fontId="109" fillId="2" borderId="0" xfId="6" applyNumberFormat="1" applyFont="1" applyFill="1" applyAlignment="1">
      <alignment horizontal="left"/>
    </xf>
    <xf numFmtId="199" fontId="6" fillId="2" borderId="0" xfId="6" applyNumberFormat="1" applyFont="1" applyFill="1"/>
    <xf numFmtId="0" fontId="3" fillId="2" borderId="0" xfId="8" applyFill="1" applyAlignment="1">
      <alignment vertical="top"/>
    </xf>
    <xf numFmtId="0" fontId="104" fillId="2" borderId="0" xfId="11" applyFont="1" applyFill="1">
      <alignment vertical="center"/>
    </xf>
    <xf numFmtId="0" fontId="6" fillId="2" borderId="0" xfId="11" applyFont="1" applyFill="1">
      <alignment vertical="center"/>
    </xf>
    <xf numFmtId="0" fontId="31" fillId="2" borderId="0" xfId="18" quotePrefix="1" applyFont="1" applyFill="1" applyAlignment="1">
      <alignment horizontal="left"/>
    </xf>
    <xf numFmtId="0" fontId="37" fillId="2" borderId="0" xfId="18" quotePrefix="1" applyFont="1" applyFill="1"/>
    <xf numFmtId="201" fontId="31" fillId="2" borderId="10" xfId="6" quotePrefix="1" applyNumberFormat="1" applyFont="1" applyFill="1" applyBorder="1"/>
    <xf numFmtId="0" fontId="22" fillId="2" borderId="0" xfId="18" applyFont="1" applyFill="1" applyAlignment="1">
      <alignment horizontal="distributed" vertical="distributed"/>
    </xf>
    <xf numFmtId="0" fontId="7" fillId="2" borderId="0" xfId="17" quotePrefix="1" applyFill="1" applyAlignment="1">
      <alignment horizontal="left"/>
    </xf>
    <xf numFmtId="0" fontId="31" fillId="2" borderId="0" xfId="17" applyFont="1" applyFill="1" applyAlignment="1">
      <alignment horizontal="left"/>
    </xf>
    <xf numFmtId="37" fontId="13" fillId="2" borderId="1" xfId="17" applyNumberFormat="1" applyFont="1" applyFill="1" applyBorder="1"/>
    <xf numFmtId="37" fontId="13" fillId="2" borderId="5" xfId="17" applyNumberFormat="1" applyFont="1" applyFill="1" applyBorder="1"/>
    <xf numFmtId="37" fontId="13" fillId="2" borderId="0" xfId="17" applyNumberFormat="1" applyFont="1" applyFill="1" applyAlignment="1">
      <alignment horizontal="center"/>
    </xf>
    <xf numFmtId="37" fontId="13" fillId="2" borderId="6" xfId="17" applyNumberFormat="1" applyFont="1" applyFill="1" applyBorder="1" applyAlignment="1">
      <alignment horizontal="center"/>
    </xf>
    <xf numFmtId="37" fontId="21" fillId="2" borderId="6" xfId="17" applyNumberFormat="1" applyFont="1" applyFill="1" applyBorder="1" applyAlignment="1">
      <alignment horizontal="center"/>
    </xf>
    <xf numFmtId="37" fontId="21" fillId="2" borderId="0" xfId="17" applyNumberFormat="1" applyFont="1" applyFill="1"/>
    <xf numFmtId="37" fontId="21" fillId="2" borderId="10" xfId="17" applyNumberFormat="1" applyFont="1" applyFill="1" applyBorder="1"/>
    <xf numFmtId="37" fontId="21" fillId="2" borderId="8" xfId="17" applyNumberFormat="1" applyFont="1" applyFill="1" applyBorder="1"/>
    <xf numFmtId="37" fontId="40" fillId="2" borderId="0" xfId="17" applyNumberFormat="1" applyFont="1" applyFill="1" applyAlignment="1">
      <alignment horizontal="distributed" vertical="distributed"/>
    </xf>
    <xf numFmtId="38" fontId="13" fillId="2" borderId="4" xfId="2" applyFont="1" applyFill="1" applyBorder="1" applyAlignment="1" applyProtection="1">
      <alignment horizontal="right"/>
    </xf>
    <xf numFmtId="38" fontId="13" fillId="2" borderId="0" xfId="2" applyFont="1" applyFill="1" applyBorder="1" applyAlignment="1" applyProtection="1">
      <alignment horizontal="right"/>
    </xf>
    <xf numFmtId="38" fontId="13" fillId="2" borderId="12" xfId="2" applyFont="1" applyFill="1" applyBorder="1" applyAlignment="1" applyProtection="1">
      <alignment horizontal="right"/>
    </xf>
    <xf numFmtId="186" fontId="13" fillId="2" borderId="4" xfId="2" applyNumberFormat="1" applyFont="1" applyFill="1" applyBorder="1" applyAlignment="1" applyProtection="1">
      <alignment horizontal="right"/>
    </xf>
    <xf numFmtId="186" fontId="13" fillId="2" borderId="0" xfId="2" applyNumberFormat="1" applyFont="1" applyFill="1" applyBorder="1" applyAlignment="1" applyProtection="1">
      <alignment horizontal="right"/>
    </xf>
    <xf numFmtId="186" fontId="13" fillId="2" borderId="12" xfId="2" applyNumberFormat="1" applyFont="1" applyFill="1" applyBorder="1" applyAlignment="1" applyProtection="1">
      <alignment horizontal="right"/>
    </xf>
    <xf numFmtId="37" fontId="62" fillId="2" borderId="0" xfId="17" applyNumberFormat="1" applyFont="1" applyFill="1" applyAlignment="1">
      <alignment horizontal="distributed" vertical="distributed"/>
    </xf>
    <xf numFmtId="0" fontId="26" fillId="2" borderId="0" xfId="17" applyFont="1" applyFill="1" applyAlignment="1">
      <alignment horizontal="center"/>
    </xf>
    <xf numFmtId="0" fontId="26" fillId="2" borderId="0" xfId="17" applyFont="1" applyFill="1"/>
    <xf numFmtId="37" fontId="13" fillId="2" borderId="0" xfId="17" applyNumberFormat="1" applyFont="1" applyFill="1" applyAlignment="1">
      <alignment horizontal="distributed" vertical="distributed"/>
    </xf>
    <xf numFmtId="37" fontId="22" fillId="2" borderId="0" xfId="17" applyNumberFormat="1" applyFont="1" applyFill="1" applyAlignment="1">
      <alignment horizontal="center"/>
    </xf>
    <xf numFmtId="0" fontId="15" fillId="2" borderId="0" xfId="17" applyFont="1" applyFill="1" applyAlignment="1">
      <alignment horizontal="left"/>
    </xf>
    <xf numFmtId="37" fontId="13" fillId="2" borderId="0" xfId="17" applyNumberFormat="1" applyFont="1" applyFill="1"/>
    <xf numFmtId="37" fontId="22" fillId="2" borderId="7" xfId="17" applyNumberFormat="1" applyFont="1" applyFill="1" applyBorder="1" applyAlignment="1">
      <alignment horizontal="distributed" vertical="distributed"/>
    </xf>
    <xf numFmtId="176" fontId="5" fillId="2" borderId="0" xfId="2" applyNumberFormat="1" applyFont="1" applyFill="1" applyBorder="1" applyAlignment="1">
      <alignment horizontal="right"/>
    </xf>
    <xf numFmtId="38" fontId="3" fillId="2" borderId="10" xfId="2" applyFont="1" applyFill="1" applyBorder="1" applyAlignment="1">
      <alignment horizontal="right"/>
    </xf>
    <xf numFmtId="0" fontId="8" fillId="2" borderId="1" xfId="5" applyFont="1" applyFill="1" applyBorder="1" applyAlignment="1">
      <alignment horizontal="centerContinuous"/>
    </xf>
    <xf numFmtId="0" fontId="8" fillId="2" borderId="9" xfId="5" applyFont="1" applyFill="1" applyBorder="1" applyAlignment="1">
      <alignment horizontal="centerContinuous"/>
    </xf>
    <xf numFmtId="0" fontId="21" fillId="2" borderId="1" xfId="5" applyFont="1" applyFill="1" applyBorder="1" applyAlignment="1">
      <alignment horizontal="centerContinuous"/>
    </xf>
    <xf numFmtId="0" fontId="21" fillId="2" borderId="11" xfId="5" applyFont="1" applyFill="1" applyBorder="1" applyAlignment="1">
      <alignment horizontal="centerContinuous"/>
    </xf>
    <xf numFmtId="0" fontId="6" fillId="2" borderId="9" xfId="5" quotePrefix="1" applyFont="1" applyFill="1" applyBorder="1" applyAlignment="1">
      <alignment horizontal="centerContinuous"/>
    </xf>
    <xf numFmtId="0" fontId="6" fillId="2" borderId="10" xfId="5" quotePrefix="1" applyFont="1" applyFill="1" applyBorder="1" applyAlignment="1">
      <alignment horizontal="centerContinuous"/>
    </xf>
    <xf numFmtId="0" fontId="6" fillId="2" borderId="7" xfId="5" quotePrefix="1" applyFont="1" applyFill="1" applyBorder="1" applyAlignment="1">
      <alignment horizontal="centerContinuous"/>
    </xf>
    <xf numFmtId="180" fontId="22" fillId="2" borderId="0" xfId="5" applyNumberFormat="1" applyFont="1" applyFill="1" applyAlignment="1">
      <alignment horizontal="left" indent="1"/>
    </xf>
    <xf numFmtId="0" fontId="58" fillId="2" borderId="0" xfId="5" quotePrefix="1" applyFont="1" applyFill="1" applyAlignment="1">
      <alignment horizontal="left"/>
    </xf>
    <xf numFmtId="0" fontId="58" fillId="2" borderId="0" xfId="5" applyFont="1" applyFill="1"/>
    <xf numFmtId="176" fontId="16" fillId="2" borderId="10" xfId="5" applyNumberFormat="1" applyFont="1" applyFill="1" applyBorder="1"/>
    <xf numFmtId="176" fontId="21" fillId="2" borderId="10" xfId="5" applyNumberFormat="1" applyFont="1" applyFill="1" applyBorder="1" applyAlignment="1">
      <alignment horizontal="left"/>
    </xf>
    <xf numFmtId="181" fontId="16" fillId="2" borderId="4" xfId="5" quotePrefix="1" applyNumberFormat="1" applyFont="1" applyFill="1" applyBorder="1" applyAlignment="1">
      <alignment horizontal="left" indent="1"/>
    </xf>
    <xf numFmtId="0" fontId="21" fillId="2" borderId="4" xfId="5" quotePrefix="1" applyFont="1" applyFill="1" applyBorder="1" applyAlignment="1">
      <alignment horizontal="left" indent="1"/>
    </xf>
    <xf numFmtId="184" fontId="21" fillId="2" borderId="4" xfId="5" quotePrefix="1" applyNumberFormat="1" applyFont="1" applyFill="1" applyBorder="1" applyAlignment="1">
      <alignment horizontal="left" indent="1"/>
    </xf>
    <xf numFmtId="180" fontId="21" fillId="2" borderId="4" xfId="5" applyNumberFormat="1" applyFont="1" applyFill="1" applyBorder="1" applyAlignment="1">
      <alignment horizontal="left" indent="1"/>
    </xf>
    <xf numFmtId="0" fontId="21" fillId="2" borderId="4" xfId="5" applyFont="1" applyFill="1" applyBorder="1" applyAlignment="1">
      <alignment horizontal="left" indent="1"/>
    </xf>
    <xf numFmtId="180" fontId="21" fillId="2" borderId="9" xfId="5" applyNumberFormat="1" applyFont="1" applyFill="1" applyBorder="1" applyAlignment="1">
      <alignment horizontal="left" indent="1"/>
    </xf>
    <xf numFmtId="176" fontId="21" fillId="2" borderId="0" xfId="5" applyNumberFormat="1" applyFont="1" applyFill="1"/>
    <xf numFmtId="176" fontId="60" fillId="2" borderId="0" xfId="5" quotePrefix="1" applyNumberFormat="1" applyFont="1" applyFill="1"/>
    <xf numFmtId="176" fontId="21" fillId="2" borderId="10" xfId="5" quotePrefix="1" applyNumberFormat="1" applyFont="1" applyFill="1" applyBorder="1" applyAlignment="1">
      <alignment horizontal="left"/>
    </xf>
    <xf numFmtId="181" fontId="16" fillId="2" borderId="0" xfId="5" quotePrefix="1" applyNumberFormat="1" applyFont="1" applyFill="1" applyAlignment="1">
      <alignment horizontal="left" indent="1"/>
    </xf>
    <xf numFmtId="0" fontId="21" fillId="2" borderId="0" xfId="5" quotePrefix="1" applyFont="1" applyFill="1" applyAlignment="1">
      <alignment horizontal="left" indent="1"/>
    </xf>
    <xf numFmtId="184" fontId="21" fillId="2" borderId="0" xfId="5" quotePrefix="1" applyNumberFormat="1" applyFont="1" applyFill="1" applyAlignment="1">
      <alignment horizontal="left" indent="1"/>
    </xf>
    <xf numFmtId="180" fontId="21" fillId="2" borderId="0" xfId="5" applyNumberFormat="1" applyFont="1" applyFill="1" applyAlignment="1">
      <alignment horizontal="left" indent="1"/>
    </xf>
    <xf numFmtId="0" fontId="21" fillId="2" borderId="0" xfId="5" applyFont="1" applyFill="1" applyAlignment="1">
      <alignment horizontal="left" indent="1"/>
    </xf>
    <xf numFmtId="180" fontId="5" fillId="2" borderId="0" xfId="5" applyNumberFormat="1" applyFont="1" applyFill="1" applyAlignment="1">
      <alignment horizontal="left"/>
    </xf>
    <xf numFmtId="0" fontId="5" fillId="2" borderId="0" xfId="5" applyFont="1" applyFill="1" applyAlignment="1">
      <alignment horizontal="left"/>
    </xf>
    <xf numFmtId="0" fontId="22" fillId="2" borderId="10" xfId="5" quotePrefix="1" applyFont="1" applyFill="1" applyBorder="1" applyAlignment="1">
      <alignment horizontal="left"/>
    </xf>
    <xf numFmtId="176" fontId="13" fillId="2" borderId="10" xfId="5" quotePrefix="1" applyNumberFormat="1" applyFont="1" applyFill="1" applyBorder="1" applyAlignment="1">
      <alignment horizontal="left"/>
    </xf>
    <xf numFmtId="0" fontId="22" fillId="2" borderId="10" xfId="5" quotePrefix="1" applyFont="1" applyFill="1" applyBorder="1" applyAlignment="1">
      <alignment horizontal="right"/>
    </xf>
    <xf numFmtId="37" fontId="13" fillId="2" borderId="10" xfId="5" quotePrefix="1" applyNumberFormat="1" applyFont="1" applyFill="1" applyBorder="1" applyAlignment="1">
      <alignment horizontal="right"/>
    </xf>
    <xf numFmtId="0" fontId="3" fillId="2" borderId="3" xfId="5" applyFill="1" applyBorder="1" applyAlignment="1">
      <alignment horizontal="right"/>
    </xf>
    <xf numFmtId="0" fontId="83" fillId="2" borderId="1" xfId="5" applyFont="1" applyFill="1" applyBorder="1" applyAlignment="1">
      <alignment horizontal="centerContinuous"/>
    </xf>
    <xf numFmtId="0" fontId="83" fillId="2" borderId="11" xfId="5" applyFont="1" applyFill="1" applyBorder="1" applyAlignment="1">
      <alignment horizontal="centerContinuous"/>
    </xf>
    <xf numFmtId="0" fontId="83" fillId="2" borderId="10" xfId="5" applyFont="1" applyFill="1" applyBorder="1" applyAlignment="1">
      <alignment horizontal="centerContinuous"/>
    </xf>
    <xf numFmtId="0" fontId="83" fillId="2" borderId="7" xfId="5" applyFont="1" applyFill="1" applyBorder="1" applyAlignment="1">
      <alignment horizontal="centerContinuous"/>
    </xf>
    <xf numFmtId="177" fontId="3" fillId="2" borderId="0" xfId="5" quotePrefix="1" applyNumberFormat="1" applyFill="1" applyAlignment="1">
      <alignment horizontal="right"/>
    </xf>
    <xf numFmtId="178" fontId="3" fillId="2" borderId="0" xfId="5" quotePrefix="1" applyNumberFormat="1" applyFill="1" applyAlignment="1">
      <alignment horizontal="center"/>
    </xf>
    <xf numFmtId="179" fontId="3" fillId="2" borderId="12" xfId="5" quotePrefix="1" applyNumberFormat="1" applyFill="1" applyBorder="1" applyAlignment="1">
      <alignment horizontal="left"/>
    </xf>
    <xf numFmtId="0" fontId="3" fillId="2" borderId="0" xfId="5" quotePrefix="1" applyFill="1" applyAlignment="1">
      <alignment horizontal="right"/>
    </xf>
    <xf numFmtId="0" fontId="3" fillId="2" borderId="12" xfId="5" quotePrefix="1" applyFill="1" applyBorder="1" applyAlignment="1">
      <alignment horizontal="left"/>
    </xf>
    <xf numFmtId="177" fontId="5" fillId="2" borderId="0" xfId="5" quotePrefix="1" applyNumberFormat="1" applyFont="1" applyFill="1" applyAlignment="1">
      <alignment horizontal="right"/>
    </xf>
    <xf numFmtId="183" fontId="5" fillId="2" borderId="12" xfId="5" quotePrefix="1" applyNumberFormat="1" applyFont="1" applyFill="1" applyBorder="1" applyAlignment="1">
      <alignment horizontal="left"/>
    </xf>
    <xf numFmtId="0" fontId="5" fillId="2" borderId="0" xfId="5" quotePrefix="1" applyFont="1" applyFill="1" applyAlignment="1">
      <alignment horizontal="right"/>
    </xf>
    <xf numFmtId="0" fontId="5" fillId="2" borderId="12" xfId="5" quotePrefix="1" applyFont="1" applyFill="1" applyBorder="1" applyAlignment="1">
      <alignment horizontal="left"/>
    </xf>
    <xf numFmtId="180" fontId="5" fillId="2" borderId="0" xfId="5" quotePrefix="1" applyNumberFormat="1" applyFont="1" applyFill="1" applyAlignment="1">
      <alignment horizontal="right"/>
    </xf>
    <xf numFmtId="180" fontId="5" fillId="2" borderId="12" xfId="5" applyNumberFormat="1" applyFont="1" applyFill="1" applyBorder="1" applyAlignment="1">
      <alignment horizontal="left"/>
    </xf>
    <xf numFmtId="180" fontId="5" fillId="2" borderId="0" xfId="5" applyNumberFormat="1" applyFont="1" applyFill="1" applyAlignment="1">
      <alignment horizontal="right"/>
    </xf>
    <xf numFmtId="185" fontId="5" fillId="2" borderId="12" xfId="5" applyNumberFormat="1" applyFont="1" applyFill="1" applyBorder="1" applyAlignment="1">
      <alignment horizontal="left"/>
    </xf>
    <xf numFmtId="180" fontId="5" fillId="2" borderId="10" xfId="5" quotePrefix="1" applyNumberFormat="1" applyFont="1" applyFill="1" applyBorder="1" applyAlignment="1">
      <alignment horizontal="right"/>
    </xf>
    <xf numFmtId="185" fontId="5" fillId="2" borderId="7" xfId="5" applyNumberFormat="1" applyFont="1" applyFill="1" applyBorder="1" applyAlignment="1">
      <alignment horizontal="left"/>
    </xf>
    <xf numFmtId="37" fontId="13" fillId="2" borderId="10" xfId="5" quotePrefix="1" applyNumberFormat="1" applyFont="1" applyFill="1" applyBorder="1" applyAlignment="1">
      <alignment horizontal="left"/>
    </xf>
    <xf numFmtId="37" fontId="22" fillId="2" borderId="10" xfId="5" quotePrefix="1" applyNumberFormat="1" applyFont="1" applyFill="1" applyBorder="1" applyAlignment="1">
      <alignment horizontal="left"/>
    </xf>
    <xf numFmtId="0" fontId="18" fillId="0" borderId="0" xfId="5" applyFont="1"/>
    <xf numFmtId="0" fontId="3" fillId="0" borderId="0" xfId="5" applyAlignment="1">
      <alignment horizontal="right"/>
    </xf>
    <xf numFmtId="191" fontId="6" fillId="0" borderId="0" xfId="5" quotePrefix="1" applyNumberFormat="1" applyFont="1" applyAlignment="1">
      <alignment horizontal="left"/>
    </xf>
    <xf numFmtId="177" fontId="3" fillId="0" borderId="1" xfId="5" quotePrefix="1" applyNumberFormat="1" applyBorder="1" applyAlignment="1">
      <alignment horizontal="right"/>
    </xf>
    <xf numFmtId="178" fontId="3" fillId="0" borderId="1" xfId="5" quotePrefix="1" applyNumberFormat="1" applyBorder="1" applyAlignment="1">
      <alignment horizontal="center"/>
    </xf>
    <xf numFmtId="179" fontId="3" fillId="0" borderId="11" xfId="5" quotePrefix="1" applyNumberFormat="1" applyBorder="1" applyAlignment="1">
      <alignment horizontal="left"/>
    </xf>
    <xf numFmtId="180" fontId="3" fillId="0" borderId="0" xfId="5" quotePrefix="1" applyNumberFormat="1" applyAlignment="1">
      <alignment horizontal="right"/>
    </xf>
    <xf numFmtId="180" fontId="3" fillId="0" borderId="0" xfId="5" quotePrefix="1" applyNumberFormat="1" applyAlignment="1">
      <alignment horizontal="center"/>
    </xf>
    <xf numFmtId="185" fontId="3" fillId="0" borderId="0" xfId="5" quotePrefix="1" applyNumberFormat="1" applyAlignment="1">
      <alignment horizontal="left"/>
    </xf>
    <xf numFmtId="0" fontId="61" fillId="0" borderId="0" xfId="5" applyFont="1" applyAlignment="1">
      <alignment horizontal="center"/>
    </xf>
    <xf numFmtId="0" fontId="61" fillId="0" borderId="0" xfId="5" applyFont="1"/>
    <xf numFmtId="191" fontId="61" fillId="0" borderId="0" xfId="5" quotePrefix="1" applyNumberFormat="1" applyFont="1" applyAlignment="1">
      <alignment horizontal="left"/>
    </xf>
    <xf numFmtId="37" fontId="62" fillId="0" borderId="0" xfId="5" applyNumberFormat="1" applyFont="1" applyAlignment="1">
      <alignment horizontal="center" vertical="distributed"/>
    </xf>
    <xf numFmtId="37" fontId="22" fillId="2" borderId="0" xfId="5" quotePrefix="1" applyNumberFormat="1" applyFont="1" applyFill="1" applyAlignment="1">
      <alignment horizontal="left"/>
    </xf>
    <xf numFmtId="178" fontId="3" fillId="2" borderId="1" xfId="5" quotePrefix="1" applyNumberFormat="1" applyFill="1" applyBorder="1" applyAlignment="1">
      <alignment horizontal="center"/>
    </xf>
    <xf numFmtId="179" fontId="3" fillId="2" borderId="0" xfId="5" quotePrefix="1" applyNumberFormat="1" applyFill="1" applyAlignment="1">
      <alignment horizontal="left"/>
    </xf>
    <xf numFmtId="183" fontId="5" fillId="2" borderId="0" xfId="5" quotePrefix="1" applyNumberFormat="1" applyFont="1" applyFill="1" applyAlignment="1">
      <alignment horizontal="left"/>
    </xf>
    <xf numFmtId="37" fontId="22" fillId="2" borderId="0" xfId="5" applyNumberFormat="1" applyFont="1" applyFill="1" applyAlignment="1">
      <alignment horizontal="center" vertical="distributed"/>
    </xf>
    <xf numFmtId="177" fontId="3" fillId="2" borderId="1" xfId="5" quotePrefix="1" applyNumberFormat="1" applyFill="1" applyBorder="1" applyAlignment="1">
      <alignment horizontal="right"/>
    </xf>
    <xf numFmtId="179" fontId="3" fillId="2" borderId="11" xfId="5" quotePrefix="1" applyNumberFormat="1" applyFill="1" applyBorder="1" applyAlignment="1">
      <alignment horizontal="left"/>
    </xf>
    <xf numFmtId="181" fontId="16" fillId="2" borderId="2" xfId="5" quotePrefix="1" applyNumberFormat="1" applyFont="1" applyFill="1" applyBorder="1" applyAlignment="1">
      <alignment horizontal="left" indent="1"/>
    </xf>
    <xf numFmtId="0" fontId="21" fillId="2" borderId="10" xfId="5" applyFont="1" applyFill="1" applyBorder="1" applyAlignment="1">
      <alignment horizontal="left" indent="1"/>
    </xf>
    <xf numFmtId="0" fontId="23" fillId="2" borderId="0" xfId="5" applyFont="1" applyFill="1"/>
    <xf numFmtId="0" fontId="18" fillId="2" borderId="0" xfId="5" applyFont="1" applyFill="1" applyAlignment="1">
      <alignment horizontal="centerContinuous"/>
    </xf>
    <xf numFmtId="0" fontId="18" fillId="2" borderId="11" xfId="5" applyFont="1" applyFill="1" applyBorder="1" applyAlignment="1">
      <alignment horizontal="centerContinuous"/>
    </xf>
    <xf numFmtId="180" fontId="5" fillId="2" borderId="0" xfId="5" applyNumberFormat="1" applyFont="1" applyFill="1" applyAlignment="1">
      <alignment horizontal="left" indent="1"/>
    </xf>
    <xf numFmtId="180" fontId="25" fillId="2" borderId="0" xfId="5" applyNumberFormat="1" applyFont="1" applyFill="1" applyAlignment="1">
      <alignment horizontal="left"/>
    </xf>
    <xf numFmtId="181" fontId="16" fillId="2" borderId="0" xfId="5" applyNumberFormat="1" applyFont="1" applyFill="1" applyAlignment="1">
      <alignment horizontal="right"/>
    </xf>
    <xf numFmtId="0" fontId="40" fillId="2" borderId="10" xfId="5" applyFont="1" applyFill="1" applyBorder="1"/>
    <xf numFmtId="0" fontId="13" fillId="2" borderId="10" xfId="5" applyFont="1" applyFill="1" applyBorder="1"/>
    <xf numFmtId="0" fontId="3" fillId="2" borderId="0" xfId="5" quotePrefix="1" applyFill="1" applyAlignment="1">
      <alignment horizontal="right" indent="1"/>
    </xf>
    <xf numFmtId="0" fontId="3" fillId="2" borderId="0" xfId="5" quotePrefix="1" applyFill="1" applyAlignment="1">
      <alignment horizontal="left" indent="1"/>
    </xf>
    <xf numFmtId="0" fontId="5" fillId="2" borderId="0" xfId="5" quotePrefix="1" applyFont="1" applyFill="1" applyAlignment="1">
      <alignment horizontal="left" indent="1"/>
    </xf>
    <xf numFmtId="0" fontId="13" fillId="2" borderId="4" xfId="5" quotePrefix="1" applyFont="1" applyFill="1" applyBorder="1" applyAlignment="1">
      <alignment horizontal="left" indent="1"/>
    </xf>
    <xf numFmtId="0" fontId="13" fillId="2" borderId="4" xfId="5" applyFont="1" applyFill="1" applyBorder="1" applyAlignment="1">
      <alignment horizontal="left" indent="1"/>
    </xf>
    <xf numFmtId="0" fontId="13" fillId="2" borderId="0" xfId="5" quotePrefix="1" applyFont="1" applyFill="1" applyAlignment="1">
      <alignment horizontal="left" indent="1"/>
    </xf>
    <xf numFmtId="180" fontId="5" fillId="2" borderId="0" xfId="5" quotePrefix="1" applyNumberFormat="1" applyFont="1" applyFill="1" applyAlignment="1">
      <alignment horizontal="left"/>
    </xf>
    <xf numFmtId="0" fontId="13" fillId="2" borderId="0" xfId="5" applyFont="1" applyFill="1" applyAlignment="1">
      <alignment horizontal="left" indent="1"/>
    </xf>
    <xf numFmtId="185" fontId="5" fillId="2" borderId="0" xfId="5" applyNumberFormat="1" applyFont="1" applyFill="1" applyAlignment="1">
      <alignment horizontal="left"/>
    </xf>
    <xf numFmtId="185" fontId="5" fillId="2" borderId="0" xfId="5" quotePrefix="1" applyNumberFormat="1" applyFont="1" applyFill="1" applyAlignment="1">
      <alignment horizontal="left"/>
    </xf>
    <xf numFmtId="37" fontId="22" fillId="2" borderId="0" xfId="5" applyNumberFormat="1" applyFont="1" applyFill="1" applyAlignment="1">
      <alignment horizontal="right" indent="1"/>
    </xf>
    <xf numFmtId="38" fontId="4" fillId="2" borderId="0" xfId="2" applyFont="1" applyFill="1" applyAlignment="1">
      <alignment horizontal="right"/>
    </xf>
    <xf numFmtId="38" fontId="8" fillId="2" borderId="0" xfId="2" applyFont="1" applyFill="1" applyAlignment="1"/>
    <xf numFmtId="38" fontId="4" fillId="2" borderId="0" xfId="2" applyFont="1" applyFill="1" applyAlignment="1"/>
    <xf numFmtId="38" fontId="4" fillId="2" borderId="0" xfId="2" applyFont="1" applyFill="1" applyAlignment="1">
      <alignment horizontal="left"/>
    </xf>
    <xf numFmtId="38" fontId="3" fillId="2" borderId="0" xfId="2" applyFont="1" applyFill="1" applyAlignment="1">
      <alignment horizontal="left"/>
    </xf>
    <xf numFmtId="38" fontId="3" fillId="2" borderId="0" xfId="2" quotePrefix="1" applyFont="1" applyFill="1" applyAlignment="1">
      <alignment horizontal="left"/>
    </xf>
    <xf numFmtId="37" fontId="8" fillId="2" borderId="0" xfId="5" quotePrefix="1" applyNumberFormat="1" applyFont="1" applyFill="1" applyAlignment="1">
      <alignment horizontal="left"/>
    </xf>
    <xf numFmtId="38" fontId="8" fillId="2" borderId="0" xfId="2" quotePrefix="1" applyFont="1" applyFill="1" applyBorder="1" applyAlignment="1" applyProtection="1">
      <alignment horizontal="left"/>
    </xf>
    <xf numFmtId="38" fontId="21" fillId="2" borderId="10" xfId="2" quotePrefix="1" applyFont="1" applyFill="1" applyBorder="1" applyAlignment="1">
      <alignment horizontal="right"/>
    </xf>
    <xf numFmtId="179" fontId="13" fillId="2" borderId="1" xfId="5" quotePrefix="1" applyNumberFormat="1" applyFont="1" applyFill="1" applyBorder="1" applyAlignment="1">
      <alignment horizontal="left"/>
    </xf>
    <xf numFmtId="180" fontId="21" fillId="2" borderId="4" xfId="5" quotePrefix="1" applyNumberFormat="1" applyFont="1" applyFill="1" applyBorder="1" applyAlignment="1">
      <alignment horizontal="left" indent="1"/>
    </xf>
    <xf numFmtId="38" fontId="22" fillId="2" borderId="0" xfId="2" quotePrefix="1" applyFont="1" applyFill="1" applyBorder="1" applyAlignment="1">
      <alignment horizontal="left"/>
    </xf>
    <xf numFmtId="191" fontId="21" fillId="2" borderId="0" xfId="5" quotePrefix="1" applyNumberFormat="1" applyFont="1" applyFill="1" applyAlignment="1">
      <alignment horizontal="left" indent="1"/>
    </xf>
    <xf numFmtId="0" fontId="21" fillId="2" borderId="10" xfId="5" quotePrefix="1" applyFont="1" applyFill="1" applyBorder="1" applyAlignment="1">
      <alignment horizontal="left" indent="1"/>
    </xf>
    <xf numFmtId="38" fontId="22" fillId="2" borderId="0" xfId="2" applyFont="1" applyFill="1"/>
    <xf numFmtId="180" fontId="21" fillId="2" borderId="0" xfId="5" quotePrefix="1" applyNumberFormat="1" applyFont="1" applyFill="1" applyAlignment="1">
      <alignment horizontal="left" indent="1"/>
    </xf>
    <xf numFmtId="38" fontId="8" fillId="2" borderId="0" xfId="2" applyFont="1" applyFill="1"/>
    <xf numFmtId="38" fontId="8" fillId="2" borderId="0" xfId="5" applyNumberFormat="1" applyFont="1" applyFill="1"/>
    <xf numFmtId="38" fontId="4" fillId="2" borderId="0" xfId="5" applyNumberFormat="1" applyFont="1" applyFill="1"/>
    <xf numFmtId="38" fontId="8" fillId="2" borderId="0" xfId="5" quotePrefix="1" applyNumberFormat="1" applyFont="1" applyFill="1" applyAlignment="1">
      <alignment horizontal="left"/>
    </xf>
    <xf numFmtId="38" fontId="4" fillId="2" borderId="0" xfId="5" applyNumberFormat="1" applyFont="1" applyFill="1" applyAlignment="1">
      <alignment horizontal="left"/>
    </xf>
    <xf numFmtId="38" fontId="4" fillId="2" borderId="0" xfId="5" applyNumberFormat="1" applyFont="1" applyFill="1" applyAlignment="1">
      <alignment horizontal="right"/>
    </xf>
    <xf numFmtId="38" fontId="18" fillId="2" borderId="0" xfId="5" applyNumberFormat="1" applyFont="1" applyFill="1"/>
    <xf numFmtId="38" fontId="3" fillId="2" borderId="0" xfId="5" applyNumberFormat="1" applyFill="1"/>
    <xf numFmtId="38" fontId="5" fillId="2" borderId="0" xfId="5" applyNumberFormat="1" applyFont="1" applyFill="1"/>
    <xf numFmtId="38" fontId="13" fillId="2" borderId="0" xfId="5" quotePrefix="1" applyNumberFormat="1" applyFont="1" applyFill="1" applyAlignment="1">
      <alignment horizontal="left"/>
    </xf>
    <xf numFmtId="38" fontId="15" fillId="2" borderId="0" xfId="5" applyNumberFormat="1" applyFont="1" applyFill="1" applyAlignment="1">
      <alignment horizontal="left"/>
    </xf>
    <xf numFmtId="38" fontId="36" fillId="2" borderId="0" xfId="2" quotePrefix="1" applyFont="1" applyFill="1" applyAlignment="1">
      <alignment horizontal="left"/>
    </xf>
    <xf numFmtId="38" fontId="15" fillId="2" borderId="0" xfId="5" quotePrefix="1" applyNumberFormat="1" applyFont="1" applyFill="1" applyAlignment="1">
      <alignment horizontal="left"/>
    </xf>
    <xf numFmtId="38" fontId="21" fillId="2" borderId="0" xfId="5" quotePrefix="1" applyNumberFormat="1" applyFont="1" applyFill="1" applyAlignment="1">
      <alignment horizontal="left"/>
    </xf>
    <xf numFmtId="38" fontId="16" fillId="2" borderId="0" xfId="2" applyFont="1" applyFill="1" applyBorder="1"/>
    <xf numFmtId="38" fontId="13" fillId="2" borderId="0" xfId="2" quotePrefix="1" applyFont="1" applyFill="1" applyAlignment="1">
      <alignment horizontal="right"/>
    </xf>
    <xf numFmtId="38" fontId="16" fillId="2" borderId="10" xfId="2" applyFont="1" applyFill="1" applyBorder="1"/>
    <xf numFmtId="38" fontId="13" fillId="2" borderId="10" xfId="2" quotePrefix="1" applyFont="1" applyFill="1" applyBorder="1" applyAlignment="1">
      <alignment horizontal="right"/>
    </xf>
    <xf numFmtId="38" fontId="21" fillId="2" borderId="10" xfId="2" quotePrefix="1" applyFont="1" applyFill="1" applyBorder="1" applyAlignment="1" applyProtection="1">
      <alignment horizontal="left"/>
    </xf>
    <xf numFmtId="38" fontId="3" fillId="2" borderId="3" xfId="2" applyFont="1" applyFill="1" applyBorder="1" applyAlignment="1">
      <alignment horizontal="right"/>
    </xf>
    <xf numFmtId="38" fontId="6" fillId="2" borderId="3" xfId="5" applyNumberFormat="1" applyFont="1" applyFill="1" applyBorder="1" applyAlignment="1">
      <alignment horizontal="left"/>
    </xf>
    <xf numFmtId="38" fontId="18" fillId="2" borderId="1" xfId="2" applyFont="1" applyFill="1" applyBorder="1" applyAlignment="1">
      <alignment horizontal="centerContinuous"/>
    </xf>
    <xf numFmtId="38" fontId="18" fillId="2" borderId="11" xfId="2" applyFont="1" applyFill="1" applyBorder="1" applyAlignment="1">
      <alignment horizontal="centerContinuous"/>
    </xf>
    <xf numFmtId="38" fontId="6" fillId="2" borderId="1" xfId="2" quotePrefix="1" applyFont="1" applyFill="1" applyBorder="1" applyAlignment="1">
      <alignment horizontal="centerContinuous"/>
    </xf>
    <xf numFmtId="38" fontId="6" fillId="2" borderId="11" xfId="2" quotePrefix="1" applyFont="1" applyFill="1" applyBorder="1" applyAlignment="1">
      <alignment horizontal="centerContinuous"/>
    </xf>
    <xf numFmtId="38" fontId="6" fillId="2" borderId="9" xfId="2" applyFont="1" applyFill="1" applyBorder="1" applyAlignment="1">
      <alignment horizontal="centerContinuous"/>
    </xf>
    <xf numFmtId="38" fontId="6" fillId="2" borderId="10" xfId="2" applyFont="1" applyFill="1" applyBorder="1" applyAlignment="1">
      <alignment horizontal="centerContinuous"/>
    </xf>
    <xf numFmtId="38" fontId="6" fillId="2" borderId="7" xfId="2" applyFont="1" applyFill="1" applyBorder="1" applyAlignment="1">
      <alignment horizontal="centerContinuous"/>
    </xf>
    <xf numFmtId="38" fontId="60" fillId="2" borderId="0" xfId="2" applyFont="1" applyFill="1"/>
    <xf numFmtId="38" fontId="22" fillId="2" borderId="0" xfId="5" applyNumberFormat="1" applyFont="1" applyFill="1" applyAlignment="1">
      <alignment horizontal="center" vertical="distributed"/>
    </xf>
    <xf numFmtId="38" fontId="21" fillId="2" borderId="10" xfId="5" quotePrefix="1" applyNumberFormat="1" applyFont="1" applyFill="1" applyBorder="1" applyAlignment="1">
      <alignment horizontal="left"/>
    </xf>
    <xf numFmtId="38" fontId="22" fillId="2" borderId="0" xfId="5" applyNumberFormat="1" applyFont="1" applyFill="1" applyAlignment="1">
      <alignment horizontal="center"/>
    </xf>
    <xf numFmtId="38" fontId="6" fillId="2" borderId="10" xfId="5" applyNumberFormat="1" applyFont="1" applyFill="1" applyBorder="1"/>
    <xf numFmtId="38" fontId="5" fillId="2" borderId="0" xfId="2" applyFont="1" applyFill="1" applyAlignment="1">
      <alignment horizontal="left" indent="1"/>
    </xf>
    <xf numFmtId="38" fontId="5" fillId="2" borderId="0" xfId="2" applyFont="1" applyFill="1" applyBorder="1" applyAlignment="1">
      <alignment horizontal="left" indent="1"/>
    </xf>
    <xf numFmtId="0" fontId="8" fillId="2" borderId="2" xfId="5" applyFont="1" applyFill="1" applyBorder="1" applyAlignment="1">
      <alignment horizontal="centerContinuous" shrinkToFit="1"/>
    </xf>
    <xf numFmtId="0" fontId="8" fillId="2" borderId="11" xfId="5" applyFont="1" applyFill="1" applyBorder="1" applyAlignment="1">
      <alignment horizontal="centerContinuous" shrinkToFit="1"/>
    </xf>
    <xf numFmtId="0" fontId="6" fillId="2" borderId="9" xfId="5" applyFont="1" applyFill="1" applyBorder="1" applyAlignment="1">
      <alignment horizontal="centerContinuous" shrinkToFit="1"/>
    </xf>
    <xf numFmtId="0" fontId="6" fillId="2" borderId="10" xfId="5" applyFont="1" applyFill="1" applyBorder="1" applyAlignment="1">
      <alignment horizontal="centerContinuous" shrinkToFit="1"/>
    </xf>
    <xf numFmtId="0" fontId="6" fillId="2" borderId="7" xfId="5" applyFont="1" applyFill="1" applyBorder="1" applyAlignment="1">
      <alignment horizontal="centerContinuous" shrinkToFit="1"/>
    </xf>
    <xf numFmtId="0" fontId="21" fillId="2" borderId="10" xfId="5" applyFont="1" applyFill="1" applyBorder="1" applyAlignment="1">
      <alignment horizontal="right"/>
    </xf>
    <xf numFmtId="0" fontId="8" fillId="2" borderId="0" xfId="15" applyFont="1" applyFill="1" applyAlignment="1">
      <alignment horizontal="left"/>
    </xf>
    <xf numFmtId="0" fontId="6" fillId="2" borderId="0" xfId="15" quotePrefix="1" applyFont="1" applyFill="1" applyAlignment="1">
      <alignment horizontal="left"/>
    </xf>
    <xf numFmtId="0" fontId="6" fillId="2" borderId="0" xfId="15" applyFont="1" applyFill="1"/>
    <xf numFmtId="0" fontId="5" fillId="2" borderId="0" xfId="15" applyFont="1" applyFill="1"/>
    <xf numFmtId="0" fontId="5" fillId="2" borderId="0" xfId="15" quotePrefix="1" applyFont="1" applyFill="1" applyAlignment="1">
      <alignment horizontal="left"/>
    </xf>
    <xf numFmtId="0" fontId="7" fillId="2" borderId="0" xfId="15" applyFill="1"/>
    <xf numFmtId="0" fontId="21" fillId="2" borderId="3" xfId="15" applyFont="1" applyFill="1" applyBorder="1"/>
    <xf numFmtId="0" fontId="21" fillId="2" borderId="14" xfId="15" applyFont="1" applyFill="1" applyBorder="1"/>
    <xf numFmtId="0" fontId="21" fillId="2" borderId="5" xfId="15" applyFont="1" applyFill="1" applyBorder="1"/>
    <xf numFmtId="0" fontId="105" fillId="2" borderId="4" xfId="15" applyFont="1" applyFill="1" applyBorder="1" applyAlignment="1">
      <alignment horizontal="center"/>
    </xf>
    <xf numFmtId="0" fontId="21" fillId="2" borderId="0" xfId="15" applyFont="1" applyFill="1"/>
    <xf numFmtId="0" fontId="21" fillId="2" borderId="6" xfId="15" quotePrefix="1" applyFont="1" applyFill="1" applyBorder="1" applyAlignment="1">
      <alignment horizontal="center"/>
    </xf>
    <xf numFmtId="0" fontId="105" fillId="2" borderId="6" xfId="15" applyFont="1" applyFill="1" applyBorder="1" applyAlignment="1">
      <alignment horizontal="center"/>
    </xf>
    <xf numFmtId="0" fontId="21" fillId="2" borderId="0" xfId="15" applyFont="1" applyFill="1" applyAlignment="1">
      <alignment horizontal="center"/>
    </xf>
    <xf numFmtId="0" fontId="21" fillId="2" borderId="4" xfId="15" applyFont="1" applyFill="1" applyBorder="1" applyAlignment="1">
      <alignment horizontal="center"/>
    </xf>
    <xf numFmtId="0" fontId="21" fillId="2" borderId="6" xfId="15" applyFont="1" applyFill="1" applyBorder="1" applyAlignment="1">
      <alignment horizontal="center"/>
    </xf>
    <xf numFmtId="0" fontId="105" fillId="2" borderId="5" xfId="15" applyFont="1" applyFill="1" applyBorder="1" applyAlignment="1">
      <alignment horizontal="center"/>
    </xf>
    <xf numFmtId="0" fontId="27" fillId="2" borderId="1" xfId="15" applyFont="1" applyFill="1" applyBorder="1"/>
    <xf numFmtId="0" fontId="6" fillId="2" borderId="0" xfId="5" applyFont="1" applyFill="1" applyAlignment="1">
      <alignment wrapText="1"/>
    </xf>
    <xf numFmtId="38" fontId="3" fillId="2" borderId="0" xfId="3" applyFont="1" applyFill="1"/>
    <xf numFmtId="0" fontId="21" fillId="2" borderId="13" xfId="15" applyFont="1" applyFill="1" applyBorder="1"/>
    <xf numFmtId="0" fontId="21" fillId="2" borderId="3" xfId="15" quotePrefix="1" applyFont="1" applyFill="1" applyBorder="1" applyAlignment="1">
      <alignment horizontal="left"/>
    </xf>
    <xf numFmtId="0" fontId="7" fillId="2" borderId="0" xfId="15" quotePrefix="1" applyFill="1" applyAlignment="1">
      <alignment horizontal="left"/>
    </xf>
    <xf numFmtId="0" fontId="8" fillId="2" borderId="0" xfId="15" quotePrefix="1" applyFont="1" applyFill="1"/>
    <xf numFmtId="0" fontId="8" fillId="2" borderId="0" xfId="15" quotePrefix="1" applyFont="1" applyFill="1" applyAlignment="1">
      <alignment horizontal="right" vertical="center"/>
    </xf>
    <xf numFmtId="0" fontId="14" fillId="2" borderId="0" xfId="15" applyFont="1" applyFill="1"/>
    <xf numFmtId="0" fontId="12" fillId="2" borderId="0" xfId="15" applyFont="1" applyFill="1"/>
    <xf numFmtId="0" fontId="40" fillId="2" borderId="0" xfId="15" quotePrefix="1" applyFont="1" applyFill="1"/>
    <xf numFmtId="0" fontId="15" fillId="2" borderId="0" xfId="15" quotePrefix="1" applyFont="1" applyFill="1"/>
    <xf numFmtId="209" fontId="37" fillId="2" borderId="0" xfId="15" applyNumberFormat="1" applyFont="1" applyFill="1"/>
    <xf numFmtId="210" fontId="84" fillId="2" borderId="0" xfId="15" applyNumberFormat="1" applyFont="1" applyFill="1"/>
    <xf numFmtId="0" fontId="13" fillId="2" borderId="0" xfId="15" quotePrefix="1" applyFont="1" applyFill="1" applyAlignment="1">
      <alignment horizontal="right"/>
    </xf>
    <xf numFmtId="0" fontId="105" fillId="2" borderId="13" xfId="15" quotePrefix="1" applyFont="1" applyFill="1" applyBorder="1" applyAlignment="1">
      <alignment horizontal="left"/>
    </xf>
    <xf numFmtId="38" fontId="21" fillId="2" borderId="3" xfId="3" quotePrefix="1" applyFont="1" applyFill="1" applyBorder="1" applyAlignment="1">
      <alignment horizontal="left"/>
    </xf>
    <xf numFmtId="0" fontId="21" fillId="2" borderId="3" xfId="15" applyFont="1" applyFill="1" applyBorder="1" applyAlignment="1">
      <alignment horizontal="left"/>
    </xf>
    <xf numFmtId="0" fontId="21" fillId="2" borderId="4" xfId="15" applyFont="1" applyFill="1" applyBorder="1"/>
    <xf numFmtId="0" fontId="22" fillId="2" borderId="3" xfId="15" quotePrefix="1" applyFont="1" applyFill="1" applyBorder="1" applyAlignment="1">
      <alignment horizontal="left"/>
    </xf>
    <xf numFmtId="0" fontId="105" fillId="2" borderId="0" xfId="15" applyFont="1" applyFill="1" applyAlignment="1">
      <alignment horizontal="center"/>
    </xf>
    <xf numFmtId="0" fontId="105" fillId="2" borderId="12" xfId="15" applyFont="1" applyFill="1" applyBorder="1" applyAlignment="1">
      <alignment horizontal="center"/>
    </xf>
    <xf numFmtId="0" fontId="21" fillId="2" borderId="9" xfId="15" applyFont="1" applyFill="1" applyBorder="1" applyAlignment="1">
      <alignment horizontal="center"/>
    </xf>
    <xf numFmtId="0" fontId="21" fillId="2" borderId="7" xfId="15" applyFont="1" applyFill="1" applyBorder="1" applyAlignment="1">
      <alignment horizontal="center"/>
    </xf>
    <xf numFmtId="0" fontId="105" fillId="2" borderId="11" xfId="15" quotePrefix="1" applyFont="1" applyFill="1" applyBorder="1" applyAlignment="1">
      <alignment horizontal="center" shrinkToFit="1"/>
    </xf>
    <xf numFmtId="0" fontId="21" fillId="2" borderId="0" xfId="15" quotePrefix="1" applyFont="1" applyFill="1" applyAlignment="1">
      <alignment horizontal="center"/>
    </xf>
    <xf numFmtId="0" fontId="21" fillId="2" borderId="6" xfId="15" quotePrefix="1" applyFont="1" applyFill="1" applyBorder="1" applyAlignment="1">
      <alignment horizontal="center" shrinkToFit="1"/>
    </xf>
    <xf numFmtId="0" fontId="21" fillId="2" borderId="6" xfId="15" applyFont="1" applyFill="1" applyBorder="1"/>
    <xf numFmtId="0" fontId="21" fillId="2" borderId="12" xfId="15" applyFont="1" applyFill="1" applyBorder="1" applyAlignment="1">
      <alignment horizontal="center"/>
    </xf>
    <xf numFmtId="180" fontId="23" fillId="2" borderId="2" xfId="2" applyNumberFormat="1" applyFont="1" applyFill="1" applyBorder="1" applyAlignment="1">
      <alignment horizontal="right"/>
    </xf>
    <xf numFmtId="180" fontId="23" fillId="2" borderId="1" xfId="2" applyNumberFormat="1" applyFont="1" applyFill="1" applyBorder="1" applyAlignment="1">
      <alignment horizontal="right"/>
    </xf>
    <xf numFmtId="180" fontId="23" fillId="2" borderId="4" xfId="2" applyNumberFormat="1" applyFont="1" applyFill="1" applyBorder="1" applyAlignment="1">
      <alignment horizontal="right"/>
    </xf>
    <xf numFmtId="180" fontId="23" fillId="2" borderId="0" xfId="2" applyNumberFormat="1" applyFont="1" applyFill="1" applyBorder="1" applyAlignment="1">
      <alignment horizontal="right"/>
    </xf>
    <xf numFmtId="0" fontId="27" fillId="2" borderId="0" xfId="15" applyFont="1" applyFill="1"/>
    <xf numFmtId="180" fontId="61" fillId="2" borderId="4" xfId="2" applyNumberFormat="1" applyFont="1" applyFill="1" applyBorder="1" applyAlignment="1">
      <alignment horizontal="right"/>
    </xf>
    <xf numFmtId="180" fontId="61" fillId="2" borderId="0" xfId="2" applyNumberFormat="1" applyFont="1" applyFill="1" applyBorder="1" applyAlignment="1">
      <alignment horizontal="right"/>
    </xf>
    <xf numFmtId="0" fontId="8" fillId="2" borderId="0" xfId="15" quotePrefix="1" applyFont="1" applyFill="1" applyAlignment="1">
      <alignment horizontal="left"/>
    </xf>
    <xf numFmtId="180" fontId="61" fillId="2" borderId="9" xfId="2" applyNumberFormat="1" applyFont="1" applyFill="1" applyBorder="1" applyAlignment="1">
      <alignment horizontal="right"/>
    </xf>
    <xf numFmtId="180" fontId="61" fillId="2" borderId="10" xfId="2" applyNumberFormat="1" applyFont="1" applyFill="1" applyBorder="1" applyAlignment="1">
      <alignment horizontal="right"/>
    </xf>
    <xf numFmtId="0" fontId="8" fillId="2" borderId="10" xfId="15" quotePrefix="1" applyFont="1" applyFill="1" applyBorder="1" applyAlignment="1">
      <alignment horizontal="left"/>
    </xf>
    <xf numFmtId="0" fontId="21" fillId="2" borderId="1" xfId="5" applyFont="1" applyFill="1" applyBorder="1" applyAlignment="1">
      <alignment horizontal="right"/>
    </xf>
    <xf numFmtId="38" fontId="13" fillId="2" borderId="0" xfId="3" quotePrefix="1" applyFont="1" applyFill="1" applyAlignment="1">
      <alignment horizontal="left"/>
    </xf>
    <xf numFmtId="38" fontId="21" fillId="2" borderId="0" xfId="3" applyFont="1" applyFill="1" applyAlignment="1">
      <alignment horizontal="left"/>
    </xf>
    <xf numFmtId="38" fontId="6" fillId="2" borderId="0" xfId="3" applyFont="1" applyFill="1"/>
    <xf numFmtId="38" fontId="22" fillId="2" borderId="0" xfId="3" quotePrefix="1" applyFont="1" applyFill="1" applyAlignment="1">
      <alignment horizontal="left"/>
    </xf>
    <xf numFmtId="38" fontId="21" fillId="2" borderId="13" xfId="3" applyFont="1" applyFill="1" applyBorder="1"/>
    <xf numFmtId="38" fontId="21" fillId="2" borderId="3" xfId="3" applyFont="1" applyFill="1" applyBorder="1"/>
    <xf numFmtId="38" fontId="21" fillId="2" borderId="14" xfId="3" applyFont="1" applyFill="1" applyBorder="1"/>
    <xf numFmtId="177" fontId="13" fillId="2" borderId="0" xfId="5" quotePrefix="1" applyNumberFormat="1" applyFont="1" applyFill="1" applyAlignment="1">
      <alignment horizontal="right" indent="1"/>
    </xf>
    <xf numFmtId="179" fontId="13" fillId="2" borderId="11" xfId="5" quotePrefix="1" applyNumberFormat="1" applyFont="1" applyFill="1" applyBorder="1" applyAlignment="1">
      <alignment horizontal="left" indent="1"/>
    </xf>
    <xf numFmtId="0" fontId="13" fillId="2" borderId="0" xfId="5" quotePrefix="1" applyFont="1" applyFill="1" applyAlignment="1">
      <alignment horizontal="right" indent="1"/>
    </xf>
    <xf numFmtId="0" fontId="13" fillId="2" borderId="12" xfId="5" quotePrefix="1" applyFont="1" applyFill="1" applyBorder="1" applyAlignment="1">
      <alignment horizontal="left" indent="1"/>
    </xf>
    <xf numFmtId="0" fontId="21" fillId="2" borderId="4" xfId="5" quotePrefix="1" applyFont="1" applyFill="1" applyBorder="1" applyAlignment="1">
      <alignment horizontal="right" indent="1"/>
    </xf>
    <xf numFmtId="177" fontId="22" fillId="2" borderId="0" xfId="5" quotePrefix="1" applyNumberFormat="1" applyFont="1" applyFill="1" applyAlignment="1">
      <alignment horizontal="right" indent="1"/>
    </xf>
    <xf numFmtId="183" fontId="22" fillId="2" borderId="12" xfId="5" quotePrefix="1" applyNumberFormat="1" applyFont="1" applyFill="1" applyBorder="1" applyAlignment="1">
      <alignment horizontal="left" indent="1"/>
    </xf>
    <xf numFmtId="0" fontId="22" fillId="2" borderId="0" xfId="5" quotePrefix="1" applyFont="1" applyFill="1" applyAlignment="1">
      <alignment horizontal="right" indent="1"/>
    </xf>
    <xf numFmtId="0" fontId="22" fillId="2" borderId="12" xfId="5" quotePrefix="1" applyFont="1" applyFill="1" applyBorder="1" applyAlignment="1">
      <alignment horizontal="left" indent="1"/>
    </xf>
    <xf numFmtId="180" fontId="22" fillId="2" borderId="0" xfId="5" quotePrefix="1" applyNumberFormat="1" applyFont="1" applyFill="1" applyAlignment="1">
      <alignment horizontal="right" indent="1"/>
    </xf>
    <xf numFmtId="180" fontId="22" fillId="2" borderId="0" xfId="5" applyNumberFormat="1" applyFont="1" applyFill="1" applyAlignment="1">
      <alignment horizontal="right" indent="1"/>
    </xf>
    <xf numFmtId="0" fontId="22" fillId="2" borderId="0" xfId="5" applyFont="1" applyFill="1" applyAlignment="1">
      <alignment horizontal="right" indent="1"/>
    </xf>
    <xf numFmtId="0" fontId="21" fillId="2" borderId="4" xfId="5" applyFont="1" applyFill="1" applyBorder="1" applyAlignment="1">
      <alignment horizontal="right" indent="1"/>
    </xf>
    <xf numFmtId="180" fontId="22" fillId="2" borderId="10" xfId="5" quotePrefix="1" applyNumberFormat="1" applyFont="1" applyFill="1" applyBorder="1" applyAlignment="1">
      <alignment horizontal="right" indent="1"/>
    </xf>
    <xf numFmtId="0" fontId="10" fillId="2" borderId="0" xfId="15" applyFont="1" applyFill="1"/>
    <xf numFmtId="0" fontId="7" fillId="2" borderId="0" xfId="15" applyFill="1" applyAlignment="1">
      <alignment horizontal="center"/>
    </xf>
    <xf numFmtId="0" fontId="7" fillId="2" borderId="0" xfId="15" applyFill="1" applyAlignment="1">
      <alignment horizontal="distributed"/>
    </xf>
    <xf numFmtId="38" fontId="105" fillId="2" borderId="11" xfId="2" quotePrefix="1" applyFont="1" applyFill="1" applyBorder="1" applyAlignment="1">
      <alignment horizontal="center" vertical="center"/>
    </xf>
    <xf numFmtId="212" fontId="8" fillId="2" borderId="0" xfId="16" quotePrefix="1" applyNumberFormat="1" applyFont="1" applyFill="1"/>
    <xf numFmtId="205" fontId="37" fillId="2" borderId="0" xfId="15" applyNumberFormat="1" applyFont="1" applyFill="1"/>
    <xf numFmtId="210" fontId="31" fillId="2" borderId="0" xfId="15" applyNumberFormat="1" applyFont="1" applyFill="1"/>
    <xf numFmtId="0" fontId="31" fillId="2" borderId="0" xfId="16" quotePrefix="1" applyFont="1" applyFill="1" applyAlignment="1">
      <alignment horizontal="left"/>
    </xf>
    <xf numFmtId="0" fontId="109" fillId="2" borderId="0" xfId="16" applyFont="1" applyFill="1" applyAlignment="1">
      <alignment shrinkToFit="1"/>
    </xf>
    <xf numFmtId="0" fontId="6" fillId="2" borderId="0" xfId="16" quotePrefix="1" applyFont="1" applyFill="1" applyAlignment="1">
      <alignment horizontal="center"/>
    </xf>
    <xf numFmtId="0" fontId="6" fillId="2" borderId="8" xfId="16" applyFont="1" applyFill="1" applyBorder="1" applyAlignment="1">
      <alignment horizontal="center"/>
    </xf>
    <xf numFmtId="0" fontId="6" fillId="2" borderId="0" xfId="16" applyFont="1" applyFill="1" applyAlignment="1">
      <alignment horizontal="center"/>
    </xf>
    <xf numFmtId="0" fontId="22" fillId="2" borderId="0" xfId="16" quotePrefix="1" applyFont="1" applyFill="1" applyAlignment="1">
      <alignment horizontal="right"/>
    </xf>
    <xf numFmtId="37" fontId="22" fillId="2" borderId="4" xfId="16" applyNumberFormat="1" applyFont="1" applyFill="1" applyBorder="1" applyAlignment="1">
      <alignment horizontal="center"/>
    </xf>
    <xf numFmtId="0" fontId="5" fillId="2" borderId="0" xfId="16" applyFont="1" applyFill="1"/>
    <xf numFmtId="0" fontId="5" fillId="2" borderId="0" xfId="16" quotePrefix="1" applyFont="1" applyFill="1" applyAlignment="1">
      <alignment horizontal="left"/>
    </xf>
    <xf numFmtId="0" fontId="6" fillId="2" borderId="0" xfId="16" quotePrefix="1" applyFont="1" applyFill="1"/>
    <xf numFmtId="211" fontId="3" fillId="2" borderId="0" xfId="5" applyNumberFormat="1" applyFill="1"/>
    <xf numFmtId="215" fontId="68" fillId="2" borderId="0" xfId="16" quotePrefix="1" applyNumberFormat="1" applyFont="1" applyFill="1" applyAlignment="1">
      <alignment shrinkToFit="1"/>
    </xf>
    <xf numFmtId="37" fontId="22" fillId="2" borderId="4" xfId="5" quotePrefix="1" applyNumberFormat="1" applyFont="1" applyFill="1" applyBorder="1" applyAlignment="1">
      <alignment horizontal="center"/>
    </xf>
    <xf numFmtId="215" fontId="6" fillId="2" borderId="0" xfId="16" quotePrefix="1" applyNumberFormat="1" applyFont="1" applyFill="1" applyAlignment="1">
      <alignment shrinkToFit="1"/>
    </xf>
    <xf numFmtId="0" fontId="13" fillId="2" borderId="6" xfId="5" applyFont="1" applyFill="1" applyBorder="1" applyAlignment="1">
      <alignment horizontal="center" shrinkToFit="1"/>
    </xf>
    <xf numFmtId="0" fontId="43" fillId="2" borderId="0" xfId="5" applyFont="1" applyFill="1" applyAlignment="1">
      <alignment horizontal="center" vertical="center"/>
    </xf>
    <xf numFmtId="37" fontId="3" fillId="2" borderId="6" xfId="5" applyNumberFormat="1" applyFill="1" applyBorder="1" applyAlignment="1">
      <alignment horizontal="center"/>
    </xf>
    <xf numFmtId="0" fontId="13" fillId="2" borderId="13" xfId="5" applyFont="1" applyFill="1" applyBorder="1" applyAlignment="1">
      <alignment shrinkToFit="1"/>
    </xf>
    <xf numFmtId="38" fontId="104" fillId="2" borderId="4" xfId="2" applyFont="1" applyFill="1" applyBorder="1" applyAlignment="1">
      <alignment horizontal="center"/>
    </xf>
    <xf numFmtId="0" fontId="8" fillId="2" borderId="0" xfId="5" applyFont="1" applyFill="1" applyAlignment="1">
      <alignment wrapText="1"/>
    </xf>
    <xf numFmtId="0" fontId="104" fillId="2" borderId="5" xfId="5" applyFont="1" applyFill="1" applyBorder="1" applyAlignment="1">
      <alignment horizontal="center"/>
    </xf>
    <xf numFmtId="0" fontId="16" fillId="2" borderId="10" xfId="5" quotePrefix="1" applyFont="1" applyFill="1" applyBorder="1" applyAlignment="1">
      <alignment vertical="center"/>
    </xf>
    <xf numFmtId="0" fontId="13" fillId="2" borderId="14" xfId="5" quotePrefix="1" applyFont="1" applyFill="1" applyBorder="1"/>
    <xf numFmtId="0" fontId="21" fillId="2" borderId="14" xfId="5" quotePrefix="1" applyFont="1" applyFill="1" applyBorder="1"/>
    <xf numFmtId="0" fontId="3" fillId="2" borderId="3" xfId="5" applyFill="1" applyBorder="1" applyAlignment="1">
      <alignment horizontal="center" vertical="center"/>
    </xf>
    <xf numFmtId="0" fontId="3" fillId="2" borderId="14" xfId="5" applyFill="1" applyBorder="1" applyAlignment="1">
      <alignment horizontal="center" vertical="center"/>
    </xf>
    <xf numFmtId="0" fontId="104" fillId="2" borderId="0" xfId="9" applyFont="1" applyFill="1">
      <alignment vertical="center"/>
    </xf>
    <xf numFmtId="0" fontId="5" fillId="2" borderId="0" xfId="9" applyFont="1" applyFill="1">
      <alignment vertical="center"/>
    </xf>
    <xf numFmtId="0" fontId="13" fillId="2" borderId="13" xfId="5" quotePrefix="1" applyFont="1" applyFill="1" applyBorder="1" applyAlignment="1">
      <alignment horizontal="left" shrinkToFit="1"/>
    </xf>
    <xf numFmtId="38" fontId="22" fillId="2" borderId="0" xfId="2" applyFont="1" applyFill="1" applyAlignment="1">
      <alignment horizontal="right"/>
    </xf>
    <xf numFmtId="17" fontId="22" fillId="2" borderId="0" xfId="5" applyNumberFormat="1" applyFont="1" applyFill="1"/>
    <xf numFmtId="38" fontId="22" fillId="2" borderId="10" xfId="2" applyFont="1" applyFill="1" applyBorder="1" applyAlignment="1">
      <alignment horizontal="right"/>
    </xf>
    <xf numFmtId="191" fontId="5" fillId="2" borderId="0" xfId="5" quotePrefix="1" applyNumberFormat="1" applyFont="1" applyFill="1" applyAlignment="1">
      <alignment horizontal="left"/>
    </xf>
    <xf numFmtId="0" fontId="15" fillId="2" borderId="0" xfId="5" applyFont="1" applyFill="1" applyAlignment="1">
      <alignment horizontal="center"/>
    </xf>
    <xf numFmtId="0" fontId="16" fillId="2" borderId="0" xfId="5" applyFont="1" applyFill="1" applyAlignment="1">
      <alignment horizontal="center"/>
    </xf>
    <xf numFmtId="177" fontId="3" fillId="2" borderId="0" xfId="5" quotePrefix="1" applyNumberFormat="1" applyFill="1" applyAlignment="1">
      <alignment horizontal="right" indent="1"/>
    </xf>
    <xf numFmtId="179" fontId="3" fillId="2" borderId="12" xfId="5" quotePrefix="1" applyNumberFormat="1" applyFill="1" applyBorder="1" applyAlignment="1">
      <alignment horizontal="left" indent="1"/>
    </xf>
    <xf numFmtId="0" fontId="3" fillId="2" borderId="12" xfId="5" quotePrefix="1" applyFill="1" applyBorder="1" applyAlignment="1">
      <alignment horizontal="left" indent="1"/>
    </xf>
    <xf numFmtId="180" fontId="3" fillId="2" borderId="0" xfId="5" quotePrefix="1" applyNumberFormat="1" applyFill="1" applyAlignment="1">
      <alignment horizontal="right" indent="1"/>
    </xf>
    <xf numFmtId="180" fontId="3" fillId="2" borderId="0" xfId="5" quotePrefix="1" applyNumberFormat="1" applyFill="1" applyAlignment="1">
      <alignment horizontal="center"/>
    </xf>
    <xf numFmtId="185" fontId="3" fillId="2" borderId="0" xfId="5" quotePrefix="1" applyNumberFormat="1" applyFill="1" applyAlignment="1">
      <alignment horizontal="left" indent="1"/>
    </xf>
    <xf numFmtId="200" fontId="81" fillId="2" borderId="0" xfId="6" applyNumberFormat="1" applyFont="1" applyFill="1"/>
    <xf numFmtId="0" fontId="28" fillId="2" borderId="0" xfId="5" quotePrefix="1" applyFont="1" applyFill="1" applyAlignment="1">
      <alignment horizontal="left"/>
    </xf>
    <xf numFmtId="216" fontId="31" fillId="2" borderId="0" xfId="6" quotePrefix="1" applyNumberFormat="1" applyFont="1" applyFill="1"/>
    <xf numFmtId="180" fontId="13" fillId="2" borderId="1" xfId="2" applyNumberFormat="1" applyFont="1" applyFill="1" applyBorder="1" applyAlignment="1">
      <alignment horizontal="right" vertical="center"/>
    </xf>
    <xf numFmtId="0" fontId="13" fillId="2" borderId="0" xfId="2" applyNumberFormat="1" applyFont="1" applyFill="1" applyBorder="1" applyAlignment="1">
      <alignment horizontal="right" vertical="center"/>
    </xf>
    <xf numFmtId="0" fontId="22" fillId="2" borderId="2" xfId="5" applyFont="1" applyFill="1" applyBorder="1" applyAlignment="1">
      <alignment horizontal="center" vertical="center"/>
    </xf>
    <xf numFmtId="180" fontId="13" fillId="2" borderId="0" xfId="2" applyNumberFormat="1" applyFont="1" applyFill="1" applyBorder="1" applyAlignment="1">
      <alignment horizontal="right" vertical="center"/>
    </xf>
    <xf numFmtId="180" fontId="13" fillId="2" borderId="11" xfId="2" applyNumberFormat="1" applyFont="1" applyFill="1" applyBorder="1" applyAlignment="1">
      <alignment horizontal="right" vertical="center"/>
    </xf>
    <xf numFmtId="180" fontId="13" fillId="2" borderId="0" xfId="2" applyNumberFormat="1" applyFont="1" applyFill="1" applyBorder="1" applyAlignment="1">
      <alignment horizontal="right" vertical="top"/>
    </xf>
    <xf numFmtId="38" fontId="13" fillId="2" borderId="0" xfId="2" applyFont="1" applyFill="1" applyBorder="1" applyAlignment="1">
      <alignment horizontal="right" vertical="top"/>
    </xf>
    <xf numFmtId="0" fontId="5" fillId="2" borderId="4" xfId="5" applyFont="1" applyFill="1" applyBorder="1" applyAlignment="1">
      <alignment horizontal="center" vertical="top"/>
    </xf>
    <xf numFmtId="38" fontId="13" fillId="2" borderId="12" xfId="2" applyFont="1" applyFill="1" applyBorder="1" applyAlignment="1">
      <alignment horizontal="right" vertical="top"/>
    </xf>
    <xf numFmtId="0" fontId="5" fillId="2" borderId="0" xfId="5" applyFont="1" applyFill="1" applyAlignment="1">
      <alignment horizontal="center" vertical="top"/>
    </xf>
    <xf numFmtId="0" fontId="3" fillId="2" borderId="0" xfId="5" applyFill="1" applyAlignment="1">
      <alignment vertical="top"/>
    </xf>
    <xf numFmtId="180" fontId="22" fillId="2" borderId="0" xfId="2" applyNumberFormat="1" applyFont="1" applyFill="1" applyBorder="1" applyAlignment="1">
      <alignment horizontal="right" vertical="center"/>
    </xf>
    <xf numFmtId="0" fontId="22" fillId="2" borderId="4" xfId="5" applyFont="1" applyFill="1" applyBorder="1" applyAlignment="1">
      <alignment horizontal="center" vertical="center"/>
    </xf>
    <xf numFmtId="180" fontId="22" fillId="2" borderId="12" xfId="2" applyNumberFormat="1" applyFont="1" applyFill="1" applyBorder="1" applyAlignment="1">
      <alignment horizontal="right" vertical="center"/>
    </xf>
    <xf numFmtId="180" fontId="22" fillId="2" borderId="0" xfId="2" applyNumberFormat="1" applyFont="1" applyFill="1" applyBorder="1" applyAlignment="1">
      <alignment horizontal="right" vertical="top"/>
    </xf>
    <xf numFmtId="0" fontId="5" fillId="2" borderId="0" xfId="5" applyFont="1" applyFill="1" applyAlignment="1">
      <alignment vertical="top"/>
    </xf>
    <xf numFmtId="0" fontId="22" fillId="2" borderId="0" xfId="2" applyNumberFormat="1" applyFont="1" applyFill="1" applyBorder="1" applyAlignment="1">
      <alignment horizontal="right" vertical="top"/>
    </xf>
    <xf numFmtId="0" fontId="22" fillId="2" borderId="12" xfId="2" applyNumberFormat="1" applyFont="1" applyFill="1" applyBorder="1" applyAlignment="1">
      <alignment horizontal="right" vertical="top"/>
    </xf>
    <xf numFmtId="180" fontId="22" fillId="2" borderId="12" xfId="2" applyNumberFormat="1" applyFont="1" applyFill="1" applyBorder="1" applyAlignment="1">
      <alignment horizontal="right" vertical="top"/>
    </xf>
    <xf numFmtId="0" fontId="5" fillId="2" borderId="9" xfId="5" applyFont="1" applyFill="1" applyBorder="1" applyAlignment="1">
      <alignment horizontal="center" vertical="top"/>
    </xf>
    <xf numFmtId="0" fontId="3" fillId="2" borderId="10" xfId="5" applyFill="1" applyBorder="1" applyAlignment="1">
      <alignment horizontal="center" vertical="top"/>
    </xf>
    <xf numFmtId="180" fontId="13" fillId="2" borderId="2" xfId="2" applyNumberFormat="1" applyFont="1" applyFill="1" applyBorder="1" applyAlignment="1">
      <alignment horizontal="right" vertical="center"/>
    </xf>
    <xf numFmtId="180" fontId="13" fillId="2" borderId="4" xfId="2" applyNumberFormat="1" applyFont="1" applyFill="1" applyBorder="1" applyAlignment="1">
      <alignment horizontal="right" vertical="top"/>
    </xf>
    <xf numFmtId="180" fontId="13" fillId="2" borderId="12" xfId="2" applyNumberFormat="1" applyFont="1" applyFill="1" applyBorder="1" applyAlignment="1">
      <alignment horizontal="right" vertical="top"/>
    </xf>
    <xf numFmtId="180" fontId="22" fillId="2" borderId="4" xfId="2" applyNumberFormat="1" applyFont="1" applyFill="1" applyBorder="1" applyAlignment="1">
      <alignment horizontal="right" vertical="center"/>
    </xf>
    <xf numFmtId="180" fontId="22" fillId="2" borderId="4" xfId="2" applyNumberFormat="1" applyFont="1" applyFill="1" applyBorder="1" applyAlignment="1">
      <alignment horizontal="right" vertical="top"/>
    </xf>
    <xf numFmtId="180" fontId="5" fillId="2" borderId="0" xfId="5" applyNumberFormat="1" applyFont="1" applyFill="1" applyAlignment="1">
      <alignment vertical="top"/>
    </xf>
    <xf numFmtId="180" fontId="22" fillId="2" borderId="9" xfId="2" applyNumberFormat="1" applyFont="1" applyFill="1" applyBorder="1" applyAlignment="1">
      <alignment horizontal="right" vertical="top"/>
    </xf>
    <xf numFmtId="180" fontId="22" fillId="2" borderId="10" xfId="2" applyNumberFormat="1" applyFont="1" applyFill="1" applyBorder="1" applyAlignment="1">
      <alignment horizontal="right" vertical="top"/>
    </xf>
    <xf numFmtId="38" fontId="22" fillId="2" borderId="10" xfId="2" applyFont="1" applyFill="1" applyBorder="1" applyAlignment="1">
      <alignment horizontal="right" vertical="top"/>
    </xf>
    <xf numFmtId="38" fontId="22" fillId="2" borderId="7" xfId="2" applyFont="1" applyFill="1" applyBorder="1" applyAlignment="1">
      <alignment horizontal="right" vertical="top"/>
    </xf>
    <xf numFmtId="0" fontId="5" fillId="2" borderId="10" xfId="5" applyFont="1" applyFill="1" applyBorder="1" applyAlignment="1">
      <alignment horizontal="center" vertical="top"/>
    </xf>
    <xf numFmtId="38" fontId="11" fillId="2" borderId="1" xfId="2" applyFont="1" applyFill="1" applyBorder="1" applyAlignment="1">
      <alignment horizontal="right" vertical="center"/>
    </xf>
    <xf numFmtId="38" fontId="109" fillId="2" borderId="1" xfId="2" applyFont="1" applyFill="1" applyBorder="1" applyAlignment="1">
      <alignment horizontal="right" vertical="center"/>
    </xf>
    <xf numFmtId="38" fontId="21" fillId="2" borderId="0" xfId="2" quotePrefix="1" applyFont="1" applyFill="1" applyBorder="1" applyAlignment="1">
      <alignment horizontal="center" shrinkToFit="1"/>
    </xf>
    <xf numFmtId="38" fontId="21" fillId="2" borderId="6" xfId="2" quotePrefix="1" applyFont="1" applyFill="1" applyBorder="1" applyAlignment="1">
      <alignment horizontal="center" shrinkToFit="1"/>
    </xf>
    <xf numFmtId="38" fontId="6" fillId="2" borderId="6" xfId="2" quotePrefix="1" applyFont="1" applyFill="1" applyBorder="1" applyAlignment="1">
      <alignment horizontal="center" shrinkToFit="1"/>
    </xf>
    <xf numFmtId="0" fontId="16" fillId="2" borderId="10" xfId="5" applyFont="1" applyFill="1" applyBorder="1"/>
    <xf numFmtId="38" fontId="105" fillId="2" borderId="12" xfId="2" applyFont="1" applyFill="1" applyBorder="1" applyAlignment="1">
      <alignment horizontal="center" vertical="center"/>
    </xf>
    <xf numFmtId="38" fontId="105" fillId="2" borderId="7" xfId="2" applyFont="1" applyFill="1" applyBorder="1" applyAlignment="1">
      <alignment horizontal="center" vertical="center"/>
    </xf>
    <xf numFmtId="38" fontId="21" fillId="2" borderId="7" xfId="2" applyFont="1" applyFill="1" applyBorder="1" applyAlignment="1">
      <alignment horizontal="center" vertical="center"/>
    </xf>
    <xf numFmtId="0" fontId="21" fillId="2" borderId="3" xfId="5" quotePrefix="1" applyFont="1" applyFill="1" applyBorder="1" applyAlignment="1">
      <alignment horizontal="right"/>
    </xf>
    <xf numFmtId="0" fontId="13" fillId="2" borderId="3" xfId="5" applyFont="1" applyFill="1" applyBorder="1" applyAlignment="1">
      <alignment horizontal="center"/>
    </xf>
    <xf numFmtId="0" fontId="13" fillId="2" borderId="3" xfId="5" quotePrefix="1" applyFont="1" applyFill="1" applyBorder="1" applyAlignment="1">
      <alignment horizontal="center"/>
    </xf>
    <xf numFmtId="38" fontId="8" fillId="2" borderId="6" xfId="2" applyFont="1" applyFill="1" applyBorder="1" applyAlignment="1">
      <alignment horizontal="center"/>
    </xf>
    <xf numFmtId="0" fontId="8" fillId="2" borderId="6" xfId="6" applyFont="1" applyFill="1" applyBorder="1" applyAlignment="1">
      <alignment horizontal="center"/>
    </xf>
    <xf numFmtId="37" fontId="116" fillId="2" borderId="6" xfId="5" applyNumberFormat="1" applyFont="1" applyFill="1" applyBorder="1" applyAlignment="1">
      <alignment horizontal="center"/>
    </xf>
    <xf numFmtId="0" fontId="116" fillId="2" borderId="10" xfId="5" applyFont="1" applyFill="1" applyBorder="1" applyAlignment="1">
      <alignment horizontal="left"/>
    </xf>
    <xf numFmtId="38" fontId="6" fillId="2" borderId="13" xfId="2" applyFont="1" applyFill="1" applyBorder="1"/>
    <xf numFmtId="38" fontId="18" fillId="2" borderId="1" xfId="2" applyFont="1" applyFill="1" applyBorder="1" applyAlignment="1">
      <alignment horizontal="centerContinuous" shrinkToFit="1"/>
    </xf>
    <xf numFmtId="38" fontId="18" fillId="2" borderId="11" xfId="2" applyFont="1" applyFill="1" applyBorder="1" applyAlignment="1">
      <alignment horizontal="centerContinuous" shrinkToFit="1"/>
    </xf>
    <xf numFmtId="0" fontId="8" fillId="0" borderId="0" xfId="15" applyFont="1" applyAlignment="1">
      <alignment horizontal="left"/>
    </xf>
    <xf numFmtId="0" fontId="6" fillId="0" borderId="0" xfId="15" quotePrefix="1" applyFont="1" applyAlignment="1">
      <alignment horizontal="left"/>
    </xf>
    <xf numFmtId="0" fontId="6" fillId="0" borderId="0" xfId="15" applyFont="1"/>
    <xf numFmtId="0" fontId="8" fillId="0" borderId="0" xfId="15" applyFont="1" applyAlignment="1">
      <alignment vertical="center"/>
    </xf>
    <xf numFmtId="0" fontId="8" fillId="0" borderId="0" xfId="5" applyFont="1" applyAlignment="1">
      <alignment horizontal="right"/>
    </xf>
    <xf numFmtId="0" fontId="5" fillId="0" borderId="0" xfId="15" applyFont="1"/>
    <xf numFmtId="0" fontId="5" fillId="0" borderId="0" xfId="15" quotePrefix="1" applyFont="1" applyAlignment="1">
      <alignment horizontal="left"/>
    </xf>
    <xf numFmtId="0" fontId="7" fillId="0" borderId="0" xfId="15"/>
    <xf numFmtId="0" fontId="17" fillId="0" borderId="0" xfId="15" quotePrefix="1" applyFont="1" applyAlignment="1">
      <alignment horizontal="left"/>
    </xf>
    <xf numFmtId="0" fontId="15" fillId="0" borderId="0" xfId="15" quotePrefix="1" applyFont="1" applyAlignment="1">
      <alignment horizontal="left"/>
    </xf>
    <xf numFmtId="0" fontId="15" fillId="0" borderId="0" xfId="15" applyFont="1"/>
    <xf numFmtId="0" fontId="105" fillId="0" borderId="13" xfId="15" applyFont="1" applyBorder="1"/>
    <xf numFmtId="0" fontId="105" fillId="0" borderId="3" xfId="15" quotePrefix="1" applyFont="1" applyBorder="1" applyAlignment="1">
      <alignment horizontal="left"/>
    </xf>
    <xf numFmtId="0" fontId="105" fillId="0" borderId="3" xfId="15" applyFont="1" applyBorder="1"/>
    <xf numFmtId="0" fontId="105" fillId="0" borderId="3" xfId="15" applyFont="1" applyBorder="1" applyAlignment="1">
      <alignment horizontal="right"/>
    </xf>
    <xf numFmtId="0" fontId="21" fillId="0" borderId="3" xfId="15" applyFont="1" applyBorder="1"/>
    <xf numFmtId="0" fontId="21" fillId="0" borderId="14" xfId="15" applyFont="1" applyBorder="1"/>
    <xf numFmtId="0" fontId="21" fillId="0" borderId="1" xfId="15" applyFont="1" applyBorder="1"/>
    <xf numFmtId="0" fontId="21" fillId="0" borderId="5" xfId="15" applyFont="1" applyBorder="1"/>
    <xf numFmtId="0" fontId="105" fillId="0" borderId="4" xfId="15" applyFont="1" applyBorder="1" applyAlignment="1">
      <alignment horizontal="center"/>
    </xf>
    <xf numFmtId="0" fontId="105" fillId="0" borderId="6" xfId="15" quotePrefix="1" applyFont="1" applyBorder="1" applyAlignment="1">
      <alignment horizontal="center"/>
    </xf>
    <xf numFmtId="0" fontId="21" fillId="0" borderId="0" xfId="15" applyFont="1"/>
    <xf numFmtId="0" fontId="105" fillId="0" borderId="0" xfId="15" quotePrefix="1" applyFont="1" applyAlignment="1">
      <alignment horizontal="left"/>
    </xf>
    <xf numFmtId="0" fontId="105" fillId="0" borderId="0" xfId="15" applyFont="1"/>
    <xf numFmtId="0" fontId="21" fillId="0" borderId="12" xfId="15" applyFont="1" applyBorder="1"/>
    <xf numFmtId="0" fontId="13" fillId="0" borderId="0" xfId="15" applyFont="1" applyAlignment="1">
      <alignment horizontal="center"/>
    </xf>
    <xf numFmtId="0" fontId="21" fillId="0" borderId="6" xfId="15" quotePrefix="1" applyFont="1" applyBorder="1" applyAlignment="1">
      <alignment horizontal="center"/>
    </xf>
    <xf numFmtId="0" fontId="105" fillId="0" borderId="6" xfId="15" applyFont="1" applyBorder="1" applyAlignment="1">
      <alignment horizontal="center"/>
    </xf>
    <xf numFmtId="0" fontId="21" fillId="0" borderId="10" xfId="15" applyFont="1" applyBorder="1"/>
    <xf numFmtId="0" fontId="21" fillId="0" borderId="7" xfId="15" applyFont="1" applyBorder="1"/>
    <xf numFmtId="0" fontId="21" fillId="0" borderId="0" xfId="15" applyFont="1" applyAlignment="1">
      <alignment horizontal="center"/>
    </xf>
    <xf numFmtId="0" fontId="21" fillId="0" borderId="4" xfId="15" applyFont="1" applyBorder="1" applyAlignment="1">
      <alignment horizontal="center"/>
    </xf>
    <xf numFmtId="0" fontId="21" fillId="0" borderId="6" xfId="15" applyFont="1" applyBorder="1" applyAlignment="1">
      <alignment horizontal="center"/>
    </xf>
    <xf numFmtId="0" fontId="105" fillId="0" borderId="5" xfId="15" applyFont="1" applyBorder="1" applyAlignment="1">
      <alignment horizontal="center"/>
    </xf>
    <xf numFmtId="0" fontId="105" fillId="0" borderId="5" xfId="15" applyFont="1" applyBorder="1" applyAlignment="1">
      <alignment horizontal="center" shrinkToFit="1"/>
    </xf>
    <xf numFmtId="0" fontId="105" fillId="0" borderId="5" xfId="15" quotePrefix="1" applyFont="1" applyBorder="1" applyAlignment="1">
      <alignment horizontal="center"/>
    </xf>
    <xf numFmtId="0" fontId="16" fillId="0" borderId="0" xfId="15" applyFont="1"/>
    <xf numFmtId="0" fontId="27" fillId="0" borderId="1" xfId="15" applyFont="1" applyBorder="1"/>
    <xf numFmtId="0" fontId="17" fillId="0" borderId="0" xfId="15" applyFont="1" applyAlignment="1">
      <alignment horizontal="distributed"/>
    </xf>
    <xf numFmtId="0" fontId="22" fillId="0" borderId="0" xfId="15" applyFont="1" applyAlignment="1">
      <alignment horizontal="distributed" vertical="center"/>
    </xf>
    <xf numFmtId="0" fontId="6" fillId="0" borderId="0" xfId="15" applyFont="1" applyAlignment="1">
      <alignment horizontal="distributed"/>
    </xf>
    <xf numFmtId="0" fontId="21" fillId="0" borderId="0" xfId="15" quotePrefix="1" applyFont="1" applyAlignment="1">
      <alignment horizontal="left"/>
    </xf>
    <xf numFmtId="186" fontId="22" fillId="0" borderId="4" xfId="2" applyNumberFormat="1" applyFont="1" applyFill="1" applyBorder="1" applyAlignment="1">
      <alignment horizontal="right"/>
    </xf>
    <xf numFmtId="186" fontId="22" fillId="0" borderId="0" xfId="2" applyNumberFormat="1" applyFont="1" applyFill="1" applyBorder="1" applyAlignment="1">
      <alignment horizontal="right"/>
    </xf>
    <xf numFmtId="0" fontId="22" fillId="0" borderId="0" xfId="15" applyFont="1" applyAlignment="1">
      <alignment horizontal="right"/>
    </xf>
    <xf numFmtId="192" fontId="22" fillId="0" borderId="0" xfId="2" applyNumberFormat="1" applyFont="1" applyFill="1" applyBorder="1" applyAlignment="1">
      <alignment horizontal="right"/>
    </xf>
    <xf numFmtId="0" fontId="21" fillId="0" borderId="9" xfId="15" applyFont="1" applyBorder="1"/>
    <xf numFmtId="0" fontId="8" fillId="0" borderId="10" xfId="15" applyFont="1" applyBorder="1"/>
    <xf numFmtId="0" fontId="22" fillId="0" borderId="0" xfId="15" applyFont="1"/>
    <xf numFmtId="0" fontId="4" fillId="0" borderId="0" xfId="15" applyFont="1"/>
    <xf numFmtId="0" fontId="21" fillId="0" borderId="1" xfId="5" applyFont="1" applyBorder="1" applyAlignment="1">
      <alignment horizontal="right" indent="1"/>
    </xf>
    <xf numFmtId="0" fontId="6" fillId="0" borderId="0" xfId="5" applyFont="1" applyAlignment="1">
      <alignment wrapText="1"/>
    </xf>
    <xf numFmtId="0" fontId="21" fillId="0" borderId="0" xfId="5" applyFont="1" applyAlignment="1">
      <alignment horizontal="right" indent="1"/>
    </xf>
    <xf numFmtId="0" fontId="22" fillId="0" borderId="0" xfId="15" quotePrefix="1" applyFont="1" applyAlignment="1">
      <alignment horizontal="left"/>
    </xf>
    <xf numFmtId="0" fontId="4" fillId="0" borderId="0" xfId="15" quotePrefix="1" applyFont="1" applyAlignment="1">
      <alignment horizontal="left"/>
    </xf>
    <xf numFmtId="180" fontId="22" fillId="0" borderId="0" xfId="5" applyNumberFormat="1" applyFont="1" applyAlignment="1">
      <alignment horizontal="left" indent="2"/>
    </xf>
    <xf numFmtId="38" fontId="37" fillId="0" borderId="0" xfId="2" applyFont="1" applyFill="1" applyAlignment="1"/>
    <xf numFmtId="38" fontId="31" fillId="0" borderId="0" xfId="3" applyFont="1" applyFill="1" applyAlignment="1"/>
    <xf numFmtId="38" fontId="15" fillId="0" borderId="0" xfId="3" applyFont="1" applyFill="1" applyAlignment="1"/>
    <xf numFmtId="38" fontId="3" fillId="0" borderId="0" xfId="3" applyFont="1" applyFill="1"/>
    <xf numFmtId="38" fontId="15" fillId="0" borderId="0" xfId="3" applyFont="1" applyFill="1"/>
    <xf numFmtId="38" fontId="13" fillId="0" borderId="0" xfId="3" applyFont="1" applyFill="1" applyAlignment="1">
      <alignment horizontal="left"/>
    </xf>
    <xf numFmtId="38" fontId="21" fillId="0" borderId="0" xfId="3" applyFont="1" applyFill="1" applyBorder="1"/>
    <xf numFmtId="38" fontId="13" fillId="0" borderId="0" xfId="3" applyFont="1" applyFill="1" applyBorder="1"/>
    <xf numFmtId="0" fontId="21" fillId="0" borderId="13" xfId="15" applyFont="1" applyBorder="1"/>
    <xf numFmtId="0" fontId="21" fillId="0" borderId="3" xfId="15" quotePrefix="1" applyFont="1" applyBorder="1" applyAlignment="1">
      <alignment horizontal="left"/>
    </xf>
    <xf numFmtId="0" fontId="13" fillId="0" borderId="3" xfId="15" applyFont="1" applyBorder="1" applyAlignment="1">
      <alignment horizontal="right"/>
    </xf>
    <xf numFmtId="0" fontId="105" fillId="0" borderId="12" xfId="15" applyFont="1" applyBorder="1"/>
    <xf numFmtId="177" fontId="13" fillId="0" borderId="0" xfId="5" quotePrefix="1" applyNumberFormat="1" applyFont="1" applyAlignment="1">
      <alignment horizontal="right" indent="2"/>
    </xf>
    <xf numFmtId="179" fontId="13" fillId="0" borderId="11" xfId="5" quotePrefix="1" applyNumberFormat="1" applyFont="1" applyBorder="1" applyAlignment="1">
      <alignment horizontal="left" indent="2"/>
    </xf>
    <xf numFmtId="0" fontId="13" fillId="0" borderId="0" xfId="5" quotePrefix="1" applyFont="1" applyAlignment="1">
      <alignment horizontal="right" indent="2"/>
    </xf>
    <xf numFmtId="0" fontId="13" fillId="0" borderId="12" xfId="5" quotePrefix="1" applyFont="1" applyBorder="1" applyAlignment="1">
      <alignment horizontal="left" indent="2"/>
    </xf>
    <xf numFmtId="180" fontId="60" fillId="0" borderId="4" xfId="2" applyNumberFormat="1" applyFont="1" applyFill="1" applyBorder="1" applyAlignment="1">
      <alignment horizontal="right"/>
    </xf>
    <xf numFmtId="180" fontId="60" fillId="0" borderId="12" xfId="2" applyNumberFormat="1" applyFont="1" applyFill="1" applyBorder="1" applyAlignment="1">
      <alignment horizontal="right"/>
    </xf>
    <xf numFmtId="177" fontId="22" fillId="0" borderId="0" xfId="5" quotePrefix="1" applyNumberFormat="1" applyFont="1" applyAlignment="1">
      <alignment horizontal="right" indent="2"/>
    </xf>
    <xf numFmtId="183" fontId="22" fillId="0" borderId="12" xfId="5" quotePrefix="1" applyNumberFormat="1" applyFont="1" applyBorder="1" applyAlignment="1">
      <alignment horizontal="left" indent="2"/>
    </xf>
    <xf numFmtId="0" fontId="22" fillId="0" borderId="0" xfId="5" quotePrefix="1" applyFont="1" applyAlignment="1">
      <alignment horizontal="right" indent="2"/>
    </xf>
    <xf numFmtId="0" fontId="22" fillId="0" borderId="12" xfId="5" quotePrefix="1" applyFont="1" applyBorder="1" applyAlignment="1">
      <alignment horizontal="left" indent="2"/>
    </xf>
    <xf numFmtId="180" fontId="22" fillId="0" borderId="0" xfId="5" quotePrefix="1" applyNumberFormat="1" applyFont="1" applyAlignment="1">
      <alignment horizontal="right" indent="2"/>
    </xf>
    <xf numFmtId="180" fontId="22" fillId="0" borderId="0" xfId="5" applyNumberFormat="1" applyFont="1" applyAlignment="1">
      <alignment horizontal="right" indent="2"/>
    </xf>
    <xf numFmtId="0" fontId="22" fillId="0" borderId="0" xfId="5" applyFont="1" applyAlignment="1">
      <alignment horizontal="right" indent="2"/>
    </xf>
    <xf numFmtId="180" fontId="22" fillId="0" borderId="10" xfId="5" quotePrefix="1" applyNumberFormat="1" applyFont="1" applyBorder="1" applyAlignment="1">
      <alignment horizontal="right" indent="2"/>
    </xf>
    <xf numFmtId="0" fontId="7" fillId="0" borderId="0" xfId="15" quotePrefix="1" applyAlignment="1">
      <alignment horizontal="left"/>
    </xf>
    <xf numFmtId="38" fontId="105" fillId="0" borderId="13" xfId="2" applyFont="1" applyFill="1" applyBorder="1"/>
    <xf numFmtId="38" fontId="105" fillId="0" borderId="3" xfId="2" quotePrefix="1" applyFont="1" applyFill="1" applyBorder="1" applyAlignment="1">
      <alignment horizontal="left"/>
    </xf>
    <xf numFmtId="38" fontId="105" fillId="0" borderId="3" xfId="2" applyFont="1" applyFill="1" applyBorder="1"/>
    <xf numFmtId="38" fontId="21" fillId="0" borderId="3" xfId="2" applyFont="1" applyFill="1" applyBorder="1"/>
    <xf numFmtId="38" fontId="21" fillId="0" borderId="14" xfId="2" applyFont="1" applyFill="1" applyBorder="1"/>
    <xf numFmtId="38" fontId="21" fillId="0" borderId="5" xfId="2" applyFont="1" applyFill="1" applyBorder="1"/>
    <xf numFmtId="38" fontId="105" fillId="0" borderId="4" xfId="2" applyFont="1" applyFill="1" applyBorder="1" applyAlignment="1">
      <alignment horizontal="center"/>
    </xf>
    <xf numFmtId="38" fontId="105" fillId="0" borderId="6" xfId="2" quotePrefix="1" applyFont="1" applyFill="1" applyBorder="1" applyAlignment="1">
      <alignment horizontal="center"/>
    </xf>
    <xf numFmtId="38" fontId="105" fillId="0" borderId="0" xfId="2" applyFont="1" applyFill="1" applyBorder="1"/>
    <xf numFmtId="38" fontId="105" fillId="0" borderId="0" xfId="2" quotePrefix="1" applyFont="1" applyFill="1" applyBorder="1" applyAlignment="1">
      <alignment horizontal="left"/>
    </xf>
    <xf numFmtId="38" fontId="105" fillId="0" borderId="12" xfId="2" applyFont="1" applyFill="1" applyBorder="1"/>
    <xf numFmtId="38" fontId="105" fillId="0" borderId="6" xfId="2" applyFont="1" applyFill="1" applyBorder="1" applyAlignment="1">
      <alignment horizontal="center"/>
    </xf>
    <xf numFmtId="38" fontId="13" fillId="0" borderId="0" xfId="2" quotePrefix="1" applyFont="1" applyFill="1" applyBorder="1" applyAlignment="1">
      <alignment horizontal="left"/>
    </xf>
    <xf numFmtId="38" fontId="13" fillId="0" borderId="12" xfId="2" applyFont="1" applyFill="1" applyBorder="1"/>
    <xf numFmtId="38" fontId="21" fillId="0" borderId="4" xfId="2" applyFont="1" applyFill="1" applyBorder="1" applyAlignment="1">
      <alignment horizontal="center"/>
    </xf>
    <xf numFmtId="38" fontId="21" fillId="0" borderId="6" xfId="2" applyFont="1" applyFill="1" applyBorder="1" applyAlignment="1">
      <alignment horizontal="center"/>
    </xf>
    <xf numFmtId="38" fontId="21" fillId="0" borderId="7" xfId="2" applyFont="1" applyFill="1" applyBorder="1"/>
    <xf numFmtId="38" fontId="105" fillId="0" borderId="5" xfId="2" applyFont="1" applyFill="1" applyBorder="1" applyAlignment="1">
      <alignment horizontal="center"/>
    </xf>
    <xf numFmtId="38" fontId="105" fillId="0" borderId="5" xfId="2" quotePrefix="1" applyFont="1" applyFill="1" applyBorder="1" applyAlignment="1">
      <alignment horizontal="center"/>
    </xf>
    <xf numFmtId="38" fontId="21" fillId="0" borderId="5" xfId="2" applyFont="1" applyFill="1" applyBorder="1" applyAlignment="1">
      <alignment horizontal="center"/>
    </xf>
    <xf numFmtId="38" fontId="13" fillId="0" borderId="5" xfId="2" quotePrefix="1" applyFont="1" applyFill="1" applyBorder="1" applyAlignment="1">
      <alignment horizontal="center"/>
    </xf>
    <xf numFmtId="38" fontId="21" fillId="0" borderId="9" xfId="2" applyFont="1" applyFill="1" applyBorder="1" applyAlignment="1">
      <alignment horizontal="center"/>
    </xf>
    <xf numFmtId="38" fontId="21" fillId="0" borderId="8" xfId="2" applyFont="1" applyFill="1" applyBorder="1" applyAlignment="1">
      <alignment horizontal="center"/>
    </xf>
    <xf numFmtId="38" fontId="21" fillId="0" borderId="8" xfId="2" quotePrefix="1" applyFont="1" applyFill="1" applyBorder="1" applyAlignment="1">
      <alignment horizontal="center"/>
    </xf>
    <xf numFmtId="212" fontId="31" fillId="0" borderId="0" xfId="15" applyNumberFormat="1" applyFont="1"/>
    <xf numFmtId="0" fontId="6" fillId="2" borderId="6" xfId="5" applyFont="1" applyFill="1" applyBorder="1" applyAlignment="1">
      <alignment wrapText="1"/>
    </xf>
    <xf numFmtId="0" fontId="116" fillId="2" borderId="8" xfId="5" applyFont="1" applyFill="1" applyBorder="1" applyAlignment="1">
      <alignment horizontal="center"/>
    </xf>
    <xf numFmtId="37" fontId="116" fillId="2" borderId="8" xfId="5" applyNumberFormat="1" applyFont="1" applyFill="1" applyBorder="1" applyAlignment="1">
      <alignment horizontal="center"/>
    </xf>
    <xf numFmtId="37" fontId="116" fillId="2" borderId="4" xfId="5" applyNumberFormat="1" applyFont="1" applyFill="1" applyBorder="1" applyAlignment="1">
      <alignment horizontal="center"/>
    </xf>
    <xf numFmtId="0" fontId="116" fillId="2" borderId="4" xfId="5" applyFont="1" applyFill="1" applyBorder="1" applyAlignment="1">
      <alignment horizontal="center"/>
    </xf>
    <xf numFmtId="0" fontId="116" fillId="2" borderId="6" xfId="5" applyFont="1" applyFill="1" applyBorder="1" applyAlignment="1">
      <alignment horizontal="center"/>
    </xf>
    <xf numFmtId="0" fontId="116" fillId="2" borderId="0" xfId="5" applyFont="1" applyFill="1" applyAlignment="1">
      <alignment horizontal="center"/>
    </xf>
    <xf numFmtId="0" fontId="116" fillId="2" borderId="9" xfId="5" applyFont="1" applyFill="1" applyBorder="1" applyAlignment="1">
      <alignment horizontal="center"/>
    </xf>
    <xf numFmtId="0" fontId="116" fillId="2" borderId="7" xfId="5" applyFont="1" applyFill="1" applyBorder="1" applyAlignment="1">
      <alignment horizontal="center"/>
    </xf>
    <xf numFmtId="0" fontId="32" fillId="2" borderId="1" xfId="5" applyFont="1" applyFill="1" applyBorder="1" applyAlignment="1">
      <alignment horizontal="right" vertical="center"/>
    </xf>
    <xf numFmtId="181" fontId="16" fillId="2" borderId="0" xfId="5" quotePrefix="1" applyNumberFormat="1" applyFont="1" applyFill="1" applyAlignment="1">
      <alignment horizontal="right"/>
    </xf>
    <xf numFmtId="184" fontId="21" fillId="2" borderId="0" xfId="5" quotePrefix="1" applyNumberFormat="1" applyFont="1" applyFill="1" applyAlignment="1">
      <alignment horizontal="right"/>
    </xf>
    <xf numFmtId="0" fontId="114" fillId="2" borderId="0" xfId="5" applyFont="1" applyFill="1"/>
    <xf numFmtId="0" fontId="114" fillId="2" borderId="0" xfId="5" quotePrefix="1" applyFont="1" applyFill="1" applyAlignment="1">
      <alignment horizontal="left"/>
    </xf>
    <xf numFmtId="0" fontId="13" fillId="2" borderId="51" xfId="5" applyFont="1" applyFill="1" applyBorder="1"/>
    <xf numFmtId="0" fontId="117" fillId="0" borderId="0" xfId="0" applyFont="1" applyAlignment="1">
      <alignment horizontal="justify" vertical="center"/>
    </xf>
    <xf numFmtId="0" fontId="118" fillId="2" borderId="0" xfId="0" applyFont="1" applyFill="1" applyAlignment="1">
      <alignment horizontal="center" vertical="center"/>
    </xf>
    <xf numFmtId="0" fontId="118" fillId="2" borderId="0" xfId="0" applyFont="1" applyFill="1" applyAlignment="1">
      <alignment horizontal="distributed" vertical="center" indent="3"/>
    </xf>
    <xf numFmtId="190" fontId="88" fillId="2" borderId="0" xfId="14" applyNumberFormat="1" applyFont="1" applyFill="1" applyAlignment="1">
      <alignment horizontal="center" vertical="center"/>
    </xf>
    <xf numFmtId="188" fontId="89" fillId="2" borderId="0" xfId="14" applyNumberFormat="1" applyFont="1" applyFill="1" applyAlignment="1">
      <alignment horizontal="center" vertical="center"/>
    </xf>
    <xf numFmtId="0" fontId="84" fillId="2" borderId="0" xfId="14" applyFont="1" applyFill="1" applyAlignment="1">
      <alignment horizontal="center" vertical="center"/>
    </xf>
    <xf numFmtId="190" fontId="81" fillId="2" borderId="0" xfId="14" applyNumberFormat="1" applyFont="1" applyFill="1" applyAlignment="1">
      <alignment horizontal="distributed" vertical="center" indent="16"/>
    </xf>
    <xf numFmtId="219" fontId="81" fillId="2" borderId="0" xfId="14" applyNumberFormat="1" applyFont="1" applyFill="1" applyAlignment="1">
      <alignment horizontal="distributed" vertical="center" indent="16"/>
    </xf>
    <xf numFmtId="0" fontId="90" fillId="2" borderId="0" xfId="14" applyFont="1" applyFill="1" applyAlignment="1">
      <alignment horizontal="center" vertical="center"/>
    </xf>
    <xf numFmtId="185" fontId="22" fillId="0" borderId="12" xfId="5" applyNumberFormat="1" applyFont="1" applyBorder="1" applyAlignment="1">
      <alignment horizontal="left"/>
    </xf>
    <xf numFmtId="180" fontId="22" fillId="0" borderId="10" xfId="5" quotePrefix="1" applyNumberFormat="1" applyFont="1" applyBorder="1" applyAlignment="1">
      <alignment horizontal="right" indent="1"/>
    </xf>
    <xf numFmtId="185" fontId="22" fillId="0" borderId="7" xfId="5" applyNumberFormat="1" applyFont="1" applyBorder="1" applyAlignment="1">
      <alignment horizontal="left"/>
    </xf>
    <xf numFmtId="38" fontId="3" fillId="0" borderId="0" xfId="2" applyFont="1"/>
    <xf numFmtId="0" fontId="79" fillId="10" borderId="48" xfId="1" applyFill="1" applyBorder="1" applyAlignment="1" applyProtection="1">
      <alignment horizontal="left" vertical="center" indent="1"/>
    </xf>
    <xf numFmtId="0" fontId="79" fillId="11" borderId="48" xfId="1" applyFill="1" applyBorder="1" applyAlignment="1" applyProtection="1">
      <alignment horizontal="left" vertical="center" indent="1"/>
    </xf>
    <xf numFmtId="0" fontId="17" fillId="2" borderId="0" xfId="5" applyFont="1" applyFill="1" applyAlignment="1">
      <alignment vertical="center"/>
    </xf>
    <xf numFmtId="185" fontId="5" fillId="0" borderId="12" xfId="5" applyNumberFormat="1" applyFont="1" applyBorder="1" applyAlignment="1">
      <alignment horizontal="left"/>
    </xf>
    <xf numFmtId="185" fontId="5" fillId="0" borderId="7" xfId="5" applyNumberFormat="1" applyFont="1" applyBorder="1" applyAlignment="1">
      <alignment horizontal="left"/>
    </xf>
    <xf numFmtId="185" fontId="5" fillId="2" borderId="10" xfId="5" quotePrefix="1" applyNumberFormat="1" applyFont="1" applyFill="1" applyBorder="1" applyAlignment="1">
      <alignment horizontal="left"/>
    </xf>
    <xf numFmtId="0" fontId="61" fillId="2" borderId="0" xfId="5" applyFont="1" applyFill="1"/>
    <xf numFmtId="0" fontId="8" fillId="2" borderId="6" xfId="5" quotePrefix="1" applyFont="1" applyFill="1" applyBorder="1"/>
    <xf numFmtId="38" fontId="13" fillId="2" borderId="0" xfId="2" applyFont="1" applyFill="1" applyAlignment="1">
      <alignment horizontal="right"/>
    </xf>
    <xf numFmtId="38" fontId="60" fillId="2" borderId="0" xfId="2" applyFont="1" applyFill="1" applyAlignment="1">
      <alignment horizontal="right"/>
    </xf>
    <xf numFmtId="38" fontId="119" fillId="2" borderId="6" xfId="2" applyFont="1" applyFill="1" applyBorder="1" applyAlignment="1">
      <alignment horizontal="center"/>
    </xf>
    <xf numFmtId="38" fontId="3" fillId="2" borderId="0" xfId="2" applyFill="1"/>
    <xf numFmtId="38" fontId="3" fillId="2" borderId="0" xfId="2" quotePrefix="1" applyFill="1" applyAlignment="1">
      <alignment horizontal="left"/>
    </xf>
    <xf numFmtId="37" fontId="92" fillId="2" borderId="0" xfId="5" applyNumberFormat="1" applyFont="1" applyFill="1" applyAlignment="1">
      <alignment horizontal="center" vertical="distributed"/>
    </xf>
    <xf numFmtId="38" fontId="3" fillId="2" borderId="0" xfId="2" applyFill="1" applyBorder="1"/>
    <xf numFmtId="37" fontId="93" fillId="2" borderId="0" xfId="5" applyNumberFormat="1" applyFont="1" applyFill="1" applyAlignment="1">
      <alignment horizontal="center" vertical="distributed"/>
    </xf>
    <xf numFmtId="38" fontId="116" fillId="2" borderId="10" xfId="2" quotePrefix="1" applyFont="1" applyFill="1" applyBorder="1" applyAlignment="1">
      <alignment horizontal="center"/>
    </xf>
    <xf numFmtId="38" fontId="116" fillId="2" borderId="8" xfId="2" applyFont="1" applyFill="1" applyBorder="1" applyAlignment="1">
      <alignment horizontal="center"/>
    </xf>
    <xf numFmtId="38" fontId="116" fillId="2" borderId="10" xfId="2" applyFont="1" applyFill="1" applyBorder="1" applyAlignment="1">
      <alignment horizontal="center"/>
    </xf>
    <xf numFmtId="38" fontId="116" fillId="2" borderId="8" xfId="2" quotePrefix="1" applyFont="1" applyFill="1" applyBorder="1" applyAlignment="1">
      <alignment horizontal="center"/>
    </xf>
    <xf numFmtId="38" fontId="116" fillId="2" borderId="9" xfId="2" applyFont="1" applyFill="1" applyBorder="1" applyAlignment="1">
      <alignment horizontal="center"/>
    </xf>
    <xf numFmtId="38" fontId="120" fillId="2" borderId="8" xfId="2" applyFont="1" applyFill="1" applyBorder="1" applyAlignment="1">
      <alignment horizontal="center"/>
    </xf>
    <xf numFmtId="38" fontId="120" fillId="2" borderId="7" xfId="2" applyFont="1" applyFill="1" applyBorder="1" applyAlignment="1">
      <alignment horizontal="center"/>
    </xf>
    <xf numFmtId="38" fontId="120" fillId="2" borderId="8" xfId="2" applyFont="1" applyFill="1" applyBorder="1" applyAlignment="1" applyProtection="1">
      <alignment horizontal="center"/>
    </xf>
    <xf numFmtId="0" fontId="120" fillId="2" borderId="8" xfId="6" applyFont="1" applyFill="1" applyBorder="1" applyAlignment="1">
      <alignment horizontal="center"/>
    </xf>
    <xf numFmtId="49" fontId="21" fillId="2" borderId="0" xfId="5" quotePrefix="1" applyNumberFormat="1" applyFont="1" applyFill="1" applyAlignment="1">
      <alignment horizontal="right"/>
    </xf>
    <xf numFmtId="0" fontId="120" fillId="2" borderId="0" xfId="6" applyFont="1" applyFill="1" applyAlignment="1">
      <alignment horizontal="center"/>
    </xf>
    <xf numFmtId="0" fontId="120" fillId="2" borderId="4" xfId="6" applyFont="1" applyFill="1" applyBorder="1" applyAlignment="1">
      <alignment horizontal="center"/>
    </xf>
    <xf numFmtId="0" fontId="120" fillId="2" borderId="6" xfId="6" applyFont="1" applyFill="1" applyBorder="1" applyAlignment="1">
      <alignment horizontal="center"/>
    </xf>
    <xf numFmtId="37" fontId="120" fillId="2" borderId="4" xfId="6" applyNumberFormat="1" applyFont="1" applyFill="1" applyBorder="1" applyAlignment="1">
      <alignment horizontal="center"/>
    </xf>
    <xf numFmtId="37" fontId="120" fillId="2" borderId="6" xfId="6" applyNumberFormat="1" applyFont="1" applyFill="1" applyBorder="1" applyAlignment="1">
      <alignment horizontal="center"/>
    </xf>
    <xf numFmtId="37" fontId="120" fillId="2" borderId="8" xfId="6" applyNumberFormat="1" applyFont="1" applyFill="1" applyBorder="1" applyAlignment="1">
      <alignment horizontal="center"/>
    </xf>
    <xf numFmtId="38" fontId="120" fillId="2" borderId="8" xfId="3" applyFont="1" applyFill="1" applyBorder="1" applyAlignment="1">
      <alignment horizontal="center"/>
    </xf>
    <xf numFmtId="0" fontId="13" fillId="0" borderId="10" xfId="5" applyFont="1" applyBorder="1"/>
    <xf numFmtId="191" fontId="13" fillId="2" borderId="13" xfId="5" applyNumberFormat="1" applyFont="1" applyFill="1" applyBorder="1" applyAlignment="1">
      <alignment horizontal="left"/>
    </xf>
    <xf numFmtId="0" fontId="120" fillId="2" borderId="8" xfId="5" applyFont="1" applyFill="1" applyBorder="1" applyAlignment="1">
      <alignment horizontal="center"/>
    </xf>
    <xf numFmtId="0" fontId="120" fillId="2" borderId="6" xfId="5" applyFont="1" applyFill="1" applyBorder="1" applyAlignment="1">
      <alignment horizontal="center"/>
    </xf>
    <xf numFmtId="0" fontId="120" fillId="2" borderId="4" xfId="5" applyFont="1" applyFill="1" applyBorder="1" applyAlignment="1">
      <alignment horizontal="center"/>
    </xf>
    <xf numFmtId="0" fontId="105" fillId="2" borderId="8" xfId="5" applyFont="1" applyFill="1" applyBorder="1" applyAlignment="1">
      <alignment horizontal="center"/>
    </xf>
    <xf numFmtId="0" fontId="104" fillId="2" borderId="8" xfId="5" applyFont="1" applyFill="1" applyBorder="1" applyAlignment="1">
      <alignment horizontal="center"/>
    </xf>
    <xf numFmtId="0" fontId="120" fillId="2" borderId="10" xfId="5" applyFont="1" applyFill="1" applyBorder="1" applyAlignment="1">
      <alignment horizontal="center"/>
    </xf>
    <xf numFmtId="0" fontId="116" fillId="2" borderId="10" xfId="5" applyFont="1" applyFill="1" applyBorder="1" applyAlignment="1">
      <alignment horizontal="center"/>
    </xf>
    <xf numFmtId="37" fontId="116" fillId="2" borderId="9" xfId="5" applyNumberFormat="1" applyFont="1" applyFill="1" applyBorder="1" applyAlignment="1">
      <alignment horizontal="center"/>
    </xf>
    <xf numFmtId="0" fontId="120" fillId="2" borderId="9" xfId="5" applyFont="1" applyFill="1" applyBorder="1" applyAlignment="1">
      <alignment horizontal="center"/>
    </xf>
    <xf numFmtId="37" fontId="120" fillId="2" borderId="8" xfId="5" applyNumberFormat="1" applyFont="1" applyFill="1" applyBorder="1" applyAlignment="1">
      <alignment horizontal="center"/>
    </xf>
    <xf numFmtId="37" fontId="120" fillId="2" borderId="9" xfId="5" applyNumberFormat="1" applyFont="1" applyFill="1" applyBorder="1" applyAlignment="1">
      <alignment horizontal="center"/>
    </xf>
    <xf numFmtId="0" fontId="120" fillId="2" borderId="0" xfId="5" applyFont="1" applyFill="1" applyAlignment="1">
      <alignment horizontal="center"/>
    </xf>
    <xf numFmtId="0" fontId="119" fillId="2" borderId="9" xfId="5" applyFont="1" applyFill="1" applyBorder="1" applyAlignment="1">
      <alignment horizontal="center"/>
    </xf>
    <xf numFmtId="0" fontId="119" fillId="2" borderId="4" xfId="5" applyFont="1" applyFill="1" applyBorder="1" applyAlignment="1">
      <alignment horizontal="center"/>
    </xf>
    <xf numFmtId="0" fontId="119" fillId="2" borderId="8" xfId="5" applyFont="1" applyFill="1" applyBorder="1" applyAlignment="1">
      <alignment horizontal="center"/>
    </xf>
    <xf numFmtId="0" fontId="119" fillId="2" borderId="10" xfId="5" applyFont="1" applyFill="1" applyBorder="1" applyAlignment="1">
      <alignment horizontal="center"/>
    </xf>
    <xf numFmtId="37" fontId="119" fillId="2" borderId="9" xfId="5" applyNumberFormat="1" applyFont="1" applyFill="1" applyBorder="1" applyAlignment="1">
      <alignment horizontal="center"/>
    </xf>
    <xf numFmtId="37" fontId="119" fillId="2" borderId="8" xfId="5" applyNumberFormat="1" applyFont="1" applyFill="1" applyBorder="1" applyAlignment="1">
      <alignment horizontal="center"/>
    </xf>
    <xf numFmtId="0" fontId="119" fillId="2" borderId="7" xfId="5" applyFont="1" applyFill="1" applyBorder="1" applyAlignment="1">
      <alignment horizontal="center"/>
    </xf>
    <xf numFmtId="38" fontId="119" fillId="2" borderId="8" xfId="2" applyFont="1" applyFill="1" applyBorder="1" applyAlignment="1">
      <alignment horizontal="center"/>
    </xf>
    <xf numFmtId="0" fontId="7" fillId="2" borderId="6" xfId="5" applyFont="1" applyFill="1" applyBorder="1" applyAlignment="1">
      <alignment horizontal="center" shrinkToFit="1"/>
    </xf>
    <xf numFmtId="180" fontId="22" fillId="2" borderId="4" xfId="2" applyNumberFormat="1" applyFont="1" applyFill="1" applyBorder="1" applyAlignment="1">
      <alignment horizontal="right" indent="1"/>
    </xf>
    <xf numFmtId="180" fontId="21" fillId="2" borderId="4" xfId="2" applyNumberFormat="1" applyFont="1" applyFill="1" applyBorder="1" applyAlignment="1">
      <alignment horizontal="right" indent="1"/>
    </xf>
    <xf numFmtId="180" fontId="21" fillId="2" borderId="0" xfId="2" applyNumberFormat="1" applyFont="1" applyFill="1" applyBorder="1" applyAlignment="1">
      <alignment horizontal="left"/>
    </xf>
    <xf numFmtId="180" fontId="21" fillId="2" borderId="9" xfId="2" applyNumberFormat="1" applyFont="1" applyFill="1" applyBorder="1" applyAlignment="1">
      <alignment horizontal="right" indent="1"/>
    </xf>
    <xf numFmtId="180" fontId="21" fillId="2" borderId="10" xfId="2" applyNumberFormat="1" applyFont="1" applyFill="1" applyBorder="1" applyAlignment="1">
      <alignment horizontal="left"/>
    </xf>
    <xf numFmtId="0" fontId="6" fillId="2" borderId="0" xfId="13" applyFont="1" applyFill="1" applyAlignment="1">
      <alignment horizontal="right" wrapText="1" indent="1"/>
    </xf>
    <xf numFmtId="176" fontId="60" fillId="2" borderId="0" xfId="5" quotePrefix="1" applyNumberFormat="1" applyFont="1" applyFill="1" applyAlignment="1">
      <alignment horizontal="right"/>
    </xf>
    <xf numFmtId="176" fontId="21" fillId="2" borderId="10" xfId="5" applyNumberFormat="1" applyFont="1" applyFill="1" applyBorder="1" applyAlignment="1">
      <alignment horizontal="right"/>
    </xf>
    <xf numFmtId="0" fontId="60" fillId="2" borderId="0" xfId="5" applyFont="1" applyFill="1" applyAlignment="1">
      <alignment horizontal="right"/>
    </xf>
    <xf numFmtId="0" fontId="13" fillId="2" borderId="10" xfId="5" applyFont="1" applyFill="1" applyBorder="1" applyAlignment="1">
      <alignment horizontal="left"/>
    </xf>
    <xf numFmtId="0" fontId="8" fillId="0" borderId="0" xfId="5" quotePrefix="1" applyFont="1" applyAlignment="1">
      <alignment horizontal="right"/>
    </xf>
    <xf numFmtId="0" fontId="8" fillId="0" borderId="0" xfId="5" quotePrefix="1" applyFont="1" applyAlignment="1">
      <alignment horizontal="left"/>
    </xf>
    <xf numFmtId="0" fontId="7" fillId="0" borderId="0" xfId="5" quotePrefix="1" applyFont="1" applyAlignment="1">
      <alignment horizontal="left"/>
    </xf>
    <xf numFmtId="0" fontId="14" fillId="0" borderId="0" xfId="5" applyFont="1" applyAlignment="1">
      <alignment horizontal="left"/>
    </xf>
    <xf numFmtId="0" fontId="15" fillId="0" borderId="0" xfId="5" quotePrefix="1" applyFont="1" applyAlignment="1">
      <alignment horizontal="left"/>
    </xf>
    <xf numFmtId="0" fontId="40" fillId="0" borderId="0" xfId="5" applyFont="1"/>
    <xf numFmtId="0" fontId="49" fillId="0" borderId="10" xfId="5" applyFont="1" applyBorder="1" applyAlignment="1">
      <alignment horizontal="right"/>
    </xf>
    <xf numFmtId="0" fontId="49" fillId="0" borderId="10" xfId="5" applyFont="1" applyBorder="1" applyAlignment="1">
      <alignment horizontal="center"/>
    </xf>
    <xf numFmtId="0" fontId="13" fillId="0" borderId="3" xfId="5" applyFont="1" applyBorder="1" applyAlignment="1">
      <alignment horizontal="left"/>
    </xf>
    <xf numFmtId="0" fontId="21" fillId="0" borderId="3" xfId="5" applyFont="1" applyBorder="1"/>
    <xf numFmtId="56" fontId="21" fillId="0" borderId="3" xfId="5" applyNumberFormat="1" applyFont="1" applyBorder="1"/>
    <xf numFmtId="0" fontId="21" fillId="0" borderId="1" xfId="5" applyFont="1" applyBorder="1"/>
    <xf numFmtId="0" fontId="11" fillId="0" borderId="3" xfId="5" applyFont="1" applyBorder="1" applyAlignment="1">
      <alignment horizontal="right"/>
    </xf>
    <xf numFmtId="0" fontId="49" fillId="0" borderId="3" xfId="5" applyFont="1" applyBorder="1" applyAlignment="1">
      <alignment horizontal="right"/>
    </xf>
    <xf numFmtId="0" fontId="6" fillId="0" borderId="3" xfId="5" applyFont="1" applyBorder="1"/>
    <xf numFmtId="0" fontId="13" fillId="0" borderId="13" xfId="5" applyFont="1" applyBorder="1"/>
    <xf numFmtId="0" fontId="21" fillId="0" borderId="3" xfId="5" applyFont="1" applyBorder="1" applyAlignment="1">
      <alignment horizontal="left"/>
    </xf>
    <xf numFmtId="0" fontId="13" fillId="0" borderId="3" xfId="5" applyFont="1" applyBorder="1"/>
    <xf numFmtId="0" fontId="21" fillId="0" borderId="14" xfId="5" applyFont="1" applyBorder="1"/>
    <xf numFmtId="0" fontId="21" fillId="0" borderId="0" xfId="5" applyFont="1" applyAlignment="1">
      <alignment horizontal="center"/>
    </xf>
    <xf numFmtId="0" fontId="116" fillId="0" borderId="6" xfId="5" applyFont="1" applyBorder="1" applyAlignment="1">
      <alignment horizontal="center"/>
    </xf>
    <xf numFmtId="0" fontId="105" fillId="0" borderId="5" xfId="5" applyFont="1" applyBorder="1" applyAlignment="1">
      <alignment horizontal="center"/>
    </xf>
    <xf numFmtId="0" fontId="21" fillId="8" borderId="0" xfId="5" applyFont="1" applyFill="1" applyAlignment="1">
      <alignment horizontal="center"/>
    </xf>
    <xf numFmtId="0" fontId="105" fillId="0" borderId="6" xfId="5" applyFont="1" applyBorder="1" applyAlignment="1">
      <alignment horizontal="center"/>
    </xf>
    <xf numFmtId="0" fontId="6" fillId="0" borderId="0" xfId="5" quotePrefix="1" applyFont="1" applyAlignment="1">
      <alignment horizontal="center"/>
    </xf>
    <xf numFmtId="0" fontId="6" fillId="0" borderId="4" xfId="5" quotePrefix="1" applyFont="1" applyBorder="1" applyAlignment="1">
      <alignment horizontal="center"/>
    </xf>
    <xf numFmtId="0" fontId="6" fillId="0" borderId="4" xfId="5" applyFont="1" applyBorder="1" applyAlignment="1">
      <alignment horizontal="center"/>
    </xf>
    <xf numFmtId="0" fontId="6" fillId="0" borderId="6" xfId="5" applyFont="1" applyBorder="1" applyAlignment="1">
      <alignment horizontal="center"/>
    </xf>
    <xf numFmtId="0" fontId="8" fillId="0" borderId="4" xfId="5" quotePrefix="1" applyFont="1" applyBorder="1" applyAlignment="1">
      <alignment horizontal="center"/>
    </xf>
    <xf numFmtId="0" fontId="6" fillId="0" borderId="6" xfId="5" quotePrefix="1" applyFont="1" applyBorder="1" applyAlignment="1">
      <alignment horizontal="center"/>
    </xf>
    <xf numFmtId="0" fontId="8" fillId="0" borderId="6" xfId="5" quotePrefix="1" applyFont="1" applyBorder="1" applyAlignment="1">
      <alignment horizontal="center"/>
    </xf>
    <xf numFmtId="0" fontId="6" fillId="0" borderId="12" xfId="5" applyFont="1" applyBorder="1" applyAlignment="1">
      <alignment horizontal="center"/>
    </xf>
    <xf numFmtId="0" fontId="8" fillId="8" borderId="0" xfId="5" quotePrefix="1" applyFont="1" applyFill="1" applyAlignment="1">
      <alignment horizontal="center"/>
    </xf>
    <xf numFmtId="0" fontId="6" fillId="8" borderId="0" xfId="5" quotePrefix="1" applyFont="1" applyFill="1" applyAlignment="1">
      <alignment horizontal="center"/>
    </xf>
    <xf numFmtId="0" fontId="6" fillId="0" borderId="0" xfId="5" applyFont="1" applyAlignment="1">
      <alignment horizontal="center"/>
    </xf>
    <xf numFmtId="37" fontId="6" fillId="0" borderId="6" xfId="5" applyNumberFormat="1" applyFont="1" applyBorder="1" applyAlignment="1">
      <alignment horizontal="center"/>
    </xf>
    <xf numFmtId="0" fontId="6" fillId="8" borderId="0" xfId="5" applyFont="1" applyFill="1" applyAlignment="1">
      <alignment horizontal="center"/>
    </xf>
    <xf numFmtId="0" fontId="116" fillId="0" borderId="10" xfId="5" applyFont="1" applyBorder="1" applyAlignment="1">
      <alignment horizontal="center"/>
    </xf>
    <xf numFmtId="0" fontId="116" fillId="0" borderId="9" xfId="5" applyFont="1" applyBorder="1" applyAlignment="1">
      <alignment horizontal="center"/>
    </xf>
    <xf numFmtId="0" fontId="116" fillId="0" borderId="8" xfId="5" applyFont="1" applyBorder="1" applyAlignment="1">
      <alignment horizontal="center"/>
    </xf>
    <xf numFmtId="37" fontId="116" fillId="0" borderId="8" xfId="5" applyNumberFormat="1" applyFont="1" applyBorder="1" applyAlignment="1">
      <alignment horizontal="center"/>
    </xf>
    <xf numFmtId="37" fontId="116" fillId="0" borderId="9" xfId="5" applyNumberFormat="1" applyFont="1" applyBorder="1" applyAlignment="1">
      <alignment horizontal="center"/>
    </xf>
    <xf numFmtId="0" fontId="116" fillId="8" borderId="0" xfId="5" applyFont="1" applyFill="1" applyAlignment="1">
      <alignment horizontal="center"/>
    </xf>
    <xf numFmtId="37" fontId="116" fillId="8" borderId="0" xfId="5" applyNumberFormat="1" applyFont="1" applyFill="1" applyAlignment="1">
      <alignment horizontal="center"/>
    </xf>
    <xf numFmtId="177" fontId="13" fillId="0" borderId="0" xfId="5" quotePrefix="1" applyNumberFormat="1" applyFont="1" applyAlignment="1">
      <alignment horizontal="right"/>
    </xf>
    <xf numFmtId="179" fontId="13" fillId="0" borderId="11" xfId="5" quotePrefix="1" applyNumberFormat="1" applyFont="1" applyBorder="1" applyAlignment="1">
      <alignment horizontal="left"/>
    </xf>
    <xf numFmtId="181" fontId="16" fillId="0" borderId="4" xfId="5" quotePrefix="1" applyNumberFormat="1" applyFont="1" applyBorder="1" applyAlignment="1">
      <alignment horizontal="right"/>
    </xf>
    <xf numFmtId="180" fontId="13" fillId="8" borderId="0" xfId="2" applyNumberFormat="1" applyFont="1" applyFill="1" applyBorder="1" applyAlignment="1">
      <alignment horizontal="right"/>
    </xf>
    <xf numFmtId="0" fontId="13" fillId="0" borderId="0" xfId="5" quotePrefix="1" applyFont="1" applyAlignment="1">
      <alignment horizontal="right"/>
    </xf>
    <xf numFmtId="0" fontId="13" fillId="0" borderId="12" xfId="5" quotePrefix="1" applyFont="1" applyBorder="1" applyAlignment="1">
      <alignment horizontal="left"/>
    </xf>
    <xf numFmtId="0" fontId="21" fillId="0" borderId="4" xfId="5" quotePrefix="1" applyFont="1" applyBorder="1" applyAlignment="1">
      <alignment horizontal="right"/>
    </xf>
    <xf numFmtId="180" fontId="60" fillId="8" borderId="0" xfId="2" applyNumberFormat="1" applyFont="1" applyFill="1" applyBorder="1" applyAlignment="1">
      <alignment horizontal="right"/>
    </xf>
    <xf numFmtId="177" fontId="22" fillId="0" borderId="0" xfId="5" quotePrefix="1" applyNumberFormat="1" applyFont="1" applyAlignment="1">
      <alignment horizontal="right"/>
    </xf>
    <xf numFmtId="183" fontId="22" fillId="0" borderId="12" xfId="5" quotePrefix="1" applyNumberFormat="1" applyFont="1" applyBorder="1" applyAlignment="1">
      <alignment horizontal="left"/>
    </xf>
    <xf numFmtId="184" fontId="21" fillId="0" borderId="4" xfId="5" quotePrefix="1" applyNumberFormat="1" applyFont="1" applyBorder="1" applyAlignment="1">
      <alignment horizontal="right"/>
    </xf>
    <xf numFmtId="180" fontId="22" fillId="8" borderId="0" xfId="2" applyNumberFormat="1" applyFont="1" applyFill="1" applyBorder="1" applyAlignment="1">
      <alignment horizontal="right"/>
    </xf>
    <xf numFmtId="0" fontId="22" fillId="0" borderId="0" xfId="5" quotePrefix="1" applyFont="1" applyAlignment="1">
      <alignment horizontal="right"/>
    </xf>
    <xf numFmtId="0" fontId="22" fillId="0" borderId="12" xfId="5" quotePrefix="1" applyFont="1" applyBorder="1" applyAlignment="1">
      <alignment horizontal="left"/>
    </xf>
    <xf numFmtId="180" fontId="22" fillId="0" borderId="0" xfId="5" quotePrefix="1" applyNumberFormat="1" applyFont="1" applyAlignment="1">
      <alignment horizontal="right"/>
    </xf>
    <xf numFmtId="180" fontId="22" fillId="0" borderId="12" xfId="5" quotePrefix="1" applyNumberFormat="1" applyFont="1" applyBorder="1" applyAlignment="1">
      <alignment horizontal="left"/>
    </xf>
    <xf numFmtId="180" fontId="21" fillId="0" borderId="4" xfId="5" applyNumberFormat="1" applyFont="1" applyBorder="1" applyAlignment="1">
      <alignment horizontal="right"/>
    </xf>
    <xf numFmtId="180" fontId="22" fillId="0" borderId="0" xfId="5" applyNumberFormat="1" applyFont="1" applyAlignment="1">
      <alignment horizontal="right"/>
    </xf>
    <xf numFmtId="0" fontId="22" fillId="0" borderId="0" xfId="5" applyFont="1" applyAlignment="1">
      <alignment horizontal="right"/>
    </xf>
    <xf numFmtId="0" fontId="21" fillId="0" borderId="4" xfId="5" applyFont="1" applyBorder="1" applyAlignment="1">
      <alignment horizontal="right"/>
    </xf>
    <xf numFmtId="195" fontId="22" fillId="0" borderId="12" xfId="5" quotePrefix="1" applyNumberFormat="1" applyFont="1" applyBorder="1" applyAlignment="1">
      <alignment horizontal="left"/>
    </xf>
    <xf numFmtId="180" fontId="22" fillId="0" borderId="10" xfId="5" quotePrefix="1" applyNumberFormat="1" applyFont="1" applyBorder="1" applyAlignment="1">
      <alignment horizontal="right"/>
    </xf>
    <xf numFmtId="195" fontId="22" fillId="0" borderId="7" xfId="5" quotePrefix="1" applyNumberFormat="1" applyFont="1" applyBorder="1" applyAlignment="1">
      <alignment horizontal="left"/>
    </xf>
    <xf numFmtId="180" fontId="21" fillId="0" borderId="9" xfId="5" applyNumberFormat="1" applyFont="1" applyBorder="1" applyAlignment="1">
      <alignment horizontal="right"/>
    </xf>
    <xf numFmtId="0" fontId="49" fillId="0" borderId="3" xfId="5" applyFont="1" applyBorder="1" applyAlignment="1">
      <alignment horizontal="center"/>
    </xf>
    <xf numFmtId="180" fontId="49" fillId="0" borderId="3" xfId="5" applyNumberFormat="1" applyFont="1" applyBorder="1" applyAlignment="1">
      <alignment horizontal="right"/>
    </xf>
    <xf numFmtId="49" fontId="21" fillId="0" borderId="3" xfId="5" applyNumberFormat="1" applyFont="1" applyBorder="1"/>
    <xf numFmtId="0" fontId="11" fillId="0" borderId="1" xfId="5" applyFont="1" applyBorder="1" applyAlignment="1">
      <alignment horizontal="right"/>
    </xf>
    <xf numFmtId="0" fontId="105" fillId="0" borderId="0" xfId="5" applyFont="1" applyAlignment="1">
      <alignment horizontal="center"/>
    </xf>
    <xf numFmtId="0" fontId="105" fillId="0" borderId="4" xfId="5" applyFont="1" applyBorder="1" applyAlignment="1">
      <alignment horizontal="center"/>
    </xf>
    <xf numFmtId="0" fontId="116" fillId="0" borderId="12" xfId="5" applyFont="1" applyBorder="1" applyAlignment="1">
      <alignment horizontal="center"/>
    </xf>
    <xf numFmtId="0" fontId="3" fillId="0" borderId="10" xfId="5" applyBorder="1"/>
    <xf numFmtId="191" fontId="3" fillId="0" borderId="0" xfId="5" applyNumberFormat="1" applyAlignment="1">
      <alignment horizontal="left"/>
    </xf>
    <xf numFmtId="0" fontId="21" fillId="0" borderId="3" xfId="5" applyFont="1" applyBorder="1" applyAlignment="1">
      <alignment horizontal="center"/>
    </xf>
    <xf numFmtId="0" fontId="6" fillId="0" borderId="1" xfId="5" applyFont="1" applyBorder="1" applyAlignment="1">
      <alignment horizontal="center"/>
    </xf>
    <xf numFmtId="0" fontId="16" fillId="0" borderId="3" xfId="5" applyFont="1" applyBorder="1" applyAlignment="1">
      <alignment horizontal="center" vertical="center" wrapText="1"/>
    </xf>
    <xf numFmtId="0" fontId="60" fillId="0" borderId="0" xfId="5" applyFont="1"/>
    <xf numFmtId="38" fontId="60" fillId="0" borderId="0" xfId="2" applyFont="1" applyFill="1" applyBorder="1" applyAlignment="1">
      <alignment horizontal="right"/>
    </xf>
    <xf numFmtId="184" fontId="21" fillId="2" borderId="9" xfId="5" quotePrefix="1" applyNumberFormat="1" applyFont="1" applyFill="1" applyBorder="1" applyAlignment="1">
      <alignment horizontal="right"/>
    </xf>
    <xf numFmtId="38" fontId="3" fillId="2" borderId="0" xfId="2" applyFont="1" applyFill="1" applyAlignment="1">
      <alignment horizontal="right"/>
    </xf>
    <xf numFmtId="38" fontId="5" fillId="2" borderId="0" xfId="2" applyFont="1" applyFill="1" applyAlignment="1">
      <alignment horizontal="right"/>
    </xf>
    <xf numFmtId="0" fontId="105" fillId="2" borderId="3" xfId="5" applyFont="1" applyFill="1" applyBorder="1" applyAlignment="1">
      <alignment shrinkToFit="1"/>
    </xf>
    <xf numFmtId="180" fontId="21" fillId="2" borderId="9" xfId="5" quotePrefix="1" applyNumberFormat="1" applyFont="1" applyFill="1" applyBorder="1" applyAlignment="1">
      <alignment horizontal="right" indent="1"/>
    </xf>
    <xf numFmtId="0" fontId="16" fillId="2" borderId="2" xfId="15" applyFont="1" applyFill="1" applyBorder="1"/>
    <xf numFmtId="0" fontId="16" fillId="2" borderId="4" xfId="15" applyFont="1" applyFill="1" applyBorder="1"/>
    <xf numFmtId="0" fontId="21" fillId="2" borderId="4" xfId="15" quotePrefix="1" applyFont="1" applyFill="1" applyBorder="1" applyAlignment="1">
      <alignment horizontal="left"/>
    </xf>
    <xf numFmtId="0" fontId="21" fillId="2" borderId="9" xfId="15" quotePrefix="1" applyFont="1" applyFill="1" applyBorder="1" applyAlignment="1">
      <alignment horizontal="left"/>
    </xf>
    <xf numFmtId="0" fontId="6" fillId="2" borderId="3" xfId="5" applyFont="1" applyFill="1" applyBorder="1" applyAlignment="1">
      <alignment horizontal="left" vertical="center"/>
    </xf>
    <xf numFmtId="0" fontId="16" fillId="2" borderId="3" xfId="5" applyFont="1" applyFill="1" applyBorder="1" applyAlignment="1">
      <alignment horizontal="center" vertical="center"/>
    </xf>
    <xf numFmtId="0" fontId="13" fillId="2" borderId="0" xfId="5" applyFont="1" applyFill="1" applyAlignment="1">
      <alignment horizontal="center" vertical="center"/>
    </xf>
    <xf numFmtId="0" fontId="18" fillId="2" borderId="3" xfId="5" quotePrefix="1" applyFont="1" applyFill="1" applyBorder="1" applyAlignment="1">
      <alignment horizontal="left"/>
    </xf>
    <xf numFmtId="0" fontId="13" fillId="2" borderId="3" xfId="5" quotePrefix="1" applyFont="1" applyFill="1" applyBorder="1"/>
    <xf numFmtId="0" fontId="3" fillId="2" borderId="1" xfId="6" applyFill="1" applyBorder="1" applyAlignment="1">
      <alignment horizontal="center"/>
    </xf>
    <xf numFmtId="0" fontId="21" fillId="2" borderId="3" xfId="5" quotePrefix="1" applyFont="1" applyFill="1" applyBorder="1" applyAlignment="1">
      <alignment horizontal="left" vertical="center"/>
    </xf>
    <xf numFmtId="0" fontId="13" fillId="2" borderId="14" xfId="5" applyFont="1" applyFill="1" applyBorder="1" applyAlignment="1">
      <alignment horizontal="left"/>
    </xf>
    <xf numFmtId="0" fontId="13" fillId="2" borderId="5" xfId="5" applyFont="1" applyFill="1" applyBorder="1" applyAlignment="1">
      <alignment horizontal="center" vertical="center"/>
    </xf>
    <xf numFmtId="0" fontId="5" fillId="2" borderId="6" xfId="5" applyFont="1" applyFill="1" applyBorder="1" applyAlignment="1">
      <alignment horizontal="center" vertical="center"/>
    </xf>
    <xf numFmtId="0" fontId="6" fillId="2" borderId="11" xfId="5" applyFont="1" applyFill="1" applyBorder="1" applyAlignment="1">
      <alignment vertical="center"/>
    </xf>
    <xf numFmtId="0" fontId="6" fillId="2" borderId="1" xfId="5" applyFont="1" applyFill="1" applyBorder="1" applyAlignment="1">
      <alignment horizontal="center"/>
    </xf>
    <xf numFmtId="0" fontId="6" fillId="2" borderId="11" xfId="5" applyFont="1" applyFill="1" applyBorder="1" applyAlignment="1">
      <alignment horizontal="center"/>
    </xf>
    <xf numFmtId="0" fontId="13" fillId="2" borderId="2" xfId="5" applyFont="1" applyFill="1" applyBorder="1" applyAlignment="1">
      <alignment horizontal="center"/>
    </xf>
    <xf numFmtId="0" fontId="21" fillId="2" borderId="2" xfId="5" quotePrefix="1" applyFont="1" applyFill="1" applyBorder="1" applyAlignment="1">
      <alignment horizontal="center"/>
    </xf>
    <xf numFmtId="0" fontId="3" fillId="0" borderId="3" xfId="5" applyBorder="1"/>
    <xf numFmtId="0" fontId="21" fillId="2" borderId="3" xfId="5" applyFont="1" applyFill="1" applyBorder="1" applyAlignment="1">
      <alignment horizontal="center" vertical="center"/>
    </xf>
    <xf numFmtId="0" fontId="6" fillId="2" borderId="3" xfId="5" applyFont="1" applyFill="1" applyBorder="1" applyAlignment="1">
      <alignment horizontal="center" vertical="center"/>
    </xf>
    <xf numFmtId="0" fontId="6" fillId="2" borderId="3" xfId="5" applyFont="1" applyFill="1" applyBorder="1" applyAlignment="1">
      <alignment vertical="center"/>
    </xf>
    <xf numFmtId="0" fontId="21" fillId="2" borderId="3" xfId="5" quotePrefix="1" applyFont="1" applyFill="1" applyBorder="1" applyAlignment="1">
      <alignment horizontal="center" vertical="center"/>
    </xf>
    <xf numFmtId="0" fontId="13" fillId="0" borderId="14" xfId="5" applyFont="1" applyBorder="1"/>
    <xf numFmtId="0" fontId="21" fillId="2" borderId="3" xfId="5" applyFont="1" applyFill="1" applyBorder="1" applyAlignment="1">
      <alignment horizontal="distributed"/>
    </xf>
    <xf numFmtId="0" fontId="21" fillId="2" borderId="3" xfId="5" quotePrefix="1" applyFont="1" applyFill="1" applyBorder="1" applyAlignment="1">
      <alignment horizontal="distributed"/>
    </xf>
    <xf numFmtId="0" fontId="13" fillId="2" borderId="13" xfId="5" quotePrefix="1" applyFont="1" applyFill="1" applyBorder="1"/>
    <xf numFmtId="0" fontId="3" fillId="0" borderId="1" xfId="5" applyBorder="1" applyAlignment="1">
      <alignment horizontal="center" vertical="center" wrapText="1"/>
    </xf>
    <xf numFmtId="0" fontId="6" fillId="0" borderId="3" xfId="5" applyFont="1" applyBorder="1" applyAlignment="1">
      <alignment horizontal="left"/>
    </xf>
    <xf numFmtId="0" fontId="21" fillId="2" borderId="3" xfId="5" applyFont="1" applyFill="1" applyBorder="1" applyAlignment="1">
      <alignment horizontal="center"/>
    </xf>
    <xf numFmtId="0" fontId="3" fillId="0" borderId="14" xfId="5" applyBorder="1"/>
    <xf numFmtId="0" fontId="21" fillId="2" borderId="3" xfId="5" applyFont="1" applyFill="1" applyBorder="1" applyAlignment="1">
      <alignment vertical="center"/>
    </xf>
    <xf numFmtId="38" fontId="104" fillId="2" borderId="1" xfId="2" applyFont="1" applyFill="1" applyBorder="1" applyAlignment="1">
      <alignment horizontal="center"/>
    </xf>
    <xf numFmtId="38" fontId="104" fillId="2" borderId="2" xfId="2" applyFont="1" applyFill="1" applyBorder="1" applyAlignment="1">
      <alignment horizontal="center"/>
    </xf>
    <xf numFmtId="38" fontId="121" fillId="2" borderId="2" xfId="2" quotePrefix="1" applyFont="1" applyFill="1" applyBorder="1" applyAlignment="1">
      <alignment horizontal="center" shrinkToFit="1"/>
    </xf>
    <xf numFmtId="38" fontId="104" fillId="2" borderId="2" xfId="2" quotePrefix="1" applyFont="1" applyFill="1" applyBorder="1" applyAlignment="1">
      <alignment horizontal="left"/>
    </xf>
    <xf numFmtId="38" fontId="104" fillId="2" borderId="0" xfId="2" quotePrefix="1" applyFont="1" applyFill="1" applyBorder="1" applyAlignment="1">
      <alignment horizontal="left"/>
    </xf>
    <xf numFmtId="38" fontId="104" fillId="2" borderId="5" xfId="2" applyFont="1" applyFill="1" applyBorder="1"/>
    <xf numFmtId="38" fontId="104" fillId="2" borderId="0" xfId="2" applyFont="1" applyFill="1" applyBorder="1" applyAlignment="1">
      <alignment horizontal="center"/>
    </xf>
    <xf numFmtId="38" fontId="104" fillId="2" borderId="6" xfId="2" applyFont="1" applyFill="1" applyBorder="1" applyAlignment="1">
      <alignment horizontal="center"/>
    </xf>
    <xf numFmtId="38" fontId="104" fillId="2" borderId="4" xfId="2" applyFont="1" applyFill="1" applyBorder="1" applyAlignment="1">
      <alignment horizontal="center" shrinkToFit="1"/>
    </xf>
    <xf numFmtId="38" fontId="104" fillId="2" borderId="6" xfId="2" applyFont="1" applyFill="1" applyBorder="1" applyAlignment="1">
      <alignment horizontal="center" wrapText="1" shrinkToFit="1"/>
    </xf>
    <xf numFmtId="38" fontId="104" fillId="2" borderId="4" xfId="2" applyFont="1" applyFill="1" applyBorder="1"/>
    <xf numFmtId="38" fontId="104" fillId="2" borderId="4" xfId="2" applyFont="1" applyFill="1" applyBorder="1" applyAlignment="1"/>
    <xf numFmtId="0" fontId="4" fillId="2" borderId="0" xfId="6" quotePrefix="1" applyFont="1" applyFill="1" applyAlignment="1">
      <alignment horizontal="left"/>
    </xf>
    <xf numFmtId="0" fontId="4" fillId="2" borderId="0" xfId="6" quotePrefix="1" applyFont="1" applyFill="1" applyAlignment="1">
      <alignment horizontal="right"/>
    </xf>
    <xf numFmtId="0" fontId="120" fillId="2" borderId="0" xfId="6" applyFont="1" applyFill="1"/>
    <xf numFmtId="0" fontId="110" fillId="2" borderId="0" xfId="6" applyFont="1" applyFill="1" applyAlignment="1">
      <alignment vertical="center"/>
    </xf>
    <xf numFmtId="0" fontId="104" fillId="2" borderId="2" xfId="6" applyFont="1" applyFill="1" applyBorder="1" applyAlignment="1">
      <alignment horizontal="center"/>
    </xf>
    <xf numFmtId="0" fontId="3" fillId="2" borderId="13" xfId="6" applyFill="1" applyBorder="1" applyAlignment="1">
      <alignment horizontal="left"/>
    </xf>
    <xf numFmtId="0" fontId="121" fillId="2" borderId="5" xfId="6" quotePrefix="1" applyFont="1" applyFill="1" applyBorder="1" applyAlignment="1">
      <alignment horizontal="center"/>
    </xf>
    <xf numFmtId="0" fontId="104" fillId="2" borderId="2" xfId="6" quotePrefix="1" applyFont="1" applyFill="1" applyBorder="1" applyAlignment="1">
      <alignment horizontal="left"/>
    </xf>
    <xf numFmtId="0" fontId="104" fillId="2" borderId="4" xfId="6" quotePrefix="1" applyFont="1" applyFill="1" applyBorder="1" applyAlignment="1">
      <alignment horizontal="left"/>
    </xf>
    <xf numFmtId="0" fontId="105" fillId="2" borderId="12" xfId="6" quotePrefix="1" applyFont="1" applyFill="1" applyBorder="1" applyAlignment="1">
      <alignment horizontal="center"/>
    </xf>
    <xf numFmtId="0" fontId="3" fillId="2" borderId="2" xfId="6" applyFill="1" applyBorder="1"/>
    <xf numFmtId="0" fontId="13" fillId="2" borderId="12" xfId="6" quotePrefix="1" applyFont="1" applyFill="1" applyBorder="1" applyAlignment="1">
      <alignment horizontal="center"/>
    </xf>
    <xf numFmtId="0" fontId="3" fillId="2" borderId="5" xfId="6" applyFill="1" applyBorder="1"/>
    <xf numFmtId="0" fontId="104" fillId="2" borderId="4" xfId="6" applyFont="1" applyFill="1" applyBorder="1" applyAlignment="1">
      <alignment horizontal="center"/>
    </xf>
    <xf numFmtId="0" fontId="104" fillId="2" borderId="0" xfId="6" applyFont="1" applyFill="1" applyAlignment="1">
      <alignment horizontal="center"/>
    </xf>
    <xf numFmtId="0" fontId="121" fillId="2" borderId="6" xfId="6" applyFont="1" applyFill="1" applyBorder="1" applyAlignment="1">
      <alignment horizontal="center"/>
    </xf>
    <xf numFmtId="0" fontId="104" fillId="2" borderId="6" xfId="6" applyFont="1" applyFill="1" applyBorder="1" applyAlignment="1">
      <alignment horizontal="center"/>
    </xf>
    <xf numFmtId="38" fontId="104" fillId="2" borderId="6" xfId="3" applyFont="1" applyFill="1" applyBorder="1" applyAlignment="1">
      <alignment horizontal="center"/>
    </xf>
    <xf numFmtId="0" fontId="6" fillId="2" borderId="6" xfId="6" applyFont="1" applyFill="1" applyBorder="1" applyAlignment="1">
      <alignment horizontal="center" wrapText="1" shrinkToFit="1"/>
    </xf>
    <xf numFmtId="0" fontId="34" fillId="2" borderId="5" xfId="6" applyFont="1" applyFill="1" applyBorder="1" applyAlignment="1">
      <alignment horizontal="left"/>
    </xf>
    <xf numFmtId="0" fontId="34" fillId="2" borderId="0" xfId="6" applyFont="1" applyFill="1" applyAlignment="1">
      <alignment horizontal="left"/>
    </xf>
    <xf numFmtId="0" fontId="34" fillId="2" borderId="6" xfId="6" applyFont="1" applyFill="1" applyBorder="1" applyAlignment="1">
      <alignment horizontal="left"/>
    </xf>
    <xf numFmtId="0" fontId="34" fillId="2" borderId="6" xfId="6" quotePrefix="1" applyFont="1" applyFill="1" applyBorder="1" applyAlignment="1">
      <alignment horizontal="left"/>
    </xf>
    <xf numFmtId="0" fontId="34" fillId="2" borderId="0" xfId="6" quotePrefix="1" applyFont="1" applyFill="1" applyAlignment="1">
      <alignment horizontal="left"/>
    </xf>
    <xf numFmtId="0" fontId="35" fillId="2" borderId="6" xfId="6" applyFont="1" applyFill="1" applyBorder="1" applyAlignment="1">
      <alignment horizontal="left"/>
    </xf>
    <xf numFmtId="0" fontId="35" fillId="2" borderId="0" xfId="6" applyFont="1" applyFill="1" applyAlignment="1">
      <alignment horizontal="left"/>
    </xf>
    <xf numFmtId="0" fontId="110" fillId="2" borderId="10" xfId="6" applyFont="1" applyFill="1" applyBorder="1" applyAlignment="1">
      <alignment vertical="center"/>
    </xf>
    <xf numFmtId="0" fontId="5" fillId="2" borderId="0" xfId="18" quotePrefix="1" applyFont="1" applyFill="1" applyAlignment="1">
      <alignment horizontal="left"/>
    </xf>
    <xf numFmtId="0" fontId="5" fillId="2" borderId="0" xfId="18" quotePrefix="1" applyFont="1" applyFill="1" applyAlignment="1">
      <alignment horizontal="right"/>
    </xf>
    <xf numFmtId="0" fontId="110" fillId="2" borderId="0" xfId="18" quotePrefix="1" applyFont="1" applyFill="1" applyAlignment="1">
      <alignment horizontal="left"/>
    </xf>
    <xf numFmtId="0" fontId="105" fillId="2" borderId="5" xfId="18" applyFont="1" applyFill="1" applyBorder="1" applyAlignment="1">
      <alignment horizontal="center"/>
    </xf>
    <xf numFmtId="0" fontId="105" fillId="2" borderId="3" xfId="18" applyFont="1" applyFill="1" applyBorder="1" applyAlignment="1">
      <alignment horizontal="center"/>
    </xf>
    <xf numFmtId="37" fontId="105" fillId="2" borderId="6" xfId="18" applyNumberFormat="1" applyFont="1" applyFill="1" applyBorder="1" applyAlignment="1">
      <alignment horizontal="center"/>
    </xf>
    <xf numFmtId="0" fontId="105" fillId="2" borderId="0" xfId="18" applyFont="1" applyFill="1" applyAlignment="1">
      <alignment horizontal="center"/>
    </xf>
    <xf numFmtId="0" fontId="105" fillId="2" borderId="6" xfId="18" applyFont="1" applyFill="1" applyBorder="1" applyAlignment="1">
      <alignment horizontal="center"/>
    </xf>
    <xf numFmtId="0" fontId="105" fillId="2" borderId="2" xfId="18" applyFont="1" applyFill="1" applyBorder="1" applyAlignment="1">
      <alignment horizontal="center"/>
    </xf>
    <xf numFmtId="0" fontId="105" fillId="2" borderId="1" xfId="18" applyFont="1" applyFill="1" applyBorder="1" applyAlignment="1">
      <alignment horizontal="center"/>
    </xf>
    <xf numFmtId="37" fontId="114" fillId="2" borderId="0" xfId="18" applyNumberFormat="1" applyFont="1" applyFill="1" applyAlignment="1">
      <alignment horizontal="distributed"/>
    </xf>
    <xf numFmtId="37" fontId="114" fillId="2" borderId="0" xfId="18" quotePrefix="1" applyNumberFormat="1" applyFont="1" applyFill="1" applyAlignment="1">
      <alignment horizontal="left"/>
    </xf>
    <xf numFmtId="37" fontId="105" fillId="2" borderId="0" xfId="18" applyNumberFormat="1" applyFont="1" applyFill="1" applyAlignment="1">
      <alignment horizontal="distributed" vertical="distributed"/>
    </xf>
    <xf numFmtId="37" fontId="114" fillId="2" borderId="0" xfId="18" applyNumberFormat="1" applyFont="1" applyFill="1" applyAlignment="1">
      <alignment horizontal="distributed" vertical="distributed"/>
    </xf>
    <xf numFmtId="0" fontId="110" fillId="2" borderId="10" xfId="18" applyFont="1" applyFill="1" applyBorder="1" applyAlignment="1">
      <alignment horizontal="left"/>
    </xf>
    <xf numFmtId="0" fontId="114" fillId="2" borderId="0" xfId="18" applyFont="1" applyFill="1" applyAlignment="1">
      <alignment horizontal="distributed"/>
    </xf>
    <xf numFmtId="37" fontId="21" fillId="2" borderId="0" xfId="18" quotePrefix="1" applyNumberFormat="1" applyFont="1" applyFill="1" applyAlignment="1">
      <alignment horizontal="left"/>
    </xf>
    <xf numFmtId="0" fontId="4" fillId="2" borderId="0" xfId="17" quotePrefix="1" applyFont="1" applyFill="1" applyAlignment="1">
      <alignment horizontal="left"/>
    </xf>
    <xf numFmtId="0" fontId="4" fillId="2" borderId="0" xfId="17" quotePrefix="1" applyFont="1" applyFill="1" applyAlignment="1">
      <alignment horizontal="right"/>
    </xf>
    <xf numFmtId="0" fontId="13" fillId="2" borderId="2" xfId="17" applyFont="1" applyFill="1" applyBorder="1" applyAlignment="1">
      <alignment horizontal="center"/>
    </xf>
    <xf numFmtId="0" fontId="13" fillId="2" borderId="11" xfId="17" applyFont="1" applyFill="1" applyBorder="1" applyAlignment="1">
      <alignment horizontal="center"/>
    </xf>
    <xf numFmtId="0" fontId="13" fillId="2" borderId="12" xfId="17" applyFont="1" applyFill="1" applyBorder="1" applyAlignment="1">
      <alignment horizontal="center"/>
    </xf>
    <xf numFmtId="37" fontId="105" fillId="2" borderId="6" xfId="5" applyNumberFormat="1" applyFont="1" applyFill="1" applyBorder="1" applyAlignment="1">
      <alignment horizontal="center"/>
    </xf>
    <xf numFmtId="0" fontId="104" fillId="2" borderId="0" xfId="5" applyFont="1" applyFill="1" applyAlignment="1">
      <alignment horizontal="center"/>
    </xf>
    <xf numFmtId="0" fontId="104" fillId="2" borderId="2" xfId="5" applyFont="1" applyFill="1" applyBorder="1" applyAlignment="1">
      <alignment horizontal="right" vertical="center"/>
    </xf>
    <xf numFmtId="0" fontId="6" fillId="2" borderId="9" xfId="5" applyFont="1" applyFill="1" applyBorder="1" applyAlignment="1">
      <alignment horizontal="right" vertical="center"/>
    </xf>
    <xf numFmtId="0" fontId="6" fillId="2" borderId="7" xfId="5" applyFont="1" applyFill="1" applyBorder="1" applyAlignment="1">
      <alignment horizontal="right" vertical="center"/>
    </xf>
    <xf numFmtId="37" fontId="114" fillId="2" borderId="0" xfId="5" applyNumberFormat="1" applyFont="1" applyFill="1" applyAlignment="1">
      <alignment horizontal="distributed" vertical="distributed"/>
    </xf>
    <xf numFmtId="180" fontId="3" fillId="2" borderId="11" xfId="2" applyNumberFormat="1" applyFont="1" applyFill="1" applyBorder="1" applyAlignment="1">
      <alignment horizontal="right" vertical="center" indent="5"/>
    </xf>
    <xf numFmtId="37" fontId="16" fillId="2" borderId="0" xfId="5" applyNumberFormat="1" applyFont="1" applyFill="1" applyAlignment="1">
      <alignment horizontal="distributed" vertical="distributed"/>
    </xf>
    <xf numFmtId="180" fontId="3" fillId="2" borderId="0" xfId="2" applyNumberFormat="1" applyFont="1" applyFill="1" applyBorder="1" applyAlignment="1">
      <alignment horizontal="left"/>
    </xf>
    <xf numFmtId="0" fontId="3" fillId="2" borderId="12" xfId="5" applyFill="1" applyBorder="1" applyAlignment="1">
      <alignment horizontal="right" vertical="center"/>
    </xf>
    <xf numFmtId="180" fontId="3" fillId="2" borderId="12" xfId="2" applyNumberFormat="1" applyFont="1" applyFill="1" applyBorder="1" applyAlignment="1">
      <alignment horizontal="right" vertical="center" indent="5"/>
    </xf>
    <xf numFmtId="37" fontId="38" fillId="2" borderId="0" xfId="5" applyNumberFormat="1" applyFont="1" applyFill="1" applyAlignment="1">
      <alignment horizontal="distributed" vertical="distributed"/>
    </xf>
    <xf numFmtId="0" fontId="3" fillId="2" borderId="12" xfId="5" applyFill="1" applyBorder="1" applyAlignment="1">
      <alignment horizontal="right" vertical="center" indent="5"/>
    </xf>
    <xf numFmtId="180" fontId="5" fillId="2" borderId="12" xfId="2" applyNumberFormat="1" applyFont="1" applyFill="1" applyBorder="1" applyAlignment="1">
      <alignment horizontal="right" vertical="center" indent="5"/>
    </xf>
    <xf numFmtId="37" fontId="62" fillId="2" borderId="0" xfId="5" applyNumberFormat="1" applyFont="1" applyFill="1" applyAlignment="1">
      <alignment horizontal="distributed" vertical="distributed"/>
    </xf>
    <xf numFmtId="37" fontId="62" fillId="2" borderId="10" xfId="17" applyNumberFormat="1" applyFont="1" applyFill="1" applyBorder="1" applyAlignment="1">
      <alignment horizontal="distributed" vertical="distributed"/>
    </xf>
    <xf numFmtId="180" fontId="5" fillId="2" borderId="7" xfId="2" applyNumberFormat="1" applyFont="1" applyFill="1" applyBorder="1" applyAlignment="1">
      <alignment horizontal="right" vertical="center" indent="5"/>
    </xf>
    <xf numFmtId="37" fontId="21" fillId="2" borderId="0" xfId="5" applyNumberFormat="1" applyFont="1" applyFill="1" applyAlignment="1">
      <alignment horizontal="distributed" vertical="distributed"/>
    </xf>
    <xf numFmtId="0" fontId="121" fillId="2" borderId="2" xfId="5" applyFont="1" applyFill="1" applyBorder="1" applyAlignment="1">
      <alignment horizontal="centerContinuous"/>
    </xf>
    <xf numFmtId="0" fontId="104" fillId="2" borderId="4" xfId="5" applyFont="1" applyFill="1" applyBorder="1" applyAlignment="1">
      <alignment horizontal="center"/>
    </xf>
    <xf numFmtId="0" fontId="104" fillId="2" borderId="12" xfId="5" applyFont="1" applyFill="1" applyBorder="1" applyAlignment="1">
      <alignment horizontal="center"/>
    </xf>
    <xf numFmtId="0" fontId="110" fillId="2" borderId="0" xfId="5" quotePrefix="1" applyFont="1" applyFill="1" applyAlignment="1">
      <alignment horizontal="left"/>
    </xf>
    <xf numFmtId="37" fontId="40" fillId="2" borderId="0" xfId="5" applyNumberFormat="1" applyFont="1" applyFill="1" applyAlignment="1">
      <alignment horizontal="distributed" vertical="center"/>
    </xf>
    <xf numFmtId="37" fontId="22" fillId="2" borderId="0" xfId="5" applyNumberFormat="1" applyFont="1" applyFill="1" applyAlignment="1">
      <alignment horizontal="distributed" vertical="center"/>
    </xf>
    <xf numFmtId="0" fontId="104" fillId="2" borderId="1" xfId="5" applyFont="1" applyFill="1" applyBorder="1" applyAlignment="1">
      <alignment vertical="center"/>
    </xf>
    <xf numFmtId="37" fontId="22" fillId="2" borderId="6" xfId="5" applyNumberFormat="1" applyFont="1" applyFill="1" applyBorder="1" applyAlignment="1">
      <alignment horizontal="center" vertical="center"/>
    </xf>
    <xf numFmtId="37" fontId="22" fillId="2" borderId="4" xfId="5" applyNumberFormat="1" applyFont="1" applyFill="1" applyBorder="1" applyAlignment="1">
      <alignment horizontal="center" vertical="center" shrinkToFit="1"/>
    </xf>
    <xf numFmtId="0" fontId="105" fillId="2" borderId="3" xfId="5" applyFont="1" applyFill="1" applyBorder="1" applyAlignment="1">
      <alignment horizontal="center"/>
    </xf>
    <xf numFmtId="0" fontId="105" fillId="2" borderId="2" xfId="5" quotePrefix="1" applyFont="1" applyFill="1" applyBorder="1" applyAlignment="1">
      <alignment horizontal="centerContinuous"/>
    </xf>
    <xf numFmtId="37" fontId="105" fillId="2" borderId="0" xfId="5" applyNumberFormat="1" applyFont="1" applyFill="1" applyAlignment="1">
      <alignment horizontal="center"/>
    </xf>
    <xf numFmtId="0" fontId="104" fillId="2" borderId="3" xfId="5" applyFont="1" applyFill="1" applyBorder="1" applyAlignment="1">
      <alignment horizontal="center"/>
    </xf>
    <xf numFmtId="0" fontId="104" fillId="2" borderId="3" xfId="5" applyFont="1" applyFill="1" applyBorder="1" applyAlignment="1">
      <alignment horizontal="right"/>
    </xf>
    <xf numFmtId="0" fontId="122" fillId="2" borderId="2" xfId="5" applyFont="1" applyFill="1" applyBorder="1" applyAlignment="1">
      <alignment horizontal="centerContinuous"/>
    </xf>
    <xf numFmtId="0" fontId="123" fillId="2" borderId="1" xfId="5" applyFont="1" applyFill="1" applyBorder="1" applyAlignment="1">
      <alignment horizontal="centerContinuous"/>
    </xf>
    <xf numFmtId="0" fontId="60" fillId="0" borderId="10" xfId="5" applyFont="1" applyBorder="1"/>
    <xf numFmtId="0" fontId="13" fillId="0" borderId="10" xfId="5" applyFont="1" applyBorder="1" applyAlignment="1">
      <alignment horizontal="left"/>
    </xf>
    <xf numFmtId="0" fontId="123" fillId="2" borderId="11" xfId="5" applyFont="1" applyFill="1" applyBorder="1" applyAlignment="1">
      <alignment horizontal="centerContinuous"/>
    </xf>
    <xf numFmtId="181" fontId="16" fillId="0" borderId="1" xfId="5" quotePrefix="1" applyNumberFormat="1" applyFont="1" applyBorder="1" applyAlignment="1">
      <alignment horizontal="left" indent="1"/>
    </xf>
    <xf numFmtId="181" fontId="16" fillId="0" borderId="0" xfId="5" quotePrefix="1" applyNumberFormat="1" applyFont="1" applyAlignment="1">
      <alignment horizontal="left" indent="1"/>
    </xf>
    <xf numFmtId="0" fontId="13" fillId="0" borderId="10" xfId="5" quotePrefix="1" applyFont="1" applyBorder="1" applyAlignment="1">
      <alignment horizontal="left"/>
    </xf>
    <xf numFmtId="37" fontId="21" fillId="0" borderId="0" xfId="5" quotePrefix="1" applyNumberFormat="1" applyFont="1" applyAlignment="1">
      <alignment horizontal="left"/>
    </xf>
    <xf numFmtId="0" fontId="23" fillId="2" borderId="3" xfId="5" applyFont="1" applyFill="1" applyBorder="1" applyAlignment="1">
      <alignment horizontal="right"/>
    </xf>
    <xf numFmtId="0" fontId="3" fillId="2" borderId="12" xfId="5" applyFill="1" applyBorder="1" applyAlignment="1">
      <alignment horizontal="center"/>
    </xf>
    <xf numFmtId="0" fontId="105" fillId="2" borderId="0" xfId="5" applyFont="1" applyFill="1" applyAlignment="1">
      <alignment horizontal="left"/>
    </xf>
    <xf numFmtId="0" fontId="105" fillId="2" borderId="10" xfId="5" applyFont="1" applyFill="1" applyBorder="1" applyAlignment="1">
      <alignment horizontal="left"/>
    </xf>
    <xf numFmtId="0" fontId="105" fillId="2" borderId="10" xfId="5" applyFont="1" applyFill="1" applyBorder="1"/>
    <xf numFmtId="0" fontId="105" fillId="2" borderId="10" xfId="5" applyFont="1" applyFill="1" applyBorder="1" applyAlignment="1">
      <alignment horizontal="center"/>
    </xf>
    <xf numFmtId="0" fontId="105" fillId="2" borderId="11" xfId="5" applyFont="1" applyFill="1" applyBorder="1" applyAlignment="1">
      <alignment horizontal="left"/>
    </xf>
    <xf numFmtId="0" fontId="105" fillId="2" borderId="1" xfId="5" applyFont="1" applyFill="1" applyBorder="1" applyAlignment="1">
      <alignment horizontal="center"/>
    </xf>
    <xf numFmtId="177" fontId="3" fillId="0" borderId="0" xfId="5" quotePrefix="1" applyNumberFormat="1" applyAlignment="1">
      <alignment horizontal="right"/>
    </xf>
    <xf numFmtId="179" fontId="3" fillId="0" borderId="0" xfId="5" quotePrefix="1" applyNumberFormat="1" applyAlignment="1">
      <alignment horizontal="left"/>
    </xf>
    <xf numFmtId="183" fontId="5" fillId="0" borderId="0" xfId="5" quotePrefix="1" applyNumberFormat="1" applyFont="1" applyAlignment="1">
      <alignment horizontal="left"/>
    </xf>
    <xf numFmtId="0" fontId="5" fillId="0" borderId="0" xfId="5" quotePrefix="1" applyFont="1" applyAlignment="1">
      <alignment horizontal="left"/>
    </xf>
    <xf numFmtId="0" fontId="13" fillId="0" borderId="4" xfId="5" quotePrefix="1" applyFont="1" applyBorder="1" applyAlignment="1">
      <alignment horizontal="left" indent="1"/>
    </xf>
    <xf numFmtId="180" fontId="5" fillId="0" borderId="0" xfId="5" quotePrefix="1" applyNumberFormat="1" applyFont="1" applyAlignment="1">
      <alignment horizontal="left"/>
    </xf>
    <xf numFmtId="0" fontId="5" fillId="0" borderId="0" xfId="5" applyFont="1" applyAlignment="1">
      <alignment horizontal="right"/>
    </xf>
    <xf numFmtId="0" fontId="13" fillId="0" borderId="4" xfId="5" applyFont="1" applyBorder="1" applyAlignment="1">
      <alignment horizontal="left" indent="1"/>
    </xf>
    <xf numFmtId="185" fontId="5" fillId="0" borderId="0" xfId="5" applyNumberFormat="1" applyFont="1" applyAlignment="1">
      <alignment horizontal="left"/>
    </xf>
    <xf numFmtId="185" fontId="5" fillId="0" borderId="0" xfId="5" quotePrefix="1" applyNumberFormat="1" applyFont="1" applyAlignment="1">
      <alignment horizontal="left"/>
    </xf>
    <xf numFmtId="185" fontId="5" fillId="0" borderId="10" xfId="5" quotePrefix="1" applyNumberFormat="1" applyFont="1" applyBorder="1" applyAlignment="1">
      <alignment horizontal="left"/>
    </xf>
    <xf numFmtId="0" fontId="105" fillId="2" borderId="10" xfId="5" quotePrefix="1" applyFont="1" applyFill="1" applyBorder="1" applyAlignment="1">
      <alignment horizontal="left"/>
    </xf>
    <xf numFmtId="0" fontId="105" fillId="2" borderId="0" xfId="5" quotePrefix="1" applyFont="1" applyFill="1" applyAlignment="1">
      <alignment horizontal="left"/>
    </xf>
    <xf numFmtId="38" fontId="13" fillId="2" borderId="10" xfId="2" quotePrefix="1" applyFont="1" applyFill="1" applyBorder="1" applyAlignment="1" applyProtection="1">
      <alignment horizontal="right"/>
    </xf>
    <xf numFmtId="185" fontId="22" fillId="2" borderId="10" xfId="5" applyNumberFormat="1" applyFont="1" applyFill="1" applyBorder="1" applyAlignment="1">
      <alignment horizontal="left"/>
    </xf>
    <xf numFmtId="38" fontId="105" fillId="2" borderId="0" xfId="5" quotePrefix="1" applyNumberFormat="1" applyFont="1" applyFill="1" applyAlignment="1">
      <alignment horizontal="left"/>
    </xf>
    <xf numFmtId="38" fontId="105" fillId="2" borderId="0" xfId="2" quotePrefix="1" applyFont="1" applyFill="1" applyBorder="1" applyAlignment="1">
      <alignment horizontal="left"/>
    </xf>
    <xf numFmtId="38" fontId="105" fillId="2" borderId="10" xfId="2" quotePrefix="1" applyFont="1" applyFill="1" applyBorder="1" applyAlignment="1">
      <alignment horizontal="left"/>
    </xf>
    <xf numFmtId="38" fontId="104" fillId="2" borderId="3" xfId="2" applyFont="1" applyFill="1" applyBorder="1"/>
    <xf numFmtId="38" fontId="104" fillId="2" borderId="3" xfId="2" applyFont="1" applyFill="1" applyBorder="1" applyAlignment="1">
      <alignment horizontal="right"/>
    </xf>
    <xf numFmtId="38" fontId="104" fillId="2" borderId="5" xfId="2" applyFont="1" applyFill="1" applyBorder="1" applyAlignment="1">
      <alignment horizontal="center"/>
    </xf>
    <xf numFmtId="38" fontId="104" fillId="2" borderId="2" xfId="2" quotePrefix="1" applyFont="1" applyFill="1" applyBorder="1" applyAlignment="1">
      <alignment horizontal="centerContinuous" shrinkToFit="1"/>
    </xf>
    <xf numFmtId="38" fontId="104" fillId="2" borderId="2" xfId="2" quotePrefix="1" applyFont="1" applyFill="1" applyBorder="1" applyAlignment="1">
      <alignment horizontal="centerContinuous"/>
    </xf>
    <xf numFmtId="38" fontId="105" fillId="2" borderId="10" xfId="5" quotePrefix="1" applyNumberFormat="1" applyFont="1" applyFill="1" applyBorder="1" applyAlignment="1">
      <alignment horizontal="left"/>
    </xf>
    <xf numFmtId="0" fontId="104" fillId="2" borderId="3" xfId="5" applyFont="1" applyFill="1" applyBorder="1" applyAlignment="1">
      <alignment horizontal="centerContinuous"/>
    </xf>
    <xf numFmtId="0" fontId="104" fillId="2" borderId="2" xfId="5" applyFont="1" applyFill="1" applyBorder="1" applyAlignment="1">
      <alignment horizontal="centerContinuous" shrinkToFit="1"/>
    </xf>
    <xf numFmtId="0" fontId="4" fillId="0" borderId="0" xfId="15" applyFont="1" applyAlignment="1">
      <alignment horizontal="left"/>
    </xf>
    <xf numFmtId="0" fontId="4" fillId="0" borderId="0" xfId="15" applyFont="1" applyAlignment="1">
      <alignment horizontal="right"/>
    </xf>
    <xf numFmtId="0" fontId="13" fillId="0" borderId="0" xfId="15" applyFont="1" applyAlignment="1">
      <alignment horizontal="left"/>
    </xf>
    <xf numFmtId="0" fontId="13" fillId="0" borderId="0" xfId="5" applyFont="1" applyAlignment="1">
      <alignment horizontal="right"/>
    </xf>
    <xf numFmtId="0" fontId="4" fillId="2" borderId="0" xfId="15" quotePrefix="1" applyFont="1" applyFill="1"/>
    <xf numFmtId="0" fontId="4" fillId="2" borderId="0" xfId="15" quotePrefix="1" applyFont="1" applyFill="1" applyAlignment="1">
      <alignment horizontal="right"/>
    </xf>
    <xf numFmtId="0" fontId="7" fillId="2" borderId="12" xfId="15" applyFill="1" applyBorder="1"/>
    <xf numFmtId="0" fontId="7" fillId="2" borderId="12" xfId="15" applyFill="1" applyBorder="1" applyAlignment="1">
      <alignment horizontal="center"/>
    </xf>
    <xf numFmtId="0" fontId="7" fillId="2" borderId="0" xfId="15" applyFill="1" applyAlignment="1">
      <alignment horizontal="left"/>
    </xf>
    <xf numFmtId="0" fontId="50" fillId="2" borderId="0" xfId="15" quotePrefix="1" applyFont="1" applyFill="1" applyAlignment="1">
      <alignment horizontal="left"/>
    </xf>
    <xf numFmtId="0" fontId="50" fillId="2" borderId="0" xfId="15" applyFont="1" applyFill="1" applyAlignment="1">
      <alignment horizontal="left"/>
    </xf>
    <xf numFmtId="0" fontId="4" fillId="2" borderId="0" xfId="5" quotePrefix="1" applyFont="1" applyFill="1"/>
    <xf numFmtId="0" fontId="4" fillId="2" borderId="0" xfId="16" applyFont="1" applyFill="1" applyAlignment="1">
      <alignment horizontal="left"/>
    </xf>
    <xf numFmtId="0" fontId="4" fillId="2" borderId="0" xfId="16" applyFont="1" applyFill="1" applyAlignment="1">
      <alignment horizontal="right" indent="1"/>
    </xf>
    <xf numFmtId="0" fontId="104" fillId="2" borderId="2" xfId="16" applyFont="1" applyFill="1" applyBorder="1" applyAlignment="1">
      <alignment horizontal="center" wrapText="1"/>
    </xf>
    <xf numFmtId="0" fontId="104" fillId="2" borderId="4" xfId="16" applyFont="1" applyFill="1" applyBorder="1" applyAlignment="1">
      <alignment horizontal="center" wrapText="1"/>
    </xf>
    <xf numFmtId="0" fontId="108" fillId="2" borderId="2" xfId="5" quotePrefix="1" applyFont="1" applyFill="1" applyBorder="1" applyAlignment="1">
      <alignment horizontal="center"/>
    </xf>
    <xf numFmtId="0" fontId="16" fillId="2" borderId="6" xfId="5" quotePrefix="1" applyFont="1" applyFill="1" applyBorder="1" applyAlignment="1">
      <alignment horizontal="center"/>
    </xf>
    <xf numFmtId="0" fontId="104" fillId="2" borderId="2" xfId="5" quotePrefix="1" applyFont="1" applyFill="1" applyBorder="1" applyAlignment="1">
      <alignment horizontal="center"/>
    </xf>
    <xf numFmtId="0" fontId="104" fillId="2" borderId="6" xfId="5" quotePrefix="1" applyFont="1" applyFill="1" applyBorder="1" applyAlignment="1">
      <alignment horizontal="center"/>
    </xf>
    <xf numFmtId="0" fontId="108" fillId="2" borderId="4" xfId="5" quotePrefix="1" applyFont="1" applyFill="1" applyBorder="1" applyAlignment="1">
      <alignment horizontal="center"/>
    </xf>
    <xf numFmtId="0" fontId="69" fillId="2" borderId="0" xfId="5" applyFont="1" applyFill="1" applyAlignment="1">
      <alignment horizontal="left"/>
    </xf>
    <xf numFmtId="0" fontId="69" fillId="2" borderId="0" xfId="5" applyFont="1" applyFill="1" applyAlignment="1">
      <alignment horizontal="right"/>
    </xf>
    <xf numFmtId="0" fontId="108" fillId="2" borderId="2" xfId="5" applyFont="1" applyFill="1" applyBorder="1" applyAlignment="1">
      <alignment horizontal="center"/>
    </xf>
    <xf numFmtId="0" fontId="104" fillId="2" borderId="5" xfId="5" quotePrefix="1" applyFont="1" applyFill="1" applyBorder="1" applyAlignment="1">
      <alignment horizontal="center"/>
    </xf>
    <xf numFmtId="0" fontId="104" fillId="2" borderId="4" xfId="5" quotePrefix="1" applyFont="1" applyFill="1" applyBorder="1" applyAlignment="1">
      <alignment horizontal="center"/>
    </xf>
    <xf numFmtId="0" fontId="108" fillId="2" borderId="4" xfId="5" applyFont="1" applyFill="1" applyBorder="1" applyAlignment="1">
      <alignment horizontal="center"/>
    </xf>
    <xf numFmtId="0" fontId="105" fillId="2" borderId="4" xfId="5" quotePrefix="1" applyFont="1" applyFill="1" applyBorder="1" applyAlignment="1">
      <alignment horizontal="center"/>
    </xf>
    <xf numFmtId="0" fontId="18" fillId="2" borderId="3" xfId="5" applyFont="1" applyFill="1" applyBorder="1"/>
    <xf numFmtId="191" fontId="13" fillId="2" borderId="14" xfId="5" applyNumberFormat="1" applyFont="1" applyFill="1" applyBorder="1" applyAlignment="1">
      <alignment horizontal="left"/>
    </xf>
    <xf numFmtId="0" fontId="105" fillId="2" borderId="6" xfId="5" applyFont="1" applyFill="1" applyBorder="1" applyAlignment="1">
      <alignment horizontal="center" shrinkToFit="1"/>
    </xf>
    <xf numFmtId="0" fontId="3" fillId="0" borderId="6" xfId="5" applyBorder="1" applyAlignment="1">
      <alignment horizontal="center"/>
    </xf>
    <xf numFmtId="0" fontId="105" fillId="2" borderId="2" xfId="8" applyFont="1" applyFill="1" applyBorder="1" applyAlignment="1">
      <alignment horizontal="center"/>
    </xf>
    <xf numFmtId="0" fontId="105" fillId="2" borderId="4" xfId="8" applyFont="1" applyFill="1" applyBorder="1" applyAlignment="1">
      <alignment horizontal="center"/>
    </xf>
    <xf numFmtId="0" fontId="16" fillId="2" borderId="14" xfId="5" applyFont="1" applyFill="1" applyBorder="1" applyAlignment="1">
      <alignment horizontal="center" vertical="center"/>
    </xf>
    <xf numFmtId="0" fontId="3" fillId="0" borderId="0" xfId="5" applyAlignment="1">
      <alignment horizontal="center" vertical="center" wrapText="1"/>
    </xf>
    <xf numFmtId="0" fontId="122" fillId="2" borderId="6" xfId="5" applyFont="1" applyFill="1" applyBorder="1" applyAlignment="1">
      <alignment horizontal="center" shrinkToFit="1"/>
    </xf>
    <xf numFmtId="0" fontId="3" fillId="0" borderId="3" xfId="5" applyBorder="1" applyAlignment="1">
      <alignment horizontal="left"/>
    </xf>
    <xf numFmtId="0" fontId="7" fillId="2" borderId="13" xfId="5" applyFont="1" applyFill="1" applyBorder="1"/>
    <xf numFmtId="0" fontId="50" fillId="2" borderId="14" xfId="5" applyFont="1" applyFill="1" applyBorder="1"/>
    <xf numFmtId="0" fontId="1" fillId="2" borderId="14" xfId="5" applyFont="1" applyFill="1" applyBorder="1"/>
    <xf numFmtId="0" fontId="8" fillId="2" borderId="3" xfId="5" applyFont="1" applyFill="1" applyBorder="1" applyAlignment="1">
      <alignment horizontal="left"/>
    </xf>
    <xf numFmtId="0" fontId="21" fillId="2" borderId="14" xfId="5" applyFont="1" applyFill="1" applyBorder="1" applyAlignment="1">
      <alignment horizontal="center" vertical="center"/>
    </xf>
    <xf numFmtId="0" fontId="105" fillId="2" borderId="0" xfId="5" quotePrefix="1" applyFont="1" applyFill="1" applyAlignment="1">
      <alignment horizontal="center"/>
    </xf>
    <xf numFmtId="0" fontId="116" fillId="2" borderId="8" xfId="5" applyFont="1" applyFill="1" applyBorder="1" applyAlignment="1">
      <alignment horizontal="center" vertical="center"/>
    </xf>
    <xf numFmtId="182" fontId="16" fillId="2" borderId="11" xfId="5" quotePrefix="1" applyNumberFormat="1" applyFont="1" applyFill="1" applyBorder="1" applyAlignment="1">
      <alignment horizontal="left"/>
    </xf>
    <xf numFmtId="182" fontId="16" fillId="2" borderId="12" xfId="5" quotePrefix="1" applyNumberFormat="1" applyFont="1" applyFill="1" applyBorder="1" applyAlignment="1">
      <alignment horizontal="left"/>
    </xf>
    <xf numFmtId="0" fontId="21" fillId="2" borderId="12" xfId="5" quotePrefix="1" applyFont="1" applyFill="1" applyBorder="1" applyAlignment="1">
      <alignment horizontal="left"/>
    </xf>
    <xf numFmtId="182" fontId="21" fillId="2" borderId="12" xfId="5" quotePrefix="1" applyNumberFormat="1" applyFont="1" applyFill="1" applyBorder="1" applyAlignment="1">
      <alignment horizontal="left"/>
    </xf>
    <xf numFmtId="180" fontId="21" fillId="2" borderId="12" xfId="5" applyNumberFormat="1" applyFont="1" applyFill="1" applyBorder="1" applyAlignment="1">
      <alignment horizontal="left"/>
    </xf>
    <xf numFmtId="180" fontId="21" fillId="2" borderId="7" xfId="5" applyNumberFormat="1" applyFont="1" applyFill="1" applyBorder="1" applyAlignment="1">
      <alignment horizontal="left"/>
    </xf>
    <xf numFmtId="0" fontId="50" fillId="2" borderId="13" xfId="5" applyFont="1" applyFill="1" applyBorder="1"/>
    <xf numFmtId="0" fontId="50" fillId="2" borderId="13" xfId="5" applyFont="1" applyFill="1" applyBorder="1" applyAlignment="1">
      <alignment horizontal="left" vertical="center"/>
    </xf>
    <xf numFmtId="0" fontId="7" fillId="2" borderId="51" xfId="5" quotePrefix="1" applyFont="1" applyFill="1" applyBorder="1" applyAlignment="1">
      <alignment horizontal="left"/>
    </xf>
    <xf numFmtId="0" fontId="3" fillId="0" borderId="1" xfId="5" applyBorder="1" applyAlignment="1">
      <alignment horizontal="center" vertical="center"/>
    </xf>
    <xf numFmtId="0" fontId="13" fillId="2" borderId="0" xfId="5" applyFont="1" applyFill="1" applyAlignment="1">
      <alignment horizontal="right"/>
    </xf>
    <xf numFmtId="0" fontId="97" fillId="2" borderId="13" xfId="5" applyFont="1" applyFill="1" applyBorder="1"/>
    <xf numFmtId="0" fontId="13" fillId="2" borderId="3" xfId="5" applyFont="1" applyFill="1" applyBorder="1" applyAlignment="1">
      <alignment horizontal="left" vertical="center"/>
    </xf>
    <xf numFmtId="0" fontId="98" fillId="2" borderId="13" xfId="5" applyFont="1" applyFill="1" applyBorder="1"/>
    <xf numFmtId="0" fontId="7" fillId="2" borderId="13" xfId="5" applyFont="1" applyFill="1" applyBorder="1" applyAlignment="1">
      <alignment horizontal="left"/>
    </xf>
    <xf numFmtId="37" fontId="116" fillId="2" borderId="10" xfId="5" applyNumberFormat="1" applyFont="1" applyFill="1" applyBorder="1" applyAlignment="1">
      <alignment horizontal="center"/>
    </xf>
    <xf numFmtId="178" fontId="13" fillId="2" borderId="1" xfId="5" quotePrefix="1" applyNumberFormat="1" applyFont="1" applyFill="1" applyBorder="1" applyAlignment="1">
      <alignment horizontal="center" vertical="center"/>
    </xf>
    <xf numFmtId="179" fontId="13" fillId="2" borderId="11" xfId="5" quotePrefix="1" applyNumberFormat="1" applyFont="1" applyFill="1" applyBorder="1" applyAlignment="1">
      <alignment horizontal="left" vertical="center"/>
    </xf>
    <xf numFmtId="0" fontId="13" fillId="2" borderId="10" xfId="5" applyFont="1" applyFill="1" applyBorder="1" applyAlignment="1">
      <alignment horizontal="center"/>
    </xf>
    <xf numFmtId="0" fontId="13" fillId="2" borderId="9" xfId="5" applyFont="1" applyFill="1" applyBorder="1" applyAlignment="1">
      <alignment horizontal="center"/>
    </xf>
    <xf numFmtId="0" fontId="13" fillId="2" borderId="8" xfId="5" applyFont="1" applyFill="1" applyBorder="1" applyAlignment="1">
      <alignment horizontal="center"/>
    </xf>
    <xf numFmtId="37" fontId="120" fillId="2" borderId="0" xfId="5" applyNumberFormat="1" applyFont="1" applyFill="1" applyAlignment="1">
      <alignment horizontal="center"/>
    </xf>
    <xf numFmtId="181" fontId="16" fillId="2" borderId="4" xfId="2" applyNumberFormat="1" applyFont="1" applyFill="1" applyBorder="1" applyAlignment="1">
      <alignment horizontal="right"/>
    </xf>
    <xf numFmtId="182" fontId="16" fillId="2" borderId="0" xfId="2" applyNumberFormat="1" applyFont="1" applyFill="1" applyBorder="1" applyAlignment="1">
      <alignment horizontal="left"/>
    </xf>
    <xf numFmtId="181" fontId="16" fillId="2" borderId="0" xfId="2" applyNumberFormat="1" applyFont="1" applyFill="1" applyBorder="1" applyAlignment="1">
      <alignment horizontal="right"/>
    </xf>
    <xf numFmtId="184" fontId="21" fillId="2" borderId="4" xfId="2" applyNumberFormat="1" applyFont="1" applyFill="1" applyBorder="1" applyAlignment="1">
      <alignment horizontal="right"/>
    </xf>
    <xf numFmtId="182" fontId="21" fillId="2" borderId="0" xfId="2" applyNumberFormat="1" applyFont="1" applyFill="1" applyBorder="1" applyAlignment="1">
      <alignment horizontal="left"/>
    </xf>
    <xf numFmtId="184" fontId="21" fillId="2" borderId="0" xfId="2" applyNumberFormat="1" applyFont="1" applyFill="1" applyBorder="1" applyAlignment="1">
      <alignment horizontal="right"/>
    </xf>
    <xf numFmtId="180" fontId="21" fillId="2" borderId="4" xfId="2" applyNumberFormat="1" applyFont="1" applyFill="1" applyBorder="1" applyAlignment="1">
      <alignment horizontal="right"/>
    </xf>
    <xf numFmtId="180" fontId="21" fillId="2" borderId="9" xfId="2" applyNumberFormat="1" applyFont="1" applyFill="1" applyBorder="1" applyAlignment="1">
      <alignment horizontal="right"/>
    </xf>
    <xf numFmtId="0" fontId="72" fillId="2" borderId="0" xfId="5" applyFont="1" applyFill="1" applyAlignment="1">
      <alignment horizontal="right"/>
    </xf>
    <xf numFmtId="0" fontId="50" fillId="2" borderId="3" xfId="5" applyFont="1" applyFill="1" applyBorder="1"/>
    <xf numFmtId="38" fontId="13" fillId="2" borderId="0" xfId="5" applyNumberFormat="1" applyFont="1" applyFill="1" applyAlignment="1">
      <alignment horizontal="right"/>
    </xf>
    <xf numFmtId="181" fontId="16" fillId="2" borderId="2" xfId="5" applyNumberFormat="1" applyFont="1" applyFill="1" applyBorder="1" applyAlignment="1">
      <alignment horizontal="right"/>
    </xf>
    <xf numFmtId="38" fontId="13" fillId="2" borderId="0" xfId="5" applyNumberFormat="1" applyFont="1" applyFill="1"/>
    <xf numFmtId="38" fontId="22" fillId="2" borderId="0" xfId="5" applyNumberFormat="1" applyFont="1" applyFill="1"/>
    <xf numFmtId="38" fontId="22" fillId="2" borderId="0" xfId="5" applyNumberFormat="1" applyFont="1" applyFill="1" applyAlignment="1">
      <alignment horizontal="right"/>
    </xf>
    <xf numFmtId="38" fontId="5" fillId="2" borderId="0" xfId="5" applyNumberFormat="1" applyFont="1" applyFill="1" applyAlignment="1">
      <alignment horizontal="right"/>
    </xf>
    <xf numFmtId="176" fontId="21" fillId="2" borderId="4" xfId="5" applyNumberFormat="1" applyFont="1" applyFill="1" applyBorder="1" applyAlignment="1">
      <alignment horizontal="right"/>
    </xf>
    <xf numFmtId="176" fontId="21" fillId="2" borderId="0" xfId="5" applyNumberFormat="1" applyFont="1" applyFill="1" applyAlignment="1">
      <alignment horizontal="left"/>
    </xf>
    <xf numFmtId="38" fontId="22" fillId="2" borderId="10" xfId="5" applyNumberFormat="1" applyFont="1" applyFill="1" applyBorder="1" applyAlignment="1">
      <alignment horizontal="right"/>
    </xf>
    <xf numFmtId="176" fontId="21" fillId="2" borderId="9" xfId="5" applyNumberFormat="1" applyFont="1" applyFill="1" applyBorder="1" applyAlignment="1">
      <alignment horizontal="right"/>
    </xf>
    <xf numFmtId="38" fontId="22" fillId="2" borderId="10" xfId="5" applyNumberFormat="1" applyFont="1" applyFill="1" applyBorder="1"/>
    <xf numFmtId="0" fontId="26" fillId="2" borderId="13" xfId="5" applyFont="1" applyFill="1" applyBorder="1"/>
    <xf numFmtId="0" fontId="4" fillId="0" borderId="0" xfId="5" quotePrefix="1" applyFont="1" applyAlignment="1">
      <alignment horizontal="left"/>
    </xf>
    <xf numFmtId="0" fontId="4" fillId="0" borderId="0" xfId="5" quotePrefix="1" applyFont="1" applyAlignment="1">
      <alignment horizontal="right"/>
    </xf>
    <xf numFmtId="0" fontId="72" fillId="0" borderId="3" xfId="5" applyFont="1" applyBorder="1" applyAlignment="1">
      <alignment horizontal="right"/>
    </xf>
    <xf numFmtId="0" fontId="3" fillId="0" borderId="13" xfId="5" applyBorder="1"/>
    <xf numFmtId="0" fontId="99" fillId="0" borderId="13" xfId="5" applyFont="1" applyBorder="1"/>
    <xf numFmtId="0" fontId="13" fillId="0" borderId="13" xfId="5" applyFont="1" applyBorder="1" applyAlignment="1">
      <alignment horizontal="left"/>
    </xf>
    <xf numFmtId="0" fontId="105" fillId="0" borderId="2" xfId="5" applyFont="1" applyBorder="1" applyAlignment="1">
      <alignment horizontal="center"/>
    </xf>
    <xf numFmtId="0" fontId="105" fillId="0" borderId="12" xfId="5" applyFont="1" applyBorder="1" applyAlignment="1">
      <alignment horizontal="center"/>
    </xf>
    <xf numFmtId="0" fontId="105" fillId="0" borderId="6" xfId="5" applyFont="1" applyBorder="1" applyAlignment="1">
      <alignment horizontal="center" shrinkToFit="1"/>
    </xf>
    <xf numFmtId="180" fontId="13" fillId="0" borderId="10" xfId="2" applyNumberFormat="1" applyFont="1" applyFill="1" applyBorder="1" applyAlignment="1">
      <alignment horizontal="right"/>
    </xf>
    <xf numFmtId="0" fontId="50" fillId="0" borderId="13" xfId="5" applyFont="1" applyBorder="1"/>
    <xf numFmtId="0" fontId="7" fillId="0" borderId="13" xfId="5" applyFont="1" applyBorder="1"/>
    <xf numFmtId="0" fontId="124" fillId="2" borderId="14" xfId="5" applyFont="1" applyFill="1" applyBorder="1" applyAlignment="1">
      <alignment vertical="center"/>
    </xf>
    <xf numFmtId="0" fontId="105" fillId="0" borderId="11" xfId="5" applyFont="1" applyBorder="1" applyAlignment="1">
      <alignment horizontal="center"/>
    </xf>
    <xf numFmtId="0" fontId="105" fillId="2" borderId="12" xfId="5" applyFont="1" applyFill="1" applyBorder="1" applyAlignment="1">
      <alignment horizontal="center"/>
    </xf>
    <xf numFmtId="0" fontId="13" fillId="0" borderId="3" xfId="5" applyFont="1" applyBorder="1" applyAlignment="1">
      <alignment horizontal="right"/>
    </xf>
    <xf numFmtId="0" fontId="13" fillId="0" borderId="2" xfId="5" applyFont="1" applyBorder="1"/>
    <xf numFmtId="0" fontId="7" fillId="0" borderId="3" xfId="5" applyFont="1" applyBorder="1"/>
    <xf numFmtId="0" fontId="3" fillId="0" borderId="0" xfId="5" applyAlignment="1">
      <alignment horizontal="center" vertical="center"/>
    </xf>
    <xf numFmtId="0" fontId="26" fillId="2" borderId="14" xfId="5" applyFont="1" applyFill="1" applyBorder="1" applyAlignment="1">
      <alignment vertical="center"/>
    </xf>
    <xf numFmtId="0" fontId="116" fillId="0" borderId="0" xfId="5" applyFont="1" applyAlignment="1">
      <alignment horizontal="center"/>
    </xf>
    <xf numFmtId="181" fontId="16" fillId="0" borderId="0" xfId="5" quotePrefix="1" applyNumberFormat="1" applyFont="1" applyAlignment="1">
      <alignment horizontal="right"/>
    </xf>
    <xf numFmtId="0" fontId="60" fillId="0" borderId="12" xfId="5" applyFont="1" applyBorder="1"/>
    <xf numFmtId="0" fontId="21" fillId="0" borderId="0" xfId="5" quotePrefix="1" applyFont="1" applyAlignment="1">
      <alignment horizontal="right"/>
    </xf>
    <xf numFmtId="184" fontId="21" fillId="0" borderId="0" xfId="5" quotePrefix="1" applyNumberFormat="1" applyFont="1" applyAlignment="1">
      <alignment horizontal="right"/>
    </xf>
    <xf numFmtId="38" fontId="60" fillId="0" borderId="12" xfId="2" applyFont="1" applyFill="1" applyBorder="1" applyAlignment="1">
      <alignment horizontal="right"/>
    </xf>
    <xf numFmtId="180" fontId="21" fillId="0" borderId="0" xfId="5" applyNumberFormat="1" applyFont="1" applyAlignment="1">
      <alignment horizontal="right"/>
    </xf>
    <xf numFmtId="0" fontId="21" fillId="0" borderId="0" xfId="5" applyFont="1" applyAlignment="1">
      <alignment horizontal="right"/>
    </xf>
    <xf numFmtId="0" fontId="18" fillId="2" borderId="0" xfId="5" applyFont="1" applyFill="1"/>
    <xf numFmtId="0" fontId="95" fillId="2" borderId="3" xfId="5" quotePrefix="1" applyFont="1" applyFill="1" applyBorder="1"/>
    <xf numFmtId="0" fontId="98" fillId="2" borderId="3" xfId="5" quotePrefix="1" applyFont="1" applyFill="1" applyBorder="1" applyAlignment="1">
      <alignment horizontal="left"/>
    </xf>
    <xf numFmtId="0" fontId="8" fillId="2" borderId="14" xfId="5" quotePrefix="1" applyFont="1" applyFill="1" applyBorder="1"/>
    <xf numFmtId="0" fontId="105" fillId="2" borderId="5" xfId="5" applyFont="1" applyFill="1" applyBorder="1" applyAlignment="1">
      <alignment horizontal="center" vertical="center"/>
    </xf>
    <xf numFmtId="0" fontId="105" fillId="2" borderId="6" xfId="5" applyFont="1" applyFill="1" applyBorder="1" applyAlignment="1">
      <alignment horizontal="center" vertical="center" shrinkToFit="1"/>
    </xf>
    <xf numFmtId="37" fontId="116" fillId="2" borderId="8" xfId="5" quotePrefix="1" applyNumberFormat="1" applyFont="1" applyFill="1" applyBorder="1" applyAlignment="1">
      <alignment horizontal="center"/>
    </xf>
    <xf numFmtId="0" fontId="13" fillId="2" borderId="13" xfId="5" quotePrefix="1" applyFont="1" applyFill="1" applyBorder="1" applyAlignment="1">
      <alignment horizontal="left" vertical="center"/>
    </xf>
    <xf numFmtId="0" fontId="21" fillId="2" borderId="14" xfId="5" quotePrefix="1" applyFont="1" applyFill="1" applyBorder="1" applyAlignment="1">
      <alignment horizontal="left"/>
    </xf>
    <xf numFmtId="0" fontId="21" fillId="0" borderId="3" xfId="5" quotePrefix="1" applyFont="1" applyBorder="1" applyAlignment="1">
      <alignment horizontal="left"/>
    </xf>
    <xf numFmtId="0" fontId="50" fillId="2" borderId="14" xfId="5" quotePrefix="1" applyFont="1" applyFill="1" applyBorder="1" applyAlignment="1">
      <alignment horizontal="left"/>
    </xf>
    <xf numFmtId="0" fontId="50" fillId="2" borderId="13" xfId="5" quotePrefix="1" applyFont="1" applyFill="1" applyBorder="1" applyAlignment="1">
      <alignment horizontal="left"/>
    </xf>
    <xf numFmtId="0" fontId="7" fillId="0" borderId="3" xfId="5" applyFont="1" applyBorder="1" applyAlignment="1">
      <alignment horizontal="left"/>
    </xf>
    <xf numFmtId="0" fontId="7" fillId="2" borderId="13" xfId="5" quotePrefix="1" applyFont="1" applyFill="1" applyBorder="1" applyAlignment="1">
      <alignment horizontal="left"/>
    </xf>
    <xf numFmtId="0" fontId="81" fillId="2" borderId="3" xfId="5" applyFont="1" applyFill="1" applyBorder="1" applyAlignment="1">
      <alignment horizontal="right"/>
    </xf>
    <xf numFmtId="0" fontId="49" fillId="2" borderId="3" xfId="5" quotePrefix="1" applyFont="1" applyFill="1" applyBorder="1" applyAlignment="1">
      <alignment horizontal="left"/>
    </xf>
    <xf numFmtId="0" fontId="16" fillId="2" borderId="14" xfId="5" applyFont="1" applyFill="1" applyBorder="1" applyAlignment="1">
      <alignment horizontal="center" vertical="center" wrapText="1"/>
    </xf>
    <xf numFmtId="0" fontId="14" fillId="2" borderId="0" xfId="5" applyFont="1" applyFill="1" applyAlignment="1">
      <alignment horizontal="left" vertical="center"/>
    </xf>
    <xf numFmtId="0" fontId="105" fillId="2" borderId="6" xfId="5" quotePrefix="1" applyFont="1" applyFill="1" applyBorder="1" applyAlignment="1">
      <alignment horizontal="center"/>
    </xf>
    <xf numFmtId="0" fontId="13" fillId="2" borderId="7" xfId="5" applyFont="1" applyFill="1" applyBorder="1" applyAlignment="1">
      <alignment horizontal="center"/>
    </xf>
    <xf numFmtId="37" fontId="13" fillId="2" borderId="8" xfId="5" applyNumberFormat="1" applyFont="1" applyFill="1" applyBorder="1" applyAlignment="1">
      <alignment horizontal="center"/>
    </xf>
    <xf numFmtId="0" fontId="21" fillId="2" borderId="14" xfId="5" quotePrefix="1" applyFont="1" applyFill="1" applyBorder="1" applyAlignment="1">
      <alignment horizontal="center"/>
    </xf>
    <xf numFmtId="0" fontId="7" fillId="2" borderId="14" xfId="5" quotePrefix="1" applyFont="1" applyFill="1" applyBorder="1"/>
    <xf numFmtId="0" fontId="13" fillId="2" borderId="8" xfId="5" applyFont="1" applyFill="1" applyBorder="1" applyAlignment="1">
      <alignment horizontal="center" vertical="center"/>
    </xf>
    <xf numFmtId="37" fontId="116" fillId="2" borderId="7" xfId="5" applyNumberFormat="1" applyFont="1" applyFill="1" applyBorder="1" applyAlignment="1">
      <alignment horizontal="center"/>
    </xf>
    <xf numFmtId="0" fontId="3" fillId="2" borderId="6" xfId="5" applyFill="1" applyBorder="1"/>
    <xf numFmtId="0" fontId="50" fillId="2" borderId="6" xfId="5" applyFont="1" applyFill="1" applyBorder="1" applyAlignment="1">
      <alignment horizontal="center" shrinkToFit="1"/>
    </xf>
    <xf numFmtId="0" fontId="125" fillId="2" borderId="14" xfId="5" applyFont="1" applyFill="1" applyBorder="1" applyAlignment="1">
      <alignment horizontal="distributed" wrapText="1" indent="1"/>
    </xf>
    <xf numFmtId="0" fontId="13" fillId="2" borderId="13" xfId="5" applyFont="1" applyFill="1" applyBorder="1" applyAlignment="1">
      <alignment horizontal="right" vertical="center"/>
    </xf>
    <xf numFmtId="0" fontId="71" fillId="2" borderId="2" xfId="5" applyFont="1" applyFill="1" applyBorder="1" applyAlignment="1">
      <alignment horizontal="left"/>
    </xf>
    <xf numFmtId="0" fontId="71" fillId="2" borderId="2" xfId="5" applyFont="1" applyFill="1" applyBorder="1" applyAlignment="1">
      <alignment horizontal="center"/>
    </xf>
    <xf numFmtId="38" fontId="71" fillId="2" borderId="13" xfId="2" applyFont="1" applyFill="1" applyBorder="1" applyAlignment="1">
      <alignment vertical="center"/>
    </xf>
    <xf numFmtId="0" fontId="71" fillId="2" borderId="2" xfId="5" quotePrefix="1" applyFont="1" applyFill="1" applyBorder="1" applyAlignment="1">
      <alignment horizontal="left"/>
    </xf>
    <xf numFmtId="0" fontId="71" fillId="2" borderId="5" xfId="5" quotePrefix="1" applyFont="1" applyFill="1" applyBorder="1" applyAlignment="1">
      <alignment horizontal="left"/>
    </xf>
    <xf numFmtId="0" fontId="71" fillId="2" borderId="6" xfId="5" applyFont="1" applyFill="1" applyBorder="1" applyAlignment="1">
      <alignment horizontal="center"/>
    </xf>
    <xf numFmtId="0" fontId="71" fillId="2" borderId="5" xfId="5" applyFont="1" applyFill="1" applyBorder="1" applyAlignment="1">
      <alignment horizontal="center"/>
    </xf>
    <xf numFmtId="38" fontId="87" fillId="2" borderId="5" xfId="2" applyFont="1" applyFill="1" applyBorder="1"/>
    <xf numFmtId="0" fontId="71" fillId="2" borderId="12" xfId="5" applyFont="1" applyFill="1" applyBorder="1" applyAlignment="1">
      <alignment horizontal="center"/>
    </xf>
    <xf numFmtId="0" fontId="71" fillId="2" borderId="0" xfId="6" applyFont="1" applyFill="1" applyAlignment="1">
      <alignment horizontal="left"/>
    </xf>
    <xf numFmtId="0" fontId="21" fillId="2" borderId="0" xfId="13" applyFont="1" applyFill="1" applyAlignment="1">
      <alignment horizontal="left" vertical="top"/>
    </xf>
    <xf numFmtId="38" fontId="49" fillId="2" borderId="1" xfId="2" applyFont="1" applyFill="1" applyBorder="1" applyAlignment="1">
      <alignment horizontal="right" vertical="center"/>
    </xf>
    <xf numFmtId="38" fontId="116" fillId="2" borderId="6" xfId="2" applyFont="1" applyFill="1" applyBorder="1" applyAlignment="1">
      <alignment horizontal="center"/>
    </xf>
    <xf numFmtId="38" fontId="116" fillId="2" borderId="0" xfId="2" applyFont="1" applyFill="1" applyBorder="1" applyAlignment="1">
      <alignment horizontal="center"/>
    </xf>
    <xf numFmtId="38" fontId="116" fillId="2" borderId="4" xfId="2" applyFont="1" applyFill="1" applyBorder="1" applyAlignment="1">
      <alignment horizontal="center"/>
    </xf>
    <xf numFmtId="38" fontId="8" fillId="2" borderId="6" xfId="2" quotePrefix="1" applyFont="1" applyFill="1" applyBorder="1" applyAlignment="1">
      <alignment horizontal="center"/>
    </xf>
    <xf numFmtId="38" fontId="13" fillId="2" borderId="2" xfId="2" applyFont="1" applyFill="1" applyBorder="1" applyAlignment="1">
      <alignment horizontal="center"/>
    </xf>
    <xf numFmtId="38" fontId="13" fillId="2" borderId="0" xfId="2" quotePrefix="1" applyFont="1" applyFill="1" applyBorder="1" applyAlignment="1">
      <alignment horizontal="center"/>
    </xf>
    <xf numFmtId="38" fontId="13" fillId="2" borderId="5" xfId="2" quotePrefix="1" applyFont="1" applyFill="1" applyBorder="1" applyAlignment="1">
      <alignment horizontal="center"/>
    </xf>
    <xf numFmtId="38" fontId="13" fillId="2" borderId="0" xfId="2" applyFont="1" applyFill="1" applyBorder="1" applyAlignment="1">
      <alignment horizontal="center"/>
    </xf>
    <xf numFmtId="38" fontId="13" fillId="2" borderId="6" xfId="2" applyFont="1" applyFill="1" applyBorder="1" applyAlignment="1">
      <alignment horizontal="center"/>
    </xf>
    <xf numFmtId="38" fontId="13" fillId="2" borderId="3" xfId="2" applyFont="1" applyFill="1" applyBorder="1" applyAlignment="1">
      <alignment horizontal="center"/>
    </xf>
    <xf numFmtId="186" fontId="22" fillId="0" borderId="12" xfId="2" applyNumberFormat="1" applyFont="1" applyFill="1" applyBorder="1" applyAlignment="1">
      <alignment horizontal="right"/>
    </xf>
    <xf numFmtId="0" fontId="104" fillId="2" borderId="2" xfId="5" applyFont="1" applyFill="1" applyBorder="1" applyAlignment="1">
      <alignment horizontal="center" vertical="center"/>
    </xf>
    <xf numFmtId="0" fontId="104" fillId="2" borderId="1" xfId="5" applyFont="1" applyFill="1" applyBorder="1" applyAlignment="1">
      <alignment horizontal="center" vertical="center"/>
    </xf>
    <xf numFmtId="0" fontId="104" fillId="2" borderId="11" xfId="5" applyFont="1" applyFill="1" applyBorder="1" applyAlignment="1">
      <alignment horizontal="center" vertical="center"/>
    </xf>
    <xf numFmtId="0" fontId="6" fillId="2" borderId="0" xfId="13" applyFont="1" applyFill="1" applyAlignment="1">
      <alignment wrapText="1"/>
    </xf>
    <xf numFmtId="0" fontId="104" fillId="2" borderId="2" xfId="5" applyFont="1" applyFill="1" applyBorder="1" applyAlignment="1">
      <alignment horizontal="center"/>
    </xf>
    <xf numFmtId="0" fontId="104" fillId="2" borderId="11" xfId="5" applyFont="1" applyFill="1" applyBorder="1" applyAlignment="1">
      <alignment horizontal="center"/>
    </xf>
    <xf numFmtId="0" fontId="6" fillId="2" borderId="9" xfId="5" applyFont="1" applyFill="1" applyBorder="1" applyAlignment="1">
      <alignment horizontal="center"/>
    </xf>
    <xf numFmtId="0" fontId="6" fillId="2" borderId="10" xfId="5" applyFont="1" applyFill="1" applyBorder="1" applyAlignment="1">
      <alignment horizontal="center"/>
    </xf>
    <xf numFmtId="0" fontId="6" fillId="2" borderId="7" xfId="5" applyFont="1" applyFill="1" applyBorder="1" applyAlignment="1">
      <alignment horizontal="center"/>
    </xf>
    <xf numFmtId="0" fontId="16" fillId="2" borderId="1" xfId="5" applyFont="1" applyFill="1" applyBorder="1" applyAlignment="1">
      <alignment horizontal="center" vertical="center" wrapText="1"/>
    </xf>
    <xf numFmtId="0" fontId="16" fillId="2" borderId="0" xfId="5" applyFont="1" applyFill="1" applyAlignment="1">
      <alignment horizontal="center" vertical="center" wrapText="1"/>
    </xf>
    <xf numFmtId="0" fontId="21" fillId="2" borderId="9" xfId="5" applyFont="1" applyFill="1" applyBorder="1" applyAlignment="1">
      <alignment horizontal="center"/>
    </xf>
    <xf numFmtId="0" fontId="21" fillId="2" borderId="10" xfId="5" applyFont="1" applyFill="1" applyBorder="1" applyAlignment="1">
      <alignment horizontal="center"/>
    </xf>
    <xf numFmtId="0" fontId="21" fillId="2" borderId="7" xfId="5" applyFont="1" applyFill="1" applyBorder="1" applyAlignment="1">
      <alignment horizontal="center"/>
    </xf>
    <xf numFmtId="0" fontId="105" fillId="2" borderId="2" xfId="5" applyFont="1" applyFill="1" applyBorder="1" applyAlignment="1">
      <alignment horizontal="center"/>
    </xf>
    <xf numFmtId="0" fontId="105" fillId="2" borderId="11" xfId="5" applyFont="1" applyFill="1" applyBorder="1" applyAlignment="1">
      <alignment horizontal="center"/>
    </xf>
    <xf numFmtId="0" fontId="21" fillId="2" borderId="4" xfId="5" applyFont="1" applyFill="1" applyBorder="1" applyAlignment="1">
      <alignment horizontal="center"/>
    </xf>
    <xf numFmtId="0" fontId="21" fillId="2" borderId="12" xfId="5" applyFont="1" applyFill="1" applyBorder="1" applyAlignment="1">
      <alignment horizontal="center"/>
    </xf>
    <xf numFmtId="0" fontId="21" fillId="2" borderId="9" xfId="5" applyFont="1" applyFill="1" applyBorder="1"/>
    <xf numFmtId="0" fontId="21" fillId="2" borderId="7" xfId="5" applyFont="1" applyFill="1" applyBorder="1"/>
    <xf numFmtId="0" fontId="105" fillId="2" borderId="1" xfId="5" applyFont="1" applyFill="1" applyBorder="1" applyAlignment="1">
      <alignment horizontal="center" vertical="center"/>
    </xf>
    <xf numFmtId="180" fontId="13" fillId="2" borderId="1" xfId="2" applyNumberFormat="1" applyFont="1" applyFill="1" applyBorder="1" applyAlignment="1">
      <alignment horizontal="right"/>
    </xf>
    <xf numFmtId="180" fontId="13" fillId="2" borderId="0" xfId="2" applyNumberFormat="1" applyFont="1" applyFill="1" applyBorder="1" applyAlignment="1">
      <alignment horizontal="right"/>
    </xf>
    <xf numFmtId="180" fontId="22" fillId="2" borderId="0" xfId="2" applyNumberFormat="1" applyFont="1" applyFill="1" applyBorder="1" applyAlignment="1">
      <alignment horizontal="right"/>
    </xf>
    <xf numFmtId="180" fontId="22" fillId="2" borderId="10" xfId="2" applyNumberFormat="1" applyFont="1" applyFill="1" applyBorder="1" applyAlignment="1">
      <alignment horizontal="right"/>
    </xf>
    <xf numFmtId="0" fontId="6" fillId="2" borderId="1" xfId="5" applyFont="1" applyFill="1" applyBorder="1" applyAlignment="1">
      <alignment horizontal="center" vertical="center"/>
    </xf>
    <xf numFmtId="0" fontId="6" fillId="2" borderId="0" xfId="5" applyFont="1" applyFill="1" applyAlignment="1">
      <alignment horizontal="center" vertical="center"/>
    </xf>
    <xf numFmtId="0" fontId="3" fillId="2" borderId="11" xfId="5" applyFill="1" applyBorder="1" applyAlignment="1">
      <alignment horizontal="center"/>
    </xf>
    <xf numFmtId="0" fontId="104" fillId="2" borderId="12" xfId="5" applyFont="1" applyFill="1" applyBorder="1" applyAlignment="1">
      <alignment horizontal="center" vertical="center"/>
    </xf>
    <xf numFmtId="0" fontId="104" fillId="2" borderId="10" xfId="5" applyFont="1" applyFill="1" applyBorder="1" applyAlignment="1">
      <alignment horizontal="center" vertical="center"/>
    </xf>
    <xf numFmtId="0" fontId="104" fillId="2" borderId="7" xfId="5" applyFont="1" applyFill="1" applyBorder="1" applyAlignment="1">
      <alignment horizontal="center" vertical="center"/>
    </xf>
    <xf numFmtId="0" fontId="105" fillId="2" borderId="2" xfId="5" quotePrefix="1" applyFont="1" applyFill="1" applyBorder="1" applyAlignment="1">
      <alignment horizontal="center"/>
    </xf>
    <xf numFmtId="0" fontId="16" fillId="2" borderId="1" xfId="5" applyFont="1" applyFill="1" applyBorder="1" applyAlignment="1">
      <alignment horizontal="center" vertical="center"/>
    </xf>
    <xf numFmtId="0" fontId="16" fillId="2" borderId="0" xfId="5" applyFont="1" applyFill="1" applyAlignment="1">
      <alignment horizontal="center" vertical="center"/>
    </xf>
    <xf numFmtId="0" fontId="104" fillId="2" borderId="0" xfId="5" applyFont="1" applyFill="1" applyAlignment="1">
      <alignment horizontal="center" vertical="center"/>
    </xf>
    <xf numFmtId="215" fontId="8" fillId="2" borderId="0" xfId="16" quotePrefix="1" applyNumberFormat="1" applyFont="1" applyFill="1" applyAlignment="1">
      <alignment shrinkToFit="1"/>
    </xf>
    <xf numFmtId="0" fontId="105" fillId="2" borderId="12" xfId="5" quotePrefix="1" applyFont="1" applyFill="1" applyBorder="1" applyAlignment="1">
      <alignment horizontal="center" vertical="center"/>
    </xf>
    <xf numFmtId="0" fontId="21" fillId="2" borderId="3" xfId="5" applyFont="1" applyFill="1" applyBorder="1" applyAlignment="1">
      <alignment horizontal="left"/>
    </xf>
    <xf numFmtId="0" fontId="21" fillId="2" borderId="3" xfId="5" quotePrefix="1" applyFont="1" applyFill="1" applyBorder="1" applyAlignment="1">
      <alignment horizontal="left"/>
    </xf>
    <xf numFmtId="0" fontId="13" fillId="2" borderId="13" xfId="5" applyFont="1" applyFill="1" applyBorder="1" applyAlignment="1">
      <alignment horizontal="left" vertical="center"/>
    </xf>
    <xf numFmtId="0" fontId="3" fillId="2" borderId="3" xfId="5" applyFill="1" applyBorder="1" applyAlignment="1">
      <alignment horizontal="left" vertical="center"/>
    </xf>
    <xf numFmtId="0" fontId="13" fillId="2" borderId="13" xfId="5" applyFont="1" applyFill="1" applyBorder="1" applyAlignment="1">
      <alignment vertical="center"/>
    </xf>
    <xf numFmtId="0" fontId="15" fillId="2" borderId="0" xfId="5" quotePrefix="1" applyFont="1" applyFill="1" applyAlignment="1">
      <alignment horizontal="left"/>
    </xf>
    <xf numFmtId="0" fontId="13" fillId="2" borderId="13" xfId="5" quotePrefix="1" applyFont="1" applyFill="1" applyBorder="1" applyAlignment="1">
      <alignment horizontal="left"/>
    </xf>
    <xf numFmtId="0" fontId="21" fillId="2" borderId="3" xfId="5" quotePrefix="1" applyFont="1" applyFill="1" applyBorder="1" applyAlignment="1">
      <alignment horizontal="center"/>
    </xf>
    <xf numFmtId="0" fontId="13" fillId="2" borderId="3" xfId="5" quotePrefix="1" applyFont="1" applyFill="1" applyBorder="1" applyAlignment="1">
      <alignment horizontal="left"/>
    </xf>
    <xf numFmtId="0" fontId="13" fillId="2" borderId="13" xfId="5" applyFont="1" applyFill="1" applyBorder="1" applyAlignment="1">
      <alignment horizontal="left"/>
    </xf>
    <xf numFmtId="0" fontId="13" fillId="2" borderId="3" xfId="5" applyFont="1" applyFill="1" applyBorder="1" applyAlignment="1">
      <alignment horizontal="left"/>
    </xf>
    <xf numFmtId="0" fontId="21" fillId="2" borderId="6" xfId="5" applyFont="1" applyFill="1" applyBorder="1" applyAlignment="1">
      <alignment horizontal="center" vertical="center" wrapText="1" shrinkToFit="1"/>
    </xf>
    <xf numFmtId="0" fontId="13" fillId="2" borderId="3" xfId="5" applyFont="1" applyFill="1" applyBorder="1" applyAlignment="1">
      <alignment vertical="center"/>
    </xf>
    <xf numFmtId="0" fontId="60" fillId="2" borderId="0" xfId="5" quotePrefix="1" applyFont="1" applyFill="1" applyAlignment="1">
      <alignment horizontal="right"/>
    </xf>
    <xf numFmtId="0" fontId="3" fillId="2" borderId="12" xfId="5" applyFill="1" applyBorder="1" applyAlignment="1">
      <alignment horizontal="center" vertical="center"/>
    </xf>
    <xf numFmtId="0" fontId="13" fillId="2" borderId="13" xfId="5" quotePrefix="1" applyFont="1" applyFill="1" applyBorder="1" applyAlignment="1">
      <alignment horizontal="right"/>
    </xf>
    <xf numFmtId="180" fontId="22" fillId="12" borderId="10" xfId="2" applyNumberFormat="1" applyFont="1" applyFill="1" applyBorder="1" applyAlignment="1">
      <alignment horizontal="right"/>
    </xf>
    <xf numFmtId="180" fontId="22" fillId="12" borderId="12" xfId="5" applyNumberFormat="1" applyFont="1" applyFill="1" applyBorder="1" applyAlignment="1">
      <alignment horizontal="left"/>
    </xf>
    <xf numFmtId="180" fontId="13" fillId="12" borderId="1" xfId="2" applyNumberFormat="1" applyFont="1" applyFill="1" applyBorder="1" applyAlignment="1">
      <alignment horizontal="right"/>
    </xf>
    <xf numFmtId="180" fontId="13" fillId="12" borderId="0" xfId="2" applyNumberFormat="1" applyFont="1" applyFill="1" applyBorder="1" applyAlignment="1">
      <alignment horizontal="right"/>
    </xf>
    <xf numFmtId="180" fontId="22" fillId="12" borderId="0" xfId="2" applyNumberFormat="1" applyFont="1" applyFill="1" applyBorder="1" applyAlignment="1">
      <alignment horizontal="right"/>
    </xf>
    <xf numFmtId="0" fontId="5" fillId="12" borderId="0" xfId="5" applyFont="1" applyFill="1"/>
    <xf numFmtId="182" fontId="21" fillId="13" borderId="0" xfId="5" quotePrefix="1" applyNumberFormat="1" applyFont="1" applyFill="1" applyAlignment="1">
      <alignment horizontal="left"/>
    </xf>
    <xf numFmtId="180" fontId="21" fillId="13" borderId="0" xfId="5" applyNumberFormat="1" applyFont="1" applyFill="1" applyAlignment="1">
      <alignment horizontal="left"/>
    </xf>
    <xf numFmtId="38" fontId="76" fillId="2" borderId="0" xfId="2" applyFont="1" applyFill="1" applyAlignment="1">
      <alignment horizontal="center"/>
    </xf>
    <xf numFmtId="38" fontId="3" fillId="2" borderId="26" xfId="2" applyFont="1" applyFill="1" applyBorder="1" applyAlignment="1">
      <alignment horizontal="center" vertical="center"/>
    </xf>
    <xf numFmtId="38" fontId="3" fillId="2" borderId="54" xfId="2" applyFont="1" applyFill="1" applyBorder="1" applyAlignment="1">
      <alignment horizontal="center" vertical="center"/>
    </xf>
    <xf numFmtId="38" fontId="3" fillId="2" borderId="55" xfId="2" applyFont="1" applyFill="1" applyBorder="1" applyAlignment="1">
      <alignment horizontal="center" vertical="center"/>
    </xf>
    <xf numFmtId="38" fontId="13" fillId="2" borderId="27" xfId="2" applyFont="1" applyFill="1" applyBorder="1" applyAlignment="1">
      <alignment horizontal="center" vertical="center"/>
    </xf>
    <xf numFmtId="38" fontId="13" fillId="2" borderId="56" xfId="2" applyFont="1" applyFill="1" applyBorder="1" applyAlignment="1">
      <alignment horizontal="center" vertical="center"/>
    </xf>
    <xf numFmtId="193" fontId="3" fillId="2" borderId="38" xfId="2" applyNumberFormat="1" applyFont="1" applyFill="1" applyBorder="1" applyAlignment="1">
      <alignment horizontal="center" vertical="center"/>
    </xf>
    <xf numFmtId="193" fontId="3" fillId="2" borderId="10" xfId="2" applyNumberFormat="1" applyFont="1" applyFill="1" applyBorder="1" applyAlignment="1">
      <alignment horizontal="center" vertical="center"/>
    </xf>
    <xf numFmtId="0" fontId="49" fillId="0" borderId="52" xfId="12" applyFont="1" applyBorder="1" applyAlignment="1">
      <alignment horizontal="center" vertical="center"/>
    </xf>
    <xf numFmtId="0" fontId="49" fillId="0" borderId="53" xfId="12" applyFont="1" applyBorder="1" applyAlignment="1">
      <alignment horizontal="center" vertical="center"/>
    </xf>
    <xf numFmtId="0" fontId="22" fillId="2" borderId="0" xfId="5" applyFont="1" applyFill="1" applyAlignment="1">
      <alignment horizontal="left" vertical="top" wrapText="1"/>
    </xf>
    <xf numFmtId="176" fontId="105" fillId="2" borderId="1" xfId="5" applyNumberFormat="1" applyFont="1" applyFill="1" applyBorder="1" applyAlignment="1">
      <alignment horizontal="center" vertical="center"/>
    </xf>
    <xf numFmtId="176" fontId="105" fillId="2" borderId="11" xfId="5" applyNumberFormat="1" applyFont="1" applyFill="1" applyBorder="1" applyAlignment="1">
      <alignment horizontal="center" vertical="center"/>
    </xf>
    <xf numFmtId="176" fontId="105" fillId="2" borderId="0" xfId="5" applyNumberFormat="1" applyFont="1" applyFill="1" applyAlignment="1">
      <alignment horizontal="center" vertical="center"/>
    </xf>
    <xf numFmtId="176" fontId="105" fillId="2" borderId="12" xfId="5" applyNumberFormat="1" applyFont="1" applyFill="1" applyBorder="1" applyAlignment="1">
      <alignment horizontal="center" vertical="center"/>
    </xf>
    <xf numFmtId="176" fontId="105" fillId="2" borderId="10" xfId="5" applyNumberFormat="1" applyFont="1" applyFill="1" applyBorder="1" applyAlignment="1">
      <alignment horizontal="center" vertical="center"/>
    </xf>
    <xf numFmtId="176" fontId="105" fillId="2" borderId="7" xfId="5" applyNumberFormat="1" applyFont="1" applyFill="1" applyBorder="1" applyAlignment="1">
      <alignment horizontal="center" vertical="center"/>
    </xf>
    <xf numFmtId="38" fontId="16" fillId="2" borderId="2" xfId="2" applyFont="1" applyFill="1" applyBorder="1" applyAlignment="1">
      <alignment horizontal="center" vertical="center" wrapText="1"/>
    </xf>
    <xf numFmtId="38" fontId="16" fillId="2" borderId="1" xfId="2" applyFont="1" applyFill="1" applyBorder="1" applyAlignment="1">
      <alignment horizontal="center" vertical="center" wrapText="1"/>
    </xf>
    <xf numFmtId="38" fontId="16" fillId="2" borderId="4" xfId="2" applyFont="1" applyFill="1" applyBorder="1" applyAlignment="1">
      <alignment horizontal="center" vertical="center" wrapText="1"/>
    </xf>
    <xf numFmtId="38" fontId="16" fillId="2" borderId="0" xfId="2" applyFont="1" applyFill="1" applyBorder="1" applyAlignment="1">
      <alignment horizontal="center" vertical="center" wrapText="1"/>
    </xf>
    <xf numFmtId="38" fontId="16" fillId="2" borderId="9" xfId="2" applyFont="1" applyFill="1" applyBorder="1" applyAlignment="1">
      <alignment horizontal="center" vertical="center" wrapText="1"/>
    </xf>
    <xf numFmtId="38" fontId="16" fillId="2" borderId="10" xfId="2" applyFont="1" applyFill="1" applyBorder="1" applyAlignment="1">
      <alignment horizontal="center" vertical="center" wrapText="1"/>
    </xf>
    <xf numFmtId="176" fontId="13" fillId="2" borderId="1" xfId="5" applyNumberFormat="1" applyFont="1" applyFill="1" applyBorder="1" applyAlignment="1">
      <alignment horizontal="center" vertical="center"/>
    </xf>
    <xf numFmtId="176" fontId="13" fillId="2" borderId="11" xfId="5" applyNumberFormat="1" applyFont="1" applyFill="1" applyBorder="1" applyAlignment="1">
      <alignment horizontal="center" vertical="center"/>
    </xf>
    <xf numFmtId="176" fontId="13" fillId="2" borderId="0" xfId="5" applyNumberFormat="1" applyFont="1" applyFill="1" applyAlignment="1">
      <alignment horizontal="center" vertical="center"/>
    </xf>
    <xf numFmtId="176" fontId="13" fillId="2" borderId="12" xfId="5" applyNumberFormat="1" applyFont="1" applyFill="1" applyBorder="1" applyAlignment="1">
      <alignment horizontal="center" vertical="center"/>
    </xf>
    <xf numFmtId="176" fontId="13" fillId="2" borderId="10" xfId="5" applyNumberFormat="1" applyFont="1" applyFill="1" applyBorder="1" applyAlignment="1">
      <alignment horizontal="center" vertical="center"/>
    </xf>
    <xf numFmtId="176" fontId="13" fillId="2" borderId="7" xfId="5" applyNumberFormat="1" applyFont="1" applyFill="1" applyBorder="1" applyAlignment="1">
      <alignment horizontal="center" vertical="center"/>
    </xf>
    <xf numFmtId="38" fontId="6" fillId="2" borderId="6" xfId="2" applyFont="1" applyFill="1" applyBorder="1" applyAlignment="1">
      <alignment horizontal="center" wrapText="1"/>
    </xf>
    <xf numFmtId="38" fontId="6" fillId="2" borderId="6" xfId="2" applyFont="1" applyFill="1" applyBorder="1" applyAlignment="1">
      <alignment horizontal="center" vertical="top" wrapText="1"/>
    </xf>
    <xf numFmtId="38" fontId="6" fillId="2" borderId="6" xfId="2" applyFont="1" applyFill="1" applyBorder="1" applyAlignment="1">
      <alignment horizontal="center" vertical="center" wrapText="1"/>
    </xf>
    <xf numFmtId="38" fontId="18" fillId="2" borderId="6" xfId="2" applyFont="1" applyFill="1" applyBorder="1" applyAlignment="1">
      <alignment horizontal="center" vertical="center" wrapText="1"/>
    </xf>
    <xf numFmtId="200" fontId="81" fillId="2" borderId="0" xfId="6" applyNumberFormat="1" applyFont="1" applyFill="1" applyAlignment="1">
      <alignment horizontal="left" indent="1"/>
    </xf>
    <xf numFmtId="201" fontId="31" fillId="2" borderId="0" xfId="6" quotePrefix="1" applyNumberFormat="1" applyFont="1" applyFill="1" applyAlignment="1">
      <alignment horizontal="left"/>
    </xf>
    <xf numFmtId="38" fontId="6" fillId="2" borderId="6" xfId="3" applyFont="1" applyFill="1" applyBorder="1" applyAlignment="1">
      <alignment horizontal="center" wrapText="1"/>
    </xf>
    <xf numFmtId="0" fontId="6" fillId="2" borderId="6" xfId="6" applyFont="1" applyFill="1" applyBorder="1" applyAlignment="1">
      <alignment horizontal="center" wrapText="1"/>
    </xf>
    <xf numFmtId="202" fontId="37" fillId="2" borderId="0" xfId="18" quotePrefix="1" applyNumberFormat="1" applyFont="1" applyFill="1" applyAlignment="1">
      <alignment horizontal="left"/>
    </xf>
    <xf numFmtId="218" fontId="31" fillId="2" borderId="0" xfId="6" quotePrefix="1" applyNumberFormat="1" applyFont="1" applyFill="1" applyAlignment="1">
      <alignment horizontal="left"/>
    </xf>
    <xf numFmtId="37" fontId="105" fillId="2" borderId="11" xfId="18" applyNumberFormat="1" applyFont="1" applyFill="1" applyBorder="1" applyAlignment="1">
      <alignment horizontal="center" vertical="center"/>
    </xf>
    <xf numFmtId="37" fontId="105" fillId="2" borderId="12" xfId="18" applyNumberFormat="1" applyFont="1" applyFill="1" applyBorder="1" applyAlignment="1">
      <alignment horizontal="center" vertical="center"/>
    </xf>
    <xf numFmtId="37" fontId="105" fillId="2" borderId="7" xfId="18" applyNumberFormat="1" applyFont="1" applyFill="1" applyBorder="1" applyAlignment="1">
      <alignment horizontal="center" vertical="center"/>
    </xf>
    <xf numFmtId="37" fontId="16" fillId="2" borderId="4" xfId="18" applyNumberFormat="1" applyFont="1" applyFill="1" applyBorder="1" applyAlignment="1">
      <alignment horizontal="center" vertical="center"/>
    </xf>
    <xf numFmtId="0" fontId="16" fillId="2" borderId="4" xfId="17" applyFont="1" applyFill="1" applyBorder="1" applyAlignment="1">
      <alignment horizontal="center" vertical="center"/>
    </xf>
    <xf numFmtId="203" fontId="37" fillId="2" borderId="0" xfId="18" quotePrefix="1" applyNumberFormat="1" applyFont="1" applyFill="1" applyAlignment="1">
      <alignment horizontal="left"/>
    </xf>
    <xf numFmtId="204" fontId="31" fillId="2" borderId="0" xfId="6" quotePrefix="1" applyNumberFormat="1" applyFont="1" applyFill="1" applyAlignment="1">
      <alignment horizontal="left"/>
    </xf>
    <xf numFmtId="0" fontId="3" fillId="2" borderId="2" xfId="17" applyFont="1" applyFill="1" applyBorder="1" applyAlignment="1">
      <alignment horizontal="center" shrinkToFit="1"/>
    </xf>
    <xf numFmtId="0" fontId="3" fillId="2" borderId="1" xfId="17" applyFont="1" applyFill="1" applyBorder="1" applyAlignment="1">
      <alignment horizontal="center" shrinkToFit="1"/>
    </xf>
    <xf numFmtId="0" fontId="3" fillId="2" borderId="11" xfId="17" applyFont="1" applyFill="1" applyBorder="1" applyAlignment="1">
      <alignment horizontal="center" shrinkToFit="1"/>
    </xf>
    <xf numFmtId="37" fontId="13" fillId="2" borderId="12" xfId="17" applyNumberFormat="1" applyFont="1" applyFill="1" applyBorder="1" applyAlignment="1">
      <alignment horizontal="center" vertical="center"/>
    </xf>
    <xf numFmtId="0" fontId="3" fillId="2" borderId="2" xfId="17" applyFont="1" applyFill="1" applyBorder="1" applyAlignment="1">
      <alignment horizontal="center" vertical="center"/>
    </xf>
    <xf numFmtId="0" fontId="3" fillId="2" borderId="1" xfId="5" applyFill="1" applyBorder="1" applyAlignment="1">
      <alignment horizontal="center" vertical="center"/>
    </xf>
    <xf numFmtId="0" fontId="3" fillId="2" borderId="11" xfId="5" applyFill="1" applyBorder="1" applyAlignment="1">
      <alignment horizontal="center" vertical="center"/>
    </xf>
    <xf numFmtId="37" fontId="105" fillId="2" borderId="11" xfId="5" applyNumberFormat="1" applyFont="1" applyFill="1" applyBorder="1" applyAlignment="1">
      <alignment horizontal="center" vertical="center"/>
    </xf>
    <xf numFmtId="37" fontId="105" fillId="2" borderId="12" xfId="5" applyNumberFormat="1" applyFont="1" applyFill="1" applyBorder="1" applyAlignment="1">
      <alignment horizontal="center" vertical="center"/>
    </xf>
    <xf numFmtId="37" fontId="105" fillId="2" borderId="7" xfId="5" applyNumberFormat="1" applyFont="1" applyFill="1" applyBorder="1" applyAlignment="1">
      <alignment horizontal="center" vertical="center"/>
    </xf>
    <xf numFmtId="37" fontId="16" fillId="2" borderId="2" xfId="5" applyNumberFormat="1" applyFont="1" applyFill="1" applyBorder="1" applyAlignment="1">
      <alignment horizontal="center" vertical="center"/>
    </xf>
    <xf numFmtId="0" fontId="13" fillId="2" borderId="1" xfId="5" applyFont="1" applyFill="1" applyBorder="1"/>
    <xf numFmtId="0" fontId="13" fillId="2" borderId="4" xfId="5" applyFont="1" applyFill="1" applyBorder="1"/>
    <xf numFmtId="0" fontId="13" fillId="2" borderId="0" xfId="5" applyFont="1" applyFill="1"/>
    <xf numFmtId="0" fontId="13" fillId="2" borderId="9" xfId="5" applyFont="1" applyFill="1" applyBorder="1"/>
    <xf numFmtId="0" fontId="13" fillId="2" borderId="10" xfId="5" applyFont="1" applyFill="1" applyBorder="1"/>
    <xf numFmtId="0" fontId="104" fillId="2" borderId="2" xfId="5" applyFont="1" applyFill="1" applyBorder="1" applyAlignment="1">
      <alignment horizontal="center" vertical="center"/>
    </xf>
    <xf numFmtId="0" fontId="104" fillId="2" borderId="1" xfId="5" applyFont="1" applyFill="1" applyBorder="1" applyAlignment="1">
      <alignment horizontal="center" vertical="center"/>
    </xf>
    <xf numFmtId="0" fontId="104" fillId="2" borderId="11" xfId="5" applyFont="1" applyFill="1" applyBorder="1" applyAlignment="1">
      <alignment horizontal="center" vertical="center"/>
    </xf>
    <xf numFmtId="0" fontId="6" fillId="2" borderId="9" xfId="5" applyFont="1" applyFill="1" applyBorder="1" applyAlignment="1">
      <alignment horizontal="center" vertical="center"/>
    </xf>
    <xf numFmtId="0" fontId="6" fillId="2" borderId="10" xfId="5" applyFont="1" applyFill="1" applyBorder="1" applyAlignment="1">
      <alignment horizontal="center" vertical="center"/>
    </xf>
    <xf numFmtId="0" fontId="6" fillId="2" borderId="7" xfId="5" applyFont="1" applyFill="1" applyBorder="1" applyAlignment="1">
      <alignment horizontal="center" vertical="center"/>
    </xf>
    <xf numFmtId="0" fontId="5" fillId="2" borderId="1" xfId="5" applyFont="1" applyFill="1" applyBorder="1" applyAlignment="1">
      <alignment vertical="center" wrapText="1"/>
    </xf>
    <xf numFmtId="0" fontId="5" fillId="2" borderId="0" xfId="5" applyFont="1" applyFill="1" applyAlignment="1">
      <alignment vertical="center" wrapText="1"/>
    </xf>
    <xf numFmtId="0" fontId="6" fillId="2" borderId="1" xfId="13" applyFont="1" applyFill="1" applyBorder="1" applyAlignment="1">
      <alignment wrapText="1"/>
    </xf>
    <xf numFmtId="0" fontId="6" fillId="2" borderId="0" xfId="13" applyFont="1" applyFill="1" applyAlignment="1">
      <alignment wrapText="1"/>
    </xf>
    <xf numFmtId="0" fontId="104" fillId="2" borderId="2" xfId="5" applyFont="1" applyFill="1" applyBorder="1" applyAlignment="1">
      <alignment horizontal="center"/>
    </xf>
    <xf numFmtId="0" fontId="104" fillId="2" borderId="1" xfId="5" applyFont="1" applyFill="1" applyBorder="1" applyAlignment="1">
      <alignment horizontal="center"/>
    </xf>
    <xf numFmtId="0" fontId="104" fillId="2" borderId="11" xfId="5" applyFont="1" applyFill="1" applyBorder="1" applyAlignment="1">
      <alignment horizontal="center"/>
    </xf>
    <xf numFmtId="0" fontId="6" fillId="2" borderId="9" xfId="5" applyFont="1" applyFill="1" applyBorder="1" applyAlignment="1">
      <alignment horizontal="center"/>
    </xf>
    <xf numFmtId="0" fontId="6" fillId="2" borderId="10" xfId="5" applyFont="1" applyFill="1" applyBorder="1" applyAlignment="1">
      <alignment horizontal="center"/>
    </xf>
    <xf numFmtId="0" fontId="6" fillId="2" borderId="7" xfId="5" applyFont="1" applyFill="1" applyBorder="1" applyAlignment="1">
      <alignment horizontal="center"/>
    </xf>
    <xf numFmtId="0" fontId="16" fillId="2" borderId="4" xfId="5" applyFont="1" applyFill="1" applyBorder="1" applyAlignment="1">
      <alignment horizontal="center" vertical="center"/>
    </xf>
    <xf numFmtId="0" fontId="15" fillId="2" borderId="0" xfId="5" quotePrefix="1" applyFont="1" applyFill="1" applyAlignment="1">
      <alignment horizontal="center"/>
    </xf>
    <xf numFmtId="0" fontId="116" fillId="2" borderId="1" xfId="5" applyFont="1" applyFill="1" applyBorder="1" applyAlignment="1">
      <alignment horizontal="center" vertical="center"/>
    </xf>
    <xf numFmtId="0" fontId="116" fillId="2" borderId="11" xfId="5" applyFont="1" applyFill="1" applyBorder="1" applyAlignment="1">
      <alignment horizontal="center" vertical="center"/>
    </xf>
    <xf numFmtId="0" fontId="116" fillId="2" borderId="0" xfId="5" applyFont="1" applyFill="1" applyAlignment="1">
      <alignment horizontal="center" vertical="center"/>
    </xf>
    <xf numFmtId="0" fontId="116" fillId="2" borderId="12" xfId="5" applyFont="1" applyFill="1" applyBorder="1" applyAlignment="1">
      <alignment horizontal="center" vertical="center"/>
    </xf>
    <xf numFmtId="0" fontId="116" fillId="2" borderId="10" xfId="5" applyFont="1" applyFill="1" applyBorder="1" applyAlignment="1">
      <alignment horizontal="center" vertical="center"/>
    </xf>
    <xf numFmtId="0" fontId="116" fillId="2" borderId="7" xfId="5" applyFont="1" applyFill="1" applyBorder="1" applyAlignment="1">
      <alignment horizontal="center" vertical="center"/>
    </xf>
    <xf numFmtId="0" fontId="16" fillId="2" borderId="2" xfId="5" applyFont="1" applyFill="1" applyBorder="1" applyAlignment="1">
      <alignment horizontal="center" vertical="center" wrapText="1"/>
    </xf>
    <xf numFmtId="0" fontId="16" fillId="2" borderId="1" xfId="5" applyFont="1" applyFill="1" applyBorder="1" applyAlignment="1">
      <alignment horizontal="center" vertical="center" wrapText="1"/>
    </xf>
    <xf numFmtId="0" fontId="16" fillId="2" borderId="4" xfId="5" applyFont="1" applyFill="1" applyBorder="1" applyAlignment="1">
      <alignment horizontal="center" vertical="center" wrapText="1"/>
    </xf>
    <xf numFmtId="0" fontId="16" fillId="2" borderId="0" xfId="5" applyFont="1" applyFill="1" applyAlignment="1">
      <alignment horizontal="center" vertical="center" wrapText="1"/>
    </xf>
    <xf numFmtId="0" fontId="16" fillId="2" borderId="9" xfId="5" applyFont="1" applyFill="1" applyBorder="1" applyAlignment="1">
      <alignment horizontal="center" vertical="center" wrapText="1"/>
    </xf>
    <xf numFmtId="0" fontId="16" fillId="2" borderId="10" xfId="5" applyFont="1" applyFill="1" applyBorder="1" applyAlignment="1">
      <alignment horizontal="center" vertical="center" wrapText="1"/>
    </xf>
    <xf numFmtId="0" fontId="105" fillId="2" borderId="2" xfId="5" applyFont="1" applyFill="1" applyBorder="1" applyAlignment="1">
      <alignment horizontal="center" vertical="center"/>
    </xf>
    <xf numFmtId="0" fontId="105" fillId="2" borderId="1" xfId="5" applyFont="1" applyFill="1" applyBorder="1" applyAlignment="1">
      <alignment horizontal="center" vertical="center"/>
    </xf>
    <xf numFmtId="0" fontId="105" fillId="2" borderId="11" xfId="5" applyFont="1" applyFill="1" applyBorder="1" applyAlignment="1">
      <alignment horizontal="center" vertical="center"/>
    </xf>
    <xf numFmtId="0" fontId="13" fillId="2" borderId="1" xfId="5" applyFont="1" applyFill="1" applyBorder="1" applyAlignment="1">
      <alignment horizontal="center" vertical="center"/>
    </xf>
    <xf numFmtId="0" fontId="21" fillId="2" borderId="1" xfId="5" applyFont="1" applyFill="1" applyBorder="1" applyAlignment="1">
      <alignment horizontal="center" vertical="center"/>
    </xf>
    <xf numFmtId="0" fontId="21" fillId="2" borderId="11" xfId="5" applyFont="1" applyFill="1" applyBorder="1" applyAlignment="1">
      <alignment horizontal="center" vertical="center"/>
    </xf>
    <xf numFmtId="0" fontId="21" fillId="2" borderId="0" xfId="5" applyFont="1" applyFill="1" applyAlignment="1">
      <alignment horizontal="center" vertical="center"/>
    </xf>
    <xf numFmtId="0" fontId="21" fillId="2" borderId="12" xfId="5" applyFont="1" applyFill="1" applyBorder="1" applyAlignment="1">
      <alignment horizontal="center" vertical="center"/>
    </xf>
    <xf numFmtId="0" fontId="21" fillId="2" borderId="10" xfId="5" applyFont="1" applyFill="1" applyBorder="1" applyAlignment="1">
      <alignment horizontal="center" vertical="center"/>
    </xf>
    <xf numFmtId="0" fontId="21" fillId="2" borderId="7" xfId="5" applyFont="1" applyFill="1" applyBorder="1" applyAlignment="1">
      <alignment horizontal="center" vertical="center"/>
    </xf>
    <xf numFmtId="0" fontId="105" fillId="2" borderId="2" xfId="5" applyFont="1" applyFill="1" applyBorder="1" applyAlignment="1">
      <alignment horizontal="center"/>
    </xf>
    <xf numFmtId="0" fontId="105" fillId="2" borderId="11" xfId="5" applyFont="1" applyFill="1" applyBorder="1" applyAlignment="1">
      <alignment horizontal="center"/>
    </xf>
    <xf numFmtId="0" fontId="21" fillId="2" borderId="4" xfId="5" applyFont="1" applyFill="1" applyBorder="1" applyAlignment="1">
      <alignment horizontal="center"/>
    </xf>
    <xf numFmtId="0" fontId="21" fillId="2" borderId="12" xfId="5" applyFont="1" applyFill="1" applyBorder="1" applyAlignment="1">
      <alignment horizontal="center"/>
    </xf>
    <xf numFmtId="0" fontId="21" fillId="2" borderId="9" xfId="5" applyFont="1" applyFill="1" applyBorder="1"/>
    <xf numFmtId="0" fontId="21" fillId="2" borderId="7" xfId="5" applyFont="1" applyFill="1" applyBorder="1"/>
    <xf numFmtId="0" fontId="21" fillId="2" borderId="9" xfId="5" applyFont="1" applyFill="1" applyBorder="1" applyAlignment="1">
      <alignment horizontal="center"/>
    </xf>
    <xf numFmtId="0" fontId="21" fillId="2" borderId="10" xfId="5" applyFont="1" applyFill="1" applyBorder="1" applyAlignment="1">
      <alignment horizontal="center"/>
    </xf>
    <xf numFmtId="0" fontId="21" fillId="2" borderId="7" xfId="5" applyFont="1" applyFill="1" applyBorder="1" applyAlignment="1">
      <alignment horizontal="center"/>
    </xf>
    <xf numFmtId="0" fontId="21" fillId="2" borderId="9" xfId="5" applyFont="1" applyFill="1" applyBorder="1" applyAlignment="1">
      <alignment horizontal="center" vertical="center"/>
    </xf>
    <xf numFmtId="180" fontId="13" fillId="2" borderId="1" xfId="2" applyNumberFormat="1" applyFont="1" applyFill="1" applyBorder="1" applyAlignment="1">
      <alignment horizontal="right"/>
    </xf>
    <xf numFmtId="180" fontId="13" fillId="2" borderId="0" xfId="2" applyNumberFormat="1" applyFont="1" applyFill="1" applyBorder="1" applyAlignment="1">
      <alignment horizontal="right"/>
    </xf>
    <xf numFmtId="180" fontId="22" fillId="2" borderId="0" xfId="2" applyNumberFormat="1" applyFont="1" applyFill="1" applyBorder="1" applyAlignment="1">
      <alignment horizontal="right"/>
    </xf>
    <xf numFmtId="180" fontId="22" fillId="2" borderId="10" xfId="2" applyNumberFormat="1" applyFont="1" applyFill="1" applyBorder="1" applyAlignment="1">
      <alignment horizontal="right"/>
    </xf>
    <xf numFmtId="0" fontId="3" fillId="2" borderId="0" xfId="5" applyFill="1" applyAlignment="1">
      <alignment horizontal="center" vertical="center"/>
    </xf>
    <xf numFmtId="0" fontId="3" fillId="2" borderId="12" xfId="5" applyFill="1" applyBorder="1" applyAlignment="1">
      <alignment horizontal="center" vertical="center"/>
    </xf>
    <xf numFmtId="0" fontId="3" fillId="2" borderId="10" xfId="5" applyFill="1" applyBorder="1" applyAlignment="1">
      <alignment horizontal="center" vertical="center"/>
    </xf>
    <xf numFmtId="0" fontId="3" fillId="2" borderId="7" xfId="5" applyFill="1" applyBorder="1" applyAlignment="1">
      <alignment horizontal="center" vertical="center"/>
    </xf>
    <xf numFmtId="0" fontId="17" fillId="2" borderId="2" xfId="5" applyFont="1" applyFill="1" applyBorder="1" applyAlignment="1">
      <alignment horizontal="center" vertical="center" wrapText="1"/>
    </xf>
    <xf numFmtId="0" fontId="17" fillId="2" borderId="1" xfId="5" applyFont="1" applyFill="1" applyBorder="1" applyAlignment="1">
      <alignment horizontal="center" vertical="center" wrapText="1"/>
    </xf>
    <xf numFmtId="0" fontId="17" fillId="2" borderId="4" xfId="5" applyFont="1" applyFill="1" applyBorder="1" applyAlignment="1">
      <alignment horizontal="center" vertical="center" wrapText="1"/>
    </xf>
    <xf numFmtId="0" fontId="17" fillId="2" borderId="0" xfId="5" applyFont="1" applyFill="1" applyAlignment="1">
      <alignment horizontal="center" vertical="center" wrapText="1"/>
    </xf>
    <xf numFmtId="0" fontId="17" fillId="2" borderId="9" xfId="5" applyFont="1" applyFill="1" applyBorder="1" applyAlignment="1">
      <alignment horizontal="center" vertical="center" wrapText="1"/>
    </xf>
    <xf numFmtId="0" fontId="17" fillId="2" borderId="10" xfId="5" applyFont="1" applyFill="1" applyBorder="1" applyAlignment="1">
      <alignment horizontal="center" vertical="center" wrapText="1"/>
    </xf>
    <xf numFmtId="0" fontId="6" fillId="2" borderId="1" xfId="5" applyFont="1" applyFill="1" applyBorder="1" applyAlignment="1">
      <alignment horizontal="center" vertical="center"/>
    </xf>
    <xf numFmtId="0" fontId="6" fillId="2" borderId="11" xfId="5" applyFont="1" applyFill="1" applyBorder="1" applyAlignment="1">
      <alignment horizontal="center" vertical="center"/>
    </xf>
    <xf numFmtId="0" fontId="6" fillId="2" borderId="0" xfId="5" applyFont="1" applyFill="1" applyAlignment="1">
      <alignment horizontal="center" vertical="center"/>
    </xf>
    <xf numFmtId="0" fontId="6" fillId="2" borderId="12" xfId="5" applyFont="1" applyFill="1" applyBorder="1" applyAlignment="1">
      <alignment horizontal="center" vertical="center"/>
    </xf>
    <xf numFmtId="0" fontId="120" fillId="2" borderId="1" xfId="5" applyFont="1" applyFill="1" applyBorder="1" applyAlignment="1">
      <alignment horizontal="center" vertical="center"/>
    </xf>
    <xf numFmtId="0" fontId="120" fillId="2" borderId="11" xfId="5" applyFont="1" applyFill="1" applyBorder="1" applyAlignment="1">
      <alignment horizontal="center" vertical="center"/>
    </xf>
    <xf numFmtId="0" fontId="120" fillId="2" borderId="0" xfId="5" applyFont="1" applyFill="1" applyAlignment="1">
      <alignment horizontal="center" vertical="center"/>
    </xf>
    <xf numFmtId="0" fontId="120" fillId="2" borderId="12" xfId="5" applyFont="1" applyFill="1" applyBorder="1" applyAlignment="1">
      <alignment horizontal="center" vertical="center"/>
    </xf>
    <xf numFmtId="0" fontId="120" fillId="2" borderId="10" xfId="5" applyFont="1" applyFill="1" applyBorder="1" applyAlignment="1">
      <alignment horizontal="center" vertical="center"/>
    </xf>
    <xf numFmtId="0" fontId="120" fillId="2" borderId="7" xfId="5" applyFont="1" applyFill="1" applyBorder="1" applyAlignment="1">
      <alignment horizontal="center" vertical="center"/>
    </xf>
    <xf numFmtId="0" fontId="3" fillId="2" borderId="2" xfId="5" applyFill="1" applyBorder="1" applyAlignment="1">
      <alignment horizontal="center"/>
    </xf>
    <xf numFmtId="0" fontId="3" fillId="2" borderId="1" xfId="5" applyFill="1" applyBorder="1" applyAlignment="1">
      <alignment horizontal="center"/>
    </xf>
    <xf numFmtId="0" fontId="3" fillId="2" borderId="11" xfId="5" applyFill="1" applyBorder="1" applyAlignment="1">
      <alignment horizontal="center"/>
    </xf>
    <xf numFmtId="0" fontId="104" fillId="2" borderId="0" xfId="5" applyFont="1" applyFill="1" applyAlignment="1">
      <alignment horizontal="center" vertical="center"/>
    </xf>
    <xf numFmtId="0" fontId="104" fillId="2" borderId="12" xfId="5" applyFont="1" applyFill="1" applyBorder="1" applyAlignment="1">
      <alignment horizontal="center" vertical="center"/>
    </xf>
    <xf numFmtId="0" fontId="104" fillId="2" borderId="10" xfId="5" applyFont="1" applyFill="1" applyBorder="1" applyAlignment="1">
      <alignment horizontal="center" vertical="center"/>
    </xf>
    <xf numFmtId="0" fontId="104" fillId="2" borderId="7" xfId="5" applyFont="1" applyFill="1" applyBorder="1" applyAlignment="1">
      <alignment horizontal="center" vertical="center"/>
    </xf>
    <xf numFmtId="0" fontId="105" fillId="2" borderId="0" xfId="5" applyFont="1" applyFill="1" applyAlignment="1">
      <alignment horizontal="center" vertical="center"/>
    </xf>
    <xf numFmtId="0" fontId="105" fillId="2" borderId="12" xfId="5" applyFont="1" applyFill="1" applyBorder="1" applyAlignment="1">
      <alignment horizontal="center" vertical="center"/>
    </xf>
    <xf numFmtId="0" fontId="105" fillId="2" borderId="10" xfId="5" applyFont="1" applyFill="1" applyBorder="1" applyAlignment="1">
      <alignment horizontal="center" vertical="center"/>
    </xf>
    <xf numFmtId="0" fontId="105" fillId="2" borderId="7" xfId="5" applyFont="1" applyFill="1" applyBorder="1" applyAlignment="1">
      <alignment horizontal="center" vertical="center"/>
    </xf>
    <xf numFmtId="0" fontId="21" fillId="2" borderId="9" xfId="5" quotePrefix="1" applyFont="1" applyFill="1" applyBorder="1" applyAlignment="1">
      <alignment horizontal="center" vertical="center"/>
    </xf>
    <xf numFmtId="0" fontId="105" fillId="2" borderId="2" xfId="5" quotePrefix="1" applyFont="1" applyFill="1" applyBorder="1" applyAlignment="1">
      <alignment horizontal="center"/>
    </xf>
    <xf numFmtId="0" fontId="16" fillId="2" borderId="1" xfId="5" applyFont="1" applyFill="1" applyBorder="1" applyAlignment="1">
      <alignment horizontal="center" vertical="center"/>
    </xf>
    <xf numFmtId="0" fontId="16" fillId="2" borderId="0" xfId="5" applyFont="1" applyFill="1" applyAlignment="1">
      <alignment horizontal="center" vertical="center"/>
    </xf>
    <xf numFmtId="0" fontId="16" fillId="2" borderId="9" xfId="5" applyFont="1" applyFill="1" applyBorder="1" applyAlignment="1">
      <alignment horizontal="center" vertical="center"/>
    </xf>
    <xf numFmtId="0" fontId="16" fillId="2" borderId="10" xfId="5" applyFont="1" applyFill="1" applyBorder="1" applyAlignment="1">
      <alignment horizontal="center" vertical="center"/>
    </xf>
    <xf numFmtId="0" fontId="22" fillId="0" borderId="0" xfId="15" applyFont="1" applyAlignment="1">
      <alignment horizontal="distributed" vertical="center"/>
    </xf>
    <xf numFmtId="0" fontId="22" fillId="0" borderId="12" xfId="15" applyFont="1" applyBorder="1" applyAlignment="1">
      <alignment horizontal="distributed" vertical="center"/>
    </xf>
    <xf numFmtId="202" fontId="37" fillId="0" borderId="0" xfId="18" quotePrefix="1" applyNumberFormat="1" applyFont="1" applyAlignment="1">
      <alignment horizontal="left"/>
    </xf>
    <xf numFmtId="205" fontId="37" fillId="0" borderId="0" xfId="15" applyNumberFormat="1" applyFont="1" applyAlignment="1">
      <alignment horizontal="left"/>
    </xf>
    <xf numFmtId="206" fontId="31" fillId="0" borderId="0" xfId="15" applyNumberFormat="1" applyFont="1" applyAlignment="1">
      <alignment horizontal="center"/>
    </xf>
    <xf numFmtId="0" fontId="105" fillId="0" borderId="1" xfId="15" applyFont="1" applyBorder="1" applyAlignment="1">
      <alignment horizontal="center" vertical="center"/>
    </xf>
    <xf numFmtId="0" fontId="105" fillId="0" borderId="1" xfId="5" applyFont="1" applyBorder="1" applyAlignment="1">
      <alignment horizontal="center" vertical="center"/>
    </xf>
    <xf numFmtId="0" fontId="105" fillId="0" borderId="11" xfId="5" applyFont="1" applyBorder="1" applyAlignment="1">
      <alignment horizontal="center" vertical="center"/>
    </xf>
    <xf numFmtId="0" fontId="105" fillId="0" borderId="0" xfId="5" applyFont="1" applyAlignment="1">
      <alignment horizontal="center" vertical="center"/>
    </xf>
    <xf numFmtId="0" fontId="105" fillId="0" borderId="12" xfId="5" applyFont="1" applyBorder="1" applyAlignment="1">
      <alignment horizontal="center" vertical="center"/>
    </xf>
    <xf numFmtId="0" fontId="105" fillId="0" borderId="10" xfId="5" applyFont="1" applyBorder="1" applyAlignment="1">
      <alignment horizontal="center" vertical="center"/>
    </xf>
    <xf numFmtId="0" fontId="105" fillId="0" borderId="7" xfId="5" applyFont="1" applyBorder="1" applyAlignment="1">
      <alignment horizontal="center" vertical="center"/>
    </xf>
    <xf numFmtId="0" fontId="16" fillId="0" borderId="2" xfId="15" applyFont="1" applyBorder="1" applyAlignment="1">
      <alignment horizontal="center" vertical="center"/>
    </xf>
    <xf numFmtId="0" fontId="16" fillId="0" borderId="1" xfId="5" applyFont="1" applyBorder="1" applyAlignment="1">
      <alignment horizontal="center" vertical="center"/>
    </xf>
    <xf numFmtId="0" fontId="16" fillId="0" borderId="4" xfId="5" applyFont="1" applyBorder="1" applyAlignment="1">
      <alignment horizontal="center" vertical="center"/>
    </xf>
    <xf numFmtId="0" fontId="16" fillId="0" borderId="0" xfId="5" applyFont="1" applyAlignment="1">
      <alignment horizontal="center" vertical="center"/>
    </xf>
    <xf numFmtId="0" fontId="16" fillId="0" borderId="9" xfId="5" applyFont="1" applyBorder="1" applyAlignment="1">
      <alignment horizontal="center" vertical="center"/>
    </xf>
    <xf numFmtId="0" fontId="16" fillId="0" borderId="10" xfId="5" applyFont="1" applyBorder="1" applyAlignment="1">
      <alignment horizontal="center" vertical="center"/>
    </xf>
    <xf numFmtId="0" fontId="40" fillId="0" borderId="1" xfId="15" applyFont="1" applyBorder="1" applyAlignment="1">
      <alignment horizontal="distributed" vertical="center"/>
    </xf>
    <xf numFmtId="0" fontId="40" fillId="0" borderId="11" xfId="15" applyFont="1" applyBorder="1" applyAlignment="1">
      <alignment horizontal="distributed" vertical="center"/>
    </xf>
    <xf numFmtId="0" fontId="13" fillId="0" borderId="0" xfId="15" applyFont="1" applyAlignment="1">
      <alignment horizontal="distributed" vertical="center"/>
    </xf>
    <xf numFmtId="0" fontId="13" fillId="0" borderId="12" xfId="15" applyFont="1" applyBorder="1" applyAlignment="1">
      <alignment horizontal="distributed" vertical="center"/>
    </xf>
    <xf numFmtId="38" fontId="13" fillId="0" borderId="1" xfId="3" applyFont="1" applyFill="1" applyBorder="1" applyAlignment="1">
      <alignment horizontal="center" vertical="center"/>
    </xf>
    <xf numFmtId="0" fontId="3" fillId="0" borderId="1" xfId="5" applyBorder="1" applyAlignment="1">
      <alignment horizontal="center" vertical="center"/>
    </xf>
    <xf numFmtId="0" fontId="3" fillId="0" borderId="0" xfId="5" applyAlignment="1">
      <alignment horizontal="center" vertical="center"/>
    </xf>
    <xf numFmtId="0" fontId="3" fillId="0" borderId="10" xfId="5" applyBorder="1" applyAlignment="1">
      <alignment horizontal="center" vertical="center"/>
    </xf>
    <xf numFmtId="0" fontId="16" fillId="0" borderId="2" xfId="3" applyNumberFormat="1" applyFont="1" applyFill="1" applyBorder="1" applyAlignment="1">
      <alignment horizontal="center" vertical="center" wrapText="1"/>
    </xf>
    <xf numFmtId="0" fontId="16" fillId="0" borderId="1" xfId="5" applyFont="1" applyBorder="1"/>
    <xf numFmtId="0" fontId="16" fillId="0" borderId="4" xfId="5" applyFont="1" applyBorder="1"/>
    <xf numFmtId="0" fontId="16" fillId="0" borderId="0" xfId="5" applyFont="1"/>
    <xf numFmtId="0" fontId="16" fillId="0" borderId="9" xfId="5" applyFont="1" applyBorder="1"/>
    <xf numFmtId="0" fontId="16" fillId="0" borderId="10" xfId="5" applyFont="1" applyBorder="1"/>
    <xf numFmtId="0" fontId="22" fillId="0" borderId="0" xfId="15" applyFont="1" applyAlignment="1">
      <alignment horizontal="left" vertical="center"/>
    </xf>
    <xf numFmtId="0" fontId="22" fillId="0" borderId="12" xfId="15" applyFont="1" applyBorder="1" applyAlignment="1">
      <alignment horizontal="left" vertical="center"/>
    </xf>
    <xf numFmtId="0" fontId="22" fillId="0" borderId="10" xfId="15" applyFont="1" applyBorder="1" applyAlignment="1">
      <alignment horizontal="distributed" vertical="center"/>
    </xf>
    <xf numFmtId="0" fontId="22" fillId="0" borderId="7" xfId="15" applyFont="1" applyBorder="1" applyAlignment="1">
      <alignment horizontal="distributed" vertical="center"/>
    </xf>
    <xf numFmtId="0" fontId="21" fillId="0" borderId="1" xfId="5" applyFont="1" applyBorder="1" applyAlignment="1">
      <alignment wrapText="1"/>
    </xf>
    <xf numFmtId="0" fontId="21" fillId="0" borderId="0" xfId="5" applyFont="1" applyAlignment="1">
      <alignment wrapText="1"/>
    </xf>
    <xf numFmtId="0" fontId="22" fillId="0" borderId="0" xfId="5" quotePrefix="1" applyFont="1" applyAlignment="1">
      <alignment horizontal="right" vertical="top" wrapText="1" indent="1"/>
    </xf>
    <xf numFmtId="0" fontId="21" fillId="0" borderId="0" xfId="5" quotePrefix="1" applyFont="1" applyAlignment="1">
      <alignment horizontal="right" vertical="top" wrapText="1" indent="1"/>
    </xf>
    <xf numFmtId="0" fontId="21" fillId="0" borderId="0" xfId="5" applyFont="1" applyAlignment="1">
      <alignment horizontal="left" wrapText="1"/>
    </xf>
    <xf numFmtId="0" fontId="16" fillId="0" borderId="2" xfId="2" applyNumberFormat="1" applyFont="1" applyFill="1" applyBorder="1" applyAlignment="1">
      <alignment horizontal="center" vertical="center" wrapText="1"/>
    </xf>
    <xf numFmtId="0" fontId="16" fillId="0" borderId="1" xfId="2" applyNumberFormat="1" applyFont="1" applyFill="1" applyBorder="1" applyAlignment="1">
      <alignment horizontal="center" vertical="center"/>
    </xf>
    <xf numFmtId="0" fontId="16" fillId="0" borderId="4" xfId="2" applyNumberFormat="1" applyFont="1" applyFill="1" applyBorder="1" applyAlignment="1">
      <alignment horizontal="center" vertical="center"/>
    </xf>
    <xf numFmtId="0" fontId="16" fillId="0" borderId="0" xfId="2" applyNumberFormat="1" applyFont="1" applyFill="1" applyBorder="1" applyAlignment="1">
      <alignment horizontal="center" vertical="center"/>
    </xf>
    <xf numFmtId="0" fontId="16" fillId="0" borderId="9" xfId="2" applyNumberFormat="1" applyFont="1" applyFill="1" applyBorder="1" applyAlignment="1">
      <alignment horizontal="center" vertical="center"/>
    </xf>
    <xf numFmtId="0" fontId="16" fillId="0" borderId="10" xfId="2" applyNumberFormat="1" applyFont="1" applyFill="1" applyBorder="1" applyAlignment="1">
      <alignment horizontal="center" vertical="center"/>
    </xf>
    <xf numFmtId="38" fontId="105" fillId="0" borderId="1" xfId="2" applyFont="1" applyFill="1" applyBorder="1" applyAlignment="1">
      <alignment horizontal="center" vertical="center"/>
    </xf>
    <xf numFmtId="38" fontId="105" fillId="0" borderId="11" xfId="2" applyFont="1" applyFill="1" applyBorder="1" applyAlignment="1">
      <alignment horizontal="center" vertical="center"/>
    </xf>
    <xf numFmtId="38" fontId="105" fillId="0" borderId="0" xfId="2" applyFont="1" applyFill="1" applyBorder="1" applyAlignment="1">
      <alignment horizontal="center" vertical="center"/>
    </xf>
    <xf numFmtId="38" fontId="105" fillId="0" borderId="12" xfId="2" applyFont="1" applyFill="1" applyBorder="1" applyAlignment="1">
      <alignment horizontal="center" vertical="center"/>
    </xf>
    <xf numFmtId="38" fontId="105" fillId="0" borderId="10" xfId="2" applyFont="1" applyFill="1" applyBorder="1" applyAlignment="1">
      <alignment horizontal="center" vertical="center"/>
    </xf>
    <xf numFmtId="38" fontId="105" fillId="0" borderId="7" xfId="2" applyFont="1" applyFill="1" applyBorder="1" applyAlignment="1">
      <alignment horizontal="center" vertical="center"/>
    </xf>
    <xf numFmtId="38" fontId="21" fillId="0" borderId="1" xfId="2" applyFont="1" applyFill="1" applyBorder="1" applyAlignment="1">
      <alignment horizontal="center" vertical="center"/>
    </xf>
    <xf numFmtId="38" fontId="21" fillId="0" borderId="11" xfId="2" applyFont="1" applyFill="1" applyBorder="1" applyAlignment="1">
      <alignment horizontal="center" vertical="center"/>
    </xf>
    <xf numFmtId="38" fontId="21" fillId="0" borderId="0" xfId="2" applyFont="1" applyFill="1" applyBorder="1" applyAlignment="1">
      <alignment horizontal="center" vertical="center"/>
    </xf>
    <xf numFmtId="38" fontId="21" fillId="0" borderId="12" xfId="2" applyFont="1" applyFill="1" applyBorder="1" applyAlignment="1">
      <alignment horizontal="center" vertical="center"/>
    </xf>
    <xf numFmtId="38" fontId="21" fillId="0" borderId="10" xfId="2" applyFont="1" applyFill="1" applyBorder="1" applyAlignment="1">
      <alignment horizontal="center" vertical="center"/>
    </xf>
    <xf numFmtId="38" fontId="21" fillId="0" borderId="7" xfId="2" applyFont="1" applyFill="1" applyBorder="1" applyAlignment="1">
      <alignment horizontal="center" vertical="center"/>
    </xf>
    <xf numFmtId="0" fontId="13" fillId="2" borderId="0" xfId="15" applyFont="1" applyFill="1" applyAlignment="1">
      <alignment horizontal="distributed" vertical="center"/>
    </xf>
    <xf numFmtId="0" fontId="13" fillId="2" borderId="12" xfId="15" applyFont="1" applyFill="1" applyBorder="1" applyAlignment="1">
      <alignment horizontal="distributed" vertical="center"/>
    </xf>
    <xf numFmtId="207" fontId="37" fillId="2" borderId="0" xfId="15" applyNumberFormat="1" applyFont="1" applyFill="1" applyAlignment="1">
      <alignment horizontal="left"/>
    </xf>
    <xf numFmtId="208" fontId="31" fillId="2" borderId="0" xfId="15" applyNumberFormat="1" applyFont="1" applyFill="1" applyAlignment="1">
      <alignment horizontal="left"/>
    </xf>
    <xf numFmtId="0" fontId="105" fillId="2" borderId="1" xfId="15" applyFont="1" applyFill="1" applyBorder="1" applyAlignment="1">
      <alignment horizontal="center" vertical="center"/>
    </xf>
    <xf numFmtId="0" fontId="16" fillId="2" borderId="2" xfId="15" applyFont="1" applyFill="1" applyBorder="1" applyAlignment="1">
      <alignment horizontal="center" vertical="center"/>
    </xf>
    <xf numFmtId="0" fontId="40" fillId="2" borderId="1" xfId="15" applyFont="1" applyFill="1" applyBorder="1" applyAlignment="1">
      <alignment horizontal="distributed" vertical="center"/>
    </xf>
    <xf numFmtId="0" fontId="40" fillId="2" borderId="11" xfId="15" applyFont="1" applyFill="1" applyBorder="1" applyAlignment="1">
      <alignment horizontal="distributed" vertical="center"/>
    </xf>
    <xf numFmtId="38" fontId="105" fillId="2" borderId="1" xfId="3" applyFont="1" applyFill="1" applyBorder="1" applyAlignment="1">
      <alignment horizontal="center" vertical="center"/>
    </xf>
    <xf numFmtId="38" fontId="16" fillId="2" borderId="2" xfId="3" applyFont="1" applyFill="1" applyBorder="1" applyAlignment="1">
      <alignment horizontal="center" vertical="center" wrapText="1"/>
    </xf>
    <xf numFmtId="38" fontId="16" fillId="2" borderId="1" xfId="3" applyFont="1" applyFill="1" applyBorder="1" applyAlignment="1">
      <alignment horizontal="center" vertical="center" wrapText="1"/>
    </xf>
    <xf numFmtId="38" fontId="16" fillId="2" borderId="4" xfId="3" applyFont="1" applyFill="1" applyBorder="1" applyAlignment="1">
      <alignment horizontal="center" vertical="center" wrapText="1"/>
    </xf>
    <xf numFmtId="38" fontId="16" fillId="2" borderId="0" xfId="3" applyFont="1" applyFill="1" applyBorder="1" applyAlignment="1">
      <alignment horizontal="center" vertical="center" wrapText="1"/>
    </xf>
    <xf numFmtId="38" fontId="16" fillId="2" borderId="9" xfId="3" applyFont="1" applyFill="1" applyBorder="1" applyAlignment="1">
      <alignment horizontal="center" vertical="center" wrapText="1"/>
    </xf>
    <xf numFmtId="38" fontId="16" fillId="2" borderId="10" xfId="3" applyFont="1" applyFill="1" applyBorder="1" applyAlignment="1">
      <alignment horizontal="center" vertical="center" wrapText="1"/>
    </xf>
    <xf numFmtId="0" fontId="22" fillId="2" borderId="0" xfId="15" applyFont="1" applyFill="1" applyAlignment="1">
      <alignment horizontal="distributed" vertical="center"/>
    </xf>
    <xf numFmtId="0" fontId="22" fillId="2" borderId="12" xfId="15" applyFont="1" applyFill="1" applyBorder="1" applyAlignment="1">
      <alignment horizontal="distributed" vertical="center"/>
    </xf>
    <xf numFmtId="0" fontId="21" fillId="2" borderId="4" xfId="15" quotePrefix="1" applyFont="1" applyFill="1" applyBorder="1" applyAlignment="1">
      <alignment shrinkToFit="1"/>
    </xf>
    <xf numFmtId="0" fontId="21" fillId="2" borderId="0" xfId="15" quotePrefix="1" applyFont="1" applyFill="1" applyAlignment="1">
      <alignment shrinkToFit="1"/>
    </xf>
    <xf numFmtId="0" fontId="22" fillId="2" borderId="10" xfId="15" applyFont="1" applyFill="1" applyBorder="1" applyAlignment="1">
      <alignment horizontal="distributed" vertical="center"/>
    </xf>
    <xf numFmtId="0" fontId="22" fillId="2" borderId="7" xfId="15" applyFont="1" applyFill="1" applyBorder="1" applyAlignment="1">
      <alignment horizontal="distributed" vertical="center"/>
    </xf>
    <xf numFmtId="0" fontId="21" fillId="2" borderId="1" xfId="5" applyFont="1" applyFill="1" applyBorder="1" applyAlignment="1">
      <alignment horizontal="left" wrapText="1"/>
    </xf>
    <xf numFmtId="0" fontId="21" fillId="2" borderId="0" xfId="5" applyFont="1" applyFill="1" applyAlignment="1">
      <alignment horizontal="left" wrapText="1"/>
    </xf>
    <xf numFmtId="38" fontId="31" fillId="2" borderId="0" xfId="3" applyFont="1" applyFill="1" applyAlignment="1">
      <alignment horizontal="left"/>
    </xf>
    <xf numFmtId="0" fontId="17" fillId="2" borderId="1" xfId="5" applyFont="1" applyFill="1" applyBorder="1" applyAlignment="1">
      <alignment horizontal="center" vertical="center"/>
    </xf>
    <xf numFmtId="0" fontId="17" fillId="2" borderId="4" xfId="5" applyFont="1" applyFill="1" applyBorder="1" applyAlignment="1">
      <alignment horizontal="center" vertical="center"/>
    </xf>
    <xf numFmtId="0" fontId="17" fillId="2" borderId="0" xfId="5" applyFont="1" applyFill="1" applyAlignment="1">
      <alignment horizontal="center" vertical="center"/>
    </xf>
    <xf numFmtId="0" fontId="17" fillId="2" borderId="9" xfId="5" applyFont="1" applyFill="1" applyBorder="1" applyAlignment="1">
      <alignment horizontal="center" vertical="center"/>
    </xf>
    <xf numFmtId="0" fontId="17" fillId="2" borderId="10" xfId="5" applyFont="1" applyFill="1" applyBorder="1" applyAlignment="1">
      <alignment horizontal="center" vertical="center"/>
    </xf>
    <xf numFmtId="38" fontId="105" fillId="2" borderId="1" xfId="2" applyFont="1" applyFill="1" applyBorder="1" applyAlignment="1">
      <alignment horizontal="center" vertical="center"/>
    </xf>
    <xf numFmtId="38" fontId="21" fillId="2" borderId="1" xfId="2" applyFont="1" applyFill="1" applyBorder="1" applyAlignment="1">
      <alignment horizontal="center" vertical="center"/>
    </xf>
    <xf numFmtId="0" fontId="37" fillId="2" borderId="0" xfId="16" applyFont="1" applyFill="1" applyAlignment="1">
      <alignment horizontal="left"/>
    </xf>
    <xf numFmtId="211" fontId="4" fillId="2" borderId="0" xfId="16" applyNumberFormat="1" applyFont="1" applyFill="1" applyAlignment="1">
      <alignment horizontal="left" shrinkToFit="1"/>
    </xf>
    <xf numFmtId="212" fontId="8" fillId="2" borderId="0" xfId="16" quotePrefix="1" applyNumberFormat="1" applyFont="1" applyFill="1" applyAlignment="1">
      <alignment horizontal="left" shrinkToFit="1"/>
    </xf>
    <xf numFmtId="211" fontId="4" fillId="2" borderId="0" xfId="16" applyNumberFormat="1" applyFont="1" applyFill="1" applyAlignment="1">
      <alignment horizontal="right" shrinkToFit="1"/>
    </xf>
    <xf numFmtId="212" fontId="8" fillId="2" borderId="0" xfId="16" quotePrefix="1" applyNumberFormat="1" applyFont="1" applyFill="1" applyAlignment="1">
      <alignment horizontal="right" shrinkToFit="1"/>
    </xf>
    <xf numFmtId="213" fontId="109" fillId="2" borderId="0" xfId="16" applyNumberFormat="1" applyFont="1" applyFill="1" applyAlignment="1">
      <alignment horizontal="left" shrinkToFit="1"/>
    </xf>
    <xf numFmtId="214" fontId="31" fillId="2" borderId="0" xfId="15" applyNumberFormat="1" applyFont="1" applyFill="1" applyAlignment="1">
      <alignment horizontal="left"/>
    </xf>
    <xf numFmtId="0" fontId="15" fillId="2" borderId="0" xfId="16" quotePrefix="1" applyFont="1" applyFill="1" applyAlignment="1">
      <alignment horizontal="left"/>
    </xf>
    <xf numFmtId="0" fontId="107" fillId="2" borderId="0" xfId="16" quotePrefix="1" applyFont="1" applyFill="1" applyAlignment="1">
      <alignment vertical="center"/>
    </xf>
    <xf numFmtId="0" fontId="107" fillId="2" borderId="10" xfId="16" quotePrefix="1" applyFont="1" applyFill="1" applyBorder="1" applyAlignment="1">
      <alignment vertical="center"/>
    </xf>
    <xf numFmtId="0" fontId="15" fillId="2" borderId="0" xfId="16" quotePrefix="1" applyFont="1" applyFill="1" applyAlignment="1">
      <alignment horizontal="left" vertical="center"/>
    </xf>
    <xf numFmtId="0" fontId="15" fillId="2" borderId="10" xfId="16" quotePrefix="1" applyFont="1" applyFill="1" applyBorder="1" applyAlignment="1">
      <alignment horizontal="left" vertical="center"/>
    </xf>
    <xf numFmtId="215" fontId="8" fillId="2" borderId="0" xfId="16" quotePrefix="1" applyNumberFormat="1" applyFont="1" applyFill="1" applyAlignment="1">
      <alignment horizontal="left" shrinkToFit="1"/>
    </xf>
    <xf numFmtId="215" fontId="8" fillId="2" borderId="0" xfId="16" quotePrefix="1" applyNumberFormat="1" applyFont="1" applyFill="1" applyAlignment="1">
      <alignment shrinkToFit="1"/>
    </xf>
    <xf numFmtId="0" fontId="105" fillId="2" borderId="12" xfId="5" quotePrefix="1" applyFont="1" applyFill="1" applyBorder="1" applyAlignment="1">
      <alignment horizontal="center" vertical="center"/>
    </xf>
    <xf numFmtId="0" fontId="8" fillId="2" borderId="3" xfId="5" quotePrefix="1" applyFont="1" applyFill="1" applyBorder="1" applyAlignment="1">
      <alignment horizontal="left" vertical="center"/>
    </xf>
    <xf numFmtId="0" fontId="3" fillId="0" borderId="14" xfId="5" applyBorder="1" applyAlignment="1">
      <alignment horizontal="left" vertical="center"/>
    </xf>
    <xf numFmtId="215" fontId="8" fillId="2" borderId="0" xfId="16" quotePrefix="1" applyNumberFormat="1" applyFont="1" applyFill="1" applyAlignment="1">
      <alignment horizontal="right" shrinkToFit="1"/>
    </xf>
    <xf numFmtId="0" fontId="17" fillId="2" borderId="3" xfId="5" applyFont="1" applyFill="1" applyBorder="1" applyAlignment="1">
      <alignment horizontal="left"/>
    </xf>
    <xf numFmtId="0" fontId="3" fillId="0" borderId="3" xfId="5" applyBorder="1"/>
    <xf numFmtId="211" fontId="69" fillId="2" borderId="0" xfId="16" applyNumberFormat="1" applyFont="1" applyFill="1" applyAlignment="1">
      <alignment horizontal="left" shrinkToFit="1"/>
    </xf>
    <xf numFmtId="215" fontId="68" fillId="2" borderId="0" xfId="16" quotePrefix="1" applyNumberFormat="1" applyFont="1" applyFill="1" applyAlignment="1">
      <alignment horizontal="left" shrinkToFit="1"/>
    </xf>
    <xf numFmtId="211" fontId="69" fillId="2" borderId="0" xfId="16" applyNumberFormat="1" applyFont="1" applyFill="1" applyAlignment="1">
      <alignment horizontal="right" shrinkToFit="1"/>
    </xf>
    <xf numFmtId="215" fontId="68" fillId="2" borderId="0" xfId="16" quotePrefix="1" applyNumberFormat="1" applyFont="1" applyFill="1" applyAlignment="1">
      <alignment horizontal="right" shrinkToFit="1"/>
    </xf>
    <xf numFmtId="0" fontId="16" fillId="2" borderId="4" xfId="5" quotePrefix="1" applyFont="1" applyFill="1" applyBorder="1" applyAlignment="1">
      <alignment horizontal="center" vertical="center"/>
    </xf>
    <xf numFmtId="211" fontId="5" fillId="2" borderId="0" xfId="16" applyNumberFormat="1" applyFont="1" applyFill="1" applyAlignment="1">
      <alignment horizontal="left" shrinkToFit="1"/>
    </xf>
    <xf numFmtId="215" fontId="6" fillId="2" borderId="0" xfId="16" quotePrefix="1" applyNumberFormat="1" applyFont="1" applyFill="1" applyAlignment="1">
      <alignment horizontal="left" shrinkToFit="1"/>
    </xf>
    <xf numFmtId="211" fontId="5" fillId="2" borderId="0" xfId="16" applyNumberFormat="1" applyFont="1" applyFill="1" applyAlignment="1">
      <alignment horizontal="right" shrinkToFit="1"/>
    </xf>
    <xf numFmtId="215" fontId="6" fillId="2" borderId="0" xfId="16" quotePrefix="1" applyNumberFormat="1" applyFont="1" applyFill="1" applyAlignment="1">
      <alignment horizontal="right" shrinkToFit="1"/>
    </xf>
    <xf numFmtId="0" fontId="16" fillId="2" borderId="3" xfId="5" quotePrefix="1" applyFont="1" applyFill="1" applyBorder="1" applyAlignment="1">
      <alignment horizontal="center"/>
    </xf>
    <xf numFmtId="0" fontId="6" fillId="2" borderId="6" xfId="5" quotePrefix="1" applyFont="1" applyFill="1" applyBorder="1" applyAlignment="1">
      <alignment horizontal="center" wrapText="1"/>
    </xf>
    <xf numFmtId="0" fontId="3" fillId="0" borderId="6" xfId="5" applyBorder="1" applyAlignment="1">
      <alignment horizontal="center" wrapText="1"/>
    </xf>
    <xf numFmtId="0" fontId="3" fillId="0" borderId="1" xfId="5" applyBorder="1" applyAlignment="1">
      <alignment horizontal="center" vertical="center" wrapText="1"/>
    </xf>
    <xf numFmtId="0" fontId="3" fillId="0" borderId="4" xfId="5" applyBorder="1" applyAlignment="1">
      <alignment horizontal="center" vertical="center" wrapText="1"/>
    </xf>
    <xf numFmtId="0" fontId="3" fillId="0" borderId="0" xfId="5" applyAlignment="1">
      <alignment horizontal="center" vertical="center" wrapText="1"/>
    </xf>
    <xf numFmtId="0" fontId="3" fillId="0" borderId="9" xfId="5" applyBorder="1" applyAlignment="1">
      <alignment horizontal="center" vertical="center" wrapText="1"/>
    </xf>
    <xf numFmtId="0" fontId="3" fillId="0" borderId="10" xfId="5" applyBorder="1" applyAlignment="1">
      <alignment horizontal="center" vertical="center" wrapText="1"/>
    </xf>
    <xf numFmtId="0" fontId="6" fillId="2" borderId="6" xfId="5" applyFont="1" applyFill="1" applyBorder="1" applyAlignment="1">
      <alignment horizontal="center" wrapText="1"/>
    </xf>
    <xf numFmtId="0" fontId="13" fillId="2" borderId="13" xfId="5" applyFont="1" applyFill="1" applyBorder="1" applyAlignment="1">
      <alignment horizontal="left" shrinkToFit="1"/>
    </xf>
    <xf numFmtId="0" fontId="13" fillId="2" borderId="3" xfId="5" applyFont="1" applyFill="1" applyBorder="1" applyAlignment="1">
      <alignment horizontal="left" shrinkToFit="1"/>
    </xf>
    <xf numFmtId="0" fontId="21" fillId="2" borderId="3" xfId="5" applyFont="1" applyFill="1" applyBorder="1" applyAlignment="1">
      <alignment horizontal="left"/>
    </xf>
    <xf numFmtId="0" fontId="3" fillId="0" borderId="3" xfId="5" applyBorder="1" applyAlignment="1">
      <alignment horizontal="left"/>
    </xf>
    <xf numFmtId="0" fontId="3" fillId="0" borderId="11" xfId="5" applyBorder="1" applyAlignment="1">
      <alignment horizontal="center" vertical="center" wrapText="1"/>
    </xf>
    <xf numFmtId="0" fontId="3" fillId="0" borderId="12" xfId="5" applyBorder="1" applyAlignment="1">
      <alignment horizontal="center" vertical="center" wrapText="1"/>
    </xf>
    <xf numFmtId="0" fontId="3" fillId="0" borderId="7" xfId="5" applyBorder="1" applyAlignment="1">
      <alignment horizontal="center" vertical="center" wrapText="1"/>
    </xf>
    <xf numFmtId="0" fontId="21" fillId="2" borderId="3" xfId="5" quotePrefix="1" applyFont="1" applyFill="1" applyBorder="1" applyAlignment="1">
      <alignment horizontal="left"/>
    </xf>
    <xf numFmtId="0" fontId="13" fillId="2" borderId="13" xfId="5" applyFont="1" applyFill="1" applyBorder="1" applyAlignment="1">
      <alignment horizontal="left" vertical="center"/>
    </xf>
    <xf numFmtId="0" fontId="3" fillId="2" borderId="3" xfId="5" applyFill="1" applyBorder="1" applyAlignment="1">
      <alignment horizontal="left" vertical="center"/>
    </xf>
    <xf numFmtId="0" fontId="13" fillId="2" borderId="13" xfId="5" applyFont="1" applyFill="1" applyBorder="1" applyAlignment="1">
      <alignment vertical="center"/>
    </xf>
    <xf numFmtId="0" fontId="3" fillId="2" borderId="3" xfId="5" applyFill="1" applyBorder="1" applyAlignment="1">
      <alignment vertical="center"/>
    </xf>
    <xf numFmtId="0" fontId="15" fillId="2" borderId="0" xfId="5" quotePrefix="1" applyFont="1" applyFill="1" applyAlignment="1">
      <alignment horizontal="left"/>
    </xf>
    <xf numFmtId="0" fontId="6" fillId="2" borderId="0" xfId="5" quotePrefix="1" applyFont="1" applyFill="1" applyAlignment="1">
      <alignment horizontal="center" wrapText="1"/>
    </xf>
    <xf numFmtId="0" fontId="16" fillId="2" borderId="0" xfId="5" quotePrefix="1" applyFont="1" applyFill="1" applyAlignment="1">
      <alignment horizontal="left"/>
    </xf>
    <xf numFmtId="0" fontId="16" fillId="0" borderId="0" xfId="5" quotePrefix="1" applyFont="1" applyAlignment="1">
      <alignment horizontal="left"/>
    </xf>
    <xf numFmtId="0" fontId="6" fillId="0" borderId="6" xfId="5" quotePrefix="1" applyFont="1" applyBorder="1" applyAlignment="1">
      <alignment horizontal="center" wrapText="1"/>
    </xf>
    <xf numFmtId="0" fontId="16" fillId="0" borderId="2" xfId="5" applyFont="1" applyBorder="1" applyAlignment="1">
      <alignment horizontal="center" vertical="center" wrapText="1"/>
    </xf>
    <xf numFmtId="0" fontId="16" fillId="0" borderId="1" xfId="5" applyFont="1" applyBorder="1" applyAlignment="1">
      <alignment horizontal="center" vertical="center" wrapText="1"/>
    </xf>
    <xf numFmtId="0" fontId="16" fillId="0" borderId="4" xfId="5" applyFont="1" applyBorder="1" applyAlignment="1">
      <alignment horizontal="center" vertical="center" wrapText="1"/>
    </xf>
    <xf numFmtId="0" fontId="16" fillId="0" borderId="0" xfId="5" applyFont="1" applyAlignment="1">
      <alignment horizontal="center" vertical="center" wrapText="1"/>
    </xf>
    <xf numFmtId="0" fontId="16" fillId="0" borderId="9" xfId="5" applyFont="1" applyBorder="1" applyAlignment="1">
      <alignment horizontal="center" vertical="center" wrapText="1"/>
    </xf>
    <xf numFmtId="0" fontId="16" fillId="0" borderId="10" xfId="5" applyFont="1" applyBorder="1" applyAlignment="1">
      <alignment horizontal="center" vertical="center" wrapText="1"/>
    </xf>
    <xf numFmtId="0" fontId="6" fillId="0" borderId="6" xfId="5" applyFont="1" applyBorder="1" applyAlignment="1">
      <alignment horizontal="center" vertical="center" wrapText="1" shrinkToFit="1"/>
    </xf>
    <xf numFmtId="0" fontId="6" fillId="0" borderId="6" xfId="5" applyFont="1" applyBorder="1" applyAlignment="1">
      <alignment horizontal="center" wrapText="1"/>
    </xf>
    <xf numFmtId="0" fontId="6" fillId="2" borderId="6" xfId="5" applyFont="1" applyFill="1" applyBorder="1" applyAlignment="1">
      <alignment horizontal="center" vertical="center" wrapText="1" shrinkToFit="1"/>
    </xf>
    <xf numFmtId="0" fontId="6" fillId="8" borderId="0" xfId="5" quotePrefix="1" applyFont="1" applyFill="1" applyAlignment="1">
      <alignment horizontal="center" wrapText="1"/>
    </xf>
    <xf numFmtId="0" fontId="3" fillId="0" borderId="6" xfId="5" applyBorder="1" applyAlignment="1">
      <alignment horizontal="center" vertical="center" wrapText="1" shrinkToFit="1"/>
    </xf>
    <xf numFmtId="0" fontId="13" fillId="2" borderId="13" xfId="5" quotePrefix="1" applyFont="1" applyFill="1" applyBorder="1" applyAlignment="1">
      <alignment horizontal="left"/>
    </xf>
    <xf numFmtId="0" fontId="6" fillId="2" borderId="4" xfId="5" quotePrefix="1" applyFont="1" applyFill="1" applyBorder="1" applyAlignment="1">
      <alignment horizontal="center" wrapText="1"/>
    </xf>
    <xf numFmtId="0" fontId="13" fillId="2" borderId="3" xfId="5" quotePrefix="1" applyFont="1" applyFill="1" applyBorder="1" applyAlignment="1">
      <alignment horizontal="left"/>
    </xf>
    <xf numFmtId="0" fontId="13" fillId="2" borderId="11" xfId="5" applyFont="1" applyFill="1" applyBorder="1" applyAlignment="1">
      <alignment horizontal="center" vertical="center"/>
    </xf>
    <xf numFmtId="0" fontId="13" fillId="2" borderId="0" xfId="5" applyFont="1" applyFill="1" applyAlignment="1">
      <alignment horizontal="center" vertical="center"/>
    </xf>
    <xf numFmtId="0" fontId="13" fillId="2" borderId="12" xfId="5" applyFont="1" applyFill="1" applyBorder="1" applyAlignment="1">
      <alignment horizontal="center" vertical="center"/>
    </xf>
    <xf numFmtId="0" fontId="13" fillId="2" borderId="10" xfId="5" applyFont="1" applyFill="1" applyBorder="1" applyAlignment="1">
      <alignment horizontal="center" vertical="center"/>
    </xf>
    <xf numFmtId="0" fontId="13" fillId="2" borderId="7" xfId="5" applyFont="1" applyFill="1" applyBorder="1" applyAlignment="1">
      <alignment horizontal="center" vertical="center"/>
    </xf>
    <xf numFmtId="0" fontId="13" fillId="2" borderId="13" xfId="5" quotePrefix="1" applyFont="1" applyFill="1" applyBorder="1" applyAlignment="1">
      <alignment horizontal="right"/>
    </xf>
    <xf numFmtId="0" fontId="13" fillId="2" borderId="3" xfId="5" quotePrefix="1" applyFont="1" applyFill="1" applyBorder="1" applyAlignment="1">
      <alignment horizontal="right"/>
    </xf>
    <xf numFmtId="0" fontId="21" fillId="2" borderId="3" xfId="5" quotePrefix="1" applyFont="1" applyFill="1" applyBorder="1" applyAlignment="1">
      <alignment horizontal="center"/>
    </xf>
    <xf numFmtId="0" fontId="3" fillId="0" borderId="3" xfId="5" applyBorder="1" applyAlignment="1">
      <alignment horizontal="center"/>
    </xf>
    <xf numFmtId="0" fontId="13" fillId="2" borderId="13" xfId="5" quotePrefix="1" applyFont="1" applyFill="1" applyBorder="1" applyAlignment="1">
      <alignment horizontal="distributed"/>
    </xf>
    <xf numFmtId="0" fontId="13" fillId="2" borderId="3" xfId="5" quotePrefix="1" applyFont="1" applyFill="1" applyBorder="1" applyAlignment="1">
      <alignment horizontal="distributed"/>
    </xf>
    <xf numFmtId="0" fontId="13" fillId="2" borderId="0" xfId="5" quotePrefix="1" applyFont="1" applyFill="1" applyAlignment="1">
      <alignment horizontal="left"/>
    </xf>
    <xf numFmtId="0" fontId="13" fillId="2" borderId="13" xfId="5" applyFont="1" applyFill="1" applyBorder="1" applyAlignment="1">
      <alignment horizontal="distributed"/>
    </xf>
    <xf numFmtId="0" fontId="13" fillId="2" borderId="3" xfId="5" applyFont="1" applyFill="1" applyBorder="1" applyAlignment="1">
      <alignment horizontal="distributed"/>
    </xf>
    <xf numFmtId="0" fontId="13" fillId="2" borderId="13" xfId="5" applyFont="1" applyFill="1" applyBorder="1" applyAlignment="1">
      <alignment horizontal="left"/>
    </xf>
    <xf numFmtId="0" fontId="13" fillId="2" borderId="3" xfId="5" applyFont="1" applyFill="1" applyBorder="1" applyAlignment="1">
      <alignment horizontal="left"/>
    </xf>
    <xf numFmtId="0" fontId="21" fillId="2" borderId="6" xfId="5" applyFont="1" applyFill="1" applyBorder="1" applyAlignment="1">
      <alignment horizontal="center" vertical="center" wrapText="1" shrinkToFit="1"/>
    </xf>
    <xf numFmtId="217" fontId="37" fillId="2" borderId="0" xfId="5" applyNumberFormat="1" applyFont="1" applyFill="1" applyAlignment="1">
      <alignment horizontal="left"/>
    </xf>
    <xf numFmtId="216" fontId="31" fillId="2" borderId="0" xfId="6" quotePrefix="1" applyNumberFormat="1" applyFont="1" applyFill="1" applyAlignment="1">
      <alignment horizontal="left"/>
    </xf>
    <xf numFmtId="0" fontId="21" fillId="2" borderId="0" xfId="13" applyFont="1" applyFill="1" applyAlignment="1">
      <alignment horizontal="left" vertical="top" wrapText="1"/>
    </xf>
    <xf numFmtId="0" fontId="3" fillId="0" borderId="0" xfId="5" applyAlignment="1">
      <alignment horizontal="left" vertical="top" wrapText="1"/>
    </xf>
    <xf numFmtId="38" fontId="13" fillId="2" borderId="13" xfId="2" applyFont="1" applyFill="1" applyBorder="1" applyAlignment="1">
      <alignment vertical="center"/>
    </xf>
    <xf numFmtId="0" fontId="13" fillId="2" borderId="3" xfId="5" applyFont="1" applyFill="1" applyBorder="1" applyAlignment="1">
      <alignment vertical="center"/>
    </xf>
    <xf numFmtId="0" fontId="13" fillId="2" borderId="14" xfId="5" applyFont="1" applyFill="1" applyBorder="1" applyAlignment="1">
      <alignment vertical="center"/>
    </xf>
    <xf numFmtId="38" fontId="105" fillId="2" borderId="2" xfId="2" applyFont="1" applyFill="1" applyBorder="1" applyAlignment="1">
      <alignment horizontal="center" vertical="center"/>
    </xf>
    <xf numFmtId="38" fontId="21" fillId="2" borderId="4" xfId="2" quotePrefix="1" applyFont="1" applyFill="1" applyBorder="1" applyAlignment="1">
      <alignment horizontal="center" vertical="center"/>
    </xf>
    <xf numFmtId="38" fontId="116" fillId="2" borderId="9" xfId="2" applyFont="1" applyFill="1" applyBorder="1" applyAlignment="1">
      <alignment horizontal="center" vertical="center"/>
    </xf>
  </cellXfs>
  <cellStyles count="21">
    <cellStyle name="ハイパーリンク" xfId="1" builtinId="8"/>
    <cellStyle name="桁区切り 2" xfId="2" xr:uid="{641FB73B-37AB-42A3-A8A7-A5F838618F16}"/>
    <cellStyle name="桁区切り 2 2" xfId="3" xr:uid="{A91A143D-937B-4CFC-AF5A-1EDB2C9E3CAA}"/>
    <cellStyle name="桁区切り 2 3" xfId="4" xr:uid="{C6D393A1-EC4B-4F9B-B830-805D6D72864B}"/>
    <cellStyle name="標準" xfId="0" builtinId="0"/>
    <cellStyle name="標準 2" xfId="5" xr:uid="{4A39E06E-CECB-49D9-B460-4FE01B2BB695}"/>
    <cellStyle name="標準 2 2" xfId="6" xr:uid="{11C65363-273A-46FF-845D-F19F9753EF55}"/>
    <cellStyle name="標準 2 3" xfId="7" xr:uid="{D4C519A2-88CA-452D-A3D2-B59862E29920}"/>
    <cellStyle name="標準 2 4" xfId="8" xr:uid="{60F3F658-49B6-4330-80FD-E6DFCE9304FC}"/>
    <cellStyle name="標準 2 5" xfId="9" xr:uid="{2365CE54-982F-47C6-AC72-806BB15738F8}"/>
    <cellStyle name="標準 3" xfId="10" xr:uid="{DE942EFA-CDA8-42C7-9A37-B88759F4E88B}"/>
    <cellStyle name="標準 4" xfId="11" xr:uid="{1CB9F18A-C53D-4AEE-85FA-059DA1609AEC}"/>
    <cellStyle name="標準_１５年実数表" xfId="12" xr:uid="{0D64782A-4E40-4378-8E3E-075607A4F1A8}"/>
    <cellStyle name="標準_H1703石消月報" xfId="13" xr:uid="{F8A44621-BC4F-4473-99F4-83BF829B8AFB}"/>
    <cellStyle name="標準_H18月報様式00 2" xfId="14" xr:uid="{CCA3E17B-C4C3-4293-A132-2600A6668BAC}"/>
    <cellStyle name="標準_N電力・蒸気受払_200512" xfId="15" xr:uid="{35955564-B97E-4DA2-87E1-215EC1CBA65A}"/>
    <cellStyle name="標準_N年報品目別（紙、繊、油、硝子）_200512" xfId="16" xr:uid="{133D5556-39B7-45DE-AD7B-CBAE91B3081A}"/>
    <cellStyle name="標準_N燃料受払（紙、化繊）_200512" xfId="17" xr:uid="{76254CA1-AB06-464A-9448-B5E1CC29E652}"/>
    <cellStyle name="標準_N燃料受払ｗ（総合表）_200512" xfId="18" xr:uid="{E07E62FA-15FA-4F14-8DAA-5EC2C1696998}"/>
    <cellStyle name="標準_T2150" xfId="19" xr:uid="{B9F86C5F-CC9C-47F3-9D57-DA0E7B955FEB}"/>
    <cellStyle name="未定義" xfId="20" xr:uid="{4D465D38-66FA-4F05-B8A8-E39C71F19E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tyles" Target="styles.xml"/><Relationship Id="rId50"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customXml" Target="../customXml/item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71755</xdr:colOff>
      <xdr:row>6</xdr:row>
      <xdr:rowOff>336127</xdr:rowOff>
    </xdr:from>
    <xdr:to>
      <xdr:col>1</xdr:col>
      <xdr:colOff>4800373</xdr:colOff>
      <xdr:row>6</xdr:row>
      <xdr:rowOff>759407</xdr:rowOff>
    </xdr:to>
    <xdr:sp macro="" textlink="">
      <xdr:nvSpPr>
        <xdr:cNvPr id="6" name="WordArt 1">
          <a:extLst>
            <a:ext uri="{FF2B5EF4-FFF2-40B4-BE49-F238E27FC236}">
              <a16:creationId xmlns:a16="http://schemas.microsoft.com/office/drawing/2014/main" id="{70A308DA-C758-B192-F00D-06DFE2E14057}"/>
            </a:ext>
          </a:extLst>
        </xdr:cNvPr>
        <xdr:cNvSpPr>
          <a:spLocks noChangeAspect="1" noChangeArrowheads="1" noChangeShapeType="1" noTextEdit="1"/>
        </xdr:cNvSpPr>
      </xdr:nvSpPr>
      <xdr:spPr bwMode="auto">
        <a:xfrm>
          <a:off x="338667" y="2296584"/>
          <a:ext cx="6434666" cy="550332"/>
        </a:xfrm>
        <a:prstGeom prst="rect">
          <a:avLst/>
        </a:prstGeom>
      </xdr:spPr>
      <xdr:txBody>
        <a:bodyPr wrap="none" fromWordArt="1">
          <a:prstTxWarp prst="textPlain">
            <a:avLst>
              <a:gd name="adj" fmla="val 50000"/>
            </a:avLst>
          </a:prstTxWarp>
        </a:bodyPr>
        <a:lstStyle/>
        <a:p>
          <a:pPr algn="ctr" rtl="0"/>
          <a:r>
            <a:rPr lang="ja-JP" altLang="en-US" sz="3600" b="1" kern="10" spc="0">
              <a:ln w="6350">
                <a:noFill/>
                <a:round/>
                <a:headEnd/>
                <a:tailEnd/>
              </a:ln>
              <a:solidFill>
                <a:sysClr val="windowText" lastClr="000000"/>
              </a:solidFill>
              <a:effectLst/>
              <a:latin typeface="ＤＨＰ平成明朝体W7" pitchFamily="18" charset="-128"/>
              <a:ea typeface="ＤＨＰ平成明朝体W7" pitchFamily="18" charset="-128"/>
            </a:rPr>
            <a:t>石油等消費動態統計年報</a:t>
          </a:r>
        </a:p>
      </xdr:txBody>
    </xdr:sp>
    <xdr:clientData/>
  </xdr:twoCellAnchor>
  <xdr:twoCellAnchor editAs="oneCell">
    <xdr:from>
      <xdr:col>1</xdr:col>
      <xdr:colOff>247650</xdr:colOff>
      <xdr:row>0</xdr:row>
      <xdr:rowOff>57150</xdr:rowOff>
    </xdr:from>
    <xdr:to>
      <xdr:col>1</xdr:col>
      <xdr:colOff>984250</xdr:colOff>
      <xdr:row>2</xdr:row>
      <xdr:rowOff>171450</xdr:rowOff>
    </xdr:to>
    <xdr:pic>
      <xdr:nvPicPr>
        <xdr:cNvPr id="1508" name="図 8" descr="logo.gif">
          <a:extLst>
            <a:ext uri="{FF2B5EF4-FFF2-40B4-BE49-F238E27FC236}">
              <a16:creationId xmlns:a16="http://schemas.microsoft.com/office/drawing/2014/main" id="{A89B3452-DE37-3BFC-9BFC-A458737D0C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3550" y="57150"/>
          <a:ext cx="736600" cy="946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961170</xdr:colOff>
      <xdr:row>3</xdr:row>
      <xdr:rowOff>5660</xdr:rowOff>
    </xdr:from>
    <xdr:to>
      <xdr:col>1</xdr:col>
      <xdr:colOff>1384756</xdr:colOff>
      <xdr:row>4</xdr:row>
      <xdr:rowOff>16801</xdr:rowOff>
    </xdr:to>
    <xdr:sp macro="" textlink="">
      <xdr:nvSpPr>
        <xdr:cNvPr id="2" name="下矢印 1">
          <a:extLst>
            <a:ext uri="{FF2B5EF4-FFF2-40B4-BE49-F238E27FC236}">
              <a16:creationId xmlns:a16="http://schemas.microsoft.com/office/drawing/2014/main" id="{07744A0F-A563-EE3B-06BD-20D159E1720E}"/>
            </a:ext>
          </a:extLst>
        </xdr:cNvPr>
        <xdr:cNvSpPr/>
      </xdr:nvSpPr>
      <xdr:spPr>
        <a:xfrm>
          <a:off x="1552990" y="755788"/>
          <a:ext cx="569429" cy="17600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6376;&#22577;33&#12497;&#12523;&#12503;&#32207;&#25324;&#34920;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完成表"/>
      <sheetName val="実数表示"/>
      <sheetName val="テンプレート"/>
      <sheetName val="パラメータ１"/>
      <sheetName val="パラメータ２"/>
    </sheetNames>
    <sheetDataSet>
      <sheetData sheetId="0"/>
      <sheetData sheetId="1">
        <row r="2">
          <cell r="A2">
            <v>2301011</v>
          </cell>
          <cell r="B2">
            <v>125300</v>
          </cell>
          <cell r="C2" t="str">
            <v>0</v>
          </cell>
          <cell r="D2">
            <v>125300</v>
          </cell>
        </row>
        <row r="3">
          <cell r="A3">
            <v>2301012</v>
          </cell>
          <cell r="B3">
            <v>97776</v>
          </cell>
          <cell r="C3" t="str">
            <v>0</v>
          </cell>
          <cell r="D3">
            <v>97776</v>
          </cell>
        </row>
        <row r="4">
          <cell r="A4">
            <v>2301013</v>
          </cell>
          <cell r="B4">
            <v>10430</v>
          </cell>
          <cell r="C4" t="str">
            <v>0</v>
          </cell>
          <cell r="D4">
            <v>10430</v>
          </cell>
        </row>
        <row r="5">
          <cell r="A5">
            <v>2301014</v>
          </cell>
          <cell r="B5">
            <v>598</v>
          </cell>
          <cell r="C5" t="str">
            <v>0</v>
          </cell>
          <cell r="D5">
            <v>598</v>
          </cell>
        </row>
        <row r="6">
          <cell r="A6">
            <v>2301015</v>
          </cell>
          <cell r="B6">
            <v>8471</v>
          </cell>
          <cell r="C6" t="str">
            <v>0</v>
          </cell>
          <cell r="D6">
            <v>8471</v>
          </cell>
        </row>
        <row r="7">
          <cell r="A7">
            <v>2301016</v>
          </cell>
          <cell r="B7">
            <v>51654</v>
          </cell>
          <cell r="C7" t="str">
            <v>0</v>
          </cell>
          <cell r="D7">
            <v>51654</v>
          </cell>
        </row>
        <row r="8">
          <cell r="A8">
            <v>2301021</v>
          </cell>
          <cell r="B8">
            <v>547010</v>
          </cell>
          <cell r="C8" t="str">
            <v>0</v>
          </cell>
          <cell r="D8">
            <v>547010</v>
          </cell>
        </row>
        <row r="9">
          <cell r="A9">
            <v>2301022</v>
          </cell>
          <cell r="B9">
            <v>475935</v>
          </cell>
          <cell r="C9" t="str">
            <v>0</v>
          </cell>
          <cell r="D9">
            <v>475935</v>
          </cell>
        </row>
        <row r="10">
          <cell r="A10">
            <v>2301023</v>
          </cell>
          <cell r="B10">
            <v>39461</v>
          </cell>
          <cell r="C10" t="str">
            <v>0</v>
          </cell>
          <cell r="D10">
            <v>39461</v>
          </cell>
        </row>
        <row r="11">
          <cell r="A11">
            <v>2301024</v>
          </cell>
          <cell r="B11">
            <v>1933</v>
          </cell>
          <cell r="C11" t="str">
            <v>0</v>
          </cell>
          <cell r="D11">
            <v>1933</v>
          </cell>
        </row>
        <row r="12">
          <cell r="A12">
            <v>2301025</v>
          </cell>
          <cell r="B12">
            <v>16327</v>
          </cell>
          <cell r="C12" t="str">
            <v>0</v>
          </cell>
          <cell r="D12">
            <v>16327</v>
          </cell>
        </row>
        <row r="13">
          <cell r="A13">
            <v>2301026</v>
          </cell>
          <cell r="B13">
            <v>101323</v>
          </cell>
          <cell r="C13" t="str">
            <v>0</v>
          </cell>
          <cell r="D13">
            <v>101323</v>
          </cell>
        </row>
        <row r="14">
          <cell r="A14">
            <v>2301031</v>
          </cell>
          <cell r="B14">
            <v>98969</v>
          </cell>
          <cell r="C14" t="str">
            <v>0</v>
          </cell>
          <cell r="D14">
            <v>98969</v>
          </cell>
        </row>
        <row r="15">
          <cell r="A15">
            <v>2301032</v>
          </cell>
          <cell r="B15">
            <v>67558</v>
          </cell>
          <cell r="C15" t="str">
            <v>0</v>
          </cell>
          <cell r="D15">
            <v>67558</v>
          </cell>
        </row>
        <row r="16">
          <cell r="A16">
            <v>2301033</v>
          </cell>
          <cell r="B16">
            <v>26495</v>
          </cell>
          <cell r="C16" t="str">
            <v>0</v>
          </cell>
          <cell r="D16">
            <v>26495</v>
          </cell>
        </row>
        <row r="17">
          <cell r="A17">
            <v>2301034</v>
          </cell>
          <cell r="B17">
            <v>1022</v>
          </cell>
          <cell r="C17" t="str">
            <v>0</v>
          </cell>
          <cell r="D17">
            <v>1022</v>
          </cell>
        </row>
        <row r="18">
          <cell r="A18">
            <v>2301035</v>
          </cell>
          <cell r="B18">
            <v>808</v>
          </cell>
          <cell r="C18" t="str">
            <v>0</v>
          </cell>
          <cell r="D18">
            <v>808</v>
          </cell>
        </row>
        <row r="19">
          <cell r="A19">
            <v>2301036</v>
          </cell>
          <cell r="B19">
            <v>28275</v>
          </cell>
          <cell r="C19" t="str">
            <v>0</v>
          </cell>
          <cell r="D19">
            <v>28275</v>
          </cell>
        </row>
        <row r="20">
          <cell r="A20">
            <v>2301041</v>
          </cell>
          <cell r="B20">
            <v>58131</v>
          </cell>
          <cell r="C20" t="str">
            <v>0</v>
          </cell>
          <cell r="D20">
            <v>58131</v>
          </cell>
        </row>
        <row r="21">
          <cell r="A21">
            <v>2301042</v>
          </cell>
          <cell r="B21">
            <v>55614</v>
          </cell>
          <cell r="C21" t="str">
            <v>0</v>
          </cell>
          <cell r="D21">
            <v>55614</v>
          </cell>
        </row>
        <row r="22">
          <cell r="A22">
            <v>2301043</v>
          </cell>
          <cell r="B22" t="str">
            <v/>
          </cell>
          <cell r="C22" t="str">
            <v/>
          </cell>
          <cell r="D22" t="str">
            <v/>
          </cell>
        </row>
        <row r="23">
          <cell r="A23">
            <v>2301044</v>
          </cell>
          <cell r="B23" t="str">
            <v/>
          </cell>
          <cell r="C23" t="str">
            <v/>
          </cell>
          <cell r="D23" t="str">
            <v/>
          </cell>
        </row>
        <row r="24">
          <cell r="A24">
            <v>2301045</v>
          </cell>
          <cell r="B24">
            <v>2514</v>
          </cell>
          <cell r="C24" t="str">
            <v>0</v>
          </cell>
          <cell r="D24">
            <v>2514</v>
          </cell>
        </row>
        <row r="25">
          <cell r="A25">
            <v>2301046</v>
          </cell>
          <cell r="B25">
            <v>2097</v>
          </cell>
          <cell r="C25" t="str">
            <v>0</v>
          </cell>
          <cell r="D25">
            <v>2097</v>
          </cell>
        </row>
        <row r="26">
          <cell r="A26">
            <v>2301051</v>
          </cell>
          <cell r="B26">
            <v>18555</v>
          </cell>
          <cell r="C26" t="str">
            <v>0</v>
          </cell>
          <cell r="D26">
            <v>18555</v>
          </cell>
        </row>
        <row r="27">
          <cell r="A27">
            <v>2301052</v>
          </cell>
          <cell r="B27">
            <v>18582</v>
          </cell>
          <cell r="C27" t="str">
            <v>0</v>
          </cell>
          <cell r="D27">
            <v>18582</v>
          </cell>
        </row>
        <row r="28">
          <cell r="A28">
            <v>2301053</v>
          </cell>
          <cell r="B28" t="str">
            <v/>
          </cell>
          <cell r="C28" t="str">
            <v/>
          </cell>
          <cell r="D28" t="str">
            <v/>
          </cell>
        </row>
        <row r="29">
          <cell r="A29">
            <v>2301054</v>
          </cell>
          <cell r="B29" t="str">
            <v/>
          </cell>
          <cell r="C29" t="str">
            <v/>
          </cell>
          <cell r="D29" t="str">
            <v/>
          </cell>
        </row>
        <row r="30">
          <cell r="A30">
            <v>2301055</v>
          </cell>
          <cell r="B30" t="str">
            <v/>
          </cell>
          <cell r="C30" t="str">
            <v/>
          </cell>
          <cell r="D30" t="str">
            <v/>
          </cell>
        </row>
        <row r="31">
          <cell r="A31">
            <v>2301056</v>
          </cell>
          <cell r="B31">
            <v>280</v>
          </cell>
          <cell r="C31" t="str">
            <v>0</v>
          </cell>
          <cell r="D31">
            <v>280</v>
          </cell>
        </row>
        <row r="32">
          <cell r="A32">
            <v>2301061</v>
          </cell>
          <cell r="B32">
            <v>19285</v>
          </cell>
          <cell r="C32" t="str">
            <v>0</v>
          </cell>
          <cell r="D32">
            <v>19285</v>
          </cell>
        </row>
        <row r="33">
          <cell r="A33">
            <v>2301062</v>
          </cell>
          <cell r="B33">
            <v>17464</v>
          </cell>
          <cell r="C33" t="str">
            <v>0</v>
          </cell>
          <cell r="D33">
            <v>17464</v>
          </cell>
        </row>
        <row r="34">
          <cell r="A34">
            <v>2301063</v>
          </cell>
          <cell r="B34" t="str">
            <v/>
          </cell>
          <cell r="C34" t="str">
            <v/>
          </cell>
          <cell r="D34" t="str">
            <v/>
          </cell>
        </row>
        <row r="35">
          <cell r="A35">
            <v>2301064</v>
          </cell>
          <cell r="B35" t="str">
            <v/>
          </cell>
          <cell r="C35" t="str">
            <v/>
          </cell>
          <cell r="D35" t="str">
            <v/>
          </cell>
        </row>
        <row r="36">
          <cell r="A36">
            <v>2301065</v>
          </cell>
          <cell r="B36">
            <v>1854</v>
          </cell>
          <cell r="C36" t="str">
            <v>0</v>
          </cell>
          <cell r="D36">
            <v>1854</v>
          </cell>
        </row>
        <row r="37">
          <cell r="A37">
            <v>2301066</v>
          </cell>
          <cell r="B37">
            <v>506</v>
          </cell>
          <cell r="C37" t="str">
            <v>0</v>
          </cell>
          <cell r="D37">
            <v>506</v>
          </cell>
        </row>
        <row r="38">
          <cell r="A38">
            <v>2301071</v>
          </cell>
          <cell r="B38">
            <v>5467</v>
          </cell>
          <cell r="C38" t="str">
            <v>0</v>
          </cell>
          <cell r="D38">
            <v>5467</v>
          </cell>
        </row>
        <row r="39">
          <cell r="A39">
            <v>2301072</v>
          </cell>
          <cell r="B39">
            <v>3694</v>
          </cell>
          <cell r="C39" t="str">
            <v>0</v>
          </cell>
          <cell r="D39">
            <v>3694</v>
          </cell>
        </row>
        <row r="40">
          <cell r="A40">
            <v>2301073</v>
          </cell>
          <cell r="B40">
            <v>1893</v>
          </cell>
          <cell r="C40" t="str">
            <v>0</v>
          </cell>
          <cell r="D40">
            <v>1893</v>
          </cell>
        </row>
        <row r="41">
          <cell r="A41">
            <v>2301074</v>
          </cell>
          <cell r="B41">
            <v>293</v>
          </cell>
          <cell r="C41" t="str">
            <v>0</v>
          </cell>
          <cell r="D41">
            <v>293</v>
          </cell>
        </row>
        <row r="42">
          <cell r="A42">
            <v>2301075</v>
          </cell>
          <cell r="B42" t="str">
            <v/>
          </cell>
          <cell r="C42" t="str">
            <v/>
          </cell>
          <cell r="D42" t="str">
            <v/>
          </cell>
        </row>
        <row r="43">
          <cell r="A43">
            <v>2301076</v>
          </cell>
          <cell r="B43">
            <v>345</v>
          </cell>
          <cell r="C43" t="str">
            <v>0</v>
          </cell>
          <cell r="D43">
            <v>345</v>
          </cell>
        </row>
        <row r="44">
          <cell r="A44">
            <v>2301211</v>
          </cell>
          <cell r="B44">
            <v>96725</v>
          </cell>
          <cell r="C44" t="str">
            <v>0</v>
          </cell>
          <cell r="D44">
            <v>96725</v>
          </cell>
        </row>
        <row r="45">
          <cell r="A45">
            <v>2301212</v>
          </cell>
          <cell r="B45">
            <v>1051</v>
          </cell>
          <cell r="C45" t="str">
            <v>0</v>
          </cell>
          <cell r="D45">
            <v>1051</v>
          </cell>
        </row>
        <row r="46">
          <cell r="A46">
            <v>2301221</v>
          </cell>
          <cell r="B46">
            <v>456583</v>
          </cell>
          <cell r="C46" t="str">
            <v>0</v>
          </cell>
          <cell r="D46">
            <v>456583</v>
          </cell>
        </row>
        <row r="47">
          <cell r="A47">
            <v>2301222</v>
          </cell>
          <cell r="B47">
            <v>19352</v>
          </cell>
          <cell r="C47" t="str">
            <v>0</v>
          </cell>
          <cell r="D47">
            <v>19352</v>
          </cell>
        </row>
        <row r="48">
          <cell r="A48">
            <v>2301231</v>
          </cell>
          <cell r="B48">
            <v>51033</v>
          </cell>
          <cell r="C48" t="str">
            <v>0</v>
          </cell>
          <cell r="D48">
            <v>51033</v>
          </cell>
        </row>
        <row r="49">
          <cell r="A49">
            <v>2301232</v>
          </cell>
          <cell r="B49">
            <v>16525</v>
          </cell>
          <cell r="C49" t="str">
            <v>0</v>
          </cell>
          <cell r="D49">
            <v>16525</v>
          </cell>
        </row>
        <row r="50">
          <cell r="A50">
            <v>2301241</v>
          </cell>
          <cell r="B50">
            <v>55614</v>
          </cell>
          <cell r="C50" t="str">
            <v>0</v>
          </cell>
          <cell r="D50">
            <v>55614</v>
          </cell>
        </row>
        <row r="51">
          <cell r="A51">
            <v>2301242</v>
          </cell>
          <cell r="B51" t="str">
            <v/>
          </cell>
          <cell r="C51" t="str">
            <v/>
          </cell>
          <cell r="D51" t="str">
            <v/>
          </cell>
        </row>
        <row r="52">
          <cell r="A52">
            <v>2301251</v>
          </cell>
          <cell r="B52">
            <v>18582</v>
          </cell>
          <cell r="C52" t="str">
            <v>0</v>
          </cell>
          <cell r="D52">
            <v>18582</v>
          </cell>
        </row>
        <row r="53">
          <cell r="A53">
            <v>2301252</v>
          </cell>
          <cell r="B53" t="str">
            <v/>
          </cell>
          <cell r="C53" t="str">
            <v/>
          </cell>
          <cell r="D53" t="str">
            <v/>
          </cell>
        </row>
        <row r="54">
          <cell r="A54">
            <v>2301261</v>
          </cell>
          <cell r="B54">
            <v>17464</v>
          </cell>
          <cell r="C54" t="str">
            <v>0</v>
          </cell>
          <cell r="D54">
            <v>17464</v>
          </cell>
        </row>
        <row r="55">
          <cell r="A55">
            <v>2301262</v>
          </cell>
          <cell r="B55" t="str">
            <v/>
          </cell>
          <cell r="C55" t="str">
            <v/>
          </cell>
          <cell r="D55" t="str">
            <v/>
          </cell>
        </row>
        <row r="56">
          <cell r="A56">
            <v>2301271</v>
          </cell>
          <cell r="B56">
            <v>827</v>
          </cell>
          <cell r="C56" t="str">
            <v>0</v>
          </cell>
          <cell r="D56">
            <v>827</v>
          </cell>
        </row>
        <row r="57">
          <cell r="A57">
            <v>2301272</v>
          </cell>
          <cell r="B57">
            <v>2867</v>
          </cell>
          <cell r="C57" t="str">
            <v>0</v>
          </cell>
          <cell r="D57">
            <v>2867</v>
          </cell>
        </row>
        <row r="58">
          <cell r="A58">
            <v>2311001</v>
          </cell>
          <cell r="B58">
            <v>872717</v>
          </cell>
          <cell r="C58" t="str">
            <v>0</v>
          </cell>
          <cell r="D58">
            <v>872717</v>
          </cell>
        </row>
        <row r="59">
          <cell r="A59">
            <v>2311002</v>
          </cell>
          <cell r="B59">
            <v>736623</v>
          </cell>
          <cell r="C59" t="str">
            <v>0</v>
          </cell>
          <cell r="D59">
            <v>736623</v>
          </cell>
        </row>
        <row r="60">
          <cell r="A60">
            <v>2311003</v>
          </cell>
          <cell r="B60">
            <v>78279</v>
          </cell>
          <cell r="C60" t="str">
            <v>0</v>
          </cell>
          <cell r="D60">
            <v>78279</v>
          </cell>
        </row>
        <row r="61">
          <cell r="A61">
            <v>2311004</v>
          </cell>
          <cell r="B61">
            <v>3846</v>
          </cell>
          <cell r="C61" t="str">
            <v>0</v>
          </cell>
          <cell r="D61">
            <v>3846</v>
          </cell>
        </row>
        <row r="62">
          <cell r="A62">
            <v>2311005</v>
          </cell>
          <cell r="B62">
            <v>29974</v>
          </cell>
          <cell r="C62" t="str">
            <v>0</v>
          </cell>
          <cell r="D62">
            <v>29974</v>
          </cell>
        </row>
        <row r="63">
          <cell r="A63">
            <v>2311006</v>
          </cell>
          <cell r="B63">
            <v>184480</v>
          </cell>
          <cell r="C63" t="str">
            <v>0</v>
          </cell>
          <cell r="D63">
            <v>184480</v>
          </cell>
        </row>
        <row r="64">
          <cell r="A64">
            <v>2311011</v>
          </cell>
          <cell r="B64">
            <v>672310</v>
          </cell>
          <cell r="C64" t="str">
            <v>0</v>
          </cell>
          <cell r="D64">
            <v>672310</v>
          </cell>
        </row>
        <row r="65">
          <cell r="A65">
            <v>2311012</v>
          </cell>
          <cell r="B65">
            <v>573711</v>
          </cell>
          <cell r="C65" t="str">
            <v>0</v>
          </cell>
          <cell r="D65">
            <v>573711</v>
          </cell>
        </row>
        <row r="66">
          <cell r="A66">
            <v>2311013</v>
          </cell>
          <cell r="B66">
            <v>49891</v>
          </cell>
          <cell r="C66" t="str">
            <v>0</v>
          </cell>
          <cell r="D66">
            <v>49891</v>
          </cell>
        </row>
        <row r="67">
          <cell r="A67">
            <v>2311014</v>
          </cell>
          <cell r="B67">
            <v>2531</v>
          </cell>
          <cell r="C67" t="str">
            <v>0</v>
          </cell>
          <cell r="D67">
            <v>2531</v>
          </cell>
        </row>
        <row r="68">
          <cell r="A68">
            <v>2311015</v>
          </cell>
          <cell r="B68">
            <v>24798</v>
          </cell>
          <cell r="C68" t="str">
            <v>0</v>
          </cell>
          <cell r="D68">
            <v>24798</v>
          </cell>
        </row>
        <row r="69">
          <cell r="A69">
            <v>2311016</v>
          </cell>
          <cell r="B69">
            <v>152977</v>
          </cell>
          <cell r="C69" t="str">
            <v>0</v>
          </cell>
          <cell r="D69">
            <v>152977</v>
          </cell>
        </row>
        <row r="70">
          <cell r="A70">
            <v>2311021</v>
          </cell>
          <cell r="B70">
            <v>771279</v>
          </cell>
          <cell r="C70" t="str">
            <v>0</v>
          </cell>
          <cell r="D70">
            <v>771279</v>
          </cell>
        </row>
        <row r="71">
          <cell r="A71">
            <v>2311022</v>
          </cell>
          <cell r="B71">
            <v>641269</v>
          </cell>
          <cell r="C71" t="str">
            <v>0</v>
          </cell>
          <cell r="D71">
            <v>641269</v>
          </cell>
        </row>
        <row r="72">
          <cell r="A72">
            <v>2311023</v>
          </cell>
          <cell r="B72">
            <v>76386</v>
          </cell>
          <cell r="C72" t="str">
            <v>0</v>
          </cell>
          <cell r="D72">
            <v>76386</v>
          </cell>
        </row>
        <row r="73">
          <cell r="A73">
            <v>2311024</v>
          </cell>
          <cell r="B73">
            <v>3553</v>
          </cell>
          <cell r="C73" t="str">
            <v>0</v>
          </cell>
          <cell r="D73">
            <v>3553</v>
          </cell>
        </row>
        <row r="74">
          <cell r="A74">
            <v>2311025</v>
          </cell>
          <cell r="B74">
            <v>25606</v>
          </cell>
          <cell r="C74" t="str">
            <v>0</v>
          </cell>
          <cell r="D74">
            <v>25606</v>
          </cell>
        </row>
        <row r="75">
          <cell r="A75">
            <v>2311026</v>
          </cell>
          <cell r="B75">
            <v>181252</v>
          </cell>
          <cell r="C75" t="str">
            <v>0</v>
          </cell>
          <cell r="D75">
            <v>181252</v>
          </cell>
        </row>
        <row r="76">
          <cell r="A76">
            <v>2312001</v>
          </cell>
          <cell r="B76">
            <v>696828</v>
          </cell>
          <cell r="C76" t="str">
            <v>0</v>
          </cell>
          <cell r="D76">
            <v>696828</v>
          </cell>
        </row>
        <row r="77">
          <cell r="A77">
            <v>2312002</v>
          </cell>
          <cell r="B77">
            <v>39795</v>
          </cell>
          <cell r="C77" t="str">
            <v>0</v>
          </cell>
          <cell r="D77">
            <v>39795</v>
          </cell>
        </row>
        <row r="78">
          <cell r="A78">
            <v>2312011</v>
          </cell>
          <cell r="B78">
            <v>553308</v>
          </cell>
          <cell r="C78" t="str">
            <v>0</v>
          </cell>
          <cell r="D78">
            <v>553308</v>
          </cell>
        </row>
        <row r="79">
          <cell r="A79">
            <v>2312012</v>
          </cell>
          <cell r="B79">
            <v>20403</v>
          </cell>
          <cell r="C79" t="str">
            <v>0</v>
          </cell>
          <cell r="D79">
            <v>20403</v>
          </cell>
        </row>
        <row r="80">
          <cell r="A80">
            <v>2312021</v>
          </cell>
          <cell r="B80">
            <v>604341</v>
          </cell>
          <cell r="C80" t="str">
            <v>0</v>
          </cell>
          <cell r="D80">
            <v>604341</v>
          </cell>
        </row>
        <row r="81">
          <cell r="A81">
            <v>2312022</v>
          </cell>
          <cell r="B81">
            <v>36928</v>
          </cell>
          <cell r="C81" t="str">
            <v>0</v>
          </cell>
          <cell r="D81">
            <v>36928</v>
          </cell>
        </row>
      </sheetData>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19AA0-CC49-4558-AAAA-AA95EA6AC4F1}">
  <sheetPr codeName="Sheet1">
    <tabColor rgb="FF66CCFF"/>
  </sheetPr>
  <dimension ref="A1:C46"/>
  <sheetViews>
    <sheetView tabSelected="1" view="pageBreakPreview" zoomScale="90" zoomScaleNormal="75" zoomScaleSheetLayoutView="90" workbookViewId="0"/>
  </sheetViews>
  <sheetFormatPr defaultColWidth="5.6328125" defaultRowHeight="14"/>
  <cols>
    <col min="1" max="1" width="3.08984375" style="366" customWidth="1"/>
    <col min="2" max="2" width="87.453125" style="366" customWidth="1"/>
    <col min="3" max="4" width="3.08984375" style="366" customWidth="1"/>
    <col min="5" max="16384" width="5.6328125" style="366"/>
  </cols>
  <sheetData>
    <row r="1" spans="1:3" ht="38.25" customHeight="1">
      <c r="A1" s="367"/>
      <c r="B1" s="368"/>
      <c r="C1" s="367"/>
    </row>
    <row r="2" spans="1:3" ht="27.75" customHeight="1">
      <c r="A2" s="367"/>
      <c r="B2" s="368"/>
      <c r="C2" s="367"/>
    </row>
    <row r="3" spans="1:3" ht="21">
      <c r="A3" s="367"/>
      <c r="B3" s="1835">
        <v>42339</v>
      </c>
      <c r="C3" s="367"/>
    </row>
    <row r="4" spans="1:3" ht="21">
      <c r="A4" s="367"/>
      <c r="B4" s="1836">
        <v>42339</v>
      </c>
      <c r="C4" s="367"/>
    </row>
    <row r="5" spans="1:3">
      <c r="A5" s="367"/>
      <c r="B5" s="367"/>
      <c r="C5" s="367"/>
    </row>
    <row r="6" spans="1:3" ht="27.75" customHeight="1">
      <c r="A6" s="367"/>
      <c r="B6" s="367"/>
      <c r="C6" s="367"/>
    </row>
    <row r="7" spans="1:3" ht="90" customHeight="1">
      <c r="A7" s="367"/>
      <c r="B7" s="367"/>
      <c r="C7" s="367"/>
    </row>
    <row r="8" spans="1:3" ht="12" customHeight="1">
      <c r="A8" s="367"/>
      <c r="B8" s="367"/>
      <c r="C8" s="367"/>
    </row>
    <row r="9" spans="1:3" ht="19.5" customHeight="1">
      <c r="A9" s="367"/>
      <c r="B9" s="1830" t="s">
        <v>696</v>
      </c>
      <c r="C9" s="367"/>
    </row>
    <row r="10" spans="1:3" ht="29.25" customHeight="1">
      <c r="A10" s="367"/>
      <c r="B10" s="1831" t="s">
        <v>697</v>
      </c>
      <c r="C10" s="367"/>
    </row>
    <row r="11" spans="1:3" ht="30" customHeight="1">
      <c r="A11" s="367"/>
      <c r="B11" s="1829"/>
      <c r="C11" s="367"/>
    </row>
    <row r="12" spans="1:3" ht="14.25" customHeight="1">
      <c r="A12" s="367"/>
      <c r="B12" s="369"/>
      <c r="C12" s="367"/>
    </row>
    <row r="13" spans="1:3" ht="14.25" customHeight="1">
      <c r="A13" s="367"/>
      <c r="B13" s="369"/>
      <c r="C13" s="367"/>
    </row>
    <row r="14" spans="1:3" ht="14.25" customHeight="1">
      <c r="A14" s="367"/>
      <c r="B14" s="369"/>
      <c r="C14" s="367"/>
    </row>
    <row r="15" spans="1:3" ht="14.25" customHeight="1">
      <c r="A15" s="367"/>
      <c r="B15" s="369"/>
      <c r="C15" s="367"/>
    </row>
    <row r="16" spans="1:3" ht="14.25" customHeight="1">
      <c r="A16" s="367"/>
      <c r="B16" s="369"/>
      <c r="C16" s="367"/>
    </row>
    <row r="17" spans="1:3" ht="14.25" customHeight="1">
      <c r="A17" s="367"/>
      <c r="B17" s="369"/>
      <c r="C17" s="367"/>
    </row>
    <row r="18" spans="1:3" ht="14.25" customHeight="1">
      <c r="A18" s="367"/>
      <c r="B18" s="369"/>
      <c r="C18" s="367"/>
    </row>
    <row r="19" spans="1:3" ht="14.25" customHeight="1">
      <c r="A19" s="367"/>
      <c r="B19" s="369"/>
      <c r="C19" s="367"/>
    </row>
    <row r="20" spans="1:3" ht="14.25" customHeight="1">
      <c r="A20" s="367"/>
      <c r="B20" s="369"/>
      <c r="C20" s="367"/>
    </row>
    <row r="21" spans="1:3" ht="14.25" customHeight="1">
      <c r="A21" s="367"/>
      <c r="B21" s="369"/>
      <c r="C21" s="367"/>
    </row>
    <row r="22" spans="1:3" ht="14.25" customHeight="1">
      <c r="A22" s="367"/>
      <c r="B22" s="370"/>
      <c r="C22" s="367"/>
    </row>
    <row r="23" spans="1:3" ht="14.25" customHeight="1">
      <c r="A23" s="367"/>
      <c r="B23" s="370"/>
      <c r="C23" s="367"/>
    </row>
    <row r="24" spans="1:3" ht="28">
      <c r="A24" s="367"/>
      <c r="B24" s="1832"/>
      <c r="C24" s="367"/>
    </row>
    <row r="25" spans="1:3" ht="9" customHeight="1">
      <c r="A25" s="367"/>
      <c r="B25" s="1177"/>
      <c r="C25" s="367"/>
    </row>
    <row r="26" spans="1:3" ht="30">
      <c r="A26" s="367"/>
      <c r="B26" s="1833"/>
      <c r="C26" s="367"/>
    </row>
    <row r="27" spans="1:3" ht="14.25" customHeight="1">
      <c r="A27" s="367"/>
      <c r="B27" s="367"/>
      <c r="C27" s="367"/>
    </row>
    <row r="28" spans="1:3" ht="14.25" customHeight="1">
      <c r="A28" s="367"/>
      <c r="B28" s="371"/>
      <c r="C28" s="367"/>
    </row>
    <row r="29" spans="1:3" ht="14.25" customHeight="1">
      <c r="A29" s="367"/>
      <c r="B29" s="372"/>
      <c r="C29" s="367"/>
    </row>
    <row r="30" spans="1:3" ht="14.25" customHeight="1">
      <c r="A30" s="367"/>
      <c r="B30" s="372"/>
      <c r="C30" s="367"/>
    </row>
    <row r="31" spans="1:3" ht="14.25" customHeight="1">
      <c r="A31" s="367"/>
      <c r="B31" s="372"/>
      <c r="C31" s="367"/>
    </row>
    <row r="32" spans="1:3" ht="14.25" customHeight="1">
      <c r="A32" s="367"/>
      <c r="B32" s="367"/>
      <c r="C32" s="367"/>
    </row>
    <row r="33" spans="1:3" ht="14.25" customHeight="1">
      <c r="A33" s="367"/>
      <c r="B33" s="367"/>
      <c r="C33" s="367"/>
    </row>
    <row r="34" spans="1:3" ht="27.75" customHeight="1">
      <c r="A34" s="367"/>
      <c r="B34" s="1837" t="s">
        <v>113</v>
      </c>
      <c r="C34" s="367"/>
    </row>
    <row r="35" spans="1:3" ht="10" customHeight="1">
      <c r="A35" s="367"/>
      <c r="B35" s="367"/>
      <c r="C35" s="367"/>
    </row>
    <row r="36" spans="1:3" ht="20.149999999999999" customHeight="1">
      <c r="A36" s="367"/>
      <c r="B36" s="1834" t="s">
        <v>114</v>
      </c>
      <c r="C36" s="367"/>
    </row>
    <row r="37" spans="1:3" ht="20.149999999999999" customHeight="1">
      <c r="A37" s="367"/>
      <c r="B37" s="1834" t="s">
        <v>115</v>
      </c>
      <c r="C37" s="367"/>
    </row>
    <row r="38" spans="1:3" ht="20.149999999999999" customHeight="1">
      <c r="A38" s="367"/>
      <c r="B38" s="1834" t="s">
        <v>116</v>
      </c>
      <c r="C38" s="367"/>
    </row>
    <row r="39" spans="1:3">
      <c r="A39" s="367"/>
      <c r="B39" s="367"/>
      <c r="C39" s="367"/>
    </row>
    <row r="40" spans="1:3">
      <c r="A40" s="367"/>
      <c r="B40" s="367"/>
      <c r="C40" s="367"/>
    </row>
    <row r="41" spans="1:3">
      <c r="A41" s="367"/>
      <c r="B41" s="367"/>
      <c r="C41" s="367"/>
    </row>
    <row r="42" spans="1:3">
      <c r="A42" s="367"/>
      <c r="B42" s="367"/>
      <c r="C42" s="367"/>
    </row>
    <row r="43" spans="1:3">
      <c r="A43" s="367"/>
      <c r="B43" s="367"/>
      <c r="C43" s="367"/>
    </row>
    <row r="44" spans="1:3">
      <c r="A44" s="367"/>
      <c r="B44" s="367"/>
      <c r="C44" s="367"/>
    </row>
    <row r="45" spans="1:3">
      <c r="A45" s="367"/>
      <c r="B45" s="367"/>
      <c r="C45" s="367"/>
    </row>
    <row r="46" spans="1:3">
      <c r="A46" s="367"/>
      <c r="B46" s="367"/>
      <c r="C46" s="367"/>
    </row>
  </sheetData>
  <phoneticPr fontId="2"/>
  <printOptions horizontalCentered="1"/>
  <pageMargins left="0.70866141732283472" right="0.70866141732283472" top="0.59055118110236227" bottom="0.70866141732283472"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46F1B-C835-4C98-AAF0-6243E7A83CC6}">
  <sheetPr codeName="Sheet2">
    <tabColor rgb="FF66CCFF"/>
  </sheetPr>
  <dimension ref="B1:E48"/>
  <sheetViews>
    <sheetView showGridLines="0" topLeftCell="A2" zoomScale="85" zoomScaleNormal="85" zoomScaleSheetLayoutView="95" workbookViewId="0">
      <pane ySplit="3" topLeftCell="A44" activePane="bottomLeft" state="frozen"/>
      <selection activeCell="H42" sqref="H42"/>
      <selection pane="bottomLeft" activeCell="B47" sqref="B47"/>
    </sheetView>
  </sheetViews>
  <sheetFormatPr defaultRowHeight="13"/>
  <cols>
    <col min="1" max="1" width="3.08984375" customWidth="1"/>
    <col min="2" max="2" width="40.90625" customWidth="1"/>
    <col min="3" max="3" width="134.36328125" customWidth="1"/>
    <col min="4" max="4" width="3.26953125" customWidth="1"/>
    <col min="5" max="30" width="4.08984375" customWidth="1"/>
  </cols>
  <sheetData>
    <row r="1" spans="2:5" ht="8.15" customHeight="1" thickBot="1"/>
    <row r="2" spans="2:5" s="1167" customFormat="1" ht="30" customHeight="1" thickBot="1">
      <c r="B2" s="2402" t="s">
        <v>1233</v>
      </c>
      <c r="C2" s="2403"/>
      <c r="D2" s="1166"/>
      <c r="E2" s="1166"/>
    </row>
    <row r="3" spans="2:5" s="1167" customFormat="1" ht="19.5" customHeight="1">
      <c r="B3" s="1178" t="s">
        <v>526</v>
      </c>
      <c r="C3" s="1168"/>
      <c r="D3" s="1168"/>
      <c r="E3" s="1168"/>
    </row>
    <row r="4" spans="2:5" s="1167" customFormat="1" ht="23.25" customHeight="1" thickBot="1">
      <c r="B4" s="1169"/>
      <c r="C4" s="1168"/>
      <c r="D4" s="1168"/>
      <c r="E4" s="1168"/>
    </row>
    <row r="5" spans="2:5" s="1167" customFormat="1" ht="25.5" customHeight="1" thickTop="1" thickBot="1">
      <c r="B5" s="1181" t="s">
        <v>527</v>
      </c>
      <c r="C5" s="1170" t="s">
        <v>528</v>
      </c>
      <c r="D5" s="1168"/>
      <c r="E5" s="1168"/>
    </row>
    <row r="6" spans="2:5" ht="22" customHeight="1" thickTop="1">
      <c r="B6" s="1176" t="str">
        <f>HYPERLINK("#01エネルギー消費量の推移!A1","01エネルギー消費量の推移")</f>
        <v>01エネルギー消費量の推移</v>
      </c>
      <c r="C6" s="1171" t="s">
        <v>529</v>
      </c>
    </row>
    <row r="7" spans="2:5" ht="22" customHeight="1">
      <c r="B7" s="1180" t="str">
        <f>HYPERLINK("#02業種別エネルギー消費!A1","02業種別エネルギー消費")</f>
        <v>02業種別エネルギー消費</v>
      </c>
      <c r="C7" s="1172" t="s">
        <v>1234</v>
      </c>
    </row>
    <row r="8" spans="2:5" ht="22" customHeight="1">
      <c r="B8" s="1180" t="str">
        <f>HYPERLINK("#03燃料受払（総合表）!A1","03燃料受払（総合表）")</f>
        <v>03燃料受払（総合表）</v>
      </c>
      <c r="C8" s="1172" t="s">
        <v>1235</v>
      </c>
      <c r="D8" s="1173"/>
    </row>
    <row r="9" spans="2:5" ht="22" customHeight="1">
      <c r="B9" s="1180" t="str">
        <f>HYPERLINK("#04燃料受払（紙、化繊）!A1","04燃料受払（紙・化繊）")</f>
        <v>04燃料受払（紙・化繊）</v>
      </c>
      <c r="C9" s="1172" t="s">
        <v>535</v>
      </c>
      <c r="D9" s="1174"/>
    </row>
    <row r="10" spans="2:5" ht="22" customHeight="1">
      <c r="B10" s="1180" t="str">
        <f>HYPERLINK("#05燃料受払（石油、ガラス）!A1","05燃料受払（石油・ガラス）")</f>
        <v>05燃料受払（石油・ガラス）</v>
      </c>
      <c r="C10" s="1172" t="s">
        <v>536</v>
      </c>
    </row>
    <row r="11" spans="2:5" ht="22" customHeight="1">
      <c r="B11" s="1180" t="str">
        <f>HYPERLINK("#06燃料受払（化学、窯・土）!A1","06燃料受払（化学・窯業土石）")</f>
        <v>06燃料受払（化学・窯業土石）</v>
      </c>
      <c r="C11" s="1172" t="s">
        <v>539</v>
      </c>
    </row>
    <row r="12" spans="2:5" ht="22" customHeight="1">
      <c r="B12" s="1180" t="str">
        <f>HYPERLINK("#07燃料受払（鉄鋼）!A1","07燃料受払（鉄鋼）")</f>
        <v>07燃料受払（鉄鋼）</v>
      </c>
      <c r="C12" s="1172" t="s">
        <v>537</v>
      </c>
    </row>
    <row r="13" spans="2:5" ht="22" customHeight="1">
      <c r="B13" s="1180" t="str">
        <f>HYPERLINK("#08燃料受払（非鉄・機械）!A1","08燃料受払（非鉄・機械）")</f>
        <v>08燃料受払（非鉄・機械）</v>
      </c>
      <c r="C13" s="1172" t="s">
        <v>538</v>
      </c>
    </row>
    <row r="14" spans="2:5" ht="22" customHeight="1">
      <c r="B14" s="1183" t="str">
        <f>HYPERLINK("#09燃料受払時系列業種合計!A1","09燃料受払時系列業種合計")</f>
        <v>09燃料受払時系列業種合計</v>
      </c>
      <c r="C14" s="1172" t="s">
        <v>541</v>
      </c>
    </row>
    <row r="15" spans="2:5" ht="22" customHeight="1">
      <c r="B15" s="1183" t="str">
        <f>HYPERLINK("#10燃料受払時系列（パルプ・紙）!A1","10燃料受払時系列（パルプ・紙）")</f>
        <v>10燃料受払時系列（パルプ・紙）</v>
      </c>
      <c r="C15" s="1172" t="s">
        <v>540</v>
      </c>
    </row>
    <row r="16" spans="2:5" ht="22" customHeight="1">
      <c r="B16" s="1183" t="str">
        <f>HYPERLINK("#11燃料受払時系列（化繊）!A1","11燃料受払時系列（化繊）")</f>
        <v>11燃料受払時系列（化繊）</v>
      </c>
      <c r="C16" s="1172" t="s">
        <v>542</v>
      </c>
    </row>
    <row r="17" spans="2:3" ht="22" customHeight="1">
      <c r="B17" s="1183" t="str">
        <f>HYPERLINK("#12燃料受払時系列（石油）!A1","12燃料受払時系列（石油）")</f>
        <v>12燃料受払時系列（石油）</v>
      </c>
      <c r="C17" s="1172" t="s">
        <v>543</v>
      </c>
    </row>
    <row r="18" spans="2:3" ht="22" customHeight="1">
      <c r="B18" s="1183" t="str">
        <f>HYPERLINK("#13燃料受払時系列（ガラス）!A1","13燃料受払時系列（ガラス）")</f>
        <v>13燃料受払時系列（ガラス）</v>
      </c>
      <c r="C18" s="1172" t="s">
        <v>544</v>
      </c>
    </row>
    <row r="19" spans="2:3" ht="22" customHeight="1">
      <c r="B19" s="1183" t="str">
        <f>HYPERLINK("#14燃料受払時系列（化学）!A1","14燃料受払時系列（化学）")</f>
        <v>14燃料受払時系列（化学）</v>
      </c>
      <c r="C19" s="1172" t="s">
        <v>545</v>
      </c>
    </row>
    <row r="20" spans="2:3" ht="22" customHeight="1">
      <c r="B20" s="1183" t="str">
        <f>HYPERLINK("#15燃料受払時系列（窯業土石）!A1","15燃料受払時系列（窯業・土石）")</f>
        <v>15燃料受払時系列（窯業・土石）</v>
      </c>
      <c r="C20" s="1172" t="s">
        <v>546</v>
      </c>
    </row>
    <row r="21" spans="2:3" ht="22" customHeight="1">
      <c r="B21" s="1183" t="str">
        <f>HYPERLINK("#16燃料受払時系列（鉄鋼）!A1","16燃料受払時系列（鉄鋼）")</f>
        <v>16燃料受払時系列（鉄鋼）</v>
      </c>
      <c r="C21" s="1172" t="s">
        <v>547</v>
      </c>
    </row>
    <row r="22" spans="2:3" ht="22" customHeight="1">
      <c r="B22" s="1183" t="str">
        <f>HYPERLINK("#17燃料受払時系列（非鉄）!A1","17燃料受払時系列（非鉄）")</f>
        <v>17燃料受払時系列（非鉄）</v>
      </c>
      <c r="C22" s="1172" t="s">
        <v>548</v>
      </c>
    </row>
    <row r="23" spans="2:3" ht="22" customHeight="1">
      <c r="B23" s="1842" t="str">
        <f>HYPERLINK("#18燃料受払時系列（機械）!A1","18燃料受払時系列（機械）")</f>
        <v>18燃料受払時系列（機械）</v>
      </c>
      <c r="C23" s="1172" t="s">
        <v>549</v>
      </c>
    </row>
    <row r="24" spans="2:3" ht="28.5" customHeight="1">
      <c r="B24" s="1843" t="str">
        <f>HYPERLINK("#19電力受払・時系列!A1","19電力受払時系列")</f>
        <v>19電力受払時系列</v>
      </c>
      <c r="C24" s="1179" t="s">
        <v>1236</v>
      </c>
    </row>
    <row r="25" spans="2:3" ht="28.5" customHeight="1">
      <c r="B25" s="1843" t="str">
        <f>HYPERLINK("#19電力業種別時系列!A1","19電力業種別時系列")</f>
        <v>19電力業種別時系列</v>
      </c>
      <c r="C25" s="1179" t="s">
        <v>551</v>
      </c>
    </row>
    <row r="26" spans="2:3" ht="28.5" customHeight="1">
      <c r="B26" s="1843" t="str">
        <f>HYPERLINK("#20蒸気受払・時系列!A1","20蒸気受払時系列")</f>
        <v>20蒸気受払時系列</v>
      </c>
      <c r="C26" s="1179" t="s">
        <v>1237</v>
      </c>
    </row>
    <row r="27" spans="2:3" ht="28.5" customHeight="1">
      <c r="B27" s="1843" t="str">
        <f>HYPERLINK("#20蒸気業種別時系列!A1","20蒸気業種別時系列")</f>
        <v>20蒸気業種別時系列</v>
      </c>
      <c r="C27" s="1179" t="s">
        <v>550</v>
      </c>
    </row>
    <row r="28" spans="2:3" ht="26">
      <c r="B28" s="1184" t="str">
        <f>HYPERLINK("#21指定生産品目別（紙、化繊、石油、ガラス）!A1","21指定生産品目別（紙・化繊・石油・ガラス）")</f>
        <v>21指定生産品目別（紙・化繊・石油・ガラス）</v>
      </c>
      <c r="C28" s="1179" t="s">
        <v>1238</v>
      </c>
    </row>
    <row r="29" spans="2:3" ht="22" customHeight="1">
      <c r="B29" s="1184" t="str">
        <f>HYPERLINK("#22品目別（化学）!A1","22指定生産品目別（化学）")</f>
        <v>22指定生産品目別（化学）</v>
      </c>
      <c r="C29" s="1172" t="s">
        <v>530</v>
      </c>
    </row>
    <row r="30" spans="2:3" ht="22" customHeight="1">
      <c r="B30" s="1184" t="str">
        <f>HYPERLINK("#23品目別（窯業土石）!A1","23指定生産品目別（窯業土石）")</f>
        <v>23指定生産品目別（窯業土石）</v>
      </c>
      <c r="C30" s="1172" t="s">
        <v>531</v>
      </c>
    </row>
    <row r="31" spans="2:3" ht="22" customHeight="1">
      <c r="B31" s="1184" t="str">
        <f>HYPERLINK("#24品目別（鉄鋼）!A1","24指定生産品目別（鉄鋼）")</f>
        <v>24指定生産品目別（鉄鋼）</v>
      </c>
      <c r="C31" s="1172" t="s">
        <v>532</v>
      </c>
    </row>
    <row r="32" spans="2:3" ht="22" customHeight="1">
      <c r="B32" s="1184" t="str">
        <f>HYPERLINK("#25品目別（非鉄）!A1","25指定生産品目別（非鉄）")</f>
        <v>25指定生産品目別（非鉄）</v>
      </c>
      <c r="C32" s="1172" t="s">
        <v>533</v>
      </c>
    </row>
    <row r="33" spans="2:3" ht="22" customHeight="1">
      <c r="B33" s="1184" t="str">
        <f>HYPERLINK("#26品目別（機械）!A1","26指定生産品目別（機械）")</f>
        <v>26指定生産品目別（機械）</v>
      </c>
      <c r="C33" s="1172" t="s">
        <v>534</v>
      </c>
    </row>
    <row r="34" spans="2:3" ht="21.75" customHeight="1">
      <c r="B34" s="1185" t="str">
        <f>HYPERLINK("#27品目別時系列（パルプ・紙）!A1","27指定生産品目別時系列（パルプ・紙）")</f>
        <v>27指定生産品目別時系列（パルプ・紙）</v>
      </c>
      <c r="C34" s="1179" t="s">
        <v>553</v>
      </c>
    </row>
    <row r="35" spans="2:3" ht="21.75" customHeight="1">
      <c r="B35" s="1185" t="str">
        <f>HYPERLINK("#28品目別時系列（化学）!A1","28指定生産品目別時系列（化学）")</f>
        <v>28指定生産品目別時系列（化学）</v>
      </c>
      <c r="C35" s="1179" t="s">
        <v>552</v>
      </c>
    </row>
    <row r="36" spans="2:3" ht="21.75" customHeight="1">
      <c r="B36" s="1185" t="str">
        <f>HYPERLINK("#29品目別時系列（化繊）!A1","29指定生産品目別時系列（化繊）")</f>
        <v>29指定生産品目別時系列（化繊）</v>
      </c>
      <c r="C36" s="1179" t="s">
        <v>554</v>
      </c>
    </row>
    <row r="37" spans="2:3" ht="21.75" customHeight="1">
      <c r="B37" s="1185" t="str">
        <f>HYPERLINK("#30品目別時系列（石油）!A1","30指定生産品目別時系列（石油）")</f>
        <v>30指定生産品目別時系列（石油）</v>
      </c>
      <c r="C37" s="1179" t="s">
        <v>557</v>
      </c>
    </row>
    <row r="38" spans="2:3" ht="21.75" customHeight="1">
      <c r="B38" s="1185" t="str">
        <f>HYPERLINK("#31品目別時系列（窯業土石）!A1","31指定生産品目別時系列（窯業土石）")</f>
        <v>31指定生産品目別時系列（窯業土石）</v>
      </c>
      <c r="C38" s="1179" t="s">
        <v>556</v>
      </c>
    </row>
    <row r="39" spans="2:3" ht="21.75" customHeight="1">
      <c r="B39" s="1185" t="str">
        <f>HYPERLINK("#32品目別時系列（ガラス）!A1","32指定生産品目別時系列（ガラス）")</f>
        <v>32指定生産品目別時系列（ガラス）</v>
      </c>
      <c r="C39" s="1179" t="s">
        <v>555</v>
      </c>
    </row>
    <row r="40" spans="2:3" ht="21.75" customHeight="1">
      <c r="B40" s="1185" t="str">
        <f>HYPERLINK("#33品目別時系列（鉄鋼）!A1","33指定生産品目別時系列（鉄鋼）")</f>
        <v>33指定生産品目別時系列（鉄鋼）</v>
      </c>
      <c r="C40" s="1179" t="s">
        <v>558</v>
      </c>
    </row>
    <row r="41" spans="2:3" ht="21.75" customHeight="1">
      <c r="B41" s="1185" t="str">
        <f>HYPERLINK("#34品目別時系列（非鉄）!A1","34指定生産品目別時系列（非鉄）")</f>
        <v>34指定生産品目別時系列（非鉄）</v>
      </c>
      <c r="C41" s="1179" t="s">
        <v>559</v>
      </c>
    </row>
    <row r="42" spans="2:3" ht="21.75" customHeight="1">
      <c r="B42" s="1185" t="str">
        <f>HYPERLINK("#35品目別時系列（機械）!A1","35指定生産品目別時系列（機械）")</f>
        <v>35指定生産品目別時系列（機械）</v>
      </c>
      <c r="C42" s="1179" t="s">
        <v>560</v>
      </c>
    </row>
    <row r="43" spans="2:3" ht="22" customHeight="1">
      <c r="B43" s="1186" t="str">
        <f>HYPERLINK("#36品目別在庫量時系列!A1","36指定生産品目別在庫量時系列")</f>
        <v>36指定生産品目別在庫量時系列</v>
      </c>
      <c r="C43" s="1172" t="s">
        <v>561</v>
      </c>
    </row>
    <row r="44" spans="2:3" ht="22" customHeight="1">
      <c r="B44" s="1187" t="str">
        <f>HYPERLINK("#37局別!A1","37経済産業局別")</f>
        <v>37経済産業局別</v>
      </c>
      <c r="C44" s="1172" t="s">
        <v>1239</v>
      </c>
    </row>
    <row r="45" spans="2:3" ht="22" customHeight="1">
      <c r="B45" s="1183" t="str">
        <f>HYPERLINK("#38局別時系列（北海道～中部）!A1","38経済産業局別時系列（北海道～中部）")</f>
        <v>38経済産業局別時系列（北海道～中部）</v>
      </c>
      <c r="C45" s="1172" t="s">
        <v>563</v>
      </c>
    </row>
    <row r="46" spans="2:3" ht="22" customHeight="1">
      <c r="B46" s="1183" t="str">
        <f>HYPERLINK("#38局別時系列（近畿～九州）!A1","38経済産業局別時系列（近畿～九州）")</f>
        <v>38経済産業局別時系列（近畿～九州）</v>
      </c>
      <c r="C46" s="1182" t="s">
        <v>564</v>
      </c>
    </row>
    <row r="47" spans="2:3" ht="22" customHeight="1" thickBot="1">
      <c r="B47" s="1188" t="str">
        <f>HYPERLINK("#39都道府県別!A1","39都道府県別")</f>
        <v>39都道府県別</v>
      </c>
      <c r="C47" s="1175" t="s">
        <v>562</v>
      </c>
    </row>
    <row r="48" spans="2:3" ht="13.5" thickTop="1"/>
  </sheetData>
  <mergeCells count="1">
    <mergeCell ref="B2:C2"/>
  </mergeCells>
  <phoneticPr fontId="78"/>
  <hyperlinks>
    <hyperlink ref="B7" location="'02業種別エネルギー消費'!A1" display="02業種別エネルギー消費" xr:uid="{3317A36A-85EE-40C2-A381-7C9BF9FE849B}"/>
    <hyperlink ref="B8" location="'03燃料受払（総合表）'!A1" display="03燃料受払（総合表）" xr:uid="{06D6C22C-6642-4B82-91C4-58349B80AC90}"/>
    <hyperlink ref="B11" location="'06燃料受払（化学、窯・土）'!A1" display="06燃料受払（化学、窯業・土石）" xr:uid="{13F303D5-0BE1-4F5A-8D8F-B2969B3CA962}"/>
    <hyperlink ref="B9" location="'04燃料受払（紙、化繊）'!A1" display="04燃料受払（紙・化繊）" xr:uid="{37AE5D40-A17C-4360-BEAF-1FF8205F4645}"/>
    <hyperlink ref="B10" location="'05燃料受払（石油、ガラス）'!A1" display="05燃料受払（石油・ガラス）" xr:uid="{B9CB404C-8E88-4ABB-9D2F-C921919EBCD9}"/>
    <hyperlink ref="B12" location="'07燃料受払（鉄鋼）'!A1" display="07燃料受払（鉄鋼）" xr:uid="{4FB3858E-7CFD-4CE8-BF74-FC4732AC3B61}"/>
    <hyperlink ref="B23" location="'18燃料受払時系列（機械）'!A1" display="18燃料受払時系列（機械）" xr:uid="{2A82F02E-0F8D-4D09-B9BC-449A3EBCB5DF}"/>
    <hyperlink ref="B29" location="'22品目別（化学）'!A1" display="22指定生産品目別（化学）" xr:uid="{FF52C967-BF7F-4074-8C19-BB704B8D0D21}"/>
    <hyperlink ref="B33" location="'26品目別（機械）'!A1" display="26指定生産品目別（機械）" xr:uid="{0D4589AF-E28B-45A8-AFD8-728EF22AC8EA}"/>
    <hyperlink ref="B31" location="'24品目別（鉄鋼）'!A1" display="24指定生産品目別（鉄鋼）" xr:uid="{FBE24F24-FD79-4D7C-9762-E4DAD484D250}"/>
    <hyperlink ref="B32" location="'25品目別（非鉄）'!A1" display="25指定生産品目別（非鉄）" xr:uid="{846D959C-7EEC-4F17-86DF-727985141C24}"/>
    <hyperlink ref="B30" location="'23品目別（窯業土石）'!A1" display="23指定生産品目別（窯業土石）" xr:uid="{F8E692FF-F645-42A8-8A26-574A0224AB6F}"/>
    <hyperlink ref="B43" location="'36品目別在庫量時系列'!A1" display="36指定生産品目別在庫量時系列" xr:uid="{E3D7D299-C7C4-42EA-BDA1-03D41F012848}"/>
    <hyperlink ref="B45" location="'38局別時系列（北海道～中部）'!A1" display="38経済産業局別時系列（北海道～中部）" xr:uid="{667813ED-E4AC-436C-A471-27385977548A}"/>
    <hyperlink ref="B46" location="'38局別時系列（近畿～九州）'!A1" display="38経済産業局別時系列（近畿～九州）" xr:uid="{0D57EA9B-A7AA-4814-A35B-D3A3580E31D1}"/>
    <hyperlink ref="B47" location="'39都道府県別'!A1" display="39都道府県別" xr:uid="{C202B2EF-0944-417C-98B6-A52C1B983D5E}"/>
    <hyperlink ref="B6" location="'01エネルギー消費量の推移'!A1" display="エネルギー消費量の推移" xr:uid="{3626FF74-1FA3-404C-B80A-F2F58E03ADAE}"/>
    <hyperlink ref="B13" location="'08燃料受払（非鉄・機械）'!A1" display="08燃料受払（非鉄・機械）" xr:uid="{18036D25-3E25-4C41-82CE-C03A3834E2DA}"/>
    <hyperlink ref="B14" location="'09燃料受払時系列業種合計'!A1" display="09燃料受払時系列業種合計" xr:uid="{FA0B693D-5F96-44A3-B88F-F8D88300C7C1}"/>
    <hyperlink ref="B17" location="'12燃料受払時系列（石油）'!A1" display="12燃料受払時系列（石油）" xr:uid="{BD9B8809-0420-479B-8982-6B487E864D3A}"/>
    <hyperlink ref="B16" location="'11燃料受払時系列（化繊）'!A1" display="11燃料受払時系列（化繊）" xr:uid="{EAFB9321-E99F-4470-B9FD-3784BFB7886A}"/>
    <hyperlink ref="B15" location="'10燃料受払時系列（パルプ・紙）'!A1" display="10燃料受払時系列（パルプ・紙）" xr:uid="{9DC00AA7-8F55-48EC-B464-FF098A6403AC}"/>
    <hyperlink ref="B21" location="'16燃料受払時系列（鉄鋼）'!A1" display="16燃料受払時系列（鉄鋼）" xr:uid="{313796B3-AE11-4C80-A308-7B12CDB765EA}"/>
    <hyperlink ref="B20" location="'15燃料受払時系列（窯業土石）'!A1" display="15燃料受払時系列（窯業・土石）" xr:uid="{18636F63-5EF5-4A35-B726-77A7D3FDF411}"/>
    <hyperlink ref="B19" location="'14燃料受払時系列（化学）'!A1" display="14燃料受払時系列（化学）" xr:uid="{61B2165E-DDDA-4B8B-814B-A1BBB26DD3C6}"/>
    <hyperlink ref="B18" location="'13燃料受払時系列（ガラス）'!A1" display="13燃料受払時系列（ガラス）" xr:uid="{2DC86CA0-FF24-47BA-B0EB-950C56CBAEF4}"/>
    <hyperlink ref="B22" location="'17燃料受払時系列（非鉄）'!A1" display="17燃料受払時系列（非鉄）" xr:uid="{47DBAB2F-E0BF-4DBE-9B12-69F49B13CC90}"/>
    <hyperlink ref="B25" location="'19電力業種別時系列'!A1" display="19電力業種別時系列" xr:uid="{0CF3D01C-D6A2-434D-B24D-973AA5CFA283}"/>
    <hyperlink ref="B27" location="'20蒸気業種別時系列'!A1" display="20蒸気業種別時系列" xr:uid="{D16BF803-2661-47EF-88B9-5647DDD2CDBE}"/>
    <hyperlink ref="B26" location="'20蒸気受払・時系列'!A1" display="20蒸気受払時系列" xr:uid="{E7FBDFE2-EF97-4362-9729-EDC3C6C400CC}"/>
    <hyperlink ref="B28" location="'21品目別（紙、化繊、石油、ガラス）'!A1" display="21指定生産品目別（紙・化繊・石油・ガラス）" xr:uid="{2428AC27-7D0A-4604-A06A-8BF8121A3774}"/>
    <hyperlink ref="B34" location="'27品目別時系列（パルプ・紙）'!A1" display="27指定生産品目別時系列（パルプ・紙）" xr:uid="{03CC96DD-EEC9-4F1B-8EFA-41D1E8C2DBC3}"/>
    <hyperlink ref="B35" location="'28品目別時系列（化学）'!A1" display="28指定生産品目別時系列（化学）" xr:uid="{A766A27B-E0FB-4A41-919A-FAED3BF90571}"/>
    <hyperlink ref="B36" location="'29品目別時系列（化繊）'!A1" display="29指定生産品目別時系列（化繊）" xr:uid="{1C739314-6EE8-4A4B-A93D-79482F3A21D3}"/>
    <hyperlink ref="B42" location="'35品目別時系列（機械）'!A1" display="35指定生産品目別時系列（機械）" xr:uid="{BF4F0580-FC3E-40E5-824B-348AC0B9D7AC}"/>
    <hyperlink ref="B39" location="'32品目別時系列（ガラス）'!A1" display="32指定生産品目別時系列（ガラス）" xr:uid="{64D54479-C15A-4A16-87E5-601B1B46B52F}"/>
    <hyperlink ref="B38" location="'31品目別時系列（窯業土石）'!A1" display="31指定生産品目別時系列（窯業土石）" xr:uid="{3B851B66-F2FA-49ED-BBBB-6C0E2B135D34}"/>
    <hyperlink ref="B37" location="'29品目別時系列（化繊）'!A1" display="30指定生産品目別時系列（石油）" xr:uid="{DF23B282-161C-42F7-93EB-349FC6E402B8}"/>
    <hyperlink ref="B41" location="'34品目別時系列（非鉄）'!A1" display="34指定生産品目別時系列（非鉄）" xr:uid="{BF3AC562-AB9E-4E2D-86D5-6E4A34F4D38B}"/>
    <hyperlink ref="B40" location="'33品目別時系列（鉄鋼）'!A1" display="33指定生産品目別時系列（鉄鋼）" xr:uid="{9FAEA44E-A1E3-4C22-B091-3F6F337B6322}"/>
    <hyperlink ref="B44" location="'37局別'!A1" display="37経済産業局別" xr:uid="{277DE9B5-B668-448A-BF1B-71F9A7FE10CA}"/>
    <hyperlink ref="B24" location="'19電力受払・時系列'!A1" display="    19電力受払時系列" xr:uid="{5747CFEB-3B06-45A7-9B1A-BFDB0E323AA1}"/>
  </hyperlinks>
  <pageMargins left="0.59055118110236227" right="0.59055118110236227" top="0.74803149606299213" bottom="0.74803149606299213" header="0.31496062992125984" footer="0.31496062992125984"/>
  <pageSetup paperSize="9" scale="55"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6090B6-7F66-4BC9-8A81-E46DBAD9B2A0}">
  <sheetPr>
    <tabColor rgb="FFFFFF00"/>
  </sheetPr>
  <dimension ref="A1:IT90"/>
  <sheetViews>
    <sheetView view="pageBreakPreview" zoomScale="70" zoomScaleNormal="75" zoomScaleSheetLayoutView="70" workbookViewId="0"/>
  </sheetViews>
  <sheetFormatPr defaultColWidth="9" defaultRowHeight="13"/>
  <cols>
    <col min="1" max="1" width="6.453125" style="1336" customWidth="1"/>
    <col min="2" max="2" width="5.90625" style="1336" customWidth="1"/>
    <col min="3" max="3" width="10.7265625" style="1336" customWidth="1"/>
    <col min="4" max="4" width="16" style="143" customWidth="1"/>
    <col min="5" max="6" width="16.08984375" style="143" customWidth="1"/>
    <col min="7" max="7" width="15.26953125" style="143" customWidth="1"/>
    <col min="8" max="8" width="12.6328125" style="143" customWidth="1"/>
    <col min="9" max="9" width="12.08984375" style="143" customWidth="1"/>
    <col min="10" max="10" width="14.08984375" style="143" customWidth="1"/>
    <col min="11" max="11" width="13.7265625" style="143" customWidth="1"/>
    <col min="12" max="12" width="13.08984375" style="143" customWidth="1"/>
    <col min="13" max="13" width="13.6328125" style="143" customWidth="1"/>
    <col min="14" max="14" width="14" style="143" customWidth="1"/>
    <col min="15" max="18" width="13.6328125" style="143" customWidth="1"/>
    <col min="19" max="19" width="15.36328125" style="143" customWidth="1"/>
    <col min="20" max="22" width="13.6328125" style="143" customWidth="1"/>
    <col min="23" max="23" width="7.6328125" style="143" customWidth="1"/>
    <col min="24" max="24" width="7.6328125" style="16" customWidth="1"/>
    <col min="25" max="25" width="6.453125" style="143" customWidth="1"/>
    <col min="26" max="26" width="5.7265625" style="143" customWidth="1"/>
    <col min="27" max="27" width="11.26953125" style="143" customWidth="1"/>
    <col min="28" max="28" width="14.90625" style="143" customWidth="1"/>
    <col min="29" max="30" width="14.08984375" style="143" customWidth="1"/>
    <col min="31" max="31" width="11.6328125" style="143" customWidth="1"/>
    <col min="32" max="32" width="12.26953125" style="143" customWidth="1"/>
    <col min="33" max="33" width="14" style="143" customWidth="1"/>
    <col min="34" max="34" width="11.90625" style="143" customWidth="1"/>
    <col min="35" max="35" width="11.6328125" style="143" customWidth="1"/>
    <col min="36" max="36" width="12.08984375" style="143" customWidth="1"/>
    <col min="37" max="37" width="12.26953125" style="143" customWidth="1"/>
    <col min="38" max="38" width="12.36328125" style="143" customWidth="1"/>
    <col min="39" max="39" width="12.453125" style="143" customWidth="1"/>
    <col min="40" max="40" width="12.7265625" style="143" customWidth="1"/>
    <col min="41" max="41" width="11.90625" style="143" customWidth="1"/>
    <col min="42" max="44" width="11.08984375" style="143" customWidth="1"/>
    <col min="45" max="46" width="14.36328125" style="143" customWidth="1"/>
    <col min="47" max="47" width="14" style="143" customWidth="1"/>
    <col min="48" max="48" width="12.36328125" style="143" customWidth="1"/>
    <col min="49" max="49" width="7.6328125" style="1336" customWidth="1"/>
    <col min="50" max="50" width="7.7265625" style="13" customWidth="1"/>
    <col min="51" max="16384" width="9" style="4"/>
  </cols>
  <sheetData>
    <row r="1" spans="1:51" ht="15" customHeight="1">
      <c r="A1" s="1" t="s">
        <v>0</v>
      </c>
      <c r="B1" s="1"/>
      <c r="C1" s="1"/>
      <c r="D1" s="2"/>
      <c r="E1" s="2"/>
      <c r="F1" s="2"/>
      <c r="G1" s="2"/>
      <c r="H1" s="2"/>
      <c r="I1" s="2"/>
      <c r="J1" s="2"/>
      <c r="K1" s="2"/>
      <c r="L1" s="2"/>
      <c r="M1" s="2"/>
      <c r="N1" s="2"/>
      <c r="O1" s="2"/>
      <c r="P1" s="2"/>
      <c r="Q1" s="2"/>
      <c r="R1" s="2"/>
      <c r="S1" s="2"/>
      <c r="T1" s="3"/>
      <c r="U1" s="2"/>
      <c r="V1" s="4"/>
      <c r="W1" s="5"/>
      <c r="X1" s="6" t="s">
        <v>0</v>
      </c>
      <c r="Y1" s="1" t="s">
        <v>0</v>
      </c>
      <c r="Z1" s="3"/>
      <c r="AA1" s="3"/>
      <c r="AB1" s="2"/>
      <c r="AC1" s="2"/>
      <c r="AD1" s="2"/>
      <c r="AE1" s="2"/>
      <c r="AF1" s="2"/>
      <c r="AG1" s="2"/>
      <c r="AH1" s="2"/>
      <c r="AI1" s="2"/>
      <c r="AJ1" s="2"/>
      <c r="AK1" s="2"/>
      <c r="AL1" s="2"/>
      <c r="AM1" s="2"/>
      <c r="AN1" s="2"/>
      <c r="AO1" s="2"/>
      <c r="AP1" s="2"/>
      <c r="AQ1" s="2"/>
      <c r="AR1" s="2"/>
      <c r="AS1" s="2"/>
      <c r="AT1" s="2"/>
      <c r="AU1" s="7"/>
      <c r="AV1" s="4"/>
      <c r="AW1" s="5"/>
      <c r="AX1" s="6" t="s">
        <v>0</v>
      </c>
    </row>
    <row r="2" spans="1:51" ht="15" customHeight="1">
      <c r="A2" s="8" t="s">
        <v>770</v>
      </c>
      <c r="B2" s="9"/>
      <c r="C2" s="9"/>
      <c r="D2" s="2"/>
      <c r="E2" s="2"/>
      <c r="F2" s="2"/>
      <c r="G2" s="2"/>
      <c r="H2" s="2"/>
      <c r="I2" s="2"/>
      <c r="J2" s="2"/>
      <c r="K2" s="2"/>
      <c r="L2" s="2"/>
      <c r="M2" s="2"/>
      <c r="N2" s="2"/>
      <c r="O2" s="2"/>
      <c r="P2" s="2"/>
      <c r="Q2" s="2"/>
      <c r="R2" s="2"/>
      <c r="S2" s="2"/>
      <c r="T2" s="10"/>
      <c r="U2" s="2"/>
      <c r="V2" s="4"/>
      <c r="W2" s="5"/>
      <c r="X2" s="11" t="s">
        <v>770</v>
      </c>
      <c r="Y2" s="8" t="s">
        <v>770</v>
      </c>
      <c r="Z2" s="10"/>
      <c r="AA2" s="10"/>
      <c r="AB2" s="2"/>
      <c r="AC2" s="2"/>
      <c r="AD2" s="2"/>
      <c r="AE2" s="2"/>
      <c r="AF2" s="2"/>
      <c r="AG2" s="2"/>
      <c r="AH2" s="2"/>
      <c r="AI2" s="2"/>
      <c r="AJ2" s="2"/>
      <c r="AK2" s="2"/>
      <c r="AL2" s="2"/>
      <c r="AM2" s="2"/>
      <c r="AN2" s="2"/>
      <c r="AO2" s="2"/>
      <c r="AP2" s="2"/>
      <c r="AQ2" s="2"/>
      <c r="AR2" s="2"/>
      <c r="AS2" s="2"/>
      <c r="AT2" s="2"/>
      <c r="AU2" s="12"/>
      <c r="AV2" s="4"/>
      <c r="AW2" s="5"/>
      <c r="AX2" s="11" t="s">
        <v>770</v>
      </c>
      <c r="AY2" s="8"/>
    </row>
    <row r="3" spans="1:51" ht="16.5" customHeight="1">
      <c r="A3" s="13"/>
      <c r="B3" s="13"/>
      <c r="C3" s="13"/>
      <c r="D3" s="2"/>
      <c r="E3" s="90"/>
      <c r="F3" s="2"/>
      <c r="G3" s="2"/>
      <c r="H3" s="2"/>
      <c r="I3" s="2"/>
      <c r="J3" s="2"/>
      <c r="K3" s="2"/>
      <c r="L3" s="2"/>
      <c r="M3" s="2"/>
      <c r="N3" s="2"/>
      <c r="O3" s="2"/>
      <c r="P3" s="2"/>
      <c r="Q3" s="2"/>
      <c r="R3" s="2"/>
      <c r="S3" s="2"/>
      <c r="T3" s="2"/>
      <c r="U3" s="2"/>
      <c r="V3" s="2"/>
      <c r="W3" s="5"/>
      <c r="X3" s="14"/>
      <c r="Y3" s="2"/>
      <c r="Z3" s="2"/>
      <c r="AA3" s="2"/>
      <c r="AB3" s="2"/>
      <c r="AC3" s="2"/>
      <c r="AD3" s="2"/>
      <c r="AE3" s="2"/>
      <c r="AF3" s="2"/>
      <c r="AG3" s="2"/>
      <c r="AH3" s="2"/>
      <c r="AI3" s="2"/>
      <c r="AJ3" s="2"/>
      <c r="AK3" s="2"/>
      <c r="AL3" s="2"/>
      <c r="AM3" s="2"/>
      <c r="AN3" s="2"/>
      <c r="AO3" s="2"/>
      <c r="AP3" s="2"/>
      <c r="AQ3" s="2"/>
      <c r="AR3" s="2"/>
      <c r="AS3" s="2"/>
      <c r="AT3" s="2"/>
      <c r="AU3" s="2"/>
      <c r="AV3" s="2"/>
      <c r="AW3" s="15"/>
      <c r="AX3" s="15"/>
    </row>
    <row r="4" spans="1:51" ht="16.5" customHeight="1">
      <c r="A4" s="13"/>
      <c r="B4" s="13"/>
      <c r="C4" s="13"/>
      <c r="D4" s="16"/>
      <c r="E4" s="16"/>
      <c r="F4" s="16"/>
      <c r="G4" s="16"/>
      <c r="H4" s="16"/>
      <c r="I4" s="16"/>
      <c r="J4" s="16"/>
      <c r="K4" s="16"/>
      <c r="L4" s="16"/>
      <c r="M4" s="16"/>
      <c r="N4" s="16"/>
      <c r="O4" s="16"/>
      <c r="P4" s="16"/>
      <c r="Q4" s="16"/>
      <c r="R4" s="16"/>
      <c r="S4" s="16"/>
      <c r="T4" s="16"/>
      <c r="U4" s="16"/>
      <c r="V4" s="16"/>
      <c r="W4" s="17"/>
      <c r="X4" s="17"/>
      <c r="Y4" s="2"/>
      <c r="Z4" s="2"/>
      <c r="AA4" s="2"/>
      <c r="AB4" s="2"/>
      <c r="AC4" s="2"/>
      <c r="AD4" s="2"/>
      <c r="AE4" s="2"/>
      <c r="AF4" s="2"/>
      <c r="AG4" s="2"/>
      <c r="AH4" s="2"/>
      <c r="AI4" s="2"/>
      <c r="AJ4" s="2"/>
      <c r="AK4" s="2"/>
      <c r="AL4" s="2"/>
      <c r="AM4" s="2"/>
      <c r="AN4" s="2"/>
      <c r="AO4" s="2"/>
      <c r="AP4" s="2"/>
      <c r="AQ4" s="2"/>
      <c r="AR4" s="2"/>
      <c r="AS4" s="2"/>
      <c r="AT4" s="2"/>
      <c r="AU4" s="2"/>
      <c r="AV4" s="2"/>
      <c r="AW4" s="15"/>
      <c r="AX4" s="15"/>
    </row>
    <row r="5" spans="1:51" ht="28.5">
      <c r="A5" s="18" t="s">
        <v>591</v>
      </c>
      <c r="B5" s="19"/>
      <c r="C5" s="19"/>
      <c r="D5" s="16"/>
      <c r="E5" s="16"/>
      <c r="F5" s="16"/>
      <c r="G5" s="20" t="s">
        <v>1243</v>
      </c>
      <c r="H5" s="21"/>
      <c r="I5" s="22"/>
      <c r="J5" s="16"/>
      <c r="K5" s="16"/>
      <c r="L5" s="16"/>
      <c r="M5" s="23"/>
      <c r="N5" s="16"/>
      <c r="O5" s="16"/>
      <c r="P5" s="16"/>
      <c r="Q5" s="16"/>
      <c r="R5" s="16"/>
      <c r="S5" s="16"/>
      <c r="T5" s="16"/>
      <c r="U5" s="16"/>
      <c r="V5" s="16"/>
      <c r="W5" s="17"/>
      <c r="X5" s="17"/>
      <c r="Y5" s="2"/>
      <c r="Z5" s="2"/>
      <c r="AA5" s="2"/>
      <c r="AB5" s="2"/>
      <c r="AC5" s="2"/>
      <c r="AD5" s="2"/>
      <c r="AE5" s="2"/>
      <c r="AF5" s="2"/>
      <c r="AG5" s="2"/>
      <c r="AH5" s="2"/>
      <c r="AI5" s="2"/>
      <c r="AJ5" s="2"/>
      <c r="AK5" s="2"/>
      <c r="AL5" s="2"/>
      <c r="AM5" s="2"/>
      <c r="AN5" s="2"/>
      <c r="AO5" s="2"/>
      <c r="AP5" s="2"/>
      <c r="AQ5" s="2"/>
      <c r="AR5" s="2"/>
      <c r="AS5" s="2"/>
      <c r="AT5" s="2"/>
      <c r="AU5" s="2"/>
      <c r="AV5" s="2"/>
      <c r="AW5" s="15"/>
      <c r="AX5" s="15"/>
    </row>
    <row r="6" spans="1:51" ht="17.25" customHeight="1">
      <c r="A6" s="19"/>
      <c r="B6" s="19"/>
      <c r="C6" s="19"/>
      <c r="D6" s="16"/>
      <c r="E6" s="16"/>
      <c r="F6" s="16"/>
      <c r="G6" s="24"/>
      <c r="H6" s="23"/>
      <c r="I6" s="25"/>
      <c r="J6" s="16"/>
      <c r="K6" s="16"/>
      <c r="L6" s="16"/>
      <c r="M6" s="23"/>
      <c r="N6" s="16"/>
      <c r="O6" s="16"/>
      <c r="P6" s="16"/>
      <c r="Q6" s="16"/>
      <c r="R6" s="16"/>
      <c r="S6" s="16"/>
      <c r="T6" s="16"/>
      <c r="U6" s="16"/>
      <c r="V6" s="16"/>
      <c r="W6" s="17"/>
      <c r="X6" s="17"/>
      <c r="Y6" s="2"/>
      <c r="Z6" s="2"/>
      <c r="AA6" s="2"/>
      <c r="AB6" s="2"/>
      <c r="AC6" s="2"/>
      <c r="AD6" s="2"/>
      <c r="AE6" s="2"/>
      <c r="AF6" s="2"/>
      <c r="AG6" s="2"/>
      <c r="AH6" s="2"/>
      <c r="AI6" s="2"/>
      <c r="AJ6" s="2"/>
      <c r="AK6" s="2"/>
      <c r="AL6" s="2"/>
      <c r="AM6" s="2"/>
      <c r="AN6" s="2"/>
      <c r="AO6" s="2"/>
      <c r="AP6" s="2"/>
      <c r="AQ6" s="2"/>
      <c r="AR6" s="2"/>
      <c r="AS6" s="2"/>
      <c r="AT6" s="2"/>
      <c r="AU6" s="2"/>
      <c r="AV6" s="2"/>
      <c r="AW6" s="15"/>
      <c r="AX6" s="15"/>
    </row>
    <row r="7" spans="1:51" ht="28.5" customHeight="1">
      <c r="A7" s="26" t="s">
        <v>1</v>
      </c>
      <c r="B7" s="26"/>
      <c r="C7" s="26"/>
      <c r="D7" s="16"/>
      <c r="E7" s="16"/>
      <c r="F7" s="27" t="s">
        <v>1244</v>
      </c>
      <c r="G7" s="16"/>
      <c r="H7" s="23"/>
      <c r="I7" s="23"/>
      <c r="J7" s="23"/>
      <c r="K7" s="23"/>
      <c r="L7" s="23"/>
      <c r="M7" s="23"/>
      <c r="N7" s="23"/>
      <c r="O7" s="23"/>
      <c r="P7" s="23"/>
      <c r="Q7" s="23"/>
      <c r="R7" s="23"/>
      <c r="S7" s="23"/>
      <c r="T7" s="23"/>
      <c r="U7" s="23"/>
      <c r="V7" s="23"/>
      <c r="W7" s="5"/>
      <c r="X7" s="5"/>
      <c r="Y7" s="2"/>
      <c r="Z7" s="2"/>
      <c r="AA7" s="2"/>
      <c r="AB7" s="2"/>
      <c r="AC7" s="2"/>
      <c r="AD7" s="2"/>
      <c r="AE7" s="2"/>
      <c r="AF7" s="2"/>
      <c r="AG7" s="2"/>
      <c r="AH7" s="2"/>
      <c r="AI7" s="2"/>
      <c r="AJ7" s="2"/>
      <c r="AK7" s="2"/>
      <c r="AL7" s="2"/>
      <c r="AM7" s="2"/>
      <c r="AN7" s="2"/>
      <c r="AO7" s="2"/>
      <c r="AP7" s="2"/>
      <c r="AQ7" s="2"/>
      <c r="AR7" s="2"/>
      <c r="AS7" s="2"/>
      <c r="AT7" s="2"/>
      <c r="AU7" s="2"/>
      <c r="AV7" s="2"/>
      <c r="AW7" s="15"/>
      <c r="AX7" s="15"/>
    </row>
    <row r="8" spans="1:51" ht="18.649999999999999" customHeight="1">
      <c r="A8" s="2405" t="s">
        <v>761</v>
      </c>
      <c r="B8" s="2405"/>
      <c r="C8" s="2406"/>
      <c r="D8" s="2028" t="s">
        <v>143</v>
      </c>
      <c r="E8" s="29"/>
      <c r="F8" s="2029" t="s">
        <v>592</v>
      </c>
      <c r="G8" s="31" t="s">
        <v>1298</v>
      </c>
      <c r="H8" s="31"/>
      <c r="I8" s="31"/>
      <c r="J8" s="31"/>
      <c r="K8" s="31"/>
      <c r="L8" s="31"/>
      <c r="M8" s="31"/>
      <c r="N8" s="31"/>
      <c r="O8" s="31"/>
      <c r="P8" s="31"/>
      <c r="Q8" s="31"/>
      <c r="R8" s="31"/>
      <c r="S8" s="31"/>
      <c r="T8" s="31"/>
      <c r="U8" s="31"/>
      <c r="V8" s="31"/>
      <c r="W8" s="2411" t="s">
        <v>1299</v>
      </c>
      <c r="X8" s="2412"/>
      <c r="Y8" s="2417" t="s">
        <v>1300</v>
      </c>
      <c r="Z8" s="2417"/>
      <c r="AA8" s="2418"/>
      <c r="AB8" s="32"/>
      <c r="AC8" s="33"/>
      <c r="AD8" s="33"/>
      <c r="AE8" s="33"/>
      <c r="AF8" s="33"/>
      <c r="AG8" s="33"/>
      <c r="AH8" s="33"/>
      <c r="AI8" s="33"/>
      <c r="AJ8" s="33"/>
      <c r="AK8" s="33"/>
      <c r="AL8" s="33"/>
      <c r="AM8" s="33"/>
      <c r="AN8" s="33"/>
      <c r="AO8" s="33"/>
      <c r="AP8" s="33"/>
      <c r="AQ8" s="33"/>
      <c r="AR8" s="33"/>
      <c r="AS8" s="34"/>
      <c r="AT8" s="33"/>
      <c r="AU8" s="34"/>
      <c r="AV8" s="33"/>
      <c r="AW8" s="2411" t="s">
        <v>1299</v>
      </c>
      <c r="AX8" s="2412"/>
      <c r="AY8" s="35"/>
    </row>
    <row r="9" spans="1:51" ht="18.649999999999999" customHeight="1">
      <c r="A9" s="2407"/>
      <c r="B9" s="2407"/>
      <c r="C9" s="2408"/>
      <c r="D9" s="36" t="s">
        <v>1301</v>
      </c>
      <c r="E9" s="2030" t="s">
        <v>771</v>
      </c>
      <c r="F9" s="37" t="s">
        <v>1302</v>
      </c>
      <c r="G9" s="2031" t="s">
        <v>773</v>
      </c>
      <c r="H9" s="38"/>
      <c r="I9" s="38" t="s">
        <v>1303</v>
      </c>
      <c r="J9" s="31"/>
      <c r="K9" s="31"/>
      <c r="L9" s="31"/>
      <c r="M9" s="31"/>
      <c r="N9" s="31"/>
      <c r="O9" s="31"/>
      <c r="P9" s="31"/>
      <c r="Q9" s="31"/>
      <c r="R9" s="31"/>
      <c r="S9" s="31"/>
      <c r="T9" s="31"/>
      <c r="U9" s="31"/>
      <c r="V9" s="31"/>
      <c r="W9" s="2413"/>
      <c r="X9" s="2414"/>
      <c r="Y9" s="2419"/>
      <c r="Z9" s="2419"/>
      <c r="AA9" s="2420"/>
      <c r="AB9" s="2032" t="s">
        <v>2</v>
      </c>
      <c r="AC9" s="32"/>
      <c r="AD9" s="674" t="s">
        <v>1304</v>
      </c>
      <c r="AE9" s="32"/>
      <c r="AF9" s="32"/>
      <c r="AG9" s="32"/>
      <c r="AH9" s="32"/>
      <c r="AI9" s="32"/>
      <c r="AJ9" s="32"/>
      <c r="AK9" s="32"/>
      <c r="AL9" s="32"/>
      <c r="AM9" s="32"/>
      <c r="AN9" s="32"/>
      <c r="AO9" s="32"/>
      <c r="AP9" s="32"/>
      <c r="AQ9" s="32"/>
      <c r="AR9" s="32"/>
      <c r="AS9" s="39"/>
      <c r="AT9" s="34"/>
      <c r="AU9" s="39"/>
      <c r="AV9" s="34"/>
      <c r="AW9" s="2413"/>
      <c r="AX9" s="2414"/>
      <c r="AY9" s="35"/>
    </row>
    <row r="10" spans="1:51" ht="18.75" customHeight="1">
      <c r="A10" s="2407"/>
      <c r="B10" s="2407"/>
      <c r="C10" s="2408"/>
      <c r="D10" s="36"/>
      <c r="E10" s="40" t="s">
        <v>1305</v>
      </c>
      <c r="F10" s="37"/>
      <c r="G10" s="37"/>
      <c r="H10" s="34" t="s">
        <v>774</v>
      </c>
      <c r="I10" s="42"/>
      <c r="J10" s="31"/>
      <c r="K10" s="42"/>
      <c r="L10" s="42"/>
      <c r="M10" s="42"/>
      <c r="N10" s="31"/>
      <c r="O10" s="42"/>
      <c r="P10" s="42"/>
      <c r="Q10" s="31"/>
      <c r="R10" s="42"/>
      <c r="S10" s="28"/>
      <c r="T10" s="41"/>
      <c r="U10" s="30"/>
      <c r="V10" s="43"/>
      <c r="W10" s="2413"/>
      <c r="X10" s="2414"/>
      <c r="Y10" s="2419"/>
      <c r="Z10" s="2419"/>
      <c r="AA10" s="2420"/>
      <c r="AB10" s="44" t="s">
        <v>1306</v>
      </c>
      <c r="AC10" s="45" t="s">
        <v>3</v>
      </c>
      <c r="AD10" s="46" t="s">
        <v>4</v>
      </c>
      <c r="AE10" s="23"/>
      <c r="AF10" s="47"/>
      <c r="AG10" s="23"/>
      <c r="AH10" s="45"/>
      <c r="AI10" s="23"/>
      <c r="AJ10" s="45"/>
      <c r="AK10" s="48"/>
      <c r="AL10" s="47"/>
      <c r="AM10" s="23"/>
      <c r="AN10" s="34"/>
      <c r="AO10" s="45"/>
      <c r="AP10" s="45"/>
      <c r="AQ10" s="49"/>
      <c r="AR10" s="2033"/>
      <c r="AS10" s="1629" t="s">
        <v>5</v>
      </c>
      <c r="AT10" s="1629" t="s">
        <v>6</v>
      </c>
      <c r="AU10" s="1629" t="s">
        <v>7</v>
      </c>
      <c r="AV10" s="1629" t="s">
        <v>8</v>
      </c>
      <c r="AW10" s="2413"/>
      <c r="AX10" s="2414"/>
      <c r="AY10" s="35"/>
    </row>
    <row r="11" spans="1:51" ht="16" customHeight="1">
      <c r="A11" s="2407"/>
      <c r="B11" s="2407"/>
      <c r="C11" s="2408"/>
      <c r="D11" s="2034" t="s">
        <v>9</v>
      </c>
      <c r="E11" s="1629" t="s">
        <v>9</v>
      </c>
      <c r="F11" s="1629" t="s">
        <v>9</v>
      </c>
      <c r="G11" s="1629" t="s">
        <v>9</v>
      </c>
      <c r="H11" s="1629" t="s">
        <v>322</v>
      </c>
      <c r="I11" s="2035" t="s">
        <v>1307</v>
      </c>
      <c r="J11" s="2034" t="s">
        <v>1308</v>
      </c>
      <c r="K11" s="2035" t="s">
        <v>323</v>
      </c>
      <c r="L11" s="2035" t="s">
        <v>301</v>
      </c>
      <c r="M11" s="2035" t="s">
        <v>302</v>
      </c>
      <c r="N11" s="2034" t="s">
        <v>303</v>
      </c>
      <c r="O11" s="2035" t="s">
        <v>355</v>
      </c>
      <c r="P11" s="2035" t="s">
        <v>378</v>
      </c>
      <c r="Q11" s="2034" t="s">
        <v>306</v>
      </c>
      <c r="R11" s="2035" t="s">
        <v>307</v>
      </c>
      <c r="S11" s="2035" t="s">
        <v>1309</v>
      </c>
      <c r="T11" s="2036" t="s">
        <v>1310</v>
      </c>
      <c r="U11" s="1629" t="s">
        <v>1311</v>
      </c>
      <c r="V11" s="2035" t="s">
        <v>358</v>
      </c>
      <c r="W11" s="2413"/>
      <c r="X11" s="2414"/>
      <c r="Y11" s="2419"/>
      <c r="Z11" s="2419"/>
      <c r="AA11" s="2420"/>
      <c r="AB11" s="2034" t="s">
        <v>9</v>
      </c>
      <c r="AC11" s="2035" t="s">
        <v>10</v>
      </c>
      <c r="AD11" s="2035" t="s">
        <v>11</v>
      </c>
      <c r="AE11" s="2034" t="s">
        <v>1312</v>
      </c>
      <c r="AF11" s="2035" t="s">
        <v>1313</v>
      </c>
      <c r="AG11" s="2034" t="s">
        <v>12</v>
      </c>
      <c r="AH11" s="2035" t="s">
        <v>13</v>
      </c>
      <c r="AI11" s="2034" t="s">
        <v>14</v>
      </c>
      <c r="AJ11" s="2035" t="s">
        <v>15</v>
      </c>
      <c r="AK11" s="2037" t="s">
        <v>1314</v>
      </c>
      <c r="AL11" s="2035" t="s">
        <v>1315</v>
      </c>
      <c r="AM11" s="2034" t="s">
        <v>16</v>
      </c>
      <c r="AN11" s="1629" t="s">
        <v>17</v>
      </c>
      <c r="AO11" s="2035" t="s">
        <v>18</v>
      </c>
      <c r="AP11" s="2035" t="s">
        <v>19</v>
      </c>
      <c r="AQ11" s="1027" t="s">
        <v>1316</v>
      </c>
      <c r="AR11" s="2035" t="s">
        <v>1317</v>
      </c>
      <c r="AS11" s="2038"/>
      <c r="AT11" s="2038"/>
      <c r="AU11" s="2038"/>
      <c r="AV11" s="2039"/>
      <c r="AW11" s="2413"/>
      <c r="AX11" s="2414"/>
      <c r="AY11" s="35"/>
    </row>
    <row r="12" spans="1:51" ht="16" customHeight="1">
      <c r="A12" s="2407"/>
      <c r="B12" s="2407"/>
      <c r="C12" s="2408"/>
      <c r="D12" s="36"/>
      <c r="E12" s="37"/>
      <c r="F12" s="37"/>
      <c r="G12" s="51"/>
      <c r="H12" s="37"/>
      <c r="I12" s="51"/>
      <c r="J12" s="36"/>
      <c r="K12" s="51"/>
      <c r="L12" s="51"/>
      <c r="M12" s="51"/>
      <c r="N12" s="36"/>
      <c r="O12" s="51"/>
      <c r="P12" s="51"/>
      <c r="Q12" s="36"/>
      <c r="R12" s="51"/>
      <c r="S12" s="2035" t="s">
        <v>1318</v>
      </c>
      <c r="T12" s="37"/>
      <c r="U12" s="37"/>
      <c r="V12" s="2035" t="s">
        <v>363</v>
      </c>
      <c r="W12" s="2413"/>
      <c r="X12" s="2414"/>
      <c r="Y12" s="2419"/>
      <c r="Z12" s="2419"/>
      <c r="AA12" s="2420"/>
      <c r="AB12" s="44"/>
      <c r="AC12" s="52"/>
      <c r="AD12" s="52"/>
      <c r="AE12" s="44"/>
      <c r="AF12" s="2035" t="s">
        <v>1319</v>
      </c>
      <c r="AG12" s="44"/>
      <c r="AH12" s="52"/>
      <c r="AI12" s="44"/>
      <c r="AJ12" s="52"/>
      <c r="AK12" s="2037" t="s">
        <v>1320</v>
      </c>
      <c r="AL12" s="2035" t="s">
        <v>1321</v>
      </c>
      <c r="AM12" s="44"/>
      <c r="AN12" s="50"/>
      <c r="AO12" s="52"/>
      <c r="AP12" s="52"/>
      <c r="AQ12" s="1027" t="s">
        <v>1322</v>
      </c>
      <c r="AR12" s="52"/>
      <c r="AS12" s="39"/>
      <c r="AT12" s="39"/>
      <c r="AU12" s="39"/>
      <c r="AV12" s="54"/>
      <c r="AW12" s="2413"/>
      <c r="AX12" s="2414"/>
      <c r="AY12" s="35"/>
    </row>
    <row r="13" spans="1:51" s="14" customFormat="1" ht="16" customHeight="1">
      <c r="A13" s="2407"/>
      <c r="B13" s="2407"/>
      <c r="C13" s="2408"/>
      <c r="D13" s="1334" t="s">
        <v>1323</v>
      </c>
      <c r="E13" s="1334" t="s">
        <v>1323</v>
      </c>
      <c r="F13" s="1334" t="s">
        <v>1323</v>
      </c>
      <c r="G13" s="1334" t="s">
        <v>1323</v>
      </c>
      <c r="H13" s="2423" t="s">
        <v>1324</v>
      </c>
      <c r="I13" s="51" t="s">
        <v>1325</v>
      </c>
      <c r="J13" s="36" t="s">
        <v>1326</v>
      </c>
      <c r="K13" s="1699" t="s">
        <v>1327</v>
      </c>
      <c r="L13" s="51" t="s">
        <v>1328</v>
      </c>
      <c r="M13" s="51" t="s">
        <v>1329</v>
      </c>
      <c r="N13" s="36" t="s">
        <v>1330</v>
      </c>
      <c r="O13" s="51" t="s">
        <v>1330</v>
      </c>
      <c r="P13" s="51" t="s">
        <v>1330</v>
      </c>
      <c r="Q13" s="36" t="s">
        <v>1331</v>
      </c>
      <c r="R13" s="51" t="s">
        <v>1332</v>
      </c>
      <c r="S13" s="36" t="s">
        <v>1331</v>
      </c>
      <c r="T13" s="2423" t="s">
        <v>1333</v>
      </c>
      <c r="U13" s="37" t="s">
        <v>1334</v>
      </c>
      <c r="V13" s="55" t="s">
        <v>1335</v>
      </c>
      <c r="W13" s="2413"/>
      <c r="X13" s="2414"/>
      <c r="Y13" s="2419"/>
      <c r="Z13" s="2419"/>
      <c r="AA13" s="2420"/>
      <c r="AB13" s="1334" t="s">
        <v>1323</v>
      </c>
      <c r="AC13" s="51" t="s">
        <v>1336</v>
      </c>
      <c r="AD13" s="51" t="s">
        <v>1337</v>
      </c>
      <c r="AE13" s="36" t="s">
        <v>1338</v>
      </c>
      <c r="AF13" s="56" t="s">
        <v>1339</v>
      </c>
      <c r="AG13" s="57" t="s">
        <v>1340</v>
      </c>
      <c r="AH13" s="51" t="s">
        <v>1341</v>
      </c>
      <c r="AI13" s="57" t="s">
        <v>1342</v>
      </c>
      <c r="AJ13" s="2424" t="s">
        <v>1343</v>
      </c>
      <c r="AK13" s="51" t="s">
        <v>1344</v>
      </c>
      <c r="AL13" s="51" t="s">
        <v>1345</v>
      </c>
      <c r="AM13" s="2424" t="s">
        <v>1346</v>
      </c>
      <c r="AN13" s="37" t="s">
        <v>1347</v>
      </c>
      <c r="AO13" s="2425" t="s">
        <v>1348</v>
      </c>
      <c r="AP13" s="51" t="s">
        <v>1349</v>
      </c>
      <c r="AQ13" s="2424" t="s">
        <v>1350</v>
      </c>
      <c r="AR13" s="2426" t="s">
        <v>1351</v>
      </c>
      <c r="AS13" s="37" t="s">
        <v>1352</v>
      </c>
      <c r="AT13" s="2425" t="s">
        <v>1353</v>
      </c>
      <c r="AU13" s="37" t="s">
        <v>1354</v>
      </c>
      <c r="AV13" s="2425" t="s">
        <v>1355</v>
      </c>
      <c r="AW13" s="2413"/>
      <c r="AX13" s="2414"/>
    </row>
    <row r="14" spans="1:51" s="14" customFormat="1" ht="16" customHeight="1">
      <c r="A14" s="2407"/>
      <c r="B14" s="2407"/>
      <c r="C14" s="2408"/>
      <c r="D14" s="51" t="s">
        <v>1356</v>
      </c>
      <c r="E14" s="51" t="s">
        <v>1356</v>
      </c>
      <c r="F14" s="51" t="s">
        <v>1356</v>
      </c>
      <c r="G14" s="51" t="s">
        <v>1356</v>
      </c>
      <c r="H14" s="2423"/>
      <c r="I14" s="51"/>
      <c r="J14" s="36"/>
      <c r="K14" s="1699" t="s">
        <v>1357</v>
      </c>
      <c r="L14" s="51"/>
      <c r="M14" s="51"/>
      <c r="N14" s="36" t="s">
        <v>1358</v>
      </c>
      <c r="O14" s="56" t="s">
        <v>1359</v>
      </c>
      <c r="P14" s="56" t="s">
        <v>1360</v>
      </c>
      <c r="Q14" s="36" t="s">
        <v>1361</v>
      </c>
      <c r="R14" s="51" t="s">
        <v>1362</v>
      </c>
      <c r="S14" s="36" t="s">
        <v>1363</v>
      </c>
      <c r="T14" s="2423"/>
      <c r="U14" s="37"/>
      <c r="V14" s="51" t="s">
        <v>1364</v>
      </c>
      <c r="W14" s="2413"/>
      <c r="X14" s="2414"/>
      <c r="Y14" s="2419"/>
      <c r="Z14" s="2419"/>
      <c r="AA14" s="2420"/>
      <c r="AB14" s="51" t="s">
        <v>1356</v>
      </c>
      <c r="AC14" s="51"/>
      <c r="AD14" s="51"/>
      <c r="AE14" s="36"/>
      <c r="AF14" s="56" t="s">
        <v>1365</v>
      </c>
      <c r="AG14" s="57" t="s">
        <v>1366</v>
      </c>
      <c r="AH14" s="56" t="s">
        <v>1366</v>
      </c>
      <c r="AI14" s="57" t="s">
        <v>1366</v>
      </c>
      <c r="AJ14" s="2424"/>
      <c r="AK14" s="51" t="s">
        <v>1367</v>
      </c>
      <c r="AL14" s="51"/>
      <c r="AM14" s="2424"/>
      <c r="AN14" s="37"/>
      <c r="AO14" s="2425"/>
      <c r="AP14" s="51"/>
      <c r="AQ14" s="2424"/>
      <c r="AR14" s="2426"/>
      <c r="AS14" s="58"/>
      <c r="AT14" s="2425"/>
      <c r="AU14" s="58"/>
      <c r="AV14" s="2425"/>
      <c r="AW14" s="2413"/>
      <c r="AX14" s="2414"/>
    </row>
    <row r="15" spans="1:51" s="14" customFormat="1" ht="21.75" customHeight="1">
      <c r="A15" s="2409"/>
      <c r="B15" s="2409"/>
      <c r="C15" s="2410"/>
      <c r="D15" s="59" t="s">
        <v>1368</v>
      </c>
      <c r="E15" s="60" t="s">
        <v>1368</v>
      </c>
      <c r="F15" s="60" t="s">
        <v>1368</v>
      </c>
      <c r="G15" s="60" t="s">
        <v>1368</v>
      </c>
      <c r="H15" s="60" t="s">
        <v>1368</v>
      </c>
      <c r="I15" s="60" t="s">
        <v>1368</v>
      </c>
      <c r="J15" s="60" t="s">
        <v>1368</v>
      </c>
      <c r="K15" s="60" t="s">
        <v>1368</v>
      </c>
      <c r="L15" s="60" t="s">
        <v>1368</v>
      </c>
      <c r="M15" s="60" t="s">
        <v>1368</v>
      </c>
      <c r="N15" s="61" t="s">
        <v>1368</v>
      </c>
      <c r="O15" s="60" t="s">
        <v>1368</v>
      </c>
      <c r="P15" s="60" t="s">
        <v>1368</v>
      </c>
      <c r="Q15" s="59" t="s">
        <v>1368</v>
      </c>
      <c r="R15" s="60" t="s">
        <v>1369</v>
      </c>
      <c r="S15" s="62" t="s">
        <v>1370</v>
      </c>
      <c r="T15" s="61" t="s">
        <v>1369</v>
      </c>
      <c r="U15" s="61" t="s">
        <v>1369</v>
      </c>
      <c r="V15" s="60" t="s">
        <v>1368</v>
      </c>
      <c r="W15" s="2415"/>
      <c r="X15" s="2416"/>
      <c r="Y15" s="2421"/>
      <c r="Z15" s="2421"/>
      <c r="AA15" s="2422"/>
      <c r="AB15" s="1864" t="s">
        <v>1368</v>
      </c>
      <c r="AC15" s="1863" t="s">
        <v>1369</v>
      </c>
      <c r="AD15" s="1863" t="s">
        <v>1369</v>
      </c>
      <c r="AE15" s="1863" t="s">
        <v>1369</v>
      </c>
      <c r="AF15" s="1865" t="s">
        <v>1370</v>
      </c>
      <c r="AG15" s="1865" t="s">
        <v>1370</v>
      </c>
      <c r="AH15" s="1865" t="s">
        <v>1370</v>
      </c>
      <c r="AI15" s="1865" t="s">
        <v>1370</v>
      </c>
      <c r="AJ15" s="1865" t="s">
        <v>1370</v>
      </c>
      <c r="AK15" s="1863" t="s">
        <v>1369</v>
      </c>
      <c r="AL15" s="1865" t="s">
        <v>1370</v>
      </c>
      <c r="AM15" s="1866" t="s">
        <v>776</v>
      </c>
      <c r="AN15" s="1865" t="s">
        <v>1371</v>
      </c>
      <c r="AO15" s="1866" t="s">
        <v>776</v>
      </c>
      <c r="AP15" s="1863" t="s">
        <v>1372</v>
      </c>
      <c r="AQ15" s="1863" t="s">
        <v>1372</v>
      </c>
      <c r="AR15" s="1863" t="s">
        <v>1372</v>
      </c>
      <c r="AS15" s="1863" t="s">
        <v>1373</v>
      </c>
      <c r="AT15" s="1863" t="s">
        <v>1373</v>
      </c>
      <c r="AU15" s="1863" t="s">
        <v>20</v>
      </c>
      <c r="AV15" s="1863" t="s">
        <v>1372</v>
      </c>
      <c r="AW15" s="2415"/>
      <c r="AX15" s="2416"/>
    </row>
    <row r="16" spans="1:51" ht="21.75" customHeight="1">
      <c r="A16" s="63">
        <v>40544</v>
      </c>
      <c r="B16" s="64">
        <v>40544</v>
      </c>
      <c r="C16" s="65">
        <v>40544</v>
      </c>
      <c r="D16" s="66">
        <v>173377432</v>
      </c>
      <c r="E16" s="1189">
        <v>163987432</v>
      </c>
      <c r="F16" s="2354">
        <v>158953831</v>
      </c>
      <c r="G16" s="2354">
        <v>86690987</v>
      </c>
      <c r="H16" s="2354">
        <v>562045</v>
      </c>
      <c r="I16" s="2354">
        <v>49727</v>
      </c>
      <c r="J16" s="2354">
        <v>31714661</v>
      </c>
      <c r="K16" s="2354">
        <v>17800007</v>
      </c>
      <c r="L16" s="2354">
        <v>1266009</v>
      </c>
      <c r="M16" s="2354">
        <v>346220</v>
      </c>
      <c r="N16" s="2354">
        <v>7105590</v>
      </c>
      <c r="O16" s="2354">
        <v>918731</v>
      </c>
      <c r="P16" s="2354">
        <v>6186859</v>
      </c>
      <c r="Q16" s="2354">
        <v>2022077</v>
      </c>
      <c r="R16" s="2354">
        <v>6077353</v>
      </c>
      <c r="S16" s="2354">
        <v>15431265</v>
      </c>
      <c r="T16" s="2354">
        <v>4307493</v>
      </c>
      <c r="U16" s="2354">
        <v>1566563</v>
      </c>
      <c r="V16" s="2354">
        <v>225488</v>
      </c>
      <c r="W16" s="67">
        <v>40544</v>
      </c>
      <c r="X16" s="68">
        <v>40544</v>
      </c>
      <c r="Y16" s="63">
        <v>40544</v>
      </c>
      <c r="Z16" s="64">
        <v>40544</v>
      </c>
      <c r="AA16" s="65">
        <v>40544</v>
      </c>
      <c r="AB16" s="66">
        <v>122579572</v>
      </c>
      <c r="AC16" s="2354">
        <v>88585359</v>
      </c>
      <c r="AD16" s="2354">
        <v>34256016</v>
      </c>
      <c r="AE16" s="2354">
        <v>501192</v>
      </c>
      <c r="AF16" s="2354">
        <v>12415555</v>
      </c>
      <c r="AG16" s="2354">
        <v>90711693</v>
      </c>
      <c r="AH16" s="2354">
        <v>5725603</v>
      </c>
      <c r="AI16" s="2354">
        <v>121080</v>
      </c>
      <c r="AJ16" s="2354">
        <v>693437</v>
      </c>
      <c r="AK16" s="2354">
        <v>1626691</v>
      </c>
      <c r="AL16" s="2354">
        <v>6143972</v>
      </c>
      <c r="AM16" s="2354">
        <v>12094031</v>
      </c>
      <c r="AN16" s="2354">
        <v>10081932</v>
      </c>
      <c r="AO16" s="2354">
        <v>2165633</v>
      </c>
      <c r="AP16" s="2354">
        <v>397090</v>
      </c>
      <c r="AQ16" s="2354">
        <v>313217</v>
      </c>
      <c r="AR16" s="2354">
        <v>371850</v>
      </c>
      <c r="AS16" s="2354">
        <v>194434211</v>
      </c>
      <c r="AT16" s="2354">
        <v>118142631</v>
      </c>
      <c r="AU16" s="2354">
        <v>531523944</v>
      </c>
      <c r="AV16" s="2354">
        <v>46314581</v>
      </c>
      <c r="AW16" s="67">
        <v>40544</v>
      </c>
      <c r="AX16" s="68">
        <v>40544</v>
      </c>
      <c r="AY16" s="973"/>
    </row>
    <row r="17" spans="1:51" ht="19.5" customHeight="1">
      <c r="A17" s="73"/>
      <c r="B17" s="64">
        <v>40909</v>
      </c>
      <c r="C17" s="74"/>
      <c r="D17" s="75">
        <v>170251843</v>
      </c>
      <c r="E17" s="1189">
        <v>161352489</v>
      </c>
      <c r="F17" s="2355">
        <v>156101149</v>
      </c>
      <c r="G17" s="2355">
        <v>83423992</v>
      </c>
      <c r="H17" s="2355">
        <v>487896</v>
      </c>
      <c r="I17" s="2355">
        <v>56485</v>
      </c>
      <c r="J17" s="2355">
        <v>29469613</v>
      </c>
      <c r="K17" s="2355">
        <v>18263394</v>
      </c>
      <c r="L17" s="2355">
        <v>1159790</v>
      </c>
      <c r="M17" s="2355">
        <v>294844</v>
      </c>
      <c r="N17" s="2355">
        <v>6847997</v>
      </c>
      <c r="O17" s="2355">
        <v>929771</v>
      </c>
      <c r="P17" s="2355">
        <v>5918226</v>
      </c>
      <c r="Q17" s="2355">
        <v>1774916</v>
      </c>
      <c r="R17" s="2355">
        <v>5897984</v>
      </c>
      <c r="S17" s="2355">
        <v>14980720</v>
      </c>
      <c r="T17" s="2355">
        <v>4205637</v>
      </c>
      <c r="U17" s="2355">
        <v>1427226</v>
      </c>
      <c r="V17" s="2355">
        <v>230832</v>
      </c>
      <c r="W17" s="67">
        <v>40909</v>
      </c>
      <c r="X17" s="68">
        <v>40909</v>
      </c>
      <c r="Y17" s="73"/>
      <c r="Z17" s="64">
        <v>40909</v>
      </c>
      <c r="AA17" s="74"/>
      <c r="AB17" s="75">
        <v>122351174</v>
      </c>
      <c r="AC17" s="2355">
        <v>89181275</v>
      </c>
      <c r="AD17" s="2355">
        <v>33390071</v>
      </c>
      <c r="AE17" s="2355">
        <v>532050</v>
      </c>
      <c r="AF17" s="2355">
        <v>12097871</v>
      </c>
      <c r="AG17" s="2355">
        <v>90826420</v>
      </c>
      <c r="AH17" s="2355">
        <v>5707499</v>
      </c>
      <c r="AI17" s="2355">
        <v>109147</v>
      </c>
      <c r="AJ17" s="2355">
        <v>676353</v>
      </c>
      <c r="AK17" s="2355">
        <v>1717787</v>
      </c>
      <c r="AL17" s="2355">
        <v>6280139</v>
      </c>
      <c r="AM17" s="2355">
        <v>11588980</v>
      </c>
      <c r="AN17" s="2355">
        <v>10493943</v>
      </c>
      <c r="AO17" s="2355">
        <v>2208065</v>
      </c>
      <c r="AP17" s="2355">
        <v>385724</v>
      </c>
      <c r="AQ17" s="2355">
        <v>320628</v>
      </c>
      <c r="AR17" s="2355">
        <v>457830</v>
      </c>
      <c r="AS17" s="2355">
        <v>190876027</v>
      </c>
      <c r="AT17" s="2355">
        <v>115312663</v>
      </c>
      <c r="AU17" s="2355">
        <v>526497955</v>
      </c>
      <c r="AV17" s="2355">
        <v>46283361</v>
      </c>
      <c r="AW17" s="67">
        <v>40909</v>
      </c>
      <c r="AX17" s="68">
        <v>40909</v>
      </c>
      <c r="AY17" s="973"/>
    </row>
    <row r="18" spans="1:51" ht="19.5" customHeight="1">
      <c r="A18" s="73"/>
      <c r="B18" s="64">
        <v>41275</v>
      </c>
      <c r="C18" s="74"/>
      <c r="D18" s="75">
        <v>174650515</v>
      </c>
      <c r="E18" s="1189">
        <v>166582403</v>
      </c>
      <c r="F18" s="2355">
        <v>160876605</v>
      </c>
      <c r="G18" s="2355">
        <v>86451242</v>
      </c>
      <c r="H18" s="2355">
        <v>502152</v>
      </c>
      <c r="I18" s="2355">
        <v>56154</v>
      </c>
      <c r="J18" s="2355">
        <v>31189565</v>
      </c>
      <c r="K18" s="2355">
        <v>18923540</v>
      </c>
      <c r="L18" s="2355">
        <v>1213077</v>
      </c>
      <c r="M18" s="2355">
        <v>306902</v>
      </c>
      <c r="N18" s="2355">
        <v>6153051</v>
      </c>
      <c r="O18" s="2355">
        <v>876213</v>
      </c>
      <c r="P18" s="2355">
        <v>5276838</v>
      </c>
      <c r="Q18" s="2355">
        <v>1669685</v>
      </c>
      <c r="R18" s="2355">
        <v>6139872</v>
      </c>
      <c r="S18" s="2355">
        <v>16046397</v>
      </c>
      <c r="T18" s="2355">
        <v>4302176</v>
      </c>
      <c r="U18" s="2355">
        <v>1484811</v>
      </c>
      <c r="V18" s="2355">
        <v>262862</v>
      </c>
      <c r="W18" s="67">
        <v>41275</v>
      </c>
      <c r="X18" s="68">
        <v>41275</v>
      </c>
      <c r="Y18" s="73"/>
      <c r="Z18" s="64">
        <v>41275</v>
      </c>
      <c r="AA18" s="74"/>
      <c r="AB18" s="75">
        <v>125254090</v>
      </c>
      <c r="AC18" s="2355">
        <v>91895325</v>
      </c>
      <c r="AD18" s="2355">
        <v>34482393</v>
      </c>
      <c r="AE18" s="2355">
        <v>502032</v>
      </c>
      <c r="AF18" s="2355">
        <v>12096029</v>
      </c>
      <c r="AG18" s="2355">
        <v>96490087</v>
      </c>
      <c r="AH18" s="2355">
        <v>5735152</v>
      </c>
      <c r="AI18" s="2355">
        <v>103509</v>
      </c>
      <c r="AJ18" s="2355">
        <v>687249</v>
      </c>
      <c r="AK18" s="2355">
        <v>1737410</v>
      </c>
      <c r="AL18" s="2355">
        <v>5617800</v>
      </c>
      <c r="AM18" s="2355">
        <v>11922609</v>
      </c>
      <c r="AN18" s="2355">
        <v>11275381</v>
      </c>
      <c r="AO18" s="2355">
        <v>2194976</v>
      </c>
      <c r="AP18" s="2355">
        <v>410838</v>
      </c>
      <c r="AQ18" s="2355">
        <v>513935</v>
      </c>
      <c r="AR18" s="2355">
        <v>470738</v>
      </c>
      <c r="AS18" s="2355">
        <v>189465570</v>
      </c>
      <c r="AT18" s="2355">
        <v>112236679</v>
      </c>
      <c r="AU18" s="2355">
        <v>533863366</v>
      </c>
      <c r="AV18" s="2355">
        <v>44884837</v>
      </c>
      <c r="AW18" s="67">
        <v>41275</v>
      </c>
      <c r="AX18" s="68">
        <v>41275</v>
      </c>
      <c r="AY18" s="973"/>
    </row>
    <row r="19" spans="1:51" ht="19.5" customHeight="1">
      <c r="A19" s="73"/>
      <c r="B19" s="64">
        <v>41640</v>
      </c>
      <c r="C19" s="74"/>
      <c r="D19" s="75">
        <v>171407009</v>
      </c>
      <c r="E19" s="1189">
        <v>163905664</v>
      </c>
      <c r="F19" s="2355">
        <v>157847641</v>
      </c>
      <c r="G19" s="2355">
        <v>83940956</v>
      </c>
      <c r="H19" s="2355">
        <v>411962</v>
      </c>
      <c r="I19" s="2355">
        <v>54893</v>
      </c>
      <c r="J19" s="2355">
        <v>31030250</v>
      </c>
      <c r="K19" s="2355">
        <v>17769819</v>
      </c>
      <c r="L19" s="2355">
        <v>1137934</v>
      </c>
      <c r="M19" s="2355">
        <v>227412</v>
      </c>
      <c r="N19" s="2355">
        <v>5625903</v>
      </c>
      <c r="O19" s="2355">
        <v>818058</v>
      </c>
      <c r="P19" s="2355">
        <v>4807845</v>
      </c>
      <c r="Q19" s="2355">
        <v>1621439</v>
      </c>
      <c r="R19" s="2355">
        <v>6121473</v>
      </c>
      <c r="S19" s="2355">
        <v>15594705</v>
      </c>
      <c r="T19" s="2355">
        <v>4531013</v>
      </c>
      <c r="U19" s="2355">
        <v>1397000</v>
      </c>
      <c r="V19" s="2355">
        <v>252670</v>
      </c>
      <c r="W19" s="67">
        <v>41640</v>
      </c>
      <c r="X19" s="68">
        <v>41640</v>
      </c>
      <c r="Y19" s="73"/>
      <c r="Z19" s="64">
        <v>41640</v>
      </c>
      <c r="AA19" s="74"/>
      <c r="AB19" s="75">
        <v>123549086</v>
      </c>
      <c r="AC19" s="2355">
        <v>89315579</v>
      </c>
      <c r="AD19" s="2355">
        <v>34706455</v>
      </c>
      <c r="AE19" s="2355">
        <v>469240</v>
      </c>
      <c r="AF19" s="2355">
        <v>11743145</v>
      </c>
      <c r="AG19" s="2355">
        <v>94657770</v>
      </c>
      <c r="AH19" s="2355">
        <v>5682517</v>
      </c>
      <c r="AI19" s="2355">
        <v>107991</v>
      </c>
      <c r="AJ19" s="2355">
        <v>737663</v>
      </c>
      <c r="AK19" s="2355">
        <v>1703023</v>
      </c>
      <c r="AL19" s="2355">
        <v>5625257</v>
      </c>
      <c r="AM19" s="2355">
        <v>12501299</v>
      </c>
      <c r="AN19" s="2355">
        <v>11348571</v>
      </c>
      <c r="AO19" s="2355">
        <v>2333319</v>
      </c>
      <c r="AP19" s="2355">
        <v>436396</v>
      </c>
      <c r="AQ19" s="2355">
        <v>586921</v>
      </c>
      <c r="AR19" s="2355">
        <v>481896</v>
      </c>
      <c r="AS19" s="2355">
        <v>188197745</v>
      </c>
      <c r="AT19" s="2355">
        <v>110666394</v>
      </c>
      <c r="AU19" s="2355">
        <v>529912821</v>
      </c>
      <c r="AV19" s="2355">
        <v>43966265</v>
      </c>
      <c r="AW19" s="67">
        <v>41640</v>
      </c>
      <c r="AX19" s="68">
        <v>41640</v>
      </c>
      <c r="AY19" s="973"/>
    </row>
    <row r="20" spans="1:51" ht="19.5" customHeight="1">
      <c r="A20" s="73"/>
      <c r="B20" s="64">
        <v>42005</v>
      </c>
      <c r="C20" s="74"/>
      <c r="D20" s="75">
        <v>170702063</v>
      </c>
      <c r="E20" s="1189">
        <v>163297196</v>
      </c>
      <c r="F20" s="2355">
        <v>157681776</v>
      </c>
      <c r="G20" s="2355">
        <v>85922086</v>
      </c>
      <c r="H20" s="2355">
        <v>309882</v>
      </c>
      <c r="I20" s="2355">
        <v>54385</v>
      </c>
      <c r="J20" s="2355">
        <v>33721006</v>
      </c>
      <c r="K20" s="2355">
        <v>18321040</v>
      </c>
      <c r="L20" s="2355">
        <v>1087634</v>
      </c>
      <c r="M20" s="2355">
        <v>332956</v>
      </c>
      <c r="N20" s="2355">
        <v>5079477</v>
      </c>
      <c r="O20" s="2355">
        <v>695734</v>
      </c>
      <c r="P20" s="2355">
        <v>4383743</v>
      </c>
      <c r="Q20" s="2355">
        <v>1598428</v>
      </c>
      <c r="R20" s="2355">
        <v>5801311</v>
      </c>
      <c r="S20" s="2355">
        <v>15864129</v>
      </c>
      <c r="T20" s="2355">
        <v>4590338</v>
      </c>
      <c r="U20" s="2355">
        <v>1213643</v>
      </c>
      <c r="V20" s="2355">
        <v>297828</v>
      </c>
      <c r="W20" s="67">
        <v>42005</v>
      </c>
      <c r="X20" s="68">
        <v>42005</v>
      </c>
      <c r="Y20" s="73"/>
      <c r="Z20" s="64">
        <v>42005</v>
      </c>
      <c r="AA20" s="74"/>
      <c r="AB20" s="75">
        <v>118988026</v>
      </c>
      <c r="AC20" s="2355">
        <v>86537463</v>
      </c>
      <c r="AD20" s="2355">
        <v>33161474</v>
      </c>
      <c r="AE20" s="2355">
        <v>503641</v>
      </c>
      <c r="AF20" s="2355">
        <v>10969405</v>
      </c>
      <c r="AG20" s="2355">
        <v>90236171</v>
      </c>
      <c r="AH20" s="2355">
        <v>5450635</v>
      </c>
      <c r="AI20" s="2355">
        <v>99243</v>
      </c>
      <c r="AJ20" s="2355">
        <v>699959</v>
      </c>
      <c r="AK20" s="2355">
        <v>1567367</v>
      </c>
      <c r="AL20" s="2355">
        <v>5499117</v>
      </c>
      <c r="AM20" s="2355">
        <v>12246214</v>
      </c>
      <c r="AN20" s="2355">
        <v>10577057</v>
      </c>
      <c r="AO20" s="2355">
        <v>2416237</v>
      </c>
      <c r="AP20" s="2355">
        <v>437085</v>
      </c>
      <c r="AQ20" s="2355">
        <v>579575</v>
      </c>
      <c r="AR20" s="2355">
        <v>563066</v>
      </c>
      <c r="AS20" s="2355">
        <v>184986540</v>
      </c>
      <c r="AT20" s="2355">
        <v>107160167</v>
      </c>
      <c r="AU20" s="2355">
        <v>518016696</v>
      </c>
      <c r="AV20" s="2355">
        <v>40691394</v>
      </c>
      <c r="AW20" s="67">
        <v>42005</v>
      </c>
      <c r="AX20" s="68">
        <v>42005</v>
      </c>
      <c r="AY20" s="973"/>
    </row>
    <row r="21" spans="1:51" ht="11.25" customHeight="1">
      <c r="A21" s="73"/>
      <c r="B21" s="76"/>
      <c r="C21" s="74"/>
      <c r="D21" s="75"/>
      <c r="E21" s="1190"/>
      <c r="F21" s="2355"/>
      <c r="G21" s="2355"/>
      <c r="H21" s="2355"/>
      <c r="I21" s="2355"/>
      <c r="J21" s="2355"/>
      <c r="K21" s="2355"/>
      <c r="L21" s="2355"/>
      <c r="M21" s="2355"/>
      <c r="N21" s="2355"/>
      <c r="O21" s="2355"/>
      <c r="P21" s="2355"/>
      <c r="Q21" s="2355"/>
      <c r="R21" s="2355"/>
      <c r="S21" s="2355"/>
      <c r="T21" s="2355"/>
      <c r="U21" s="2355"/>
      <c r="V21" s="2355"/>
      <c r="W21" s="77"/>
      <c r="X21" s="78"/>
      <c r="Y21" s="73"/>
      <c r="Z21" s="76"/>
      <c r="AA21" s="74"/>
      <c r="AB21" s="75"/>
      <c r="AC21" s="2355"/>
      <c r="AD21" s="2355"/>
      <c r="AE21" s="2355"/>
      <c r="AF21" s="2355"/>
      <c r="AG21" s="2355"/>
      <c r="AH21" s="2355"/>
      <c r="AI21" s="2355"/>
      <c r="AJ21" s="2355"/>
      <c r="AK21" s="2355"/>
      <c r="AL21" s="2355"/>
      <c r="AM21" s="2355"/>
      <c r="AN21" s="2355"/>
      <c r="AO21" s="2355"/>
      <c r="AP21" s="2355"/>
      <c r="AQ21" s="2355"/>
      <c r="AR21" s="2355"/>
      <c r="AS21" s="2355"/>
      <c r="AT21" s="2355"/>
      <c r="AU21" s="2355"/>
      <c r="AV21" s="2355"/>
      <c r="AW21" s="77"/>
      <c r="AX21" s="78"/>
      <c r="AY21" s="973"/>
    </row>
    <row r="22" spans="1:51" ht="19.5" customHeight="1">
      <c r="A22" s="79">
        <v>41365</v>
      </c>
      <c r="B22" s="80">
        <v>41365</v>
      </c>
      <c r="C22" s="81">
        <v>41365</v>
      </c>
      <c r="D22" s="82">
        <v>175739687</v>
      </c>
      <c r="E22" s="1190">
        <v>167636091</v>
      </c>
      <c r="F22" s="2356">
        <v>161923094</v>
      </c>
      <c r="G22" s="2356">
        <v>87256215</v>
      </c>
      <c r="H22" s="2356">
        <v>427998</v>
      </c>
      <c r="I22" s="2356">
        <v>58113</v>
      </c>
      <c r="J22" s="2356">
        <v>31641236</v>
      </c>
      <c r="K22" s="2356">
        <v>19243290</v>
      </c>
      <c r="L22" s="2356">
        <v>1183929</v>
      </c>
      <c r="M22" s="2356">
        <v>290372</v>
      </c>
      <c r="N22" s="2356">
        <v>6010257</v>
      </c>
      <c r="O22" s="2356">
        <v>875102</v>
      </c>
      <c r="P22" s="2356">
        <v>5135155</v>
      </c>
      <c r="Q22" s="2356">
        <v>1658838</v>
      </c>
      <c r="R22" s="2356">
        <v>6163027</v>
      </c>
      <c r="S22" s="2356">
        <v>16269526</v>
      </c>
      <c r="T22" s="2356">
        <v>4331857</v>
      </c>
      <c r="U22" s="2356">
        <v>1564391</v>
      </c>
      <c r="V22" s="2356">
        <v>265150</v>
      </c>
      <c r="W22" s="83">
        <v>41365</v>
      </c>
      <c r="X22" s="70">
        <v>41365</v>
      </c>
      <c r="Y22" s="79">
        <v>41365</v>
      </c>
      <c r="Z22" s="80">
        <v>41365</v>
      </c>
      <c r="AA22" s="81">
        <v>41365</v>
      </c>
      <c r="AB22" s="82">
        <v>125420978</v>
      </c>
      <c r="AC22" s="2356">
        <v>91667631</v>
      </c>
      <c r="AD22" s="2356">
        <v>34611041</v>
      </c>
      <c r="AE22" s="2356">
        <v>489513</v>
      </c>
      <c r="AF22" s="2356">
        <v>12046689</v>
      </c>
      <c r="AG22" s="2356">
        <v>96782851</v>
      </c>
      <c r="AH22" s="2356">
        <v>5775650</v>
      </c>
      <c r="AI22" s="2356">
        <v>102194</v>
      </c>
      <c r="AJ22" s="2356">
        <v>693669</v>
      </c>
      <c r="AK22" s="2356">
        <v>1765821</v>
      </c>
      <c r="AL22" s="2356">
        <v>5627937</v>
      </c>
      <c r="AM22" s="2356">
        <v>12201042</v>
      </c>
      <c r="AN22" s="2356">
        <v>11433569</v>
      </c>
      <c r="AO22" s="2356">
        <v>2234848</v>
      </c>
      <c r="AP22" s="2356">
        <v>427277</v>
      </c>
      <c r="AQ22" s="2356">
        <v>564540</v>
      </c>
      <c r="AR22" s="2356">
        <v>468060</v>
      </c>
      <c r="AS22" s="2356">
        <v>190362740</v>
      </c>
      <c r="AT22" s="2356">
        <v>112600220</v>
      </c>
      <c r="AU22" s="2356">
        <v>539780059</v>
      </c>
      <c r="AV22" s="2356">
        <v>45065974</v>
      </c>
      <c r="AW22" s="83">
        <v>41365</v>
      </c>
      <c r="AX22" s="70">
        <v>41365</v>
      </c>
      <c r="AY22" s="86"/>
    </row>
    <row r="23" spans="1:51" ht="19.5" customHeight="1">
      <c r="A23" s="85"/>
      <c r="B23" s="80">
        <v>41730</v>
      </c>
      <c r="C23" s="86"/>
      <c r="D23" s="82">
        <v>170507991</v>
      </c>
      <c r="E23" s="1190">
        <v>163273323</v>
      </c>
      <c r="F23" s="2356">
        <v>157066859</v>
      </c>
      <c r="G23" s="2356">
        <v>83537138</v>
      </c>
      <c r="H23" s="2356">
        <v>342247</v>
      </c>
      <c r="I23" s="2356">
        <v>53877</v>
      </c>
      <c r="J23" s="2356">
        <v>31626056</v>
      </c>
      <c r="K23" s="2356">
        <v>17355010</v>
      </c>
      <c r="L23" s="2356">
        <v>1080857</v>
      </c>
      <c r="M23" s="2356">
        <v>243525</v>
      </c>
      <c r="N23" s="2356">
        <v>5476619</v>
      </c>
      <c r="O23" s="2356">
        <v>773431</v>
      </c>
      <c r="P23" s="2356">
        <v>4703188</v>
      </c>
      <c r="Q23" s="2356">
        <v>1647830</v>
      </c>
      <c r="R23" s="2356">
        <v>5996870</v>
      </c>
      <c r="S23" s="2356">
        <v>15527974</v>
      </c>
      <c r="T23" s="2356">
        <v>4589982</v>
      </c>
      <c r="U23" s="2356">
        <v>1282596</v>
      </c>
      <c r="V23" s="2356">
        <v>256738</v>
      </c>
      <c r="W23" s="83">
        <v>41730</v>
      </c>
      <c r="X23" s="70">
        <v>41730</v>
      </c>
      <c r="Y23" s="85"/>
      <c r="Z23" s="80">
        <v>41730</v>
      </c>
      <c r="AA23" s="86"/>
      <c r="AB23" s="82">
        <v>122759534</v>
      </c>
      <c r="AC23" s="2356">
        <v>88796713</v>
      </c>
      <c r="AD23" s="2356">
        <v>34638405</v>
      </c>
      <c r="AE23" s="2356">
        <v>486074</v>
      </c>
      <c r="AF23" s="2356">
        <v>11568646</v>
      </c>
      <c r="AG23" s="2356">
        <v>93924404</v>
      </c>
      <c r="AH23" s="2356">
        <v>5622674</v>
      </c>
      <c r="AI23" s="2356">
        <v>110505</v>
      </c>
      <c r="AJ23" s="2356">
        <v>746261</v>
      </c>
      <c r="AK23" s="2356">
        <v>1641207</v>
      </c>
      <c r="AL23" s="2356">
        <v>5537087</v>
      </c>
      <c r="AM23" s="2356">
        <v>12408070</v>
      </c>
      <c r="AN23" s="2356">
        <v>11219814</v>
      </c>
      <c r="AO23" s="2356">
        <v>2356375</v>
      </c>
      <c r="AP23" s="2356">
        <v>437084</v>
      </c>
      <c r="AQ23" s="2356">
        <v>589736</v>
      </c>
      <c r="AR23" s="2356">
        <v>496101</v>
      </c>
      <c r="AS23" s="2356">
        <v>187250815</v>
      </c>
      <c r="AT23" s="2356">
        <v>109816852</v>
      </c>
      <c r="AU23" s="2356">
        <v>523776417</v>
      </c>
      <c r="AV23" s="2356">
        <v>43339140</v>
      </c>
      <c r="AW23" s="83">
        <v>41730</v>
      </c>
      <c r="AX23" s="70">
        <v>41730</v>
      </c>
      <c r="AY23" s="86"/>
    </row>
    <row r="24" spans="1:51" ht="11.25" customHeight="1">
      <c r="A24" s="85"/>
      <c r="B24" s="87"/>
      <c r="C24" s="86"/>
      <c r="D24" s="82"/>
      <c r="E24" s="1190"/>
      <c r="F24" s="2356"/>
      <c r="G24" s="2356"/>
      <c r="H24" s="2356"/>
      <c r="I24" s="2356"/>
      <c r="J24" s="2356"/>
      <c r="K24" s="2356"/>
      <c r="L24" s="2356"/>
      <c r="M24" s="2356"/>
      <c r="N24" s="2356"/>
      <c r="O24" s="2356"/>
      <c r="P24" s="2356"/>
      <c r="Q24" s="2356"/>
      <c r="R24" s="2356"/>
      <c r="S24" s="2356"/>
      <c r="T24" s="2356"/>
      <c r="U24" s="2356"/>
      <c r="V24" s="2356"/>
      <c r="W24" s="77"/>
      <c r="X24" s="78"/>
      <c r="Y24" s="85"/>
      <c r="Z24" s="87"/>
      <c r="AA24" s="86"/>
      <c r="AB24" s="82"/>
      <c r="AC24" s="2356"/>
      <c r="AD24" s="2356"/>
      <c r="AE24" s="2356"/>
      <c r="AF24" s="2356"/>
      <c r="AG24" s="2356"/>
      <c r="AH24" s="2356"/>
      <c r="AI24" s="2356"/>
      <c r="AJ24" s="2356"/>
      <c r="AK24" s="2356"/>
      <c r="AL24" s="2356"/>
      <c r="AM24" s="2356"/>
      <c r="AN24" s="2356"/>
      <c r="AO24" s="2356"/>
      <c r="AP24" s="2356"/>
      <c r="AQ24" s="2356"/>
      <c r="AR24" s="2356"/>
      <c r="AS24" s="2356"/>
      <c r="AT24" s="2356"/>
      <c r="AU24" s="2356"/>
      <c r="AV24" s="2356"/>
      <c r="AW24" s="77"/>
      <c r="AX24" s="78"/>
      <c r="AY24" s="86"/>
    </row>
    <row r="25" spans="1:51" ht="19.5" customHeight="1">
      <c r="A25" s="88" t="s">
        <v>777</v>
      </c>
      <c r="B25" s="89" t="s">
        <v>23</v>
      </c>
      <c r="C25" s="1335" t="s">
        <v>167</v>
      </c>
      <c r="D25" s="82">
        <v>43916075</v>
      </c>
      <c r="E25" s="1190">
        <v>41932632</v>
      </c>
      <c r="F25" s="2356">
        <v>40624164</v>
      </c>
      <c r="G25" s="2356">
        <v>22175710</v>
      </c>
      <c r="H25" s="2356">
        <v>8586</v>
      </c>
      <c r="I25" s="2356">
        <v>13619</v>
      </c>
      <c r="J25" s="2356">
        <v>8845374</v>
      </c>
      <c r="K25" s="2356">
        <v>4611876</v>
      </c>
      <c r="L25" s="2356">
        <v>254711</v>
      </c>
      <c r="M25" s="2356">
        <v>86875</v>
      </c>
      <c r="N25" s="2356">
        <v>1455374</v>
      </c>
      <c r="O25" s="2356">
        <v>222449</v>
      </c>
      <c r="P25" s="2356">
        <v>1232925</v>
      </c>
      <c r="Q25" s="2356">
        <v>414550</v>
      </c>
      <c r="R25" s="2356">
        <v>1439034</v>
      </c>
      <c r="S25" s="2356">
        <v>4105602</v>
      </c>
      <c r="T25" s="2356">
        <v>1152133</v>
      </c>
      <c r="U25" s="2356">
        <v>325662</v>
      </c>
      <c r="V25" s="2356">
        <v>68650</v>
      </c>
      <c r="W25" s="91" t="s">
        <v>25</v>
      </c>
      <c r="X25" s="92" t="s">
        <v>778</v>
      </c>
      <c r="Y25" s="88" t="s">
        <v>777</v>
      </c>
      <c r="Z25" s="89" t="s">
        <v>23</v>
      </c>
      <c r="AA25" s="90" t="s">
        <v>167</v>
      </c>
      <c r="AB25" s="82">
        <v>30388233</v>
      </c>
      <c r="AC25" s="2356">
        <v>22065340</v>
      </c>
      <c r="AD25" s="2356">
        <v>8438004</v>
      </c>
      <c r="AE25" s="2356">
        <v>130562</v>
      </c>
      <c r="AF25" s="2356">
        <v>2775328</v>
      </c>
      <c r="AG25" s="2356">
        <v>22848022</v>
      </c>
      <c r="AH25" s="2356">
        <v>1360613</v>
      </c>
      <c r="AI25" s="2356">
        <v>30300</v>
      </c>
      <c r="AJ25" s="2356">
        <v>200339</v>
      </c>
      <c r="AK25" s="2356">
        <v>403715</v>
      </c>
      <c r="AL25" s="2356">
        <v>1458279</v>
      </c>
      <c r="AM25" s="2356">
        <v>3164251</v>
      </c>
      <c r="AN25" s="2356">
        <v>2726540</v>
      </c>
      <c r="AO25" s="2356">
        <v>604951</v>
      </c>
      <c r="AP25" s="2356">
        <v>115880</v>
      </c>
      <c r="AQ25" s="2356">
        <v>142501</v>
      </c>
      <c r="AR25" s="2356">
        <v>131730</v>
      </c>
      <c r="AS25" s="2356">
        <v>46124420</v>
      </c>
      <c r="AT25" s="2356">
        <v>26626143</v>
      </c>
      <c r="AU25" s="2356">
        <v>133605052</v>
      </c>
      <c r="AV25" s="2356">
        <v>11094241</v>
      </c>
      <c r="AW25" s="91" t="s">
        <v>25</v>
      </c>
      <c r="AX25" s="92" t="s">
        <v>778</v>
      </c>
      <c r="AY25" s="86"/>
    </row>
    <row r="26" spans="1:51" ht="19.5" customHeight="1">
      <c r="A26" s="93" t="s">
        <v>26</v>
      </c>
      <c r="B26" s="94" t="s">
        <v>26</v>
      </c>
      <c r="C26" s="1335" t="s">
        <v>168</v>
      </c>
      <c r="D26" s="82">
        <v>40818235</v>
      </c>
      <c r="E26" s="1190">
        <v>39125259</v>
      </c>
      <c r="F26" s="2356">
        <v>37609114</v>
      </c>
      <c r="G26" s="2356">
        <v>20428455</v>
      </c>
      <c r="H26" s="2356">
        <v>82753</v>
      </c>
      <c r="I26" s="2356">
        <v>12916</v>
      </c>
      <c r="J26" s="2356">
        <v>8015783</v>
      </c>
      <c r="K26" s="2356">
        <v>4326336</v>
      </c>
      <c r="L26" s="2356">
        <v>208221</v>
      </c>
      <c r="M26" s="2356">
        <v>74839</v>
      </c>
      <c r="N26" s="2356">
        <v>1192096</v>
      </c>
      <c r="O26" s="2356">
        <v>171082</v>
      </c>
      <c r="P26" s="2356">
        <v>1021014</v>
      </c>
      <c r="Q26" s="2356">
        <v>389013</v>
      </c>
      <c r="R26" s="2356">
        <v>1370402</v>
      </c>
      <c r="S26" s="2356">
        <v>3828528</v>
      </c>
      <c r="T26" s="2356">
        <v>1103140</v>
      </c>
      <c r="U26" s="2356">
        <v>301278</v>
      </c>
      <c r="V26" s="2356">
        <v>73680</v>
      </c>
      <c r="W26" s="91" t="s">
        <v>27</v>
      </c>
      <c r="X26" s="92" t="s">
        <v>26</v>
      </c>
      <c r="Y26" s="93" t="s">
        <v>26</v>
      </c>
      <c r="Z26" s="94" t="s">
        <v>26</v>
      </c>
      <c r="AA26" s="95" t="s">
        <v>168</v>
      </c>
      <c r="AB26" s="82">
        <v>28937400</v>
      </c>
      <c r="AC26" s="2356">
        <v>20967417</v>
      </c>
      <c r="AD26" s="2356">
        <v>8095039</v>
      </c>
      <c r="AE26" s="2356">
        <v>127050</v>
      </c>
      <c r="AF26" s="2356">
        <v>2761264</v>
      </c>
      <c r="AG26" s="2356">
        <v>22367751</v>
      </c>
      <c r="AH26" s="2356">
        <v>1368769</v>
      </c>
      <c r="AI26" s="2356">
        <v>27291</v>
      </c>
      <c r="AJ26" s="2356">
        <v>161053</v>
      </c>
      <c r="AK26" s="2356">
        <v>370751</v>
      </c>
      <c r="AL26" s="2356">
        <v>1292497</v>
      </c>
      <c r="AM26" s="2356">
        <v>2945449</v>
      </c>
      <c r="AN26" s="2356">
        <v>2503205</v>
      </c>
      <c r="AO26" s="2356">
        <v>576568</v>
      </c>
      <c r="AP26" s="2356">
        <v>105730</v>
      </c>
      <c r="AQ26" s="2356">
        <v>152026</v>
      </c>
      <c r="AR26" s="2356">
        <v>134041</v>
      </c>
      <c r="AS26" s="2356">
        <v>45168585</v>
      </c>
      <c r="AT26" s="2356">
        <v>26750334</v>
      </c>
      <c r="AU26" s="2356">
        <v>122743505</v>
      </c>
      <c r="AV26" s="2356">
        <v>9429386</v>
      </c>
      <c r="AW26" s="91" t="s">
        <v>27</v>
      </c>
      <c r="AX26" s="92" t="s">
        <v>26</v>
      </c>
      <c r="AY26" s="99"/>
    </row>
    <row r="27" spans="1:51" ht="19.5" customHeight="1">
      <c r="A27" s="93" t="s">
        <v>26</v>
      </c>
      <c r="B27" s="94" t="s">
        <v>26</v>
      </c>
      <c r="C27" s="1335" t="s">
        <v>169</v>
      </c>
      <c r="D27" s="82">
        <v>43179215</v>
      </c>
      <c r="E27" s="1190">
        <v>41237313</v>
      </c>
      <c r="F27" s="2356">
        <v>39911733</v>
      </c>
      <c r="G27" s="2356">
        <v>21795465</v>
      </c>
      <c r="H27" s="2356">
        <v>95100</v>
      </c>
      <c r="I27" s="2356">
        <v>13490</v>
      </c>
      <c r="J27" s="2356">
        <v>8184278</v>
      </c>
      <c r="K27" s="2356">
        <v>4841838</v>
      </c>
      <c r="L27" s="2356">
        <v>297637</v>
      </c>
      <c r="M27" s="2356">
        <v>74924</v>
      </c>
      <c r="N27" s="2356">
        <v>1138659</v>
      </c>
      <c r="O27" s="2356">
        <v>142157</v>
      </c>
      <c r="P27" s="2356">
        <v>996502</v>
      </c>
      <c r="Q27" s="2356">
        <v>380254</v>
      </c>
      <c r="R27" s="2356">
        <v>1597843</v>
      </c>
      <c r="S27" s="2356">
        <v>4018042</v>
      </c>
      <c r="T27" s="2356">
        <v>1249947</v>
      </c>
      <c r="U27" s="2356">
        <v>379402</v>
      </c>
      <c r="V27" s="2356">
        <v>80444</v>
      </c>
      <c r="W27" s="91" t="s">
        <v>28</v>
      </c>
      <c r="X27" s="92" t="s">
        <v>26</v>
      </c>
      <c r="Y27" s="93" t="s">
        <v>26</v>
      </c>
      <c r="Z27" s="94" t="s">
        <v>26</v>
      </c>
      <c r="AA27" s="95" t="s">
        <v>169</v>
      </c>
      <c r="AB27" s="82">
        <v>29928881</v>
      </c>
      <c r="AC27" s="2356">
        <v>21819661</v>
      </c>
      <c r="AD27" s="2356">
        <v>8374117</v>
      </c>
      <c r="AE27" s="2356">
        <v>112379</v>
      </c>
      <c r="AF27" s="2356">
        <v>2707608</v>
      </c>
      <c r="AG27" s="2356">
        <v>22701261</v>
      </c>
      <c r="AH27" s="2356">
        <v>1358614</v>
      </c>
      <c r="AI27" s="2356">
        <v>12627</v>
      </c>
      <c r="AJ27" s="2356">
        <v>170661</v>
      </c>
      <c r="AK27" s="2356">
        <v>403635</v>
      </c>
      <c r="AL27" s="2356">
        <v>1379848</v>
      </c>
      <c r="AM27" s="2356">
        <v>3041632</v>
      </c>
      <c r="AN27" s="2356">
        <v>2678234</v>
      </c>
      <c r="AO27" s="2356">
        <v>605504</v>
      </c>
      <c r="AP27" s="2356">
        <v>115026</v>
      </c>
      <c r="AQ27" s="2356">
        <v>142677</v>
      </c>
      <c r="AR27" s="2356">
        <v>145254</v>
      </c>
      <c r="AS27" s="2356">
        <v>47552258</v>
      </c>
      <c r="AT27" s="2356">
        <v>27112339</v>
      </c>
      <c r="AU27" s="2356">
        <v>131200223</v>
      </c>
      <c r="AV27" s="2356">
        <v>9851830</v>
      </c>
      <c r="AW27" s="91" t="s">
        <v>28</v>
      </c>
      <c r="AX27" s="92" t="s">
        <v>26</v>
      </c>
      <c r="AY27" s="86"/>
    </row>
    <row r="28" spans="1:51" ht="19.5" customHeight="1">
      <c r="A28" s="93" t="s">
        <v>26</v>
      </c>
      <c r="B28" s="94" t="s">
        <v>26</v>
      </c>
      <c r="C28" s="1335" t="s">
        <v>170</v>
      </c>
      <c r="D28" s="82">
        <v>42788539</v>
      </c>
      <c r="E28" s="1190">
        <v>41001993</v>
      </c>
      <c r="F28" s="2356">
        <v>39536766</v>
      </c>
      <c r="G28" s="2356">
        <v>21522458</v>
      </c>
      <c r="H28" s="2356">
        <v>123443</v>
      </c>
      <c r="I28" s="2356">
        <v>14360</v>
      </c>
      <c r="J28" s="2356">
        <v>8675571</v>
      </c>
      <c r="K28" s="2356">
        <v>4540990</v>
      </c>
      <c r="L28" s="2356">
        <v>327065</v>
      </c>
      <c r="M28" s="2356">
        <v>96318</v>
      </c>
      <c r="N28" s="2356">
        <v>1293348</v>
      </c>
      <c r="O28" s="2356">
        <v>160046</v>
      </c>
      <c r="P28" s="2356">
        <v>1133302</v>
      </c>
      <c r="Q28" s="2356">
        <v>414611</v>
      </c>
      <c r="R28" s="2356">
        <v>1394032</v>
      </c>
      <c r="S28" s="2356">
        <v>3911957</v>
      </c>
      <c r="T28" s="2356">
        <v>1085118</v>
      </c>
      <c r="U28" s="2356">
        <v>207301</v>
      </c>
      <c r="V28" s="2356">
        <v>75054</v>
      </c>
      <c r="W28" s="91" t="s">
        <v>29</v>
      </c>
      <c r="X28" s="92" t="s">
        <v>26</v>
      </c>
      <c r="Y28" s="93" t="s">
        <v>26</v>
      </c>
      <c r="Z28" s="94" t="s">
        <v>26</v>
      </c>
      <c r="AA28" s="95" t="s">
        <v>170</v>
      </c>
      <c r="AB28" s="82">
        <v>29733512</v>
      </c>
      <c r="AC28" s="2356">
        <v>21685045</v>
      </c>
      <c r="AD28" s="2356">
        <v>8254314</v>
      </c>
      <c r="AE28" s="2356">
        <v>133650</v>
      </c>
      <c r="AF28" s="2356">
        <v>2725205</v>
      </c>
      <c r="AG28" s="2356">
        <v>22319137</v>
      </c>
      <c r="AH28" s="2356">
        <v>1362639</v>
      </c>
      <c r="AI28" s="2356">
        <v>29025</v>
      </c>
      <c r="AJ28" s="2356">
        <v>167906</v>
      </c>
      <c r="AK28" s="2356">
        <v>389266</v>
      </c>
      <c r="AL28" s="2356">
        <v>1368492</v>
      </c>
      <c r="AM28" s="2356">
        <v>3094882</v>
      </c>
      <c r="AN28" s="2356">
        <v>2669078</v>
      </c>
      <c r="AO28" s="2356">
        <v>629214</v>
      </c>
      <c r="AP28" s="2356">
        <v>100449</v>
      </c>
      <c r="AQ28" s="2356">
        <v>142371</v>
      </c>
      <c r="AR28" s="2356">
        <v>152041</v>
      </c>
      <c r="AS28" s="2356">
        <v>46141277</v>
      </c>
      <c r="AT28" s="2356">
        <v>26671351</v>
      </c>
      <c r="AU28" s="2356">
        <v>130467916</v>
      </c>
      <c r="AV28" s="2356">
        <v>10315937</v>
      </c>
      <c r="AW28" s="91" t="s">
        <v>29</v>
      </c>
      <c r="AX28" s="92" t="s">
        <v>26</v>
      </c>
      <c r="AY28" s="86"/>
    </row>
    <row r="29" spans="1:51" ht="11.25" customHeight="1">
      <c r="A29" s="97"/>
      <c r="B29" s="98"/>
      <c r="C29" s="99"/>
      <c r="D29" s="82"/>
      <c r="E29" s="1190"/>
      <c r="F29" s="2356"/>
      <c r="G29" s="2356"/>
      <c r="H29" s="2356"/>
      <c r="I29" s="2356"/>
      <c r="J29" s="2356"/>
      <c r="K29" s="2356"/>
      <c r="L29" s="2356"/>
      <c r="M29" s="2356"/>
      <c r="N29" s="2356"/>
      <c r="O29" s="2356"/>
      <c r="P29" s="2356"/>
      <c r="Q29" s="2356"/>
      <c r="R29" s="2356"/>
      <c r="S29" s="2356"/>
      <c r="T29" s="2356"/>
      <c r="U29" s="2356"/>
      <c r="V29" s="2356"/>
      <c r="W29" s="100"/>
      <c r="X29" s="78"/>
      <c r="Y29" s="97"/>
      <c r="Z29" s="98"/>
      <c r="AA29" s="99"/>
      <c r="AB29" s="82"/>
      <c r="AC29" s="2356"/>
      <c r="AD29" s="2356"/>
      <c r="AE29" s="2356"/>
      <c r="AF29" s="2356"/>
      <c r="AG29" s="2356"/>
      <c r="AH29" s="2356"/>
      <c r="AI29" s="2356"/>
      <c r="AJ29" s="2356"/>
      <c r="AK29" s="2356"/>
      <c r="AL29" s="2356"/>
      <c r="AM29" s="2356"/>
      <c r="AN29" s="2356"/>
      <c r="AO29" s="2356"/>
      <c r="AP29" s="2356"/>
      <c r="AQ29" s="2356"/>
      <c r="AR29" s="2356"/>
      <c r="AS29" s="2356"/>
      <c r="AT29" s="2356"/>
      <c r="AU29" s="2356"/>
      <c r="AV29" s="2356"/>
      <c r="AW29" s="100"/>
      <c r="AX29" s="78"/>
      <c r="AY29" s="86"/>
    </row>
    <row r="30" spans="1:51" ht="19.5" customHeight="1">
      <c r="A30" s="93" t="s">
        <v>777</v>
      </c>
      <c r="B30" s="94" t="s">
        <v>23</v>
      </c>
      <c r="C30" s="101">
        <v>42005</v>
      </c>
      <c r="D30" s="82">
        <v>15083282</v>
      </c>
      <c r="E30" s="1190">
        <v>14386461</v>
      </c>
      <c r="F30" s="2356">
        <v>13956562</v>
      </c>
      <c r="G30" s="2356">
        <v>7668115</v>
      </c>
      <c r="H30" s="2356">
        <v>3086</v>
      </c>
      <c r="I30" s="2356">
        <v>4266</v>
      </c>
      <c r="J30" s="2356">
        <v>3070964</v>
      </c>
      <c r="K30" s="2356">
        <v>1600260</v>
      </c>
      <c r="L30" s="2356">
        <v>90832</v>
      </c>
      <c r="M30" s="2356">
        <v>29699</v>
      </c>
      <c r="N30" s="2356">
        <v>475163</v>
      </c>
      <c r="O30" s="2356">
        <v>77397</v>
      </c>
      <c r="P30" s="2356">
        <v>397766</v>
      </c>
      <c r="Q30" s="2356">
        <v>138575</v>
      </c>
      <c r="R30" s="2356">
        <v>494845</v>
      </c>
      <c r="S30" s="2356">
        <v>1415346</v>
      </c>
      <c r="T30" s="2356">
        <v>406366</v>
      </c>
      <c r="U30" s="2356">
        <v>133759</v>
      </c>
      <c r="V30" s="2356">
        <v>21836</v>
      </c>
      <c r="W30" s="91" t="s">
        <v>30</v>
      </c>
      <c r="X30" s="92" t="s">
        <v>778</v>
      </c>
      <c r="Y30" s="93" t="s">
        <v>777</v>
      </c>
      <c r="Z30" s="94" t="s">
        <v>23</v>
      </c>
      <c r="AA30" s="101">
        <v>42005</v>
      </c>
      <c r="AB30" s="82">
        <v>10422579</v>
      </c>
      <c r="AC30" s="2356">
        <v>7531212</v>
      </c>
      <c r="AD30" s="2356">
        <v>2932071</v>
      </c>
      <c r="AE30" s="2356">
        <v>44789</v>
      </c>
      <c r="AF30" s="2356">
        <v>954619</v>
      </c>
      <c r="AG30" s="2356">
        <v>7949546</v>
      </c>
      <c r="AH30" s="2356">
        <v>464889</v>
      </c>
      <c r="AI30" s="2356">
        <v>10392</v>
      </c>
      <c r="AJ30" s="2356">
        <v>71379</v>
      </c>
      <c r="AK30" s="2356">
        <v>144736</v>
      </c>
      <c r="AL30" s="2356">
        <v>493310</v>
      </c>
      <c r="AM30" s="2356">
        <v>1021081</v>
      </c>
      <c r="AN30" s="2356">
        <v>945043</v>
      </c>
      <c r="AO30" s="2356">
        <v>198316</v>
      </c>
      <c r="AP30" s="2356">
        <v>41993</v>
      </c>
      <c r="AQ30" s="2356">
        <v>46449</v>
      </c>
      <c r="AR30" s="2356">
        <v>44795</v>
      </c>
      <c r="AS30" s="2356">
        <v>15575216</v>
      </c>
      <c r="AT30" s="2356">
        <v>9026605</v>
      </c>
      <c r="AU30" s="2356">
        <v>45803574</v>
      </c>
      <c r="AV30" s="2356">
        <v>3933559</v>
      </c>
      <c r="AW30" s="91" t="s">
        <v>30</v>
      </c>
      <c r="AX30" s="92" t="s">
        <v>778</v>
      </c>
      <c r="AY30" s="99"/>
    </row>
    <row r="31" spans="1:51" ht="19.5" customHeight="1">
      <c r="A31" s="88" t="s">
        <v>26</v>
      </c>
      <c r="B31" s="89" t="s">
        <v>26</v>
      </c>
      <c r="C31" s="1191">
        <v>42036</v>
      </c>
      <c r="D31" s="82">
        <v>13926883</v>
      </c>
      <c r="E31" s="1190">
        <v>13234081</v>
      </c>
      <c r="F31" s="2356">
        <v>12872284</v>
      </c>
      <c r="G31" s="2356">
        <v>7105970</v>
      </c>
      <c r="H31" s="2356">
        <v>2399</v>
      </c>
      <c r="I31" s="2356">
        <v>4498</v>
      </c>
      <c r="J31" s="2356">
        <v>2825556</v>
      </c>
      <c r="K31" s="2356">
        <v>1457918</v>
      </c>
      <c r="L31" s="2356">
        <v>89785</v>
      </c>
      <c r="M31" s="2356">
        <v>24368</v>
      </c>
      <c r="N31" s="2356">
        <v>482523</v>
      </c>
      <c r="O31" s="2356">
        <v>75697</v>
      </c>
      <c r="P31" s="2356">
        <v>406826</v>
      </c>
      <c r="Q31" s="2356">
        <v>132765</v>
      </c>
      <c r="R31" s="2356">
        <v>445891</v>
      </c>
      <c r="S31" s="2356">
        <v>1307458</v>
      </c>
      <c r="T31" s="2356">
        <v>374411</v>
      </c>
      <c r="U31" s="2356">
        <v>132767</v>
      </c>
      <c r="V31" s="2356">
        <v>21882</v>
      </c>
      <c r="W31" s="91" t="s">
        <v>31</v>
      </c>
      <c r="X31" s="92" t="s">
        <v>26</v>
      </c>
      <c r="Y31" s="88" t="s">
        <v>26</v>
      </c>
      <c r="Z31" s="89" t="s">
        <v>26</v>
      </c>
      <c r="AA31" s="1191">
        <v>42036</v>
      </c>
      <c r="AB31" s="82">
        <v>9452601</v>
      </c>
      <c r="AC31" s="2356">
        <v>6850557</v>
      </c>
      <c r="AD31" s="2356">
        <v>2622661</v>
      </c>
      <c r="AE31" s="2356">
        <v>40437</v>
      </c>
      <c r="AF31" s="2356">
        <v>855168</v>
      </c>
      <c r="AG31" s="2356">
        <v>6991849</v>
      </c>
      <c r="AH31" s="2356">
        <v>407597</v>
      </c>
      <c r="AI31" s="2356">
        <v>9169</v>
      </c>
      <c r="AJ31" s="2356">
        <v>62283</v>
      </c>
      <c r="AK31" s="2356">
        <v>125789</v>
      </c>
      <c r="AL31" s="2356">
        <v>476835</v>
      </c>
      <c r="AM31" s="2356">
        <v>1011251</v>
      </c>
      <c r="AN31" s="2356">
        <v>845171</v>
      </c>
      <c r="AO31" s="2356">
        <v>187346</v>
      </c>
      <c r="AP31" s="2356">
        <v>34300</v>
      </c>
      <c r="AQ31" s="2356">
        <v>45496</v>
      </c>
      <c r="AR31" s="2356">
        <v>38760</v>
      </c>
      <c r="AS31" s="2356">
        <v>14689952</v>
      </c>
      <c r="AT31" s="2356">
        <v>8518037</v>
      </c>
      <c r="AU31" s="2356">
        <v>42820176</v>
      </c>
      <c r="AV31" s="2356">
        <v>3602574</v>
      </c>
      <c r="AW31" s="91" t="s">
        <v>31</v>
      </c>
      <c r="AX31" s="92" t="s">
        <v>26</v>
      </c>
      <c r="AY31" s="86"/>
    </row>
    <row r="32" spans="1:51" ht="19.5" customHeight="1">
      <c r="A32" s="88" t="s">
        <v>26</v>
      </c>
      <c r="B32" s="89" t="s">
        <v>26</v>
      </c>
      <c r="C32" s="1191">
        <v>42064</v>
      </c>
      <c r="D32" s="82">
        <v>14905911</v>
      </c>
      <c r="E32" s="1190">
        <v>14312090</v>
      </c>
      <c r="F32" s="2356">
        <v>13795317</v>
      </c>
      <c r="G32" s="2356">
        <v>7401625</v>
      </c>
      <c r="H32" s="2356">
        <v>3101</v>
      </c>
      <c r="I32" s="2356">
        <v>4855</v>
      </c>
      <c r="J32" s="2356">
        <v>2948854</v>
      </c>
      <c r="K32" s="2356">
        <v>1553698</v>
      </c>
      <c r="L32" s="2356">
        <v>74094</v>
      </c>
      <c r="M32" s="2356">
        <v>32808</v>
      </c>
      <c r="N32" s="2356">
        <v>497688</v>
      </c>
      <c r="O32" s="2356">
        <v>69355</v>
      </c>
      <c r="P32" s="2356">
        <v>428333</v>
      </c>
      <c r="Q32" s="2356">
        <v>143210</v>
      </c>
      <c r="R32" s="2356">
        <v>498298</v>
      </c>
      <c r="S32" s="2356">
        <v>1382798</v>
      </c>
      <c r="T32" s="2356">
        <v>371356</v>
      </c>
      <c r="U32" s="2356">
        <v>59136</v>
      </c>
      <c r="V32" s="2356">
        <v>24932</v>
      </c>
      <c r="W32" s="91" t="s">
        <v>32</v>
      </c>
      <c r="X32" s="92" t="s">
        <v>26</v>
      </c>
      <c r="Y32" s="88" t="s">
        <v>26</v>
      </c>
      <c r="Z32" s="89" t="s">
        <v>26</v>
      </c>
      <c r="AA32" s="1191">
        <v>42064</v>
      </c>
      <c r="AB32" s="82">
        <v>10513053</v>
      </c>
      <c r="AC32" s="2356">
        <v>7683571</v>
      </c>
      <c r="AD32" s="2356">
        <v>2883272</v>
      </c>
      <c r="AE32" s="2356">
        <v>45336</v>
      </c>
      <c r="AF32" s="2356">
        <v>965541</v>
      </c>
      <c r="AG32" s="2356">
        <v>7906627</v>
      </c>
      <c r="AH32" s="2356">
        <v>488127</v>
      </c>
      <c r="AI32" s="2356">
        <v>10739</v>
      </c>
      <c r="AJ32" s="2356">
        <v>66677</v>
      </c>
      <c r="AK32" s="2356">
        <v>133190</v>
      </c>
      <c r="AL32" s="2356">
        <v>488134</v>
      </c>
      <c r="AM32" s="2356">
        <v>1131919</v>
      </c>
      <c r="AN32" s="2356">
        <v>936326</v>
      </c>
      <c r="AO32" s="2356">
        <v>219289</v>
      </c>
      <c r="AP32" s="2356">
        <v>39587</v>
      </c>
      <c r="AQ32" s="2356">
        <v>50556</v>
      </c>
      <c r="AR32" s="2356">
        <v>48175</v>
      </c>
      <c r="AS32" s="2356">
        <v>15859252</v>
      </c>
      <c r="AT32" s="2356">
        <v>9081501</v>
      </c>
      <c r="AU32" s="2356">
        <v>44981302</v>
      </c>
      <c r="AV32" s="2356">
        <v>3558108</v>
      </c>
      <c r="AW32" s="91" t="s">
        <v>32</v>
      </c>
      <c r="AX32" s="92" t="s">
        <v>26</v>
      </c>
      <c r="AY32" s="86"/>
    </row>
    <row r="33" spans="1:254" ht="19.5" customHeight="1">
      <c r="A33" s="88" t="s">
        <v>26</v>
      </c>
      <c r="B33" s="89" t="s">
        <v>26</v>
      </c>
      <c r="C33" s="1191">
        <v>42095</v>
      </c>
      <c r="D33" s="82">
        <v>13933593</v>
      </c>
      <c r="E33" s="1190">
        <v>13342316</v>
      </c>
      <c r="F33" s="2356">
        <v>12862202</v>
      </c>
      <c r="G33" s="2356">
        <v>7166554</v>
      </c>
      <c r="H33" s="2356">
        <v>2918</v>
      </c>
      <c r="I33" s="2356">
        <v>4074</v>
      </c>
      <c r="J33" s="2356">
        <v>2919511</v>
      </c>
      <c r="K33" s="2356">
        <v>1540977</v>
      </c>
      <c r="L33" s="2356">
        <v>52966</v>
      </c>
      <c r="M33" s="2356">
        <v>26503</v>
      </c>
      <c r="N33" s="2356">
        <v>449144</v>
      </c>
      <c r="O33" s="2356">
        <v>62976</v>
      </c>
      <c r="P33" s="2356">
        <v>386168</v>
      </c>
      <c r="Q33" s="2356">
        <v>135620</v>
      </c>
      <c r="R33" s="2356">
        <v>461712</v>
      </c>
      <c r="S33" s="2356">
        <v>1348049</v>
      </c>
      <c r="T33" s="2356">
        <v>350243</v>
      </c>
      <c r="U33" s="2356">
        <v>53697</v>
      </c>
      <c r="V33" s="2356">
        <v>24652</v>
      </c>
      <c r="W33" s="91" t="s">
        <v>33</v>
      </c>
      <c r="X33" s="92" t="s">
        <v>26</v>
      </c>
      <c r="Y33" s="88" t="s">
        <v>26</v>
      </c>
      <c r="Z33" s="89" t="s">
        <v>26</v>
      </c>
      <c r="AA33" s="1191">
        <v>42095</v>
      </c>
      <c r="AB33" s="82">
        <v>9590278</v>
      </c>
      <c r="AC33" s="2356">
        <v>6975641</v>
      </c>
      <c r="AD33" s="2356">
        <v>2645822</v>
      </c>
      <c r="AE33" s="2356">
        <v>45959</v>
      </c>
      <c r="AF33" s="2356">
        <v>916713</v>
      </c>
      <c r="AG33" s="2356">
        <v>7296808</v>
      </c>
      <c r="AH33" s="2356">
        <v>456052</v>
      </c>
      <c r="AI33" s="2356">
        <v>10152</v>
      </c>
      <c r="AJ33" s="2356">
        <v>54463</v>
      </c>
      <c r="AK33" s="2356">
        <v>124591</v>
      </c>
      <c r="AL33" s="2356">
        <v>437436</v>
      </c>
      <c r="AM33" s="2356">
        <v>993862</v>
      </c>
      <c r="AN33" s="2356">
        <v>807255</v>
      </c>
      <c r="AO33" s="2356">
        <v>198641</v>
      </c>
      <c r="AP33" s="2356">
        <v>34400</v>
      </c>
      <c r="AQ33" s="2356">
        <v>48005</v>
      </c>
      <c r="AR33" s="2356">
        <v>43338</v>
      </c>
      <c r="AS33" s="2356">
        <v>14956929</v>
      </c>
      <c r="AT33" s="2356">
        <v>8794032</v>
      </c>
      <c r="AU33" s="2356">
        <v>41391642</v>
      </c>
      <c r="AV33" s="2356">
        <v>3325804</v>
      </c>
      <c r="AW33" s="91" t="s">
        <v>33</v>
      </c>
      <c r="AX33" s="92" t="s">
        <v>26</v>
      </c>
      <c r="AY33" s="86"/>
    </row>
    <row r="34" spans="1:254" ht="19.5" customHeight="1">
      <c r="A34" s="88" t="s">
        <v>26</v>
      </c>
      <c r="B34" s="89" t="s">
        <v>26</v>
      </c>
      <c r="C34" s="1191">
        <v>42125</v>
      </c>
      <c r="D34" s="82">
        <v>13777326</v>
      </c>
      <c r="E34" s="1190">
        <v>13222255</v>
      </c>
      <c r="F34" s="2356">
        <v>12701232</v>
      </c>
      <c r="G34" s="2356">
        <v>6923772</v>
      </c>
      <c r="H34" s="2356">
        <v>50181</v>
      </c>
      <c r="I34" s="2356">
        <v>3889</v>
      </c>
      <c r="J34" s="2356">
        <v>2646721</v>
      </c>
      <c r="K34" s="2356">
        <v>1510948</v>
      </c>
      <c r="L34" s="2356">
        <v>58893</v>
      </c>
      <c r="M34" s="2356">
        <v>14456</v>
      </c>
      <c r="N34" s="2356">
        <v>392053</v>
      </c>
      <c r="O34" s="2356">
        <v>52261</v>
      </c>
      <c r="P34" s="2356">
        <v>339792</v>
      </c>
      <c r="Q34" s="2356">
        <v>132722</v>
      </c>
      <c r="R34" s="2356">
        <v>434813</v>
      </c>
      <c r="S34" s="2356">
        <v>1330798</v>
      </c>
      <c r="T34" s="2356">
        <v>390812</v>
      </c>
      <c r="U34" s="2356">
        <v>126065</v>
      </c>
      <c r="V34" s="2356">
        <v>21097</v>
      </c>
      <c r="W34" s="91" t="s">
        <v>34</v>
      </c>
      <c r="X34" s="92" t="s">
        <v>26</v>
      </c>
      <c r="Y34" s="88" t="s">
        <v>26</v>
      </c>
      <c r="Z34" s="89" t="s">
        <v>26</v>
      </c>
      <c r="AA34" s="1191">
        <v>42125</v>
      </c>
      <c r="AB34" s="82">
        <v>9802516</v>
      </c>
      <c r="AC34" s="2356">
        <v>7126799</v>
      </c>
      <c r="AD34" s="2356">
        <v>2771854</v>
      </c>
      <c r="AE34" s="2356">
        <v>42528</v>
      </c>
      <c r="AF34" s="2356">
        <v>949296</v>
      </c>
      <c r="AG34" s="2356">
        <v>7705049</v>
      </c>
      <c r="AH34" s="2356">
        <v>498735</v>
      </c>
      <c r="AI34" s="2356">
        <v>7981</v>
      </c>
      <c r="AJ34" s="2356">
        <v>51341</v>
      </c>
      <c r="AK34" s="2356">
        <v>119377</v>
      </c>
      <c r="AL34" s="2356">
        <v>404291</v>
      </c>
      <c r="AM34" s="2356">
        <v>980784</v>
      </c>
      <c r="AN34" s="2356">
        <v>862102</v>
      </c>
      <c r="AO34" s="2356">
        <v>169163</v>
      </c>
      <c r="AP34" s="2356">
        <v>32556</v>
      </c>
      <c r="AQ34" s="2356">
        <v>51761</v>
      </c>
      <c r="AR34" s="2356">
        <v>41151</v>
      </c>
      <c r="AS34" s="2356">
        <v>15120092</v>
      </c>
      <c r="AT34" s="2356">
        <v>8977325</v>
      </c>
      <c r="AU34" s="2356">
        <v>41325364</v>
      </c>
      <c r="AV34" s="2356">
        <v>3158449</v>
      </c>
      <c r="AW34" s="91" t="s">
        <v>34</v>
      </c>
      <c r="AX34" s="92" t="s">
        <v>26</v>
      </c>
      <c r="AY34" s="86"/>
    </row>
    <row r="35" spans="1:254" ht="19.5" customHeight="1">
      <c r="A35" s="88" t="s">
        <v>26</v>
      </c>
      <c r="B35" s="89" t="s">
        <v>26</v>
      </c>
      <c r="C35" s="1191">
        <v>42156</v>
      </c>
      <c r="D35" s="82">
        <v>13107316</v>
      </c>
      <c r="E35" s="1190">
        <v>12560688</v>
      </c>
      <c r="F35" s="2356">
        <v>12045680</v>
      </c>
      <c r="G35" s="2356">
        <v>6338129</v>
      </c>
      <c r="H35" s="2356">
        <v>29654</v>
      </c>
      <c r="I35" s="2356">
        <v>4953</v>
      </c>
      <c r="J35" s="2356">
        <v>2449551</v>
      </c>
      <c r="K35" s="2356">
        <v>1274411</v>
      </c>
      <c r="L35" s="2356">
        <v>96362</v>
      </c>
      <c r="M35" s="2356">
        <v>33880</v>
      </c>
      <c r="N35" s="2356">
        <v>350899</v>
      </c>
      <c r="O35" s="2356">
        <v>55845</v>
      </c>
      <c r="P35" s="2356">
        <v>295054</v>
      </c>
      <c r="Q35" s="2356">
        <v>120671</v>
      </c>
      <c r="R35" s="2356">
        <v>473877</v>
      </c>
      <c r="S35" s="2356">
        <v>1149681</v>
      </c>
      <c r="T35" s="2356">
        <v>362085</v>
      </c>
      <c r="U35" s="2356">
        <v>121516</v>
      </c>
      <c r="V35" s="2356">
        <v>27931</v>
      </c>
      <c r="W35" s="91" t="s">
        <v>35</v>
      </c>
      <c r="X35" s="92" t="s">
        <v>26</v>
      </c>
      <c r="Y35" s="88" t="s">
        <v>26</v>
      </c>
      <c r="Z35" s="89" t="s">
        <v>26</v>
      </c>
      <c r="AA35" s="1191">
        <v>42156</v>
      </c>
      <c r="AB35" s="82">
        <v>9544606</v>
      </c>
      <c r="AC35" s="2356">
        <v>6864977</v>
      </c>
      <c r="AD35" s="2356">
        <v>2677363</v>
      </c>
      <c r="AE35" s="2356">
        <v>38563</v>
      </c>
      <c r="AF35" s="2356">
        <v>895255</v>
      </c>
      <c r="AG35" s="2356">
        <v>7365894</v>
      </c>
      <c r="AH35" s="2356">
        <v>413982</v>
      </c>
      <c r="AI35" s="2356">
        <v>9158</v>
      </c>
      <c r="AJ35" s="2356">
        <v>55249</v>
      </c>
      <c r="AK35" s="2356">
        <v>126783</v>
      </c>
      <c r="AL35" s="2356">
        <v>450770</v>
      </c>
      <c r="AM35" s="2356">
        <v>970803</v>
      </c>
      <c r="AN35" s="2356">
        <v>833848</v>
      </c>
      <c r="AO35" s="2356">
        <v>208764</v>
      </c>
      <c r="AP35" s="2356">
        <v>38774</v>
      </c>
      <c r="AQ35" s="2356">
        <v>52260</v>
      </c>
      <c r="AR35" s="2356">
        <v>49552</v>
      </c>
      <c r="AS35" s="2356">
        <v>15091564</v>
      </c>
      <c r="AT35" s="2356">
        <v>8978977</v>
      </c>
      <c r="AU35" s="2356">
        <v>40026499</v>
      </c>
      <c r="AV35" s="2356">
        <v>2945133</v>
      </c>
      <c r="AW35" s="91" t="s">
        <v>35</v>
      </c>
      <c r="AX35" s="92" t="s">
        <v>26</v>
      </c>
      <c r="AY35" s="86"/>
    </row>
    <row r="36" spans="1:254" ht="19.5" customHeight="1">
      <c r="A36" s="88" t="s">
        <v>26</v>
      </c>
      <c r="B36" s="89" t="s">
        <v>26</v>
      </c>
      <c r="C36" s="1191">
        <v>42186</v>
      </c>
      <c r="D36" s="82">
        <v>14303493</v>
      </c>
      <c r="E36" s="1190">
        <v>13652423</v>
      </c>
      <c r="F36" s="2356">
        <v>13191846</v>
      </c>
      <c r="G36" s="2356">
        <v>7059871</v>
      </c>
      <c r="H36" s="2356">
        <v>38258</v>
      </c>
      <c r="I36" s="2356">
        <v>5010</v>
      </c>
      <c r="J36" s="2356">
        <v>2648071</v>
      </c>
      <c r="K36" s="2356">
        <v>1549563</v>
      </c>
      <c r="L36" s="2356">
        <v>92607</v>
      </c>
      <c r="M36" s="2356">
        <v>22548</v>
      </c>
      <c r="N36" s="2356">
        <v>384120</v>
      </c>
      <c r="O36" s="2356">
        <v>49744</v>
      </c>
      <c r="P36" s="2356">
        <v>334376</v>
      </c>
      <c r="Q36" s="2356">
        <v>130526</v>
      </c>
      <c r="R36" s="2356">
        <v>505495</v>
      </c>
      <c r="S36" s="2356">
        <v>1304446</v>
      </c>
      <c r="T36" s="2356">
        <v>393872</v>
      </c>
      <c r="U36" s="2356">
        <v>134206</v>
      </c>
      <c r="V36" s="2356">
        <v>28178</v>
      </c>
      <c r="W36" s="91" t="s">
        <v>36</v>
      </c>
      <c r="X36" s="92" t="s">
        <v>26</v>
      </c>
      <c r="Y36" s="88" t="s">
        <v>26</v>
      </c>
      <c r="Z36" s="89" t="s">
        <v>26</v>
      </c>
      <c r="AA36" s="1191">
        <v>42186</v>
      </c>
      <c r="AB36" s="82">
        <v>10130111</v>
      </c>
      <c r="AC36" s="2356">
        <v>7399887</v>
      </c>
      <c r="AD36" s="2356">
        <v>2822330</v>
      </c>
      <c r="AE36" s="2356">
        <v>24735</v>
      </c>
      <c r="AF36" s="2356">
        <v>927415</v>
      </c>
      <c r="AG36" s="2356">
        <v>7700635</v>
      </c>
      <c r="AH36" s="2356">
        <v>443590</v>
      </c>
      <c r="AI36" s="2356">
        <v>4869</v>
      </c>
      <c r="AJ36" s="2356">
        <v>66825</v>
      </c>
      <c r="AK36" s="2356">
        <v>135138</v>
      </c>
      <c r="AL36" s="2356">
        <v>477788</v>
      </c>
      <c r="AM36" s="2356">
        <v>986270</v>
      </c>
      <c r="AN36" s="2356">
        <v>901486</v>
      </c>
      <c r="AO36" s="2356">
        <v>204613</v>
      </c>
      <c r="AP36" s="2356">
        <v>35846</v>
      </c>
      <c r="AQ36" s="2356">
        <v>55470</v>
      </c>
      <c r="AR36" s="2356">
        <v>49782</v>
      </c>
      <c r="AS36" s="2356">
        <v>16107604</v>
      </c>
      <c r="AT36" s="2356">
        <v>9232666</v>
      </c>
      <c r="AU36" s="2356">
        <v>44011244</v>
      </c>
      <c r="AV36" s="2356">
        <v>3319370</v>
      </c>
      <c r="AW36" s="91" t="s">
        <v>36</v>
      </c>
      <c r="AX36" s="92" t="s">
        <v>26</v>
      </c>
      <c r="AY36" s="86"/>
    </row>
    <row r="37" spans="1:254" ht="19.5" customHeight="1">
      <c r="A37" s="88" t="s">
        <v>26</v>
      </c>
      <c r="B37" s="89" t="s">
        <v>26</v>
      </c>
      <c r="C37" s="1191">
        <v>42217</v>
      </c>
      <c r="D37" s="82">
        <v>14690169</v>
      </c>
      <c r="E37" s="1190">
        <v>14019091</v>
      </c>
      <c r="F37" s="2356">
        <v>13605593</v>
      </c>
      <c r="G37" s="2356">
        <v>7516705</v>
      </c>
      <c r="H37" s="2356">
        <v>37373</v>
      </c>
      <c r="I37" s="2356">
        <v>3562</v>
      </c>
      <c r="J37" s="2356">
        <v>2794829</v>
      </c>
      <c r="K37" s="2356">
        <v>1673872</v>
      </c>
      <c r="L37" s="2356">
        <v>101931</v>
      </c>
      <c r="M37" s="2356">
        <v>24674</v>
      </c>
      <c r="N37" s="2356">
        <v>380197</v>
      </c>
      <c r="O37" s="2356">
        <v>45857</v>
      </c>
      <c r="P37" s="2356">
        <v>334340</v>
      </c>
      <c r="Q37" s="2356">
        <v>125632</v>
      </c>
      <c r="R37" s="2356">
        <v>551930</v>
      </c>
      <c r="S37" s="2356">
        <v>1406564</v>
      </c>
      <c r="T37" s="2356">
        <v>463989</v>
      </c>
      <c r="U37" s="2356">
        <v>120690</v>
      </c>
      <c r="V37" s="2356">
        <v>26080</v>
      </c>
      <c r="W37" s="91" t="s">
        <v>37</v>
      </c>
      <c r="X37" s="92" t="s">
        <v>26</v>
      </c>
      <c r="Y37" s="88" t="s">
        <v>26</v>
      </c>
      <c r="Z37" s="89" t="s">
        <v>26</v>
      </c>
      <c r="AA37" s="1191">
        <v>42217</v>
      </c>
      <c r="AB37" s="82">
        <v>10045913</v>
      </c>
      <c r="AC37" s="2356">
        <v>7350128</v>
      </c>
      <c r="AD37" s="2356">
        <v>2820037</v>
      </c>
      <c r="AE37" s="2356">
        <v>41213</v>
      </c>
      <c r="AF37" s="2356">
        <v>898984</v>
      </c>
      <c r="AG37" s="2356">
        <v>7576433</v>
      </c>
      <c r="AH37" s="2356">
        <v>459940</v>
      </c>
      <c r="AI37" s="2356">
        <v>4963</v>
      </c>
      <c r="AJ37" s="2356">
        <v>54280</v>
      </c>
      <c r="AK37" s="2356">
        <v>138881</v>
      </c>
      <c r="AL37" s="2356">
        <v>442355</v>
      </c>
      <c r="AM37" s="2356">
        <v>1035769</v>
      </c>
      <c r="AN37" s="2356">
        <v>902675</v>
      </c>
      <c r="AO37" s="2356">
        <v>204374</v>
      </c>
      <c r="AP37" s="2356">
        <v>39065</v>
      </c>
      <c r="AQ37" s="2356">
        <v>43347</v>
      </c>
      <c r="AR37" s="2356">
        <v>47017</v>
      </c>
      <c r="AS37" s="2356">
        <v>15963050</v>
      </c>
      <c r="AT37" s="2356">
        <v>9036089</v>
      </c>
      <c r="AU37" s="2356">
        <v>44373746</v>
      </c>
      <c r="AV37" s="2356">
        <v>3247435</v>
      </c>
      <c r="AW37" s="91" t="s">
        <v>37</v>
      </c>
      <c r="AX37" s="92" t="s">
        <v>26</v>
      </c>
      <c r="AY37" s="86"/>
    </row>
    <row r="38" spans="1:254" ht="19.5" customHeight="1">
      <c r="A38" s="88" t="s">
        <v>26</v>
      </c>
      <c r="B38" s="89" t="s">
        <v>26</v>
      </c>
      <c r="C38" s="1191">
        <v>42248</v>
      </c>
      <c r="D38" s="82">
        <v>14185553</v>
      </c>
      <c r="E38" s="1190">
        <v>13565799</v>
      </c>
      <c r="F38" s="2356">
        <v>13114294</v>
      </c>
      <c r="G38" s="2356">
        <v>7218889</v>
      </c>
      <c r="H38" s="2356">
        <v>19469</v>
      </c>
      <c r="I38" s="2356">
        <v>4918</v>
      </c>
      <c r="J38" s="2356">
        <v>2741378</v>
      </c>
      <c r="K38" s="2356">
        <v>1618403</v>
      </c>
      <c r="L38" s="2356">
        <v>103099</v>
      </c>
      <c r="M38" s="2356">
        <v>27702</v>
      </c>
      <c r="N38" s="2356">
        <v>374342</v>
      </c>
      <c r="O38" s="2356">
        <v>46556</v>
      </c>
      <c r="P38" s="2356">
        <v>327786</v>
      </c>
      <c r="Q38" s="2356">
        <v>124096</v>
      </c>
      <c r="R38" s="2356">
        <v>540418</v>
      </c>
      <c r="S38" s="2356">
        <v>1307032</v>
      </c>
      <c r="T38" s="2356">
        <v>392086</v>
      </c>
      <c r="U38" s="2356">
        <v>124506</v>
      </c>
      <c r="V38" s="2356">
        <v>26186</v>
      </c>
      <c r="W38" s="91" t="s">
        <v>38</v>
      </c>
      <c r="X38" s="92" t="s">
        <v>26</v>
      </c>
      <c r="Y38" s="88" t="s">
        <v>26</v>
      </c>
      <c r="Z38" s="89" t="s">
        <v>26</v>
      </c>
      <c r="AA38" s="1191">
        <v>42248</v>
      </c>
      <c r="AB38" s="82">
        <v>9752857</v>
      </c>
      <c r="AC38" s="2356">
        <v>7069646</v>
      </c>
      <c r="AD38" s="2356">
        <v>2731750</v>
      </c>
      <c r="AE38" s="2356">
        <v>46431</v>
      </c>
      <c r="AF38" s="2356">
        <v>881209</v>
      </c>
      <c r="AG38" s="2356">
        <v>7424193</v>
      </c>
      <c r="AH38" s="2356">
        <v>455084</v>
      </c>
      <c r="AI38" s="2356">
        <v>2795</v>
      </c>
      <c r="AJ38" s="2356">
        <v>49556</v>
      </c>
      <c r="AK38" s="2356">
        <v>129616</v>
      </c>
      <c r="AL38" s="2356">
        <v>459706</v>
      </c>
      <c r="AM38" s="2356">
        <v>1019593</v>
      </c>
      <c r="AN38" s="2356">
        <v>874073</v>
      </c>
      <c r="AO38" s="2356">
        <v>196517</v>
      </c>
      <c r="AP38" s="2356">
        <v>40115</v>
      </c>
      <c r="AQ38" s="2356">
        <v>43860</v>
      </c>
      <c r="AR38" s="2356">
        <v>48455</v>
      </c>
      <c r="AS38" s="2356">
        <v>15481604</v>
      </c>
      <c r="AT38" s="2356">
        <v>8843584</v>
      </c>
      <c r="AU38" s="2356">
        <v>42815233</v>
      </c>
      <c r="AV38" s="2356">
        <v>3285025</v>
      </c>
      <c r="AW38" s="91" t="s">
        <v>38</v>
      </c>
      <c r="AX38" s="92" t="s">
        <v>26</v>
      </c>
      <c r="AY38" s="86"/>
    </row>
    <row r="39" spans="1:254" ht="19.5" customHeight="1">
      <c r="A39" s="88" t="s">
        <v>26</v>
      </c>
      <c r="B39" s="89" t="s">
        <v>26</v>
      </c>
      <c r="C39" s="1191">
        <v>42278</v>
      </c>
      <c r="D39" s="82">
        <v>14131487</v>
      </c>
      <c r="E39" s="1190">
        <v>13559630</v>
      </c>
      <c r="F39" s="2356">
        <v>13038398</v>
      </c>
      <c r="G39" s="2356">
        <v>7056442</v>
      </c>
      <c r="H39" s="2356">
        <v>33163</v>
      </c>
      <c r="I39" s="2356">
        <v>4982</v>
      </c>
      <c r="J39" s="2356">
        <v>2853660</v>
      </c>
      <c r="K39" s="2356">
        <v>1434885</v>
      </c>
      <c r="L39" s="2356">
        <v>107177</v>
      </c>
      <c r="M39" s="2356">
        <v>33428</v>
      </c>
      <c r="N39" s="2356">
        <v>415329</v>
      </c>
      <c r="O39" s="2356">
        <v>52115</v>
      </c>
      <c r="P39" s="2356">
        <v>363214</v>
      </c>
      <c r="Q39" s="2356">
        <v>144854</v>
      </c>
      <c r="R39" s="2356">
        <v>487358</v>
      </c>
      <c r="S39" s="2356">
        <v>1276671</v>
      </c>
      <c r="T39" s="2356">
        <v>364969</v>
      </c>
      <c r="U39" s="2356">
        <v>71062</v>
      </c>
      <c r="V39" s="2356">
        <v>26560</v>
      </c>
      <c r="W39" s="91" t="s">
        <v>39</v>
      </c>
      <c r="X39" s="92" t="s">
        <v>26</v>
      </c>
      <c r="Y39" s="88" t="s">
        <v>26</v>
      </c>
      <c r="Z39" s="89" t="s">
        <v>26</v>
      </c>
      <c r="AA39" s="1191">
        <v>42278</v>
      </c>
      <c r="AB39" s="82">
        <v>9948764</v>
      </c>
      <c r="AC39" s="2356">
        <v>7252060</v>
      </c>
      <c r="AD39" s="2356">
        <v>2798110</v>
      </c>
      <c r="AE39" s="2356">
        <v>49332</v>
      </c>
      <c r="AF39" s="2356">
        <v>908703</v>
      </c>
      <c r="AG39" s="2356">
        <v>7386816</v>
      </c>
      <c r="AH39" s="2356">
        <v>448241</v>
      </c>
      <c r="AI39" s="2356">
        <v>8551</v>
      </c>
      <c r="AJ39" s="2356">
        <v>49617</v>
      </c>
      <c r="AK39" s="2356">
        <v>122072</v>
      </c>
      <c r="AL39" s="2356">
        <v>448064</v>
      </c>
      <c r="AM39" s="2356">
        <v>1073057</v>
      </c>
      <c r="AN39" s="2356">
        <v>903004</v>
      </c>
      <c r="AO39" s="2356">
        <v>205534</v>
      </c>
      <c r="AP39" s="2356">
        <v>26903</v>
      </c>
      <c r="AQ39" s="2356">
        <v>46890</v>
      </c>
      <c r="AR39" s="2356">
        <v>50085</v>
      </c>
      <c r="AS39" s="2356">
        <v>15538665</v>
      </c>
      <c r="AT39" s="2356">
        <v>9091152</v>
      </c>
      <c r="AU39" s="2356">
        <v>42812676</v>
      </c>
      <c r="AV39" s="2356">
        <v>3304850</v>
      </c>
      <c r="AW39" s="91" t="s">
        <v>39</v>
      </c>
      <c r="AX39" s="92" t="s">
        <v>26</v>
      </c>
      <c r="AY39" s="86"/>
    </row>
    <row r="40" spans="1:254" ht="19.5" customHeight="1">
      <c r="A40" s="88" t="s">
        <v>26</v>
      </c>
      <c r="B40" s="89" t="s">
        <v>26</v>
      </c>
      <c r="C40" s="1191">
        <v>42309</v>
      </c>
      <c r="D40" s="82">
        <v>13979604</v>
      </c>
      <c r="E40" s="1190">
        <v>13442409</v>
      </c>
      <c r="F40" s="2356">
        <v>12911226</v>
      </c>
      <c r="G40" s="2356">
        <v>6983637</v>
      </c>
      <c r="H40" s="2356">
        <v>46004</v>
      </c>
      <c r="I40" s="2356">
        <v>4765</v>
      </c>
      <c r="J40" s="2356">
        <v>2850396</v>
      </c>
      <c r="K40" s="2356">
        <v>1472011</v>
      </c>
      <c r="L40" s="2356">
        <v>106244</v>
      </c>
      <c r="M40" s="2356">
        <v>32264</v>
      </c>
      <c r="N40" s="2356">
        <v>412713</v>
      </c>
      <c r="O40" s="2356">
        <v>54558</v>
      </c>
      <c r="P40" s="2356">
        <v>358155</v>
      </c>
      <c r="Q40" s="2356">
        <v>131974</v>
      </c>
      <c r="R40" s="2356">
        <v>452149</v>
      </c>
      <c r="S40" s="2356">
        <v>1273208</v>
      </c>
      <c r="T40" s="2356">
        <v>336750</v>
      </c>
      <c r="U40" s="2356">
        <v>50217</v>
      </c>
      <c r="V40" s="2356">
        <v>24517</v>
      </c>
      <c r="W40" s="91" t="s">
        <v>40</v>
      </c>
      <c r="X40" s="103" t="s">
        <v>26</v>
      </c>
      <c r="Y40" s="88" t="s">
        <v>26</v>
      </c>
      <c r="Z40" s="89" t="s">
        <v>26</v>
      </c>
      <c r="AA40" s="1191">
        <v>42309</v>
      </c>
      <c r="AB40" s="82">
        <v>9747094</v>
      </c>
      <c r="AC40" s="2356">
        <v>7058539</v>
      </c>
      <c r="AD40" s="2356">
        <v>2719507</v>
      </c>
      <c r="AE40" s="2356">
        <v>42251</v>
      </c>
      <c r="AF40" s="2356">
        <v>892512</v>
      </c>
      <c r="AG40" s="2356">
        <v>7519103</v>
      </c>
      <c r="AH40" s="2356">
        <v>436764</v>
      </c>
      <c r="AI40" s="2356">
        <v>10650</v>
      </c>
      <c r="AJ40" s="2356">
        <v>58068</v>
      </c>
      <c r="AK40" s="2356">
        <v>124014</v>
      </c>
      <c r="AL40" s="2356">
        <v>456584</v>
      </c>
      <c r="AM40" s="2356">
        <v>1005307</v>
      </c>
      <c r="AN40" s="2356">
        <v>883533</v>
      </c>
      <c r="AO40" s="2356">
        <v>213149</v>
      </c>
      <c r="AP40" s="2356">
        <v>35333</v>
      </c>
      <c r="AQ40" s="2356">
        <v>48140</v>
      </c>
      <c r="AR40" s="2356">
        <v>50322</v>
      </c>
      <c r="AS40" s="2356">
        <v>15103700</v>
      </c>
      <c r="AT40" s="2356">
        <v>8766950</v>
      </c>
      <c r="AU40" s="2356">
        <v>42404118</v>
      </c>
      <c r="AV40" s="2356">
        <v>3394028</v>
      </c>
      <c r="AW40" s="91" t="s">
        <v>40</v>
      </c>
      <c r="AX40" s="103" t="s">
        <v>26</v>
      </c>
      <c r="AY40" s="86"/>
    </row>
    <row r="41" spans="1:254" ht="19.5" customHeight="1">
      <c r="A41" s="104" t="s">
        <v>26</v>
      </c>
      <c r="B41" s="105" t="s">
        <v>26</v>
      </c>
      <c r="C41" s="1192">
        <v>42339</v>
      </c>
      <c r="D41" s="106">
        <v>14677448</v>
      </c>
      <c r="E41" s="1193">
        <v>13999953</v>
      </c>
      <c r="F41" s="2357">
        <v>13587142</v>
      </c>
      <c r="G41" s="2357">
        <v>7482378</v>
      </c>
      <c r="H41" s="2357">
        <v>44276</v>
      </c>
      <c r="I41" s="2357">
        <v>4613</v>
      </c>
      <c r="J41" s="2357">
        <v>2971515</v>
      </c>
      <c r="K41" s="2357">
        <v>1634094</v>
      </c>
      <c r="L41" s="2357">
        <v>113644</v>
      </c>
      <c r="M41" s="2357">
        <v>30626</v>
      </c>
      <c r="N41" s="2357">
        <v>465306</v>
      </c>
      <c r="O41" s="2357">
        <v>53373</v>
      </c>
      <c r="P41" s="2357">
        <v>411933</v>
      </c>
      <c r="Q41" s="2357">
        <v>137783</v>
      </c>
      <c r="R41" s="2357">
        <v>454525</v>
      </c>
      <c r="S41" s="2357">
        <v>1362078</v>
      </c>
      <c r="T41" s="2357">
        <v>383399</v>
      </c>
      <c r="U41" s="2357">
        <v>86022</v>
      </c>
      <c r="V41" s="2357">
        <v>23977</v>
      </c>
      <c r="W41" s="107" t="s">
        <v>41</v>
      </c>
      <c r="X41" s="108" t="s">
        <v>26</v>
      </c>
      <c r="Y41" s="104" t="s">
        <v>26</v>
      </c>
      <c r="Z41" s="105" t="s">
        <v>26</v>
      </c>
      <c r="AA41" s="1192">
        <v>42339</v>
      </c>
      <c r="AB41" s="106">
        <v>10037654</v>
      </c>
      <c r="AC41" s="2357">
        <v>7374446</v>
      </c>
      <c r="AD41" s="2357">
        <v>2736697</v>
      </c>
      <c r="AE41" s="2357">
        <v>42067</v>
      </c>
      <c r="AF41" s="2357">
        <v>923990</v>
      </c>
      <c r="AG41" s="2357">
        <v>7413218</v>
      </c>
      <c r="AH41" s="2357">
        <v>477634</v>
      </c>
      <c r="AI41" s="2357">
        <v>9824</v>
      </c>
      <c r="AJ41" s="2357">
        <v>60221</v>
      </c>
      <c r="AK41" s="2357">
        <v>143180</v>
      </c>
      <c r="AL41" s="2357">
        <v>463845</v>
      </c>
      <c r="AM41" s="2357">
        <v>1016518</v>
      </c>
      <c r="AN41" s="2357">
        <v>882541</v>
      </c>
      <c r="AO41" s="2357">
        <v>210531</v>
      </c>
      <c r="AP41" s="2357">
        <v>38213</v>
      </c>
      <c r="AQ41" s="2357">
        <v>47341</v>
      </c>
      <c r="AR41" s="2357">
        <v>51634</v>
      </c>
      <c r="AS41" s="2357">
        <v>15498912</v>
      </c>
      <c r="AT41" s="2357">
        <v>8813249</v>
      </c>
      <c r="AU41" s="2357">
        <v>45251122</v>
      </c>
      <c r="AV41" s="2357">
        <v>3617059</v>
      </c>
      <c r="AW41" s="107" t="s">
        <v>41</v>
      </c>
      <c r="AX41" s="108" t="s">
        <v>26</v>
      </c>
      <c r="AY41" s="86"/>
    </row>
    <row r="42" spans="1:254" ht="19" customHeight="1">
      <c r="A42" s="109"/>
      <c r="B42" s="109"/>
      <c r="C42" s="109"/>
      <c r="D42" s="110"/>
      <c r="E42" s="110"/>
      <c r="F42" s="110"/>
      <c r="G42" s="110"/>
      <c r="H42" s="110"/>
      <c r="I42" s="110"/>
      <c r="J42" s="110"/>
      <c r="K42" s="110"/>
      <c r="L42" s="110"/>
      <c r="M42" s="110"/>
      <c r="N42" s="110"/>
      <c r="O42" s="110"/>
      <c r="P42" s="110"/>
      <c r="Q42" s="110"/>
      <c r="R42" s="110"/>
      <c r="S42" s="110"/>
      <c r="T42" s="110"/>
      <c r="U42" s="110"/>
      <c r="V42" s="110"/>
      <c r="W42" s="111"/>
      <c r="X42" s="17"/>
      <c r="Y42" s="112"/>
      <c r="Z42" s="112"/>
      <c r="AA42" s="112"/>
      <c r="AB42" s="2"/>
      <c r="AC42" s="2"/>
      <c r="AD42" s="2"/>
      <c r="AE42" s="2"/>
      <c r="AF42" s="2"/>
      <c r="AG42" s="2"/>
      <c r="AH42" s="2"/>
      <c r="AI42" s="2"/>
      <c r="AJ42" s="2"/>
      <c r="AK42" s="2"/>
      <c r="AL42" s="2"/>
      <c r="AM42" s="2"/>
      <c r="AN42" s="2"/>
      <c r="AO42" s="2"/>
      <c r="AP42" s="2"/>
      <c r="AQ42" s="2"/>
      <c r="AR42" s="2"/>
      <c r="AS42" s="2"/>
      <c r="AT42" s="2"/>
      <c r="AU42" s="2"/>
      <c r="AV42" s="2"/>
      <c r="AW42" s="111"/>
      <c r="AX42" s="113"/>
      <c r="AY42" s="35"/>
    </row>
    <row r="43" spans="1:254" ht="19" customHeight="1">
      <c r="A43" s="109"/>
      <c r="B43" s="109"/>
      <c r="C43" s="109"/>
      <c r="D43" s="110"/>
      <c r="E43" s="110"/>
      <c r="F43" s="110"/>
      <c r="G43" s="110"/>
      <c r="H43" s="110"/>
      <c r="I43" s="110"/>
      <c r="J43" s="110"/>
      <c r="K43" s="110"/>
      <c r="L43" s="110"/>
      <c r="M43" s="110"/>
      <c r="N43" s="110"/>
      <c r="O43" s="110"/>
      <c r="P43" s="110"/>
      <c r="Q43" s="110"/>
      <c r="R43" s="110"/>
      <c r="S43" s="110"/>
      <c r="T43" s="110"/>
      <c r="U43" s="110"/>
      <c r="V43" s="110"/>
      <c r="W43" s="111"/>
      <c r="X43" s="17"/>
      <c r="Y43" s="112"/>
      <c r="Z43" s="112"/>
      <c r="AA43" s="112"/>
      <c r="AB43" s="2"/>
      <c r="AC43" s="2"/>
      <c r="AD43" s="2"/>
      <c r="AE43" s="2"/>
      <c r="AF43" s="2"/>
      <c r="AG43" s="2"/>
      <c r="AH43" s="2"/>
      <c r="AI43" s="2"/>
      <c r="AJ43" s="2"/>
      <c r="AK43" s="2"/>
      <c r="AL43" s="2"/>
      <c r="AM43" s="2"/>
      <c r="AN43" s="2"/>
      <c r="AO43" s="2"/>
      <c r="AP43" s="2"/>
      <c r="AQ43" s="2"/>
      <c r="AR43" s="2"/>
      <c r="AS43" s="2"/>
      <c r="AT43" s="2"/>
      <c r="AU43" s="2"/>
      <c r="AV43" s="2"/>
      <c r="AW43" s="111"/>
      <c r="AX43" s="111"/>
      <c r="AY43" s="35"/>
    </row>
    <row r="44" spans="1:254" s="123" customFormat="1" ht="27" customHeight="1">
      <c r="A44" s="114" t="s">
        <v>42</v>
      </c>
      <c r="B44" s="114"/>
      <c r="C44" s="114"/>
      <c r="D44" s="115"/>
      <c r="E44" s="116"/>
      <c r="F44" s="117" t="s">
        <v>1374</v>
      </c>
      <c r="G44" s="118"/>
      <c r="H44" s="118"/>
      <c r="I44" s="118"/>
      <c r="J44" s="118"/>
      <c r="K44" s="118"/>
      <c r="L44" s="118"/>
      <c r="M44" s="118"/>
      <c r="N44" s="118"/>
      <c r="O44" s="118"/>
      <c r="P44" s="118"/>
      <c r="Q44" s="118"/>
      <c r="R44" s="118"/>
      <c r="S44" s="118"/>
      <c r="T44" s="118"/>
      <c r="U44" s="118"/>
      <c r="V44" s="119" t="s">
        <v>779</v>
      </c>
      <c r="W44" s="120"/>
      <c r="X44" s="121"/>
      <c r="Y44" s="122"/>
      <c r="Z44" s="122"/>
      <c r="AA44" s="122"/>
      <c r="AB44" s="2"/>
      <c r="AC44" s="2"/>
      <c r="AD44" s="2"/>
      <c r="AE44" s="2"/>
      <c r="AF44" s="2"/>
      <c r="AG44" s="2"/>
      <c r="AH44" s="2"/>
      <c r="AI44" s="2"/>
      <c r="AJ44" s="2"/>
      <c r="AK44" s="2"/>
      <c r="AL44" s="2"/>
      <c r="AM44" s="2"/>
      <c r="AN44" s="2"/>
      <c r="AO44" s="2"/>
      <c r="AP44" s="2"/>
      <c r="AQ44" s="2"/>
      <c r="AR44" s="2"/>
      <c r="AS44" s="2"/>
      <c r="AT44" s="2"/>
      <c r="AU44" s="2"/>
      <c r="AV44" s="119" t="s">
        <v>43</v>
      </c>
      <c r="AW44" s="120"/>
      <c r="AX44" s="120"/>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c r="HW44" s="4"/>
      <c r="HX44" s="4"/>
      <c r="HY44" s="4"/>
      <c r="HZ44" s="4"/>
      <c r="IA44" s="4"/>
      <c r="IB44" s="4"/>
      <c r="IC44" s="4"/>
      <c r="ID44" s="4"/>
      <c r="IE44" s="4"/>
      <c r="IF44" s="4"/>
      <c r="IG44" s="4"/>
      <c r="IH44" s="4"/>
      <c r="II44" s="4"/>
      <c r="IJ44" s="4"/>
      <c r="IK44" s="4"/>
      <c r="IL44" s="4"/>
      <c r="IM44" s="4"/>
      <c r="IN44" s="4"/>
      <c r="IO44" s="4"/>
      <c r="IP44" s="4"/>
      <c r="IQ44" s="4"/>
      <c r="IR44" s="4"/>
      <c r="IS44" s="4"/>
      <c r="IT44" s="4"/>
    </row>
    <row r="45" spans="1:254" ht="20.25" customHeight="1">
      <c r="A45" s="63">
        <v>40544</v>
      </c>
      <c r="B45" s="124">
        <v>40544</v>
      </c>
      <c r="C45" s="65">
        <v>40544</v>
      </c>
      <c r="D45" s="66">
        <v>6709709792</v>
      </c>
      <c r="E45" s="1189">
        <v>6346144259</v>
      </c>
      <c r="F45" s="2354">
        <v>6151515123</v>
      </c>
      <c r="G45" s="2354">
        <v>3354937695</v>
      </c>
      <c r="H45" s="2354">
        <v>19907093</v>
      </c>
      <c r="I45" s="2354">
        <v>1720735</v>
      </c>
      <c r="J45" s="2354">
        <v>1065612616</v>
      </c>
      <c r="K45" s="2354">
        <v>624780268</v>
      </c>
      <c r="L45" s="2354">
        <v>46462838</v>
      </c>
      <c r="M45" s="2354">
        <v>13052689</v>
      </c>
      <c r="N45" s="2354">
        <v>295152138</v>
      </c>
      <c r="O45" s="2354">
        <v>35922559</v>
      </c>
      <c r="P45" s="2354">
        <v>259229639</v>
      </c>
      <c r="Q45" s="2354">
        <v>84725072</v>
      </c>
      <c r="R45" s="2354">
        <v>308729757</v>
      </c>
      <c r="S45" s="2354">
        <v>692863918</v>
      </c>
      <c r="T45" s="2354">
        <v>128794078</v>
      </c>
      <c r="U45" s="2354">
        <v>64072426</v>
      </c>
      <c r="V45" s="2354">
        <v>9064620</v>
      </c>
      <c r="W45" s="67">
        <v>40544</v>
      </c>
      <c r="X45" s="68">
        <v>40544</v>
      </c>
      <c r="Y45" s="63">
        <v>40544</v>
      </c>
      <c r="Z45" s="124">
        <v>40544</v>
      </c>
      <c r="AA45" s="125">
        <v>40544</v>
      </c>
      <c r="AB45" s="2354">
        <v>4743833106</v>
      </c>
      <c r="AC45" s="2354">
        <v>2426065300</v>
      </c>
      <c r="AD45" s="2354">
        <v>1007126881</v>
      </c>
      <c r="AE45" s="2354">
        <v>18694464</v>
      </c>
      <c r="AF45" s="2354">
        <v>261968248</v>
      </c>
      <c r="AG45" s="2354">
        <v>309326878</v>
      </c>
      <c r="AH45" s="2354">
        <v>48152319</v>
      </c>
      <c r="AI45" s="2354">
        <v>1018288</v>
      </c>
      <c r="AJ45" s="2354">
        <v>30164694</v>
      </c>
      <c r="AK45" s="2354">
        <v>88817332</v>
      </c>
      <c r="AL45" s="2354">
        <v>252518558</v>
      </c>
      <c r="AM45" s="2354">
        <v>159641203</v>
      </c>
      <c r="AN45" s="2354">
        <v>71783312</v>
      </c>
      <c r="AO45" s="2354">
        <v>35299838</v>
      </c>
      <c r="AP45" s="2354">
        <v>13183399</v>
      </c>
      <c r="AQ45" s="2354">
        <v>9177269</v>
      </c>
      <c r="AR45" s="2354">
        <v>10895217</v>
      </c>
      <c r="AS45" s="2354">
        <v>699963195</v>
      </c>
      <c r="AT45" s="2354">
        <v>425313503</v>
      </c>
      <c r="AU45" s="2354">
        <v>1422341217</v>
      </c>
      <c r="AV45" s="2354">
        <v>123891550</v>
      </c>
      <c r="AW45" s="126">
        <v>40544</v>
      </c>
      <c r="AX45" s="68">
        <v>40544</v>
      </c>
      <c r="AY45" s="973"/>
    </row>
    <row r="46" spans="1:254" ht="19.5" customHeight="1">
      <c r="A46" s="73"/>
      <c r="B46" s="64">
        <v>40909</v>
      </c>
      <c r="C46" s="74"/>
      <c r="D46" s="75">
        <v>6588742947</v>
      </c>
      <c r="E46" s="1189">
        <v>6244203865</v>
      </c>
      <c r="F46" s="2355">
        <v>6041112058</v>
      </c>
      <c r="G46" s="2355">
        <v>3228505279</v>
      </c>
      <c r="H46" s="2355">
        <v>17295778</v>
      </c>
      <c r="I46" s="2355">
        <v>1954560</v>
      </c>
      <c r="J46" s="2355">
        <v>990178997</v>
      </c>
      <c r="K46" s="2355">
        <v>641045151</v>
      </c>
      <c r="L46" s="2355">
        <v>42564586</v>
      </c>
      <c r="M46" s="2355">
        <v>11115810</v>
      </c>
      <c r="N46" s="2355">
        <v>284328046</v>
      </c>
      <c r="O46" s="2355">
        <v>36354242</v>
      </c>
      <c r="P46" s="2355">
        <v>247973863</v>
      </c>
      <c r="Q46" s="2355">
        <v>74369049</v>
      </c>
      <c r="R46" s="2355">
        <v>299617832</v>
      </c>
      <c r="S46" s="2355">
        <v>672634445</v>
      </c>
      <c r="T46" s="2355">
        <v>125748587</v>
      </c>
      <c r="U46" s="2355">
        <v>58373547</v>
      </c>
      <c r="V46" s="2355">
        <v>9279450</v>
      </c>
      <c r="W46" s="67">
        <v>40909</v>
      </c>
      <c r="X46" s="68">
        <v>40909</v>
      </c>
      <c r="Y46" s="73"/>
      <c r="Z46" s="64">
        <v>40909</v>
      </c>
      <c r="AA46" s="127"/>
      <c r="AB46" s="2355">
        <v>4734989260</v>
      </c>
      <c r="AC46" s="2355">
        <v>2438948106</v>
      </c>
      <c r="AD46" s="2355">
        <v>981668073</v>
      </c>
      <c r="AE46" s="2355">
        <v>19845467</v>
      </c>
      <c r="AF46" s="2355">
        <v>255265145</v>
      </c>
      <c r="AG46" s="2355">
        <v>309718094</v>
      </c>
      <c r="AH46" s="2355">
        <v>48000075</v>
      </c>
      <c r="AI46" s="2355">
        <v>917927</v>
      </c>
      <c r="AJ46" s="2355">
        <v>29421527</v>
      </c>
      <c r="AK46" s="2355">
        <v>93791180</v>
      </c>
      <c r="AL46" s="2355">
        <v>258116069</v>
      </c>
      <c r="AM46" s="2355">
        <v>152974538</v>
      </c>
      <c r="AN46" s="2355">
        <v>74716828</v>
      </c>
      <c r="AO46" s="2355">
        <v>35991492</v>
      </c>
      <c r="AP46" s="2355">
        <v>12806037</v>
      </c>
      <c r="AQ46" s="2355">
        <v>9394423</v>
      </c>
      <c r="AR46" s="2355">
        <v>13414427</v>
      </c>
      <c r="AS46" s="2355">
        <v>687153669</v>
      </c>
      <c r="AT46" s="2355">
        <v>415125582</v>
      </c>
      <c r="AU46" s="2355">
        <v>1408381962</v>
      </c>
      <c r="AV46" s="2355">
        <v>123808012</v>
      </c>
      <c r="AW46" s="67">
        <v>40909</v>
      </c>
      <c r="AX46" s="68">
        <v>40909</v>
      </c>
      <c r="AY46" s="973"/>
    </row>
    <row r="47" spans="1:254" ht="19.5" customHeight="1">
      <c r="A47" s="73"/>
      <c r="B47" s="64">
        <v>41275</v>
      </c>
      <c r="C47" s="74"/>
      <c r="D47" s="75">
        <v>6758974310</v>
      </c>
      <c r="E47" s="1189">
        <v>6446738285</v>
      </c>
      <c r="F47" s="2355">
        <v>6225924953</v>
      </c>
      <c r="G47" s="2355">
        <v>3345659047</v>
      </c>
      <c r="H47" s="2355">
        <v>17800579</v>
      </c>
      <c r="I47" s="2355">
        <v>1943098</v>
      </c>
      <c r="J47" s="2355">
        <v>1047969390</v>
      </c>
      <c r="K47" s="2355">
        <v>664216266</v>
      </c>
      <c r="L47" s="2355">
        <v>44520228</v>
      </c>
      <c r="M47" s="2355">
        <v>11570429</v>
      </c>
      <c r="N47" s="2355">
        <v>255359743</v>
      </c>
      <c r="O47" s="2355">
        <v>34260088</v>
      </c>
      <c r="P47" s="2355">
        <v>221099707</v>
      </c>
      <c r="Q47" s="2355">
        <v>69959851</v>
      </c>
      <c r="R47" s="2355">
        <v>311905728</v>
      </c>
      <c r="S47" s="2355">
        <v>720483331</v>
      </c>
      <c r="T47" s="2355">
        <v>128635111</v>
      </c>
      <c r="U47" s="2355">
        <v>60728777</v>
      </c>
      <c r="V47" s="2355">
        <v>10567053</v>
      </c>
      <c r="W47" s="67">
        <v>41275</v>
      </c>
      <c r="X47" s="68">
        <v>41275</v>
      </c>
      <c r="Y47" s="73"/>
      <c r="Z47" s="64">
        <v>41275</v>
      </c>
      <c r="AA47" s="127"/>
      <c r="AB47" s="2355">
        <v>4847336431</v>
      </c>
      <c r="AC47" s="2355">
        <v>2509887036</v>
      </c>
      <c r="AD47" s="2355">
        <v>1013782344</v>
      </c>
      <c r="AE47" s="2355">
        <v>18725794</v>
      </c>
      <c r="AF47" s="2355">
        <v>255226264</v>
      </c>
      <c r="AG47" s="2355">
        <v>329031201</v>
      </c>
      <c r="AH47" s="2355">
        <v>48232621</v>
      </c>
      <c r="AI47" s="2355">
        <v>870508</v>
      </c>
      <c r="AJ47" s="2355">
        <v>29895497</v>
      </c>
      <c r="AK47" s="2355">
        <v>94862582</v>
      </c>
      <c r="AL47" s="2355">
        <v>230894708</v>
      </c>
      <c r="AM47" s="2355">
        <v>157378445</v>
      </c>
      <c r="AN47" s="2355">
        <v>80280673</v>
      </c>
      <c r="AO47" s="2355">
        <v>35778134</v>
      </c>
      <c r="AP47" s="2355">
        <v>13639821</v>
      </c>
      <c r="AQ47" s="2355">
        <v>15058298</v>
      </c>
      <c r="AR47" s="2355">
        <v>13792629</v>
      </c>
      <c r="AS47" s="2355">
        <v>682076060</v>
      </c>
      <c r="AT47" s="2355">
        <v>404052052</v>
      </c>
      <c r="AU47" s="2355">
        <v>1428083614</v>
      </c>
      <c r="AV47" s="2355">
        <v>120066988</v>
      </c>
      <c r="AW47" s="67">
        <v>41275</v>
      </c>
      <c r="AX47" s="68">
        <v>41275</v>
      </c>
      <c r="AY47" s="973"/>
    </row>
    <row r="48" spans="1:254" ht="19.5" customHeight="1">
      <c r="A48" s="73"/>
      <c r="B48" s="64">
        <v>41640</v>
      </c>
      <c r="C48" s="74"/>
      <c r="D48" s="75">
        <v>6633445164</v>
      </c>
      <c r="E48" s="1189">
        <v>6343147016</v>
      </c>
      <c r="F48" s="2355">
        <v>6108699917</v>
      </c>
      <c r="G48" s="2355">
        <v>3248511560</v>
      </c>
      <c r="H48" s="2355">
        <v>14620662</v>
      </c>
      <c r="I48" s="2355">
        <v>1899457</v>
      </c>
      <c r="J48" s="2355">
        <v>1042616397</v>
      </c>
      <c r="K48" s="2355">
        <v>623720667</v>
      </c>
      <c r="L48" s="2355">
        <v>41762459</v>
      </c>
      <c r="M48" s="2355">
        <v>8573665</v>
      </c>
      <c r="N48" s="2355">
        <v>233435092</v>
      </c>
      <c r="O48" s="2355">
        <v>31986198</v>
      </c>
      <c r="P48" s="2355">
        <v>201448912</v>
      </c>
      <c r="Q48" s="2355">
        <v>67938334</v>
      </c>
      <c r="R48" s="2355">
        <v>310971016</v>
      </c>
      <c r="S48" s="2355">
        <v>700202345</v>
      </c>
      <c r="T48" s="2355">
        <v>135477334</v>
      </c>
      <c r="U48" s="2355">
        <v>57137305</v>
      </c>
      <c r="V48" s="2355">
        <v>10157340</v>
      </c>
      <c r="W48" s="67">
        <v>41640</v>
      </c>
      <c r="X48" s="68">
        <v>41640</v>
      </c>
      <c r="Y48" s="73"/>
      <c r="Z48" s="64">
        <v>41640</v>
      </c>
      <c r="AA48" s="127"/>
      <c r="AB48" s="2355">
        <v>4781350958</v>
      </c>
      <c r="AC48" s="2355">
        <v>2438286040</v>
      </c>
      <c r="AD48" s="2355">
        <v>1020369780</v>
      </c>
      <c r="AE48" s="2355">
        <v>17502654</v>
      </c>
      <c r="AF48" s="2355">
        <v>247780422</v>
      </c>
      <c r="AG48" s="2355">
        <v>322783006</v>
      </c>
      <c r="AH48" s="2355">
        <v>47789965</v>
      </c>
      <c r="AI48" s="2355">
        <v>908202</v>
      </c>
      <c r="AJ48" s="2355">
        <v>32088493</v>
      </c>
      <c r="AK48" s="2355">
        <v>92985046</v>
      </c>
      <c r="AL48" s="2355">
        <v>231200734</v>
      </c>
      <c r="AM48" s="2355">
        <v>165017140</v>
      </c>
      <c r="AN48" s="2355">
        <v>80801791</v>
      </c>
      <c r="AO48" s="2355">
        <v>38033125</v>
      </c>
      <c r="AP48" s="2355">
        <v>14488350</v>
      </c>
      <c r="AQ48" s="2355">
        <v>17196800</v>
      </c>
      <c r="AR48" s="2355">
        <v>14119569</v>
      </c>
      <c r="AS48" s="2355">
        <v>677511971</v>
      </c>
      <c r="AT48" s="2355">
        <v>398399049</v>
      </c>
      <c r="AU48" s="2355">
        <v>1417515856</v>
      </c>
      <c r="AV48" s="2355">
        <v>117609774</v>
      </c>
      <c r="AW48" s="67">
        <v>41640</v>
      </c>
      <c r="AX48" s="68">
        <v>41640</v>
      </c>
      <c r="AY48" s="973"/>
    </row>
    <row r="49" spans="1:51" ht="19.5" customHeight="1">
      <c r="A49" s="73"/>
      <c r="B49" s="64">
        <v>42005</v>
      </c>
      <c r="C49" s="74"/>
      <c r="D49" s="75">
        <v>6606170041</v>
      </c>
      <c r="E49" s="1189">
        <v>6319601619</v>
      </c>
      <c r="F49" s="2355">
        <v>6102284957</v>
      </c>
      <c r="G49" s="2355">
        <v>3325185020</v>
      </c>
      <c r="H49" s="2355">
        <v>11016439</v>
      </c>
      <c r="I49" s="2355">
        <v>1881721</v>
      </c>
      <c r="J49" s="2355">
        <v>1133025802</v>
      </c>
      <c r="K49" s="2355">
        <v>643068504</v>
      </c>
      <c r="L49" s="2355">
        <v>39916168</v>
      </c>
      <c r="M49" s="2355">
        <v>12552441</v>
      </c>
      <c r="N49" s="2355">
        <v>210882031</v>
      </c>
      <c r="O49" s="2355">
        <v>27203199</v>
      </c>
      <c r="P49" s="2355">
        <v>183678832</v>
      </c>
      <c r="Q49" s="2355">
        <v>66974133</v>
      </c>
      <c r="R49" s="2355">
        <v>294706599</v>
      </c>
      <c r="S49" s="2355">
        <v>712299392</v>
      </c>
      <c r="T49" s="2355">
        <v>137251106</v>
      </c>
      <c r="U49" s="2355">
        <v>49637999</v>
      </c>
      <c r="V49" s="2355">
        <v>11972686</v>
      </c>
      <c r="W49" s="67">
        <v>42005</v>
      </c>
      <c r="X49" s="68">
        <v>42005</v>
      </c>
      <c r="Y49" s="73"/>
      <c r="Z49" s="64">
        <v>42005</v>
      </c>
      <c r="AA49" s="127"/>
      <c r="AB49" s="2355">
        <v>4604836539</v>
      </c>
      <c r="AC49" s="2355">
        <v>2358895056</v>
      </c>
      <c r="AD49" s="2355">
        <v>974947336</v>
      </c>
      <c r="AE49" s="2355">
        <v>18785809</v>
      </c>
      <c r="AF49" s="2355">
        <v>231454446</v>
      </c>
      <c r="AG49" s="2355">
        <v>307705343</v>
      </c>
      <c r="AH49" s="2355">
        <v>45839840</v>
      </c>
      <c r="AI49" s="2355">
        <v>834634</v>
      </c>
      <c r="AJ49" s="2355">
        <v>30448217</v>
      </c>
      <c r="AK49" s="2355">
        <v>85578238</v>
      </c>
      <c r="AL49" s="2355">
        <v>226013683</v>
      </c>
      <c r="AM49" s="2355">
        <v>161650025</v>
      </c>
      <c r="AN49" s="2355">
        <v>75308646</v>
      </c>
      <c r="AO49" s="2355">
        <v>39384663</v>
      </c>
      <c r="AP49" s="2355">
        <v>14511222</v>
      </c>
      <c r="AQ49" s="2355">
        <v>16981548</v>
      </c>
      <c r="AR49" s="2355">
        <v>16497834</v>
      </c>
      <c r="AS49" s="2355">
        <v>665951544</v>
      </c>
      <c r="AT49" s="2355">
        <v>385776601</v>
      </c>
      <c r="AU49" s="2355">
        <v>1386986701</v>
      </c>
      <c r="AV49" s="2355">
        <v>108849484</v>
      </c>
      <c r="AW49" s="67">
        <v>42005</v>
      </c>
      <c r="AX49" s="68">
        <v>42005</v>
      </c>
      <c r="AY49" s="973"/>
    </row>
    <row r="50" spans="1:51" ht="11.25" customHeight="1">
      <c r="A50" s="73"/>
      <c r="B50" s="76"/>
      <c r="C50" s="74"/>
      <c r="D50" s="75"/>
      <c r="E50" s="1189"/>
      <c r="F50" s="2355"/>
      <c r="G50" s="2355"/>
      <c r="H50" s="2355"/>
      <c r="I50" s="2355"/>
      <c r="J50" s="2355"/>
      <c r="K50" s="2355"/>
      <c r="L50" s="2355"/>
      <c r="M50" s="2355"/>
      <c r="N50" s="2355"/>
      <c r="O50" s="2355"/>
      <c r="P50" s="2355"/>
      <c r="Q50" s="2355"/>
      <c r="R50" s="2355"/>
      <c r="S50" s="2355"/>
      <c r="T50" s="2355"/>
      <c r="U50" s="2355"/>
      <c r="V50" s="2355"/>
      <c r="W50" s="77"/>
      <c r="X50" s="78"/>
      <c r="Y50" s="73"/>
      <c r="Z50" s="76"/>
      <c r="AA50" s="127"/>
      <c r="AB50" s="2355"/>
      <c r="AC50" s="2355"/>
      <c r="AD50" s="2355"/>
      <c r="AE50" s="2355"/>
      <c r="AF50" s="2355"/>
      <c r="AG50" s="2355"/>
      <c r="AH50" s="2355"/>
      <c r="AI50" s="2355"/>
      <c r="AJ50" s="2355"/>
      <c r="AK50" s="2355"/>
      <c r="AL50" s="2355"/>
      <c r="AM50" s="2355"/>
      <c r="AN50" s="2355"/>
      <c r="AO50" s="2355"/>
      <c r="AP50" s="2355"/>
      <c r="AQ50" s="2355"/>
      <c r="AR50" s="2355"/>
      <c r="AS50" s="2355"/>
      <c r="AT50" s="2355"/>
      <c r="AU50" s="2355"/>
      <c r="AV50" s="2355"/>
      <c r="AW50" s="77"/>
      <c r="AX50" s="78"/>
      <c r="AY50" s="973"/>
    </row>
    <row r="51" spans="1:51" ht="19.5" customHeight="1">
      <c r="A51" s="79">
        <v>41365</v>
      </c>
      <c r="B51" s="80">
        <v>41365</v>
      </c>
      <c r="C51" s="81">
        <v>41365</v>
      </c>
      <c r="D51" s="82">
        <v>6801123327</v>
      </c>
      <c r="E51" s="1190">
        <v>6487516360</v>
      </c>
      <c r="F51" s="2356">
        <v>6266423177</v>
      </c>
      <c r="G51" s="2356">
        <v>3376811045</v>
      </c>
      <c r="H51" s="2356">
        <v>15183791</v>
      </c>
      <c r="I51" s="2356">
        <v>2010874</v>
      </c>
      <c r="J51" s="2356">
        <v>1063145532</v>
      </c>
      <c r="K51" s="2356">
        <v>675439498</v>
      </c>
      <c r="L51" s="2356">
        <v>43450470</v>
      </c>
      <c r="M51" s="2356">
        <v>10947259</v>
      </c>
      <c r="N51" s="2356">
        <v>249379801</v>
      </c>
      <c r="O51" s="2356">
        <v>34216648</v>
      </c>
      <c r="P51" s="2356">
        <v>215163193</v>
      </c>
      <c r="Q51" s="2356">
        <v>69505361</v>
      </c>
      <c r="R51" s="2356">
        <v>313081975</v>
      </c>
      <c r="S51" s="2356">
        <v>730501816</v>
      </c>
      <c r="T51" s="2356">
        <v>129522570</v>
      </c>
      <c r="U51" s="2356">
        <v>63983597</v>
      </c>
      <c r="V51" s="2356">
        <v>10659027</v>
      </c>
      <c r="W51" s="83">
        <v>41365</v>
      </c>
      <c r="X51" s="70">
        <v>41365</v>
      </c>
      <c r="Y51" s="79">
        <v>41365</v>
      </c>
      <c r="Z51" s="80">
        <v>41365</v>
      </c>
      <c r="AA51" s="128">
        <v>41365</v>
      </c>
      <c r="AB51" s="2356">
        <v>4853795045</v>
      </c>
      <c r="AC51" s="2356">
        <v>2503094979</v>
      </c>
      <c r="AD51" s="2356">
        <v>1017564598</v>
      </c>
      <c r="AE51" s="2356">
        <v>18258838</v>
      </c>
      <c r="AF51" s="2356">
        <v>254185196</v>
      </c>
      <c r="AG51" s="2356">
        <v>330029529</v>
      </c>
      <c r="AH51" s="2356">
        <v>48573210</v>
      </c>
      <c r="AI51" s="2356">
        <v>859447</v>
      </c>
      <c r="AJ51" s="2356">
        <v>30174762</v>
      </c>
      <c r="AK51" s="2356">
        <v>96413819</v>
      </c>
      <c r="AL51" s="2356">
        <v>231311260</v>
      </c>
      <c r="AM51" s="2356">
        <v>161053758</v>
      </c>
      <c r="AN51" s="2356">
        <v>81406959</v>
      </c>
      <c r="AO51" s="2356">
        <v>36428049</v>
      </c>
      <c r="AP51" s="2356">
        <v>14185598</v>
      </c>
      <c r="AQ51" s="2356">
        <v>16541029</v>
      </c>
      <c r="AR51" s="2356">
        <v>13714162</v>
      </c>
      <c r="AS51" s="2356">
        <v>685305893</v>
      </c>
      <c r="AT51" s="2356">
        <v>405360789</v>
      </c>
      <c r="AU51" s="2356">
        <v>1443909822</v>
      </c>
      <c r="AV51" s="2356">
        <v>120551528</v>
      </c>
      <c r="AW51" s="83">
        <v>41365</v>
      </c>
      <c r="AX51" s="70">
        <v>41365</v>
      </c>
      <c r="AY51" s="74"/>
    </row>
    <row r="52" spans="1:51" ht="19.5" customHeight="1">
      <c r="A52" s="85"/>
      <c r="B52" s="80">
        <v>41730</v>
      </c>
      <c r="C52" s="86"/>
      <c r="D52" s="82">
        <v>6598655845</v>
      </c>
      <c r="E52" s="1190">
        <v>6318676092</v>
      </c>
      <c r="F52" s="2356">
        <v>6078485492</v>
      </c>
      <c r="G52" s="2356">
        <v>3232886044</v>
      </c>
      <c r="H52" s="2356">
        <v>12161235</v>
      </c>
      <c r="I52" s="2356">
        <v>1864264</v>
      </c>
      <c r="J52" s="2356">
        <v>1062635482</v>
      </c>
      <c r="K52" s="2356">
        <v>609160860</v>
      </c>
      <c r="L52" s="2356">
        <v>39667677</v>
      </c>
      <c r="M52" s="2356">
        <v>9181062</v>
      </c>
      <c r="N52" s="2356">
        <v>227304942</v>
      </c>
      <c r="O52" s="2356">
        <v>30241232</v>
      </c>
      <c r="P52" s="2356">
        <v>197063721</v>
      </c>
      <c r="Q52" s="2356">
        <v>69044108</v>
      </c>
      <c r="R52" s="2356">
        <v>304641151</v>
      </c>
      <c r="S52" s="2356">
        <v>697206100</v>
      </c>
      <c r="T52" s="2356">
        <v>137240495</v>
      </c>
      <c r="U52" s="2356">
        <v>52458181</v>
      </c>
      <c r="V52" s="2356">
        <v>10320873</v>
      </c>
      <c r="W52" s="83">
        <v>41730</v>
      </c>
      <c r="X52" s="70">
        <v>41730</v>
      </c>
      <c r="Y52" s="85"/>
      <c r="Z52" s="80">
        <v>41730</v>
      </c>
      <c r="AA52" s="130"/>
      <c r="AB52" s="2356">
        <v>4750794906</v>
      </c>
      <c r="AC52" s="2356">
        <v>2423643058</v>
      </c>
      <c r="AD52" s="2356">
        <v>1018369108</v>
      </c>
      <c r="AE52" s="2356">
        <v>18130562</v>
      </c>
      <c r="AF52" s="2356">
        <v>244098476</v>
      </c>
      <c r="AG52" s="2356">
        <v>320282226</v>
      </c>
      <c r="AH52" s="2356">
        <v>47286688</v>
      </c>
      <c r="AI52" s="2356">
        <v>929348</v>
      </c>
      <c r="AJ52" s="2356">
        <v>32462469</v>
      </c>
      <c r="AK52" s="2356">
        <v>89609895</v>
      </c>
      <c r="AL52" s="2356">
        <v>227576447</v>
      </c>
      <c r="AM52" s="2356">
        <v>163786518</v>
      </c>
      <c r="AN52" s="2356">
        <v>79885058</v>
      </c>
      <c r="AO52" s="2356">
        <v>38408933</v>
      </c>
      <c r="AP52" s="2356">
        <v>14511194</v>
      </c>
      <c r="AQ52" s="2356">
        <v>17279277</v>
      </c>
      <c r="AR52" s="2356">
        <v>14535773</v>
      </c>
      <c r="AS52" s="2356">
        <v>674103007</v>
      </c>
      <c r="AT52" s="2356">
        <v>395340696</v>
      </c>
      <c r="AU52" s="2356">
        <v>1401101910</v>
      </c>
      <c r="AV52" s="2356">
        <v>115932210</v>
      </c>
      <c r="AW52" s="83">
        <v>41730</v>
      </c>
      <c r="AX52" s="70">
        <v>41730</v>
      </c>
      <c r="AY52" s="74"/>
    </row>
    <row r="53" spans="1:51" ht="10.5" customHeight="1">
      <c r="A53" s="85"/>
      <c r="B53" s="87"/>
      <c r="C53" s="86"/>
      <c r="D53" s="82"/>
      <c r="E53" s="1190"/>
      <c r="F53" s="2356"/>
      <c r="G53" s="2356"/>
      <c r="H53" s="2356"/>
      <c r="I53" s="2356"/>
      <c r="J53" s="2356"/>
      <c r="K53" s="2356"/>
      <c r="L53" s="2356"/>
      <c r="M53" s="2356"/>
      <c r="N53" s="2356"/>
      <c r="O53" s="2356"/>
      <c r="P53" s="2356"/>
      <c r="Q53" s="2356"/>
      <c r="R53" s="2356"/>
      <c r="S53" s="2356"/>
      <c r="T53" s="2356"/>
      <c r="U53" s="2356"/>
      <c r="V53" s="2356"/>
      <c r="W53" s="77"/>
      <c r="X53" s="78"/>
      <c r="Y53" s="85"/>
      <c r="Z53" s="87"/>
      <c r="AA53" s="130"/>
      <c r="AB53" s="2356"/>
      <c r="AC53" s="2356"/>
      <c r="AD53" s="2356"/>
      <c r="AE53" s="2356"/>
      <c r="AF53" s="2356"/>
      <c r="AG53" s="2356"/>
      <c r="AH53" s="2356"/>
      <c r="AI53" s="2356"/>
      <c r="AJ53" s="2356"/>
      <c r="AK53" s="2356"/>
      <c r="AL53" s="2356"/>
      <c r="AM53" s="2356"/>
      <c r="AN53" s="2356"/>
      <c r="AO53" s="2356"/>
      <c r="AP53" s="2356"/>
      <c r="AQ53" s="2356"/>
      <c r="AR53" s="2356"/>
      <c r="AS53" s="2356"/>
      <c r="AT53" s="2356"/>
      <c r="AU53" s="2356"/>
      <c r="AV53" s="2356"/>
      <c r="AW53" s="77"/>
      <c r="AX53" s="78"/>
      <c r="AY53" s="74"/>
    </row>
    <row r="54" spans="1:51" ht="19.5" customHeight="1">
      <c r="A54" s="88" t="s">
        <v>777</v>
      </c>
      <c r="B54" s="89" t="s">
        <v>23</v>
      </c>
      <c r="C54" s="90" t="s">
        <v>167</v>
      </c>
      <c r="D54" s="82">
        <v>1699552150</v>
      </c>
      <c r="E54" s="1190">
        <v>1622792902</v>
      </c>
      <c r="F54" s="2356">
        <v>1572155189</v>
      </c>
      <c r="G54" s="2356">
        <v>858200038</v>
      </c>
      <c r="H54" s="2356">
        <v>324827</v>
      </c>
      <c r="I54" s="2356">
        <v>471217</v>
      </c>
      <c r="J54" s="2356">
        <v>297204566</v>
      </c>
      <c r="K54" s="2356">
        <v>161876848</v>
      </c>
      <c r="L54" s="2356">
        <v>9347894</v>
      </c>
      <c r="M54" s="2356">
        <v>3275188</v>
      </c>
      <c r="N54" s="2356">
        <v>60357313</v>
      </c>
      <c r="O54" s="2356">
        <v>8697756</v>
      </c>
      <c r="P54" s="2356">
        <v>51659558</v>
      </c>
      <c r="Q54" s="2356">
        <v>17369645</v>
      </c>
      <c r="R54" s="2356">
        <v>73102927</v>
      </c>
      <c r="S54" s="2356">
        <v>184341530</v>
      </c>
      <c r="T54" s="2356">
        <v>34448777</v>
      </c>
      <c r="U54" s="2356">
        <v>13319576</v>
      </c>
      <c r="V54" s="2356">
        <v>2759730</v>
      </c>
      <c r="W54" s="91" t="s">
        <v>25</v>
      </c>
      <c r="X54" s="92" t="s">
        <v>778</v>
      </c>
      <c r="Y54" s="88" t="s">
        <v>777</v>
      </c>
      <c r="Z54" s="89" t="s">
        <v>23</v>
      </c>
      <c r="AA54" s="131" t="s">
        <v>167</v>
      </c>
      <c r="AB54" s="2356">
        <v>1176024613</v>
      </c>
      <c r="AC54" s="2356">
        <v>601291762</v>
      </c>
      <c r="AD54" s="2356">
        <v>248077318</v>
      </c>
      <c r="AE54" s="2356">
        <v>4869963</v>
      </c>
      <c r="AF54" s="2356">
        <v>58559421</v>
      </c>
      <c r="AG54" s="2356">
        <v>77911755</v>
      </c>
      <c r="AH54" s="2356">
        <v>11442755</v>
      </c>
      <c r="AI54" s="2356">
        <v>254823</v>
      </c>
      <c r="AJ54" s="2356">
        <v>8714747</v>
      </c>
      <c r="AK54" s="2356">
        <v>22042839</v>
      </c>
      <c r="AL54" s="2356">
        <v>59935268</v>
      </c>
      <c r="AM54" s="2356">
        <v>41768113</v>
      </c>
      <c r="AN54" s="2356">
        <v>19412965</v>
      </c>
      <c r="AO54" s="2356">
        <v>9860701</v>
      </c>
      <c r="AP54" s="2356">
        <v>3847216</v>
      </c>
      <c r="AQ54" s="2356">
        <v>4175279</v>
      </c>
      <c r="AR54" s="2356">
        <v>3859689</v>
      </c>
      <c r="AS54" s="2356">
        <v>166047912</v>
      </c>
      <c r="AT54" s="2356">
        <v>95854115</v>
      </c>
      <c r="AU54" s="2356">
        <v>357393515</v>
      </c>
      <c r="AV54" s="2356">
        <v>29677096</v>
      </c>
      <c r="AW54" s="91" t="s">
        <v>25</v>
      </c>
      <c r="AX54" s="92" t="s">
        <v>778</v>
      </c>
      <c r="AY54" s="74"/>
    </row>
    <row r="55" spans="1:51" ht="19.5" customHeight="1">
      <c r="A55" s="93" t="s">
        <v>26</v>
      </c>
      <c r="B55" s="94" t="s">
        <v>26</v>
      </c>
      <c r="C55" s="95" t="s">
        <v>168</v>
      </c>
      <c r="D55" s="82">
        <v>1579665729</v>
      </c>
      <c r="E55" s="1190">
        <v>1514147531</v>
      </c>
      <c r="F55" s="2356">
        <v>1455472767</v>
      </c>
      <c r="G55" s="2356">
        <v>790581269</v>
      </c>
      <c r="H55" s="2356">
        <v>2931673</v>
      </c>
      <c r="I55" s="2356">
        <v>446894</v>
      </c>
      <c r="J55" s="2356">
        <v>269330309</v>
      </c>
      <c r="K55" s="2356">
        <v>151854394</v>
      </c>
      <c r="L55" s="2356">
        <v>7641711</v>
      </c>
      <c r="M55" s="2356">
        <v>2821430</v>
      </c>
      <c r="N55" s="2356">
        <v>49469793</v>
      </c>
      <c r="O55" s="2356">
        <v>6689306</v>
      </c>
      <c r="P55" s="2356">
        <v>42780487</v>
      </c>
      <c r="Q55" s="2356">
        <v>16299645</v>
      </c>
      <c r="R55" s="2356">
        <v>69616422</v>
      </c>
      <c r="S55" s="2356">
        <v>171900907</v>
      </c>
      <c r="T55" s="2356">
        <v>32983886</v>
      </c>
      <c r="U55" s="2356">
        <v>12322270</v>
      </c>
      <c r="V55" s="2356">
        <v>2961936</v>
      </c>
      <c r="W55" s="91" t="s">
        <v>27</v>
      </c>
      <c r="X55" s="92" t="s">
        <v>26</v>
      </c>
      <c r="Y55" s="93" t="s">
        <v>26</v>
      </c>
      <c r="Z55" s="94" t="s">
        <v>26</v>
      </c>
      <c r="AA55" s="132" t="s">
        <v>168</v>
      </c>
      <c r="AB55" s="2356">
        <v>1119877354</v>
      </c>
      <c r="AC55" s="2356">
        <v>572503438</v>
      </c>
      <c r="AD55" s="2356">
        <v>237994147</v>
      </c>
      <c r="AE55" s="2356">
        <v>4738965</v>
      </c>
      <c r="AF55" s="2356">
        <v>58262670</v>
      </c>
      <c r="AG55" s="2356">
        <v>76274031</v>
      </c>
      <c r="AH55" s="2356">
        <v>11511347</v>
      </c>
      <c r="AI55" s="2356">
        <v>229517</v>
      </c>
      <c r="AJ55" s="2356">
        <v>7005806</v>
      </c>
      <c r="AK55" s="2356">
        <v>20243005</v>
      </c>
      <c r="AL55" s="2356">
        <v>53121625</v>
      </c>
      <c r="AM55" s="2356">
        <v>38879927</v>
      </c>
      <c r="AN55" s="2356">
        <v>17822820</v>
      </c>
      <c r="AO55" s="2356">
        <v>9398058</v>
      </c>
      <c r="AP55" s="2356">
        <v>3510236</v>
      </c>
      <c r="AQ55" s="2356">
        <v>4454362</v>
      </c>
      <c r="AR55" s="2356">
        <v>3927401</v>
      </c>
      <c r="AS55" s="2356">
        <v>162606906</v>
      </c>
      <c r="AT55" s="2356">
        <v>96301202</v>
      </c>
      <c r="AU55" s="2356">
        <v>328346907</v>
      </c>
      <c r="AV55" s="2356">
        <v>25223609</v>
      </c>
      <c r="AW55" s="91" t="s">
        <v>27</v>
      </c>
      <c r="AX55" s="92" t="s">
        <v>26</v>
      </c>
      <c r="AY55" s="996"/>
    </row>
    <row r="56" spans="1:51" ht="19.5" customHeight="1">
      <c r="A56" s="93" t="s">
        <v>26</v>
      </c>
      <c r="B56" s="94" t="s">
        <v>26</v>
      </c>
      <c r="C56" s="95" t="s">
        <v>169</v>
      </c>
      <c r="D56" s="82">
        <v>1671035668</v>
      </c>
      <c r="E56" s="1190">
        <v>1595884044</v>
      </c>
      <c r="F56" s="2356">
        <v>1544584126</v>
      </c>
      <c r="G56" s="2356">
        <v>843484537</v>
      </c>
      <c r="H56" s="2356">
        <v>3379885</v>
      </c>
      <c r="I56" s="2356">
        <v>466754</v>
      </c>
      <c r="J56" s="2356">
        <v>274991741</v>
      </c>
      <c r="K56" s="2356">
        <v>169948514</v>
      </c>
      <c r="L56" s="2356">
        <v>10923278</v>
      </c>
      <c r="M56" s="2356">
        <v>2824635</v>
      </c>
      <c r="N56" s="2356">
        <v>47311773</v>
      </c>
      <c r="O56" s="2356">
        <v>5558339</v>
      </c>
      <c r="P56" s="2356">
        <v>41753434</v>
      </c>
      <c r="Q56" s="2356">
        <v>15932643</v>
      </c>
      <c r="R56" s="2356">
        <v>81170424</v>
      </c>
      <c r="S56" s="2356">
        <v>180410086</v>
      </c>
      <c r="T56" s="2356">
        <v>37373415</v>
      </c>
      <c r="U56" s="2356">
        <v>15517542</v>
      </c>
      <c r="V56" s="2356">
        <v>3233849</v>
      </c>
      <c r="W56" s="91" t="s">
        <v>28</v>
      </c>
      <c r="X56" s="92" t="s">
        <v>26</v>
      </c>
      <c r="Y56" s="93" t="s">
        <v>26</v>
      </c>
      <c r="Z56" s="94" t="s">
        <v>26</v>
      </c>
      <c r="AA56" s="132" t="s">
        <v>169</v>
      </c>
      <c r="AB56" s="2356">
        <v>1158247688</v>
      </c>
      <c r="AC56" s="2356">
        <v>594265433</v>
      </c>
      <c r="AD56" s="2356">
        <v>246199040</v>
      </c>
      <c r="AE56" s="2356">
        <v>4191737</v>
      </c>
      <c r="AF56" s="2356">
        <v>57130529</v>
      </c>
      <c r="AG56" s="2356">
        <v>77411300</v>
      </c>
      <c r="AH56" s="2356">
        <v>11425944</v>
      </c>
      <c r="AI56" s="2356">
        <v>106193</v>
      </c>
      <c r="AJ56" s="2356">
        <v>7423754</v>
      </c>
      <c r="AK56" s="2356">
        <v>22038471</v>
      </c>
      <c r="AL56" s="2356">
        <v>56711763</v>
      </c>
      <c r="AM56" s="2356">
        <v>40149542</v>
      </c>
      <c r="AN56" s="2356">
        <v>19069026</v>
      </c>
      <c r="AO56" s="2356">
        <v>9869715</v>
      </c>
      <c r="AP56" s="2356">
        <v>3818863</v>
      </c>
      <c r="AQ56" s="2356">
        <v>4180436</v>
      </c>
      <c r="AR56" s="2356">
        <v>4255942</v>
      </c>
      <c r="AS56" s="2356">
        <v>171188129</v>
      </c>
      <c r="AT56" s="2356">
        <v>97604420</v>
      </c>
      <c r="AU56" s="2356">
        <v>350960600</v>
      </c>
      <c r="AV56" s="2356">
        <v>26353647</v>
      </c>
      <c r="AW56" s="91" t="s">
        <v>28</v>
      </c>
      <c r="AX56" s="92" t="s">
        <v>26</v>
      </c>
      <c r="AY56" s="74"/>
    </row>
    <row r="57" spans="1:51" ht="19.5" customHeight="1">
      <c r="A57" s="93" t="s">
        <v>26</v>
      </c>
      <c r="B57" s="94" t="s">
        <v>26</v>
      </c>
      <c r="C57" s="95" t="s">
        <v>170</v>
      </c>
      <c r="D57" s="82">
        <v>1655916494</v>
      </c>
      <c r="E57" s="1190">
        <v>1586777141</v>
      </c>
      <c r="F57" s="2356">
        <v>1530072876</v>
      </c>
      <c r="G57" s="2356">
        <v>832919176</v>
      </c>
      <c r="H57" s="2356">
        <v>4380054</v>
      </c>
      <c r="I57" s="2356">
        <v>496856</v>
      </c>
      <c r="J57" s="2356">
        <v>291499186</v>
      </c>
      <c r="K57" s="2356">
        <v>159388749</v>
      </c>
      <c r="L57" s="2356">
        <v>12003286</v>
      </c>
      <c r="M57" s="2356">
        <v>3631189</v>
      </c>
      <c r="N57" s="2356">
        <v>53743152</v>
      </c>
      <c r="O57" s="2356">
        <v>6257799</v>
      </c>
      <c r="P57" s="2356">
        <v>47485354</v>
      </c>
      <c r="Q57" s="2356">
        <v>17372201</v>
      </c>
      <c r="R57" s="2356">
        <v>70816826</v>
      </c>
      <c r="S57" s="2356">
        <v>175646869</v>
      </c>
      <c r="T57" s="2356">
        <v>32445028</v>
      </c>
      <c r="U57" s="2356">
        <v>8478611</v>
      </c>
      <c r="V57" s="2356">
        <v>3017171</v>
      </c>
      <c r="W57" s="91" t="s">
        <v>29</v>
      </c>
      <c r="X57" s="92" t="s">
        <v>26</v>
      </c>
      <c r="Y57" s="93" t="s">
        <v>26</v>
      </c>
      <c r="Z57" s="94" t="s">
        <v>26</v>
      </c>
      <c r="AA57" s="132" t="s">
        <v>170</v>
      </c>
      <c r="AB57" s="2356">
        <v>1150686884</v>
      </c>
      <c r="AC57" s="2356">
        <v>590834423</v>
      </c>
      <c r="AD57" s="2356">
        <v>242676832</v>
      </c>
      <c r="AE57" s="2356">
        <v>4985145</v>
      </c>
      <c r="AF57" s="2356">
        <v>57501826</v>
      </c>
      <c r="AG57" s="2356">
        <v>76108257</v>
      </c>
      <c r="AH57" s="2356">
        <v>11459794</v>
      </c>
      <c r="AI57" s="2356">
        <v>244100</v>
      </c>
      <c r="AJ57" s="2356">
        <v>7303911</v>
      </c>
      <c r="AK57" s="2356">
        <v>21253924</v>
      </c>
      <c r="AL57" s="2356">
        <v>56245028</v>
      </c>
      <c r="AM57" s="2356">
        <v>40852442</v>
      </c>
      <c r="AN57" s="2356">
        <v>19003835</v>
      </c>
      <c r="AO57" s="2356">
        <v>10256188</v>
      </c>
      <c r="AP57" s="2356">
        <v>3334907</v>
      </c>
      <c r="AQ57" s="2356">
        <v>4171470</v>
      </c>
      <c r="AR57" s="2356">
        <v>4454801</v>
      </c>
      <c r="AS57" s="2356">
        <v>166108597</v>
      </c>
      <c r="AT57" s="2356">
        <v>96016864</v>
      </c>
      <c r="AU57" s="2356">
        <v>350285679</v>
      </c>
      <c r="AV57" s="2356">
        <v>27595133</v>
      </c>
      <c r="AW57" s="91" t="s">
        <v>29</v>
      </c>
      <c r="AX57" s="92" t="s">
        <v>26</v>
      </c>
      <c r="AY57" s="74"/>
    </row>
    <row r="58" spans="1:51" ht="10.5" customHeight="1">
      <c r="A58" s="97"/>
      <c r="B58" s="98"/>
      <c r="C58" s="99"/>
      <c r="D58" s="82"/>
      <c r="E58" s="1190"/>
      <c r="F58" s="2356"/>
      <c r="G58" s="2356"/>
      <c r="H58" s="2356"/>
      <c r="I58" s="2356"/>
      <c r="J58" s="2356"/>
      <c r="K58" s="2356"/>
      <c r="L58" s="2356"/>
      <c r="M58" s="2356"/>
      <c r="N58" s="2356"/>
      <c r="O58" s="2356"/>
      <c r="P58" s="2356"/>
      <c r="Q58" s="2356"/>
      <c r="R58" s="2356"/>
      <c r="S58" s="2356"/>
      <c r="T58" s="2356"/>
      <c r="U58" s="2356"/>
      <c r="V58" s="2356"/>
      <c r="W58" s="100"/>
      <c r="X58" s="78"/>
      <c r="Y58" s="97"/>
      <c r="Z58" s="98"/>
      <c r="AA58" s="134"/>
      <c r="AB58" s="2356"/>
      <c r="AC58" s="2356"/>
      <c r="AD58" s="2356"/>
      <c r="AE58" s="2356"/>
      <c r="AF58" s="2356"/>
      <c r="AG58" s="2356"/>
      <c r="AH58" s="2356"/>
      <c r="AI58" s="2356"/>
      <c r="AJ58" s="2356"/>
      <c r="AK58" s="2356"/>
      <c r="AL58" s="2356"/>
      <c r="AM58" s="2356"/>
      <c r="AN58" s="2356"/>
      <c r="AO58" s="2356"/>
      <c r="AP58" s="2356"/>
      <c r="AQ58" s="2356"/>
      <c r="AR58" s="2356"/>
      <c r="AS58" s="2356"/>
      <c r="AT58" s="2356"/>
      <c r="AU58" s="2356"/>
      <c r="AV58" s="2356"/>
      <c r="AW58" s="100"/>
      <c r="AX58" s="78"/>
      <c r="AY58" s="74"/>
    </row>
    <row r="59" spans="1:51" ht="19.5" customHeight="1">
      <c r="A59" s="93" t="s">
        <v>777</v>
      </c>
      <c r="B59" s="94" t="s">
        <v>23</v>
      </c>
      <c r="C59" s="101">
        <v>42005</v>
      </c>
      <c r="D59" s="82">
        <v>583723013</v>
      </c>
      <c r="E59" s="1190">
        <v>556756056</v>
      </c>
      <c r="F59" s="2356">
        <v>540118985</v>
      </c>
      <c r="G59" s="2356">
        <v>296756099</v>
      </c>
      <c r="H59" s="2356">
        <v>116827</v>
      </c>
      <c r="I59" s="2356">
        <v>147604</v>
      </c>
      <c r="J59" s="2356">
        <v>103184390</v>
      </c>
      <c r="K59" s="2356">
        <v>56169126</v>
      </c>
      <c r="L59" s="2356">
        <v>3333534</v>
      </c>
      <c r="M59" s="2356">
        <v>1119652</v>
      </c>
      <c r="N59" s="2356">
        <v>19692618</v>
      </c>
      <c r="O59" s="2356">
        <v>3026223</v>
      </c>
      <c r="P59" s="2356">
        <v>16666395</v>
      </c>
      <c r="Q59" s="2356">
        <v>5806293</v>
      </c>
      <c r="R59" s="2356">
        <v>25138126</v>
      </c>
      <c r="S59" s="2356">
        <v>63549035</v>
      </c>
      <c r="T59" s="2356">
        <v>12150343</v>
      </c>
      <c r="U59" s="2356">
        <v>5470743</v>
      </c>
      <c r="V59" s="2356">
        <v>877807</v>
      </c>
      <c r="W59" s="91" t="s">
        <v>30</v>
      </c>
      <c r="X59" s="92" t="s">
        <v>778</v>
      </c>
      <c r="Y59" s="93" t="s">
        <v>777</v>
      </c>
      <c r="Z59" s="94" t="s">
        <v>23</v>
      </c>
      <c r="AA59" s="135">
        <v>42005</v>
      </c>
      <c r="AB59" s="2356">
        <v>403353780</v>
      </c>
      <c r="AC59" s="2356">
        <v>205442999</v>
      </c>
      <c r="AD59" s="2356">
        <v>86202887</v>
      </c>
      <c r="AE59" s="2356">
        <v>1670630</v>
      </c>
      <c r="AF59" s="2356">
        <v>20142461</v>
      </c>
      <c r="AG59" s="2356">
        <v>27107952</v>
      </c>
      <c r="AH59" s="2356">
        <v>3909716</v>
      </c>
      <c r="AI59" s="2356">
        <v>87397</v>
      </c>
      <c r="AJ59" s="2356">
        <v>3104987</v>
      </c>
      <c r="AK59" s="2356">
        <v>7902586</v>
      </c>
      <c r="AL59" s="2356">
        <v>20275022</v>
      </c>
      <c r="AM59" s="2356">
        <v>13478269</v>
      </c>
      <c r="AN59" s="2356">
        <v>6728706</v>
      </c>
      <c r="AO59" s="2356">
        <v>3232551</v>
      </c>
      <c r="AP59" s="2356">
        <v>1394168</v>
      </c>
      <c r="AQ59" s="2356">
        <v>1360956</v>
      </c>
      <c r="AR59" s="2356">
        <v>1312494</v>
      </c>
      <c r="AS59" s="2356">
        <v>56070778</v>
      </c>
      <c r="AT59" s="2356">
        <v>32495778</v>
      </c>
      <c r="AU59" s="2356">
        <v>122524557</v>
      </c>
      <c r="AV59" s="2356">
        <v>10522271</v>
      </c>
      <c r="AW59" s="91" t="s">
        <v>30</v>
      </c>
      <c r="AX59" s="92" t="s">
        <v>778</v>
      </c>
      <c r="AY59" s="996"/>
    </row>
    <row r="60" spans="1:51" ht="19.5" customHeight="1">
      <c r="A60" s="88" t="s">
        <v>26</v>
      </c>
      <c r="B60" s="89" t="s">
        <v>26</v>
      </c>
      <c r="C60" s="1191">
        <v>42036</v>
      </c>
      <c r="D60" s="82">
        <v>538970377</v>
      </c>
      <c r="E60" s="1190">
        <v>512158953</v>
      </c>
      <c r="F60" s="2356">
        <v>498157422</v>
      </c>
      <c r="G60" s="2356">
        <v>275001047</v>
      </c>
      <c r="H60" s="2356">
        <v>90572</v>
      </c>
      <c r="I60" s="2356">
        <v>155631</v>
      </c>
      <c r="J60" s="2356">
        <v>94938682</v>
      </c>
      <c r="K60" s="2356">
        <v>51172922</v>
      </c>
      <c r="L60" s="2356">
        <v>3295110</v>
      </c>
      <c r="M60" s="2356">
        <v>918674</v>
      </c>
      <c r="N60" s="2356">
        <v>20005762</v>
      </c>
      <c r="O60" s="2356">
        <v>2959753</v>
      </c>
      <c r="P60" s="2356">
        <v>17046009</v>
      </c>
      <c r="Q60" s="2356">
        <v>5562854</v>
      </c>
      <c r="R60" s="2356">
        <v>22651263</v>
      </c>
      <c r="S60" s="2356">
        <v>58704864</v>
      </c>
      <c r="T60" s="2356">
        <v>11194889</v>
      </c>
      <c r="U60" s="2356">
        <v>5430170</v>
      </c>
      <c r="V60" s="2356">
        <v>879656</v>
      </c>
      <c r="W60" s="91" t="s">
        <v>31</v>
      </c>
      <c r="X60" s="92" t="s">
        <v>26</v>
      </c>
      <c r="Y60" s="88" t="s">
        <v>26</v>
      </c>
      <c r="Z60" s="89" t="s">
        <v>26</v>
      </c>
      <c r="AA60" s="1194">
        <v>42036</v>
      </c>
      <c r="AB60" s="2356">
        <v>365815676</v>
      </c>
      <c r="AC60" s="2356">
        <v>186607247</v>
      </c>
      <c r="AD60" s="2356">
        <v>77106233</v>
      </c>
      <c r="AE60" s="2356">
        <v>1508300</v>
      </c>
      <c r="AF60" s="2356">
        <v>18044045</v>
      </c>
      <c r="AG60" s="2356">
        <v>23842205</v>
      </c>
      <c r="AH60" s="2356">
        <v>3427891</v>
      </c>
      <c r="AI60" s="2356">
        <v>77111</v>
      </c>
      <c r="AJ60" s="2356">
        <v>2709311</v>
      </c>
      <c r="AK60" s="2356">
        <v>6868079</v>
      </c>
      <c r="AL60" s="2356">
        <v>19597922</v>
      </c>
      <c r="AM60" s="2356">
        <v>13348513</v>
      </c>
      <c r="AN60" s="2356">
        <v>6017618</v>
      </c>
      <c r="AO60" s="2356">
        <v>3053740</v>
      </c>
      <c r="AP60" s="2356">
        <v>1138760</v>
      </c>
      <c r="AQ60" s="2356">
        <v>1333033</v>
      </c>
      <c r="AR60" s="2356">
        <v>1135668</v>
      </c>
      <c r="AS60" s="2356">
        <v>52883827</v>
      </c>
      <c r="AT60" s="2356">
        <v>30664933</v>
      </c>
      <c r="AU60" s="2356">
        <v>114543976</v>
      </c>
      <c r="AV60" s="2356">
        <v>9636886</v>
      </c>
      <c r="AW60" s="91" t="s">
        <v>31</v>
      </c>
      <c r="AX60" s="92" t="s">
        <v>26</v>
      </c>
      <c r="AY60" s="74"/>
    </row>
    <row r="61" spans="1:51" ht="19.5" customHeight="1">
      <c r="A61" s="88" t="s">
        <v>26</v>
      </c>
      <c r="B61" s="89" t="s">
        <v>26</v>
      </c>
      <c r="C61" s="1191">
        <v>42064</v>
      </c>
      <c r="D61" s="82">
        <v>576858760</v>
      </c>
      <c r="E61" s="1190">
        <v>553877893</v>
      </c>
      <c r="F61" s="2356">
        <v>533878781</v>
      </c>
      <c r="G61" s="2356">
        <v>286442891</v>
      </c>
      <c r="H61" s="2356">
        <v>117429</v>
      </c>
      <c r="I61" s="2356">
        <v>167983</v>
      </c>
      <c r="J61" s="2356">
        <v>99081494</v>
      </c>
      <c r="K61" s="2356">
        <v>54534800</v>
      </c>
      <c r="L61" s="2356">
        <v>2719250</v>
      </c>
      <c r="M61" s="2356">
        <v>1236862</v>
      </c>
      <c r="N61" s="2356">
        <v>20658933</v>
      </c>
      <c r="O61" s="2356">
        <v>2711781</v>
      </c>
      <c r="P61" s="2356">
        <v>17947153</v>
      </c>
      <c r="Q61" s="2356">
        <v>6000499</v>
      </c>
      <c r="R61" s="2356">
        <v>25313538</v>
      </c>
      <c r="S61" s="2356">
        <v>62087630</v>
      </c>
      <c r="T61" s="2356">
        <v>11103544</v>
      </c>
      <c r="U61" s="2356">
        <v>2418662</v>
      </c>
      <c r="V61" s="2356">
        <v>1002266</v>
      </c>
      <c r="W61" s="91" t="s">
        <v>32</v>
      </c>
      <c r="X61" s="92" t="s">
        <v>26</v>
      </c>
      <c r="Y61" s="88" t="s">
        <v>26</v>
      </c>
      <c r="Z61" s="89" t="s">
        <v>26</v>
      </c>
      <c r="AA61" s="1194">
        <v>42064</v>
      </c>
      <c r="AB61" s="2356">
        <v>406855158</v>
      </c>
      <c r="AC61" s="2356">
        <v>209241516</v>
      </c>
      <c r="AD61" s="2356">
        <v>84768197</v>
      </c>
      <c r="AE61" s="2356">
        <v>1691033</v>
      </c>
      <c r="AF61" s="2356">
        <v>20372915</v>
      </c>
      <c r="AG61" s="2356">
        <v>26961598</v>
      </c>
      <c r="AH61" s="2356">
        <v>4105148</v>
      </c>
      <c r="AI61" s="2356">
        <v>90315</v>
      </c>
      <c r="AJ61" s="2356">
        <v>2900450</v>
      </c>
      <c r="AK61" s="2356">
        <v>7272174</v>
      </c>
      <c r="AL61" s="2356">
        <v>20062323</v>
      </c>
      <c r="AM61" s="2356">
        <v>14941331</v>
      </c>
      <c r="AN61" s="2356">
        <v>6666641</v>
      </c>
      <c r="AO61" s="2356">
        <v>3574411</v>
      </c>
      <c r="AP61" s="2356">
        <v>1314288</v>
      </c>
      <c r="AQ61" s="2356">
        <v>1481291</v>
      </c>
      <c r="AR61" s="2356">
        <v>1411528</v>
      </c>
      <c r="AS61" s="2356">
        <v>57093307</v>
      </c>
      <c r="AT61" s="2356">
        <v>32693404</v>
      </c>
      <c r="AU61" s="2356">
        <v>120324982</v>
      </c>
      <c r="AV61" s="2356">
        <v>9517939</v>
      </c>
      <c r="AW61" s="91" t="s">
        <v>32</v>
      </c>
      <c r="AX61" s="92" t="s">
        <v>26</v>
      </c>
      <c r="AY61" s="74"/>
    </row>
    <row r="62" spans="1:51" ht="19.5" customHeight="1">
      <c r="A62" s="88" t="s">
        <v>26</v>
      </c>
      <c r="B62" s="89" t="s">
        <v>26</v>
      </c>
      <c r="C62" s="1191">
        <v>42095</v>
      </c>
      <c r="D62" s="82">
        <v>539230061</v>
      </c>
      <c r="E62" s="1190">
        <v>516347650</v>
      </c>
      <c r="F62" s="2356">
        <v>497767240</v>
      </c>
      <c r="G62" s="2356">
        <v>277345672</v>
      </c>
      <c r="H62" s="2356">
        <v>110702</v>
      </c>
      <c r="I62" s="2356">
        <v>140960</v>
      </c>
      <c r="J62" s="2356">
        <v>98095570</v>
      </c>
      <c r="K62" s="2356">
        <v>54088293</v>
      </c>
      <c r="L62" s="2356">
        <v>1943852</v>
      </c>
      <c r="M62" s="2356">
        <v>999163</v>
      </c>
      <c r="N62" s="2356">
        <v>18642801</v>
      </c>
      <c r="O62" s="2356">
        <v>2462362</v>
      </c>
      <c r="P62" s="2356">
        <v>16180439</v>
      </c>
      <c r="Q62" s="2356">
        <v>5682478</v>
      </c>
      <c r="R62" s="2356">
        <v>23454970</v>
      </c>
      <c r="S62" s="2356">
        <v>60527400</v>
      </c>
      <c r="T62" s="2356">
        <v>10472266</v>
      </c>
      <c r="U62" s="2356">
        <v>2196207</v>
      </c>
      <c r="V62" s="2356">
        <v>991010</v>
      </c>
      <c r="W62" s="91" t="s">
        <v>33</v>
      </c>
      <c r="X62" s="92" t="s">
        <v>26</v>
      </c>
      <c r="Y62" s="88" t="s">
        <v>26</v>
      </c>
      <c r="Z62" s="89" t="s">
        <v>26</v>
      </c>
      <c r="AA62" s="1194">
        <v>42095</v>
      </c>
      <c r="AB62" s="2356">
        <v>371143752</v>
      </c>
      <c r="AC62" s="2356">
        <v>190423458</v>
      </c>
      <c r="AD62" s="2356">
        <v>77787167</v>
      </c>
      <c r="AE62" s="2356">
        <v>1714271</v>
      </c>
      <c r="AF62" s="2356">
        <v>19342644</v>
      </c>
      <c r="AG62" s="2356">
        <v>24882115</v>
      </c>
      <c r="AH62" s="2356">
        <v>3835397</v>
      </c>
      <c r="AI62" s="2356">
        <v>85378</v>
      </c>
      <c r="AJ62" s="2356">
        <v>2369141</v>
      </c>
      <c r="AK62" s="2356">
        <v>6802669</v>
      </c>
      <c r="AL62" s="2356">
        <v>17978601</v>
      </c>
      <c r="AM62" s="2356">
        <v>13118978</v>
      </c>
      <c r="AN62" s="2356">
        <v>5747656</v>
      </c>
      <c r="AO62" s="2356">
        <v>3237848</v>
      </c>
      <c r="AP62" s="2356">
        <v>1142080</v>
      </c>
      <c r="AQ62" s="2356">
        <v>1406547</v>
      </c>
      <c r="AR62" s="2356">
        <v>1269803</v>
      </c>
      <c r="AS62" s="2356">
        <v>53844944</v>
      </c>
      <c r="AT62" s="2356">
        <v>31658515</v>
      </c>
      <c r="AU62" s="2356">
        <v>110722645</v>
      </c>
      <c r="AV62" s="2356">
        <v>8896526</v>
      </c>
      <c r="AW62" s="91" t="s">
        <v>33</v>
      </c>
      <c r="AX62" s="92" t="s">
        <v>26</v>
      </c>
      <c r="AY62" s="74"/>
    </row>
    <row r="63" spans="1:51" ht="19.5" customHeight="1">
      <c r="A63" s="88" t="s">
        <v>26</v>
      </c>
      <c r="B63" s="89" t="s">
        <v>26</v>
      </c>
      <c r="C63" s="1191">
        <v>42125</v>
      </c>
      <c r="D63" s="82">
        <v>533182521</v>
      </c>
      <c r="E63" s="1190">
        <v>511701249</v>
      </c>
      <c r="F63" s="2356">
        <v>491537695</v>
      </c>
      <c r="G63" s="2356">
        <v>267949998</v>
      </c>
      <c r="H63" s="2356">
        <v>1772465</v>
      </c>
      <c r="I63" s="2356">
        <v>134559</v>
      </c>
      <c r="J63" s="2356">
        <v>88929826</v>
      </c>
      <c r="K63" s="2356">
        <v>53034275</v>
      </c>
      <c r="L63" s="2356">
        <v>2161373</v>
      </c>
      <c r="M63" s="2356">
        <v>544991</v>
      </c>
      <c r="N63" s="2356">
        <v>16280690</v>
      </c>
      <c r="O63" s="2356">
        <v>2043405</v>
      </c>
      <c r="P63" s="2356">
        <v>14237285</v>
      </c>
      <c r="Q63" s="2356">
        <v>5561052</v>
      </c>
      <c r="R63" s="2356">
        <v>22088500</v>
      </c>
      <c r="S63" s="2356">
        <v>59752830</v>
      </c>
      <c r="T63" s="2356">
        <v>11685279</v>
      </c>
      <c r="U63" s="2356">
        <v>5156059</v>
      </c>
      <c r="V63" s="2356">
        <v>848099</v>
      </c>
      <c r="W63" s="91" t="s">
        <v>34</v>
      </c>
      <c r="X63" s="92" t="s">
        <v>26</v>
      </c>
      <c r="Y63" s="88" t="s">
        <v>26</v>
      </c>
      <c r="Z63" s="89" t="s">
        <v>26</v>
      </c>
      <c r="AA63" s="1194">
        <v>42125</v>
      </c>
      <c r="AB63" s="2356">
        <v>379357360</v>
      </c>
      <c r="AC63" s="2356">
        <v>194699973</v>
      </c>
      <c r="AD63" s="2356">
        <v>81492508</v>
      </c>
      <c r="AE63" s="2356">
        <v>1586294</v>
      </c>
      <c r="AF63" s="2356">
        <v>20030146</v>
      </c>
      <c r="AG63" s="2356">
        <v>26274217</v>
      </c>
      <c r="AH63" s="2356">
        <v>4194361</v>
      </c>
      <c r="AI63" s="2356">
        <v>67120</v>
      </c>
      <c r="AJ63" s="2356">
        <v>2233334</v>
      </c>
      <c r="AK63" s="2356">
        <v>6517984</v>
      </c>
      <c r="AL63" s="2356">
        <v>16616370</v>
      </c>
      <c r="AM63" s="2356">
        <v>12946349</v>
      </c>
      <c r="AN63" s="2356">
        <v>6138166</v>
      </c>
      <c r="AO63" s="2356">
        <v>2757357</v>
      </c>
      <c r="AP63" s="2356">
        <v>1080859</v>
      </c>
      <c r="AQ63" s="2356">
        <v>1516597</v>
      </c>
      <c r="AR63" s="2356">
        <v>1205724</v>
      </c>
      <c r="AS63" s="2356">
        <v>54432331</v>
      </c>
      <c r="AT63" s="2356">
        <v>32318370</v>
      </c>
      <c r="AU63" s="2356">
        <v>110545350</v>
      </c>
      <c r="AV63" s="2356">
        <v>8448852</v>
      </c>
      <c r="AW63" s="91" t="s">
        <v>34</v>
      </c>
      <c r="AX63" s="92" t="s">
        <v>26</v>
      </c>
      <c r="AY63" s="74"/>
    </row>
    <row r="64" spans="1:51" ht="19.5" customHeight="1">
      <c r="A64" s="88" t="s">
        <v>26</v>
      </c>
      <c r="B64" s="89" t="s">
        <v>26</v>
      </c>
      <c r="C64" s="1191">
        <v>42156</v>
      </c>
      <c r="D64" s="82">
        <v>507253147</v>
      </c>
      <c r="E64" s="1190">
        <v>486098633</v>
      </c>
      <c r="F64" s="2356">
        <v>466167832</v>
      </c>
      <c r="G64" s="2356">
        <v>245285598</v>
      </c>
      <c r="H64" s="2356">
        <v>1048506</v>
      </c>
      <c r="I64" s="2356">
        <v>171374</v>
      </c>
      <c r="J64" s="2356">
        <v>82304914</v>
      </c>
      <c r="K64" s="2356">
        <v>44731826</v>
      </c>
      <c r="L64" s="2356">
        <v>3536485</v>
      </c>
      <c r="M64" s="2356">
        <v>1277276</v>
      </c>
      <c r="N64" s="2356">
        <v>14546302</v>
      </c>
      <c r="O64" s="2356">
        <v>2183540</v>
      </c>
      <c r="P64" s="2356">
        <v>12362763</v>
      </c>
      <c r="Q64" s="2356">
        <v>5056115</v>
      </c>
      <c r="R64" s="2356">
        <v>24072952</v>
      </c>
      <c r="S64" s="2356">
        <v>51620677</v>
      </c>
      <c r="T64" s="2356">
        <v>10826342</v>
      </c>
      <c r="U64" s="2356">
        <v>4970004</v>
      </c>
      <c r="V64" s="2356">
        <v>1122826</v>
      </c>
      <c r="W64" s="91" t="s">
        <v>35</v>
      </c>
      <c r="X64" s="92" t="s">
        <v>26</v>
      </c>
      <c r="Y64" s="88" t="s">
        <v>26</v>
      </c>
      <c r="Z64" s="89" t="s">
        <v>26</v>
      </c>
      <c r="AA64" s="1194">
        <v>42156</v>
      </c>
      <c r="AB64" s="2356">
        <v>369376242</v>
      </c>
      <c r="AC64" s="2356">
        <v>187380007</v>
      </c>
      <c r="AD64" s="2356">
        <v>78714472</v>
      </c>
      <c r="AE64" s="2356">
        <v>1438400</v>
      </c>
      <c r="AF64" s="2356">
        <v>18889881</v>
      </c>
      <c r="AG64" s="2356">
        <v>25117699</v>
      </c>
      <c r="AH64" s="2356">
        <v>3481589</v>
      </c>
      <c r="AI64" s="2356">
        <v>77019</v>
      </c>
      <c r="AJ64" s="2356">
        <v>2403332</v>
      </c>
      <c r="AK64" s="2356">
        <v>6922352</v>
      </c>
      <c r="AL64" s="2356">
        <v>18526654</v>
      </c>
      <c r="AM64" s="2356">
        <v>12814600</v>
      </c>
      <c r="AN64" s="2356">
        <v>5936998</v>
      </c>
      <c r="AO64" s="2356">
        <v>3402853</v>
      </c>
      <c r="AP64" s="2356">
        <v>1287297</v>
      </c>
      <c r="AQ64" s="2356">
        <v>1531218</v>
      </c>
      <c r="AR64" s="2356">
        <v>1451874</v>
      </c>
      <c r="AS64" s="2356">
        <v>54329630</v>
      </c>
      <c r="AT64" s="2356">
        <v>32324317</v>
      </c>
      <c r="AU64" s="2356">
        <v>107078912</v>
      </c>
      <c r="AV64" s="2356">
        <v>7878231</v>
      </c>
      <c r="AW64" s="91" t="s">
        <v>35</v>
      </c>
      <c r="AX64" s="92" t="s">
        <v>26</v>
      </c>
      <c r="AY64" s="74"/>
    </row>
    <row r="65" spans="1:51" ht="19.5" customHeight="1">
      <c r="A65" s="88" t="s">
        <v>26</v>
      </c>
      <c r="B65" s="89" t="s">
        <v>26</v>
      </c>
      <c r="C65" s="1191">
        <v>42186</v>
      </c>
      <c r="D65" s="82">
        <v>553545183</v>
      </c>
      <c r="E65" s="1190">
        <v>528348791</v>
      </c>
      <c r="F65" s="2356">
        <v>510524465</v>
      </c>
      <c r="G65" s="2356">
        <v>273217020</v>
      </c>
      <c r="H65" s="2356">
        <v>1358381</v>
      </c>
      <c r="I65" s="2356">
        <v>173346</v>
      </c>
      <c r="J65" s="2356">
        <v>88975186</v>
      </c>
      <c r="K65" s="2356">
        <v>54389661</v>
      </c>
      <c r="L65" s="2356">
        <v>3398677</v>
      </c>
      <c r="M65" s="2356">
        <v>850060</v>
      </c>
      <c r="N65" s="2356">
        <v>15955345</v>
      </c>
      <c r="O65" s="2356">
        <v>1944990</v>
      </c>
      <c r="P65" s="2356">
        <v>14010354</v>
      </c>
      <c r="Q65" s="2356">
        <v>5469039</v>
      </c>
      <c r="R65" s="2356">
        <v>25679146</v>
      </c>
      <c r="S65" s="2356">
        <v>58569625</v>
      </c>
      <c r="T65" s="2356">
        <v>11776773</v>
      </c>
      <c r="U65" s="2356">
        <v>5489025</v>
      </c>
      <c r="V65" s="2356">
        <v>1132756</v>
      </c>
      <c r="W65" s="91" t="s">
        <v>36</v>
      </c>
      <c r="X65" s="92" t="s">
        <v>26</v>
      </c>
      <c r="Y65" s="88" t="s">
        <v>26</v>
      </c>
      <c r="Z65" s="89" t="s">
        <v>26</v>
      </c>
      <c r="AA65" s="1194">
        <v>42186</v>
      </c>
      <c r="AB65" s="2356">
        <v>392035268</v>
      </c>
      <c r="AC65" s="2356">
        <v>201567983</v>
      </c>
      <c r="AD65" s="2356">
        <v>82976502</v>
      </c>
      <c r="AE65" s="2356">
        <v>922616</v>
      </c>
      <c r="AF65" s="2356">
        <v>19568457</v>
      </c>
      <c r="AG65" s="2356">
        <v>26259165</v>
      </c>
      <c r="AH65" s="2356">
        <v>3730592</v>
      </c>
      <c r="AI65" s="2356">
        <v>40948</v>
      </c>
      <c r="AJ65" s="2356">
        <v>2906888</v>
      </c>
      <c r="AK65" s="2356">
        <v>7378535</v>
      </c>
      <c r="AL65" s="2356">
        <v>19637075</v>
      </c>
      <c r="AM65" s="2356">
        <v>13018764</v>
      </c>
      <c r="AN65" s="2356">
        <v>6418580</v>
      </c>
      <c r="AO65" s="2356">
        <v>3335192</v>
      </c>
      <c r="AP65" s="2356">
        <v>1190087</v>
      </c>
      <c r="AQ65" s="2356">
        <v>1625271</v>
      </c>
      <c r="AR65" s="2356">
        <v>1458613</v>
      </c>
      <c r="AS65" s="2356">
        <v>57987374</v>
      </c>
      <c r="AT65" s="2356">
        <v>33237598</v>
      </c>
      <c r="AU65" s="2356">
        <v>117730080</v>
      </c>
      <c r="AV65" s="2356">
        <v>8879315</v>
      </c>
      <c r="AW65" s="91" t="s">
        <v>36</v>
      </c>
      <c r="AX65" s="92" t="s">
        <v>26</v>
      </c>
      <c r="AY65" s="74"/>
    </row>
    <row r="66" spans="1:51" ht="19.5" customHeight="1">
      <c r="A66" s="88" t="s">
        <v>26</v>
      </c>
      <c r="B66" s="89" t="s">
        <v>26</v>
      </c>
      <c r="C66" s="1191">
        <v>42217</v>
      </c>
      <c r="D66" s="82">
        <v>568509560</v>
      </c>
      <c r="E66" s="1190">
        <v>542538826</v>
      </c>
      <c r="F66" s="2356">
        <v>526536466</v>
      </c>
      <c r="G66" s="2356">
        <v>290896492</v>
      </c>
      <c r="H66" s="2356">
        <v>1326497</v>
      </c>
      <c r="I66" s="2356">
        <v>123245</v>
      </c>
      <c r="J66" s="2356">
        <v>93906254</v>
      </c>
      <c r="K66" s="2356">
        <v>58752907</v>
      </c>
      <c r="L66" s="2356">
        <v>3740868</v>
      </c>
      <c r="M66" s="2356">
        <v>930210</v>
      </c>
      <c r="N66" s="2356">
        <v>15801855</v>
      </c>
      <c r="O66" s="2356">
        <v>1793009</v>
      </c>
      <c r="P66" s="2356">
        <v>14008846</v>
      </c>
      <c r="Q66" s="2356">
        <v>5263981</v>
      </c>
      <c r="R66" s="2356">
        <v>28038044</v>
      </c>
      <c r="S66" s="2356">
        <v>63154724</v>
      </c>
      <c r="T66" s="2356">
        <v>13873271</v>
      </c>
      <c r="U66" s="2356">
        <v>4936221</v>
      </c>
      <c r="V66" s="2356">
        <v>1048416</v>
      </c>
      <c r="W66" s="91" t="s">
        <v>37</v>
      </c>
      <c r="X66" s="92" t="s">
        <v>26</v>
      </c>
      <c r="Y66" s="88" t="s">
        <v>26</v>
      </c>
      <c r="Z66" s="89" t="s">
        <v>26</v>
      </c>
      <c r="AA66" s="1194">
        <v>42217</v>
      </c>
      <c r="AB66" s="2356">
        <v>388776843</v>
      </c>
      <c r="AC66" s="2356">
        <v>200116488</v>
      </c>
      <c r="AD66" s="2356">
        <v>82909088</v>
      </c>
      <c r="AE66" s="2356">
        <v>1537245</v>
      </c>
      <c r="AF66" s="2356">
        <v>18968562</v>
      </c>
      <c r="AG66" s="2356">
        <v>25835637</v>
      </c>
      <c r="AH66" s="2356">
        <v>3868095</v>
      </c>
      <c r="AI66" s="2356">
        <v>41739</v>
      </c>
      <c r="AJ66" s="2356">
        <v>2361180</v>
      </c>
      <c r="AK66" s="2356">
        <v>7582903</v>
      </c>
      <c r="AL66" s="2356">
        <v>18180791</v>
      </c>
      <c r="AM66" s="2356">
        <v>13672151</v>
      </c>
      <c r="AN66" s="2356">
        <v>6427046</v>
      </c>
      <c r="AO66" s="2356">
        <v>3331296</v>
      </c>
      <c r="AP66" s="2356">
        <v>1296958</v>
      </c>
      <c r="AQ66" s="2356">
        <v>1270067</v>
      </c>
      <c r="AR66" s="2356">
        <v>1377598</v>
      </c>
      <c r="AS66" s="2356">
        <v>57466980</v>
      </c>
      <c r="AT66" s="2356">
        <v>32529920</v>
      </c>
      <c r="AU66" s="2356">
        <v>118699770</v>
      </c>
      <c r="AV66" s="2356">
        <v>8686889</v>
      </c>
      <c r="AW66" s="91" t="s">
        <v>37</v>
      </c>
      <c r="AX66" s="92" t="s">
        <v>26</v>
      </c>
      <c r="AY66" s="74"/>
    </row>
    <row r="67" spans="1:51" ht="19.5" customHeight="1">
      <c r="A67" s="88" t="s">
        <v>26</v>
      </c>
      <c r="B67" s="89" t="s">
        <v>26</v>
      </c>
      <c r="C67" s="1191">
        <v>42248</v>
      </c>
      <c r="D67" s="82">
        <v>548980925</v>
      </c>
      <c r="E67" s="1190">
        <v>524996428</v>
      </c>
      <c r="F67" s="2356">
        <v>507523194</v>
      </c>
      <c r="G67" s="2356">
        <v>279371026</v>
      </c>
      <c r="H67" s="2356">
        <v>695007</v>
      </c>
      <c r="I67" s="2356">
        <v>170163</v>
      </c>
      <c r="J67" s="2356">
        <v>92110301</v>
      </c>
      <c r="K67" s="2356">
        <v>56805945</v>
      </c>
      <c r="L67" s="2356">
        <v>3783733</v>
      </c>
      <c r="M67" s="2356">
        <v>1044365</v>
      </c>
      <c r="N67" s="2356">
        <v>15554573</v>
      </c>
      <c r="O67" s="2356">
        <v>1820340</v>
      </c>
      <c r="P67" s="2356">
        <v>13734233</v>
      </c>
      <c r="Q67" s="2356">
        <v>5199622</v>
      </c>
      <c r="R67" s="2356">
        <v>27453234</v>
      </c>
      <c r="S67" s="2356">
        <v>58685737</v>
      </c>
      <c r="T67" s="2356">
        <v>11723371</v>
      </c>
      <c r="U67" s="2356">
        <v>5092295</v>
      </c>
      <c r="V67" s="2356">
        <v>1052677</v>
      </c>
      <c r="W67" s="91" t="s">
        <v>38</v>
      </c>
      <c r="X67" s="92" t="s">
        <v>26</v>
      </c>
      <c r="Y67" s="88" t="s">
        <v>26</v>
      </c>
      <c r="Z67" s="89" t="s">
        <v>26</v>
      </c>
      <c r="AA67" s="1194">
        <v>42248</v>
      </c>
      <c r="AB67" s="2356">
        <v>377435577</v>
      </c>
      <c r="AC67" s="2356">
        <v>192580962</v>
      </c>
      <c r="AD67" s="2356">
        <v>80313450</v>
      </c>
      <c r="AE67" s="2356">
        <v>1731876</v>
      </c>
      <c r="AF67" s="2356">
        <v>18593510</v>
      </c>
      <c r="AG67" s="2356">
        <v>25316498</v>
      </c>
      <c r="AH67" s="2356">
        <v>3827256</v>
      </c>
      <c r="AI67" s="2356">
        <v>23506</v>
      </c>
      <c r="AJ67" s="2356">
        <v>2155686</v>
      </c>
      <c r="AK67" s="2356">
        <v>7077034</v>
      </c>
      <c r="AL67" s="2356">
        <v>18893897</v>
      </c>
      <c r="AM67" s="2356">
        <v>13458628</v>
      </c>
      <c r="AN67" s="2356">
        <v>6223400</v>
      </c>
      <c r="AO67" s="2356">
        <v>3203227</v>
      </c>
      <c r="AP67" s="2356">
        <v>1331818</v>
      </c>
      <c r="AQ67" s="2356">
        <v>1285098</v>
      </c>
      <c r="AR67" s="2356">
        <v>1419732</v>
      </c>
      <c r="AS67" s="2356">
        <v>55733774</v>
      </c>
      <c r="AT67" s="2356">
        <v>31836902</v>
      </c>
      <c r="AU67" s="2356">
        <v>114530750</v>
      </c>
      <c r="AV67" s="2356">
        <v>8787442</v>
      </c>
      <c r="AW67" s="91" t="s">
        <v>38</v>
      </c>
      <c r="AX67" s="92" t="s">
        <v>26</v>
      </c>
      <c r="AY67" s="74"/>
    </row>
    <row r="68" spans="1:51" ht="19.5" customHeight="1">
      <c r="A68" s="88" t="s">
        <v>26</v>
      </c>
      <c r="B68" s="89" t="s">
        <v>26</v>
      </c>
      <c r="C68" s="1191">
        <v>42278</v>
      </c>
      <c r="D68" s="82">
        <v>546888559</v>
      </c>
      <c r="E68" s="1190">
        <v>524757705</v>
      </c>
      <c r="F68" s="2356">
        <v>504586020</v>
      </c>
      <c r="G68" s="2356">
        <v>273084336</v>
      </c>
      <c r="H68" s="2356">
        <v>1178107</v>
      </c>
      <c r="I68" s="2356">
        <v>172377</v>
      </c>
      <c r="J68" s="2356">
        <v>95882976</v>
      </c>
      <c r="K68" s="2356">
        <v>50364464</v>
      </c>
      <c r="L68" s="2356">
        <v>3933396</v>
      </c>
      <c r="M68" s="2356">
        <v>1260236</v>
      </c>
      <c r="N68" s="2356">
        <v>17256363</v>
      </c>
      <c r="O68" s="2356">
        <v>2037697</v>
      </c>
      <c r="P68" s="2356">
        <v>15218667</v>
      </c>
      <c r="Q68" s="2356">
        <v>6069383</v>
      </c>
      <c r="R68" s="2356">
        <v>24757786</v>
      </c>
      <c r="S68" s="2356">
        <v>57322528</v>
      </c>
      <c r="T68" s="2356">
        <v>10912573</v>
      </c>
      <c r="U68" s="2356">
        <v>2906436</v>
      </c>
      <c r="V68" s="2356">
        <v>1067712</v>
      </c>
      <c r="W68" s="91" t="s">
        <v>39</v>
      </c>
      <c r="X68" s="92" t="s">
        <v>26</v>
      </c>
      <c r="Y68" s="88" t="s">
        <v>26</v>
      </c>
      <c r="Z68" s="89" t="s">
        <v>26</v>
      </c>
      <c r="AA68" s="1194">
        <v>42278</v>
      </c>
      <c r="AB68" s="2356">
        <v>385017145</v>
      </c>
      <c r="AC68" s="2356">
        <v>197790943</v>
      </c>
      <c r="AD68" s="2356">
        <v>82264434</v>
      </c>
      <c r="AE68" s="2356">
        <v>1840084</v>
      </c>
      <c r="AF68" s="2356">
        <v>19173633</v>
      </c>
      <c r="AG68" s="2356">
        <v>25189043</v>
      </c>
      <c r="AH68" s="2356">
        <v>3769707</v>
      </c>
      <c r="AI68" s="2356">
        <v>71914</v>
      </c>
      <c r="AJ68" s="2356">
        <v>2158340</v>
      </c>
      <c r="AK68" s="2356">
        <v>6665131</v>
      </c>
      <c r="AL68" s="2356">
        <v>18415425</v>
      </c>
      <c r="AM68" s="2356">
        <v>14164352</v>
      </c>
      <c r="AN68" s="2356">
        <v>6429388</v>
      </c>
      <c r="AO68" s="2356">
        <v>3350204</v>
      </c>
      <c r="AP68" s="2356">
        <v>893180</v>
      </c>
      <c r="AQ68" s="2356">
        <v>1373877</v>
      </c>
      <c r="AR68" s="2356">
        <v>1467491</v>
      </c>
      <c r="AS68" s="2356">
        <v>55939194</v>
      </c>
      <c r="AT68" s="2356">
        <v>32728147</v>
      </c>
      <c r="AU68" s="2356">
        <v>114523910</v>
      </c>
      <c r="AV68" s="2356">
        <v>8840474</v>
      </c>
      <c r="AW68" s="91" t="s">
        <v>39</v>
      </c>
      <c r="AX68" s="92" t="s">
        <v>26</v>
      </c>
      <c r="AY68" s="74"/>
    </row>
    <row r="69" spans="1:51" ht="19.5" customHeight="1">
      <c r="A69" s="88" t="s">
        <v>26</v>
      </c>
      <c r="B69" s="89" t="s">
        <v>26</v>
      </c>
      <c r="C69" s="1191">
        <v>42309</v>
      </c>
      <c r="D69" s="82">
        <v>541010688</v>
      </c>
      <c r="E69" s="1190">
        <v>520221236</v>
      </c>
      <c r="F69" s="2356">
        <v>499664438</v>
      </c>
      <c r="G69" s="2356">
        <v>270266775</v>
      </c>
      <c r="H69" s="2356">
        <v>1631391</v>
      </c>
      <c r="I69" s="2356">
        <v>164869</v>
      </c>
      <c r="J69" s="2356">
        <v>95773306</v>
      </c>
      <c r="K69" s="2356">
        <v>51667586</v>
      </c>
      <c r="L69" s="2356">
        <v>3899155</v>
      </c>
      <c r="M69" s="2356">
        <v>1216353</v>
      </c>
      <c r="N69" s="2356">
        <v>17139912</v>
      </c>
      <c r="O69" s="2356">
        <v>2133218</v>
      </c>
      <c r="P69" s="2356">
        <v>15006695</v>
      </c>
      <c r="Q69" s="2356">
        <v>5529711</v>
      </c>
      <c r="R69" s="2356">
        <v>22969169</v>
      </c>
      <c r="S69" s="2356">
        <v>57167039</v>
      </c>
      <c r="T69" s="2356">
        <v>10068825</v>
      </c>
      <c r="U69" s="2356">
        <v>2053875</v>
      </c>
      <c r="V69" s="2356">
        <v>985583</v>
      </c>
      <c r="W69" s="91" t="s">
        <v>40</v>
      </c>
      <c r="X69" s="103" t="s">
        <v>26</v>
      </c>
      <c r="Y69" s="88" t="s">
        <v>26</v>
      </c>
      <c r="Z69" s="89" t="s">
        <v>26</v>
      </c>
      <c r="AA69" s="1194">
        <v>42309</v>
      </c>
      <c r="AB69" s="2356">
        <v>377212519</v>
      </c>
      <c r="AC69" s="2356">
        <v>192292313</v>
      </c>
      <c r="AD69" s="2356">
        <v>79953506</v>
      </c>
      <c r="AE69" s="2356">
        <v>1575962</v>
      </c>
      <c r="AF69" s="2356">
        <v>18832003</v>
      </c>
      <c r="AG69" s="2356">
        <v>25640141</v>
      </c>
      <c r="AH69" s="2356">
        <v>3673185</v>
      </c>
      <c r="AI69" s="2356">
        <v>89567</v>
      </c>
      <c r="AJ69" s="2356">
        <v>2525958</v>
      </c>
      <c r="AK69" s="2356">
        <v>6771164</v>
      </c>
      <c r="AL69" s="2356">
        <v>18765591</v>
      </c>
      <c r="AM69" s="2356">
        <v>13270052</v>
      </c>
      <c r="AN69" s="2356">
        <v>6290755</v>
      </c>
      <c r="AO69" s="2356">
        <v>3474329</v>
      </c>
      <c r="AP69" s="2356">
        <v>1173056</v>
      </c>
      <c r="AQ69" s="2356">
        <v>1410502</v>
      </c>
      <c r="AR69" s="2356">
        <v>1474435</v>
      </c>
      <c r="AS69" s="2356">
        <v>54373320</v>
      </c>
      <c r="AT69" s="2356">
        <v>31561020</v>
      </c>
      <c r="AU69" s="2356">
        <v>113431015</v>
      </c>
      <c r="AV69" s="2356">
        <v>9079025</v>
      </c>
      <c r="AW69" s="91" t="s">
        <v>40</v>
      </c>
      <c r="AX69" s="103" t="s">
        <v>26</v>
      </c>
      <c r="AY69" s="74"/>
    </row>
    <row r="70" spans="1:51" ht="19.5" customHeight="1">
      <c r="A70" s="104" t="s">
        <v>26</v>
      </c>
      <c r="B70" s="105" t="s">
        <v>26</v>
      </c>
      <c r="C70" s="1192">
        <v>42339</v>
      </c>
      <c r="D70" s="106">
        <v>568017246</v>
      </c>
      <c r="E70" s="1193">
        <v>541798200</v>
      </c>
      <c r="F70" s="2357">
        <v>525822417</v>
      </c>
      <c r="G70" s="2357">
        <v>289568066</v>
      </c>
      <c r="H70" s="2357">
        <v>1570555</v>
      </c>
      <c r="I70" s="2357">
        <v>159610</v>
      </c>
      <c r="J70" s="2357">
        <v>99842904</v>
      </c>
      <c r="K70" s="2357">
        <v>57356699</v>
      </c>
      <c r="L70" s="2357">
        <v>4170735</v>
      </c>
      <c r="M70" s="2357">
        <v>1154600</v>
      </c>
      <c r="N70" s="2357">
        <v>19346877</v>
      </c>
      <c r="O70" s="2357">
        <v>2086884</v>
      </c>
      <c r="P70" s="2357">
        <v>17259993</v>
      </c>
      <c r="Q70" s="2357">
        <v>5773108</v>
      </c>
      <c r="R70" s="2357">
        <v>23089870</v>
      </c>
      <c r="S70" s="2357">
        <v>61157302</v>
      </c>
      <c r="T70" s="2357">
        <v>11463630</v>
      </c>
      <c r="U70" s="2357">
        <v>3518300</v>
      </c>
      <c r="V70" s="2357">
        <v>963875</v>
      </c>
      <c r="W70" s="107" t="s">
        <v>41</v>
      </c>
      <c r="X70" s="108" t="s">
        <v>26</v>
      </c>
      <c r="Y70" s="104" t="s">
        <v>26</v>
      </c>
      <c r="Z70" s="105" t="s">
        <v>26</v>
      </c>
      <c r="AA70" s="1195">
        <v>42339</v>
      </c>
      <c r="AB70" s="2357">
        <v>388457220</v>
      </c>
      <c r="AC70" s="2357">
        <v>200751167</v>
      </c>
      <c r="AD70" s="2357">
        <v>80458892</v>
      </c>
      <c r="AE70" s="2357">
        <v>1569099</v>
      </c>
      <c r="AF70" s="2357">
        <v>19496189</v>
      </c>
      <c r="AG70" s="2357">
        <v>25279073</v>
      </c>
      <c r="AH70" s="2357">
        <v>4016902</v>
      </c>
      <c r="AI70" s="2357">
        <v>82620</v>
      </c>
      <c r="AJ70" s="2357">
        <v>2619614</v>
      </c>
      <c r="AK70" s="2357">
        <v>7817628</v>
      </c>
      <c r="AL70" s="2357">
        <v>19064013</v>
      </c>
      <c r="AM70" s="2357">
        <v>13418038</v>
      </c>
      <c r="AN70" s="2357">
        <v>6283692</v>
      </c>
      <c r="AO70" s="2357">
        <v>3431655</v>
      </c>
      <c r="AP70" s="2357">
        <v>1268672</v>
      </c>
      <c r="AQ70" s="2357">
        <v>1387091</v>
      </c>
      <c r="AR70" s="2357">
        <v>1512876</v>
      </c>
      <c r="AS70" s="2357">
        <v>55796083</v>
      </c>
      <c r="AT70" s="2357">
        <v>31727696</v>
      </c>
      <c r="AU70" s="2357">
        <v>122330754</v>
      </c>
      <c r="AV70" s="2357">
        <v>9675633</v>
      </c>
      <c r="AW70" s="107" t="s">
        <v>41</v>
      </c>
      <c r="AX70" s="108" t="s">
        <v>26</v>
      </c>
      <c r="AY70" s="74"/>
    </row>
    <row r="71" spans="1:51" ht="18" customHeight="1">
      <c r="A71" s="97" t="s">
        <v>44</v>
      </c>
      <c r="B71" s="86" t="s">
        <v>45</v>
      </c>
      <c r="C71" s="86"/>
      <c r="D71" s="137"/>
      <c r="E71" s="137"/>
      <c r="F71" s="16"/>
      <c r="G71" s="16"/>
      <c r="H71" s="16"/>
      <c r="I71" s="16"/>
      <c r="J71" s="16"/>
      <c r="K71" s="138"/>
      <c r="L71" s="16"/>
      <c r="M71" s="139" t="s">
        <v>1375</v>
      </c>
      <c r="N71" s="140" t="s">
        <v>46</v>
      </c>
      <c r="O71" s="141"/>
      <c r="P71" s="141"/>
      <c r="Q71" s="141"/>
      <c r="R71" s="141"/>
      <c r="S71" s="141"/>
      <c r="T71" s="141"/>
      <c r="U71" s="141"/>
      <c r="V71" s="141"/>
      <c r="W71" s="142"/>
      <c r="X71" s="142"/>
      <c r="Y71" s="97" t="s">
        <v>44</v>
      </c>
      <c r="Z71" s="86" t="s">
        <v>47</v>
      </c>
      <c r="AA71" s="86"/>
      <c r="AB71" s="144"/>
      <c r="AC71" s="144"/>
      <c r="AL71" s="139" t="s">
        <v>1376</v>
      </c>
      <c r="AM71" s="146" t="s">
        <v>1377</v>
      </c>
      <c r="AN71" s="147"/>
      <c r="AO71" s="147"/>
      <c r="AW71" s="15"/>
      <c r="AX71" s="15"/>
    </row>
    <row r="72" spans="1:51" ht="15.5">
      <c r="A72" s="86"/>
      <c r="B72" s="86"/>
      <c r="C72" s="86"/>
      <c r="D72" s="144"/>
      <c r="E72" s="144"/>
      <c r="M72" s="145"/>
      <c r="N72" s="146"/>
      <c r="O72" s="147"/>
      <c r="P72" s="147"/>
      <c r="Q72" s="147"/>
      <c r="R72" s="148"/>
      <c r="S72" s="148"/>
      <c r="T72" s="148"/>
      <c r="U72" s="148"/>
      <c r="V72" s="148"/>
      <c r="W72" s="149"/>
      <c r="X72" s="149"/>
      <c r="Y72" s="86"/>
      <c r="Z72" s="86" t="s">
        <v>48</v>
      </c>
      <c r="AA72" s="86"/>
      <c r="AB72" s="144"/>
      <c r="AC72" s="144"/>
      <c r="AL72" s="1867" t="s">
        <v>1378</v>
      </c>
      <c r="AM72" s="146" t="s">
        <v>49</v>
      </c>
      <c r="AN72" s="147"/>
      <c r="AO72" s="147"/>
      <c r="AW72" s="15"/>
      <c r="AX72" s="15"/>
    </row>
    <row r="73" spans="1:51" ht="15.5">
      <c r="A73" s="86"/>
      <c r="B73" s="86"/>
      <c r="C73" s="86"/>
      <c r="D73" s="144"/>
      <c r="E73" s="144"/>
      <c r="M73" s="145"/>
      <c r="N73" s="146"/>
      <c r="O73" s="147"/>
      <c r="P73" s="147"/>
      <c r="Q73" s="147"/>
      <c r="R73" s="148"/>
      <c r="S73" s="148"/>
      <c r="T73" s="148"/>
      <c r="U73" s="148"/>
      <c r="V73" s="148"/>
      <c r="W73" s="149"/>
      <c r="X73" s="149"/>
      <c r="Y73" s="148"/>
      <c r="Z73" s="148"/>
      <c r="AA73" s="148"/>
      <c r="AB73" s="148"/>
      <c r="AC73" s="148"/>
      <c r="AD73" s="148"/>
      <c r="AW73" s="15"/>
      <c r="AX73" s="15"/>
    </row>
    <row r="74" spans="1:51" ht="15.5">
      <c r="A74" s="86"/>
      <c r="B74" s="86"/>
      <c r="C74" s="86"/>
      <c r="M74" s="150"/>
      <c r="N74" s="151"/>
      <c r="O74" s="151"/>
      <c r="P74" s="151"/>
      <c r="Q74" s="151"/>
      <c r="R74" s="151"/>
      <c r="S74" s="151"/>
      <c r="T74" s="151"/>
      <c r="U74" s="151"/>
      <c r="V74" s="152"/>
      <c r="W74" s="153"/>
      <c r="X74" s="153"/>
      <c r="Y74" s="152"/>
      <c r="Z74" s="152"/>
      <c r="AA74" s="152"/>
      <c r="AB74" s="152"/>
      <c r="AC74" s="152"/>
      <c r="AD74" s="152"/>
      <c r="AW74" s="15"/>
      <c r="AX74" s="15"/>
    </row>
    <row r="75" spans="1:51" ht="15.5">
      <c r="A75" s="86"/>
      <c r="B75" s="86"/>
      <c r="C75" s="86"/>
      <c r="M75" s="2404"/>
      <c r="N75" s="2404"/>
      <c r="O75" s="2404"/>
      <c r="P75" s="2404"/>
      <c r="Q75" s="2404"/>
      <c r="R75" s="2404"/>
      <c r="S75" s="2404"/>
      <c r="T75" s="2404"/>
      <c r="U75" s="2404"/>
      <c r="V75" s="152"/>
      <c r="W75" s="153"/>
      <c r="X75" s="153"/>
      <c r="Y75" s="152"/>
      <c r="Z75" s="152"/>
      <c r="AA75" s="152"/>
      <c r="AB75" s="152"/>
      <c r="AC75" s="152"/>
      <c r="AD75" s="152"/>
      <c r="AW75" s="15"/>
      <c r="AX75" s="15"/>
    </row>
    <row r="78" spans="1:51" ht="18" customHeight="1"/>
    <row r="79" spans="1:51" ht="18" customHeight="1"/>
    <row r="80" spans="1:51"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sheetData>
  <mergeCells count="14">
    <mergeCell ref="M75:U75"/>
    <mergeCell ref="A8:C15"/>
    <mergeCell ref="W8:X15"/>
    <mergeCell ref="Y8:AA15"/>
    <mergeCell ref="AW8:AX15"/>
    <mergeCell ref="H13:H14"/>
    <mergeCell ref="T13:T14"/>
    <mergeCell ref="AJ13:AJ14"/>
    <mergeCell ref="AM13:AM14"/>
    <mergeCell ref="AO13:AO14"/>
    <mergeCell ref="AQ13:AQ14"/>
    <mergeCell ref="AR13:AR14"/>
    <mergeCell ref="AT13:AT14"/>
    <mergeCell ref="AV13:AV14"/>
  </mergeCells>
  <phoneticPr fontId="100"/>
  <printOptions horizontalCentered="1"/>
  <pageMargins left="0.47244094488188981" right="0.47244094488188981" top="0.39370078740157483" bottom="0.39370078740157483" header="0" footer="0"/>
  <pageSetup paperSize="9" scale="62" firstPageNumber="2" pageOrder="overThenDown" orientation="portrait" useFirstPageNumber="1" r:id="rId1"/>
  <headerFooter alignWithMargins="0">
    <oddFooter>&amp;C&amp;"ＭＳ Ｐ明朝,標準"&amp;18－&amp;P－</oddFooter>
  </headerFooter>
  <colBreaks count="3" manualBreakCount="3">
    <brk id="12" max="74" man="1"/>
    <brk id="24" max="74" man="1"/>
    <brk id="37" max="7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533F8-453C-4F5D-860F-675769832F71}">
  <sheetPr>
    <tabColor rgb="FFFFFF00"/>
  </sheetPr>
  <dimension ref="A1:AT78"/>
  <sheetViews>
    <sheetView view="pageBreakPreview" zoomScale="70" zoomScaleNormal="75" zoomScaleSheetLayoutView="70" workbookViewId="0"/>
  </sheetViews>
  <sheetFormatPr defaultColWidth="9" defaultRowHeight="14"/>
  <cols>
    <col min="1" max="1" width="3.90625" style="1340" customWidth="1"/>
    <col min="2" max="2" width="30.26953125" style="1341" customWidth="1"/>
    <col min="3" max="3" width="15.7265625" style="35" customWidth="1"/>
    <col min="4" max="4" width="17.08984375" style="35" customWidth="1"/>
    <col min="5" max="6" width="15.36328125" style="35" customWidth="1"/>
    <col min="7" max="7" width="13.08984375" style="35" customWidth="1"/>
    <col min="8" max="8" width="14" style="35" customWidth="1"/>
    <col min="9" max="9" width="14.6328125" style="35" customWidth="1"/>
    <col min="10" max="10" width="14.90625" style="35" customWidth="1"/>
    <col min="11" max="11" width="14" style="35" customWidth="1"/>
    <col min="12" max="21" width="16.36328125" style="35" customWidth="1"/>
    <col min="22" max="22" width="3.6328125" style="35" customWidth="1"/>
    <col min="23" max="23" width="3.453125" style="1340" customWidth="1"/>
    <col min="24" max="24" width="30.90625" style="1341" customWidth="1"/>
    <col min="25" max="27" width="15.08984375" style="35" customWidth="1"/>
    <col min="28" max="33" width="14.6328125" style="35" customWidth="1"/>
    <col min="34" max="45" width="13.6328125" style="35" customWidth="1"/>
    <col min="46" max="46" width="3.453125" style="35" customWidth="1"/>
    <col min="47" max="16384" width="9" style="35"/>
  </cols>
  <sheetData>
    <row r="1" spans="1:46" s="156" customFormat="1" ht="15.75" customHeight="1">
      <c r="A1" s="2040" t="s">
        <v>780</v>
      </c>
      <c r="C1" s="157"/>
      <c r="D1" s="158"/>
      <c r="R1" s="155"/>
      <c r="V1" s="2041" t="s">
        <v>780</v>
      </c>
      <c r="W1" s="2040" t="s">
        <v>780</v>
      </c>
      <c r="Y1" s="155"/>
      <c r="Z1" s="158"/>
      <c r="AP1" s="159"/>
      <c r="AQ1" s="155"/>
      <c r="AT1" s="2041" t="s">
        <v>780</v>
      </c>
    </row>
    <row r="2" spans="1:46" s="156" customFormat="1" ht="14.25" customHeight="1"/>
    <row r="3" spans="1:46" s="156" customFormat="1" ht="21.75" customHeight="1">
      <c r="H3" s="166"/>
      <c r="I3" s="1337"/>
    </row>
    <row r="4" spans="1:46" s="156" customFormat="1" ht="28">
      <c r="A4" s="160" t="s">
        <v>50</v>
      </c>
      <c r="B4" s="2042"/>
      <c r="C4" s="161"/>
      <c r="D4" s="162"/>
      <c r="E4" s="163" t="s">
        <v>1379</v>
      </c>
      <c r="L4" s="1338"/>
    </row>
    <row r="5" spans="1:46" s="156" customFormat="1" ht="19" customHeight="1">
      <c r="B5" s="164"/>
      <c r="D5" s="164"/>
      <c r="F5" s="165"/>
    </row>
    <row r="6" spans="1:46" s="156" customFormat="1" ht="19" customHeight="1">
      <c r="B6" s="164"/>
      <c r="D6" s="164"/>
      <c r="F6" s="165"/>
    </row>
    <row r="7" spans="1:46" s="156" customFormat="1" ht="22.5" customHeight="1">
      <c r="A7" s="2427">
        <v>42339</v>
      </c>
      <c r="B7" s="2427"/>
      <c r="C7" s="2427"/>
      <c r="D7" s="2427"/>
      <c r="E7" s="2427"/>
      <c r="F7" s="2428">
        <v>42339</v>
      </c>
      <c r="G7" s="2428"/>
      <c r="H7" s="2428"/>
      <c r="I7" s="2428"/>
      <c r="J7" s="2428"/>
    </row>
    <row r="8" spans="1:46" s="156" customFormat="1" ht="21" customHeight="1">
      <c r="B8" s="167"/>
      <c r="C8" s="168"/>
      <c r="D8" s="167"/>
      <c r="E8" s="169"/>
      <c r="G8" s="168"/>
      <c r="H8" s="164"/>
    </row>
    <row r="9" spans="1:46" s="156" customFormat="1" ht="23.25" customHeight="1">
      <c r="B9" s="2043" t="s">
        <v>781</v>
      </c>
      <c r="C9" s="170"/>
      <c r="D9" s="170" t="s">
        <v>1380</v>
      </c>
      <c r="H9" s="164"/>
      <c r="X9" s="2043" t="s">
        <v>51</v>
      </c>
      <c r="Y9" s="170"/>
      <c r="Z9" s="170"/>
      <c r="AA9" s="170" t="s">
        <v>1381</v>
      </c>
    </row>
    <row r="10" spans="1:46" s="156" customFormat="1" ht="21" customHeight="1">
      <c r="A10" s="172"/>
      <c r="B10" s="173"/>
      <c r="C10" s="2004" t="s">
        <v>782</v>
      </c>
      <c r="D10" s="175"/>
      <c r="E10" s="2044" t="s">
        <v>592</v>
      </c>
      <c r="F10" s="175" t="s">
        <v>1382</v>
      </c>
      <c r="G10" s="175"/>
      <c r="H10" s="175"/>
      <c r="I10" s="175"/>
      <c r="J10" s="175"/>
      <c r="K10" s="175"/>
      <c r="L10" s="175"/>
      <c r="M10" s="175"/>
      <c r="N10" s="175"/>
      <c r="O10" s="175"/>
      <c r="P10" s="175"/>
      <c r="Q10" s="175"/>
      <c r="R10" s="175"/>
      <c r="S10" s="175"/>
      <c r="T10" s="175"/>
      <c r="U10" s="175"/>
      <c r="V10" s="177"/>
      <c r="W10" s="172"/>
      <c r="X10" s="173"/>
      <c r="Y10" s="2045" t="s">
        <v>1250</v>
      </c>
      <c r="Z10" s="175"/>
      <c r="AA10" s="175"/>
      <c r="AB10" s="175"/>
      <c r="AC10" s="175"/>
      <c r="AD10" s="175"/>
      <c r="AE10" s="175"/>
      <c r="AF10" s="175"/>
      <c r="AG10" s="175"/>
      <c r="AH10" s="175"/>
      <c r="AI10" s="175"/>
      <c r="AJ10" s="175"/>
      <c r="AK10" s="175"/>
      <c r="AL10" s="175"/>
      <c r="AM10" s="175"/>
      <c r="AN10" s="175"/>
      <c r="AO10" s="175"/>
      <c r="AP10" s="178"/>
      <c r="AQ10" s="175"/>
      <c r="AR10" s="178"/>
      <c r="AS10" s="175"/>
      <c r="AT10" s="178"/>
    </row>
    <row r="11" spans="1:46" s="156" customFormat="1" ht="21" customHeight="1">
      <c r="A11" s="179"/>
      <c r="B11" s="180"/>
      <c r="C11" s="181" t="s">
        <v>1383</v>
      </c>
      <c r="D11" s="2046" t="s">
        <v>771</v>
      </c>
      <c r="E11" s="181" t="s">
        <v>1384</v>
      </c>
      <c r="F11" s="2047" t="s">
        <v>773</v>
      </c>
      <c r="G11" s="183"/>
      <c r="H11" s="183" t="s">
        <v>1303</v>
      </c>
      <c r="I11" s="175"/>
      <c r="J11" s="175"/>
      <c r="K11" s="175"/>
      <c r="L11" s="175"/>
      <c r="M11" s="175"/>
      <c r="N11" s="175"/>
      <c r="O11" s="175"/>
      <c r="P11" s="175"/>
      <c r="Q11" s="175"/>
      <c r="R11" s="175"/>
      <c r="S11" s="175"/>
      <c r="T11" s="175"/>
      <c r="U11" s="175"/>
      <c r="V11" s="184"/>
      <c r="W11" s="179"/>
      <c r="X11" s="180"/>
      <c r="Y11" s="2048" t="s">
        <v>2</v>
      </c>
      <c r="Z11" s="177"/>
      <c r="AA11" s="177" t="s">
        <v>1385</v>
      </c>
      <c r="AB11" s="177"/>
      <c r="AC11" s="177"/>
      <c r="AD11" s="177"/>
      <c r="AE11" s="177"/>
      <c r="AF11" s="177"/>
      <c r="AG11" s="177"/>
      <c r="AH11" s="177"/>
      <c r="AI11" s="177"/>
      <c r="AJ11" s="177"/>
      <c r="AK11" s="177"/>
      <c r="AL11" s="177"/>
      <c r="AM11" s="177"/>
      <c r="AN11" s="177"/>
      <c r="AO11" s="177"/>
      <c r="AP11" s="185"/>
      <c r="AQ11" s="178"/>
      <c r="AR11" s="185"/>
      <c r="AS11" s="178"/>
      <c r="AT11" s="185"/>
    </row>
    <row r="12" spans="1:46" s="156" customFormat="1" ht="21" customHeight="1">
      <c r="A12" s="179"/>
      <c r="B12" s="2049" t="s">
        <v>783</v>
      </c>
      <c r="C12" s="181"/>
      <c r="D12" s="1700" t="s">
        <v>1305</v>
      </c>
      <c r="E12" s="181"/>
      <c r="F12" s="182"/>
      <c r="G12" s="2050" t="s">
        <v>774</v>
      </c>
      <c r="H12" s="186"/>
      <c r="I12" s="175"/>
      <c r="J12" s="186"/>
      <c r="K12" s="186"/>
      <c r="L12" s="186"/>
      <c r="M12" s="175"/>
      <c r="N12" s="186"/>
      <c r="O12" s="186"/>
      <c r="P12" s="175"/>
      <c r="Q12" s="186"/>
      <c r="R12" s="174"/>
      <c r="S12" s="186"/>
      <c r="T12" s="174"/>
      <c r="U12" s="176"/>
      <c r="V12" s="185"/>
      <c r="W12" s="179"/>
      <c r="X12" s="2051" t="s">
        <v>783</v>
      </c>
      <c r="Y12" s="182" t="s">
        <v>1384</v>
      </c>
      <c r="Z12" s="2052" t="s">
        <v>4</v>
      </c>
      <c r="AA12" s="2052" t="s">
        <v>784</v>
      </c>
      <c r="AC12" s="187"/>
      <c r="AE12" s="186"/>
      <c r="AF12" s="186"/>
      <c r="AG12" s="186"/>
      <c r="AH12" s="186"/>
      <c r="AI12" s="187"/>
      <c r="AK12" s="178"/>
      <c r="AL12" s="186"/>
      <c r="AM12" s="178"/>
      <c r="AN12" s="186"/>
      <c r="AO12" s="188"/>
      <c r="AP12" s="2053" t="s">
        <v>5</v>
      </c>
      <c r="AQ12" s="2053" t="s">
        <v>6</v>
      </c>
      <c r="AR12" s="2053" t="s">
        <v>7</v>
      </c>
      <c r="AS12" s="2053" t="s">
        <v>8</v>
      </c>
      <c r="AT12" s="185"/>
    </row>
    <row r="13" spans="1:46" s="156" customFormat="1" ht="21" customHeight="1">
      <c r="A13" s="179"/>
      <c r="B13" s="189" t="s">
        <v>1386</v>
      </c>
      <c r="C13" s="2054" t="s">
        <v>9</v>
      </c>
      <c r="D13" s="2055" t="s">
        <v>9</v>
      </c>
      <c r="E13" s="2054" t="s">
        <v>9</v>
      </c>
      <c r="F13" s="2053" t="s">
        <v>9</v>
      </c>
      <c r="G13" s="2053" t="s">
        <v>322</v>
      </c>
      <c r="H13" s="2056" t="s">
        <v>1307</v>
      </c>
      <c r="I13" s="2054" t="s">
        <v>1308</v>
      </c>
      <c r="J13" s="2056" t="s">
        <v>323</v>
      </c>
      <c r="K13" s="2056" t="s">
        <v>301</v>
      </c>
      <c r="L13" s="2056" t="s">
        <v>302</v>
      </c>
      <c r="M13" s="2054" t="s">
        <v>303</v>
      </c>
      <c r="N13" s="2056" t="s">
        <v>355</v>
      </c>
      <c r="O13" s="2056" t="s">
        <v>356</v>
      </c>
      <c r="P13" s="2054" t="s">
        <v>306</v>
      </c>
      <c r="Q13" s="2056" t="s">
        <v>307</v>
      </c>
      <c r="R13" s="2054" t="s">
        <v>1387</v>
      </c>
      <c r="S13" s="2056" t="s">
        <v>1388</v>
      </c>
      <c r="T13" s="2054" t="s">
        <v>1389</v>
      </c>
      <c r="U13" s="2053" t="s">
        <v>1390</v>
      </c>
      <c r="V13" s="185"/>
      <c r="W13" s="179"/>
      <c r="X13" s="189" t="s">
        <v>1391</v>
      </c>
      <c r="Y13" s="2053" t="s">
        <v>9</v>
      </c>
      <c r="Z13" s="2056" t="s">
        <v>10</v>
      </c>
      <c r="AA13" s="2056" t="s">
        <v>11</v>
      </c>
      <c r="AB13" s="2054" t="s">
        <v>1392</v>
      </c>
      <c r="AC13" s="2056" t="s">
        <v>1393</v>
      </c>
      <c r="AD13" s="2054" t="s">
        <v>12</v>
      </c>
      <c r="AE13" s="2056" t="s">
        <v>13</v>
      </c>
      <c r="AF13" s="2056" t="s">
        <v>14</v>
      </c>
      <c r="AG13" s="2056" t="s">
        <v>15</v>
      </c>
      <c r="AH13" s="2056" t="s">
        <v>311</v>
      </c>
      <c r="AI13" s="2056" t="s">
        <v>1394</v>
      </c>
      <c r="AJ13" s="2054" t="s">
        <v>16</v>
      </c>
      <c r="AK13" s="2053" t="s">
        <v>17</v>
      </c>
      <c r="AL13" s="2056" t="s">
        <v>18</v>
      </c>
      <c r="AM13" s="2053" t="s">
        <v>19</v>
      </c>
      <c r="AN13" s="2056" t="s">
        <v>88</v>
      </c>
      <c r="AO13" s="2057" t="s">
        <v>1395</v>
      </c>
      <c r="AP13" s="185"/>
      <c r="AQ13" s="185"/>
      <c r="AR13" s="185"/>
      <c r="AS13" s="185"/>
      <c r="AT13" s="185"/>
    </row>
    <row r="14" spans="1:46" s="156" customFormat="1" ht="21" customHeight="1">
      <c r="A14" s="179"/>
      <c r="B14" s="189"/>
      <c r="C14" s="181"/>
      <c r="D14" s="1700"/>
      <c r="E14" s="190"/>
      <c r="F14" s="181"/>
      <c r="G14" s="182"/>
      <c r="H14" s="190"/>
      <c r="I14" s="181"/>
      <c r="J14" s="190"/>
      <c r="K14" s="190"/>
      <c r="L14" s="190"/>
      <c r="M14" s="181"/>
      <c r="N14" s="190"/>
      <c r="O14" s="190"/>
      <c r="P14" s="181"/>
      <c r="Q14" s="190"/>
      <c r="R14" s="2054" t="s">
        <v>1396</v>
      </c>
      <c r="S14" s="190"/>
      <c r="T14" s="181"/>
      <c r="U14" s="2053" t="s">
        <v>1397</v>
      </c>
      <c r="V14" s="185"/>
      <c r="W14" s="179"/>
      <c r="X14" s="189"/>
      <c r="Y14" s="182"/>
      <c r="Z14" s="190"/>
      <c r="AA14" s="190"/>
      <c r="AB14" s="181"/>
      <c r="AC14" s="2056" t="s">
        <v>1398</v>
      </c>
      <c r="AD14" s="181"/>
      <c r="AE14" s="190"/>
      <c r="AF14" s="190"/>
      <c r="AG14" s="190"/>
      <c r="AH14" s="190"/>
      <c r="AI14" s="2056" t="s">
        <v>1399</v>
      </c>
      <c r="AJ14" s="181"/>
      <c r="AK14" s="182"/>
      <c r="AL14" s="190"/>
      <c r="AM14" s="182"/>
      <c r="AN14" s="190"/>
      <c r="AO14" s="188"/>
      <c r="AP14" s="185"/>
      <c r="AQ14" s="185"/>
      <c r="AR14" s="185"/>
      <c r="AS14" s="185"/>
      <c r="AT14" s="185"/>
    </row>
    <row r="15" spans="1:46" s="156" customFormat="1" ht="21" customHeight="1">
      <c r="A15" s="179"/>
      <c r="B15" s="191" t="s">
        <v>1400</v>
      </c>
      <c r="C15" s="190" t="s">
        <v>1401</v>
      </c>
      <c r="D15" s="190" t="s">
        <v>1401</v>
      </c>
      <c r="E15" s="190" t="s">
        <v>1401</v>
      </c>
      <c r="F15" s="181" t="s">
        <v>1401</v>
      </c>
      <c r="G15" s="192" t="s">
        <v>1402</v>
      </c>
      <c r="H15" s="190" t="s">
        <v>1403</v>
      </c>
      <c r="I15" s="181" t="s">
        <v>1404</v>
      </c>
      <c r="J15" s="190" t="s">
        <v>1405</v>
      </c>
      <c r="K15" s="190" t="s">
        <v>1406</v>
      </c>
      <c r="L15" s="190" t="s">
        <v>1407</v>
      </c>
      <c r="M15" s="193" t="s">
        <v>1408</v>
      </c>
      <c r="N15" s="194" t="s">
        <v>1408</v>
      </c>
      <c r="O15" s="194" t="s">
        <v>1408</v>
      </c>
      <c r="P15" s="181" t="s">
        <v>1409</v>
      </c>
      <c r="Q15" s="190" t="s">
        <v>1410</v>
      </c>
      <c r="R15" s="181" t="s">
        <v>1409</v>
      </c>
      <c r="S15" s="190" t="s">
        <v>1411</v>
      </c>
      <c r="T15" s="181" t="s">
        <v>1412</v>
      </c>
      <c r="U15" s="182" t="s">
        <v>1413</v>
      </c>
      <c r="V15" s="185"/>
      <c r="W15" s="179"/>
      <c r="X15" s="191" t="s">
        <v>1400</v>
      </c>
      <c r="Y15" s="181" t="s">
        <v>1401</v>
      </c>
      <c r="Z15" s="190" t="s">
        <v>1414</v>
      </c>
      <c r="AA15" s="190" t="s">
        <v>1415</v>
      </c>
      <c r="AB15" s="181" t="s">
        <v>1416</v>
      </c>
      <c r="AC15" s="194" t="s">
        <v>1417</v>
      </c>
      <c r="AD15" s="193" t="s">
        <v>1418</v>
      </c>
      <c r="AE15" s="190" t="s">
        <v>1419</v>
      </c>
      <c r="AF15" s="194" t="s">
        <v>1420</v>
      </c>
      <c r="AG15" s="194" t="s">
        <v>1421</v>
      </c>
      <c r="AH15" s="190" t="s">
        <v>1410</v>
      </c>
      <c r="AI15" s="190" t="s">
        <v>1422</v>
      </c>
      <c r="AJ15" s="181" t="s">
        <v>1423</v>
      </c>
      <c r="AK15" s="182" t="s">
        <v>1424</v>
      </c>
      <c r="AL15" s="2058" t="s">
        <v>1425</v>
      </c>
      <c r="AM15" s="182" t="s">
        <v>1426</v>
      </c>
      <c r="AN15" s="190" t="s">
        <v>1427</v>
      </c>
      <c r="AO15" s="2429" t="s">
        <v>1428</v>
      </c>
      <c r="AP15" s="182" t="s">
        <v>1429</v>
      </c>
      <c r="AQ15" s="2430" t="s">
        <v>1430</v>
      </c>
      <c r="AR15" s="182" t="s">
        <v>1431</v>
      </c>
      <c r="AS15" s="182" t="s">
        <v>1432</v>
      </c>
      <c r="AT15" s="185"/>
    </row>
    <row r="16" spans="1:46" s="156" customFormat="1" ht="21" customHeight="1">
      <c r="A16" s="179"/>
      <c r="B16" s="179"/>
      <c r="C16" s="190" t="s">
        <v>1433</v>
      </c>
      <c r="D16" s="190" t="s">
        <v>1433</v>
      </c>
      <c r="E16" s="190" t="s">
        <v>1433</v>
      </c>
      <c r="F16" s="181" t="s">
        <v>1433</v>
      </c>
      <c r="G16" s="182" t="s">
        <v>1434</v>
      </c>
      <c r="H16" s="190"/>
      <c r="I16" s="181"/>
      <c r="J16" s="190" t="s">
        <v>1435</v>
      </c>
      <c r="K16" s="190"/>
      <c r="L16" s="190"/>
      <c r="M16" s="181" t="s">
        <v>1436</v>
      </c>
      <c r="N16" s="194" t="s">
        <v>1437</v>
      </c>
      <c r="O16" s="194" t="s">
        <v>1438</v>
      </c>
      <c r="P16" s="181" t="s">
        <v>1439</v>
      </c>
      <c r="Q16" s="190" t="s">
        <v>1440</v>
      </c>
      <c r="R16" s="181" t="s">
        <v>1441</v>
      </c>
      <c r="S16" s="190"/>
      <c r="T16" s="181"/>
      <c r="U16" s="182" t="s">
        <v>1442</v>
      </c>
      <c r="V16" s="185"/>
      <c r="W16" s="179"/>
      <c r="X16" s="179"/>
      <c r="Y16" s="181" t="s">
        <v>1433</v>
      </c>
      <c r="Z16" s="190"/>
      <c r="AA16" s="190"/>
      <c r="AB16" s="181"/>
      <c r="AC16" s="194" t="s">
        <v>1443</v>
      </c>
      <c r="AD16" s="193" t="s">
        <v>1444</v>
      </c>
      <c r="AE16" s="194" t="s">
        <v>1444</v>
      </c>
      <c r="AF16" s="194" t="s">
        <v>1444</v>
      </c>
      <c r="AG16" s="194"/>
      <c r="AH16" s="190" t="s">
        <v>1445</v>
      </c>
      <c r="AI16" s="190"/>
      <c r="AJ16" s="181"/>
      <c r="AK16" s="182"/>
      <c r="AL16" s="1196"/>
      <c r="AM16" s="182"/>
      <c r="AN16" s="190"/>
      <c r="AO16" s="2429"/>
      <c r="AP16" s="185"/>
      <c r="AQ16" s="2430"/>
      <c r="AR16" s="185"/>
      <c r="AS16" s="185" t="s">
        <v>1446</v>
      </c>
      <c r="AT16" s="185"/>
    </row>
    <row r="17" spans="1:46" s="156" customFormat="1" ht="21" customHeight="1">
      <c r="A17" s="195"/>
      <c r="B17" s="196"/>
      <c r="C17" s="1866" t="s">
        <v>1368</v>
      </c>
      <c r="D17" s="1866" t="s">
        <v>1368</v>
      </c>
      <c r="E17" s="1866" t="s">
        <v>1368</v>
      </c>
      <c r="F17" s="1868" t="s">
        <v>1368</v>
      </c>
      <c r="G17" s="1869" t="s">
        <v>1368</v>
      </c>
      <c r="H17" s="1870" t="s">
        <v>1368</v>
      </c>
      <c r="I17" s="1868" t="s">
        <v>1368</v>
      </c>
      <c r="J17" s="1870" t="s">
        <v>1368</v>
      </c>
      <c r="K17" s="1866" t="s">
        <v>1368</v>
      </c>
      <c r="L17" s="1870" t="s">
        <v>1368</v>
      </c>
      <c r="M17" s="1868" t="s">
        <v>1368</v>
      </c>
      <c r="N17" s="1870" t="s">
        <v>1368</v>
      </c>
      <c r="O17" s="1870" t="s">
        <v>1368</v>
      </c>
      <c r="P17" s="1868" t="s">
        <v>1368</v>
      </c>
      <c r="Q17" s="1870" t="s">
        <v>1369</v>
      </c>
      <c r="R17" s="1871" t="s">
        <v>1370</v>
      </c>
      <c r="S17" s="1866" t="s">
        <v>1369</v>
      </c>
      <c r="T17" s="1870" t="s">
        <v>1369</v>
      </c>
      <c r="U17" s="1868" t="s">
        <v>1368</v>
      </c>
      <c r="V17" s="197"/>
      <c r="W17" s="195"/>
      <c r="X17" s="195"/>
      <c r="Y17" s="1869" t="s">
        <v>1368</v>
      </c>
      <c r="Z17" s="1870" t="s">
        <v>1369</v>
      </c>
      <c r="AA17" s="1870" t="s">
        <v>1369</v>
      </c>
      <c r="AB17" s="1868" t="s">
        <v>1369</v>
      </c>
      <c r="AC17" s="1871" t="s">
        <v>1370</v>
      </c>
      <c r="AD17" s="1871" t="s">
        <v>1370</v>
      </c>
      <c r="AE17" s="1871" t="s">
        <v>1370</v>
      </c>
      <c r="AF17" s="1872" t="s">
        <v>1370</v>
      </c>
      <c r="AG17" s="1872" t="s">
        <v>1370</v>
      </c>
      <c r="AH17" s="1870" t="s">
        <v>1369</v>
      </c>
      <c r="AI17" s="1873" t="s">
        <v>1370</v>
      </c>
      <c r="AJ17" s="1870" t="s">
        <v>776</v>
      </c>
      <c r="AK17" s="1871" t="s">
        <v>1371</v>
      </c>
      <c r="AL17" s="1870" t="s">
        <v>776</v>
      </c>
      <c r="AM17" s="1869" t="s">
        <v>1372</v>
      </c>
      <c r="AN17" s="1869" t="s">
        <v>1372</v>
      </c>
      <c r="AO17" s="1874" t="s">
        <v>1372</v>
      </c>
      <c r="AP17" s="1869" t="s">
        <v>1373</v>
      </c>
      <c r="AQ17" s="1869" t="s">
        <v>1373</v>
      </c>
      <c r="AR17" s="1869" t="s">
        <v>1372</v>
      </c>
      <c r="AS17" s="1869" t="s">
        <v>1372</v>
      </c>
      <c r="AT17" s="197"/>
    </row>
    <row r="18" spans="1:46" ht="21.75" customHeight="1">
      <c r="A18" s="198">
        <v>1</v>
      </c>
      <c r="B18" s="2059" t="s">
        <v>785</v>
      </c>
      <c r="C18" s="66">
        <v>217930399</v>
      </c>
      <c r="D18" s="2354">
        <v>163297196</v>
      </c>
      <c r="E18" s="2354">
        <v>204910112</v>
      </c>
      <c r="F18" s="2354">
        <v>85922086</v>
      </c>
      <c r="G18" s="2354">
        <v>309882</v>
      </c>
      <c r="H18" s="2354">
        <v>54385</v>
      </c>
      <c r="I18" s="2354">
        <v>33721006</v>
      </c>
      <c r="J18" s="2354">
        <v>18321040</v>
      </c>
      <c r="K18" s="2354">
        <v>1087634</v>
      </c>
      <c r="L18" s="2354">
        <v>332956</v>
      </c>
      <c r="M18" s="2354">
        <v>5079477</v>
      </c>
      <c r="N18" s="2354">
        <v>695734</v>
      </c>
      <c r="O18" s="2354">
        <v>4383743</v>
      </c>
      <c r="P18" s="2354">
        <v>1598428</v>
      </c>
      <c r="Q18" s="2354">
        <v>5801311</v>
      </c>
      <c r="R18" s="2354">
        <v>15864129</v>
      </c>
      <c r="S18" s="2354">
        <v>4590338</v>
      </c>
      <c r="T18" s="2354">
        <v>1213643</v>
      </c>
      <c r="U18" s="199">
        <v>297828</v>
      </c>
      <c r="V18" s="200">
        <v>1</v>
      </c>
      <c r="W18" s="198">
        <v>1</v>
      </c>
      <c r="X18" s="2060" t="s">
        <v>785</v>
      </c>
      <c r="Y18" s="66">
        <v>118988026</v>
      </c>
      <c r="Z18" s="2354">
        <v>86537463</v>
      </c>
      <c r="AA18" s="2354">
        <v>33161474</v>
      </c>
      <c r="AB18" s="2354">
        <v>503641</v>
      </c>
      <c r="AC18" s="2354">
        <v>10969405</v>
      </c>
      <c r="AD18" s="2354">
        <v>90236171</v>
      </c>
      <c r="AE18" s="2354">
        <v>5450635</v>
      </c>
      <c r="AF18" s="2354">
        <v>99243</v>
      </c>
      <c r="AG18" s="2354">
        <v>699959</v>
      </c>
      <c r="AH18" s="2354">
        <v>1567367</v>
      </c>
      <c r="AI18" s="2354">
        <v>5499117</v>
      </c>
      <c r="AJ18" s="2354">
        <v>12246214</v>
      </c>
      <c r="AK18" s="2354">
        <v>10577057</v>
      </c>
      <c r="AL18" s="2354">
        <v>2416237</v>
      </c>
      <c r="AM18" s="2354">
        <v>437085</v>
      </c>
      <c r="AN18" s="2354">
        <v>579575</v>
      </c>
      <c r="AO18" s="2354">
        <v>563066</v>
      </c>
      <c r="AP18" s="2354">
        <v>184986540</v>
      </c>
      <c r="AQ18" s="2354">
        <v>107160167</v>
      </c>
      <c r="AR18" s="2354">
        <v>518016696</v>
      </c>
      <c r="AS18" s="199">
        <v>40691394</v>
      </c>
      <c r="AT18" s="200">
        <v>1</v>
      </c>
    </row>
    <row r="19" spans="1:46" ht="21.75" customHeight="1">
      <c r="A19" s="201"/>
      <c r="B19" s="2061" t="s">
        <v>1447</v>
      </c>
      <c r="C19" s="75">
        <v>170702063</v>
      </c>
      <c r="D19" s="202"/>
      <c r="E19" s="2355">
        <v>157681776</v>
      </c>
      <c r="F19" s="202"/>
      <c r="G19" s="202"/>
      <c r="H19" s="202"/>
      <c r="I19" s="202"/>
      <c r="J19" s="202"/>
      <c r="K19" s="202"/>
      <c r="L19" s="202"/>
      <c r="M19" s="202"/>
      <c r="N19" s="202"/>
      <c r="O19" s="202"/>
      <c r="P19" s="202"/>
      <c r="Q19" s="202"/>
      <c r="R19" s="202"/>
      <c r="S19" s="202"/>
      <c r="T19" s="202"/>
      <c r="U19" s="203"/>
      <c r="V19" s="4"/>
      <c r="W19" s="201"/>
      <c r="X19" s="2060" t="s">
        <v>1447</v>
      </c>
      <c r="Y19" s="204"/>
      <c r="Z19" s="202"/>
      <c r="AA19" s="202"/>
      <c r="AB19" s="202"/>
      <c r="AC19" s="202"/>
      <c r="AD19" s="202"/>
      <c r="AE19" s="202"/>
      <c r="AF19" s="202"/>
      <c r="AG19" s="202"/>
      <c r="AH19" s="202"/>
      <c r="AI19" s="202"/>
      <c r="AJ19" s="202"/>
      <c r="AK19" s="202"/>
      <c r="AL19" s="202"/>
      <c r="AM19" s="202"/>
      <c r="AN19" s="202"/>
      <c r="AO19" s="202"/>
      <c r="AP19" s="202"/>
      <c r="AQ19" s="202"/>
      <c r="AR19" s="202"/>
      <c r="AS19" s="203"/>
      <c r="AT19" s="4"/>
    </row>
    <row r="20" spans="1:46" ht="21.75" customHeight="1">
      <c r="A20" s="198">
        <v>2</v>
      </c>
      <c r="B20" s="2062" t="s">
        <v>786</v>
      </c>
      <c r="C20" s="75">
        <v>4197951</v>
      </c>
      <c r="D20" s="2355" t="s">
        <v>21</v>
      </c>
      <c r="E20" s="2355">
        <v>3878128</v>
      </c>
      <c r="F20" s="2355">
        <v>148461</v>
      </c>
      <c r="G20" s="2355" t="s">
        <v>21</v>
      </c>
      <c r="H20" s="2355">
        <v>1058</v>
      </c>
      <c r="I20" s="2355" t="s">
        <v>21</v>
      </c>
      <c r="J20" s="2355" t="s">
        <v>21</v>
      </c>
      <c r="K20" s="2355">
        <v>18883</v>
      </c>
      <c r="L20" s="2355">
        <v>4390</v>
      </c>
      <c r="M20" s="2355">
        <v>62831</v>
      </c>
      <c r="N20" s="2355">
        <v>7575</v>
      </c>
      <c r="O20" s="2355">
        <v>55256</v>
      </c>
      <c r="P20" s="2355" t="s">
        <v>21</v>
      </c>
      <c r="Q20" s="2355">
        <v>10730</v>
      </c>
      <c r="R20" s="2355" t="s">
        <v>21</v>
      </c>
      <c r="S20" s="2355">
        <v>56649</v>
      </c>
      <c r="T20" s="2355" t="s">
        <v>21</v>
      </c>
      <c r="U20" s="205">
        <v>1</v>
      </c>
      <c r="V20" s="200">
        <v>2</v>
      </c>
      <c r="W20" s="198">
        <v>2</v>
      </c>
      <c r="X20" s="2063" t="s">
        <v>786</v>
      </c>
      <c r="Y20" s="75">
        <v>3729667</v>
      </c>
      <c r="Z20" s="2355">
        <v>4899952</v>
      </c>
      <c r="AA20" s="2355">
        <v>101840</v>
      </c>
      <c r="AB20" s="2355" t="s">
        <v>21</v>
      </c>
      <c r="AC20" s="2355" t="s">
        <v>21</v>
      </c>
      <c r="AD20" s="2355" t="s">
        <v>21</v>
      </c>
      <c r="AE20" s="2355" t="s">
        <v>21</v>
      </c>
      <c r="AF20" s="2355" t="s">
        <v>21</v>
      </c>
      <c r="AG20" s="2355">
        <v>119616</v>
      </c>
      <c r="AH20" s="2355">
        <v>24783</v>
      </c>
      <c r="AI20" s="2355">
        <v>195481</v>
      </c>
      <c r="AJ20" s="2355" t="s">
        <v>21</v>
      </c>
      <c r="AK20" s="2355" t="s">
        <v>21</v>
      </c>
      <c r="AL20" s="2355" t="s">
        <v>21</v>
      </c>
      <c r="AM20" s="2355">
        <v>14508</v>
      </c>
      <c r="AN20" s="2355">
        <v>11703</v>
      </c>
      <c r="AO20" s="2355" t="s">
        <v>21</v>
      </c>
      <c r="AP20" s="2355">
        <v>11840951</v>
      </c>
      <c r="AQ20" s="2355">
        <v>2763788</v>
      </c>
      <c r="AR20" s="2355">
        <v>36813893</v>
      </c>
      <c r="AS20" s="205">
        <v>343786</v>
      </c>
      <c r="AT20" s="200">
        <v>2</v>
      </c>
    </row>
    <row r="21" spans="1:46" ht="21.75" customHeight="1">
      <c r="A21" s="201"/>
      <c r="B21" s="206" t="s">
        <v>52</v>
      </c>
      <c r="C21" s="204"/>
      <c r="D21" s="202"/>
      <c r="E21" s="202"/>
      <c r="F21" s="202"/>
      <c r="G21" s="202"/>
      <c r="H21" s="202"/>
      <c r="I21" s="202"/>
      <c r="J21" s="202"/>
      <c r="K21" s="202"/>
      <c r="L21" s="202"/>
      <c r="M21" s="202"/>
      <c r="N21" s="202"/>
      <c r="O21" s="202"/>
      <c r="P21" s="202"/>
      <c r="Q21" s="202"/>
      <c r="R21" s="202"/>
      <c r="S21" s="202"/>
      <c r="T21" s="202"/>
      <c r="U21" s="203"/>
      <c r="V21" s="4"/>
      <c r="W21" s="201"/>
      <c r="X21" s="207" t="s">
        <v>52</v>
      </c>
      <c r="Y21" s="204"/>
      <c r="Z21" s="202"/>
      <c r="AA21" s="202"/>
      <c r="AB21" s="202"/>
      <c r="AC21" s="202"/>
      <c r="AD21" s="202"/>
      <c r="AE21" s="202"/>
      <c r="AF21" s="202"/>
      <c r="AG21" s="202"/>
      <c r="AH21" s="202"/>
      <c r="AI21" s="202"/>
      <c r="AJ21" s="202"/>
      <c r="AK21" s="202"/>
      <c r="AL21" s="202"/>
      <c r="AM21" s="202"/>
      <c r="AN21" s="202"/>
      <c r="AO21" s="202"/>
      <c r="AP21" s="202"/>
      <c r="AQ21" s="202"/>
      <c r="AR21" s="202"/>
      <c r="AS21" s="203"/>
      <c r="AT21" s="4"/>
    </row>
    <row r="22" spans="1:46" ht="21.75" customHeight="1">
      <c r="A22" s="198">
        <v>3</v>
      </c>
      <c r="B22" s="2064" t="s">
        <v>237</v>
      </c>
      <c r="C22" s="82">
        <v>12408481</v>
      </c>
      <c r="D22" s="2356">
        <v>11199059</v>
      </c>
      <c r="E22" s="2356">
        <v>11829074</v>
      </c>
      <c r="F22" s="2356">
        <v>998931</v>
      </c>
      <c r="G22" s="2356" t="s">
        <v>22</v>
      </c>
      <c r="H22" s="2356">
        <v>114</v>
      </c>
      <c r="I22" s="2356" t="s">
        <v>21</v>
      </c>
      <c r="J22" s="2356" t="s">
        <v>21</v>
      </c>
      <c r="K22" s="2356">
        <v>9674</v>
      </c>
      <c r="L22" s="2356">
        <v>3395</v>
      </c>
      <c r="M22" s="2356">
        <v>745843</v>
      </c>
      <c r="N22" s="2356">
        <v>98281</v>
      </c>
      <c r="O22" s="2356">
        <v>647562</v>
      </c>
      <c r="P22" s="2356">
        <v>31634</v>
      </c>
      <c r="Q22" s="2356">
        <v>23112</v>
      </c>
      <c r="R22" s="2356" t="s">
        <v>21</v>
      </c>
      <c r="S22" s="2356">
        <v>118382</v>
      </c>
      <c r="T22" s="2356" t="s">
        <v>21</v>
      </c>
      <c r="U22" s="208">
        <v>28778</v>
      </c>
      <c r="V22" s="200">
        <v>3</v>
      </c>
      <c r="W22" s="198">
        <v>3</v>
      </c>
      <c r="X22" s="2065" t="s">
        <v>237</v>
      </c>
      <c r="Y22" s="82">
        <v>10830143</v>
      </c>
      <c r="Z22" s="2356">
        <v>5884654</v>
      </c>
      <c r="AA22" s="2356">
        <v>5527</v>
      </c>
      <c r="AB22" s="2356" t="s">
        <v>22</v>
      </c>
      <c r="AC22" s="2356" t="s">
        <v>21</v>
      </c>
      <c r="AD22" s="2356" t="s">
        <v>21</v>
      </c>
      <c r="AE22" s="2356" t="s">
        <v>21</v>
      </c>
      <c r="AF22" s="2356" t="s">
        <v>21</v>
      </c>
      <c r="AG22" s="2356">
        <v>82838</v>
      </c>
      <c r="AH22" s="2356">
        <v>105095</v>
      </c>
      <c r="AI22" s="2356">
        <v>799556</v>
      </c>
      <c r="AJ22" s="2356">
        <v>12246214</v>
      </c>
      <c r="AK22" s="2356" t="s">
        <v>22</v>
      </c>
      <c r="AL22" s="2356">
        <v>2400755</v>
      </c>
      <c r="AM22" s="2356">
        <v>246671</v>
      </c>
      <c r="AN22" s="2356">
        <v>55800</v>
      </c>
      <c r="AO22" s="2356">
        <v>509157</v>
      </c>
      <c r="AP22" s="2356">
        <v>27476733</v>
      </c>
      <c r="AQ22" s="2356">
        <v>5698704</v>
      </c>
      <c r="AR22" s="2356">
        <v>155825439</v>
      </c>
      <c r="AS22" s="208">
        <v>289979</v>
      </c>
      <c r="AT22" s="200">
        <v>3</v>
      </c>
    </row>
    <row r="23" spans="1:46" ht="21.75" customHeight="1">
      <c r="A23" s="201"/>
      <c r="B23" s="209" t="s">
        <v>1448</v>
      </c>
      <c r="C23" s="210"/>
      <c r="D23" s="211"/>
      <c r="E23" s="211"/>
      <c r="F23" s="211"/>
      <c r="G23" s="211"/>
      <c r="H23" s="211"/>
      <c r="I23" s="211"/>
      <c r="J23" s="211"/>
      <c r="K23" s="211"/>
      <c r="L23" s="211"/>
      <c r="M23" s="211"/>
      <c r="N23" s="211"/>
      <c r="O23" s="211"/>
      <c r="P23" s="211"/>
      <c r="Q23" s="211"/>
      <c r="R23" s="211"/>
      <c r="S23" s="211"/>
      <c r="T23" s="211"/>
      <c r="U23" s="212"/>
      <c r="V23" s="4"/>
      <c r="W23" s="201"/>
      <c r="X23" s="213" t="s">
        <v>1449</v>
      </c>
      <c r="Y23" s="210"/>
      <c r="Z23" s="211"/>
      <c r="AA23" s="211"/>
      <c r="AB23" s="211"/>
      <c r="AC23" s="211"/>
      <c r="AD23" s="211"/>
      <c r="AE23" s="211"/>
      <c r="AF23" s="211"/>
      <c r="AG23" s="211"/>
      <c r="AH23" s="211"/>
      <c r="AI23" s="211"/>
      <c r="AJ23" s="211"/>
      <c r="AK23" s="211"/>
      <c r="AL23" s="211"/>
      <c r="AM23" s="211"/>
      <c r="AN23" s="211"/>
      <c r="AO23" s="211"/>
      <c r="AP23" s="211"/>
      <c r="AQ23" s="211"/>
      <c r="AR23" s="211"/>
      <c r="AS23" s="212"/>
      <c r="AT23" s="4"/>
    </row>
    <row r="24" spans="1:46" ht="21.75" customHeight="1">
      <c r="A24" s="198">
        <v>4</v>
      </c>
      <c r="B24" s="2064" t="s">
        <v>197</v>
      </c>
      <c r="C24" s="82">
        <v>84471588</v>
      </c>
      <c r="D24" s="2356">
        <v>68514991</v>
      </c>
      <c r="E24" s="2356">
        <v>80605717</v>
      </c>
      <c r="F24" s="2356">
        <v>65415120</v>
      </c>
      <c r="G24" s="2356">
        <v>309882</v>
      </c>
      <c r="H24" s="2356">
        <v>251</v>
      </c>
      <c r="I24" s="2356">
        <v>33566522</v>
      </c>
      <c r="J24" s="2356">
        <v>18321040</v>
      </c>
      <c r="K24" s="2356">
        <v>848511</v>
      </c>
      <c r="L24" s="2356">
        <v>260463</v>
      </c>
      <c r="M24" s="2356">
        <v>1233070</v>
      </c>
      <c r="N24" s="2356">
        <v>58045</v>
      </c>
      <c r="O24" s="2356">
        <v>1175025</v>
      </c>
      <c r="P24" s="2356">
        <v>1147871</v>
      </c>
      <c r="Q24" s="2356">
        <v>4895727</v>
      </c>
      <c r="R24" s="2356">
        <v>7019640</v>
      </c>
      <c r="S24" s="2356">
        <v>1488149</v>
      </c>
      <c r="T24" s="2356" t="s">
        <v>21</v>
      </c>
      <c r="U24" s="208">
        <v>17345</v>
      </c>
      <c r="V24" s="200">
        <v>4</v>
      </c>
      <c r="W24" s="198">
        <v>4</v>
      </c>
      <c r="X24" s="2065" t="s">
        <v>197</v>
      </c>
      <c r="Y24" s="82">
        <v>15190597</v>
      </c>
      <c r="Z24" s="2356">
        <v>17738598</v>
      </c>
      <c r="AA24" s="2356">
        <v>141951</v>
      </c>
      <c r="AB24" s="2356">
        <v>383643</v>
      </c>
      <c r="AC24" s="2356">
        <v>1326038</v>
      </c>
      <c r="AD24" s="2356">
        <v>1217837</v>
      </c>
      <c r="AE24" s="2356" t="s">
        <v>21</v>
      </c>
      <c r="AF24" s="2356" t="s">
        <v>21</v>
      </c>
      <c r="AG24" s="2356">
        <v>488110</v>
      </c>
      <c r="AH24" s="2356">
        <v>676745</v>
      </c>
      <c r="AI24" s="2356">
        <v>417663</v>
      </c>
      <c r="AJ24" s="2356" t="s">
        <v>22</v>
      </c>
      <c r="AK24" s="2356" t="s">
        <v>22</v>
      </c>
      <c r="AL24" s="2356" t="s">
        <v>21</v>
      </c>
      <c r="AM24" s="2356">
        <v>116684</v>
      </c>
      <c r="AN24" s="2356">
        <v>73575</v>
      </c>
      <c r="AO24" s="2356" t="s">
        <v>21</v>
      </c>
      <c r="AP24" s="2356">
        <v>35438628</v>
      </c>
      <c r="AQ24" s="2356">
        <v>18127397</v>
      </c>
      <c r="AR24" s="2356">
        <v>151429919</v>
      </c>
      <c r="AS24" s="208">
        <v>30196880</v>
      </c>
      <c r="AT24" s="214">
        <v>4</v>
      </c>
    </row>
    <row r="25" spans="1:46" ht="21.75" customHeight="1">
      <c r="A25" s="201"/>
      <c r="B25" s="209" t="s">
        <v>1450</v>
      </c>
      <c r="C25" s="82">
        <v>76622799</v>
      </c>
      <c r="D25" s="211"/>
      <c r="E25" s="2356">
        <v>72756928</v>
      </c>
      <c r="F25" s="211"/>
      <c r="G25" s="211"/>
      <c r="H25" s="211"/>
      <c r="I25" s="211"/>
      <c r="J25" s="211"/>
      <c r="K25" s="211"/>
      <c r="L25" s="211"/>
      <c r="M25" s="211"/>
      <c r="N25" s="211"/>
      <c r="O25" s="211"/>
      <c r="P25" s="211"/>
      <c r="Q25" s="211"/>
      <c r="R25" s="211"/>
      <c r="S25" s="211"/>
      <c r="T25" s="211"/>
      <c r="U25" s="212"/>
      <c r="V25" s="4"/>
      <c r="W25" s="201"/>
      <c r="X25" s="213" t="s">
        <v>1451</v>
      </c>
      <c r="Y25" s="210"/>
      <c r="Z25" s="211"/>
      <c r="AA25" s="211"/>
      <c r="AB25" s="211"/>
      <c r="AC25" s="211"/>
      <c r="AD25" s="211"/>
      <c r="AE25" s="211"/>
      <c r="AF25" s="211"/>
      <c r="AG25" s="211"/>
      <c r="AH25" s="211"/>
      <c r="AI25" s="211"/>
      <c r="AJ25" s="211"/>
      <c r="AK25" s="211"/>
      <c r="AL25" s="211"/>
      <c r="AM25" s="211"/>
      <c r="AN25" s="211"/>
      <c r="AO25" s="211"/>
      <c r="AP25" s="211"/>
      <c r="AQ25" s="211"/>
      <c r="AR25" s="211"/>
      <c r="AS25" s="212"/>
      <c r="AT25" s="4"/>
    </row>
    <row r="26" spans="1:46" ht="21.75" customHeight="1">
      <c r="A26" s="198">
        <v>5</v>
      </c>
      <c r="B26" s="2064" t="s">
        <v>186</v>
      </c>
      <c r="C26" s="82">
        <v>2383303</v>
      </c>
      <c r="D26" s="2356">
        <v>649690</v>
      </c>
      <c r="E26" s="2356">
        <v>2015676</v>
      </c>
      <c r="F26" s="2356">
        <v>633522</v>
      </c>
      <c r="G26" s="2356" t="s">
        <v>22</v>
      </c>
      <c r="H26" s="2356">
        <v>103</v>
      </c>
      <c r="I26" s="2356" t="s">
        <v>21</v>
      </c>
      <c r="J26" s="2356" t="s">
        <v>21</v>
      </c>
      <c r="K26" s="2356">
        <v>5901</v>
      </c>
      <c r="L26" s="2356">
        <v>171</v>
      </c>
      <c r="M26" s="2356">
        <v>293108</v>
      </c>
      <c r="N26" s="2356">
        <v>33982</v>
      </c>
      <c r="O26" s="2356">
        <v>259126</v>
      </c>
      <c r="P26" s="2356">
        <v>411</v>
      </c>
      <c r="Q26" s="2356">
        <v>3951</v>
      </c>
      <c r="R26" s="2356" t="s">
        <v>21</v>
      </c>
      <c r="S26" s="2356">
        <v>397549</v>
      </c>
      <c r="T26" s="2356" t="s">
        <v>21</v>
      </c>
      <c r="U26" s="208" t="s">
        <v>21</v>
      </c>
      <c r="V26" s="200">
        <v>5</v>
      </c>
      <c r="W26" s="198">
        <v>5</v>
      </c>
      <c r="X26" s="2065" t="s">
        <v>186</v>
      </c>
      <c r="Y26" s="82">
        <v>1382154</v>
      </c>
      <c r="Z26" s="2356">
        <v>1391230</v>
      </c>
      <c r="AA26" s="2356" t="s">
        <v>21</v>
      </c>
      <c r="AB26" s="2356" t="s">
        <v>22</v>
      </c>
      <c r="AC26" s="2356" t="s">
        <v>21</v>
      </c>
      <c r="AD26" s="2356" t="s">
        <v>21</v>
      </c>
      <c r="AE26" s="2356" t="s">
        <v>21</v>
      </c>
      <c r="AF26" s="2356" t="s">
        <v>21</v>
      </c>
      <c r="AG26" s="2356" t="s">
        <v>21</v>
      </c>
      <c r="AH26" s="2356">
        <v>18371</v>
      </c>
      <c r="AI26" s="2356">
        <v>398332</v>
      </c>
      <c r="AJ26" s="2356" t="s">
        <v>22</v>
      </c>
      <c r="AK26" s="2356" t="s">
        <v>22</v>
      </c>
      <c r="AL26" s="2356" t="s">
        <v>21</v>
      </c>
      <c r="AM26" s="2356" t="s">
        <v>21</v>
      </c>
      <c r="AN26" s="2356" t="s">
        <v>21</v>
      </c>
      <c r="AO26" s="2356">
        <v>12295</v>
      </c>
      <c r="AP26" s="2356">
        <v>5991732</v>
      </c>
      <c r="AQ26" s="2356">
        <v>2677262</v>
      </c>
      <c r="AR26" s="2356">
        <v>23345652</v>
      </c>
      <c r="AS26" s="208">
        <v>1715525</v>
      </c>
      <c r="AT26" s="200">
        <v>5</v>
      </c>
    </row>
    <row r="27" spans="1:46" ht="21.75" customHeight="1">
      <c r="A27" s="201"/>
      <c r="B27" s="209" t="s">
        <v>1452</v>
      </c>
      <c r="C27" s="210"/>
      <c r="D27" s="211"/>
      <c r="E27" s="211"/>
      <c r="F27" s="211"/>
      <c r="G27" s="211"/>
      <c r="H27" s="211"/>
      <c r="I27" s="211"/>
      <c r="J27" s="211"/>
      <c r="K27" s="211"/>
      <c r="L27" s="211"/>
      <c r="M27" s="211"/>
      <c r="N27" s="211"/>
      <c r="O27" s="211"/>
      <c r="P27" s="211"/>
      <c r="Q27" s="211"/>
      <c r="R27" s="211"/>
      <c r="S27" s="211"/>
      <c r="T27" s="211"/>
      <c r="U27" s="212"/>
      <c r="V27" s="4"/>
      <c r="W27" s="201"/>
      <c r="X27" s="213" t="s">
        <v>1452</v>
      </c>
      <c r="Y27" s="210"/>
      <c r="Z27" s="211"/>
      <c r="AA27" s="211"/>
      <c r="AB27" s="211"/>
      <c r="AC27" s="211"/>
      <c r="AD27" s="211"/>
      <c r="AE27" s="211"/>
      <c r="AF27" s="211"/>
      <c r="AG27" s="211"/>
      <c r="AH27" s="211"/>
      <c r="AI27" s="211"/>
      <c r="AJ27" s="211"/>
      <c r="AK27" s="211"/>
      <c r="AL27" s="211"/>
      <c r="AM27" s="211"/>
      <c r="AN27" s="211"/>
      <c r="AO27" s="211"/>
      <c r="AP27" s="211"/>
      <c r="AQ27" s="211"/>
      <c r="AR27" s="211"/>
      <c r="AS27" s="212"/>
      <c r="AT27" s="4"/>
    </row>
    <row r="28" spans="1:46" ht="21.75" customHeight="1">
      <c r="A28" s="198">
        <v>6</v>
      </c>
      <c r="B28" s="2064" t="s">
        <v>238</v>
      </c>
      <c r="C28" s="82">
        <v>15389353</v>
      </c>
      <c r="D28" s="2356">
        <v>13274560</v>
      </c>
      <c r="E28" s="2356">
        <v>14852615</v>
      </c>
      <c r="F28" s="2356">
        <v>14364333</v>
      </c>
      <c r="G28" s="2356" t="s">
        <v>22</v>
      </c>
      <c r="H28" s="2356">
        <v>347</v>
      </c>
      <c r="I28" s="2356">
        <v>154484</v>
      </c>
      <c r="J28" s="2356" t="s">
        <v>21</v>
      </c>
      <c r="K28" s="2356">
        <v>45324</v>
      </c>
      <c r="L28" s="2356">
        <v>2781</v>
      </c>
      <c r="M28" s="2356">
        <v>1556396</v>
      </c>
      <c r="N28" s="2356">
        <v>75035</v>
      </c>
      <c r="O28" s="2356">
        <v>1481361</v>
      </c>
      <c r="P28" s="2356">
        <v>68248</v>
      </c>
      <c r="Q28" s="2356">
        <v>461735</v>
      </c>
      <c r="R28" s="2356">
        <v>8843968</v>
      </c>
      <c r="S28" s="2356">
        <v>363813</v>
      </c>
      <c r="T28" s="2356">
        <v>1213643</v>
      </c>
      <c r="U28" s="208" t="s">
        <v>21</v>
      </c>
      <c r="V28" s="200">
        <v>6</v>
      </c>
      <c r="W28" s="198">
        <v>6</v>
      </c>
      <c r="X28" s="2065" t="s">
        <v>238</v>
      </c>
      <c r="Y28" s="82">
        <v>488282</v>
      </c>
      <c r="Z28" s="2356">
        <v>361966</v>
      </c>
      <c r="AA28" s="2356" t="s">
        <v>21</v>
      </c>
      <c r="AB28" s="2356" t="s">
        <v>22</v>
      </c>
      <c r="AC28" s="2356" t="s">
        <v>21</v>
      </c>
      <c r="AD28" s="2356" t="s">
        <v>21</v>
      </c>
      <c r="AE28" s="2356" t="s">
        <v>21</v>
      </c>
      <c r="AF28" s="2356" t="s">
        <v>21</v>
      </c>
      <c r="AG28" s="2356">
        <v>63215</v>
      </c>
      <c r="AH28" s="2356">
        <v>122072</v>
      </c>
      <c r="AI28" s="2356">
        <v>4355</v>
      </c>
      <c r="AJ28" s="2356" t="s">
        <v>22</v>
      </c>
      <c r="AK28" s="2356" t="s">
        <v>22</v>
      </c>
      <c r="AL28" s="2356" t="s">
        <v>21</v>
      </c>
      <c r="AM28" s="2356" t="s">
        <v>21</v>
      </c>
      <c r="AN28" s="2356" t="s">
        <v>21</v>
      </c>
      <c r="AO28" s="2356" t="s">
        <v>21</v>
      </c>
      <c r="AP28" s="2356">
        <v>11929052</v>
      </c>
      <c r="AQ28" s="2356">
        <v>3008905</v>
      </c>
      <c r="AR28" s="2356">
        <v>82749238</v>
      </c>
      <c r="AS28" s="208">
        <v>3715775</v>
      </c>
      <c r="AT28" s="200">
        <v>6</v>
      </c>
    </row>
    <row r="29" spans="1:46" ht="21.75" customHeight="1">
      <c r="A29" s="201"/>
      <c r="B29" s="209" t="s">
        <v>1453</v>
      </c>
      <c r="C29" s="210"/>
      <c r="D29" s="211"/>
      <c r="E29" s="211"/>
      <c r="F29" s="211"/>
      <c r="G29" s="211"/>
      <c r="H29" s="211"/>
      <c r="I29" s="211"/>
      <c r="J29" s="211"/>
      <c r="K29" s="211"/>
      <c r="L29" s="211"/>
      <c r="M29" s="211"/>
      <c r="N29" s="211"/>
      <c r="O29" s="211"/>
      <c r="P29" s="211"/>
      <c r="Q29" s="211"/>
      <c r="R29" s="211"/>
      <c r="S29" s="211"/>
      <c r="T29" s="211"/>
      <c r="U29" s="212"/>
      <c r="V29" s="4"/>
      <c r="W29" s="201"/>
      <c r="X29" s="213" t="s">
        <v>1453</v>
      </c>
      <c r="Y29" s="210"/>
      <c r="Z29" s="211"/>
      <c r="AA29" s="211"/>
      <c r="AB29" s="211"/>
      <c r="AC29" s="211"/>
      <c r="AD29" s="211"/>
      <c r="AE29" s="211"/>
      <c r="AF29" s="211"/>
      <c r="AG29" s="211"/>
      <c r="AH29" s="211"/>
      <c r="AI29" s="211"/>
      <c r="AJ29" s="211"/>
      <c r="AK29" s="211"/>
      <c r="AL29" s="211"/>
      <c r="AM29" s="211"/>
      <c r="AN29" s="211"/>
      <c r="AO29" s="211"/>
      <c r="AP29" s="211"/>
      <c r="AQ29" s="211"/>
      <c r="AR29" s="211"/>
      <c r="AS29" s="212"/>
      <c r="AT29" s="4"/>
    </row>
    <row r="30" spans="1:46" ht="21.75" customHeight="1">
      <c r="A30" s="198">
        <v>7</v>
      </c>
      <c r="B30" s="2064" t="s">
        <v>239</v>
      </c>
      <c r="C30" s="82">
        <v>9930636</v>
      </c>
      <c r="D30" s="2356">
        <v>6746424</v>
      </c>
      <c r="E30" s="2356">
        <v>9454693</v>
      </c>
      <c r="F30" s="2356">
        <v>1796557</v>
      </c>
      <c r="G30" s="2356" t="s">
        <v>22</v>
      </c>
      <c r="H30" s="2356">
        <v>363</v>
      </c>
      <c r="I30" s="2356" t="s">
        <v>21</v>
      </c>
      <c r="J30" s="2356" t="s">
        <v>21</v>
      </c>
      <c r="K30" s="2356">
        <v>27483</v>
      </c>
      <c r="L30" s="2356">
        <v>13029</v>
      </c>
      <c r="M30" s="2356">
        <v>481751</v>
      </c>
      <c r="N30" s="2356">
        <v>39282</v>
      </c>
      <c r="O30" s="2356">
        <v>442469</v>
      </c>
      <c r="P30" s="2356">
        <v>221922</v>
      </c>
      <c r="Q30" s="2356">
        <v>19453</v>
      </c>
      <c r="R30" s="2356" t="s">
        <v>21</v>
      </c>
      <c r="S30" s="2356">
        <v>976133</v>
      </c>
      <c r="T30" s="2356" t="s">
        <v>21</v>
      </c>
      <c r="U30" s="208">
        <v>210595</v>
      </c>
      <c r="V30" s="200">
        <v>7</v>
      </c>
      <c r="W30" s="198">
        <v>7</v>
      </c>
      <c r="X30" s="2065" t="s">
        <v>239</v>
      </c>
      <c r="Y30" s="82">
        <v>7658136</v>
      </c>
      <c r="Z30" s="2356">
        <v>10167298</v>
      </c>
      <c r="AA30" s="2356">
        <v>253264</v>
      </c>
      <c r="AB30" s="2356" t="s">
        <v>22</v>
      </c>
      <c r="AC30" s="2356">
        <v>213500</v>
      </c>
      <c r="AD30" s="2356">
        <v>30145</v>
      </c>
      <c r="AE30" s="2356">
        <v>245540</v>
      </c>
      <c r="AF30" s="2356">
        <v>15505</v>
      </c>
      <c r="AG30" s="2356">
        <v>146087</v>
      </c>
      <c r="AH30" s="2356">
        <v>10174</v>
      </c>
      <c r="AI30" s="2356">
        <v>66218</v>
      </c>
      <c r="AJ30" s="2356" t="s">
        <v>22</v>
      </c>
      <c r="AK30" s="2356" t="s">
        <v>22</v>
      </c>
      <c r="AL30" s="2356">
        <v>4128</v>
      </c>
      <c r="AM30" s="2356">
        <v>70311</v>
      </c>
      <c r="AN30" s="2356">
        <v>258313</v>
      </c>
      <c r="AO30" s="2356">
        <v>41614</v>
      </c>
      <c r="AP30" s="2356">
        <v>16527798</v>
      </c>
      <c r="AQ30" s="2356">
        <v>4631629</v>
      </c>
      <c r="AR30" s="2356">
        <v>50516231</v>
      </c>
      <c r="AS30" s="208">
        <v>88682</v>
      </c>
      <c r="AT30" s="200">
        <v>7</v>
      </c>
    </row>
    <row r="31" spans="1:46" ht="21.75" customHeight="1">
      <c r="A31" s="201"/>
      <c r="B31" s="215" t="s">
        <v>1454</v>
      </c>
      <c r="C31" s="82">
        <v>9928668</v>
      </c>
      <c r="D31" s="211"/>
      <c r="E31" s="2356">
        <v>9452725</v>
      </c>
      <c r="F31" s="211"/>
      <c r="G31" s="211"/>
      <c r="H31" s="211"/>
      <c r="I31" s="211"/>
      <c r="J31" s="211"/>
      <c r="K31" s="211"/>
      <c r="L31" s="211"/>
      <c r="M31" s="211"/>
      <c r="N31" s="211"/>
      <c r="O31" s="211"/>
      <c r="P31" s="211"/>
      <c r="Q31" s="211"/>
      <c r="R31" s="211"/>
      <c r="S31" s="211"/>
      <c r="T31" s="211"/>
      <c r="U31" s="212"/>
      <c r="V31" s="4"/>
      <c r="W31" s="201"/>
      <c r="X31" s="216" t="s">
        <v>1454</v>
      </c>
      <c r="Y31" s="210"/>
      <c r="Z31" s="211"/>
      <c r="AA31" s="211"/>
      <c r="AB31" s="211"/>
      <c r="AC31" s="211"/>
      <c r="AD31" s="211"/>
      <c r="AE31" s="211"/>
      <c r="AF31" s="211"/>
      <c r="AG31" s="211"/>
      <c r="AH31" s="211"/>
      <c r="AI31" s="211"/>
      <c r="AJ31" s="211"/>
      <c r="AK31" s="211"/>
      <c r="AL31" s="211"/>
      <c r="AM31" s="211"/>
      <c r="AN31" s="211"/>
      <c r="AO31" s="211"/>
      <c r="AP31" s="211"/>
      <c r="AQ31" s="211"/>
      <c r="AR31" s="211"/>
      <c r="AS31" s="212"/>
      <c r="AT31" s="4"/>
    </row>
    <row r="32" spans="1:46" ht="21.75" customHeight="1">
      <c r="A32" s="198">
        <v>8</v>
      </c>
      <c r="B32" s="2064" t="s">
        <v>194</v>
      </c>
      <c r="C32" s="82">
        <v>683250</v>
      </c>
      <c r="D32" s="2356">
        <v>658917</v>
      </c>
      <c r="E32" s="2356">
        <v>532549</v>
      </c>
      <c r="F32" s="2356">
        <v>131995</v>
      </c>
      <c r="G32" s="2356" t="s">
        <v>22</v>
      </c>
      <c r="H32" s="2356" t="s">
        <v>21</v>
      </c>
      <c r="I32" s="2356" t="s">
        <v>21</v>
      </c>
      <c r="J32" s="2356" t="s">
        <v>21</v>
      </c>
      <c r="K32" s="2356">
        <v>817</v>
      </c>
      <c r="L32" s="2356">
        <v>33</v>
      </c>
      <c r="M32" s="2356">
        <v>99462</v>
      </c>
      <c r="N32" s="2356">
        <v>9861</v>
      </c>
      <c r="O32" s="2356">
        <v>89601</v>
      </c>
      <c r="P32" s="2356" t="s">
        <v>21</v>
      </c>
      <c r="Q32" s="2356">
        <v>15762</v>
      </c>
      <c r="R32" s="2356" t="s">
        <v>21</v>
      </c>
      <c r="S32" s="2356" t="s">
        <v>21</v>
      </c>
      <c r="T32" s="2356" t="s">
        <v>21</v>
      </c>
      <c r="U32" s="208">
        <v>3394</v>
      </c>
      <c r="V32" s="200">
        <v>8</v>
      </c>
      <c r="W32" s="198">
        <v>8</v>
      </c>
      <c r="X32" s="2065" t="s">
        <v>194</v>
      </c>
      <c r="Y32" s="82">
        <v>400554</v>
      </c>
      <c r="Z32" s="2356" t="s">
        <v>21</v>
      </c>
      <c r="AA32" s="2356" t="s">
        <v>21</v>
      </c>
      <c r="AB32" s="2356" t="s">
        <v>22</v>
      </c>
      <c r="AC32" s="2356" t="s">
        <v>21</v>
      </c>
      <c r="AD32" s="2356" t="s">
        <v>21</v>
      </c>
      <c r="AE32" s="2356" t="s">
        <v>21</v>
      </c>
      <c r="AF32" s="2356" t="s">
        <v>21</v>
      </c>
      <c r="AG32" s="2356" t="s">
        <v>21</v>
      </c>
      <c r="AH32" s="2356">
        <v>63584</v>
      </c>
      <c r="AI32" s="2356">
        <v>292695</v>
      </c>
      <c r="AJ32" s="2356" t="s">
        <v>22</v>
      </c>
      <c r="AK32" s="2356" t="s">
        <v>22</v>
      </c>
      <c r="AL32" s="2356" t="s">
        <v>21</v>
      </c>
      <c r="AM32" s="2356" t="s">
        <v>21</v>
      </c>
      <c r="AN32" s="2356" t="s">
        <v>21</v>
      </c>
      <c r="AO32" s="2356" t="s">
        <v>21</v>
      </c>
      <c r="AP32" s="2356">
        <v>1696026</v>
      </c>
      <c r="AQ32" s="2356">
        <v>1562960</v>
      </c>
      <c r="AR32" s="2356">
        <v>206578</v>
      </c>
      <c r="AS32" s="208">
        <v>101</v>
      </c>
      <c r="AT32" s="200">
        <v>8</v>
      </c>
    </row>
    <row r="33" spans="1:46" ht="21.75" customHeight="1">
      <c r="A33" s="201"/>
      <c r="B33" s="209" t="s">
        <v>1455</v>
      </c>
      <c r="C33" s="210"/>
      <c r="D33" s="211"/>
      <c r="E33" s="211"/>
      <c r="F33" s="211"/>
      <c r="G33" s="211"/>
      <c r="H33" s="211"/>
      <c r="I33" s="211"/>
      <c r="J33" s="211"/>
      <c r="K33" s="211"/>
      <c r="L33" s="211"/>
      <c r="M33" s="211"/>
      <c r="N33" s="211"/>
      <c r="O33" s="211"/>
      <c r="P33" s="211"/>
      <c r="Q33" s="211"/>
      <c r="R33" s="211"/>
      <c r="S33" s="211"/>
      <c r="T33" s="211"/>
      <c r="U33" s="212"/>
      <c r="V33" s="4"/>
      <c r="W33" s="201"/>
      <c r="X33" s="213" t="s">
        <v>1455</v>
      </c>
      <c r="Y33" s="210"/>
      <c r="Z33" s="211"/>
      <c r="AA33" s="211"/>
      <c r="AB33" s="211"/>
      <c r="AC33" s="211"/>
      <c r="AD33" s="211"/>
      <c r="AE33" s="211"/>
      <c r="AF33" s="211"/>
      <c r="AG33" s="211"/>
      <c r="AH33" s="211"/>
      <c r="AI33" s="211"/>
      <c r="AJ33" s="211"/>
      <c r="AK33" s="211"/>
      <c r="AL33" s="211"/>
      <c r="AM33" s="211"/>
      <c r="AN33" s="211"/>
      <c r="AO33" s="211"/>
      <c r="AP33" s="211"/>
      <c r="AQ33" s="211"/>
      <c r="AR33" s="211"/>
      <c r="AS33" s="212"/>
      <c r="AT33" s="4"/>
    </row>
    <row r="34" spans="1:46" ht="21.75" customHeight="1">
      <c r="A34" s="198">
        <v>9</v>
      </c>
      <c r="B34" s="2064" t="s">
        <v>788</v>
      </c>
      <c r="C34" s="82">
        <v>91535966</v>
      </c>
      <c r="D34" s="2356">
        <v>58316388</v>
      </c>
      <c r="E34" s="2356">
        <v>86704974</v>
      </c>
      <c r="F34" s="2356">
        <v>2140727</v>
      </c>
      <c r="G34" s="2356" t="s">
        <v>22</v>
      </c>
      <c r="H34" s="2356">
        <v>1284</v>
      </c>
      <c r="I34" s="2356" t="s">
        <v>21</v>
      </c>
      <c r="J34" s="2356" t="s">
        <v>21</v>
      </c>
      <c r="K34" s="2356">
        <v>99074</v>
      </c>
      <c r="L34" s="2356">
        <v>20327</v>
      </c>
      <c r="M34" s="2356">
        <v>506300</v>
      </c>
      <c r="N34" s="2356">
        <v>240928</v>
      </c>
      <c r="O34" s="2356">
        <v>265372</v>
      </c>
      <c r="P34" s="2356">
        <v>83577</v>
      </c>
      <c r="Q34" s="2356">
        <v>301524</v>
      </c>
      <c r="R34" s="2356">
        <v>521</v>
      </c>
      <c r="S34" s="2356">
        <v>1300154</v>
      </c>
      <c r="T34" s="2356" t="s">
        <v>21</v>
      </c>
      <c r="U34" s="208">
        <v>3551</v>
      </c>
      <c r="V34" s="200">
        <v>9</v>
      </c>
      <c r="W34" s="198">
        <v>9</v>
      </c>
      <c r="X34" s="2065" t="s">
        <v>788</v>
      </c>
      <c r="Y34" s="82">
        <v>84564247</v>
      </c>
      <c r="Z34" s="2356">
        <v>55831404</v>
      </c>
      <c r="AA34" s="2356">
        <v>32613113</v>
      </c>
      <c r="AB34" s="2356">
        <v>119998</v>
      </c>
      <c r="AC34" s="2356">
        <v>9429867</v>
      </c>
      <c r="AD34" s="2356">
        <v>88581404</v>
      </c>
      <c r="AE34" s="2356">
        <v>5205095</v>
      </c>
      <c r="AF34" s="2356">
        <v>83738</v>
      </c>
      <c r="AG34" s="2356">
        <v>24535</v>
      </c>
      <c r="AH34" s="2356">
        <v>451605</v>
      </c>
      <c r="AI34" s="2356">
        <v>2099629</v>
      </c>
      <c r="AJ34" s="2356" t="s">
        <v>22</v>
      </c>
      <c r="AK34" s="2356">
        <v>10577057</v>
      </c>
      <c r="AL34" s="2356">
        <v>11354</v>
      </c>
      <c r="AM34" s="2356">
        <v>17927</v>
      </c>
      <c r="AN34" s="2356">
        <v>203590</v>
      </c>
      <c r="AO34" s="2356" t="s">
        <v>21</v>
      </c>
      <c r="AP34" s="2356">
        <v>67548131</v>
      </c>
      <c r="AQ34" s="2356">
        <v>48514595</v>
      </c>
      <c r="AR34" s="2356">
        <v>87372038</v>
      </c>
      <c r="AS34" s="208">
        <v>4599217</v>
      </c>
      <c r="AT34" s="200">
        <v>9</v>
      </c>
    </row>
    <row r="35" spans="1:46" ht="21.75" customHeight="1">
      <c r="A35" s="201"/>
      <c r="B35" s="217" t="s">
        <v>1456</v>
      </c>
      <c r="C35" s="82">
        <v>52158388</v>
      </c>
      <c r="D35" s="211"/>
      <c r="E35" s="2356">
        <v>47327396</v>
      </c>
      <c r="F35" s="211"/>
      <c r="G35" s="211"/>
      <c r="H35" s="211"/>
      <c r="I35" s="211"/>
      <c r="J35" s="211"/>
      <c r="K35" s="211"/>
      <c r="L35" s="211"/>
      <c r="M35" s="211"/>
      <c r="N35" s="211"/>
      <c r="O35" s="211"/>
      <c r="P35" s="211"/>
      <c r="Q35" s="211"/>
      <c r="R35" s="211"/>
      <c r="S35" s="211"/>
      <c r="T35" s="211"/>
      <c r="U35" s="212"/>
      <c r="V35" s="4"/>
      <c r="W35" s="201"/>
      <c r="X35" s="218" t="s">
        <v>1457</v>
      </c>
      <c r="Y35" s="210"/>
      <c r="Z35" s="211"/>
      <c r="AA35" s="211"/>
      <c r="AB35" s="211"/>
      <c r="AC35" s="211"/>
      <c r="AD35" s="211"/>
      <c r="AE35" s="211"/>
      <c r="AF35" s="211"/>
      <c r="AG35" s="211"/>
      <c r="AH35" s="211"/>
      <c r="AI35" s="211"/>
      <c r="AJ35" s="211"/>
      <c r="AK35" s="211"/>
      <c r="AL35" s="211"/>
      <c r="AM35" s="211"/>
      <c r="AN35" s="211"/>
      <c r="AO35" s="211"/>
      <c r="AP35" s="211"/>
      <c r="AQ35" s="211"/>
      <c r="AR35" s="211"/>
      <c r="AS35" s="212"/>
      <c r="AT35" s="4"/>
    </row>
    <row r="36" spans="1:46" ht="21.75" customHeight="1">
      <c r="A36" s="198">
        <v>10</v>
      </c>
      <c r="B36" s="2064" t="s">
        <v>222</v>
      </c>
      <c r="C36" s="82">
        <v>1042455</v>
      </c>
      <c r="D36" s="2356">
        <v>892383</v>
      </c>
      <c r="E36" s="2356">
        <v>607274</v>
      </c>
      <c r="F36" s="2356">
        <v>262529</v>
      </c>
      <c r="G36" s="2356" t="s">
        <v>22</v>
      </c>
      <c r="H36" s="2356">
        <v>52</v>
      </c>
      <c r="I36" s="2356" t="s">
        <v>21</v>
      </c>
      <c r="J36" s="2356" t="s">
        <v>21</v>
      </c>
      <c r="K36" s="2356">
        <v>18002</v>
      </c>
      <c r="L36" s="2356">
        <v>3396</v>
      </c>
      <c r="M36" s="2356">
        <v>140425</v>
      </c>
      <c r="N36" s="2356">
        <v>62691</v>
      </c>
      <c r="O36" s="2356">
        <v>77734</v>
      </c>
      <c r="P36" s="2356">
        <v>44752</v>
      </c>
      <c r="Q36" s="2356">
        <v>6469</v>
      </c>
      <c r="R36" s="2356" t="s">
        <v>21</v>
      </c>
      <c r="S36" s="2356">
        <v>2807</v>
      </c>
      <c r="T36" s="2356" t="s">
        <v>21</v>
      </c>
      <c r="U36" s="208">
        <v>34165</v>
      </c>
      <c r="V36" s="200">
        <v>10</v>
      </c>
      <c r="W36" s="198">
        <v>10</v>
      </c>
      <c r="X36" s="2065" t="s">
        <v>222</v>
      </c>
      <c r="Y36" s="82">
        <v>344745</v>
      </c>
      <c r="Z36" s="2356">
        <v>62265</v>
      </c>
      <c r="AA36" s="2356">
        <v>221269</v>
      </c>
      <c r="AB36" s="2356" t="s">
        <v>22</v>
      </c>
      <c r="AC36" s="2356" t="s">
        <v>21</v>
      </c>
      <c r="AD36" s="2356">
        <v>406785</v>
      </c>
      <c r="AE36" s="2356" t="s">
        <v>21</v>
      </c>
      <c r="AF36" s="2356" t="s">
        <v>21</v>
      </c>
      <c r="AG36" s="2356">
        <v>4395</v>
      </c>
      <c r="AH36" s="2356">
        <v>21918</v>
      </c>
      <c r="AI36" s="2356">
        <v>59880</v>
      </c>
      <c r="AJ36" s="2356" t="s">
        <v>22</v>
      </c>
      <c r="AK36" s="2356" t="s">
        <v>22</v>
      </c>
      <c r="AL36" s="2356" t="s">
        <v>21</v>
      </c>
      <c r="AM36" s="2356" t="s">
        <v>21</v>
      </c>
      <c r="AN36" s="2356" t="s">
        <v>21</v>
      </c>
      <c r="AO36" s="2356" t="s">
        <v>21</v>
      </c>
      <c r="AP36" s="2356">
        <v>4688541</v>
      </c>
      <c r="AQ36" s="2356">
        <v>3152752</v>
      </c>
      <c r="AR36" s="2356">
        <v>3385494</v>
      </c>
      <c r="AS36" s="208">
        <v>429021</v>
      </c>
      <c r="AT36" s="200">
        <v>10</v>
      </c>
    </row>
    <row r="37" spans="1:46" ht="21.75" customHeight="1">
      <c r="A37" s="201"/>
      <c r="B37" s="217" t="s">
        <v>1458</v>
      </c>
      <c r="C37" s="210"/>
      <c r="D37" s="211"/>
      <c r="E37" s="211"/>
      <c r="F37" s="211"/>
      <c r="G37" s="211"/>
      <c r="H37" s="211"/>
      <c r="I37" s="211"/>
      <c r="J37" s="211"/>
      <c r="K37" s="211"/>
      <c r="L37" s="211"/>
      <c r="M37" s="211"/>
      <c r="N37" s="211"/>
      <c r="O37" s="211"/>
      <c r="P37" s="211"/>
      <c r="Q37" s="211"/>
      <c r="R37" s="211"/>
      <c r="S37" s="211"/>
      <c r="T37" s="211"/>
      <c r="U37" s="212"/>
      <c r="V37" s="4"/>
      <c r="W37" s="201"/>
      <c r="X37" s="218" t="s">
        <v>1458</v>
      </c>
      <c r="Y37" s="210"/>
      <c r="Z37" s="211"/>
      <c r="AA37" s="211"/>
      <c r="AB37" s="211"/>
      <c r="AC37" s="211"/>
      <c r="AD37" s="211"/>
      <c r="AE37" s="211"/>
      <c r="AF37" s="211"/>
      <c r="AG37" s="211"/>
      <c r="AH37" s="211"/>
      <c r="AI37" s="211"/>
      <c r="AJ37" s="211"/>
      <c r="AK37" s="211"/>
      <c r="AL37" s="211"/>
      <c r="AM37" s="211"/>
      <c r="AN37" s="211"/>
      <c r="AO37" s="211"/>
      <c r="AP37" s="211"/>
      <c r="AQ37" s="211"/>
      <c r="AR37" s="211"/>
      <c r="AS37" s="212"/>
      <c r="AT37" s="4"/>
    </row>
    <row r="38" spans="1:46" ht="21.75" customHeight="1">
      <c r="A38" s="198">
        <v>11</v>
      </c>
      <c r="B38" s="2064" t="s">
        <v>224</v>
      </c>
      <c r="C38" s="82">
        <v>4283320</v>
      </c>
      <c r="D38" s="2356">
        <v>3044783</v>
      </c>
      <c r="E38" s="2356">
        <v>2185668</v>
      </c>
      <c r="F38" s="2356">
        <v>326834</v>
      </c>
      <c r="G38" s="2356" t="s">
        <v>22</v>
      </c>
      <c r="H38" s="2356">
        <v>52929</v>
      </c>
      <c r="I38" s="2356" t="s">
        <v>21</v>
      </c>
      <c r="J38" s="2356" t="s">
        <v>21</v>
      </c>
      <c r="K38" s="2356">
        <v>51731</v>
      </c>
      <c r="L38" s="2356">
        <v>33751</v>
      </c>
      <c r="M38" s="2356">
        <v>85953</v>
      </c>
      <c r="N38" s="2356">
        <v>85204</v>
      </c>
      <c r="O38" s="2356">
        <v>749</v>
      </c>
      <c r="P38" s="2356">
        <v>13</v>
      </c>
      <c r="Q38" s="2356">
        <v>84308</v>
      </c>
      <c r="R38" s="2356" t="s">
        <v>21</v>
      </c>
      <c r="S38" s="2356" t="s">
        <v>21</v>
      </c>
      <c r="T38" s="2356" t="s">
        <v>21</v>
      </c>
      <c r="U38" s="208">
        <v>1</v>
      </c>
      <c r="V38" s="200">
        <v>11</v>
      </c>
      <c r="W38" s="198">
        <v>11</v>
      </c>
      <c r="X38" s="2065" t="s">
        <v>224</v>
      </c>
      <c r="Y38" s="82">
        <v>1858834</v>
      </c>
      <c r="Z38" s="2356" t="s">
        <v>21</v>
      </c>
      <c r="AA38" s="2356">
        <v>28190</v>
      </c>
      <c r="AB38" s="2356" t="s">
        <v>22</v>
      </c>
      <c r="AC38" s="2356" t="s">
        <v>21</v>
      </c>
      <c r="AD38" s="2356" t="s">
        <v>21</v>
      </c>
      <c r="AE38" s="2356" t="s">
        <v>21</v>
      </c>
      <c r="AF38" s="2356" t="s">
        <v>21</v>
      </c>
      <c r="AG38" s="2356">
        <v>10395</v>
      </c>
      <c r="AH38" s="2356">
        <v>122586</v>
      </c>
      <c r="AI38" s="2356">
        <v>1556269</v>
      </c>
      <c r="AJ38" s="2356" t="s">
        <v>22</v>
      </c>
      <c r="AK38" s="2356" t="s">
        <v>22</v>
      </c>
      <c r="AL38" s="2356" t="s">
        <v>21</v>
      </c>
      <c r="AM38" s="2356" t="s">
        <v>21</v>
      </c>
      <c r="AN38" s="2356" t="s">
        <v>21</v>
      </c>
      <c r="AO38" s="2356" t="s">
        <v>21</v>
      </c>
      <c r="AP38" s="2356">
        <v>25530850</v>
      </c>
      <c r="AQ38" s="2356">
        <v>22549751</v>
      </c>
      <c r="AR38" s="2356" t="s">
        <v>22</v>
      </c>
      <c r="AS38" s="208" t="s">
        <v>22</v>
      </c>
      <c r="AT38" s="200">
        <v>11</v>
      </c>
    </row>
    <row r="39" spans="1:46" ht="21.75" customHeight="1">
      <c r="A39" s="219"/>
      <c r="B39" s="220" t="s">
        <v>1459</v>
      </c>
      <c r="C39" s="221"/>
      <c r="D39" s="123"/>
      <c r="E39" s="123"/>
      <c r="F39" s="123"/>
      <c r="G39" s="123"/>
      <c r="H39" s="123"/>
      <c r="I39" s="123"/>
      <c r="J39" s="123"/>
      <c r="K39" s="123"/>
      <c r="L39" s="123"/>
      <c r="M39" s="123"/>
      <c r="N39" s="123"/>
      <c r="O39" s="123"/>
      <c r="P39" s="123"/>
      <c r="Q39" s="123"/>
      <c r="R39" s="123"/>
      <c r="S39" s="123"/>
      <c r="T39" s="123"/>
      <c r="U39" s="222"/>
      <c r="V39" s="123"/>
      <c r="W39" s="219"/>
      <c r="X39" s="184" t="s">
        <v>1459</v>
      </c>
      <c r="Y39" s="223"/>
      <c r="Z39" s="123"/>
      <c r="AA39" s="123"/>
      <c r="AB39" s="123"/>
      <c r="AC39" s="123"/>
      <c r="AD39" s="123"/>
      <c r="AE39" s="123"/>
      <c r="AF39" s="123"/>
      <c r="AG39" s="123"/>
      <c r="AH39" s="123"/>
      <c r="AI39" s="123"/>
      <c r="AJ39" s="123"/>
      <c r="AK39" s="123"/>
      <c r="AL39" s="123"/>
      <c r="AM39" s="123"/>
      <c r="AN39" s="123"/>
      <c r="AO39" s="123"/>
      <c r="AP39" s="123"/>
      <c r="AQ39" s="123"/>
      <c r="AR39" s="123"/>
      <c r="AS39" s="222"/>
      <c r="AT39" s="123"/>
    </row>
    <row r="40" spans="1:46" s="225" customFormat="1" ht="21.75" customHeight="1">
      <c r="A40" s="224"/>
      <c r="B40" s="156"/>
      <c r="C40" s="224"/>
      <c r="D40" s="224"/>
      <c r="E40" s="224"/>
      <c r="F40" s="224"/>
      <c r="G40" s="224"/>
      <c r="H40" s="224"/>
      <c r="I40" s="224"/>
      <c r="J40" s="224"/>
      <c r="K40" s="224"/>
      <c r="L40" s="224"/>
      <c r="M40" s="224"/>
      <c r="N40" s="224"/>
      <c r="O40" s="224"/>
      <c r="P40" s="224"/>
      <c r="Q40" s="224"/>
      <c r="R40" s="224"/>
      <c r="S40" s="224"/>
      <c r="T40" s="224"/>
      <c r="U40" s="224"/>
      <c r="V40" s="224"/>
      <c r="W40" s="224"/>
      <c r="X40" s="156"/>
      <c r="Y40" s="224"/>
      <c r="Z40" s="224"/>
      <c r="AA40" s="224"/>
      <c r="AB40" s="224"/>
      <c r="AC40" s="224"/>
      <c r="AD40" s="224"/>
      <c r="AE40" s="224"/>
      <c r="AF40" s="224"/>
      <c r="AG40" s="224"/>
      <c r="AH40" s="224"/>
      <c r="AI40" s="224"/>
      <c r="AJ40" s="224"/>
      <c r="AK40" s="224"/>
      <c r="AL40" s="224"/>
      <c r="AM40" s="224"/>
      <c r="AN40" s="224"/>
      <c r="AO40" s="224"/>
      <c r="AP40" s="224"/>
      <c r="AQ40" s="224"/>
      <c r="AR40" s="224"/>
      <c r="AS40" s="224"/>
      <c r="AT40" s="224"/>
    </row>
    <row r="41" spans="1:46" s="225" customFormat="1" ht="21.75" customHeight="1">
      <c r="A41" s="224"/>
      <c r="B41" s="156"/>
      <c r="C41" s="224"/>
      <c r="D41" s="224"/>
      <c r="E41" s="224"/>
      <c r="F41" s="224"/>
      <c r="G41" s="224"/>
      <c r="H41" s="224"/>
      <c r="I41" s="224"/>
      <c r="J41" s="224"/>
      <c r="K41" s="224"/>
      <c r="L41" s="224"/>
      <c r="M41" s="224"/>
      <c r="N41" s="224"/>
      <c r="O41" s="224"/>
      <c r="P41" s="224"/>
      <c r="Q41" s="224"/>
      <c r="R41" s="224"/>
      <c r="S41" s="224"/>
      <c r="T41" s="224"/>
      <c r="U41" s="224"/>
      <c r="V41" s="224"/>
      <c r="W41" s="224"/>
      <c r="X41" s="156"/>
      <c r="Y41" s="224"/>
      <c r="Z41" s="224"/>
      <c r="AA41" s="224"/>
      <c r="AB41" s="224"/>
      <c r="AC41" s="224"/>
      <c r="AD41" s="224"/>
      <c r="AE41" s="224"/>
      <c r="AF41" s="224"/>
      <c r="AG41" s="224"/>
      <c r="AH41" s="224"/>
      <c r="AI41" s="224"/>
      <c r="AJ41" s="224"/>
      <c r="AK41" s="224"/>
      <c r="AL41" s="224"/>
      <c r="AM41" s="224"/>
      <c r="AN41" s="224"/>
      <c r="AO41" s="224"/>
      <c r="AP41" s="224"/>
      <c r="AQ41" s="224"/>
      <c r="AR41" s="224"/>
      <c r="AS41" s="224"/>
      <c r="AT41" s="224"/>
    </row>
    <row r="42" spans="1:46" s="225" customFormat="1" ht="21.75" customHeight="1">
      <c r="A42" s="224"/>
      <c r="B42" s="156"/>
      <c r="C42" s="224"/>
      <c r="D42" s="224"/>
      <c r="E42" s="224"/>
      <c r="F42" s="224"/>
      <c r="G42" s="224"/>
      <c r="H42" s="224"/>
      <c r="I42" s="224"/>
      <c r="J42" s="224"/>
      <c r="K42" s="224"/>
      <c r="L42" s="224"/>
      <c r="M42" s="224"/>
      <c r="N42" s="224"/>
      <c r="O42" s="224"/>
      <c r="P42" s="224"/>
      <c r="Q42" s="224"/>
      <c r="R42" s="224"/>
      <c r="S42" s="224"/>
      <c r="T42" s="224"/>
      <c r="U42" s="224"/>
      <c r="V42" s="224"/>
      <c r="W42" s="224"/>
      <c r="X42" s="156"/>
      <c r="Y42" s="224"/>
      <c r="Z42" s="224"/>
      <c r="AA42" s="224"/>
      <c r="AB42" s="224"/>
      <c r="AC42" s="224"/>
      <c r="AD42" s="224"/>
      <c r="AE42" s="224"/>
      <c r="AF42" s="224"/>
      <c r="AG42" s="224"/>
      <c r="AH42" s="224"/>
      <c r="AI42" s="224"/>
      <c r="AJ42" s="224"/>
      <c r="AK42" s="224"/>
      <c r="AL42" s="224"/>
      <c r="AM42" s="224"/>
      <c r="AN42" s="224"/>
      <c r="AO42" s="224"/>
      <c r="AP42" s="224"/>
      <c r="AQ42" s="224"/>
      <c r="AR42" s="224"/>
      <c r="AS42" s="224"/>
      <c r="AT42" s="224"/>
    </row>
    <row r="43" spans="1:46" s="225" customFormat="1" ht="21.75" customHeight="1">
      <c r="A43" s="224"/>
      <c r="B43" s="156"/>
      <c r="C43" s="224"/>
      <c r="D43" s="224"/>
      <c r="E43" s="224"/>
      <c r="F43" s="224"/>
      <c r="G43" s="224"/>
      <c r="H43" s="224"/>
      <c r="I43" s="224"/>
      <c r="J43" s="224"/>
      <c r="K43" s="224"/>
      <c r="L43" s="224"/>
      <c r="M43" s="224"/>
      <c r="N43" s="224"/>
      <c r="O43" s="224"/>
      <c r="P43" s="224"/>
      <c r="Q43" s="224"/>
      <c r="R43" s="224"/>
      <c r="S43" s="224"/>
      <c r="T43" s="224"/>
      <c r="U43" s="224"/>
      <c r="V43" s="224"/>
      <c r="W43" s="224"/>
      <c r="X43" s="156"/>
      <c r="Y43" s="224"/>
      <c r="Z43" s="224"/>
      <c r="AA43" s="224"/>
      <c r="AB43" s="224"/>
      <c r="AC43" s="224"/>
      <c r="AD43" s="224"/>
      <c r="AE43" s="224"/>
      <c r="AF43" s="224"/>
      <c r="AG43" s="224"/>
      <c r="AH43" s="224"/>
      <c r="AI43" s="224"/>
      <c r="AJ43" s="224"/>
      <c r="AK43" s="224"/>
      <c r="AL43" s="224"/>
      <c r="AM43" s="224"/>
      <c r="AN43" s="224"/>
      <c r="AO43" s="224"/>
      <c r="AP43" s="224"/>
      <c r="AQ43" s="224"/>
      <c r="AR43" s="224"/>
      <c r="AS43" s="224"/>
      <c r="AT43" s="224"/>
    </row>
    <row r="44" spans="1:46" s="225" customFormat="1" ht="23.25" customHeight="1">
      <c r="A44" s="226"/>
      <c r="B44" s="2066" t="s">
        <v>789</v>
      </c>
      <c r="C44" s="224"/>
      <c r="D44" s="170" t="s">
        <v>1374</v>
      </c>
      <c r="E44" s="224"/>
      <c r="F44" s="224"/>
      <c r="G44" s="224"/>
      <c r="H44" s="224"/>
      <c r="I44" s="224"/>
      <c r="J44" s="224"/>
      <c r="K44" s="224"/>
      <c r="L44" s="224"/>
      <c r="M44" s="224"/>
      <c r="N44" s="224"/>
      <c r="O44" s="224"/>
      <c r="P44" s="224"/>
      <c r="Q44" s="224"/>
      <c r="R44" s="224"/>
      <c r="S44" s="224"/>
      <c r="T44" s="225" t="s">
        <v>1460</v>
      </c>
      <c r="U44" s="227" t="s">
        <v>790</v>
      </c>
      <c r="V44" s="226"/>
      <c r="W44" s="226"/>
      <c r="X44" s="171" t="s">
        <v>53</v>
      </c>
      <c r="Y44" s="224"/>
      <c r="Z44" s="170"/>
      <c r="AA44" s="170" t="s">
        <v>1461</v>
      </c>
      <c r="AB44" s="170"/>
      <c r="AC44" s="228"/>
      <c r="AD44" s="156"/>
      <c r="AE44" s="224"/>
      <c r="AF44" s="224"/>
      <c r="AG44" s="224"/>
      <c r="AH44" s="224"/>
      <c r="AI44" s="224"/>
      <c r="AJ44" s="224"/>
      <c r="AK44" s="224"/>
      <c r="AL44" s="224"/>
      <c r="AM44" s="224"/>
      <c r="AN44" s="224"/>
      <c r="AO44" s="224"/>
      <c r="AP44" s="224"/>
      <c r="AQ44" s="224"/>
      <c r="AR44" s="225" t="s">
        <v>1462</v>
      </c>
      <c r="AS44" s="227" t="s">
        <v>790</v>
      </c>
      <c r="AT44" s="226"/>
    </row>
    <row r="45" spans="1:46" ht="21.75" customHeight="1">
      <c r="A45" s="198">
        <v>1</v>
      </c>
      <c r="B45" s="2060" t="s">
        <v>785</v>
      </c>
      <c r="C45" s="66">
        <v>8433906643</v>
      </c>
      <c r="D45" s="2354">
        <v>6319601619</v>
      </c>
      <c r="E45" s="2354">
        <v>7930021558</v>
      </c>
      <c r="F45" s="2354">
        <v>3325185020</v>
      </c>
      <c r="G45" s="2354">
        <v>11016439</v>
      </c>
      <c r="H45" s="2354">
        <v>1881721</v>
      </c>
      <c r="I45" s="2354">
        <v>1133025802</v>
      </c>
      <c r="J45" s="2354">
        <v>643068504</v>
      </c>
      <c r="K45" s="2354">
        <v>39916168</v>
      </c>
      <c r="L45" s="2354">
        <v>12552441</v>
      </c>
      <c r="M45" s="2354">
        <v>210882031</v>
      </c>
      <c r="N45" s="2354">
        <v>27203199</v>
      </c>
      <c r="O45" s="2354">
        <v>183678832</v>
      </c>
      <c r="P45" s="2354">
        <v>66974133</v>
      </c>
      <c r="Q45" s="2354">
        <v>294706599</v>
      </c>
      <c r="R45" s="2354">
        <v>712299392</v>
      </c>
      <c r="S45" s="2354">
        <v>137251106</v>
      </c>
      <c r="T45" s="2354">
        <v>49637999</v>
      </c>
      <c r="U45" s="199">
        <v>11972686</v>
      </c>
      <c r="V45" s="200">
        <v>1</v>
      </c>
      <c r="W45" s="198">
        <v>1</v>
      </c>
      <c r="X45" s="2059" t="s">
        <v>785</v>
      </c>
      <c r="Y45" s="2354">
        <v>4604836539</v>
      </c>
      <c r="Z45" s="2354">
        <v>2358895056</v>
      </c>
      <c r="AA45" s="2354">
        <v>974947336</v>
      </c>
      <c r="AB45" s="2354">
        <v>18785809</v>
      </c>
      <c r="AC45" s="2354">
        <v>231454446</v>
      </c>
      <c r="AD45" s="2354">
        <v>307705343</v>
      </c>
      <c r="AE45" s="2354">
        <v>45839840</v>
      </c>
      <c r="AF45" s="2354">
        <v>834634</v>
      </c>
      <c r="AG45" s="2354">
        <v>30448217</v>
      </c>
      <c r="AH45" s="2354">
        <v>85578238</v>
      </c>
      <c r="AI45" s="2354">
        <v>226013683</v>
      </c>
      <c r="AJ45" s="2354">
        <v>161650025</v>
      </c>
      <c r="AK45" s="2354">
        <v>75308646</v>
      </c>
      <c r="AL45" s="2354">
        <v>39384663</v>
      </c>
      <c r="AM45" s="2354">
        <v>14511222</v>
      </c>
      <c r="AN45" s="2354">
        <v>16981548</v>
      </c>
      <c r="AO45" s="2354">
        <v>16497834</v>
      </c>
      <c r="AP45" s="2354">
        <v>665951544</v>
      </c>
      <c r="AQ45" s="2354">
        <v>385776601</v>
      </c>
      <c r="AR45" s="2354">
        <v>1386986701</v>
      </c>
      <c r="AS45" s="2354">
        <v>108849484</v>
      </c>
      <c r="AT45" s="229">
        <v>1</v>
      </c>
    </row>
    <row r="46" spans="1:46" ht="21.75" customHeight="1">
      <c r="A46" s="201"/>
      <c r="B46" s="2060" t="s">
        <v>1447</v>
      </c>
      <c r="C46" s="75">
        <v>6606170041</v>
      </c>
      <c r="D46" s="202"/>
      <c r="E46" s="2355">
        <v>6102284957</v>
      </c>
      <c r="F46" s="202"/>
      <c r="G46" s="202"/>
      <c r="H46" s="202"/>
      <c r="I46" s="202"/>
      <c r="J46" s="202"/>
      <c r="K46" s="202"/>
      <c r="L46" s="202"/>
      <c r="M46" s="202"/>
      <c r="N46" s="202"/>
      <c r="O46" s="202"/>
      <c r="P46" s="202"/>
      <c r="Q46" s="202"/>
      <c r="R46" s="202"/>
      <c r="S46" s="202"/>
      <c r="T46" s="202"/>
      <c r="U46" s="203"/>
      <c r="V46" s="4"/>
      <c r="W46" s="201"/>
      <c r="X46" s="2061" t="s">
        <v>1447</v>
      </c>
      <c r="Y46" s="202"/>
      <c r="Z46" s="202"/>
      <c r="AA46" s="202"/>
      <c r="AB46" s="202"/>
      <c r="AC46" s="202"/>
      <c r="AD46" s="202"/>
      <c r="AE46" s="202"/>
      <c r="AF46" s="202"/>
      <c r="AG46" s="202"/>
      <c r="AH46" s="202"/>
      <c r="AI46" s="202"/>
      <c r="AJ46" s="202"/>
      <c r="AK46" s="202"/>
      <c r="AL46" s="202"/>
      <c r="AM46" s="202"/>
      <c r="AN46" s="202"/>
      <c r="AO46" s="202"/>
      <c r="AP46" s="202"/>
      <c r="AQ46" s="202"/>
      <c r="AR46" s="202"/>
      <c r="AS46" s="202"/>
      <c r="AT46" s="230"/>
    </row>
    <row r="47" spans="1:46" ht="21.75" customHeight="1">
      <c r="A47" s="198">
        <v>2</v>
      </c>
      <c r="B47" s="2063" t="s">
        <v>786</v>
      </c>
      <c r="C47" s="75">
        <v>162460721</v>
      </c>
      <c r="D47" s="2355" t="s">
        <v>21</v>
      </c>
      <c r="E47" s="2355">
        <v>150083579</v>
      </c>
      <c r="F47" s="2355">
        <v>5745454</v>
      </c>
      <c r="G47" s="2355" t="s">
        <v>21</v>
      </c>
      <c r="H47" s="2355">
        <v>36607</v>
      </c>
      <c r="I47" s="2355" t="s">
        <v>21</v>
      </c>
      <c r="J47" s="2355" t="s">
        <v>21</v>
      </c>
      <c r="K47" s="2355">
        <v>693006</v>
      </c>
      <c r="L47" s="2355">
        <v>165503</v>
      </c>
      <c r="M47" s="2355">
        <v>2611409</v>
      </c>
      <c r="N47" s="2355">
        <v>296183</v>
      </c>
      <c r="O47" s="2355">
        <v>2315226</v>
      </c>
      <c r="P47" s="2355" t="s">
        <v>21</v>
      </c>
      <c r="Q47" s="2355">
        <v>545084</v>
      </c>
      <c r="R47" s="2355" t="s">
        <v>21</v>
      </c>
      <c r="S47" s="2355">
        <v>1693805</v>
      </c>
      <c r="T47" s="2355" t="s">
        <v>21</v>
      </c>
      <c r="U47" s="205">
        <v>40</v>
      </c>
      <c r="V47" s="200">
        <v>2</v>
      </c>
      <c r="W47" s="198">
        <v>2</v>
      </c>
      <c r="X47" s="2062" t="s">
        <v>786</v>
      </c>
      <c r="Y47" s="2355">
        <v>144338125</v>
      </c>
      <c r="Z47" s="2355">
        <v>125928766</v>
      </c>
      <c r="AA47" s="2355">
        <v>2994096</v>
      </c>
      <c r="AB47" s="2355" t="s">
        <v>21</v>
      </c>
      <c r="AC47" s="2355" t="s">
        <v>21</v>
      </c>
      <c r="AD47" s="2355" t="s">
        <v>21</v>
      </c>
      <c r="AE47" s="2355" t="s">
        <v>21</v>
      </c>
      <c r="AF47" s="2355" t="s">
        <v>21</v>
      </c>
      <c r="AG47" s="2355">
        <v>5203296</v>
      </c>
      <c r="AH47" s="2355">
        <v>1353152</v>
      </c>
      <c r="AI47" s="2355">
        <v>8034251</v>
      </c>
      <c r="AJ47" s="2355" t="s">
        <v>21</v>
      </c>
      <c r="AK47" s="2355" t="s">
        <v>21</v>
      </c>
      <c r="AL47" s="2355" t="s">
        <v>21</v>
      </c>
      <c r="AM47" s="2355">
        <v>481666</v>
      </c>
      <c r="AN47" s="2355">
        <v>342898</v>
      </c>
      <c r="AO47" s="2355" t="s">
        <v>21</v>
      </c>
      <c r="AP47" s="2355">
        <v>42627424</v>
      </c>
      <c r="AQ47" s="2355">
        <v>9949637</v>
      </c>
      <c r="AR47" s="2355">
        <v>98477164</v>
      </c>
      <c r="AS47" s="2355">
        <v>919628</v>
      </c>
      <c r="AT47" s="231">
        <v>2</v>
      </c>
    </row>
    <row r="48" spans="1:46" ht="21.75" customHeight="1">
      <c r="A48" s="201"/>
      <c r="B48" s="207" t="s">
        <v>52</v>
      </c>
      <c r="C48" s="204"/>
      <c r="D48" s="202"/>
      <c r="E48" s="202"/>
      <c r="F48" s="202"/>
      <c r="G48" s="202"/>
      <c r="H48" s="202"/>
      <c r="I48" s="202"/>
      <c r="J48" s="202"/>
      <c r="K48" s="202"/>
      <c r="L48" s="202"/>
      <c r="M48" s="202"/>
      <c r="N48" s="202"/>
      <c r="O48" s="202"/>
      <c r="P48" s="202"/>
      <c r="Q48" s="202"/>
      <c r="R48" s="202"/>
      <c r="S48" s="202"/>
      <c r="T48" s="202"/>
      <c r="U48" s="203"/>
      <c r="V48" s="4"/>
      <c r="W48" s="201"/>
      <c r="X48" s="206" t="s">
        <v>52</v>
      </c>
      <c r="Y48" s="202"/>
      <c r="Z48" s="202"/>
      <c r="AA48" s="202"/>
      <c r="AB48" s="202"/>
      <c r="AC48" s="202"/>
      <c r="AD48" s="202"/>
      <c r="AE48" s="202"/>
      <c r="AF48" s="202"/>
      <c r="AG48" s="202"/>
      <c r="AH48" s="202"/>
      <c r="AI48" s="202"/>
      <c r="AJ48" s="202"/>
      <c r="AK48" s="202"/>
      <c r="AL48" s="202"/>
      <c r="AM48" s="202"/>
      <c r="AN48" s="202"/>
      <c r="AO48" s="202"/>
      <c r="AP48" s="202"/>
      <c r="AQ48" s="202"/>
      <c r="AR48" s="202"/>
      <c r="AS48" s="202"/>
      <c r="AT48" s="230"/>
    </row>
    <row r="49" spans="1:46" ht="21.75" customHeight="1">
      <c r="A49" s="198">
        <v>3</v>
      </c>
      <c r="B49" s="2065" t="s">
        <v>237</v>
      </c>
      <c r="C49" s="82">
        <v>480208227</v>
      </c>
      <c r="D49" s="2356">
        <v>433403592</v>
      </c>
      <c r="E49" s="2356">
        <v>457785200</v>
      </c>
      <c r="F49" s="2356">
        <v>38658658</v>
      </c>
      <c r="G49" s="2356" t="s">
        <v>22</v>
      </c>
      <c r="H49" s="2356">
        <v>3944</v>
      </c>
      <c r="I49" s="2356" t="s">
        <v>21</v>
      </c>
      <c r="J49" s="2356" t="s">
        <v>21</v>
      </c>
      <c r="K49" s="2356">
        <v>355036</v>
      </c>
      <c r="L49" s="2356">
        <v>127992</v>
      </c>
      <c r="M49" s="2356">
        <v>30975635</v>
      </c>
      <c r="N49" s="2356">
        <v>3842787</v>
      </c>
      <c r="O49" s="2356">
        <v>27132848</v>
      </c>
      <c r="P49" s="2356">
        <v>1325465</v>
      </c>
      <c r="Q49" s="2356">
        <v>1174090</v>
      </c>
      <c r="R49" s="2356" t="s">
        <v>21</v>
      </c>
      <c r="S49" s="2356">
        <v>3539622</v>
      </c>
      <c r="T49" s="2356" t="s">
        <v>21</v>
      </c>
      <c r="U49" s="208">
        <v>1156876</v>
      </c>
      <c r="V49" s="200">
        <v>3</v>
      </c>
      <c r="W49" s="198">
        <v>3</v>
      </c>
      <c r="X49" s="2064" t="s">
        <v>237</v>
      </c>
      <c r="Y49" s="2356">
        <v>419126542</v>
      </c>
      <c r="Z49" s="2356">
        <v>151235608</v>
      </c>
      <c r="AA49" s="2356">
        <v>162494</v>
      </c>
      <c r="AB49" s="2356" t="s">
        <v>22</v>
      </c>
      <c r="AC49" s="2356" t="s">
        <v>21</v>
      </c>
      <c r="AD49" s="2356" t="s">
        <v>21</v>
      </c>
      <c r="AE49" s="2356" t="s">
        <v>21</v>
      </c>
      <c r="AF49" s="2356" t="s">
        <v>21</v>
      </c>
      <c r="AG49" s="2356">
        <v>3603453</v>
      </c>
      <c r="AH49" s="2356">
        <v>5738187</v>
      </c>
      <c r="AI49" s="2356">
        <v>32861752</v>
      </c>
      <c r="AJ49" s="2356">
        <v>161650025</v>
      </c>
      <c r="AK49" s="2356" t="s">
        <v>22</v>
      </c>
      <c r="AL49" s="2356">
        <v>39132307</v>
      </c>
      <c r="AM49" s="2356">
        <v>8189477</v>
      </c>
      <c r="AN49" s="2356">
        <v>1634940</v>
      </c>
      <c r="AO49" s="2356">
        <v>14918300</v>
      </c>
      <c r="AP49" s="2356">
        <v>98916239</v>
      </c>
      <c r="AQ49" s="2356">
        <v>20515334</v>
      </c>
      <c r="AR49" s="2356">
        <v>418125072</v>
      </c>
      <c r="AS49" s="2356">
        <v>775694</v>
      </c>
      <c r="AT49" s="231">
        <v>3</v>
      </c>
    </row>
    <row r="50" spans="1:46" ht="21.75" customHeight="1">
      <c r="A50" s="201"/>
      <c r="B50" s="213" t="s">
        <v>1449</v>
      </c>
      <c r="C50" s="210"/>
      <c r="D50" s="211"/>
      <c r="E50" s="211"/>
      <c r="F50" s="211"/>
      <c r="G50" s="211"/>
      <c r="H50" s="211"/>
      <c r="I50" s="211"/>
      <c r="J50" s="211"/>
      <c r="K50" s="211"/>
      <c r="L50" s="211"/>
      <c r="M50" s="211"/>
      <c r="N50" s="211"/>
      <c r="O50" s="211"/>
      <c r="P50" s="211"/>
      <c r="Q50" s="211"/>
      <c r="R50" s="211"/>
      <c r="S50" s="211"/>
      <c r="T50" s="211"/>
      <c r="U50" s="212"/>
      <c r="V50" s="4"/>
      <c r="W50" s="201"/>
      <c r="X50" s="209" t="s">
        <v>1449</v>
      </c>
      <c r="Y50" s="211"/>
      <c r="Z50" s="211"/>
      <c r="AA50" s="211"/>
      <c r="AB50" s="211"/>
      <c r="AC50" s="211"/>
      <c r="AD50" s="211"/>
      <c r="AE50" s="211"/>
      <c r="AF50" s="211"/>
      <c r="AG50" s="211"/>
      <c r="AH50" s="211"/>
      <c r="AI50" s="211"/>
      <c r="AJ50" s="211"/>
      <c r="AK50" s="211"/>
      <c r="AL50" s="211"/>
      <c r="AM50" s="211"/>
      <c r="AN50" s="211"/>
      <c r="AO50" s="211"/>
      <c r="AP50" s="211"/>
      <c r="AQ50" s="211"/>
      <c r="AR50" s="211"/>
      <c r="AS50" s="211"/>
      <c r="AT50" s="230"/>
    </row>
    <row r="51" spans="1:46" ht="21.75" customHeight="1">
      <c r="A51" s="198">
        <v>4</v>
      </c>
      <c r="B51" s="2065" t="s">
        <v>197</v>
      </c>
      <c r="C51" s="82">
        <v>3269050486</v>
      </c>
      <c r="D51" s="2356">
        <v>2651530153</v>
      </c>
      <c r="E51" s="2356">
        <v>3119441274</v>
      </c>
      <c r="F51" s="2356">
        <v>2531565169</v>
      </c>
      <c r="G51" s="2356">
        <v>11016439</v>
      </c>
      <c r="H51" s="2356">
        <v>8685</v>
      </c>
      <c r="I51" s="2356">
        <v>1127835139</v>
      </c>
      <c r="J51" s="2356">
        <v>643068504</v>
      </c>
      <c r="K51" s="2356">
        <v>31140354</v>
      </c>
      <c r="L51" s="2356">
        <v>9819455</v>
      </c>
      <c r="M51" s="2356">
        <v>51503107</v>
      </c>
      <c r="N51" s="2356">
        <v>2269560</v>
      </c>
      <c r="O51" s="2356">
        <v>49233548</v>
      </c>
      <c r="P51" s="2356">
        <v>48095795</v>
      </c>
      <c r="Q51" s="2356">
        <v>248702932</v>
      </c>
      <c r="R51" s="2356">
        <v>315181836</v>
      </c>
      <c r="S51" s="2356">
        <v>44495655</v>
      </c>
      <c r="T51" s="2356" t="s">
        <v>21</v>
      </c>
      <c r="U51" s="208">
        <v>697269</v>
      </c>
      <c r="V51" s="200">
        <v>4</v>
      </c>
      <c r="W51" s="198">
        <v>4</v>
      </c>
      <c r="X51" s="2064" t="s">
        <v>197</v>
      </c>
      <c r="Y51" s="2356">
        <v>587876105</v>
      </c>
      <c r="Z51" s="2356">
        <v>455881969</v>
      </c>
      <c r="AA51" s="2356">
        <v>4173359</v>
      </c>
      <c r="AB51" s="2356">
        <v>14309884</v>
      </c>
      <c r="AC51" s="2356">
        <v>27979402</v>
      </c>
      <c r="AD51" s="2356">
        <v>4152824</v>
      </c>
      <c r="AE51" s="2356" t="s">
        <v>21</v>
      </c>
      <c r="AF51" s="2356" t="s">
        <v>21</v>
      </c>
      <c r="AG51" s="2356">
        <v>21232785</v>
      </c>
      <c r="AH51" s="2356">
        <v>36950277</v>
      </c>
      <c r="AI51" s="2356">
        <v>17165949</v>
      </c>
      <c r="AJ51" s="2356" t="s">
        <v>22</v>
      </c>
      <c r="AK51" s="2356" t="s">
        <v>22</v>
      </c>
      <c r="AL51" s="2356" t="s">
        <v>21</v>
      </c>
      <c r="AM51" s="2356">
        <v>3873909</v>
      </c>
      <c r="AN51" s="2356">
        <v>2155748</v>
      </c>
      <c r="AO51" s="2356" t="s">
        <v>21</v>
      </c>
      <c r="AP51" s="2356">
        <v>127579061</v>
      </c>
      <c r="AQ51" s="2356">
        <v>65258629</v>
      </c>
      <c r="AR51" s="2356">
        <v>405075038</v>
      </c>
      <c r="AS51" s="2356">
        <v>80776657</v>
      </c>
      <c r="AT51" s="231">
        <v>4</v>
      </c>
    </row>
    <row r="52" spans="1:46" ht="21.75" customHeight="1">
      <c r="A52" s="201"/>
      <c r="B52" s="213" t="s">
        <v>1450</v>
      </c>
      <c r="C52" s="82">
        <v>2965302334</v>
      </c>
      <c r="D52" s="211"/>
      <c r="E52" s="2356">
        <v>2815693123</v>
      </c>
      <c r="F52" s="211"/>
      <c r="G52" s="211"/>
      <c r="H52" s="211"/>
      <c r="I52" s="211"/>
      <c r="J52" s="211"/>
      <c r="K52" s="211"/>
      <c r="L52" s="211"/>
      <c r="M52" s="211"/>
      <c r="N52" s="211"/>
      <c r="O52" s="211"/>
      <c r="P52" s="211"/>
      <c r="Q52" s="211"/>
      <c r="R52" s="211"/>
      <c r="S52" s="211"/>
      <c r="T52" s="211"/>
      <c r="U52" s="212"/>
      <c r="V52" s="4"/>
      <c r="W52" s="201"/>
      <c r="X52" s="209" t="s">
        <v>1451</v>
      </c>
      <c r="Y52" s="211"/>
      <c r="Z52" s="211"/>
      <c r="AA52" s="211"/>
      <c r="AB52" s="211"/>
      <c r="AC52" s="211"/>
      <c r="AD52" s="211"/>
      <c r="AE52" s="211"/>
      <c r="AF52" s="211"/>
      <c r="AG52" s="211"/>
      <c r="AH52" s="211"/>
      <c r="AI52" s="211"/>
      <c r="AJ52" s="211"/>
      <c r="AK52" s="211"/>
      <c r="AL52" s="211"/>
      <c r="AM52" s="211"/>
      <c r="AN52" s="211"/>
      <c r="AO52" s="211"/>
      <c r="AP52" s="211"/>
      <c r="AQ52" s="211"/>
      <c r="AR52" s="211"/>
      <c r="AS52" s="211"/>
      <c r="AT52" s="230"/>
    </row>
    <row r="53" spans="1:46" ht="21.75" customHeight="1">
      <c r="A53" s="198">
        <v>5</v>
      </c>
      <c r="B53" s="2065" t="s">
        <v>186</v>
      </c>
      <c r="C53" s="82">
        <v>92233829</v>
      </c>
      <c r="D53" s="2356">
        <v>25143004</v>
      </c>
      <c r="E53" s="2356">
        <v>78006656</v>
      </c>
      <c r="F53" s="2356">
        <v>24517300</v>
      </c>
      <c r="G53" s="2356" t="s">
        <v>22</v>
      </c>
      <c r="H53" s="2356">
        <v>3564</v>
      </c>
      <c r="I53" s="2356" t="s">
        <v>21</v>
      </c>
      <c r="J53" s="2356" t="s">
        <v>21</v>
      </c>
      <c r="K53" s="2356">
        <v>216567</v>
      </c>
      <c r="L53" s="2356">
        <v>6447</v>
      </c>
      <c r="M53" s="2356">
        <v>12186076</v>
      </c>
      <c r="N53" s="2356">
        <v>1328696</v>
      </c>
      <c r="O53" s="2356">
        <v>10857379</v>
      </c>
      <c r="P53" s="2356">
        <v>17221</v>
      </c>
      <c r="Q53" s="2356">
        <v>200711</v>
      </c>
      <c r="R53" s="2356" t="s">
        <v>21</v>
      </c>
      <c r="S53" s="2356">
        <v>11886715</v>
      </c>
      <c r="T53" s="2356" t="s">
        <v>21</v>
      </c>
      <c r="U53" s="208" t="s">
        <v>21</v>
      </c>
      <c r="V53" s="200">
        <v>5</v>
      </c>
      <c r="W53" s="198">
        <v>5</v>
      </c>
      <c r="X53" s="2064" t="s">
        <v>186</v>
      </c>
      <c r="Y53" s="2356">
        <v>53489356</v>
      </c>
      <c r="Z53" s="2356">
        <v>35754611</v>
      </c>
      <c r="AA53" s="2356" t="s">
        <v>21</v>
      </c>
      <c r="AB53" s="2356" t="s">
        <v>22</v>
      </c>
      <c r="AC53" s="2356" t="s">
        <v>21</v>
      </c>
      <c r="AD53" s="2356" t="s">
        <v>21</v>
      </c>
      <c r="AE53" s="2356" t="s">
        <v>21</v>
      </c>
      <c r="AF53" s="2356" t="s">
        <v>21</v>
      </c>
      <c r="AG53" s="2356" t="s">
        <v>21</v>
      </c>
      <c r="AH53" s="2356">
        <v>1003057</v>
      </c>
      <c r="AI53" s="2356">
        <v>16371445</v>
      </c>
      <c r="AJ53" s="2356" t="s">
        <v>22</v>
      </c>
      <c r="AK53" s="2356" t="s">
        <v>22</v>
      </c>
      <c r="AL53" s="2356" t="s">
        <v>21</v>
      </c>
      <c r="AM53" s="2356" t="s">
        <v>21</v>
      </c>
      <c r="AN53" s="2356" t="s">
        <v>21</v>
      </c>
      <c r="AO53" s="2356">
        <v>360244</v>
      </c>
      <c r="AP53" s="2356">
        <v>21570235</v>
      </c>
      <c r="AQ53" s="2356">
        <v>9638143</v>
      </c>
      <c r="AR53" s="2356">
        <v>62449622</v>
      </c>
      <c r="AS53" s="2356">
        <v>4589030</v>
      </c>
      <c r="AT53" s="231">
        <v>5</v>
      </c>
    </row>
    <row r="54" spans="1:46" ht="21.75" customHeight="1">
      <c r="A54" s="201"/>
      <c r="B54" s="213" t="s">
        <v>1452</v>
      </c>
      <c r="C54" s="210"/>
      <c r="D54" s="211"/>
      <c r="E54" s="211"/>
      <c r="F54" s="211"/>
      <c r="G54" s="211"/>
      <c r="H54" s="211"/>
      <c r="I54" s="211"/>
      <c r="J54" s="211"/>
      <c r="K54" s="211"/>
      <c r="L54" s="211"/>
      <c r="M54" s="211"/>
      <c r="N54" s="211"/>
      <c r="O54" s="211"/>
      <c r="P54" s="211"/>
      <c r="Q54" s="211"/>
      <c r="R54" s="211"/>
      <c r="S54" s="211"/>
      <c r="T54" s="211"/>
      <c r="U54" s="212"/>
      <c r="V54" s="4"/>
      <c r="W54" s="201"/>
      <c r="X54" s="209" t="s">
        <v>1452</v>
      </c>
      <c r="Y54" s="211"/>
      <c r="Z54" s="211"/>
      <c r="AA54" s="211"/>
      <c r="AB54" s="211"/>
      <c r="AC54" s="211"/>
      <c r="AD54" s="211"/>
      <c r="AE54" s="211"/>
      <c r="AF54" s="211"/>
      <c r="AG54" s="211"/>
      <c r="AH54" s="211"/>
      <c r="AI54" s="211"/>
      <c r="AJ54" s="211"/>
      <c r="AK54" s="211"/>
      <c r="AL54" s="211"/>
      <c r="AM54" s="211"/>
      <c r="AN54" s="211"/>
      <c r="AO54" s="211"/>
      <c r="AP54" s="211"/>
      <c r="AQ54" s="211"/>
      <c r="AR54" s="211"/>
      <c r="AS54" s="211"/>
      <c r="AT54" s="230"/>
    </row>
    <row r="55" spans="1:46" ht="21.75" customHeight="1">
      <c r="A55" s="198">
        <v>6</v>
      </c>
      <c r="B55" s="2065" t="s">
        <v>238</v>
      </c>
      <c r="C55" s="82">
        <v>595567954</v>
      </c>
      <c r="D55" s="2356">
        <v>513725484</v>
      </c>
      <c r="E55" s="2356">
        <v>574796198</v>
      </c>
      <c r="F55" s="2356">
        <v>555899697</v>
      </c>
      <c r="G55" s="2356" t="s">
        <v>22</v>
      </c>
      <c r="H55" s="2356">
        <v>12006</v>
      </c>
      <c r="I55" s="2356">
        <v>5190662</v>
      </c>
      <c r="J55" s="2356" t="s">
        <v>21</v>
      </c>
      <c r="K55" s="2356">
        <v>1663391</v>
      </c>
      <c r="L55" s="2356">
        <v>104844</v>
      </c>
      <c r="M55" s="2356">
        <v>65002894</v>
      </c>
      <c r="N55" s="2356">
        <v>2933869</v>
      </c>
      <c r="O55" s="2356">
        <v>62069026</v>
      </c>
      <c r="P55" s="2356">
        <v>2859591</v>
      </c>
      <c r="Q55" s="2356">
        <v>23456138</v>
      </c>
      <c r="R55" s="2356">
        <v>397094163</v>
      </c>
      <c r="S55" s="2356">
        <v>10878009</v>
      </c>
      <c r="T55" s="2356">
        <v>49637999</v>
      </c>
      <c r="U55" s="208" t="s">
        <v>21</v>
      </c>
      <c r="V55" s="200">
        <v>6</v>
      </c>
      <c r="W55" s="198">
        <v>6</v>
      </c>
      <c r="X55" s="2064" t="s">
        <v>238</v>
      </c>
      <c r="Y55" s="2356">
        <v>18896500</v>
      </c>
      <c r="Z55" s="2356">
        <v>9302526</v>
      </c>
      <c r="AA55" s="2356" t="s">
        <v>21</v>
      </c>
      <c r="AB55" s="2356" t="s">
        <v>22</v>
      </c>
      <c r="AC55" s="2356" t="s">
        <v>21</v>
      </c>
      <c r="AD55" s="2356" t="s">
        <v>21</v>
      </c>
      <c r="AE55" s="2356" t="s">
        <v>21</v>
      </c>
      <c r="AF55" s="2356" t="s">
        <v>21</v>
      </c>
      <c r="AG55" s="2356">
        <v>2749853</v>
      </c>
      <c r="AH55" s="2356">
        <v>6665131</v>
      </c>
      <c r="AI55" s="2356">
        <v>178991</v>
      </c>
      <c r="AJ55" s="2356" t="s">
        <v>22</v>
      </c>
      <c r="AK55" s="2356" t="s">
        <v>22</v>
      </c>
      <c r="AL55" s="2356" t="s">
        <v>21</v>
      </c>
      <c r="AM55" s="2356" t="s">
        <v>21</v>
      </c>
      <c r="AN55" s="2356" t="s">
        <v>21</v>
      </c>
      <c r="AO55" s="2356" t="s">
        <v>21</v>
      </c>
      <c r="AP55" s="2356">
        <v>42944587</v>
      </c>
      <c r="AQ55" s="2356">
        <v>10832058</v>
      </c>
      <c r="AR55" s="2356">
        <v>221354214</v>
      </c>
      <c r="AS55" s="2356">
        <v>9939698</v>
      </c>
      <c r="AT55" s="231">
        <v>6</v>
      </c>
    </row>
    <row r="56" spans="1:46" ht="21.75" customHeight="1">
      <c r="A56" s="201"/>
      <c r="B56" s="213" t="s">
        <v>1453</v>
      </c>
      <c r="C56" s="210"/>
      <c r="D56" s="211"/>
      <c r="E56" s="211"/>
      <c r="F56" s="211"/>
      <c r="G56" s="211"/>
      <c r="H56" s="211"/>
      <c r="I56" s="211"/>
      <c r="J56" s="211"/>
      <c r="K56" s="211"/>
      <c r="L56" s="211"/>
      <c r="M56" s="211"/>
      <c r="N56" s="211"/>
      <c r="O56" s="211"/>
      <c r="P56" s="211"/>
      <c r="Q56" s="211"/>
      <c r="R56" s="211"/>
      <c r="S56" s="211"/>
      <c r="T56" s="211"/>
      <c r="U56" s="212"/>
      <c r="V56" s="4"/>
      <c r="W56" s="201"/>
      <c r="X56" s="209" t="s">
        <v>1453</v>
      </c>
      <c r="Y56" s="211"/>
      <c r="Z56" s="211"/>
      <c r="AA56" s="211"/>
      <c r="AB56" s="211"/>
      <c r="AC56" s="211"/>
      <c r="AD56" s="211"/>
      <c r="AE56" s="211"/>
      <c r="AF56" s="211"/>
      <c r="AG56" s="211"/>
      <c r="AH56" s="211"/>
      <c r="AI56" s="211"/>
      <c r="AJ56" s="211"/>
      <c r="AK56" s="211"/>
      <c r="AL56" s="211"/>
      <c r="AM56" s="211"/>
      <c r="AN56" s="211"/>
      <c r="AO56" s="211"/>
      <c r="AP56" s="211"/>
      <c r="AQ56" s="211"/>
      <c r="AR56" s="211"/>
      <c r="AS56" s="211"/>
      <c r="AT56" s="230"/>
    </row>
    <row r="57" spans="1:46" ht="21.75" customHeight="1">
      <c r="A57" s="198">
        <v>7</v>
      </c>
      <c r="B57" s="2065" t="s">
        <v>239</v>
      </c>
      <c r="C57" s="82">
        <v>384315634</v>
      </c>
      <c r="D57" s="2356">
        <v>261086617</v>
      </c>
      <c r="E57" s="2356">
        <v>365896667</v>
      </c>
      <c r="F57" s="2356">
        <v>69526796</v>
      </c>
      <c r="G57" s="2356" t="s">
        <v>22</v>
      </c>
      <c r="H57" s="2356">
        <v>12560</v>
      </c>
      <c r="I57" s="2356" t="s">
        <v>21</v>
      </c>
      <c r="J57" s="2356" t="s">
        <v>21</v>
      </c>
      <c r="K57" s="2356">
        <v>1008626</v>
      </c>
      <c r="L57" s="2356">
        <v>491193</v>
      </c>
      <c r="M57" s="2356">
        <v>20075377</v>
      </c>
      <c r="N57" s="2356">
        <v>1535926</v>
      </c>
      <c r="O57" s="2356">
        <v>18539451</v>
      </c>
      <c r="P57" s="2356">
        <v>9298532</v>
      </c>
      <c r="Q57" s="2356">
        <v>988212</v>
      </c>
      <c r="R57" s="2356" t="s">
        <v>21</v>
      </c>
      <c r="S57" s="2356">
        <v>29186377</v>
      </c>
      <c r="T57" s="2356" t="s">
        <v>21</v>
      </c>
      <c r="U57" s="208">
        <v>8465919</v>
      </c>
      <c r="V57" s="200">
        <v>7</v>
      </c>
      <c r="W57" s="198">
        <v>7</v>
      </c>
      <c r="X57" s="2064" t="s">
        <v>239</v>
      </c>
      <c r="Y57" s="2356">
        <v>296369871</v>
      </c>
      <c r="Z57" s="2356">
        <v>261299559</v>
      </c>
      <c r="AA57" s="2356">
        <v>7445962</v>
      </c>
      <c r="AB57" s="2356" t="s">
        <v>22</v>
      </c>
      <c r="AC57" s="2356">
        <v>4504850</v>
      </c>
      <c r="AD57" s="2356">
        <v>102794</v>
      </c>
      <c r="AE57" s="2356">
        <v>2064991</v>
      </c>
      <c r="AF57" s="2356">
        <v>130397</v>
      </c>
      <c r="AG57" s="2356">
        <v>6354785</v>
      </c>
      <c r="AH57" s="2356">
        <v>555500</v>
      </c>
      <c r="AI57" s="2356">
        <v>2721560</v>
      </c>
      <c r="AJ57" s="2356" t="s">
        <v>22</v>
      </c>
      <c r="AK57" s="2356" t="s">
        <v>22</v>
      </c>
      <c r="AL57" s="2356">
        <v>67286</v>
      </c>
      <c r="AM57" s="2356">
        <v>2334325</v>
      </c>
      <c r="AN57" s="2356">
        <v>7568571</v>
      </c>
      <c r="AO57" s="2356">
        <v>1219290</v>
      </c>
      <c r="AP57" s="2356">
        <v>59500073</v>
      </c>
      <c r="AQ57" s="2356">
        <v>16673864</v>
      </c>
      <c r="AR57" s="2356">
        <v>135130920</v>
      </c>
      <c r="AS57" s="2356">
        <v>237225</v>
      </c>
      <c r="AT57" s="231">
        <v>7</v>
      </c>
    </row>
    <row r="58" spans="1:46" ht="21.75" customHeight="1">
      <c r="A58" s="201"/>
      <c r="B58" s="216" t="s">
        <v>1454</v>
      </c>
      <c r="C58" s="82">
        <v>384239473</v>
      </c>
      <c r="D58" s="211"/>
      <c r="E58" s="2356">
        <v>365820506</v>
      </c>
      <c r="F58" s="211"/>
      <c r="G58" s="211"/>
      <c r="H58" s="211"/>
      <c r="I58" s="211"/>
      <c r="J58" s="211"/>
      <c r="K58" s="211"/>
      <c r="L58" s="211"/>
      <c r="M58" s="211"/>
      <c r="N58" s="211"/>
      <c r="O58" s="211"/>
      <c r="P58" s="211"/>
      <c r="Q58" s="211"/>
      <c r="R58" s="211"/>
      <c r="S58" s="211"/>
      <c r="T58" s="211"/>
      <c r="U58" s="212"/>
      <c r="V58" s="4"/>
      <c r="W58" s="201"/>
      <c r="X58" s="215" t="s">
        <v>1454</v>
      </c>
      <c r="Y58" s="211"/>
      <c r="Z58" s="211"/>
      <c r="AA58" s="211"/>
      <c r="AB58" s="211"/>
      <c r="AC58" s="211"/>
      <c r="AD58" s="211"/>
      <c r="AE58" s="211"/>
      <c r="AF58" s="211"/>
      <c r="AG58" s="211"/>
      <c r="AH58" s="211"/>
      <c r="AI58" s="211"/>
      <c r="AJ58" s="211"/>
      <c r="AK58" s="211"/>
      <c r="AL58" s="211"/>
      <c r="AM58" s="211"/>
      <c r="AN58" s="211"/>
      <c r="AO58" s="211"/>
      <c r="AP58" s="211"/>
      <c r="AQ58" s="211"/>
      <c r="AR58" s="211"/>
      <c r="AS58" s="211"/>
      <c r="AT58" s="230"/>
    </row>
    <row r="59" spans="1:46" ht="21.75" customHeight="1">
      <c r="A59" s="198">
        <v>8</v>
      </c>
      <c r="B59" s="2065" t="s">
        <v>194</v>
      </c>
      <c r="C59" s="82">
        <v>26441767</v>
      </c>
      <c r="D59" s="2356">
        <v>25500099</v>
      </c>
      <c r="E59" s="2356">
        <v>20609659</v>
      </c>
      <c r="F59" s="2356">
        <v>5108223</v>
      </c>
      <c r="G59" s="2356" t="s">
        <v>22</v>
      </c>
      <c r="H59" s="2356" t="s">
        <v>21</v>
      </c>
      <c r="I59" s="2356" t="s">
        <v>21</v>
      </c>
      <c r="J59" s="2356" t="s">
        <v>21</v>
      </c>
      <c r="K59" s="2356">
        <v>29984</v>
      </c>
      <c r="L59" s="2356">
        <v>1244</v>
      </c>
      <c r="M59" s="2356">
        <v>4139847</v>
      </c>
      <c r="N59" s="2356">
        <v>385565</v>
      </c>
      <c r="O59" s="2356">
        <v>3754282</v>
      </c>
      <c r="P59" s="2356" t="s">
        <v>21</v>
      </c>
      <c r="Q59" s="2356">
        <v>800710</v>
      </c>
      <c r="R59" s="2356" t="s">
        <v>21</v>
      </c>
      <c r="S59" s="2356" t="s">
        <v>21</v>
      </c>
      <c r="T59" s="2356" t="s">
        <v>21</v>
      </c>
      <c r="U59" s="208">
        <v>136439</v>
      </c>
      <c r="V59" s="200">
        <v>8</v>
      </c>
      <c r="W59" s="198">
        <v>8</v>
      </c>
      <c r="X59" s="2064" t="s">
        <v>194</v>
      </c>
      <c r="Y59" s="2356">
        <v>15501435</v>
      </c>
      <c r="Z59" s="2356" t="s">
        <v>21</v>
      </c>
      <c r="AA59" s="2356" t="s">
        <v>21</v>
      </c>
      <c r="AB59" s="2356" t="s">
        <v>22</v>
      </c>
      <c r="AC59" s="2356" t="s">
        <v>21</v>
      </c>
      <c r="AD59" s="2356" t="s">
        <v>21</v>
      </c>
      <c r="AE59" s="2356" t="s">
        <v>21</v>
      </c>
      <c r="AF59" s="2356" t="s">
        <v>21</v>
      </c>
      <c r="AG59" s="2356" t="s">
        <v>21</v>
      </c>
      <c r="AH59" s="2356">
        <v>3471686</v>
      </c>
      <c r="AI59" s="2356">
        <v>12029749</v>
      </c>
      <c r="AJ59" s="2356" t="s">
        <v>22</v>
      </c>
      <c r="AK59" s="2356" t="s">
        <v>22</v>
      </c>
      <c r="AL59" s="2356" t="s">
        <v>21</v>
      </c>
      <c r="AM59" s="2356" t="s">
        <v>21</v>
      </c>
      <c r="AN59" s="2356" t="s">
        <v>21</v>
      </c>
      <c r="AO59" s="2356" t="s">
        <v>21</v>
      </c>
      <c r="AP59" s="2356">
        <v>6105694</v>
      </c>
      <c r="AQ59" s="2356">
        <v>5626656</v>
      </c>
      <c r="AR59" s="2356">
        <v>552596</v>
      </c>
      <c r="AS59" s="2356">
        <v>270</v>
      </c>
      <c r="AT59" s="231">
        <v>8</v>
      </c>
    </row>
    <row r="60" spans="1:46" ht="21.75" customHeight="1">
      <c r="A60" s="201"/>
      <c r="B60" s="213" t="s">
        <v>1455</v>
      </c>
      <c r="C60" s="210"/>
      <c r="D60" s="211"/>
      <c r="E60" s="211"/>
      <c r="F60" s="211"/>
      <c r="G60" s="211"/>
      <c r="H60" s="211"/>
      <c r="I60" s="211"/>
      <c r="J60" s="211"/>
      <c r="K60" s="211"/>
      <c r="L60" s="211"/>
      <c r="M60" s="211"/>
      <c r="N60" s="211"/>
      <c r="O60" s="211"/>
      <c r="P60" s="211"/>
      <c r="Q60" s="211"/>
      <c r="R60" s="211"/>
      <c r="S60" s="211"/>
      <c r="T60" s="211"/>
      <c r="U60" s="212"/>
      <c r="V60" s="4"/>
      <c r="W60" s="201"/>
      <c r="X60" s="209" t="s">
        <v>1455</v>
      </c>
      <c r="Y60" s="211"/>
      <c r="Z60" s="211"/>
      <c r="AA60" s="211"/>
      <c r="AB60" s="211"/>
      <c r="AC60" s="211"/>
      <c r="AD60" s="211"/>
      <c r="AE60" s="211"/>
      <c r="AF60" s="211"/>
      <c r="AG60" s="211"/>
      <c r="AH60" s="211"/>
      <c r="AI60" s="211"/>
      <c r="AJ60" s="211"/>
      <c r="AK60" s="211"/>
      <c r="AL60" s="211"/>
      <c r="AM60" s="211"/>
      <c r="AN60" s="211"/>
      <c r="AO60" s="211"/>
      <c r="AP60" s="211"/>
      <c r="AQ60" s="211"/>
      <c r="AR60" s="211"/>
      <c r="AS60" s="211"/>
      <c r="AT60" s="230"/>
    </row>
    <row r="61" spans="1:46" ht="21.75" customHeight="1">
      <c r="A61" s="198">
        <v>9</v>
      </c>
      <c r="B61" s="2065" t="s">
        <v>788</v>
      </c>
      <c r="C61" s="82">
        <v>3542441955</v>
      </c>
      <c r="D61" s="2356">
        <v>2256844272</v>
      </c>
      <c r="E61" s="2356">
        <v>3355482576</v>
      </c>
      <c r="F61" s="2356">
        <v>82846185</v>
      </c>
      <c r="G61" s="2356" t="s">
        <v>22</v>
      </c>
      <c r="H61" s="2356">
        <v>44426</v>
      </c>
      <c r="I61" s="2356" t="s">
        <v>21</v>
      </c>
      <c r="J61" s="2356" t="s">
        <v>21</v>
      </c>
      <c r="K61" s="2356">
        <v>3636016</v>
      </c>
      <c r="L61" s="2356">
        <v>766328</v>
      </c>
      <c r="M61" s="2356">
        <v>20539372</v>
      </c>
      <c r="N61" s="2356">
        <v>9420285</v>
      </c>
      <c r="O61" s="2356">
        <v>11119087</v>
      </c>
      <c r="P61" s="2356">
        <v>3501876</v>
      </c>
      <c r="Q61" s="2356">
        <v>15317419</v>
      </c>
      <c r="R61" s="2356">
        <v>23393</v>
      </c>
      <c r="S61" s="2356">
        <v>38874605</v>
      </c>
      <c r="T61" s="2356" t="s">
        <v>21</v>
      </c>
      <c r="U61" s="208">
        <v>142750</v>
      </c>
      <c r="V61" s="200">
        <v>9</v>
      </c>
      <c r="W61" s="198">
        <v>9</v>
      </c>
      <c r="X61" s="2064" t="s">
        <v>788</v>
      </c>
      <c r="Y61" s="2356">
        <v>3272636391</v>
      </c>
      <c r="Z61" s="2356">
        <v>1569749340</v>
      </c>
      <c r="AA61" s="2356">
        <v>958825522</v>
      </c>
      <c r="AB61" s="2356">
        <v>4475925</v>
      </c>
      <c r="AC61" s="2356">
        <v>198970194</v>
      </c>
      <c r="AD61" s="2356">
        <v>302062588</v>
      </c>
      <c r="AE61" s="2356">
        <v>43774849</v>
      </c>
      <c r="AF61" s="2356">
        <v>704237</v>
      </c>
      <c r="AG61" s="2356">
        <v>1067273</v>
      </c>
      <c r="AH61" s="2356">
        <v>24657633</v>
      </c>
      <c r="AI61" s="2356">
        <v>86294752</v>
      </c>
      <c r="AJ61" s="2356" t="s">
        <v>22</v>
      </c>
      <c r="AK61" s="2356">
        <v>75308646</v>
      </c>
      <c r="AL61" s="2356">
        <v>185070</v>
      </c>
      <c r="AM61" s="2356">
        <v>595176</v>
      </c>
      <c r="AN61" s="2356">
        <v>5965187</v>
      </c>
      <c r="AO61" s="2356" t="s">
        <v>21</v>
      </c>
      <c r="AP61" s="2356">
        <v>243173272</v>
      </c>
      <c r="AQ61" s="2356">
        <v>174652542</v>
      </c>
      <c r="AR61" s="2356">
        <v>233720207</v>
      </c>
      <c r="AS61" s="2356">
        <v>12302906</v>
      </c>
      <c r="AT61" s="231">
        <v>9</v>
      </c>
    </row>
    <row r="62" spans="1:46" ht="21.75" customHeight="1">
      <c r="A62" s="201"/>
      <c r="B62" s="218" t="s">
        <v>1456</v>
      </c>
      <c r="C62" s="82">
        <v>2018529667</v>
      </c>
      <c r="D62" s="211"/>
      <c r="E62" s="2356">
        <v>1831570287</v>
      </c>
      <c r="F62" s="211"/>
      <c r="G62" s="211"/>
      <c r="H62" s="211"/>
      <c r="I62" s="211"/>
      <c r="J62" s="211"/>
      <c r="K62" s="211"/>
      <c r="L62" s="211"/>
      <c r="M62" s="211"/>
      <c r="N62" s="211"/>
      <c r="O62" s="211"/>
      <c r="P62" s="211"/>
      <c r="Q62" s="211"/>
      <c r="R62" s="211"/>
      <c r="S62" s="211"/>
      <c r="T62" s="211"/>
      <c r="U62" s="212"/>
      <c r="V62" s="4"/>
      <c r="W62" s="201"/>
      <c r="X62" s="217" t="s">
        <v>1456</v>
      </c>
      <c r="Y62" s="211"/>
      <c r="Z62" s="211"/>
      <c r="AA62" s="211"/>
      <c r="AB62" s="211"/>
      <c r="AC62" s="211"/>
      <c r="AD62" s="211"/>
      <c r="AE62" s="211"/>
      <c r="AF62" s="211"/>
      <c r="AG62" s="211"/>
      <c r="AH62" s="211"/>
      <c r="AI62" s="211"/>
      <c r="AJ62" s="211"/>
      <c r="AK62" s="211"/>
      <c r="AL62" s="211"/>
      <c r="AM62" s="211"/>
      <c r="AN62" s="211"/>
      <c r="AO62" s="211"/>
      <c r="AP62" s="211"/>
      <c r="AQ62" s="211"/>
      <c r="AR62" s="211"/>
      <c r="AS62" s="211"/>
      <c r="AT62" s="230"/>
    </row>
    <row r="63" spans="1:46" ht="21.75" customHeight="1">
      <c r="A63" s="198">
        <v>10</v>
      </c>
      <c r="B63" s="2065" t="s">
        <v>222</v>
      </c>
      <c r="C63" s="82">
        <v>40343000</v>
      </c>
      <c r="D63" s="2356">
        <v>34535242</v>
      </c>
      <c r="E63" s="2356">
        <v>23501500</v>
      </c>
      <c r="F63" s="2356">
        <v>10159871</v>
      </c>
      <c r="G63" s="2356" t="s">
        <v>22</v>
      </c>
      <c r="H63" s="2356">
        <v>1799</v>
      </c>
      <c r="I63" s="2356" t="s">
        <v>21</v>
      </c>
      <c r="J63" s="2356" t="s">
        <v>21</v>
      </c>
      <c r="K63" s="2356">
        <v>660673</v>
      </c>
      <c r="L63" s="2356">
        <v>128029</v>
      </c>
      <c r="M63" s="2356">
        <v>5708273</v>
      </c>
      <c r="N63" s="2356">
        <v>2451218</v>
      </c>
      <c r="O63" s="2356">
        <v>3257055</v>
      </c>
      <c r="P63" s="2356">
        <v>1875109</v>
      </c>
      <c r="Q63" s="2356">
        <v>328625</v>
      </c>
      <c r="R63" s="2356" t="s">
        <v>21</v>
      </c>
      <c r="S63" s="2356">
        <v>83929</v>
      </c>
      <c r="T63" s="2356" t="s">
        <v>21</v>
      </c>
      <c r="U63" s="208">
        <v>1373433</v>
      </c>
      <c r="V63" s="200">
        <v>10</v>
      </c>
      <c r="W63" s="198">
        <v>10</v>
      </c>
      <c r="X63" s="2064" t="s">
        <v>222</v>
      </c>
      <c r="Y63" s="2356">
        <v>13341629</v>
      </c>
      <c r="Z63" s="2356">
        <v>1600211</v>
      </c>
      <c r="AA63" s="2356">
        <v>6505309</v>
      </c>
      <c r="AB63" s="2356" t="s">
        <v>22</v>
      </c>
      <c r="AC63" s="2356" t="s">
        <v>21</v>
      </c>
      <c r="AD63" s="2356">
        <v>1387137</v>
      </c>
      <c r="AE63" s="2356" t="s">
        <v>21</v>
      </c>
      <c r="AF63" s="2356" t="s">
        <v>21</v>
      </c>
      <c r="AG63" s="2356">
        <v>191183</v>
      </c>
      <c r="AH63" s="2356">
        <v>1196723</v>
      </c>
      <c r="AI63" s="2356">
        <v>2461068</v>
      </c>
      <c r="AJ63" s="2356" t="s">
        <v>22</v>
      </c>
      <c r="AK63" s="2356" t="s">
        <v>22</v>
      </c>
      <c r="AL63" s="2356" t="s">
        <v>21</v>
      </c>
      <c r="AM63" s="2356" t="s">
        <v>21</v>
      </c>
      <c r="AN63" s="2356" t="s">
        <v>21</v>
      </c>
      <c r="AO63" s="2356" t="s">
        <v>21</v>
      </c>
      <c r="AP63" s="2356">
        <v>16878748</v>
      </c>
      <c r="AQ63" s="2356">
        <v>11349907</v>
      </c>
      <c r="AR63" s="2356">
        <v>9056197</v>
      </c>
      <c r="AS63" s="2356">
        <v>1147631</v>
      </c>
      <c r="AT63" s="231">
        <v>10</v>
      </c>
    </row>
    <row r="64" spans="1:46" ht="21.75" customHeight="1">
      <c r="A64" s="201"/>
      <c r="B64" s="218" t="s">
        <v>1458</v>
      </c>
      <c r="C64" s="210"/>
      <c r="D64" s="211"/>
      <c r="E64" s="211"/>
      <c r="F64" s="211"/>
      <c r="G64" s="211"/>
      <c r="H64" s="211"/>
      <c r="I64" s="211"/>
      <c r="J64" s="211"/>
      <c r="K64" s="211"/>
      <c r="L64" s="211"/>
      <c r="M64" s="211"/>
      <c r="N64" s="211"/>
      <c r="O64" s="211"/>
      <c r="P64" s="211"/>
      <c r="Q64" s="211"/>
      <c r="R64" s="211"/>
      <c r="S64" s="211"/>
      <c r="T64" s="211"/>
      <c r="U64" s="212"/>
      <c r="V64" s="4"/>
      <c r="W64" s="201"/>
      <c r="X64" s="217" t="s">
        <v>1458</v>
      </c>
      <c r="Y64" s="211"/>
      <c r="Z64" s="211"/>
      <c r="AA64" s="211"/>
      <c r="AB64" s="211"/>
      <c r="AC64" s="211"/>
      <c r="AD64" s="211"/>
      <c r="AE64" s="211"/>
      <c r="AF64" s="211"/>
      <c r="AG64" s="211"/>
      <c r="AH64" s="211"/>
      <c r="AI64" s="211"/>
      <c r="AJ64" s="211"/>
      <c r="AK64" s="211"/>
      <c r="AL64" s="211"/>
      <c r="AM64" s="211"/>
      <c r="AN64" s="211"/>
      <c r="AO64" s="211"/>
      <c r="AP64" s="211"/>
      <c r="AQ64" s="211"/>
      <c r="AR64" s="211"/>
      <c r="AS64" s="211"/>
      <c r="AT64" s="230"/>
    </row>
    <row r="65" spans="1:46" ht="21.75" customHeight="1">
      <c r="A65" s="198">
        <v>11</v>
      </c>
      <c r="B65" s="2065" t="s">
        <v>224</v>
      </c>
      <c r="C65" s="82">
        <v>165764512</v>
      </c>
      <c r="D65" s="2356">
        <v>117833156</v>
      </c>
      <c r="E65" s="2356">
        <v>84585408</v>
      </c>
      <c r="F65" s="2356">
        <v>12648575</v>
      </c>
      <c r="G65" s="2356" t="s">
        <v>22</v>
      </c>
      <c r="H65" s="2356">
        <v>1831343</v>
      </c>
      <c r="I65" s="2356" t="s">
        <v>21</v>
      </c>
      <c r="J65" s="2356" t="s">
        <v>21</v>
      </c>
      <c r="K65" s="2356">
        <v>1898528</v>
      </c>
      <c r="L65" s="2356">
        <v>1272413</v>
      </c>
      <c r="M65" s="2356">
        <v>3362860</v>
      </c>
      <c r="N65" s="2356">
        <v>3331476</v>
      </c>
      <c r="O65" s="2356">
        <v>31383</v>
      </c>
      <c r="P65" s="2356">
        <v>545</v>
      </c>
      <c r="Q65" s="2356">
        <v>4282846</v>
      </c>
      <c r="R65" s="2356" t="s">
        <v>21</v>
      </c>
      <c r="S65" s="2356" t="s">
        <v>21</v>
      </c>
      <c r="T65" s="2356" t="s">
        <v>21</v>
      </c>
      <c r="U65" s="208">
        <v>40</v>
      </c>
      <c r="V65" s="200">
        <v>11</v>
      </c>
      <c r="W65" s="198">
        <v>11</v>
      </c>
      <c r="X65" s="2064" t="s">
        <v>224</v>
      </c>
      <c r="Y65" s="2356">
        <v>71936834</v>
      </c>
      <c r="Z65" s="2356" t="s">
        <v>21</v>
      </c>
      <c r="AA65" s="2356">
        <v>828786</v>
      </c>
      <c r="AB65" s="2356" t="s">
        <v>22</v>
      </c>
      <c r="AC65" s="2356" t="s">
        <v>21</v>
      </c>
      <c r="AD65" s="2356" t="s">
        <v>21</v>
      </c>
      <c r="AE65" s="2356" t="s">
        <v>21</v>
      </c>
      <c r="AF65" s="2356" t="s">
        <v>21</v>
      </c>
      <c r="AG65" s="2356">
        <v>452183</v>
      </c>
      <c r="AH65" s="2356">
        <v>6693196</v>
      </c>
      <c r="AI65" s="2356">
        <v>63962669</v>
      </c>
      <c r="AJ65" s="2356" t="s">
        <v>22</v>
      </c>
      <c r="AK65" s="2356" t="s">
        <v>22</v>
      </c>
      <c r="AL65" s="2356" t="s">
        <v>21</v>
      </c>
      <c r="AM65" s="2356" t="s">
        <v>21</v>
      </c>
      <c r="AN65" s="2356" t="s">
        <v>21</v>
      </c>
      <c r="AO65" s="2356" t="s">
        <v>21</v>
      </c>
      <c r="AP65" s="2356">
        <v>91911060</v>
      </c>
      <c r="AQ65" s="2356">
        <v>81179104</v>
      </c>
      <c r="AR65" s="2356" t="s">
        <v>22</v>
      </c>
      <c r="AS65" s="2356" t="s">
        <v>22</v>
      </c>
      <c r="AT65" s="231">
        <v>11</v>
      </c>
    </row>
    <row r="66" spans="1:46" ht="21.75" customHeight="1">
      <c r="A66" s="219"/>
      <c r="B66" s="184" t="s">
        <v>1463</v>
      </c>
      <c r="C66" s="223"/>
      <c r="D66" s="123"/>
      <c r="E66" s="123"/>
      <c r="F66" s="123"/>
      <c r="G66" s="123"/>
      <c r="H66" s="123"/>
      <c r="I66" s="123"/>
      <c r="J66" s="123"/>
      <c r="K66" s="123"/>
      <c r="L66" s="123"/>
      <c r="M66" s="123"/>
      <c r="N66" s="123"/>
      <c r="O66" s="123"/>
      <c r="P66" s="123"/>
      <c r="Q66" s="123"/>
      <c r="R66" s="123"/>
      <c r="S66" s="123"/>
      <c r="T66" s="123"/>
      <c r="U66" s="222"/>
      <c r="V66" s="123"/>
      <c r="W66" s="219"/>
      <c r="X66" s="220" t="s">
        <v>1463</v>
      </c>
      <c r="Y66" s="123"/>
      <c r="Z66" s="123"/>
      <c r="AA66" s="123"/>
      <c r="AB66" s="123"/>
      <c r="AC66" s="123"/>
      <c r="AD66" s="123"/>
      <c r="AE66" s="123"/>
      <c r="AF66" s="123"/>
      <c r="AG66" s="123"/>
      <c r="AH66" s="123"/>
      <c r="AI66" s="123"/>
      <c r="AJ66" s="123"/>
      <c r="AK66" s="123"/>
      <c r="AL66" s="123"/>
      <c r="AM66" s="123"/>
      <c r="AN66" s="123"/>
      <c r="AO66" s="123"/>
      <c r="AP66" s="123"/>
      <c r="AQ66" s="123"/>
      <c r="AR66" s="123"/>
      <c r="AS66" s="123"/>
      <c r="AT66" s="223"/>
    </row>
    <row r="67" spans="1:46" s="225" customFormat="1" ht="18" customHeight="1">
      <c r="A67" s="1197" t="s">
        <v>44</v>
      </c>
      <c r="B67" s="232" t="s">
        <v>1464</v>
      </c>
      <c r="C67" s="224"/>
      <c r="D67" s="224"/>
      <c r="L67" s="233" t="s">
        <v>1465</v>
      </c>
      <c r="M67" s="1165" t="s">
        <v>1466</v>
      </c>
      <c r="N67" s="1339"/>
      <c r="O67" s="1339"/>
      <c r="P67" s="1339"/>
      <c r="Q67" s="1339"/>
      <c r="R67" s="1339"/>
      <c r="S67" s="1339"/>
      <c r="T67" s="1339"/>
      <c r="U67" s="1339"/>
      <c r="V67" s="1339"/>
      <c r="W67" s="1197" t="s">
        <v>44</v>
      </c>
      <c r="X67" s="232" t="s">
        <v>642</v>
      </c>
      <c r="AH67" s="233" t="s">
        <v>1467</v>
      </c>
      <c r="AI67" s="1165" t="s">
        <v>1468</v>
      </c>
      <c r="AJ67" s="1339"/>
      <c r="AK67" s="1339"/>
      <c r="AL67" s="1339"/>
      <c r="AM67" s="1339"/>
      <c r="AN67" s="1339"/>
      <c r="AO67" s="1339"/>
    </row>
    <row r="68" spans="1:46" s="225" customFormat="1" ht="18" customHeight="1">
      <c r="A68" s="236"/>
      <c r="B68" s="232" t="s">
        <v>643</v>
      </c>
      <c r="C68" s="224"/>
      <c r="D68" s="224"/>
      <c r="L68" s="233" t="s">
        <v>1469</v>
      </c>
      <c r="M68" s="1165" t="s">
        <v>791</v>
      </c>
      <c r="N68" s="1339"/>
      <c r="O68" s="1339"/>
      <c r="P68" s="1339"/>
      <c r="Q68" s="1339"/>
      <c r="R68" s="1339"/>
      <c r="S68" s="1339"/>
      <c r="T68" s="1339"/>
      <c r="U68" s="1339"/>
      <c r="V68" s="1339"/>
      <c r="W68" s="234"/>
      <c r="X68" s="232" t="s">
        <v>1470</v>
      </c>
      <c r="AH68" s="233" t="s">
        <v>1471</v>
      </c>
      <c r="AI68" s="1165" t="s">
        <v>1472</v>
      </c>
      <c r="AJ68" s="1339"/>
      <c r="AK68" s="1339"/>
      <c r="AL68" s="1339"/>
      <c r="AM68" s="1339"/>
      <c r="AN68" s="1339"/>
      <c r="AO68" s="1339"/>
    </row>
    <row r="69" spans="1:46" s="225" customFormat="1" ht="18" customHeight="1">
      <c r="A69" s="236"/>
      <c r="B69" s="232"/>
      <c r="L69" s="233"/>
      <c r="M69" s="1165"/>
      <c r="N69" s="1339"/>
      <c r="O69" s="1339"/>
      <c r="P69" s="1339"/>
      <c r="Q69" s="1339"/>
      <c r="R69" s="1339"/>
      <c r="S69" s="1339"/>
      <c r="T69" s="1339"/>
      <c r="U69" s="1339"/>
      <c r="V69" s="1339"/>
      <c r="W69" s="234"/>
      <c r="X69" s="235"/>
      <c r="Y69" s="234"/>
    </row>
    <row r="70" spans="1:46" s="225" customFormat="1" ht="18" customHeight="1">
      <c r="A70" s="236"/>
      <c r="B70" s="232"/>
      <c r="L70" s="233"/>
      <c r="M70" s="1165"/>
      <c r="N70" s="1339"/>
      <c r="O70" s="1339"/>
      <c r="P70" s="1339"/>
      <c r="Q70" s="1339"/>
      <c r="R70" s="1339"/>
      <c r="S70" s="1339"/>
      <c r="T70" s="1339"/>
      <c r="U70" s="1339"/>
      <c r="V70" s="1339"/>
      <c r="W70" s="234"/>
      <c r="X70" s="235"/>
      <c r="Y70" s="234"/>
    </row>
    <row r="71" spans="1:46" s="225" customFormat="1" ht="18" customHeight="1">
      <c r="B71" s="156"/>
      <c r="L71" s="156"/>
      <c r="M71" s="156"/>
      <c r="X71" s="156"/>
    </row>
    <row r="72" spans="1:46" s="1340" customFormat="1" ht="18" customHeight="1">
      <c r="B72" s="1341"/>
      <c r="X72" s="1341"/>
    </row>
    <row r="73" spans="1:46" s="1340" customFormat="1" ht="18" customHeight="1">
      <c r="B73" s="1341"/>
      <c r="X73" s="1341"/>
    </row>
    <row r="74" spans="1:46" s="1340" customFormat="1" ht="18" customHeight="1">
      <c r="B74" s="1341"/>
      <c r="X74" s="1341"/>
    </row>
    <row r="75" spans="1:46" s="1340" customFormat="1" ht="18" customHeight="1">
      <c r="B75" s="1341"/>
      <c r="X75" s="1341"/>
    </row>
    <row r="76" spans="1:46" s="1340" customFormat="1" ht="18" customHeight="1">
      <c r="B76" s="1341"/>
      <c r="X76" s="1341"/>
    </row>
    <row r="77" spans="1:46" s="1340" customFormat="1" ht="18" customHeight="1">
      <c r="B77" s="1341"/>
      <c r="X77" s="1341"/>
    </row>
    <row r="78" spans="1:46" s="1340" customFormat="1" ht="18" customHeight="1">
      <c r="B78" s="1341"/>
      <c r="X78" s="1341"/>
    </row>
  </sheetData>
  <mergeCells count="4">
    <mergeCell ref="A7:E7"/>
    <mergeCell ref="F7:J7"/>
    <mergeCell ref="AO15:AO16"/>
    <mergeCell ref="AQ15:AQ16"/>
  </mergeCells>
  <phoneticPr fontId="100"/>
  <printOptions horizontalCentered="1"/>
  <pageMargins left="0.59055118110236227" right="0.59055118110236227" top="0.39370078740157483" bottom="0.39370078740157483" header="0" footer="0"/>
  <pageSetup paperSize="9" scale="54" firstPageNumber="6" orientation="portrait" useFirstPageNumber="1" r:id="rId1"/>
  <headerFooter alignWithMargins="0">
    <oddFooter>&amp;C&amp;"ＭＳ Ｐ明朝,標準"&amp;18－&amp;P－</oddFooter>
  </headerFooter>
  <colBreaks count="3" manualBreakCount="3">
    <brk id="11" max="72" man="1"/>
    <brk id="22" max="72" man="1"/>
    <brk id="33" max="72"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090B1-7292-4D22-8AE8-B8F177F8CC84}">
  <sheetPr>
    <tabColor rgb="FFFFFF00"/>
  </sheetPr>
  <dimension ref="A1:P121"/>
  <sheetViews>
    <sheetView view="pageBreakPreview" zoomScale="70" zoomScaleNormal="100" zoomScaleSheetLayoutView="70" workbookViewId="0"/>
  </sheetViews>
  <sheetFormatPr defaultColWidth="8" defaultRowHeight="12"/>
  <cols>
    <col min="1" max="1" width="39.6328125" style="238" customWidth="1"/>
    <col min="2" max="2" width="13.08984375" style="238" customWidth="1"/>
    <col min="3" max="5" width="21.6328125" style="238" customWidth="1"/>
    <col min="6" max="6" width="21.90625" style="238" customWidth="1"/>
    <col min="7" max="7" width="20.7265625" style="238" customWidth="1"/>
    <col min="8" max="13" width="19.6328125" style="238" customWidth="1"/>
    <col min="14" max="14" width="42.6328125" style="238" customWidth="1"/>
    <col min="15" max="16384" width="8" style="238"/>
  </cols>
  <sheetData>
    <row r="1" spans="1:16" s="1199" customFormat="1" ht="15" customHeight="1">
      <c r="A1" s="2067" t="s">
        <v>792</v>
      </c>
      <c r="B1" s="1198"/>
      <c r="M1" s="1200"/>
      <c r="N1" s="2068" t="s">
        <v>792</v>
      </c>
    </row>
    <row r="2" spans="1:16" ht="13.5" customHeight="1">
      <c r="C2" s="237"/>
    </row>
    <row r="3" spans="1:16" ht="12" customHeight="1">
      <c r="A3" s="239"/>
      <c r="C3" s="237"/>
    </row>
    <row r="4" spans="1:16" ht="12.75" customHeight="1">
      <c r="A4" s="239"/>
    </row>
    <row r="5" spans="1:16" ht="27" customHeight="1">
      <c r="A5" s="239" t="s">
        <v>54</v>
      </c>
      <c r="C5" s="240" t="s">
        <v>1473</v>
      </c>
      <c r="F5" s="1342"/>
      <c r="H5" s="2427"/>
      <c r="I5" s="2427"/>
      <c r="J5" s="2427"/>
      <c r="K5" s="2427"/>
      <c r="L5" s="2427"/>
    </row>
    <row r="6" spans="1:16" ht="14.15" customHeight="1">
      <c r="B6" s="241" t="s">
        <v>1474</v>
      </c>
      <c r="G6" s="241" t="s">
        <v>1474</v>
      </c>
      <c r="L6" s="238" t="s">
        <v>1474</v>
      </c>
    </row>
    <row r="7" spans="1:16" ht="22.5" customHeight="1">
      <c r="A7" s="2431">
        <v>42339</v>
      </c>
      <c r="B7" s="2431"/>
      <c r="C7" s="2431"/>
      <c r="D7" s="2431"/>
      <c r="E7" s="2432">
        <v>42339</v>
      </c>
      <c r="F7" s="2432"/>
      <c r="G7" s="2432"/>
      <c r="H7" s="1343"/>
      <c r="L7" s="238" t="s">
        <v>1474</v>
      </c>
    </row>
    <row r="8" spans="1:16" ht="12" customHeight="1">
      <c r="A8" s="241" t="s">
        <v>1475</v>
      </c>
      <c r="B8" s="242"/>
      <c r="C8" s="242"/>
      <c r="O8" s="243"/>
      <c r="P8" s="243"/>
    </row>
    <row r="9" spans="1:16" ht="21.75" customHeight="1">
      <c r="A9" s="2069" t="s">
        <v>55</v>
      </c>
      <c r="B9" s="244" t="s">
        <v>1476</v>
      </c>
      <c r="C9" s="242"/>
      <c r="D9" s="1344"/>
      <c r="E9" s="1344"/>
      <c r="F9" s="1344"/>
      <c r="G9" s="1344"/>
      <c r="H9" s="1344"/>
      <c r="O9" s="243"/>
      <c r="P9" s="243"/>
    </row>
    <row r="10" spans="1:16" s="251" customFormat="1" ht="18" customHeight="1">
      <c r="A10" s="2433" t="s">
        <v>1477</v>
      </c>
      <c r="B10" s="245"/>
      <c r="C10" s="246"/>
      <c r="D10" s="2070" t="s">
        <v>56</v>
      </c>
      <c r="E10" s="247"/>
      <c r="F10" s="2071" t="s">
        <v>118</v>
      </c>
      <c r="G10" s="2071" t="s">
        <v>195</v>
      </c>
      <c r="H10" s="247" t="s">
        <v>1478</v>
      </c>
      <c r="I10" s="247"/>
      <c r="J10" s="247" t="s">
        <v>1479</v>
      </c>
      <c r="K10" s="247"/>
      <c r="L10" s="248"/>
      <c r="M10" s="246"/>
      <c r="N10" s="249"/>
      <c r="O10" s="250"/>
      <c r="P10" s="250"/>
    </row>
    <row r="11" spans="1:16" s="251" customFormat="1" ht="18" customHeight="1">
      <c r="A11" s="2434"/>
      <c r="B11" s="2072" t="s">
        <v>1480</v>
      </c>
      <c r="C11" s="2073" t="s">
        <v>59</v>
      </c>
      <c r="D11" s="2074" t="s">
        <v>593</v>
      </c>
      <c r="E11" s="2073" t="s">
        <v>97</v>
      </c>
      <c r="F11" s="2070" t="s">
        <v>60</v>
      </c>
      <c r="G11" s="2070" t="s">
        <v>1481</v>
      </c>
      <c r="H11" s="2075" t="s">
        <v>793</v>
      </c>
      <c r="I11" s="2076"/>
      <c r="J11" s="2076"/>
      <c r="K11" s="253"/>
      <c r="L11" s="2074" t="s">
        <v>99</v>
      </c>
      <c r="M11" s="2073" t="s">
        <v>100</v>
      </c>
      <c r="N11" s="254"/>
    </row>
    <row r="12" spans="1:16" s="251" customFormat="1" ht="18" customHeight="1">
      <c r="A12" s="2434"/>
      <c r="B12" s="252"/>
      <c r="C12" s="255"/>
      <c r="D12" s="256" t="s">
        <v>1482</v>
      </c>
      <c r="E12" s="255"/>
      <c r="F12" s="257"/>
      <c r="G12" s="2074" t="s">
        <v>61</v>
      </c>
      <c r="H12" s="258" t="s">
        <v>1483</v>
      </c>
      <c r="I12" s="259"/>
      <c r="J12" s="259"/>
      <c r="K12" s="260"/>
      <c r="L12" s="261"/>
      <c r="M12" s="262"/>
      <c r="N12" s="2436" t="s">
        <v>1484</v>
      </c>
    </row>
    <row r="13" spans="1:16" s="251" customFormat="1" ht="16.5" customHeight="1">
      <c r="A13" s="2434"/>
      <c r="B13" s="252" t="s">
        <v>1485</v>
      </c>
      <c r="C13" s="263" t="s">
        <v>1486</v>
      </c>
      <c r="D13" s="257" t="s">
        <v>1487</v>
      </c>
      <c r="E13" s="255" t="s">
        <v>1488</v>
      </c>
      <c r="F13" s="257" t="s">
        <v>1489</v>
      </c>
      <c r="G13" s="257" t="s">
        <v>1490</v>
      </c>
      <c r="H13" s="2070" t="s">
        <v>794</v>
      </c>
      <c r="I13" s="2073" t="s">
        <v>795</v>
      </c>
      <c r="J13" s="2070" t="s">
        <v>123</v>
      </c>
      <c r="K13" s="2073" t="s">
        <v>796</v>
      </c>
      <c r="L13" s="257" t="s">
        <v>1491</v>
      </c>
      <c r="M13" s="255" t="s">
        <v>1492</v>
      </c>
      <c r="N13" s="2436"/>
    </row>
    <row r="14" spans="1:16" s="251" customFormat="1" ht="15.75" customHeight="1">
      <c r="A14" s="2434"/>
      <c r="B14" s="252"/>
      <c r="C14" s="255"/>
      <c r="D14" s="257" t="s">
        <v>1493</v>
      </c>
      <c r="E14" s="255"/>
      <c r="F14" s="257"/>
      <c r="G14" s="256" t="s">
        <v>1494</v>
      </c>
      <c r="H14" s="257"/>
      <c r="I14" s="263"/>
      <c r="J14" s="256" t="s">
        <v>1495</v>
      </c>
      <c r="K14" s="263"/>
      <c r="L14" s="257"/>
      <c r="M14" s="255"/>
      <c r="N14" s="264"/>
    </row>
    <row r="15" spans="1:16" s="251" customFormat="1" ht="15.75" customHeight="1">
      <c r="A15" s="2435"/>
      <c r="B15" s="265"/>
      <c r="C15" s="255"/>
      <c r="D15" s="257" t="s">
        <v>1496</v>
      </c>
      <c r="E15" s="255"/>
      <c r="F15" s="257"/>
      <c r="G15" s="257"/>
      <c r="H15" s="257" t="s">
        <v>1488</v>
      </c>
      <c r="I15" s="263" t="s">
        <v>1497</v>
      </c>
      <c r="J15" s="257" t="s">
        <v>1498</v>
      </c>
      <c r="K15" s="263" t="s">
        <v>1499</v>
      </c>
      <c r="L15" s="261"/>
      <c r="M15" s="262"/>
      <c r="N15" s="266"/>
    </row>
    <row r="16" spans="1:16" ht="15.75" customHeight="1">
      <c r="A16" s="2077" t="s">
        <v>1500</v>
      </c>
      <c r="B16" s="267" t="s">
        <v>1501</v>
      </c>
      <c r="C16" s="66">
        <v>157113932</v>
      </c>
      <c r="D16" s="2354">
        <v>47415207</v>
      </c>
      <c r="E16" s="2354">
        <v>204910112</v>
      </c>
      <c r="F16" s="2354">
        <v>32233093</v>
      </c>
      <c r="G16" s="2354">
        <v>6026108</v>
      </c>
      <c r="H16" s="2354">
        <v>166650911</v>
      </c>
      <c r="I16" s="2354">
        <v>91527086</v>
      </c>
      <c r="J16" s="2354">
        <v>72374259</v>
      </c>
      <c r="K16" s="2354">
        <v>2749566</v>
      </c>
      <c r="L16" s="2354">
        <v>22126488</v>
      </c>
      <c r="M16" s="2354">
        <v>10020742</v>
      </c>
      <c r="N16" s="268" t="s">
        <v>1502</v>
      </c>
    </row>
    <row r="17" spans="1:14" ht="15.75" customHeight="1">
      <c r="A17" s="2078" t="s">
        <v>1503</v>
      </c>
      <c r="B17" s="267" t="s">
        <v>1504</v>
      </c>
      <c r="C17" s="204"/>
      <c r="D17" s="270"/>
      <c r="E17" s="2355">
        <v>157681776</v>
      </c>
      <c r="F17" s="270"/>
      <c r="G17" s="270"/>
      <c r="H17" s="270"/>
      <c r="I17" s="270"/>
      <c r="J17" s="270"/>
      <c r="K17" s="270"/>
      <c r="L17" s="202"/>
      <c r="M17" s="202"/>
      <c r="N17" s="271" t="s">
        <v>1505</v>
      </c>
    </row>
    <row r="18" spans="1:14" ht="4.5" customHeight="1">
      <c r="A18" s="269"/>
      <c r="B18" s="267"/>
      <c r="C18" s="204"/>
      <c r="D18" s="270"/>
      <c r="E18" s="270"/>
      <c r="F18" s="270"/>
      <c r="G18" s="270"/>
      <c r="H18" s="270"/>
      <c r="I18" s="270"/>
      <c r="J18" s="270"/>
      <c r="K18" s="270"/>
      <c r="L18" s="202"/>
      <c r="M18" s="202"/>
      <c r="N18" s="272"/>
    </row>
    <row r="19" spans="1:14" ht="15.75" customHeight="1">
      <c r="A19" s="2077" t="s">
        <v>66</v>
      </c>
      <c r="B19" s="267" t="s">
        <v>1504</v>
      </c>
      <c r="C19" s="75">
        <v>63532500</v>
      </c>
      <c r="D19" s="2355" t="s">
        <v>21</v>
      </c>
      <c r="E19" s="2355">
        <v>85922086</v>
      </c>
      <c r="F19" s="2355">
        <v>8747438</v>
      </c>
      <c r="G19" s="2355">
        <v>3574701</v>
      </c>
      <c r="H19" s="2355">
        <v>73599947</v>
      </c>
      <c r="I19" s="2355">
        <v>55340313</v>
      </c>
      <c r="J19" s="2355">
        <v>16982321</v>
      </c>
      <c r="K19" s="2355">
        <v>1277313</v>
      </c>
      <c r="L19" s="2355">
        <v>1032395</v>
      </c>
      <c r="M19" s="2355">
        <v>1574950</v>
      </c>
      <c r="N19" s="273" t="s">
        <v>1506</v>
      </c>
    </row>
    <row r="20" spans="1:14" ht="15.75" customHeight="1">
      <c r="A20" s="274"/>
      <c r="B20" s="267"/>
      <c r="C20" s="204"/>
      <c r="D20" s="202"/>
      <c r="E20" s="202"/>
      <c r="F20" s="202"/>
      <c r="G20" s="202"/>
      <c r="H20" s="202"/>
      <c r="I20" s="202"/>
      <c r="J20" s="202"/>
      <c r="K20" s="202"/>
      <c r="L20" s="202"/>
      <c r="M20" s="202"/>
      <c r="N20" s="273" t="s">
        <v>1507</v>
      </c>
    </row>
    <row r="21" spans="1:14" ht="15.75" customHeight="1">
      <c r="A21" s="275" t="s">
        <v>797</v>
      </c>
      <c r="B21" s="267" t="s">
        <v>1504</v>
      </c>
      <c r="C21" s="82">
        <v>330415</v>
      </c>
      <c r="D21" s="2356" t="s">
        <v>22</v>
      </c>
      <c r="E21" s="2356">
        <v>309882</v>
      </c>
      <c r="F21" s="2356">
        <v>3173</v>
      </c>
      <c r="G21" s="2356" t="s">
        <v>21</v>
      </c>
      <c r="H21" s="2356">
        <v>306709</v>
      </c>
      <c r="I21" s="2356">
        <v>306709</v>
      </c>
      <c r="J21" s="2356" t="s">
        <v>21</v>
      </c>
      <c r="K21" s="2356" t="s">
        <v>21</v>
      </c>
      <c r="L21" s="2356">
        <v>41143</v>
      </c>
      <c r="M21" s="2356">
        <v>23285</v>
      </c>
      <c r="N21" s="272" t="s">
        <v>1508</v>
      </c>
    </row>
    <row r="22" spans="1:14" ht="15.75" customHeight="1">
      <c r="A22" s="276" t="s">
        <v>1509</v>
      </c>
      <c r="B22" s="267" t="s">
        <v>1504</v>
      </c>
      <c r="C22" s="82">
        <v>54170</v>
      </c>
      <c r="D22" s="2356" t="s">
        <v>22</v>
      </c>
      <c r="E22" s="2356">
        <v>54385</v>
      </c>
      <c r="F22" s="2356" t="s">
        <v>22</v>
      </c>
      <c r="G22" s="2356" t="s">
        <v>22</v>
      </c>
      <c r="H22" s="2356">
        <v>54385</v>
      </c>
      <c r="I22" s="2356" t="s">
        <v>22</v>
      </c>
      <c r="J22" s="2356" t="s">
        <v>22</v>
      </c>
      <c r="K22" s="2356">
        <v>54385</v>
      </c>
      <c r="L22" s="2356">
        <v>52</v>
      </c>
      <c r="M22" s="2356">
        <v>1740</v>
      </c>
      <c r="N22" s="277" t="s">
        <v>1510</v>
      </c>
    </row>
    <row r="23" spans="1:14" ht="15.75" customHeight="1">
      <c r="A23" s="276" t="s">
        <v>67</v>
      </c>
      <c r="B23" s="267" t="s">
        <v>1504</v>
      </c>
      <c r="C23" s="82">
        <v>33523139</v>
      </c>
      <c r="D23" s="2356" t="s">
        <v>22</v>
      </c>
      <c r="E23" s="2356">
        <v>33721006</v>
      </c>
      <c r="F23" s="2356" t="s">
        <v>21</v>
      </c>
      <c r="G23" s="2356">
        <v>1921</v>
      </c>
      <c r="H23" s="2356">
        <v>33719085</v>
      </c>
      <c r="I23" s="2356">
        <v>33668527</v>
      </c>
      <c r="J23" s="2356">
        <v>50558</v>
      </c>
      <c r="K23" s="2356" t="s">
        <v>21</v>
      </c>
      <c r="L23" s="2356">
        <v>42669</v>
      </c>
      <c r="M23" s="2356">
        <v>647600</v>
      </c>
      <c r="N23" s="277" t="s">
        <v>1511</v>
      </c>
    </row>
    <row r="24" spans="1:14" ht="15.75" customHeight="1">
      <c r="A24" s="276" t="s">
        <v>68</v>
      </c>
      <c r="B24" s="267" t="s">
        <v>1504</v>
      </c>
      <c r="C24" s="82">
        <v>18406670</v>
      </c>
      <c r="D24" s="2356" t="s">
        <v>22</v>
      </c>
      <c r="E24" s="2356">
        <v>18321040</v>
      </c>
      <c r="F24" s="2356" t="s">
        <v>21</v>
      </c>
      <c r="G24" s="2356" t="s">
        <v>21</v>
      </c>
      <c r="H24" s="2356">
        <v>18321040</v>
      </c>
      <c r="I24" s="2356">
        <v>18321040</v>
      </c>
      <c r="J24" s="2356" t="s">
        <v>21</v>
      </c>
      <c r="K24" s="2356" t="s">
        <v>21</v>
      </c>
      <c r="L24" s="2356">
        <v>78353</v>
      </c>
      <c r="M24" s="2356">
        <v>12332</v>
      </c>
      <c r="N24" s="272" t="s">
        <v>1512</v>
      </c>
    </row>
    <row r="25" spans="1:14" ht="15.75" customHeight="1">
      <c r="A25" s="276" t="s">
        <v>69</v>
      </c>
      <c r="B25" s="267" t="s">
        <v>1504</v>
      </c>
      <c r="C25" s="82">
        <v>1039914</v>
      </c>
      <c r="D25" s="2356" t="s">
        <v>22</v>
      </c>
      <c r="E25" s="2356">
        <v>1087634</v>
      </c>
      <c r="F25" s="2356">
        <v>33869</v>
      </c>
      <c r="G25" s="2356">
        <v>33336</v>
      </c>
      <c r="H25" s="2356">
        <v>1020429</v>
      </c>
      <c r="I25" s="2356">
        <v>806989</v>
      </c>
      <c r="J25" s="2356">
        <v>151249</v>
      </c>
      <c r="K25" s="2356">
        <v>62191</v>
      </c>
      <c r="L25" s="2356">
        <v>355</v>
      </c>
      <c r="M25" s="2356">
        <v>18239</v>
      </c>
      <c r="N25" s="277" t="s">
        <v>1513</v>
      </c>
    </row>
    <row r="26" spans="1:14" ht="15.75" customHeight="1">
      <c r="A26" s="276" t="s">
        <v>70</v>
      </c>
      <c r="B26" s="267" t="s">
        <v>1504</v>
      </c>
      <c r="C26" s="82">
        <v>331282</v>
      </c>
      <c r="D26" s="2356" t="s">
        <v>22</v>
      </c>
      <c r="E26" s="2356">
        <v>332956</v>
      </c>
      <c r="F26" s="2356" t="s">
        <v>21</v>
      </c>
      <c r="G26" s="2356">
        <v>585</v>
      </c>
      <c r="H26" s="2356">
        <v>332371</v>
      </c>
      <c r="I26" s="2356">
        <v>257788</v>
      </c>
      <c r="J26" s="2356">
        <v>5130</v>
      </c>
      <c r="K26" s="2356">
        <v>69453</v>
      </c>
      <c r="L26" s="2356">
        <v>373</v>
      </c>
      <c r="M26" s="2356">
        <v>11099</v>
      </c>
      <c r="N26" s="277" t="s">
        <v>1514</v>
      </c>
    </row>
    <row r="27" spans="1:14" ht="15.75" customHeight="1">
      <c r="A27" s="276" t="s">
        <v>71</v>
      </c>
      <c r="B27" s="267" t="s">
        <v>1504</v>
      </c>
      <c r="C27" s="82">
        <v>3542365</v>
      </c>
      <c r="D27" s="2356" t="s">
        <v>22</v>
      </c>
      <c r="E27" s="2356">
        <v>5079477</v>
      </c>
      <c r="F27" s="2356">
        <v>2696476</v>
      </c>
      <c r="G27" s="2356">
        <v>171915</v>
      </c>
      <c r="H27" s="2356">
        <v>2211086</v>
      </c>
      <c r="I27" s="2356">
        <v>499719</v>
      </c>
      <c r="J27" s="2356">
        <v>1526476</v>
      </c>
      <c r="K27" s="2356">
        <v>184891</v>
      </c>
      <c r="L27" s="2356">
        <v>31002</v>
      </c>
      <c r="M27" s="2356">
        <v>300795</v>
      </c>
      <c r="N27" s="272" t="s">
        <v>1515</v>
      </c>
    </row>
    <row r="28" spans="1:14" ht="15.75" customHeight="1">
      <c r="A28" s="1345" t="s">
        <v>1516</v>
      </c>
      <c r="B28" s="267" t="s">
        <v>1504</v>
      </c>
      <c r="C28" s="82">
        <v>638861</v>
      </c>
      <c r="D28" s="2356" t="s">
        <v>22</v>
      </c>
      <c r="E28" s="2356">
        <v>695734</v>
      </c>
      <c r="F28" s="2356">
        <v>263379</v>
      </c>
      <c r="G28" s="2356">
        <v>79795</v>
      </c>
      <c r="H28" s="2356">
        <v>352560</v>
      </c>
      <c r="I28" s="2356" t="s">
        <v>21</v>
      </c>
      <c r="J28" s="2356">
        <v>270146</v>
      </c>
      <c r="K28" s="2356">
        <v>82414</v>
      </c>
      <c r="L28" s="2356">
        <v>16786</v>
      </c>
      <c r="M28" s="2356">
        <v>60918</v>
      </c>
      <c r="N28" s="272" t="s">
        <v>1517</v>
      </c>
    </row>
    <row r="29" spans="1:14" ht="15.75" customHeight="1">
      <c r="A29" s="276" t="s">
        <v>1518</v>
      </c>
      <c r="B29" s="267" t="s">
        <v>1504</v>
      </c>
      <c r="C29" s="82">
        <v>2903504</v>
      </c>
      <c r="D29" s="2356" t="s">
        <v>22</v>
      </c>
      <c r="E29" s="2356">
        <v>4383743</v>
      </c>
      <c r="F29" s="2356">
        <v>2433097</v>
      </c>
      <c r="G29" s="2356">
        <v>92120</v>
      </c>
      <c r="H29" s="2356">
        <v>1858526</v>
      </c>
      <c r="I29" s="2356">
        <v>499719</v>
      </c>
      <c r="J29" s="2356">
        <v>1256330</v>
      </c>
      <c r="K29" s="2356">
        <v>102477</v>
      </c>
      <c r="L29" s="2356">
        <v>14216</v>
      </c>
      <c r="M29" s="2356">
        <v>239877</v>
      </c>
      <c r="N29" s="272" t="s">
        <v>1519</v>
      </c>
    </row>
    <row r="30" spans="1:14" ht="15.75" customHeight="1">
      <c r="A30" s="276" t="s">
        <v>72</v>
      </c>
      <c r="B30" s="267" t="s">
        <v>1504</v>
      </c>
      <c r="C30" s="82">
        <v>481416</v>
      </c>
      <c r="D30" s="2356" t="s">
        <v>22</v>
      </c>
      <c r="E30" s="2356">
        <v>1598428</v>
      </c>
      <c r="F30" s="2356">
        <v>893660</v>
      </c>
      <c r="G30" s="2356" t="s">
        <v>21</v>
      </c>
      <c r="H30" s="2356">
        <v>704768</v>
      </c>
      <c r="I30" s="2356">
        <v>295116</v>
      </c>
      <c r="J30" s="2356">
        <v>402417</v>
      </c>
      <c r="K30" s="2356">
        <v>7235</v>
      </c>
      <c r="L30" s="2356">
        <v>4401</v>
      </c>
      <c r="M30" s="2356">
        <v>16911</v>
      </c>
      <c r="N30" s="272" t="s">
        <v>1520</v>
      </c>
    </row>
    <row r="31" spans="1:14" ht="15.75" customHeight="1">
      <c r="A31" s="276" t="s">
        <v>73</v>
      </c>
      <c r="B31" s="267" t="s">
        <v>1521</v>
      </c>
      <c r="C31" s="82">
        <v>5829456</v>
      </c>
      <c r="D31" s="2356" t="s">
        <v>22</v>
      </c>
      <c r="E31" s="2356">
        <v>5801311</v>
      </c>
      <c r="F31" s="2356">
        <v>120475</v>
      </c>
      <c r="G31" s="2356">
        <v>147531</v>
      </c>
      <c r="H31" s="2356">
        <v>5533305</v>
      </c>
      <c r="I31" s="2356">
        <v>4670568</v>
      </c>
      <c r="J31" s="2356">
        <v>538994</v>
      </c>
      <c r="K31" s="2356">
        <v>323743</v>
      </c>
      <c r="L31" s="2356">
        <v>469070</v>
      </c>
      <c r="M31" s="2356">
        <v>80617</v>
      </c>
      <c r="N31" s="277" t="s">
        <v>1522</v>
      </c>
    </row>
    <row r="32" spans="1:14" ht="17.25" customHeight="1">
      <c r="A32" s="276" t="s">
        <v>74</v>
      </c>
      <c r="B32" s="278" t="s">
        <v>1523</v>
      </c>
      <c r="C32" s="82">
        <v>310673</v>
      </c>
      <c r="D32" s="2356" t="s">
        <v>22</v>
      </c>
      <c r="E32" s="2356">
        <v>15864129</v>
      </c>
      <c r="F32" s="2356">
        <v>2046958</v>
      </c>
      <c r="G32" s="2356">
        <v>2279435</v>
      </c>
      <c r="H32" s="2356">
        <v>11537736</v>
      </c>
      <c r="I32" s="2356">
        <v>399347</v>
      </c>
      <c r="J32" s="2356">
        <v>10738772</v>
      </c>
      <c r="K32" s="2356">
        <v>399617</v>
      </c>
      <c r="L32" s="2356" t="s">
        <v>22</v>
      </c>
      <c r="M32" s="2356" t="s">
        <v>22</v>
      </c>
      <c r="N32" s="272" t="s">
        <v>1524</v>
      </c>
    </row>
    <row r="33" spans="1:14" ht="15.75" customHeight="1">
      <c r="A33" s="276" t="s">
        <v>1525</v>
      </c>
      <c r="B33" s="267" t="s">
        <v>1521</v>
      </c>
      <c r="C33" s="82">
        <v>4452516</v>
      </c>
      <c r="D33" s="2356" t="s">
        <v>22</v>
      </c>
      <c r="E33" s="2356">
        <v>4590338</v>
      </c>
      <c r="F33" s="2356">
        <v>1978472</v>
      </c>
      <c r="G33" s="2356" t="s">
        <v>21</v>
      </c>
      <c r="H33" s="2356">
        <v>2611866</v>
      </c>
      <c r="I33" s="2356">
        <v>956537</v>
      </c>
      <c r="J33" s="2356">
        <v>1647104</v>
      </c>
      <c r="K33" s="2356">
        <v>8225</v>
      </c>
      <c r="L33" s="2356">
        <v>299059</v>
      </c>
      <c r="M33" s="2356">
        <v>637090</v>
      </c>
      <c r="N33" s="279" t="s">
        <v>1526</v>
      </c>
    </row>
    <row r="34" spans="1:14" ht="15.75" customHeight="1">
      <c r="A34" s="276" t="s">
        <v>1527</v>
      </c>
      <c r="B34" s="267" t="s">
        <v>1504</v>
      </c>
      <c r="C34" s="82" t="s">
        <v>21</v>
      </c>
      <c r="D34" s="2356" t="s">
        <v>22</v>
      </c>
      <c r="E34" s="2356">
        <v>1213643</v>
      </c>
      <c r="F34" s="2356">
        <v>719513</v>
      </c>
      <c r="G34" s="2356">
        <v>494130</v>
      </c>
      <c r="H34" s="2356" t="s">
        <v>21</v>
      </c>
      <c r="I34" s="2356" t="s">
        <v>21</v>
      </c>
      <c r="J34" s="2356" t="s">
        <v>21</v>
      </c>
      <c r="K34" s="2356" t="s">
        <v>21</v>
      </c>
      <c r="L34" s="2356">
        <v>1995</v>
      </c>
      <c r="M34" s="2356">
        <v>3340</v>
      </c>
      <c r="N34" s="279" t="s">
        <v>1528</v>
      </c>
    </row>
    <row r="35" spans="1:14" ht="15.75" customHeight="1">
      <c r="A35" s="276" t="s">
        <v>75</v>
      </c>
      <c r="B35" s="267" t="s">
        <v>1529</v>
      </c>
      <c r="C35" s="82">
        <v>297646</v>
      </c>
      <c r="D35" s="2356" t="s">
        <v>21</v>
      </c>
      <c r="E35" s="2356">
        <v>297828</v>
      </c>
      <c r="F35" s="2356">
        <v>21609</v>
      </c>
      <c r="G35" s="2356" t="s">
        <v>21</v>
      </c>
      <c r="H35" s="2356">
        <v>276219</v>
      </c>
      <c r="I35" s="2356" t="s">
        <v>21</v>
      </c>
      <c r="J35" s="2356">
        <v>271356</v>
      </c>
      <c r="K35" s="2356">
        <v>4863</v>
      </c>
      <c r="L35" s="2356" t="s">
        <v>21</v>
      </c>
      <c r="M35" s="2356">
        <v>9028</v>
      </c>
      <c r="N35" s="279" t="s">
        <v>1530</v>
      </c>
    </row>
    <row r="36" spans="1:14" ht="4.5" customHeight="1">
      <c r="A36" s="2079"/>
      <c r="B36" s="267"/>
      <c r="C36" s="204"/>
      <c r="D36" s="202"/>
      <c r="E36" s="202"/>
      <c r="F36" s="202"/>
      <c r="G36" s="202"/>
      <c r="H36" s="202"/>
      <c r="I36" s="202"/>
      <c r="J36" s="202"/>
      <c r="K36" s="202"/>
      <c r="L36" s="202"/>
      <c r="M36" s="202"/>
      <c r="N36" s="279"/>
    </row>
    <row r="37" spans="1:14" ht="15.75" customHeight="1">
      <c r="A37" s="2080" t="s">
        <v>76</v>
      </c>
      <c r="B37" s="267" t="s">
        <v>1501</v>
      </c>
      <c r="C37" s="75">
        <v>93581432</v>
      </c>
      <c r="D37" s="2355">
        <v>47415207</v>
      </c>
      <c r="E37" s="2355">
        <v>118988026</v>
      </c>
      <c r="F37" s="2355">
        <v>23485656</v>
      </c>
      <c r="G37" s="2355">
        <v>2451406</v>
      </c>
      <c r="H37" s="2355">
        <v>93050964</v>
      </c>
      <c r="I37" s="2355">
        <v>36186773</v>
      </c>
      <c r="J37" s="2355">
        <v>55391938</v>
      </c>
      <c r="K37" s="2355">
        <v>1472253</v>
      </c>
      <c r="L37" s="2355">
        <v>21094093</v>
      </c>
      <c r="M37" s="2355">
        <v>8445791</v>
      </c>
      <c r="N37" s="273" t="s">
        <v>1531</v>
      </c>
    </row>
    <row r="38" spans="1:14" ht="15.75" customHeight="1">
      <c r="A38" s="274"/>
      <c r="B38" s="267"/>
      <c r="C38" s="204"/>
      <c r="D38" s="202"/>
      <c r="E38" s="202"/>
      <c r="F38" s="202"/>
      <c r="G38" s="202"/>
      <c r="H38" s="202"/>
      <c r="I38" s="202"/>
      <c r="J38" s="202"/>
      <c r="K38" s="202"/>
      <c r="L38" s="202"/>
      <c r="M38" s="202"/>
      <c r="N38" s="273" t="s">
        <v>1507</v>
      </c>
    </row>
    <row r="39" spans="1:14" ht="15.75" customHeight="1">
      <c r="A39" s="275" t="s">
        <v>798</v>
      </c>
      <c r="B39" s="267" t="s">
        <v>1521</v>
      </c>
      <c r="C39" s="82">
        <v>93453625</v>
      </c>
      <c r="D39" s="2356" t="s">
        <v>22</v>
      </c>
      <c r="E39" s="2356">
        <v>86537463</v>
      </c>
      <c r="F39" s="2356">
        <v>17964911</v>
      </c>
      <c r="G39" s="2356" t="s">
        <v>21</v>
      </c>
      <c r="H39" s="2356">
        <v>68572552</v>
      </c>
      <c r="I39" s="2356">
        <v>47575159</v>
      </c>
      <c r="J39" s="2356">
        <v>20984294</v>
      </c>
      <c r="K39" s="2356">
        <v>13099</v>
      </c>
      <c r="L39" s="2356">
        <v>7503268</v>
      </c>
      <c r="M39" s="2356">
        <v>9800463</v>
      </c>
      <c r="N39" s="277" t="s">
        <v>1532</v>
      </c>
    </row>
    <row r="40" spans="1:14" ht="15.75" customHeight="1">
      <c r="A40" s="275" t="s">
        <v>799</v>
      </c>
      <c r="B40" s="267" t="s">
        <v>1504</v>
      </c>
      <c r="C40" s="82">
        <v>12228890</v>
      </c>
      <c r="D40" s="2356">
        <v>32577504</v>
      </c>
      <c r="E40" s="2356">
        <v>33161474</v>
      </c>
      <c r="F40" s="2356">
        <v>1611</v>
      </c>
      <c r="G40" s="2356" t="s">
        <v>21</v>
      </c>
      <c r="H40" s="2356">
        <v>33159863</v>
      </c>
      <c r="I40" s="2356">
        <v>515012</v>
      </c>
      <c r="J40" s="2356">
        <v>32566489</v>
      </c>
      <c r="K40" s="2356">
        <v>78362</v>
      </c>
      <c r="L40" s="2356">
        <v>10412196</v>
      </c>
      <c r="M40" s="2356">
        <v>1888837</v>
      </c>
      <c r="N40" s="277" t="s">
        <v>1533</v>
      </c>
    </row>
    <row r="41" spans="1:14" ht="15.75" customHeight="1">
      <c r="A41" s="276" t="s">
        <v>1534</v>
      </c>
      <c r="B41" s="267" t="s">
        <v>1504</v>
      </c>
      <c r="C41" s="82">
        <v>413772</v>
      </c>
      <c r="D41" s="2356">
        <v>941824</v>
      </c>
      <c r="E41" s="2356">
        <v>503641</v>
      </c>
      <c r="F41" s="2356" t="s">
        <v>21</v>
      </c>
      <c r="G41" s="2356" t="s">
        <v>21</v>
      </c>
      <c r="H41" s="2356">
        <v>503641</v>
      </c>
      <c r="I41" s="2356">
        <v>503641</v>
      </c>
      <c r="J41" s="2356" t="s">
        <v>21</v>
      </c>
      <c r="K41" s="2356" t="s">
        <v>21</v>
      </c>
      <c r="L41" s="2356">
        <v>851128</v>
      </c>
      <c r="M41" s="2356">
        <v>47800</v>
      </c>
      <c r="N41" s="277" t="s">
        <v>1338</v>
      </c>
    </row>
    <row r="42" spans="1:14" ht="17.25" customHeight="1">
      <c r="A42" s="276" t="s">
        <v>77</v>
      </c>
      <c r="B42" s="278" t="s">
        <v>1523</v>
      </c>
      <c r="C42" s="82">
        <v>2050423</v>
      </c>
      <c r="D42" s="2356">
        <v>13918734</v>
      </c>
      <c r="E42" s="2356">
        <v>10969405</v>
      </c>
      <c r="F42" s="2356">
        <v>1435902</v>
      </c>
      <c r="G42" s="2356" t="s">
        <v>21</v>
      </c>
      <c r="H42" s="2356">
        <v>9533503</v>
      </c>
      <c r="I42" s="2356">
        <v>8231</v>
      </c>
      <c r="J42" s="2356">
        <v>9113266</v>
      </c>
      <c r="K42" s="2356">
        <v>412006</v>
      </c>
      <c r="L42" s="2356">
        <v>4660869</v>
      </c>
      <c r="M42" s="2356" t="s">
        <v>22</v>
      </c>
      <c r="N42" s="272" t="s">
        <v>1535</v>
      </c>
    </row>
    <row r="43" spans="1:14" ht="15.75" customHeight="1">
      <c r="A43" s="276" t="s">
        <v>78</v>
      </c>
      <c r="B43" s="267" t="s">
        <v>1504</v>
      </c>
      <c r="C43" s="82">
        <v>2728466</v>
      </c>
      <c r="D43" s="2356">
        <v>129885074</v>
      </c>
      <c r="E43" s="2356">
        <v>90236171</v>
      </c>
      <c r="F43" s="2356">
        <v>29474984</v>
      </c>
      <c r="G43" s="2356">
        <v>2863617</v>
      </c>
      <c r="H43" s="2356">
        <v>57897570</v>
      </c>
      <c r="I43" s="2356" t="s">
        <v>21</v>
      </c>
      <c r="J43" s="2356">
        <v>53085535</v>
      </c>
      <c r="K43" s="2356">
        <v>4812035</v>
      </c>
      <c r="L43" s="2356">
        <v>40730676</v>
      </c>
      <c r="M43" s="2356" t="s">
        <v>22</v>
      </c>
      <c r="N43" s="272" t="s">
        <v>1536</v>
      </c>
    </row>
    <row r="44" spans="1:14" ht="15.75" customHeight="1">
      <c r="A44" s="276" t="s">
        <v>79</v>
      </c>
      <c r="B44" s="267" t="s">
        <v>1504</v>
      </c>
      <c r="C44" s="82">
        <v>319004</v>
      </c>
      <c r="D44" s="2356">
        <v>8010977</v>
      </c>
      <c r="E44" s="2356">
        <v>5450635</v>
      </c>
      <c r="F44" s="2356">
        <v>1957543</v>
      </c>
      <c r="G44" s="2356">
        <v>10373</v>
      </c>
      <c r="H44" s="2356">
        <v>3482719</v>
      </c>
      <c r="I44" s="2356" t="s">
        <v>21</v>
      </c>
      <c r="J44" s="2356">
        <v>3116632</v>
      </c>
      <c r="K44" s="2356">
        <v>366087</v>
      </c>
      <c r="L44" s="2356">
        <v>2466067</v>
      </c>
      <c r="M44" s="2356" t="s">
        <v>22</v>
      </c>
      <c r="N44" s="272" t="s">
        <v>1537</v>
      </c>
    </row>
    <row r="45" spans="1:14" ht="15.75" customHeight="1">
      <c r="A45" s="276" t="s">
        <v>80</v>
      </c>
      <c r="B45" s="267" t="s">
        <v>1504</v>
      </c>
      <c r="C45" s="82">
        <v>6449</v>
      </c>
      <c r="D45" s="2356">
        <v>128903</v>
      </c>
      <c r="E45" s="2356">
        <v>99243</v>
      </c>
      <c r="F45" s="2356">
        <v>71258</v>
      </c>
      <c r="G45" s="2356" t="s">
        <v>21</v>
      </c>
      <c r="H45" s="2356">
        <v>27985</v>
      </c>
      <c r="I45" s="2356" t="s">
        <v>21</v>
      </c>
      <c r="J45" s="2356">
        <v>27985</v>
      </c>
      <c r="K45" s="2356" t="s">
        <v>21</v>
      </c>
      <c r="L45" s="2356">
        <v>36109</v>
      </c>
      <c r="M45" s="2356" t="s">
        <v>22</v>
      </c>
      <c r="N45" s="272" t="s">
        <v>1538</v>
      </c>
    </row>
    <row r="46" spans="1:14" ht="15.75" customHeight="1">
      <c r="A46" s="276" t="s">
        <v>81</v>
      </c>
      <c r="B46" s="267" t="s">
        <v>1504</v>
      </c>
      <c r="C46" s="82">
        <v>524231</v>
      </c>
      <c r="D46" s="2356">
        <v>122965</v>
      </c>
      <c r="E46" s="2356">
        <v>699959</v>
      </c>
      <c r="F46" s="2356">
        <v>232733</v>
      </c>
      <c r="G46" s="2356">
        <v>164172</v>
      </c>
      <c r="H46" s="2356">
        <v>303054</v>
      </c>
      <c r="I46" s="2356">
        <v>99514</v>
      </c>
      <c r="J46" s="2356">
        <v>184456</v>
      </c>
      <c r="K46" s="2356">
        <v>19084</v>
      </c>
      <c r="L46" s="2356">
        <v>11583</v>
      </c>
      <c r="M46" s="2356" t="s">
        <v>22</v>
      </c>
      <c r="N46" s="272" t="s">
        <v>1539</v>
      </c>
    </row>
    <row r="47" spans="1:14" ht="15.75" customHeight="1">
      <c r="A47" s="276" t="s">
        <v>82</v>
      </c>
      <c r="B47" s="267" t="s">
        <v>1521</v>
      </c>
      <c r="C47" s="82">
        <v>1719869</v>
      </c>
      <c r="D47" s="2356" t="s">
        <v>22</v>
      </c>
      <c r="E47" s="2356">
        <v>1567367</v>
      </c>
      <c r="F47" s="2356">
        <v>284553</v>
      </c>
      <c r="G47" s="2356">
        <v>332216</v>
      </c>
      <c r="H47" s="2356">
        <v>950598</v>
      </c>
      <c r="I47" s="2356">
        <v>210236</v>
      </c>
      <c r="J47" s="2356">
        <v>683898</v>
      </c>
      <c r="K47" s="2356">
        <v>56464</v>
      </c>
      <c r="L47" s="2356">
        <v>187167</v>
      </c>
      <c r="M47" s="2356">
        <v>24181</v>
      </c>
      <c r="N47" s="277" t="s">
        <v>1540</v>
      </c>
    </row>
    <row r="48" spans="1:14" ht="17.25" customHeight="1">
      <c r="A48" s="276" t="s">
        <v>1541</v>
      </c>
      <c r="B48" s="278" t="s">
        <v>1542</v>
      </c>
      <c r="C48" s="82">
        <v>5047321</v>
      </c>
      <c r="D48" s="2356" t="s">
        <v>22</v>
      </c>
      <c r="E48" s="2356">
        <v>5047321</v>
      </c>
      <c r="F48" s="2356">
        <v>976641</v>
      </c>
      <c r="G48" s="2356">
        <v>1347564</v>
      </c>
      <c r="H48" s="2356">
        <v>2723116</v>
      </c>
      <c r="I48" s="2356" t="s">
        <v>21</v>
      </c>
      <c r="J48" s="2356">
        <v>2410830</v>
      </c>
      <c r="K48" s="2356">
        <v>312286</v>
      </c>
      <c r="L48" s="2356" t="s">
        <v>22</v>
      </c>
      <c r="M48" s="2356" t="s">
        <v>22</v>
      </c>
      <c r="N48" s="272" t="s">
        <v>1543</v>
      </c>
    </row>
    <row r="49" spans="1:14" ht="15.75" customHeight="1">
      <c r="A49" s="276" t="s">
        <v>1544</v>
      </c>
      <c r="B49" s="267" t="s">
        <v>1504</v>
      </c>
      <c r="C49" s="82">
        <v>5499194</v>
      </c>
      <c r="D49" s="2356" t="s">
        <v>22</v>
      </c>
      <c r="E49" s="2356">
        <v>5499117</v>
      </c>
      <c r="F49" s="2356">
        <v>1065506</v>
      </c>
      <c r="G49" s="2356">
        <v>1453450</v>
      </c>
      <c r="H49" s="2356">
        <v>2980161</v>
      </c>
      <c r="I49" s="2356" t="s">
        <v>21</v>
      </c>
      <c r="J49" s="2356">
        <v>2637617</v>
      </c>
      <c r="K49" s="2356">
        <v>342544</v>
      </c>
      <c r="L49" s="2356" t="s">
        <v>22</v>
      </c>
      <c r="M49" s="2356" t="s">
        <v>22</v>
      </c>
      <c r="N49" s="272" t="s">
        <v>1545</v>
      </c>
    </row>
    <row r="50" spans="1:14" ht="15.75" customHeight="1">
      <c r="A50" s="276" t="s">
        <v>83</v>
      </c>
      <c r="B50" s="267" t="s">
        <v>1546</v>
      </c>
      <c r="C50" s="82">
        <v>12246160</v>
      </c>
      <c r="D50" s="2356" t="s">
        <v>22</v>
      </c>
      <c r="E50" s="2356">
        <v>12246214</v>
      </c>
      <c r="F50" s="2356">
        <v>12246214</v>
      </c>
      <c r="G50" s="2356" t="s">
        <v>21</v>
      </c>
      <c r="H50" s="2356" t="s">
        <v>21</v>
      </c>
      <c r="I50" s="2356" t="s">
        <v>21</v>
      </c>
      <c r="J50" s="2356" t="s">
        <v>21</v>
      </c>
      <c r="K50" s="2356" t="s">
        <v>21</v>
      </c>
      <c r="L50" s="2356" t="s">
        <v>21</v>
      </c>
      <c r="M50" s="2356">
        <v>4007</v>
      </c>
      <c r="N50" s="277" t="s">
        <v>1547</v>
      </c>
    </row>
    <row r="51" spans="1:14" ht="15.75" customHeight="1">
      <c r="A51" s="276" t="s">
        <v>84</v>
      </c>
      <c r="B51" s="280" t="s">
        <v>1548</v>
      </c>
      <c r="C51" s="82">
        <v>7047857</v>
      </c>
      <c r="D51" s="2356">
        <v>4182327</v>
      </c>
      <c r="E51" s="2356">
        <v>10577057</v>
      </c>
      <c r="F51" s="2356" t="s">
        <v>22</v>
      </c>
      <c r="G51" s="2356" t="s">
        <v>21</v>
      </c>
      <c r="H51" s="2356">
        <v>10577057</v>
      </c>
      <c r="I51" s="2356" t="s">
        <v>21</v>
      </c>
      <c r="J51" s="2356">
        <v>9573695</v>
      </c>
      <c r="K51" s="2356">
        <v>1003362</v>
      </c>
      <c r="L51" s="2356">
        <v>390537</v>
      </c>
      <c r="M51" s="2356">
        <v>1424</v>
      </c>
      <c r="N51" s="277" t="s">
        <v>1549</v>
      </c>
    </row>
    <row r="52" spans="1:14" ht="15.75" customHeight="1">
      <c r="A52" s="276" t="s">
        <v>85</v>
      </c>
      <c r="B52" s="267" t="s">
        <v>1550</v>
      </c>
      <c r="C52" s="82">
        <v>2423984</v>
      </c>
      <c r="D52" s="2356" t="s">
        <v>21</v>
      </c>
      <c r="E52" s="2356">
        <v>2416237</v>
      </c>
      <c r="F52" s="2356">
        <v>2393123</v>
      </c>
      <c r="G52" s="2356" t="s">
        <v>21</v>
      </c>
      <c r="H52" s="2356">
        <v>23114</v>
      </c>
      <c r="I52" s="2356" t="s">
        <v>21</v>
      </c>
      <c r="J52" s="2356">
        <v>22136</v>
      </c>
      <c r="K52" s="2356">
        <v>978</v>
      </c>
      <c r="L52" s="2356" t="s">
        <v>21</v>
      </c>
      <c r="M52" s="2356">
        <v>41667</v>
      </c>
      <c r="N52" s="277" t="s">
        <v>1551</v>
      </c>
    </row>
    <row r="53" spans="1:14" ht="15.75" customHeight="1">
      <c r="A53" s="276" t="s">
        <v>86</v>
      </c>
      <c r="B53" s="281" t="s">
        <v>1552</v>
      </c>
      <c r="C53" s="82">
        <v>436056</v>
      </c>
      <c r="D53" s="2356" t="s">
        <v>21</v>
      </c>
      <c r="E53" s="2356">
        <v>437085</v>
      </c>
      <c r="F53" s="2356">
        <v>362021</v>
      </c>
      <c r="G53" s="2356" t="s">
        <v>21</v>
      </c>
      <c r="H53" s="2356">
        <v>75064</v>
      </c>
      <c r="I53" s="2356">
        <v>17927</v>
      </c>
      <c r="J53" s="2356">
        <v>55420</v>
      </c>
      <c r="K53" s="2356">
        <v>1717</v>
      </c>
      <c r="L53" s="2356" t="s">
        <v>21</v>
      </c>
      <c r="M53" s="2356">
        <v>30796</v>
      </c>
      <c r="N53" s="277" t="s">
        <v>87</v>
      </c>
    </row>
    <row r="54" spans="1:14" ht="15.75" customHeight="1">
      <c r="A54" s="276" t="s">
        <v>88</v>
      </c>
      <c r="B54" s="267" t="s">
        <v>1553</v>
      </c>
      <c r="C54" s="82">
        <v>573642</v>
      </c>
      <c r="D54" s="2356">
        <v>64264</v>
      </c>
      <c r="E54" s="2356">
        <v>579575</v>
      </c>
      <c r="F54" s="2356">
        <v>55800</v>
      </c>
      <c r="G54" s="2356" t="s">
        <v>21</v>
      </c>
      <c r="H54" s="2356">
        <v>523775</v>
      </c>
      <c r="I54" s="2356">
        <v>198993</v>
      </c>
      <c r="J54" s="2356">
        <v>293433</v>
      </c>
      <c r="K54" s="2356">
        <v>31349</v>
      </c>
      <c r="L54" s="2356">
        <v>31607</v>
      </c>
      <c r="M54" s="2356">
        <v>15184</v>
      </c>
      <c r="N54" s="277" t="s">
        <v>1554</v>
      </c>
    </row>
    <row r="55" spans="1:14" ht="15.75" customHeight="1">
      <c r="A55" s="282" t="s">
        <v>1555</v>
      </c>
      <c r="B55" s="283" t="s">
        <v>1553</v>
      </c>
      <c r="C55" s="106">
        <v>563779</v>
      </c>
      <c r="D55" s="2357" t="s">
        <v>21</v>
      </c>
      <c r="E55" s="2357">
        <v>563066</v>
      </c>
      <c r="F55" s="2357">
        <v>529525</v>
      </c>
      <c r="G55" s="2357" t="s">
        <v>21</v>
      </c>
      <c r="H55" s="2357">
        <v>33541</v>
      </c>
      <c r="I55" s="2357" t="s">
        <v>21</v>
      </c>
      <c r="J55" s="2357">
        <v>32604</v>
      </c>
      <c r="K55" s="2357">
        <v>937</v>
      </c>
      <c r="L55" s="2357" t="s">
        <v>21</v>
      </c>
      <c r="M55" s="2357">
        <v>15301</v>
      </c>
      <c r="N55" s="284" t="s">
        <v>1428</v>
      </c>
    </row>
    <row r="56" spans="1:14" ht="13.5" customHeight="1">
      <c r="B56" s="285"/>
      <c r="N56" s="251"/>
    </row>
    <row r="57" spans="1:14" ht="20.25" customHeight="1">
      <c r="A57" s="2081" t="s">
        <v>89</v>
      </c>
      <c r="B57" s="286" t="s">
        <v>90</v>
      </c>
      <c r="K57" s="241" t="s">
        <v>1556</v>
      </c>
      <c r="N57" s="287"/>
    </row>
    <row r="58" spans="1:14" ht="15.75" customHeight="1">
      <c r="A58" s="2082" t="s">
        <v>1557</v>
      </c>
      <c r="B58" s="288" t="s">
        <v>1558</v>
      </c>
      <c r="C58" s="66">
        <v>6080309401</v>
      </c>
      <c r="D58" s="2354">
        <v>1834968514</v>
      </c>
      <c r="E58" s="2354">
        <v>7930021558</v>
      </c>
      <c r="F58" s="2354">
        <v>1247420706</v>
      </c>
      <c r="G58" s="2354">
        <v>233210391</v>
      </c>
      <c r="H58" s="2354">
        <v>6449390462</v>
      </c>
      <c r="I58" s="2354">
        <v>3542098219</v>
      </c>
      <c r="J58" s="2354">
        <v>2800883870</v>
      </c>
      <c r="K58" s="2354">
        <v>106408373</v>
      </c>
      <c r="L58" s="2354">
        <v>856295091</v>
      </c>
      <c r="M58" s="2354">
        <v>387802706</v>
      </c>
      <c r="N58" s="268" t="s">
        <v>1559</v>
      </c>
    </row>
    <row r="59" spans="1:14" ht="15.75" customHeight="1">
      <c r="A59" s="2078" t="s">
        <v>1560</v>
      </c>
      <c r="B59" s="289" t="s">
        <v>1553</v>
      </c>
      <c r="C59" s="204"/>
      <c r="D59" s="270"/>
      <c r="E59" s="2355">
        <v>6102284957</v>
      </c>
      <c r="F59" s="270"/>
      <c r="G59" s="270"/>
      <c r="H59" s="270"/>
      <c r="I59" s="270"/>
      <c r="J59" s="270"/>
      <c r="K59" s="270"/>
      <c r="L59" s="202"/>
      <c r="M59" s="202"/>
      <c r="N59" s="273" t="s">
        <v>1561</v>
      </c>
    </row>
    <row r="60" spans="1:14" ht="15.75" customHeight="1">
      <c r="A60" s="2083"/>
      <c r="B60" s="289"/>
      <c r="C60" s="204"/>
      <c r="D60" s="270"/>
      <c r="E60" s="270"/>
      <c r="F60" s="270"/>
      <c r="G60" s="270"/>
      <c r="H60" s="270"/>
      <c r="I60" s="270"/>
      <c r="J60" s="270"/>
      <c r="K60" s="270"/>
      <c r="L60" s="202"/>
      <c r="M60" s="202"/>
      <c r="N60" s="272"/>
    </row>
    <row r="61" spans="1:14" ht="15.75" customHeight="1">
      <c r="A61" s="2082" t="s">
        <v>66</v>
      </c>
      <c r="B61" s="289" t="s">
        <v>1553</v>
      </c>
      <c r="C61" s="75">
        <v>2458707951</v>
      </c>
      <c r="D61" s="2355" t="s">
        <v>21</v>
      </c>
      <c r="E61" s="2355">
        <v>3325185020</v>
      </c>
      <c r="F61" s="2355">
        <v>338525857</v>
      </c>
      <c r="G61" s="2355">
        <v>138340967</v>
      </c>
      <c r="H61" s="2355">
        <v>2848318196</v>
      </c>
      <c r="I61" s="2355">
        <v>2141670124</v>
      </c>
      <c r="J61" s="2355">
        <v>657215875</v>
      </c>
      <c r="K61" s="2355">
        <v>49432197</v>
      </c>
      <c r="L61" s="2355">
        <v>39953707</v>
      </c>
      <c r="M61" s="2355">
        <v>60950586</v>
      </c>
      <c r="N61" s="273" t="s">
        <v>1562</v>
      </c>
    </row>
    <row r="62" spans="1:14" ht="15.75" customHeight="1">
      <c r="A62" s="290"/>
      <c r="B62" s="289"/>
      <c r="C62" s="204"/>
      <c r="D62" s="202"/>
      <c r="E62" s="202"/>
      <c r="F62" s="202"/>
      <c r="G62" s="202"/>
      <c r="H62" s="202"/>
      <c r="I62" s="202"/>
      <c r="J62" s="202"/>
      <c r="K62" s="202"/>
      <c r="L62" s="202"/>
      <c r="M62" s="202"/>
      <c r="N62" s="273" t="s">
        <v>1563</v>
      </c>
    </row>
    <row r="63" spans="1:14" ht="15.75" customHeight="1">
      <c r="A63" s="275" t="s">
        <v>800</v>
      </c>
      <c r="B63" s="289" t="s">
        <v>1553</v>
      </c>
      <c r="C63" s="82">
        <v>11739113</v>
      </c>
      <c r="D63" s="2356" t="s">
        <v>22</v>
      </c>
      <c r="E63" s="2356">
        <v>11016439</v>
      </c>
      <c r="F63" s="2356">
        <v>112007</v>
      </c>
      <c r="G63" s="2356" t="s">
        <v>21</v>
      </c>
      <c r="H63" s="2356">
        <v>10904432</v>
      </c>
      <c r="I63" s="2356">
        <v>10904432</v>
      </c>
      <c r="J63" s="2356" t="s">
        <v>21</v>
      </c>
      <c r="K63" s="2356" t="s">
        <v>21</v>
      </c>
      <c r="L63" s="2356">
        <v>1452348</v>
      </c>
      <c r="M63" s="2356">
        <v>825188</v>
      </c>
      <c r="N63" s="272" t="s">
        <v>1564</v>
      </c>
    </row>
    <row r="64" spans="1:14" ht="15.75" customHeight="1">
      <c r="A64" s="276" t="s">
        <v>1565</v>
      </c>
      <c r="B64" s="289" t="s">
        <v>1553</v>
      </c>
      <c r="C64" s="82">
        <v>1874282</v>
      </c>
      <c r="D64" s="2356" t="s">
        <v>22</v>
      </c>
      <c r="E64" s="2356">
        <v>1881721</v>
      </c>
      <c r="F64" s="2356" t="s">
        <v>22</v>
      </c>
      <c r="G64" s="2356" t="s">
        <v>22</v>
      </c>
      <c r="H64" s="2356">
        <v>1881721</v>
      </c>
      <c r="I64" s="2356" t="s">
        <v>22</v>
      </c>
      <c r="J64" s="2356" t="s">
        <v>22</v>
      </c>
      <c r="K64" s="2356">
        <v>1881721</v>
      </c>
      <c r="L64" s="2356">
        <v>1799</v>
      </c>
      <c r="M64" s="2356">
        <v>60204</v>
      </c>
      <c r="N64" s="277" t="s">
        <v>1403</v>
      </c>
    </row>
    <row r="65" spans="1:14" ht="15.75" customHeight="1">
      <c r="A65" s="290" t="s">
        <v>67</v>
      </c>
      <c r="B65" s="289" t="s">
        <v>1553</v>
      </c>
      <c r="C65" s="82">
        <v>1126377470</v>
      </c>
      <c r="D65" s="2356" t="s">
        <v>22</v>
      </c>
      <c r="E65" s="2356">
        <v>1133025802</v>
      </c>
      <c r="F65" s="2356" t="s">
        <v>21</v>
      </c>
      <c r="G65" s="2356">
        <v>64546</v>
      </c>
      <c r="H65" s="2356">
        <v>1132961256</v>
      </c>
      <c r="I65" s="2356">
        <v>1131262507</v>
      </c>
      <c r="J65" s="2356">
        <v>1698749</v>
      </c>
      <c r="K65" s="2356" t="s">
        <v>21</v>
      </c>
      <c r="L65" s="2356">
        <v>1433678</v>
      </c>
      <c r="M65" s="2356">
        <v>21759360</v>
      </c>
      <c r="N65" s="277" t="s">
        <v>1404</v>
      </c>
    </row>
    <row r="66" spans="1:14" ht="15.75" customHeight="1">
      <c r="A66" s="290" t="s">
        <v>68</v>
      </c>
      <c r="B66" s="289" t="s">
        <v>1553</v>
      </c>
      <c r="C66" s="82">
        <v>646074117</v>
      </c>
      <c r="D66" s="2356" t="s">
        <v>22</v>
      </c>
      <c r="E66" s="2356">
        <v>643068504</v>
      </c>
      <c r="F66" s="2356" t="s">
        <v>21</v>
      </c>
      <c r="G66" s="2356" t="s">
        <v>21</v>
      </c>
      <c r="H66" s="2356">
        <v>643068504</v>
      </c>
      <c r="I66" s="2356">
        <v>643068504</v>
      </c>
      <c r="J66" s="2356" t="s">
        <v>21</v>
      </c>
      <c r="K66" s="2356" t="s">
        <v>21</v>
      </c>
      <c r="L66" s="2356">
        <v>2750190</v>
      </c>
      <c r="M66" s="2356">
        <v>432853</v>
      </c>
      <c r="N66" s="272" t="s">
        <v>1566</v>
      </c>
    </row>
    <row r="67" spans="1:14" ht="15.75" customHeight="1">
      <c r="A67" s="290" t="s">
        <v>69</v>
      </c>
      <c r="B67" s="289" t="s">
        <v>1553</v>
      </c>
      <c r="C67" s="82">
        <v>38164844</v>
      </c>
      <c r="D67" s="2356" t="s">
        <v>22</v>
      </c>
      <c r="E67" s="2356">
        <v>39916168</v>
      </c>
      <c r="F67" s="2356">
        <v>1242992</v>
      </c>
      <c r="G67" s="2356">
        <v>1223431</v>
      </c>
      <c r="H67" s="2356">
        <v>37449744</v>
      </c>
      <c r="I67" s="2356">
        <v>29616496</v>
      </c>
      <c r="J67" s="2356">
        <v>5550838</v>
      </c>
      <c r="K67" s="2356">
        <v>2282410</v>
      </c>
      <c r="L67" s="2356">
        <v>13029</v>
      </c>
      <c r="M67" s="2356">
        <v>669371</v>
      </c>
      <c r="N67" s="277" t="s">
        <v>1406</v>
      </c>
    </row>
    <row r="68" spans="1:14" ht="15.75" customHeight="1">
      <c r="A68" s="290" t="s">
        <v>70</v>
      </c>
      <c r="B68" s="289" t="s">
        <v>1553</v>
      </c>
      <c r="C68" s="82">
        <v>12489331</v>
      </c>
      <c r="D68" s="2356" t="s">
        <v>22</v>
      </c>
      <c r="E68" s="2356">
        <v>12552441</v>
      </c>
      <c r="F68" s="2356" t="s">
        <v>21</v>
      </c>
      <c r="G68" s="2356">
        <v>22055</v>
      </c>
      <c r="H68" s="2356">
        <v>12530387</v>
      </c>
      <c r="I68" s="2356">
        <v>9718608</v>
      </c>
      <c r="J68" s="2356">
        <v>193401</v>
      </c>
      <c r="K68" s="2356">
        <v>2618378</v>
      </c>
      <c r="L68" s="2356">
        <v>14062</v>
      </c>
      <c r="M68" s="2356">
        <v>418432</v>
      </c>
      <c r="N68" s="277" t="s">
        <v>1407</v>
      </c>
    </row>
    <row r="69" spans="1:14" ht="15.75" customHeight="1">
      <c r="A69" s="290" t="s">
        <v>71</v>
      </c>
      <c r="B69" s="289" t="s">
        <v>1553</v>
      </c>
      <c r="C69" s="82">
        <v>146636283</v>
      </c>
      <c r="D69" s="2356" t="s">
        <v>22</v>
      </c>
      <c r="E69" s="2356">
        <v>210882031</v>
      </c>
      <c r="F69" s="2356">
        <v>112244883</v>
      </c>
      <c r="G69" s="2356">
        <v>6979813</v>
      </c>
      <c r="H69" s="2356">
        <v>91657335</v>
      </c>
      <c r="I69" s="2356">
        <v>20938226</v>
      </c>
      <c r="J69" s="2356">
        <v>63202936</v>
      </c>
      <c r="K69" s="2356">
        <v>7516174</v>
      </c>
      <c r="L69" s="2356">
        <v>1251983</v>
      </c>
      <c r="M69" s="2356">
        <v>12432740</v>
      </c>
      <c r="N69" s="279" t="s">
        <v>1567</v>
      </c>
    </row>
    <row r="70" spans="1:14" ht="15.75" customHeight="1">
      <c r="A70" s="1345" t="s">
        <v>1568</v>
      </c>
      <c r="B70" s="289" t="s">
        <v>1553</v>
      </c>
      <c r="C70" s="82">
        <v>24979465</v>
      </c>
      <c r="D70" s="2356" t="s">
        <v>22</v>
      </c>
      <c r="E70" s="2356">
        <v>27203199</v>
      </c>
      <c r="F70" s="2356">
        <v>10298119</v>
      </c>
      <c r="G70" s="2356">
        <v>3119985</v>
      </c>
      <c r="H70" s="2356">
        <v>13785096</v>
      </c>
      <c r="I70" s="2356" t="s">
        <v>21</v>
      </c>
      <c r="J70" s="2356">
        <v>10562709</v>
      </c>
      <c r="K70" s="2356">
        <v>3222387</v>
      </c>
      <c r="L70" s="2356">
        <v>656333</v>
      </c>
      <c r="M70" s="2356">
        <v>2381894</v>
      </c>
      <c r="N70" s="272" t="s">
        <v>1569</v>
      </c>
    </row>
    <row r="71" spans="1:14" ht="15.75" customHeight="1">
      <c r="A71" s="276" t="s">
        <v>1570</v>
      </c>
      <c r="B71" s="289" t="s">
        <v>1553</v>
      </c>
      <c r="C71" s="82">
        <v>121656818</v>
      </c>
      <c r="D71" s="2356" t="s">
        <v>22</v>
      </c>
      <c r="E71" s="2356">
        <v>183678832</v>
      </c>
      <c r="F71" s="2356">
        <v>101946764</v>
      </c>
      <c r="G71" s="2356">
        <v>3859828</v>
      </c>
      <c r="H71" s="2356">
        <v>77872239</v>
      </c>
      <c r="I71" s="2356">
        <v>20938226</v>
      </c>
      <c r="J71" s="2356">
        <v>52640227</v>
      </c>
      <c r="K71" s="2356">
        <v>4293786</v>
      </c>
      <c r="L71" s="2356">
        <v>595650</v>
      </c>
      <c r="M71" s="2356">
        <v>10050846</v>
      </c>
      <c r="N71" s="272" t="s">
        <v>1571</v>
      </c>
    </row>
    <row r="72" spans="1:14" ht="15.75" customHeight="1">
      <c r="A72" s="290" t="s">
        <v>72</v>
      </c>
      <c r="B72" s="289" t="s">
        <v>1553</v>
      </c>
      <c r="C72" s="82">
        <v>20171330</v>
      </c>
      <c r="D72" s="2356" t="s">
        <v>22</v>
      </c>
      <c r="E72" s="2356">
        <v>66974133</v>
      </c>
      <c r="F72" s="2356">
        <v>37444354</v>
      </c>
      <c r="G72" s="2356" t="s">
        <v>21</v>
      </c>
      <c r="H72" s="2356">
        <v>29529779</v>
      </c>
      <c r="I72" s="2356">
        <v>12365360</v>
      </c>
      <c r="J72" s="2356">
        <v>16861272</v>
      </c>
      <c r="K72" s="2356">
        <v>303147</v>
      </c>
      <c r="L72" s="2356">
        <v>184402</v>
      </c>
      <c r="M72" s="2356">
        <v>708571</v>
      </c>
      <c r="N72" s="272" t="s">
        <v>1572</v>
      </c>
    </row>
    <row r="73" spans="1:14" ht="15.75" customHeight="1">
      <c r="A73" s="290" t="s">
        <v>73</v>
      </c>
      <c r="B73" s="289" t="s">
        <v>1553</v>
      </c>
      <c r="C73" s="82">
        <v>296136365</v>
      </c>
      <c r="D73" s="2356" t="s">
        <v>22</v>
      </c>
      <c r="E73" s="2356">
        <v>294706599</v>
      </c>
      <c r="F73" s="2356">
        <v>6120130</v>
      </c>
      <c r="G73" s="2356">
        <v>7494575</v>
      </c>
      <c r="H73" s="2356">
        <v>281091894</v>
      </c>
      <c r="I73" s="2356">
        <v>237264854</v>
      </c>
      <c r="J73" s="2356">
        <v>27380895</v>
      </c>
      <c r="K73" s="2356">
        <v>16446144</v>
      </c>
      <c r="L73" s="2356">
        <v>23828756</v>
      </c>
      <c r="M73" s="2356">
        <v>4095344</v>
      </c>
      <c r="N73" s="277" t="s">
        <v>1573</v>
      </c>
    </row>
    <row r="74" spans="1:14" ht="15.75" customHeight="1">
      <c r="A74" s="290" t="s">
        <v>74</v>
      </c>
      <c r="B74" s="289" t="s">
        <v>1553</v>
      </c>
      <c r="C74" s="82">
        <v>13949218</v>
      </c>
      <c r="D74" s="2356" t="s">
        <v>22</v>
      </c>
      <c r="E74" s="2356">
        <v>712299392</v>
      </c>
      <c r="F74" s="2356">
        <v>91908414</v>
      </c>
      <c r="G74" s="2356">
        <v>102346632</v>
      </c>
      <c r="H74" s="2356">
        <v>518044346</v>
      </c>
      <c r="I74" s="2356">
        <v>17930680</v>
      </c>
      <c r="J74" s="2356">
        <v>482170863</v>
      </c>
      <c r="K74" s="2356">
        <v>17942803</v>
      </c>
      <c r="L74" s="2356" t="s">
        <v>22</v>
      </c>
      <c r="M74" s="2356" t="s">
        <v>22</v>
      </c>
      <c r="N74" s="272" t="s">
        <v>1574</v>
      </c>
    </row>
    <row r="75" spans="1:14" ht="15.75" customHeight="1">
      <c r="A75" s="276" t="s">
        <v>1575</v>
      </c>
      <c r="B75" s="289" t="s">
        <v>1553</v>
      </c>
      <c r="C75" s="82">
        <v>133130228</v>
      </c>
      <c r="D75" s="2356" t="s">
        <v>22</v>
      </c>
      <c r="E75" s="2356">
        <v>137251106</v>
      </c>
      <c r="F75" s="2356">
        <v>59156313</v>
      </c>
      <c r="G75" s="2356" t="s">
        <v>21</v>
      </c>
      <c r="H75" s="2356">
        <v>78094793</v>
      </c>
      <c r="I75" s="2356">
        <v>28600456</v>
      </c>
      <c r="J75" s="2356">
        <v>49248410</v>
      </c>
      <c r="K75" s="2356">
        <v>245928</v>
      </c>
      <c r="L75" s="2356">
        <v>8941864</v>
      </c>
      <c r="M75" s="2356">
        <v>19048991</v>
      </c>
      <c r="N75" s="279" t="s">
        <v>1411</v>
      </c>
    </row>
    <row r="76" spans="1:14" ht="15.75" customHeight="1">
      <c r="A76" s="276" t="s">
        <v>1576</v>
      </c>
      <c r="B76" s="289" t="s">
        <v>1553</v>
      </c>
      <c r="C76" s="82" t="s">
        <v>21</v>
      </c>
      <c r="D76" s="2356" t="s">
        <v>22</v>
      </c>
      <c r="E76" s="2356">
        <v>49637999</v>
      </c>
      <c r="F76" s="2356">
        <v>29428082</v>
      </c>
      <c r="G76" s="2356">
        <v>20209917</v>
      </c>
      <c r="H76" s="2356" t="s">
        <v>21</v>
      </c>
      <c r="I76" s="2356" t="s">
        <v>21</v>
      </c>
      <c r="J76" s="2356" t="s">
        <v>21</v>
      </c>
      <c r="K76" s="2356" t="s">
        <v>21</v>
      </c>
      <c r="L76" s="2356">
        <v>81596</v>
      </c>
      <c r="M76" s="2356">
        <v>136606</v>
      </c>
      <c r="N76" s="279" t="s">
        <v>1412</v>
      </c>
    </row>
    <row r="77" spans="1:14" ht="15.75" customHeight="1">
      <c r="A77" s="276" t="s">
        <v>75</v>
      </c>
      <c r="B77" s="289" t="s">
        <v>1553</v>
      </c>
      <c r="C77" s="82">
        <v>11965369</v>
      </c>
      <c r="D77" s="2356" t="s">
        <v>21</v>
      </c>
      <c r="E77" s="2356">
        <v>11972686</v>
      </c>
      <c r="F77" s="2356">
        <v>868682</v>
      </c>
      <c r="G77" s="2356" t="s">
        <v>21</v>
      </c>
      <c r="H77" s="2356">
        <v>11104004</v>
      </c>
      <c r="I77" s="2356" t="s">
        <v>21</v>
      </c>
      <c r="J77" s="2356">
        <v>10908511</v>
      </c>
      <c r="K77" s="2356">
        <v>195493</v>
      </c>
      <c r="L77" s="2356" t="s">
        <v>21</v>
      </c>
      <c r="M77" s="2356">
        <v>362926</v>
      </c>
      <c r="N77" s="279" t="s">
        <v>1577</v>
      </c>
    </row>
    <row r="78" spans="1:14" ht="15.75" customHeight="1">
      <c r="A78" s="290"/>
      <c r="B78" s="289"/>
      <c r="C78" s="204"/>
      <c r="D78" s="202"/>
      <c r="E78" s="202"/>
      <c r="F78" s="202"/>
      <c r="G78" s="202"/>
      <c r="H78" s="202"/>
      <c r="I78" s="202"/>
      <c r="J78" s="202"/>
      <c r="K78" s="202"/>
      <c r="L78" s="202"/>
      <c r="M78" s="202"/>
      <c r="N78" s="279"/>
    </row>
    <row r="79" spans="1:14" ht="15.75" customHeight="1">
      <c r="A79" s="2082" t="s">
        <v>76</v>
      </c>
      <c r="B79" s="289" t="s">
        <v>1553</v>
      </c>
      <c r="C79" s="75">
        <v>3621601450</v>
      </c>
      <c r="D79" s="2355">
        <v>1834968514</v>
      </c>
      <c r="E79" s="2355">
        <v>4604836539</v>
      </c>
      <c r="F79" s="2355">
        <v>908894849</v>
      </c>
      <c r="G79" s="2355">
        <v>94869424</v>
      </c>
      <c r="H79" s="2355">
        <v>3601072266</v>
      </c>
      <c r="I79" s="2355">
        <v>1400428094</v>
      </c>
      <c r="J79" s="2355">
        <v>2143667995</v>
      </c>
      <c r="K79" s="2355">
        <v>56976176</v>
      </c>
      <c r="L79" s="2355">
        <v>816341384</v>
      </c>
      <c r="M79" s="2355">
        <v>326852120</v>
      </c>
      <c r="N79" s="273" t="s">
        <v>1578</v>
      </c>
    </row>
    <row r="80" spans="1:14" ht="15.75" customHeight="1">
      <c r="A80" s="290"/>
      <c r="B80" s="289"/>
      <c r="C80" s="204"/>
      <c r="D80" s="202"/>
      <c r="E80" s="202"/>
      <c r="F80" s="202"/>
      <c r="G80" s="202"/>
      <c r="H80" s="202"/>
      <c r="I80" s="202"/>
      <c r="J80" s="202"/>
      <c r="K80" s="202"/>
      <c r="L80" s="202"/>
      <c r="M80" s="202"/>
      <c r="N80" s="273" t="s">
        <v>1579</v>
      </c>
    </row>
    <row r="81" spans="1:16" ht="15.75" customHeight="1">
      <c r="A81" s="275" t="s">
        <v>801</v>
      </c>
      <c r="B81" s="289" t="s">
        <v>1504</v>
      </c>
      <c r="C81" s="82">
        <v>2549463105</v>
      </c>
      <c r="D81" s="2356" t="s">
        <v>22</v>
      </c>
      <c r="E81" s="2356">
        <v>2358895056</v>
      </c>
      <c r="F81" s="2356">
        <v>461698213</v>
      </c>
      <c r="G81" s="2356" t="s">
        <v>21</v>
      </c>
      <c r="H81" s="2356">
        <v>1897196843</v>
      </c>
      <c r="I81" s="2356">
        <v>1344093842</v>
      </c>
      <c r="J81" s="2356">
        <v>552766319</v>
      </c>
      <c r="K81" s="2356">
        <v>336682</v>
      </c>
      <c r="L81" s="2356">
        <v>205766619</v>
      </c>
      <c r="M81" s="2356">
        <v>265559249</v>
      </c>
      <c r="N81" s="277" t="s">
        <v>1532</v>
      </c>
    </row>
    <row r="82" spans="1:16" ht="15.75" customHeight="1">
      <c r="A82" s="275" t="s">
        <v>802</v>
      </c>
      <c r="B82" s="289" t="s">
        <v>1504</v>
      </c>
      <c r="C82" s="82">
        <v>359529366</v>
      </c>
      <c r="D82" s="2356">
        <v>957778618</v>
      </c>
      <c r="E82" s="2356">
        <v>974947336</v>
      </c>
      <c r="F82" s="2356">
        <v>47363</v>
      </c>
      <c r="G82" s="2356" t="s">
        <v>21</v>
      </c>
      <c r="H82" s="2356">
        <v>974899972</v>
      </c>
      <c r="I82" s="2356">
        <v>15141353</v>
      </c>
      <c r="J82" s="2356">
        <v>957454777</v>
      </c>
      <c r="K82" s="2356">
        <v>2303843</v>
      </c>
      <c r="L82" s="2356">
        <v>306118562</v>
      </c>
      <c r="M82" s="2356">
        <v>55531808</v>
      </c>
      <c r="N82" s="277" t="s">
        <v>1533</v>
      </c>
    </row>
    <row r="83" spans="1:16" ht="15.75" customHeight="1">
      <c r="A83" s="290" t="s">
        <v>1534</v>
      </c>
      <c r="B83" s="289" t="s">
        <v>1504</v>
      </c>
      <c r="C83" s="82">
        <v>15433696</v>
      </c>
      <c r="D83" s="2356">
        <v>35130035</v>
      </c>
      <c r="E83" s="2356">
        <v>18785809</v>
      </c>
      <c r="F83" s="2356" t="s">
        <v>21</v>
      </c>
      <c r="G83" s="2356" t="s">
        <v>21</v>
      </c>
      <c r="H83" s="2356">
        <v>18785809</v>
      </c>
      <c r="I83" s="2356">
        <v>18785809</v>
      </c>
      <c r="J83" s="2356" t="s">
        <v>21</v>
      </c>
      <c r="K83" s="2356" t="s">
        <v>21</v>
      </c>
      <c r="L83" s="2356">
        <v>31747074</v>
      </c>
      <c r="M83" s="2356">
        <v>1782940</v>
      </c>
      <c r="N83" s="277" t="s">
        <v>1338</v>
      </c>
    </row>
    <row r="84" spans="1:16" ht="15.75" customHeight="1">
      <c r="A84" s="290" t="s">
        <v>77</v>
      </c>
      <c r="B84" s="289" t="s">
        <v>1504</v>
      </c>
      <c r="C84" s="82">
        <v>43263925</v>
      </c>
      <c r="D84" s="2356">
        <v>293685287</v>
      </c>
      <c r="E84" s="2356">
        <v>231454446</v>
      </c>
      <c r="F84" s="2356">
        <v>30297532</v>
      </c>
      <c r="G84" s="2356" t="s">
        <v>21</v>
      </c>
      <c r="H84" s="2356">
        <v>201156913</v>
      </c>
      <c r="I84" s="2356">
        <v>173674</v>
      </c>
      <c r="J84" s="2356">
        <v>192289913</v>
      </c>
      <c r="K84" s="2356">
        <v>8693327</v>
      </c>
      <c r="L84" s="2356">
        <v>98344336</v>
      </c>
      <c r="M84" s="2356" t="s">
        <v>22</v>
      </c>
      <c r="N84" s="272" t="s">
        <v>1535</v>
      </c>
    </row>
    <row r="85" spans="1:16" ht="15.75" customHeight="1">
      <c r="A85" s="290" t="s">
        <v>78</v>
      </c>
      <c r="B85" s="289" t="s">
        <v>1504</v>
      </c>
      <c r="C85" s="82">
        <v>9304069</v>
      </c>
      <c r="D85" s="2356">
        <v>442908102</v>
      </c>
      <c r="E85" s="2356">
        <v>307705343</v>
      </c>
      <c r="F85" s="2356">
        <v>100509695</v>
      </c>
      <c r="G85" s="2356">
        <v>9764934</v>
      </c>
      <c r="H85" s="2356">
        <v>197430714</v>
      </c>
      <c r="I85" s="2356" t="s">
        <v>21</v>
      </c>
      <c r="J85" s="2356">
        <v>181021674</v>
      </c>
      <c r="K85" s="2356">
        <v>16409039</v>
      </c>
      <c r="L85" s="2356">
        <v>138891605</v>
      </c>
      <c r="M85" s="2356" t="s">
        <v>22</v>
      </c>
      <c r="N85" s="272" t="s">
        <v>1536</v>
      </c>
    </row>
    <row r="86" spans="1:16" ht="15.75" customHeight="1">
      <c r="A86" s="290" t="s">
        <v>79</v>
      </c>
      <c r="B86" s="289" t="s">
        <v>1504</v>
      </c>
      <c r="C86" s="82">
        <v>2682824</v>
      </c>
      <c r="D86" s="2356">
        <v>67372317</v>
      </c>
      <c r="E86" s="2356">
        <v>45839840</v>
      </c>
      <c r="F86" s="2356">
        <v>16462937</v>
      </c>
      <c r="G86" s="2356">
        <v>87237</v>
      </c>
      <c r="H86" s="2356">
        <v>29289667</v>
      </c>
      <c r="I86" s="2356" t="s">
        <v>21</v>
      </c>
      <c r="J86" s="2356">
        <v>26210875</v>
      </c>
      <c r="K86" s="2356">
        <v>3078792</v>
      </c>
      <c r="L86" s="2356">
        <v>20739623</v>
      </c>
      <c r="M86" s="2356" t="s">
        <v>22</v>
      </c>
      <c r="N86" s="272" t="s">
        <v>1537</v>
      </c>
    </row>
    <row r="87" spans="1:16" ht="15.75" customHeight="1">
      <c r="A87" s="290" t="s">
        <v>80</v>
      </c>
      <c r="B87" s="289" t="s">
        <v>1504</v>
      </c>
      <c r="C87" s="82">
        <v>54236</v>
      </c>
      <c r="D87" s="2356">
        <v>1084074</v>
      </c>
      <c r="E87" s="2356">
        <v>834634</v>
      </c>
      <c r="F87" s="2356">
        <v>599280</v>
      </c>
      <c r="G87" s="2356" t="s">
        <v>21</v>
      </c>
      <c r="H87" s="2356">
        <v>235354</v>
      </c>
      <c r="I87" s="2356" t="s">
        <v>21</v>
      </c>
      <c r="J87" s="2356">
        <v>235354</v>
      </c>
      <c r="K87" s="2356" t="s">
        <v>21</v>
      </c>
      <c r="L87" s="2356">
        <v>303677</v>
      </c>
      <c r="M87" s="2356" t="s">
        <v>22</v>
      </c>
      <c r="N87" s="272" t="s">
        <v>1538</v>
      </c>
    </row>
    <row r="88" spans="1:16" ht="15.75" customHeight="1">
      <c r="A88" s="290" t="s">
        <v>81</v>
      </c>
      <c r="B88" s="289" t="s">
        <v>1504</v>
      </c>
      <c r="C88" s="82">
        <v>22804049</v>
      </c>
      <c r="D88" s="2356">
        <v>5348978</v>
      </c>
      <c r="E88" s="2356">
        <v>30448217</v>
      </c>
      <c r="F88" s="2356">
        <v>10123886</v>
      </c>
      <c r="G88" s="2356">
        <v>7141482</v>
      </c>
      <c r="H88" s="2356">
        <v>13182849</v>
      </c>
      <c r="I88" s="2356">
        <v>4328859</v>
      </c>
      <c r="J88" s="2356">
        <v>8023836</v>
      </c>
      <c r="K88" s="2356">
        <v>830154</v>
      </c>
      <c r="L88" s="2356">
        <v>503861</v>
      </c>
      <c r="M88" s="2356" t="s">
        <v>22</v>
      </c>
      <c r="N88" s="272" t="s">
        <v>1539</v>
      </c>
    </row>
    <row r="89" spans="1:16" ht="15.75" customHeight="1">
      <c r="A89" s="290" t="s">
        <v>82</v>
      </c>
      <c r="B89" s="289" t="s">
        <v>1504</v>
      </c>
      <c r="C89" s="82">
        <v>93904847</v>
      </c>
      <c r="D89" s="2356" t="s">
        <v>22</v>
      </c>
      <c r="E89" s="2356">
        <v>85578238</v>
      </c>
      <c r="F89" s="2356">
        <v>15536594</v>
      </c>
      <c r="G89" s="2356">
        <v>18138994</v>
      </c>
      <c r="H89" s="2356">
        <v>51902651</v>
      </c>
      <c r="I89" s="2356">
        <v>11478886</v>
      </c>
      <c r="J89" s="2356">
        <v>37340831</v>
      </c>
      <c r="K89" s="2356">
        <v>3082934</v>
      </c>
      <c r="L89" s="2356">
        <v>10219318</v>
      </c>
      <c r="M89" s="2356">
        <v>1320283</v>
      </c>
      <c r="N89" s="277" t="s">
        <v>1540</v>
      </c>
    </row>
    <row r="90" spans="1:16" ht="15.75" customHeight="1">
      <c r="A90" s="276" t="s">
        <v>1580</v>
      </c>
      <c r="B90" s="289" t="s">
        <v>1504</v>
      </c>
      <c r="C90" s="82">
        <v>226016846</v>
      </c>
      <c r="D90" s="2356" t="s">
        <v>22</v>
      </c>
      <c r="E90" s="2356">
        <v>226013683</v>
      </c>
      <c r="F90" s="2356">
        <v>43792300</v>
      </c>
      <c r="G90" s="2356">
        <v>59736778</v>
      </c>
      <c r="H90" s="2356">
        <v>122484606</v>
      </c>
      <c r="I90" s="2356" t="s">
        <v>21</v>
      </c>
      <c r="J90" s="2356">
        <v>108406063</v>
      </c>
      <c r="K90" s="2356">
        <v>14078542</v>
      </c>
      <c r="L90" s="2356" t="s">
        <v>22</v>
      </c>
      <c r="M90" s="2356" t="s">
        <v>22</v>
      </c>
      <c r="N90" s="272" t="s">
        <v>1581</v>
      </c>
    </row>
    <row r="91" spans="1:16" ht="15.75" customHeight="1">
      <c r="A91" s="290" t="s">
        <v>83</v>
      </c>
      <c r="B91" s="289" t="s">
        <v>1504</v>
      </c>
      <c r="C91" s="82">
        <v>161649312</v>
      </c>
      <c r="D91" s="2356" t="s">
        <v>22</v>
      </c>
      <c r="E91" s="2356">
        <v>161650025</v>
      </c>
      <c r="F91" s="2356">
        <v>161650025</v>
      </c>
      <c r="G91" s="2356" t="s">
        <v>21</v>
      </c>
      <c r="H91" s="2356" t="s">
        <v>21</v>
      </c>
      <c r="I91" s="2356" t="s">
        <v>21</v>
      </c>
      <c r="J91" s="2356" t="s">
        <v>21</v>
      </c>
      <c r="K91" s="2356" t="s">
        <v>21</v>
      </c>
      <c r="L91" s="2356" t="s">
        <v>21</v>
      </c>
      <c r="M91" s="2356">
        <v>52892</v>
      </c>
      <c r="N91" s="277" t="s">
        <v>1547</v>
      </c>
    </row>
    <row r="92" spans="1:16" ht="15.75" customHeight="1">
      <c r="A92" s="290" t="s">
        <v>84</v>
      </c>
      <c r="B92" s="289" t="s">
        <v>1553</v>
      </c>
      <c r="C92" s="82">
        <v>50180742</v>
      </c>
      <c r="D92" s="2356">
        <v>29778168</v>
      </c>
      <c r="E92" s="2356">
        <v>75308646</v>
      </c>
      <c r="F92" s="2356" t="s">
        <v>22</v>
      </c>
      <c r="G92" s="2356" t="s">
        <v>21</v>
      </c>
      <c r="H92" s="2356">
        <v>75308646</v>
      </c>
      <c r="I92" s="2356" t="s">
        <v>21</v>
      </c>
      <c r="J92" s="2356">
        <v>68164708</v>
      </c>
      <c r="K92" s="2356">
        <v>7143937</v>
      </c>
      <c r="L92" s="2356">
        <v>2780623</v>
      </c>
      <c r="M92" s="2356">
        <v>10139</v>
      </c>
      <c r="N92" s="277" t="s">
        <v>1549</v>
      </c>
    </row>
    <row r="93" spans="1:16" ht="15.75" customHeight="1">
      <c r="A93" s="290" t="s">
        <v>85</v>
      </c>
      <c r="B93" s="289" t="s">
        <v>1553</v>
      </c>
      <c r="C93" s="82">
        <v>39510939</v>
      </c>
      <c r="D93" s="2356" t="s">
        <v>21</v>
      </c>
      <c r="E93" s="2356">
        <v>39384663</v>
      </c>
      <c r="F93" s="2356">
        <v>39007905</v>
      </c>
      <c r="G93" s="2356" t="s">
        <v>21</v>
      </c>
      <c r="H93" s="2356">
        <v>376758</v>
      </c>
      <c r="I93" s="2356" t="s">
        <v>21</v>
      </c>
      <c r="J93" s="2356">
        <v>360817</v>
      </c>
      <c r="K93" s="2356">
        <v>15941</v>
      </c>
      <c r="L93" s="2356" t="s">
        <v>21</v>
      </c>
      <c r="M93" s="2356">
        <v>679172</v>
      </c>
      <c r="N93" s="277" t="s">
        <v>1551</v>
      </c>
    </row>
    <row r="94" spans="1:16" ht="15.75" customHeight="1">
      <c r="A94" s="290" t="s">
        <v>86</v>
      </c>
      <c r="B94" s="289" t="s">
        <v>1553</v>
      </c>
      <c r="C94" s="82">
        <v>14477059</v>
      </c>
      <c r="D94" s="2356" t="s">
        <v>21</v>
      </c>
      <c r="E94" s="2356">
        <v>14511222</v>
      </c>
      <c r="F94" s="2356">
        <v>12019097</v>
      </c>
      <c r="G94" s="2356" t="s">
        <v>21</v>
      </c>
      <c r="H94" s="2356">
        <v>2492125</v>
      </c>
      <c r="I94" s="2356">
        <v>595176</v>
      </c>
      <c r="J94" s="2356">
        <v>1839944</v>
      </c>
      <c r="K94" s="2356">
        <v>57004</v>
      </c>
      <c r="L94" s="2356" t="s">
        <v>21</v>
      </c>
      <c r="M94" s="2356">
        <v>1022427</v>
      </c>
      <c r="N94" s="277" t="s">
        <v>87</v>
      </c>
      <c r="O94" s="243"/>
      <c r="P94" s="243"/>
    </row>
    <row r="95" spans="1:16" ht="15.75" customHeight="1">
      <c r="A95" s="276" t="s">
        <v>88</v>
      </c>
      <c r="B95" s="289" t="s">
        <v>1553</v>
      </c>
      <c r="C95" s="82">
        <v>16807711</v>
      </c>
      <c r="D95" s="2356">
        <v>1882935</v>
      </c>
      <c r="E95" s="2356">
        <v>16981548</v>
      </c>
      <c r="F95" s="2356">
        <v>1634940</v>
      </c>
      <c r="G95" s="2356" t="s">
        <v>21</v>
      </c>
      <c r="H95" s="2356">
        <v>15346608</v>
      </c>
      <c r="I95" s="2356">
        <v>5830495</v>
      </c>
      <c r="J95" s="2356">
        <v>8597587</v>
      </c>
      <c r="K95" s="2356">
        <v>918526</v>
      </c>
      <c r="L95" s="2356">
        <v>926085</v>
      </c>
      <c r="M95" s="2356">
        <v>444891</v>
      </c>
      <c r="N95" s="277" t="s">
        <v>1554</v>
      </c>
      <c r="O95" s="243"/>
      <c r="P95" s="243"/>
    </row>
    <row r="96" spans="1:16" ht="15.75" customHeight="1">
      <c r="A96" s="282" t="s">
        <v>1555</v>
      </c>
      <c r="B96" s="291" t="s">
        <v>1553</v>
      </c>
      <c r="C96" s="106">
        <v>16518725</v>
      </c>
      <c r="D96" s="2357" t="s">
        <v>21</v>
      </c>
      <c r="E96" s="2357">
        <v>16497834</v>
      </c>
      <c r="F96" s="2357">
        <v>15515083</v>
      </c>
      <c r="G96" s="2357" t="s">
        <v>21</v>
      </c>
      <c r="H96" s="2357">
        <v>982751</v>
      </c>
      <c r="I96" s="2357" t="s">
        <v>21</v>
      </c>
      <c r="J96" s="2357">
        <v>955297</v>
      </c>
      <c r="K96" s="2357">
        <v>27454</v>
      </c>
      <c r="L96" s="2357" t="s">
        <v>21</v>
      </c>
      <c r="M96" s="2357">
        <v>448319</v>
      </c>
      <c r="N96" s="284" t="s">
        <v>1428</v>
      </c>
    </row>
    <row r="97" spans="1:16" ht="15.75" customHeight="1">
      <c r="A97" s="292" t="s">
        <v>91</v>
      </c>
      <c r="B97" s="293"/>
      <c r="C97" s="202"/>
      <c r="H97" s="233" t="s">
        <v>1582</v>
      </c>
      <c r="I97" s="294" t="s">
        <v>1583</v>
      </c>
      <c r="N97" s="295"/>
      <c r="O97" s="243"/>
      <c r="P97" s="243"/>
    </row>
    <row r="98" spans="1:16" ht="15.75" customHeight="1">
      <c r="A98" s="292" t="s">
        <v>1584</v>
      </c>
      <c r="B98" s="293"/>
      <c r="H98" s="233" t="s">
        <v>1585</v>
      </c>
      <c r="I98" s="294" t="s">
        <v>1586</v>
      </c>
      <c r="O98" s="243"/>
      <c r="P98" s="243"/>
    </row>
    <row r="99" spans="1:16" ht="15.75" customHeight="1">
      <c r="A99" s="292" t="s">
        <v>1587</v>
      </c>
      <c r="B99" s="293"/>
      <c r="H99" s="233" t="s">
        <v>1588</v>
      </c>
      <c r="I99" s="294" t="s">
        <v>1589</v>
      </c>
    </row>
    <row r="100" spans="1:16" ht="15.75" customHeight="1"/>
    <row r="101" spans="1:16" ht="15.75" customHeight="1"/>
    <row r="102" spans="1:16" ht="15.75" customHeight="1"/>
    <row r="103" spans="1:16" ht="15.75" customHeight="1"/>
    <row r="104" spans="1:16" ht="15.75" customHeight="1"/>
    <row r="105" spans="1:16" ht="15.75" customHeight="1"/>
    <row r="106" spans="1:16" ht="15.75" customHeight="1"/>
    <row r="107" spans="1:16" ht="15.75" customHeight="1"/>
    <row r="108" spans="1:16" ht="15.75" customHeight="1"/>
    <row r="109" spans="1:16" ht="15.75" customHeight="1"/>
    <row r="110" spans="1:16" ht="15.75" customHeight="1"/>
    <row r="111" spans="1:16" ht="15.75" customHeight="1"/>
    <row r="112" spans="1:16"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sheetData>
  <mergeCells count="5">
    <mergeCell ref="H5:L5"/>
    <mergeCell ref="A7:D7"/>
    <mergeCell ref="E7:G7"/>
    <mergeCell ref="A10:A15"/>
    <mergeCell ref="N12:N13"/>
  </mergeCells>
  <phoneticPr fontId="100"/>
  <printOptions horizontalCentered="1"/>
  <pageMargins left="0.59055118110236227" right="0.59055118110236227" top="0.31496062992125984" bottom="0.31496062992125984" header="0" footer="0"/>
  <pageSetup paperSize="9" scale="56" firstPageNumber="10" orientation="portrait" useFirstPageNumber="1" r:id="rId1"/>
  <headerFooter alignWithMargins="0">
    <oddFooter>&amp;C&amp;"ＭＳ Ｐ明朝,標準"&amp;18－&amp;P－</oddFooter>
  </headerFooter>
  <colBreaks count="1" manualBreakCount="1">
    <brk id="7" max="99"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65D76-1710-4C52-AA4F-AEFE42403E58}">
  <sheetPr>
    <tabColor rgb="FFFFFF00"/>
  </sheetPr>
  <dimension ref="A1:U73"/>
  <sheetViews>
    <sheetView view="pageBreakPreview" zoomScale="70" zoomScaleNormal="75" workbookViewId="0"/>
  </sheetViews>
  <sheetFormatPr defaultColWidth="8" defaultRowHeight="13"/>
  <cols>
    <col min="1" max="1" width="35.08984375" style="299" customWidth="1"/>
    <col min="2" max="2" width="12.6328125" style="299" customWidth="1"/>
    <col min="3" max="11" width="17.6328125" style="299" customWidth="1"/>
    <col min="12" max="12" width="33.26953125" style="296" customWidth="1"/>
    <col min="13" max="22" width="8" style="299" customWidth="1"/>
    <col min="23" max="23" width="9" style="299" bestFit="1" customWidth="1"/>
    <col min="24" max="16384" width="8" style="299"/>
  </cols>
  <sheetData>
    <row r="1" spans="1:21" ht="13.5" customHeight="1">
      <c r="A1" s="2084" t="s">
        <v>803</v>
      </c>
      <c r="B1" s="1346"/>
      <c r="L1" s="2085" t="s">
        <v>803</v>
      </c>
    </row>
    <row r="2" spans="1:21">
      <c r="B2" s="1346"/>
    </row>
    <row r="3" spans="1:21" ht="17.5">
      <c r="B3" s="1346"/>
      <c r="G3" s="297"/>
    </row>
    <row r="4" spans="1:21">
      <c r="B4" s="1346"/>
    </row>
    <row r="6" spans="1:21" ht="22" customHeight="1">
      <c r="A6" s="2438">
        <v>42339</v>
      </c>
      <c r="B6" s="2438"/>
      <c r="C6" s="2438"/>
      <c r="D6" s="1347" t="s">
        <v>92</v>
      </c>
      <c r="G6" s="2439">
        <v>42339</v>
      </c>
      <c r="H6" s="2439"/>
      <c r="I6" s="2439"/>
    </row>
    <row r="7" spans="1:21" ht="9" customHeight="1"/>
    <row r="8" spans="1:21" ht="20.25" customHeight="1">
      <c r="A8" s="298" t="s">
        <v>93</v>
      </c>
      <c r="B8" s="297" t="s">
        <v>1590</v>
      </c>
      <c r="E8" s="300"/>
    </row>
    <row r="9" spans="1:21" ht="16" customHeight="1">
      <c r="A9" s="1348"/>
      <c r="B9" s="1349"/>
      <c r="C9" s="301"/>
      <c r="D9" s="302"/>
      <c r="E9" s="303" t="s">
        <v>94</v>
      </c>
      <c r="F9" s="304"/>
      <c r="G9" s="305" t="s">
        <v>95</v>
      </c>
      <c r="H9" s="306" t="s">
        <v>1591</v>
      </c>
      <c r="I9" s="307"/>
      <c r="J9" s="301"/>
      <c r="K9" s="308"/>
      <c r="L9" s="309"/>
    </row>
    <row r="10" spans="1:21" ht="16" customHeight="1">
      <c r="A10" s="1350"/>
      <c r="B10" s="1351" t="s">
        <v>1592</v>
      </c>
      <c r="C10" s="310" t="s">
        <v>96</v>
      </c>
      <c r="D10" s="311" t="s">
        <v>97</v>
      </c>
      <c r="E10" s="310" t="s">
        <v>60</v>
      </c>
      <c r="F10" s="311" t="s">
        <v>1593</v>
      </c>
      <c r="G10" s="2440" t="s">
        <v>98</v>
      </c>
      <c r="H10" s="2441"/>
      <c r="I10" s="2442"/>
      <c r="J10" s="310" t="s">
        <v>99</v>
      </c>
      <c r="K10" s="312" t="s">
        <v>100</v>
      </c>
    </row>
    <row r="11" spans="1:21" ht="16" customHeight="1">
      <c r="A11" s="2443" t="s">
        <v>1477</v>
      </c>
      <c r="B11" s="1351"/>
      <c r="C11" s="313"/>
      <c r="D11" s="314"/>
      <c r="E11" s="313"/>
      <c r="F11" s="315" t="s">
        <v>61</v>
      </c>
      <c r="G11" s="316" t="s">
        <v>1594</v>
      </c>
      <c r="H11" s="317"/>
      <c r="I11" s="318"/>
      <c r="J11" s="313"/>
      <c r="K11" s="314"/>
      <c r="L11" s="2437" t="s">
        <v>1595</v>
      </c>
    </row>
    <row r="12" spans="1:21" s="296" customFormat="1" ht="16" customHeight="1">
      <c r="A12" s="2443"/>
      <c r="B12" s="1352"/>
      <c r="C12" s="319"/>
      <c r="D12" s="320"/>
      <c r="E12" s="319"/>
      <c r="F12" s="320" t="s">
        <v>1596</v>
      </c>
      <c r="G12" s="2086" t="s">
        <v>794</v>
      </c>
      <c r="H12" s="311" t="s">
        <v>123</v>
      </c>
      <c r="I12" s="2087" t="s">
        <v>796</v>
      </c>
      <c r="J12" s="319"/>
      <c r="K12" s="320"/>
      <c r="L12" s="2437"/>
    </row>
    <row r="13" spans="1:21" s="296" customFormat="1" ht="16" customHeight="1">
      <c r="A13" s="1353"/>
      <c r="B13" s="1352" t="s">
        <v>1597</v>
      </c>
      <c r="C13" s="319" t="s">
        <v>101</v>
      </c>
      <c r="D13" s="320" t="s">
        <v>1598</v>
      </c>
      <c r="E13" s="319" t="s">
        <v>1599</v>
      </c>
      <c r="F13" s="320" t="s">
        <v>102</v>
      </c>
      <c r="G13" s="322"/>
      <c r="H13" s="323" t="s">
        <v>1600</v>
      </c>
      <c r="I13" s="324"/>
      <c r="J13" s="319" t="s">
        <v>1601</v>
      </c>
      <c r="K13" s="320" t="s">
        <v>1602</v>
      </c>
    </row>
    <row r="14" spans="1:21" s="296" customFormat="1" ht="16" customHeight="1">
      <c r="A14" s="1354"/>
      <c r="B14" s="1355"/>
      <c r="D14" s="321"/>
      <c r="F14" s="320"/>
      <c r="G14" s="322" t="s">
        <v>1598</v>
      </c>
      <c r="H14" s="320" t="s">
        <v>1603</v>
      </c>
      <c r="I14" s="325" t="s">
        <v>103</v>
      </c>
      <c r="K14" s="321"/>
      <c r="L14" s="326"/>
      <c r="P14" s="250"/>
      <c r="Q14" s="250"/>
      <c r="R14" s="250"/>
      <c r="S14" s="250"/>
      <c r="T14" s="250"/>
      <c r="U14" s="250"/>
    </row>
    <row r="15" spans="1:21" ht="16" customHeight="1">
      <c r="A15" s="1356" t="s">
        <v>65</v>
      </c>
      <c r="B15" s="278" t="s">
        <v>1604</v>
      </c>
      <c r="C15" s="327">
        <v>11928741</v>
      </c>
      <c r="D15" s="328">
        <v>11829074</v>
      </c>
      <c r="E15" s="328">
        <v>10917936</v>
      </c>
      <c r="F15" s="328">
        <v>485408</v>
      </c>
      <c r="G15" s="328">
        <v>425730</v>
      </c>
      <c r="H15" s="328">
        <v>372586</v>
      </c>
      <c r="I15" s="328">
        <v>53145</v>
      </c>
      <c r="J15" s="328">
        <v>144155</v>
      </c>
      <c r="K15" s="329">
        <v>492834</v>
      </c>
      <c r="L15" s="330" t="s">
        <v>1605</v>
      </c>
      <c r="P15" s="243"/>
      <c r="Q15" s="243"/>
      <c r="R15" s="243"/>
      <c r="S15" s="243"/>
      <c r="T15" s="243"/>
      <c r="U15" s="243"/>
    </row>
    <row r="16" spans="1:21" ht="14.15" customHeight="1">
      <c r="A16" s="1356"/>
      <c r="B16" s="278"/>
      <c r="C16" s="1357"/>
      <c r="D16" s="1358"/>
      <c r="E16" s="1358"/>
      <c r="F16" s="1358"/>
      <c r="G16" s="1358"/>
      <c r="H16" s="1358"/>
      <c r="I16" s="1358"/>
      <c r="J16" s="1358"/>
      <c r="K16" s="1359"/>
      <c r="L16" s="330" t="s">
        <v>1606</v>
      </c>
      <c r="P16" s="243"/>
      <c r="Q16" s="243"/>
      <c r="R16" s="243"/>
      <c r="S16" s="243"/>
      <c r="T16" s="243"/>
      <c r="U16" s="243"/>
    </row>
    <row r="17" spans="1:19" ht="16" customHeight="1">
      <c r="A17" s="1356" t="s">
        <v>1607</v>
      </c>
      <c r="B17" s="278" t="s">
        <v>1608</v>
      </c>
      <c r="C17" s="331">
        <v>1003931</v>
      </c>
      <c r="D17" s="332">
        <v>998931</v>
      </c>
      <c r="E17" s="332">
        <v>646303</v>
      </c>
      <c r="F17" s="332">
        <v>3808</v>
      </c>
      <c r="G17" s="332">
        <v>348820</v>
      </c>
      <c r="H17" s="332">
        <v>308429</v>
      </c>
      <c r="I17" s="332">
        <v>40391</v>
      </c>
      <c r="J17" s="332">
        <v>585</v>
      </c>
      <c r="K17" s="333">
        <v>91691</v>
      </c>
      <c r="L17" s="330" t="s">
        <v>1609</v>
      </c>
    </row>
    <row r="18" spans="1:19" ht="14.15" customHeight="1">
      <c r="A18" s="1356"/>
      <c r="B18" s="278"/>
      <c r="C18" s="1360"/>
      <c r="D18" s="1361"/>
      <c r="E18" s="1361"/>
      <c r="F18" s="1361"/>
      <c r="G18" s="1361"/>
      <c r="H18" s="1361"/>
      <c r="I18" s="1361"/>
      <c r="J18" s="1361"/>
      <c r="K18" s="1362"/>
      <c r="L18" s="330" t="s">
        <v>1606</v>
      </c>
    </row>
    <row r="19" spans="1:19" ht="16" customHeight="1">
      <c r="A19" s="1363" t="s">
        <v>1610</v>
      </c>
      <c r="B19" s="278" t="s">
        <v>1608</v>
      </c>
      <c r="C19" s="334">
        <v>112</v>
      </c>
      <c r="D19" s="335">
        <v>114</v>
      </c>
      <c r="E19" s="335" t="s">
        <v>22</v>
      </c>
      <c r="F19" s="335" t="s">
        <v>22</v>
      </c>
      <c r="G19" s="335">
        <v>114</v>
      </c>
      <c r="H19" s="335" t="s">
        <v>22</v>
      </c>
      <c r="I19" s="335">
        <v>114</v>
      </c>
      <c r="J19" s="335" t="s">
        <v>21</v>
      </c>
      <c r="K19" s="336">
        <v>2</v>
      </c>
      <c r="L19" s="337" t="s">
        <v>1611</v>
      </c>
    </row>
    <row r="20" spans="1:19" ht="16" customHeight="1">
      <c r="A20" s="1363" t="s">
        <v>69</v>
      </c>
      <c r="B20" s="278" t="s">
        <v>1608</v>
      </c>
      <c r="C20" s="334">
        <v>9793</v>
      </c>
      <c r="D20" s="335">
        <v>9674</v>
      </c>
      <c r="E20" s="335">
        <v>2168</v>
      </c>
      <c r="F20" s="335" t="s">
        <v>21</v>
      </c>
      <c r="G20" s="335">
        <v>7506</v>
      </c>
      <c r="H20" s="335">
        <v>5772</v>
      </c>
      <c r="I20" s="335">
        <v>1734</v>
      </c>
      <c r="J20" s="335">
        <v>8</v>
      </c>
      <c r="K20" s="336">
        <v>1091</v>
      </c>
      <c r="L20" s="337" t="s">
        <v>1612</v>
      </c>
    </row>
    <row r="21" spans="1:19" ht="16" customHeight="1">
      <c r="A21" s="1363" t="s">
        <v>70</v>
      </c>
      <c r="B21" s="278" t="s">
        <v>1608</v>
      </c>
      <c r="C21" s="334">
        <v>3608</v>
      </c>
      <c r="D21" s="335">
        <v>3395</v>
      </c>
      <c r="E21" s="335" t="s">
        <v>21</v>
      </c>
      <c r="F21" s="335">
        <v>123</v>
      </c>
      <c r="G21" s="335">
        <v>3272</v>
      </c>
      <c r="H21" s="335">
        <v>47</v>
      </c>
      <c r="I21" s="335">
        <v>3225</v>
      </c>
      <c r="J21" s="335">
        <v>216</v>
      </c>
      <c r="K21" s="336">
        <v>23</v>
      </c>
      <c r="L21" s="337" t="s">
        <v>1613</v>
      </c>
    </row>
    <row r="22" spans="1:19" ht="16" customHeight="1">
      <c r="A22" s="1363" t="s">
        <v>71</v>
      </c>
      <c r="B22" s="278" t="s">
        <v>1608</v>
      </c>
      <c r="C22" s="334">
        <v>748305</v>
      </c>
      <c r="D22" s="335">
        <v>745843</v>
      </c>
      <c r="E22" s="335">
        <v>500362</v>
      </c>
      <c r="F22" s="335">
        <v>3651</v>
      </c>
      <c r="G22" s="335">
        <v>241830</v>
      </c>
      <c r="H22" s="335">
        <v>225985</v>
      </c>
      <c r="I22" s="335">
        <v>15845</v>
      </c>
      <c r="J22" s="335">
        <v>363</v>
      </c>
      <c r="K22" s="336">
        <v>76125</v>
      </c>
      <c r="L22" s="338" t="s">
        <v>1614</v>
      </c>
    </row>
    <row r="23" spans="1:19" ht="16" customHeight="1">
      <c r="A23" s="1363" t="s">
        <v>1615</v>
      </c>
      <c r="B23" s="278" t="s">
        <v>1608</v>
      </c>
      <c r="C23" s="334">
        <v>98782</v>
      </c>
      <c r="D23" s="335">
        <v>98281</v>
      </c>
      <c r="E23" s="335">
        <v>87564</v>
      </c>
      <c r="F23" s="335">
        <v>3651</v>
      </c>
      <c r="G23" s="335">
        <v>7066</v>
      </c>
      <c r="H23" s="335">
        <v>4982</v>
      </c>
      <c r="I23" s="335">
        <v>2084</v>
      </c>
      <c r="J23" s="335">
        <v>362</v>
      </c>
      <c r="K23" s="336">
        <v>6892</v>
      </c>
      <c r="L23" s="338" t="s">
        <v>1616</v>
      </c>
      <c r="P23" s="313"/>
      <c r="Q23" s="313"/>
      <c r="R23" s="313"/>
    </row>
    <row r="24" spans="1:19" ht="16" customHeight="1">
      <c r="A24" s="1363" t="s">
        <v>1617</v>
      </c>
      <c r="B24" s="278" t="s">
        <v>1608</v>
      </c>
      <c r="C24" s="334">
        <v>649523</v>
      </c>
      <c r="D24" s="335">
        <v>647562</v>
      </c>
      <c r="E24" s="335">
        <v>412798</v>
      </c>
      <c r="F24" s="335" t="s">
        <v>21</v>
      </c>
      <c r="G24" s="335">
        <v>234764</v>
      </c>
      <c r="H24" s="335">
        <v>221003</v>
      </c>
      <c r="I24" s="335">
        <v>13761</v>
      </c>
      <c r="J24" s="335">
        <v>1</v>
      </c>
      <c r="K24" s="336">
        <v>69233</v>
      </c>
      <c r="L24" s="338" t="s">
        <v>1618</v>
      </c>
      <c r="P24" s="1364"/>
      <c r="Q24" s="313"/>
      <c r="R24" s="1364"/>
    </row>
    <row r="25" spans="1:19" ht="16" customHeight="1">
      <c r="A25" s="1363" t="s">
        <v>104</v>
      </c>
      <c r="B25" s="278" t="s">
        <v>1608</v>
      </c>
      <c r="C25" s="334">
        <v>33563</v>
      </c>
      <c r="D25" s="335">
        <v>31634</v>
      </c>
      <c r="E25" s="335">
        <v>17299</v>
      </c>
      <c r="F25" s="335" t="s">
        <v>21</v>
      </c>
      <c r="G25" s="335">
        <v>14335</v>
      </c>
      <c r="H25" s="335">
        <v>14335</v>
      </c>
      <c r="I25" s="335" t="s">
        <v>21</v>
      </c>
      <c r="J25" s="335" t="s">
        <v>21</v>
      </c>
      <c r="K25" s="336">
        <v>4838</v>
      </c>
      <c r="L25" s="339" t="s">
        <v>1619</v>
      </c>
      <c r="P25" s="1364"/>
      <c r="Q25" s="313"/>
      <c r="R25" s="1364"/>
    </row>
    <row r="26" spans="1:19" ht="16" customHeight="1">
      <c r="A26" s="1363" t="s">
        <v>73</v>
      </c>
      <c r="B26" s="278" t="s">
        <v>1620</v>
      </c>
      <c r="C26" s="334">
        <v>23111</v>
      </c>
      <c r="D26" s="335">
        <v>23112</v>
      </c>
      <c r="E26" s="335">
        <v>8225</v>
      </c>
      <c r="F26" s="335" t="s">
        <v>21</v>
      </c>
      <c r="G26" s="335">
        <v>14887</v>
      </c>
      <c r="H26" s="335">
        <v>6912</v>
      </c>
      <c r="I26" s="335">
        <v>7975</v>
      </c>
      <c r="J26" s="335" t="s">
        <v>21</v>
      </c>
      <c r="K26" s="336">
        <v>253</v>
      </c>
      <c r="L26" s="337" t="s">
        <v>1621</v>
      </c>
      <c r="P26" s="243"/>
      <c r="Q26" s="243"/>
      <c r="R26" s="243"/>
      <c r="S26" s="1365"/>
    </row>
    <row r="27" spans="1:19" ht="16" customHeight="1">
      <c r="A27" s="1363" t="s">
        <v>1622</v>
      </c>
      <c r="B27" s="278" t="s">
        <v>1504</v>
      </c>
      <c r="C27" s="334">
        <v>117881</v>
      </c>
      <c r="D27" s="335">
        <v>118382</v>
      </c>
      <c r="E27" s="335">
        <v>94954</v>
      </c>
      <c r="F27" s="335" t="s">
        <v>21</v>
      </c>
      <c r="G27" s="335">
        <v>23428</v>
      </c>
      <c r="H27" s="335">
        <v>16145</v>
      </c>
      <c r="I27" s="335">
        <v>7283</v>
      </c>
      <c r="J27" s="335" t="s">
        <v>21</v>
      </c>
      <c r="K27" s="336">
        <v>2783</v>
      </c>
      <c r="L27" s="339" t="s">
        <v>1526</v>
      </c>
      <c r="P27" s="243"/>
      <c r="Q27" s="243"/>
      <c r="R27" s="243"/>
      <c r="S27" s="1365"/>
    </row>
    <row r="28" spans="1:19" ht="16" customHeight="1">
      <c r="A28" s="1363" t="s">
        <v>105</v>
      </c>
      <c r="B28" s="278" t="s">
        <v>1501</v>
      </c>
      <c r="C28" s="334">
        <v>29116</v>
      </c>
      <c r="D28" s="335">
        <v>28778</v>
      </c>
      <c r="E28" s="335">
        <v>5736</v>
      </c>
      <c r="F28" s="335" t="s">
        <v>21</v>
      </c>
      <c r="G28" s="335">
        <v>23042</v>
      </c>
      <c r="H28" s="335">
        <v>20728</v>
      </c>
      <c r="I28" s="335">
        <v>2314</v>
      </c>
      <c r="J28" s="335" t="s">
        <v>21</v>
      </c>
      <c r="K28" s="336">
        <v>954</v>
      </c>
      <c r="L28" s="340" t="s">
        <v>1623</v>
      </c>
      <c r="P28" s="243"/>
      <c r="Q28" s="243"/>
      <c r="R28" s="243"/>
      <c r="S28" s="1365"/>
    </row>
    <row r="29" spans="1:19" ht="13" customHeight="1">
      <c r="A29" s="1366"/>
      <c r="B29" s="278"/>
      <c r="C29" s="341"/>
      <c r="D29" s="342"/>
      <c r="E29" s="342"/>
      <c r="F29" s="342"/>
      <c r="G29" s="342"/>
      <c r="H29" s="342"/>
      <c r="I29" s="342"/>
      <c r="J29" s="342"/>
      <c r="K29" s="343"/>
      <c r="L29" s="339"/>
      <c r="P29" s="243"/>
      <c r="Q29" s="243"/>
      <c r="R29" s="243"/>
      <c r="S29" s="1365"/>
    </row>
    <row r="30" spans="1:19" ht="16" customHeight="1">
      <c r="A30" s="1356" t="s">
        <v>1624</v>
      </c>
      <c r="B30" s="278" t="s">
        <v>1501</v>
      </c>
      <c r="C30" s="331">
        <v>10924811</v>
      </c>
      <c r="D30" s="332">
        <v>10830143</v>
      </c>
      <c r="E30" s="332">
        <v>10271633</v>
      </c>
      <c r="F30" s="332">
        <v>481600</v>
      </c>
      <c r="G30" s="332">
        <v>76911</v>
      </c>
      <c r="H30" s="332">
        <v>64157</v>
      </c>
      <c r="I30" s="332">
        <v>12754</v>
      </c>
      <c r="J30" s="332">
        <v>143570</v>
      </c>
      <c r="K30" s="332">
        <v>401143</v>
      </c>
      <c r="L30" s="344" t="s">
        <v>1625</v>
      </c>
    </row>
    <row r="31" spans="1:19" ht="14.15" customHeight="1">
      <c r="A31" s="1356"/>
      <c r="B31" s="278"/>
      <c r="C31" s="341"/>
      <c r="D31" s="1361"/>
      <c r="E31" s="1361"/>
      <c r="F31" s="1361"/>
      <c r="G31" s="1361"/>
      <c r="H31" s="1361"/>
      <c r="I31" s="1361"/>
      <c r="J31" s="1361"/>
      <c r="K31" s="1362"/>
      <c r="L31" s="330" t="s">
        <v>1579</v>
      </c>
    </row>
    <row r="32" spans="1:19" ht="16" customHeight="1">
      <c r="A32" s="1363" t="s">
        <v>106</v>
      </c>
      <c r="B32" s="278" t="s">
        <v>1521</v>
      </c>
      <c r="C32" s="345">
        <v>6023917</v>
      </c>
      <c r="D32" s="346">
        <v>5884654</v>
      </c>
      <c r="E32" s="346">
        <v>5884654</v>
      </c>
      <c r="F32" s="346" t="s">
        <v>21</v>
      </c>
      <c r="G32" s="346" t="s">
        <v>21</v>
      </c>
      <c r="H32" s="346" t="s">
        <v>21</v>
      </c>
      <c r="I32" s="346" t="s">
        <v>21</v>
      </c>
      <c r="J32" s="346">
        <v>216193</v>
      </c>
      <c r="K32" s="347">
        <v>535270</v>
      </c>
      <c r="L32" s="337" t="s">
        <v>1532</v>
      </c>
    </row>
    <row r="33" spans="1:12" ht="16" customHeight="1">
      <c r="A33" s="1363" t="s">
        <v>153</v>
      </c>
      <c r="B33" s="278" t="s">
        <v>1504</v>
      </c>
      <c r="C33" s="345">
        <v>4468</v>
      </c>
      <c r="D33" s="346">
        <v>5527</v>
      </c>
      <c r="E33" s="346" t="s">
        <v>21</v>
      </c>
      <c r="F33" s="346" t="s">
        <v>21</v>
      </c>
      <c r="G33" s="346">
        <v>5527</v>
      </c>
      <c r="H33" s="346" t="s">
        <v>21</v>
      </c>
      <c r="I33" s="346">
        <v>5527</v>
      </c>
      <c r="J33" s="346" t="s">
        <v>21</v>
      </c>
      <c r="K33" s="347">
        <v>330</v>
      </c>
      <c r="L33" s="337" t="s">
        <v>1533</v>
      </c>
    </row>
    <row r="34" spans="1:12" ht="18" customHeight="1">
      <c r="A34" s="1363" t="s">
        <v>107</v>
      </c>
      <c r="B34" s="267" t="s">
        <v>1626</v>
      </c>
      <c r="C34" s="345">
        <v>82838</v>
      </c>
      <c r="D34" s="346">
        <v>82838</v>
      </c>
      <c r="E34" s="346">
        <v>15574</v>
      </c>
      <c r="F34" s="346">
        <v>62360</v>
      </c>
      <c r="G34" s="346">
        <v>4904</v>
      </c>
      <c r="H34" s="346">
        <v>4764</v>
      </c>
      <c r="I34" s="346">
        <v>140</v>
      </c>
      <c r="J34" s="346" t="s">
        <v>21</v>
      </c>
      <c r="K34" s="347" t="s">
        <v>22</v>
      </c>
      <c r="L34" s="338" t="s">
        <v>1539</v>
      </c>
    </row>
    <row r="35" spans="1:12" ht="16" customHeight="1">
      <c r="A35" s="1363" t="s">
        <v>82</v>
      </c>
      <c r="B35" s="278" t="s">
        <v>1521</v>
      </c>
      <c r="C35" s="345">
        <v>104933</v>
      </c>
      <c r="D35" s="346">
        <v>105095</v>
      </c>
      <c r="E35" s="346">
        <v>63166</v>
      </c>
      <c r="F35" s="346">
        <v>35844</v>
      </c>
      <c r="G35" s="346">
        <v>6085</v>
      </c>
      <c r="H35" s="346">
        <v>4291</v>
      </c>
      <c r="I35" s="346">
        <v>1794</v>
      </c>
      <c r="J35" s="346" t="s">
        <v>21</v>
      </c>
      <c r="K35" s="347">
        <v>561</v>
      </c>
      <c r="L35" s="337" t="s">
        <v>1627</v>
      </c>
    </row>
    <row r="36" spans="1:12" ht="18" customHeight="1">
      <c r="A36" s="1363" t="s">
        <v>1628</v>
      </c>
      <c r="B36" s="267" t="s">
        <v>1626</v>
      </c>
      <c r="C36" s="345">
        <v>738030</v>
      </c>
      <c r="D36" s="346">
        <v>738030</v>
      </c>
      <c r="E36" s="346">
        <v>379702</v>
      </c>
      <c r="F36" s="346">
        <v>315315</v>
      </c>
      <c r="G36" s="346">
        <v>43013</v>
      </c>
      <c r="H36" s="346">
        <v>38893</v>
      </c>
      <c r="I36" s="346">
        <v>4120</v>
      </c>
      <c r="J36" s="346" t="s">
        <v>22</v>
      </c>
      <c r="K36" s="347" t="s">
        <v>22</v>
      </c>
      <c r="L36" s="338" t="s">
        <v>1629</v>
      </c>
    </row>
    <row r="37" spans="1:12" ht="16" customHeight="1">
      <c r="A37" s="1363" t="s">
        <v>1544</v>
      </c>
      <c r="B37" s="278" t="s">
        <v>1504</v>
      </c>
      <c r="C37" s="345">
        <v>799564</v>
      </c>
      <c r="D37" s="346">
        <v>799556</v>
      </c>
      <c r="E37" s="346">
        <v>412704</v>
      </c>
      <c r="F37" s="346">
        <v>339858</v>
      </c>
      <c r="G37" s="346">
        <v>46994</v>
      </c>
      <c r="H37" s="346">
        <v>42526</v>
      </c>
      <c r="I37" s="346">
        <v>4468</v>
      </c>
      <c r="J37" s="346" t="s">
        <v>22</v>
      </c>
      <c r="K37" s="347" t="s">
        <v>22</v>
      </c>
      <c r="L37" s="338" t="s">
        <v>1545</v>
      </c>
    </row>
    <row r="38" spans="1:12" ht="16" customHeight="1">
      <c r="A38" s="1363" t="s">
        <v>83</v>
      </c>
      <c r="B38" s="267" t="s">
        <v>1546</v>
      </c>
      <c r="C38" s="345">
        <v>12246160</v>
      </c>
      <c r="D38" s="346">
        <v>12246214</v>
      </c>
      <c r="E38" s="346">
        <v>12246214</v>
      </c>
      <c r="F38" s="346" t="s">
        <v>21</v>
      </c>
      <c r="G38" s="346" t="s">
        <v>21</v>
      </c>
      <c r="H38" s="346" t="s">
        <v>21</v>
      </c>
      <c r="I38" s="346" t="s">
        <v>21</v>
      </c>
      <c r="J38" s="346" t="s">
        <v>21</v>
      </c>
      <c r="K38" s="347">
        <v>4007</v>
      </c>
      <c r="L38" s="337" t="s">
        <v>1547</v>
      </c>
    </row>
    <row r="39" spans="1:12" ht="16" customHeight="1">
      <c r="A39" s="1363" t="s">
        <v>85</v>
      </c>
      <c r="B39" s="278" t="s">
        <v>1504</v>
      </c>
      <c r="C39" s="345">
        <v>2409053</v>
      </c>
      <c r="D39" s="346">
        <v>2400755</v>
      </c>
      <c r="E39" s="346">
        <v>2381769</v>
      </c>
      <c r="F39" s="346" t="s">
        <v>21</v>
      </c>
      <c r="G39" s="346">
        <v>18986</v>
      </c>
      <c r="H39" s="346">
        <v>18008</v>
      </c>
      <c r="I39" s="346">
        <v>978</v>
      </c>
      <c r="J39" s="346" t="s">
        <v>21</v>
      </c>
      <c r="K39" s="347">
        <v>41667</v>
      </c>
      <c r="L39" s="337" t="s">
        <v>1630</v>
      </c>
    </row>
    <row r="40" spans="1:12" ht="16" customHeight="1">
      <c r="A40" s="1363" t="s">
        <v>108</v>
      </c>
      <c r="B40" s="278" t="s">
        <v>1521</v>
      </c>
      <c r="C40" s="345">
        <v>245411</v>
      </c>
      <c r="D40" s="346">
        <v>246671</v>
      </c>
      <c r="E40" s="346">
        <v>246671</v>
      </c>
      <c r="F40" s="346" t="s">
        <v>21</v>
      </c>
      <c r="G40" s="346" t="s">
        <v>21</v>
      </c>
      <c r="H40" s="346" t="s">
        <v>21</v>
      </c>
      <c r="I40" s="346" t="s">
        <v>21</v>
      </c>
      <c r="J40" s="346" t="s">
        <v>21</v>
      </c>
      <c r="K40" s="347">
        <v>17176</v>
      </c>
      <c r="L40" s="337" t="s">
        <v>1631</v>
      </c>
    </row>
    <row r="41" spans="1:12" ht="16" customHeight="1">
      <c r="A41" s="410" t="s">
        <v>109</v>
      </c>
      <c r="B41" s="278" t="s">
        <v>1504</v>
      </c>
      <c r="C41" s="345">
        <v>55800</v>
      </c>
      <c r="D41" s="346">
        <v>55800</v>
      </c>
      <c r="E41" s="346">
        <v>55800</v>
      </c>
      <c r="F41" s="346" t="s">
        <v>21</v>
      </c>
      <c r="G41" s="346" t="s">
        <v>21</v>
      </c>
      <c r="H41" s="346" t="s">
        <v>21</v>
      </c>
      <c r="I41" s="346" t="s">
        <v>21</v>
      </c>
      <c r="J41" s="346" t="s">
        <v>21</v>
      </c>
      <c r="K41" s="347">
        <v>98</v>
      </c>
      <c r="L41" s="337" t="s">
        <v>1632</v>
      </c>
    </row>
    <row r="42" spans="1:12" ht="16" customHeight="1">
      <c r="A42" s="415" t="s">
        <v>1633</v>
      </c>
      <c r="B42" s="416" t="s">
        <v>1504</v>
      </c>
      <c r="C42" s="348">
        <v>510232</v>
      </c>
      <c r="D42" s="349">
        <v>509157</v>
      </c>
      <c r="E42" s="349">
        <v>508220</v>
      </c>
      <c r="F42" s="349" t="s">
        <v>21</v>
      </c>
      <c r="G42" s="349">
        <v>937</v>
      </c>
      <c r="H42" s="349" t="s">
        <v>21</v>
      </c>
      <c r="I42" s="349">
        <v>937</v>
      </c>
      <c r="J42" s="349" t="s">
        <v>21</v>
      </c>
      <c r="K42" s="350">
        <v>14412</v>
      </c>
      <c r="L42" s="284" t="s">
        <v>1634</v>
      </c>
    </row>
    <row r="43" spans="1:12" ht="15">
      <c r="A43" s="1363"/>
      <c r="B43" s="1367"/>
      <c r="C43" s="351"/>
      <c r="D43" s="351"/>
      <c r="E43" s="351"/>
      <c r="F43" s="351"/>
      <c r="G43" s="351"/>
      <c r="H43" s="351"/>
      <c r="I43" s="351"/>
      <c r="J43" s="351"/>
      <c r="K43" s="351"/>
      <c r="L43" s="337"/>
    </row>
    <row r="44" spans="1:12" ht="20.25" customHeight="1">
      <c r="A44" s="298" t="s">
        <v>110</v>
      </c>
      <c r="B44" s="1368" t="s">
        <v>1635</v>
      </c>
    </row>
    <row r="45" spans="1:12" ht="15">
      <c r="A45" s="1348"/>
      <c r="B45" s="1349"/>
      <c r="C45" s="301"/>
      <c r="D45" s="302"/>
      <c r="E45" s="303" t="s">
        <v>94</v>
      </c>
      <c r="F45" s="304"/>
      <c r="G45" s="305" t="s">
        <v>95</v>
      </c>
      <c r="H45" s="306" t="s">
        <v>1636</v>
      </c>
      <c r="I45" s="304"/>
      <c r="J45" s="308"/>
      <c r="K45" s="352"/>
      <c r="L45" s="309"/>
    </row>
    <row r="46" spans="1:12" s="296" customFormat="1" ht="15.5">
      <c r="A46" s="1353"/>
      <c r="B46" s="1351" t="s">
        <v>1637</v>
      </c>
      <c r="C46" s="310" t="s">
        <v>96</v>
      </c>
      <c r="D46" s="311" t="s">
        <v>97</v>
      </c>
      <c r="E46" s="310" t="s">
        <v>60</v>
      </c>
      <c r="F46" s="311" t="s">
        <v>1638</v>
      </c>
      <c r="G46" s="2444" t="s">
        <v>617</v>
      </c>
      <c r="H46" s="2445"/>
      <c r="I46" s="2446"/>
      <c r="J46" s="312" t="s">
        <v>99</v>
      </c>
      <c r="K46" s="2088" t="s">
        <v>100</v>
      </c>
    </row>
    <row r="47" spans="1:12" s="296" customFormat="1" ht="15.5">
      <c r="A47" s="1350" t="s">
        <v>1639</v>
      </c>
      <c r="B47" s="1352"/>
      <c r="C47" s="353"/>
      <c r="D47" s="354"/>
      <c r="E47" s="353"/>
      <c r="F47" s="315" t="s">
        <v>61</v>
      </c>
      <c r="G47" s="316" t="s">
        <v>1640</v>
      </c>
      <c r="H47" s="355"/>
      <c r="I47" s="356"/>
      <c r="J47" s="320"/>
      <c r="K47" s="324"/>
      <c r="L47" s="2437" t="s">
        <v>1484</v>
      </c>
    </row>
    <row r="48" spans="1:12" s="296" customFormat="1" ht="15.5">
      <c r="A48" s="1353" t="s">
        <v>1641</v>
      </c>
      <c r="B48" s="1352"/>
      <c r="C48" s="319"/>
      <c r="D48" s="320"/>
      <c r="E48" s="319"/>
      <c r="F48" s="320" t="s">
        <v>1490</v>
      </c>
      <c r="G48" s="2086" t="s">
        <v>62</v>
      </c>
      <c r="H48" s="311" t="s">
        <v>63</v>
      </c>
      <c r="I48" s="2087" t="s">
        <v>64</v>
      </c>
      <c r="J48" s="320"/>
      <c r="K48" s="320"/>
      <c r="L48" s="2437"/>
    </row>
    <row r="49" spans="1:19" s="296" customFormat="1" ht="15.5">
      <c r="A49" s="1353"/>
      <c r="B49" s="1352" t="s">
        <v>1597</v>
      </c>
      <c r="C49" s="319" t="s">
        <v>101</v>
      </c>
      <c r="D49" s="320" t="s">
        <v>1598</v>
      </c>
      <c r="E49" s="319" t="s">
        <v>1599</v>
      </c>
      <c r="F49" s="320" t="s">
        <v>102</v>
      </c>
      <c r="G49" s="322"/>
      <c r="H49" s="323" t="s">
        <v>1600</v>
      </c>
      <c r="I49" s="319"/>
      <c r="J49" s="320" t="s">
        <v>1601</v>
      </c>
      <c r="K49" s="320" t="s">
        <v>1602</v>
      </c>
      <c r="L49" s="337"/>
    </row>
    <row r="50" spans="1:19" s="296" customFormat="1" ht="15.5">
      <c r="A50" s="1354"/>
      <c r="B50" s="1355"/>
      <c r="D50" s="321"/>
      <c r="F50" s="320"/>
      <c r="G50" s="322" t="s">
        <v>1598</v>
      </c>
      <c r="H50" s="320" t="s">
        <v>1603</v>
      </c>
      <c r="I50" s="357" t="s">
        <v>103</v>
      </c>
      <c r="J50" s="358"/>
      <c r="K50" s="358"/>
      <c r="L50" s="359"/>
    </row>
    <row r="51" spans="1:19" ht="15">
      <c r="A51" s="1356" t="s">
        <v>65</v>
      </c>
      <c r="B51" s="278" t="s">
        <v>1604</v>
      </c>
      <c r="C51" s="327">
        <v>2001226</v>
      </c>
      <c r="D51" s="328">
        <v>2015676</v>
      </c>
      <c r="E51" s="328">
        <v>1597064</v>
      </c>
      <c r="F51" s="328">
        <v>272894</v>
      </c>
      <c r="G51" s="328">
        <v>145718</v>
      </c>
      <c r="H51" s="328">
        <v>99622</v>
      </c>
      <c r="I51" s="328">
        <v>46095</v>
      </c>
      <c r="J51" s="332">
        <v>5107</v>
      </c>
      <c r="K51" s="332">
        <v>174920</v>
      </c>
      <c r="L51" s="360" t="s">
        <v>1605</v>
      </c>
    </row>
    <row r="52" spans="1:19" ht="14.15" customHeight="1">
      <c r="A52" s="1369"/>
      <c r="B52" s="278"/>
      <c r="C52" s="361"/>
      <c r="D52" s="362"/>
      <c r="E52" s="362"/>
      <c r="F52" s="362"/>
      <c r="G52" s="362"/>
      <c r="H52" s="362"/>
      <c r="I52" s="362"/>
      <c r="J52" s="362"/>
      <c r="K52" s="362"/>
      <c r="L52" s="344" t="s">
        <v>1642</v>
      </c>
    </row>
    <row r="53" spans="1:19" ht="15">
      <c r="A53" s="1356" t="s">
        <v>66</v>
      </c>
      <c r="B53" s="278" t="s">
        <v>1608</v>
      </c>
      <c r="C53" s="331">
        <v>615366</v>
      </c>
      <c r="D53" s="332">
        <v>633522</v>
      </c>
      <c r="E53" s="332">
        <v>546772</v>
      </c>
      <c r="F53" s="332">
        <v>16873</v>
      </c>
      <c r="G53" s="332">
        <v>69877</v>
      </c>
      <c r="H53" s="332">
        <v>44115</v>
      </c>
      <c r="I53" s="332">
        <v>25762</v>
      </c>
      <c r="J53" s="332">
        <v>4829</v>
      </c>
      <c r="K53" s="332">
        <v>68934</v>
      </c>
      <c r="L53" s="344" t="s">
        <v>1609</v>
      </c>
    </row>
    <row r="54" spans="1:19" ht="14.15" customHeight="1">
      <c r="A54" s="1356"/>
      <c r="B54" s="278"/>
      <c r="C54" s="361"/>
      <c r="D54" s="362"/>
      <c r="E54" s="362"/>
      <c r="F54" s="362"/>
      <c r="G54" s="362"/>
      <c r="H54" s="362"/>
      <c r="I54" s="362"/>
      <c r="J54" s="362"/>
      <c r="K54" s="362"/>
      <c r="L54" s="344" t="s">
        <v>1606</v>
      </c>
    </row>
    <row r="55" spans="1:19" ht="15">
      <c r="A55" s="410" t="s">
        <v>1610</v>
      </c>
      <c r="B55" s="278" t="s">
        <v>1608</v>
      </c>
      <c r="C55" s="345">
        <v>103</v>
      </c>
      <c r="D55" s="346">
        <v>103</v>
      </c>
      <c r="E55" s="346" t="s">
        <v>22</v>
      </c>
      <c r="F55" s="346" t="s">
        <v>22</v>
      </c>
      <c r="G55" s="346">
        <v>103</v>
      </c>
      <c r="H55" s="346" t="s">
        <v>22</v>
      </c>
      <c r="I55" s="346">
        <v>103</v>
      </c>
      <c r="J55" s="346" t="s">
        <v>21</v>
      </c>
      <c r="K55" s="346" t="s">
        <v>21</v>
      </c>
      <c r="L55" s="340" t="s">
        <v>1611</v>
      </c>
    </row>
    <row r="56" spans="1:19" ht="15">
      <c r="A56" s="410" t="s">
        <v>69</v>
      </c>
      <c r="B56" s="278" t="s">
        <v>1608</v>
      </c>
      <c r="C56" s="345">
        <v>5871</v>
      </c>
      <c r="D56" s="346">
        <v>5901</v>
      </c>
      <c r="E56" s="346">
        <v>1375</v>
      </c>
      <c r="F56" s="346" t="s">
        <v>21</v>
      </c>
      <c r="G56" s="346">
        <v>4526</v>
      </c>
      <c r="H56" s="346">
        <v>829</v>
      </c>
      <c r="I56" s="346">
        <v>3697</v>
      </c>
      <c r="J56" s="346" t="s">
        <v>21</v>
      </c>
      <c r="K56" s="346">
        <v>148</v>
      </c>
      <c r="L56" s="340" t="s">
        <v>1612</v>
      </c>
    </row>
    <row r="57" spans="1:19" ht="15">
      <c r="A57" s="410" t="s">
        <v>70</v>
      </c>
      <c r="B57" s="278" t="s">
        <v>1608</v>
      </c>
      <c r="C57" s="345">
        <v>170</v>
      </c>
      <c r="D57" s="346">
        <v>171</v>
      </c>
      <c r="E57" s="346" t="s">
        <v>21</v>
      </c>
      <c r="F57" s="346">
        <v>61</v>
      </c>
      <c r="G57" s="346">
        <v>110</v>
      </c>
      <c r="H57" s="346" t="s">
        <v>21</v>
      </c>
      <c r="I57" s="346">
        <v>110</v>
      </c>
      <c r="J57" s="346" t="s">
        <v>21</v>
      </c>
      <c r="K57" s="346">
        <v>11</v>
      </c>
      <c r="L57" s="340" t="s">
        <v>1613</v>
      </c>
    </row>
    <row r="58" spans="1:19" ht="15">
      <c r="A58" s="410" t="s">
        <v>71</v>
      </c>
      <c r="B58" s="278" t="s">
        <v>1608</v>
      </c>
      <c r="C58" s="345">
        <v>293393</v>
      </c>
      <c r="D58" s="346">
        <v>293108</v>
      </c>
      <c r="E58" s="346">
        <v>219923</v>
      </c>
      <c r="F58" s="346">
        <v>16214</v>
      </c>
      <c r="G58" s="346">
        <v>56971</v>
      </c>
      <c r="H58" s="346">
        <v>38082</v>
      </c>
      <c r="I58" s="346">
        <v>18889</v>
      </c>
      <c r="J58" s="346">
        <v>4511</v>
      </c>
      <c r="K58" s="346">
        <v>33178</v>
      </c>
      <c r="L58" s="363" t="s">
        <v>1643</v>
      </c>
    </row>
    <row r="59" spans="1:19" ht="15">
      <c r="A59" s="1363" t="s">
        <v>1615</v>
      </c>
      <c r="B59" s="278" t="s">
        <v>1608</v>
      </c>
      <c r="C59" s="345">
        <v>36002</v>
      </c>
      <c r="D59" s="346">
        <v>33982</v>
      </c>
      <c r="E59" s="346">
        <v>15861</v>
      </c>
      <c r="F59" s="346">
        <v>10248</v>
      </c>
      <c r="G59" s="346">
        <v>7873</v>
      </c>
      <c r="H59" s="346">
        <v>3475</v>
      </c>
      <c r="I59" s="346">
        <v>4398</v>
      </c>
      <c r="J59" s="346">
        <v>754</v>
      </c>
      <c r="K59" s="346">
        <v>7601</v>
      </c>
      <c r="L59" s="363" t="s">
        <v>1616</v>
      </c>
    </row>
    <row r="60" spans="1:19" ht="15">
      <c r="A60" s="1363" t="s">
        <v>1617</v>
      </c>
      <c r="B60" s="278" t="s">
        <v>1608</v>
      </c>
      <c r="C60" s="345">
        <v>257391</v>
      </c>
      <c r="D60" s="346">
        <v>259126</v>
      </c>
      <c r="E60" s="346">
        <v>204062</v>
      </c>
      <c r="F60" s="346">
        <v>5966</v>
      </c>
      <c r="G60" s="346">
        <v>49098</v>
      </c>
      <c r="H60" s="346">
        <v>34607</v>
      </c>
      <c r="I60" s="346">
        <v>14491</v>
      </c>
      <c r="J60" s="346">
        <v>3757</v>
      </c>
      <c r="K60" s="346">
        <v>25577</v>
      </c>
      <c r="L60" s="363" t="s">
        <v>1618</v>
      </c>
    </row>
    <row r="61" spans="1:19" ht="15">
      <c r="A61" s="410" t="s">
        <v>112</v>
      </c>
      <c r="B61" s="278" t="s">
        <v>1608</v>
      </c>
      <c r="C61" s="345">
        <v>411</v>
      </c>
      <c r="D61" s="346">
        <v>411</v>
      </c>
      <c r="E61" s="346">
        <v>411</v>
      </c>
      <c r="F61" s="346" t="s">
        <v>21</v>
      </c>
      <c r="G61" s="346" t="s">
        <v>21</v>
      </c>
      <c r="H61" s="346" t="s">
        <v>21</v>
      </c>
      <c r="I61" s="346" t="s">
        <v>21</v>
      </c>
      <c r="J61" s="346" t="s">
        <v>21</v>
      </c>
      <c r="K61" s="346" t="s">
        <v>21</v>
      </c>
      <c r="L61" s="363" t="s">
        <v>1644</v>
      </c>
    </row>
    <row r="62" spans="1:19" ht="15">
      <c r="A62" s="410" t="s">
        <v>73</v>
      </c>
      <c r="B62" s="278" t="s">
        <v>1620</v>
      </c>
      <c r="C62" s="345">
        <v>3924</v>
      </c>
      <c r="D62" s="346">
        <v>3951</v>
      </c>
      <c r="E62" s="346">
        <v>695</v>
      </c>
      <c r="F62" s="346" t="s">
        <v>21</v>
      </c>
      <c r="G62" s="346">
        <v>3256</v>
      </c>
      <c r="H62" s="346">
        <v>1790</v>
      </c>
      <c r="I62" s="346">
        <v>1466</v>
      </c>
      <c r="J62" s="346" t="s">
        <v>21</v>
      </c>
      <c r="K62" s="346">
        <v>82</v>
      </c>
      <c r="L62" s="340" t="s">
        <v>1621</v>
      </c>
    </row>
    <row r="63" spans="1:19" ht="15">
      <c r="A63" s="410" t="s">
        <v>1645</v>
      </c>
      <c r="B63" s="278" t="s">
        <v>1608</v>
      </c>
      <c r="C63" s="345">
        <v>373923</v>
      </c>
      <c r="D63" s="346">
        <v>397549</v>
      </c>
      <c r="E63" s="346">
        <v>397549</v>
      </c>
      <c r="F63" s="346" t="s">
        <v>21</v>
      </c>
      <c r="G63" s="346" t="s">
        <v>21</v>
      </c>
      <c r="H63" s="346" t="s">
        <v>21</v>
      </c>
      <c r="I63" s="346" t="s">
        <v>21</v>
      </c>
      <c r="J63" s="346" t="s">
        <v>21</v>
      </c>
      <c r="K63" s="346">
        <v>43106</v>
      </c>
      <c r="L63" s="364" t="s">
        <v>1646</v>
      </c>
    </row>
    <row r="64" spans="1:19" ht="16" customHeight="1">
      <c r="A64" s="1363" t="s">
        <v>105</v>
      </c>
      <c r="B64" s="278" t="s">
        <v>1604</v>
      </c>
      <c r="C64" s="345" t="s">
        <v>21</v>
      </c>
      <c r="D64" s="346" t="s">
        <v>21</v>
      </c>
      <c r="E64" s="346" t="s">
        <v>21</v>
      </c>
      <c r="F64" s="346" t="s">
        <v>21</v>
      </c>
      <c r="G64" s="346" t="s">
        <v>21</v>
      </c>
      <c r="H64" s="346" t="s">
        <v>21</v>
      </c>
      <c r="I64" s="346" t="s">
        <v>21</v>
      </c>
      <c r="J64" s="346" t="s">
        <v>21</v>
      </c>
      <c r="K64" s="346" t="s">
        <v>21</v>
      </c>
      <c r="L64" s="340" t="s">
        <v>1647</v>
      </c>
      <c r="P64" s="243"/>
      <c r="Q64" s="243"/>
      <c r="R64" s="243"/>
      <c r="S64" s="1365"/>
    </row>
    <row r="65" spans="1:12" ht="13" customHeight="1">
      <c r="A65" s="1366"/>
      <c r="B65" s="278"/>
      <c r="C65" s="365"/>
      <c r="D65" s="351"/>
      <c r="E65" s="351"/>
      <c r="F65" s="351"/>
      <c r="G65" s="351"/>
      <c r="H65" s="351"/>
      <c r="I65" s="351"/>
      <c r="J65" s="351"/>
      <c r="K65" s="351"/>
      <c r="L65" s="364"/>
    </row>
    <row r="66" spans="1:12" ht="15">
      <c r="A66" s="1356" t="s">
        <v>76</v>
      </c>
      <c r="B66" s="278" t="s">
        <v>1604</v>
      </c>
      <c r="C66" s="331">
        <v>1385860</v>
      </c>
      <c r="D66" s="332">
        <v>1382154</v>
      </c>
      <c r="E66" s="332">
        <v>1050292</v>
      </c>
      <c r="F66" s="332">
        <v>256021</v>
      </c>
      <c r="G66" s="332">
        <v>75840</v>
      </c>
      <c r="H66" s="332">
        <v>55507</v>
      </c>
      <c r="I66" s="332">
        <v>20333</v>
      </c>
      <c r="J66" s="332">
        <v>278</v>
      </c>
      <c r="K66" s="332">
        <v>105986</v>
      </c>
      <c r="L66" s="344" t="s">
        <v>1648</v>
      </c>
    </row>
    <row r="67" spans="1:12" ht="14.15" customHeight="1">
      <c r="A67" s="1356"/>
      <c r="B67" s="278" t="s">
        <v>1649</v>
      </c>
      <c r="C67" s="361"/>
      <c r="D67" s="362"/>
      <c r="E67" s="362"/>
      <c r="F67" s="362"/>
      <c r="G67" s="362"/>
      <c r="H67" s="362"/>
      <c r="I67" s="362"/>
      <c r="J67" s="362"/>
      <c r="K67" s="362"/>
      <c r="L67" s="344" t="s">
        <v>1606</v>
      </c>
    </row>
    <row r="68" spans="1:12" ht="15">
      <c r="A68" s="410" t="s">
        <v>106</v>
      </c>
      <c r="B68" s="278" t="s">
        <v>1620</v>
      </c>
      <c r="C68" s="345">
        <v>1396198</v>
      </c>
      <c r="D68" s="346">
        <v>1391230</v>
      </c>
      <c r="E68" s="346">
        <v>1391230</v>
      </c>
      <c r="F68" s="346" t="s">
        <v>21</v>
      </c>
      <c r="G68" s="346" t="s">
        <v>21</v>
      </c>
      <c r="H68" s="346" t="s">
        <v>21</v>
      </c>
      <c r="I68" s="346" t="s">
        <v>21</v>
      </c>
      <c r="J68" s="346" t="s">
        <v>21</v>
      </c>
      <c r="K68" s="346">
        <v>158764</v>
      </c>
      <c r="L68" s="364" t="s">
        <v>1650</v>
      </c>
    </row>
    <row r="69" spans="1:12" ht="15">
      <c r="A69" s="410" t="s">
        <v>82</v>
      </c>
      <c r="B69" s="278" t="s">
        <v>1608</v>
      </c>
      <c r="C69" s="345">
        <v>18622</v>
      </c>
      <c r="D69" s="346">
        <v>18371</v>
      </c>
      <c r="E69" s="346">
        <v>18363</v>
      </c>
      <c r="F69" s="346" t="s">
        <v>21</v>
      </c>
      <c r="G69" s="346">
        <v>8</v>
      </c>
      <c r="H69" s="346">
        <v>8</v>
      </c>
      <c r="I69" s="346" t="s">
        <v>21</v>
      </c>
      <c r="J69" s="346">
        <v>197</v>
      </c>
      <c r="K69" s="346">
        <v>295</v>
      </c>
      <c r="L69" s="340" t="s">
        <v>1651</v>
      </c>
    </row>
    <row r="70" spans="1:12" ht="15">
      <c r="A70" s="410" t="s">
        <v>1652</v>
      </c>
      <c r="B70" s="267" t="s">
        <v>1653</v>
      </c>
      <c r="C70" s="345">
        <v>365502</v>
      </c>
      <c r="D70" s="346">
        <v>365502</v>
      </c>
      <c r="E70" s="346">
        <v>79261</v>
      </c>
      <c r="F70" s="346">
        <v>220564</v>
      </c>
      <c r="G70" s="346">
        <v>65677</v>
      </c>
      <c r="H70" s="346">
        <v>48318</v>
      </c>
      <c r="I70" s="346">
        <v>17359</v>
      </c>
      <c r="J70" s="346" t="s">
        <v>22</v>
      </c>
      <c r="K70" s="346" t="s">
        <v>22</v>
      </c>
      <c r="L70" s="363" t="s">
        <v>1654</v>
      </c>
    </row>
    <row r="71" spans="1:12" ht="15">
      <c r="A71" s="410" t="s">
        <v>1655</v>
      </c>
      <c r="B71" s="278" t="s">
        <v>1608</v>
      </c>
      <c r="C71" s="345">
        <v>398339</v>
      </c>
      <c r="D71" s="346">
        <v>398332</v>
      </c>
      <c r="E71" s="346">
        <v>85860</v>
      </c>
      <c r="F71" s="346">
        <v>241071</v>
      </c>
      <c r="G71" s="346">
        <v>71401</v>
      </c>
      <c r="H71" s="346">
        <v>52255</v>
      </c>
      <c r="I71" s="346">
        <v>19146</v>
      </c>
      <c r="J71" s="346" t="s">
        <v>22</v>
      </c>
      <c r="K71" s="346" t="s">
        <v>22</v>
      </c>
      <c r="L71" s="363" t="s">
        <v>1656</v>
      </c>
    </row>
    <row r="72" spans="1:12" ht="15">
      <c r="A72" s="410" t="s">
        <v>109</v>
      </c>
      <c r="B72" s="278" t="s">
        <v>1620</v>
      </c>
      <c r="C72" s="345" t="s">
        <v>21</v>
      </c>
      <c r="D72" s="346" t="s">
        <v>21</v>
      </c>
      <c r="E72" s="346" t="s">
        <v>21</v>
      </c>
      <c r="F72" s="346" t="s">
        <v>21</v>
      </c>
      <c r="G72" s="346" t="s">
        <v>21</v>
      </c>
      <c r="H72" s="346" t="s">
        <v>21</v>
      </c>
      <c r="I72" s="346" t="s">
        <v>21</v>
      </c>
      <c r="J72" s="346" t="s">
        <v>21</v>
      </c>
      <c r="K72" s="346" t="s">
        <v>21</v>
      </c>
      <c r="L72" s="340" t="s">
        <v>1657</v>
      </c>
    </row>
    <row r="73" spans="1:12" ht="15.5">
      <c r="A73" s="1370" t="s">
        <v>1658</v>
      </c>
      <c r="B73" s="416" t="s">
        <v>1608</v>
      </c>
      <c r="C73" s="348">
        <v>12355</v>
      </c>
      <c r="D73" s="349">
        <v>12295</v>
      </c>
      <c r="E73" s="349">
        <v>12295</v>
      </c>
      <c r="F73" s="349" t="s">
        <v>21</v>
      </c>
      <c r="G73" s="349" t="s">
        <v>21</v>
      </c>
      <c r="H73" s="349" t="s">
        <v>21</v>
      </c>
      <c r="I73" s="349" t="s">
        <v>21</v>
      </c>
      <c r="J73" s="349" t="s">
        <v>21</v>
      </c>
      <c r="K73" s="349">
        <v>181</v>
      </c>
      <c r="L73" s="284" t="s">
        <v>1659</v>
      </c>
    </row>
  </sheetData>
  <mergeCells count="7">
    <mergeCell ref="L47:L48"/>
    <mergeCell ref="A6:C6"/>
    <mergeCell ref="G6:I6"/>
    <mergeCell ref="G10:I10"/>
    <mergeCell ref="A11:A12"/>
    <mergeCell ref="L11:L12"/>
    <mergeCell ref="G46:I46"/>
  </mergeCells>
  <phoneticPr fontId="100"/>
  <printOptions horizontalCentered="1"/>
  <pageMargins left="0.59055118110236227" right="0.59055118110236227" top="0.39370078740157483" bottom="0.39370078740157483" header="0" footer="0"/>
  <pageSetup paperSize="9" scale="75" firstPageNumber="12" orientation="portrait" useFirstPageNumber="1" r:id="rId1"/>
  <headerFooter alignWithMargins="0">
    <oddFooter>&amp;C&amp;"ＭＳ Ｐ明朝,標準"&amp;16－&amp;P－</oddFooter>
  </headerFooter>
  <colBreaks count="1" manualBreakCount="1">
    <brk id="6" max="7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C9FDA-04F3-4CAC-AA65-8D3717B0E29C}">
  <sheetPr>
    <tabColor rgb="FFFFFF00"/>
  </sheetPr>
  <dimension ref="A1:M73"/>
  <sheetViews>
    <sheetView view="pageBreakPreview" zoomScale="85" zoomScaleNormal="75" zoomScaleSheetLayoutView="85" workbookViewId="0"/>
  </sheetViews>
  <sheetFormatPr defaultColWidth="9" defaultRowHeight="13"/>
  <cols>
    <col min="1" max="1" width="30.6328125" style="35" customWidth="1"/>
    <col min="2" max="2" width="8.36328125" style="35" customWidth="1"/>
    <col min="3" max="6" width="17.7265625" style="35" customWidth="1"/>
    <col min="7" max="9" width="16.6328125" style="35" customWidth="1"/>
    <col min="10" max="11" width="15.7265625" style="35" customWidth="1"/>
    <col min="12" max="12" width="15" style="35" customWidth="1"/>
    <col min="13" max="13" width="16" style="35" customWidth="1"/>
    <col min="14" max="21" width="9" style="35"/>
    <col min="22" max="22" width="9.08984375" style="35" bestFit="1" customWidth="1"/>
    <col min="23" max="16384" width="9" style="35"/>
  </cols>
  <sheetData>
    <row r="1" spans="1:13" s="375" customFormat="1" ht="15" customHeight="1">
      <c r="A1" s="2084" t="s">
        <v>803</v>
      </c>
      <c r="B1" s="373"/>
      <c r="C1" s="374"/>
      <c r="K1" s="373"/>
      <c r="L1" s="373"/>
      <c r="M1" s="2085" t="s">
        <v>803</v>
      </c>
    </row>
    <row r="2" spans="1:13" ht="14">
      <c r="A2" s="377"/>
      <c r="B2" s="377"/>
      <c r="C2" s="4"/>
      <c r="L2" s="14"/>
    </row>
    <row r="3" spans="1:13" ht="14">
      <c r="L3" s="14"/>
    </row>
    <row r="4" spans="1:13" ht="14">
      <c r="J4" s="377"/>
      <c r="L4" s="14"/>
    </row>
    <row r="5" spans="1:13" ht="17.5">
      <c r="A5" s="1042" t="s">
        <v>117</v>
      </c>
      <c r="B5" s="379" t="s">
        <v>1660</v>
      </c>
      <c r="L5" s="14"/>
    </row>
    <row r="6" spans="1:13" ht="15">
      <c r="A6" s="2447" t="s">
        <v>1661</v>
      </c>
      <c r="B6" s="380"/>
      <c r="C6" s="381"/>
      <c r="D6" s="382"/>
      <c r="E6" s="1018" t="s">
        <v>118</v>
      </c>
      <c r="F6" s="384"/>
      <c r="G6" s="1018" t="s">
        <v>119</v>
      </c>
      <c r="H6" s="384" t="s">
        <v>1591</v>
      </c>
      <c r="I6" s="381"/>
      <c r="J6" s="381"/>
      <c r="K6" s="385"/>
      <c r="L6" s="2450" t="s">
        <v>1662</v>
      </c>
      <c r="M6" s="2451"/>
    </row>
    <row r="7" spans="1:13" ht="16.5" customHeight="1">
      <c r="A7" s="2448"/>
      <c r="B7" s="2089" t="s">
        <v>1592</v>
      </c>
      <c r="C7" s="2090" t="s">
        <v>96</v>
      </c>
      <c r="D7" s="1631" t="s">
        <v>97</v>
      </c>
      <c r="E7" s="1631" t="s">
        <v>60</v>
      </c>
      <c r="F7" s="1631" t="s">
        <v>1593</v>
      </c>
      <c r="G7" s="2456" t="s">
        <v>1663</v>
      </c>
      <c r="H7" s="2457"/>
      <c r="I7" s="2457"/>
      <c r="J7" s="2457"/>
      <c r="K7" s="2458"/>
      <c r="L7" s="2452"/>
      <c r="M7" s="2453"/>
    </row>
    <row r="8" spans="1:13" s="14" customFormat="1" ht="15.5">
      <c r="A8" s="2448"/>
      <c r="B8" s="388"/>
      <c r="C8" s="389"/>
      <c r="D8" s="390"/>
      <c r="E8" s="391"/>
      <c r="F8" s="862" t="s">
        <v>61</v>
      </c>
      <c r="G8" s="2459" t="s">
        <v>1664</v>
      </c>
      <c r="H8" s="2460"/>
      <c r="I8" s="2460"/>
      <c r="J8" s="2460"/>
      <c r="K8" s="2461"/>
      <c r="L8" s="2452"/>
      <c r="M8" s="2453"/>
    </row>
    <row r="9" spans="1:13" s="14" customFormat="1" ht="15.5">
      <c r="A9" s="2448"/>
      <c r="B9" s="388"/>
      <c r="C9" s="389"/>
      <c r="D9" s="390"/>
      <c r="E9" s="392"/>
      <c r="F9" s="390" t="s">
        <v>1665</v>
      </c>
      <c r="G9" s="1631" t="s">
        <v>794</v>
      </c>
      <c r="H9" s="862" t="s">
        <v>795</v>
      </c>
      <c r="I9" s="2090" t="s">
        <v>123</v>
      </c>
      <c r="J9" s="2091" t="s">
        <v>796</v>
      </c>
      <c r="K9" s="2335"/>
      <c r="L9" s="2452"/>
      <c r="M9" s="2453"/>
    </row>
    <row r="10" spans="1:13" s="14" customFormat="1" ht="15.5">
      <c r="A10" s="2448"/>
      <c r="B10" s="388" t="s">
        <v>1666</v>
      </c>
      <c r="C10" s="389" t="s">
        <v>101</v>
      </c>
      <c r="D10" s="390" t="s">
        <v>1667</v>
      </c>
      <c r="E10" s="392" t="s">
        <v>1668</v>
      </c>
      <c r="F10" s="390" t="s">
        <v>102</v>
      </c>
      <c r="G10" s="390"/>
      <c r="H10" s="395"/>
      <c r="I10" s="389" t="s">
        <v>1669</v>
      </c>
      <c r="J10" s="396"/>
      <c r="L10" s="2452"/>
      <c r="M10" s="2453"/>
    </row>
    <row r="11" spans="1:13" s="14" customFormat="1" ht="15.5">
      <c r="A11" s="2449"/>
      <c r="B11" s="397"/>
      <c r="D11" s="393"/>
      <c r="E11" s="398"/>
      <c r="F11" s="400"/>
      <c r="G11" s="400" t="s">
        <v>1667</v>
      </c>
      <c r="H11" s="395" t="s">
        <v>1670</v>
      </c>
      <c r="I11" s="389" t="s">
        <v>1671</v>
      </c>
      <c r="J11" s="2092" t="s">
        <v>1672</v>
      </c>
      <c r="K11" s="2093"/>
      <c r="L11" s="2454"/>
      <c r="M11" s="2455"/>
    </row>
    <row r="12" spans="1:13" ht="15">
      <c r="A12" s="2094" t="s">
        <v>65</v>
      </c>
      <c r="B12" s="402" t="s">
        <v>1673</v>
      </c>
      <c r="C12" s="403">
        <v>176066</v>
      </c>
      <c r="D12" s="404">
        <v>14852615</v>
      </c>
      <c r="E12" s="404">
        <v>4356724</v>
      </c>
      <c r="F12" s="404">
        <v>2110895</v>
      </c>
      <c r="G12" s="404">
        <v>8384996</v>
      </c>
      <c r="H12" s="404">
        <v>981670</v>
      </c>
      <c r="I12" s="404">
        <v>7085864</v>
      </c>
      <c r="J12" s="404">
        <v>317461</v>
      </c>
      <c r="K12" s="2095"/>
      <c r="L12" s="406" t="s">
        <v>1674</v>
      </c>
      <c r="M12" s="408"/>
    </row>
    <row r="13" spans="1:13" ht="15">
      <c r="A13" s="2096"/>
      <c r="B13" s="402"/>
      <c r="C13" s="407"/>
      <c r="D13" s="408"/>
      <c r="E13" s="408"/>
      <c r="F13" s="408"/>
      <c r="G13" s="408"/>
      <c r="H13" s="408"/>
      <c r="I13" s="408"/>
      <c r="J13" s="2097"/>
      <c r="K13" s="2098"/>
      <c r="L13" s="406" t="s">
        <v>1675</v>
      </c>
      <c r="M13" s="1371"/>
    </row>
    <row r="14" spans="1:13" ht="15">
      <c r="A14" s="2094" t="s">
        <v>66</v>
      </c>
      <c r="B14" s="402" t="s">
        <v>1676</v>
      </c>
      <c r="C14" s="409" t="s">
        <v>21</v>
      </c>
      <c r="D14" s="405">
        <v>14364333</v>
      </c>
      <c r="E14" s="405">
        <v>4099978</v>
      </c>
      <c r="F14" s="405">
        <v>2079355</v>
      </c>
      <c r="G14" s="405">
        <v>8184999</v>
      </c>
      <c r="H14" s="405">
        <v>887741</v>
      </c>
      <c r="I14" s="405">
        <v>6983802</v>
      </c>
      <c r="J14" s="405">
        <v>313456</v>
      </c>
      <c r="K14" s="2099"/>
      <c r="L14" s="406" t="s">
        <v>1677</v>
      </c>
      <c r="M14" s="408"/>
    </row>
    <row r="15" spans="1:13" ht="15">
      <c r="A15" s="2100"/>
      <c r="B15" s="402"/>
      <c r="C15" s="407"/>
      <c r="D15" s="408"/>
      <c r="E15" s="408"/>
      <c r="F15" s="408"/>
      <c r="G15" s="408"/>
      <c r="H15" s="408"/>
      <c r="I15" s="408"/>
      <c r="J15" s="405"/>
      <c r="K15" s="2101"/>
      <c r="L15" s="406" t="s">
        <v>1675</v>
      </c>
      <c r="M15" s="1371"/>
    </row>
    <row r="16" spans="1:13" ht="15">
      <c r="A16" s="1363" t="s">
        <v>1678</v>
      </c>
      <c r="B16" s="278" t="s">
        <v>1676</v>
      </c>
      <c r="C16" s="411" t="s">
        <v>22</v>
      </c>
      <c r="D16" s="412">
        <v>347</v>
      </c>
      <c r="E16" s="412" t="s">
        <v>22</v>
      </c>
      <c r="F16" s="412" t="s">
        <v>22</v>
      </c>
      <c r="G16" s="412">
        <v>347</v>
      </c>
      <c r="H16" s="412" t="s">
        <v>22</v>
      </c>
      <c r="I16" s="412" t="s">
        <v>22</v>
      </c>
      <c r="J16" s="412">
        <v>347</v>
      </c>
      <c r="K16" s="2102"/>
      <c r="L16" s="14" t="s">
        <v>1679</v>
      </c>
      <c r="M16" s="408"/>
    </row>
    <row r="17" spans="1:13" ht="15">
      <c r="A17" s="1363" t="s">
        <v>1680</v>
      </c>
      <c r="B17" s="278" t="s">
        <v>1676</v>
      </c>
      <c r="C17" s="411" t="s">
        <v>22</v>
      </c>
      <c r="D17" s="412">
        <v>154484</v>
      </c>
      <c r="E17" s="412" t="s">
        <v>21</v>
      </c>
      <c r="F17" s="412">
        <v>1921</v>
      </c>
      <c r="G17" s="412">
        <v>152563</v>
      </c>
      <c r="H17" s="412">
        <v>125982</v>
      </c>
      <c r="I17" s="412">
        <v>26581</v>
      </c>
      <c r="J17" s="412" t="s">
        <v>21</v>
      </c>
      <c r="K17" s="2102"/>
      <c r="L17" s="14" t="s">
        <v>1681</v>
      </c>
      <c r="M17" s="408"/>
    </row>
    <row r="18" spans="1:13" ht="15">
      <c r="A18" s="1363" t="s">
        <v>1682</v>
      </c>
      <c r="B18" s="278" t="s">
        <v>1676</v>
      </c>
      <c r="C18" s="411" t="s">
        <v>22</v>
      </c>
      <c r="D18" s="412">
        <v>45324</v>
      </c>
      <c r="E18" s="412">
        <v>11883</v>
      </c>
      <c r="F18" s="412">
        <v>32821</v>
      </c>
      <c r="G18" s="412">
        <v>620</v>
      </c>
      <c r="H18" s="412" t="s">
        <v>21</v>
      </c>
      <c r="I18" s="412">
        <v>520</v>
      </c>
      <c r="J18" s="412">
        <v>100</v>
      </c>
      <c r="K18" s="2102"/>
      <c r="L18" s="14" t="s">
        <v>1683</v>
      </c>
      <c r="M18" s="408"/>
    </row>
    <row r="19" spans="1:13" ht="15">
      <c r="A19" s="1363" t="s">
        <v>1684</v>
      </c>
      <c r="B19" s="278" t="s">
        <v>1504</v>
      </c>
      <c r="C19" s="411" t="s">
        <v>22</v>
      </c>
      <c r="D19" s="412">
        <v>2781</v>
      </c>
      <c r="E19" s="412" t="s">
        <v>21</v>
      </c>
      <c r="F19" s="412" t="s">
        <v>21</v>
      </c>
      <c r="G19" s="412">
        <v>2781</v>
      </c>
      <c r="H19" s="412" t="s">
        <v>21</v>
      </c>
      <c r="I19" s="412">
        <v>2055</v>
      </c>
      <c r="J19" s="412">
        <v>726</v>
      </c>
      <c r="K19" s="2102"/>
      <c r="L19" s="14" t="s">
        <v>1514</v>
      </c>
      <c r="M19" s="408"/>
    </row>
    <row r="20" spans="1:13" ht="15">
      <c r="A20" s="1363" t="s">
        <v>1685</v>
      </c>
      <c r="B20" s="278" t="s">
        <v>1504</v>
      </c>
      <c r="C20" s="411" t="s">
        <v>22</v>
      </c>
      <c r="D20" s="412">
        <v>1556396</v>
      </c>
      <c r="E20" s="412">
        <v>1246254</v>
      </c>
      <c r="F20" s="412">
        <v>56591</v>
      </c>
      <c r="G20" s="412">
        <v>253551</v>
      </c>
      <c r="H20" s="412">
        <v>1123</v>
      </c>
      <c r="I20" s="412">
        <v>232613</v>
      </c>
      <c r="J20" s="412">
        <v>19815</v>
      </c>
      <c r="K20" s="2102"/>
      <c r="L20" s="413" t="s">
        <v>1686</v>
      </c>
    </row>
    <row r="21" spans="1:13" ht="15">
      <c r="A21" s="1363" t="s">
        <v>1687</v>
      </c>
      <c r="B21" s="278" t="s">
        <v>1504</v>
      </c>
      <c r="C21" s="411" t="s">
        <v>22</v>
      </c>
      <c r="D21" s="412">
        <v>75035</v>
      </c>
      <c r="E21" s="412">
        <v>23110</v>
      </c>
      <c r="F21" s="412">
        <v>43015</v>
      </c>
      <c r="G21" s="412">
        <v>8910</v>
      </c>
      <c r="H21" s="412" t="s">
        <v>21</v>
      </c>
      <c r="I21" s="412">
        <v>5666</v>
      </c>
      <c r="J21" s="412">
        <v>3244</v>
      </c>
      <c r="K21" s="2102"/>
      <c r="L21" s="413" t="s">
        <v>1688</v>
      </c>
    </row>
    <row r="22" spans="1:13" ht="15">
      <c r="A22" s="1363" t="s">
        <v>1689</v>
      </c>
      <c r="B22" s="278" t="s">
        <v>1504</v>
      </c>
      <c r="C22" s="411" t="s">
        <v>22</v>
      </c>
      <c r="D22" s="412">
        <v>1481361</v>
      </c>
      <c r="E22" s="412">
        <v>1223144</v>
      </c>
      <c r="F22" s="412">
        <v>13576</v>
      </c>
      <c r="G22" s="412">
        <v>244641</v>
      </c>
      <c r="H22" s="412">
        <v>1123</v>
      </c>
      <c r="I22" s="412">
        <v>226947</v>
      </c>
      <c r="J22" s="412">
        <v>16571</v>
      </c>
      <c r="K22" s="2102"/>
      <c r="L22" s="413" t="s">
        <v>1690</v>
      </c>
    </row>
    <row r="23" spans="1:13" ht="15">
      <c r="A23" s="1363" t="s">
        <v>112</v>
      </c>
      <c r="B23" s="278" t="s">
        <v>1504</v>
      </c>
      <c r="C23" s="411" t="s">
        <v>22</v>
      </c>
      <c r="D23" s="412">
        <v>68248</v>
      </c>
      <c r="E23" s="412">
        <v>68248</v>
      </c>
      <c r="F23" s="412" t="s">
        <v>21</v>
      </c>
      <c r="G23" s="412" t="s">
        <v>21</v>
      </c>
      <c r="H23" s="412" t="s">
        <v>21</v>
      </c>
      <c r="I23" s="412" t="s">
        <v>21</v>
      </c>
      <c r="J23" s="412" t="s">
        <v>21</v>
      </c>
      <c r="K23" s="2102"/>
      <c r="L23" s="413" t="s">
        <v>1520</v>
      </c>
      <c r="M23" s="408"/>
    </row>
    <row r="24" spans="1:13" ht="15">
      <c r="A24" s="1363" t="s">
        <v>1691</v>
      </c>
      <c r="B24" s="278" t="s">
        <v>1521</v>
      </c>
      <c r="C24" s="411" t="s">
        <v>22</v>
      </c>
      <c r="D24" s="412">
        <v>461735</v>
      </c>
      <c r="E24" s="412">
        <v>9205</v>
      </c>
      <c r="F24" s="412">
        <v>131891</v>
      </c>
      <c r="G24" s="412">
        <v>320639</v>
      </c>
      <c r="H24" s="412">
        <v>253492</v>
      </c>
      <c r="I24" s="412">
        <v>67129</v>
      </c>
      <c r="J24" s="412">
        <v>18</v>
      </c>
      <c r="K24" s="2102"/>
      <c r="L24" s="14" t="s">
        <v>1522</v>
      </c>
      <c r="M24" s="408"/>
    </row>
    <row r="25" spans="1:13" ht="17.5">
      <c r="A25" s="1363" t="s">
        <v>125</v>
      </c>
      <c r="B25" s="278" t="s">
        <v>1523</v>
      </c>
      <c r="C25" s="411" t="s">
        <v>22</v>
      </c>
      <c r="D25" s="412">
        <v>8843968</v>
      </c>
      <c r="E25" s="412">
        <v>1390789</v>
      </c>
      <c r="F25" s="412">
        <v>1114505</v>
      </c>
      <c r="G25" s="412">
        <v>6338674</v>
      </c>
      <c r="H25" s="412">
        <v>383032</v>
      </c>
      <c r="I25" s="412">
        <v>5704737</v>
      </c>
      <c r="J25" s="412">
        <v>250905</v>
      </c>
      <c r="K25" s="2102"/>
      <c r="L25" s="413" t="s">
        <v>1524</v>
      </c>
      <c r="M25" s="408"/>
    </row>
    <row r="26" spans="1:13" ht="15">
      <c r="A26" s="1363" t="s">
        <v>1692</v>
      </c>
      <c r="B26" s="278" t="s">
        <v>1521</v>
      </c>
      <c r="C26" s="411" t="s">
        <v>22</v>
      </c>
      <c r="D26" s="412">
        <v>363813</v>
      </c>
      <c r="E26" s="412">
        <v>363813</v>
      </c>
      <c r="F26" s="412" t="s">
        <v>21</v>
      </c>
      <c r="G26" s="412" t="s">
        <v>21</v>
      </c>
      <c r="H26" s="412" t="s">
        <v>21</v>
      </c>
      <c r="I26" s="412" t="s">
        <v>21</v>
      </c>
      <c r="J26" s="412" t="s">
        <v>21</v>
      </c>
      <c r="K26" s="2102"/>
      <c r="L26" s="78" t="s">
        <v>1526</v>
      </c>
      <c r="M26" s="408"/>
    </row>
    <row r="27" spans="1:13" ht="15">
      <c r="A27" s="1363" t="s">
        <v>1693</v>
      </c>
      <c r="B27" s="278" t="s">
        <v>1504</v>
      </c>
      <c r="C27" s="411" t="s">
        <v>22</v>
      </c>
      <c r="D27" s="412">
        <v>1213643</v>
      </c>
      <c r="E27" s="412">
        <v>719513</v>
      </c>
      <c r="F27" s="412">
        <v>494130</v>
      </c>
      <c r="G27" s="412" t="s">
        <v>21</v>
      </c>
      <c r="H27" s="412" t="s">
        <v>21</v>
      </c>
      <c r="I27" s="412" t="s">
        <v>21</v>
      </c>
      <c r="J27" s="412" t="s">
        <v>21</v>
      </c>
      <c r="K27" s="2102"/>
      <c r="L27" s="78" t="s">
        <v>1528</v>
      </c>
      <c r="M27" s="408"/>
    </row>
    <row r="28" spans="1:13" ht="15">
      <c r="A28" s="1363" t="s">
        <v>105</v>
      </c>
      <c r="B28" s="278" t="s">
        <v>1501</v>
      </c>
      <c r="C28" s="411" t="s">
        <v>21</v>
      </c>
      <c r="D28" s="412" t="s">
        <v>21</v>
      </c>
      <c r="E28" s="412" t="s">
        <v>21</v>
      </c>
      <c r="F28" s="412" t="s">
        <v>21</v>
      </c>
      <c r="G28" s="412" t="s">
        <v>21</v>
      </c>
      <c r="H28" s="412" t="s">
        <v>21</v>
      </c>
      <c r="I28" s="412" t="s">
        <v>21</v>
      </c>
      <c r="J28" s="412" t="s">
        <v>21</v>
      </c>
      <c r="K28" s="2102"/>
      <c r="L28" s="78" t="s">
        <v>1530</v>
      </c>
      <c r="M28" s="408"/>
    </row>
    <row r="29" spans="1:13" ht="15">
      <c r="A29" s="2103"/>
      <c r="B29" s="402"/>
      <c r="C29" s="407"/>
      <c r="D29" s="408"/>
      <c r="E29" s="408"/>
      <c r="F29" s="408"/>
      <c r="G29" s="408"/>
      <c r="H29" s="408"/>
      <c r="I29" s="408"/>
      <c r="J29" s="405"/>
      <c r="K29" s="2098"/>
      <c r="L29" s="413"/>
      <c r="M29" s="470"/>
    </row>
    <row r="30" spans="1:13" ht="15">
      <c r="A30" s="2094" t="s">
        <v>76</v>
      </c>
      <c r="B30" s="402" t="s">
        <v>1501</v>
      </c>
      <c r="C30" s="409">
        <v>176066</v>
      </c>
      <c r="D30" s="405">
        <v>488282</v>
      </c>
      <c r="E30" s="405">
        <v>256746</v>
      </c>
      <c r="F30" s="405">
        <v>31540</v>
      </c>
      <c r="G30" s="405">
        <v>199996</v>
      </c>
      <c r="H30" s="405">
        <v>93929</v>
      </c>
      <c r="I30" s="405">
        <v>102062</v>
      </c>
      <c r="J30" s="405">
        <v>4005</v>
      </c>
      <c r="K30" s="2099"/>
      <c r="L30" s="406" t="s">
        <v>1531</v>
      </c>
      <c r="M30" s="408"/>
    </row>
    <row r="31" spans="1:13" ht="15">
      <c r="A31" s="2100"/>
      <c r="B31" s="402"/>
      <c r="C31" s="407"/>
      <c r="D31" s="408"/>
      <c r="E31" s="408"/>
      <c r="F31" s="408"/>
      <c r="G31" s="408"/>
      <c r="H31" s="408"/>
      <c r="I31" s="408"/>
      <c r="J31" s="405"/>
      <c r="K31" s="2098"/>
      <c r="L31" s="406" t="s">
        <v>1579</v>
      </c>
      <c r="M31" s="1371"/>
    </row>
    <row r="32" spans="1:13" ht="15">
      <c r="A32" s="1363" t="s">
        <v>1694</v>
      </c>
      <c r="B32" s="278" t="s">
        <v>1521</v>
      </c>
      <c r="C32" s="411" t="s">
        <v>21</v>
      </c>
      <c r="D32" s="412">
        <v>361966</v>
      </c>
      <c r="E32" s="412">
        <v>361966</v>
      </c>
      <c r="F32" s="412" t="s">
        <v>21</v>
      </c>
      <c r="G32" s="412" t="s">
        <v>21</v>
      </c>
      <c r="H32" s="412" t="s">
        <v>21</v>
      </c>
      <c r="I32" s="412" t="s">
        <v>21</v>
      </c>
      <c r="J32" s="412" t="s">
        <v>21</v>
      </c>
      <c r="K32" s="2102"/>
      <c r="L32" s="14" t="s">
        <v>1532</v>
      </c>
      <c r="M32" s="408"/>
    </row>
    <row r="33" spans="1:13" ht="17.5">
      <c r="A33" s="1363" t="s">
        <v>107</v>
      </c>
      <c r="B33" s="278" t="s">
        <v>1523</v>
      </c>
      <c r="C33" s="411" t="s">
        <v>21</v>
      </c>
      <c r="D33" s="412">
        <v>63215</v>
      </c>
      <c r="E33" s="412">
        <v>3699</v>
      </c>
      <c r="F33" s="412" t="s">
        <v>21</v>
      </c>
      <c r="G33" s="412">
        <v>59516</v>
      </c>
      <c r="H33" s="412">
        <v>20222</v>
      </c>
      <c r="I33" s="412">
        <v>36873</v>
      </c>
      <c r="J33" s="412">
        <v>2421</v>
      </c>
      <c r="K33" s="2102"/>
      <c r="L33" s="413" t="s">
        <v>1539</v>
      </c>
      <c r="M33" s="408"/>
    </row>
    <row r="34" spans="1:13" ht="15">
      <c r="A34" s="1363" t="s">
        <v>1695</v>
      </c>
      <c r="B34" s="278" t="s">
        <v>1521</v>
      </c>
      <c r="C34" s="411">
        <v>121516</v>
      </c>
      <c r="D34" s="412">
        <v>122072</v>
      </c>
      <c r="E34" s="412">
        <v>5448</v>
      </c>
      <c r="F34" s="412">
        <v>22355</v>
      </c>
      <c r="G34" s="412">
        <v>94269</v>
      </c>
      <c r="H34" s="412">
        <v>50465</v>
      </c>
      <c r="I34" s="412">
        <v>42964</v>
      </c>
      <c r="J34" s="412">
        <v>840</v>
      </c>
      <c r="K34" s="2102"/>
      <c r="L34" s="14" t="s">
        <v>1627</v>
      </c>
      <c r="M34" s="408"/>
    </row>
    <row r="35" spans="1:13" ht="17.5">
      <c r="A35" s="1363" t="s">
        <v>1628</v>
      </c>
      <c r="B35" s="278" t="s">
        <v>1523</v>
      </c>
      <c r="C35" s="411">
        <v>3979</v>
      </c>
      <c r="D35" s="412">
        <v>3979</v>
      </c>
      <c r="E35" s="412">
        <v>3893</v>
      </c>
      <c r="F35" s="412" t="s">
        <v>21</v>
      </c>
      <c r="G35" s="412">
        <v>86</v>
      </c>
      <c r="H35" s="412" t="s">
        <v>21</v>
      </c>
      <c r="I35" s="412" t="s">
        <v>21</v>
      </c>
      <c r="J35" s="412">
        <v>86</v>
      </c>
      <c r="K35" s="2102"/>
      <c r="L35" s="413" t="s">
        <v>1629</v>
      </c>
      <c r="M35" s="408"/>
    </row>
    <row r="36" spans="1:13" ht="15">
      <c r="A36" s="1363" t="s">
        <v>1544</v>
      </c>
      <c r="B36" s="278" t="s">
        <v>1504</v>
      </c>
      <c r="C36" s="411">
        <v>4355</v>
      </c>
      <c r="D36" s="412">
        <v>4355</v>
      </c>
      <c r="E36" s="412">
        <v>4262</v>
      </c>
      <c r="F36" s="412" t="s">
        <v>21</v>
      </c>
      <c r="G36" s="412">
        <v>93</v>
      </c>
      <c r="H36" s="412" t="s">
        <v>21</v>
      </c>
      <c r="I36" s="412" t="s">
        <v>21</v>
      </c>
      <c r="J36" s="412">
        <v>93</v>
      </c>
      <c r="K36" s="2102"/>
      <c r="L36" s="413" t="s">
        <v>1545</v>
      </c>
      <c r="M36" s="408"/>
    </row>
    <row r="37" spans="1:13" ht="15">
      <c r="A37" s="1363" t="s">
        <v>109</v>
      </c>
      <c r="B37" s="278" t="s">
        <v>1521</v>
      </c>
      <c r="C37" s="411" t="s">
        <v>21</v>
      </c>
      <c r="D37" s="412" t="s">
        <v>21</v>
      </c>
      <c r="E37" s="412" t="s">
        <v>21</v>
      </c>
      <c r="F37" s="412" t="s">
        <v>21</v>
      </c>
      <c r="G37" s="412" t="s">
        <v>21</v>
      </c>
      <c r="H37" s="412" t="s">
        <v>21</v>
      </c>
      <c r="I37" s="412" t="s">
        <v>21</v>
      </c>
      <c r="J37" s="412" t="s">
        <v>21</v>
      </c>
      <c r="K37" s="2102"/>
      <c r="L37" s="78" t="s">
        <v>1696</v>
      </c>
      <c r="M37" s="408"/>
    </row>
    <row r="38" spans="1:13" ht="14">
      <c r="A38" s="2104" t="s">
        <v>1633</v>
      </c>
      <c r="B38" s="416" t="s">
        <v>1504</v>
      </c>
      <c r="C38" s="417" t="s">
        <v>21</v>
      </c>
      <c r="D38" s="418" t="s">
        <v>21</v>
      </c>
      <c r="E38" s="418" t="s">
        <v>21</v>
      </c>
      <c r="F38" s="418" t="s">
        <v>21</v>
      </c>
      <c r="G38" s="418" t="s">
        <v>21</v>
      </c>
      <c r="H38" s="418" t="s">
        <v>21</v>
      </c>
      <c r="I38" s="418" t="s">
        <v>21</v>
      </c>
      <c r="J38" s="418" t="s">
        <v>21</v>
      </c>
      <c r="K38" s="2105"/>
      <c r="L38" s="419" t="s">
        <v>1634</v>
      </c>
      <c r="M38" s="1372"/>
    </row>
    <row r="39" spans="1:13" ht="15.5">
      <c r="A39" s="2106"/>
      <c r="B39" s="421"/>
      <c r="C39" s="412"/>
      <c r="D39" s="412"/>
      <c r="E39" s="412"/>
      <c r="F39" s="412"/>
      <c r="G39" s="412"/>
      <c r="H39" s="412"/>
      <c r="I39" s="412"/>
      <c r="J39" s="412"/>
      <c r="K39" s="377"/>
      <c r="L39" s="422"/>
    </row>
    <row r="40" spans="1:13" ht="17.5">
      <c r="A40" s="1042" t="s">
        <v>126</v>
      </c>
      <c r="B40" s="379" t="s">
        <v>1697</v>
      </c>
      <c r="L40" s="14"/>
    </row>
    <row r="41" spans="1:13" s="14" customFormat="1" ht="15.5">
      <c r="A41" s="2447" t="s">
        <v>1698</v>
      </c>
      <c r="B41" s="423"/>
      <c r="C41" s="424"/>
      <c r="D41" s="425"/>
      <c r="E41" s="1018" t="s">
        <v>118</v>
      </c>
      <c r="F41" s="384"/>
      <c r="G41" s="1018" t="s">
        <v>119</v>
      </c>
      <c r="H41" s="384" t="s">
        <v>1636</v>
      </c>
      <c r="I41" s="384"/>
      <c r="J41" s="426"/>
      <c r="K41" s="426"/>
      <c r="L41" s="2450" t="s">
        <v>1699</v>
      </c>
      <c r="M41" s="2451"/>
    </row>
    <row r="42" spans="1:13" s="14" customFormat="1" ht="15">
      <c r="A42" s="2448"/>
      <c r="B42" s="2089" t="s">
        <v>1637</v>
      </c>
      <c r="C42" s="2090" t="s">
        <v>805</v>
      </c>
      <c r="D42" s="1631" t="s">
        <v>806</v>
      </c>
      <c r="E42" s="2090" t="s">
        <v>807</v>
      </c>
      <c r="F42" s="1631" t="s">
        <v>1638</v>
      </c>
      <c r="G42" s="2107" t="s">
        <v>1700</v>
      </c>
      <c r="H42" s="1373"/>
      <c r="I42" s="688"/>
      <c r="J42" s="862" t="s">
        <v>808</v>
      </c>
      <c r="K42" s="862" t="s">
        <v>809</v>
      </c>
      <c r="L42" s="2452"/>
      <c r="M42" s="2453"/>
    </row>
    <row r="43" spans="1:13" s="14" customFormat="1" ht="15.5">
      <c r="A43" s="2448"/>
      <c r="B43" s="388"/>
      <c r="C43" s="389"/>
      <c r="D43" s="390"/>
      <c r="E43" s="389"/>
      <c r="F43" s="862" t="s">
        <v>61</v>
      </c>
      <c r="G43" s="1374" t="s">
        <v>1701</v>
      </c>
      <c r="H43" s="689"/>
      <c r="I43" s="690"/>
      <c r="J43" s="390"/>
      <c r="K43" s="393" t="s">
        <v>1702</v>
      </c>
      <c r="L43" s="2452"/>
      <c r="M43" s="2453"/>
    </row>
    <row r="44" spans="1:13" s="14" customFormat="1" ht="15.5">
      <c r="A44" s="2448"/>
      <c r="B44" s="388"/>
      <c r="C44" s="389"/>
      <c r="D44" s="390"/>
      <c r="E44" s="427"/>
      <c r="F44" s="390" t="s">
        <v>1703</v>
      </c>
      <c r="G44" s="2108" t="s">
        <v>794</v>
      </c>
      <c r="H44" s="1631" t="s">
        <v>123</v>
      </c>
      <c r="I44" s="2109" t="s">
        <v>796</v>
      </c>
      <c r="J44" s="390"/>
      <c r="K44" s="390"/>
      <c r="L44" s="2452"/>
      <c r="M44" s="2453"/>
    </row>
    <row r="45" spans="1:13" s="14" customFormat="1" ht="15.5">
      <c r="A45" s="2448"/>
      <c r="B45" s="388" t="s">
        <v>1597</v>
      </c>
      <c r="C45" s="389" t="s">
        <v>101</v>
      </c>
      <c r="D45" s="390" t="s">
        <v>1598</v>
      </c>
      <c r="E45" s="427" t="s">
        <v>1599</v>
      </c>
      <c r="F45" s="390" t="s">
        <v>102</v>
      </c>
      <c r="G45" s="396"/>
      <c r="H45" s="390" t="s">
        <v>1704</v>
      </c>
      <c r="I45" s="428"/>
      <c r="J45" s="390" t="s">
        <v>1601</v>
      </c>
      <c r="K45" s="390" t="s">
        <v>1602</v>
      </c>
      <c r="L45" s="2452"/>
      <c r="M45" s="2453"/>
    </row>
    <row r="46" spans="1:13" s="14" customFormat="1" ht="15.5">
      <c r="A46" s="2449"/>
      <c r="B46" s="397"/>
      <c r="D46" s="393"/>
      <c r="E46" s="429"/>
      <c r="F46" s="400"/>
      <c r="G46" s="396" t="s">
        <v>1598</v>
      </c>
      <c r="H46" s="390" t="s">
        <v>1705</v>
      </c>
      <c r="I46" s="430" t="s">
        <v>1706</v>
      </c>
      <c r="J46" s="393"/>
      <c r="K46" s="393"/>
      <c r="L46" s="2454"/>
      <c r="M46" s="2455"/>
    </row>
    <row r="47" spans="1:13" ht="15">
      <c r="A47" s="2094" t="s">
        <v>65</v>
      </c>
      <c r="B47" s="402" t="s">
        <v>1604</v>
      </c>
      <c r="C47" s="403">
        <v>532258</v>
      </c>
      <c r="D47" s="404">
        <v>531927</v>
      </c>
      <c r="E47" s="404">
        <v>11606</v>
      </c>
      <c r="F47" s="404">
        <v>25814</v>
      </c>
      <c r="G47" s="404">
        <v>494507</v>
      </c>
      <c r="H47" s="404">
        <v>483123</v>
      </c>
      <c r="I47" s="404">
        <v>11384</v>
      </c>
      <c r="J47" s="404">
        <v>581</v>
      </c>
      <c r="K47" s="431">
        <v>6297</v>
      </c>
      <c r="L47" s="406" t="s">
        <v>1605</v>
      </c>
    </row>
    <row r="48" spans="1:13" ht="15">
      <c r="A48" s="2096"/>
      <c r="B48" s="402"/>
      <c r="C48" s="407"/>
      <c r="D48" s="408"/>
      <c r="E48" s="408"/>
      <c r="F48" s="408" t="s">
        <v>130</v>
      </c>
      <c r="G48" s="408"/>
      <c r="H48" s="408"/>
      <c r="I48" s="408"/>
      <c r="J48" s="408"/>
      <c r="K48" s="432"/>
      <c r="L48" s="406" t="s">
        <v>1642</v>
      </c>
    </row>
    <row r="49" spans="1:12" ht="15">
      <c r="A49" s="2094" t="s">
        <v>66</v>
      </c>
      <c r="B49" s="402" t="s">
        <v>1608</v>
      </c>
      <c r="C49" s="409">
        <v>132391</v>
      </c>
      <c r="D49" s="405">
        <v>131995</v>
      </c>
      <c r="E49" s="405">
        <v>529</v>
      </c>
      <c r="F49" s="405">
        <v>15</v>
      </c>
      <c r="G49" s="405">
        <v>131451</v>
      </c>
      <c r="H49" s="405">
        <v>130865</v>
      </c>
      <c r="I49" s="405">
        <v>586</v>
      </c>
      <c r="J49" s="405">
        <v>581</v>
      </c>
      <c r="K49" s="433">
        <v>6259</v>
      </c>
      <c r="L49" s="406" t="s">
        <v>1609</v>
      </c>
    </row>
    <row r="50" spans="1:12" ht="15">
      <c r="A50" s="2100"/>
      <c r="B50" s="402"/>
      <c r="C50" s="407"/>
      <c r="D50" s="408"/>
      <c r="E50" s="408"/>
      <c r="F50" s="408"/>
      <c r="G50" s="408"/>
      <c r="H50" s="408"/>
      <c r="I50" s="408"/>
      <c r="J50" s="408"/>
      <c r="K50" s="432"/>
      <c r="L50" s="406" t="s">
        <v>1642</v>
      </c>
    </row>
    <row r="51" spans="1:12" ht="15">
      <c r="A51" s="1363" t="s">
        <v>1707</v>
      </c>
      <c r="B51" s="278" t="s">
        <v>1608</v>
      </c>
      <c r="C51" s="411" t="s">
        <v>21</v>
      </c>
      <c r="D51" s="412" t="s">
        <v>21</v>
      </c>
      <c r="E51" s="412" t="s">
        <v>22</v>
      </c>
      <c r="F51" s="412" t="s">
        <v>22</v>
      </c>
      <c r="G51" s="412" t="s">
        <v>21</v>
      </c>
      <c r="H51" s="412" t="s">
        <v>22</v>
      </c>
      <c r="I51" s="412" t="s">
        <v>21</v>
      </c>
      <c r="J51" s="412" t="s">
        <v>22</v>
      </c>
      <c r="K51" s="434" t="s">
        <v>22</v>
      </c>
      <c r="L51" s="14" t="s">
        <v>1611</v>
      </c>
    </row>
    <row r="52" spans="1:12" ht="15">
      <c r="A52" s="1363" t="s">
        <v>1708</v>
      </c>
      <c r="B52" s="278" t="s">
        <v>1608</v>
      </c>
      <c r="C52" s="411">
        <v>952</v>
      </c>
      <c r="D52" s="412">
        <v>817</v>
      </c>
      <c r="E52" s="412">
        <v>439</v>
      </c>
      <c r="F52" s="412" t="s">
        <v>21</v>
      </c>
      <c r="G52" s="412">
        <v>378</v>
      </c>
      <c r="H52" s="412">
        <v>348</v>
      </c>
      <c r="I52" s="412">
        <v>30</v>
      </c>
      <c r="J52" s="412" t="s">
        <v>21</v>
      </c>
      <c r="K52" s="434">
        <v>246</v>
      </c>
      <c r="L52" s="14" t="s">
        <v>1612</v>
      </c>
    </row>
    <row r="53" spans="1:12" ht="15">
      <c r="A53" s="1363" t="s">
        <v>1709</v>
      </c>
      <c r="B53" s="278" t="s">
        <v>1608</v>
      </c>
      <c r="C53" s="411">
        <v>33</v>
      </c>
      <c r="D53" s="412">
        <v>33</v>
      </c>
      <c r="E53" s="412" t="s">
        <v>21</v>
      </c>
      <c r="F53" s="412" t="s">
        <v>21</v>
      </c>
      <c r="G53" s="412">
        <v>33</v>
      </c>
      <c r="H53" s="412">
        <v>12</v>
      </c>
      <c r="I53" s="412">
        <v>21</v>
      </c>
      <c r="J53" s="412" t="s">
        <v>21</v>
      </c>
      <c r="K53" s="434" t="s">
        <v>21</v>
      </c>
      <c r="L53" s="14" t="s">
        <v>1613</v>
      </c>
    </row>
    <row r="54" spans="1:12" ht="15">
      <c r="A54" s="1363" t="s">
        <v>1710</v>
      </c>
      <c r="B54" s="278" t="s">
        <v>1608</v>
      </c>
      <c r="C54" s="411">
        <v>99558</v>
      </c>
      <c r="D54" s="412">
        <v>99462</v>
      </c>
      <c r="E54" s="412" t="s">
        <v>21</v>
      </c>
      <c r="F54" s="412">
        <v>15</v>
      </c>
      <c r="G54" s="412">
        <v>99447</v>
      </c>
      <c r="H54" s="412">
        <v>98931</v>
      </c>
      <c r="I54" s="412">
        <v>516</v>
      </c>
      <c r="J54" s="412">
        <v>575</v>
      </c>
      <c r="K54" s="434">
        <v>4917</v>
      </c>
      <c r="L54" s="413" t="s">
        <v>1711</v>
      </c>
    </row>
    <row r="55" spans="1:12" ht="15">
      <c r="A55" s="1363" t="s">
        <v>1615</v>
      </c>
      <c r="B55" s="278" t="s">
        <v>1608</v>
      </c>
      <c r="C55" s="411">
        <v>10548</v>
      </c>
      <c r="D55" s="412">
        <v>9861</v>
      </c>
      <c r="E55" s="412" t="s">
        <v>21</v>
      </c>
      <c r="F55" s="412">
        <v>15</v>
      </c>
      <c r="G55" s="412">
        <v>9846</v>
      </c>
      <c r="H55" s="412">
        <v>9330</v>
      </c>
      <c r="I55" s="412">
        <v>516</v>
      </c>
      <c r="J55" s="412">
        <v>575</v>
      </c>
      <c r="K55" s="434">
        <v>1039</v>
      </c>
      <c r="L55" s="413" t="s">
        <v>1712</v>
      </c>
    </row>
    <row r="56" spans="1:12" ht="15">
      <c r="A56" s="1363" t="s">
        <v>1713</v>
      </c>
      <c r="B56" s="278" t="s">
        <v>1608</v>
      </c>
      <c r="C56" s="411">
        <v>89010</v>
      </c>
      <c r="D56" s="412">
        <v>89601</v>
      </c>
      <c r="E56" s="412" t="s">
        <v>21</v>
      </c>
      <c r="F56" s="412" t="s">
        <v>21</v>
      </c>
      <c r="G56" s="412">
        <v>89601</v>
      </c>
      <c r="H56" s="412">
        <v>89601</v>
      </c>
      <c r="I56" s="412" t="s">
        <v>21</v>
      </c>
      <c r="J56" s="412" t="s">
        <v>21</v>
      </c>
      <c r="K56" s="434">
        <v>3878</v>
      </c>
      <c r="L56" s="413" t="s">
        <v>1714</v>
      </c>
    </row>
    <row r="57" spans="1:12" ht="15">
      <c r="A57" s="1363" t="s">
        <v>1715</v>
      </c>
      <c r="B57" s="278" t="s">
        <v>1620</v>
      </c>
      <c r="C57" s="411">
        <v>15754</v>
      </c>
      <c r="D57" s="412">
        <v>15762</v>
      </c>
      <c r="E57" s="412">
        <v>86</v>
      </c>
      <c r="F57" s="412" t="s">
        <v>21</v>
      </c>
      <c r="G57" s="412">
        <v>15676</v>
      </c>
      <c r="H57" s="412">
        <v>15664</v>
      </c>
      <c r="I57" s="412">
        <v>12</v>
      </c>
      <c r="J57" s="412" t="s">
        <v>21</v>
      </c>
      <c r="K57" s="434">
        <v>450</v>
      </c>
      <c r="L57" s="14" t="s">
        <v>1621</v>
      </c>
    </row>
    <row r="58" spans="1:12" ht="15">
      <c r="A58" s="1363" t="s">
        <v>105</v>
      </c>
      <c r="B58" s="278" t="s">
        <v>1604</v>
      </c>
      <c r="C58" s="411">
        <v>3610</v>
      </c>
      <c r="D58" s="412">
        <v>3394</v>
      </c>
      <c r="E58" s="412" t="s">
        <v>21</v>
      </c>
      <c r="F58" s="412" t="s">
        <v>21</v>
      </c>
      <c r="G58" s="412">
        <v>3394</v>
      </c>
      <c r="H58" s="412">
        <v>3394</v>
      </c>
      <c r="I58" s="412" t="s">
        <v>21</v>
      </c>
      <c r="J58" s="412" t="s">
        <v>21</v>
      </c>
      <c r="K58" s="434">
        <v>180</v>
      </c>
      <c r="L58" s="78" t="s">
        <v>1716</v>
      </c>
    </row>
    <row r="59" spans="1:12" ht="15">
      <c r="A59" s="2103"/>
      <c r="B59" s="402"/>
      <c r="C59" s="407"/>
      <c r="D59" s="408"/>
      <c r="E59" s="408"/>
      <c r="F59" s="408"/>
      <c r="G59" s="408"/>
      <c r="H59" s="408"/>
      <c r="I59" s="408"/>
      <c r="J59" s="408"/>
      <c r="K59" s="432"/>
      <c r="L59" s="14"/>
    </row>
    <row r="60" spans="1:12" ht="15">
      <c r="A60" s="2094" t="s">
        <v>76</v>
      </c>
      <c r="B60" s="402" t="s">
        <v>1604</v>
      </c>
      <c r="C60" s="409">
        <v>399867</v>
      </c>
      <c r="D60" s="405">
        <v>399932</v>
      </c>
      <c r="E60" s="405">
        <v>11077</v>
      </c>
      <c r="F60" s="405">
        <v>25799</v>
      </c>
      <c r="G60" s="405">
        <v>363056</v>
      </c>
      <c r="H60" s="405">
        <v>352258</v>
      </c>
      <c r="I60" s="405">
        <v>10798</v>
      </c>
      <c r="J60" s="405" t="s">
        <v>21</v>
      </c>
      <c r="K60" s="433">
        <v>38</v>
      </c>
      <c r="L60" s="406" t="s">
        <v>1648</v>
      </c>
    </row>
    <row r="61" spans="1:12" ht="15">
      <c r="A61" s="2100"/>
      <c r="B61" s="402"/>
      <c r="C61" s="407"/>
      <c r="D61" s="408"/>
      <c r="E61" s="408"/>
      <c r="F61" s="408"/>
      <c r="G61" s="408"/>
      <c r="H61" s="408"/>
      <c r="I61" s="408"/>
      <c r="J61" s="408"/>
      <c r="K61" s="432"/>
      <c r="L61" s="406" t="s">
        <v>1642</v>
      </c>
    </row>
    <row r="62" spans="1:12" ht="17.5">
      <c r="A62" s="1363" t="s">
        <v>107</v>
      </c>
      <c r="B62" s="278" t="s">
        <v>1717</v>
      </c>
      <c r="C62" s="411" t="s">
        <v>21</v>
      </c>
      <c r="D62" s="412" t="s">
        <v>21</v>
      </c>
      <c r="E62" s="412" t="s">
        <v>21</v>
      </c>
      <c r="F62" s="412" t="s">
        <v>21</v>
      </c>
      <c r="G62" s="412" t="s">
        <v>21</v>
      </c>
      <c r="H62" s="412" t="s">
        <v>21</v>
      </c>
      <c r="I62" s="412" t="s">
        <v>21</v>
      </c>
      <c r="J62" s="412" t="s">
        <v>21</v>
      </c>
      <c r="K62" s="434" t="s">
        <v>21</v>
      </c>
      <c r="L62" s="413" t="s">
        <v>1718</v>
      </c>
    </row>
    <row r="63" spans="1:12" ht="15">
      <c r="A63" s="1363" t="s">
        <v>1719</v>
      </c>
      <c r="B63" s="278" t="s">
        <v>1620</v>
      </c>
      <c r="C63" s="411">
        <v>63538</v>
      </c>
      <c r="D63" s="412">
        <v>63584</v>
      </c>
      <c r="E63" s="412" t="s">
        <v>21</v>
      </c>
      <c r="F63" s="412">
        <v>7629</v>
      </c>
      <c r="G63" s="412">
        <v>55955</v>
      </c>
      <c r="H63" s="412">
        <v>55955</v>
      </c>
      <c r="I63" s="412" t="s">
        <v>21</v>
      </c>
      <c r="J63" s="412" t="s">
        <v>21</v>
      </c>
      <c r="K63" s="434">
        <v>27</v>
      </c>
      <c r="L63" s="14" t="s">
        <v>1651</v>
      </c>
    </row>
    <row r="64" spans="1:12" ht="17.5">
      <c r="A64" s="1363" t="s">
        <v>1652</v>
      </c>
      <c r="B64" s="278" t="s">
        <v>1717</v>
      </c>
      <c r="C64" s="411">
        <v>268980</v>
      </c>
      <c r="D64" s="412">
        <v>268980</v>
      </c>
      <c r="E64" s="412">
        <v>9552</v>
      </c>
      <c r="F64" s="412">
        <v>12930</v>
      </c>
      <c r="G64" s="412">
        <v>246498</v>
      </c>
      <c r="H64" s="412">
        <v>237181</v>
      </c>
      <c r="I64" s="412">
        <v>9317</v>
      </c>
      <c r="J64" s="412" t="s">
        <v>22</v>
      </c>
      <c r="K64" s="434" t="s">
        <v>22</v>
      </c>
      <c r="L64" s="413" t="s">
        <v>1654</v>
      </c>
    </row>
    <row r="65" spans="1:13" ht="15">
      <c r="A65" s="1363" t="s">
        <v>1655</v>
      </c>
      <c r="B65" s="278" t="s">
        <v>1608</v>
      </c>
      <c r="C65" s="411">
        <v>292109</v>
      </c>
      <c r="D65" s="412">
        <v>292109</v>
      </c>
      <c r="E65" s="412">
        <v>10430</v>
      </c>
      <c r="F65" s="412">
        <v>14157</v>
      </c>
      <c r="G65" s="412">
        <v>267522</v>
      </c>
      <c r="H65" s="412">
        <v>257354</v>
      </c>
      <c r="I65" s="412">
        <v>10168</v>
      </c>
      <c r="J65" s="412" t="s">
        <v>22</v>
      </c>
      <c r="K65" s="434" t="s">
        <v>22</v>
      </c>
      <c r="L65" s="413" t="s">
        <v>1656</v>
      </c>
    </row>
    <row r="66" spans="1:13" ht="15">
      <c r="A66" s="1363" t="s">
        <v>109</v>
      </c>
      <c r="B66" s="278" t="s">
        <v>1620</v>
      </c>
      <c r="C66" s="411" t="s">
        <v>21</v>
      </c>
      <c r="D66" s="412" t="s">
        <v>21</v>
      </c>
      <c r="E66" s="412" t="s">
        <v>21</v>
      </c>
      <c r="F66" s="412" t="s">
        <v>21</v>
      </c>
      <c r="G66" s="412" t="s">
        <v>21</v>
      </c>
      <c r="H66" s="412" t="s">
        <v>21</v>
      </c>
      <c r="I66" s="412" t="s">
        <v>21</v>
      </c>
      <c r="J66" s="412" t="s">
        <v>21</v>
      </c>
      <c r="K66" s="434" t="s">
        <v>21</v>
      </c>
      <c r="L66" s="78" t="s">
        <v>1720</v>
      </c>
    </row>
    <row r="67" spans="1:13" ht="14">
      <c r="A67" s="2104" t="s">
        <v>1658</v>
      </c>
      <c r="B67" s="416" t="s">
        <v>1608</v>
      </c>
      <c r="C67" s="417" t="s">
        <v>21</v>
      </c>
      <c r="D67" s="418" t="s">
        <v>21</v>
      </c>
      <c r="E67" s="418" t="s">
        <v>21</v>
      </c>
      <c r="F67" s="418" t="s">
        <v>21</v>
      </c>
      <c r="G67" s="418" t="s">
        <v>21</v>
      </c>
      <c r="H67" s="418" t="s">
        <v>21</v>
      </c>
      <c r="I67" s="418" t="s">
        <v>21</v>
      </c>
      <c r="J67" s="418" t="s">
        <v>21</v>
      </c>
      <c r="K67" s="435" t="s">
        <v>21</v>
      </c>
      <c r="L67" s="436" t="s">
        <v>1659</v>
      </c>
      <c r="M67" s="880"/>
    </row>
    <row r="68" spans="1:13" ht="11.25" customHeight="1">
      <c r="A68" s="410"/>
      <c r="B68" s="437"/>
      <c r="L68" s="438"/>
    </row>
    <row r="73" spans="1:13">
      <c r="A73" s="377"/>
      <c r="B73" s="377"/>
      <c r="C73" s="4"/>
      <c r="K73" s="377"/>
      <c r="L73" s="377"/>
    </row>
  </sheetData>
  <mergeCells count="6">
    <mergeCell ref="A6:A11"/>
    <mergeCell ref="L6:M11"/>
    <mergeCell ref="G7:K7"/>
    <mergeCell ref="G8:K8"/>
    <mergeCell ref="A41:A46"/>
    <mergeCell ref="L41:M46"/>
  </mergeCells>
  <phoneticPr fontId="100"/>
  <printOptions horizontalCentered="1"/>
  <pageMargins left="0.59055118110236227" right="0.59055118110236227" top="0.39370078740157483" bottom="0.39370078740157483" header="0" footer="0"/>
  <pageSetup paperSize="9" scale="80" firstPageNumber="14" orientation="portrait" useFirstPageNumber="1" r:id="rId1"/>
  <headerFooter alignWithMargins="0">
    <oddFooter>&amp;C&amp;"ＭＳ Ｐ明朝,標準"&amp;16－&amp;P－</oddFooter>
  </headerFooter>
  <colBreaks count="1" manualBreakCount="1">
    <brk id="6" max="67"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0662EA-C381-440C-8CC9-5C7F9B2FF8E5}">
  <sheetPr>
    <tabColor rgb="FFFFFF00"/>
  </sheetPr>
  <dimension ref="A1:N95"/>
  <sheetViews>
    <sheetView view="pageBreakPreview" zoomScale="85" zoomScaleNormal="75" zoomScaleSheetLayoutView="85" workbookViewId="0"/>
  </sheetViews>
  <sheetFormatPr defaultColWidth="9" defaultRowHeight="13"/>
  <cols>
    <col min="1" max="1" width="33.26953125" style="35" customWidth="1"/>
    <col min="2" max="2" width="11.6328125" style="35" customWidth="1"/>
    <col min="3" max="7" width="19.90625" style="35" customWidth="1"/>
    <col min="8" max="10" width="18.453125" style="35" customWidth="1"/>
    <col min="11" max="12" width="17.6328125" style="35" customWidth="1"/>
    <col min="13" max="13" width="18.453125" style="35" customWidth="1"/>
    <col min="14" max="14" width="36.7265625" style="35" customWidth="1"/>
    <col min="15" max="26" width="9" style="35"/>
    <col min="27" max="27" width="9.7265625" style="35" bestFit="1" customWidth="1"/>
    <col min="28" max="16384" width="9" style="35"/>
  </cols>
  <sheetData>
    <row r="1" spans="1:14" s="375" customFormat="1" ht="15" customHeight="1">
      <c r="A1" s="2084" t="s">
        <v>803</v>
      </c>
      <c r="B1" s="439"/>
      <c r="M1" s="916"/>
      <c r="N1" s="2085" t="s">
        <v>803</v>
      </c>
    </row>
    <row r="2" spans="1:14" ht="5.25" customHeight="1">
      <c r="B2" s="440"/>
      <c r="N2" s="14"/>
    </row>
    <row r="3" spans="1:14" ht="7.5" customHeight="1">
      <c r="N3" s="14"/>
    </row>
    <row r="4" spans="1:14" ht="22.5" customHeight="1">
      <c r="A4" s="2110" t="s">
        <v>131</v>
      </c>
      <c r="B4" s="379" t="s">
        <v>1721</v>
      </c>
      <c r="C4" s="442"/>
      <c r="N4" s="14"/>
    </row>
    <row r="5" spans="1:14" s="14" customFormat="1" ht="15.75" customHeight="1">
      <c r="A5" s="2447" t="s">
        <v>1661</v>
      </c>
      <c r="B5" s="423"/>
      <c r="C5" s="424"/>
      <c r="D5" s="1631" t="s">
        <v>56</v>
      </c>
      <c r="E5" s="443"/>
      <c r="F5" s="1018" t="s">
        <v>118</v>
      </c>
      <c r="G5" s="1018" t="s">
        <v>195</v>
      </c>
      <c r="H5" s="384"/>
      <c r="I5" s="384" t="s">
        <v>1478</v>
      </c>
      <c r="J5" s="384" t="s">
        <v>1722</v>
      </c>
      <c r="K5" s="444"/>
      <c r="L5" s="424"/>
      <c r="M5" s="426"/>
      <c r="N5" s="424"/>
    </row>
    <row r="6" spans="1:14" s="14" customFormat="1" ht="15.75" customHeight="1">
      <c r="A6" s="2448"/>
      <c r="B6" s="2089" t="s">
        <v>1480</v>
      </c>
      <c r="C6" s="2090" t="s">
        <v>96</v>
      </c>
      <c r="D6" s="862" t="s">
        <v>699</v>
      </c>
      <c r="E6" s="2090" t="s">
        <v>97</v>
      </c>
      <c r="F6" s="1631" t="s">
        <v>60</v>
      </c>
      <c r="G6" s="1631" t="s">
        <v>810</v>
      </c>
      <c r="H6" s="2466" t="s">
        <v>811</v>
      </c>
      <c r="I6" s="2467"/>
      <c r="J6" s="2467"/>
      <c r="K6" s="2468"/>
      <c r="L6" s="2090" t="s">
        <v>99</v>
      </c>
      <c r="M6" s="862" t="s">
        <v>812</v>
      </c>
    </row>
    <row r="7" spans="1:14" s="14" customFormat="1" ht="15.75" customHeight="1">
      <c r="A7" s="2448"/>
      <c r="B7" s="388"/>
      <c r="C7" s="389"/>
      <c r="D7" s="395" t="s">
        <v>1482</v>
      </c>
      <c r="E7" s="389"/>
      <c r="F7" s="390"/>
      <c r="G7" s="862" t="s">
        <v>813</v>
      </c>
      <c r="H7" s="2469" t="s">
        <v>1723</v>
      </c>
      <c r="I7" s="2470"/>
      <c r="J7" s="2470"/>
      <c r="K7" s="2471"/>
      <c r="L7" s="389"/>
      <c r="M7" s="390"/>
      <c r="N7" s="2472" t="s">
        <v>1724</v>
      </c>
    </row>
    <row r="8" spans="1:14" s="14" customFormat="1" ht="15.75" customHeight="1">
      <c r="A8" s="2448"/>
      <c r="B8" s="388"/>
      <c r="C8" s="389"/>
      <c r="D8" s="390" t="s">
        <v>1725</v>
      </c>
      <c r="E8" s="389"/>
      <c r="F8" s="390"/>
      <c r="G8" s="390" t="s">
        <v>1726</v>
      </c>
      <c r="H8" s="1631" t="s">
        <v>794</v>
      </c>
      <c r="I8" s="1631" t="s">
        <v>795</v>
      </c>
      <c r="J8" s="2090" t="s">
        <v>123</v>
      </c>
      <c r="K8" s="1631" t="s">
        <v>796</v>
      </c>
      <c r="L8" s="389"/>
      <c r="M8" s="390"/>
      <c r="N8" s="2472"/>
    </row>
    <row r="9" spans="1:14" s="14" customFormat="1" ht="15.75" customHeight="1">
      <c r="A9" s="2448"/>
      <c r="B9" s="388" t="s">
        <v>1597</v>
      </c>
      <c r="C9" s="389" t="s">
        <v>1727</v>
      </c>
      <c r="D9" s="390" t="s">
        <v>1728</v>
      </c>
      <c r="E9" s="389" t="s">
        <v>1598</v>
      </c>
      <c r="F9" s="392" t="s">
        <v>1599</v>
      </c>
      <c r="G9" s="390" t="s">
        <v>102</v>
      </c>
      <c r="H9" s="390" t="s">
        <v>1729</v>
      </c>
      <c r="I9" s="395" t="s">
        <v>124</v>
      </c>
      <c r="J9" s="389" t="s">
        <v>1704</v>
      </c>
      <c r="K9" s="390" t="s">
        <v>1729</v>
      </c>
      <c r="L9" s="389" t="s">
        <v>1601</v>
      </c>
      <c r="M9" s="390" t="s">
        <v>1602</v>
      </c>
    </row>
    <row r="10" spans="1:14" s="14" customFormat="1" ht="15.75" customHeight="1">
      <c r="A10" s="2449"/>
      <c r="B10" s="397"/>
      <c r="D10" s="390" t="s">
        <v>1730</v>
      </c>
      <c r="F10" s="394"/>
      <c r="G10" s="390"/>
      <c r="H10" s="390" t="s">
        <v>1598</v>
      </c>
      <c r="I10" s="395" t="s">
        <v>1731</v>
      </c>
      <c r="J10" s="389" t="s">
        <v>1705</v>
      </c>
      <c r="K10" s="395" t="s">
        <v>1732</v>
      </c>
      <c r="L10" s="389"/>
      <c r="M10" s="390"/>
      <c r="N10" s="121"/>
    </row>
    <row r="11" spans="1:14" ht="15.75" customHeight="1">
      <c r="A11" s="2111" t="s">
        <v>814</v>
      </c>
      <c r="B11" s="402" t="s">
        <v>1604</v>
      </c>
      <c r="C11" s="403">
        <v>71624554</v>
      </c>
      <c r="D11" s="404">
        <v>8015423</v>
      </c>
      <c r="E11" s="404">
        <v>80605715</v>
      </c>
      <c r="F11" s="404">
        <v>7602957</v>
      </c>
      <c r="G11" s="404">
        <v>1938612</v>
      </c>
      <c r="H11" s="404">
        <v>71064146</v>
      </c>
      <c r="I11" s="404">
        <v>62281164</v>
      </c>
      <c r="J11" s="404">
        <v>8249554</v>
      </c>
      <c r="K11" s="404">
        <v>533430</v>
      </c>
      <c r="L11" s="404">
        <v>8212235</v>
      </c>
      <c r="M11" s="404">
        <v>2476496</v>
      </c>
      <c r="N11" s="446" t="s">
        <v>1733</v>
      </c>
    </row>
    <row r="12" spans="1:14" ht="14.25" customHeight="1">
      <c r="A12" s="447" t="s">
        <v>1734</v>
      </c>
      <c r="B12" s="402" t="s">
        <v>1608</v>
      </c>
      <c r="C12" s="448"/>
      <c r="D12" s="449"/>
      <c r="E12" s="405">
        <v>72756925</v>
      </c>
      <c r="F12" s="449"/>
      <c r="G12" s="449"/>
      <c r="H12" s="449"/>
      <c r="I12" s="449"/>
      <c r="J12" s="449"/>
      <c r="K12" s="449"/>
      <c r="L12" s="449"/>
      <c r="M12" s="449"/>
      <c r="N12" s="450" t="s">
        <v>1735</v>
      </c>
    </row>
    <row r="13" spans="1:14" ht="6.75" customHeight="1">
      <c r="A13" s="447"/>
      <c r="B13" s="402"/>
      <c r="C13" s="448"/>
      <c r="D13" s="451"/>
      <c r="E13" s="408"/>
      <c r="F13" s="449"/>
      <c r="G13" s="449"/>
      <c r="H13" s="449"/>
      <c r="I13" s="449"/>
      <c r="J13" s="449"/>
      <c r="K13" s="449"/>
      <c r="L13" s="449"/>
      <c r="M13" s="449"/>
      <c r="N13" s="452" t="s">
        <v>1736</v>
      </c>
    </row>
    <row r="14" spans="1:14" ht="14.25" customHeight="1">
      <c r="A14" s="445" t="s">
        <v>66</v>
      </c>
      <c r="B14" s="402" t="s">
        <v>1608</v>
      </c>
      <c r="C14" s="409">
        <v>57181541</v>
      </c>
      <c r="D14" s="405" t="s">
        <v>21</v>
      </c>
      <c r="E14" s="405">
        <v>65415120</v>
      </c>
      <c r="F14" s="405">
        <v>3009020</v>
      </c>
      <c r="G14" s="405">
        <v>1384493</v>
      </c>
      <c r="H14" s="405">
        <v>61021607</v>
      </c>
      <c r="I14" s="405">
        <v>54081408</v>
      </c>
      <c r="J14" s="405">
        <v>6468715</v>
      </c>
      <c r="K14" s="405">
        <v>471485</v>
      </c>
      <c r="L14" s="405">
        <v>772897</v>
      </c>
      <c r="M14" s="405">
        <v>927746</v>
      </c>
      <c r="N14" s="450" t="s">
        <v>1609</v>
      </c>
    </row>
    <row r="15" spans="1:14" ht="11.25" customHeight="1">
      <c r="A15" s="401"/>
      <c r="B15" s="402"/>
      <c r="C15" s="448"/>
      <c r="D15" s="449"/>
      <c r="E15" s="449"/>
      <c r="F15" s="449"/>
      <c r="G15" s="449"/>
      <c r="H15" s="449"/>
      <c r="I15" s="449"/>
      <c r="J15" s="449"/>
      <c r="K15" s="449"/>
      <c r="L15" s="449"/>
      <c r="M15" s="449"/>
      <c r="N15" s="453" t="s">
        <v>1737</v>
      </c>
    </row>
    <row r="16" spans="1:14" ht="14.25" customHeight="1">
      <c r="A16" s="420" t="s">
        <v>1738</v>
      </c>
      <c r="B16" s="402" t="s">
        <v>1608</v>
      </c>
      <c r="C16" s="411">
        <v>26022</v>
      </c>
      <c r="D16" s="412" t="s">
        <v>22</v>
      </c>
      <c r="E16" s="412">
        <v>26760</v>
      </c>
      <c r="F16" s="412" t="s">
        <v>21</v>
      </c>
      <c r="G16" s="412" t="s">
        <v>21</v>
      </c>
      <c r="H16" s="412">
        <v>26760</v>
      </c>
      <c r="I16" s="412">
        <v>26760</v>
      </c>
      <c r="J16" s="412" t="s">
        <v>21</v>
      </c>
      <c r="K16" s="412" t="s">
        <v>21</v>
      </c>
      <c r="L16" s="412" t="s">
        <v>21</v>
      </c>
      <c r="M16" s="412">
        <v>1113</v>
      </c>
      <c r="N16" s="454" t="s">
        <v>1739</v>
      </c>
    </row>
    <row r="17" spans="1:14" ht="14.25" customHeight="1">
      <c r="A17" s="420" t="s">
        <v>1740</v>
      </c>
      <c r="B17" s="402" t="s">
        <v>1608</v>
      </c>
      <c r="C17" s="411">
        <v>304393</v>
      </c>
      <c r="D17" s="412" t="s">
        <v>22</v>
      </c>
      <c r="E17" s="412">
        <v>283122</v>
      </c>
      <c r="F17" s="412">
        <v>3173</v>
      </c>
      <c r="G17" s="412" t="s">
        <v>21</v>
      </c>
      <c r="H17" s="412">
        <v>279949</v>
      </c>
      <c r="I17" s="412">
        <v>279949</v>
      </c>
      <c r="J17" s="412" t="s">
        <v>21</v>
      </c>
      <c r="K17" s="412" t="s">
        <v>21</v>
      </c>
      <c r="L17" s="412">
        <v>41143</v>
      </c>
      <c r="M17" s="412">
        <v>22172</v>
      </c>
      <c r="N17" s="454" t="s">
        <v>1741</v>
      </c>
    </row>
    <row r="18" spans="1:14" ht="14.25" customHeight="1">
      <c r="A18" s="420" t="s">
        <v>1742</v>
      </c>
      <c r="B18" s="402" t="s">
        <v>1608</v>
      </c>
      <c r="C18" s="411">
        <v>252</v>
      </c>
      <c r="D18" s="412" t="s">
        <v>22</v>
      </c>
      <c r="E18" s="412">
        <v>251</v>
      </c>
      <c r="F18" s="412" t="s">
        <v>22</v>
      </c>
      <c r="G18" s="412" t="s">
        <v>22</v>
      </c>
      <c r="H18" s="412">
        <v>251</v>
      </c>
      <c r="I18" s="412" t="s">
        <v>22</v>
      </c>
      <c r="J18" s="412" t="s">
        <v>22</v>
      </c>
      <c r="K18" s="412">
        <v>251</v>
      </c>
      <c r="L18" s="412" t="s">
        <v>21</v>
      </c>
      <c r="M18" s="412">
        <v>4</v>
      </c>
      <c r="N18" s="455" t="s">
        <v>1611</v>
      </c>
    </row>
    <row r="19" spans="1:14" ht="14.25" customHeight="1">
      <c r="A19" s="420" t="s">
        <v>67</v>
      </c>
      <c r="B19" s="402" t="s">
        <v>1608</v>
      </c>
      <c r="C19" s="411">
        <v>33523139</v>
      </c>
      <c r="D19" s="412" t="s">
        <v>22</v>
      </c>
      <c r="E19" s="412">
        <v>33566522</v>
      </c>
      <c r="F19" s="412" t="s">
        <v>21</v>
      </c>
      <c r="G19" s="412" t="s">
        <v>21</v>
      </c>
      <c r="H19" s="412">
        <v>33566522</v>
      </c>
      <c r="I19" s="412">
        <v>33542545</v>
      </c>
      <c r="J19" s="412">
        <v>23977</v>
      </c>
      <c r="K19" s="412" t="s">
        <v>21</v>
      </c>
      <c r="L19" s="412">
        <v>42669</v>
      </c>
      <c r="M19" s="412">
        <v>647600</v>
      </c>
      <c r="N19" s="455" t="s">
        <v>1743</v>
      </c>
    </row>
    <row r="20" spans="1:14" ht="14.25" customHeight="1">
      <c r="A20" s="420" t="s">
        <v>68</v>
      </c>
      <c r="B20" s="402" t="s">
        <v>1608</v>
      </c>
      <c r="C20" s="411">
        <v>18406670</v>
      </c>
      <c r="D20" s="412" t="s">
        <v>22</v>
      </c>
      <c r="E20" s="412">
        <v>18321040</v>
      </c>
      <c r="F20" s="412" t="s">
        <v>22</v>
      </c>
      <c r="G20" s="412" t="s">
        <v>22</v>
      </c>
      <c r="H20" s="412">
        <v>18321040</v>
      </c>
      <c r="I20" s="412">
        <v>18321040</v>
      </c>
      <c r="J20" s="412" t="s">
        <v>22</v>
      </c>
      <c r="K20" s="412" t="s">
        <v>22</v>
      </c>
      <c r="L20" s="412">
        <v>78353</v>
      </c>
      <c r="M20" s="412">
        <v>12332</v>
      </c>
      <c r="N20" s="454" t="s">
        <v>1744</v>
      </c>
    </row>
    <row r="21" spans="1:14" ht="14.25" customHeight="1">
      <c r="A21" s="420" t="s">
        <v>69</v>
      </c>
      <c r="B21" s="402" t="s">
        <v>1608</v>
      </c>
      <c r="C21" s="411">
        <v>844927</v>
      </c>
      <c r="D21" s="412" t="s">
        <v>22</v>
      </c>
      <c r="E21" s="412">
        <v>848511</v>
      </c>
      <c r="F21" s="412">
        <v>1315</v>
      </c>
      <c r="G21" s="412">
        <v>277</v>
      </c>
      <c r="H21" s="412">
        <v>846919</v>
      </c>
      <c r="I21" s="412">
        <v>806989</v>
      </c>
      <c r="J21" s="412">
        <v>35313</v>
      </c>
      <c r="K21" s="412">
        <v>4617</v>
      </c>
      <c r="L21" s="412" t="s">
        <v>21</v>
      </c>
      <c r="M21" s="412">
        <v>6491</v>
      </c>
      <c r="N21" s="455" t="s">
        <v>1612</v>
      </c>
    </row>
    <row r="22" spans="1:14" ht="14.25" customHeight="1">
      <c r="A22" s="420" t="s">
        <v>70</v>
      </c>
      <c r="B22" s="402" t="s">
        <v>1608</v>
      </c>
      <c r="C22" s="411">
        <v>261312</v>
      </c>
      <c r="D22" s="412" t="s">
        <v>22</v>
      </c>
      <c r="E22" s="412">
        <v>260463</v>
      </c>
      <c r="F22" s="412" t="s">
        <v>21</v>
      </c>
      <c r="G22" s="412" t="s">
        <v>21</v>
      </c>
      <c r="H22" s="412">
        <v>260463</v>
      </c>
      <c r="I22" s="412">
        <v>257788</v>
      </c>
      <c r="J22" s="412" t="s">
        <v>21</v>
      </c>
      <c r="K22" s="412">
        <v>2675</v>
      </c>
      <c r="L22" s="412" t="s">
        <v>21</v>
      </c>
      <c r="M22" s="412">
        <v>9368</v>
      </c>
      <c r="N22" s="455" t="s">
        <v>1613</v>
      </c>
    </row>
    <row r="23" spans="1:14" ht="14.25" customHeight="1">
      <c r="A23" s="420" t="s">
        <v>71</v>
      </c>
      <c r="B23" s="402" t="s">
        <v>1608</v>
      </c>
      <c r="C23" s="411">
        <v>1226266</v>
      </c>
      <c r="D23" s="412" t="s">
        <v>22</v>
      </c>
      <c r="E23" s="412">
        <v>1233070</v>
      </c>
      <c r="F23" s="412">
        <v>564463</v>
      </c>
      <c r="G23" s="412">
        <v>11701</v>
      </c>
      <c r="H23" s="412">
        <v>656906</v>
      </c>
      <c r="I23" s="412">
        <v>498596</v>
      </c>
      <c r="J23" s="412">
        <v>125512</v>
      </c>
      <c r="K23" s="412">
        <v>32798</v>
      </c>
      <c r="L23" s="412">
        <v>1112</v>
      </c>
      <c r="M23" s="412">
        <v>67932</v>
      </c>
      <c r="N23" s="454" t="s">
        <v>1711</v>
      </c>
    </row>
    <row r="24" spans="1:14" ht="14.25" customHeight="1">
      <c r="A24" s="410" t="s">
        <v>1615</v>
      </c>
      <c r="B24" s="402" t="s">
        <v>1608</v>
      </c>
      <c r="C24" s="411">
        <v>58224</v>
      </c>
      <c r="D24" s="412" t="s">
        <v>22</v>
      </c>
      <c r="E24" s="412">
        <v>58045</v>
      </c>
      <c r="F24" s="412">
        <v>28350</v>
      </c>
      <c r="G24" s="412">
        <v>7302</v>
      </c>
      <c r="H24" s="412">
        <v>22393</v>
      </c>
      <c r="I24" s="412" t="s">
        <v>21</v>
      </c>
      <c r="J24" s="412">
        <v>14472</v>
      </c>
      <c r="K24" s="412">
        <v>7921</v>
      </c>
      <c r="L24" s="412">
        <v>1112</v>
      </c>
      <c r="M24" s="412">
        <v>7178</v>
      </c>
      <c r="N24" s="454" t="s">
        <v>1712</v>
      </c>
    </row>
    <row r="25" spans="1:14" ht="14.25" customHeight="1">
      <c r="A25" s="410" t="s">
        <v>1745</v>
      </c>
      <c r="B25" s="402" t="s">
        <v>1608</v>
      </c>
      <c r="C25" s="411">
        <v>1168042</v>
      </c>
      <c r="D25" s="412" t="s">
        <v>22</v>
      </c>
      <c r="E25" s="412">
        <v>1175025</v>
      </c>
      <c r="F25" s="412">
        <v>536113</v>
      </c>
      <c r="G25" s="412">
        <v>4399</v>
      </c>
      <c r="H25" s="412">
        <v>634513</v>
      </c>
      <c r="I25" s="412">
        <v>498596</v>
      </c>
      <c r="J25" s="412">
        <v>111040</v>
      </c>
      <c r="K25" s="412">
        <v>24877</v>
      </c>
      <c r="L25" s="412" t="s">
        <v>21</v>
      </c>
      <c r="M25" s="412">
        <v>60754</v>
      </c>
      <c r="N25" s="454" t="s">
        <v>1714</v>
      </c>
    </row>
    <row r="26" spans="1:14" ht="14.25" customHeight="1">
      <c r="A26" s="420" t="s">
        <v>72</v>
      </c>
      <c r="B26" s="402" t="s">
        <v>1608</v>
      </c>
      <c r="C26" s="411">
        <v>85704</v>
      </c>
      <c r="D26" s="412" t="s">
        <v>22</v>
      </c>
      <c r="E26" s="412">
        <v>1147871</v>
      </c>
      <c r="F26" s="412">
        <v>807702</v>
      </c>
      <c r="G26" s="412" t="s">
        <v>21</v>
      </c>
      <c r="H26" s="412">
        <v>340169</v>
      </c>
      <c r="I26" s="412">
        <v>211539</v>
      </c>
      <c r="J26" s="412">
        <v>126943</v>
      </c>
      <c r="K26" s="412">
        <v>1687</v>
      </c>
      <c r="L26" s="412" t="s">
        <v>22</v>
      </c>
      <c r="M26" s="412" t="s">
        <v>22</v>
      </c>
      <c r="N26" s="454" t="s">
        <v>1644</v>
      </c>
    </row>
    <row r="27" spans="1:14" ht="14.25" customHeight="1">
      <c r="A27" s="420" t="s">
        <v>1746</v>
      </c>
      <c r="B27" s="402" t="s">
        <v>1620</v>
      </c>
      <c r="C27" s="411">
        <v>5379744</v>
      </c>
      <c r="D27" s="412" t="s">
        <v>22</v>
      </c>
      <c r="E27" s="412">
        <v>4895727</v>
      </c>
      <c r="F27" s="412">
        <v>39838</v>
      </c>
      <c r="G27" s="412">
        <v>15640</v>
      </c>
      <c r="H27" s="412">
        <v>4840249</v>
      </c>
      <c r="I27" s="412">
        <v>4417076</v>
      </c>
      <c r="J27" s="412">
        <v>228929</v>
      </c>
      <c r="K27" s="412">
        <v>194244</v>
      </c>
      <c r="L27" s="412">
        <v>468007</v>
      </c>
      <c r="M27" s="412">
        <v>59162</v>
      </c>
      <c r="N27" s="455" t="s">
        <v>1621</v>
      </c>
    </row>
    <row r="28" spans="1:14" ht="18.75" customHeight="1">
      <c r="A28" s="2112" t="s">
        <v>815</v>
      </c>
      <c r="B28" s="402" t="s">
        <v>1717</v>
      </c>
      <c r="C28" s="411">
        <v>310152</v>
      </c>
      <c r="D28" s="412" t="s">
        <v>22</v>
      </c>
      <c r="E28" s="412">
        <v>7019640</v>
      </c>
      <c r="F28" s="412">
        <v>656169</v>
      </c>
      <c r="G28" s="412">
        <v>1164930</v>
      </c>
      <c r="H28" s="412">
        <v>5198541</v>
      </c>
      <c r="I28" s="412">
        <v>16315</v>
      </c>
      <c r="J28" s="412">
        <v>5033514</v>
      </c>
      <c r="K28" s="412">
        <v>148712</v>
      </c>
      <c r="L28" s="412" t="s">
        <v>22</v>
      </c>
      <c r="M28" s="412" t="s">
        <v>22</v>
      </c>
      <c r="N28" s="454" t="s">
        <v>1747</v>
      </c>
    </row>
    <row r="29" spans="1:14" ht="14.25" customHeight="1">
      <c r="A29" s="420" t="s">
        <v>136</v>
      </c>
      <c r="B29" s="402" t="s">
        <v>1620</v>
      </c>
      <c r="C29" s="411">
        <v>1509811</v>
      </c>
      <c r="D29" s="412" t="s">
        <v>22</v>
      </c>
      <c r="E29" s="412">
        <v>1488149</v>
      </c>
      <c r="F29" s="412">
        <v>894896</v>
      </c>
      <c r="G29" s="412" t="s">
        <v>21</v>
      </c>
      <c r="H29" s="412">
        <v>593253</v>
      </c>
      <c r="I29" s="412">
        <v>593253</v>
      </c>
      <c r="J29" s="412" t="s">
        <v>21</v>
      </c>
      <c r="K29" s="412" t="s">
        <v>21</v>
      </c>
      <c r="L29" s="412">
        <v>12544</v>
      </c>
      <c r="M29" s="412">
        <v>211590</v>
      </c>
      <c r="N29" s="456" t="s">
        <v>1646</v>
      </c>
    </row>
    <row r="30" spans="1:14" ht="14.25" customHeight="1">
      <c r="A30" s="420" t="s">
        <v>1389</v>
      </c>
      <c r="B30" s="402" t="s">
        <v>1608</v>
      </c>
      <c r="C30" s="411" t="s">
        <v>21</v>
      </c>
      <c r="D30" s="412" t="s">
        <v>22</v>
      </c>
      <c r="E30" s="412" t="s">
        <v>21</v>
      </c>
      <c r="F30" s="412" t="s">
        <v>21</v>
      </c>
      <c r="G30" s="412" t="s">
        <v>21</v>
      </c>
      <c r="H30" s="412" t="s">
        <v>21</v>
      </c>
      <c r="I30" s="412" t="s">
        <v>21</v>
      </c>
      <c r="J30" s="412" t="s">
        <v>21</v>
      </c>
      <c r="K30" s="412" t="s">
        <v>21</v>
      </c>
      <c r="L30" s="412">
        <v>1995</v>
      </c>
      <c r="M30" s="412">
        <v>3340</v>
      </c>
      <c r="N30" s="456" t="s">
        <v>1748</v>
      </c>
    </row>
    <row r="31" spans="1:14" ht="14.25" customHeight="1">
      <c r="A31" s="420" t="s">
        <v>75</v>
      </c>
      <c r="B31" s="402" t="s">
        <v>1604</v>
      </c>
      <c r="C31" s="411">
        <v>17345</v>
      </c>
      <c r="D31" s="412" t="s">
        <v>21</v>
      </c>
      <c r="E31" s="412">
        <v>17345</v>
      </c>
      <c r="F31" s="412">
        <v>15705</v>
      </c>
      <c r="G31" s="412" t="s">
        <v>21</v>
      </c>
      <c r="H31" s="412">
        <v>1640</v>
      </c>
      <c r="I31" s="412" t="s">
        <v>21</v>
      </c>
      <c r="J31" s="412">
        <v>1640</v>
      </c>
      <c r="K31" s="412" t="s">
        <v>21</v>
      </c>
      <c r="L31" s="412" t="s">
        <v>21</v>
      </c>
      <c r="M31" s="412" t="s">
        <v>21</v>
      </c>
      <c r="N31" s="456" t="s">
        <v>1716</v>
      </c>
    </row>
    <row r="32" spans="1:14" ht="9" customHeight="1">
      <c r="A32" s="414"/>
      <c r="B32" s="402"/>
      <c r="C32" s="407"/>
      <c r="D32" s="408"/>
      <c r="E32" s="408"/>
      <c r="F32" s="408"/>
      <c r="G32" s="408"/>
      <c r="H32" s="408"/>
      <c r="I32" s="408"/>
      <c r="J32" s="408"/>
      <c r="K32" s="408"/>
      <c r="L32" s="408"/>
      <c r="M32" s="408"/>
      <c r="N32" s="456"/>
    </row>
    <row r="33" spans="1:14" ht="14.25" customHeight="1">
      <c r="A33" s="401" t="s">
        <v>76</v>
      </c>
      <c r="B33" s="402" t="s">
        <v>1604</v>
      </c>
      <c r="C33" s="409">
        <v>14443013</v>
      </c>
      <c r="D33" s="405">
        <v>8015423</v>
      </c>
      <c r="E33" s="405">
        <v>15190595</v>
      </c>
      <c r="F33" s="405">
        <v>4593936</v>
      </c>
      <c r="G33" s="405">
        <v>554120</v>
      </c>
      <c r="H33" s="405">
        <v>10042539</v>
      </c>
      <c r="I33" s="405">
        <v>8199757</v>
      </c>
      <c r="J33" s="405">
        <v>1780839</v>
      </c>
      <c r="K33" s="405">
        <v>61945</v>
      </c>
      <c r="L33" s="405">
        <v>7439338</v>
      </c>
      <c r="M33" s="405">
        <v>1548750</v>
      </c>
      <c r="N33" s="450" t="s">
        <v>1648</v>
      </c>
    </row>
    <row r="34" spans="1:14" ht="14.25" customHeight="1">
      <c r="A34" s="401"/>
      <c r="B34" s="402"/>
      <c r="C34" s="448"/>
      <c r="D34" s="449"/>
      <c r="E34" s="449"/>
      <c r="F34" s="449"/>
      <c r="G34" s="449"/>
      <c r="H34" s="449"/>
      <c r="I34" s="449"/>
      <c r="J34" s="449"/>
      <c r="K34" s="449"/>
      <c r="L34" s="449"/>
      <c r="M34" s="449"/>
      <c r="N34" s="457" t="s">
        <v>1749</v>
      </c>
    </row>
    <row r="35" spans="1:14" ht="14.25" customHeight="1">
      <c r="A35" s="420" t="s">
        <v>106</v>
      </c>
      <c r="B35" s="402" t="s">
        <v>1620</v>
      </c>
      <c r="C35" s="411">
        <v>17646203</v>
      </c>
      <c r="D35" s="412" t="s">
        <v>22</v>
      </c>
      <c r="E35" s="412">
        <v>17738598</v>
      </c>
      <c r="F35" s="412">
        <v>5961457</v>
      </c>
      <c r="G35" s="412" t="s">
        <v>21</v>
      </c>
      <c r="H35" s="412">
        <v>11777141</v>
      </c>
      <c r="I35" s="412">
        <v>11126490</v>
      </c>
      <c r="J35" s="412">
        <v>645835</v>
      </c>
      <c r="K35" s="412">
        <v>4816</v>
      </c>
      <c r="L35" s="412">
        <v>208404</v>
      </c>
      <c r="M35" s="412">
        <v>1925307</v>
      </c>
      <c r="N35" s="455" t="s">
        <v>1750</v>
      </c>
    </row>
    <row r="36" spans="1:14" ht="14.25" customHeight="1">
      <c r="A36" s="420" t="s">
        <v>137</v>
      </c>
      <c r="B36" s="402" t="s">
        <v>1608</v>
      </c>
      <c r="C36" s="411">
        <v>144188</v>
      </c>
      <c r="D36" s="412">
        <v>7938512</v>
      </c>
      <c r="E36" s="412">
        <v>141951</v>
      </c>
      <c r="F36" s="412" t="s">
        <v>21</v>
      </c>
      <c r="G36" s="412" t="s">
        <v>21</v>
      </c>
      <c r="H36" s="412">
        <v>141951</v>
      </c>
      <c r="I36" s="412">
        <v>102790</v>
      </c>
      <c r="J36" s="412">
        <v>39161</v>
      </c>
      <c r="K36" s="412" t="s">
        <v>21</v>
      </c>
      <c r="L36" s="412">
        <v>7900138</v>
      </c>
      <c r="M36" s="412">
        <v>310777</v>
      </c>
      <c r="N36" s="455" t="s">
        <v>1751</v>
      </c>
    </row>
    <row r="37" spans="1:14" ht="14.25" customHeight="1">
      <c r="A37" s="420" t="s">
        <v>138</v>
      </c>
      <c r="B37" s="402" t="s">
        <v>1608</v>
      </c>
      <c r="C37" s="411">
        <v>336018</v>
      </c>
      <c r="D37" s="412">
        <v>155439</v>
      </c>
      <c r="E37" s="412">
        <v>383643</v>
      </c>
      <c r="F37" s="412" t="s">
        <v>21</v>
      </c>
      <c r="G37" s="412" t="s">
        <v>21</v>
      </c>
      <c r="H37" s="412">
        <v>383643</v>
      </c>
      <c r="I37" s="412">
        <v>383643</v>
      </c>
      <c r="J37" s="412" t="s">
        <v>21</v>
      </c>
      <c r="K37" s="412" t="s">
        <v>21</v>
      </c>
      <c r="L37" s="412">
        <v>108985</v>
      </c>
      <c r="M37" s="412">
        <v>31287</v>
      </c>
      <c r="N37" s="455" t="s">
        <v>1752</v>
      </c>
    </row>
    <row r="38" spans="1:14" ht="17.5">
      <c r="A38" s="420" t="s">
        <v>139</v>
      </c>
      <c r="B38" s="402" t="s">
        <v>1717</v>
      </c>
      <c r="C38" s="411">
        <v>86929</v>
      </c>
      <c r="D38" s="412">
        <v>3059622</v>
      </c>
      <c r="E38" s="412">
        <v>1326038</v>
      </c>
      <c r="F38" s="412">
        <v>44794</v>
      </c>
      <c r="G38" s="412" t="s">
        <v>21</v>
      </c>
      <c r="H38" s="412">
        <v>1281244</v>
      </c>
      <c r="I38" s="412">
        <v>2954</v>
      </c>
      <c r="J38" s="412">
        <v>1270239</v>
      </c>
      <c r="K38" s="412">
        <v>8051</v>
      </c>
      <c r="L38" s="412">
        <v>1820508</v>
      </c>
      <c r="M38" s="412" t="s">
        <v>22</v>
      </c>
      <c r="N38" s="455" t="s">
        <v>1753</v>
      </c>
    </row>
    <row r="39" spans="1:14" ht="15">
      <c r="A39" s="420" t="s">
        <v>78</v>
      </c>
      <c r="B39" s="402" t="s">
        <v>1608</v>
      </c>
      <c r="C39" s="411">
        <v>1217837</v>
      </c>
      <c r="D39" s="412" t="s">
        <v>21</v>
      </c>
      <c r="E39" s="412">
        <v>1217837</v>
      </c>
      <c r="F39" s="412" t="s">
        <v>21</v>
      </c>
      <c r="G39" s="412" t="s">
        <v>21</v>
      </c>
      <c r="H39" s="412">
        <v>1217837</v>
      </c>
      <c r="I39" s="412" t="s">
        <v>21</v>
      </c>
      <c r="J39" s="412">
        <v>1217837</v>
      </c>
      <c r="K39" s="412" t="s">
        <v>21</v>
      </c>
      <c r="L39" s="412" t="s">
        <v>21</v>
      </c>
      <c r="M39" s="412" t="s">
        <v>22</v>
      </c>
      <c r="N39" s="454" t="s">
        <v>1754</v>
      </c>
    </row>
    <row r="40" spans="1:14" ht="15">
      <c r="A40" s="420" t="s">
        <v>79</v>
      </c>
      <c r="B40" s="402" t="s">
        <v>1608</v>
      </c>
      <c r="C40" s="411" t="s">
        <v>21</v>
      </c>
      <c r="D40" s="412" t="s">
        <v>21</v>
      </c>
      <c r="E40" s="412" t="s">
        <v>21</v>
      </c>
      <c r="F40" s="412" t="s">
        <v>21</v>
      </c>
      <c r="G40" s="412" t="s">
        <v>21</v>
      </c>
      <c r="H40" s="412" t="s">
        <v>21</v>
      </c>
      <c r="I40" s="412" t="s">
        <v>21</v>
      </c>
      <c r="J40" s="412" t="s">
        <v>21</v>
      </c>
      <c r="K40" s="412" t="s">
        <v>21</v>
      </c>
      <c r="L40" s="412" t="s">
        <v>21</v>
      </c>
      <c r="M40" s="412" t="s">
        <v>22</v>
      </c>
      <c r="N40" s="455" t="s">
        <v>1755</v>
      </c>
    </row>
    <row r="41" spans="1:14" ht="15">
      <c r="A41" s="420" t="s">
        <v>81</v>
      </c>
      <c r="B41" s="402" t="s">
        <v>1608</v>
      </c>
      <c r="C41" s="411">
        <v>375597</v>
      </c>
      <c r="D41" s="412">
        <v>122965</v>
      </c>
      <c r="E41" s="412">
        <v>488110</v>
      </c>
      <c r="F41" s="412">
        <v>204364</v>
      </c>
      <c r="G41" s="412">
        <v>101812</v>
      </c>
      <c r="H41" s="412">
        <v>181934</v>
      </c>
      <c r="I41" s="412">
        <v>79292</v>
      </c>
      <c r="J41" s="412">
        <v>87787</v>
      </c>
      <c r="K41" s="412">
        <v>14855</v>
      </c>
      <c r="L41" s="412">
        <v>11583</v>
      </c>
      <c r="M41" s="412" t="s">
        <v>22</v>
      </c>
      <c r="N41" s="454" t="s">
        <v>1718</v>
      </c>
    </row>
    <row r="42" spans="1:14" ht="18" customHeight="1">
      <c r="A42" s="420" t="s">
        <v>82</v>
      </c>
      <c r="B42" s="402" t="s">
        <v>1620</v>
      </c>
      <c r="C42" s="411">
        <v>810425</v>
      </c>
      <c r="D42" s="412" t="s">
        <v>22</v>
      </c>
      <c r="E42" s="412">
        <v>676745</v>
      </c>
      <c r="F42" s="412">
        <v>134720</v>
      </c>
      <c r="G42" s="412">
        <v>185900</v>
      </c>
      <c r="H42" s="412">
        <v>356125</v>
      </c>
      <c r="I42" s="412">
        <v>159771</v>
      </c>
      <c r="J42" s="412">
        <v>196196</v>
      </c>
      <c r="K42" s="412">
        <v>158</v>
      </c>
      <c r="L42" s="412">
        <v>133711</v>
      </c>
      <c r="M42" s="412">
        <v>172</v>
      </c>
      <c r="N42" s="455" t="s">
        <v>1756</v>
      </c>
    </row>
    <row r="43" spans="1:14" ht="17.5">
      <c r="A43" s="420" t="s">
        <v>1652</v>
      </c>
      <c r="B43" s="402" t="s">
        <v>1717</v>
      </c>
      <c r="C43" s="411">
        <v>405879</v>
      </c>
      <c r="D43" s="412" t="s">
        <v>22</v>
      </c>
      <c r="E43" s="412">
        <v>405879</v>
      </c>
      <c r="F43" s="412">
        <v>80814</v>
      </c>
      <c r="G43" s="412">
        <v>171864</v>
      </c>
      <c r="H43" s="412">
        <v>153201</v>
      </c>
      <c r="I43" s="412" t="s">
        <v>22</v>
      </c>
      <c r="J43" s="412">
        <v>120637</v>
      </c>
      <c r="K43" s="412">
        <v>32564</v>
      </c>
      <c r="L43" s="412" t="s">
        <v>22</v>
      </c>
      <c r="M43" s="412" t="s">
        <v>22</v>
      </c>
      <c r="N43" s="454" t="s">
        <v>1757</v>
      </c>
    </row>
    <row r="44" spans="1:14" ht="15">
      <c r="A44" s="420" t="s">
        <v>1655</v>
      </c>
      <c r="B44" s="402" t="s">
        <v>1608</v>
      </c>
      <c r="C44" s="411">
        <v>417658</v>
      </c>
      <c r="D44" s="412" t="s">
        <v>22</v>
      </c>
      <c r="E44" s="412">
        <v>417661</v>
      </c>
      <c r="F44" s="412">
        <v>86510</v>
      </c>
      <c r="G44" s="412">
        <v>167043</v>
      </c>
      <c r="H44" s="412">
        <v>164108</v>
      </c>
      <c r="I44" s="412" t="s">
        <v>22</v>
      </c>
      <c r="J44" s="412">
        <v>128859</v>
      </c>
      <c r="K44" s="412">
        <v>35251</v>
      </c>
      <c r="L44" s="412" t="s">
        <v>22</v>
      </c>
      <c r="M44" s="412" t="s">
        <v>22</v>
      </c>
      <c r="N44" s="454" t="s">
        <v>1758</v>
      </c>
    </row>
    <row r="45" spans="1:14" ht="15">
      <c r="A45" s="420" t="s">
        <v>86</v>
      </c>
      <c r="B45" s="402" t="s">
        <v>1620</v>
      </c>
      <c r="C45" s="411">
        <v>116585</v>
      </c>
      <c r="D45" s="412" t="s">
        <v>21</v>
      </c>
      <c r="E45" s="412">
        <v>116684</v>
      </c>
      <c r="F45" s="412">
        <v>115350</v>
      </c>
      <c r="G45" s="412" t="s">
        <v>21</v>
      </c>
      <c r="H45" s="412">
        <v>1334</v>
      </c>
      <c r="I45" s="412" t="s">
        <v>21</v>
      </c>
      <c r="J45" s="412">
        <v>1334</v>
      </c>
      <c r="K45" s="412" t="s">
        <v>21</v>
      </c>
      <c r="L45" s="412" t="s">
        <v>21</v>
      </c>
      <c r="M45" s="412">
        <v>4018</v>
      </c>
      <c r="N45" s="455" t="s">
        <v>87</v>
      </c>
    </row>
    <row r="46" spans="1:14" ht="15">
      <c r="A46" s="420" t="s">
        <v>88</v>
      </c>
      <c r="B46" s="402" t="s">
        <v>1608</v>
      </c>
      <c r="C46" s="411">
        <v>35957</v>
      </c>
      <c r="D46" s="412">
        <v>37534</v>
      </c>
      <c r="E46" s="412">
        <v>73575</v>
      </c>
      <c r="F46" s="412" t="s">
        <v>21</v>
      </c>
      <c r="G46" s="412" t="s">
        <v>21</v>
      </c>
      <c r="H46" s="412">
        <v>73575</v>
      </c>
      <c r="I46" s="412">
        <v>61872</v>
      </c>
      <c r="J46" s="412">
        <v>11703</v>
      </c>
      <c r="K46" s="412" t="s">
        <v>21</v>
      </c>
      <c r="L46" s="412" t="s">
        <v>21</v>
      </c>
      <c r="M46" s="412">
        <v>328</v>
      </c>
      <c r="N46" s="455" t="s">
        <v>1720</v>
      </c>
    </row>
    <row r="47" spans="1:14" ht="15">
      <c r="A47" s="458" t="s">
        <v>1759</v>
      </c>
      <c r="B47" s="459" t="s">
        <v>1608</v>
      </c>
      <c r="C47" s="417" t="s">
        <v>21</v>
      </c>
      <c r="D47" s="418" t="s">
        <v>21</v>
      </c>
      <c r="E47" s="418" t="s">
        <v>21</v>
      </c>
      <c r="F47" s="418" t="s">
        <v>21</v>
      </c>
      <c r="G47" s="418" t="s">
        <v>21</v>
      </c>
      <c r="H47" s="418" t="s">
        <v>21</v>
      </c>
      <c r="I47" s="418" t="s">
        <v>21</v>
      </c>
      <c r="J47" s="418" t="s">
        <v>21</v>
      </c>
      <c r="K47" s="418" t="s">
        <v>21</v>
      </c>
      <c r="L47" s="418" t="s">
        <v>21</v>
      </c>
      <c r="M47" s="418" t="s">
        <v>21</v>
      </c>
      <c r="N47" s="460" t="s">
        <v>1659</v>
      </c>
    </row>
    <row r="48" spans="1:14" ht="12.75" customHeight="1">
      <c r="A48" s="420"/>
      <c r="B48" s="461"/>
      <c r="C48" s="412"/>
      <c r="D48" s="412"/>
      <c r="E48" s="412"/>
      <c r="F48" s="412"/>
      <c r="G48" s="412"/>
      <c r="H48" s="412"/>
      <c r="I48" s="412"/>
      <c r="J48" s="412"/>
      <c r="K48" s="412"/>
      <c r="L48" s="412"/>
      <c r="M48" s="412"/>
      <c r="N48" s="14"/>
    </row>
    <row r="49" spans="1:14" ht="9.75" customHeight="1">
      <c r="C49" s="442"/>
      <c r="D49" s="462"/>
      <c r="E49" s="462"/>
      <c r="F49" s="462"/>
      <c r="G49" s="462"/>
      <c r="H49" s="462"/>
      <c r="I49" s="462"/>
      <c r="J49" s="462"/>
      <c r="K49" s="462"/>
      <c r="L49" s="462"/>
      <c r="M49" s="462"/>
      <c r="N49" s="14"/>
    </row>
    <row r="50" spans="1:14" ht="23.25" customHeight="1">
      <c r="A50" s="441" t="s">
        <v>140</v>
      </c>
      <c r="B50" s="2375" t="s">
        <v>1760</v>
      </c>
      <c r="C50" s="442"/>
      <c r="D50" s="462"/>
      <c r="E50" s="462"/>
      <c r="F50" s="462"/>
      <c r="G50" s="462"/>
      <c r="H50" s="462"/>
      <c r="I50" s="462"/>
      <c r="J50" s="462"/>
      <c r="K50" s="462"/>
      <c r="L50" s="462"/>
      <c r="M50" s="462"/>
      <c r="N50" s="14"/>
    </row>
    <row r="51" spans="1:14" s="14" customFormat="1" ht="15.5">
      <c r="A51" s="2447" t="s">
        <v>1698</v>
      </c>
      <c r="B51" s="423"/>
      <c r="C51" s="424"/>
      <c r="D51" s="1631" t="s">
        <v>56</v>
      </c>
      <c r="E51" s="384"/>
      <c r="F51" s="1018" t="s">
        <v>118</v>
      </c>
      <c r="G51" s="1018" t="s">
        <v>195</v>
      </c>
      <c r="H51" s="384"/>
      <c r="I51" s="384" t="s">
        <v>1478</v>
      </c>
      <c r="J51" s="384" t="s">
        <v>1722</v>
      </c>
      <c r="K51" s="444"/>
      <c r="L51" s="424"/>
      <c r="M51" s="426"/>
      <c r="N51" s="424"/>
    </row>
    <row r="52" spans="1:14" s="14" customFormat="1" ht="15">
      <c r="A52" s="2448"/>
      <c r="B52" s="2089" t="s">
        <v>1480</v>
      </c>
      <c r="C52" s="2090" t="s">
        <v>96</v>
      </c>
      <c r="D52" s="862" t="s">
        <v>699</v>
      </c>
      <c r="E52" s="2090" t="s">
        <v>97</v>
      </c>
      <c r="F52" s="1631" t="s">
        <v>60</v>
      </c>
      <c r="G52" s="1631" t="s">
        <v>810</v>
      </c>
      <c r="H52" s="2466" t="s">
        <v>811</v>
      </c>
      <c r="I52" s="2467"/>
      <c r="J52" s="2467"/>
      <c r="K52" s="2468"/>
      <c r="L52" s="2090" t="s">
        <v>99</v>
      </c>
      <c r="M52" s="862" t="s">
        <v>812</v>
      </c>
    </row>
    <row r="53" spans="1:14" s="14" customFormat="1" ht="15.5">
      <c r="A53" s="2448"/>
      <c r="B53" s="388"/>
      <c r="C53" s="389"/>
      <c r="D53" s="395" t="s">
        <v>1482</v>
      </c>
      <c r="E53" s="389"/>
      <c r="F53" s="390"/>
      <c r="G53" s="862" t="s">
        <v>813</v>
      </c>
      <c r="H53" s="2469" t="s">
        <v>1723</v>
      </c>
      <c r="I53" s="2470"/>
      <c r="J53" s="2470"/>
      <c r="K53" s="2471"/>
      <c r="L53" s="389"/>
      <c r="M53" s="390"/>
      <c r="N53" s="2472" t="s">
        <v>1724</v>
      </c>
    </row>
    <row r="54" spans="1:14" s="14" customFormat="1" ht="15.5">
      <c r="A54" s="2448"/>
      <c r="B54" s="388"/>
      <c r="C54" s="389"/>
      <c r="D54" s="390" t="s">
        <v>1725</v>
      </c>
      <c r="E54" s="389"/>
      <c r="F54" s="390"/>
      <c r="G54" s="390" t="s">
        <v>1726</v>
      </c>
      <c r="H54" s="1631" t="s">
        <v>794</v>
      </c>
      <c r="I54" s="1631" t="s">
        <v>795</v>
      </c>
      <c r="J54" s="2090" t="s">
        <v>123</v>
      </c>
      <c r="K54" s="1631" t="s">
        <v>796</v>
      </c>
      <c r="L54" s="389"/>
      <c r="M54" s="390"/>
      <c r="N54" s="2472"/>
    </row>
    <row r="55" spans="1:14" s="14" customFormat="1" ht="15.5">
      <c r="A55" s="2448"/>
      <c r="B55" s="388" t="s">
        <v>1597</v>
      </c>
      <c r="C55" s="389" t="s">
        <v>1727</v>
      </c>
      <c r="D55" s="390" t="s">
        <v>1728</v>
      </c>
      <c r="E55" s="389" t="s">
        <v>1598</v>
      </c>
      <c r="F55" s="392" t="s">
        <v>1599</v>
      </c>
      <c r="G55" s="390" t="s">
        <v>102</v>
      </c>
      <c r="H55" s="390" t="s">
        <v>1729</v>
      </c>
      <c r="I55" s="395" t="s">
        <v>124</v>
      </c>
      <c r="J55" s="389" t="s">
        <v>1704</v>
      </c>
      <c r="K55" s="390" t="s">
        <v>1729</v>
      </c>
      <c r="L55" s="389" t="s">
        <v>1601</v>
      </c>
      <c r="M55" s="390" t="s">
        <v>1602</v>
      </c>
    </row>
    <row r="56" spans="1:14" s="14" customFormat="1" ht="15.5">
      <c r="A56" s="2449"/>
      <c r="B56" s="397"/>
      <c r="D56" s="390" t="s">
        <v>1730</v>
      </c>
      <c r="F56" s="394"/>
      <c r="G56" s="390"/>
      <c r="H56" s="390" t="s">
        <v>1598</v>
      </c>
      <c r="I56" s="395" t="s">
        <v>1731</v>
      </c>
      <c r="J56" s="389" t="s">
        <v>1705</v>
      </c>
      <c r="K56" s="395" t="s">
        <v>1732</v>
      </c>
      <c r="L56" s="389"/>
      <c r="M56" s="390"/>
      <c r="N56" s="121"/>
    </row>
    <row r="57" spans="1:14" ht="15.75" customHeight="1">
      <c r="A57" s="2111" t="s">
        <v>817</v>
      </c>
      <c r="B57" s="463" t="s">
        <v>1604</v>
      </c>
      <c r="C57" s="403">
        <v>9275483</v>
      </c>
      <c r="D57" s="404">
        <v>1968</v>
      </c>
      <c r="E57" s="404">
        <v>9454693</v>
      </c>
      <c r="F57" s="404">
        <v>3710523</v>
      </c>
      <c r="G57" s="404">
        <v>64328</v>
      </c>
      <c r="H57" s="404">
        <v>5679843</v>
      </c>
      <c r="I57" s="404">
        <v>98868</v>
      </c>
      <c r="J57" s="404">
        <v>5475995</v>
      </c>
      <c r="K57" s="404">
        <v>104980</v>
      </c>
      <c r="L57" s="404">
        <v>36776</v>
      </c>
      <c r="M57" s="431">
        <v>859694</v>
      </c>
      <c r="N57" s="446" t="s">
        <v>1733</v>
      </c>
    </row>
    <row r="58" spans="1:14" ht="15.75" customHeight="1">
      <c r="A58" s="447" t="s">
        <v>1734</v>
      </c>
      <c r="B58" s="402" t="s">
        <v>1608</v>
      </c>
      <c r="C58" s="464"/>
      <c r="D58" s="13"/>
      <c r="E58" s="405">
        <v>9452725</v>
      </c>
      <c r="F58" s="449"/>
      <c r="G58" s="449"/>
      <c r="H58" s="449"/>
      <c r="I58" s="449"/>
      <c r="J58" s="449"/>
      <c r="K58" s="449"/>
      <c r="L58" s="449"/>
      <c r="M58" s="465"/>
      <c r="N58" s="450" t="s">
        <v>1735</v>
      </c>
    </row>
    <row r="59" spans="1:14" ht="6.75" customHeight="1">
      <c r="A59" s="447"/>
      <c r="B59" s="402"/>
      <c r="C59" s="464"/>
      <c r="D59" s="13"/>
      <c r="E59" s="408"/>
      <c r="F59" s="13"/>
      <c r="G59" s="13"/>
      <c r="H59" s="13"/>
      <c r="I59" s="13"/>
      <c r="J59" s="13"/>
      <c r="K59" s="13"/>
      <c r="L59" s="13"/>
      <c r="M59" s="466"/>
      <c r="N59" s="467" t="s">
        <v>1736</v>
      </c>
    </row>
    <row r="60" spans="1:14" ht="15">
      <c r="A60" s="445" t="s">
        <v>66</v>
      </c>
      <c r="B60" s="402" t="s">
        <v>1608</v>
      </c>
      <c r="C60" s="409">
        <v>1852962</v>
      </c>
      <c r="D60" s="405" t="s">
        <v>21</v>
      </c>
      <c r="E60" s="405">
        <v>1796557</v>
      </c>
      <c r="F60" s="405">
        <v>193718</v>
      </c>
      <c r="G60" s="405">
        <v>18292</v>
      </c>
      <c r="H60" s="405">
        <v>1584547</v>
      </c>
      <c r="I60" s="405">
        <v>44745</v>
      </c>
      <c r="J60" s="405">
        <v>1462577</v>
      </c>
      <c r="K60" s="405">
        <v>77226</v>
      </c>
      <c r="L60" s="405">
        <v>34297</v>
      </c>
      <c r="M60" s="433">
        <v>226529</v>
      </c>
      <c r="N60" s="406" t="s">
        <v>1609</v>
      </c>
    </row>
    <row r="61" spans="1:14" ht="11.25" customHeight="1">
      <c r="A61" s="401"/>
      <c r="B61" s="402"/>
      <c r="C61" s="464"/>
      <c r="D61" s="13"/>
      <c r="E61" s="13"/>
      <c r="F61" s="13"/>
      <c r="G61" s="13"/>
      <c r="H61" s="13"/>
      <c r="I61" s="13"/>
      <c r="J61" s="13"/>
      <c r="K61" s="13"/>
      <c r="L61" s="13"/>
      <c r="M61" s="466"/>
      <c r="N61" s="468" t="s">
        <v>1642</v>
      </c>
    </row>
    <row r="62" spans="1:14" ht="15">
      <c r="A62" s="420" t="s">
        <v>1742</v>
      </c>
      <c r="B62" s="402" t="s">
        <v>1608</v>
      </c>
      <c r="C62" s="411">
        <v>363</v>
      </c>
      <c r="D62" s="412" t="s">
        <v>22</v>
      </c>
      <c r="E62" s="412">
        <v>363</v>
      </c>
      <c r="F62" s="412" t="s">
        <v>22</v>
      </c>
      <c r="G62" s="412" t="s">
        <v>22</v>
      </c>
      <c r="H62" s="412">
        <v>363</v>
      </c>
      <c r="I62" s="412" t="s">
        <v>22</v>
      </c>
      <c r="J62" s="412" t="s">
        <v>22</v>
      </c>
      <c r="K62" s="412">
        <v>363</v>
      </c>
      <c r="L62" s="412" t="s">
        <v>21</v>
      </c>
      <c r="M62" s="434" t="s">
        <v>21</v>
      </c>
      <c r="N62" s="14" t="s">
        <v>1611</v>
      </c>
    </row>
    <row r="63" spans="1:14" ht="15">
      <c r="A63" s="420" t="s">
        <v>69</v>
      </c>
      <c r="B63" s="402" t="s">
        <v>1608</v>
      </c>
      <c r="C63" s="411">
        <v>27395</v>
      </c>
      <c r="D63" s="412" t="s">
        <v>22</v>
      </c>
      <c r="E63" s="412">
        <v>27483</v>
      </c>
      <c r="F63" s="412">
        <v>2112</v>
      </c>
      <c r="G63" s="412" t="s">
        <v>21</v>
      </c>
      <c r="H63" s="412">
        <v>25371</v>
      </c>
      <c r="I63" s="412" t="s">
        <v>21</v>
      </c>
      <c r="J63" s="412">
        <v>24362</v>
      </c>
      <c r="K63" s="412">
        <v>1009</v>
      </c>
      <c r="L63" s="412" t="s">
        <v>21</v>
      </c>
      <c r="M63" s="434">
        <v>1381</v>
      </c>
      <c r="N63" s="14" t="s">
        <v>1612</v>
      </c>
    </row>
    <row r="64" spans="1:14" ht="15">
      <c r="A64" s="420" t="s">
        <v>70</v>
      </c>
      <c r="B64" s="402" t="s">
        <v>1608</v>
      </c>
      <c r="C64" s="411">
        <v>13058</v>
      </c>
      <c r="D64" s="412" t="s">
        <v>22</v>
      </c>
      <c r="E64" s="412">
        <v>13029</v>
      </c>
      <c r="F64" s="412" t="s">
        <v>21</v>
      </c>
      <c r="G64" s="412" t="s">
        <v>21</v>
      </c>
      <c r="H64" s="412">
        <v>13029</v>
      </c>
      <c r="I64" s="412" t="s">
        <v>21</v>
      </c>
      <c r="J64" s="412">
        <v>2599</v>
      </c>
      <c r="K64" s="412">
        <v>10430</v>
      </c>
      <c r="L64" s="412">
        <v>55</v>
      </c>
      <c r="M64" s="434">
        <v>98</v>
      </c>
      <c r="N64" s="14" t="s">
        <v>1613</v>
      </c>
    </row>
    <row r="65" spans="1:14" ht="15">
      <c r="A65" s="420" t="s">
        <v>71</v>
      </c>
      <c r="B65" s="402" t="s">
        <v>1608</v>
      </c>
      <c r="C65" s="411">
        <v>482619</v>
      </c>
      <c r="D65" s="412" t="s">
        <v>22</v>
      </c>
      <c r="E65" s="412">
        <v>481751</v>
      </c>
      <c r="F65" s="412">
        <v>15413</v>
      </c>
      <c r="G65" s="412">
        <v>16897</v>
      </c>
      <c r="H65" s="412">
        <v>449441</v>
      </c>
      <c r="I65" s="412" t="s">
        <v>21</v>
      </c>
      <c r="J65" s="412">
        <v>392228</v>
      </c>
      <c r="K65" s="412">
        <v>57213</v>
      </c>
      <c r="L65" s="412">
        <v>639</v>
      </c>
      <c r="M65" s="434">
        <v>47324</v>
      </c>
      <c r="N65" s="413" t="s">
        <v>1711</v>
      </c>
    </row>
    <row r="66" spans="1:14" ht="15">
      <c r="A66" s="410" t="s">
        <v>1615</v>
      </c>
      <c r="B66" s="402" t="s">
        <v>1608</v>
      </c>
      <c r="C66" s="411">
        <v>39573</v>
      </c>
      <c r="D66" s="412" t="s">
        <v>22</v>
      </c>
      <c r="E66" s="412">
        <v>39282</v>
      </c>
      <c r="F66" s="412">
        <v>10088</v>
      </c>
      <c r="G66" s="412">
        <v>36</v>
      </c>
      <c r="H66" s="412">
        <v>29158</v>
      </c>
      <c r="I66" s="412" t="s">
        <v>21</v>
      </c>
      <c r="J66" s="412">
        <v>16152</v>
      </c>
      <c r="K66" s="412">
        <v>13006</v>
      </c>
      <c r="L66" s="412">
        <v>32</v>
      </c>
      <c r="M66" s="434">
        <v>4812</v>
      </c>
      <c r="N66" s="413" t="s">
        <v>1712</v>
      </c>
    </row>
    <row r="67" spans="1:14" ht="15">
      <c r="A67" s="410" t="s">
        <v>1745</v>
      </c>
      <c r="B67" s="402" t="s">
        <v>1608</v>
      </c>
      <c r="C67" s="411">
        <v>443046</v>
      </c>
      <c r="D67" s="412" t="s">
        <v>22</v>
      </c>
      <c r="E67" s="412">
        <v>442469</v>
      </c>
      <c r="F67" s="412">
        <v>5325</v>
      </c>
      <c r="G67" s="412">
        <v>16861</v>
      </c>
      <c r="H67" s="412">
        <v>420283</v>
      </c>
      <c r="I67" s="412" t="s">
        <v>21</v>
      </c>
      <c r="J67" s="412">
        <v>376076</v>
      </c>
      <c r="K67" s="412">
        <v>44207</v>
      </c>
      <c r="L67" s="412">
        <v>607</v>
      </c>
      <c r="M67" s="434">
        <v>42512</v>
      </c>
      <c r="N67" s="413" t="s">
        <v>1761</v>
      </c>
    </row>
    <row r="68" spans="1:14" ht="15">
      <c r="A68" s="420" t="s">
        <v>72</v>
      </c>
      <c r="B68" s="402" t="s">
        <v>1608</v>
      </c>
      <c r="C68" s="411">
        <v>225911</v>
      </c>
      <c r="D68" s="412" t="s">
        <v>22</v>
      </c>
      <c r="E68" s="412">
        <v>221922</v>
      </c>
      <c r="F68" s="412" t="s">
        <v>21</v>
      </c>
      <c r="G68" s="412" t="s">
        <v>21</v>
      </c>
      <c r="H68" s="412">
        <v>221922</v>
      </c>
      <c r="I68" s="412" t="s">
        <v>21</v>
      </c>
      <c r="J68" s="412">
        <v>221916</v>
      </c>
      <c r="K68" s="412">
        <v>6</v>
      </c>
      <c r="L68" s="412">
        <v>4401</v>
      </c>
      <c r="M68" s="434">
        <v>2688</v>
      </c>
      <c r="N68" s="413" t="s">
        <v>1644</v>
      </c>
    </row>
    <row r="69" spans="1:14" ht="14.25" customHeight="1">
      <c r="A69" s="420" t="s">
        <v>73</v>
      </c>
      <c r="B69" s="402" t="s">
        <v>1620</v>
      </c>
      <c r="C69" s="411">
        <v>19542</v>
      </c>
      <c r="D69" s="412" t="s">
        <v>22</v>
      </c>
      <c r="E69" s="412">
        <v>19453</v>
      </c>
      <c r="F69" s="412" t="s">
        <v>21</v>
      </c>
      <c r="G69" s="412" t="s">
        <v>21</v>
      </c>
      <c r="H69" s="412">
        <v>19453</v>
      </c>
      <c r="I69" s="412" t="s">
        <v>21</v>
      </c>
      <c r="J69" s="412">
        <v>17040</v>
      </c>
      <c r="K69" s="412">
        <v>2413</v>
      </c>
      <c r="L69" s="412" t="s">
        <v>21</v>
      </c>
      <c r="M69" s="434">
        <v>3453</v>
      </c>
      <c r="N69" s="14" t="s">
        <v>1621</v>
      </c>
    </row>
    <row r="70" spans="1:14" ht="18" customHeight="1">
      <c r="A70" s="2112" t="s">
        <v>818</v>
      </c>
      <c r="B70" s="402" t="s">
        <v>1717</v>
      </c>
      <c r="C70" s="411" t="s">
        <v>21</v>
      </c>
      <c r="D70" s="412" t="s">
        <v>22</v>
      </c>
      <c r="E70" s="412" t="s">
        <v>21</v>
      </c>
      <c r="F70" s="412" t="s">
        <v>21</v>
      </c>
      <c r="G70" s="412" t="s">
        <v>21</v>
      </c>
      <c r="H70" s="412" t="s">
        <v>21</v>
      </c>
      <c r="I70" s="412" t="s">
        <v>21</v>
      </c>
      <c r="J70" s="412" t="s">
        <v>21</v>
      </c>
      <c r="K70" s="412" t="s">
        <v>21</v>
      </c>
      <c r="L70" s="412" t="s">
        <v>21</v>
      </c>
      <c r="M70" s="434" t="s">
        <v>21</v>
      </c>
      <c r="N70" s="413" t="s">
        <v>1747</v>
      </c>
    </row>
    <row r="71" spans="1:14" ht="15">
      <c r="A71" s="420" t="s">
        <v>136</v>
      </c>
      <c r="B71" s="402" t="s">
        <v>1620</v>
      </c>
      <c r="C71" s="411">
        <v>1043238</v>
      </c>
      <c r="D71" s="412" t="s">
        <v>22</v>
      </c>
      <c r="E71" s="412">
        <v>976133</v>
      </c>
      <c r="F71" s="412">
        <v>227260</v>
      </c>
      <c r="G71" s="412" t="s">
        <v>21</v>
      </c>
      <c r="H71" s="412">
        <v>748873</v>
      </c>
      <c r="I71" s="412">
        <v>57914</v>
      </c>
      <c r="J71" s="412">
        <v>690017</v>
      </c>
      <c r="K71" s="412">
        <v>942</v>
      </c>
      <c r="L71" s="412">
        <v>37262</v>
      </c>
      <c r="M71" s="434">
        <v>206831</v>
      </c>
      <c r="N71" s="78" t="s">
        <v>1646</v>
      </c>
    </row>
    <row r="72" spans="1:14" ht="15" customHeight="1">
      <c r="A72" s="420" t="s">
        <v>75</v>
      </c>
      <c r="B72" s="402" t="s">
        <v>1604</v>
      </c>
      <c r="C72" s="411">
        <v>209882</v>
      </c>
      <c r="D72" s="412" t="s">
        <v>21</v>
      </c>
      <c r="E72" s="412">
        <v>210595</v>
      </c>
      <c r="F72" s="412">
        <v>168</v>
      </c>
      <c r="G72" s="412" t="s">
        <v>21</v>
      </c>
      <c r="H72" s="412">
        <v>210427</v>
      </c>
      <c r="I72" s="412" t="s">
        <v>21</v>
      </c>
      <c r="J72" s="412">
        <v>209580</v>
      </c>
      <c r="K72" s="412">
        <v>847</v>
      </c>
      <c r="L72" s="412" t="s">
        <v>21</v>
      </c>
      <c r="M72" s="434">
        <v>6732</v>
      </c>
      <c r="N72" s="456" t="s">
        <v>1716</v>
      </c>
    </row>
    <row r="73" spans="1:14" ht="6" customHeight="1">
      <c r="A73" s="414"/>
      <c r="B73" s="402"/>
      <c r="C73" s="407"/>
      <c r="D73" s="408"/>
      <c r="E73" s="408"/>
      <c r="F73" s="408"/>
      <c r="G73" s="408"/>
      <c r="H73" s="408"/>
      <c r="I73" s="408"/>
      <c r="J73" s="408"/>
      <c r="K73" s="408"/>
      <c r="L73" s="408"/>
      <c r="M73" s="432"/>
      <c r="N73" s="78"/>
    </row>
    <row r="74" spans="1:14" ht="15">
      <c r="A74" s="401" t="s">
        <v>76</v>
      </c>
      <c r="B74" s="402" t="s">
        <v>1604</v>
      </c>
      <c r="C74" s="409">
        <v>7422521</v>
      </c>
      <c r="D74" s="405">
        <v>1968</v>
      </c>
      <c r="E74" s="405">
        <v>7658136</v>
      </c>
      <c r="F74" s="405">
        <v>3516804</v>
      </c>
      <c r="G74" s="405">
        <v>46036</v>
      </c>
      <c r="H74" s="405">
        <v>4095295</v>
      </c>
      <c r="I74" s="405">
        <v>54123</v>
      </c>
      <c r="J74" s="405">
        <v>4013418</v>
      </c>
      <c r="K74" s="405">
        <v>27754</v>
      </c>
      <c r="L74" s="405">
        <v>2479</v>
      </c>
      <c r="M74" s="433">
        <v>633164</v>
      </c>
      <c r="N74" s="406" t="s">
        <v>1648</v>
      </c>
    </row>
    <row r="75" spans="1:14" ht="12" customHeight="1">
      <c r="A75" s="401"/>
      <c r="B75" s="402"/>
      <c r="C75" s="464"/>
      <c r="D75" s="13"/>
      <c r="E75" s="13"/>
      <c r="F75" s="13"/>
      <c r="G75" s="13"/>
      <c r="H75" s="13"/>
      <c r="I75" s="13"/>
      <c r="J75" s="13"/>
      <c r="K75" s="13"/>
      <c r="L75" s="13"/>
      <c r="M75" s="466"/>
      <c r="N75" s="406" t="s">
        <v>1642</v>
      </c>
    </row>
    <row r="76" spans="1:14" ht="15">
      <c r="A76" s="420" t="s">
        <v>106</v>
      </c>
      <c r="B76" s="402" t="s">
        <v>1620</v>
      </c>
      <c r="C76" s="411">
        <v>9815790</v>
      </c>
      <c r="D76" s="412" t="s">
        <v>22</v>
      </c>
      <c r="E76" s="412">
        <v>10167298</v>
      </c>
      <c r="F76" s="412">
        <v>5131494</v>
      </c>
      <c r="G76" s="412" t="s">
        <v>21</v>
      </c>
      <c r="H76" s="412">
        <v>5035804</v>
      </c>
      <c r="I76" s="412">
        <v>9359</v>
      </c>
      <c r="J76" s="412">
        <v>5018191</v>
      </c>
      <c r="K76" s="412">
        <v>8254</v>
      </c>
      <c r="L76" s="412">
        <v>3497</v>
      </c>
      <c r="M76" s="434">
        <v>913230</v>
      </c>
      <c r="N76" s="14" t="s">
        <v>1750</v>
      </c>
    </row>
    <row r="77" spans="1:14" ht="15">
      <c r="A77" s="420" t="s">
        <v>137</v>
      </c>
      <c r="B77" s="402" t="s">
        <v>1608</v>
      </c>
      <c r="C77" s="411">
        <v>253342</v>
      </c>
      <c r="D77" s="412" t="s">
        <v>21</v>
      </c>
      <c r="E77" s="412">
        <v>253264</v>
      </c>
      <c r="F77" s="412">
        <v>1611</v>
      </c>
      <c r="G77" s="412" t="s">
        <v>21</v>
      </c>
      <c r="H77" s="412">
        <v>251653</v>
      </c>
      <c r="I77" s="412">
        <v>63062</v>
      </c>
      <c r="J77" s="412">
        <v>188591</v>
      </c>
      <c r="K77" s="412" t="s">
        <v>21</v>
      </c>
      <c r="L77" s="412">
        <v>206</v>
      </c>
      <c r="M77" s="434">
        <v>20259</v>
      </c>
      <c r="N77" s="14" t="s">
        <v>1751</v>
      </c>
    </row>
    <row r="78" spans="1:14" ht="15">
      <c r="A78" s="420" t="s">
        <v>141</v>
      </c>
      <c r="B78" s="402"/>
      <c r="C78" s="469"/>
      <c r="D78" s="470"/>
      <c r="E78" s="470"/>
      <c r="F78" s="470"/>
      <c r="G78" s="470"/>
      <c r="H78" s="470"/>
      <c r="I78" s="470"/>
      <c r="J78" s="470"/>
      <c r="K78" s="470"/>
      <c r="L78" s="470"/>
      <c r="M78" s="471"/>
      <c r="N78" s="14" t="s">
        <v>1762</v>
      </c>
    </row>
    <row r="79" spans="1:14" ht="17.5">
      <c r="A79" s="420" t="s">
        <v>139</v>
      </c>
      <c r="B79" s="402" t="s">
        <v>1717</v>
      </c>
      <c r="C79" s="411">
        <v>213500</v>
      </c>
      <c r="D79" s="412" t="s">
        <v>21</v>
      </c>
      <c r="E79" s="412">
        <v>213500</v>
      </c>
      <c r="F79" s="412" t="s">
        <v>21</v>
      </c>
      <c r="G79" s="412" t="s">
        <v>21</v>
      </c>
      <c r="H79" s="412">
        <v>213500</v>
      </c>
      <c r="I79" s="412" t="s">
        <v>21</v>
      </c>
      <c r="J79" s="412">
        <v>213500</v>
      </c>
      <c r="K79" s="412" t="s">
        <v>21</v>
      </c>
      <c r="L79" s="412" t="s">
        <v>21</v>
      </c>
      <c r="M79" s="434" t="s">
        <v>22</v>
      </c>
      <c r="N79" s="455" t="s">
        <v>1753</v>
      </c>
    </row>
    <row r="80" spans="1:14" ht="15">
      <c r="A80" s="420" t="s">
        <v>78</v>
      </c>
      <c r="B80" s="402" t="s">
        <v>1608</v>
      </c>
      <c r="C80" s="411">
        <v>30145</v>
      </c>
      <c r="D80" s="412" t="s">
        <v>21</v>
      </c>
      <c r="E80" s="412">
        <v>30145</v>
      </c>
      <c r="F80" s="412" t="s">
        <v>21</v>
      </c>
      <c r="G80" s="412" t="s">
        <v>21</v>
      </c>
      <c r="H80" s="412">
        <v>30145</v>
      </c>
      <c r="I80" s="412" t="s">
        <v>21</v>
      </c>
      <c r="J80" s="412">
        <v>30145</v>
      </c>
      <c r="K80" s="412" t="s">
        <v>21</v>
      </c>
      <c r="L80" s="412" t="s">
        <v>21</v>
      </c>
      <c r="M80" s="434" t="s">
        <v>22</v>
      </c>
      <c r="N80" s="454" t="s">
        <v>1763</v>
      </c>
    </row>
    <row r="81" spans="1:14" ht="15">
      <c r="A81" s="420" t="s">
        <v>79</v>
      </c>
      <c r="B81" s="402" t="s">
        <v>1608</v>
      </c>
      <c r="C81" s="411">
        <v>245540</v>
      </c>
      <c r="D81" s="412" t="s">
        <v>21</v>
      </c>
      <c r="E81" s="412">
        <v>245540</v>
      </c>
      <c r="F81" s="412" t="s">
        <v>21</v>
      </c>
      <c r="G81" s="412" t="s">
        <v>21</v>
      </c>
      <c r="H81" s="412">
        <v>245540</v>
      </c>
      <c r="I81" s="412" t="s">
        <v>21</v>
      </c>
      <c r="J81" s="412">
        <v>245540</v>
      </c>
      <c r="K81" s="412" t="s">
        <v>21</v>
      </c>
      <c r="L81" s="412" t="s">
        <v>21</v>
      </c>
      <c r="M81" s="434" t="s">
        <v>22</v>
      </c>
      <c r="N81" s="455" t="s">
        <v>1755</v>
      </c>
    </row>
    <row r="82" spans="1:14" ht="15">
      <c r="A82" s="420" t="s">
        <v>142</v>
      </c>
      <c r="B82" s="402" t="s">
        <v>1608</v>
      </c>
      <c r="C82" s="411">
        <v>6449</v>
      </c>
      <c r="D82" s="412">
        <v>9056</v>
      </c>
      <c r="E82" s="412">
        <v>15505</v>
      </c>
      <c r="F82" s="412" t="s">
        <v>21</v>
      </c>
      <c r="G82" s="412" t="s">
        <v>21</v>
      </c>
      <c r="H82" s="412">
        <v>15505</v>
      </c>
      <c r="I82" s="412" t="s">
        <v>21</v>
      </c>
      <c r="J82" s="412">
        <v>15505</v>
      </c>
      <c r="K82" s="412" t="s">
        <v>21</v>
      </c>
      <c r="L82" s="412" t="s">
        <v>21</v>
      </c>
      <c r="M82" s="434" t="s">
        <v>22</v>
      </c>
      <c r="N82" s="455" t="s">
        <v>1764</v>
      </c>
    </row>
    <row r="83" spans="1:14" ht="15">
      <c r="A83" s="420" t="s">
        <v>81</v>
      </c>
      <c r="B83" s="402" t="s">
        <v>1608</v>
      </c>
      <c r="C83" s="411">
        <v>146087</v>
      </c>
      <c r="D83" s="412" t="s">
        <v>21</v>
      </c>
      <c r="E83" s="412">
        <v>146087</v>
      </c>
      <c r="F83" s="412">
        <v>78260</v>
      </c>
      <c r="G83" s="412">
        <v>39544</v>
      </c>
      <c r="H83" s="412">
        <v>28283</v>
      </c>
      <c r="I83" s="412" t="s">
        <v>21</v>
      </c>
      <c r="J83" s="412">
        <v>28283</v>
      </c>
      <c r="K83" s="412" t="s">
        <v>21</v>
      </c>
      <c r="L83" s="412" t="s">
        <v>21</v>
      </c>
      <c r="M83" s="434" t="s">
        <v>22</v>
      </c>
      <c r="N83" s="454" t="s">
        <v>1718</v>
      </c>
    </row>
    <row r="84" spans="1:14" ht="15">
      <c r="A84" s="420" t="s">
        <v>1765</v>
      </c>
      <c r="B84" s="402" t="s">
        <v>1620</v>
      </c>
      <c r="C84" s="411">
        <v>10174</v>
      </c>
      <c r="D84" s="412" t="s">
        <v>21</v>
      </c>
      <c r="E84" s="412">
        <v>10174</v>
      </c>
      <c r="F84" s="412" t="s">
        <v>21</v>
      </c>
      <c r="G84" s="412" t="s">
        <v>21</v>
      </c>
      <c r="H84" s="412">
        <v>10174</v>
      </c>
      <c r="I84" s="412" t="s">
        <v>21</v>
      </c>
      <c r="J84" s="412">
        <v>9755</v>
      </c>
      <c r="K84" s="412">
        <v>419</v>
      </c>
      <c r="L84" s="412" t="s">
        <v>21</v>
      </c>
      <c r="M84" s="434" t="s">
        <v>21</v>
      </c>
      <c r="N84" s="455" t="s">
        <v>1766</v>
      </c>
    </row>
    <row r="85" spans="1:14" ht="18" customHeight="1">
      <c r="A85" s="420" t="s">
        <v>1652</v>
      </c>
      <c r="B85" s="402" t="s">
        <v>1717</v>
      </c>
      <c r="C85" s="411">
        <v>60140</v>
      </c>
      <c r="D85" s="412" t="s">
        <v>22</v>
      </c>
      <c r="E85" s="412">
        <v>60140</v>
      </c>
      <c r="F85" s="412">
        <v>1518</v>
      </c>
      <c r="G85" s="412">
        <v>1365</v>
      </c>
      <c r="H85" s="412">
        <v>57257</v>
      </c>
      <c r="I85" s="412" t="s">
        <v>22</v>
      </c>
      <c r="J85" s="412">
        <v>43484</v>
      </c>
      <c r="K85" s="412">
        <v>13773</v>
      </c>
      <c r="L85" s="412" t="s">
        <v>22</v>
      </c>
      <c r="M85" s="434" t="s">
        <v>22</v>
      </c>
      <c r="N85" s="454" t="s">
        <v>1757</v>
      </c>
    </row>
    <row r="86" spans="1:14" ht="15">
      <c r="A86" s="420" t="s">
        <v>1655</v>
      </c>
      <c r="B86" s="402" t="s">
        <v>1608</v>
      </c>
      <c r="C86" s="411">
        <v>66223</v>
      </c>
      <c r="D86" s="412" t="s">
        <v>22</v>
      </c>
      <c r="E86" s="412">
        <v>66218</v>
      </c>
      <c r="F86" s="412">
        <v>1652</v>
      </c>
      <c r="G86" s="412">
        <v>1495</v>
      </c>
      <c r="H86" s="412">
        <v>63071</v>
      </c>
      <c r="I86" s="412" t="s">
        <v>22</v>
      </c>
      <c r="J86" s="412">
        <v>48589</v>
      </c>
      <c r="K86" s="412">
        <v>14482</v>
      </c>
      <c r="L86" s="412" t="s">
        <v>22</v>
      </c>
      <c r="M86" s="434" t="s">
        <v>22</v>
      </c>
      <c r="N86" s="454" t="s">
        <v>1758</v>
      </c>
    </row>
    <row r="87" spans="1:14" ht="15">
      <c r="A87" s="420" t="s">
        <v>18</v>
      </c>
      <c r="B87" s="402" t="s">
        <v>744</v>
      </c>
      <c r="C87" s="411">
        <v>4128</v>
      </c>
      <c r="D87" s="412" t="s">
        <v>21</v>
      </c>
      <c r="E87" s="412">
        <v>4128</v>
      </c>
      <c r="F87" s="412" t="s">
        <v>21</v>
      </c>
      <c r="G87" s="412" t="s">
        <v>21</v>
      </c>
      <c r="H87" s="412">
        <v>4128</v>
      </c>
      <c r="I87" s="412" t="s">
        <v>21</v>
      </c>
      <c r="J87" s="412">
        <v>4128</v>
      </c>
      <c r="K87" s="412" t="s">
        <v>21</v>
      </c>
      <c r="L87" s="412" t="s">
        <v>21</v>
      </c>
      <c r="M87" s="434" t="s">
        <v>21</v>
      </c>
      <c r="N87" s="455" t="s">
        <v>1767</v>
      </c>
    </row>
    <row r="88" spans="1:14" ht="15">
      <c r="A88" s="420" t="s">
        <v>86</v>
      </c>
      <c r="B88" s="402" t="s">
        <v>1620</v>
      </c>
      <c r="C88" s="411">
        <v>70535</v>
      </c>
      <c r="D88" s="412" t="s">
        <v>21</v>
      </c>
      <c r="E88" s="412">
        <v>70311</v>
      </c>
      <c r="F88" s="412">
        <v>13174</v>
      </c>
      <c r="G88" s="412" t="s">
        <v>21</v>
      </c>
      <c r="H88" s="412">
        <v>57137</v>
      </c>
      <c r="I88" s="412" t="s">
        <v>21</v>
      </c>
      <c r="J88" s="412">
        <v>55420</v>
      </c>
      <c r="K88" s="412">
        <v>1717</v>
      </c>
      <c r="L88" s="412" t="s">
        <v>21</v>
      </c>
      <c r="M88" s="434">
        <v>7116</v>
      </c>
      <c r="N88" s="455" t="s">
        <v>87</v>
      </c>
    </row>
    <row r="89" spans="1:14" ht="15">
      <c r="A89" s="420" t="s">
        <v>88</v>
      </c>
      <c r="B89" s="402" t="s">
        <v>1608</v>
      </c>
      <c r="C89" s="411">
        <v>258110</v>
      </c>
      <c r="D89" s="412" t="s">
        <v>21</v>
      </c>
      <c r="E89" s="412">
        <v>258313</v>
      </c>
      <c r="F89" s="412" t="s">
        <v>21</v>
      </c>
      <c r="G89" s="412" t="s">
        <v>21</v>
      </c>
      <c r="H89" s="412">
        <v>258313</v>
      </c>
      <c r="I89" s="412" t="s">
        <v>21</v>
      </c>
      <c r="J89" s="412">
        <v>251935</v>
      </c>
      <c r="K89" s="412">
        <v>6378</v>
      </c>
      <c r="L89" s="412" t="s">
        <v>21</v>
      </c>
      <c r="M89" s="434">
        <v>6172</v>
      </c>
      <c r="N89" s="455" t="s">
        <v>1720</v>
      </c>
    </row>
    <row r="90" spans="1:14" ht="15">
      <c r="A90" s="458" t="s">
        <v>1759</v>
      </c>
      <c r="B90" s="459" t="s">
        <v>1608</v>
      </c>
      <c r="C90" s="411">
        <v>41192</v>
      </c>
      <c r="D90" s="412" t="s">
        <v>21</v>
      </c>
      <c r="E90" s="412">
        <v>41614</v>
      </c>
      <c r="F90" s="412">
        <v>9010</v>
      </c>
      <c r="G90" s="412" t="s">
        <v>21</v>
      </c>
      <c r="H90" s="412">
        <v>32604</v>
      </c>
      <c r="I90" s="412" t="s">
        <v>21</v>
      </c>
      <c r="J90" s="412">
        <v>32604</v>
      </c>
      <c r="K90" s="412" t="s">
        <v>21</v>
      </c>
      <c r="L90" s="412" t="s">
        <v>21</v>
      </c>
      <c r="M90" s="434">
        <v>708</v>
      </c>
      <c r="N90" s="460" t="s">
        <v>1659</v>
      </c>
    </row>
    <row r="91" spans="1:14" ht="17.25" customHeight="1">
      <c r="A91" s="2462" t="s">
        <v>594</v>
      </c>
      <c r="B91" s="2462"/>
      <c r="C91" s="2462"/>
      <c r="D91" s="2462"/>
      <c r="E91" s="2462"/>
      <c r="F91" s="2462"/>
      <c r="G91" s="2462"/>
      <c r="H91" s="1201" t="s">
        <v>1768</v>
      </c>
      <c r="I91" s="2464" t="s">
        <v>819</v>
      </c>
      <c r="J91" s="2464"/>
      <c r="K91" s="2464"/>
      <c r="L91" s="2464"/>
      <c r="M91" s="2464"/>
      <c r="N91" s="2464"/>
    </row>
    <row r="92" spans="1:14" ht="14.25" customHeight="1">
      <c r="A92" s="2463"/>
      <c r="B92" s="2463"/>
      <c r="C92" s="2463"/>
      <c r="D92" s="2463"/>
      <c r="E92" s="2463"/>
      <c r="F92" s="2463"/>
      <c r="G92" s="2463"/>
      <c r="I92" s="2465"/>
      <c r="J92" s="2465"/>
      <c r="K92" s="2465"/>
      <c r="L92" s="2465"/>
      <c r="M92" s="2465"/>
      <c r="N92" s="2465"/>
    </row>
    <row r="93" spans="1:14" ht="15" customHeight="1">
      <c r="A93" s="4" t="s">
        <v>595</v>
      </c>
      <c r="I93" s="2465"/>
      <c r="J93" s="2465"/>
      <c r="K93" s="2465"/>
      <c r="L93" s="2465"/>
      <c r="M93" s="2465"/>
      <c r="N93" s="2465"/>
    </row>
    <row r="94" spans="1:14" ht="14">
      <c r="H94" s="1202" t="s">
        <v>1769</v>
      </c>
      <c r="I94" s="2465" t="s">
        <v>1770</v>
      </c>
      <c r="J94" s="2465"/>
      <c r="K94" s="2465"/>
      <c r="L94" s="2465"/>
      <c r="M94" s="2465"/>
      <c r="N94" s="2465"/>
    </row>
    <row r="95" spans="1:14" ht="18" customHeight="1"/>
  </sheetData>
  <mergeCells count="11">
    <mergeCell ref="A91:G92"/>
    <mergeCell ref="I91:N93"/>
    <mergeCell ref="I94:N94"/>
    <mergeCell ref="A5:A10"/>
    <mergeCell ref="H6:K6"/>
    <mergeCell ref="H7:K7"/>
    <mergeCell ref="N7:N8"/>
    <mergeCell ref="A51:A56"/>
    <mergeCell ref="H52:K52"/>
    <mergeCell ref="H53:K53"/>
    <mergeCell ref="N53:N54"/>
  </mergeCells>
  <phoneticPr fontId="100"/>
  <printOptions horizontalCentered="1"/>
  <pageMargins left="0.59055118110236227" right="0.59055118110236227" top="0.39370078740157483" bottom="0.39370078740157483" header="0" footer="0"/>
  <pageSetup paperSize="9" scale="62" firstPageNumber="16" fitToWidth="2" orientation="portrait" useFirstPageNumber="1" r:id="rId1"/>
  <headerFooter alignWithMargins="0">
    <oddFooter>&amp;C&amp;"ＭＳ Ｐ明朝,標準"&amp;18－&amp;P－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E5029-49BB-4C34-8F0F-314B836868A9}">
  <sheetPr>
    <tabColor rgb="FFFFFF00"/>
  </sheetPr>
  <dimension ref="A1:Z52"/>
  <sheetViews>
    <sheetView view="pageBreakPreview" zoomScale="85" zoomScaleNormal="75" zoomScaleSheetLayoutView="85" workbookViewId="0"/>
  </sheetViews>
  <sheetFormatPr defaultColWidth="9" defaultRowHeight="13"/>
  <cols>
    <col min="1" max="1" width="27.6328125" style="518" customWidth="1"/>
    <col min="2" max="2" width="9.6328125" style="518" customWidth="1"/>
    <col min="3" max="8" width="13.6328125" style="518" customWidth="1"/>
    <col min="9" max="13" width="16.6328125" style="518" customWidth="1"/>
    <col min="14" max="14" width="34.453125" style="518" customWidth="1"/>
    <col min="15" max="27" width="9" style="518"/>
    <col min="28" max="28" width="9.453125" style="518" bestFit="1" customWidth="1"/>
    <col min="29" max="16384" width="9" style="518"/>
  </cols>
  <sheetData>
    <row r="1" spans="1:26" s="374" customFormat="1" ht="15" customHeight="1">
      <c r="A1" s="2084" t="s">
        <v>803</v>
      </c>
      <c r="B1" s="373"/>
      <c r="M1" s="373"/>
      <c r="N1" s="2085" t="s">
        <v>803</v>
      </c>
    </row>
    <row r="2" spans="1:26" s="35" customFormat="1" ht="14">
      <c r="B2" s="440"/>
      <c r="N2" s="14"/>
    </row>
    <row r="3" spans="1:26" s="35" customFormat="1" ht="14">
      <c r="B3" s="440"/>
      <c r="N3" s="14"/>
    </row>
    <row r="4" spans="1:26" s="35" customFormat="1" ht="14">
      <c r="N4" s="14"/>
    </row>
    <row r="5" spans="1:26" s="35" customFormat="1" ht="14">
      <c r="N5" s="14"/>
    </row>
    <row r="6" spans="1:26" s="35" customFormat="1" ht="23.25" customHeight="1">
      <c r="A6" s="2110" t="s">
        <v>820</v>
      </c>
      <c r="B6" s="2375" t="s">
        <v>1771</v>
      </c>
      <c r="C6" s="473"/>
      <c r="N6" s="14"/>
    </row>
    <row r="7" spans="1:26" s="14" customFormat="1" ht="20.149999999999999" customHeight="1">
      <c r="A7" s="424"/>
      <c r="B7" s="426"/>
      <c r="C7" s="424"/>
      <c r="D7" s="1631" t="s">
        <v>56</v>
      </c>
      <c r="E7" s="384"/>
      <c r="F7" s="1018" t="s">
        <v>118</v>
      </c>
      <c r="G7" s="1018" t="s">
        <v>821</v>
      </c>
      <c r="H7" s="384"/>
      <c r="I7" s="384" t="s">
        <v>1772</v>
      </c>
      <c r="J7" s="384" t="s">
        <v>1773</v>
      </c>
      <c r="K7" s="444"/>
      <c r="L7" s="424"/>
      <c r="M7" s="426"/>
      <c r="N7" s="424"/>
    </row>
    <row r="8" spans="1:26" s="14" customFormat="1" ht="20.149999999999999" customHeight="1">
      <c r="A8" s="474"/>
      <c r="B8" s="2089" t="s">
        <v>1774</v>
      </c>
      <c r="C8" s="2090" t="s">
        <v>96</v>
      </c>
      <c r="D8" s="862" t="s">
        <v>699</v>
      </c>
      <c r="E8" s="2090" t="s">
        <v>143</v>
      </c>
      <c r="F8" s="1631" t="s">
        <v>60</v>
      </c>
      <c r="G8" s="1631" t="s">
        <v>1593</v>
      </c>
      <c r="H8" s="2333" t="s">
        <v>822</v>
      </c>
      <c r="I8" s="2113" t="s">
        <v>1775</v>
      </c>
      <c r="J8" s="2113"/>
      <c r="K8" s="2009"/>
      <c r="L8" s="2090" t="s">
        <v>99</v>
      </c>
      <c r="M8" s="862" t="s">
        <v>812</v>
      </c>
    </row>
    <row r="9" spans="1:26" s="14" customFormat="1" ht="20.149999999999999" customHeight="1">
      <c r="A9" s="2448" t="s">
        <v>1661</v>
      </c>
      <c r="B9" s="388"/>
      <c r="C9" s="389"/>
      <c r="D9" s="395" t="s">
        <v>1776</v>
      </c>
      <c r="E9" s="389"/>
      <c r="F9" s="390"/>
      <c r="G9" s="862" t="s">
        <v>61</v>
      </c>
      <c r="H9" s="475"/>
      <c r="I9" s="476" t="s">
        <v>1777</v>
      </c>
      <c r="J9" s="121"/>
      <c r="K9" s="477"/>
      <c r="L9" s="389"/>
      <c r="M9" s="390"/>
      <c r="N9" s="2472" t="s">
        <v>1778</v>
      </c>
    </row>
    <row r="10" spans="1:26" s="14" customFormat="1" ht="20.149999999999999" customHeight="1">
      <c r="A10" s="2448"/>
      <c r="B10" s="388"/>
      <c r="C10" s="389"/>
      <c r="D10" s="390" t="s">
        <v>1779</v>
      </c>
      <c r="E10" s="389"/>
      <c r="F10" s="390"/>
      <c r="G10" s="390" t="s">
        <v>1596</v>
      </c>
      <c r="H10" s="1631" t="s">
        <v>794</v>
      </c>
      <c r="I10" s="1631" t="s">
        <v>795</v>
      </c>
      <c r="J10" s="2090" t="s">
        <v>123</v>
      </c>
      <c r="K10" s="1631" t="s">
        <v>796</v>
      </c>
      <c r="L10" s="389"/>
      <c r="M10" s="390"/>
      <c r="N10" s="2472"/>
    </row>
    <row r="11" spans="1:26" s="14" customFormat="1" ht="20.149999999999999" customHeight="1">
      <c r="A11" s="474"/>
      <c r="B11" s="388" t="s">
        <v>1597</v>
      </c>
      <c r="C11" s="478" t="s">
        <v>1780</v>
      </c>
      <c r="D11" s="390" t="s">
        <v>1728</v>
      </c>
      <c r="E11" s="389" t="s">
        <v>1598</v>
      </c>
      <c r="F11" s="390" t="s">
        <v>1781</v>
      </c>
      <c r="G11" s="395" t="s">
        <v>1782</v>
      </c>
      <c r="H11" s="390"/>
      <c r="I11" s="395"/>
      <c r="J11" s="389" t="s">
        <v>1704</v>
      </c>
      <c r="K11" s="395"/>
      <c r="L11" s="389" t="s">
        <v>1601</v>
      </c>
      <c r="M11" s="390" t="s">
        <v>1602</v>
      </c>
    </row>
    <row r="12" spans="1:26" s="14" customFormat="1" ht="20.149999999999999" customHeight="1">
      <c r="A12" s="121"/>
      <c r="B12" s="399"/>
      <c r="D12" s="390" t="s">
        <v>1730</v>
      </c>
      <c r="F12" s="394"/>
      <c r="G12" s="577"/>
      <c r="H12" s="390" t="s">
        <v>1598</v>
      </c>
      <c r="I12" s="395" t="s">
        <v>1783</v>
      </c>
      <c r="J12" s="2340" t="s">
        <v>1705</v>
      </c>
      <c r="K12" s="395" t="s">
        <v>1784</v>
      </c>
      <c r="M12" s="393"/>
      <c r="N12" s="121"/>
    </row>
    <row r="13" spans="1:26" ht="24" customHeight="1">
      <c r="A13" s="401" t="s">
        <v>823</v>
      </c>
      <c r="B13" s="402" t="s">
        <v>1604</v>
      </c>
      <c r="C13" s="66">
        <v>62546250</v>
      </c>
      <c r="D13" s="2354">
        <v>39397816</v>
      </c>
      <c r="E13" s="2354">
        <v>86704974</v>
      </c>
      <c r="F13" s="2354">
        <v>6569146</v>
      </c>
      <c r="G13" s="2354">
        <v>400026</v>
      </c>
      <c r="H13" s="2354">
        <v>79735802</v>
      </c>
      <c r="I13" s="2354">
        <v>28256665</v>
      </c>
      <c r="J13" s="2354">
        <v>50184289</v>
      </c>
      <c r="K13" s="2354">
        <v>1294847</v>
      </c>
      <c r="L13" s="2354">
        <v>13727634</v>
      </c>
      <c r="M13" s="199">
        <v>6294886</v>
      </c>
      <c r="N13" s="1203" t="s">
        <v>1785</v>
      </c>
      <c r="P13" s="520"/>
      <c r="Q13" s="520"/>
      <c r="R13" s="520"/>
      <c r="S13" s="520"/>
      <c r="T13" s="520"/>
      <c r="U13" s="520"/>
      <c r="V13" s="520"/>
      <c r="W13" s="520"/>
      <c r="X13" s="520"/>
      <c r="Y13" s="520"/>
      <c r="Z13" s="520"/>
    </row>
    <row r="14" spans="1:26" ht="20.149999999999999" customHeight="1">
      <c r="A14" s="480" t="s">
        <v>1734</v>
      </c>
      <c r="B14" s="402" t="s">
        <v>1608</v>
      </c>
      <c r="C14" s="481" t="s">
        <v>26</v>
      </c>
      <c r="D14" s="482" t="s">
        <v>26</v>
      </c>
      <c r="E14" s="2355">
        <v>47327396</v>
      </c>
      <c r="F14" s="482" t="s">
        <v>26</v>
      </c>
      <c r="G14" s="482" t="s">
        <v>26</v>
      </c>
      <c r="H14" s="482" t="s">
        <v>26</v>
      </c>
      <c r="I14" s="482" t="s">
        <v>26</v>
      </c>
      <c r="J14" s="482" t="s">
        <v>26</v>
      </c>
      <c r="K14" s="482" t="s">
        <v>26</v>
      </c>
      <c r="L14" s="482" t="s">
        <v>26</v>
      </c>
      <c r="M14" s="483" t="s">
        <v>26</v>
      </c>
      <c r="N14" s="479" t="s">
        <v>1735</v>
      </c>
      <c r="P14" s="520"/>
      <c r="Q14" s="520"/>
      <c r="R14" s="520"/>
      <c r="S14" s="520"/>
      <c r="T14" s="520"/>
      <c r="U14" s="520"/>
      <c r="V14" s="520"/>
      <c r="W14" s="520"/>
      <c r="X14" s="520"/>
      <c r="Y14" s="520"/>
      <c r="Z14" s="520"/>
    </row>
    <row r="15" spans="1:26" ht="15" customHeight="1">
      <c r="A15" s="484"/>
      <c r="B15" s="402"/>
      <c r="C15" s="481" t="s">
        <v>26</v>
      </c>
      <c r="D15" s="482" t="s">
        <v>26</v>
      </c>
      <c r="E15" s="485" t="s">
        <v>26</v>
      </c>
      <c r="F15" s="482" t="s">
        <v>26</v>
      </c>
      <c r="G15" s="482" t="s">
        <v>26</v>
      </c>
      <c r="H15" s="482" t="s">
        <v>26</v>
      </c>
      <c r="I15" s="482" t="s">
        <v>26</v>
      </c>
      <c r="J15" s="482" t="s">
        <v>26</v>
      </c>
      <c r="K15" s="482" t="s">
        <v>26</v>
      </c>
      <c r="L15" s="482" t="s">
        <v>26</v>
      </c>
      <c r="M15" s="483" t="s">
        <v>26</v>
      </c>
      <c r="N15" s="479"/>
      <c r="P15" s="520"/>
      <c r="Q15" s="520"/>
      <c r="R15" s="520"/>
      <c r="S15" s="520"/>
      <c r="T15" s="520"/>
      <c r="U15" s="520"/>
      <c r="V15" s="520"/>
      <c r="W15" s="520"/>
      <c r="X15" s="520"/>
      <c r="Y15" s="520"/>
      <c r="Z15" s="520"/>
    </row>
    <row r="16" spans="1:26" ht="24" customHeight="1">
      <c r="A16" s="401" t="s">
        <v>1786</v>
      </c>
      <c r="B16" s="402" t="s">
        <v>1608</v>
      </c>
      <c r="C16" s="75">
        <v>2303437</v>
      </c>
      <c r="D16" s="2355" t="s">
        <v>21</v>
      </c>
      <c r="E16" s="2355">
        <v>2140727</v>
      </c>
      <c r="F16" s="2355">
        <v>190368</v>
      </c>
      <c r="G16" s="2355">
        <v>60535</v>
      </c>
      <c r="H16" s="2355">
        <v>1889824</v>
      </c>
      <c r="I16" s="2355">
        <v>370187</v>
      </c>
      <c r="J16" s="2355">
        <v>1341453</v>
      </c>
      <c r="K16" s="2355">
        <v>178184</v>
      </c>
      <c r="L16" s="2355">
        <v>219206</v>
      </c>
      <c r="M16" s="205">
        <v>235499</v>
      </c>
      <c r="N16" s="479" t="s">
        <v>1787</v>
      </c>
      <c r="P16" s="520"/>
      <c r="Q16" s="520"/>
      <c r="R16" s="520"/>
      <c r="S16" s="520"/>
      <c r="T16" s="520"/>
      <c r="U16" s="520"/>
      <c r="V16" s="520"/>
      <c r="W16" s="520"/>
      <c r="X16" s="520"/>
      <c r="Y16" s="520"/>
      <c r="Z16" s="520"/>
    </row>
    <row r="17" spans="1:26" ht="20.149999999999999" customHeight="1">
      <c r="A17" s="401"/>
      <c r="B17" s="402"/>
      <c r="C17" s="481" t="s">
        <v>26</v>
      </c>
      <c r="D17" s="482" t="s">
        <v>26</v>
      </c>
      <c r="E17" s="482" t="s">
        <v>26</v>
      </c>
      <c r="F17" s="482" t="s">
        <v>26</v>
      </c>
      <c r="G17" s="482" t="s">
        <v>26</v>
      </c>
      <c r="H17" s="482" t="s">
        <v>26</v>
      </c>
      <c r="I17" s="482" t="s">
        <v>26</v>
      </c>
      <c r="J17" s="482" t="s">
        <v>26</v>
      </c>
      <c r="K17" s="482" t="s">
        <v>26</v>
      </c>
      <c r="L17" s="482" t="s">
        <v>26</v>
      </c>
      <c r="M17" s="483" t="s">
        <v>26</v>
      </c>
      <c r="N17" s="479" t="s">
        <v>1788</v>
      </c>
      <c r="P17" s="520"/>
      <c r="Q17" s="520"/>
      <c r="R17" s="520"/>
      <c r="S17" s="520"/>
      <c r="T17" s="520"/>
      <c r="U17" s="520"/>
      <c r="V17" s="520"/>
      <c r="W17" s="520"/>
      <c r="X17" s="520"/>
      <c r="Y17" s="520"/>
      <c r="Z17" s="520"/>
    </row>
    <row r="18" spans="1:26" ht="20.149999999999999" customHeight="1">
      <c r="A18" s="420" t="s">
        <v>1742</v>
      </c>
      <c r="B18" s="402" t="s">
        <v>1608</v>
      </c>
      <c r="C18" s="82">
        <v>1336</v>
      </c>
      <c r="D18" s="2356" t="s">
        <v>22</v>
      </c>
      <c r="E18" s="2356">
        <v>1284</v>
      </c>
      <c r="F18" s="2356" t="s">
        <v>22</v>
      </c>
      <c r="G18" s="2356" t="s">
        <v>22</v>
      </c>
      <c r="H18" s="2356">
        <v>1284</v>
      </c>
      <c r="I18" s="2356" t="s">
        <v>22</v>
      </c>
      <c r="J18" s="2356" t="s">
        <v>22</v>
      </c>
      <c r="K18" s="2356">
        <v>1284</v>
      </c>
      <c r="L18" s="2356">
        <v>52</v>
      </c>
      <c r="M18" s="208">
        <v>14</v>
      </c>
      <c r="N18" s="146" t="s">
        <v>1611</v>
      </c>
      <c r="P18" s="520"/>
      <c r="Q18" s="520"/>
      <c r="R18" s="520"/>
      <c r="S18" s="520"/>
      <c r="T18" s="520"/>
      <c r="U18" s="520"/>
      <c r="V18" s="520"/>
      <c r="W18" s="520"/>
      <c r="X18" s="520"/>
      <c r="Y18" s="520"/>
      <c r="Z18" s="520"/>
    </row>
    <row r="19" spans="1:26" ht="20.149999999999999" customHeight="1">
      <c r="A19" s="420" t="s">
        <v>69</v>
      </c>
      <c r="B19" s="402" t="s">
        <v>1608</v>
      </c>
      <c r="C19" s="82">
        <v>99880</v>
      </c>
      <c r="D19" s="2356" t="s">
        <v>22</v>
      </c>
      <c r="E19" s="2356">
        <v>99074</v>
      </c>
      <c r="F19" s="2356">
        <v>2901</v>
      </c>
      <c r="G19" s="2356" t="s">
        <v>21</v>
      </c>
      <c r="H19" s="2356">
        <v>96173</v>
      </c>
      <c r="I19" s="2356" t="s">
        <v>22</v>
      </c>
      <c r="J19" s="2356">
        <v>67813</v>
      </c>
      <c r="K19" s="2356">
        <v>28360</v>
      </c>
      <c r="L19" s="2356">
        <v>347</v>
      </c>
      <c r="M19" s="208">
        <v>3988</v>
      </c>
      <c r="N19" s="146" t="s">
        <v>1612</v>
      </c>
      <c r="P19" s="520"/>
      <c r="Q19" s="520"/>
      <c r="R19" s="520"/>
      <c r="S19" s="520"/>
      <c r="T19" s="520"/>
      <c r="U19" s="520"/>
      <c r="V19" s="520"/>
      <c r="W19" s="520"/>
      <c r="X19" s="520"/>
      <c r="Y19" s="520"/>
      <c r="Z19" s="520"/>
    </row>
    <row r="20" spans="1:26" ht="20.149999999999999" customHeight="1">
      <c r="A20" s="420" t="s">
        <v>70</v>
      </c>
      <c r="B20" s="402" t="s">
        <v>1608</v>
      </c>
      <c r="C20" s="82">
        <v>20451</v>
      </c>
      <c r="D20" s="2356" t="s">
        <v>22</v>
      </c>
      <c r="E20" s="2356">
        <v>20327</v>
      </c>
      <c r="F20" s="2356" t="s">
        <v>21</v>
      </c>
      <c r="G20" s="2356" t="s">
        <v>21</v>
      </c>
      <c r="H20" s="2356">
        <v>20327</v>
      </c>
      <c r="I20" s="2356" t="s">
        <v>22</v>
      </c>
      <c r="J20" s="2356">
        <v>264</v>
      </c>
      <c r="K20" s="2356">
        <v>20063</v>
      </c>
      <c r="L20" s="2356">
        <v>102</v>
      </c>
      <c r="M20" s="208">
        <v>145</v>
      </c>
      <c r="N20" s="486" t="s">
        <v>1613</v>
      </c>
      <c r="P20" s="520"/>
      <c r="Q20" s="520"/>
      <c r="R20" s="520"/>
      <c r="S20" s="520"/>
      <c r="T20" s="520"/>
      <c r="U20" s="520"/>
      <c r="V20" s="520"/>
      <c r="W20" s="520"/>
      <c r="X20" s="520"/>
      <c r="Y20" s="520"/>
      <c r="Z20" s="520"/>
    </row>
    <row r="21" spans="1:26" ht="20.149999999999999" customHeight="1">
      <c r="A21" s="420" t="s">
        <v>71</v>
      </c>
      <c r="B21" s="402" t="s">
        <v>1608</v>
      </c>
      <c r="C21" s="82">
        <v>527270</v>
      </c>
      <c r="D21" s="2356" t="s">
        <v>22</v>
      </c>
      <c r="E21" s="2356">
        <v>506300</v>
      </c>
      <c r="F21" s="2356">
        <v>122503</v>
      </c>
      <c r="G21" s="2356">
        <v>56341</v>
      </c>
      <c r="H21" s="2356">
        <v>327456</v>
      </c>
      <c r="I21" s="2356" t="s">
        <v>21</v>
      </c>
      <c r="J21" s="2356">
        <v>318236</v>
      </c>
      <c r="K21" s="2356">
        <v>9220</v>
      </c>
      <c r="L21" s="2356">
        <v>23802</v>
      </c>
      <c r="M21" s="208">
        <v>63082</v>
      </c>
      <c r="N21" s="486" t="s">
        <v>1789</v>
      </c>
      <c r="P21" s="520"/>
      <c r="Q21" s="520"/>
      <c r="R21" s="520"/>
      <c r="S21" s="520"/>
      <c r="T21" s="520"/>
      <c r="U21" s="520"/>
      <c r="V21" s="520"/>
      <c r="W21" s="520"/>
      <c r="X21" s="520"/>
      <c r="Y21" s="520"/>
      <c r="Z21" s="520"/>
    </row>
    <row r="22" spans="1:26" ht="20.149999999999999" customHeight="1">
      <c r="A22" s="487" t="s">
        <v>144</v>
      </c>
      <c r="B22" s="402" t="s">
        <v>1608</v>
      </c>
      <c r="C22" s="82">
        <v>253385</v>
      </c>
      <c r="D22" s="2356" t="s">
        <v>22</v>
      </c>
      <c r="E22" s="2356">
        <v>240928</v>
      </c>
      <c r="F22" s="2356">
        <v>62254</v>
      </c>
      <c r="G22" s="2356">
        <v>6423</v>
      </c>
      <c r="H22" s="2356">
        <v>172251</v>
      </c>
      <c r="I22" s="2356" t="s">
        <v>22</v>
      </c>
      <c r="J22" s="2356">
        <v>164526</v>
      </c>
      <c r="K22" s="2356">
        <v>7725</v>
      </c>
      <c r="L22" s="2356">
        <v>13951</v>
      </c>
      <c r="M22" s="208">
        <v>21864</v>
      </c>
      <c r="N22" s="486" t="s">
        <v>1790</v>
      </c>
      <c r="P22" s="520"/>
      <c r="Q22" s="520"/>
      <c r="R22" s="520"/>
      <c r="S22" s="520"/>
      <c r="T22" s="520"/>
      <c r="U22" s="520"/>
      <c r="V22" s="520"/>
      <c r="W22" s="520"/>
      <c r="X22" s="520"/>
      <c r="Y22" s="520"/>
      <c r="Z22" s="520"/>
    </row>
    <row r="23" spans="1:26" ht="20.149999999999999" customHeight="1">
      <c r="A23" s="487" t="s">
        <v>145</v>
      </c>
      <c r="B23" s="402" t="s">
        <v>1608</v>
      </c>
      <c r="C23" s="82">
        <v>273885</v>
      </c>
      <c r="D23" s="2356" t="s">
        <v>22</v>
      </c>
      <c r="E23" s="2356">
        <v>265372</v>
      </c>
      <c r="F23" s="2356">
        <v>60249</v>
      </c>
      <c r="G23" s="2356">
        <v>49918</v>
      </c>
      <c r="H23" s="2356">
        <v>155205</v>
      </c>
      <c r="I23" s="2356" t="s">
        <v>21</v>
      </c>
      <c r="J23" s="2356">
        <v>153710</v>
      </c>
      <c r="K23" s="2356">
        <v>1495</v>
      </c>
      <c r="L23" s="2356">
        <v>9851</v>
      </c>
      <c r="M23" s="208">
        <v>41218</v>
      </c>
      <c r="N23" s="486" t="s">
        <v>1791</v>
      </c>
      <c r="P23" s="520"/>
      <c r="Q23" s="520"/>
      <c r="R23" s="520"/>
      <c r="S23" s="520"/>
      <c r="T23" s="520"/>
      <c r="U23" s="520"/>
      <c r="V23" s="520"/>
      <c r="W23" s="520"/>
      <c r="X23" s="520"/>
      <c r="Y23" s="520"/>
      <c r="Z23" s="520"/>
    </row>
    <row r="24" spans="1:26" ht="20.149999999999999" customHeight="1">
      <c r="A24" s="488" t="s">
        <v>72</v>
      </c>
      <c r="B24" s="402" t="s">
        <v>1608</v>
      </c>
      <c r="C24" s="82">
        <v>91050</v>
      </c>
      <c r="D24" s="2356" t="s">
        <v>22</v>
      </c>
      <c r="E24" s="2356">
        <v>83577</v>
      </c>
      <c r="F24" s="2356" t="s">
        <v>21</v>
      </c>
      <c r="G24" s="2356" t="s">
        <v>21</v>
      </c>
      <c r="H24" s="2356">
        <v>83577</v>
      </c>
      <c r="I24" s="2356">
        <v>83577</v>
      </c>
      <c r="J24" s="2356" t="s">
        <v>21</v>
      </c>
      <c r="K24" s="2356" t="s">
        <v>21</v>
      </c>
      <c r="L24" s="2356" t="s">
        <v>21</v>
      </c>
      <c r="M24" s="208">
        <v>8092</v>
      </c>
      <c r="N24" s="486" t="s">
        <v>1644</v>
      </c>
      <c r="P24" s="520"/>
      <c r="Q24" s="520"/>
      <c r="R24" s="520"/>
      <c r="S24" s="520"/>
      <c r="T24" s="520"/>
      <c r="U24" s="520"/>
      <c r="V24" s="520"/>
      <c r="W24" s="520"/>
      <c r="X24" s="520"/>
      <c r="Y24" s="520"/>
      <c r="Z24" s="520"/>
    </row>
    <row r="25" spans="1:26" ht="20.149999999999999" customHeight="1">
      <c r="A25" s="420" t="s">
        <v>73</v>
      </c>
      <c r="B25" s="402" t="s">
        <v>1620</v>
      </c>
      <c r="C25" s="82">
        <v>307320</v>
      </c>
      <c r="D25" s="2356" t="s">
        <v>22</v>
      </c>
      <c r="E25" s="2356">
        <v>301524</v>
      </c>
      <c r="F25" s="2356">
        <v>45319</v>
      </c>
      <c r="G25" s="2356" t="s">
        <v>21</v>
      </c>
      <c r="H25" s="2356">
        <v>256205</v>
      </c>
      <c r="I25" s="2356" t="s">
        <v>21</v>
      </c>
      <c r="J25" s="2356">
        <v>163894</v>
      </c>
      <c r="K25" s="2356">
        <v>92311</v>
      </c>
      <c r="L25" s="2356">
        <v>1063</v>
      </c>
      <c r="M25" s="208">
        <v>15757</v>
      </c>
      <c r="N25" s="146" t="s">
        <v>1621</v>
      </c>
      <c r="P25" s="520"/>
      <c r="Q25" s="520"/>
      <c r="R25" s="520"/>
      <c r="S25" s="520"/>
      <c r="T25" s="520"/>
      <c r="U25" s="520"/>
      <c r="V25" s="520"/>
      <c r="W25" s="520"/>
      <c r="X25" s="520"/>
      <c r="Y25" s="520"/>
      <c r="Z25" s="520"/>
    </row>
    <row r="26" spans="1:26" ht="20.149999999999999" customHeight="1">
      <c r="A26" s="420" t="s">
        <v>74</v>
      </c>
      <c r="B26" s="402" t="s">
        <v>1717</v>
      </c>
      <c r="C26" s="82">
        <v>521</v>
      </c>
      <c r="D26" s="2356" t="s">
        <v>22</v>
      </c>
      <c r="E26" s="2356">
        <v>521</v>
      </c>
      <c r="F26" s="2356" t="s">
        <v>21</v>
      </c>
      <c r="G26" s="2356" t="s">
        <v>21</v>
      </c>
      <c r="H26" s="2356">
        <v>521</v>
      </c>
      <c r="I26" s="2356" t="s">
        <v>21</v>
      </c>
      <c r="J26" s="2356">
        <v>521</v>
      </c>
      <c r="K26" s="2356" t="s">
        <v>21</v>
      </c>
      <c r="L26" s="2356" t="s">
        <v>22</v>
      </c>
      <c r="M26" s="208" t="s">
        <v>22</v>
      </c>
      <c r="N26" s="486" t="s">
        <v>1747</v>
      </c>
      <c r="P26" s="520"/>
      <c r="Q26" s="520"/>
      <c r="R26" s="520"/>
      <c r="S26" s="520"/>
      <c r="T26" s="520"/>
      <c r="U26" s="520"/>
      <c r="V26" s="520"/>
      <c r="W26" s="520"/>
      <c r="X26" s="520"/>
      <c r="Y26" s="520"/>
      <c r="Z26" s="520"/>
    </row>
    <row r="27" spans="1:26" ht="20.149999999999999" customHeight="1">
      <c r="A27" s="489" t="s">
        <v>1792</v>
      </c>
      <c r="B27" s="402" t="s">
        <v>1620</v>
      </c>
      <c r="C27" s="82">
        <v>1461044</v>
      </c>
      <c r="D27" s="2356" t="s">
        <v>22</v>
      </c>
      <c r="E27" s="2356">
        <v>1300154</v>
      </c>
      <c r="F27" s="2356" t="s">
        <v>22</v>
      </c>
      <c r="G27" s="2356" t="s">
        <v>21</v>
      </c>
      <c r="H27" s="2356">
        <v>1300154</v>
      </c>
      <c r="I27" s="2356">
        <v>362019</v>
      </c>
      <c r="J27" s="2356">
        <v>938135</v>
      </c>
      <c r="K27" s="2356" t="s">
        <v>21</v>
      </c>
      <c r="L27" s="2356">
        <v>249253</v>
      </c>
      <c r="M27" s="208">
        <v>174508</v>
      </c>
      <c r="N27" s="490" t="s">
        <v>1646</v>
      </c>
      <c r="P27" s="520"/>
      <c r="Q27" s="520"/>
      <c r="R27" s="520"/>
      <c r="S27" s="520"/>
      <c r="T27" s="520"/>
      <c r="U27" s="520"/>
      <c r="V27" s="520"/>
      <c r="W27" s="520"/>
      <c r="X27" s="520"/>
      <c r="Y27" s="520"/>
      <c r="Z27" s="520"/>
    </row>
    <row r="28" spans="1:26" ht="20.149999999999999" customHeight="1">
      <c r="A28" s="420" t="s">
        <v>75</v>
      </c>
      <c r="B28" s="402" t="s">
        <v>1604</v>
      </c>
      <c r="C28" s="82">
        <v>3523</v>
      </c>
      <c r="D28" s="2356" t="s">
        <v>21</v>
      </c>
      <c r="E28" s="2356">
        <v>3551</v>
      </c>
      <c r="F28" s="2356" t="s">
        <v>21</v>
      </c>
      <c r="G28" s="2356" t="s">
        <v>21</v>
      </c>
      <c r="H28" s="2356">
        <v>3551</v>
      </c>
      <c r="I28" s="2356" t="s">
        <v>21</v>
      </c>
      <c r="J28" s="2356">
        <v>3550</v>
      </c>
      <c r="K28" s="2356">
        <v>1</v>
      </c>
      <c r="L28" s="2356" t="s">
        <v>21</v>
      </c>
      <c r="M28" s="208">
        <v>554</v>
      </c>
      <c r="N28" s="490" t="s">
        <v>1716</v>
      </c>
      <c r="P28" s="520"/>
      <c r="Q28" s="520"/>
      <c r="R28" s="520"/>
      <c r="S28" s="520"/>
      <c r="T28" s="520"/>
      <c r="U28" s="520"/>
      <c r="V28" s="520"/>
      <c r="W28" s="520"/>
      <c r="X28" s="520"/>
      <c r="Y28" s="520"/>
      <c r="Z28" s="520"/>
    </row>
    <row r="29" spans="1:26" ht="20.149999999999999" customHeight="1">
      <c r="A29" s="414"/>
      <c r="B29" s="402"/>
      <c r="C29" s="204"/>
      <c r="D29" s="202"/>
      <c r="E29" s="202"/>
      <c r="F29" s="202"/>
      <c r="G29" s="202"/>
      <c r="H29" s="202"/>
      <c r="I29" s="202"/>
      <c r="J29" s="202"/>
      <c r="K29" s="202"/>
      <c r="L29" s="202"/>
      <c r="M29" s="203"/>
      <c r="N29" s="490"/>
      <c r="P29" s="520"/>
      <c r="Q29" s="520"/>
      <c r="R29" s="520"/>
      <c r="S29" s="520"/>
      <c r="T29" s="520"/>
      <c r="U29" s="520"/>
      <c r="V29" s="520"/>
      <c r="W29" s="520"/>
      <c r="X29" s="520"/>
      <c r="Y29" s="520"/>
      <c r="Z29" s="520"/>
    </row>
    <row r="30" spans="1:26" ht="24" customHeight="1">
      <c r="A30" s="401" t="s">
        <v>76</v>
      </c>
      <c r="B30" s="402" t="s">
        <v>1604</v>
      </c>
      <c r="C30" s="75">
        <v>60242813</v>
      </c>
      <c r="D30" s="2355">
        <v>39397816</v>
      </c>
      <c r="E30" s="2355">
        <v>84564247</v>
      </c>
      <c r="F30" s="2355">
        <v>6378778</v>
      </c>
      <c r="G30" s="2355">
        <v>339492</v>
      </c>
      <c r="H30" s="2355">
        <v>77845978</v>
      </c>
      <c r="I30" s="2355">
        <v>27886478</v>
      </c>
      <c r="J30" s="2355">
        <v>48842836</v>
      </c>
      <c r="K30" s="2355">
        <v>1116663</v>
      </c>
      <c r="L30" s="2355">
        <v>13508428</v>
      </c>
      <c r="M30" s="205">
        <v>6059387</v>
      </c>
      <c r="N30" s="479" t="s">
        <v>1648</v>
      </c>
      <c r="P30" s="520"/>
      <c r="Q30" s="520"/>
      <c r="R30" s="520"/>
      <c r="S30" s="520"/>
      <c r="T30" s="520"/>
      <c r="U30" s="520"/>
      <c r="V30" s="520"/>
      <c r="W30" s="520"/>
      <c r="X30" s="520"/>
      <c r="Y30" s="520"/>
      <c r="Z30" s="520"/>
    </row>
    <row r="31" spans="1:26" ht="20.149999999999999" customHeight="1">
      <c r="A31" s="401"/>
      <c r="B31" s="402"/>
      <c r="C31" s="204"/>
      <c r="D31" s="202"/>
      <c r="E31" s="202"/>
      <c r="F31" s="202"/>
      <c r="G31" s="202"/>
      <c r="H31" s="202"/>
      <c r="I31" s="202"/>
      <c r="J31" s="202"/>
      <c r="K31" s="202"/>
      <c r="L31" s="202"/>
      <c r="M31" s="203"/>
      <c r="N31" s="479" t="s">
        <v>1788</v>
      </c>
      <c r="P31" s="520"/>
      <c r="Q31" s="520"/>
      <c r="R31" s="520"/>
      <c r="S31" s="520"/>
      <c r="T31" s="520"/>
      <c r="U31" s="520"/>
      <c r="V31" s="520"/>
      <c r="W31" s="520"/>
      <c r="X31" s="520"/>
      <c r="Y31" s="520"/>
      <c r="Z31" s="520"/>
    </row>
    <row r="32" spans="1:26" ht="20.149999999999999" customHeight="1">
      <c r="A32" s="491" t="s">
        <v>146</v>
      </c>
      <c r="B32" s="402" t="s">
        <v>1620</v>
      </c>
      <c r="C32" s="82">
        <v>43442630</v>
      </c>
      <c r="D32" s="2356" t="s">
        <v>22</v>
      </c>
      <c r="E32" s="2356">
        <v>39671252</v>
      </c>
      <c r="F32" s="2356" t="s">
        <v>21</v>
      </c>
      <c r="G32" s="2356" t="s">
        <v>21</v>
      </c>
      <c r="H32" s="2356">
        <v>39671252</v>
      </c>
      <c r="I32" s="2356">
        <v>35709487</v>
      </c>
      <c r="J32" s="2356">
        <v>3961754</v>
      </c>
      <c r="K32" s="2356">
        <v>11</v>
      </c>
      <c r="L32" s="2356">
        <v>3803715</v>
      </c>
      <c r="M32" s="208">
        <v>4025691</v>
      </c>
      <c r="N32" s="486" t="s">
        <v>1793</v>
      </c>
      <c r="P32" s="520"/>
      <c r="Q32" s="520"/>
      <c r="R32" s="520"/>
      <c r="S32" s="520"/>
      <c r="T32" s="520"/>
      <c r="U32" s="520"/>
      <c r="V32" s="520"/>
      <c r="W32" s="520"/>
      <c r="X32" s="520"/>
      <c r="Y32" s="520"/>
      <c r="Z32" s="520"/>
    </row>
    <row r="33" spans="1:26" ht="20.149999999999999" customHeight="1">
      <c r="A33" s="420" t="s">
        <v>106</v>
      </c>
      <c r="B33" s="402" t="s">
        <v>1608</v>
      </c>
      <c r="C33" s="82">
        <v>19737949</v>
      </c>
      <c r="D33" s="2356" t="s">
        <v>22</v>
      </c>
      <c r="E33" s="2356">
        <v>16160152</v>
      </c>
      <c r="F33" s="2356">
        <v>3485118</v>
      </c>
      <c r="G33" s="2356" t="s">
        <v>21</v>
      </c>
      <c r="H33" s="2356">
        <v>12675034</v>
      </c>
      <c r="I33" s="2356">
        <v>732932</v>
      </c>
      <c r="J33" s="2356">
        <v>11942084</v>
      </c>
      <c r="K33" s="2356">
        <v>18</v>
      </c>
      <c r="L33" s="2356">
        <v>3271459</v>
      </c>
      <c r="M33" s="208">
        <v>2705533</v>
      </c>
      <c r="N33" s="146" t="s">
        <v>1750</v>
      </c>
      <c r="P33" s="520"/>
      <c r="Q33" s="520"/>
      <c r="R33" s="520"/>
      <c r="S33" s="520"/>
      <c r="T33" s="520"/>
      <c r="U33" s="520"/>
      <c r="V33" s="520"/>
      <c r="W33" s="520"/>
      <c r="X33" s="520"/>
      <c r="Y33" s="520"/>
      <c r="Z33" s="520"/>
    </row>
    <row r="34" spans="1:26" ht="20.149999999999999" customHeight="1">
      <c r="A34" s="420" t="s">
        <v>147</v>
      </c>
      <c r="B34" s="402" t="s">
        <v>1608</v>
      </c>
      <c r="C34" s="82">
        <v>11684076</v>
      </c>
      <c r="D34" s="2356">
        <v>24638992</v>
      </c>
      <c r="E34" s="2356">
        <v>32613113</v>
      </c>
      <c r="F34" s="2356" t="s">
        <v>22</v>
      </c>
      <c r="G34" s="2356" t="s">
        <v>21</v>
      </c>
      <c r="H34" s="2356">
        <v>32613113</v>
      </c>
      <c r="I34" s="2356">
        <v>408986</v>
      </c>
      <c r="J34" s="2356">
        <v>32145028</v>
      </c>
      <c r="K34" s="2356">
        <v>59099</v>
      </c>
      <c r="L34" s="2356">
        <v>2511852</v>
      </c>
      <c r="M34" s="208">
        <v>1549023</v>
      </c>
      <c r="N34" s="146" t="s">
        <v>1751</v>
      </c>
      <c r="P34" s="520"/>
      <c r="Q34" s="520"/>
      <c r="R34" s="520"/>
      <c r="S34" s="520"/>
      <c r="T34" s="520"/>
      <c r="U34" s="520"/>
      <c r="V34" s="520"/>
      <c r="W34" s="520"/>
      <c r="X34" s="520"/>
      <c r="Y34" s="520"/>
      <c r="Z34" s="520"/>
    </row>
    <row r="35" spans="1:26" ht="20.149999999999999" customHeight="1">
      <c r="A35" s="420" t="s">
        <v>1794</v>
      </c>
      <c r="B35" s="402" t="s">
        <v>1608</v>
      </c>
      <c r="C35" s="82">
        <v>77754</v>
      </c>
      <c r="D35" s="2356">
        <v>786385</v>
      </c>
      <c r="E35" s="2356">
        <v>119998</v>
      </c>
      <c r="F35" s="2356" t="s">
        <v>21</v>
      </c>
      <c r="G35" s="2356" t="s">
        <v>21</v>
      </c>
      <c r="H35" s="2356">
        <v>119998</v>
      </c>
      <c r="I35" s="2356">
        <v>119998</v>
      </c>
      <c r="J35" s="2356" t="s">
        <v>21</v>
      </c>
      <c r="K35" s="2356" t="s">
        <v>21</v>
      </c>
      <c r="L35" s="2356">
        <v>742143</v>
      </c>
      <c r="M35" s="208">
        <v>16513</v>
      </c>
      <c r="N35" s="146" t="s">
        <v>1752</v>
      </c>
      <c r="P35" s="520"/>
      <c r="Q35" s="520"/>
      <c r="R35" s="520"/>
      <c r="S35" s="520"/>
      <c r="T35" s="520"/>
      <c r="U35" s="520"/>
      <c r="V35" s="520"/>
      <c r="W35" s="520"/>
      <c r="X35" s="520"/>
      <c r="Y35" s="520"/>
      <c r="Z35" s="520"/>
    </row>
    <row r="36" spans="1:26" ht="20.149999999999999" customHeight="1">
      <c r="A36" s="420" t="s">
        <v>77</v>
      </c>
      <c r="B36" s="402" t="s">
        <v>1717</v>
      </c>
      <c r="C36" s="82">
        <v>1749994</v>
      </c>
      <c r="D36" s="2356">
        <v>10859112</v>
      </c>
      <c r="E36" s="2356">
        <v>9429867</v>
      </c>
      <c r="F36" s="2356">
        <v>1391108</v>
      </c>
      <c r="G36" s="2356" t="s">
        <v>21</v>
      </c>
      <c r="H36" s="2356">
        <v>8038759</v>
      </c>
      <c r="I36" s="2356">
        <v>5277</v>
      </c>
      <c r="J36" s="2356">
        <v>7629527</v>
      </c>
      <c r="K36" s="2356">
        <v>403955</v>
      </c>
      <c r="L36" s="2356">
        <v>2840361</v>
      </c>
      <c r="M36" s="208" t="s">
        <v>22</v>
      </c>
      <c r="N36" s="486" t="s">
        <v>148</v>
      </c>
      <c r="P36" s="520"/>
      <c r="Q36" s="520"/>
      <c r="R36" s="520"/>
      <c r="S36" s="520"/>
      <c r="T36" s="520"/>
      <c r="U36" s="520"/>
      <c r="V36" s="520"/>
      <c r="W36" s="520"/>
      <c r="X36" s="520"/>
      <c r="Y36" s="520"/>
      <c r="Z36" s="520"/>
    </row>
    <row r="37" spans="1:26" ht="20.149999999999999" customHeight="1">
      <c r="A37" s="420" t="s">
        <v>78</v>
      </c>
      <c r="B37" s="402" t="s">
        <v>1608</v>
      </c>
      <c r="C37" s="82">
        <v>1480484</v>
      </c>
      <c r="D37" s="2356">
        <v>129885074</v>
      </c>
      <c r="E37" s="2356">
        <v>88581404</v>
      </c>
      <c r="F37" s="2356">
        <v>29313068</v>
      </c>
      <c r="G37" s="2356">
        <v>2863617</v>
      </c>
      <c r="H37" s="2356">
        <v>56404719</v>
      </c>
      <c r="I37" s="2356" t="s">
        <v>21</v>
      </c>
      <c r="J37" s="2356">
        <v>51592684</v>
      </c>
      <c r="K37" s="2356">
        <v>4812035</v>
      </c>
      <c r="L37" s="2356">
        <v>40730676</v>
      </c>
      <c r="M37" s="208" t="s">
        <v>22</v>
      </c>
      <c r="N37" s="486" t="s">
        <v>1795</v>
      </c>
      <c r="P37" s="520"/>
      <c r="Q37" s="520"/>
      <c r="R37" s="520"/>
      <c r="S37" s="520"/>
      <c r="T37" s="520"/>
      <c r="U37" s="520"/>
      <c r="V37" s="520"/>
      <c r="W37" s="520"/>
      <c r="X37" s="520"/>
      <c r="Y37" s="520"/>
      <c r="Z37" s="520"/>
    </row>
    <row r="38" spans="1:26" ht="20.149999999999999" customHeight="1">
      <c r="A38" s="420" t="s">
        <v>79</v>
      </c>
      <c r="B38" s="402" t="s">
        <v>1608</v>
      </c>
      <c r="C38" s="82">
        <v>73464</v>
      </c>
      <c r="D38" s="2356">
        <v>8010977</v>
      </c>
      <c r="E38" s="2356">
        <v>5205095</v>
      </c>
      <c r="F38" s="2356">
        <v>1957543</v>
      </c>
      <c r="G38" s="2356">
        <v>10373</v>
      </c>
      <c r="H38" s="2356">
        <v>3237179</v>
      </c>
      <c r="I38" s="2356" t="s">
        <v>21</v>
      </c>
      <c r="J38" s="2356">
        <v>2871092</v>
      </c>
      <c r="K38" s="2356">
        <v>366087</v>
      </c>
      <c r="L38" s="2356">
        <v>2466067</v>
      </c>
      <c r="M38" s="208" t="s">
        <v>22</v>
      </c>
      <c r="N38" s="486" t="s">
        <v>1796</v>
      </c>
      <c r="P38" s="520"/>
      <c r="Q38" s="520"/>
      <c r="R38" s="520"/>
      <c r="S38" s="520"/>
      <c r="T38" s="520"/>
      <c r="U38" s="520"/>
      <c r="V38" s="520"/>
      <c r="W38" s="520"/>
      <c r="X38" s="520"/>
      <c r="Y38" s="520"/>
      <c r="Z38" s="520"/>
    </row>
    <row r="39" spans="1:26" ht="20.149999999999999" customHeight="1">
      <c r="A39" s="420" t="s">
        <v>142</v>
      </c>
      <c r="B39" s="402" t="s">
        <v>1608</v>
      </c>
      <c r="C39" s="82" t="s">
        <v>21</v>
      </c>
      <c r="D39" s="2356">
        <v>119847</v>
      </c>
      <c r="E39" s="2356">
        <v>83738</v>
      </c>
      <c r="F39" s="2356">
        <v>71258</v>
      </c>
      <c r="G39" s="2356" t="s">
        <v>21</v>
      </c>
      <c r="H39" s="2356">
        <v>12480</v>
      </c>
      <c r="I39" s="2356" t="s">
        <v>21</v>
      </c>
      <c r="J39" s="2356">
        <v>12480</v>
      </c>
      <c r="K39" s="2356" t="s">
        <v>21</v>
      </c>
      <c r="L39" s="2356">
        <v>36109</v>
      </c>
      <c r="M39" s="208" t="s">
        <v>22</v>
      </c>
      <c r="N39" s="486" t="s">
        <v>1764</v>
      </c>
      <c r="P39" s="520"/>
      <c r="Q39" s="520"/>
      <c r="R39" s="520"/>
      <c r="S39" s="520"/>
      <c r="T39" s="520"/>
      <c r="U39" s="520"/>
      <c r="V39" s="520"/>
      <c r="W39" s="520"/>
      <c r="X39" s="520"/>
      <c r="Y39" s="520"/>
      <c r="Z39" s="520"/>
    </row>
    <row r="40" spans="1:26" ht="20.149999999999999" customHeight="1">
      <c r="A40" s="420" t="s">
        <v>81</v>
      </c>
      <c r="B40" s="402" t="s">
        <v>1608</v>
      </c>
      <c r="C40" s="82">
        <v>24535</v>
      </c>
      <c r="D40" s="2356" t="s">
        <v>21</v>
      </c>
      <c r="E40" s="2356">
        <v>24535</v>
      </c>
      <c r="F40" s="2356">
        <v>2222</v>
      </c>
      <c r="G40" s="2356" t="s">
        <v>21</v>
      </c>
      <c r="H40" s="2356">
        <v>22313</v>
      </c>
      <c r="I40" s="2356" t="s">
        <v>21</v>
      </c>
      <c r="J40" s="2356">
        <v>21429</v>
      </c>
      <c r="K40" s="2356">
        <v>884</v>
      </c>
      <c r="L40" s="2356" t="s">
        <v>21</v>
      </c>
      <c r="M40" s="208" t="s">
        <v>22</v>
      </c>
      <c r="N40" s="486" t="s">
        <v>1718</v>
      </c>
      <c r="P40" s="520"/>
      <c r="Q40" s="520"/>
      <c r="R40" s="520"/>
      <c r="S40" s="520"/>
      <c r="T40" s="520"/>
      <c r="U40" s="520"/>
      <c r="V40" s="520"/>
      <c r="W40" s="520"/>
      <c r="X40" s="520"/>
      <c r="Y40" s="520"/>
      <c r="Z40" s="520"/>
    </row>
    <row r="41" spans="1:26" ht="20.149999999999999" customHeight="1">
      <c r="A41" s="420" t="s">
        <v>149</v>
      </c>
      <c r="B41" s="402" t="s">
        <v>1620</v>
      </c>
      <c r="C41" s="82">
        <v>471508</v>
      </c>
      <c r="D41" s="2356" t="s">
        <v>22</v>
      </c>
      <c r="E41" s="2356">
        <v>451605</v>
      </c>
      <c r="F41" s="2356">
        <v>47211</v>
      </c>
      <c r="G41" s="2356">
        <v>24374</v>
      </c>
      <c r="H41" s="2356">
        <v>380020</v>
      </c>
      <c r="I41" s="2356" t="s">
        <v>21</v>
      </c>
      <c r="J41" s="2356">
        <v>336965</v>
      </c>
      <c r="K41" s="2356">
        <v>43055</v>
      </c>
      <c r="L41" s="2356">
        <v>53259</v>
      </c>
      <c r="M41" s="208">
        <v>22646</v>
      </c>
      <c r="N41" s="146" t="s">
        <v>1797</v>
      </c>
      <c r="P41" s="520"/>
      <c r="Q41" s="520"/>
      <c r="R41" s="520"/>
      <c r="S41" s="520"/>
      <c r="T41" s="520"/>
      <c r="U41" s="520"/>
      <c r="V41" s="520"/>
      <c r="W41" s="520"/>
      <c r="X41" s="520"/>
      <c r="Y41" s="520"/>
      <c r="Z41" s="520"/>
    </row>
    <row r="42" spans="1:26" ht="20.149999999999999" customHeight="1">
      <c r="A42" s="420" t="s">
        <v>1798</v>
      </c>
      <c r="B42" s="402" t="s">
        <v>1717</v>
      </c>
      <c r="C42" s="82">
        <v>1915355</v>
      </c>
      <c r="D42" s="2356" t="s">
        <v>22</v>
      </c>
      <c r="E42" s="2356">
        <v>1915355</v>
      </c>
      <c r="F42" s="2356">
        <v>178754</v>
      </c>
      <c r="G42" s="2356">
        <v>42970</v>
      </c>
      <c r="H42" s="2356">
        <v>1693631</v>
      </c>
      <c r="I42" s="2356" t="s">
        <v>22</v>
      </c>
      <c r="J42" s="2356">
        <v>1622448</v>
      </c>
      <c r="K42" s="2356">
        <v>71183</v>
      </c>
      <c r="L42" s="2356" t="s">
        <v>22</v>
      </c>
      <c r="M42" s="208" t="s">
        <v>22</v>
      </c>
      <c r="N42" s="486" t="s">
        <v>1654</v>
      </c>
      <c r="P42" s="520"/>
      <c r="Q42" s="520"/>
      <c r="R42" s="520"/>
      <c r="S42" s="520"/>
      <c r="T42" s="520"/>
      <c r="U42" s="520"/>
      <c r="V42" s="520"/>
      <c r="W42" s="520"/>
      <c r="X42" s="520"/>
      <c r="Y42" s="520"/>
      <c r="Z42" s="520"/>
    </row>
    <row r="43" spans="1:26" ht="20.149999999999999" customHeight="1">
      <c r="A43" s="420" t="s">
        <v>1799</v>
      </c>
      <c r="B43" s="402" t="s">
        <v>1608</v>
      </c>
      <c r="C43" s="82">
        <v>2099689</v>
      </c>
      <c r="D43" s="2356" t="s">
        <v>22</v>
      </c>
      <c r="E43" s="2356">
        <v>2099629</v>
      </c>
      <c r="F43" s="2356">
        <v>196097</v>
      </c>
      <c r="G43" s="2356">
        <v>47575</v>
      </c>
      <c r="H43" s="2356">
        <v>1855957</v>
      </c>
      <c r="I43" s="2356" t="s">
        <v>22</v>
      </c>
      <c r="J43" s="2356">
        <v>1778087</v>
      </c>
      <c r="K43" s="2356">
        <v>77870</v>
      </c>
      <c r="L43" s="2356" t="s">
        <v>22</v>
      </c>
      <c r="M43" s="208" t="s">
        <v>22</v>
      </c>
      <c r="N43" s="486" t="s">
        <v>1656</v>
      </c>
      <c r="P43" s="520"/>
      <c r="Q43" s="520"/>
      <c r="R43" s="520"/>
      <c r="S43" s="520"/>
      <c r="T43" s="520"/>
      <c r="U43" s="520"/>
      <c r="V43" s="520"/>
      <c r="W43" s="520"/>
      <c r="X43" s="520"/>
      <c r="Y43" s="520"/>
      <c r="Z43" s="520"/>
    </row>
    <row r="44" spans="1:26" ht="20.149999999999999" customHeight="1">
      <c r="A44" s="420" t="s">
        <v>84</v>
      </c>
      <c r="B44" s="2114" t="s">
        <v>1800</v>
      </c>
      <c r="C44" s="82">
        <v>7047857</v>
      </c>
      <c r="D44" s="2356">
        <v>4182327</v>
      </c>
      <c r="E44" s="2356">
        <v>10577057</v>
      </c>
      <c r="F44" s="2356" t="s">
        <v>22</v>
      </c>
      <c r="G44" s="2356" t="s">
        <v>21</v>
      </c>
      <c r="H44" s="2356">
        <v>10577057</v>
      </c>
      <c r="I44" s="2356" t="s">
        <v>21</v>
      </c>
      <c r="J44" s="2356">
        <v>9573695</v>
      </c>
      <c r="K44" s="2356">
        <v>1003362</v>
      </c>
      <c r="L44" s="2356">
        <v>390537</v>
      </c>
      <c r="M44" s="208">
        <v>1424</v>
      </c>
      <c r="N44" s="146" t="s">
        <v>1549</v>
      </c>
      <c r="P44" s="520"/>
      <c r="Q44" s="520"/>
      <c r="R44" s="520"/>
      <c r="S44" s="520"/>
      <c r="T44" s="520"/>
      <c r="U44" s="520"/>
      <c r="V44" s="520"/>
      <c r="W44" s="520"/>
      <c r="X44" s="520"/>
      <c r="Y44" s="520"/>
      <c r="Z44" s="520"/>
    </row>
    <row r="45" spans="1:26" ht="20.149999999999999" customHeight="1">
      <c r="A45" s="420" t="s">
        <v>18</v>
      </c>
      <c r="B45" s="2115" t="s">
        <v>824</v>
      </c>
      <c r="C45" s="82">
        <v>10803</v>
      </c>
      <c r="D45" s="2356" t="s">
        <v>21</v>
      </c>
      <c r="E45" s="2356">
        <v>11354</v>
      </c>
      <c r="F45" s="2356">
        <v>11354</v>
      </c>
      <c r="G45" s="2356" t="s">
        <v>21</v>
      </c>
      <c r="H45" s="2356" t="s">
        <v>21</v>
      </c>
      <c r="I45" s="2356" t="s">
        <v>21</v>
      </c>
      <c r="J45" s="2356" t="s">
        <v>21</v>
      </c>
      <c r="K45" s="2356" t="s">
        <v>21</v>
      </c>
      <c r="L45" s="2356" t="s">
        <v>21</v>
      </c>
      <c r="M45" s="208" t="s">
        <v>21</v>
      </c>
      <c r="N45" s="146" t="s">
        <v>1425</v>
      </c>
      <c r="P45" s="520"/>
      <c r="Q45" s="520"/>
      <c r="R45" s="520"/>
      <c r="S45" s="520"/>
      <c r="T45" s="520"/>
      <c r="U45" s="520"/>
      <c r="V45" s="520"/>
      <c r="W45" s="520"/>
      <c r="X45" s="520"/>
      <c r="Y45" s="520"/>
      <c r="Z45" s="520"/>
    </row>
    <row r="46" spans="1:26" ht="20.149999999999999" customHeight="1">
      <c r="A46" s="420" t="s">
        <v>19</v>
      </c>
      <c r="B46" s="402" t="s">
        <v>1552</v>
      </c>
      <c r="C46" s="82">
        <v>17625</v>
      </c>
      <c r="D46" s="2356" t="s">
        <v>21</v>
      </c>
      <c r="E46" s="2356">
        <v>17927</v>
      </c>
      <c r="F46" s="2356" t="s">
        <v>21</v>
      </c>
      <c r="G46" s="2356" t="s">
        <v>21</v>
      </c>
      <c r="H46" s="2356">
        <v>17927</v>
      </c>
      <c r="I46" s="2356">
        <v>17927</v>
      </c>
      <c r="J46" s="2356" t="s">
        <v>21</v>
      </c>
      <c r="K46" s="2356" t="s">
        <v>21</v>
      </c>
      <c r="L46" s="2356" t="s">
        <v>21</v>
      </c>
      <c r="M46" s="208">
        <v>4623</v>
      </c>
      <c r="N46" s="490" t="s">
        <v>1426</v>
      </c>
      <c r="P46" s="520"/>
      <c r="Q46" s="520"/>
      <c r="R46" s="520"/>
      <c r="S46" s="520"/>
      <c r="T46" s="520"/>
      <c r="U46" s="520"/>
      <c r="V46" s="520"/>
      <c r="W46" s="520"/>
      <c r="X46" s="520"/>
      <c r="Y46" s="520"/>
      <c r="Z46" s="520"/>
    </row>
    <row r="47" spans="1:26" ht="20.149999999999999" customHeight="1">
      <c r="A47" s="420" t="s">
        <v>88</v>
      </c>
      <c r="B47" s="402" t="s">
        <v>1553</v>
      </c>
      <c r="C47" s="82">
        <v>235394</v>
      </c>
      <c r="D47" s="2356">
        <v>26730</v>
      </c>
      <c r="E47" s="2356">
        <v>203590</v>
      </c>
      <c r="F47" s="2356" t="s">
        <v>21</v>
      </c>
      <c r="G47" s="2356" t="s">
        <v>21</v>
      </c>
      <c r="H47" s="2356">
        <v>203590</v>
      </c>
      <c r="I47" s="2356">
        <v>137121</v>
      </c>
      <c r="J47" s="2356">
        <v>41498</v>
      </c>
      <c r="K47" s="2356">
        <v>24971</v>
      </c>
      <c r="L47" s="2356">
        <v>31607</v>
      </c>
      <c r="M47" s="208">
        <v>8914</v>
      </c>
      <c r="N47" s="490" t="s">
        <v>1427</v>
      </c>
      <c r="P47" s="520"/>
      <c r="Q47" s="520"/>
      <c r="R47" s="520"/>
      <c r="S47" s="520"/>
      <c r="T47" s="520"/>
      <c r="U47" s="520"/>
      <c r="V47" s="520"/>
      <c r="W47" s="520"/>
      <c r="X47" s="520"/>
      <c r="Y47" s="520"/>
      <c r="Z47" s="520"/>
    </row>
    <row r="48" spans="1:26" ht="20.149999999999999" customHeight="1">
      <c r="A48" s="458" t="s">
        <v>1801</v>
      </c>
      <c r="B48" s="459" t="s">
        <v>1553</v>
      </c>
      <c r="C48" s="106" t="s">
        <v>21</v>
      </c>
      <c r="D48" s="2357" t="s">
        <v>21</v>
      </c>
      <c r="E48" s="2357" t="s">
        <v>21</v>
      </c>
      <c r="F48" s="2357" t="s">
        <v>21</v>
      </c>
      <c r="G48" s="2357" t="s">
        <v>21</v>
      </c>
      <c r="H48" s="2357" t="s">
        <v>21</v>
      </c>
      <c r="I48" s="2357" t="s">
        <v>21</v>
      </c>
      <c r="J48" s="2357" t="s">
        <v>21</v>
      </c>
      <c r="K48" s="2357" t="s">
        <v>21</v>
      </c>
      <c r="L48" s="2357" t="s">
        <v>21</v>
      </c>
      <c r="M48" s="493" t="s">
        <v>21</v>
      </c>
      <c r="N48" s="494" t="s">
        <v>1428</v>
      </c>
      <c r="P48" s="520"/>
      <c r="Q48" s="520"/>
      <c r="R48" s="520"/>
      <c r="S48" s="520"/>
      <c r="T48" s="520"/>
      <c r="U48" s="520"/>
      <c r="V48" s="520"/>
      <c r="W48" s="520"/>
      <c r="X48" s="520"/>
      <c r="Y48" s="520"/>
      <c r="Z48" s="520"/>
    </row>
    <row r="49" spans="1:15" ht="20.149999999999999" customHeight="1">
      <c r="A49" s="495" t="s">
        <v>1802</v>
      </c>
      <c r="B49" s="35"/>
      <c r="C49" s="35"/>
      <c r="D49" s="35"/>
      <c r="E49" s="35"/>
      <c r="F49" s="35"/>
      <c r="G49" s="35"/>
      <c r="H49" s="35"/>
      <c r="I49" s="1903" t="s">
        <v>1803</v>
      </c>
      <c r="J49" s="2465" t="s">
        <v>819</v>
      </c>
      <c r="K49" s="2465"/>
      <c r="L49" s="2465"/>
      <c r="M49" s="2465"/>
      <c r="N49" s="2464"/>
      <c r="O49" s="2336"/>
    </row>
    <row r="50" spans="1:15" ht="20.149999999999999" customHeight="1">
      <c r="A50" s="496" t="s">
        <v>1804</v>
      </c>
      <c r="B50" s="35"/>
      <c r="C50" s="35"/>
      <c r="D50" s="35"/>
      <c r="E50" s="35"/>
      <c r="F50" s="35"/>
      <c r="G50" s="35"/>
      <c r="H50" s="35"/>
      <c r="I50" s="35"/>
      <c r="J50" s="2465"/>
      <c r="K50" s="2465"/>
      <c r="L50" s="2465"/>
      <c r="M50" s="2465"/>
      <c r="N50" s="2465"/>
      <c r="O50" s="2336"/>
    </row>
    <row r="51" spans="1:15" ht="12" customHeight="1">
      <c r="A51" s="35"/>
      <c r="B51" s="35"/>
      <c r="C51" s="35"/>
      <c r="D51" s="35"/>
      <c r="E51" s="35"/>
      <c r="F51" s="35"/>
      <c r="G51" s="35"/>
      <c r="H51" s="35"/>
      <c r="I51" s="35"/>
      <c r="J51" s="2465"/>
      <c r="K51" s="2465"/>
      <c r="L51" s="2465"/>
      <c r="M51" s="2465"/>
      <c r="N51" s="2465"/>
      <c r="O51" s="2336"/>
    </row>
    <row r="52" spans="1:15" ht="15.75" customHeight="1">
      <c r="A52" s="35"/>
      <c r="B52" s="35"/>
      <c r="C52" s="35"/>
      <c r="D52" s="35"/>
      <c r="E52" s="35"/>
      <c r="F52" s="35"/>
      <c r="G52" s="35"/>
      <c r="H52" s="35"/>
      <c r="I52" s="1202"/>
      <c r="J52" s="2465"/>
      <c r="K52" s="2465"/>
      <c r="L52" s="2465"/>
      <c r="M52" s="2465"/>
      <c r="N52" s="2465"/>
      <c r="O52" s="2465"/>
    </row>
  </sheetData>
  <mergeCells count="4">
    <mergeCell ref="A9:A10"/>
    <mergeCell ref="N9:N10"/>
    <mergeCell ref="J49:N51"/>
    <mergeCell ref="J52:O52"/>
  </mergeCells>
  <phoneticPr fontId="100"/>
  <printOptions horizontalCentered="1"/>
  <pageMargins left="0.59055118110236227" right="0.59055118110236227" top="0.39370078740157483" bottom="0.39370078740157483" header="0" footer="0"/>
  <pageSetup paperSize="9" scale="76" firstPageNumber="18" orientation="portrait" useFirstPageNumber="1" r:id="rId1"/>
  <headerFooter alignWithMargins="0">
    <oddFooter>&amp;C&amp;"ＭＳ Ｐ明朝,標準"&amp;16－&amp;P－</oddFooter>
  </headerFooter>
  <colBreaks count="1" manualBreakCount="1">
    <brk id="8" max="48"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44D858-6830-4FF5-93D8-C89DD2262C3B}">
  <sheetPr>
    <tabColor rgb="FFFFFF00"/>
  </sheetPr>
  <dimension ref="A1:U83"/>
  <sheetViews>
    <sheetView view="pageBreakPreview" zoomScale="85" zoomScaleNormal="100" zoomScaleSheetLayoutView="85" workbookViewId="0"/>
  </sheetViews>
  <sheetFormatPr defaultColWidth="9" defaultRowHeight="13"/>
  <cols>
    <col min="1" max="1" width="31.7265625" style="35" customWidth="1"/>
    <col min="2" max="2" width="10.36328125" style="35" customWidth="1"/>
    <col min="3" max="3" width="22.453125" style="35" customWidth="1"/>
    <col min="4" max="6" width="22.6328125" style="35" customWidth="1"/>
    <col min="7" max="10" width="24.6328125" style="35" customWidth="1"/>
    <col min="11" max="11" width="35.453125" style="35" customWidth="1"/>
    <col min="12" max="21" width="9" style="35"/>
    <col min="22" max="22" width="9.08984375" style="35" bestFit="1" customWidth="1"/>
    <col min="23" max="16384" width="9" style="35"/>
  </cols>
  <sheetData>
    <row r="1" spans="1:21" ht="18" customHeight="1">
      <c r="A1" s="2084" t="s">
        <v>803</v>
      </c>
      <c r="B1" s="373"/>
      <c r="C1" s="374"/>
      <c r="D1" s="374"/>
      <c r="E1" s="374"/>
      <c r="F1" s="374"/>
      <c r="G1" s="374"/>
      <c r="H1" s="374"/>
      <c r="I1" s="374"/>
      <c r="J1" s="374"/>
      <c r="K1" s="2085" t="s">
        <v>803</v>
      </c>
    </row>
    <row r="2" spans="1:21" ht="14">
      <c r="A2" s="377"/>
      <c r="B2" s="377"/>
      <c r="C2" s="4"/>
      <c r="J2" s="377"/>
      <c r="K2" s="413"/>
    </row>
    <row r="3" spans="1:21" ht="14">
      <c r="A3" s="377"/>
      <c r="B3" s="377"/>
      <c r="C3" s="4"/>
      <c r="J3" s="377"/>
      <c r="K3" s="413"/>
    </row>
    <row r="4" spans="1:21" ht="14">
      <c r="K4" s="14"/>
    </row>
    <row r="5" spans="1:21" ht="14.25" customHeight="1">
      <c r="K5" s="14"/>
    </row>
    <row r="6" spans="1:21" ht="23.25" customHeight="1">
      <c r="A6" s="378" t="s">
        <v>150</v>
      </c>
      <c r="B6" s="2375" t="s">
        <v>1805</v>
      </c>
      <c r="C6" s="482"/>
      <c r="K6" s="14"/>
    </row>
    <row r="7" spans="1:21" ht="18" customHeight="1">
      <c r="A7" s="2447" t="s">
        <v>1661</v>
      </c>
      <c r="B7" s="423"/>
      <c r="C7" s="424"/>
      <c r="D7" s="1024"/>
      <c r="E7" s="1016" t="s">
        <v>151</v>
      </c>
      <c r="F7" s="2116" t="s">
        <v>825</v>
      </c>
      <c r="G7" s="500" t="s">
        <v>1806</v>
      </c>
      <c r="H7" s="500"/>
      <c r="I7" s="384"/>
      <c r="J7" s="426"/>
      <c r="K7" s="424"/>
    </row>
    <row r="8" spans="1:21" ht="18" customHeight="1">
      <c r="A8" s="2448"/>
      <c r="B8" s="2089" t="s">
        <v>1807</v>
      </c>
      <c r="C8" s="920" t="s">
        <v>96</v>
      </c>
      <c r="D8" s="923" t="s">
        <v>97</v>
      </c>
      <c r="E8" s="923" t="s">
        <v>60</v>
      </c>
      <c r="F8" s="923" t="s">
        <v>1808</v>
      </c>
      <c r="G8" s="2117" t="s">
        <v>596</v>
      </c>
      <c r="H8" s="1375"/>
      <c r="I8" s="1376"/>
      <c r="J8" s="922" t="s">
        <v>826</v>
      </c>
      <c r="K8" s="14" t="s">
        <v>1809</v>
      </c>
    </row>
    <row r="9" spans="1:21" ht="18" customHeight="1">
      <c r="A9" s="2448"/>
      <c r="B9" s="388"/>
      <c r="C9" s="501"/>
      <c r="D9" s="504"/>
      <c r="E9" s="504"/>
      <c r="F9" s="922" t="s">
        <v>61</v>
      </c>
      <c r="G9" s="1377" t="s">
        <v>1810</v>
      </c>
      <c r="H9" s="1378"/>
      <c r="I9" s="1379"/>
      <c r="J9" s="390"/>
      <c r="K9" s="2472" t="s">
        <v>1811</v>
      </c>
    </row>
    <row r="10" spans="1:21" ht="18" customHeight="1">
      <c r="A10" s="2448"/>
      <c r="B10" s="388"/>
      <c r="C10" s="389"/>
      <c r="D10" s="390"/>
      <c r="E10" s="390"/>
      <c r="F10" s="390"/>
      <c r="G10" s="923" t="s">
        <v>794</v>
      </c>
      <c r="H10" s="923" t="s">
        <v>123</v>
      </c>
      <c r="I10" s="920" t="s">
        <v>796</v>
      </c>
      <c r="J10" s="390"/>
      <c r="K10" s="2472"/>
    </row>
    <row r="11" spans="1:21" ht="18" customHeight="1">
      <c r="A11" s="2448"/>
      <c r="B11" s="388" t="s">
        <v>1597</v>
      </c>
      <c r="C11" s="389" t="s">
        <v>101</v>
      </c>
      <c r="D11" s="390" t="s">
        <v>1598</v>
      </c>
      <c r="E11" s="390" t="s">
        <v>1781</v>
      </c>
      <c r="F11" s="390" t="s">
        <v>152</v>
      </c>
      <c r="G11" s="390"/>
      <c r="H11" s="395"/>
      <c r="I11" s="478"/>
      <c r="J11" s="390" t="s">
        <v>1602</v>
      </c>
      <c r="K11" s="14"/>
    </row>
    <row r="12" spans="1:21" ht="18" customHeight="1">
      <c r="A12" s="2449"/>
      <c r="B12" s="505"/>
      <c r="C12" s="389"/>
      <c r="D12" s="390"/>
      <c r="E12" s="392"/>
      <c r="F12" s="400" t="s">
        <v>1812</v>
      </c>
      <c r="G12" s="390" t="s">
        <v>1598</v>
      </c>
      <c r="H12" s="395" t="s">
        <v>1813</v>
      </c>
      <c r="I12" s="478" t="s">
        <v>103</v>
      </c>
      <c r="J12" s="393"/>
      <c r="K12" s="121"/>
      <c r="M12" s="440"/>
      <c r="N12" s="440"/>
      <c r="O12" s="440"/>
      <c r="P12" s="440"/>
      <c r="Q12" s="440"/>
      <c r="R12" s="440"/>
      <c r="S12" s="440"/>
      <c r="T12" s="440"/>
      <c r="U12" s="440"/>
    </row>
    <row r="13" spans="1:21" ht="21.75" customHeight="1">
      <c r="A13" s="401" t="s">
        <v>65</v>
      </c>
      <c r="B13" s="402" t="s">
        <v>1604</v>
      </c>
      <c r="C13" s="403">
        <v>565857</v>
      </c>
      <c r="D13" s="404">
        <v>607274</v>
      </c>
      <c r="E13" s="404">
        <v>29140</v>
      </c>
      <c r="F13" s="404">
        <v>1586</v>
      </c>
      <c r="G13" s="404">
        <v>576547</v>
      </c>
      <c r="H13" s="404">
        <v>538328</v>
      </c>
      <c r="I13" s="404">
        <v>38219</v>
      </c>
      <c r="J13" s="404">
        <v>35185</v>
      </c>
      <c r="K13" s="450" t="s">
        <v>1605</v>
      </c>
    </row>
    <row r="14" spans="1:21" ht="14.25" customHeight="1">
      <c r="A14" s="401"/>
      <c r="B14" s="402"/>
      <c r="C14" s="448"/>
      <c r="D14" s="449"/>
      <c r="E14" s="449"/>
      <c r="F14" s="449"/>
      <c r="G14" s="449"/>
      <c r="H14" s="449"/>
      <c r="I14" s="449"/>
      <c r="J14" s="449"/>
      <c r="K14" s="450" t="s">
        <v>1642</v>
      </c>
      <c r="M14" s="440"/>
      <c r="N14" s="440"/>
      <c r="O14" s="440"/>
      <c r="P14" s="440"/>
      <c r="Q14" s="440"/>
      <c r="R14" s="440"/>
      <c r="S14" s="440"/>
      <c r="T14" s="440"/>
      <c r="U14" s="440"/>
    </row>
    <row r="15" spans="1:21" ht="14.25" customHeight="1">
      <c r="A15" s="401" t="s">
        <v>66</v>
      </c>
      <c r="B15" s="402" t="s">
        <v>1608</v>
      </c>
      <c r="C15" s="409">
        <v>259891</v>
      </c>
      <c r="D15" s="405">
        <v>262529</v>
      </c>
      <c r="E15" s="405">
        <v>10031</v>
      </c>
      <c r="F15" s="405">
        <v>1586</v>
      </c>
      <c r="G15" s="405">
        <v>250911</v>
      </c>
      <c r="H15" s="405">
        <v>226276</v>
      </c>
      <c r="I15" s="405">
        <v>24635</v>
      </c>
      <c r="J15" s="405">
        <v>9487</v>
      </c>
      <c r="K15" s="450" t="s">
        <v>1609</v>
      </c>
    </row>
    <row r="16" spans="1:21" ht="14.25" customHeight="1">
      <c r="A16" s="401"/>
      <c r="B16" s="402"/>
      <c r="C16" s="448"/>
      <c r="D16" s="449"/>
      <c r="E16" s="449"/>
      <c r="F16" s="449"/>
      <c r="G16" s="449"/>
      <c r="H16" s="449"/>
      <c r="I16" s="449"/>
      <c r="J16" s="449"/>
      <c r="K16" s="450" t="s">
        <v>1606</v>
      </c>
      <c r="M16" s="440"/>
      <c r="N16" s="440"/>
      <c r="O16" s="440"/>
      <c r="P16" s="440"/>
      <c r="Q16" s="440"/>
      <c r="R16" s="440"/>
      <c r="S16" s="440"/>
      <c r="T16" s="440"/>
      <c r="U16" s="440"/>
    </row>
    <row r="17" spans="1:21" ht="15.75" customHeight="1">
      <c r="A17" s="420" t="s">
        <v>1742</v>
      </c>
      <c r="B17" s="402" t="s">
        <v>1608</v>
      </c>
      <c r="C17" s="411">
        <v>52</v>
      </c>
      <c r="D17" s="412">
        <v>52</v>
      </c>
      <c r="E17" s="412" t="s">
        <v>22</v>
      </c>
      <c r="F17" s="412" t="s">
        <v>22</v>
      </c>
      <c r="G17" s="412">
        <v>52</v>
      </c>
      <c r="H17" s="412" t="s">
        <v>22</v>
      </c>
      <c r="I17" s="412">
        <v>52</v>
      </c>
      <c r="J17" s="412">
        <v>2</v>
      </c>
      <c r="K17" s="455" t="s">
        <v>1611</v>
      </c>
      <c r="M17" s="440"/>
      <c r="N17" s="440"/>
      <c r="O17" s="440"/>
      <c r="P17" s="440"/>
      <c r="Q17" s="440"/>
      <c r="R17" s="440"/>
      <c r="S17" s="440"/>
      <c r="T17" s="440"/>
      <c r="U17" s="440"/>
    </row>
    <row r="18" spans="1:21" ht="15.75" customHeight="1">
      <c r="A18" s="420" t="s">
        <v>69</v>
      </c>
      <c r="B18" s="402" t="s">
        <v>1608</v>
      </c>
      <c r="C18" s="411">
        <v>18020</v>
      </c>
      <c r="D18" s="412">
        <v>18002</v>
      </c>
      <c r="E18" s="412">
        <v>1141</v>
      </c>
      <c r="F18" s="412" t="s">
        <v>21</v>
      </c>
      <c r="G18" s="412">
        <v>16861</v>
      </c>
      <c r="H18" s="412">
        <v>12447</v>
      </c>
      <c r="I18" s="412">
        <v>4414</v>
      </c>
      <c r="J18" s="434">
        <v>525</v>
      </c>
      <c r="K18" s="14" t="s">
        <v>1612</v>
      </c>
      <c r="M18" s="440"/>
      <c r="N18" s="440"/>
      <c r="O18" s="440"/>
      <c r="P18" s="440"/>
      <c r="Q18" s="440"/>
      <c r="R18" s="440"/>
      <c r="S18" s="440"/>
      <c r="T18" s="440"/>
      <c r="U18" s="440"/>
    </row>
    <row r="19" spans="1:21" ht="15.75" customHeight="1">
      <c r="A19" s="420" t="s">
        <v>70</v>
      </c>
      <c r="B19" s="402" t="s">
        <v>1608</v>
      </c>
      <c r="C19" s="411">
        <v>3190</v>
      </c>
      <c r="D19" s="412">
        <v>3396</v>
      </c>
      <c r="E19" s="412" t="s">
        <v>21</v>
      </c>
      <c r="F19" s="412" t="s">
        <v>21</v>
      </c>
      <c r="G19" s="412">
        <v>3396</v>
      </c>
      <c r="H19" s="412">
        <v>42</v>
      </c>
      <c r="I19" s="412">
        <v>3354</v>
      </c>
      <c r="J19" s="434">
        <v>25</v>
      </c>
      <c r="K19" s="413" t="s">
        <v>1613</v>
      </c>
      <c r="M19" s="440"/>
      <c r="N19" s="440"/>
      <c r="O19" s="440"/>
      <c r="P19" s="440"/>
      <c r="Q19" s="440"/>
      <c r="R19" s="440"/>
      <c r="S19" s="440"/>
      <c r="T19" s="440"/>
      <c r="U19" s="440"/>
    </row>
    <row r="20" spans="1:21" ht="15.75" customHeight="1">
      <c r="A20" s="420" t="s">
        <v>71</v>
      </c>
      <c r="B20" s="402" t="s">
        <v>1608</v>
      </c>
      <c r="C20" s="411">
        <v>138051</v>
      </c>
      <c r="D20" s="412">
        <v>140425</v>
      </c>
      <c r="E20" s="412">
        <v>8723</v>
      </c>
      <c r="F20" s="412">
        <v>1470</v>
      </c>
      <c r="G20" s="412">
        <v>130232</v>
      </c>
      <c r="H20" s="412">
        <v>122479</v>
      </c>
      <c r="I20" s="412">
        <v>7753</v>
      </c>
      <c r="J20" s="434">
        <v>6065</v>
      </c>
      <c r="K20" s="413" t="s">
        <v>1711</v>
      </c>
      <c r="M20" s="440"/>
      <c r="N20" s="440"/>
      <c r="O20" s="440"/>
      <c r="P20" s="440"/>
      <c r="Q20" s="440"/>
      <c r="R20" s="440"/>
      <c r="S20" s="440"/>
      <c r="T20" s="440"/>
      <c r="U20" s="440"/>
    </row>
    <row r="21" spans="1:21" ht="15.75" customHeight="1">
      <c r="A21" s="410" t="s">
        <v>1615</v>
      </c>
      <c r="B21" s="402" t="s">
        <v>1608</v>
      </c>
      <c r="C21" s="411">
        <v>62781</v>
      </c>
      <c r="D21" s="412">
        <v>62691</v>
      </c>
      <c r="E21" s="412">
        <v>6840</v>
      </c>
      <c r="F21" s="412">
        <v>70</v>
      </c>
      <c r="G21" s="412">
        <v>55781</v>
      </c>
      <c r="H21" s="412">
        <v>49264</v>
      </c>
      <c r="I21" s="412">
        <v>6517</v>
      </c>
      <c r="J21" s="434">
        <v>2541</v>
      </c>
      <c r="K21" s="413" t="s">
        <v>1712</v>
      </c>
      <c r="M21" s="440"/>
      <c r="N21" s="440"/>
      <c r="O21" s="440"/>
      <c r="P21" s="440"/>
      <c r="Q21" s="440"/>
      <c r="R21" s="440"/>
      <c r="S21" s="440"/>
      <c r="T21" s="440"/>
      <c r="U21" s="440"/>
    </row>
    <row r="22" spans="1:21" ht="15.75" customHeight="1">
      <c r="A22" s="410" t="s">
        <v>1814</v>
      </c>
      <c r="B22" s="402" t="s">
        <v>1608</v>
      </c>
      <c r="C22" s="411">
        <v>75270</v>
      </c>
      <c r="D22" s="412">
        <v>77734</v>
      </c>
      <c r="E22" s="412">
        <v>1883</v>
      </c>
      <c r="F22" s="412">
        <v>1400</v>
      </c>
      <c r="G22" s="412">
        <v>74451</v>
      </c>
      <c r="H22" s="412">
        <v>73215</v>
      </c>
      <c r="I22" s="412">
        <v>1236</v>
      </c>
      <c r="J22" s="434">
        <v>3524</v>
      </c>
      <c r="K22" s="413" t="s">
        <v>1815</v>
      </c>
      <c r="M22" s="440"/>
      <c r="N22" s="440"/>
      <c r="O22" s="440"/>
      <c r="P22" s="440"/>
      <c r="Q22" s="440"/>
      <c r="R22" s="440"/>
      <c r="S22" s="440"/>
      <c r="T22" s="440"/>
      <c r="U22" s="440"/>
    </row>
    <row r="23" spans="1:21" ht="15.75" customHeight="1">
      <c r="A23" s="420" t="s">
        <v>112</v>
      </c>
      <c r="B23" s="402" t="s">
        <v>1608</v>
      </c>
      <c r="C23" s="411">
        <v>44764</v>
      </c>
      <c r="D23" s="412">
        <v>44752</v>
      </c>
      <c r="E23" s="412" t="s">
        <v>21</v>
      </c>
      <c r="F23" s="412" t="s">
        <v>21</v>
      </c>
      <c r="G23" s="412">
        <v>44752</v>
      </c>
      <c r="H23" s="412">
        <v>39223</v>
      </c>
      <c r="I23" s="412">
        <v>5529</v>
      </c>
      <c r="J23" s="434">
        <v>1293</v>
      </c>
      <c r="K23" s="413" t="s">
        <v>1644</v>
      </c>
      <c r="M23" s="440"/>
      <c r="N23" s="440"/>
      <c r="O23" s="440"/>
      <c r="P23" s="440"/>
      <c r="Q23" s="440"/>
      <c r="R23" s="440"/>
      <c r="S23" s="440"/>
      <c r="T23" s="440"/>
      <c r="U23" s="440"/>
    </row>
    <row r="24" spans="1:21" ht="15.75" customHeight="1">
      <c r="A24" s="420" t="s">
        <v>73</v>
      </c>
      <c r="B24" s="402" t="s">
        <v>1620</v>
      </c>
      <c r="C24" s="411">
        <v>6464</v>
      </c>
      <c r="D24" s="412">
        <v>6469</v>
      </c>
      <c r="E24" s="412" t="s">
        <v>21</v>
      </c>
      <c r="F24" s="412" t="s">
        <v>21</v>
      </c>
      <c r="G24" s="412">
        <v>6469</v>
      </c>
      <c r="H24" s="412">
        <v>5357</v>
      </c>
      <c r="I24" s="412">
        <v>1112</v>
      </c>
      <c r="J24" s="434">
        <v>83</v>
      </c>
      <c r="K24" s="14" t="s">
        <v>1621</v>
      </c>
      <c r="M24" s="440"/>
      <c r="N24" s="440"/>
      <c r="O24" s="440"/>
      <c r="P24" s="440"/>
      <c r="Q24" s="440"/>
      <c r="R24" s="440"/>
      <c r="S24" s="440"/>
      <c r="T24" s="440"/>
      <c r="U24" s="440"/>
    </row>
    <row r="25" spans="1:21" ht="15.75" customHeight="1">
      <c r="A25" s="489" t="s">
        <v>1388</v>
      </c>
      <c r="B25" s="402" t="s">
        <v>1608</v>
      </c>
      <c r="C25" s="411">
        <v>2951</v>
      </c>
      <c r="D25" s="412">
        <v>2807</v>
      </c>
      <c r="E25" s="412" t="s">
        <v>21</v>
      </c>
      <c r="F25" s="412" t="s">
        <v>21</v>
      </c>
      <c r="G25" s="412">
        <v>2807</v>
      </c>
      <c r="H25" s="412">
        <v>2807</v>
      </c>
      <c r="I25" s="412" t="s">
        <v>21</v>
      </c>
      <c r="J25" s="412">
        <v>570</v>
      </c>
      <c r="K25" s="456" t="s">
        <v>1646</v>
      </c>
      <c r="M25" s="440"/>
      <c r="N25" s="440"/>
      <c r="O25" s="440"/>
      <c r="P25" s="440"/>
      <c r="Q25" s="440"/>
      <c r="R25" s="440"/>
      <c r="S25" s="440"/>
      <c r="T25" s="440"/>
      <c r="U25" s="440"/>
    </row>
    <row r="26" spans="1:21" ht="15.75" customHeight="1">
      <c r="A26" s="410" t="s">
        <v>105</v>
      </c>
      <c r="B26" s="278" t="s">
        <v>1604</v>
      </c>
      <c r="C26" s="411">
        <v>34170</v>
      </c>
      <c r="D26" s="412">
        <v>34165</v>
      </c>
      <c r="E26" s="412" t="s">
        <v>21</v>
      </c>
      <c r="F26" s="412" t="s">
        <v>21</v>
      </c>
      <c r="G26" s="412">
        <v>34165</v>
      </c>
      <c r="H26" s="412">
        <v>32464</v>
      </c>
      <c r="I26" s="412">
        <v>1701</v>
      </c>
      <c r="J26" s="412">
        <v>608</v>
      </c>
      <c r="K26" s="456" t="s">
        <v>1716</v>
      </c>
      <c r="M26" s="440"/>
      <c r="N26" s="440"/>
      <c r="O26" s="440"/>
      <c r="P26" s="440"/>
      <c r="Q26" s="440"/>
      <c r="R26" s="440"/>
      <c r="S26" s="440"/>
      <c r="T26" s="440"/>
      <c r="U26" s="440"/>
    </row>
    <row r="27" spans="1:21" ht="15.75" customHeight="1">
      <c r="A27" s="414"/>
      <c r="B27" s="402"/>
      <c r="C27" s="407"/>
      <c r="D27" s="408"/>
      <c r="E27" s="408"/>
      <c r="F27" s="408"/>
      <c r="G27" s="408"/>
      <c r="H27" s="408"/>
      <c r="I27" s="408"/>
      <c r="J27" s="408"/>
      <c r="K27" s="456"/>
      <c r="M27" s="440"/>
      <c r="N27" s="440"/>
      <c r="O27" s="440"/>
      <c r="P27" s="440"/>
      <c r="Q27" s="440"/>
      <c r="R27" s="440"/>
      <c r="S27" s="440"/>
      <c r="T27" s="440"/>
      <c r="U27" s="440"/>
    </row>
    <row r="28" spans="1:21" ht="14.25" customHeight="1">
      <c r="A28" s="401" t="s">
        <v>76</v>
      </c>
      <c r="B28" s="402" t="s">
        <v>1604</v>
      </c>
      <c r="C28" s="409">
        <v>305966</v>
      </c>
      <c r="D28" s="405">
        <v>344745</v>
      </c>
      <c r="E28" s="405">
        <v>19108</v>
      </c>
      <c r="F28" s="405" t="s">
        <v>21</v>
      </c>
      <c r="G28" s="405">
        <v>325637</v>
      </c>
      <c r="H28" s="405">
        <v>312052</v>
      </c>
      <c r="I28" s="405">
        <v>13584</v>
      </c>
      <c r="J28" s="405">
        <v>25698</v>
      </c>
      <c r="K28" s="450" t="s">
        <v>1648</v>
      </c>
      <c r="M28" s="440"/>
      <c r="N28" s="440"/>
      <c r="O28" s="440"/>
      <c r="P28" s="440"/>
      <c r="Q28" s="440"/>
      <c r="R28" s="440"/>
      <c r="S28" s="440"/>
      <c r="T28" s="440"/>
      <c r="U28" s="440"/>
    </row>
    <row r="29" spans="1:21" ht="14.25" customHeight="1">
      <c r="A29" s="401"/>
      <c r="B29" s="402"/>
      <c r="C29" s="407"/>
      <c r="D29" s="408"/>
      <c r="E29" s="408"/>
      <c r="F29" s="408"/>
      <c r="G29" s="408"/>
      <c r="H29" s="408"/>
      <c r="I29" s="408"/>
      <c r="J29" s="408"/>
      <c r="K29" s="450" t="s">
        <v>1606</v>
      </c>
      <c r="M29" s="440"/>
      <c r="N29" s="440"/>
      <c r="O29" s="440"/>
      <c r="P29" s="440"/>
      <c r="Q29" s="440"/>
      <c r="R29" s="440"/>
      <c r="S29" s="440"/>
      <c r="T29" s="440"/>
      <c r="U29" s="440"/>
    </row>
    <row r="30" spans="1:21" ht="15.75" customHeight="1">
      <c r="A30" s="420" t="s">
        <v>106</v>
      </c>
      <c r="B30" s="402" t="s">
        <v>1620</v>
      </c>
      <c r="C30" s="411">
        <v>64532</v>
      </c>
      <c r="D30" s="412">
        <v>62265</v>
      </c>
      <c r="E30" s="412" t="s">
        <v>21</v>
      </c>
      <c r="F30" s="412" t="s">
        <v>21</v>
      </c>
      <c r="G30" s="412">
        <v>62265</v>
      </c>
      <c r="H30" s="412">
        <v>62265</v>
      </c>
      <c r="I30" s="412" t="s">
        <v>21</v>
      </c>
      <c r="J30" s="412">
        <v>18103</v>
      </c>
      <c r="K30" s="455" t="s">
        <v>1750</v>
      </c>
      <c r="M30" s="440"/>
      <c r="N30" s="440"/>
      <c r="O30" s="440"/>
      <c r="P30" s="440"/>
      <c r="Q30" s="440"/>
      <c r="R30" s="440"/>
      <c r="S30" s="440"/>
      <c r="T30" s="440"/>
      <c r="U30" s="440"/>
    </row>
    <row r="31" spans="1:21" ht="15.75" customHeight="1">
      <c r="A31" s="420" t="s">
        <v>153</v>
      </c>
      <c r="B31" s="402" t="s">
        <v>1608</v>
      </c>
      <c r="C31" s="411">
        <v>215594</v>
      </c>
      <c r="D31" s="412">
        <v>221269</v>
      </c>
      <c r="E31" s="412" t="s">
        <v>21</v>
      </c>
      <c r="F31" s="412" t="s">
        <v>21</v>
      </c>
      <c r="G31" s="412">
        <v>221269</v>
      </c>
      <c r="H31" s="412">
        <v>207533</v>
      </c>
      <c r="I31" s="412">
        <v>13736</v>
      </c>
      <c r="J31" s="412">
        <v>17892</v>
      </c>
      <c r="K31" s="455" t="s">
        <v>1751</v>
      </c>
      <c r="M31" s="440"/>
      <c r="N31" s="440"/>
      <c r="O31" s="440"/>
      <c r="P31" s="440"/>
      <c r="Q31" s="440"/>
      <c r="R31" s="440"/>
      <c r="S31" s="440"/>
      <c r="T31" s="440"/>
      <c r="U31" s="440"/>
    </row>
    <row r="32" spans="1:21" ht="15.75" customHeight="1">
      <c r="A32" s="420" t="s">
        <v>154</v>
      </c>
      <c r="B32" s="402" t="s">
        <v>1816</v>
      </c>
      <c r="C32" s="411" t="s">
        <v>21</v>
      </c>
      <c r="D32" s="412" t="s">
        <v>21</v>
      </c>
      <c r="E32" s="412" t="s">
        <v>21</v>
      </c>
      <c r="F32" s="412" t="s">
        <v>21</v>
      </c>
      <c r="G32" s="412" t="s">
        <v>21</v>
      </c>
      <c r="H32" s="412" t="s">
        <v>21</v>
      </c>
      <c r="I32" s="412" t="s">
        <v>21</v>
      </c>
      <c r="J32" s="412" t="s">
        <v>22</v>
      </c>
      <c r="K32" s="454" t="s">
        <v>148</v>
      </c>
      <c r="M32" s="440"/>
      <c r="N32" s="440"/>
      <c r="O32" s="440"/>
      <c r="P32" s="440"/>
      <c r="Q32" s="440"/>
      <c r="R32" s="440"/>
      <c r="S32" s="440"/>
      <c r="T32" s="440"/>
      <c r="U32" s="440"/>
    </row>
    <row r="33" spans="1:21" ht="15.75" customHeight="1">
      <c r="A33" s="420" t="s">
        <v>155</v>
      </c>
      <c r="B33" s="402" t="s">
        <v>1608</v>
      </c>
      <c r="C33" s="411" t="s">
        <v>21</v>
      </c>
      <c r="D33" s="412">
        <v>406785</v>
      </c>
      <c r="E33" s="412">
        <v>161916</v>
      </c>
      <c r="F33" s="412" t="s">
        <v>21</v>
      </c>
      <c r="G33" s="412">
        <v>244869</v>
      </c>
      <c r="H33" s="412">
        <v>244869</v>
      </c>
      <c r="I33" s="412" t="s">
        <v>21</v>
      </c>
      <c r="J33" s="412" t="s">
        <v>22</v>
      </c>
      <c r="K33" s="454" t="s">
        <v>1817</v>
      </c>
      <c r="M33" s="440"/>
      <c r="N33" s="440"/>
      <c r="O33" s="440"/>
      <c r="P33" s="440"/>
      <c r="Q33" s="440"/>
      <c r="R33" s="440"/>
      <c r="S33" s="440"/>
      <c r="T33" s="440"/>
      <c r="U33" s="440"/>
    </row>
    <row r="34" spans="1:21" ht="15.75" customHeight="1">
      <c r="A34" s="420" t="s">
        <v>156</v>
      </c>
      <c r="B34" s="402" t="s">
        <v>1608</v>
      </c>
      <c r="C34" s="411" t="s">
        <v>21</v>
      </c>
      <c r="D34" s="412" t="s">
        <v>21</v>
      </c>
      <c r="E34" s="412" t="s">
        <v>21</v>
      </c>
      <c r="F34" s="412" t="s">
        <v>21</v>
      </c>
      <c r="G34" s="412" t="s">
        <v>21</v>
      </c>
      <c r="H34" s="412" t="s">
        <v>21</v>
      </c>
      <c r="I34" s="412" t="s">
        <v>21</v>
      </c>
      <c r="J34" s="412" t="s">
        <v>22</v>
      </c>
      <c r="K34" s="454" t="s">
        <v>1796</v>
      </c>
      <c r="M34" s="440"/>
      <c r="N34" s="440"/>
      <c r="O34" s="440"/>
      <c r="P34" s="440"/>
      <c r="Q34" s="440"/>
      <c r="R34" s="440"/>
      <c r="S34" s="440"/>
      <c r="T34" s="440"/>
      <c r="U34" s="440"/>
    </row>
    <row r="35" spans="1:21" ht="15.75" customHeight="1">
      <c r="A35" s="420" t="s">
        <v>107</v>
      </c>
      <c r="B35" s="402" t="s">
        <v>1608</v>
      </c>
      <c r="C35" s="411">
        <v>4395</v>
      </c>
      <c r="D35" s="412">
        <v>4395</v>
      </c>
      <c r="E35" s="412" t="s">
        <v>21</v>
      </c>
      <c r="F35" s="412" t="s">
        <v>21</v>
      </c>
      <c r="G35" s="412">
        <v>4395</v>
      </c>
      <c r="H35" s="412">
        <v>4395</v>
      </c>
      <c r="I35" s="412" t="s">
        <v>21</v>
      </c>
      <c r="J35" s="434" t="s">
        <v>22</v>
      </c>
      <c r="K35" s="454" t="s">
        <v>1718</v>
      </c>
    </row>
    <row r="36" spans="1:21" ht="15.75" customHeight="1">
      <c r="A36" s="420" t="s">
        <v>82</v>
      </c>
      <c r="B36" s="402" t="s">
        <v>1620</v>
      </c>
      <c r="C36" s="411">
        <v>21826</v>
      </c>
      <c r="D36" s="412">
        <v>21918</v>
      </c>
      <c r="E36" s="412">
        <v>1354</v>
      </c>
      <c r="F36" s="412" t="s">
        <v>21</v>
      </c>
      <c r="G36" s="412">
        <v>20564</v>
      </c>
      <c r="H36" s="412">
        <v>18332</v>
      </c>
      <c r="I36" s="412">
        <v>2232</v>
      </c>
      <c r="J36" s="434">
        <v>59</v>
      </c>
      <c r="K36" s="455" t="s">
        <v>1651</v>
      </c>
      <c r="M36" s="440"/>
      <c r="N36" s="440"/>
      <c r="O36" s="440"/>
      <c r="P36" s="440"/>
      <c r="Q36" s="440"/>
      <c r="R36" s="440"/>
      <c r="S36" s="440"/>
      <c r="T36" s="440"/>
      <c r="U36" s="440"/>
    </row>
    <row r="37" spans="1:21" ht="15.75" customHeight="1">
      <c r="A37" s="420" t="s">
        <v>1652</v>
      </c>
      <c r="B37" s="402" t="s">
        <v>1816</v>
      </c>
      <c r="C37" s="411">
        <v>56734</v>
      </c>
      <c r="D37" s="412">
        <v>56734</v>
      </c>
      <c r="E37" s="412">
        <v>2520</v>
      </c>
      <c r="F37" s="412" t="s">
        <v>21</v>
      </c>
      <c r="G37" s="412">
        <v>54214</v>
      </c>
      <c r="H37" s="412">
        <v>54214</v>
      </c>
      <c r="I37" s="412" t="s">
        <v>21</v>
      </c>
      <c r="J37" s="434" t="s">
        <v>22</v>
      </c>
      <c r="K37" s="454" t="s">
        <v>1654</v>
      </c>
    </row>
    <row r="38" spans="1:21" ht="15.75" customHeight="1">
      <c r="A38" s="420" t="s">
        <v>1655</v>
      </c>
      <c r="B38" s="402" t="s">
        <v>1608</v>
      </c>
      <c r="C38" s="411">
        <v>59880</v>
      </c>
      <c r="D38" s="412">
        <v>59880</v>
      </c>
      <c r="E38" s="412">
        <v>2760</v>
      </c>
      <c r="F38" s="412" t="s">
        <v>21</v>
      </c>
      <c r="G38" s="412">
        <v>57120</v>
      </c>
      <c r="H38" s="412">
        <v>57120</v>
      </c>
      <c r="I38" s="412" t="s">
        <v>21</v>
      </c>
      <c r="J38" s="434" t="s">
        <v>22</v>
      </c>
      <c r="K38" s="454" t="s">
        <v>1656</v>
      </c>
      <c r="M38" s="440"/>
      <c r="N38" s="440"/>
      <c r="O38" s="440"/>
      <c r="P38" s="440"/>
      <c r="Q38" s="440"/>
      <c r="R38" s="440"/>
      <c r="S38" s="440"/>
      <c r="T38" s="440"/>
      <c r="U38" s="440"/>
    </row>
    <row r="39" spans="1:21" ht="15.75" customHeight="1">
      <c r="A39" s="420" t="s">
        <v>86</v>
      </c>
      <c r="B39" s="492" t="s">
        <v>1620</v>
      </c>
      <c r="C39" s="411" t="s">
        <v>21</v>
      </c>
      <c r="D39" s="412" t="s">
        <v>21</v>
      </c>
      <c r="E39" s="412" t="s">
        <v>21</v>
      </c>
      <c r="F39" s="412" t="s">
        <v>21</v>
      </c>
      <c r="G39" s="412" t="s">
        <v>21</v>
      </c>
      <c r="H39" s="412" t="s">
        <v>21</v>
      </c>
      <c r="I39" s="412" t="s">
        <v>21</v>
      </c>
      <c r="J39" s="434" t="s">
        <v>21</v>
      </c>
      <c r="K39" s="454" t="s">
        <v>1818</v>
      </c>
      <c r="M39" s="440"/>
      <c r="N39" s="440"/>
      <c r="O39" s="440"/>
      <c r="P39" s="440"/>
      <c r="Q39" s="440"/>
      <c r="R39" s="440"/>
      <c r="S39" s="440"/>
      <c r="T39" s="440"/>
      <c r="U39" s="440"/>
    </row>
    <row r="40" spans="1:21" ht="15.75" customHeight="1">
      <c r="A40" s="410" t="s">
        <v>109</v>
      </c>
      <c r="B40" s="402" t="s">
        <v>1608</v>
      </c>
      <c r="C40" s="411" t="s">
        <v>21</v>
      </c>
      <c r="D40" s="412" t="s">
        <v>21</v>
      </c>
      <c r="E40" s="412" t="s">
        <v>21</v>
      </c>
      <c r="F40" s="412" t="s">
        <v>21</v>
      </c>
      <c r="G40" s="412" t="s">
        <v>21</v>
      </c>
      <c r="H40" s="412" t="s">
        <v>21</v>
      </c>
      <c r="I40" s="412" t="s">
        <v>21</v>
      </c>
      <c r="J40" s="434" t="s">
        <v>21</v>
      </c>
      <c r="K40" s="456" t="s">
        <v>1720</v>
      </c>
      <c r="M40" s="440"/>
      <c r="N40" s="440"/>
      <c r="O40" s="440"/>
      <c r="P40" s="440"/>
      <c r="Q40" s="440"/>
      <c r="R40" s="440"/>
      <c r="S40" s="440"/>
      <c r="T40" s="440"/>
      <c r="U40" s="440"/>
    </row>
    <row r="41" spans="1:21" ht="15.75" customHeight="1">
      <c r="A41" s="415" t="s">
        <v>1658</v>
      </c>
      <c r="B41" s="459" t="s">
        <v>1608</v>
      </c>
      <c r="C41" s="417" t="s">
        <v>21</v>
      </c>
      <c r="D41" s="418" t="s">
        <v>21</v>
      </c>
      <c r="E41" s="418" t="s">
        <v>21</v>
      </c>
      <c r="F41" s="418" t="s">
        <v>21</v>
      </c>
      <c r="G41" s="418" t="s">
        <v>21</v>
      </c>
      <c r="H41" s="418" t="s">
        <v>21</v>
      </c>
      <c r="I41" s="418" t="s">
        <v>21</v>
      </c>
      <c r="J41" s="435" t="s">
        <v>21</v>
      </c>
      <c r="K41" s="284" t="s">
        <v>1819</v>
      </c>
      <c r="M41" s="440"/>
      <c r="N41" s="440"/>
      <c r="O41" s="440"/>
      <c r="P41" s="440"/>
      <c r="Q41" s="440"/>
      <c r="R41" s="440"/>
      <c r="S41" s="440"/>
      <c r="T41" s="440"/>
      <c r="U41" s="440"/>
    </row>
    <row r="42" spans="1:21" ht="14.25" customHeight="1">
      <c r="A42" s="410"/>
      <c r="B42" s="1367"/>
      <c r="C42" s="412"/>
      <c r="D42" s="412"/>
      <c r="E42" s="412"/>
      <c r="F42" s="412"/>
      <c r="G42" s="412"/>
      <c r="H42" s="412"/>
      <c r="I42" s="412"/>
      <c r="J42" s="412"/>
      <c r="K42" s="413"/>
      <c r="M42" s="440"/>
      <c r="N42" s="440"/>
      <c r="O42" s="440"/>
      <c r="P42" s="440"/>
      <c r="Q42" s="440"/>
      <c r="R42" s="440"/>
      <c r="S42" s="440"/>
      <c r="T42" s="440"/>
      <c r="U42" s="440"/>
    </row>
    <row r="43" spans="1:21" ht="14.25" customHeight="1">
      <c r="M43" s="440"/>
      <c r="N43" s="440"/>
      <c r="O43" s="440"/>
      <c r="P43" s="440"/>
      <c r="Q43" s="440"/>
      <c r="R43" s="440"/>
      <c r="S43" s="440"/>
      <c r="T43" s="440"/>
      <c r="U43" s="440"/>
    </row>
    <row r="44" spans="1:21" ht="23.25" customHeight="1">
      <c r="A44" s="378" t="s">
        <v>157</v>
      </c>
      <c r="B44" s="379" t="s">
        <v>1820</v>
      </c>
      <c r="K44" s="14"/>
      <c r="M44" s="440"/>
      <c r="N44" s="440"/>
      <c r="O44" s="440"/>
      <c r="P44" s="440"/>
      <c r="Q44" s="440"/>
      <c r="R44" s="440"/>
      <c r="S44" s="440"/>
      <c r="T44" s="440"/>
      <c r="U44" s="440"/>
    </row>
    <row r="45" spans="1:21" ht="15.75" customHeight="1">
      <c r="A45" s="506"/>
      <c r="B45" s="423"/>
      <c r="C45" s="424"/>
      <c r="D45" s="498"/>
      <c r="E45" s="1016" t="s">
        <v>118</v>
      </c>
      <c r="F45" s="2116" t="s">
        <v>827</v>
      </c>
      <c r="G45" s="500" t="s">
        <v>1821</v>
      </c>
      <c r="H45" s="500"/>
      <c r="I45" s="384"/>
      <c r="J45" s="426"/>
      <c r="K45" s="508"/>
      <c r="M45" s="440"/>
      <c r="N45" s="440"/>
      <c r="O45" s="440"/>
      <c r="P45" s="440"/>
      <c r="Q45" s="440"/>
      <c r="R45" s="440"/>
      <c r="S45" s="440"/>
      <c r="T45" s="440"/>
      <c r="U45" s="440"/>
    </row>
    <row r="46" spans="1:21" ht="15.75" customHeight="1">
      <c r="A46" s="474"/>
      <c r="B46" s="2089" t="s">
        <v>1822</v>
      </c>
      <c r="C46" s="920" t="s">
        <v>96</v>
      </c>
      <c r="D46" s="923" t="s">
        <v>97</v>
      </c>
      <c r="E46" s="920" t="s">
        <v>60</v>
      </c>
      <c r="F46" s="923" t="s">
        <v>1823</v>
      </c>
      <c r="G46" s="2117" t="s">
        <v>596</v>
      </c>
      <c r="H46" s="1375"/>
      <c r="I46" s="1376"/>
      <c r="J46" s="922" t="s">
        <v>826</v>
      </c>
      <c r="K46" s="455"/>
      <c r="M46" s="440"/>
      <c r="N46" s="440"/>
      <c r="O46" s="440"/>
      <c r="P46" s="440"/>
      <c r="Q46" s="440"/>
      <c r="R46" s="440"/>
      <c r="S46" s="440"/>
      <c r="T46" s="440"/>
      <c r="U46" s="440"/>
    </row>
    <row r="47" spans="1:21" ht="15.75" customHeight="1">
      <c r="A47" s="2118" t="s">
        <v>1824</v>
      </c>
      <c r="B47" s="388"/>
      <c r="C47" s="501"/>
      <c r="D47" s="504"/>
      <c r="E47" s="501"/>
      <c r="F47" s="922" t="s">
        <v>61</v>
      </c>
      <c r="G47" s="1377" t="s">
        <v>1825</v>
      </c>
      <c r="H47" s="1378"/>
      <c r="I47" s="1379"/>
      <c r="J47" s="390"/>
      <c r="K47" s="2472" t="s">
        <v>1826</v>
      </c>
      <c r="M47" s="440"/>
      <c r="N47" s="440"/>
      <c r="O47" s="440"/>
      <c r="P47" s="440"/>
      <c r="Q47" s="440"/>
      <c r="R47" s="440"/>
      <c r="S47" s="440"/>
      <c r="T47" s="440"/>
      <c r="U47" s="440"/>
    </row>
    <row r="48" spans="1:21" ht="15.75" customHeight="1">
      <c r="A48" s="474"/>
      <c r="B48" s="388"/>
      <c r="C48" s="389"/>
      <c r="D48" s="390"/>
      <c r="E48" s="389"/>
      <c r="F48" s="390"/>
      <c r="G48" s="923" t="s">
        <v>794</v>
      </c>
      <c r="H48" s="923" t="s">
        <v>123</v>
      </c>
      <c r="I48" s="920" t="s">
        <v>796</v>
      </c>
      <c r="J48" s="390"/>
      <c r="K48" s="2472"/>
      <c r="M48" s="440"/>
      <c r="N48" s="440"/>
      <c r="O48" s="440"/>
      <c r="P48" s="440"/>
      <c r="Q48" s="440"/>
      <c r="R48" s="440"/>
      <c r="S48" s="440"/>
      <c r="T48" s="440"/>
      <c r="U48" s="440"/>
    </row>
    <row r="49" spans="1:21" ht="15.75" customHeight="1">
      <c r="A49" s="474"/>
      <c r="B49" s="388" t="s">
        <v>1597</v>
      </c>
      <c r="C49" s="389" t="s">
        <v>101</v>
      </c>
      <c r="D49" s="390" t="s">
        <v>1598</v>
      </c>
      <c r="E49" s="389" t="s">
        <v>1827</v>
      </c>
      <c r="F49" s="390" t="s">
        <v>152</v>
      </c>
      <c r="G49" s="390"/>
      <c r="H49" s="395"/>
      <c r="I49" s="478"/>
      <c r="J49" s="390" t="s">
        <v>1602</v>
      </c>
      <c r="K49" s="455"/>
      <c r="M49" s="440"/>
      <c r="N49" s="440"/>
      <c r="O49" s="440"/>
      <c r="P49" s="440"/>
      <c r="Q49" s="440"/>
      <c r="R49" s="440"/>
      <c r="S49" s="440"/>
      <c r="T49" s="440"/>
      <c r="U49" s="440"/>
    </row>
    <row r="50" spans="1:21" ht="15.75" customHeight="1">
      <c r="A50" s="509"/>
      <c r="B50" s="397"/>
      <c r="C50" s="455"/>
      <c r="D50" s="393"/>
      <c r="E50" s="429"/>
      <c r="F50" s="390"/>
      <c r="G50" s="390" t="s">
        <v>1598</v>
      </c>
      <c r="H50" s="395" t="s">
        <v>1813</v>
      </c>
      <c r="I50" s="478" t="s">
        <v>103</v>
      </c>
      <c r="J50" s="393"/>
      <c r="K50" s="460"/>
      <c r="M50" s="440"/>
      <c r="N50" s="440"/>
      <c r="O50" s="440"/>
      <c r="P50" s="440"/>
      <c r="Q50" s="440"/>
      <c r="R50" s="440"/>
      <c r="S50" s="440"/>
      <c r="T50" s="440"/>
      <c r="U50" s="440"/>
    </row>
    <row r="51" spans="1:21" ht="22.5" customHeight="1">
      <c r="A51" s="401" t="s">
        <v>65</v>
      </c>
      <c r="B51" s="402" t="s">
        <v>1604</v>
      </c>
      <c r="C51" s="403">
        <v>2186933</v>
      </c>
      <c r="D51" s="404">
        <v>2185668</v>
      </c>
      <c r="E51" s="404">
        <v>395170</v>
      </c>
      <c r="F51" s="404">
        <v>821339</v>
      </c>
      <c r="G51" s="404">
        <v>969159</v>
      </c>
      <c r="H51" s="404">
        <v>572398</v>
      </c>
      <c r="I51" s="404">
        <v>396761</v>
      </c>
      <c r="J51" s="431">
        <v>22860</v>
      </c>
      <c r="K51" s="406" t="s">
        <v>1605</v>
      </c>
      <c r="M51" s="440"/>
      <c r="N51" s="440"/>
      <c r="O51" s="440"/>
      <c r="P51" s="440"/>
      <c r="Q51" s="440"/>
      <c r="R51" s="440"/>
      <c r="S51" s="440"/>
      <c r="T51" s="440"/>
      <c r="U51" s="440"/>
    </row>
    <row r="52" spans="1:21" ht="14.25" customHeight="1">
      <c r="A52" s="401"/>
      <c r="B52" s="402"/>
      <c r="C52" s="448"/>
      <c r="D52" s="449"/>
      <c r="E52" s="449"/>
      <c r="F52" s="449"/>
      <c r="G52" s="449"/>
      <c r="H52" s="449"/>
      <c r="I52" s="449"/>
      <c r="J52" s="465"/>
      <c r="K52" s="406" t="s">
        <v>1606</v>
      </c>
      <c r="M52" s="440"/>
      <c r="N52" s="440"/>
      <c r="O52" s="440"/>
      <c r="P52" s="440"/>
      <c r="Q52" s="440"/>
      <c r="R52" s="440"/>
      <c r="S52" s="440"/>
      <c r="T52" s="440"/>
      <c r="U52" s="440"/>
    </row>
    <row r="53" spans="1:21" ht="14.25" customHeight="1">
      <c r="A53" s="401" t="s">
        <v>66</v>
      </c>
      <c r="B53" s="402" t="s">
        <v>1608</v>
      </c>
      <c r="C53" s="409">
        <v>328815</v>
      </c>
      <c r="D53" s="405">
        <v>326834</v>
      </c>
      <c r="E53" s="405">
        <v>62837</v>
      </c>
      <c r="F53" s="405">
        <v>9860</v>
      </c>
      <c r="G53" s="405">
        <v>254137</v>
      </c>
      <c r="H53" s="405">
        <v>82416</v>
      </c>
      <c r="I53" s="405">
        <v>171722</v>
      </c>
      <c r="J53" s="433">
        <v>22161</v>
      </c>
      <c r="K53" s="406" t="s">
        <v>1609</v>
      </c>
      <c r="M53" s="440"/>
      <c r="N53" s="440"/>
      <c r="O53" s="440"/>
      <c r="P53" s="440"/>
      <c r="Q53" s="440"/>
      <c r="R53" s="440"/>
      <c r="S53" s="440"/>
      <c r="T53" s="440"/>
      <c r="U53" s="440"/>
    </row>
    <row r="54" spans="1:21" ht="14.25" customHeight="1">
      <c r="A54" s="401"/>
      <c r="B54" s="402"/>
      <c r="C54" s="448"/>
      <c r="D54" s="449"/>
      <c r="E54" s="449"/>
      <c r="F54" s="449"/>
      <c r="G54" s="449"/>
      <c r="H54" s="449"/>
      <c r="I54" s="449"/>
      <c r="J54" s="465"/>
      <c r="K54" s="406" t="s">
        <v>1606</v>
      </c>
      <c r="M54" s="440"/>
      <c r="N54" s="440"/>
      <c r="O54" s="440"/>
      <c r="P54" s="440"/>
      <c r="Q54" s="440"/>
      <c r="R54" s="440"/>
      <c r="S54" s="440"/>
      <c r="T54" s="440"/>
      <c r="U54" s="440"/>
    </row>
    <row r="55" spans="1:21" ht="15.75" customHeight="1">
      <c r="A55" s="420" t="s">
        <v>1742</v>
      </c>
      <c r="B55" s="402" t="s">
        <v>1608</v>
      </c>
      <c r="C55" s="411">
        <v>53008</v>
      </c>
      <c r="D55" s="412">
        <v>52929</v>
      </c>
      <c r="E55" s="412" t="s">
        <v>22</v>
      </c>
      <c r="F55" s="412" t="s">
        <v>22</v>
      </c>
      <c r="G55" s="412">
        <v>52929</v>
      </c>
      <c r="H55" s="412" t="s">
        <v>22</v>
      </c>
      <c r="I55" s="412">
        <v>52929</v>
      </c>
      <c r="J55" s="434">
        <v>1733</v>
      </c>
      <c r="K55" s="14" t="s">
        <v>1611</v>
      </c>
      <c r="M55" s="440"/>
      <c r="N55" s="440"/>
      <c r="O55" s="440"/>
      <c r="P55" s="440"/>
      <c r="Q55" s="440"/>
      <c r="R55" s="440"/>
      <c r="S55" s="440"/>
      <c r="T55" s="440"/>
      <c r="U55" s="440"/>
    </row>
    <row r="56" spans="1:21" ht="15.75" customHeight="1">
      <c r="A56" s="420" t="s">
        <v>69</v>
      </c>
      <c r="B56" s="402" t="s">
        <v>1608</v>
      </c>
      <c r="C56" s="411">
        <v>51797</v>
      </c>
      <c r="D56" s="412">
        <v>51731</v>
      </c>
      <c r="E56" s="412">
        <v>10840</v>
      </c>
      <c r="F56" s="412">
        <v>238</v>
      </c>
      <c r="G56" s="412">
        <v>40653</v>
      </c>
      <c r="H56" s="412">
        <v>21425</v>
      </c>
      <c r="I56" s="412">
        <v>19228</v>
      </c>
      <c r="J56" s="434">
        <v>5674</v>
      </c>
      <c r="K56" s="14" t="s">
        <v>1612</v>
      </c>
      <c r="M56" s="440"/>
      <c r="N56" s="440"/>
      <c r="O56" s="440"/>
      <c r="P56" s="440"/>
      <c r="Q56" s="440"/>
      <c r="R56" s="440"/>
      <c r="S56" s="440"/>
      <c r="T56" s="440"/>
      <c r="U56" s="440"/>
    </row>
    <row r="57" spans="1:21" ht="15.75" customHeight="1">
      <c r="A57" s="420" t="s">
        <v>70</v>
      </c>
      <c r="B57" s="402" t="s">
        <v>1608</v>
      </c>
      <c r="C57" s="411">
        <v>33848</v>
      </c>
      <c r="D57" s="412">
        <v>33751</v>
      </c>
      <c r="E57" s="412" t="s">
        <v>21</v>
      </c>
      <c r="F57" s="412">
        <v>401</v>
      </c>
      <c r="G57" s="412">
        <v>33350</v>
      </c>
      <c r="H57" s="412">
        <v>111</v>
      </c>
      <c r="I57" s="412">
        <v>33239</v>
      </c>
      <c r="J57" s="434">
        <v>1462</v>
      </c>
      <c r="K57" s="413" t="s">
        <v>1613</v>
      </c>
      <c r="M57" s="440"/>
      <c r="N57" s="440"/>
      <c r="O57" s="440"/>
      <c r="P57" s="440"/>
      <c r="Q57" s="440"/>
      <c r="R57" s="440"/>
      <c r="S57" s="440"/>
      <c r="T57" s="440"/>
      <c r="U57" s="440"/>
    </row>
    <row r="58" spans="1:21" ht="15.75" customHeight="1">
      <c r="A58" s="420" t="s">
        <v>71</v>
      </c>
      <c r="B58" s="402" t="s">
        <v>1608</v>
      </c>
      <c r="C58" s="411">
        <v>87670</v>
      </c>
      <c r="D58" s="412">
        <v>85953</v>
      </c>
      <c r="E58" s="412">
        <v>29794</v>
      </c>
      <c r="F58" s="412">
        <v>9149</v>
      </c>
      <c r="G58" s="412">
        <v>47010</v>
      </c>
      <c r="H58" s="412">
        <v>8196</v>
      </c>
      <c r="I58" s="412">
        <v>38814</v>
      </c>
      <c r="J58" s="434">
        <v>11845</v>
      </c>
      <c r="K58" s="413" t="s">
        <v>1711</v>
      </c>
      <c r="M58" s="440"/>
      <c r="N58" s="440"/>
      <c r="O58" s="440"/>
      <c r="P58" s="440"/>
      <c r="Q58" s="440"/>
      <c r="R58" s="440"/>
      <c r="S58" s="440"/>
      <c r="T58" s="440"/>
      <c r="U58" s="440"/>
    </row>
    <row r="59" spans="1:21" ht="15.75" customHeight="1">
      <c r="A59" s="410" t="s">
        <v>1615</v>
      </c>
      <c r="B59" s="402" t="s">
        <v>1608</v>
      </c>
      <c r="C59" s="411">
        <v>86926</v>
      </c>
      <c r="D59" s="412">
        <v>85204</v>
      </c>
      <c r="E59" s="412">
        <v>29794</v>
      </c>
      <c r="F59" s="412">
        <v>9149</v>
      </c>
      <c r="G59" s="412">
        <v>46261</v>
      </c>
      <c r="H59" s="412">
        <v>8175</v>
      </c>
      <c r="I59" s="412">
        <v>38086</v>
      </c>
      <c r="J59" s="434">
        <v>11591</v>
      </c>
      <c r="K59" s="486" t="s">
        <v>1828</v>
      </c>
    </row>
    <row r="60" spans="1:21" ht="15.75" customHeight="1">
      <c r="A60" s="410" t="s">
        <v>1814</v>
      </c>
      <c r="B60" s="402" t="s">
        <v>1608</v>
      </c>
      <c r="C60" s="411">
        <v>744</v>
      </c>
      <c r="D60" s="412">
        <v>749</v>
      </c>
      <c r="E60" s="412" t="s">
        <v>21</v>
      </c>
      <c r="F60" s="412" t="s">
        <v>21</v>
      </c>
      <c r="G60" s="412">
        <v>749</v>
      </c>
      <c r="H60" s="412">
        <v>21</v>
      </c>
      <c r="I60" s="412">
        <v>728</v>
      </c>
      <c r="J60" s="434">
        <v>254</v>
      </c>
      <c r="K60" s="413" t="s">
        <v>1815</v>
      </c>
    </row>
    <row r="61" spans="1:21" ht="15.75" customHeight="1">
      <c r="A61" s="420" t="s">
        <v>112</v>
      </c>
      <c r="B61" s="402" t="s">
        <v>1608</v>
      </c>
      <c r="C61" s="411">
        <v>13</v>
      </c>
      <c r="D61" s="412">
        <v>13</v>
      </c>
      <c r="E61" s="412" t="s">
        <v>21</v>
      </c>
      <c r="F61" s="412" t="s">
        <v>21</v>
      </c>
      <c r="G61" s="412">
        <v>13</v>
      </c>
      <c r="H61" s="412" t="s">
        <v>21</v>
      </c>
      <c r="I61" s="412">
        <v>13</v>
      </c>
      <c r="J61" s="434" t="s">
        <v>21</v>
      </c>
      <c r="K61" s="413" t="s">
        <v>1644</v>
      </c>
    </row>
    <row r="62" spans="1:21" ht="15.75" customHeight="1">
      <c r="A62" s="420" t="s">
        <v>73</v>
      </c>
      <c r="B62" s="402" t="s">
        <v>1620</v>
      </c>
      <c r="C62" s="411">
        <v>84322</v>
      </c>
      <c r="D62" s="412">
        <v>84308</v>
      </c>
      <c r="E62" s="412">
        <v>17107</v>
      </c>
      <c r="F62" s="412" t="s">
        <v>21</v>
      </c>
      <c r="G62" s="412">
        <v>67201</v>
      </c>
      <c r="H62" s="412">
        <v>40915</v>
      </c>
      <c r="I62" s="412">
        <v>26286</v>
      </c>
      <c r="J62" s="434">
        <v>1387</v>
      </c>
      <c r="K62" s="14" t="s">
        <v>1621</v>
      </c>
    </row>
    <row r="63" spans="1:21" ht="15.75" customHeight="1">
      <c r="A63" s="420" t="s">
        <v>125</v>
      </c>
      <c r="B63" s="402" t="s">
        <v>1816</v>
      </c>
      <c r="C63" s="411" t="s">
        <v>21</v>
      </c>
      <c r="D63" s="412" t="s">
        <v>21</v>
      </c>
      <c r="E63" s="412" t="s">
        <v>21</v>
      </c>
      <c r="F63" s="412" t="s">
        <v>21</v>
      </c>
      <c r="G63" s="412" t="s">
        <v>21</v>
      </c>
      <c r="H63" s="412" t="s">
        <v>21</v>
      </c>
      <c r="I63" s="412" t="s">
        <v>21</v>
      </c>
      <c r="J63" s="434" t="s">
        <v>22</v>
      </c>
      <c r="K63" s="413" t="s">
        <v>1747</v>
      </c>
    </row>
    <row r="64" spans="1:21" ht="15.75" customHeight="1">
      <c r="A64" s="489" t="s">
        <v>1388</v>
      </c>
      <c r="B64" s="402" t="s">
        <v>1620</v>
      </c>
      <c r="C64" s="411" t="s">
        <v>21</v>
      </c>
      <c r="D64" s="412" t="s">
        <v>21</v>
      </c>
      <c r="E64" s="412" t="s">
        <v>21</v>
      </c>
      <c r="F64" s="412" t="s">
        <v>21</v>
      </c>
      <c r="G64" s="412" t="s">
        <v>21</v>
      </c>
      <c r="H64" s="412" t="s">
        <v>21</v>
      </c>
      <c r="I64" s="412" t="s">
        <v>21</v>
      </c>
      <c r="J64" s="434" t="s">
        <v>21</v>
      </c>
      <c r="K64" s="78" t="s">
        <v>1646</v>
      </c>
    </row>
    <row r="65" spans="1:21" ht="15.75" customHeight="1">
      <c r="A65" s="410" t="s">
        <v>105</v>
      </c>
      <c r="B65" s="278" t="s">
        <v>1604</v>
      </c>
      <c r="C65" s="411">
        <v>1</v>
      </c>
      <c r="D65" s="412">
        <v>1</v>
      </c>
      <c r="E65" s="412" t="s">
        <v>21</v>
      </c>
      <c r="F65" s="412" t="s">
        <v>21</v>
      </c>
      <c r="G65" s="412">
        <v>1</v>
      </c>
      <c r="H65" s="412" t="s">
        <v>21</v>
      </c>
      <c r="I65" s="412">
        <v>1</v>
      </c>
      <c r="J65" s="434" t="s">
        <v>21</v>
      </c>
      <c r="K65" s="456" t="s">
        <v>1716</v>
      </c>
    </row>
    <row r="66" spans="1:21" ht="15.75" customHeight="1">
      <c r="A66" s="414"/>
      <c r="B66" s="402"/>
      <c r="C66" s="469"/>
      <c r="D66" s="470"/>
      <c r="E66" s="470"/>
      <c r="F66" s="470"/>
      <c r="G66" s="470"/>
      <c r="H66" s="470"/>
      <c r="I66" s="470"/>
      <c r="J66" s="471"/>
      <c r="K66" s="78"/>
    </row>
    <row r="67" spans="1:21" ht="14.25" customHeight="1">
      <c r="A67" s="401" t="s">
        <v>76</v>
      </c>
      <c r="B67" s="402" t="s">
        <v>1604</v>
      </c>
      <c r="C67" s="409">
        <v>1858118</v>
      </c>
      <c r="D67" s="405">
        <v>1858834</v>
      </c>
      <c r="E67" s="405">
        <v>332333</v>
      </c>
      <c r="F67" s="405">
        <v>811480</v>
      </c>
      <c r="G67" s="405">
        <v>715022</v>
      </c>
      <c r="H67" s="405">
        <v>489982</v>
      </c>
      <c r="I67" s="405">
        <v>225039</v>
      </c>
      <c r="J67" s="433">
        <v>700</v>
      </c>
      <c r="K67" s="406" t="s">
        <v>1648</v>
      </c>
    </row>
    <row r="68" spans="1:21" ht="14.25" customHeight="1">
      <c r="A68" s="401"/>
      <c r="B68" s="402"/>
      <c r="C68" s="448"/>
      <c r="D68" s="449"/>
      <c r="E68" s="449"/>
      <c r="F68" s="449"/>
      <c r="G68" s="449"/>
      <c r="H68" s="449"/>
      <c r="I68" s="449"/>
      <c r="J68" s="465"/>
      <c r="K68" s="406" t="s">
        <v>1606</v>
      </c>
      <c r="M68" s="440"/>
      <c r="N68" s="440"/>
      <c r="O68" s="440"/>
      <c r="P68" s="440"/>
      <c r="Q68" s="440"/>
      <c r="R68" s="440"/>
      <c r="S68" s="440"/>
      <c r="T68" s="440"/>
      <c r="U68" s="440"/>
    </row>
    <row r="69" spans="1:21" ht="15.75" customHeight="1">
      <c r="A69" s="420" t="s">
        <v>106</v>
      </c>
      <c r="B69" s="402" t="s">
        <v>1620</v>
      </c>
      <c r="C69" s="411" t="s">
        <v>21</v>
      </c>
      <c r="D69" s="412" t="s">
        <v>21</v>
      </c>
      <c r="E69" s="412" t="s">
        <v>21</v>
      </c>
      <c r="F69" s="412" t="s">
        <v>21</v>
      </c>
      <c r="G69" s="412" t="s">
        <v>21</v>
      </c>
      <c r="H69" s="412" t="s">
        <v>21</v>
      </c>
      <c r="I69" s="412" t="s">
        <v>21</v>
      </c>
      <c r="J69" s="434" t="s">
        <v>21</v>
      </c>
      <c r="K69" s="14" t="s">
        <v>1750</v>
      </c>
    </row>
    <row r="70" spans="1:21" ht="15.75" customHeight="1">
      <c r="A70" s="420" t="s">
        <v>153</v>
      </c>
      <c r="B70" s="402" t="s">
        <v>1608</v>
      </c>
      <c r="C70" s="411">
        <v>28131</v>
      </c>
      <c r="D70" s="412">
        <v>28190</v>
      </c>
      <c r="E70" s="412" t="s">
        <v>21</v>
      </c>
      <c r="F70" s="412" t="s">
        <v>21</v>
      </c>
      <c r="G70" s="412">
        <v>28190</v>
      </c>
      <c r="H70" s="412">
        <v>28190</v>
      </c>
      <c r="I70" s="412" t="s">
        <v>21</v>
      </c>
      <c r="J70" s="434">
        <v>139</v>
      </c>
      <c r="K70" s="455" t="s">
        <v>1751</v>
      </c>
      <c r="M70" s="440"/>
      <c r="N70" s="440"/>
      <c r="O70" s="440"/>
      <c r="P70" s="440"/>
      <c r="Q70" s="440"/>
      <c r="R70" s="440"/>
      <c r="S70" s="440"/>
      <c r="T70" s="440"/>
      <c r="U70" s="440"/>
    </row>
    <row r="71" spans="1:21" ht="15.75" customHeight="1">
      <c r="A71" s="420" t="s">
        <v>154</v>
      </c>
      <c r="B71" s="402" t="s">
        <v>1816</v>
      </c>
      <c r="C71" s="411" t="s">
        <v>21</v>
      </c>
      <c r="D71" s="412" t="s">
        <v>21</v>
      </c>
      <c r="E71" s="412" t="s">
        <v>21</v>
      </c>
      <c r="F71" s="412" t="s">
        <v>21</v>
      </c>
      <c r="G71" s="412" t="s">
        <v>21</v>
      </c>
      <c r="H71" s="412" t="s">
        <v>21</v>
      </c>
      <c r="I71" s="412" t="s">
        <v>21</v>
      </c>
      <c r="J71" s="434" t="s">
        <v>22</v>
      </c>
      <c r="K71" s="454" t="s">
        <v>148</v>
      </c>
    </row>
    <row r="72" spans="1:21" ht="15.75" customHeight="1">
      <c r="A72" s="420" t="s">
        <v>155</v>
      </c>
      <c r="B72" s="402" t="s">
        <v>1608</v>
      </c>
      <c r="C72" s="411" t="s">
        <v>21</v>
      </c>
      <c r="D72" s="412" t="s">
        <v>21</v>
      </c>
      <c r="E72" s="412" t="s">
        <v>21</v>
      </c>
      <c r="F72" s="412" t="s">
        <v>21</v>
      </c>
      <c r="G72" s="412" t="s">
        <v>21</v>
      </c>
      <c r="H72" s="412" t="s">
        <v>21</v>
      </c>
      <c r="I72" s="412" t="s">
        <v>21</v>
      </c>
      <c r="J72" s="434" t="s">
        <v>22</v>
      </c>
      <c r="K72" s="454" t="s">
        <v>1817</v>
      </c>
      <c r="M72" s="440"/>
      <c r="N72" s="440"/>
      <c r="O72" s="440"/>
      <c r="P72" s="440"/>
      <c r="Q72" s="440"/>
      <c r="R72" s="440"/>
      <c r="S72" s="440"/>
      <c r="T72" s="440"/>
      <c r="U72" s="440"/>
    </row>
    <row r="73" spans="1:21" ht="15.75" customHeight="1">
      <c r="A73" s="420" t="s">
        <v>156</v>
      </c>
      <c r="B73" s="402" t="s">
        <v>1608</v>
      </c>
      <c r="C73" s="411" t="s">
        <v>21</v>
      </c>
      <c r="D73" s="412" t="s">
        <v>21</v>
      </c>
      <c r="E73" s="412" t="s">
        <v>21</v>
      </c>
      <c r="F73" s="412" t="s">
        <v>21</v>
      </c>
      <c r="G73" s="412" t="s">
        <v>21</v>
      </c>
      <c r="H73" s="412" t="s">
        <v>21</v>
      </c>
      <c r="I73" s="412" t="s">
        <v>21</v>
      </c>
      <c r="J73" s="434" t="s">
        <v>22</v>
      </c>
      <c r="K73" s="454" t="s">
        <v>1796</v>
      </c>
      <c r="M73" s="440"/>
      <c r="N73" s="440"/>
      <c r="O73" s="440"/>
      <c r="P73" s="440"/>
      <c r="Q73" s="440"/>
      <c r="R73" s="440"/>
      <c r="S73" s="440"/>
      <c r="T73" s="440"/>
      <c r="U73" s="440"/>
    </row>
    <row r="74" spans="1:21" ht="15.75" customHeight="1">
      <c r="A74" s="420" t="s">
        <v>107</v>
      </c>
      <c r="B74" s="402" t="s">
        <v>1608</v>
      </c>
      <c r="C74" s="411">
        <v>10395</v>
      </c>
      <c r="D74" s="412">
        <v>10395</v>
      </c>
      <c r="E74" s="412">
        <v>6874</v>
      </c>
      <c r="F74" s="412" t="s">
        <v>21</v>
      </c>
      <c r="G74" s="412">
        <v>3521</v>
      </c>
      <c r="H74" s="412">
        <v>2737</v>
      </c>
      <c r="I74" s="412">
        <v>784</v>
      </c>
      <c r="J74" s="434" t="s">
        <v>22</v>
      </c>
      <c r="K74" s="454" t="s">
        <v>1718</v>
      </c>
      <c r="M74" s="440"/>
      <c r="N74" s="440"/>
      <c r="O74" s="440"/>
      <c r="P74" s="440"/>
      <c r="Q74" s="440"/>
      <c r="R74" s="440"/>
      <c r="S74" s="440"/>
      <c r="T74" s="440"/>
      <c r="U74" s="440"/>
    </row>
    <row r="75" spans="1:21" ht="15.75" customHeight="1">
      <c r="A75" s="420" t="s">
        <v>82</v>
      </c>
      <c r="B75" s="402" t="s">
        <v>1620</v>
      </c>
      <c r="C75" s="411">
        <v>122110</v>
      </c>
      <c r="D75" s="412">
        <v>122586</v>
      </c>
      <c r="E75" s="412">
        <v>16372</v>
      </c>
      <c r="F75" s="412">
        <v>60222</v>
      </c>
      <c r="G75" s="412">
        <v>45992</v>
      </c>
      <c r="H75" s="412">
        <v>36156</v>
      </c>
      <c r="I75" s="412">
        <v>9836</v>
      </c>
      <c r="J75" s="434">
        <v>421</v>
      </c>
      <c r="K75" s="14" t="s">
        <v>1651</v>
      </c>
      <c r="M75" s="440"/>
      <c r="N75" s="440"/>
      <c r="O75" s="440"/>
      <c r="P75" s="440"/>
      <c r="Q75" s="440"/>
      <c r="R75" s="440"/>
      <c r="S75" s="440"/>
      <c r="T75" s="440"/>
      <c r="U75" s="440"/>
    </row>
    <row r="76" spans="1:21" ht="15.75" customHeight="1">
      <c r="A76" s="420" t="s">
        <v>1652</v>
      </c>
      <c r="B76" s="402" t="s">
        <v>1816</v>
      </c>
      <c r="C76" s="411">
        <v>1411765</v>
      </c>
      <c r="D76" s="412">
        <v>1411765</v>
      </c>
      <c r="E76" s="412">
        <v>258068</v>
      </c>
      <c r="F76" s="412">
        <v>621386</v>
      </c>
      <c r="G76" s="412">
        <v>532311</v>
      </c>
      <c r="H76" s="412">
        <v>352819</v>
      </c>
      <c r="I76" s="412">
        <v>179492</v>
      </c>
      <c r="J76" s="434" t="s">
        <v>22</v>
      </c>
      <c r="K76" s="454" t="s">
        <v>1654</v>
      </c>
      <c r="M76" s="440"/>
      <c r="N76" s="440"/>
      <c r="O76" s="440"/>
      <c r="P76" s="440"/>
      <c r="Q76" s="440"/>
      <c r="R76" s="440"/>
      <c r="S76" s="440"/>
      <c r="T76" s="440"/>
      <c r="U76" s="440"/>
    </row>
    <row r="77" spans="1:21" ht="15.75" customHeight="1">
      <c r="A77" s="420" t="s">
        <v>1655</v>
      </c>
      <c r="B77" s="402" t="s">
        <v>1608</v>
      </c>
      <c r="C77" s="411">
        <v>1556270</v>
      </c>
      <c r="D77" s="412">
        <v>1556269</v>
      </c>
      <c r="E77" s="412">
        <v>283901</v>
      </c>
      <c r="F77" s="412">
        <v>684091</v>
      </c>
      <c r="G77" s="412">
        <v>588277</v>
      </c>
      <c r="H77" s="412">
        <v>390276</v>
      </c>
      <c r="I77" s="412">
        <v>198001</v>
      </c>
      <c r="J77" s="434" t="s">
        <v>22</v>
      </c>
      <c r="K77" s="454" t="s">
        <v>1656</v>
      </c>
      <c r="M77" s="440"/>
      <c r="N77" s="440"/>
      <c r="O77" s="440"/>
      <c r="P77" s="440"/>
      <c r="Q77" s="440"/>
      <c r="R77" s="440"/>
      <c r="S77" s="440"/>
      <c r="T77" s="440"/>
      <c r="U77" s="440"/>
    </row>
    <row r="78" spans="1:21" ht="15.75" customHeight="1">
      <c r="A78" s="420" t="s">
        <v>86</v>
      </c>
      <c r="B78" s="402" t="s">
        <v>1620</v>
      </c>
      <c r="C78" s="411" t="s">
        <v>21</v>
      </c>
      <c r="D78" s="412" t="s">
        <v>21</v>
      </c>
      <c r="E78" s="412" t="s">
        <v>21</v>
      </c>
      <c r="F78" s="412" t="s">
        <v>21</v>
      </c>
      <c r="G78" s="412" t="s">
        <v>21</v>
      </c>
      <c r="H78" s="412" t="s">
        <v>21</v>
      </c>
      <c r="I78" s="412" t="s">
        <v>21</v>
      </c>
      <c r="J78" s="434" t="s">
        <v>21</v>
      </c>
      <c r="K78" s="413" t="s">
        <v>1818</v>
      </c>
      <c r="M78" s="440"/>
      <c r="N78" s="440"/>
      <c r="O78" s="440"/>
      <c r="P78" s="440"/>
      <c r="Q78" s="440"/>
      <c r="R78" s="440"/>
      <c r="S78" s="440"/>
      <c r="T78" s="440"/>
      <c r="U78" s="440"/>
    </row>
    <row r="79" spans="1:21" ht="15.75" customHeight="1">
      <c r="A79" s="410" t="s">
        <v>109</v>
      </c>
      <c r="B79" s="402" t="s">
        <v>1608</v>
      </c>
      <c r="C79" s="411" t="s">
        <v>21</v>
      </c>
      <c r="D79" s="412" t="s">
        <v>21</v>
      </c>
      <c r="E79" s="412" t="s">
        <v>21</v>
      </c>
      <c r="F79" s="412" t="s">
        <v>21</v>
      </c>
      <c r="G79" s="412" t="s">
        <v>21</v>
      </c>
      <c r="H79" s="412" t="s">
        <v>21</v>
      </c>
      <c r="I79" s="412" t="s">
        <v>21</v>
      </c>
      <c r="J79" s="434" t="s">
        <v>21</v>
      </c>
      <c r="K79" s="456" t="s">
        <v>1720</v>
      </c>
      <c r="M79" s="440"/>
      <c r="N79" s="440"/>
      <c r="O79" s="440"/>
      <c r="P79" s="440"/>
      <c r="Q79" s="440"/>
      <c r="R79" s="440"/>
      <c r="S79" s="440"/>
      <c r="T79" s="440"/>
      <c r="U79" s="440"/>
    </row>
    <row r="80" spans="1:21" ht="15.75" customHeight="1">
      <c r="A80" s="415" t="s">
        <v>1658</v>
      </c>
      <c r="B80" s="459" t="s">
        <v>1608</v>
      </c>
      <c r="C80" s="417" t="s">
        <v>21</v>
      </c>
      <c r="D80" s="418" t="s">
        <v>21</v>
      </c>
      <c r="E80" s="418" t="s">
        <v>21</v>
      </c>
      <c r="F80" s="418" t="s">
        <v>21</v>
      </c>
      <c r="G80" s="418" t="s">
        <v>21</v>
      </c>
      <c r="H80" s="418" t="s">
        <v>21</v>
      </c>
      <c r="I80" s="418" t="s">
        <v>21</v>
      </c>
      <c r="J80" s="435" t="s">
        <v>21</v>
      </c>
      <c r="K80" s="284" t="s">
        <v>1819</v>
      </c>
      <c r="M80" s="440"/>
      <c r="N80" s="440"/>
      <c r="O80" s="440"/>
      <c r="P80" s="440"/>
      <c r="Q80" s="440"/>
      <c r="R80" s="440"/>
      <c r="S80" s="440"/>
      <c r="T80" s="440"/>
      <c r="U80" s="440"/>
    </row>
    <row r="81" spans="1:21" ht="15.75" customHeight="1">
      <c r="A81" s="510"/>
      <c r="B81" s="511"/>
      <c r="K81" s="512"/>
      <c r="M81" s="440"/>
      <c r="N81" s="440"/>
      <c r="O81" s="440"/>
      <c r="P81" s="440"/>
      <c r="Q81" s="440"/>
      <c r="R81" s="440"/>
      <c r="S81" s="440"/>
      <c r="T81" s="440"/>
      <c r="U81" s="440"/>
    </row>
    <row r="82" spans="1:21" ht="14.25" customHeight="1">
      <c r="M82" s="440"/>
      <c r="N82" s="440"/>
      <c r="O82" s="440"/>
      <c r="P82" s="440"/>
      <c r="Q82" s="440"/>
      <c r="R82" s="440"/>
      <c r="S82" s="440"/>
      <c r="T82" s="440"/>
      <c r="U82" s="440"/>
    </row>
    <row r="83" spans="1:21" ht="0.75" customHeight="1">
      <c r="M83" s="440"/>
      <c r="N83" s="440"/>
      <c r="O83" s="440"/>
      <c r="P83" s="440"/>
      <c r="Q83" s="440"/>
      <c r="R83" s="440"/>
      <c r="S83" s="440"/>
      <c r="T83" s="440"/>
      <c r="U83" s="440"/>
    </row>
  </sheetData>
  <mergeCells count="3">
    <mergeCell ref="A7:A12"/>
    <mergeCell ref="K9:K10"/>
    <mergeCell ref="K47:K48"/>
  </mergeCells>
  <phoneticPr fontId="100"/>
  <printOptions horizontalCentered="1"/>
  <pageMargins left="0.59055118110236227" right="0.59055118110236227" top="0.39370078740157483" bottom="0.39370078740157483" header="0" footer="0"/>
  <pageSetup paperSize="9" scale="65" firstPageNumber="20" orientation="portrait" useFirstPageNumber="1" r:id="rId1"/>
  <headerFooter alignWithMargins="0">
    <oddFooter>&amp;C&amp;"ＭＳ Ｐ明朝,標準"&amp;16－&amp;P－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186F67-5D6B-4541-AA06-B6A08FB32EC6}">
  <sheetPr>
    <tabColor theme="7" tint="0.59999389629810485"/>
  </sheetPr>
  <dimension ref="A1:GW101"/>
  <sheetViews>
    <sheetView showGridLines="0" view="pageBreakPreview" zoomScale="70" zoomScaleNormal="75" zoomScaleSheetLayoutView="70" workbookViewId="0"/>
  </sheetViews>
  <sheetFormatPr defaultColWidth="9" defaultRowHeight="13"/>
  <cols>
    <col min="1" max="2" width="8.6328125" style="4" customWidth="1"/>
    <col min="3" max="3" width="10.08984375" style="4" customWidth="1"/>
    <col min="4" max="9" width="20.7265625" style="4" customWidth="1"/>
    <col min="10" max="15" width="21.6328125" style="4" customWidth="1"/>
    <col min="16" max="17" width="10.6328125" style="4" customWidth="1"/>
    <col min="18" max="19" width="8.6328125" style="4" customWidth="1"/>
    <col min="20" max="20" width="10.08984375" style="4" customWidth="1"/>
    <col min="21" max="22" width="24.6328125" style="4" customWidth="1"/>
    <col min="23" max="24" width="13.08984375" style="4" customWidth="1"/>
    <col min="25" max="26" width="24.6328125" style="4" customWidth="1"/>
    <col min="27" max="32" width="21.6328125" style="4" customWidth="1"/>
    <col min="33" max="34" width="10.6328125" style="4" customWidth="1"/>
    <col min="35" max="36" width="8.6328125" style="4" customWidth="1"/>
    <col min="37" max="37" width="10.08984375" style="4" customWidth="1"/>
    <col min="38" max="39" width="24.6328125" style="4" customWidth="1"/>
    <col min="40" max="41" width="13.08984375" style="4" customWidth="1"/>
    <col min="42" max="43" width="24.6328125" style="4" customWidth="1"/>
    <col min="44" max="49" width="21.6328125" style="4" customWidth="1"/>
    <col min="50" max="51" width="10.6328125" style="4" customWidth="1"/>
    <col min="52" max="53" width="8.6328125" style="4" customWidth="1"/>
    <col min="54" max="54" width="10.08984375" style="4" customWidth="1"/>
    <col min="55" max="56" width="24.6328125" style="4" customWidth="1"/>
    <col min="57" max="58" width="13.08984375" style="4" customWidth="1"/>
    <col min="59" max="60" width="24.6328125" style="4" customWidth="1"/>
    <col min="61" max="66" width="21.6328125" style="4" customWidth="1"/>
    <col min="67" max="68" width="10.6328125" style="4" customWidth="1"/>
    <col min="69" max="70" width="8.6328125" style="4" customWidth="1"/>
    <col min="71" max="71" width="10.08984375" style="4" customWidth="1"/>
    <col min="72" max="73" width="24.6328125" style="4" customWidth="1"/>
    <col min="74" max="75" width="13.08984375" style="4" customWidth="1"/>
    <col min="76" max="77" width="24.6328125" style="4" customWidth="1"/>
    <col min="78" max="83" width="21.6328125" style="4" customWidth="1"/>
    <col min="84" max="85" width="10.6328125" style="4" customWidth="1"/>
    <col min="86" max="87" width="8.6328125" style="4" customWidth="1"/>
    <col min="88" max="88" width="10.08984375" style="4" customWidth="1"/>
    <col min="89" max="90" width="24.6328125" style="4" customWidth="1"/>
    <col min="91" max="92" width="13.08984375" style="4" customWidth="1"/>
    <col min="93" max="94" width="24.6328125" style="4" customWidth="1"/>
    <col min="95" max="100" width="21.6328125" style="4" customWidth="1"/>
    <col min="101" max="102" width="10.6328125" style="4" customWidth="1"/>
    <col min="103" max="104" width="8.6328125" style="4" customWidth="1"/>
    <col min="105" max="105" width="10.08984375" style="4" customWidth="1"/>
    <col min="106" max="107" width="24.6328125" style="4" customWidth="1"/>
    <col min="108" max="109" width="13.08984375" style="4" customWidth="1"/>
    <col min="110" max="111" width="24.6328125" style="4" customWidth="1"/>
    <col min="112" max="117" width="21.6328125" style="4" customWidth="1"/>
    <col min="118" max="119" width="10.6328125" style="4" customWidth="1"/>
    <col min="120" max="121" width="8.6328125" style="4" customWidth="1"/>
    <col min="122" max="122" width="10.08984375" style="4" customWidth="1"/>
    <col min="123" max="124" width="24.6328125" style="4" customWidth="1"/>
    <col min="125" max="126" width="13.08984375" style="4" customWidth="1"/>
    <col min="127" max="128" width="24.6328125" style="4" customWidth="1"/>
    <col min="129" max="134" width="21.6328125" style="4" customWidth="1"/>
    <col min="135" max="136" width="10.6328125" style="4" customWidth="1"/>
    <col min="137" max="138" width="8.6328125" style="4" customWidth="1"/>
    <col min="139" max="139" width="10.08984375" style="4" customWidth="1"/>
    <col min="140" max="141" width="24.6328125" style="4" customWidth="1"/>
    <col min="142" max="143" width="13.08984375" style="4" customWidth="1"/>
    <col min="144" max="145" width="24.6328125" style="4" customWidth="1"/>
    <col min="146" max="151" width="21.6328125" style="4" customWidth="1"/>
    <col min="152" max="153" width="10.6328125" style="4" customWidth="1"/>
    <col min="154" max="155" width="8.6328125" style="4" customWidth="1"/>
    <col min="156" max="156" width="10.08984375" style="4" customWidth="1"/>
    <col min="157" max="158" width="24.6328125" style="4" customWidth="1"/>
    <col min="159" max="160" width="13.08984375" style="4" customWidth="1"/>
    <col min="161" max="162" width="24.6328125" style="4" customWidth="1"/>
    <col min="163" max="168" width="21.6328125" style="4" customWidth="1"/>
    <col min="169" max="170" width="10.6328125" style="4" customWidth="1"/>
    <col min="171" max="172" width="8.6328125" style="4" customWidth="1"/>
    <col min="173" max="173" width="10.08984375" style="4" customWidth="1"/>
    <col min="174" max="175" width="24.6328125" style="4" customWidth="1"/>
    <col min="176" max="177" width="13.08984375" style="4" customWidth="1"/>
    <col min="178" max="179" width="24.6328125" style="4" customWidth="1"/>
    <col min="180" max="185" width="21.6328125" style="4" customWidth="1"/>
    <col min="186" max="187" width="10.6328125" style="4" customWidth="1"/>
    <col min="188" max="189" width="8.6328125" style="4" customWidth="1"/>
    <col min="190" max="190" width="10.08984375" style="4" customWidth="1"/>
    <col min="191" max="192" width="24.6328125" style="4" customWidth="1"/>
    <col min="193" max="194" width="13.08984375" style="4" customWidth="1"/>
    <col min="195" max="196" width="24.6328125" style="4" customWidth="1"/>
    <col min="197" max="202" width="21.6328125" style="4" customWidth="1"/>
    <col min="203" max="204" width="10.6328125" style="4" customWidth="1"/>
    <col min="205" max="16384" width="9" style="4"/>
  </cols>
  <sheetData>
    <row r="1" spans="1:205" s="374" customFormat="1" ht="15" customHeight="1">
      <c r="A1" s="612" t="s">
        <v>717</v>
      </c>
      <c r="O1" s="610"/>
      <c r="Q1" s="610" t="s">
        <v>717</v>
      </c>
      <c r="R1" s="612" t="s">
        <v>717</v>
      </c>
      <c r="AF1" s="610"/>
      <c r="AH1" s="610" t="s">
        <v>717</v>
      </c>
      <c r="AI1" s="612" t="s">
        <v>717</v>
      </c>
      <c r="AW1" s="610"/>
      <c r="AY1" s="610" t="s">
        <v>717</v>
      </c>
      <c r="AZ1" s="612" t="s">
        <v>717</v>
      </c>
      <c r="BN1" s="610"/>
      <c r="BP1" s="610" t="s">
        <v>717</v>
      </c>
      <c r="BQ1" s="612" t="s">
        <v>717</v>
      </c>
      <c r="CE1" s="610"/>
      <c r="CG1" s="610" t="s">
        <v>717</v>
      </c>
      <c r="CH1" s="612" t="s">
        <v>717</v>
      </c>
      <c r="CV1" s="610"/>
      <c r="CX1" s="610" t="s">
        <v>717</v>
      </c>
      <c r="CY1" s="612" t="s">
        <v>717</v>
      </c>
      <c r="DM1" s="610"/>
      <c r="DO1" s="610" t="s">
        <v>717</v>
      </c>
      <c r="DP1" s="612" t="s">
        <v>717</v>
      </c>
      <c r="ED1" s="610"/>
      <c r="EF1" s="610" t="s">
        <v>717</v>
      </c>
      <c r="EG1" s="612" t="s">
        <v>717</v>
      </c>
      <c r="EU1" s="610"/>
      <c r="EW1" s="610" t="s">
        <v>717</v>
      </c>
      <c r="EX1" s="612" t="s">
        <v>717</v>
      </c>
      <c r="FL1" s="610"/>
      <c r="FN1" s="610" t="s">
        <v>717</v>
      </c>
      <c r="FO1" s="612" t="s">
        <v>717</v>
      </c>
      <c r="GC1" s="610"/>
      <c r="GE1" s="610" t="s">
        <v>717</v>
      </c>
      <c r="GF1" s="612" t="s">
        <v>717</v>
      </c>
      <c r="GT1" s="610"/>
      <c r="GV1" s="610" t="s">
        <v>717</v>
      </c>
      <c r="GW1" s="612"/>
    </row>
    <row r="2" spans="1:205" s="429" customFormat="1" ht="15" customHeight="1">
      <c r="A2" s="374" t="s">
        <v>828</v>
      </c>
      <c r="B2" s="611"/>
      <c r="D2" s="611"/>
      <c r="F2" s="1380"/>
      <c r="P2" s="610"/>
      <c r="Q2" s="610" t="s">
        <v>1829</v>
      </c>
      <c r="R2" s="374" t="s">
        <v>828</v>
      </c>
      <c r="S2" s="611"/>
      <c r="U2" s="611"/>
      <c r="AF2" s="610"/>
      <c r="AH2" s="610" t="s">
        <v>1829</v>
      </c>
      <c r="AI2" s="374" t="s">
        <v>828</v>
      </c>
      <c r="AJ2" s="611"/>
      <c r="AL2" s="611"/>
      <c r="AW2" s="610"/>
      <c r="AY2" s="610" t="s">
        <v>1829</v>
      </c>
      <c r="AZ2" s="374" t="s">
        <v>828</v>
      </c>
      <c r="BA2" s="611"/>
      <c r="BC2" s="611"/>
      <c r="BN2" s="610"/>
      <c r="BP2" s="610" t="s">
        <v>1829</v>
      </c>
      <c r="BQ2" s="374" t="s">
        <v>828</v>
      </c>
      <c r="BR2" s="611"/>
      <c r="BT2" s="611"/>
      <c r="CE2" s="610"/>
      <c r="CG2" s="610" t="s">
        <v>1829</v>
      </c>
      <c r="CH2" s="374" t="s">
        <v>828</v>
      </c>
      <c r="CI2" s="611"/>
      <c r="CK2" s="611"/>
      <c r="CV2" s="610"/>
      <c r="CX2" s="610" t="s">
        <v>1829</v>
      </c>
      <c r="CY2" s="374" t="s">
        <v>828</v>
      </c>
      <c r="CZ2" s="611"/>
      <c r="DB2" s="611"/>
      <c r="DM2" s="610"/>
      <c r="DO2" s="610" t="s">
        <v>1829</v>
      </c>
      <c r="DP2" s="374" t="s">
        <v>828</v>
      </c>
      <c r="DQ2" s="611"/>
      <c r="DS2" s="611"/>
      <c r="ED2" s="610"/>
      <c r="EF2" s="610" t="s">
        <v>1829</v>
      </c>
      <c r="EG2" s="374" t="s">
        <v>828</v>
      </c>
      <c r="EH2" s="611"/>
      <c r="EJ2" s="611"/>
      <c r="EU2" s="610"/>
      <c r="EW2" s="610" t="s">
        <v>1829</v>
      </c>
      <c r="EX2" s="374" t="s">
        <v>828</v>
      </c>
      <c r="EY2" s="611"/>
      <c r="FA2" s="611"/>
      <c r="FL2" s="610"/>
      <c r="FN2" s="610" t="s">
        <v>1829</v>
      </c>
      <c r="FO2" s="374" t="s">
        <v>828</v>
      </c>
      <c r="FP2" s="611"/>
      <c r="FR2" s="611"/>
      <c r="GC2" s="610"/>
      <c r="GE2" s="610" t="s">
        <v>1829</v>
      </c>
      <c r="GF2" s="374" t="s">
        <v>828</v>
      </c>
      <c r="GG2" s="611"/>
      <c r="GI2" s="611"/>
      <c r="GT2" s="610"/>
      <c r="GV2" s="610" t="s">
        <v>1829</v>
      </c>
    </row>
    <row r="3" spans="1:205" ht="14">
      <c r="A3" s="35"/>
      <c r="B3" s="35"/>
      <c r="C3" s="35"/>
      <c r="D3" s="35"/>
      <c r="E3" s="35"/>
      <c r="F3" s="35"/>
      <c r="G3" s="35"/>
      <c r="H3" s="35"/>
      <c r="I3" s="35"/>
      <c r="J3" s="35"/>
      <c r="K3" s="35"/>
      <c r="L3" s="35"/>
      <c r="M3" s="35"/>
      <c r="N3" s="35"/>
      <c r="O3" s="35"/>
      <c r="P3" s="14"/>
      <c r="Q3" s="14"/>
      <c r="R3" s="35"/>
      <c r="S3" s="35"/>
      <c r="T3" s="35"/>
      <c r="U3" s="35"/>
      <c r="V3" s="35"/>
      <c r="W3" s="35"/>
      <c r="X3" s="35"/>
      <c r="Y3" s="35"/>
      <c r="Z3" s="35"/>
      <c r="AA3" s="35"/>
      <c r="AB3" s="35"/>
      <c r="AC3" s="35"/>
      <c r="AD3" s="35"/>
      <c r="AE3" s="35"/>
      <c r="AF3" s="35"/>
      <c r="AG3" s="14"/>
      <c r="AH3" s="14"/>
      <c r="AI3" s="35"/>
      <c r="AJ3" s="35"/>
      <c r="AK3" s="35"/>
      <c r="AL3" s="35"/>
      <c r="AM3" s="35"/>
      <c r="AN3" s="35"/>
      <c r="AO3" s="35"/>
      <c r="AP3" s="35"/>
      <c r="AQ3" s="35"/>
      <c r="AR3" s="35"/>
      <c r="AS3" s="35"/>
      <c r="AT3" s="35"/>
      <c r="AU3" s="35"/>
      <c r="AV3" s="35"/>
      <c r="AW3" s="35"/>
      <c r="AX3" s="14"/>
      <c r="AY3" s="14"/>
      <c r="AZ3" s="35"/>
      <c r="BA3" s="35"/>
      <c r="BB3" s="35"/>
      <c r="BC3" s="35"/>
      <c r="BD3" s="35"/>
      <c r="BE3" s="35"/>
      <c r="BF3" s="35"/>
      <c r="BG3" s="35"/>
      <c r="BH3" s="35"/>
      <c r="BI3" s="35"/>
      <c r="BJ3" s="35"/>
      <c r="BK3" s="35"/>
      <c r="BL3" s="35"/>
      <c r="BM3" s="35"/>
      <c r="BN3" s="35"/>
      <c r="BO3" s="14"/>
      <c r="BP3" s="14"/>
      <c r="BQ3" s="35"/>
      <c r="BR3" s="35"/>
      <c r="BS3" s="35"/>
      <c r="BT3" s="35"/>
      <c r="BU3" s="35"/>
      <c r="BV3" s="35"/>
      <c r="BW3" s="35"/>
      <c r="BX3" s="35"/>
      <c r="BY3" s="35"/>
      <c r="BZ3" s="35"/>
      <c r="CA3" s="35"/>
      <c r="CB3" s="35"/>
      <c r="CC3" s="35"/>
      <c r="CD3" s="35"/>
      <c r="CE3" s="35"/>
      <c r="CF3" s="14"/>
      <c r="CG3" s="14"/>
      <c r="CH3" s="35"/>
      <c r="CI3" s="35"/>
      <c r="CJ3" s="35"/>
      <c r="CK3" s="35"/>
      <c r="CL3" s="35"/>
      <c r="CM3" s="35"/>
      <c r="CN3" s="35"/>
      <c r="CO3" s="35"/>
      <c r="CP3" s="35"/>
      <c r="CQ3" s="35"/>
      <c r="CR3" s="35"/>
      <c r="CS3" s="35"/>
      <c r="CT3" s="35"/>
      <c r="CU3" s="35"/>
      <c r="CV3" s="35"/>
      <c r="CW3" s="14"/>
      <c r="CX3" s="14"/>
      <c r="CY3" s="35"/>
      <c r="CZ3" s="35"/>
      <c r="DA3" s="35"/>
      <c r="DB3" s="35"/>
      <c r="DC3" s="35"/>
      <c r="DD3" s="35"/>
      <c r="DE3" s="35"/>
      <c r="DF3" s="35"/>
      <c r="DG3" s="35"/>
      <c r="DH3" s="35"/>
      <c r="DI3" s="35"/>
      <c r="DJ3" s="35"/>
      <c r="DK3" s="35"/>
      <c r="DL3" s="35"/>
      <c r="DM3" s="35"/>
      <c r="DN3" s="14"/>
      <c r="DO3" s="14"/>
      <c r="DP3" s="35"/>
      <c r="DQ3" s="35"/>
      <c r="DR3" s="35"/>
      <c r="DS3" s="35"/>
      <c r="DT3" s="35"/>
      <c r="DU3" s="35"/>
      <c r="DV3" s="35"/>
      <c r="DW3" s="35"/>
      <c r="DX3" s="35"/>
      <c r="DY3" s="35"/>
      <c r="DZ3" s="35"/>
      <c r="EA3" s="35"/>
      <c r="EB3" s="35"/>
      <c r="EC3" s="35"/>
      <c r="ED3" s="35"/>
      <c r="EE3" s="14"/>
      <c r="EF3" s="14"/>
      <c r="EG3" s="35"/>
      <c r="EH3" s="35"/>
      <c r="EI3" s="35"/>
      <c r="EJ3" s="35"/>
      <c r="EK3" s="35"/>
      <c r="EL3" s="35"/>
      <c r="EM3" s="35"/>
      <c r="EN3" s="35"/>
      <c r="EO3" s="35"/>
      <c r="EP3" s="35"/>
      <c r="EQ3" s="35"/>
      <c r="ER3" s="35"/>
      <c r="ES3" s="35"/>
      <c r="ET3" s="35"/>
      <c r="EU3" s="35"/>
      <c r="EV3" s="14"/>
      <c r="EW3" s="14"/>
      <c r="EX3" s="35"/>
      <c r="EY3" s="35"/>
      <c r="EZ3" s="35"/>
      <c r="FA3" s="35"/>
      <c r="FB3" s="35"/>
      <c r="FC3" s="35"/>
      <c r="FD3" s="35"/>
      <c r="FE3" s="35"/>
      <c r="FF3" s="35"/>
      <c r="FG3" s="35"/>
      <c r="FH3" s="35"/>
      <c r="FI3" s="35"/>
      <c r="FJ3" s="35"/>
      <c r="FK3" s="35"/>
      <c r="FL3" s="35"/>
      <c r="FM3" s="14"/>
      <c r="FN3" s="14"/>
      <c r="FO3" s="35"/>
      <c r="FP3" s="35"/>
      <c r="FQ3" s="35"/>
      <c r="FR3" s="35"/>
      <c r="FS3" s="35"/>
      <c r="FT3" s="35"/>
      <c r="FU3" s="35"/>
      <c r="FV3" s="35"/>
      <c r="FW3" s="35"/>
      <c r="FX3" s="35"/>
      <c r="FY3" s="35"/>
      <c r="FZ3" s="35"/>
      <c r="GA3" s="35"/>
      <c r="GB3" s="35"/>
      <c r="GC3" s="35"/>
      <c r="GD3" s="14"/>
      <c r="GE3" s="14"/>
      <c r="GF3" s="35"/>
      <c r="GG3" s="35"/>
      <c r="GH3" s="35"/>
      <c r="GI3" s="35"/>
      <c r="GJ3" s="35"/>
      <c r="GK3" s="35"/>
      <c r="GL3" s="35"/>
      <c r="GM3" s="35"/>
      <c r="GN3" s="35"/>
      <c r="GO3" s="35"/>
      <c r="GP3" s="35"/>
      <c r="GQ3" s="35"/>
      <c r="GR3" s="35"/>
      <c r="GS3" s="35"/>
      <c r="GT3" s="35"/>
      <c r="GU3" s="14"/>
      <c r="GV3" s="14"/>
    </row>
    <row r="4" spans="1:205" ht="15" customHeight="1">
      <c r="A4" s="74"/>
      <c r="B4" s="74"/>
      <c r="C4" s="74"/>
      <c r="D4" s="440"/>
      <c r="E4" s="35"/>
      <c r="F4" s="35"/>
      <c r="G4" s="35"/>
      <c r="H4" s="35"/>
      <c r="I4" s="35"/>
      <c r="J4" s="35"/>
      <c r="K4" s="35"/>
      <c r="L4" s="35"/>
      <c r="M4" s="35"/>
      <c r="N4" s="35"/>
      <c r="O4" s="613" t="s">
        <v>1830</v>
      </c>
      <c r="P4" s="14"/>
      <c r="Q4" s="14"/>
      <c r="R4" s="74"/>
      <c r="S4" s="74"/>
      <c r="T4" s="74"/>
      <c r="U4" s="613" t="s">
        <v>1830</v>
      </c>
      <c r="V4" s="35"/>
      <c r="W4" s="35"/>
      <c r="X4" s="35"/>
      <c r="Y4" s="35"/>
      <c r="Z4" s="35"/>
      <c r="AA4" s="35"/>
      <c r="AB4" s="35"/>
      <c r="AC4" s="35"/>
      <c r="AD4" s="35"/>
      <c r="AE4" s="35"/>
      <c r="AF4" s="613" t="s">
        <v>1830</v>
      </c>
      <c r="AG4" s="14"/>
      <c r="AH4" s="14"/>
      <c r="AI4" s="74"/>
      <c r="AJ4" s="74"/>
      <c r="AK4" s="74"/>
      <c r="AL4" s="613" t="s">
        <v>1830</v>
      </c>
      <c r="AM4" s="35"/>
      <c r="AN4" s="35"/>
      <c r="AO4" s="35"/>
      <c r="AP4" s="35"/>
      <c r="AQ4" s="35"/>
      <c r="AR4" s="35"/>
      <c r="AS4" s="35"/>
      <c r="AT4" s="35"/>
      <c r="AU4" s="35"/>
      <c r="AV4" s="35"/>
      <c r="AW4" s="613" t="s">
        <v>1830</v>
      </c>
      <c r="AX4" s="14"/>
      <c r="AY4" s="14"/>
      <c r="AZ4" s="74"/>
      <c r="BA4" s="74"/>
      <c r="BB4" s="74"/>
      <c r="BC4" s="613" t="s">
        <v>1830</v>
      </c>
      <c r="BD4" s="35"/>
      <c r="BE4" s="35"/>
      <c r="BF4" s="35"/>
      <c r="BG4" s="35"/>
      <c r="BH4" s="35"/>
      <c r="BI4" s="35"/>
      <c r="BJ4" s="35"/>
      <c r="BK4" s="35"/>
      <c r="BL4" s="35"/>
      <c r="BM4" s="35"/>
      <c r="BN4" s="613" t="s">
        <v>1830</v>
      </c>
      <c r="BO4" s="14"/>
      <c r="BP4" s="14"/>
      <c r="BQ4" s="74"/>
      <c r="BR4" s="74"/>
      <c r="BS4" s="74"/>
      <c r="BT4" s="613" t="s">
        <v>1830</v>
      </c>
      <c r="BU4" s="35"/>
      <c r="BV4" s="35"/>
      <c r="BW4" s="35"/>
      <c r="BX4" s="35"/>
      <c r="BY4" s="35"/>
      <c r="BZ4" s="35"/>
      <c r="CA4" s="35"/>
      <c r="CB4" s="35"/>
      <c r="CC4" s="35"/>
      <c r="CD4" s="35"/>
      <c r="CE4" s="613" t="s">
        <v>1830</v>
      </c>
      <c r="CF4" s="14"/>
      <c r="CG4" s="14"/>
      <c r="CH4" s="74"/>
      <c r="CI4" s="74"/>
      <c r="CJ4" s="74"/>
      <c r="CK4" s="613" t="s">
        <v>1830</v>
      </c>
      <c r="CL4" s="35"/>
      <c r="CM4" s="35"/>
      <c r="CN4" s="35"/>
      <c r="CO4" s="35"/>
      <c r="CP4" s="35"/>
      <c r="CQ4" s="35"/>
      <c r="CR4" s="35"/>
      <c r="CS4" s="35"/>
      <c r="CT4" s="35"/>
      <c r="CU4" s="35"/>
      <c r="CV4" s="613" t="s">
        <v>1830</v>
      </c>
      <c r="CW4" s="14"/>
      <c r="CX4" s="14"/>
      <c r="CY4" s="74"/>
      <c r="CZ4" s="74"/>
      <c r="DA4" s="74"/>
      <c r="DB4" s="613" t="s">
        <v>1830</v>
      </c>
      <c r="DC4" s="35"/>
      <c r="DD4" s="35"/>
      <c r="DE4" s="35"/>
      <c r="DF4" s="35"/>
      <c r="DG4" s="35"/>
      <c r="DH4" s="35"/>
      <c r="DI4" s="35"/>
      <c r="DJ4" s="35"/>
      <c r="DK4" s="35"/>
      <c r="DL4" s="35"/>
      <c r="DM4" s="613" t="s">
        <v>1830</v>
      </c>
      <c r="DN4" s="14"/>
      <c r="DO4" s="14"/>
      <c r="DP4" s="74"/>
      <c r="DQ4" s="74"/>
      <c r="DR4" s="74"/>
      <c r="DS4" s="613" t="s">
        <v>1830</v>
      </c>
      <c r="DT4" s="35"/>
      <c r="DU4" s="35"/>
      <c r="DV4" s="35"/>
      <c r="DW4" s="35"/>
      <c r="DX4" s="35"/>
      <c r="DY4" s="35"/>
      <c r="DZ4" s="35"/>
      <c r="EA4" s="35"/>
      <c r="EB4" s="35"/>
      <c r="EC4" s="35"/>
      <c r="ED4" s="613" t="s">
        <v>1830</v>
      </c>
      <c r="EE4" s="14"/>
      <c r="EF4" s="14"/>
      <c r="EG4" s="74"/>
      <c r="EH4" s="74"/>
      <c r="EI4" s="74"/>
      <c r="EJ4" s="613" t="s">
        <v>1830</v>
      </c>
      <c r="EK4" s="35"/>
      <c r="EL4" s="35"/>
      <c r="EM4" s="35"/>
      <c r="EN4" s="35"/>
      <c r="EO4" s="35"/>
      <c r="EP4" s="35"/>
      <c r="EQ4" s="35"/>
      <c r="ER4" s="35"/>
      <c r="ES4" s="35"/>
      <c r="ET4" s="35"/>
      <c r="EU4" s="613" t="s">
        <v>1830</v>
      </c>
      <c r="EV4" s="14"/>
      <c r="EW4" s="14"/>
      <c r="EX4" s="74"/>
      <c r="EY4" s="74"/>
      <c r="EZ4" s="74"/>
      <c r="FA4" s="613" t="s">
        <v>1830</v>
      </c>
      <c r="FB4" s="35"/>
      <c r="FC4" s="35"/>
      <c r="FD4" s="35"/>
      <c r="FE4" s="35"/>
      <c r="FF4" s="35"/>
      <c r="FG4" s="35"/>
      <c r="FH4" s="35"/>
      <c r="FI4" s="35"/>
      <c r="FJ4" s="35"/>
      <c r="FK4" s="35"/>
      <c r="FL4" s="613" t="s">
        <v>1830</v>
      </c>
      <c r="FM4" s="14"/>
      <c r="FN4" s="14"/>
      <c r="FO4" s="74"/>
      <c r="FP4" s="74"/>
      <c r="FQ4" s="74"/>
      <c r="FR4" s="613" t="s">
        <v>1830</v>
      </c>
      <c r="FS4" s="35"/>
      <c r="FT4" s="35"/>
      <c r="FU4" s="35"/>
      <c r="FV4" s="35"/>
      <c r="FW4" s="35"/>
      <c r="FX4" s="35"/>
      <c r="FY4" s="35"/>
      <c r="FZ4" s="35"/>
      <c r="GA4" s="35"/>
      <c r="GB4" s="35"/>
      <c r="GC4" s="613" t="s">
        <v>1830</v>
      </c>
      <c r="GD4" s="14"/>
      <c r="GE4" s="14"/>
      <c r="GF4" s="74"/>
      <c r="GG4" s="74"/>
      <c r="GH4" s="74"/>
      <c r="GI4" s="613" t="s">
        <v>1830</v>
      </c>
      <c r="GJ4" s="35"/>
      <c r="GK4" s="35"/>
      <c r="GL4" s="35"/>
      <c r="GM4" s="35"/>
      <c r="GN4" s="35"/>
      <c r="GO4" s="35"/>
      <c r="GP4" s="35"/>
      <c r="GQ4" s="35"/>
      <c r="GR4" s="35"/>
      <c r="GS4" s="35"/>
      <c r="GT4" s="613" t="s">
        <v>1830</v>
      </c>
      <c r="GU4" s="14"/>
      <c r="GV4" s="14"/>
    </row>
    <row r="5" spans="1:205" ht="22.5" customHeight="1">
      <c r="A5" s="917" t="s">
        <v>158</v>
      </c>
      <c r="B5" s="917"/>
      <c r="C5" s="917"/>
      <c r="D5" s="1381"/>
      <c r="E5" s="1382"/>
      <c r="F5" s="2473" t="s">
        <v>1831</v>
      </c>
      <c r="G5" s="2473"/>
      <c r="H5" s="2473"/>
      <c r="I5" s="2473"/>
      <c r="J5" s="35"/>
      <c r="K5" s="35"/>
      <c r="L5" s="35"/>
      <c r="M5" s="35"/>
      <c r="N5" s="35"/>
      <c r="O5" s="613"/>
      <c r="P5" s="14"/>
      <c r="Q5" s="14"/>
      <c r="R5" s="917"/>
      <c r="S5" s="917"/>
      <c r="T5" s="917"/>
      <c r="U5" s="613"/>
      <c r="V5" s="35"/>
      <c r="W5" s="35"/>
      <c r="X5" s="35"/>
      <c r="Y5" s="35"/>
      <c r="Z5" s="35"/>
      <c r="AA5" s="35"/>
      <c r="AB5" s="35"/>
      <c r="AC5" s="35"/>
      <c r="AD5" s="35"/>
      <c r="AE5" s="35"/>
      <c r="AF5" s="613"/>
      <c r="AG5" s="14"/>
      <c r="AH5" s="14"/>
      <c r="AI5" s="917"/>
      <c r="AJ5" s="917"/>
      <c r="AK5" s="917"/>
      <c r="AL5" s="613"/>
      <c r="AM5" s="35"/>
      <c r="AN5" s="35"/>
      <c r="AO5" s="35"/>
      <c r="AP5" s="35"/>
      <c r="AQ5" s="35"/>
      <c r="AR5" s="35"/>
      <c r="AS5" s="35"/>
      <c r="AT5" s="35"/>
      <c r="AU5" s="35"/>
      <c r="AV5" s="35"/>
      <c r="AW5" s="613"/>
      <c r="AX5" s="14"/>
      <c r="AY5" s="14"/>
      <c r="AZ5" s="917"/>
      <c r="BA5" s="917"/>
      <c r="BB5" s="917"/>
      <c r="BC5" s="613"/>
      <c r="BD5" s="35"/>
      <c r="BE5" s="35"/>
      <c r="BF5" s="35"/>
      <c r="BG5" s="35"/>
      <c r="BH5" s="35"/>
      <c r="BI5" s="35"/>
      <c r="BJ5" s="35"/>
      <c r="BK5" s="35"/>
      <c r="BL5" s="35"/>
      <c r="BM5" s="35"/>
      <c r="BN5" s="613"/>
      <c r="BO5" s="14"/>
      <c r="BP5" s="14"/>
      <c r="BQ5" s="917"/>
      <c r="BR5" s="917"/>
      <c r="BS5" s="917"/>
      <c r="BT5" s="613"/>
      <c r="BU5" s="35"/>
      <c r="BV5" s="35"/>
      <c r="BW5" s="35"/>
      <c r="BX5" s="35"/>
      <c r="BY5" s="35"/>
      <c r="BZ5" s="35"/>
      <c r="CA5" s="35"/>
      <c r="CB5" s="35"/>
      <c r="CC5" s="35"/>
      <c r="CD5" s="35"/>
      <c r="CE5" s="613"/>
      <c r="CF5" s="14"/>
      <c r="CG5" s="14"/>
      <c r="CH5" s="917"/>
      <c r="CI5" s="917"/>
      <c r="CJ5" s="917"/>
      <c r="CK5" s="613"/>
      <c r="CL5" s="35"/>
      <c r="CM5" s="35"/>
      <c r="CN5" s="35"/>
      <c r="CO5" s="35"/>
      <c r="CP5" s="35"/>
      <c r="CQ5" s="35"/>
      <c r="CR5" s="35"/>
      <c r="CS5" s="35"/>
      <c r="CT5" s="35"/>
      <c r="CU5" s="35"/>
      <c r="CV5" s="613"/>
      <c r="CW5" s="14"/>
      <c r="CX5" s="14"/>
      <c r="CY5" s="917"/>
      <c r="CZ5" s="917"/>
      <c r="DA5" s="917"/>
      <c r="DB5" s="613"/>
      <c r="DC5" s="35"/>
      <c r="DD5" s="35"/>
      <c r="DE5" s="35"/>
      <c r="DF5" s="35"/>
      <c r="DG5" s="35"/>
      <c r="DH5" s="35"/>
      <c r="DI5" s="35"/>
      <c r="DJ5" s="35"/>
      <c r="DK5" s="35"/>
      <c r="DL5" s="35"/>
      <c r="DM5" s="613"/>
      <c r="DN5" s="14"/>
      <c r="DO5" s="14"/>
      <c r="DP5" s="917"/>
      <c r="DQ5" s="917"/>
      <c r="DR5" s="917"/>
      <c r="DS5" s="613"/>
      <c r="DT5" s="35"/>
      <c r="DU5" s="35"/>
      <c r="DV5" s="35"/>
      <c r="DW5" s="35"/>
      <c r="DX5" s="35"/>
      <c r="DY5" s="35"/>
      <c r="DZ5" s="35"/>
      <c r="EA5" s="35"/>
      <c r="EB5" s="35"/>
      <c r="EC5" s="35"/>
      <c r="ED5" s="613"/>
      <c r="EE5" s="14"/>
      <c r="EF5" s="14"/>
      <c r="EG5" s="917"/>
      <c r="EH5" s="917"/>
      <c r="EI5" s="917"/>
      <c r="EJ5" s="613"/>
      <c r="EK5" s="35"/>
      <c r="EL5" s="35"/>
      <c r="EM5" s="35"/>
      <c r="EN5" s="35"/>
      <c r="EO5" s="35"/>
      <c r="EP5" s="35"/>
      <c r="EQ5" s="35"/>
      <c r="ER5" s="35"/>
      <c r="ES5" s="35"/>
      <c r="ET5" s="35"/>
      <c r="EU5" s="613"/>
      <c r="EV5" s="14"/>
      <c r="EW5" s="14"/>
      <c r="EX5" s="917"/>
      <c r="EY5" s="917"/>
      <c r="EZ5" s="917"/>
      <c r="FA5" s="613"/>
      <c r="FB5" s="35"/>
      <c r="FC5" s="35"/>
      <c r="FD5" s="35"/>
      <c r="FE5" s="35"/>
      <c r="FF5" s="35"/>
      <c r="FG5" s="35"/>
      <c r="FH5" s="35"/>
      <c r="FI5" s="35"/>
      <c r="FJ5" s="35"/>
      <c r="FK5" s="35"/>
      <c r="FL5" s="613"/>
      <c r="FM5" s="14"/>
      <c r="FN5" s="14"/>
      <c r="FO5" s="917"/>
      <c r="FP5" s="917"/>
      <c r="FQ5" s="917"/>
      <c r="FR5" s="613"/>
      <c r="FS5" s="35"/>
      <c r="FT5" s="35"/>
      <c r="FU5" s="35"/>
      <c r="FV5" s="35"/>
      <c r="FW5" s="35"/>
      <c r="FX5" s="35"/>
      <c r="FY5" s="35"/>
      <c r="FZ5" s="35"/>
      <c r="GA5" s="35"/>
      <c r="GB5" s="35"/>
      <c r="GC5" s="613"/>
      <c r="GD5" s="14"/>
      <c r="GE5" s="14"/>
      <c r="GF5" s="917"/>
      <c r="GG5" s="917"/>
      <c r="GH5" s="917"/>
      <c r="GI5" s="613"/>
      <c r="GJ5" s="35"/>
      <c r="GK5" s="35"/>
      <c r="GL5" s="35"/>
      <c r="GM5" s="35"/>
      <c r="GN5" s="35"/>
      <c r="GO5" s="35"/>
      <c r="GP5" s="35"/>
      <c r="GQ5" s="35"/>
      <c r="GR5" s="35"/>
      <c r="GS5" s="35"/>
      <c r="GT5" s="613"/>
      <c r="GU5" s="14"/>
      <c r="GV5" s="14"/>
    </row>
    <row r="6" spans="1:205" ht="15">
      <c r="A6" s="74"/>
      <c r="B6" s="74"/>
      <c r="C6" s="74"/>
      <c r="D6" s="440"/>
      <c r="E6" s="35"/>
      <c r="F6" s="35"/>
      <c r="G6" s="35"/>
      <c r="H6" s="35"/>
      <c r="I6" s="35"/>
      <c r="J6" s="35"/>
      <c r="K6" s="35"/>
      <c r="L6" s="35"/>
      <c r="M6" s="35"/>
      <c r="N6" s="35"/>
      <c r="O6" s="440"/>
      <c r="P6" s="14"/>
      <c r="Q6" s="14"/>
      <c r="R6" s="74"/>
      <c r="S6" s="74"/>
      <c r="T6" s="74"/>
      <c r="U6" s="440"/>
      <c r="V6" s="35"/>
      <c r="W6" s="35"/>
      <c r="X6" s="35"/>
      <c r="Y6" s="35"/>
      <c r="Z6" s="35"/>
      <c r="AA6" s="35"/>
      <c r="AB6" s="35"/>
      <c r="AC6" s="35"/>
      <c r="AD6" s="35"/>
      <c r="AE6" s="35"/>
      <c r="AF6" s="440"/>
      <c r="AG6" s="14"/>
      <c r="AH6" s="14"/>
      <c r="AI6" s="74"/>
      <c r="AJ6" s="74"/>
      <c r="AK6" s="74"/>
      <c r="AL6" s="440"/>
      <c r="AM6" s="35"/>
      <c r="AN6" s="35"/>
      <c r="AO6" s="35"/>
      <c r="AP6" s="35"/>
      <c r="AQ6" s="35"/>
      <c r="AR6" s="35"/>
      <c r="AS6" s="35"/>
      <c r="AT6" s="35"/>
      <c r="AU6" s="35"/>
      <c r="AV6" s="35"/>
      <c r="AW6" s="440"/>
      <c r="AX6" s="14"/>
      <c r="AY6" s="14"/>
      <c r="AZ6" s="74"/>
      <c r="BA6" s="74"/>
      <c r="BB6" s="74"/>
      <c r="BC6" s="440"/>
      <c r="BD6" s="35"/>
      <c r="BE6" s="35"/>
      <c r="BF6" s="35"/>
      <c r="BG6" s="35"/>
      <c r="BH6" s="35"/>
      <c r="BI6" s="35"/>
      <c r="BJ6" s="35"/>
      <c r="BK6" s="35"/>
      <c r="BL6" s="35"/>
      <c r="BM6" s="35"/>
      <c r="BN6" s="440"/>
      <c r="BO6" s="14"/>
      <c r="BP6" s="14"/>
      <c r="BQ6" s="74"/>
      <c r="BR6" s="74"/>
      <c r="BS6" s="74"/>
      <c r="BT6" s="440"/>
      <c r="BU6" s="35"/>
      <c r="BV6" s="35"/>
      <c r="BW6" s="35"/>
      <c r="BX6" s="35"/>
      <c r="BY6" s="35"/>
      <c r="BZ6" s="35"/>
      <c r="CA6" s="35"/>
      <c r="CB6" s="35"/>
      <c r="CC6" s="35"/>
      <c r="CD6" s="35"/>
      <c r="CE6" s="440"/>
      <c r="CF6" s="14"/>
      <c r="CG6" s="14"/>
      <c r="CH6" s="74"/>
      <c r="CI6" s="74"/>
      <c r="CJ6" s="74"/>
      <c r="CK6" s="440"/>
      <c r="CL6" s="35"/>
      <c r="CM6" s="35"/>
      <c r="CN6" s="35"/>
      <c r="CO6" s="35"/>
      <c r="CP6" s="35"/>
      <c r="CQ6" s="35"/>
      <c r="CR6" s="35"/>
      <c r="CS6" s="35"/>
      <c r="CT6" s="35"/>
      <c r="CU6" s="35"/>
      <c r="CV6" s="440"/>
      <c r="CW6" s="14"/>
      <c r="CX6" s="14"/>
      <c r="CY6" s="74"/>
      <c r="CZ6" s="74"/>
      <c r="DA6" s="74"/>
      <c r="DB6" s="440"/>
      <c r="DC6" s="35"/>
      <c r="DD6" s="35"/>
      <c r="DE6" s="35"/>
      <c r="DF6" s="35"/>
      <c r="DG6" s="35"/>
      <c r="DH6" s="35"/>
      <c r="DI6" s="35"/>
      <c r="DJ6" s="35"/>
      <c r="DK6" s="35"/>
      <c r="DL6" s="35"/>
      <c r="DM6" s="440"/>
      <c r="DN6" s="14"/>
      <c r="DO6" s="14"/>
      <c r="DP6" s="74"/>
      <c r="DQ6" s="74"/>
      <c r="DR6" s="74"/>
      <c r="DS6" s="440"/>
      <c r="DT6" s="35"/>
      <c r="DU6" s="35"/>
      <c r="DV6" s="35"/>
      <c r="DW6" s="35"/>
      <c r="DX6" s="35"/>
      <c r="DY6" s="35"/>
      <c r="DZ6" s="35"/>
      <c r="EA6" s="35"/>
      <c r="EB6" s="35"/>
      <c r="EC6" s="35"/>
      <c r="ED6" s="440"/>
      <c r="EE6" s="14"/>
      <c r="EF6" s="14"/>
      <c r="EG6" s="74"/>
      <c r="EH6" s="74"/>
      <c r="EI6" s="74"/>
      <c r="EJ6" s="440"/>
      <c r="EK6" s="35"/>
      <c r="EL6" s="35"/>
      <c r="EM6" s="35"/>
      <c r="EN6" s="35"/>
      <c r="EO6" s="35"/>
      <c r="EP6" s="35"/>
      <c r="EQ6" s="35"/>
      <c r="ER6" s="35"/>
      <c r="ES6" s="35"/>
      <c r="ET6" s="35"/>
      <c r="EU6" s="440"/>
      <c r="EV6" s="14"/>
      <c r="EW6" s="14"/>
      <c r="EX6" s="74"/>
      <c r="EY6" s="74"/>
      <c r="EZ6" s="74"/>
      <c r="FA6" s="440"/>
      <c r="FB6" s="35"/>
      <c r="FC6" s="35"/>
      <c r="FD6" s="35"/>
      <c r="FE6" s="35"/>
      <c r="FF6" s="35"/>
      <c r="FG6" s="35"/>
      <c r="FH6" s="35"/>
      <c r="FI6" s="35"/>
      <c r="FJ6" s="35"/>
      <c r="FK6" s="35"/>
      <c r="FL6" s="440"/>
      <c r="FM6" s="14"/>
      <c r="FN6" s="14"/>
      <c r="FO6" s="74"/>
      <c r="FP6" s="74"/>
      <c r="FQ6" s="74"/>
      <c r="FR6" s="440"/>
      <c r="FS6" s="35"/>
      <c r="FT6" s="35"/>
      <c r="FU6" s="35"/>
      <c r="FV6" s="35"/>
      <c r="FW6" s="35"/>
      <c r="FX6" s="35"/>
      <c r="FY6" s="35"/>
      <c r="FZ6" s="35"/>
      <c r="GA6" s="35"/>
      <c r="GB6" s="35"/>
      <c r="GC6" s="440"/>
      <c r="GD6" s="14"/>
      <c r="GE6" s="14"/>
      <c r="GF6" s="74"/>
      <c r="GG6" s="74"/>
      <c r="GH6" s="74"/>
      <c r="GI6" s="440"/>
      <c r="GJ6" s="35"/>
      <c r="GK6" s="35"/>
      <c r="GL6" s="35"/>
      <c r="GM6" s="35"/>
      <c r="GN6" s="35"/>
      <c r="GO6" s="35"/>
      <c r="GP6" s="35"/>
      <c r="GQ6" s="35"/>
      <c r="GR6" s="35"/>
      <c r="GS6" s="35"/>
      <c r="GT6" s="440"/>
      <c r="GU6" s="14"/>
      <c r="GV6" s="14"/>
    </row>
    <row r="7" spans="1:205" ht="20.25" customHeight="1">
      <c r="A7" s="614" t="s">
        <v>159</v>
      </c>
      <c r="B7" s="614"/>
      <c r="C7" s="614"/>
      <c r="D7" s="615" t="s">
        <v>1832</v>
      </c>
      <c r="F7" s="35"/>
      <c r="G7" s="35"/>
      <c r="H7" s="35"/>
      <c r="I7" s="35"/>
      <c r="J7" s="35"/>
      <c r="K7" s="35"/>
      <c r="L7" s="35"/>
      <c r="M7" s="35"/>
      <c r="N7" s="35"/>
      <c r="O7" s="440"/>
      <c r="P7" s="14"/>
      <c r="Q7" s="14"/>
      <c r="R7" s="614" t="s">
        <v>1830</v>
      </c>
      <c r="S7" s="614"/>
      <c r="T7" s="614"/>
      <c r="U7" s="440"/>
      <c r="V7" s="35"/>
      <c r="W7" s="35"/>
      <c r="X7" s="35"/>
      <c r="Y7" s="35"/>
      <c r="Z7" s="35"/>
      <c r="AA7" s="35"/>
      <c r="AB7" s="35"/>
      <c r="AC7" s="35"/>
      <c r="AD7" s="35"/>
      <c r="AE7" s="35"/>
      <c r="AF7" s="440"/>
      <c r="AG7" s="14"/>
      <c r="AH7" s="14"/>
      <c r="AI7" s="614" t="s">
        <v>1830</v>
      </c>
      <c r="AJ7" s="614"/>
      <c r="AK7" s="614"/>
      <c r="AL7" s="440"/>
      <c r="AM7" s="35"/>
      <c r="AN7" s="35"/>
      <c r="AO7" s="35"/>
      <c r="AP7" s="35"/>
      <c r="AQ7" s="35"/>
      <c r="AR7" s="35"/>
      <c r="AS7" s="35"/>
      <c r="AT7" s="35"/>
      <c r="AU7" s="35"/>
      <c r="AV7" s="35"/>
      <c r="AW7" s="440"/>
      <c r="AX7" s="14"/>
      <c r="AY7" s="14"/>
      <c r="AZ7" s="614" t="s">
        <v>1830</v>
      </c>
      <c r="BA7" s="614"/>
      <c r="BB7" s="614"/>
      <c r="BC7" s="440"/>
      <c r="BD7" s="35"/>
      <c r="BE7" s="35"/>
      <c r="BF7" s="35"/>
      <c r="BG7" s="35"/>
      <c r="BH7" s="35"/>
      <c r="BI7" s="35"/>
      <c r="BJ7" s="35"/>
      <c r="BK7" s="35"/>
      <c r="BL7" s="35"/>
      <c r="BM7" s="35"/>
      <c r="BN7" s="440"/>
      <c r="BO7" s="14"/>
      <c r="BP7" s="14"/>
      <c r="BQ7" s="614" t="s">
        <v>1830</v>
      </c>
      <c r="BR7" s="614"/>
      <c r="BS7" s="614"/>
      <c r="BT7" s="440"/>
      <c r="BU7" s="35"/>
      <c r="BV7" s="35"/>
      <c r="BW7" s="35"/>
      <c r="BX7" s="35"/>
      <c r="BY7" s="35"/>
      <c r="BZ7" s="35"/>
      <c r="CA7" s="35"/>
      <c r="CB7" s="35"/>
      <c r="CC7" s="35"/>
      <c r="CD7" s="35"/>
      <c r="CE7" s="440"/>
      <c r="CF7" s="14"/>
      <c r="CG7" s="14"/>
      <c r="CH7" s="614" t="s">
        <v>1830</v>
      </c>
      <c r="CI7" s="614"/>
      <c r="CJ7" s="614"/>
      <c r="CK7" s="440"/>
      <c r="CL7" s="35"/>
      <c r="CM7" s="35"/>
      <c r="CN7" s="35"/>
      <c r="CO7" s="35"/>
      <c r="CP7" s="35"/>
      <c r="CQ7" s="35"/>
      <c r="CR7" s="35"/>
      <c r="CS7" s="35"/>
      <c r="CT7" s="35"/>
      <c r="CU7" s="35"/>
      <c r="CV7" s="440"/>
      <c r="CW7" s="14"/>
      <c r="CX7" s="14"/>
      <c r="CY7" s="614" t="s">
        <v>1830</v>
      </c>
      <c r="CZ7" s="614"/>
      <c r="DA7" s="614"/>
      <c r="DB7" s="440"/>
      <c r="DC7" s="35"/>
      <c r="DD7" s="35"/>
      <c r="DE7" s="35"/>
      <c r="DF7" s="35"/>
      <c r="DG7" s="35"/>
      <c r="DH7" s="35"/>
      <c r="DI7" s="35"/>
      <c r="DJ7" s="35"/>
      <c r="DK7" s="35"/>
      <c r="DL7" s="35"/>
      <c r="DM7" s="440"/>
      <c r="DN7" s="14"/>
      <c r="DO7" s="14"/>
      <c r="DP7" s="614" t="s">
        <v>1830</v>
      </c>
      <c r="DQ7" s="614"/>
      <c r="DR7" s="614"/>
      <c r="DS7" s="440"/>
      <c r="DT7" s="35"/>
      <c r="DU7" s="35"/>
      <c r="DV7" s="35"/>
      <c r="DW7" s="35"/>
      <c r="DX7" s="35"/>
      <c r="DY7" s="35"/>
      <c r="DZ7" s="35"/>
      <c r="EA7" s="35"/>
      <c r="EB7" s="35"/>
      <c r="EC7" s="35"/>
      <c r="ED7" s="440"/>
      <c r="EE7" s="14"/>
      <c r="EF7" s="14"/>
      <c r="EG7" s="614" t="s">
        <v>1830</v>
      </c>
      <c r="EH7" s="614"/>
      <c r="EI7" s="614"/>
      <c r="EJ7" s="440"/>
      <c r="EK7" s="35"/>
      <c r="EL7" s="35"/>
      <c r="EM7" s="35"/>
      <c r="EN7" s="35"/>
      <c r="EO7" s="35"/>
      <c r="EP7" s="35"/>
      <c r="EQ7" s="35"/>
      <c r="ER7" s="35"/>
      <c r="ES7" s="35"/>
      <c r="ET7" s="35"/>
      <c r="EU7" s="440"/>
      <c r="EV7" s="14"/>
      <c r="EW7" s="14"/>
      <c r="EX7" s="614" t="s">
        <v>1830</v>
      </c>
      <c r="EY7" s="614"/>
      <c r="EZ7" s="614"/>
      <c r="FA7" s="440"/>
      <c r="FB7" s="35"/>
      <c r="FC7" s="35"/>
      <c r="FD7" s="35"/>
      <c r="FE7" s="35"/>
      <c r="FF7" s="35"/>
      <c r="FG7" s="35"/>
      <c r="FH7" s="35"/>
      <c r="FI7" s="35"/>
      <c r="FJ7" s="35"/>
      <c r="FK7" s="35"/>
      <c r="FL7" s="440"/>
      <c r="FM7" s="14"/>
      <c r="FN7" s="14"/>
      <c r="FO7" s="614" t="s">
        <v>1830</v>
      </c>
      <c r="FP7" s="614"/>
      <c r="FQ7" s="614"/>
      <c r="FR7" s="440"/>
      <c r="FS7" s="35"/>
      <c r="FT7" s="35"/>
      <c r="FU7" s="35"/>
      <c r="FV7" s="35"/>
      <c r="FW7" s="35"/>
      <c r="FX7" s="35"/>
      <c r="FY7" s="35"/>
      <c r="FZ7" s="35"/>
      <c r="GA7" s="35"/>
      <c r="GB7" s="35"/>
      <c r="GC7" s="440"/>
      <c r="GD7" s="14"/>
      <c r="GE7" s="14"/>
      <c r="GF7" s="614" t="s">
        <v>1830</v>
      </c>
      <c r="GG7" s="614"/>
      <c r="GH7" s="614"/>
      <c r="GI7" s="440"/>
      <c r="GJ7" s="35"/>
      <c r="GK7" s="35"/>
      <c r="GL7" s="35"/>
      <c r="GM7" s="35"/>
      <c r="GN7" s="35"/>
      <c r="GO7" s="35"/>
      <c r="GP7" s="35"/>
      <c r="GQ7" s="35"/>
      <c r="GR7" s="35"/>
      <c r="GS7" s="35"/>
      <c r="GT7" s="440"/>
      <c r="GU7" s="14"/>
      <c r="GV7" s="14"/>
    </row>
    <row r="8" spans="1:205" s="14" customFormat="1" ht="18">
      <c r="A8" s="482" t="s">
        <v>160</v>
      </c>
      <c r="B8" s="146"/>
      <c r="C8" s="146"/>
      <c r="D8" s="912"/>
      <c r="E8" s="617" t="s">
        <v>1833</v>
      </c>
      <c r="F8" s="146"/>
      <c r="G8" s="146"/>
      <c r="H8" s="146"/>
      <c r="I8" s="146"/>
      <c r="J8" s="146"/>
      <c r="K8" s="146"/>
      <c r="L8" s="146"/>
      <c r="M8" s="146"/>
      <c r="N8" s="146"/>
      <c r="O8" s="73" t="s">
        <v>161</v>
      </c>
      <c r="P8" s="146"/>
      <c r="Q8" s="146"/>
      <c r="R8" s="482" t="s">
        <v>1834</v>
      </c>
      <c r="S8" s="146"/>
      <c r="T8" s="146"/>
      <c r="U8" s="616"/>
      <c r="V8" s="494" t="s">
        <v>1679</v>
      </c>
      <c r="W8" s="146"/>
      <c r="X8" s="146"/>
      <c r="Y8" s="146"/>
      <c r="Z8" s="146"/>
      <c r="AA8" s="146"/>
      <c r="AB8" s="146"/>
      <c r="AC8" s="146"/>
      <c r="AD8" s="146"/>
      <c r="AE8" s="146"/>
      <c r="AF8" s="73" t="s">
        <v>161</v>
      </c>
      <c r="AG8" s="146"/>
      <c r="AH8" s="146"/>
      <c r="AI8" s="482" t="s">
        <v>597</v>
      </c>
      <c r="AJ8" s="146"/>
      <c r="AK8" s="146"/>
      <c r="AL8" s="616"/>
      <c r="AM8" s="494" t="s">
        <v>1683</v>
      </c>
      <c r="AN8" s="146"/>
      <c r="AO8" s="146"/>
      <c r="AP8" s="146"/>
      <c r="AQ8" s="146"/>
      <c r="AR8" s="146"/>
      <c r="AS8" s="146"/>
      <c r="AT8" s="146"/>
      <c r="AU8" s="146"/>
      <c r="AV8" s="146"/>
      <c r="AW8" s="73" t="s">
        <v>161</v>
      </c>
      <c r="AX8" s="146"/>
      <c r="AY8" s="146"/>
      <c r="AZ8" s="482" t="s">
        <v>598</v>
      </c>
      <c r="BA8" s="146"/>
      <c r="BB8" s="146"/>
      <c r="BC8" s="616"/>
      <c r="BD8" s="617" t="s">
        <v>1835</v>
      </c>
      <c r="BE8" s="146"/>
      <c r="BF8" s="146"/>
      <c r="BG8" s="146"/>
      <c r="BH8" s="146"/>
      <c r="BI8" s="146"/>
      <c r="BJ8" s="146"/>
      <c r="BK8" s="146"/>
      <c r="BL8" s="146"/>
      <c r="BM8" s="146"/>
      <c r="BN8" s="73" t="s">
        <v>161</v>
      </c>
      <c r="BO8" s="146"/>
      <c r="BP8" s="146"/>
      <c r="BQ8" s="482" t="s">
        <v>599</v>
      </c>
      <c r="BR8" s="146"/>
      <c r="BS8" s="146"/>
      <c r="BT8" s="1383"/>
      <c r="BU8" s="1207" t="s">
        <v>1836</v>
      </c>
      <c r="BV8" s="1207"/>
      <c r="BW8" s="1207"/>
      <c r="BX8" s="1207"/>
      <c r="BY8" s="1207"/>
      <c r="BZ8" s="1207"/>
      <c r="CA8" s="1207"/>
      <c r="CB8" s="1207"/>
      <c r="CC8" s="1207"/>
      <c r="CD8" s="1207"/>
      <c r="CE8" s="645" t="s">
        <v>163</v>
      </c>
      <c r="CF8" s="146"/>
      <c r="CG8" s="146"/>
      <c r="CH8" s="482" t="s">
        <v>1837</v>
      </c>
      <c r="CI8" s="146"/>
      <c r="CJ8" s="146"/>
      <c r="CK8" s="1383"/>
      <c r="CL8" s="1384" t="s">
        <v>1838</v>
      </c>
      <c r="CM8" s="1207"/>
      <c r="CN8" s="1207"/>
      <c r="CO8" s="1207"/>
      <c r="CP8" s="1207"/>
      <c r="CQ8" s="1207"/>
      <c r="CR8" s="1207"/>
      <c r="CS8" s="1207"/>
      <c r="CT8" s="1207"/>
      <c r="CU8" s="1207"/>
      <c r="CV8" s="645" t="s">
        <v>163</v>
      </c>
      <c r="CW8" s="146"/>
      <c r="CX8" s="146"/>
      <c r="CY8" s="482" t="s">
        <v>600</v>
      </c>
      <c r="CZ8" s="146"/>
      <c r="DA8" s="146"/>
      <c r="DB8" s="1692"/>
      <c r="DC8" s="494" t="s">
        <v>1839</v>
      </c>
      <c r="DD8" s="1207"/>
      <c r="DE8" s="1207"/>
      <c r="DF8" s="494"/>
      <c r="DG8" s="494"/>
      <c r="DH8" s="494"/>
      <c r="DI8" s="494"/>
      <c r="DJ8" s="494"/>
      <c r="DK8" s="494"/>
      <c r="DL8" s="494"/>
      <c r="DM8" s="645" t="s">
        <v>163</v>
      </c>
      <c r="DN8" s="146"/>
      <c r="DO8" s="146"/>
      <c r="DP8" s="482" t="s">
        <v>601</v>
      </c>
      <c r="DQ8" s="146"/>
      <c r="DR8" s="146"/>
      <c r="DS8" s="1692"/>
      <c r="DT8" s="617" t="s">
        <v>1840</v>
      </c>
      <c r="DU8" s="1207"/>
      <c r="DV8" s="1207"/>
      <c r="DW8" s="494"/>
      <c r="DX8" s="494"/>
      <c r="DY8" s="494"/>
      <c r="DZ8" s="494"/>
      <c r="EA8" s="494"/>
      <c r="EB8" s="494"/>
      <c r="EC8" s="494"/>
      <c r="ED8" s="1404" t="s">
        <v>830</v>
      </c>
      <c r="EE8" s="146"/>
      <c r="EF8" s="146"/>
      <c r="EG8" s="482" t="s">
        <v>602</v>
      </c>
      <c r="EH8" s="146"/>
      <c r="EI8" s="146"/>
      <c r="EJ8" s="1692"/>
      <c r="EK8" s="617" t="s">
        <v>1841</v>
      </c>
      <c r="EL8" s="1207"/>
      <c r="EM8" s="1207"/>
      <c r="EN8" s="494"/>
      <c r="EO8" s="494"/>
      <c r="EP8" s="494"/>
      <c r="EQ8" s="494"/>
      <c r="ER8" s="494"/>
      <c r="ES8" s="494"/>
      <c r="ET8" s="494"/>
      <c r="EU8" s="1404" t="s">
        <v>830</v>
      </c>
      <c r="EV8" s="146"/>
      <c r="EW8" s="146"/>
      <c r="EX8" s="482" t="s">
        <v>603</v>
      </c>
      <c r="EY8" s="146"/>
      <c r="EZ8" s="146"/>
      <c r="FA8" s="1692"/>
      <c r="FB8" s="617" t="s">
        <v>1842</v>
      </c>
      <c r="FC8" s="1207"/>
      <c r="FD8" s="1207"/>
      <c r="FE8" s="494"/>
      <c r="FF8" s="494"/>
      <c r="FG8" s="494"/>
      <c r="FH8" s="494"/>
      <c r="FI8" s="494"/>
      <c r="FJ8" s="494"/>
      <c r="FK8" s="494"/>
      <c r="FL8" s="1404" t="s">
        <v>830</v>
      </c>
      <c r="FM8" s="146"/>
      <c r="FN8" s="146"/>
      <c r="FO8" s="482" t="s">
        <v>604</v>
      </c>
      <c r="FP8" s="146"/>
      <c r="FQ8" s="146"/>
      <c r="FR8" s="1692"/>
      <c r="FS8" s="494" t="s">
        <v>1843</v>
      </c>
      <c r="FT8" s="1207"/>
      <c r="FU8" s="1207"/>
      <c r="FV8" s="494"/>
      <c r="FW8" s="494"/>
      <c r="FX8" s="494"/>
      <c r="FY8" s="494"/>
      <c r="FZ8" s="494"/>
      <c r="GA8" s="494"/>
      <c r="GB8" s="494"/>
      <c r="GC8" s="1404" t="s">
        <v>1241</v>
      </c>
      <c r="GD8" s="146"/>
      <c r="GE8" s="146"/>
      <c r="GF8" s="482" t="s">
        <v>605</v>
      </c>
      <c r="GG8" s="146"/>
      <c r="GH8" s="146"/>
      <c r="GI8" s="1383"/>
      <c r="GJ8" s="1207" t="s">
        <v>1696</v>
      </c>
      <c r="GK8" s="1207"/>
      <c r="GL8" s="1207"/>
      <c r="GM8" s="1207"/>
      <c r="GN8" s="1207"/>
      <c r="GO8" s="1207"/>
      <c r="GP8" s="1207"/>
      <c r="GQ8" s="1207"/>
      <c r="GR8" s="1207"/>
      <c r="GS8" s="1207"/>
      <c r="GT8" s="645" t="s">
        <v>163</v>
      </c>
      <c r="GU8" s="146"/>
      <c r="GV8" s="146"/>
    </row>
    <row r="9" spans="1:205" s="14" customFormat="1" ht="18" customHeight="1">
      <c r="A9" s="2474" t="s">
        <v>1844</v>
      </c>
      <c r="B9" s="2474"/>
      <c r="C9" s="2475"/>
      <c r="D9" s="529"/>
      <c r="E9" s="923" t="s">
        <v>56</v>
      </c>
      <c r="F9" s="529"/>
      <c r="G9" s="2116" t="s">
        <v>118</v>
      </c>
      <c r="H9" s="507"/>
      <c r="I9" s="1016" t="s">
        <v>195</v>
      </c>
      <c r="J9" s="507"/>
      <c r="K9" s="507" t="s">
        <v>1478</v>
      </c>
      <c r="L9" s="507" t="s">
        <v>1845</v>
      </c>
      <c r="M9" s="530"/>
      <c r="N9" s="529"/>
      <c r="O9" s="531"/>
      <c r="P9" s="2480" t="s">
        <v>1846</v>
      </c>
      <c r="Q9" s="2481"/>
      <c r="R9" s="2474" t="s">
        <v>1847</v>
      </c>
      <c r="S9" s="2474"/>
      <c r="T9" s="2475"/>
      <c r="U9" s="529"/>
      <c r="V9" s="504"/>
      <c r="W9" s="507"/>
      <c r="X9" s="2116" t="s">
        <v>118</v>
      </c>
      <c r="Y9" s="507"/>
      <c r="Z9" s="1016" t="s">
        <v>195</v>
      </c>
      <c r="AA9" s="507"/>
      <c r="AB9" s="507" t="s">
        <v>1478</v>
      </c>
      <c r="AC9" s="507" t="s">
        <v>1845</v>
      </c>
      <c r="AD9" s="530"/>
      <c r="AE9" s="529"/>
      <c r="AF9" s="531"/>
      <c r="AG9" s="2480" t="s">
        <v>1846</v>
      </c>
      <c r="AH9" s="2481"/>
      <c r="AI9" s="2474" t="s">
        <v>1847</v>
      </c>
      <c r="AJ9" s="2474"/>
      <c r="AK9" s="2475"/>
      <c r="AL9" s="529"/>
      <c r="AM9" s="504"/>
      <c r="AN9" s="507"/>
      <c r="AO9" s="2116" t="s">
        <v>118</v>
      </c>
      <c r="AP9" s="507"/>
      <c r="AQ9" s="1016" t="s">
        <v>195</v>
      </c>
      <c r="AR9" s="507"/>
      <c r="AS9" s="507" t="s">
        <v>1478</v>
      </c>
      <c r="AT9" s="507" t="s">
        <v>1845</v>
      </c>
      <c r="AU9" s="530"/>
      <c r="AV9" s="529"/>
      <c r="AW9" s="531"/>
      <c r="AX9" s="2480" t="s">
        <v>1846</v>
      </c>
      <c r="AY9" s="2481"/>
      <c r="AZ9" s="2474" t="s">
        <v>1847</v>
      </c>
      <c r="BA9" s="2474"/>
      <c r="BB9" s="2475"/>
      <c r="BC9" s="529"/>
      <c r="BD9" s="504"/>
      <c r="BE9" s="507"/>
      <c r="BF9" s="2116" t="s">
        <v>118</v>
      </c>
      <c r="BG9" s="507"/>
      <c r="BH9" s="1016" t="s">
        <v>195</v>
      </c>
      <c r="BI9" s="507"/>
      <c r="BJ9" s="507" t="s">
        <v>1478</v>
      </c>
      <c r="BK9" s="507" t="s">
        <v>1845</v>
      </c>
      <c r="BL9" s="530"/>
      <c r="BM9" s="529"/>
      <c r="BN9" s="531"/>
      <c r="BO9" s="2480" t="s">
        <v>1846</v>
      </c>
      <c r="BP9" s="2481"/>
      <c r="BQ9" s="2474" t="s">
        <v>1847</v>
      </c>
      <c r="BR9" s="2474"/>
      <c r="BS9" s="2475"/>
      <c r="BT9" s="529"/>
      <c r="BU9" s="504"/>
      <c r="BV9" s="507"/>
      <c r="BW9" s="2116" t="s">
        <v>118</v>
      </c>
      <c r="BX9" s="507"/>
      <c r="BY9" s="1016" t="s">
        <v>195</v>
      </c>
      <c r="BZ9" s="507"/>
      <c r="CA9" s="507" t="s">
        <v>1478</v>
      </c>
      <c r="CB9" s="507" t="s">
        <v>1845</v>
      </c>
      <c r="CC9" s="530"/>
      <c r="CD9" s="529"/>
      <c r="CE9" s="531"/>
      <c r="CF9" s="2480" t="s">
        <v>1846</v>
      </c>
      <c r="CG9" s="2481"/>
      <c r="CH9" s="2474" t="s">
        <v>1847</v>
      </c>
      <c r="CI9" s="2474"/>
      <c r="CJ9" s="2475"/>
      <c r="CK9" s="529"/>
      <c r="CL9" s="504"/>
      <c r="CM9" s="507"/>
      <c r="CN9" s="2025" t="s">
        <v>57</v>
      </c>
      <c r="CO9" s="507"/>
      <c r="CP9" s="507" t="s">
        <v>58</v>
      </c>
      <c r="CQ9" s="507"/>
      <c r="CR9" s="507" t="s">
        <v>1478</v>
      </c>
      <c r="CS9" s="507" t="s">
        <v>1845</v>
      </c>
      <c r="CT9" s="530"/>
      <c r="CU9" s="529"/>
      <c r="CV9" s="531"/>
      <c r="CW9" s="2480" t="s">
        <v>1846</v>
      </c>
      <c r="CX9" s="2481"/>
      <c r="CY9" s="2489" t="s">
        <v>1847</v>
      </c>
      <c r="CZ9" s="2490"/>
      <c r="DA9" s="2491"/>
      <c r="DB9" s="529"/>
      <c r="DC9" s="504"/>
      <c r="DD9" s="507"/>
      <c r="DE9" s="2116" t="s">
        <v>118</v>
      </c>
      <c r="DF9" s="507"/>
      <c r="DG9" s="1016" t="s">
        <v>195</v>
      </c>
      <c r="DH9" s="507"/>
      <c r="DI9" s="507" t="s">
        <v>1478</v>
      </c>
      <c r="DJ9" s="507" t="s">
        <v>1845</v>
      </c>
      <c r="DK9" s="530"/>
      <c r="DL9" s="529"/>
      <c r="DM9" s="531"/>
      <c r="DN9" s="2480" t="s">
        <v>1846</v>
      </c>
      <c r="DO9" s="2481"/>
      <c r="DP9" s="2489" t="s">
        <v>1847</v>
      </c>
      <c r="DQ9" s="2490"/>
      <c r="DR9" s="2491"/>
      <c r="DS9" s="529"/>
      <c r="DT9" s="504"/>
      <c r="DU9" s="507"/>
      <c r="DV9" s="2116" t="s">
        <v>118</v>
      </c>
      <c r="DW9" s="507"/>
      <c r="DX9" s="1016" t="s">
        <v>195</v>
      </c>
      <c r="DY9" s="507"/>
      <c r="DZ9" s="507" t="s">
        <v>1478</v>
      </c>
      <c r="EA9" s="507" t="s">
        <v>1845</v>
      </c>
      <c r="EB9" s="530"/>
      <c r="EC9" s="529"/>
      <c r="ED9" s="531"/>
      <c r="EE9" s="2480" t="s">
        <v>1846</v>
      </c>
      <c r="EF9" s="2481"/>
      <c r="EG9" s="2489" t="s">
        <v>1847</v>
      </c>
      <c r="EH9" s="2490"/>
      <c r="EI9" s="2491"/>
      <c r="EJ9" s="529"/>
      <c r="EK9" s="504"/>
      <c r="EL9" s="507"/>
      <c r="EM9" s="2116" t="s">
        <v>118</v>
      </c>
      <c r="EN9" s="507"/>
      <c r="EO9" s="1016" t="s">
        <v>195</v>
      </c>
      <c r="EP9" s="507"/>
      <c r="EQ9" s="507" t="s">
        <v>1478</v>
      </c>
      <c r="ER9" s="507" t="s">
        <v>1845</v>
      </c>
      <c r="ES9" s="530"/>
      <c r="ET9" s="529"/>
      <c r="EU9" s="531"/>
      <c r="EV9" s="2480" t="s">
        <v>1846</v>
      </c>
      <c r="EW9" s="2481"/>
      <c r="EX9" s="2489" t="s">
        <v>1847</v>
      </c>
      <c r="EY9" s="2490"/>
      <c r="EZ9" s="2491"/>
      <c r="FA9" s="529"/>
      <c r="FB9" s="504"/>
      <c r="FC9" s="507"/>
      <c r="FD9" s="2116" t="s">
        <v>118</v>
      </c>
      <c r="FE9" s="507"/>
      <c r="FF9" s="1016" t="s">
        <v>195</v>
      </c>
      <c r="FG9" s="507"/>
      <c r="FH9" s="507" t="s">
        <v>1478</v>
      </c>
      <c r="FI9" s="507" t="s">
        <v>1845</v>
      </c>
      <c r="FJ9" s="530"/>
      <c r="FK9" s="529"/>
      <c r="FL9" s="531"/>
      <c r="FM9" s="2480" t="s">
        <v>1846</v>
      </c>
      <c r="FN9" s="2481"/>
      <c r="FO9" s="2489" t="s">
        <v>1847</v>
      </c>
      <c r="FP9" s="2490"/>
      <c r="FQ9" s="2491"/>
      <c r="FR9" s="529"/>
      <c r="FS9" s="504"/>
      <c r="FT9" s="507"/>
      <c r="FU9" s="2116" t="s">
        <v>118</v>
      </c>
      <c r="FV9" s="507"/>
      <c r="FW9" s="1016" t="s">
        <v>195</v>
      </c>
      <c r="FX9" s="507"/>
      <c r="FY9" s="507" t="s">
        <v>1478</v>
      </c>
      <c r="FZ9" s="507" t="s">
        <v>1845</v>
      </c>
      <c r="GA9" s="530"/>
      <c r="GB9" s="529"/>
      <c r="GC9" s="531"/>
      <c r="GD9" s="2480" t="s">
        <v>1846</v>
      </c>
      <c r="GE9" s="2481"/>
      <c r="GF9" s="2489" t="s">
        <v>1847</v>
      </c>
      <c r="GG9" s="2490"/>
      <c r="GH9" s="2491"/>
      <c r="GI9" s="529"/>
      <c r="GJ9" s="504"/>
      <c r="GK9" s="507"/>
      <c r="GL9" s="2116" t="s">
        <v>118</v>
      </c>
      <c r="GM9" s="507"/>
      <c r="GN9" s="1016" t="s">
        <v>195</v>
      </c>
      <c r="GO9" s="507"/>
      <c r="GP9" s="507" t="s">
        <v>1478</v>
      </c>
      <c r="GQ9" s="507" t="s">
        <v>1845</v>
      </c>
      <c r="GR9" s="530"/>
      <c r="GS9" s="529"/>
      <c r="GT9" s="531"/>
      <c r="GU9" s="2480" t="s">
        <v>1846</v>
      </c>
      <c r="GV9" s="2481"/>
    </row>
    <row r="10" spans="1:205" s="14" customFormat="1" ht="18" customHeight="1">
      <c r="A10" s="2476"/>
      <c r="B10" s="2476"/>
      <c r="C10" s="2477"/>
      <c r="D10" s="920" t="s">
        <v>96</v>
      </c>
      <c r="E10" s="922" t="s">
        <v>699</v>
      </c>
      <c r="F10" s="1272"/>
      <c r="G10" s="2348" t="s">
        <v>97</v>
      </c>
      <c r="H10" s="2348" t="s">
        <v>60</v>
      </c>
      <c r="I10" s="923" t="s">
        <v>1481</v>
      </c>
      <c r="J10" s="2486" t="s">
        <v>617</v>
      </c>
      <c r="K10" s="2487"/>
      <c r="L10" s="2487"/>
      <c r="M10" s="2488"/>
      <c r="N10" s="920" t="s">
        <v>99</v>
      </c>
      <c r="O10" s="922" t="s">
        <v>831</v>
      </c>
      <c r="P10" s="2482"/>
      <c r="Q10" s="2483"/>
      <c r="R10" s="2476"/>
      <c r="S10" s="2476"/>
      <c r="T10" s="2477"/>
      <c r="U10" s="920" t="s">
        <v>96</v>
      </c>
      <c r="V10" s="922" t="s">
        <v>56</v>
      </c>
      <c r="W10" s="2496" t="s">
        <v>606</v>
      </c>
      <c r="X10" s="2497"/>
      <c r="Y10" s="923" t="s">
        <v>60</v>
      </c>
      <c r="Z10" s="923" t="s">
        <v>1481</v>
      </c>
      <c r="AA10" s="2486" t="s">
        <v>617</v>
      </c>
      <c r="AB10" s="2487"/>
      <c r="AC10" s="2487"/>
      <c r="AD10" s="2488"/>
      <c r="AE10" s="920" t="s">
        <v>99</v>
      </c>
      <c r="AF10" s="922" t="s">
        <v>831</v>
      </c>
      <c r="AG10" s="2482"/>
      <c r="AH10" s="2483"/>
      <c r="AI10" s="2476"/>
      <c r="AJ10" s="2476"/>
      <c r="AK10" s="2477"/>
      <c r="AL10" s="920" t="s">
        <v>96</v>
      </c>
      <c r="AM10" s="922" t="s">
        <v>56</v>
      </c>
      <c r="AN10" s="2496" t="s">
        <v>606</v>
      </c>
      <c r="AO10" s="2497"/>
      <c r="AP10" s="923" t="s">
        <v>60</v>
      </c>
      <c r="AQ10" s="923" t="s">
        <v>1481</v>
      </c>
      <c r="AR10" s="2486" t="s">
        <v>617</v>
      </c>
      <c r="AS10" s="2487"/>
      <c r="AT10" s="2487"/>
      <c r="AU10" s="2488"/>
      <c r="AV10" s="920" t="s">
        <v>99</v>
      </c>
      <c r="AW10" s="922" t="s">
        <v>831</v>
      </c>
      <c r="AX10" s="2482"/>
      <c r="AY10" s="2483"/>
      <c r="AZ10" s="2476"/>
      <c r="BA10" s="2476"/>
      <c r="BB10" s="2477"/>
      <c r="BC10" s="920" t="s">
        <v>96</v>
      </c>
      <c r="BD10" s="922" t="s">
        <v>56</v>
      </c>
      <c r="BE10" s="2496" t="s">
        <v>606</v>
      </c>
      <c r="BF10" s="2497"/>
      <c r="BG10" s="923" t="s">
        <v>60</v>
      </c>
      <c r="BH10" s="923" t="s">
        <v>1481</v>
      </c>
      <c r="BI10" s="2486" t="s">
        <v>617</v>
      </c>
      <c r="BJ10" s="2487"/>
      <c r="BK10" s="2487"/>
      <c r="BL10" s="2488"/>
      <c r="BM10" s="920" t="s">
        <v>99</v>
      </c>
      <c r="BN10" s="922" t="s">
        <v>831</v>
      </c>
      <c r="BO10" s="2482"/>
      <c r="BP10" s="2483"/>
      <c r="BQ10" s="2476"/>
      <c r="BR10" s="2476"/>
      <c r="BS10" s="2477"/>
      <c r="BT10" s="920" t="s">
        <v>96</v>
      </c>
      <c r="BU10" s="922" t="s">
        <v>56</v>
      </c>
      <c r="BV10" s="2496" t="s">
        <v>606</v>
      </c>
      <c r="BW10" s="2497"/>
      <c r="BX10" s="923" t="s">
        <v>60</v>
      </c>
      <c r="BY10" s="923" t="s">
        <v>1481</v>
      </c>
      <c r="BZ10" s="2486" t="s">
        <v>617</v>
      </c>
      <c r="CA10" s="2487"/>
      <c r="CB10" s="2487"/>
      <c r="CC10" s="2488"/>
      <c r="CD10" s="920" t="s">
        <v>99</v>
      </c>
      <c r="CE10" s="922" t="s">
        <v>831</v>
      </c>
      <c r="CF10" s="2482"/>
      <c r="CG10" s="2483"/>
      <c r="CH10" s="2476"/>
      <c r="CI10" s="2476"/>
      <c r="CJ10" s="2477"/>
      <c r="CK10" s="920" t="s">
        <v>96</v>
      </c>
      <c r="CL10" s="922" t="s">
        <v>56</v>
      </c>
      <c r="CM10" s="2496" t="s">
        <v>606</v>
      </c>
      <c r="CN10" s="2497"/>
      <c r="CO10" s="923" t="s">
        <v>60</v>
      </c>
      <c r="CP10" s="923" t="s">
        <v>1481</v>
      </c>
      <c r="CQ10" s="2486" t="s">
        <v>617</v>
      </c>
      <c r="CR10" s="2487"/>
      <c r="CS10" s="2487"/>
      <c r="CT10" s="2488"/>
      <c r="CU10" s="920" t="s">
        <v>99</v>
      </c>
      <c r="CV10" s="922" t="s">
        <v>831</v>
      </c>
      <c r="CW10" s="2482"/>
      <c r="CX10" s="2483"/>
      <c r="CY10" s="2492"/>
      <c r="CZ10" s="2492"/>
      <c r="DA10" s="2493"/>
      <c r="DB10" s="920" t="s">
        <v>96</v>
      </c>
      <c r="DC10" s="922" t="s">
        <v>56</v>
      </c>
      <c r="DD10" s="2496" t="s">
        <v>606</v>
      </c>
      <c r="DE10" s="2497"/>
      <c r="DF10" s="923" t="s">
        <v>60</v>
      </c>
      <c r="DG10" s="923" t="s">
        <v>1481</v>
      </c>
      <c r="DH10" s="2486" t="s">
        <v>617</v>
      </c>
      <c r="DI10" s="2487"/>
      <c r="DJ10" s="2487"/>
      <c r="DK10" s="2488"/>
      <c r="DL10" s="920" t="s">
        <v>99</v>
      </c>
      <c r="DM10" s="922" t="s">
        <v>831</v>
      </c>
      <c r="DN10" s="2482"/>
      <c r="DO10" s="2483"/>
      <c r="DP10" s="2492"/>
      <c r="DQ10" s="2492"/>
      <c r="DR10" s="2493"/>
      <c r="DS10" s="920" t="s">
        <v>96</v>
      </c>
      <c r="DT10" s="922" t="s">
        <v>56</v>
      </c>
      <c r="DU10" s="2496" t="s">
        <v>606</v>
      </c>
      <c r="DV10" s="2497"/>
      <c r="DW10" s="923" t="s">
        <v>60</v>
      </c>
      <c r="DX10" s="923" t="s">
        <v>1481</v>
      </c>
      <c r="DY10" s="2486" t="s">
        <v>617</v>
      </c>
      <c r="DZ10" s="2487"/>
      <c r="EA10" s="2487"/>
      <c r="EB10" s="2488"/>
      <c r="EC10" s="920" t="s">
        <v>99</v>
      </c>
      <c r="ED10" s="922" t="s">
        <v>831</v>
      </c>
      <c r="EE10" s="2482"/>
      <c r="EF10" s="2483"/>
      <c r="EG10" s="2492"/>
      <c r="EH10" s="2492"/>
      <c r="EI10" s="2493"/>
      <c r="EJ10" s="920" t="s">
        <v>96</v>
      </c>
      <c r="EK10" s="922" t="s">
        <v>56</v>
      </c>
      <c r="EL10" s="2496" t="s">
        <v>606</v>
      </c>
      <c r="EM10" s="2497"/>
      <c r="EN10" s="923" t="s">
        <v>60</v>
      </c>
      <c r="EO10" s="923" t="s">
        <v>1481</v>
      </c>
      <c r="EP10" s="2486" t="s">
        <v>617</v>
      </c>
      <c r="EQ10" s="2487"/>
      <c r="ER10" s="2487"/>
      <c r="ES10" s="2488"/>
      <c r="ET10" s="920" t="s">
        <v>99</v>
      </c>
      <c r="EU10" s="922" t="s">
        <v>831</v>
      </c>
      <c r="EV10" s="2482"/>
      <c r="EW10" s="2483"/>
      <c r="EX10" s="2492"/>
      <c r="EY10" s="2492"/>
      <c r="EZ10" s="2493"/>
      <c r="FA10" s="920" t="s">
        <v>96</v>
      </c>
      <c r="FB10" s="922" t="s">
        <v>56</v>
      </c>
      <c r="FC10" s="2496" t="s">
        <v>606</v>
      </c>
      <c r="FD10" s="2497"/>
      <c r="FE10" s="923" t="s">
        <v>60</v>
      </c>
      <c r="FF10" s="923" t="s">
        <v>1481</v>
      </c>
      <c r="FG10" s="2486" t="s">
        <v>617</v>
      </c>
      <c r="FH10" s="2487"/>
      <c r="FI10" s="2487"/>
      <c r="FJ10" s="2488"/>
      <c r="FK10" s="920" t="s">
        <v>99</v>
      </c>
      <c r="FL10" s="922" t="s">
        <v>831</v>
      </c>
      <c r="FM10" s="2482"/>
      <c r="FN10" s="2483"/>
      <c r="FO10" s="2492"/>
      <c r="FP10" s="2492"/>
      <c r="FQ10" s="2493"/>
      <c r="FR10" s="920" t="s">
        <v>96</v>
      </c>
      <c r="FS10" s="922" t="s">
        <v>56</v>
      </c>
      <c r="FT10" s="2496" t="s">
        <v>606</v>
      </c>
      <c r="FU10" s="2497"/>
      <c r="FV10" s="923" t="s">
        <v>60</v>
      </c>
      <c r="FW10" s="923" t="s">
        <v>1481</v>
      </c>
      <c r="FX10" s="2486" t="s">
        <v>617</v>
      </c>
      <c r="FY10" s="2487"/>
      <c r="FZ10" s="2487"/>
      <c r="GA10" s="2488"/>
      <c r="GB10" s="920" t="s">
        <v>99</v>
      </c>
      <c r="GC10" s="922" t="s">
        <v>831</v>
      </c>
      <c r="GD10" s="2482"/>
      <c r="GE10" s="2483"/>
      <c r="GF10" s="2492"/>
      <c r="GG10" s="2492"/>
      <c r="GH10" s="2493"/>
      <c r="GI10" s="920" t="s">
        <v>96</v>
      </c>
      <c r="GJ10" s="922" t="s">
        <v>56</v>
      </c>
      <c r="GK10" s="2496" t="s">
        <v>606</v>
      </c>
      <c r="GL10" s="2497"/>
      <c r="GM10" s="923" t="s">
        <v>60</v>
      </c>
      <c r="GN10" s="923" t="s">
        <v>1481</v>
      </c>
      <c r="GO10" s="2486" t="s">
        <v>617</v>
      </c>
      <c r="GP10" s="2487"/>
      <c r="GQ10" s="2487"/>
      <c r="GR10" s="2488"/>
      <c r="GS10" s="920" t="s">
        <v>99</v>
      </c>
      <c r="GT10" s="922" t="s">
        <v>831</v>
      </c>
      <c r="GU10" s="2482"/>
      <c r="GV10" s="2483"/>
    </row>
    <row r="11" spans="1:205" s="14" customFormat="1" ht="18" customHeight="1">
      <c r="A11" s="2476"/>
      <c r="B11" s="2476"/>
      <c r="C11" s="2477"/>
      <c r="D11" s="501"/>
      <c r="E11" s="532" t="s">
        <v>165</v>
      </c>
      <c r="F11" s="923" t="s">
        <v>1848</v>
      </c>
      <c r="G11" s="2350"/>
      <c r="H11" s="2350"/>
      <c r="I11" s="922" t="s">
        <v>61</v>
      </c>
      <c r="J11" s="2502" t="s">
        <v>166</v>
      </c>
      <c r="K11" s="2503"/>
      <c r="L11" s="2503"/>
      <c r="M11" s="2504"/>
      <c r="N11" s="501"/>
      <c r="O11" s="504"/>
      <c r="P11" s="2482"/>
      <c r="Q11" s="2483"/>
      <c r="R11" s="2476"/>
      <c r="S11" s="2476"/>
      <c r="T11" s="2477"/>
      <c r="U11" s="501"/>
      <c r="V11" s="922" t="s">
        <v>699</v>
      </c>
      <c r="W11" s="2498"/>
      <c r="X11" s="2499"/>
      <c r="Y11" s="504"/>
      <c r="Z11" s="922" t="s">
        <v>61</v>
      </c>
      <c r="AA11" s="2502" t="s">
        <v>166</v>
      </c>
      <c r="AB11" s="2503"/>
      <c r="AC11" s="2503"/>
      <c r="AD11" s="2504"/>
      <c r="AE11" s="501"/>
      <c r="AF11" s="504"/>
      <c r="AG11" s="2482"/>
      <c r="AH11" s="2483"/>
      <c r="AI11" s="2476"/>
      <c r="AJ11" s="2476"/>
      <c r="AK11" s="2477"/>
      <c r="AL11" s="501"/>
      <c r="AM11" s="922" t="s">
        <v>699</v>
      </c>
      <c r="AN11" s="2498"/>
      <c r="AO11" s="2499"/>
      <c r="AP11" s="504"/>
      <c r="AQ11" s="922" t="s">
        <v>61</v>
      </c>
      <c r="AR11" s="2502" t="s">
        <v>166</v>
      </c>
      <c r="AS11" s="2503"/>
      <c r="AT11" s="2503"/>
      <c r="AU11" s="2504"/>
      <c r="AV11" s="501"/>
      <c r="AW11" s="504"/>
      <c r="AX11" s="2482"/>
      <c r="AY11" s="2483"/>
      <c r="AZ11" s="2476"/>
      <c r="BA11" s="2476"/>
      <c r="BB11" s="2477"/>
      <c r="BC11" s="501"/>
      <c r="BD11" s="922" t="s">
        <v>699</v>
      </c>
      <c r="BE11" s="2498"/>
      <c r="BF11" s="2499"/>
      <c r="BG11" s="504"/>
      <c r="BH11" s="922" t="s">
        <v>61</v>
      </c>
      <c r="BI11" s="2505" t="s">
        <v>166</v>
      </c>
      <c r="BJ11" s="2494"/>
      <c r="BK11" s="2494"/>
      <c r="BL11" s="2495"/>
      <c r="BM11" s="501"/>
      <c r="BN11" s="504"/>
      <c r="BO11" s="2482"/>
      <c r="BP11" s="2483"/>
      <c r="BQ11" s="2476"/>
      <c r="BR11" s="2476"/>
      <c r="BS11" s="2477"/>
      <c r="BT11" s="501"/>
      <c r="BU11" s="922" t="s">
        <v>699</v>
      </c>
      <c r="BV11" s="2498"/>
      <c r="BW11" s="2499"/>
      <c r="BX11" s="504"/>
      <c r="BY11" s="922" t="s">
        <v>61</v>
      </c>
      <c r="BZ11" s="2502" t="s">
        <v>166</v>
      </c>
      <c r="CA11" s="2503"/>
      <c r="CB11" s="2503"/>
      <c r="CC11" s="2504"/>
      <c r="CD11" s="501"/>
      <c r="CE11" s="504"/>
      <c r="CF11" s="2482"/>
      <c r="CG11" s="2483"/>
      <c r="CH11" s="2476"/>
      <c r="CI11" s="2476"/>
      <c r="CJ11" s="2477"/>
      <c r="CK11" s="501"/>
      <c r="CL11" s="922" t="s">
        <v>699</v>
      </c>
      <c r="CM11" s="2498"/>
      <c r="CN11" s="2499"/>
      <c r="CO11" s="504"/>
      <c r="CP11" s="922" t="s">
        <v>61</v>
      </c>
      <c r="CQ11" s="2502" t="s">
        <v>166</v>
      </c>
      <c r="CR11" s="2503"/>
      <c r="CS11" s="2503"/>
      <c r="CT11" s="2504"/>
      <c r="CU11" s="501"/>
      <c r="CV11" s="504"/>
      <c r="CW11" s="2482"/>
      <c r="CX11" s="2483"/>
      <c r="CY11" s="2492"/>
      <c r="CZ11" s="2492"/>
      <c r="DA11" s="2493"/>
      <c r="DB11" s="501"/>
      <c r="DC11" s="922" t="s">
        <v>699</v>
      </c>
      <c r="DD11" s="2498"/>
      <c r="DE11" s="2499"/>
      <c r="DF11" s="504"/>
      <c r="DG11" s="922" t="s">
        <v>61</v>
      </c>
      <c r="DH11" s="2502" t="s">
        <v>166</v>
      </c>
      <c r="DI11" s="2503"/>
      <c r="DJ11" s="2503"/>
      <c r="DK11" s="2504"/>
      <c r="DL11" s="501"/>
      <c r="DM11" s="504"/>
      <c r="DN11" s="2482"/>
      <c r="DO11" s="2483"/>
      <c r="DP11" s="2492"/>
      <c r="DQ11" s="2492"/>
      <c r="DR11" s="2493"/>
      <c r="DS11" s="501"/>
      <c r="DT11" s="922" t="s">
        <v>699</v>
      </c>
      <c r="DU11" s="2498"/>
      <c r="DV11" s="2499"/>
      <c r="DW11" s="504"/>
      <c r="DX11" s="922" t="s">
        <v>61</v>
      </c>
      <c r="DY11" s="2502" t="s">
        <v>166</v>
      </c>
      <c r="DZ11" s="2503"/>
      <c r="EA11" s="2503"/>
      <c r="EB11" s="2504"/>
      <c r="EC11" s="501"/>
      <c r="ED11" s="504"/>
      <c r="EE11" s="2482"/>
      <c r="EF11" s="2483"/>
      <c r="EG11" s="2492"/>
      <c r="EH11" s="2492"/>
      <c r="EI11" s="2493"/>
      <c r="EJ11" s="501"/>
      <c r="EK11" s="922" t="s">
        <v>699</v>
      </c>
      <c r="EL11" s="2498"/>
      <c r="EM11" s="2499"/>
      <c r="EN11" s="504"/>
      <c r="EO11" s="922" t="s">
        <v>61</v>
      </c>
      <c r="EP11" s="2502" t="s">
        <v>166</v>
      </c>
      <c r="EQ11" s="2503"/>
      <c r="ER11" s="2503"/>
      <c r="ES11" s="2504"/>
      <c r="ET11" s="501"/>
      <c r="EU11" s="504"/>
      <c r="EV11" s="2482"/>
      <c r="EW11" s="2483"/>
      <c r="EX11" s="2492"/>
      <c r="EY11" s="2492"/>
      <c r="EZ11" s="2493"/>
      <c r="FA11" s="501"/>
      <c r="FB11" s="922" t="s">
        <v>699</v>
      </c>
      <c r="FC11" s="2498"/>
      <c r="FD11" s="2499"/>
      <c r="FE11" s="504"/>
      <c r="FF11" s="922" t="s">
        <v>61</v>
      </c>
      <c r="FG11" s="2502" t="s">
        <v>166</v>
      </c>
      <c r="FH11" s="2503"/>
      <c r="FI11" s="2503"/>
      <c r="FJ11" s="2504"/>
      <c r="FK11" s="501"/>
      <c r="FL11" s="504"/>
      <c r="FM11" s="2482"/>
      <c r="FN11" s="2483"/>
      <c r="FO11" s="2492"/>
      <c r="FP11" s="2492"/>
      <c r="FQ11" s="2493"/>
      <c r="FR11" s="501"/>
      <c r="FS11" s="922" t="s">
        <v>699</v>
      </c>
      <c r="FT11" s="2498"/>
      <c r="FU11" s="2499"/>
      <c r="FV11" s="504"/>
      <c r="FW11" s="922" t="s">
        <v>61</v>
      </c>
      <c r="FX11" s="2502" t="s">
        <v>166</v>
      </c>
      <c r="FY11" s="2503"/>
      <c r="FZ11" s="2503"/>
      <c r="GA11" s="2504"/>
      <c r="GB11" s="501"/>
      <c r="GC11" s="504"/>
      <c r="GD11" s="2482"/>
      <c r="GE11" s="2483"/>
      <c r="GF11" s="2492"/>
      <c r="GG11" s="2492"/>
      <c r="GH11" s="2493"/>
      <c r="GI11" s="501"/>
      <c r="GJ11" s="922" t="s">
        <v>699</v>
      </c>
      <c r="GK11" s="2498"/>
      <c r="GL11" s="2499"/>
      <c r="GM11" s="504"/>
      <c r="GN11" s="922" t="s">
        <v>61</v>
      </c>
      <c r="GO11" s="2502" t="s">
        <v>166</v>
      </c>
      <c r="GP11" s="2503"/>
      <c r="GQ11" s="2503"/>
      <c r="GR11" s="2504"/>
      <c r="GS11" s="501"/>
      <c r="GT11" s="504"/>
      <c r="GU11" s="2482"/>
      <c r="GV11" s="2483"/>
    </row>
    <row r="12" spans="1:205" s="14" customFormat="1" ht="18" customHeight="1">
      <c r="A12" s="2476"/>
      <c r="B12" s="2476"/>
      <c r="C12" s="2477"/>
      <c r="D12" s="501"/>
      <c r="E12" s="504" t="s">
        <v>1849</v>
      </c>
      <c r="F12" s="504"/>
      <c r="G12" s="2350"/>
      <c r="H12" s="2350"/>
      <c r="I12" s="504" t="s">
        <v>1726</v>
      </c>
      <c r="J12" s="923" t="s">
        <v>794</v>
      </c>
      <c r="K12" s="923" t="s">
        <v>795</v>
      </c>
      <c r="L12" s="920" t="s">
        <v>123</v>
      </c>
      <c r="M12" s="923" t="s">
        <v>796</v>
      </c>
      <c r="N12" s="501"/>
      <c r="O12" s="504"/>
      <c r="P12" s="2482"/>
      <c r="Q12" s="2483"/>
      <c r="R12" s="2476"/>
      <c r="S12" s="2476"/>
      <c r="T12" s="2477"/>
      <c r="U12" s="501"/>
      <c r="V12" s="532" t="s">
        <v>1850</v>
      </c>
      <c r="W12" s="2498"/>
      <c r="X12" s="2499"/>
      <c r="Y12" s="504"/>
      <c r="Z12" s="504" t="s">
        <v>1851</v>
      </c>
      <c r="AA12" s="923" t="s">
        <v>794</v>
      </c>
      <c r="AB12" s="923" t="s">
        <v>795</v>
      </c>
      <c r="AC12" s="920" t="s">
        <v>123</v>
      </c>
      <c r="AD12" s="923" t="s">
        <v>796</v>
      </c>
      <c r="AE12" s="501"/>
      <c r="AF12" s="504"/>
      <c r="AG12" s="2482"/>
      <c r="AH12" s="2483"/>
      <c r="AI12" s="2476"/>
      <c r="AJ12" s="2476"/>
      <c r="AK12" s="2477"/>
      <c r="AL12" s="501"/>
      <c r="AM12" s="532" t="s">
        <v>1850</v>
      </c>
      <c r="AN12" s="2498"/>
      <c r="AO12" s="2499"/>
      <c r="AP12" s="504"/>
      <c r="AQ12" s="504" t="s">
        <v>1851</v>
      </c>
      <c r="AR12" s="923" t="s">
        <v>794</v>
      </c>
      <c r="AS12" s="923" t="s">
        <v>795</v>
      </c>
      <c r="AT12" s="920" t="s">
        <v>123</v>
      </c>
      <c r="AU12" s="923" t="s">
        <v>796</v>
      </c>
      <c r="AV12" s="501"/>
      <c r="AW12" s="504"/>
      <c r="AX12" s="2482"/>
      <c r="AY12" s="2483"/>
      <c r="AZ12" s="2476"/>
      <c r="BA12" s="2476"/>
      <c r="BB12" s="2477"/>
      <c r="BC12" s="501"/>
      <c r="BD12" s="532" t="s">
        <v>1850</v>
      </c>
      <c r="BE12" s="2498"/>
      <c r="BF12" s="2499"/>
      <c r="BG12" s="504"/>
      <c r="BH12" s="504" t="s">
        <v>1851</v>
      </c>
      <c r="BI12" s="923" t="s">
        <v>794</v>
      </c>
      <c r="BJ12" s="923" t="s">
        <v>795</v>
      </c>
      <c r="BK12" s="920" t="s">
        <v>123</v>
      </c>
      <c r="BL12" s="923" t="s">
        <v>796</v>
      </c>
      <c r="BM12" s="501"/>
      <c r="BN12" s="504"/>
      <c r="BO12" s="2482"/>
      <c r="BP12" s="2483"/>
      <c r="BQ12" s="2476"/>
      <c r="BR12" s="2476"/>
      <c r="BS12" s="2477"/>
      <c r="BT12" s="501"/>
      <c r="BU12" s="532" t="s">
        <v>1850</v>
      </c>
      <c r="BV12" s="2498"/>
      <c r="BW12" s="2499"/>
      <c r="BX12" s="504"/>
      <c r="BY12" s="504" t="s">
        <v>1851</v>
      </c>
      <c r="BZ12" s="923" t="s">
        <v>794</v>
      </c>
      <c r="CA12" s="923" t="s">
        <v>795</v>
      </c>
      <c r="CB12" s="920" t="s">
        <v>123</v>
      </c>
      <c r="CC12" s="923" t="s">
        <v>796</v>
      </c>
      <c r="CD12" s="501"/>
      <c r="CE12" s="504"/>
      <c r="CF12" s="2482"/>
      <c r="CG12" s="2483"/>
      <c r="CH12" s="2476"/>
      <c r="CI12" s="2476"/>
      <c r="CJ12" s="2477"/>
      <c r="CK12" s="501"/>
      <c r="CL12" s="532" t="s">
        <v>1850</v>
      </c>
      <c r="CM12" s="2498"/>
      <c r="CN12" s="2499"/>
      <c r="CO12" s="504"/>
      <c r="CP12" s="504" t="s">
        <v>1851</v>
      </c>
      <c r="CQ12" s="923" t="s">
        <v>794</v>
      </c>
      <c r="CR12" s="923" t="s">
        <v>795</v>
      </c>
      <c r="CS12" s="920" t="s">
        <v>123</v>
      </c>
      <c r="CT12" s="923" t="s">
        <v>796</v>
      </c>
      <c r="CU12" s="501"/>
      <c r="CV12" s="504"/>
      <c r="CW12" s="2482"/>
      <c r="CX12" s="2483"/>
      <c r="CY12" s="2492"/>
      <c r="CZ12" s="2492"/>
      <c r="DA12" s="2493"/>
      <c r="DB12" s="501"/>
      <c r="DC12" s="532" t="s">
        <v>1850</v>
      </c>
      <c r="DD12" s="2498"/>
      <c r="DE12" s="2499"/>
      <c r="DF12" s="504"/>
      <c r="DG12" s="504" t="s">
        <v>1851</v>
      </c>
      <c r="DH12" s="923" t="s">
        <v>794</v>
      </c>
      <c r="DI12" s="923" t="s">
        <v>795</v>
      </c>
      <c r="DJ12" s="920" t="s">
        <v>123</v>
      </c>
      <c r="DK12" s="923" t="s">
        <v>796</v>
      </c>
      <c r="DL12" s="501"/>
      <c r="DM12" s="504"/>
      <c r="DN12" s="2482"/>
      <c r="DO12" s="2483"/>
      <c r="DP12" s="2492"/>
      <c r="DQ12" s="2492"/>
      <c r="DR12" s="2493"/>
      <c r="DS12" s="501"/>
      <c r="DT12" s="532" t="s">
        <v>1850</v>
      </c>
      <c r="DU12" s="2498"/>
      <c r="DV12" s="2499"/>
      <c r="DW12" s="504"/>
      <c r="DX12" s="504" t="s">
        <v>1851</v>
      </c>
      <c r="DY12" s="923" t="s">
        <v>794</v>
      </c>
      <c r="DZ12" s="923" t="s">
        <v>795</v>
      </c>
      <c r="EA12" s="920" t="s">
        <v>123</v>
      </c>
      <c r="EB12" s="923" t="s">
        <v>796</v>
      </c>
      <c r="EC12" s="501"/>
      <c r="ED12" s="504"/>
      <c r="EE12" s="2482"/>
      <c r="EF12" s="2483"/>
      <c r="EG12" s="2492"/>
      <c r="EH12" s="2492"/>
      <c r="EI12" s="2493"/>
      <c r="EJ12" s="501"/>
      <c r="EK12" s="532" t="s">
        <v>1850</v>
      </c>
      <c r="EL12" s="2498"/>
      <c r="EM12" s="2499"/>
      <c r="EN12" s="504"/>
      <c r="EO12" s="504" t="s">
        <v>1851</v>
      </c>
      <c r="EP12" s="923" t="s">
        <v>794</v>
      </c>
      <c r="EQ12" s="923" t="s">
        <v>795</v>
      </c>
      <c r="ER12" s="920" t="s">
        <v>123</v>
      </c>
      <c r="ES12" s="923" t="s">
        <v>796</v>
      </c>
      <c r="ET12" s="501"/>
      <c r="EU12" s="504"/>
      <c r="EV12" s="2482"/>
      <c r="EW12" s="2483"/>
      <c r="EX12" s="2492"/>
      <c r="EY12" s="2492"/>
      <c r="EZ12" s="2493"/>
      <c r="FA12" s="501"/>
      <c r="FB12" s="532" t="s">
        <v>1850</v>
      </c>
      <c r="FC12" s="2498"/>
      <c r="FD12" s="2499"/>
      <c r="FE12" s="504"/>
      <c r="FF12" s="504" t="s">
        <v>1851</v>
      </c>
      <c r="FG12" s="923" t="s">
        <v>794</v>
      </c>
      <c r="FH12" s="923" t="s">
        <v>795</v>
      </c>
      <c r="FI12" s="920" t="s">
        <v>123</v>
      </c>
      <c r="FJ12" s="502" t="s">
        <v>64</v>
      </c>
      <c r="FK12" s="501"/>
      <c r="FL12" s="504"/>
      <c r="FM12" s="2482"/>
      <c r="FN12" s="2483"/>
      <c r="FO12" s="2492"/>
      <c r="FP12" s="2492"/>
      <c r="FQ12" s="2493"/>
      <c r="FR12" s="501"/>
      <c r="FS12" s="532" t="s">
        <v>1850</v>
      </c>
      <c r="FT12" s="2498"/>
      <c r="FU12" s="2499"/>
      <c r="FV12" s="504"/>
      <c r="FW12" s="504" t="s">
        <v>1851</v>
      </c>
      <c r="FX12" s="923" t="s">
        <v>794</v>
      </c>
      <c r="FY12" s="923" t="s">
        <v>795</v>
      </c>
      <c r="FZ12" s="920" t="s">
        <v>123</v>
      </c>
      <c r="GA12" s="923" t="s">
        <v>796</v>
      </c>
      <c r="GB12" s="501"/>
      <c r="GC12" s="504"/>
      <c r="GD12" s="2482"/>
      <c r="GE12" s="2483"/>
      <c r="GF12" s="2492"/>
      <c r="GG12" s="2492"/>
      <c r="GH12" s="2493"/>
      <c r="GI12" s="501"/>
      <c r="GJ12" s="532" t="s">
        <v>1850</v>
      </c>
      <c r="GK12" s="2498"/>
      <c r="GL12" s="2499"/>
      <c r="GM12" s="504"/>
      <c r="GN12" s="504" t="s">
        <v>1851</v>
      </c>
      <c r="GO12" s="923" t="s">
        <v>794</v>
      </c>
      <c r="GP12" s="923" t="s">
        <v>795</v>
      </c>
      <c r="GQ12" s="920" t="s">
        <v>123</v>
      </c>
      <c r="GR12" s="923" t="s">
        <v>796</v>
      </c>
      <c r="GS12" s="501"/>
      <c r="GT12" s="504"/>
      <c r="GU12" s="2482"/>
      <c r="GV12" s="2483"/>
    </row>
    <row r="13" spans="1:205" s="14" customFormat="1" ht="18" customHeight="1">
      <c r="A13" s="2476"/>
      <c r="B13" s="2476"/>
      <c r="C13" s="2477"/>
      <c r="D13" s="501" t="s">
        <v>101</v>
      </c>
      <c r="E13" s="504" t="s">
        <v>1728</v>
      </c>
      <c r="F13" s="504" t="s">
        <v>1852</v>
      </c>
      <c r="G13" s="2350" t="s">
        <v>1598</v>
      </c>
      <c r="H13" s="2350" t="s">
        <v>1853</v>
      </c>
      <c r="I13" s="504" t="s">
        <v>102</v>
      </c>
      <c r="J13" s="504" t="s">
        <v>1854</v>
      </c>
      <c r="K13" s="532" t="s">
        <v>124</v>
      </c>
      <c r="L13" s="501" t="s">
        <v>1704</v>
      </c>
      <c r="M13" s="504" t="s">
        <v>1854</v>
      </c>
      <c r="N13" s="501" t="s">
        <v>1601</v>
      </c>
      <c r="O13" s="504" t="s">
        <v>1602</v>
      </c>
      <c r="P13" s="2482"/>
      <c r="Q13" s="2483"/>
      <c r="R13" s="2476"/>
      <c r="S13" s="2476"/>
      <c r="T13" s="2477"/>
      <c r="U13" s="501" t="s">
        <v>101</v>
      </c>
      <c r="V13" s="504" t="s">
        <v>1855</v>
      </c>
      <c r="W13" s="2498" t="s">
        <v>1598</v>
      </c>
      <c r="X13" s="2499"/>
      <c r="Y13" s="504" t="s">
        <v>1853</v>
      </c>
      <c r="Z13" s="504" t="s">
        <v>102</v>
      </c>
      <c r="AA13" s="504" t="s">
        <v>1854</v>
      </c>
      <c r="AB13" s="532" t="s">
        <v>124</v>
      </c>
      <c r="AC13" s="501" t="s">
        <v>1704</v>
      </c>
      <c r="AD13" s="504" t="s">
        <v>1854</v>
      </c>
      <c r="AE13" s="501" t="s">
        <v>1601</v>
      </c>
      <c r="AF13" s="504" t="s">
        <v>1602</v>
      </c>
      <c r="AG13" s="2482"/>
      <c r="AH13" s="2483"/>
      <c r="AI13" s="2476"/>
      <c r="AJ13" s="2476"/>
      <c r="AK13" s="2477"/>
      <c r="AL13" s="501" t="s">
        <v>101</v>
      </c>
      <c r="AM13" s="504" t="s">
        <v>1855</v>
      </c>
      <c r="AN13" s="2498" t="s">
        <v>1598</v>
      </c>
      <c r="AO13" s="2499"/>
      <c r="AP13" s="504" t="s">
        <v>1853</v>
      </c>
      <c r="AQ13" s="504" t="s">
        <v>102</v>
      </c>
      <c r="AR13" s="504" t="s">
        <v>1854</v>
      </c>
      <c r="AS13" s="532" t="s">
        <v>124</v>
      </c>
      <c r="AT13" s="501" t="s">
        <v>1704</v>
      </c>
      <c r="AU13" s="504" t="s">
        <v>1854</v>
      </c>
      <c r="AV13" s="501" t="s">
        <v>1601</v>
      </c>
      <c r="AW13" s="504" t="s">
        <v>1602</v>
      </c>
      <c r="AX13" s="2482"/>
      <c r="AY13" s="2483"/>
      <c r="AZ13" s="2476"/>
      <c r="BA13" s="2476"/>
      <c r="BB13" s="2477"/>
      <c r="BC13" s="501" t="s">
        <v>101</v>
      </c>
      <c r="BD13" s="504" t="s">
        <v>1855</v>
      </c>
      <c r="BE13" s="2498" t="s">
        <v>1598</v>
      </c>
      <c r="BF13" s="2499"/>
      <c r="BG13" s="504" t="s">
        <v>1853</v>
      </c>
      <c r="BH13" s="504" t="s">
        <v>102</v>
      </c>
      <c r="BI13" s="504" t="s">
        <v>1854</v>
      </c>
      <c r="BJ13" s="532" t="s">
        <v>124</v>
      </c>
      <c r="BK13" s="501" t="s">
        <v>1704</v>
      </c>
      <c r="BL13" s="504" t="s">
        <v>1854</v>
      </c>
      <c r="BM13" s="501" t="s">
        <v>1601</v>
      </c>
      <c r="BN13" s="504" t="s">
        <v>1602</v>
      </c>
      <c r="BO13" s="2482"/>
      <c r="BP13" s="2483"/>
      <c r="BQ13" s="2476"/>
      <c r="BR13" s="2476"/>
      <c r="BS13" s="2477"/>
      <c r="BT13" s="501" t="s">
        <v>101</v>
      </c>
      <c r="BU13" s="504" t="s">
        <v>1855</v>
      </c>
      <c r="BV13" s="2498" t="s">
        <v>1598</v>
      </c>
      <c r="BW13" s="2499"/>
      <c r="BX13" s="504" t="s">
        <v>1853</v>
      </c>
      <c r="BY13" s="504" t="s">
        <v>102</v>
      </c>
      <c r="BZ13" s="504" t="s">
        <v>1854</v>
      </c>
      <c r="CA13" s="532" t="s">
        <v>124</v>
      </c>
      <c r="CB13" s="501" t="s">
        <v>1704</v>
      </c>
      <c r="CC13" s="504" t="s">
        <v>1854</v>
      </c>
      <c r="CD13" s="501" t="s">
        <v>1601</v>
      </c>
      <c r="CE13" s="504" t="s">
        <v>1602</v>
      </c>
      <c r="CF13" s="2482"/>
      <c r="CG13" s="2483"/>
      <c r="CH13" s="2476"/>
      <c r="CI13" s="2476"/>
      <c r="CJ13" s="2477"/>
      <c r="CK13" s="501" t="s">
        <v>101</v>
      </c>
      <c r="CL13" s="504" t="s">
        <v>1855</v>
      </c>
      <c r="CM13" s="2498" t="s">
        <v>1598</v>
      </c>
      <c r="CN13" s="2499"/>
      <c r="CO13" s="504" t="s">
        <v>1853</v>
      </c>
      <c r="CP13" s="504" t="s">
        <v>102</v>
      </c>
      <c r="CQ13" s="504" t="s">
        <v>1854</v>
      </c>
      <c r="CR13" s="532" t="s">
        <v>124</v>
      </c>
      <c r="CS13" s="501" t="s">
        <v>1704</v>
      </c>
      <c r="CT13" s="504" t="s">
        <v>1854</v>
      </c>
      <c r="CU13" s="501" t="s">
        <v>1601</v>
      </c>
      <c r="CV13" s="504" t="s">
        <v>1602</v>
      </c>
      <c r="CW13" s="2482"/>
      <c r="CX13" s="2483"/>
      <c r="CY13" s="2492"/>
      <c r="CZ13" s="2492"/>
      <c r="DA13" s="2493"/>
      <c r="DB13" s="501" t="s">
        <v>101</v>
      </c>
      <c r="DC13" s="504" t="s">
        <v>1855</v>
      </c>
      <c r="DD13" s="2498" t="s">
        <v>1598</v>
      </c>
      <c r="DE13" s="2499"/>
      <c r="DF13" s="504" t="s">
        <v>1853</v>
      </c>
      <c r="DG13" s="504" t="s">
        <v>102</v>
      </c>
      <c r="DH13" s="504" t="s">
        <v>1854</v>
      </c>
      <c r="DI13" s="532" t="s">
        <v>124</v>
      </c>
      <c r="DJ13" s="501" t="s">
        <v>1704</v>
      </c>
      <c r="DK13" s="504" t="s">
        <v>1854</v>
      </c>
      <c r="DL13" s="501" t="s">
        <v>1601</v>
      </c>
      <c r="DM13" s="504" t="s">
        <v>1602</v>
      </c>
      <c r="DN13" s="2482"/>
      <c r="DO13" s="2483"/>
      <c r="DP13" s="2492"/>
      <c r="DQ13" s="2492"/>
      <c r="DR13" s="2493"/>
      <c r="DS13" s="501" t="s">
        <v>101</v>
      </c>
      <c r="DT13" s="504" t="s">
        <v>1855</v>
      </c>
      <c r="DU13" s="2498" t="s">
        <v>1598</v>
      </c>
      <c r="DV13" s="2499"/>
      <c r="DW13" s="504" t="s">
        <v>1853</v>
      </c>
      <c r="DX13" s="504" t="s">
        <v>102</v>
      </c>
      <c r="DY13" s="504" t="s">
        <v>1854</v>
      </c>
      <c r="DZ13" s="532" t="s">
        <v>124</v>
      </c>
      <c r="EA13" s="501" t="s">
        <v>1704</v>
      </c>
      <c r="EB13" s="504" t="s">
        <v>1854</v>
      </c>
      <c r="EC13" s="501" t="s">
        <v>1601</v>
      </c>
      <c r="ED13" s="504" t="s">
        <v>1602</v>
      </c>
      <c r="EE13" s="2482"/>
      <c r="EF13" s="2483"/>
      <c r="EG13" s="2492"/>
      <c r="EH13" s="2492"/>
      <c r="EI13" s="2493"/>
      <c r="EJ13" s="501" t="s">
        <v>101</v>
      </c>
      <c r="EK13" s="504" t="s">
        <v>1855</v>
      </c>
      <c r="EL13" s="2498" t="s">
        <v>1598</v>
      </c>
      <c r="EM13" s="2499"/>
      <c r="EN13" s="504" t="s">
        <v>1853</v>
      </c>
      <c r="EO13" s="504" t="s">
        <v>102</v>
      </c>
      <c r="EP13" s="504" t="s">
        <v>1854</v>
      </c>
      <c r="EQ13" s="532" t="s">
        <v>124</v>
      </c>
      <c r="ER13" s="501" t="s">
        <v>1704</v>
      </c>
      <c r="ES13" s="504" t="s">
        <v>1854</v>
      </c>
      <c r="ET13" s="501" t="s">
        <v>1601</v>
      </c>
      <c r="EU13" s="504" t="s">
        <v>1602</v>
      </c>
      <c r="EV13" s="2482"/>
      <c r="EW13" s="2483"/>
      <c r="EX13" s="2492"/>
      <c r="EY13" s="2492"/>
      <c r="EZ13" s="2493"/>
      <c r="FA13" s="501" t="s">
        <v>101</v>
      </c>
      <c r="FB13" s="504" t="s">
        <v>1855</v>
      </c>
      <c r="FC13" s="2498" t="s">
        <v>1598</v>
      </c>
      <c r="FD13" s="2499"/>
      <c r="FE13" s="504" t="s">
        <v>1853</v>
      </c>
      <c r="FF13" s="504" t="s">
        <v>102</v>
      </c>
      <c r="FG13" s="504" t="s">
        <v>1854</v>
      </c>
      <c r="FH13" s="532" t="s">
        <v>124</v>
      </c>
      <c r="FI13" s="501" t="s">
        <v>1704</v>
      </c>
      <c r="FJ13" s="504" t="s">
        <v>1854</v>
      </c>
      <c r="FK13" s="501" t="s">
        <v>1601</v>
      </c>
      <c r="FL13" s="504" t="s">
        <v>1602</v>
      </c>
      <c r="FM13" s="2482"/>
      <c r="FN13" s="2483"/>
      <c r="FO13" s="2492"/>
      <c r="FP13" s="2492"/>
      <c r="FQ13" s="2493"/>
      <c r="FR13" s="501" t="s">
        <v>101</v>
      </c>
      <c r="FS13" s="504" t="s">
        <v>1855</v>
      </c>
      <c r="FT13" s="2498" t="s">
        <v>1598</v>
      </c>
      <c r="FU13" s="2499"/>
      <c r="FV13" s="504" t="s">
        <v>1853</v>
      </c>
      <c r="FW13" s="504" t="s">
        <v>102</v>
      </c>
      <c r="FX13" s="504" t="s">
        <v>1854</v>
      </c>
      <c r="FY13" s="532" t="s">
        <v>124</v>
      </c>
      <c r="FZ13" s="501" t="s">
        <v>1704</v>
      </c>
      <c r="GA13" s="504" t="s">
        <v>1854</v>
      </c>
      <c r="GB13" s="501" t="s">
        <v>1601</v>
      </c>
      <c r="GC13" s="504" t="s">
        <v>1602</v>
      </c>
      <c r="GD13" s="2482"/>
      <c r="GE13" s="2483"/>
      <c r="GF13" s="2492"/>
      <c r="GG13" s="2492"/>
      <c r="GH13" s="2493"/>
      <c r="GI13" s="501" t="s">
        <v>101</v>
      </c>
      <c r="GJ13" s="504" t="s">
        <v>1855</v>
      </c>
      <c r="GK13" s="2498" t="s">
        <v>1598</v>
      </c>
      <c r="GL13" s="2499"/>
      <c r="GM13" s="504" t="s">
        <v>1853</v>
      </c>
      <c r="GN13" s="504" t="s">
        <v>102</v>
      </c>
      <c r="GO13" s="504" t="s">
        <v>1854</v>
      </c>
      <c r="GP13" s="532" t="s">
        <v>124</v>
      </c>
      <c r="GQ13" s="501" t="s">
        <v>1704</v>
      </c>
      <c r="GR13" s="504" t="s">
        <v>1854</v>
      </c>
      <c r="GS13" s="501" t="s">
        <v>1601</v>
      </c>
      <c r="GT13" s="504" t="s">
        <v>1602</v>
      </c>
      <c r="GU13" s="2482"/>
      <c r="GV13" s="2483"/>
    </row>
    <row r="14" spans="1:205" s="14" customFormat="1" ht="18" customHeight="1">
      <c r="A14" s="2478"/>
      <c r="B14" s="2478"/>
      <c r="C14" s="2479"/>
      <c r="D14" s="146"/>
      <c r="E14" s="533" t="s">
        <v>1730</v>
      </c>
      <c r="F14" s="534"/>
      <c r="G14" s="534"/>
      <c r="H14" s="2352"/>
      <c r="I14" s="533"/>
      <c r="J14" s="533" t="s">
        <v>1598</v>
      </c>
      <c r="K14" s="535" t="s">
        <v>1731</v>
      </c>
      <c r="L14" s="2345" t="s">
        <v>1705</v>
      </c>
      <c r="M14" s="535" t="s">
        <v>103</v>
      </c>
      <c r="N14" s="494"/>
      <c r="O14" s="534"/>
      <c r="P14" s="2484"/>
      <c r="Q14" s="2485"/>
      <c r="R14" s="2478"/>
      <c r="S14" s="2478"/>
      <c r="T14" s="2479"/>
      <c r="U14" s="494"/>
      <c r="V14" s="533"/>
      <c r="W14" s="2500"/>
      <c r="X14" s="2501"/>
      <c r="Y14" s="534"/>
      <c r="Z14" s="533"/>
      <c r="AA14" s="533" t="s">
        <v>1598</v>
      </c>
      <c r="AB14" s="535" t="s">
        <v>1731</v>
      </c>
      <c r="AC14" s="2345" t="s">
        <v>1705</v>
      </c>
      <c r="AD14" s="535" t="s">
        <v>103</v>
      </c>
      <c r="AE14" s="494"/>
      <c r="AF14" s="534"/>
      <c r="AG14" s="2484"/>
      <c r="AH14" s="2485"/>
      <c r="AI14" s="2478"/>
      <c r="AJ14" s="2478"/>
      <c r="AK14" s="2479"/>
      <c r="AL14" s="494"/>
      <c r="AM14" s="533"/>
      <c r="AN14" s="2500"/>
      <c r="AO14" s="2501"/>
      <c r="AP14" s="534"/>
      <c r="AQ14" s="533"/>
      <c r="AR14" s="533" t="s">
        <v>1598</v>
      </c>
      <c r="AS14" s="535" t="s">
        <v>1731</v>
      </c>
      <c r="AT14" s="2345" t="s">
        <v>1705</v>
      </c>
      <c r="AU14" s="535" t="s">
        <v>103</v>
      </c>
      <c r="AV14" s="494"/>
      <c r="AW14" s="534"/>
      <c r="AX14" s="2484"/>
      <c r="AY14" s="2485"/>
      <c r="AZ14" s="2478"/>
      <c r="BA14" s="2478"/>
      <c r="BB14" s="2479"/>
      <c r="BC14" s="494"/>
      <c r="BD14" s="533"/>
      <c r="BE14" s="2500"/>
      <c r="BF14" s="2501"/>
      <c r="BG14" s="534"/>
      <c r="BH14" s="533"/>
      <c r="BI14" s="533" t="s">
        <v>1598</v>
      </c>
      <c r="BJ14" s="535" t="s">
        <v>1731</v>
      </c>
      <c r="BK14" s="2345" t="s">
        <v>1705</v>
      </c>
      <c r="BL14" s="535" t="s">
        <v>103</v>
      </c>
      <c r="BM14" s="494"/>
      <c r="BN14" s="534"/>
      <c r="BO14" s="2484"/>
      <c r="BP14" s="2485"/>
      <c r="BQ14" s="2478"/>
      <c r="BR14" s="2478"/>
      <c r="BS14" s="2479"/>
      <c r="BT14" s="494"/>
      <c r="BU14" s="533"/>
      <c r="BV14" s="2500"/>
      <c r="BW14" s="2501"/>
      <c r="BX14" s="534"/>
      <c r="BY14" s="533"/>
      <c r="BZ14" s="533" t="s">
        <v>1598</v>
      </c>
      <c r="CA14" s="535" t="s">
        <v>1731</v>
      </c>
      <c r="CB14" s="2345" t="s">
        <v>1705</v>
      </c>
      <c r="CC14" s="535" t="s">
        <v>103</v>
      </c>
      <c r="CD14" s="494"/>
      <c r="CE14" s="534"/>
      <c r="CF14" s="2484"/>
      <c r="CG14" s="2485"/>
      <c r="CH14" s="2478"/>
      <c r="CI14" s="2478"/>
      <c r="CJ14" s="2479"/>
      <c r="CK14" s="494"/>
      <c r="CL14" s="533"/>
      <c r="CM14" s="2500"/>
      <c r="CN14" s="2501"/>
      <c r="CO14" s="534"/>
      <c r="CP14" s="533"/>
      <c r="CQ14" s="533" t="s">
        <v>1598</v>
      </c>
      <c r="CR14" s="535" t="s">
        <v>1731</v>
      </c>
      <c r="CS14" s="2345" t="s">
        <v>1705</v>
      </c>
      <c r="CT14" s="535" t="s">
        <v>103</v>
      </c>
      <c r="CU14" s="494"/>
      <c r="CV14" s="534"/>
      <c r="CW14" s="2484"/>
      <c r="CX14" s="2485"/>
      <c r="CY14" s="2494"/>
      <c r="CZ14" s="2494"/>
      <c r="DA14" s="2495"/>
      <c r="DB14" s="494"/>
      <c r="DC14" s="533"/>
      <c r="DD14" s="2500"/>
      <c r="DE14" s="2501"/>
      <c r="DF14" s="534"/>
      <c r="DG14" s="533"/>
      <c r="DH14" s="533" t="s">
        <v>1598</v>
      </c>
      <c r="DI14" s="535" t="s">
        <v>1731</v>
      </c>
      <c r="DJ14" s="2345" t="s">
        <v>1705</v>
      </c>
      <c r="DK14" s="535" t="s">
        <v>103</v>
      </c>
      <c r="DL14" s="494"/>
      <c r="DM14" s="534"/>
      <c r="DN14" s="2484"/>
      <c r="DO14" s="2485"/>
      <c r="DP14" s="2494"/>
      <c r="DQ14" s="2494"/>
      <c r="DR14" s="2495"/>
      <c r="DS14" s="494"/>
      <c r="DT14" s="533"/>
      <c r="DU14" s="2500"/>
      <c r="DV14" s="2501"/>
      <c r="DW14" s="534"/>
      <c r="DX14" s="533"/>
      <c r="DY14" s="533" t="s">
        <v>1598</v>
      </c>
      <c r="DZ14" s="535" t="s">
        <v>1731</v>
      </c>
      <c r="EA14" s="2345" t="s">
        <v>1705</v>
      </c>
      <c r="EB14" s="535" t="s">
        <v>103</v>
      </c>
      <c r="EC14" s="494"/>
      <c r="ED14" s="534"/>
      <c r="EE14" s="2484"/>
      <c r="EF14" s="2485"/>
      <c r="EG14" s="2494"/>
      <c r="EH14" s="2494"/>
      <c r="EI14" s="2495"/>
      <c r="EJ14" s="494"/>
      <c r="EK14" s="533"/>
      <c r="EL14" s="2500"/>
      <c r="EM14" s="2501"/>
      <c r="EN14" s="534"/>
      <c r="EO14" s="533"/>
      <c r="EP14" s="533" t="s">
        <v>1598</v>
      </c>
      <c r="EQ14" s="535" t="s">
        <v>1731</v>
      </c>
      <c r="ER14" s="2345" t="s">
        <v>1705</v>
      </c>
      <c r="ES14" s="535" t="s">
        <v>103</v>
      </c>
      <c r="ET14" s="494"/>
      <c r="EU14" s="534"/>
      <c r="EV14" s="2484"/>
      <c r="EW14" s="2485"/>
      <c r="EX14" s="2494"/>
      <c r="EY14" s="2494"/>
      <c r="EZ14" s="2495"/>
      <c r="FA14" s="494"/>
      <c r="FB14" s="533"/>
      <c r="FC14" s="2500"/>
      <c r="FD14" s="2501"/>
      <c r="FE14" s="534"/>
      <c r="FF14" s="533"/>
      <c r="FG14" s="533" t="s">
        <v>1598</v>
      </c>
      <c r="FH14" s="535" t="s">
        <v>1731</v>
      </c>
      <c r="FI14" s="2345" t="s">
        <v>1705</v>
      </c>
      <c r="FJ14" s="535" t="s">
        <v>103</v>
      </c>
      <c r="FK14" s="494"/>
      <c r="FL14" s="534"/>
      <c r="FM14" s="2484"/>
      <c r="FN14" s="2485"/>
      <c r="FO14" s="2494"/>
      <c r="FP14" s="2494"/>
      <c r="FQ14" s="2495"/>
      <c r="FR14" s="494"/>
      <c r="FS14" s="533"/>
      <c r="FT14" s="2500"/>
      <c r="FU14" s="2501"/>
      <c r="FV14" s="534"/>
      <c r="FW14" s="533"/>
      <c r="FX14" s="533" t="s">
        <v>1598</v>
      </c>
      <c r="FY14" s="535" t="s">
        <v>1731</v>
      </c>
      <c r="FZ14" s="2345" t="s">
        <v>1705</v>
      </c>
      <c r="GA14" s="535" t="s">
        <v>103</v>
      </c>
      <c r="GB14" s="494"/>
      <c r="GC14" s="534"/>
      <c r="GD14" s="2484"/>
      <c r="GE14" s="2485"/>
      <c r="GF14" s="2494"/>
      <c r="GG14" s="2494"/>
      <c r="GH14" s="2495"/>
      <c r="GI14" s="494"/>
      <c r="GJ14" s="533"/>
      <c r="GK14" s="2500"/>
      <c r="GL14" s="2501"/>
      <c r="GM14" s="534"/>
      <c r="GN14" s="533"/>
      <c r="GO14" s="533" t="s">
        <v>1598</v>
      </c>
      <c r="GP14" s="535" t="s">
        <v>1731</v>
      </c>
      <c r="GQ14" s="2345" t="s">
        <v>1705</v>
      </c>
      <c r="GR14" s="535" t="s">
        <v>103</v>
      </c>
      <c r="GS14" s="494"/>
      <c r="GT14" s="534"/>
      <c r="GU14" s="2484"/>
      <c r="GV14" s="2485"/>
    </row>
    <row r="15" spans="1:205" ht="18" customHeight="1">
      <c r="A15" s="63">
        <v>40544</v>
      </c>
      <c r="B15" s="124">
        <v>40544</v>
      </c>
      <c r="C15" s="125">
        <v>40544</v>
      </c>
      <c r="D15" s="2354">
        <v>156852278</v>
      </c>
      <c r="E15" s="2354">
        <v>50498157</v>
      </c>
      <c r="F15" s="2354">
        <v>158953831</v>
      </c>
      <c r="G15" s="2354">
        <v>209270509</v>
      </c>
      <c r="H15" s="2354">
        <v>33626685</v>
      </c>
      <c r="I15" s="2354">
        <v>5580204</v>
      </c>
      <c r="J15" s="2354">
        <v>170063620</v>
      </c>
      <c r="K15" s="2354">
        <v>93049270</v>
      </c>
      <c r="L15" s="2354">
        <v>73590669</v>
      </c>
      <c r="M15" s="2354">
        <v>3423681</v>
      </c>
      <c r="N15" s="2354">
        <v>21449095</v>
      </c>
      <c r="O15" s="2354">
        <v>11101699</v>
      </c>
      <c r="P15" s="1385">
        <v>40544</v>
      </c>
      <c r="Q15" s="624">
        <v>40544</v>
      </c>
      <c r="R15" s="63">
        <v>40544</v>
      </c>
      <c r="S15" s="124">
        <v>40544</v>
      </c>
      <c r="T15" s="125">
        <v>40544</v>
      </c>
      <c r="U15" s="2354">
        <v>49504</v>
      </c>
      <c r="V15" s="2354" t="s">
        <v>22</v>
      </c>
      <c r="W15" s="2506">
        <v>49727</v>
      </c>
      <c r="X15" s="2506"/>
      <c r="Y15" s="2354" t="s">
        <v>22</v>
      </c>
      <c r="Z15" s="2354" t="s">
        <v>22</v>
      </c>
      <c r="AA15" s="2354">
        <v>49727</v>
      </c>
      <c r="AB15" s="2354" t="s">
        <v>22</v>
      </c>
      <c r="AC15" s="2354" t="s">
        <v>22</v>
      </c>
      <c r="AD15" s="2354">
        <v>49727</v>
      </c>
      <c r="AE15" s="2354">
        <v>60</v>
      </c>
      <c r="AF15" s="199">
        <v>1685</v>
      </c>
      <c r="AG15" s="1385">
        <v>40544</v>
      </c>
      <c r="AH15" s="624">
        <v>40544</v>
      </c>
      <c r="AI15" s="63">
        <v>40544</v>
      </c>
      <c r="AJ15" s="124">
        <v>40544</v>
      </c>
      <c r="AK15" s="125">
        <v>40544</v>
      </c>
      <c r="AL15" s="2354">
        <v>1185150</v>
      </c>
      <c r="AM15" s="2354" t="s">
        <v>22</v>
      </c>
      <c r="AN15" s="2506">
        <v>1266009</v>
      </c>
      <c r="AO15" s="2506"/>
      <c r="AP15" s="2354">
        <v>68128</v>
      </c>
      <c r="AQ15" s="2354">
        <v>53348</v>
      </c>
      <c r="AR15" s="2354">
        <v>1144533</v>
      </c>
      <c r="AS15" s="2354">
        <v>879131</v>
      </c>
      <c r="AT15" s="2354">
        <v>185507</v>
      </c>
      <c r="AU15" s="2354">
        <v>79895</v>
      </c>
      <c r="AV15" s="2354">
        <v>525</v>
      </c>
      <c r="AW15" s="199">
        <v>23041</v>
      </c>
      <c r="AX15" s="1385">
        <v>40544</v>
      </c>
      <c r="AY15" s="624">
        <v>40544</v>
      </c>
      <c r="AZ15" s="63">
        <v>40544</v>
      </c>
      <c r="BA15" s="124">
        <v>40544</v>
      </c>
      <c r="BB15" s="125">
        <v>40544</v>
      </c>
      <c r="BC15" s="2354">
        <v>813732</v>
      </c>
      <c r="BD15" s="2354" t="s">
        <v>22</v>
      </c>
      <c r="BE15" s="2506">
        <v>918731</v>
      </c>
      <c r="BF15" s="2506"/>
      <c r="BG15" s="2354">
        <v>335123</v>
      </c>
      <c r="BH15" s="2354">
        <v>108372</v>
      </c>
      <c r="BI15" s="2354">
        <v>475236</v>
      </c>
      <c r="BJ15" s="2354" t="s">
        <v>21</v>
      </c>
      <c r="BK15" s="2354">
        <v>369406</v>
      </c>
      <c r="BL15" s="2354">
        <v>105830</v>
      </c>
      <c r="BM15" s="2354">
        <v>10804</v>
      </c>
      <c r="BN15" s="199">
        <v>64589</v>
      </c>
      <c r="BO15" s="1385">
        <v>40544</v>
      </c>
      <c r="BP15" s="624">
        <v>40544</v>
      </c>
      <c r="BQ15" s="63">
        <v>40544</v>
      </c>
      <c r="BR15" s="124">
        <v>40544</v>
      </c>
      <c r="BS15" s="125">
        <v>40544</v>
      </c>
      <c r="BT15" s="2354">
        <v>5977970</v>
      </c>
      <c r="BU15" s="2354" t="s">
        <v>22</v>
      </c>
      <c r="BV15" s="2506">
        <v>6077353</v>
      </c>
      <c r="BW15" s="2506"/>
      <c r="BX15" s="2354">
        <v>173668</v>
      </c>
      <c r="BY15" s="2354">
        <v>214577</v>
      </c>
      <c r="BZ15" s="2354">
        <v>5689108</v>
      </c>
      <c r="CA15" s="2354">
        <v>4632103</v>
      </c>
      <c r="CB15" s="2354">
        <v>673877</v>
      </c>
      <c r="CC15" s="2354">
        <v>383128</v>
      </c>
      <c r="CD15" s="2354">
        <v>497314</v>
      </c>
      <c r="CE15" s="199">
        <v>75029</v>
      </c>
      <c r="CF15" s="1385">
        <v>40544</v>
      </c>
      <c r="CG15" s="624">
        <v>40544</v>
      </c>
      <c r="CH15" s="63">
        <v>40544</v>
      </c>
      <c r="CI15" s="124">
        <v>40544</v>
      </c>
      <c r="CJ15" s="125">
        <v>40544</v>
      </c>
      <c r="CK15" s="2354">
        <v>10227</v>
      </c>
      <c r="CL15" s="2354" t="s">
        <v>22</v>
      </c>
      <c r="CM15" s="2506">
        <v>1566563</v>
      </c>
      <c r="CN15" s="2506"/>
      <c r="CO15" s="2354">
        <v>970572</v>
      </c>
      <c r="CP15" s="2354">
        <v>595991</v>
      </c>
      <c r="CQ15" s="2354" t="s">
        <v>21</v>
      </c>
      <c r="CR15" s="2354" t="s">
        <v>21</v>
      </c>
      <c r="CS15" s="2354" t="s">
        <v>21</v>
      </c>
      <c r="CT15" s="2354" t="s">
        <v>21</v>
      </c>
      <c r="CU15" s="2354" t="s">
        <v>21</v>
      </c>
      <c r="CV15" s="199">
        <v>5334</v>
      </c>
      <c r="CW15" s="1385">
        <v>40544</v>
      </c>
      <c r="CX15" s="624">
        <v>40544</v>
      </c>
      <c r="CY15" s="63">
        <v>40544</v>
      </c>
      <c r="CZ15" s="124">
        <v>40544</v>
      </c>
      <c r="DA15" s="125">
        <v>40544</v>
      </c>
      <c r="DB15" s="2354">
        <v>95901027</v>
      </c>
      <c r="DC15" s="2354" t="s">
        <v>22</v>
      </c>
      <c r="DD15" s="2506">
        <v>88585359</v>
      </c>
      <c r="DE15" s="2506"/>
      <c r="DF15" s="2354">
        <v>17037949</v>
      </c>
      <c r="DG15" s="2354" t="s">
        <v>21</v>
      </c>
      <c r="DH15" s="2354">
        <v>71547410</v>
      </c>
      <c r="DI15" s="2354">
        <v>52133131</v>
      </c>
      <c r="DJ15" s="2354">
        <v>19386570</v>
      </c>
      <c r="DK15" s="2354">
        <v>27709</v>
      </c>
      <c r="DL15" s="2354">
        <v>7275159</v>
      </c>
      <c r="DM15" s="199">
        <v>10745121</v>
      </c>
      <c r="DN15" s="1385">
        <v>40544</v>
      </c>
      <c r="DO15" s="624">
        <v>40544</v>
      </c>
      <c r="DP15" s="63">
        <v>40544</v>
      </c>
      <c r="DQ15" s="124">
        <v>40544</v>
      </c>
      <c r="DR15" s="125">
        <v>40544</v>
      </c>
      <c r="DS15" s="2354">
        <v>2146667</v>
      </c>
      <c r="DT15" s="2354">
        <v>15609506</v>
      </c>
      <c r="DU15" s="2506">
        <v>12415555</v>
      </c>
      <c r="DV15" s="2506"/>
      <c r="DW15" s="2354">
        <v>1458758</v>
      </c>
      <c r="DX15" s="2354">
        <v>98</v>
      </c>
      <c r="DY15" s="2354">
        <v>10956699</v>
      </c>
      <c r="DZ15" s="2354">
        <v>8905</v>
      </c>
      <c r="EA15" s="2354">
        <v>10553345</v>
      </c>
      <c r="EB15" s="2354">
        <v>394449</v>
      </c>
      <c r="EC15" s="2354">
        <v>4841364</v>
      </c>
      <c r="ED15" s="199" t="s">
        <v>22</v>
      </c>
      <c r="EE15" s="1385">
        <v>40544</v>
      </c>
      <c r="EF15" s="624">
        <v>40544</v>
      </c>
      <c r="EG15" s="63">
        <v>40544</v>
      </c>
      <c r="EH15" s="124">
        <v>40544</v>
      </c>
      <c r="EI15" s="125">
        <v>40544</v>
      </c>
      <c r="EJ15" s="2354">
        <v>10522</v>
      </c>
      <c r="EK15" s="2354">
        <v>160242</v>
      </c>
      <c r="EL15" s="2506">
        <v>121080</v>
      </c>
      <c r="EM15" s="2506"/>
      <c r="EN15" s="2354">
        <v>92162</v>
      </c>
      <c r="EO15" s="2354" t="s">
        <v>21</v>
      </c>
      <c r="EP15" s="2354">
        <v>28918</v>
      </c>
      <c r="EQ15" s="2354" t="s">
        <v>21</v>
      </c>
      <c r="ER15" s="2354">
        <v>28918</v>
      </c>
      <c r="ES15" s="2354" t="s">
        <v>21</v>
      </c>
      <c r="ET15" s="2354">
        <v>49684</v>
      </c>
      <c r="EU15" s="199" t="s">
        <v>22</v>
      </c>
      <c r="EV15" s="1385">
        <v>40544</v>
      </c>
      <c r="EW15" s="624">
        <v>40544</v>
      </c>
      <c r="EX15" s="63">
        <v>40544</v>
      </c>
      <c r="EY15" s="124">
        <v>40544</v>
      </c>
      <c r="EZ15" s="125">
        <v>40544</v>
      </c>
      <c r="FA15" s="2354">
        <v>5629902</v>
      </c>
      <c r="FB15" s="2354" t="s">
        <v>22</v>
      </c>
      <c r="FC15" s="2506">
        <v>5629912</v>
      </c>
      <c r="FD15" s="2506"/>
      <c r="FE15" s="2354">
        <v>1251667</v>
      </c>
      <c r="FF15" s="2354">
        <v>1612529</v>
      </c>
      <c r="FG15" s="2354">
        <v>2765716</v>
      </c>
      <c r="FH15" s="2354" t="s">
        <v>22</v>
      </c>
      <c r="FI15" s="2354">
        <v>2151226</v>
      </c>
      <c r="FJ15" s="2354">
        <v>614490</v>
      </c>
      <c r="FK15" s="2354" t="s">
        <v>22</v>
      </c>
      <c r="FL15" s="199" t="s">
        <v>22</v>
      </c>
      <c r="FM15" s="1385">
        <v>40544</v>
      </c>
      <c r="FN15" s="624">
        <v>40544</v>
      </c>
      <c r="FO15" s="63">
        <v>40544</v>
      </c>
      <c r="FP15" s="124">
        <v>40544</v>
      </c>
      <c r="FQ15" s="125">
        <v>40544</v>
      </c>
      <c r="FR15" s="2354">
        <v>6925788</v>
      </c>
      <c r="FS15" s="2354">
        <v>3829078</v>
      </c>
      <c r="FT15" s="2506">
        <v>10081932</v>
      </c>
      <c r="FU15" s="2506"/>
      <c r="FV15" s="2354" t="s">
        <v>22</v>
      </c>
      <c r="FW15" s="2354" t="s">
        <v>21</v>
      </c>
      <c r="FX15" s="2354">
        <v>10081932</v>
      </c>
      <c r="FY15" s="2354" t="s">
        <v>21</v>
      </c>
      <c r="FZ15" s="2354">
        <v>9087222</v>
      </c>
      <c r="GA15" s="2354">
        <v>994710</v>
      </c>
      <c r="GB15" s="2354">
        <v>443996</v>
      </c>
      <c r="GC15" s="199">
        <v>1452</v>
      </c>
      <c r="GD15" s="1385">
        <v>40544</v>
      </c>
      <c r="GE15" s="624">
        <v>40544</v>
      </c>
      <c r="GF15" s="63">
        <v>40544</v>
      </c>
      <c r="GG15" s="124">
        <v>40544</v>
      </c>
      <c r="GH15" s="125">
        <v>40544</v>
      </c>
      <c r="GI15" s="2354">
        <v>290412</v>
      </c>
      <c r="GJ15" s="2354">
        <v>14971</v>
      </c>
      <c r="GK15" s="2506">
        <v>313217</v>
      </c>
      <c r="GL15" s="2506"/>
      <c r="GM15" s="2354">
        <v>51115</v>
      </c>
      <c r="GN15" s="2354" t="s">
        <v>21</v>
      </c>
      <c r="GO15" s="2354">
        <v>262102</v>
      </c>
      <c r="GP15" s="2354" t="s">
        <v>21</v>
      </c>
      <c r="GQ15" s="2354">
        <v>255641</v>
      </c>
      <c r="GR15" s="2354">
        <v>6461</v>
      </c>
      <c r="GS15" s="2354" t="s">
        <v>21</v>
      </c>
      <c r="GT15" s="199">
        <v>9977</v>
      </c>
      <c r="GU15" s="1385">
        <v>40544</v>
      </c>
      <c r="GV15" s="624">
        <v>40544</v>
      </c>
    </row>
    <row r="16" spans="1:205" ht="15" customHeight="1">
      <c r="A16" s="73"/>
      <c r="B16" s="64">
        <v>40909</v>
      </c>
      <c r="C16" s="127"/>
      <c r="D16" s="2355">
        <v>154533076</v>
      </c>
      <c r="E16" s="2355">
        <v>49856511</v>
      </c>
      <c r="F16" s="2355">
        <v>156101149</v>
      </c>
      <c r="G16" s="2355">
        <v>205775108</v>
      </c>
      <c r="H16" s="2355">
        <v>33029714</v>
      </c>
      <c r="I16" s="2355">
        <v>5531013</v>
      </c>
      <c r="J16" s="2355">
        <v>167214381</v>
      </c>
      <c r="K16" s="2355">
        <v>90340363</v>
      </c>
      <c r="L16" s="2355">
        <v>73232260</v>
      </c>
      <c r="M16" s="2355">
        <v>3641758</v>
      </c>
      <c r="N16" s="2355">
        <v>21578217</v>
      </c>
      <c r="O16" s="2355">
        <v>10833133</v>
      </c>
      <c r="P16" s="1385">
        <v>40909</v>
      </c>
      <c r="Q16" s="624">
        <v>40909</v>
      </c>
      <c r="R16" s="73"/>
      <c r="S16" s="64">
        <v>40909</v>
      </c>
      <c r="T16" s="127"/>
      <c r="U16" s="75">
        <v>56236</v>
      </c>
      <c r="V16" s="2355" t="s">
        <v>22</v>
      </c>
      <c r="W16" s="2507">
        <v>56485</v>
      </c>
      <c r="X16" s="2507"/>
      <c r="Y16" s="2355" t="s">
        <v>22</v>
      </c>
      <c r="Z16" s="2355" t="s">
        <v>22</v>
      </c>
      <c r="AA16" s="2355">
        <v>56485</v>
      </c>
      <c r="AB16" s="2355" t="s">
        <v>22</v>
      </c>
      <c r="AC16" s="2355" t="s">
        <v>22</v>
      </c>
      <c r="AD16" s="2355">
        <v>56485</v>
      </c>
      <c r="AE16" s="2355">
        <v>54</v>
      </c>
      <c r="AF16" s="2355">
        <v>1755</v>
      </c>
      <c r="AG16" s="1385">
        <v>40909</v>
      </c>
      <c r="AH16" s="624">
        <v>40909</v>
      </c>
      <c r="AI16" s="73"/>
      <c r="AJ16" s="64">
        <v>40909</v>
      </c>
      <c r="AK16" s="127"/>
      <c r="AL16" s="75">
        <v>1107438</v>
      </c>
      <c r="AM16" s="2355" t="s">
        <v>22</v>
      </c>
      <c r="AN16" s="2507">
        <v>1159790</v>
      </c>
      <c r="AO16" s="2507"/>
      <c r="AP16" s="2355">
        <v>59640</v>
      </c>
      <c r="AQ16" s="2355">
        <v>41961</v>
      </c>
      <c r="AR16" s="2355">
        <v>1058189</v>
      </c>
      <c r="AS16" s="2355">
        <v>799783</v>
      </c>
      <c r="AT16" s="2355">
        <v>178796</v>
      </c>
      <c r="AU16" s="2355">
        <v>79610</v>
      </c>
      <c r="AV16" s="2355">
        <v>2233</v>
      </c>
      <c r="AW16" s="2355">
        <v>22953</v>
      </c>
      <c r="AX16" s="1385">
        <v>40909</v>
      </c>
      <c r="AY16" s="624">
        <v>40909</v>
      </c>
      <c r="AZ16" s="73"/>
      <c r="BA16" s="64">
        <v>40909</v>
      </c>
      <c r="BB16" s="127"/>
      <c r="BC16" s="75">
        <v>818849</v>
      </c>
      <c r="BD16" s="2355" t="s">
        <v>22</v>
      </c>
      <c r="BE16" s="2507">
        <v>929771</v>
      </c>
      <c r="BF16" s="2507"/>
      <c r="BG16" s="2355">
        <v>330875</v>
      </c>
      <c r="BH16" s="2355">
        <v>153278</v>
      </c>
      <c r="BI16" s="2355">
        <v>445618</v>
      </c>
      <c r="BJ16" s="2355" t="s">
        <v>21</v>
      </c>
      <c r="BK16" s="2355">
        <v>343710</v>
      </c>
      <c r="BL16" s="2355">
        <v>101908</v>
      </c>
      <c r="BM16" s="2355">
        <v>14946</v>
      </c>
      <c r="BN16" s="2355">
        <v>64747</v>
      </c>
      <c r="BO16" s="1385">
        <v>40909</v>
      </c>
      <c r="BP16" s="624">
        <v>40909</v>
      </c>
      <c r="BQ16" s="73"/>
      <c r="BR16" s="64">
        <v>40909</v>
      </c>
      <c r="BS16" s="127"/>
      <c r="BT16" s="75">
        <v>5697437</v>
      </c>
      <c r="BU16" s="2355" t="s">
        <v>22</v>
      </c>
      <c r="BV16" s="2507">
        <v>5897984</v>
      </c>
      <c r="BW16" s="2507"/>
      <c r="BX16" s="2355">
        <v>125223</v>
      </c>
      <c r="BY16" s="2355">
        <v>229505</v>
      </c>
      <c r="BZ16" s="2355">
        <v>5543256</v>
      </c>
      <c r="CA16" s="2355">
        <v>4532802</v>
      </c>
      <c r="CB16" s="2355">
        <v>637613</v>
      </c>
      <c r="CC16" s="2355">
        <v>372841</v>
      </c>
      <c r="CD16" s="2355">
        <v>450971</v>
      </c>
      <c r="CE16" s="2355">
        <v>80375</v>
      </c>
      <c r="CF16" s="1385">
        <v>40909</v>
      </c>
      <c r="CG16" s="624">
        <v>40909</v>
      </c>
      <c r="CH16" s="73"/>
      <c r="CI16" s="64">
        <v>40909</v>
      </c>
      <c r="CJ16" s="127"/>
      <c r="CK16" s="75" t="s">
        <v>21</v>
      </c>
      <c r="CL16" s="2355" t="s">
        <v>22</v>
      </c>
      <c r="CM16" s="2507">
        <v>1427226</v>
      </c>
      <c r="CN16" s="2507"/>
      <c r="CO16" s="2355">
        <v>841051</v>
      </c>
      <c r="CP16" s="2355">
        <v>586175</v>
      </c>
      <c r="CQ16" s="2355" t="s">
        <v>21</v>
      </c>
      <c r="CR16" s="2355" t="s">
        <v>21</v>
      </c>
      <c r="CS16" s="2355" t="s">
        <v>21</v>
      </c>
      <c r="CT16" s="2355" t="s">
        <v>21</v>
      </c>
      <c r="CU16" s="2355" t="s">
        <v>21</v>
      </c>
      <c r="CV16" s="2355">
        <v>5334</v>
      </c>
      <c r="CW16" s="1385">
        <v>40909</v>
      </c>
      <c r="CX16" s="624">
        <v>40909</v>
      </c>
      <c r="CY16" s="73"/>
      <c r="CZ16" s="64">
        <v>40909</v>
      </c>
      <c r="DA16" s="127"/>
      <c r="DB16" s="75">
        <v>95915541</v>
      </c>
      <c r="DC16" s="2355" t="s">
        <v>22</v>
      </c>
      <c r="DD16" s="2507">
        <v>89181275</v>
      </c>
      <c r="DE16" s="2507"/>
      <c r="DF16" s="2355">
        <v>17328790</v>
      </c>
      <c r="DG16" s="2355" t="s">
        <v>21</v>
      </c>
      <c r="DH16" s="2355">
        <v>71852485</v>
      </c>
      <c r="DI16" s="2355">
        <v>51088344</v>
      </c>
      <c r="DJ16" s="2355">
        <v>20740634</v>
      </c>
      <c r="DK16" s="2355">
        <v>23507</v>
      </c>
      <c r="DL16" s="2355">
        <v>7032581</v>
      </c>
      <c r="DM16" s="2355">
        <v>10699468</v>
      </c>
      <c r="DN16" s="1385">
        <v>40909</v>
      </c>
      <c r="DO16" s="624">
        <v>40909</v>
      </c>
      <c r="DP16" s="73"/>
      <c r="DQ16" s="64">
        <v>40909</v>
      </c>
      <c r="DR16" s="127"/>
      <c r="DS16" s="75">
        <v>2212277</v>
      </c>
      <c r="DT16" s="2355">
        <v>15207534</v>
      </c>
      <c r="DU16" s="2507">
        <v>12097871</v>
      </c>
      <c r="DV16" s="2507"/>
      <c r="DW16" s="2355">
        <v>1600701</v>
      </c>
      <c r="DX16" s="2355">
        <v>55</v>
      </c>
      <c r="DY16" s="2355">
        <v>10497115</v>
      </c>
      <c r="DZ16" s="2355">
        <v>8350</v>
      </c>
      <c r="EA16" s="2355">
        <v>10124678</v>
      </c>
      <c r="EB16" s="2355">
        <v>364087</v>
      </c>
      <c r="EC16" s="2355">
        <v>4901370</v>
      </c>
      <c r="ED16" s="2355" t="s">
        <v>22</v>
      </c>
      <c r="EE16" s="1385">
        <v>40909</v>
      </c>
      <c r="EF16" s="624">
        <v>40909</v>
      </c>
      <c r="EG16" s="73"/>
      <c r="EH16" s="64">
        <v>40909</v>
      </c>
      <c r="EI16" s="127"/>
      <c r="EJ16" s="75">
        <v>7793</v>
      </c>
      <c r="EK16" s="2355">
        <v>161250</v>
      </c>
      <c r="EL16" s="2507">
        <v>109147</v>
      </c>
      <c r="EM16" s="2507"/>
      <c r="EN16" s="2355">
        <v>80064</v>
      </c>
      <c r="EO16" s="2355" t="s">
        <v>21</v>
      </c>
      <c r="EP16" s="2355">
        <v>29083</v>
      </c>
      <c r="EQ16" s="2355" t="s">
        <v>21</v>
      </c>
      <c r="ER16" s="2355">
        <v>29083</v>
      </c>
      <c r="ES16" s="2355" t="s">
        <v>21</v>
      </c>
      <c r="ET16" s="2355">
        <v>59896</v>
      </c>
      <c r="EU16" s="2355" t="s">
        <v>22</v>
      </c>
      <c r="EV16" s="1385">
        <v>40909</v>
      </c>
      <c r="EW16" s="624">
        <v>40909</v>
      </c>
      <c r="EX16" s="73"/>
      <c r="EY16" s="64">
        <v>40909</v>
      </c>
      <c r="EZ16" s="127"/>
      <c r="FA16" s="75">
        <v>5758092</v>
      </c>
      <c r="FB16" s="2355" t="s">
        <v>22</v>
      </c>
      <c r="FC16" s="2507">
        <v>5758094</v>
      </c>
      <c r="FD16" s="2507"/>
      <c r="FE16" s="2355">
        <v>1211526</v>
      </c>
      <c r="FF16" s="2355">
        <v>1567094</v>
      </c>
      <c r="FG16" s="2355">
        <v>2979474</v>
      </c>
      <c r="FH16" s="2355" t="s">
        <v>22</v>
      </c>
      <c r="FI16" s="2355">
        <v>2142752</v>
      </c>
      <c r="FJ16" s="2355">
        <v>836722</v>
      </c>
      <c r="FK16" s="2355" t="s">
        <v>22</v>
      </c>
      <c r="FL16" s="2355" t="s">
        <v>22</v>
      </c>
      <c r="FM16" s="1385">
        <v>40909</v>
      </c>
      <c r="FN16" s="624">
        <v>40909</v>
      </c>
      <c r="FO16" s="73"/>
      <c r="FP16" s="64">
        <v>40909</v>
      </c>
      <c r="FQ16" s="127"/>
      <c r="FR16" s="75">
        <v>7250097</v>
      </c>
      <c r="FS16" s="2355">
        <v>3855182</v>
      </c>
      <c r="FT16" s="2507">
        <v>10493943</v>
      </c>
      <c r="FU16" s="2507"/>
      <c r="FV16" s="2355" t="s">
        <v>22</v>
      </c>
      <c r="FW16" s="2355" t="s">
        <v>21</v>
      </c>
      <c r="FX16" s="2355">
        <v>10493943</v>
      </c>
      <c r="FY16" s="2355" t="s">
        <v>21</v>
      </c>
      <c r="FZ16" s="2355">
        <v>9480324</v>
      </c>
      <c r="GA16" s="2355">
        <v>1013619</v>
      </c>
      <c r="GB16" s="2355">
        <v>419433</v>
      </c>
      <c r="GC16" s="2355">
        <v>1503</v>
      </c>
      <c r="GD16" s="1385">
        <v>40909</v>
      </c>
      <c r="GE16" s="624">
        <v>40909</v>
      </c>
      <c r="GF16" s="73"/>
      <c r="GG16" s="64">
        <v>40909</v>
      </c>
      <c r="GH16" s="127"/>
      <c r="GI16" s="75">
        <v>300675</v>
      </c>
      <c r="GJ16" s="2355">
        <v>17287</v>
      </c>
      <c r="GK16" s="2507">
        <v>320628</v>
      </c>
      <c r="GL16" s="2507"/>
      <c r="GM16" s="2355">
        <v>54752</v>
      </c>
      <c r="GN16" s="2355" t="s">
        <v>21</v>
      </c>
      <c r="GO16" s="2355">
        <v>265876</v>
      </c>
      <c r="GP16" s="2355" t="s">
        <v>21</v>
      </c>
      <c r="GQ16" s="2355">
        <v>259957</v>
      </c>
      <c r="GR16" s="2355">
        <v>5919</v>
      </c>
      <c r="GS16" s="2355" t="s">
        <v>21</v>
      </c>
      <c r="GT16" s="2355">
        <v>8275</v>
      </c>
      <c r="GU16" s="1385">
        <v>40909</v>
      </c>
      <c r="GV16" s="624">
        <v>40909</v>
      </c>
    </row>
    <row r="17" spans="1:204" ht="15" customHeight="1">
      <c r="A17" s="73"/>
      <c r="B17" s="64">
        <v>41275</v>
      </c>
      <c r="C17" s="127"/>
      <c r="D17" s="2355">
        <v>158591941</v>
      </c>
      <c r="E17" s="2355">
        <v>51042967</v>
      </c>
      <c r="F17" s="2355">
        <v>160876605</v>
      </c>
      <c r="G17" s="2355">
        <v>211705304</v>
      </c>
      <c r="H17" s="2355">
        <v>33590055</v>
      </c>
      <c r="I17" s="2355">
        <v>5775481</v>
      </c>
      <c r="J17" s="2355">
        <v>172339768</v>
      </c>
      <c r="K17" s="2355">
        <v>93444351</v>
      </c>
      <c r="L17" s="2355">
        <v>75699630</v>
      </c>
      <c r="M17" s="2355">
        <v>3195787</v>
      </c>
      <c r="N17" s="2355">
        <v>21553023</v>
      </c>
      <c r="O17" s="2355">
        <v>10737063</v>
      </c>
      <c r="P17" s="1385">
        <v>41275</v>
      </c>
      <c r="Q17" s="624">
        <v>41275</v>
      </c>
      <c r="R17" s="73"/>
      <c r="S17" s="64">
        <v>41275</v>
      </c>
      <c r="T17" s="127"/>
      <c r="U17" s="75">
        <v>55821</v>
      </c>
      <c r="V17" s="2355" t="s">
        <v>22</v>
      </c>
      <c r="W17" s="2507">
        <v>56154</v>
      </c>
      <c r="X17" s="2507"/>
      <c r="Y17" s="2355" t="s">
        <v>22</v>
      </c>
      <c r="Z17" s="2355" t="s">
        <v>22</v>
      </c>
      <c r="AA17" s="2355">
        <v>56154</v>
      </c>
      <c r="AB17" s="2355" t="s">
        <v>22</v>
      </c>
      <c r="AC17" s="2355" t="s">
        <v>22</v>
      </c>
      <c r="AD17" s="2355">
        <v>56154</v>
      </c>
      <c r="AE17" s="2355">
        <v>52</v>
      </c>
      <c r="AF17" s="2355">
        <v>1738</v>
      </c>
      <c r="AG17" s="1385">
        <v>41275</v>
      </c>
      <c r="AH17" s="624">
        <v>41275</v>
      </c>
      <c r="AI17" s="73"/>
      <c r="AJ17" s="64">
        <v>41275</v>
      </c>
      <c r="AK17" s="127"/>
      <c r="AL17" s="75">
        <v>1163247</v>
      </c>
      <c r="AM17" s="2355" t="s">
        <v>22</v>
      </c>
      <c r="AN17" s="2507">
        <v>1213077</v>
      </c>
      <c r="AO17" s="2507"/>
      <c r="AP17" s="2355">
        <v>50257</v>
      </c>
      <c r="AQ17" s="2355">
        <v>31779</v>
      </c>
      <c r="AR17" s="2355">
        <v>1131041</v>
      </c>
      <c r="AS17" s="2355">
        <v>880359</v>
      </c>
      <c r="AT17" s="2355">
        <v>179464</v>
      </c>
      <c r="AU17" s="2355">
        <v>71218</v>
      </c>
      <c r="AV17" s="2355">
        <v>357</v>
      </c>
      <c r="AW17" s="2355">
        <v>22196</v>
      </c>
      <c r="AX17" s="1385">
        <v>41275</v>
      </c>
      <c r="AY17" s="624">
        <v>41275</v>
      </c>
      <c r="AZ17" s="73"/>
      <c r="BA17" s="64">
        <v>41275</v>
      </c>
      <c r="BB17" s="127"/>
      <c r="BC17" s="75">
        <v>773347</v>
      </c>
      <c r="BD17" s="2355" t="s">
        <v>22</v>
      </c>
      <c r="BE17" s="2507">
        <v>876213</v>
      </c>
      <c r="BF17" s="2507"/>
      <c r="BG17" s="2355">
        <v>377649</v>
      </c>
      <c r="BH17" s="2355">
        <v>99421</v>
      </c>
      <c r="BI17" s="2355">
        <v>399143</v>
      </c>
      <c r="BJ17" s="2355" t="s">
        <v>21</v>
      </c>
      <c r="BK17" s="2355">
        <v>311781</v>
      </c>
      <c r="BL17" s="2355">
        <v>87362</v>
      </c>
      <c r="BM17" s="2355">
        <v>19037</v>
      </c>
      <c r="BN17" s="2355">
        <v>61151</v>
      </c>
      <c r="BO17" s="1385">
        <v>41275</v>
      </c>
      <c r="BP17" s="624">
        <v>41275</v>
      </c>
      <c r="BQ17" s="73"/>
      <c r="BR17" s="64">
        <v>41275</v>
      </c>
      <c r="BS17" s="127"/>
      <c r="BT17" s="75">
        <v>6071517</v>
      </c>
      <c r="BU17" s="2355" t="s">
        <v>22</v>
      </c>
      <c r="BV17" s="2507">
        <v>6139872</v>
      </c>
      <c r="BW17" s="2507"/>
      <c r="BX17" s="2355">
        <v>92459</v>
      </c>
      <c r="BY17" s="2355">
        <v>203964</v>
      </c>
      <c r="BZ17" s="2355">
        <v>5843449</v>
      </c>
      <c r="CA17" s="2355">
        <v>4880318</v>
      </c>
      <c r="CB17" s="2355">
        <v>602220</v>
      </c>
      <c r="CC17" s="2355">
        <v>360911</v>
      </c>
      <c r="CD17" s="2355">
        <v>530277</v>
      </c>
      <c r="CE17" s="2355">
        <v>79355</v>
      </c>
      <c r="CF17" s="1385">
        <v>41275</v>
      </c>
      <c r="CG17" s="624">
        <v>41275</v>
      </c>
      <c r="CH17" s="73"/>
      <c r="CI17" s="64">
        <v>41275</v>
      </c>
      <c r="CJ17" s="127"/>
      <c r="CK17" s="75" t="s">
        <v>21</v>
      </c>
      <c r="CL17" s="2355" t="s">
        <v>22</v>
      </c>
      <c r="CM17" s="2507">
        <v>1484811</v>
      </c>
      <c r="CN17" s="2507"/>
      <c r="CO17" s="2355">
        <v>841590</v>
      </c>
      <c r="CP17" s="2355">
        <v>643221</v>
      </c>
      <c r="CQ17" s="2355" t="s">
        <v>21</v>
      </c>
      <c r="CR17" s="2355" t="s">
        <v>21</v>
      </c>
      <c r="CS17" s="2355" t="s">
        <v>21</v>
      </c>
      <c r="CT17" s="2355" t="s">
        <v>21</v>
      </c>
      <c r="CU17" s="2355" t="s">
        <v>21</v>
      </c>
      <c r="CV17" s="2355">
        <v>5334</v>
      </c>
      <c r="CW17" s="1385">
        <v>41275</v>
      </c>
      <c r="CX17" s="624">
        <v>41275</v>
      </c>
      <c r="CY17" s="73"/>
      <c r="CZ17" s="64">
        <v>41275</v>
      </c>
      <c r="DA17" s="127"/>
      <c r="DB17" s="75">
        <v>98436440</v>
      </c>
      <c r="DC17" s="2355" t="s">
        <v>22</v>
      </c>
      <c r="DD17" s="2507">
        <v>91895325</v>
      </c>
      <c r="DE17" s="2507"/>
      <c r="DF17" s="2355">
        <v>18095748</v>
      </c>
      <c r="DG17" s="2355" t="s">
        <v>21</v>
      </c>
      <c r="DH17" s="2355">
        <v>73799577</v>
      </c>
      <c r="DI17" s="2355">
        <v>51756720</v>
      </c>
      <c r="DJ17" s="2355">
        <v>22030288</v>
      </c>
      <c r="DK17" s="2355">
        <v>12569</v>
      </c>
      <c r="DL17" s="2355">
        <v>6376785</v>
      </c>
      <c r="DM17" s="2355">
        <v>11084225</v>
      </c>
      <c r="DN17" s="1385">
        <v>41275</v>
      </c>
      <c r="DO17" s="624">
        <v>41275</v>
      </c>
      <c r="DP17" s="73"/>
      <c r="DQ17" s="64">
        <v>41275</v>
      </c>
      <c r="DR17" s="127"/>
      <c r="DS17" s="75">
        <v>2236307</v>
      </c>
      <c r="DT17" s="2355">
        <v>15379256</v>
      </c>
      <c r="DU17" s="2507">
        <v>12096029</v>
      </c>
      <c r="DV17" s="2507"/>
      <c r="DW17" s="2355">
        <v>1692998</v>
      </c>
      <c r="DX17" s="2355">
        <v>226</v>
      </c>
      <c r="DY17" s="2355">
        <v>10402805</v>
      </c>
      <c r="DZ17" s="2355">
        <v>7683</v>
      </c>
      <c r="EA17" s="2355">
        <v>9988877</v>
      </c>
      <c r="EB17" s="2355">
        <v>406245</v>
      </c>
      <c r="EC17" s="2355">
        <v>5096032</v>
      </c>
      <c r="ED17" s="2355" t="s">
        <v>22</v>
      </c>
      <c r="EE17" s="1385">
        <v>41275</v>
      </c>
      <c r="EF17" s="624">
        <v>41275</v>
      </c>
      <c r="EG17" s="73"/>
      <c r="EH17" s="64">
        <v>41275</v>
      </c>
      <c r="EI17" s="127"/>
      <c r="EJ17" s="75">
        <v>6638</v>
      </c>
      <c r="EK17" s="2355">
        <v>144160</v>
      </c>
      <c r="EL17" s="2507">
        <v>103509</v>
      </c>
      <c r="EM17" s="2507"/>
      <c r="EN17" s="2355">
        <v>75778</v>
      </c>
      <c r="EO17" s="2355" t="s">
        <v>21</v>
      </c>
      <c r="EP17" s="2355">
        <v>27731</v>
      </c>
      <c r="EQ17" s="2355" t="s">
        <v>21</v>
      </c>
      <c r="ER17" s="2355">
        <v>27731</v>
      </c>
      <c r="ES17" s="2355" t="s">
        <v>21</v>
      </c>
      <c r="ET17" s="2355">
        <v>47289</v>
      </c>
      <c r="EU17" s="2355" t="s">
        <v>22</v>
      </c>
      <c r="EV17" s="1385">
        <v>41275</v>
      </c>
      <c r="EW17" s="624">
        <v>41275</v>
      </c>
      <c r="EX17" s="73"/>
      <c r="EY17" s="64">
        <v>41275</v>
      </c>
      <c r="EZ17" s="127"/>
      <c r="FA17" s="75">
        <v>5156137</v>
      </c>
      <c r="FB17" s="2355" t="s">
        <v>22</v>
      </c>
      <c r="FC17" s="2507">
        <v>5156137</v>
      </c>
      <c r="FD17" s="2507"/>
      <c r="FE17" s="2355">
        <v>1106090</v>
      </c>
      <c r="FF17" s="2355">
        <v>1409341</v>
      </c>
      <c r="FG17" s="2355">
        <v>2640706</v>
      </c>
      <c r="FH17" s="2355" t="s">
        <v>22</v>
      </c>
      <c r="FI17" s="2355">
        <v>2221945</v>
      </c>
      <c r="FJ17" s="2355">
        <v>418761</v>
      </c>
      <c r="FK17" s="2355" t="s">
        <v>22</v>
      </c>
      <c r="FL17" s="2355" t="s">
        <v>22</v>
      </c>
      <c r="FM17" s="1385">
        <v>41275</v>
      </c>
      <c r="FN17" s="624">
        <v>41275</v>
      </c>
      <c r="FO17" s="73"/>
      <c r="FP17" s="64">
        <v>41275</v>
      </c>
      <c r="FQ17" s="127"/>
      <c r="FR17" s="75">
        <v>7564974</v>
      </c>
      <c r="FS17" s="2355">
        <v>4321649</v>
      </c>
      <c r="FT17" s="2507">
        <v>11275381</v>
      </c>
      <c r="FU17" s="2507"/>
      <c r="FV17" s="2355" t="s">
        <v>22</v>
      </c>
      <c r="FW17" s="2355" t="s">
        <v>21</v>
      </c>
      <c r="FX17" s="2355">
        <v>11275381</v>
      </c>
      <c r="FY17" s="2355" t="s">
        <v>21</v>
      </c>
      <c r="FZ17" s="2355">
        <v>10084801</v>
      </c>
      <c r="GA17" s="2355">
        <v>1190580</v>
      </c>
      <c r="GB17" s="2355">
        <v>405259</v>
      </c>
      <c r="GC17" s="2355">
        <v>1458</v>
      </c>
      <c r="GD17" s="1385">
        <v>41275</v>
      </c>
      <c r="GE17" s="624">
        <v>41275</v>
      </c>
      <c r="GF17" s="73"/>
      <c r="GG17" s="64">
        <v>41275</v>
      </c>
      <c r="GH17" s="127"/>
      <c r="GI17" s="75">
        <v>483570</v>
      </c>
      <c r="GJ17" s="2355">
        <v>57104</v>
      </c>
      <c r="GK17" s="2507">
        <v>513935</v>
      </c>
      <c r="GL17" s="2507"/>
      <c r="GM17" s="2355">
        <v>60027</v>
      </c>
      <c r="GN17" s="2355" t="s">
        <v>21</v>
      </c>
      <c r="GO17" s="2355">
        <v>453908</v>
      </c>
      <c r="GP17" s="2355">
        <v>153883</v>
      </c>
      <c r="GQ17" s="2355">
        <v>275743</v>
      </c>
      <c r="GR17" s="2355">
        <v>24282</v>
      </c>
      <c r="GS17" s="2355">
        <v>21489</v>
      </c>
      <c r="GT17" s="2355">
        <v>12801</v>
      </c>
      <c r="GU17" s="1385">
        <v>41275</v>
      </c>
      <c r="GV17" s="624">
        <v>41275</v>
      </c>
    </row>
    <row r="18" spans="1:204" ht="15" customHeight="1">
      <c r="A18" s="73"/>
      <c r="B18" s="64">
        <v>41640</v>
      </c>
      <c r="C18" s="127"/>
      <c r="D18" s="2355">
        <v>156012510</v>
      </c>
      <c r="E18" s="2355">
        <v>49852866</v>
      </c>
      <c r="F18" s="2355">
        <v>157847641</v>
      </c>
      <c r="G18" s="2355">
        <v>207490071</v>
      </c>
      <c r="H18" s="2355">
        <v>32881700</v>
      </c>
      <c r="I18" s="2355">
        <v>5958780</v>
      </c>
      <c r="J18" s="2355">
        <v>168649591</v>
      </c>
      <c r="K18" s="2355">
        <v>91152435</v>
      </c>
      <c r="L18" s="2355">
        <v>74633794</v>
      </c>
      <c r="M18" s="2355">
        <v>2863362</v>
      </c>
      <c r="N18" s="2355">
        <v>21339783</v>
      </c>
      <c r="O18" s="2355">
        <v>10311088</v>
      </c>
      <c r="P18" s="1385">
        <v>41640</v>
      </c>
      <c r="Q18" s="624">
        <v>41640</v>
      </c>
      <c r="R18" s="73"/>
      <c r="S18" s="64">
        <v>41640</v>
      </c>
      <c r="T18" s="127"/>
      <c r="U18" s="75">
        <v>54695</v>
      </c>
      <c r="V18" s="2355" t="s">
        <v>22</v>
      </c>
      <c r="W18" s="2507">
        <v>54893</v>
      </c>
      <c r="X18" s="2507"/>
      <c r="Y18" s="2355" t="s">
        <v>22</v>
      </c>
      <c r="Z18" s="2355" t="s">
        <v>22</v>
      </c>
      <c r="AA18" s="2355">
        <v>54893</v>
      </c>
      <c r="AB18" s="2355" t="s">
        <v>22</v>
      </c>
      <c r="AC18" s="2355" t="s">
        <v>22</v>
      </c>
      <c r="AD18" s="2355">
        <v>54893</v>
      </c>
      <c r="AE18" s="2355">
        <v>53</v>
      </c>
      <c r="AF18" s="2355">
        <v>1710</v>
      </c>
      <c r="AG18" s="1385">
        <v>41640</v>
      </c>
      <c r="AH18" s="624">
        <v>41640</v>
      </c>
      <c r="AI18" s="73"/>
      <c r="AJ18" s="64">
        <v>41640</v>
      </c>
      <c r="AK18" s="127"/>
      <c r="AL18" s="75">
        <v>1072288</v>
      </c>
      <c r="AM18" s="2355" t="s">
        <v>22</v>
      </c>
      <c r="AN18" s="2507">
        <v>1137934</v>
      </c>
      <c r="AO18" s="2507"/>
      <c r="AP18" s="2355">
        <v>40141</v>
      </c>
      <c r="AQ18" s="2355">
        <v>50599</v>
      </c>
      <c r="AR18" s="2355">
        <v>1047194</v>
      </c>
      <c r="AS18" s="2355">
        <v>813919</v>
      </c>
      <c r="AT18" s="2355">
        <v>161944</v>
      </c>
      <c r="AU18" s="2355">
        <v>71331</v>
      </c>
      <c r="AV18" s="2355">
        <v>344</v>
      </c>
      <c r="AW18" s="2355">
        <v>21105</v>
      </c>
      <c r="AX18" s="1385">
        <v>41640</v>
      </c>
      <c r="AY18" s="624">
        <v>41640</v>
      </c>
      <c r="AZ18" s="73"/>
      <c r="BA18" s="64">
        <v>41640</v>
      </c>
      <c r="BB18" s="127"/>
      <c r="BC18" s="75">
        <v>720869</v>
      </c>
      <c r="BD18" s="2355" t="s">
        <v>22</v>
      </c>
      <c r="BE18" s="2507">
        <v>818058</v>
      </c>
      <c r="BF18" s="2507"/>
      <c r="BG18" s="2355">
        <v>328294</v>
      </c>
      <c r="BH18" s="2355">
        <v>112993</v>
      </c>
      <c r="BI18" s="2355">
        <v>376771</v>
      </c>
      <c r="BJ18" s="2355" t="s">
        <v>21</v>
      </c>
      <c r="BK18" s="2355">
        <v>284318</v>
      </c>
      <c r="BL18" s="2355">
        <v>92453</v>
      </c>
      <c r="BM18" s="2355">
        <v>18025</v>
      </c>
      <c r="BN18" s="2355">
        <v>60439</v>
      </c>
      <c r="BO18" s="1385">
        <v>41640</v>
      </c>
      <c r="BP18" s="624">
        <v>41640</v>
      </c>
      <c r="BQ18" s="73"/>
      <c r="BR18" s="64">
        <v>41640</v>
      </c>
      <c r="BS18" s="127"/>
      <c r="BT18" s="75">
        <v>6177247</v>
      </c>
      <c r="BU18" s="2355" t="s">
        <v>22</v>
      </c>
      <c r="BV18" s="2507">
        <v>6121473</v>
      </c>
      <c r="BW18" s="2507"/>
      <c r="BX18" s="2355">
        <v>107828</v>
      </c>
      <c r="BY18" s="2355">
        <v>127162</v>
      </c>
      <c r="BZ18" s="2355">
        <v>5886483</v>
      </c>
      <c r="CA18" s="2355">
        <v>5017781</v>
      </c>
      <c r="CB18" s="2355">
        <v>522906</v>
      </c>
      <c r="CC18" s="2355">
        <v>345796</v>
      </c>
      <c r="CD18" s="2355">
        <v>513887</v>
      </c>
      <c r="CE18" s="2355">
        <v>59803</v>
      </c>
      <c r="CF18" s="1385">
        <v>41640</v>
      </c>
      <c r="CG18" s="624">
        <v>41640</v>
      </c>
      <c r="CH18" s="73"/>
      <c r="CI18" s="64">
        <v>41640</v>
      </c>
      <c r="CJ18" s="127"/>
      <c r="CK18" s="75" t="s">
        <v>21</v>
      </c>
      <c r="CL18" s="2355" t="s">
        <v>22</v>
      </c>
      <c r="CM18" s="2507">
        <v>1397000</v>
      </c>
      <c r="CN18" s="2507"/>
      <c r="CO18" s="2355">
        <v>789204</v>
      </c>
      <c r="CP18" s="2355">
        <v>607796</v>
      </c>
      <c r="CQ18" s="2355" t="s">
        <v>21</v>
      </c>
      <c r="CR18" s="2355" t="s">
        <v>21</v>
      </c>
      <c r="CS18" s="2355" t="s">
        <v>21</v>
      </c>
      <c r="CT18" s="2355" t="s">
        <v>21</v>
      </c>
      <c r="CU18" s="2355" t="s">
        <v>21</v>
      </c>
      <c r="CV18" s="2355">
        <v>5334</v>
      </c>
      <c r="CW18" s="1385">
        <v>41640</v>
      </c>
      <c r="CX18" s="624">
        <v>41640</v>
      </c>
      <c r="CY18" s="73"/>
      <c r="CZ18" s="64">
        <v>41640</v>
      </c>
      <c r="DA18" s="127"/>
      <c r="DB18" s="75">
        <v>94472656</v>
      </c>
      <c r="DC18" s="2355" t="s">
        <v>22</v>
      </c>
      <c r="DD18" s="2507">
        <v>89315579</v>
      </c>
      <c r="DE18" s="2507"/>
      <c r="DF18" s="2355">
        <v>17671156</v>
      </c>
      <c r="DG18" s="2355" t="s">
        <v>21</v>
      </c>
      <c r="DH18" s="2355">
        <v>71644423</v>
      </c>
      <c r="DI18" s="2355">
        <v>50067894</v>
      </c>
      <c r="DJ18" s="2355">
        <v>21562731</v>
      </c>
      <c r="DK18" s="2355">
        <v>13798</v>
      </c>
      <c r="DL18" s="2355">
        <v>6450225</v>
      </c>
      <c r="DM18" s="2355">
        <v>10046802</v>
      </c>
      <c r="DN18" s="1385">
        <v>41640</v>
      </c>
      <c r="DO18" s="624">
        <v>41640</v>
      </c>
      <c r="DP18" s="73"/>
      <c r="DQ18" s="64">
        <v>41640</v>
      </c>
      <c r="DR18" s="127"/>
      <c r="DS18" s="75">
        <v>2212609</v>
      </c>
      <c r="DT18" s="2355">
        <v>14726402</v>
      </c>
      <c r="DU18" s="2507">
        <v>11743145</v>
      </c>
      <c r="DV18" s="2507"/>
      <c r="DW18" s="2355">
        <v>1582885</v>
      </c>
      <c r="DX18" s="2355">
        <v>78</v>
      </c>
      <c r="DY18" s="2355">
        <v>10160182</v>
      </c>
      <c r="DZ18" s="2355">
        <v>7829</v>
      </c>
      <c r="EA18" s="2355">
        <v>9744848</v>
      </c>
      <c r="EB18" s="2355">
        <v>407505</v>
      </c>
      <c r="EC18" s="2355">
        <v>4777716</v>
      </c>
      <c r="ED18" s="2355" t="s">
        <v>22</v>
      </c>
      <c r="EE18" s="1385">
        <v>41640</v>
      </c>
      <c r="EF18" s="624">
        <v>41640</v>
      </c>
      <c r="EG18" s="73"/>
      <c r="EH18" s="64">
        <v>41640</v>
      </c>
      <c r="EI18" s="127"/>
      <c r="EJ18" s="75">
        <v>6474</v>
      </c>
      <c r="EK18" s="2355">
        <v>134798</v>
      </c>
      <c r="EL18" s="2507">
        <v>107991</v>
      </c>
      <c r="EM18" s="2507"/>
      <c r="EN18" s="2355">
        <v>76425</v>
      </c>
      <c r="EO18" s="2355" t="s">
        <v>21</v>
      </c>
      <c r="EP18" s="2355">
        <v>31566</v>
      </c>
      <c r="EQ18" s="2355" t="s">
        <v>21</v>
      </c>
      <c r="ER18" s="2355">
        <v>31566</v>
      </c>
      <c r="ES18" s="2355" t="s">
        <v>21</v>
      </c>
      <c r="ET18" s="2355">
        <v>33281</v>
      </c>
      <c r="EU18" s="2355" t="s">
        <v>22</v>
      </c>
      <c r="EV18" s="1385">
        <v>41640</v>
      </c>
      <c r="EW18" s="624">
        <v>41640</v>
      </c>
      <c r="EX18" s="73"/>
      <c r="EY18" s="64">
        <v>41640</v>
      </c>
      <c r="EZ18" s="127"/>
      <c r="FA18" s="75">
        <v>5159914</v>
      </c>
      <c r="FB18" s="2355" t="s">
        <v>22</v>
      </c>
      <c r="FC18" s="2507">
        <v>5159914</v>
      </c>
      <c r="FD18" s="2507"/>
      <c r="FE18" s="2355">
        <v>1086846</v>
      </c>
      <c r="FF18" s="2355">
        <v>1350170</v>
      </c>
      <c r="FG18" s="2355">
        <v>2722898</v>
      </c>
      <c r="FH18" s="2355" t="s">
        <v>22</v>
      </c>
      <c r="FI18" s="2355">
        <v>2417256</v>
      </c>
      <c r="FJ18" s="2355">
        <v>305642</v>
      </c>
      <c r="FK18" s="2355" t="s">
        <v>22</v>
      </c>
      <c r="FL18" s="2355" t="s">
        <v>22</v>
      </c>
      <c r="FM18" s="1385">
        <v>41640</v>
      </c>
      <c r="FN18" s="624">
        <v>41640</v>
      </c>
      <c r="FO18" s="73"/>
      <c r="FP18" s="64">
        <v>41640</v>
      </c>
      <c r="FQ18" s="127"/>
      <c r="FR18" s="75">
        <v>7737172</v>
      </c>
      <c r="FS18" s="2355">
        <v>4228269</v>
      </c>
      <c r="FT18" s="2507">
        <v>11348571</v>
      </c>
      <c r="FU18" s="2507"/>
      <c r="FV18" s="2355" t="s">
        <v>22</v>
      </c>
      <c r="FW18" s="2355" t="s">
        <v>21</v>
      </c>
      <c r="FX18" s="2355">
        <v>11348571</v>
      </c>
      <c r="FY18" s="2355" t="s">
        <v>21</v>
      </c>
      <c r="FZ18" s="2355">
        <v>10131906</v>
      </c>
      <c r="GA18" s="2355">
        <v>1216665</v>
      </c>
      <c r="GB18" s="2355">
        <v>372193</v>
      </c>
      <c r="GC18" s="2355">
        <v>1508</v>
      </c>
      <c r="GD18" s="1385">
        <v>41640</v>
      </c>
      <c r="GE18" s="624">
        <v>41640</v>
      </c>
      <c r="GF18" s="73"/>
      <c r="GG18" s="64">
        <v>41640</v>
      </c>
      <c r="GH18" s="127"/>
      <c r="GI18" s="75">
        <v>574086</v>
      </c>
      <c r="GJ18" s="2355">
        <v>69781</v>
      </c>
      <c r="GK18" s="2507">
        <v>586921</v>
      </c>
      <c r="GL18" s="2507"/>
      <c r="GM18" s="2355">
        <v>60596</v>
      </c>
      <c r="GN18" s="2355" t="s">
        <v>21</v>
      </c>
      <c r="GO18" s="2355">
        <v>526325</v>
      </c>
      <c r="GP18" s="2355">
        <v>202710</v>
      </c>
      <c r="GQ18" s="2355">
        <v>293314</v>
      </c>
      <c r="GR18" s="2355">
        <v>30301</v>
      </c>
      <c r="GS18" s="2355">
        <v>32390</v>
      </c>
      <c r="GT18" s="2355">
        <v>13732</v>
      </c>
      <c r="GU18" s="1385">
        <v>41640</v>
      </c>
      <c r="GV18" s="624">
        <v>41640</v>
      </c>
    </row>
    <row r="19" spans="1:204" ht="15" customHeight="1">
      <c r="A19" s="73"/>
      <c r="B19" s="64">
        <v>42005</v>
      </c>
      <c r="C19" s="127"/>
      <c r="D19" s="2355">
        <v>157113932</v>
      </c>
      <c r="E19" s="2355">
        <v>47415207</v>
      </c>
      <c r="F19" s="2355">
        <v>157681776</v>
      </c>
      <c r="G19" s="2355">
        <v>204910112</v>
      </c>
      <c r="H19" s="2355">
        <v>32233093</v>
      </c>
      <c r="I19" s="2355">
        <v>6026108</v>
      </c>
      <c r="J19" s="2355">
        <v>166650911</v>
      </c>
      <c r="K19" s="2355">
        <v>91527086</v>
      </c>
      <c r="L19" s="2355">
        <v>72374259</v>
      </c>
      <c r="M19" s="2355">
        <v>2749566</v>
      </c>
      <c r="N19" s="2355">
        <v>22126488</v>
      </c>
      <c r="O19" s="2355">
        <v>10020742</v>
      </c>
      <c r="P19" s="1385">
        <v>42005</v>
      </c>
      <c r="Q19" s="624">
        <v>42005</v>
      </c>
      <c r="R19" s="73"/>
      <c r="S19" s="64">
        <v>42005</v>
      </c>
      <c r="T19" s="127"/>
      <c r="U19" s="75">
        <v>54170</v>
      </c>
      <c r="V19" s="2355" t="s">
        <v>22</v>
      </c>
      <c r="W19" s="2507">
        <v>54385</v>
      </c>
      <c r="X19" s="2507"/>
      <c r="Y19" s="2355" t="s">
        <v>22</v>
      </c>
      <c r="Z19" s="2355" t="s">
        <v>22</v>
      </c>
      <c r="AA19" s="2355">
        <v>54385</v>
      </c>
      <c r="AB19" s="2355" t="s">
        <v>22</v>
      </c>
      <c r="AC19" s="2355" t="s">
        <v>22</v>
      </c>
      <c r="AD19" s="2355">
        <v>54385</v>
      </c>
      <c r="AE19" s="2355">
        <v>52</v>
      </c>
      <c r="AF19" s="2355">
        <v>1740</v>
      </c>
      <c r="AG19" s="1385">
        <v>42005</v>
      </c>
      <c r="AH19" s="624">
        <v>42005</v>
      </c>
      <c r="AI19" s="73"/>
      <c r="AJ19" s="64">
        <v>42005</v>
      </c>
      <c r="AK19" s="127"/>
      <c r="AL19" s="75">
        <v>1039914</v>
      </c>
      <c r="AM19" s="2355" t="s">
        <v>22</v>
      </c>
      <c r="AN19" s="2507">
        <v>1087634</v>
      </c>
      <c r="AO19" s="2507"/>
      <c r="AP19" s="2355">
        <v>33869</v>
      </c>
      <c r="AQ19" s="2355">
        <v>33336</v>
      </c>
      <c r="AR19" s="2355">
        <v>1020429</v>
      </c>
      <c r="AS19" s="2355">
        <v>806989</v>
      </c>
      <c r="AT19" s="2355">
        <v>151249</v>
      </c>
      <c r="AU19" s="2355">
        <v>62191</v>
      </c>
      <c r="AV19" s="2355">
        <v>355</v>
      </c>
      <c r="AW19" s="2355">
        <v>18239</v>
      </c>
      <c r="AX19" s="1385">
        <v>42005</v>
      </c>
      <c r="AY19" s="624">
        <v>42005</v>
      </c>
      <c r="AZ19" s="73"/>
      <c r="BA19" s="64">
        <v>42005</v>
      </c>
      <c r="BB19" s="127"/>
      <c r="BC19" s="75">
        <v>638861</v>
      </c>
      <c r="BD19" s="2355" t="s">
        <v>22</v>
      </c>
      <c r="BE19" s="2507">
        <v>695734</v>
      </c>
      <c r="BF19" s="2507"/>
      <c r="BG19" s="2355">
        <v>263379</v>
      </c>
      <c r="BH19" s="2355">
        <v>79795</v>
      </c>
      <c r="BI19" s="2355">
        <v>352560</v>
      </c>
      <c r="BJ19" s="2355" t="s">
        <v>21</v>
      </c>
      <c r="BK19" s="2355">
        <v>270146</v>
      </c>
      <c r="BL19" s="2355">
        <v>82414</v>
      </c>
      <c r="BM19" s="2355">
        <v>16786</v>
      </c>
      <c r="BN19" s="2355">
        <v>60918</v>
      </c>
      <c r="BO19" s="1385">
        <v>42005</v>
      </c>
      <c r="BP19" s="624">
        <v>42005</v>
      </c>
      <c r="BQ19" s="73"/>
      <c r="BR19" s="64">
        <v>42005</v>
      </c>
      <c r="BS19" s="127"/>
      <c r="BT19" s="75">
        <v>5829456</v>
      </c>
      <c r="BU19" s="2355" t="s">
        <v>22</v>
      </c>
      <c r="BV19" s="2507">
        <v>5801311</v>
      </c>
      <c r="BW19" s="2507"/>
      <c r="BX19" s="2355">
        <v>120475</v>
      </c>
      <c r="BY19" s="2355">
        <v>147531</v>
      </c>
      <c r="BZ19" s="2355">
        <v>5533305</v>
      </c>
      <c r="CA19" s="2355">
        <v>4670568</v>
      </c>
      <c r="CB19" s="2355">
        <v>538994</v>
      </c>
      <c r="CC19" s="2355">
        <v>323743</v>
      </c>
      <c r="CD19" s="2355">
        <v>469070</v>
      </c>
      <c r="CE19" s="2355">
        <v>80617</v>
      </c>
      <c r="CF19" s="1385">
        <v>42005</v>
      </c>
      <c r="CG19" s="624">
        <v>42005</v>
      </c>
      <c r="CH19" s="73"/>
      <c r="CI19" s="64">
        <v>42005</v>
      </c>
      <c r="CJ19" s="127"/>
      <c r="CK19" s="75" t="s">
        <v>21</v>
      </c>
      <c r="CL19" s="2355" t="s">
        <v>22</v>
      </c>
      <c r="CM19" s="2507">
        <v>1213643</v>
      </c>
      <c r="CN19" s="2507"/>
      <c r="CO19" s="2355">
        <v>719513</v>
      </c>
      <c r="CP19" s="2355">
        <v>494130</v>
      </c>
      <c r="CQ19" s="2355" t="s">
        <v>21</v>
      </c>
      <c r="CR19" s="2355" t="s">
        <v>21</v>
      </c>
      <c r="CS19" s="2355" t="s">
        <v>21</v>
      </c>
      <c r="CT19" s="2355" t="s">
        <v>21</v>
      </c>
      <c r="CU19" s="2355">
        <v>1995</v>
      </c>
      <c r="CV19" s="2355">
        <v>3340</v>
      </c>
      <c r="CW19" s="1385">
        <v>42005</v>
      </c>
      <c r="CX19" s="624">
        <v>42005</v>
      </c>
      <c r="CY19" s="73"/>
      <c r="CZ19" s="64">
        <v>42005</v>
      </c>
      <c r="DA19" s="127"/>
      <c r="DB19" s="75">
        <v>93453625</v>
      </c>
      <c r="DC19" s="2355" t="s">
        <v>22</v>
      </c>
      <c r="DD19" s="2507">
        <v>86537463</v>
      </c>
      <c r="DE19" s="2507"/>
      <c r="DF19" s="2355">
        <v>17964911</v>
      </c>
      <c r="DG19" s="2355" t="s">
        <v>21</v>
      </c>
      <c r="DH19" s="2355">
        <v>68572552</v>
      </c>
      <c r="DI19" s="2355">
        <v>47575159</v>
      </c>
      <c r="DJ19" s="2355">
        <v>20984294</v>
      </c>
      <c r="DK19" s="2355">
        <v>13099</v>
      </c>
      <c r="DL19" s="2355">
        <v>7503268</v>
      </c>
      <c r="DM19" s="2355">
        <v>9800463</v>
      </c>
      <c r="DN19" s="1385">
        <v>42005</v>
      </c>
      <c r="DO19" s="624">
        <v>42005</v>
      </c>
      <c r="DP19" s="73"/>
      <c r="DQ19" s="64">
        <v>42005</v>
      </c>
      <c r="DR19" s="127"/>
      <c r="DS19" s="75">
        <v>2050423</v>
      </c>
      <c r="DT19" s="2355">
        <v>13918734</v>
      </c>
      <c r="DU19" s="2507">
        <v>10969405</v>
      </c>
      <c r="DV19" s="2507"/>
      <c r="DW19" s="2355">
        <v>1435902</v>
      </c>
      <c r="DX19" s="2355" t="s">
        <v>21</v>
      </c>
      <c r="DY19" s="2355">
        <v>9533503</v>
      </c>
      <c r="DZ19" s="2355">
        <v>8231</v>
      </c>
      <c r="EA19" s="2355">
        <v>9113266</v>
      </c>
      <c r="EB19" s="2355">
        <v>412006</v>
      </c>
      <c r="EC19" s="2355">
        <v>4660869</v>
      </c>
      <c r="ED19" s="2355" t="s">
        <v>22</v>
      </c>
      <c r="EE19" s="1385">
        <v>42005</v>
      </c>
      <c r="EF19" s="624">
        <v>42005</v>
      </c>
      <c r="EG19" s="73"/>
      <c r="EH19" s="64">
        <v>42005</v>
      </c>
      <c r="EI19" s="127"/>
      <c r="EJ19" s="75">
        <v>6449</v>
      </c>
      <c r="EK19" s="2355">
        <v>128903</v>
      </c>
      <c r="EL19" s="2507">
        <v>99243</v>
      </c>
      <c r="EM19" s="2507"/>
      <c r="EN19" s="2355">
        <v>71258</v>
      </c>
      <c r="EO19" s="2355" t="s">
        <v>21</v>
      </c>
      <c r="EP19" s="2355">
        <v>27985</v>
      </c>
      <c r="EQ19" s="2355" t="s">
        <v>21</v>
      </c>
      <c r="ER19" s="2355">
        <v>27985</v>
      </c>
      <c r="ES19" s="2355" t="s">
        <v>21</v>
      </c>
      <c r="ET19" s="2355">
        <v>36109</v>
      </c>
      <c r="EU19" s="2355" t="s">
        <v>22</v>
      </c>
      <c r="EV19" s="1385">
        <v>42005</v>
      </c>
      <c r="EW19" s="624">
        <v>42005</v>
      </c>
      <c r="EX19" s="73"/>
      <c r="EY19" s="64">
        <v>42005</v>
      </c>
      <c r="EZ19" s="127"/>
      <c r="FA19" s="75">
        <v>5047321</v>
      </c>
      <c r="FB19" s="2355" t="s">
        <v>22</v>
      </c>
      <c r="FC19" s="2507">
        <v>5047321</v>
      </c>
      <c r="FD19" s="2507"/>
      <c r="FE19" s="2355">
        <v>976641</v>
      </c>
      <c r="FF19" s="2355">
        <v>1347564</v>
      </c>
      <c r="FG19" s="2355">
        <v>2723116</v>
      </c>
      <c r="FH19" s="2355" t="s">
        <v>22</v>
      </c>
      <c r="FI19" s="2355">
        <v>2410830</v>
      </c>
      <c r="FJ19" s="2355">
        <v>312286</v>
      </c>
      <c r="FK19" s="2355" t="s">
        <v>22</v>
      </c>
      <c r="FL19" s="2355" t="s">
        <v>22</v>
      </c>
      <c r="FM19" s="1385">
        <v>42005</v>
      </c>
      <c r="FN19" s="624">
        <v>42005</v>
      </c>
      <c r="FO19" s="73"/>
      <c r="FP19" s="64">
        <v>42005</v>
      </c>
      <c r="FQ19" s="127"/>
      <c r="FR19" s="75">
        <v>7047857</v>
      </c>
      <c r="FS19" s="2355">
        <v>4182327</v>
      </c>
      <c r="FT19" s="2507">
        <v>10577057</v>
      </c>
      <c r="FU19" s="2507"/>
      <c r="FV19" s="2355" t="s">
        <v>22</v>
      </c>
      <c r="FW19" s="2355" t="s">
        <v>21</v>
      </c>
      <c r="FX19" s="2355">
        <v>10577057</v>
      </c>
      <c r="FY19" s="2355" t="s">
        <v>21</v>
      </c>
      <c r="FZ19" s="2355">
        <v>9573695</v>
      </c>
      <c r="GA19" s="2355">
        <v>1003362</v>
      </c>
      <c r="GB19" s="2355">
        <v>390537</v>
      </c>
      <c r="GC19" s="2355">
        <v>1424</v>
      </c>
      <c r="GD19" s="1385">
        <v>42005</v>
      </c>
      <c r="GE19" s="624">
        <v>42005</v>
      </c>
      <c r="GF19" s="73"/>
      <c r="GG19" s="64">
        <v>42005</v>
      </c>
      <c r="GH19" s="127"/>
      <c r="GI19" s="75">
        <v>573642</v>
      </c>
      <c r="GJ19" s="2355">
        <v>64264</v>
      </c>
      <c r="GK19" s="2507">
        <v>579575</v>
      </c>
      <c r="GL19" s="2507"/>
      <c r="GM19" s="2355">
        <v>55800</v>
      </c>
      <c r="GN19" s="2355" t="s">
        <v>21</v>
      </c>
      <c r="GO19" s="2355">
        <v>523775</v>
      </c>
      <c r="GP19" s="2355">
        <v>198993</v>
      </c>
      <c r="GQ19" s="2355">
        <v>293433</v>
      </c>
      <c r="GR19" s="2355">
        <v>31349</v>
      </c>
      <c r="GS19" s="2355">
        <v>31607</v>
      </c>
      <c r="GT19" s="2355">
        <v>15184</v>
      </c>
      <c r="GU19" s="1385">
        <v>42005</v>
      </c>
      <c r="GV19" s="624">
        <v>42005</v>
      </c>
    </row>
    <row r="20" spans="1:204" ht="7.5" customHeight="1">
      <c r="A20" s="73"/>
      <c r="B20" s="76"/>
      <c r="C20" s="127"/>
      <c r="D20" s="625"/>
      <c r="E20" s="625"/>
      <c r="F20" s="625"/>
      <c r="G20" s="625"/>
      <c r="H20" s="625"/>
      <c r="I20" s="625"/>
      <c r="J20" s="625"/>
      <c r="K20" s="625"/>
      <c r="L20" s="625"/>
      <c r="M20" s="625"/>
      <c r="N20" s="625"/>
      <c r="O20" s="625"/>
      <c r="P20" s="1386"/>
      <c r="Q20" s="486"/>
      <c r="R20" s="73"/>
      <c r="S20" s="76"/>
      <c r="T20" s="127"/>
      <c r="U20" s="625"/>
      <c r="V20" s="625"/>
      <c r="W20" s="625"/>
      <c r="X20" s="625"/>
      <c r="Y20" s="625"/>
      <c r="Z20" s="625"/>
      <c r="AA20" s="625"/>
      <c r="AB20" s="625"/>
      <c r="AC20" s="625"/>
      <c r="AD20" s="625"/>
      <c r="AE20" s="625"/>
      <c r="AF20" s="625"/>
      <c r="AG20" s="1386"/>
      <c r="AH20" s="486"/>
      <c r="AI20" s="73"/>
      <c r="AJ20" s="76"/>
      <c r="AK20" s="127"/>
      <c r="AL20" s="625"/>
      <c r="AM20" s="625"/>
      <c r="AN20" s="625"/>
      <c r="AO20" s="625"/>
      <c r="AP20" s="625"/>
      <c r="AQ20" s="625"/>
      <c r="AR20" s="625"/>
      <c r="AS20" s="625"/>
      <c r="AT20" s="625"/>
      <c r="AU20" s="625"/>
      <c r="AV20" s="625"/>
      <c r="AW20" s="625"/>
      <c r="AX20" s="1386"/>
      <c r="AY20" s="486"/>
      <c r="AZ20" s="73"/>
      <c r="BA20" s="76"/>
      <c r="BB20" s="127"/>
      <c r="BC20" s="625"/>
      <c r="BD20" s="625"/>
      <c r="BE20" s="625"/>
      <c r="BF20" s="625"/>
      <c r="BG20" s="625"/>
      <c r="BH20" s="625"/>
      <c r="BI20" s="625"/>
      <c r="BJ20" s="625"/>
      <c r="BK20" s="625"/>
      <c r="BL20" s="625"/>
      <c r="BM20" s="625"/>
      <c r="BN20" s="625"/>
      <c r="BO20" s="1386"/>
      <c r="BP20" s="486"/>
      <c r="BQ20" s="73"/>
      <c r="BR20" s="76"/>
      <c r="BS20" s="127"/>
      <c r="BT20" s="625"/>
      <c r="BU20" s="625"/>
      <c r="BV20" s="625"/>
      <c r="BW20" s="625"/>
      <c r="BX20" s="625"/>
      <c r="BY20" s="625"/>
      <c r="BZ20" s="625"/>
      <c r="CA20" s="625"/>
      <c r="CB20" s="625"/>
      <c r="CC20" s="625"/>
      <c r="CD20" s="625"/>
      <c r="CE20" s="625"/>
      <c r="CF20" s="1386"/>
      <c r="CG20" s="486"/>
      <c r="CH20" s="73"/>
      <c r="CI20" s="76"/>
      <c r="CJ20" s="127"/>
      <c r="CK20" s="625"/>
      <c r="CL20" s="625"/>
      <c r="CM20" s="625"/>
      <c r="CN20" s="625"/>
      <c r="CO20" s="625"/>
      <c r="CP20" s="625"/>
      <c r="CQ20" s="625"/>
      <c r="CR20" s="625"/>
      <c r="CS20" s="625"/>
      <c r="CT20" s="625"/>
      <c r="CU20" s="625"/>
      <c r="CV20" s="625"/>
      <c r="CW20" s="1386"/>
      <c r="CX20" s="486"/>
      <c r="CY20" s="73"/>
      <c r="CZ20" s="76"/>
      <c r="DA20" s="127"/>
      <c r="DB20" s="625"/>
      <c r="DC20" s="625"/>
      <c r="DD20" s="625"/>
      <c r="DE20" s="625"/>
      <c r="DF20" s="625"/>
      <c r="DG20" s="625"/>
      <c r="DH20" s="625"/>
      <c r="DI20" s="625"/>
      <c r="DJ20" s="625"/>
      <c r="DK20" s="625"/>
      <c r="DL20" s="625"/>
      <c r="DM20" s="625"/>
      <c r="DN20" s="1386"/>
      <c r="DO20" s="486"/>
      <c r="DP20" s="73"/>
      <c r="DQ20" s="76"/>
      <c r="DR20" s="127"/>
      <c r="DS20" s="625"/>
      <c r="DT20" s="625"/>
      <c r="DU20" s="625"/>
      <c r="DV20" s="625"/>
      <c r="DW20" s="625"/>
      <c r="DX20" s="625"/>
      <c r="DY20" s="625"/>
      <c r="DZ20" s="625"/>
      <c r="EA20" s="625"/>
      <c r="EB20" s="625"/>
      <c r="EC20" s="625"/>
      <c r="ED20" s="625"/>
      <c r="EE20" s="1386"/>
      <c r="EF20" s="486"/>
      <c r="EG20" s="73"/>
      <c r="EH20" s="76"/>
      <c r="EI20" s="127"/>
      <c r="EJ20" s="625"/>
      <c r="EK20" s="625"/>
      <c r="EL20" s="625"/>
      <c r="EM20" s="625"/>
      <c r="EN20" s="625"/>
      <c r="EO20" s="625"/>
      <c r="EP20" s="625"/>
      <c r="EQ20" s="625"/>
      <c r="ER20" s="625"/>
      <c r="ES20" s="625"/>
      <c r="ET20" s="625"/>
      <c r="EU20" s="625"/>
      <c r="EV20" s="1386"/>
      <c r="EW20" s="486"/>
      <c r="EX20" s="73"/>
      <c r="EY20" s="76"/>
      <c r="EZ20" s="127"/>
      <c r="FA20" s="625"/>
      <c r="FB20" s="625"/>
      <c r="FC20" s="625"/>
      <c r="FD20" s="625"/>
      <c r="FE20" s="625"/>
      <c r="FF20" s="625"/>
      <c r="FG20" s="625"/>
      <c r="FH20" s="625"/>
      <c r="FI20" s="625"/>
      <c r="FJ20" s="625"/>
      <c r="FK20" s="625"/>
      <c r="FL20" s="625"/>
      <c r="FM20" s="1386"/>
      <c r="FN20" s="486"/>
      <c r="FO20" s="73"/>
      <c r="FP20" s="76"/>
      <c r="FQ20" s="127"/>
      <c r="FR20" s="625"/>
      <c r="FS20" s="625"/>
      <c r="FT20" s="625"/>
      <c r="FU20" s="625"/>
      <c r="FV20" s="625"/>
      <c r="FW20" s="625"/>
      <c r="FX20" s="625"/>
      <c r="FY20" s="625"/>
      <c r="FZ20" s="625"/>
      <c r="GA20" s="625"/>
      <c r="GB20" s="625"/>
      <c r="GC20" s="625"/>
      <c r="GD20" s="1386"/>
      <c r="GE20" s="486"/>
      <c r="GF20" s="73"/>
      <c r="GG20" s="76"/>
      <c r="GH20" s="127"/>
      <c r="GI20" s="625"/>
      <c r="GJ20" s="625"/>
      <c r="GK20" s="625"/>
      <c r="GL20" s="625"/>
      <c r="GM20" s="625"/>
      <c r="GN20" s="625"/>
      <c r="GO20" s="625"/>
      <c r="GP20" s="625"/>
      <c r="GQ20" s="625"/>
      <c r="GR20" s="625"/>
      <c r="GS20" s="625"/>
      <c r="GT20" s="625"/>
      <c r="GU20" s="1386"/>
      <c r="GV20" s="486"/>
    </row>
    <row r="21" spans="1:204" ht="15" customHeight="1">
      <c r="A21" s="79">
        <v>41365</v>
      </c>
      <c r="B21" s="80">
        <v>41365</v>
      </c>
      <c r="C21" s="128">
        <v>41365</v>
      </c>
      <c r="D21" s="2356">
        <v>160082578</v>
      </c>
      <c r="E21" s="2356">
        <v>50966518</v>
      </c>
      <c r="F21" s="2356">
        <v>161923094</v>
      </c>
      <c r="G21" s="2356">
        <v>212677169</v>
      </c>
      <c r="H21" s="2356">
        <v>33832898</v>
      </c>
      <c r="I21" s="2356">
        <v>5964269</v>
      </c>
      <c r="J21" s="2356">
        <v>172880002</v>
      </c>
      <c r="K21" s="2356">
        <v>94054671</v>
      </c>
      <c r="L21" s="2356">
        <v>75767584</v>
      </c>
      <c r="M21" s="2356">
        <v>3057747</v>
      </c>
      <c r="N21" s="2356">
        <v>21325073</v>
      </c>
      <c r="O21" s="2356">
        <v>10567801</v>
      </c>
      <c r="P21" s="1387">
        <v>41365</v>
      </c>
      <c r="Q21" s="628">
        <v>41365</v>
      </c>
      <c r="R21" s="79">
        <v>41365</v>
      </c>
      <c r="S21" s="80">
        <v>41365</v>
      </c>
      <c r="T21" s="128">
        <v>41365</v>
      </c>
      <c r="U21" s="2356">
        <v>57747</v>
      </c>
      <c r="V21" s="2356" t="s">
        <v>22</v>
      </c>
      <c r="W21" s="2508">
        <v>58113</v>
      </c>
      <c r="X21" s="2508"/>
      <c r="Y21" s="2356" t="s">
        <v>22</v>
      </c>
      <c r="Z21" s="2356" t="s">
        <v>22</v>
      </c>
      <c r="AA21" s="2356">
        <v>58113</v>
      </c>
      <c r="AB21" s="2356" t="s">
        <v>22</v>
      </c>
      <c r="AC21" s="2356" t="s">
        <v>22</v>
      </c>
      <c r="AD21" s="2356">
        <v>58113</v>
      </c>
      <c r="AE21" s="2356">
        <v>52</v>
      </c>
      <c r="AF21" s="2356">
        <v>1764</v>
      </c>
      <c r="AG21" s="1387">
        <v>41365</v>
      </c>
      <c r="AH21" s="628">
        <v>41365</v>
      </c>
      <c r="AI21" s="79">
        <v>41365</v>
      </c>
      <c r="AJ21" s="80">
        <v>41365</v>
      </c>
      <c r="AK21" s="128">
        <v>41365</v>
      </c>
      <c r="AL21" s="2356">
        <v>1138013</v>
      </c>
      <c r="AM21" s="2356" t="s">
        <v>22</v>
      </c>
      <c r="AN21" s="2508">
        <v>1183929</v>
      </c>
      <c r="AO21" s="2508"/>
      <c r="AP21" s="2356">
        <v>43632</v>
      </c>
      <c r="AQ21" s="2356">
        <v>27664</v>
      </c>
      <c r="AR21" s="2356">
        <v>1112633</v>
      </c>
      <c r="AS21" s="2356">
        <v>861913</v>
      </c>
      <c r="AT21" s="2356">
        <v>182004</v>
      </c>
      <c r="AU21" s="2356">
        <v>68716</v>
      </c>
      <c r="AV21" s="2356">
        <v>339</v>
      </c>
      <c r="AW21" s="2356">
        <v>18758</v>
      </c>
      <c r="AX21" s="1387">
        <v>41365</v>
      </c>
      <c r="AY21" s="628">
        <v>41365</v>
      </c>
      <c r="AZ21" s="79">
        <v>41365</v>
      </c>
      <c r="BA21" s="80">
        <v>41365</v>
      </c>
      <c r="BB21" s="128">
        <v>41365</v>
      </c>
      <c r="BC21" s="2356">
        <v>772297</v>
      </c>
      <c r="BD21" s="2356" t="s">
        <v>22</v>
      </c>
      <c r="BE21" s="2508">
        <v>875102</v>
      </c>
      <c r="BF21" s="2508"/>
      <c r="BG21" s="2356">
        <v>378242</v>
      </c>
      <c r="BH21" s="2356">
        <v>99413</v>
      </c>
      <c r="BI21" s="2356">
        <v>397447</v>
      </c>
      <c r="BJ21" s="2356" t="s">
        <v>21</v>
      </c>
      <c r="BK21" s="2356">
        <v>307761</v>
      </c>
      <c r="BL21" s="2356">
        <v>89686</v>
      </c>
      <c r="BM21" s="2356">
        <v>18846</v>
      </c>
      <c r="BN21" s="2356">
        <v>59517</v>
      </c>
      <c r="BO21" s="1387">
        <v>41365</v>
      </c>
      <c r="BP21" s="628">
        <v>41365</v>
      </c>
      <c r="BQ21" s="79">
        <v>41365</v>
      </c>
      <c r="BR21" s="80">
        <v>41365</v>
      </c>
      <c r="BS21" s="128">
        <v>41365</v>
      </c>
      <c r="BT21" s="2356">
        <v>6151287</v>
      </c>
      <c r="BU21" s="2356" t="s">
        <v>22</v>
      </c>
      <c r="BV21" s="2508">
        <v>6163027</v>
      </c>
      <c r="BW21" s="2508"/>
      <c r="BX21" s="2356">
        <v>99116</v>
      </c>
      <c r="BY21" s="2356">
        <v>184070</v>
      </c>
      <c r="BZ21" s="2356">
        <v>5879841</v>
      </c>
      <c r="CA21" s="2356">
        <v>4944315</v>
      </c>
      <c r="CB21" s="2356">
        <v>589370</v>
      </c>
      <c r="CC21" s="2356">
        <v>346156</v>
      </c>
      <c r="CD21" s="2356">
        <v>533127</v>
      </c>
      <c r="CE21" s="2356">
        <v>68756</v>
      </c>
      <c r="CF21" s="1387">
        <v>41365</v>
      </c>
      <c r="CG21" s="628">
        <v>41365</v>
      </c>
      <c r="CH21" s="79">
        <v>41365</v>
      </c>
      <c r="CI21" s="80">
        <v>41365</v>
      </c>
      <c r="CJ21" s="128">
        <v>41365</v>
      </c>
      <c r="CK21" s="2356" t="s">
        <v>21</v>
      </c>
      <c r="CL21" s="2356" t="s">
        <v>22</v>
      </c>
      <c r="CM21" s="2508">
        <v>1564391</v>
      </c>
      <c r="CN21" s="2508"/>
      <c r="CO21" s="2356">
        <v>961131</v>
      </c>
      <c r="CP21" s="2356">
        <v>603260</v>
      </c>
      <c r="CQ21" s="2356" t="s">
        <v>21</v>
      </c>
      <c r="CR21" s="2356" t="s">
        <v>21</v>
      </c>
      <c r="CS21" s="2356" t="s">
        <v>21</v>
      </c>
      <c r="CT21" s="2356" t="s">
        <v>21</v>
      </c>
      <c r="CU21" s="2356" t="s">
        <v>21</v>
      </c>
      <c r="CV21" s="2356">
        <v>5334</v>
      </c>
      <c r="CW21" s="1387">
        <v>41365</v>
      </c>
      <c r="CX21" s="628">
        <v>41365</v>
      </c>
      <c r="CY21" s="79">
        <v>41365</v>
      </c>
      <c r="CZ21" s="80">
        <v>41365</v>
      </c>
      <c r="DA21" s="128">
        <v>41365</v>
      </c>
      <c r="DB21" s="2356">
        <v>98844188</v>
      </c>
      <c r="DC21" s="2356" t="s">
        <v>22</v>
      </c>
      <c r="DD21" s="2508">
        <v>91667631</v>
      </c>
      <c r="DE21" s="2508"/>
      <c r="DF21" s="2356">
        <v>18029304</v>
      </c>
      <c r="DG21" s="2356" t="s">
        <v>21</v>
      </c>
      <c r="DH21" s="2356">
        <v>73638327</v>
      </c>
      <c r="DI21" s="2356">
        <v>51583373</v>
      </c>
      <c r="DJ21" s="2356">
        <v>22041350</v>
      </c>
      <c r="DK21" s="2356">
        <v>13604</v>
      </c>
      <c r="DL21" s="2356">
        <v>6268245</v>
      </c>
      <c r="DM21" s="2356">
        <v>10620697</v>
      </c>
      <c r="DN21" s="1387">
        <v>41365</v>
      </c>
      <c r="DO21" s="628">
        <v>41365</v>
      </c>
      <c r="DP21" s="79">
        <v>41365</v>
      </c>
      <c r="DQ21" s="80">
        <v>41365</v>
      </c>
      <c r="DR21" s="128">
        <v>41365</v>
      </c>
      <c r="DS21" s="2356">
        <v>2245523</v>
      </c>
      <c r="DT21" s="2356">
        <v>15272901</v>
      </c>
      <c r="DU21" s="2508">
        <v>12046689</v>
      </c>
      <c r="DV21" s="2508"/>
      <c r="DW21" s="2356">
        <v>1696203</v>
      </c>
      <c r="DX21" s="2356">
        <v>294</v>
      </c>
      <c r="DY21" s="2356">
        <v>10350192</v>
      </c>
      <c r="DZ21" s="2356">
        <v>7581</v>
      </c>
      <c r="EA21" s="2356">
        <v>9931245</v>
      </c>
      <c r="EB21" s="2356">
        <v>411366</v>
      </c>
      <c r="EC21" s="2356">
        <v>5044039</v>
      </c>
      <c r="ED21" s="2356" t="s">
        <v>22</v>
      </c>
      <c r="EE21" s="1387">
        <v>41365</v>
      </c>
      <c r="EF21" s="628">
        <v>41365</v>
      </c>
      <c r="EG21" s="79">
        <v>41365</v>
      </c>
      <c r="EH21" s="80">
        <v>41365</v>
      </c>
      <c r="EI21" s="128">
        <v>41365</v>
      </c>
      <c r="EJ21" s="2356">
        <v>6609</v>
      </c>
      <c r="EK21" s="2356">
        <v>134107</v>
      </c>
      <c r="EL21" s="2508">
        <v>102194</v>
      </c>
      <c r="EM21" s="2508"/>
      <c r="EN21" s="2356">
        <v>73644</v>
      </c>
      <c r="EO21" s="2356" t="s">
        <v>21</v>
      </c>
      <c r="EP21" s="2356">
        <v>28550</v>
      </c>
      <c r="EQ21" s="2356" t="s">
        <v>21</v>
      </c>
      <c r="ER21" s="2356">
        <v>28550</v>
      </c>
      <c r="ES21" s="2356" t="s">
        <v>21</v>
      </c>
      <c r="ET21" s="2356">
        <v>38522</v>
      </c>
      <c r="EU21" s="2356" t="s">
        <v>22</v>
      </c>
      <c r="EV21" s="1387">
        <v>41365</v>
      </c>
      <c r="EW21" s="628">
        <v>41365</v>
      </c>
      <c r="EX21" s="79">
        <v>41365</v>
      </c>
      <c r="EY21" s="80">
        <v>41365</v>
      </c>
      <c r="EZ21" s="128">
        <v>41365</v>
      </c>
      <c r="FA21" s="2356">
        <v>5165875</v>
      </c>
      <c r="FB21" s="2356" t="s">
        <v>22</v>
      </c>
      <c r="FC21" s="2508">
        <v>5165875</v>
      </c>
      <c r="FD21" s="2508"/>
      <c r="FE21" s="2356">
        <v>1135950</v>
      </c>
      <c r="FF21" s="2356">
        <v>1407243</v>
      </c>
      <c r="FG21" s="2356">
        <v>2622682</v>
      </c>
      <c r="FH21" s="2356" t="s">
        <v>22</v>
      </c>
      <c r="FI21" s="2356">
        <v>2307337</v>
      </c>
      <c r="FJ21" s="2356">
        <v>315345</v>
      </c>
      <c r="FK21" s="2356" t="s">
        <v>22</v>
      </c>
      <c r="FL21" s="2356" t="s">
        <v>22</v>
      </c>
      <c r="FM21" s="1387">
        <v>41365</v>
      </c>
      <c r="FN21" s="628">
        <v>41365</v>
      </c>
      <c r="FO21" s="79">
        <v>41365</v>
      </c>
      <c r="FP21" s="80">
        <v>41365</v>
      </c>
      <c r="FQ21" s="128">
        <v>41365</v>
      </c>
      <c r="FR21" s="2356">
        <v>7671387</v>
      </c>
      <c r="FS21" s="2356">
        <v>4378597</v>
      </c>
      <c r="FT21" s="2508">
        <v>11433569</v>
      </c>
      <c r="FU21" s="2508"/>
      <c r="FV21" s="2356" t="s">
        <v>22</v>
      </c>
      <c r="FW21" s="2356" t="s">
        <v>21</v>
      </c>
      <c r="FX21" s="2356">
        <v>11433569</v>
      </c>
      <c r="FY21" s="2356" t="s">
        <v>21</v>
      </c>
      <c r="FZ21" s="2356">
        <v>10200952</v>
      </c>
      <c r="GA21" s="2356">
        <v>1232617</v>
      </c>
      <c r="GB21" s="2356">
        <v>385355</v>
      </c>
      <c r="GC21" s="2356">
        <v>1469</v>
      </c>
      <c r="GD21" s="1387">
        <v>41365</v>
      </c>
      <c r="GE21" s="628">
        <v>41365</v>
      </c>
      <c r="GF21" s="79">
        <v>41365</v>
      </c>
      <c r="GG21" s="80">
        <v>41365</v>
      </c>
      <c r="GH21" s="128">
        <v>41365</v>
      </c>
      <c r="GI21" s="2356">
        <v>543209</v>
      </c>
      <c r="GJ21" s="2356">
        <v>62163</v>
      </c>
      <c r="GK21" s="2508">
        <v>564540</v>
      </c>
      <c r="GL21" s="2508"/>
      <c r="GM21" s="2356">
        <v>60657</v>
      </c>
      <c r="GN21" s="2356" t="s">
        <v>21</v>
      </c>
      <c r="GO21" s="2356">
        <v>503883</v>
      </c>
      <c r="GP21" s="2356">
        <v>195465</v>
      </c>
      <c r="GQ21" s="2356">
        <v>277392</v>
      </c>
      <c r="GR21" s="2356">
        <v>31026</v>
      </c>
      <c r="GS21" s="2356">
        <v>28771</v>
      </c>
      <c r="GT21" s="2356">
        <v>13194</v>
      </c>
      <c r="GU21" s="1387">
        <v>41365</v>
      </c>
      <c r="GV21" s="628">
        <v>41365</v>
      </c>
    </row>
    <row r="22" spans="1:204" ht="15" customHeight="1">
      <c r="A22" s="73"/>
      <c r="B22" s="80">
        <v>41730</v>
      </c>
      <c r="C22" s="127"/>
      <c r="D22" s="2356">
        <v>155322797</v>
      </c>
      <c r="E22" s="2356">
        <v>49439425</v>
      </c>
      <c r="F22" s="2356">
        <v>157066859</v>
      </c>
      <c r="G22" s="2356">
        <v>206296711</v>
      </c>
      <c r="H22" s="2356">
        <v>32459748</v>
      </c>
      <c r="I22" s="2356">
        <v>5920383</v>
      </c>
      <c r="J22" s="2356">
        <v>167916580</v>
      </c>
      <c r="K22" s="2356">
        <v>90658222</v>
      </c>
      <c r="L22" s="2356">
        <v>74441728</v>
      </c>
      <c r="M22" s="2356">
        <v>2816631</v>
      </c>
      <c r="N22" s="2356">
        <v>21563072</v>
      </c>
      <c r="O22" s="2356">
        <v>9720285</v>
      </c>
      <c r="P22" s="1387">
        <v>41730</v>
      </c>
      <c r="Q22" s="628">
        <v>41730</v>
      </c>
      <c r="R22" s="73"/>
      <c r="S22" s="80">
        <v>41730</v>
      </c>
      <c r="T22" s="127"/>
      <c r="U22" s="2356">
        <v>53650</v>
      </c>
      <c r="V22" s="2356" t="s">
        <v>22</v>
      </c>
      <c r="W22" s="2508">
        <v>53877</v>
      </c>
      <c r="X22" s="2508"/>
      <c r="Y22" s="2356" t="s">
        <v>22</v>
      </c>
      <c r="Z22" s="2356" t="s">
        <v>22</v>
      </c>
      <c r="AA22" s="2356">
        <v>53877</v>
      </c>
      <c r="AB22" s="2356" t="s">
        <v>22</v>
      </c>
      <c r="AC22" s="2356" t="s">
        <v>22</v>
      </c>
      <c r="AD22" s="2356">
        <v>53877</v>
      </c>
      <c r="AE22" s="2356">
        <v>53</v>
      </c>
      <c r="AF22" s="2356">
        <v>1709</v>
      </c>
      <c r="AG22" s="1387">
        <v>41730</v>
      </c>
      <c r="AH22" s="628">
        <v>41730</v>
      </c>
      <c r="AI22" s="73"/>
      <c r="AJ22" s="80">
        <v>41730</v>
      </c>
      <c r="AK22" s="127"/>
      <c r="AL22" s="2356">
        <v>1016332</v>
      </c>
      <c r="AM22" s="2356" t="s">
        <v>22</v>
      </c>
      <c r="AN22" s="2508">
        <v>1080857</v>
      </c>
      <c r="AO22" s="2508"/>
      <c r="AP22" s="2356">
        <v>36245</v>
      </c>
      <c r="AQ22" s="2356">
        <v>52931</v>
      </c>
      <c r="AR22" s="2356">
        <v>991681</v>
      </c>
      <c r="AS22" s="2356">
        <v>766500</v>
      </c>
      <c r="AT22" s="2356">
        <v>156615</v>
      </c>
      <c r="AU22" s="2356">
        <v>68566</v>
      </c>
      <c r="AV22" s="2356">
        <v>353</v>
      </c>
      <c r="AW22" s="2356">
        <v>18877</v>
      </c>
      <c r="AX22" s="1387">
        <v>41730</v>
      </c>
      <c r="AY22" s="628">
        <v>41730</v>
      </c>
      <c r="AZ22" s="73"/>
      <c r="BA22" s="80">
        <v>41730</v>
      </c>
      <c r="BB22" s="127"/>
      <c r="BC22" s="2356">
        <v>679485</v>
      </c>
      <c r="BD22" s="2356" t="s">
        <v>22</v>
      </c>
      <c r="BE22" s="2508">
        <v>773431</v>
      </c>
      <c r="BF22" s="2508"/>
      <c r="BG22" s="2356">
        <v>287745</v>
      </c>
      <c r="BH22" s="2356">
        <v>118049</v>
      </c>
      <c r="BI22" s="2356">
        <v>367637</v>
      </c>
      <c r="BJ22" s="2356" t="s">
        <v>21</v>
      </c>
      <c r="BK22" s="2356">
        <v>278809</v>
      </c>
      <c r="BL22" s="2356">
        <v>88828</v>
      </c>
      <c r="BM22" s="2356">
        <v>17907</v>
      </c>
      <c r="BN22" s="2356">
        <v>61470</v>
      </c>
      <c r="BO22" s="1387">
        <v>41730</v>
      </c>
      <c r="BP22" s="628">
        <v>41730</v>
      </c>
      <c r="BQ22" s="73"/>
      <c r="BR22" s="80">
        <v>41730</v>
      </c>
      <c r="BS22" s="127"/>
      <c r="BT22" s="2356">
        <v>6039125</v>
      </c>
      <c r="BU22" s="2356" t="s">
        <v>22</v>
      </c>
      <c r="BV22" s="2508">
        <v>5996870</v>
      </c>
      <c r="BW22" s="2508"/>
      <c r="BX22" s="2356">
        <v>106238</v>
      </c>
      <c r="BY22" s="2356">
        <v>129181</v>
      </c>
      <c r="BZ22" s="2356">
        <v>5761451</v>
      </c>
      <c r="CA22" s="2356">
        <v>4888824</v>
      </c>
      <c r="CB22" s="2356">
        <v>522789</v>
      </c>
      <c r="CC22" s="2356">
        <v>349838</v>
      </c>
      <c r="CD22" s="2356">
        <v>487437</v>
      </c>
      <c r="CE22" s="2356">
        <v>59773</v>
      </c>
      <c r="CF22" s="1387">
        <v>41730</v>
      </c>
      <c r="CG22" s="628">
        <v>41730</v>
      </c>
      <c r="CH22" s="73"/>
      <c r="CI22" s="80">
        <v>41730</v>
      </c>
      <c r="CJ22" s="127"/>
      <c r="CK22" s="2356" t="s">
        <v>21</v>
      </c>
      <c r="CL22" s="2356" t="s">
        <v>22</v>
      </c>
      <c r="CM22" s="2508">
        <v>1282596</v>
      </c>
      <c r="CN22" s="2508"/>
      <c r="CO22" s="2356">
        <v>693592</v>
      </c>
      <c r="CP22" s="2356">
        <v>589004</v>
      </c>
      <c r="CQ22" s="2356" t="s">
        <v>21</v>
      </c>
      <c r="CR22" s="2356" t="s">
        <v>21</v>
      </c>
      <c r="CS22" s="2356" t="s">
        <v>21</v>
      </c>
      <c r="CT22" s="2356" t="s">
        <v>21</v>
      </c>
      <c r="CU22" s="2356" t="s">
        <v>21</v>
      </c>
      <c r="CV22" s="2356">
        <v>5334</v>
      </c>
      <c r="CW22" s="1387">
        <v>41730</v>
      </c>
      <c r="CX22" s="628">
        <v>41730</v>
      </c>
      <c r="CY22" s="73"/>
      <c r="CZ22" s="80">
        <v>41730</v>
      </c>
      <c r="DA22" s="127"/>
      <c r="DB22" s="2356">
        <v>93910180</v>
      </c>
      <c r="DC22" s="2356" t="s">
        <v>22</v>
      </c>
      <c r="DD22" s="2508">
        <v>88796713</v>
      </c>
      <c r="DE22" s="2508"/>
      <c r="DF22" s="2356">
        <v>17726588</v>
      </c>
      <c r="DG22" s="2356" t="s">
        <v>21</v>
      </c>
      <c r="DH22" s="2356">
        <v>71070125</v>
      </c>
      <c r="DI22" s="2356">
        <v>49585421</v>
      </c>
      <c r="DJ22" s="2356">
        <v>21471927</v>
      </c>
      <c r="DK22" s="2356">
        <v>12777</v>
      </c>
      <c r="DL22" s="2356">
        <v>6728120</v>
      </c>
      <c r="DM22" s="2356">
        <v>9307650</v>
      </c>
      <c r="DN22" s="1387">
        <v>41730</v>
      </c>
      <c r="DO22" s="628">
        <v>41730</v>
      </c>
      <c r="DP22" s="73"/>
      <c r="DQ22" s="80">
        <v>41730</v>
      </c>
      <c r="DR22" s="127"/>
      <c r="DS22" s="2356">
        <v>2193382</v>
      </c>
      <c r="DT22" s="2356">
        <v>14558094</v>
      </c>
      <c r="DU22" s="2508">
        <v>11568646</v>
      </c>
      <c r="DV22" s="2508"/>
      <c r="DW22" s="2356">
        <v>1510294</v>
      </c>
      <c r="DX22" s="2356">
        <v>10</v>
      </c>
      <c r="DY22" s="2356">
        <v>10058342</v>
      </c>
      <c r="DZ22" s="2356">
        <v>8064</v>
      </c>
      <c r="EA22" s="2356">
        <v>9645353</v>
      </c>
      <c r="EB22" s="2356">
        <v>404925</v>
      </c>
      <c r="EC22" s="2356">
        <v>4761083</v>
      </c>
      <c r="ED22" s="2356" t="s">
        <v>22</v>
      </c>
      <c r="EE22" s="1387">
        <v>41730</v>
      </c>
      <c r="EF22" s="628">
        <v>41730</v>
      </c>
      <c r="EG22" s="73"/>
      <c r="EH22" s="80">
        <v>41730</v>
      </c>
      <c r="EI22" s="127"/>
      <c r="EJ22" s="2356">
        <v>7396</v>
      </c>
      <c r="EK22" s="2356">
        <v>138026</v>
      </c>
      <c r="EL22" s="2508">
        <v>110505</v>
      </c>
      <c r="EM22" s="2508"/>
      <c r="EN22" s="2356">
        <v>78703</v>
      </c>
      <c r="EO22" s="2356" t="s">
        <v>21</v>
      </c>
      <c r="EP22" s="2356">
        <v>31802</v>
      </c>
      <c r="EQ22" s="2356" t="s">
        <v>21</v>
      </c>
      <c r="ER22" s="2356">
        <v>31802</v>
      </c>
      <c r="ES22" s="2356" t="s">
        <v>21</v>
      </c>
      <c r="ET22" s="2356">
        <v>34917</v>
      </c>
      <c r="EU22" s="2356" t="s">
        <v>22</v>
      </c>
      <c r="EV22" s="1387">
        <v>41730</v>
      </c>
      <c r="EW22" s="628">
        <v>41730</v>
      </c>
      <c r="EX22" s="73"/>
      <c r="EY22" s="80">
        <v>41730</v>
      </c>
      <c r="EZ22" s="127"/>
      <c r="FA22" s="2356">
        <v>5078827</v>
      </c>
      <c r="FB22" s="2356" t="s">
        <v>22</v>
      </c>
      <c r="FC22" s="2508">
        <v>5078827</v>
      </c>
      <c r="FD22" s="2508"/>
      <c r="FE22" s="2356">
        <v>1030882</v>
      </c>
      <c r="FF22" s="2356">
        <v>1335072</v>
      </c>
      <c r="FG22" s="2356">
        <v>2712873</v>
      </c>
      <c r="FH22" s="2356" t="s">
        <v>22</v>
      </c>
      <c r="FI22" s="2356">
        <v>2412890</v>
      </c>
      <c r="FJ22" s="2356">
        <v>299983</v>
      </c>
      <c r="FK22" s="2356" t="s">
        <v>22</v>
      </c>
      <c r="FL22" s="2356" t="s">
        <v>22</v>
      </c>
      <c r="FM22" s="1387">
        <v>41730</v>
      </c>
      <c r="FN22" s="628">
        <v>41730</v>
      </c>
      <c r="FO22" s="73"/>
      <c r="FP22" s="80">
        <v>41730</v>
      </c>
      <c r="FQ22" s="127"/>
      <c r="FR22" s="2356">
        <v>7616107</v>
      </c>
      <c r="FS22" s="2356">
        <v>4225926</v>
      </c>
      <c r="FT22" s="2508">
        <v>11219814</v>
      </c>
      <c r="FU22" s="2508"/>
      <c r="FV22" s="2356" t="s">
        <v>22</v>
      </c>
      <c r="FW22" s="2356" t="s">
        <v>21</v>
      </c>
      <c r="FX22" s="2356">
        <v>11219814</v>
      </c>
      <c r="FY22" s="2356" t="s">
        <v>21</v>
      </c>
      <c r="FZ22" s="2356">
        <v>10044954</v>
      </c>
      <c r="GA22" s="2356">
        <v>1174860</v>
      </c>
      <c r="GB22" s="2356">
        <v>391513</v>
      </c>
      <c r="GC22" s="2356">
        <v>1438</v>
      </c>
      <c r="GD22" s="1387">
        <v>41730</v>
      </c>
      <c r="GE22" s="628">
        <v>41730</v>
      </c>
      <c r="GF22" s="73"/>
      <c r="GG22" s="80">
        <v>41730</v>
      </c>
      <c r="GH22" s="127"/>
      <c r="GI22" s="2356">
        <v>584354</v>
      </c>
      <c r="GJ22" s="2356">
        <v>66277</v>
      </c>
      <c r="GK22" s="2508">
        <v>589736</v>
      </c>
      <c r="GL22" s="2508"/>
      <c r="GM22" s="2356">
        <v>59778</v>
      </c>
      <c r="GN22" s="2356" t="s">
        <v>21</v>
      </c>
      <c r="GO22" s="2356">
        <v>529958</v>
      </c>
      <c r="GP22" s="2356">
        <v>201340</v>
      </c>
      <c r="GQ22" s="2356">
        <v>297999</v>
      </c>
      <c r="GR22" s="2356">
        <v>30619</v>
      </c>
      <c r="GS22" s="2356">
        <v>33628</v>
      </c>
      <c r="GT22" s="2356">
        <v>14396</v>
      </c>
      <c r="GU22" s="1387">
        <v>41730</v>
      </c>
      <c r="GV22" s="628">
        <v>41730</v>
      </c>
    </row>
    <row r="23" spans="1:204" ht="7.5" customHeight="1">
      <c r="A23" s="73"/>
      <c r="B23" s="76"/>
      <c r="C23" s="127"/>
      <c r="D23" s="2356"/>
      <c r="E23" s="2356"/>
      <c r="F23" s="2356"/>
      <c r="G23" s="2356"/>
      <c r="H23" s="2356"/>
      <c r="I23" s="2356"/>
      <c r="J23" s="2356"/>
      <c r="K23" s="2356"/>
      <c r="L23" s="2356"/>
      <c r="M23" s="2356"/>
      <c r="N23" s="2356"/>
      <c r="O23" s="2356"/>
      <c r="P23" s="1386"/>
      <c r="Q23" s="486"/>
      <c r="R23" s="73"/>
      <c r="S23" s="76"/>
      <c r="T23" s="127"/>
      <c r="U23" s="2356"/>
      <c r="V23" s="2356"/>
      <c r="W23" s="2356"/>
      <c r="X23" s="2356"/>
      <c r="Y23" s="2356"/>
      <c r="Z23" s="2356"/>
      <c r="AA23" s="2356"/>
      <c r="AB23" s="2356"/>
      <c r="AC23" s="2356"/>
      <c r="AD23" s="2356"/>
      <c r="AE23" s="2356"/>
      <c r="AF23" s="2356"/>
      <c r="AG23" s="1386"/>
      <c r="AH23" s="486"/>
      <c r="AI23" s="73"/>
      <c r="AJ23" s="76"/>
      <c r="AK23" s="127"/>
      <c r="AL23" s="2356"/>
      <c r="AM23" s="2356"/>
      <c r="AN23" s="2356"/>
      <c r="AO23" s="2356"/>
      <c r="AP23" s="2356"/>
      <c r="AQ23" s="2356"/>
      <c r="AR23" s="2356"/>
      <c r="AS23" s="2356"/>
      <c r="AT23" s="2356"/>
      <c r="AU23" s="2356"/>
      <c r="AV23" s="2356"/>
      <c r="AW23" s="2356"/>
      <c r="AX23" s="1386"/>
      <c r="AY23" s="486"/>
      <c r="AZ23" s="73"/>
      <c r="BA23" s="76"/>
      <c r="BB23" s="127"/>
      <c r="BC23" s="2356"/>
      <c r="BD23" s="2356"/>
      <c r="BE23" s="2356"/>
      <c r="BF23" s="2356"/>
      <c r="BG23" s="2356"/>
      <c r="BH23" s="2356"/>
      <c r="BI23" s="2356"/>
      <c r="BJ23" s="2356"/>
      <c r="BK23" s="2356"/>
      <c r="BL23" s="2356"/>
      <c r="BM23" s="2356"/>
      <c r="BN23" s="2356"/>
      <c r="BO23" s="1386"/>
      <c r="BP23" s="486"/>
      <c r="BQ23" s="73"/>
      <c r="BR23" s="76"/>
      <c r="BS23" s="127"/>
      <c r="BT23" s="2356"/>
      <c r="BU23" s="2356"/>
      <c r="BV23" s="2356"/>
      <c r="BW23" s="2356"/>
      <c r="BX23" s="2356"/>
      <c r="BY23" s="2356"/>
      <c r="BZ23" s="2356"/>
      <c r="CA23" s="2356"/>
      <c r="CB23" s="2356"/>
      <c r="CC23" s="2356"/>
      <c r="CD23" s="2356"/>
      <c r="CE23" s="2356"/>
      <c r="CF23" s="1386"/>
      <c r="CG23" s="486"/>
      <c r="CH23" s="73"/>
      <c r="CI23" s="76"/>
      <c r="CJ23" s="127"/>
      <c r="CK23" s="2356"/>
      <c r="CL23" s="2356"/>
      <c r="CM23" s="2356"/>
      <c r="CN23" s="2356"/>
      <c r="CO23" s="2356"/>
      <c r="CP23" s="2356"/>
      <c r="CQ23" s="2356"/>
      <c r="CR23" s="2356"/>
      <c r="CS23" s="2356"/>
      <c r="CT23" s="2356"/>
      <c r="CU23" s="2356"/>
      <c r="CV23" s="2356"/>
      <c r="CW23" s="1386"/>
      <c r="CX23" s="486"/>
      <c r="CY23" s="73"/>
      <c r="CZ23" s="76"/>
      <c r="DA23" s="127"/>
      <c r="DB23" s="2356"/>
      <c r="DC23" s="2356"/>
      <c r="DD23" s="2356"/>
      <c r="DE23" s="2356"/>
      <c r="DF23" s="2356"/>
      <c r="DG23" s="2356"/>
      <c r="DH23" s="2356"/>
      <c r="DI23" s="2356"/>
      <c r="DJ23" s="2356"/>
      <c r="DK23" s="2356"/>
      <c r="DL23" s="2356"/>
      <c r="DM23" s="2356"/>
      <c r="DN23" s="1386"/>
      <c r="DO23" s="486"/>
      <c r="DP23" s="73"/>
      <c r="DQ23" s="76"/>
      <c r="DR23" s="127"/>
      <c r="DS23" s="2356"/>
      <c r="DT23" s="2356"/>
      <c r="DU23" s="2356"/>
      <c r="DV23" s="2356"/>
      <c r="DW23" s="2356"/>
      <c r="DX23" s="2356"/>
      <c r="DY23" s="2356"/>
      <c r="DZ23" s="2356"/>
      <c r="EA23" s="2356"/>
      <c r="EB23" s="2356"/>
      <c r="EC23" s="2356"/>
      <c r="ED23" s="2356"/>
      <c r="EE23" s="1386"/>
      <c r="EF23" s="486"/>
      <c r="EG23" s="73"/>
      <c r="EH23" s="76"/>
      <c r="EI23" s="127"/>
      <c r="EJ23" s="2356"/>
      <c r="EK23" s="2356"/>
      <c r="EL23" s="2356"/>
      <c r="EM23" s="2356"/>
      <c r="EN23" s="2356"/>
      <c r="EO23" s="2356"/>
      <c r="EP23" s="2356"/>
      <c r="EQ23" s="2356"/>
      <c r="ER23" s="2356"/>
      <c r="ES23" s="2356"/>
      <c r="ET23" s="2356"/>
      <c r="EU23" s="2356"/>
      <c r="EV23" s="1386"/>
      <c r="EW23" s="486"/>
      <c r="EX23" s="73"/>
      <c r="EY23" s="76"/>
      <c r="EZ23" s="127"/>
      <c r="FA23" s="2356"/>
      <c r="FB23" s="2356"/>
      <c r="FC23" s="2356"/>
      <c r="FD23" s="2356"/>
      <c r="FE23" s="2356"/>
      <c r="FF23" s="2356"/>
      <c r="FG23" s="2356"/>
      <c r="FH23" s="2356"/>
      <c r="FI23" s="2356"/>
      <c r="FJ23" s="2356"/>
      <c r="FK23" s="2356"/>
      <c r="FL23" s="2356"/>
      <c r="FM23" s="1386"/>
      <c r="FN23" s="486"/>
      <c r="FO23" s="73"/>
      <c r="FP23" s="76"/>
      <c r="FQ23" s="127"/>
      <c r="FR23" s="2356"/>
      <c r="FS23" s="2356"/>
      <c r="FT23" s="2356"/>
      <c r="FU23" s="2356"/>
      <c r="FV23" s="2356"/>
      <c r="FW23" s="2356"/>
      <c r="FX23" s="2356"/>
      <c r="FY23" s="2356"/>
      <c r="FZ23" s="2356"/>
      <c r="GA23" s="2356"/>
      <c r="GB23" s="2356"/>
      <c r="GC23" s="2356"/>
      <c r="GD23" s="1386"/>
      <c r="GE23" s="486"/>
      <c r="GF23" s="73"/>
      <c r="GG23" s="76"/>
      <c r="GH23" s="127"/>
      <c r="GI23" s="2356"/>
      <c r="GJ23" s="2356"/>
      <c r="GK23" s="2356"/>
      <c r="GL23" s="2356"/>
      <c r="GM23" s="2356"/>
      <c r="GN23" s="2356"/>
      <c r="GO23" s="2356"/>
      <c r="GP23" s="2356"/>
      <c r="GQ23" s="2356"/>
      <c r="GR23" s="2356"/>
      <c r="GS23" s="2356"/>
      <c r="GT23" s="2356"/>
      <c r="GU23" s="1386"/>
      <c r="GV23" s="486"/>
    </row>
    <row r="24" spans="1:204" ht="15" customHeight="1">
      <c r="A24" s="88" t="s">
        <v>777</v>
      </c>
      <c r="B24" s="89" t="s">
        <v>23</v>
      </c>
      <c r="C24" s="132" t="s">
        <v>167</v>
      </c>
      <c r="D24" s="2356">
        <v>39583775</v>
      </c>
      <c r="E24" s="2356">
        <v>11987334</v>
      </c>
      <c r="F24" s="2356">
        <v>40624164</v>
      </c>
      <c r="G24" s="2356">
        <v>52563943</v>
      </c>
      <c r="H24" s="2356">
        <v>8376803</v>
      </c>
      <c r="I24" s="2356">
        <v>1555704</v>
      </c>
      <c r="J24" s="2356">
        <v>42631436</v>
      </c>
      <c r="K24" s="2356">
        <v>23309850</v>
      </c>
      <c r="L24" s="2356">
        <v>18589179</v>
      </c>
      <c r="M24" s="2356">
        <v>732408</v>
      </c>
      <c r="N24" s="2356">
        <v>5362327</v>
      </c>
      <c r="O24" s="2356">
        <v>9720285</v>
      </c>
      <c r="P24" s="1388" t="s">
        <v>25</v>
      </c>
      <c r="Q24" s="632" t="s">
        <v>778</v>
      </c>
      <c r="R24" s="88" t="s">
        <v>777</v>
      </c>
      <c r="S24" s="89" t="s">
        <v>23</v>
      </c>
      <c r="T24" s="132" t="s">
        <v>167</v>
      </c>
      <c r="U24" s="2356">
        <v>13560</v>
      </c>
      <c r="V24" s="2356" t="s">
        <v>22</v>
      </c>
      <c r="W24" s="2508">
        <v>13619</v>
      </c>
      <c r="X24" s="2508"/>
      <c r="Y24" s="2356" t="s">
        <v>22</v>
      </c>
      <c r="Z24" s="2356" t="s">
        <v>22</v>
      </c>
      <c r="AA24" s="2356">
        <v>13619</v>
      </c>
      <c r="AB24" s="2356" t="s">
        <v>22</v>
      </c>
      <c r="AC24" s="2356" t="s">
        <v>22</v>
      </c>
      <c r="AD24" s="2356">
        <v>13619</v>
      </c>
      <c r="AE24" s="2356">
        <v>12</v>
      </c>
      <c r="AF24" s="2356">
        <v>1709</v>
      </c>
      <c r="AG24" s="1388" t="s">
        <v>25</v>
      </c>
      <c r="AH24" s="632" t="s">
        <v>778</v>
      </c>
      <c r="AI24" s="88" t="s">
        <v>777</v>
      </c>
      <c r="AJ24" s="89" t="s">
        <v>23</v>
      </c>
      <c r="AK24" s="132" t="s">
        <v>167</v>
      </c>
      <c r="AL24" s="2356">
        <v>244524</v>
      </c>
      <c r="AM24" s="2356" t="s">
        <v>22</v>
      </c>
      <c r="AN24" s="2508">
        <v>254711</v>
      </c>
      <c r="AO24" s="2508"/>
      <c r="AP24" s="2356">
        <v>8065</v>
      </c>
      <c r="AQ24" s="2356">
        <v>7312</v>
      </c>
      <c r="AR24" s="2356">
        <v>239334</v>
      </c>
      <c r="AS24" s="2356">
        <v>180088</v>
      </c>
      <c r="AT24" s="2356">
        <v>40648</v>
      </c>
      <c r="AU24" s="2356">
        <v>18598</v>
      </c>
      <c r="AV24" s="2356">
        <v>90</v>
      </c>
      <c r="AW24" s="2356">
        <v>18877</v>
      </c>
      <c r="AX24" s="1388" t="s">
        <v>25</v>
      </c>
      <c r="AY24" s="632" t="s">
        <v>778</v>
      </c>
      <c r="AZ24" s="88" t="s">
        <v>777</v>
      </c>
      <c r="BA24" s="89" t="s">
        <v>23</v>
      </c>
      <c r="BB24" s="132" t="s">
        <v>167</v>
      </c>
      <c r="BC24" s="2356">
        <v>194371</v>
      </c>
      <c r="BD24" s="2356" t="s">
        <v>22</v>
      </c>
      <c r="BE24" s="2508">
        <v>222449</v>
      </c>
      <c r="BF24" s="2508"/>
      <c r="BG24" s="2356">
        <v>89788</v>
      </c>
      <c r="BH24" s="2356">
        <v>33016</v>
      </c>
      <c r="BI24" s="2356">
        <v>99645</v>
      </c>
      <c r="BJ24" s="2356" t="s">
        <v>21</v>
      </c>
      <c r="BK24" s="2356">
        <v>70068</v>
      </c>
      <c r="BL24" s="2356">
        <v>29577</v>
      </c>
      <c r="BM24" s="2356">
        <v>4690</v>
      </c>
      <c r="BN24" s="2356">
        <v>61470</v>
      </c>
      <c r="BO24" s="1388" t="s">
        <v>25</v>
      </c>
      <c r="BP24" s="632" t="s">
        <v>778</v>
      </c>
      <c r="BQ24" s="88" t="s">
        <v>777</v>
      </c>
      <c r="BR24" s="89" t="s">
        <v>23</v>
      </c>
      <c r="BS24" s="132" t="s">
        <v>167</v>
      </c>
      <c r="BT24" s="2356">
        <v>1442238</v>
      </c>
      <c r="BU24" s="2356" t="s">
        <v>22</v>
      </c>
      <c r="BV24" s="2508">
        <v>1439034</v>
      </c>
      <c r="BW24" s="2508"/>
      <c r="BX24" s="2356">
        <v>30157</v>
      </c>
      <c r="BY24" s="2356">
        <v>36586</v>
      </c>
      <c r="BZ24" s="2356">
        <v>1372291</v>
      </c>
      <c r="CA24" s="2356">
        <v>1138079</v>
      </c>
      <c r="CB24" s="2356">
        <v>145764</v>
      </c>
      <c r="CC24" s="2356">
        <v>88448</v>
      </c>
      <c r="CD24" s="2356">
        <v>117937</v>
      </c>
      <c r="CE24" s="2356">
        <v>59773</v>
      </c>
      <c r="CF24" s="1388" t="s">
        <v>25</v>
      </c>
      <c r="CG24" s="632" t="s">
        <v>778</v>
      </c>
      <c r="CH24" s="88" t="s">
        <v>777</v>
      </c>
      <c r="CI24" s="89" t="s">
        <v>23</v>
      </c>
      <c r="CJ24" s="132" t="s">
        <v>167</v>
      </c>
      <c r="CK24" s="2356" t="s">
        <v>21</v>
      </c>
      <c r="CL24" s="2356" t="s">
        <v>22</v>
      </c>
      <c r="CM24" s="2508">
        <v>325662</v>
      </c>
      <c r="CN24" s="2508"/>
      <c r="CO24" s="2356">
        <v>186318</v>
      </c>
      <c r="CP24" s="2356">
        <v>139344</v>
      </c>
      <c r="CQ24" s="2356" t="s">
        <v>21</v>
      </c>
      <c r="CR24" s="2356" t="s">
        <v>21</v>
      </c>
      <c r="CS24" s="2356" t="s">
        <v>21</v>
      </c>
      <c r="CT24" s="2356" t="s">
        <v>21</v>
      </c>
      <c r="CU24" s="2356" t="s">
        <v>21</v>
      </c>
      <c r="CV24" s="2356">
        <v>5334</v>
      </c>
      <c r="CW24" s="1388" t="s">
        <v>25</v>
      </c>
      <c r="CX24" s="632" t="s">
        <v>778</v>
      </c>
      <c r="CY24" s="88" t="s">
        <v>777</v>
      </c>
      <c r="CZ24" s="89" t="s">
        <v>23</v>
      </c>
      <c r="DA24" s="132" t="s">
        <v>167</v>
      </c>
      <c r="DB24" s="2356">
        <v>23054519</v>
      </c>
      <c r="DC24" s="2356" t="s">
        <v>22</v>
      </c>
      <c r="DD24" s="2508">
        <v>22065340</v>
      </c>
      <c r="DE24" s="2508"/>
      <c r="DF24" s="2356">
        <v>4701853</v>
      </c>
      <c r="DG24" s="2356" t="s">
        <v>21</v>
      </c>
      <c r="DH24" s="2356">
        <v>17363487</v>
      </c>
      <c r="DI24" s="2356">
        <v>12038505</v>
      </c>
      <c r="DJ24" s="2356">
        <v>5321762</v>
      </c>
      <c r="DK24" s="2356">
        <v>3220</v>
      </c>
      <c r="DL24" s="2356">
        <v>1775055</v>
      </c>
      <c r="DM24" s="2356">
        <v>9307650</v>
      </c>
      <c r="DN24" s="1388" t="s">
        <v>25</v>
      </c>
      <c r="DO24" s="632" t="s">
        <v>778</v>
      </c>
      <c r="DP24" s="88" t="s">
        <v>777</v>
      </c>
      <c r="DQ24" s="89" t="s">
        <v>23</v>
      </c>
      <c r="DR24" s="132" t="s">
        <v>167</v>
      </c>
      <c r="DS24" s="2356">
        <v>541128</v>
      </c>
      <c r="DT24" s="2356">
        <v>3504947</v>
      </c>
      <c r="DU24" s="2508">
        <v>2775328</v>
      </c>
      <c r="DV24" s="2508"/>
      <c r="DW24" s="2356">
        <v>330989</v>
      </c>
      <c r="DX24" s="2356" t="s">
        <v>21</v>
      </c>
      <c r="DY24" s="2356">
        <v>2444339</v>
      </c>
      <c r="DZ24" s="2356">
        <v>2096</v>
      </c>
      <c r="EA24" s="2356">
        <v>2340373</v>
      </c>
      <c r="EB24" s="2356">
        <v>101870</v>
      </c>
      <c r="EC24" s="2356">
        <v>1156811</v>
      </c>
      <c r="ED24" s="2356" t="s">
        <v>22</v>
      </c>
      <c r="EE24" s="1388" t="s">
        <v>25</v>
      </c>
      <c r="EF24" s="632" t="s">
        <v>778</v>
      </c>
      <c r="EG24" s="88" t="s">
        <v>777</v>
      </c>
      <c r="EH24" s="89" t="s">
        <v>23</v>
      </c>
      <c r="EI24" s="132" t="s">
        <v>167</v>
      </c>
      <c r="EJ24" s="2356">
        <v>2567</v>
      </c>
      <c r="EK24" s="2356">
        <v>38911</v>
      </c>
      <c r="EL24" s="2508">
        <v>30300</v>
      </c>
      <c r="EM24" s="2508"/>
      <c r="EN24" s="2356">
        <v>22298</v>
      </c>
      <c r="EO24" s="2356" t="s">
        <v>21</v>
      </c>
      <c r="EP24" s="2356">
        <v>8002</v>
      </c>
      <c r="EQ24" s="2356" t="s">
        <v>21</v>
      </c>
      <c r="ER24" s="2356">
        <v>8002</v>
      </c>
      <c r="ES24" s="2356" t="s">
        <v>21</v>
      </c>
      <c r="ET24" s="2356">
        <v>11178</v>
      </c>
      <c r="EU24" s="2356" t="s">
        <v>22</v>
      </c>
      <c r="EV24" s="1388" t="s">
        <v>25</v>
      </c>
      <c r="EW24" s="632" t="s">
        <v>778</v>
      </c>
      <c r="EX24" s="88" t="s">
        <v>777</v>
      </c>
      <c r="EY24" s="89" t="s">
        <v>23</v>
      </c>
      <c r="EZ24" s="132" t="s">
        <v>167</v>
      </c>
      <c r="FA24" s="2356">
        <v>1337344</v>
      </c>
      <c r="FB24" s="2356" t="s">
        <v>22</v>
      </c>
      <c r="FC24" s="2508">
        <v>1337344</v>
      </c>
      <c r="FD24" s="2508"/>
      <c r="FE24" s="2356">
        <v>290160</v>
      </c>
      <c r="FF24" s="2356">
        <v>336061</v>
      </c>
      <c r="FG24" s="2356">
        <v>711123</v>
      </c>
      <c r="FH24" s="2356" t="s">
        <v>22</v>
      </c>
      <c r="FI24" s="2356">
        <v>619292</v>
      </c>
      <c r="FJ24" s="2356">
        <v>91831</v>
      </c>
      <c r="FK24" s="2356" t="s">
        <v>22</v>
      </c>
      <c r="FL24" s="2356" t="s">
        <v>22</v>
      </c>
      <c r="FM24" s="1388" t="s">
        <v>25</v>
      </c>
      <c r="FN24" s="632" t="s">
        <v>778</v>
      </c>
      <c r="FO24" s="88" t="s">
        <v>777</v>
      </c>
      <c r="FP24" s="89" t="s">
        <v>23</v>
      </c>
      <c r="FQ24" s="132" t="s">
        <v>167</v>
      </c>
      <c r="FR24" s="2356">
        <v>1821920</v>
      </c>
      <c r="FS24" s="2356">
        <v>1065675</v>
      </c>
      <c r="FT24" s="2508">
        <v>2726540</v>
      </c>
      <c r="FU24" s="2508"/>
      <c r="FV24" s="2356" t="s">
        <v>22</v>
      </c>
      <c r="FW24" s="2356" t="s">
        <v>21</v>
      </c>
      <c r="FX24" s="2356">
        <v>2726540</v>
      </c>
      <c r="FY24" s="2356" t="s">
        <v>21</v>
      </c>
      <c r="FZ24" s="2356">
        <v>2461162</v>
      </c>
      <c r="GA24" s="2356">
        <v>265378</v>
      </c>
      <c r="GB24" s="2356">
        <v>99346</v>
      </c>
      <c r="GC24" s="2356">
        <v>1438</v>
      </c>
      <c r="GD24" s="1388" t="s">
        <v>25</v>
      </c>
      <c r="GE24" s="632" t="s">
        <v>778</v>
      </c>
      <c r="GF24" s="88" t="s">
        <v>777</v>
      </c>
      <c r="GG24" s="89" t="s">
        <v>23</v>
      </c>
      <c r="GH24" s="132" t="s">
        <v>167</v>
      </c>
      <c r="GI24" s="2356">
        <v>149734</v>
      </c>
      <c r="GJ24" s="2356">
        <v>9860</v>
      </c>
      <c r="GK24" s="2508">
        <v>142501</v>
      </c>
      <c r="GL24" s="2508"/>
      <c r="GM24" s="2356">
        <v>16453</v>
      </c>
      <c r="GN24" s="2356" t="s">
        <v>21</v>
      </c>
      <c r="GO24" s="2356">
        <v>126048</v>
      </c>
      <c r="GP24" s="2356">
        <v>43929</v>
      </c>
      <c r="GQ24" s="2356">
        <v>74150</v>
      </c>
      <c r="GR24" s="2356">
        <v>7969</v>
      </c>
      <c r="GS24" s="2356">
        <v>8520</v>
      </c>
      <c r="GT24" s="2356">
        <v>14396</v>
      </c>
      <c r="GU24" s="1388" t="s">
        <v>25</v>
      </c>
      <c r="GV24" s="632" t="s">
        <v>778</v>
      </c>
    </row>
    <row r="25" spans="1:204" ht="15" customHeight="1">
      <c r="A25" s="93" t="s">
        <v>26</v>
      </c>
      <c r="B25" s="94" t="s">
        <v>26</v>
      </c>
      <c r="C25" s="132" t="s">
        <v>168</v>
      </c>
      <c r="D25" s="2356">
        <v>38620323</v>
      </c>
      <c r="E25" s="2356">
        <v>11811064</v>
      </c>
      <c r="F25" s="2356">
        <v>37609114</v>
      </c>
      <c r="G25" s="2356">
        <v>49365854</v>
      </c>
      <c r="H25" s="2356">
        <v>7589097</v>
      </c>
      <c r="I25" s="2356">
        <v>1394527</v>
      </c>
      <c r="J25" s="2356">
        <v>40382231</v>
      </c>
      <c r="K25" s="2356">
        <v>22127970</v>
      </c>
      <c r="L25" s="2356">
        <v>17616526</v>
      </c>
      <c r="M25" s="2356">
        <v>637735</v>
      </c>
      <c r="N25" s="2356">
        <v>5468181</v>
      </c>
      <c r="O25" s="2356">
        <v>10675855</v>
      </c>
      <c r="P25" s="1388" t="s">
        <v>27</v>
      </c>
      <c r="Q25" s="632" t="s">
        <v>26</v>
      </c>
      <c r="R25" s="93" t="s">
        <v>26</v>
      </c>
      <c r="S25" s="94" t="s">
        <v>26</v>
      </c>
      <c r="T25" s="132" t="s">
        <v>168</v>
      </c>
      <c r="U25" s="2356">
        <v>12855</v>
      </c>
      <c r="V25" s="2356" t="s">
        <v>22</v>
      </c>
      <c r="W25" s="2508">
        <v>12916</v>
      </c>
      <c r="X25" s="2508"/>
      <c r="Y25" s="2356" t="s">
        <v>22</v>
      </c>
      <c r="Z25" s="2356" t="s">
        <v>22</v>
      </c>
      <c r="AA25" s="2356">
        <v>12916</v>
      </c>
      <c r="AB25" s="2356" t="s">
        <v>22</v>
      </c>
      <c r="AC25" s="2356" t="s">
        <v>22</v>
      </c>
      <c r="AD25" s="2356">
        <v>12916</v>
      </c>
      <c r="AE25" s="2356">
        <v>13</v>
      </c>
      <c r="AF25" s="2356">
        <v>1694</v>
      </c>
      <c r="AG25" s="1388" t="s">
        <v>27</v>
      </c>
      <c r="AH25" s="632" t="s">
        <v>26</v>
      </c>
      <c r="AI25" s="93" t="s">
        <v>26</v>
      </c>
      <c r="AJ25" s="94" t="s">
        <v>26</v>
      </c>
      <c r="AK25" s="132" t="s">
        <v>168</v>
      </c>
      <c r="AL25" s="2356">
        <v>199723</v>
      </c>
      <c r="AM25" s="2356" t="s">
        <v>22</v>
      </c>
      <c r="AN25" s="2508">
        <v>208221</v>
      </c>
      <c r="AO25" s="2508"/>
      <c r="AP25" s="2356">
        <v>7331</v>
      </c>
      <c r="AQ25" s="2356">
        <v>7163</v>
      </c>
      <c r="AR25" s="2356">
        <v>193727</v>
      </c>
      <c r="AS25" s="2356">
        <v>142466</v>
      </c>
      <c r="AT25" s="2356">
        <v>37699</v>
      </c>
      <c r="AU25" s="2356">
        <v>13562</v>
      </c>
      <c r="AV25" s="2356">
        <v>86</v>
      </c>
      <c r="AW25" s="2356">
        <v>19877</v>
      </c>
      <c r="AX25" s="1388" t="s">
        <v>27</v>
      </c>
      <c r="AY25" s="632" t="s">
        <v>26</v>
      </c>
      <c r="AZ25" s="93" t="s">
        <v>26</v>
      </c>
      <c r="BA25" s="94" t="s">
        <v>26</v>
      </c>
      <c r="BB25" s="132" t="s">
        <v>168</v>
      </c>
      <c r="BC25" s="2356">
        <v>146180</v>
      </c>
      <c r="BD25" s="2356" t="s">
        <v>22</v>
      </c>
      <c r="BE25" s="2508">
        <v>171082</v>
      </c>
      <c r="BF25" s="2508"/>
      <c r="BG25" s="2356">
        <v>64437</v>
      </c>
      <c r="BH25" s="2356">
        <v>25547</v>
      </c>
      <c r="BI25" s="2356">
        <v>81098</v>
      </c>
      <c r="BJ25" s="2356" t="s">
        <v>21</v>
      </c>
      <c r="BK25" s="2356">
        <v>65791</v>
      </c>
      <c r="BL25" s="2356">
        <v>15307</v>
      </c>
      <c r="BM25" s="2356">
        <v>4397</v>
      </c>
      <c r="BN25" s="2356">
        <v>57380</v>
      </c>
      <c r="BO25" s="1388" t="s">
        <v>27</v>
      </c>
      <c r="BP25" s="632" t="s">
        <v>26</v>
      </c>
      <c r="BQ25" s="93" t="s">
        <v>26</v>
      </c>
      <c r="BR25" s="94" t="s">
        <v>26</v>
      </c>
      <c r="BS25" s="132" t="s">
        <v>168</v>
      </c>
      <c r="BT25" s="2356">
        <v>1354448</v>
      </c>
      <c r="BU25" s="2356" t="s">
        <v>22</v>
      </c>
      <c r="BV25" s="2508">
        <v>1370402</v>
      </c>
      <c r="BW25" s="2508"/>
      <c r="BX25" s="2356">
        <v>33395</v>
      </c>
      <c r="BY25" s="2356">
        <v>40368</v>
      </c>
      <c r="BZ25" s="2356">
        <v>1296639</v>
      </c>
      <c r="CA25" s="2356">
        <v>1090427</v>
      </c>
      <c r="CB25" s="2356">
        <v>134817</v>
      </c>
      <c r="CC25" s="2356">
        <v>71395</v>
      </c>
      <c r="CD25" s="2356">
        <v>105659</v>
      </c>
      <c r="CE25" s="2356">
        <v>59952</v>
      </c>
      <c r="CF25" s="1388" t="s">
        <v>27</v>
      </c>
      <c r="CG25" s="632" t="s">
        <v>26</v>
      </c>
      <c r="CH25" s="93" t="s">
        <v>26</v>
      </c>
      <c r="CI25" s="94" t="s">
        <v>26</v>
      </c>
      <c r="CJ25" s="132" t="s">
        <v>168</v>
      </c>
      <c r="CK25" s="2356" t="s">
        <v>21</v>
      </c>
      <c r="CL25" s="2356" t="s">
        <v>22</v>
      </c>
      <c r="CM25" s="2508">
        <v>301278</v>
      </c>
      <c r="CN25" s="2508"/>
      <c r="CO25" s="2356">
        <v>168826</v>
      </c>
      <c r="CP25" s="2356">
        <v>132452</v>
      </c>
      <c r="CQ25" s="2356" t="s">
        <v>21</v>
      </c>
      <c r="CR25" s="2356" t="s">
        <v>21</v>
      </c>
      <c r="CS25" s="2356" t="s">
        <v>21</v>
      </c>
      <c r="CT25" s="2356" t="s">
        <v>21</v>
      </c>
      <c r="CU25" s="2356" t="s">
        <v>21</v>
      </c>
      <c r="CV25" s="2356">
        <v>5334</v>
      </c>
      <c r="CW25" s="1388" t="s">
        <v>27</v>
      </c>
      <c r="CX25" s="632" t="s">
        <v>26</v>
      </c>
      <c r="CY25" s="93" t="s">
        <v>26</v>
      </c>
      <c r="CZ25" s="94" t="s">
        <v>26</v>
      </c>
      <c r="DA25" s="132" t="s">
        <v>168</v>
      </c>
      <c r="DB25" s="2356">
        <v>23882733</v>
      </c>
      <c r="DC25" s="2356" t="s">
        <v>22</v>
      </c>
      <c r="DD25" s="2508">
        <v>20967417</v>
      </c>
      <c r="DE25" s="2508"/>
      <c r="DF25" s="2356">
        <v>4008742</v>
      </c>
      <c r="DG25" s="2356" t="s">
        <v>21</v>
      </c>
      <c r="DH25" s="2356">
        <v>16958675</v>
      </c>
      <c r="DI25" s="2356">
        <v>11916570</v>
      </c>
      <c r="DJ25" s="2356">
        <v>5038592</v>
      </c>
      <c r="DK25" s="2356">
        <v>3513</v>
      </c>
      <c r="DL25" s="2356">
        <v>1870127</v>
      </c>
      <c r="DM25" s="2356">
        <v>10405771</v>
      </c>
      <c r="DN25" s="1388" t="s">
        <v>27</v>
      </c>
      <c r="DO25" s="632" t="s">
        <v>26</v>
      </c>
      <c r="DP25" s="93" t="s">
        <v>26</v>
      </c>
      <c r="DQ25" s="94" t="s">
        <v>26</v>
      </c>
      <c r="DR25" s="132" t="s">
        <v>168</v>
      </c>
      <c r="DS25" s="2356">
        <v>494833</v>
      </c>
      <c r="DT25" s="2356">
        <v>3492638</v>
      </c>
      <c r="DU25" s="2508">
        <v>2761264</v>
      </c>
      <c r="DV25" s="2508"/>
      <c r="DW25" s="2356">
        <v>379705</v>
      </c>
      <c r="DX25" s="2356" t="s">
        <v>21</v>
      </c>
      <c r="DY25" s="2356">
        <v>2381559</v>
      </c>
      <c r="DZ25" s="2356">
        <v>2084</v>
      </c>
      <c r="EA25" s="2356">
        <v>2274773</v>
      </c>
      <c r="EB25" s="2356">
        <v>104702</v>
      </c>
      <c r="EC25" s="2356">
        <v>1148292</v>
      </c>
      <c r="ED25" s="2356" t="s">
        <v>22</v>
      </c>
      <c r="EE25" s="1388" t="s">
        <v>27</v>
      </c>
      <c r="EF25" s="632" t="s">
        <v>26</v>
      </c>
      <c r="EG25" s="93" t="s">
        <v>26</v>
      </c>
      <c r="EH25" s="94" t="s">
        <v>26</v>
      </c>
      <c r="EI25" s="132" t="s">
        <v>168</v>
      </c>
      <c r="EJ25" s="2356">
        <v>1251</v>
      </c>
      <c r="EK25" s="2356">
        <v>36358</v>
      </c>
      <c r="EL25" s="2508">
        <v>27291</v>
      </c>
      <c r="EM25" s="2508"/>
      <c r="EN25" s="2356">
        <v>19078</v>
      </c>
      <c r="EO25" s="2356" t="s">
        <v>21</v>
      </c>
      <c r="EP25" s="2356">
        <v>8213</v>
      </c>
      <c r="EQ25" s="2356" t="s">
        <v>21</v>
      </c>
      <c r="ER25" s="2356">
        <v>8213</v>
      </c>
      <c r="ES25" s="2356" t="s">
        <v>21</v>
      </c>
      <c r="ET25" s="2356">
        <v>10318</v>
      </c>
      <c r="EU25" s="2356" t="s">
        <v>22</v>
      </c>
      <c r="EV25" s="1388" t="s">
        <v>27</v>
      </c>
      <c r="EW25" s="632" t="s">
        <v>26</v>
      </c>
      <c r="EX25" s="93" t="s">
        <v>26</v>
      </c>
      <c r="EY25" s="94" t="s">
        <v>26</v>
      </c>
      <c r="EZ25" s="132" t="s">
        <v>168</v>
      </c>
      <c r="FA25" s="2356">
        <v>1186939</v>
      </c>
      <c r="FB25" s="2356" t="s">
        <v>22</v>
      </c>
      <c r="FC25" s="2508">
        <v>1186939</v>
      </c>
      <c r="FD25" s="2508"/>
      <c r="FE25" s="2356">
        <v>234245</v>
      </c>
      <c r="FF25" s="2356">
        <v>312642</v>
      </c>
      <c r="FG25" s="2356">
        <v>640052</v>
      </c>
      <c r="FH25" s="2356" t="s">
        <v>22</v>
      </c>
      <c r="FI25" s="2356">
        <v>573563</v>
      </c>
      <c r="FJ25" s="2356">
        <v>66489</v>
      </c>
      <c r="FK25" s="2356" t="s">
        <v>22</v>
      </c>
      <c r="FL25" s="2356" t="s">
        <v>22</v>
      </c>
      <c r="FM25" s="1388" t="s">
        <v>27</v>
      </c>
      <c r="FN25" s="632" t="s">
        <v>26</v>
      </c>
      <c r="FO25" s="93" t="s">
        <v>26</v>
      </c>
      <c r="FP25" s="94" t="s">
        <v>26</v>
      </c>
      <c r="FQ25" s="132" t="s">
        <v>168</v>
      </c>
      <c r="FR25" s="2356">
        <v>1631171</v>
      </c>
      <c r="FS25" s="2356">
        <v>1031814</v>
      </c>
      <c r="FT25" s="2508">
        <v>2503205</v>
      </c>
      <c r="FU25" s="2508"/>
      <c r="FV25" s="2356" t="s">
        <v>22</v>
      </c>
      <c r="FW25" s="2356" t="s">
        <v>21</v>
      </c>
      <c r="FX25" s="2356">
        <v>2503205</v>
      </c>
      <c r="FY25" s="2356" t="s">
        <v>21</v>
      </c>
      <c r="FZ25" s="2356">
        <v>2249404</v>
      </c>
      <c r="GA25" s="2356">
        <v>253801</v>
      </c>
      <c r="GB25" s="2356">
        <v>95178</v>
      </c>
      <c r="GC25" s="2356">
        <v>1455</v>
      </c>
      <c r="GD25" s="1388" t="s">
        <v>27</v>
      </c>
      <c r="GE25" s="632" t="s">
        <v>26</v>
      </c>
      <c r="GF25" s="93" t="s">
        <v>26</v>
      </c>
      <c r="GG25" s="94" t="s">
        <v>26</v>
      </c>
      <c r="GH25" s="132" t="s">
        <v>168</v>
      </c>
      <c r="GI25" s="2356">
        <v>145382</v>
      </c>
      <c r="GJ25" s="2356">
        <v>18788</v>
      </c>
      <c r="GK25" s="2508">
        <v>152026</v>
      </c>
      <c r="GL25" s="2508"/>
      <c r="GM25" s="2356">
        <v>15353</v>
      </c>
      <c r="GN25" s="2356" t="s">
        <v>21</v>
      </c>
      <c r="GO25" s="2356">
        <v>136673</v>
      </c>
      <c r="GP25" s="2356">
        <v>53661</v>
      </c>
      <c r="GQ25" s="2356">
        <v>75563</v>
      </c>
      <c r="GR25" s="2356">
        <v>7449</v>
      </c>
      <c r="GS25" s="2356">
        <v>7931</v>
      </c>
      <c r="GT25" s="2356">
        <v>14190</v>
      </c>
      <c r="GU25" s="1388" t="s">
        <v>27</v>
      </c>
      <c r="GV25" s="632" t="s">
        <v>26</v>
      </c>
    </row>
    <row r="26" spans="1:204" ht="15" customHeight="1">
      <c r="A26" s="93" t="s">
        <v>26</v>
      </c>
      <c r="B26" s="94" t="s">
        <v>26</v>
      </c>
      <c r="C26" s="132" t="s">
        <v>169</v>
      </c>
      <c r="D26" s="2356">
        <v>39520809</v>
      </c>
      <c r="E26" s="2356">
        <v>11853923</v>
      </c>
      <c r="F26" s="2356">
        <v>39911733</v>
      </c>
      <c r="G26" s="2356">
        <v>51724346</v>
      </c>
      <c r="H26" s="2356">
        <v>8216556</v>
      </c>
      <c r="I26" s="2356">
        <v>1611678</v>
      </c>
      <c r="J26" s="2356">
        <v>41896112</v>
      </c>
      <c r="K26" s="2356">
        <v>23063550</v>
      </c>
      <c r="L26" s="2356">
        <v>18143756</v>
      </c>
      <c r="M26" s="2356">
        <v>688806</v>
      </c>
      <c r="N26" s="2356">
        <v>5656332</v>
      </c>
      <c r="O26" s="2356">
        <v>10334435</v>
      </c>
      <c r="P26" s="1388" t="s">
        <v>28</v>
      </c>
      <c r="Q26" s="632" t="s">
        <v>26</v>
      </c>
      <c r="R26" s="93" t="s">
        <v>26</v>
      </c>
      <c r="S26" s="94" t="s">
        <v>26</v>
      </c>
      <c r="T26" s="132" t="s">
        <v>169</v>
      </c>
      <c r="U26" s="2356">
        <v>13411</v>
      </c>
      <c r="V26" s="2356" t="s">
        <v>22</v>
      </c>
      <c r="W26" s="2508">
        <v>13490</v>
      </c>
      <c r="X26" s="2508"/>
      <c r="Y26" s="2356" t="s">
        <v>22</v>
      </c>
      <c r="Z26" s="2356" t="s">
        <v>22</v>
      </c>
      <c r="AA26" s="2356">
        <v>13490</v>
      </c>
      <c r="AB26" s="2356" t="s">
        <v>22</v>
      </c>
      <c r="AC26" s="2356" t="s">
        <v>22</v>
      </c>
      <c r="AD26" s="2356">
        <v>13490</v>
      </c>
      <c r="AE26" s="2356">
        <v>14</v>
      </c>
      <c r="AF26" s="2356">
        <v>1691</v>
      </c>
      <c r="AG26" s="1388" t="s">
        <v>28</v>
      </c>
      <c r="AH26" s="632" t="s">
        <v>26</v>
      </c>
      <c r="AI26" s="93" t="s">
        <v>26</v>
      </c>
      <c r="AJ26" s="94" t="s">
        <v>26</v>
      </c>
      <c r="AK26" s="132" t="s">
        <v>169</v>
      </c>
      <c r="AL26" s="2356">
        <v>286687</v>
      </c>
      <c r="AM26" s="2356" t="s">
        <v>22</v>
      </c>
      <c r="AN26" s="2508">
        <v>297637</v>
      </c>
      <c r="AO26" s="2508"/>
      <c r="AP26" s="2356">
        <v>9385</v>
      </c>
      <c r="AQ26" s="2356">
        <v>6900</v>
      </c>
      <c r="AR26" s="2356">
        <v>281352</v>
      </c>
      <c r="AS26" s="2356">
        <v>229240</v>
      </c>
      <c r="AT26" s="2356">
        <v>36885</v>
      </c>
      <c r="AU26" s="2356">
        <v>15227</v>
      </c>
      <c r="AV26" s="2356">
        <v>82</v>
      </c>
      <c r="AW26" s="2356">
        <v>20243</v>
      </c>
      <c r="AX26" s="1388" t="s">
        <v>28</v>
      </c>
      <c r="AY26" s="632" t="s">
        <v>26</v>
      </c>
      <c r="AZ26" s="93" t="s">
        <v>26</v>
      </c>
      <c r="BA26" s="94" t="s">
        <v>26</v>
      </c>
      <c r="BB26" s="132" t="s">
        <v>169</v>
      </c>
      <c r="BC26" s="2356">
        <v>136635</v>
      </c>
      <c r="BD26" s="2356" t="s">
        <v>22</v>
      </c>
      <c r="BE26" s="2508">
        <v>142157</v>
      </c>
      <c r="BF26" s="2508"/>
      <c r="BG26" s="2356">
        <v>50600</v>
      </c>
      <c r="BH26" s="2356">
        <v>11692</v>
      </c>
      <c r="BI26" s="2356">
        <v>79865</v>
      </c>
      <c r="BJ26" s="2356" t="s">
        <v>21</v>
      </c>
      <c r="BK26" s="2356">
        <v>62411</v>
      </c>
      <c r="BL26" s="2356">
        <v>17454</v>
      </c>
      <c r="BM26" s="2356">
        <v>4185</v>
      </c>
      <c r="BN26" s="2356">
        <v>54521</v>
      </c>
      <c r="BO26" s="1388" t="s">
        <v>28</v>
      </c>
      <c r="BP26" s="632" t="s">
        <v>26</v>
      </c>
      <c r="BQ26" s="93" t="s">
        <v>26</v>
      </c>
      <c r="BR26" s="94" t="s">
        <v>26</v>
      </c>
      <c r="BS26" s="132" t="s">
        <v>169</v>
      </c>
      <c r="BT26" s="2356">
        <v>1647277</v>
      </c>
      <c r="BU26" s="2356" t="s">
        <v>22</v>
      </c>
      <c r="BV26" s="2508">
        <v>1597843</v>
      </c>
      <c r="BW26" s="2508"/>
      <c r="BX26" s="2356">
        <v>27343</v>
      </c>
      <c r="BY26" s="2356">
        <v>35172</v>
      </c>
      <c r="BZ26" s="2356">
        <v>1535328</v>
      </c>
      <c r="CA26" s="2356">
        <v>1328998</v>
      </c>
      <c r="CB26" s="2356">
        <v>125058</v>
      </c>
      <c r="CC26" s="2356">
        <v>81272</v>
      </c>
      <c r="CD26" s="2356">
        <v>135526</v>
      </c>
      <c r="CE26" s="2356">
        <v>91461</v>
      </c>
      <c r="CF26" s="1388" t="s">
        <v>28</v>
      </c>
      <c r="CG26" s="632" t="s">
        <v>26</v>
      </c>
      <c r="CH26" s="93" t="s">
        <v>26</v>
      </c>
      <c r="CI26" s="94" t="s">
        <v>26</v>
      </c>
      <c r="CJ26" s="132" t="s">
        <v>169</v>
      </c>
      <c r="CK26" s="2356" t="s">
        <v>21</v>
      </c>
      <c r="CL26" s="2356" t="s">
        <v>22</v>
      </c>
      <c r="CM26" s="2508">
        <v>379402</v>
      </c>
      <c r="CN26" s="2508"/>
      <c r="CO26" s="2356">
        <v>215313</v>
      </c>
      <c r="CP26" s="2356">
        <v>164089</v>
      </c>
      <c r="CQ26" s="2356" t="s">
        <v>21</v>
      </c>
      <c r="CR26" s="2356" t="s">
        <v>21</v>
      </c>
      <c r="CS26" s="2356" t="s">
        <v>21</v>
      </c>
      <c r="CT26" s="2356" t="s">
        <v>21</v>
      </c>
      <c r="CU26" s="2356" t="s">
        <v>21</v>
      </c>
      <c r="CV26" s="2356">
        <v>5334</v>
      </c>
      <c r="CW26" s="1388" t="s">
        <v>28</v>
      </c>
      <c r="CX26" s="632" t="s">
        <v>26</v>
      </c>
      <c r="CY26" s="93" t="s">
        <v>26</v>
      </c>
      <c r="CZ26" s="94" t="s">
        <v>26</v>
      </c>
      <c r="DA26" s="132" t="s">
        <v>169</v>
      </c>
      <c r="DB26" s="2356">
        <v>23469061</v>
      </c>
      <c r="DC26" s="2356" t="s">
        <v>22</v>
      </c>
      <c r="DD26" s="2508">
        <v>21819661</v>
      </c>
      <c r="DE26" s="2508"/>
      <c r="DF26" s="2356">
        <v>4715353</v>
      </c>
      <c r="DG26" s="2356" t="s">
        <v>21</v>
      </c>
      <c r="DH26" s="2356">
        <v>17104308</v>
      </c>
      <c r="DI26" s="2356">
        <v>11815529</v>
      </c>
      <c r="DJ26" s="2356">
        <v>5284635</v>
      </c>
      <c r="DK26" s="2356">
        <v>4144</v>
      </c>
      <c r="DL26" s="2356">
        <v>1868777</v>
      </c>
      <c r="DM26" s="2356">
        <v>10331713</v>
      </c>
      <c r="DN26" s="1388" t="s">
        <v>28</v>
      </c>
      <c r="DO26" s="632" t="s">
        <v>26</v>
      </c>
      <c r="DP26" s="93" t="s">
        <v>26</v>
      </c>
      <c r="DQ26" s="94" t="s">
        <v>26</v>
      </c>
      <c r="DR26" s="132" t="s">
        <v>169</v>
      </c>
      <c r="DS26" s="2356">
        <v>510655</v>
      </c>
      <c r="DT26" s="2356">
        <v>3462162</v>
      </c>
      <c r="DU26" s="2508">
        <v>2707608</v>
      </c>
      <c r="DV26" s="2508"/>
      <c r="DW26" s="2356">
        <v>352730</v>
      </c>
      <c r="DX26" s="2356" t="s">
        <v>21</v>
      </c>
      <c r="DY26" s="2356">
        <v>2354878</v>
      </c>
      <c r="DZ26" s="2356">
        <v>1923</v>
      </c>
      <c r="EA26" s="2356">
        <v>2255516</v>
      </c>
      <c r="EB26" s="2356">
        <v>97439</v>
      </c>
      <c r="EC26" s="2356">
        <v>1191680</v>
      </c>
      <c r="ED26" s="2356" t="s">
        <v>22</v>
      </c>
      <c r="EE26" s="1388" t="s">
        <v>28</v>
      </c>
      <c r="EF26" s="632" t="s">
        <v>26</v>
      </c>
      <c r="EG26" s="93" t="s">
        <v>26</v>
      </c>
      <c r="EH26" s="94" t="s">
        <v>26</v>
      </c>
      <c r="EI26" s="132" t="s">
        <v>169</v>
      </c>
      <c r="EJ26" s="2356">
        <v>1006</v>
      </c>
      <c r="EK26" s="2356">
        <v>18790</v>
      </c>
      <c r="EL26" s="2508">
        <v>12627</v>
      </c>
      <c r="EM26" s="2508"/>
      <c r="EN26" s="2356">
        <v>8921</v>
      </c>
      <c r="EO26" s="2356" t="s">
        <v>21</v>
      </c>
      <c r="EP26" s="2356">
        <v>3706</v>
      </c>
      <c r="EQ26" s="2356" t="s">
        <v>21</v>
      </c>
      <c r="ER26" s="2356">
        <v>3706</v>
      </c>
      <c r="ES26" s="2356" t="s">
        <v>21</v>
      </c>
      <c r="ET26" s="2356">
        <v>7169</v>
      </c>
      <c r="EU26" s="2356" t="s">
        <v>22</v>
      </c>
      <c r="EV26" s="1388" t="s">
        <v>28</v>
      </c>
      <c r="EW26" s="632" t="s">
        <v>26</v>
      </c>
      <c r="EX26" s="93" t="s">
        <v>26</v>
      </c>
      <c r="EY26" s="94" t="s">
        <v>26</v>
      </c>
      <c r="EZ26" s="132" t="s">
        <v>169</v>
      </c>
      <c r="FA26" s="2356">
        <v>1266178</v>
      </c>
      <c r="FB26" s="2356" t="s">
        <v>22</v>
      </c>
      <c r="FC26" s="2508">
        <v>1266178</v>
      </c>
      <c r="FD26" s="2508"/>
      <c r="FE26" s="2356">
        <v>222802</v>
      </c>
      <c r="FF26" s="2356">
        <v>363173</v>
      </c>
      <c r="FG26" s="2356">
        <v>680203</v>
      </c>
      <c r="FH26" s="2356" t="s">
        <v>22</v>
      </c>
      <c r="FI26" s="2356">
        <v>598569</v>
      </c>
      <c r="FJ26" s="2356">
        <v>81634</v>
      </c>
      <c r="FK26" s="2356" t="s">
        <v>22</v>
      </c>
      <c r="FL26" s="2356" t="s">
        <v>22</v>
      </c>
      <c r="FM26" s="1388" t="s">
        <v>28</v>
      </c>
      <c r="FN26" s="632" t="s">
        <v>26</v>
      </c>
      <c r="FO26" s="93" t="s">
        <v>26</v>
      </c>
      <c r="FP26" s="94" t="s">
        <v>26</v>
      </c>
      <c r="FQ26" s="132" t="s">
        <v>169</v>
      </c>
      <c r="FR26" s="2356">
        <v>1803097</v>
      </c>
      <c r="FS26" s="2356">
        <v>1021536</v>
      </c>
      <c r="FT26" s="2508">
        <v>2678234</v>
      </c>
      <c r="FU26" s="2508"/>
      <c r="FV26" s="2356" t="s">
        <v>22</v>
      </c>
      <c r="FW26" s="2356" t="s">
        <v>21</v>
      </c>
      <c r="FX26" s="2356">
        <v>2678234</v>
      </c>
      <c r="FY26" s="2356" t="s">
        <v>21</v>
      </c>
      <c r="FZ26" s="2356">
        <v>2437715</v>
      </c>
      <c r="GA26" s="2356">
        <v>240519</v>
      </c>
      <c r="GB26" s="2356">
        <v>101240</v>
      </c>
      <c r="GC26" s="2356">
        <v>1540</v>
      </c>
      <c r="GD26" s="1388" t="s">
        <v>28</v>
      </c>
      <c r="GE26" s="632" t="s">
        <v>26</v>
      </c>
      <c r="GF26" s="93" t="s">
        <v>26</v>
      </c>
      <c r="GG26" s="94" t="s">
        <v>26</v>
      </c>
      <c r="GH26" s="132" t="s">
        <v>169</v>
      </c>
      <c r="GI26" s="2356">
        <v>139656</v>
      </c>
      <c r="GJ26" s="2356">
        <v>16729</v>
      </c>
      <c r="GK26" s="2508">
        <v>142677</v>
      </c>
      <c r="GL26" s="2508"/>
      <c r="GM26" s="2356">
        <v>11297</v>
      </c>
      <c r="GN26" s="2356" t="s">
        <v>21</v>
      </c>
      <c r="GO26" s="2356">
        <v>131380</v>
      </c>
      <c r="GP26" s="2356">
        <v>49877</v>
      </c>
      <c r="GQ26" s="2356">
        <v>73445</v>
      </c>
      <c r="GR26" s="2356">
        <v>8058</v>
      </c>
      <c r="GS26" s="2356">
        <v>8182</v>
      </c>
      <c r="GT26" s="2356">
        <v>13100</v>
      </c>
      <c r="GU26" s="1388" t="s">
        <v>28</v>
      </c>
      <c r="GV26" s="632" t="s">
        <v>26</v>
      </c>
    </row>
    <row r="27" spans="1:204" ht="15" customHeight="1">
      <c r="A27" s="93" t="s">
        <v>26</v>
      </c>
      <c r="B27" s="94" t="s">
        <v>26</v>
      </c>
      <c r="C27" s="132" t="s">
        <v>170</v>
      </c>
      <c r="D27" s="2356">
        <v>39389024</v>
      </c>
      <c r="E27" s="2356">
        <v>11762886</v>
      </c>
      <c r="F27" s="2356">
        <v>39536766</v>
      </c>
      <c r="G27" s="2356">
        <v>51255969</v>
      </c>
      <c r="H27" s="2356">
        <v>8050637</v>
      </c>
      <c r="I27" s="2356">
        <v>1464199</v>
      </c>
      <c r="J27" s="2356">
        <v>41741132</v>
      </c>
      <c r="K27" s="2356">
        <v>23025717</v>
      </c>
      <c r="L27" s="2356">
        <v>18024798</v>
      </c>
      <c r="M27" s="2356">
        <v>690618</v>
      </c>
      <c r="N27" s="2356">
        <v>5639648</v>
      </c>
      <c r="O27" s="2356">
        <v>10020742</v>
      </c>
      <c r="P27" s="1388" t="s">
        <v>29</v>
      </c>
      <c r="Q27" s="632" t="s">
        <v>26</v>
      </c>
      <c r="R27" s="93" t="s">
        <v>26</v>
      </c>
      <c r="S27" s="94" t="s">
        <v>26</v>
      </c>
      <c r="T27" s="132" t="s">
        <v>170</v>
      </c>
      <c r="U27" s="2356">
        <v>14344</v>
      </c>
      <c r="V27" s="2356" t="s">
        <v>22</v>
      </c>
      <c r="W27" s="2508">
        <v>14360</v>
      </c>
      <c r="X27" s="2508"/>
      <c r="Y27" s="2356" t="s">
        <v>22</v>
      </c>
      <c r="Z27" s="2356" t="s">
        <v>22</v>
      </c>
      <c r="AA27" s="2356">
        <v>14360</v>
      </c>
      <c r="AB27" s="2356" t="s">
        <v>22</v>
      </c>
      <c r="AC27" s="2356" t="s">
        <v>22</v>
      </c>
      <c r="AD27" s="2356">
        <v>14360</v>
      </c>
      <c r="AE27" s="2356">
        <v>13</v>
      </c>
      <c r="AF27" s="2356">
        <v>1740</v>
      </c>
      <c r="AG27" s="1388" t="s">
        <v>29</v>
      </c>
      <c r="AH27" s="632" t="s">
        <v>26</v>
      </c>
      <c r="AI27" s="93" t="s">
        <v>26</v>
      </c>
      <c r="AJ27" s="94" t="s">
        <v>26</v>
      </c>
      <c r="AK27" s="132" t="s">
        <v>170</v>
      </c>
      <c r="AL27" s="2356">
        <v>308980</v>
      </c>
      <c r="AM27" s="2356" t="s">
        <v>22</v>
      </c>
      <c r="AN27" s="2508">
        <v>327065</v>
      </c>
      <c r="AO27" s="2508"/>
      <c r="AP27" s="2356">
        <v>9088</v>
      </c>
      <c r="AQ27" s="2356">
        <v>11961</v>
      </c>
      <c r="AR27" s="2356">
        <v>306016</v>
      </c>
      <c r="AS27" s="2356">
        <v>255195</v>
      </c>
      <c r="AT27" s="2356">
        <v>36017</v>
      </c>
      <c r="AU27" s="2356">
        <v>14804</v>
      </c>
      <c r="AV27" s="2356">
        <v>97</v>
      </c>
      <c r="AW27" s="2356">
        <v>18239</v>
      </c>
      <c r="AX27" s="1388" t="s">
        <v>29</v>
      </c>
      <c r="AY27" s="632" t="s">
        <v>26</v>
      </c>
      <c r="AZ27" s="93" t="s">
        <v>26</v>
      </c>
      <c r="BA27" s="94" t="s">
        <v>26</v>
      </c>
      <c r="BB27" s="132" t="s">
        <v>170</v>
      </c>
      <c r="BC27" s="2356">
        <v>161675</v>
      </c>
      <c r="BD27" s="2356" t="s">
        <v>22</v>
      </c>
      <c r="BE27" s="2508">
        <v>160046</v>
      </c>
      <c r="BF27" s="2508"/>
      <c r="BG27" s="2356">
        <v>58554</v>
      </c>
      <c r="BH27" s="2356">
        <v>9540</v>
      </c>
      <c r="BI27" s="2356">
        <v>91952</v>
      </c>
      <c r="BJ27" s="2356" t="s">
        <v>21</v>
      </c>
      <c r="BK27" s="2356">
        <v>71876</v>
      </c>
      <c r="BL27" s="2356">
        <v>20076</v>
      </c>
      <c r="BM27" s="2356">
        <v>3514</v>
      </c>
      <c r="BN27" s="2356">
        <v>60918</v>
      </c>
      <c r="BO27" s="1388" t="s">
        <v>29</v>
      </c>
      <c r="BP27" s="632" t="s">
        <v>26</v>
      </c>
      <c r="BQ27" s="93" t="s">
        <v>26</v>
      </c>
      <c r="BR27" s="94" t="s">
        <v>26</v>
      </c>
      <c r="BS27" s="132" t="s">
        <v>170</v>
      </c>
      <c r="BT27" s="2356">
        <v>1385493</v>
      </c>
      <c r="BU27" s="2356" t="s">
        <v>22</v>
      </c>
      <c r="BV27" s="2508">
        <v>1394032</v>
      </c>
      <c r="BW27" s="2508"/>
      <c r="BX27" s="2356">
        <v>29580</v>
      </c>
      <c r="BY27" s="2356">
        <v>35405</v>
      </c>
      <c r="BZ27" s="2356">
        <v>1329047</v>
      </c>
      <c r="CA27" s="2356">
        <v>1113064</v>
      </c>
      <c r="CB27" s="2356">
        <v>133355</v>
      </c>
      <c r="CC27" s="2356">
        <v>82628</v>
      </c>
      <c r="CD27" s="2356">
        <v>109948</v>
      </c>
      <c r="CE27" s="2356">
        <v>80617</v>
      </c>
      <c r="CF27" s="1388" t="s">
        <v>29</v>
      </c>
      <c r="CG27" s="632" t="s">
        <v>26</v>
      </c>
      <c r="CH27" s="93" t="s">
        <v>26</v>
      </c>
      <c r="CI27" s="94" t="s">
        <v>26</v>
      </c>
      <c r="CJ27" s="132" t="s">
        <v>170</v>
      </c>
      <c r="CK27" s="2356" t="s">
        <v>21</v>
      </c>
      <c r="CL27" s="2356" t="s">
        <v>22</v>
      </c>
      <c r="CM27" s="2508">
        <v>207301</v>
      </c>
      <c r="CN27" s="2508"/>
      <c r="CO27" s="2356">
        <v>149056</v>
      </c>
      <c r="CP27" s="2356">
        <v>58245</v>
      </c>
      <c r="CQ27" s="2356" t="s">
        <v>21</v>
      </c>
      <c r="CR27" s="2356" t="s">
        <v>21</v>
      </c>
      <c r="CS27" s="2356" t="s">
        <v>21</v>
      </c>
      <c r="CT27" s="2356" t="s">
        <v>21</v>
      </c>
      <c r="CU27" s="2356">
        <v>1995</v>
      </c>
      <c r="CV27" s="2356">
        <v>3340</v>
      </c>
      <c r="CW27" s="1388" t="s">
        <v>29</v>
      </c>
      <c r="CX27" s="632" t="s">
        <v>26</v>
      </c>
      <c r="CY27" s="93" t="s">
        <v>26</v>
      </c>
      <c r="CZ27" s="94" t="s">
        <v>26</v>
      </c>
      <c r="DA27" s="132" t="s">
        <v>170</v>
      </c>
      <c r="DB27" s="2356">
        <v>23047312</v>
      </c>
      <c r="DC27" s="2356" t="s">
        <v>22</v>
      </c>
      <c r="DD27" s="2508">
        <v>21685045</v>
      </c>
      <c r="DE27" s="2508"/>
      <c r="DF27" s="2356">
        <v>4538963</v>
      </c>
      <c r="DG27" s="2356" t="s">
        <v>21</v>
      </c>
      <c r="DH27" s="2356">
        <v>17146082</v>
      </c>
      <c r="DI27" s="2356">
        <v>11804555</v>
      </c>
      <c r="DJ27" s="2356">
        <v>5339305</v>
      </c>
      <c r="DK27" s="2356">
        <v>2222</v>
      </c>
      <c r="DL27" s="2356">
        <v>1989309</v>
      </c>
      <c r="DM27" s="2356">
        <v>9800463</v>
      </c>
      <c r="DN27" s="1388" t="s">
        <v>29</v>
      </c>
      <c r="DO27" s="632" t="s">
        <v>26</v>
      </c>
      <c r="DP27" s="93" t="s">
        <v>26</v>
      </c>
      <c r="DQ27" s="94" t="s">
        <v>26</v>
      </c>
      <c r="DR27" s="132" t="s">
        <v>170</v>
      </c>
      <c r="DS27" s="2356">
        <v>503807</v>
      </c>
      <c r="DT27" s="2356">
        <v>3458987</v>
      </c>
      <c r="DU27" s="2508">
        <v>2725205</v>
      </c>
      <c r="DV27" s="2508"/>
      <c r="DW27" s="2356">
        <v>372478</v>
      </c>
      <c r="DX27" s="2356" t="s">
        <v>21</v>
      </c>
      <c r="DY27" s="2356">
        <v>2352727</v>
      </c>
      <c r="DZ27" s="2356">
        <v>2128</v>
      </c>
      <c r="EA27" s="2356">
        <v>2242604</v>
      </c>
      <c r="EB27" s="2356">
        <v>107995</v>
      </c>
      <c r="EC27" s="2356">
        <v>1164086</v>
      </c>
      <c r="ED27" s="2356" t="s">
        <v>22</v>
      </c>
      <c r="EE27" s="1388" t="s">
        <v>29</v>
      </c>
      <c r="EF27" s="632" t="s">
        <v>26</v>
      </c>
      <c r="EG27" s="93" t="s">
        <v>26</v>
      </c>
      <c r="EH27" s="94" t="s">
        <v>26</v>
      </c>
      <c r="EI27" s="132" t="s">
        <v>170</v>
      </c>
      <c r="EJ27" s="2356">
        <v>1625</v>
      </c>
      <c r="EK27" s="2356">
        <v>34844</v>
      </c>
      <c r="EL27" s="2508">
        <v>29025</v>
      </c>
      <c r="EM27" s="2508"/>
      <c r="EN27" s="2356">
        <v>20961</v>
      </c>
      <c r="EO27" s="2356" t="s">
        <v>21</v>
      </c>
      <c r="EP27" s="2356">
        <v>8064</v>
      </c>
      <c r="EQ27" s="2356" t="s">
        <v>21</v>
      </c>
      <c r="ER27" s="2356">
        <v>8064</v>
      </c>
      <c r="ES27" s="2356" t="s">
        <v>21</v>
      </c>
      <c r="ET27" s="2356">
        <v>7444</v>
      </c>
      <c r="EU27" s="2356" t="s">
        <v>22</v>
      </c>
      <c r="EV27" s="1388" t="s">
        <v>29</v>
      </c>
      <c r="EW27" s="632" t="s">
        <v>26</v>
      </c>
      <c r="EX27" s="93" t="s">
        <v>26</v>
      </c>
      <c r="EY27" s="94" t="s">
        <v>26</v>
      </c>
      <c r="EZ27" s="132" t="s">
        <v>170</v>
      </c>
      <c r="FA27" s="2356">
        <v>1256860</v>
      </c>
      <c r="FB27" s="2356" t="s">
        <v>22</v>
      </c>
      <c r="FC27" s="2508">
        <v>1256860</v>
      </c>
      <c r="FD27" s="2508"/>
      <c r="FE27" s="2356">
        <v>229434</v>
      </c>
      <c r="FF27" s="2356">
        <v>335688</v>
      </c>
      <c r="FG27" s="2356">
        <v>691738</v>
      </c>
      <c r="FH27" s="2356" t="s">
        <v>22</v>
      </c>
      <c r="FI27" s="2356">
        <v>619406</v>
      </c>
      <c r="FJ27" s="2356">
        <v>72332</v>
      </c>
      <c r="FK27" s="2356" t="s">
        <v>22</v>
      </c>
      <c r="FL27" s="2356" t="s">
        <v>22</v>
      </c>
      <c r="FM27" s="1388" t="s">
        <v>29</v>
      </c>
      <c r="FN27" s="632" t="s">
        <v>26</v>
      </c>
      <c r="FO27" s="93" t="s">
        <v>26</v>
      </c>
      <c r="FP27" s="94" t="s">
        <v>26</v>
      </c>
      <c r="FQ27" s="132" t="s">
        <v>170</v>
      </c>
      <c r="FR27" s="2356">
        <v>1791669</v>
      </c>
      <c r="FS27" s="2356">
        <v>1063302</v>
      </c>
      <c r="FT27" s="2508">
        <v>2669078</v>
      </c>
      <c r="FU27" s="2508"/>
      <c r="FV27" s="2356" t="s">
        <v>22</v>
      </c>
      <c r="FW27" s="2356" t="s">
        <v>21</v>
      </c>
      <c r="FX27" s="2356">
        <v>2669078</v>
      </c>
      <c r="FY27" s="2356" t="s">
        <v>21</v>
      </c>
      <c r="FZ27" s="2356">
        <v>2425414</v>
      </c>
      <c r="GA27" s="2356">
        <v>243664</v>
      </c>
      <c r="GB27" s="2356">
        <v>94773</v>
      </c>
      <c r="GC27" s="2356">
        <v>1424</v>
      </c>
      <c r="GD27" s="1388" t="s">
        <v>29</v>
      </c>
      <c r="GE27" s="632" t="s">
        <v>26</v>
      </c>
      <c r="GF27" s="93" t="s">
        <v>26</v>
      </c>
      <c r="GG27" s="94" t="s">
        <v>26</v>
      </c>
      <c r="GH27" s="132" t="s">
        <v>170</v>
      </c>
      <c r="GI27" s="2356">
        <v>138870</v>
      </c>
      <c r="GJ27" s="2356">
        <v>18887</v>
      </c>
      <c r="GK27" s="2508">
        <v>142371</v>
      </c>
      <c r="GL27" s="2508"/>
      <c r="GM27" s="2356">
        <v>12697</v>
      </c>
      <c r="GN27" s="2356" t="s">
        <v>21</v>
      </c>
      <c r="GO27" s="2356">
        <v>129674</v>
      </c>
      <c r="GP27" s="2356">
        <v>51526</v>
      </c>
      <c r="GQ27" s="2356">
        <v>70275</v>
      </c>
      <c r="GR27" s="2356">
        <v>7873</v>
      </c>
      <c r="GS27" s="2356">
        <v>6974</v>
      </c>
      <c r="GT27" s="2356">
        <v>15184</v>
      </c>
      <c r="GU27" s="1388" t="s">
        <v>29</v>
      </c>
      <c r="GV27" s="632" t="s">
        <v>26</v>
      </c>
    </row>
    <row r="28" spans="1:204" ht="7.5" customHeight="1">
      <c r="A28" s="97"/>
      <c r="B28" s="98"/>
      <c r="C28" s="134"/>
      <c r="D28" s="2356"/>
      <c r="E28" s="2356"/>
      <c r="F28" s="2356"/>
      <c r="G28" s="2356"/>
      <c r="H28" s="2356"/>
      <c r="I28" s="2356"/>
      <c r="J28" s="2356"/>
      <c r="K28" s="2356"/>
      <c r="L28" s="2356"/>
      <c r="M28" s="2356"/>
      <c r="N28" s="2356"/>
      <c r="O28" s="2356"/>
      <c r="P28" s="1389"/>
      <c r="Q28" s="490"/>
      <c r="R28" s="97"/>
      <c r="S28" s="98"/>
      <c r="T28" s="134"/>
      <c r="U28" s="2356"/>
      <c r="V28" s="2356"/>
      <c r="W28" s="2356"/>
      <c r="X28" s="2356"/>
      <c r="Y28" s="2356"/>
      <c r="Z28" s="2356"/>
      <c r="AA28" s="2356"/>
      <c r="AB28" s="2356"/>
      <c r="AC28" s="2356"/>
      <c r="AD28" s="2356"/>
      <c r="AE28" s="2356"/>
      <c r="AF28" s="2356"/>
      <c r="AG28" s="1389"/>
      <c r="AH28" s="490"/>
      <c r="AI28" s="97"/>
      <c r="AJ28" s="98"/>
      <c r="AK28" s="134"/>
      <c r="AL28" s="2356"/>
      <c r="AM28" s="2356"/>
      <c r="AN28" s="2356"/>
      <c r="AO28" s="2356"/>
      <c r="AP28" s="2356"/>
      <c r="AQ28" s="2356"/>
      <c r="AR28" s="2356"/>
      <c r="AS28" s="2356"/>
      <c r="AT28" s="2356"/>
      <c r="AU28" s="2356"/>
      <c r="AV28" s="2356"/>
      <c r="AW28" s="2356"/>
      <c r="AX28" s="1389"/>
      <c r="AY28" s="490"/>
      <c r="AZ28" s="97"/>
      <c r="BA28" s="98"/>
      <c r="BB28" s="134"/>
      <c r="BC28" s="2356"/>
      <c r="BD28" s="2356"/>
      <c r="BE28" s="2356"/>
      <c r="BF28" s="2356"/>
      <c r="BG28" s="2356"/>
      <c r="BH28" s="2356"/>
      <c r="BI28" s="2356"/>
      <c r="BJ28" s="2356"/>
      <c r="BK28" s="2356"/>
      <c r="BL28" s="2356"/>
      <c r="BM28" s="2356"/>
      <c r="BN28" s="2356"/>
      <c r="BO28" s="1389"/>
      <c r="BP28" s="490"/>
      <c r="BQ28" s="97"/>
      <c r="BR28" s="98"/>
      <c r="BS28" s="134"/>
      <c r="BT28" s="2356"/>
      <c r="BU28" s="2356"/>
      <c r="BV28" s="2356"/>
      <c r="BW28" s="2356"/>
      <c r="BX28" s="2356"/>
      <c r="BY28" s="2356"/>
      <c r="BZ28" s="2356"/>
      <c r="CA28" s="2356"/>
      <c r="CB28" s="2356"/>
      <c r="CC28" s="2356"/>
      <c r="CD28" s="2356"/>
      <c r="CE28" s="2356"/>
      <c r="CF28" s="1389"/>
      <c r="CG28" s="490"/>
      <c r="CH28" s="97"/>
      <c r="CI28" s="98"/>
      <c r="CJ28" s="134"/>
      <c r="CK28" s="2356"/>
      <c r="CL28" s="2356"/>
      <c r="CM28" s="2356"/>
      <c r="CN28" s="2356"/>
      <c r="CO28" s="2356"/>
      <c r="CP28" s="2356"/>
      <c r="CQ28" s="2356"/>
      <c r="CR28" s="2356"/>
      <c r="CS28" s="2356"/>
      <c r="CT28" s="2356"/>
      <c r="CU28" s="2356"/>
      <c r="CV28" s="2356"/>
      <c r="CW28" s="1389"/>
      <c r="CX28" s="490"/>
      <c r="CY28" s="97"/>
      <c r="CZ28" s="98"/>
      <c r="DA28" s="134"/>
      <c r="DB28" s="2356"/>
      <c r="DC28" s="2356"/>
      <c r="DD28" s="2356"/>
      <c r="DE28" s="2356"/>
      <c r="DF28" s="2356"/>
      <c r="DG28" s="2356"/>
      <c r="DH28" s="2356"/>
      <c r="DI28" s="2356"/>
      <c r="DJ28" s="2356"/>
      <c r="DK28" s="2356"/>
      <c r="DL28" s="2356"/>
      <c r="DM28" s="2356"/>
      <c r="DN28" s="1389"/>
      <c r="DO28" s="490"/>
      <c r="DP28" s="97"/>
      <c r="DQ28" s="98"/>
      <c r="DR28" s="134"/>
      <c r="DS28" s="2356"/>
      <c r="DT28" s="2356"/>
      <c r="DU28" s="2356"/>
      <c r="DV28" s="2356"/>
      <c r="DW28" s="2356"/>
      <c r="DX28" s="2356"/>
      <c r="DY28" s="2356"/>
      <c r="DZ28" s="2356"/>
      <c r="EA28" s="2356"/>
      <c r="EB28" s="2356"/>
      <c r="EC28" s="2356"/>
      <c r="ED28" s="2356"/>
      <c r="EE28" s="1389"/>
      <c r="EF28" s="490"/>
      <c r="EG28" s="97"/>
      <c r="EH28" s="98"/>
      <c r="EI28" s="134"/>
      <c r="EJ28" s="2356"/>
      <c r="EK28" s="2356"/>
      <c r="EL28" s="2356"/>
      <c r="EM28" s="2356"/>
      <c r="EN28" s="2356"/>
      <c r="EO28" s="2356"/>
      <c r="EP28" s="2356"/>
      <c r="EQ28" s="2356"/>
      <c r="ER28" s="2356"/>
      <c r="ES28" s="2356"/>
      <c r="ET28" s="2356"/>
      <c r="EU28" s="2356"/>
      <c r="EV28" s="1389"/>
      <c r="EW28" s="490"/>
      <c r="EX28" s="97"/>
      <c r="EY28" s="98"/>
      <c r="EZ28" s="134"/>
      <c r="FA28" s="2356"/>
      <c r="FB28" s="2356"/>
      <c r="FC28" s="2356"/>
      <c r="FD28" s="2356"/>
      <c r="FE28" s="2356"/>
      <c r="FF28" s="2356"/>
      <c r="FG28" s="2356"/>
      <c r="FH28" s="2356"/>
      <c r="FI28" s="2356"/>
      <c r="FJ28" s="2356"/>
      <c r="FK28" s="2356"/>
      <c r="FL28" s="2356"/>
      <c r="FM28" s="1389"/>
      <c r="FN28" s="490"/>
      <c r="FO28" s="97"/>
      <c r="FP28" s="98"/>
      <c r="FQ28" s="134"/>
      <c r="FR28" s="2356"/>
      <c r="FS28" s="2356"/>
      <c r="FT28" s="2356"/>
      <c r="FU28" s="2356"/>
      <c r="FV28" s="2356"/>
      <c r="FW28" s="2356"/>
      <c r="FX28" s="2356"/>
      <c r="FY28" s="2356"/>
      <c r="FZ28" s="2356"/>
      <c r="GA28" s="2356"/>
      <c r="GB28" s="2356"/>
      <c r="GC28" s="2356"/>
      <c r="GD28" s="1389"/>
      <c r="GE28" s="490"/>
      <c r="GF28" s="97"/>
      <c r="GG28" s="98"/>
      <c r="GH28" s="134"/>
      <c r="GI28" s="2356"/>
      <c r="GJ28" s="2356"/>
      <c r="GK28" s="2356"/>
      <c r="GL28" s="2356"/>
      <c r="GM28" s="2356"/>
      <c r="GN28" s="2356"/>
      <c r="GO28" s="2356"/>
      <c r="GP28" s="2356"/>
      <c r="GQ28" s="2356"/>
      <c r="GR28" s="2356"/>
      <c r="GS28" s="2356"/>
      <c r="GT28" s="2356"/>
      <c r="GU28" s="1389"/>
      <c r="GV28" s="490"/>
    </row>
    <row r="29" spans="1:204" ht="15" customHeight="1">
      <c r="A29" s="93" t="s">
        <v>777</v>
      </c>
      <c r="B29" s="94" t="s">
        <v>23</v>
      </c>
      <c r="C29" s="135" t="s">
        <v>171</v>
      </c>
      <c r="D29" s="2356">
        <v>13524808</v>
      </c>
      <c r="E29" s="2356">
        <v>4151800</v>
      </c>
      <c r="F29" s="2356">
        <v>13956562</v>
      </c>
      <c r="G29" s="2356">
        <v>18090694</v>
      </c>
      <c r="H29" s="2356">
        <v>2850881</v>
      </c>
      <c r="I29" s="2356">
        <v>548309</v>
      </c>
      <c r="J29" s="2356">
        <v>14691504</v>
      </c>
      <c r="K29" s="2356">
        <v>8076679</v>
      </c>
      <c r="L29" s="2356">
        <v>6358492</v>
      </c>
      <c r="M29" s="2356">
        <v>256334</v>
      </c>
      <c r="N29" s="2356">
        <v>1815923</v>
      </c>
      <c r="O29" s="2356">
        <v>10079927</v>
      </c>
      <c r="P29" s="1388" t="s">
        <v>30</v>
      </c>
      <c r="Q29" s="632" t="s">
        <v>778</v>
      </c>
      <c r="R29" s="93" t="s">
        <v>777</v>
      </c>
      <c r="S29" s="94" t="s">
        <v>23</v>
      </c>
      <c r="T29" s="135" t="s">
        <v>171</v>
      </c>
      <c r="U29" s="2356">
        <v>4239</v>
      </c>
      <c r="V29" s="2356" t="s">
        <v>22</v>
      </c>
      <c r="W29" s="2508">
        <v>4266</v>
      </c>
      <c r="X29" s="2508"/>
      <c r="Y29" s="2356" t="s">
        <v>22</v>
      </c>
      <c r="Z29" s="2356" t="s">
        <v>22</v>
      </c>
      <c r="AA29" s="2356">
        <v>4266</v>
      </c>
      <c r="AB29" s="2356" t="s">
        <v>22</v>
      </c>
      <c r="AC29" s="2356" t="s">
        <v>22</v>
      </c>
      <c r="AD29" s="2356">
        <v>4266</v>
      </c>
      <c r="AE29" s="2356">
        <v>4</v>
      </c>
      <c r="AF29" s="2356">
        <v>1698</v>
      </c>
      <c r="AG29" s="1388" t="s">
        <v>30</v>
      </c>
      <c r="AH29" s="632" t="s">
        <v>778</v>
      </c>
      <c r="AI29" s="93" t="s">
        <v>777</v>
      </c>
      <c r="AJ29" s="94" t="s">
        <v>23</v>
      </c>
      <c r="AK29" s="135" t="s">
        <v>171</v>
      </c>
      <c r="AL29" s="2356">
        <v>87308</v>
      </c>
      <c r="AM29" s="2356" t="s">
        <v>22</v>
      </c>
      <c r="AN29" s="2508">
        <v>90832</v>
      </c>
      <c r="AO29" s="2508"/>
      <c r="AP29" s="2356">
        <v>2533</v>
      </c>
      <c r="AQ29" s="2356">
        <v>1353</v>
      </c>
      <c r="AR29" s="2356">
        <v>86946</v>
      </c>
      <c r="AS29" s="2356">
        <v>67209</v>
      </c>
      <c r="AT29" s="2356">
        <v>12903</v>
      </c>
      <c r="AU29" s="2356">
        <v>6834</v>
      </c>
      <c r="AV29" s="2356">
        <v>26</v>
      </c>
      <c r="AW29" s="2356">
        <v>18905</v>
      </c>
      <c r="AX29" s="1388" t="s">
        <v>30</v>
      </c>
      <c r="AY29" s="632" t="s">
        <v>778</v>
      </c>
      <c r="AZ29" s="93" t="s">
        <v>777</v>
      </c>
      <c r="BA29" s="94" t="s">
        <v>23</v>
      </c>
      <c r="BB29" s="135" t="s">
        <v>171</v>
      </c>
      <c r="BC29" s="2356">
        <v>67778</v>
      </c>
      <c r="BD29" s="2356" t="s">
        <v>22</v>
      </c>
      <c r="BE29" s="2508">
        <v>77397</v>
      </c>
      <c r="BF29" s="2508"/>
      <c r="BG29" s="2356">
        <v>35444</v>
      </c>
      <c r="BH29" s="2356">
        <v>8606</v>
      </c>
      <c r="BI29" s="2356">
        <v>33347</v>
      </c>
      <c r="BJ29" s="2356" t="s">
        <v>21</v>
      </c>
      <c r="BK29" s="2356">
        <v>23123</v>
      </c>
      <c r="BL29" s="2356">
        <v>10224</v>
      </c>
      <c r="BM29" s="2356">
        <v>1530</v>
      </c>
      <c r="BN29" s="2356">
        <v>57774</v>
      </c>
      <c r="BO29" s="1388" t="s">
        <v>30</v>
      </c>
      <c r="BP29" s="632" t="s">
        <v>778</v>
      </c>
      <c r="BQ29" s="93" t="s">
        <v>777</v>
      </c>
      <c r="BR29" s="94" t="s">
        <v>23</v>
      </c>
      <c r="BS29" s="135" t="s">
        <v>171</v>
      </c>
      <c r="BT29" s="2356">
        <v>495983</v>
      </c>
      <c r="BU29" s="2356" t="s">
        <v>22</v>
      </c>
      <c r="BV29" s="2508">
        <v>494845</v>
      </c>
      <c r="BW29" s="2508"/>
      <c r="BX29" s="2356">
        <v>10355</v>
      </c>
      <c r="BY29" s="2356">
        <v>12030</v>
      </c>
      <c r="BZ29" s="2356">
        <v>472460</v>
      </c>
      <c r="CA29" s="2356">
        <v>393006</v>
      </c>
      <c r="CB29" s="2356">
        <v>48780</v>
      </c>
      <c r="CC29" s="2356">
        <v>30674</v>
      </c>
      <c r="CD29" s="2356">
        <v>35302</v>
      </c>
      <c r="CE29" s="2356">
        <v>65183</v>
      </c>
      <c r="CF29" s="1388" t="s">
        <v>30</v>
      </c>
      <c r="CG29" s="632" t="s">
        <v>778</v>
      </c>
      <c r="CH29" s="93" t="s">
        <v>777</v>
      </c>
      <c r="CI29" s="94" t="s">
        <v>23</v>
      </c>
      <c r="CJ29" s="135" t="s">
        <v>171</v>
      </c>
      <c r="CK29" s="2356" t="s">
        <v>21</v>
      </c>
      <c r="CL29" s="2356" t="s">
        <v>22</v>
      </c>
      <c r="CM29" s="2508">
        <v>133759</v>
      </c>
      <c r="CN29" s="2508"/>
      <c r="CO29" s="2356">
        <v>69318</v>
      </c>
      <c r="CP29" s="2356">
        <v>64441</v>
      </c>
      <c r="CQ29" s="2356" t="s">
        <v>21</v>
      </c>
      <c r="CR29" s="2356" t="s">
        <v>21</v>
      </c>
      <c r="CS29" s="2356" t="s">
        <v>21</v>
      </c>
      <c r="CT29" s="2356" t="s">
        <v>21</v>
      </c>
      <c r="CU29" s="2356" t="s">
        <v>21</v>
      </c>
      <c r="CV29" s="2356">
        <v>5334</v>
      </c>
      <c r="CW29" s="1388" t="s">
        <v>30</v>
      </c>
      <c r="CX29" s="632" t="s">
        <v>778</v>
      </c>
      <c r="CY29" s="93" t="s">
        <v>777</v>
      </c>
      <c r="CZ29" s="94" t="s">
        <v>23</v>
      </c>
      <c r="DA29" s="135" t="s">
        <v>171</v>
      </c>
      <c r="DB29" s="2356">
        <v>7961987</v>
      </c>
      <c r="DC29" s="2356" t="s">
        <v>22</v>
      </c>
      <c r="DD29" s="2508">
        <v>7531212</v>
      </c>
      <c r="DE29" s="2508"/>
      <c r="DF29" s="2356">
        <v>1586606</v>
      </c>
      <c r="DG29" s="2356" t="s">
        <v>21</v>
      </c>
      <c r="DH29" s="2356">
        <v>5944606</v>
      </c>
      <c r="DI29" s="2356">
        <v>4171368</v>
      </c>
      <c r="DJ29" s="2356">
        <v>1772514</v>
      </c>
      <c r="DK29" s="2356">
        <v>724</v>
      </c>
      <c r="DL29" s="2356">
        <v>604212</v>
      </c>
      <c r="DM29" s="2356">
        <v>9874595</v>
      </c>
      <c r="DN29" s="1388" t="s">
        <v>30</v>
      </c>
      <c r="DO29" s="632" t="s">
        <v>778</v>
      </c>
      <c r="DP29" s="93" t="s">
        <v>777</v>
      </c>
      <c r="DQ29" s="94" t="s">
        <v>23</v>
      </c>
      <c r="DR29" s="135" t="s">
        <v>171</v>
      </c>
      <c r="DS29" s="2356">
        <v>186881</v>
      </c>
      <c r="DT29" s="2356">
        <v>1216244</v>
      </c>
      <c r="DU29" s="2508">
        <v>954619</v>
      </c>
      <c r="DV29" s="2508"/>
      <c r="DW29" s="2356">
        <v>121446</v>
      </c>
      <c r="DX29" s="2356" t="s">
        <v>21</v>
      </c>
      <c r="DY29" s="2356">
        <v>833173</v>
      </c>
      <c r="DZ29" s="2356">
        <v>704</v>
      </c>
      <c r="EA29" s="2356">
        <v>797125</v>
      </c>
      <c r="EB29" s="2356">
        <v>35344</v>
      </c>
      <c r="EC29" s="2356">
        <v>408910</v>
      </c>
      <c r="ED29" s="2356" t="s">
        <v>22</v>
      </c>
      <c r="EE29" s="1388" t="s">
        <v>30</v>
      </c>
      <c r="EF29" s="632" t="s">
        <v>778</v>
      </c>
      <c r="EG29" s="93" t="s">
        <v>777</v>
      </c>
      <c r="EH29" s="94" t="s">
        <v>23</v>
      </c>
      <c r="EI29" s="135" t="s">
        <v>171</v>
      </c>
      <c r="EJ29" s="2356">
        <v>897</v>
      </c>
      <c r="EK29" s="2356">
        <v>13459</v>
      </c>
      <c r="EL29" s="2508">
        <v>10392</v>
      </c>
      <c r="EM29" s="2508"/>
      <c r="EN29" s="2356">
        <v>7609</v>
      </c>
      <c r="EO29" s="2356" t="s">
        <v>21</v>
      </c>
      <c r="EP29" s="2356">
        <v>2783</v>
      </c>
      <c r="EQ29" s="2356" t="s">
        <v>21</v>
      </c>
      <c r="ER29" s="2356">
        <v>2783</v>
      </c>
      <c r="ES29" s="2356" t="s">
        <v>21</v>
      </c>
      <c r="ET29" s="2356">
        <v>3964</v>
      </c>
      <c r="EU29" s="2356" t="s">
        <v>22</v>
      </c>
      <c r="EV29" s="1388" t="s">
        <v>30</v>
      </c>
      <c r="EW29" s="632" t="s">
        <v>778</v>
      </c>
      <c r="EX29" s="93" t="s">
        <v>777</v>
      </c>
      <c r="EY29" s="94" t="s">
        <v>23</v>
      </c>
      <c r="EZ29" s="135" t="s">
        <v>171</v>
      </c>
      <c r="FA29" s="2356">
        <v>452696</v>
      </c>
      <c r="FB29" s="2356" t="s">
        <v>22</v>
      </c>
      <c r="FC29" s="2508">
        <v>452696</v>
      </c>
      <c r="FD29" s="2508"/>
      <c r="FE29" s="2356">
        <v>99807</v>
      </c>
      <c r="FF29" s="2356">
        <v>111934</v>
      </c>
      <c r="FG29" s="2356">
        <v>240955</v>
      </c>
      <c r="FH29" s="2356" t="s">
        <v>22</v>
      </c>
      <c r="FI29" s="2356">
        <v>208006</v>
      </c>
      <c r="FJ29" s="2356">
        <v>32949</v>
      </c>
      <c r="FK29" s="2356" t="s">
        <v>22</v>
      </c>
      <c r="FL29" s="2356" t="s">
        <v>22</v>
      </c>
      <c r="FM29" s="1388" t="s">
        <v>30</v>
      </c>
      <c r="FN29" s="632" t="s">
        <v>778</v>
      </c>
      <c r="FO29" s="93" t="s">
        <v>777</v>
      </c>
      <c r="FP29" s="94" t="s">
        <v>23</v>
      </c>
      <c r="FQ29" s="135" t="s">
        <v>171</v>
      </c>
      <c r="FR29" s="2356">
        <v>631753</v>
      </c>
      <c r="FS29" s="2356">
        <v>374615</v>
      </c>
      <c r="FT29" s="2508">
        <v>945043</v>
      </c>
      <c r="FU29" s="2508"/>
      <c r="FV29" s="2356" t="s">
        <v>22</v>
      </c>
      <c r="FW29" s="2356" t="s">
        <v>21</v>
      </c>
      <c r="FX29" s="2356">
        <v>945043</v>
      </c>
      <c r="FY29" s="2356" t="s">
        <v>21</v>
      </c>
      <c r="FZ29" s="2356">
        <v>853065</v>
      </c>
      <c r="GA29" s="2356">
        <v>91978</v>
      </c>
      <c r="GB29" s="2356">
        <v>32028</v>
      </c>
      <c r="GC29" s="2356">
        <v>1492</v>
      </c>
      <c r="GD29" s="1388" t="s">
        <v>30</v>
      </c>
      <c r="GE29" s="632" t="s">
        <v>778</v>
      </c>
      <c r="GF29" s="93" t="s">
        <v>777</v>
      </c>
      <c r="GG29" s="94" t="s">
        <v>23</v>
      </c>
      <c r="GH29" s="135" t="s">
        <v>171</v>
      </c>
      <c r="GI29" s="2356">
        <v>47042</v>
      </c>
      <c r="GJ29" s="2356">
        <v>5432</v>
      </c>
      <c r="GK29" s="2508">
        <v>46449</v>
      </c>
      <c r="GL29" s="2508"/>
      <c r="GM29" s="2356">
        <v>5086</v>
      </c>
      <c r="GN29" s="2356" t="s">
        <v>21</v>
      </c>
      <c r="GO29" s="2356">
        <v>41363</v>
      </c>
      <c r="GP29" s="2356">
        <v>16720</v>
      </c>
      <c r="GQ29" s="2356">
        <v>22664</v>
      </c>
      <c r="GR29" s="2356">
        <v>1979</v>
      </c>
      <c r="GS29" s="2356">
        <v>2928</v>
      </c>
      <c r="GT29" s="2356">
        <v>14014</v>
      </c>
      <c r="GU29" s="1388" t="s">
        <v>30</v>
      </c>
      <c r="GV29" s="632" t="s">
        <v>778</v>
      </c>
    </row>
    <row r="30" spans="1:204" ht="15" customHeight="1">
      <c r="A30" s="88" t="s">
        <v>26</v>
      </c>
      <c r="B30" s="89" t="s">
        <v>26</v>
      </c>
      <c r="C30" s="135" t="s">
        <v>172</v>
      </c>
      <c r="D30" s="2356">
        <v>12935952</v>
      </c>
      <c r="E30" s="2356">
        <v>3700325</v>
      </c>
      <c r="F30" s="2356">
        <v>12872284</v>
      </c>
      <c r="G30" s="2356">
        <v>16558571</v>
      </c>
      <c r="H30" s="2356">
        <v>2674630</v>
      </c>
      <c r="I30" s="2356">
        <v>509389</v>
      </c>
      <c r="J30" s="2356">
        <v>13374552</v>
      </c>
      <c r="K30" s="2356">
        <v>7320949</v>
      </c>
      <c r="L30" s="2356">
        <v>5826218</v>
      </c>
      <c r="M30" s="2356">
        <v>227385</v>
      </c>
      <c r="N30" s="2356">
        <v>1740628</v>
      </c>
      <c r="O30" s="2356">
        <v>10321084</v>
      </c>
      <c r="P30" s="1388" t="s">
        <v>31</v>
      </c>
      <c r="Q30" s="632" t="s">
        <v>26</v>
      </c>
      <c r="R30" s="88" t="s">
        <v>26</v>
      </c>
      <c r="S30" s="89" t="s">
        <v>26</v>
      </c>
      <c r="T30" s="135" t="s">
        <v>172</v>
      </c>
      <c r="U30" s="2356">
        <v>4505</v>
      </c>
      <c r="V30" s="2356" t="s">
        <v>22</v>
      </c>
      <c r="W30" s="2508">
        <v>4498</v>
      </c>
      <c r="X30" s="2508"/>
      <c r="Y30" s="2356" t="s">
        <v>22</v>
      </c>
      <c r="Z30" s="2356" t="s">
        <v>22</v>
      </c>
      <c r="AA30" s="2356">
        <v>4498</v>
      </c>
      <c r="AB30" s="2356" t="s">
        <v>22</v>
      </c>
      <c r="AC30" s="2356" t="s">
        <v>22</v>
      </c>
      <c r="AD30" s="2356">
        <v>4498</v>
      </c>
      <c r="AE30" s="2356">
        <v>4</v>
      </c>
      <c r="AF30" s="2356">
        <v>1724</v>
      </c>
      <c r="AG30" s="1388" t="s">
        <v>31</v>
      </c>
      <c r="AH30" s="632" t="s">
        <v>26</v>
      </c>
      <c r="AI30" s="88" t="s">
        <v>26</v>
      </c>
      <c r="AJ30" s="89" t="s">
        <v>26</v>
      </c>
      <c r="AK30" s="135" t="s">
        <v>172</v>
      </c>
      <c r="AL30" s="2356">
        <v>90646</v>
      </c>
      <c r="AM30" s="2356" t="s">
        <v>22</v>
      </c>
      <c r="AN30" s="2508">
        <v>89785</v>
      </c>
      <c r="AO30" s="2508"/>
      <c r="AP30" s="2356">
        <v>2627</v>
      </c>
      <c r="AQ30" s="2356">
        <v>151</v>
      </c>
      <c r="AR30" s="2356">
        <v>87007</v>
      </c>
      <c r="AS30" s="2356">
        <v>67748</v>
      </c>
      <c r="AT30" s="2356">
        <v>13249</v>
      </c>
      <c r="AU30" s="2356">
        <v>6010</v>
      </c>
      <c r="AV30" s="2356">
        <v>36</v>
      </c>
      <c r="AW30" s="2356">
        <v>20030</v>
      </c>
      <c r="AX30" s="1388" t="s">
        <v>31</v>
      </c>
      <c r="AY30" s="632" t="s">
        <v>26</v>
      </c>
      <c r="AZ30" s="88" t="s">
        <v>26</v>
      </c>
      <c r="BA30" s="89" t="s">
        <v>26</v>
      </c>
      <c r="BB30" s="135" t="s">
        <v>172</v>
      </c>
      <c r="BC30" s="2356">
        <v>68371</v>
      </c>
      <c r="BD30" s="2356" t="s">
        <v>22</v>
      </c>
      <c r="BE30" s="2508">
        <v>75697</v>
      </c>
      <c r="BF30" s="2508"/>
      <c r="BG30" s="2356">
        <v>32090</v>
      </c>
      <c r="BH30" s="2356">
        <v>9887</v>
      </c>
      <c r="BI30" s="2356">
        <v>33720</v>
      </c>
      <c r="BJ30" s="2356" t="s">
        <v>21</v>
      </c>
      <c r="BK30" s="2356">
        <v>23410</v>
      </c>
      <c r="BL30" s="2356">
        <v>10310</v>
      </c>
      <c r="BM30" s="2356">
        <v>1527</v>
      </c>
      <c r="BN30" s="2356">
        <v>58738</v>
      </c>
      <c r="BO30" s="1388" t="s">
        <v>31</v>
      </c>
      <c r="BP30" s="632" t="s">
        <v>26</v>
      </c>
      <c r="BQ30" s="88" t="s">
        <v>26</v>
      </c>
      <c r="BR30" s="89" t="s">
        <v>26</v>
      </c>
      <c r="BS30" s="135" t="s">
        <v>172</v>
      </c>
      <c r="BT30" s="2356">
        <v>439337</v>
      </c>
      <c r="BU30" s="2356" t="s">
        <v>22</v>
      </c>
      <c r="BV30" s="2508">
        <v>445891</v>
      </c>
      <c r="BW30" s="2508"/>
      <c r="BX30" s="2356">
        <v>9550</v>
      </c>
      <c r="BY30" s="2356">
        <v>11241</v>
      </c>
      <c r="BZ30" s="2356">
        <v>425100</v>
      </c>
      <c r="CA30" s="2356">
        <v>349976</v>
      </c>
      <c r="CB30" s="2356">
        <v>47122</v>
      </c>
      <c r="CC30" s="2356">
        <v>28002</v>
      </c>
      <c r="CD30" s="2356">
        <v>35056</v>
      </c>
      <c r="CE30" s="2356">
        <v>58644</v>
      </c>
      <c r="CF30" s="1388" t="s">
        <v>31</v>
      </c>
      <c r="CG30" s="632" t="s">
        <v>26</v>
      </c>
      <c r="CH30" s="88" t="s">
        <v>26</v>
      </c>
      <c r="CI30" s="89" t="s">
        <v>26</v>
      </c>
      <c r="CJ30" s="135" t="s">
        <v>172</v>
      </c>
      <c r="CK30" s="2356" t="s">
        <v>21</v>
      </c>
      <c r="CL30" s="2356" t="s">
        <v>22</v>
      </c>
      <c r="CM30" s="2508">
        <v>132767</v>
      </c>
      <c r="CN30" s="2508"/>
      <c r="CO30" s="2356">
        <v>71390</v>
      </c>
      <c r="CP30" s="2356">
        <v>61377</v>
      </c>
      <c r="CQ30" s="2356" t="s">
        <v>21</v>
      </c>
      <c r="CR30" s="2356" t="s">
        <v>21</v>
      </c>
      <c r="CS30" s="2356" t="s">
        <v>21</v>
      </c>
      <c r="CT30" s="2356" t="s">
        <v>21</v>
      </c>
      <c r="CU30" s="2356" t="s">
        <v>21</v>
      </c>
      <c r="CV30" s="2356">
        <v>5334</v>
      </c>
      <c r="CW30" s="1388" t="s">
        <v>31</v>
      </c>
      <c r="CX30" s="632" t="s">
        <v>26</v>
      </c>
      <c r="CY30" s="88" t="s">
        <v>26</v>
      </c>
      <c r="CZ30" s="89" t="s">
        <v>26</v>
      </c>
      <c r="DA30" s="135" t="s">
        <v>172</v>
      </c>
      <c r="DB30" s="2356">
        <v>7604402</v>
      </c>
      <c r="DC30" s="2356" t="s">
        <v>22</v>
      </c>
      <c r="DD30" s="2508">
        <v>6850557</v>
      </c>
      <c r="DE30" s="2508"/>
      <c r="DF30" s="2356">
        <v>1485506</v>
      </c>
      <c r="DG30" s="2356" t="s">
        <v>21</v>
      </c>
      <c r="DH30" s="2356">
        <v>5365051</v>
      </c>
      <c r="DI30" s="2356">
        <v>3711530</v>
      </c>
      <c r="DJ30" s="2356">
        <v>1652281</v>
      </c>
      <c r="DK30" s="2356">
        <v>1240</v>
      </c>
      <c r="DL30" s="2356">
        <v>657191</v>
      </c>
      <c r="DM30" s="2356">
        <v>9965868</v>
      </c>
      <c r="DN30" s="1388" t="s">
        <v>31</v>
      </c>
      <c r="DO30" s="632" t="s">
        <v>26</v>
      </c>
      <c r="DP30" s="88" t="s">
        <v>26</v>
      </c>
      <c r="DQ30" s="89" t="s">
        <v>26</v>
      </c>
      <c r="DR30" s="135" t="s">
        <v>172</v>
      </c>
      <c r="DS30" s="2356">
        <v>171194</v>
      </c>
      <c r="DT30" s="2356">
        <v>1083369</v>
      </c>
      <c r="DU30" s="2508">
        <v>855168</v>
      </c>
      <c r="DV30" s="2508"/>
      <c r="DW30" s="2356">
        <v>93850</v>
      </c>
      <c r="DX30" s="2356" t="s">
        <v>21</v>
      </c>
      <c r="DY30" s="2356">
        <v>761318</v>
      </c>
      <c r="DZ30" s="2356">
        <v>616</v>
      </c>
      <c r="EA30" s="2356">
        <v>728167</v>
      </c>
      <c r="EB30" s="2356">
        <v>32535</v>
      </c>
      <c r="EC30" s="2356">
        <v>363252</v>
      </c>
      <c r="ED30" s="2356" t="s">
        <v>22</v>
      </c>
      <c r="EE30" s="1388" t="s">
        <v>31</v>
      </c>
      <c r="EF30" s="632" t="s">
        <v>26</v>
      </c>
      <c r="EG30" s="88" t="s">
        <v>26</v>
      </c>
      <c r="EH30" s="89" t="s">
        <v>26</v>
      </c>
      <c r="EI30" s="135" t="s">
        <v>172</v>
      </c>
      <c r="EJ30" s="2356">
        <v>999</v>
      </c>
      <c r="EK30" s="2356">
        <v>11945</v>
      </c>
      <c r="EL30" s="2508">
        <v>9169</v>
      </c>
      <c r="EM30" s="2508"/>
      <c r="EN30" s="2356">
        <v>7164</v>
      </c>
      <c r="EO30" s="2356" t="s">
        <v>21</v>
      </c>
      <c r="EP30" s="2356">
        <v>2005</v>
      </c>
      <c r="EQ30" s="2356" t="s">
        <v>21</v>
      </c>
      <c r="ER30" s="2356">
        <v>2005</v>
      </c>
      <c r="ES30" s="2356" t="s">
        <v>21</v>
      </c>
      <c r="ET30" s="2356">
        <v>3775</v>
      </c>
      <c r="EU30" s="2356" t="s">
        <v>22</v>
      </c>
      <c r="EV30" s="1388" t="s">
        <v>31</v>
      </c>
      <c r="EW30" s="632" t="s">
        <v>26</v>
      </c>
      <c r="EX30" s="88" t="s">
        <v>26</v>
      </c>
      <c r="EY30" s="89" t="s">
        <v>26</v>
      </c>
      <c r="EZ30" s="135" t="s">
        <v>172</v>
      </c>
      <c r="FA30" s="2356">
        <v>437143</v>
      </c>
      <c r="FB30" s="2356" t="s">
        <v>22</v>
      </c>
      <c r="FC30" s="2508">
        <v>437143</v>
      </c>
      <c r="FD30" s="2508"/>
      <c r="FE30" s="2356">
        <v>97895</v>
      </c>
      <c r="FF30" s="2356">
        <v>106104</v>
      </c>
      <c r="FG30" s="2356">
        <v>233144</v>
      </c>
      <c r="FH30" s="2356" t="s">
        <v>22</v>
      </c>
      <c r="FI30" s="2356">
        <v>202990</v>
      </c>
      <c r="FJ30" s="2356">
        <v>30154</v>
      </c>
      <c r="FK30" s="2356" t="s">
        <v>22</v>
      </c>
      <c r="FL30" s="2356" t="s">
        <v>22</v>
      </c>
      <c r="FM30" s="1388" t="s">
        <v>31</v>
      </c>
      <c r="FN30" s="632" t="s">
        <v>26</v>
      </c>
      <c r="FO30" s="88" t="s">
        <v>26</v>
      </c>
      <c r="FP30" s="89" t="s">
        <v>26</v>
      </c>
      <c r="FQ30" s="135" t="s">
        <v>172</v>
      </c>
      <c r="FR30" s="2356">
        <v>564177</v>
      </c>
      <c r="FS30" s="2356">
        <v>325073</v>
      </c>
      <c r="FT30" s="2508">
        <v>845171</v>
      </c>
      <c r="FU30" s="2508"/>
      <c r="FV30" s="2356" t="s">
        <v>22</v>
      </c>
      <c r="FW30" s="2356" t="s">
        <v>21</v>
      </c>
      <c r="FX30" s="2356">
        <v>845171</v>
      </c>
      <c r="FY30" s="2356" t="s">
        <v>21</v>
      </c>
      <c r="FZ30" s="2356">
        <v>763324</v>
      </c>
      <c r="GA30" s="2356">
        <v>81847</v>
      </c>
      <c r="GB30" s="2356">
        <v>30746</v>
      </c>
      <c r="GC30" s="2356">
        <v>1464</v>
      </c>
      <c r="GD30" s="1388" t="s">
        <v>31</v>
      </c>
      <c r="GE30" s="632" t="s">
        <v>26</v>
      </c>
      <c r="GF30" s="88" t="s">
        <v>26</v>
      </c>
      <c r="GG30" s="89" t="s">
        <v>26</v>
      </c>
      <c r="GH30" s="135" t="s">
        <v>172</v>
      </c>
      <c r="GI30" s="2356">
        <v>49101</v>
      </c>
      <c r="GJ30" s="2356">
        <v>1825</v>
      </c>
      <c r="GK30" s="2508">
        <v>45496</v>
      </c>
      <c r="GL30" s="2508"/>
      <c r="GM30" s="2356">
        <v>5697</v>
      </c>
      <c r="GN30" s="2356" t="s">
        <v>21</v>
      </c>
      <c r="GO30" s="2356">
        <v>39799</v>
      </c>
      <c r="GP30" s="2356">
        <v>12602</v>
      </c>
      <c r="GQ30" s="2356">
        <v>24326</v>
      </c>
      <c r="GR30" s="2356">
        <v>2871</v>
      </c>
      <c r="GS30" s="2356">
        <v>2663</v>
      </c>
      <c r="GT30" s="2356">
        <v>14801</v>
      </c>
      <c r="GU30" s="1388" t="s">
        <v>31</v>
      </c>
      <c r="GV30" s="632" t="s">
        <v>26</v>
      </c>
    </row>
    <row r="31" spans="1:204" ht="15" customHeight="1">
      <c r="A31" s="88" t="s">
        <v>26</v>
      </c>
      <c r="B31" s="89" t="s">
        <v>26</v>
      </c>
      <c r="C31" s="135" t="s">
        <v>173</v>
      </c>
      <c r="D31" s="2356">
        <v>13123015</v>
      </c>
      <c r="E31" s="2356">
        <v>4135209</v>
      </c>
      <c r="F31" s="2356">
        <v>13795317</v>
      </c>
      <c r="G31" s="2356">
        <v>17914678</v>
      </c>
      <c r="H31" s="2356">
        <v>2851292</v>
      </c>
      <c r="I31" s="2356">
        <v>498006</v>
      </c>
      <c r="J31" s="2356">
        <v>14565379</v>
      </c>
      <c r="K31" s="2356">
        <v>7912221</v>
      </c>
      <c r="L31" s="2356">
        <v>6404470</v>
      </c>
      <c r="M31" s="2356">
        <v>248689</v>
      </c>
      <c r="N31" s="2356">
        <v>1805776</v>
      </c>
      <c r="O31" s="2356">
        <v>9720285</v>
      </c>
      <c r="P31" s="1388" t="s">
        <v>32</v>
      </c>
      <c r="Q31" s="632" t="s">
        <v>26</v>
      </c>
      <c r="R31" s="88" t="s">
        <v>26</v>
      </c>
      <c r="S31" s="89" t="s">
        <v>26</v>
      </c>
      <c r="T31" s="135" t="s">
        <v>173</v>
      </c>
      <c r="U31" s="2356">
        <v>4816</v>
      </c>
      <c r="V31" s="2356" t="s">
        <v>22</v>
      </c>
      <c r="W31" s="2508">
        <v>4855</v>
      </c>
      <c r="X31" s="2508"/>
      <c r="Y31" s="2356" t="s">
        <v>22</v>
      </c>
      <c r="Z31" s="2356" t="s">
        <v>22</v>
      </c>
      <c r="AA31" s="2356">
        <v>4855</v>
      </c>
      <c r="AB31" s="2356" t="s">
        <v>22</v>
      </c>
      <c r="AC31" s="2356" t="s">
        <v>22</v>
      </c>
      <c r="AD31" s="2356">
        <v>4855</v>
      </c>
      <c r="AE31" s="2356">
        <v>4</v>
      </c>
      <c r="AF31" s="2356">
        <v>1709</v>
      </c>
      <c r="AG31" s="1388" t="s">
        <v>32</v>
      </c>
      <c r="AH31" s="632" t="s">
        <v>26</v>
      </c>
      <c r="AI31" s="88" t="s">
        <v>26</v>
      </c>
      <c r="AJ31" s="89" t="s">
        <v>26</v>
      </c>
      <c r="AK31" s="135" t="s">
        <v>173</v>
      </c>
      <c r="AL31" s="2356">
        <v>66570</v>
      </c>
      <c r="AM31" s="2356" t="s">
        <v>22</v>
      </c>
      <c r="AN31" s="2508">
        <v>74094</v>
      </c>
      <c r="AO31" s="2508"/>
      <c r="AP31" s="2356">
        <v>2905</v>
      </c>
      <c r="AQ31" s="2356">
        <v>5808</v>
      </c>
      <c r="AR31" s="2356">
        <v>65381</v>
      </c>
      <c r="AS31" s="2356">
        <v>45131</v>
      </c>
      <c r="AT31" s="2356">
        <v>14496</v>
      </c>
      <c r="AU31" s="2356">
        <v>5754</v>
      </c>
      <c r="AV31" s="2356">
        <v>28</v>
      </c>
      <c r="AW31" s="2356">
        <v>18877</v>
      </c>
      <c r="AX31" s="1388" t="s">
        <v>32</v>
      </c>
      <c r="AY31" s="632" t="s">
        <v>26</v>
      </c>
      <c r="AZ31" s="88" t="s">
        <v>26</v>
      </c>
      <c r="BA31" s="89" t="s">
        <v>26</v>
      </c>
      <c r="BB31" s="135" t="s">
        <v>173</v>
      </c>
      <c r="BC31" s="2356">
        <v>58222</v>
      </c>
      <c r="BD31" s="2356" t="s">
        <v>22</v>
      </c>
      <c r="BE31" s="2508">
        <v>69355</v>
      </c>
      <c r="BF31" s="2508"/>
      <c r="BG31" s="2356">
        <v>22254</v>
      </c>
      <c r="BH31" s="2356">
        <v>14523</v>
      </c>
      <c r="BI31" s="2356">
        <v>32578</v>
      </c>
      <c r="BJ31" s="2356" t="s">
        <v>21</v>
      </c>
      <c r="BK31" s="2356">
        <v>23535</v>
      </c>
      <c r="BL31" s="2356">
        <v>9043</v>
      </c>
      <c r="BM31" s="2356">
        <v>1633</v>
      </c>
      <c r="BN31" s="2356">
        <v>61470</v>
      </c>
      <c r="BO31" s="1388" t="s">
        <v>32</v>
      </c>
      <c r="BP31" s="632" t="s">
        <v>26</v>
      </c>
      <c r="BQ31" s="88" t="s">
        <v>26</v>
      </c>
      <c r="BR31" s="89" t="s">
        <v>26</v>
      </c>
      <c r="BS31" s="135" t="s">
        <v>173</v>
      </c>
      <c r="BT31" s="2356">
        <v>506918</v>
      </c>
      <c r="BU31" s="2356" t="s">
        <v>22</v>
      </c>
      <c r="BV31" s="2508">
        <v>498298</v>
      </c>
      <c r="BW31" s="2508"/>
      <c r="BX31" s="2356">
        <v>10252</v>
      </c>
      <c r="BY31" s="2356">
        <v>13315</v>
      </c>
      <c r="BZ31" s="2356">
        <v>474731</v>
      </c>
      <c r="CA31" s="2356">
        <v>395097</v>
      </c>
      <c r="CB31" s="2356">
        <v>49862</v>
      </c>
      <c r="CC31" s="2356">
        <v>29772</v>
      </c>
      <c r="CD31" s="2356">
        <v>47579</v>
      </c>
      <c r="CE31" s="2356">
        <v>59773</v>
      </c>
      <c r="CF31" s="1388" t="s">
        <v>32</v>
      </c>
      <c r="CG31" s="632" t="s">
        <v>26</v>
      </c>
      <c r="CH31" s="88" t="s">
        <v>26</v>
      </c>
      <c r="CI31" s="89" t="s">
        <v>26</v>
      </c>
      <c r="CJ31" s="135" t="s">
        <v>173</v>
      </c>
      <c r="CK31" s="2356" t="s">
        <v>21</v>
      </c>
      <c r="CL31" s="2356" t="s">
        <v>22</v>
      </c>
      <c r="CM31" s="2508">
        <v>59136</v>
      </c>
      <c r="CN31" s="2508"/>
      <c r="CO31" s="2356">
        <v>45610</v>
      </c>
      <c r="CP31" s="2356">
        <v>13526</v>
      </c>
      <c r="CQ31" s="2356" t="s">
        <v>21</v>
      </c>
      <c r="CR31" s="2356" t="s">
        <v>21</v>
      </c>
      <c r="CS31" s="2356" t="s">
        <v>21</v>
      </c>
      <c r="CT31" s="2356" t="s">
        <v>21</v>
      </c>
      <c r="CU31" s="2356" t="s">
        <v>21</v>
      </c>
      <c r="CV31" s="2356">
        <v>5334</v>
      </c>
      <c r="CW31" s="1388" t="s">
        <v>32</v>
      </c>
      <c r="CX31" s="632" t="s">
        <v>26</v>
      </c>
      <c r="CY31" s="88" t="s">
        <v>26</v>
      </c>
      <c r="CZ31" s="89" t="s">
        <v>26</v>
      </c>
      <c r="DA31" s="135" t="s">
        <v>173</v>
      </c>
      <c r="DB31" s="2356">
        <v>7488130</v>
      </c>
      <c r="DC31" s="2356" t="s">
        <v>22</v>
      </c>
      <c r="DD31" s="2508">
        <v>7683571</v>
      </c>
      <c r="DE31" s="2508"/>
      <c r="DF31" s="2356">
        <v>1629741</v>
      </c>
      <c r="DG31" s="2356" t="s">
        <v>21</v>
      </c>
      <c r="DH31" s="2356">
        <v>6053830</v>
      </c>
      <c r="DI31" s="2356">
        <v>4155607</v>
      </c>
      <c r="DJ31" s="2356">
        <v>1896967</v>
      </c>
      <c r="DK31" s="2356">
        <v>1256</v>
      </c>
      <c r="DL31" s="2356">
        <v>513652</v>
      </c>
      <c r="DM31" s="2356">
        <v>9307650</v>
      </c>
      <c r="DN31" s="1388" t="s">
        <v>32</v>
      </c>
      <c r="DO31" s="632" t="s">
        <v>26</v>
      </c>
      <c r="DP31" s="88" t="s">
        <v>26</v>
      </c>
      <c r="DQ31" s="89" t="s">
        <v>26</v>
      </c>
      <c r="DR31" s="135" t="s">
        <v>173</v>
      </c>
      <c r="DS31" s="2356">
        <v>183053</v>
      </c>
      <c r="DT31" s="2356">
        <v>1205334</v>
      </c>
      <c r="DU31" s="2508">
        <v>965541</v>
      </c>
      <c r="DV31" s="2508"/>
      <c r="DW31" s="2356">
        <v>115693</v>
      </c>
      <c r="DX31" s="2356" t="s">
        <v>21</v>
      </c>
      <c r="DY31" s="2356">
        <v>849848</v>
      </c>
      <c r="DZ31" s="2356">
        <v>776</v>
      </c>
      <c r="EA31" s="2356">
        <v>815081</v>
      </c>
      <c r="EB31" s="2356">
        <v>33991</v>
      </c>
      <c r="EC31" s="2356">
        <v>384649</v>
      </c>
      <c r="ED31" s="2356" t="s">
        <v>22</v>
      </c>
      <c r="EE31" s="1388" t="s">
        <v>32</v>
      </c>
      <c r="EF31" s="632" t="s">
        <v>26</v>
      </c>
      <c r="EG31" s="88" t="s">
        <v>26</v>
      </c>
      <c r="EH31" s="89" t="s">
        <v>26</v>
      </c>
      <c r="EI31" s="135" t="s">
        <v>173</v>
      </c>
      <c r="EJ31" s="2356">
        <v>671</v>
      </c>
      <c r="EK31" s="2356">
        <v>13507</v>
      </c>
      <c r="EL31" s="2508">
        <v>10739</v>
      </c>
      <c r="EM31" s="2508"/>
      <c r="EN31" s="2356">
        <v>7525</v>
      </c>
      <c r="EO31" s="2356" t="s">
        <v>21</v>
      </c>
      <c r="EP31" s="2356">
        <v>3214</v>
      </c>
      <c r="EQ31" s="2356" t="s">
        <v>21</v>
      </c>
      <c r="ER31" s="2356">
        <v>3214</v>
      </c>
      <c r="ES31" s="2356" t="s">
        <v>21</v>
      </c>
      <c r="ET31" s="2356">
        <v>3439</v>
      </c>
      <c r="EU31" s="2356" t="s">
        <v>22</v>
      </c>
      <c r="EV31" s="1388" t="s">
        <v>32</v>
      </c>
      <c r="EW31" s="632" t="s">
        <v>26</v>
      </c>
      <c r="EX31" s="88" t="s">
        <v>26</v>
      </c>
      <c r="EY31" s="89" t="s">
        <v>26</v>
      </c>
      <c r="EZ31" s="135" t="s">
        <v>173</v>
      </c>
      <c r="FA31" s="2356">
        <v>447505</v>
      </c>
      <c r="FB31" s="2356" t="s">
        <v>22</v>
      </c>
      <c r="FC31" s="2508">
        <v>447505</v>
      </c>
      <c r="FD31" s="2508"/>
      <c r="FE31" s="2356">
        <v>92458</v>
      </c>
      <c r="FF31" s="2356">
        <v>118023</v>
      </c>
      <c r="FG31" s="2356">
        <v>237024</v>
      </c>
      <c r="FH31" s="2356" t="s">
        <v>22</v>
      </c>
      <c r="FI31" s="2356">
        <v>208296</v>
      </c>
      <c r="FJ31" s="2356">
        <v>28728</v>
      </c>
      <c r="FK31" s="2356" t="s">
        <v>22</v>
      </c>
      <c r="FL31" s="2356" t="s">
        <v>22</v>
      </c>
      <c r="FM31" s="1388" t="s">
        <v>32</v>
      </c>
      <c r="FN31" s="632" t="s">
        <v>26</v>
      </c>
      <c r="FO31" s="88" t="s">
        <v>26</v>
      </c>
      <c r="FP31" s="89" t="s">
        <v>26</v>
      </c>
      <c r="FQ31" s="135" t="s">
        <v>173</v>
      </c>
      <c r="FR31" s="2356">
        <v>625990</v>
      </c>
      <c r="FS31" s="2356">
        <v>365987</v>
      </c>
      <c r="FT31" s="2508">
        <v>936326</v>
      </c>
      <c r="FU31" s="2508"/>
      <c r="FV31" s="2356" t="s">
        <v>22</v>
      </c>
      <c r="FW31" s="2356" t="s">
        <v>21</v>
      </c>
      <c r="FX31" s="2356">
        <v>936326</v>
      </c>
      <c r="FY31" s="2356" t="s">
        <v>21</v>
      </c>
      <c r="FZ31" s="2356">
        <v>844773</v>
      </c>
      <c r="GA31" s="2356">
        <v>91553</v>
      </c>
      <c r="GB31" s="2356">
        <v>36572</v>
      </c>
      <c r="GC31" s="2356">
        <v>1438</v>
      </c>
      <c r="GD31" s="1388" t="s">
        <v>32</v>
      </c>
      <c r="GE31" s="632" t="s">
        <v>26</v>
      </c>
      <c r="GF31" s="88" t="s">
        <v>26</v>
      </c>
      <c r="GG31" s="89" t="s">
        <v>26</v>
      </c>
      <c r="GH31" s="135" t="s">
        <v>173</v>
      </c>
      <c r="GI31" s="2356">
        <v>53591</v>
      </c>
      <c r="GJ31" s="2356">
        <v>2603</v>
      </c>
      <c r="GK31" s="2508">
        <v>50556</v>
      </c>
      <c r="GL31" s="2508"/>
      <c r="GM31" s="2356">
        <v>5670</v>
      </c>
      <c r="GN31" s="2356" t="s">
        <v>21</v>
      </c>
      <c r="GO31" s="2356">
        <v>44886</v>
      </c>
      <c r="GP31" s="2356">
        <v>14607</v>
      </c>
      <c r="GQ31" s="2356">
        <v>27160</v>
      </c>
      <c r="GR31" s="2356">
        <v>3119</v>
      </c>
      <c r="GS31" s="2356">
        <v>2929</v>
      </c>
      <c r="GT31" s="2356">
        <v>14396</v>
      </c>
      <c r="GU31" s="1388" t="s">
        <v>32</v>
      </c>
      <c r="GV31" s="632" t="s">
        <v>26</v>
      </c>
    </row>
    <row r="32" spans="1:204" ht="15" customHeight="1">
      <c r="A32" s="88" t="s">
        <v>26</v>
      </c>
      <c r="B32" s="89" t="s">
        <v>26</v>
      </c>
      <c r="C32" s="135" t="s">
        <v>174</v>
      </c>
      <c r="D32" s="2356">
        <v>13402833</v>
      </c>
      <c r="E32" s="2356">
        <v>3912694</v>
      </c>
      <c r="F32" s="2356">
        <v>12862202</v>
      </c>
      <c r="G32" s="2356">
        <v>16756832</v>
      </c>
      <c r="H32" s="2356">
        <v>2568704</v>
      </c>
      <c r="I32" s="2356">
        <v>472850</v>
      </c>
      <c r="J32" s="2356">
        <v>13715278</v>
      </c>
      <c r="K32" s="2356">
        <v>7688134</v>
      </c>
      <c r="L32" s="2356">
        <v>5809506</v>
      </c>
      <c r="M32" s="2356">
        <v>217639</v>
      </c>
      <c r="N32" s="2356">
        <v>1789231</v>
      </c>
      <c r="O32" s="2356">
        <v>10334494</v>
      </c>
      <c r="P32" s="1388" t="s">
        <v>33</v>
      </c>
      <c r="Q32" s="632" t="s">
        <v>26</v>
      </c>
      <c r="R32" s="88" t="s">
        <v>26</v>
      </c>
      <c r="S32" s="89" t="s">
        <v>26</v>
      </c>
      <c r="T32" s="135" t="s">
        <v>174</v>
      </c>
      <c r="U32" s="2356">
        <v>4016</v>
      </c>
      <c r="V32" s="2356" t="s">
        <v>22</v>
      </c>
      <c r="W32" s="2508">
        <v>4074</v>
      </c>
      <c r="X32" s="2508"/>
      <c r="Y32" s="2356" t="s">
        <v>22</v>
      </c>
      <c r="Z32" s="2356" t="s">
        <v>22</v>
      </c>
      <c r="AA32" s="2356">
        <v>4074</v>
      </c>
      <c r="AB32" s="2356" t="s">
        <v>22</v>
      </c>
      <c r="AC32" s="2356" t="s">
        <v>22</v>
      </c>
      <c r="AD32" s="2356">
        <v>4074</v>
      </c>
      <c r="AE32" s="2356">
        <v>4</v>
      </c>
      <c r="AF32" s="2356">
        <v>1656</v>
      </c>
      <c r="AG32" s="1388" t="s">
        <v>33</v>
      </c>
      <c r="AH32" s="632" t="s">
        <v>26</v>
      </c>
      <c r="AI32" s="88" t="s">
        <v>26</v>
      </c>
      <c r="AJ32" s="89" t="s">
        <v>26</v>
      </c>
      <c r="AK32" s="135" t="s">
        <v>174</v>
      </c>
      <c r="AL32" s="2356">
        <v>50633</v>
      </c>
      <c r="AM32" s="2356" t="s">
        <v>22</v>
      </c>
      <c r="AN32" s="2508">
        <v>52966</v>
      </c>
      <c r="AO32" s="2508"/>
      <c r="AP32" s="2356">
        <v>1787</v>
      </c>
      <c r="AQ32" s="2356">
        <v>3524</v>
      </c>
      <c r="AR32" s="2356">
        <v>47655</v>
      </c>
      <c r="AS32" s="2356">
        <v>30167</v>
      </c>
      <c r="AT32" s="2356">
        <v>13146</v>
      </c>
      <c r="AU32" s="2356">
        <v>4342</v>
      </c>
      <c r="AV32" s="2356">
        <v>29</v>
      </c>
      <c r="AW32" s="2356">
        <v>20242</v>
      </c>
      <c r="AX32" s="1388" t="s">
        <v>33</v>
      </c>
      <c r="AY32" s="632" t="s">
        <v>26</v>
      </c>
      <c r="AZ32" s="88" t="s">
        <v>26</v>
      </c>
      <c r="BA32" s="89" t="s">
        <v>26</v>
      </c>
      <c r="BB32" s="135" t="s">
        <v>174</v>
      </c>
      <c r="BC32" s="2356">
        <v>48780</v>
      </c>
      <c r="BD32" s="2356" t="s">
        <v>22</v>
      </c>
      <c r="BE32" s="2508">
        <v>62976</v>
      </c>
      <c r="BF32" s="2508"/>
      <c r="BG32" s="2356">
        <v>22821</v>
      </c>
      <c r="BH32" s="2356">
        <v>12112</v>
      </c>
      <c r="BI32" s="2356">
        <v>28043</v>
      </c>
      <c r="BJ32" s="2356" t="s">
        <v>21</v>
      </c>
      <c r="BK32" s="2356">
        <v>22646</v>
      </c>
      <c r="BL32" s="2356">
        <v>5397</v>
      </c>
      <c r="BM32" s="2356">
        <v>1513</v>
      </c>
      <c r="BN32" s="2356">
        <v>58784</v>
      </c>
      <c r="BO32" s="1388" t="s">
        <v>33</v>
      </c>
      <c r="BP32" s="632" t="s">
        <v>26</v>
      </c>
      <c r="BQ32" s="88" t="s">
        <v>26</v>
      </c>
      <c r="BR32" s="89" t="s">
        <v>26</v>
      </c>
      <c r="BS32" s="135" t="s">
        <v>174</v>
      </c>
      <c r="BT32" s="2356">
        <v>462512</v>
      </c>
      <c r="BU32" s="2356" t="s">
        <v>22</v>
      </c>
      <c r="BV32" s="2508">
        <v>461712</v>
      </c>
      <c r="BW32" s="2508"/>
      <c r="BX32" s="2356">
        <v>11924</v>
      </c>
      <c r="BY32" s="2356">
        <v>13949</v>
      </c>
      <c r="BZ32" s="2356">
        <v>435839</v>
      </c>
      <c r="CA32" s="2356">
        <v>368286</v>
      </c>
      <c r="CB32" s="2356">
        <v>45371</v>
      </c>
      <c r="CC32" s="2356">
        <v>22182</v>
      </c>
      <c r="CD32" s="2356">
        <v>34509</v>
      </c>
      <c r="CE32" s="2356">
        <v>69389</v>
      </c>
      <c r="CF32" s="1388" t="s">
        <v>33</v>
      </c>
      <c r="CG32" s="632" t="s">
        <v>26</v>
      </c>
      <c r="CH32" s="88" t="s">
        <v>26</v>
      </c>
      <c r="CI32" s="89" t="s">
        <v>26</v>
      </c>
      <c r="CJ32" s="135" t="s">
        <v>174</v>
      </c>
      <c r="CK32" s="2356" t="s">
        <v>21</v>
      </c>
      <c r="CL32" s="2356" t="s">
        <v>22</v>
      </c>
      <c r="CM32" s="2508">
        <v>53697</v>
      </c>
      <c r="CN32" s="2508"/>
      <c r="CO32" s="2356">
        <v>35353</v>
      </c>
      <c r="CP32" s="2356">
        <v>18344</v>
      </c>
      <c r="CQ32" s="2356" t="s">
        <v>21</v>
      </c>
      <c r="CR32" s="2356" t="s">
        <v>21</v>
      </c>
      <c r="CS32" s="2356" t="s">
        <v>21</v>
      </c>
      <c r="CT32" s="2356" t="s">
        <v>21</v>
      </c>
      <c r="CU32" s="2356" t="s">
        <v>21</v>
      </c>
      <c r="CV32" s="2356">
        <v>5334</v>
      </c>
      <c r="CW32" s="1388" t="s">
        <v>33</v>
      </c>
      <c r="CX32" s="632" t="s">
        <v>26</v>
      </c>
      <c r="CY32" s="88" t="s">
        <v>26</v>
      </c>
      <c r="CZ32" s="89" t="s">
        <v>26</v>
      </c>
      <c r="DA32" s="135" t="s">
        <v>174</v>
      </c>
      <c r="DB32" s="2356">
        <v>8181506</v>
      </c>
      <c r="DC32" s="2356" t="s">
        <v>22</v>
      </c>
      <c r="DD32" s="2508">
        <v>6975641</v>
      </c>
      <c r="DE32" s="2508"/>
      <c r="DF32" s="2356">
        <v>1418767</v>
      </c>
      <c r="DG32" s="2356" t="s">
        <v>21</v>
      </c>
      <c r="DH32" s="2356">
        <v>5556874</v>
      </c>
      <c r="DI32" s="2356">
        <v>3967770</v>
      </c>
      <c r="DJ32" s="2356">
        <v>1587908</v>
      </c>
      <c r="DK32" s="2356">
        <v>1196</v>
      </c>
      <c r="DL32" s="2356">
        <v>681961</v>
      </c>
      <c r="DM32" s="2356">
        <v>9840833</v>
      </c>
      <c r="DN32" s="1388" t="s">
        <v>33</v>
      </c>
      <c r="DO32" s="632" t="s">
        <v>26</v>
      </c>
      <c r="DP32" s="88" t="s">
        <v>26</v>
      </c>
      <c r="DQ32" s="89" t="s">
        <v>26</v>
      </c>
      <c r="DR32" s="135" t="s">
        <v>174</v>
      </c>
      <c r="DS32" s="2356">
        <v>169533</v>
      </c>
      <c r="DT32" s="2356">
        <v>1165469</v>
      </c>
      <c r="DU32" s="2508">
        <v>916713</v>
      </c>
      <c r="DV32" s="2508"/>
      <c r="DW32" s="2356">
        <v>131011</v>
      </c>
      <c r="DX32" s="2356" t="s">
        <v>21</v>
      </c>
      <c r="DY32" s="2356">
        <v>785702</v>
      </c>
      <c r="DZ32" s="2356">
        <v>640</v>
      </c>
      <c r="EA32" s="2356">
        <v>747010</v>
      </c>
      <c r="EB32" s="2356">
        <v>38052</v>
      </c>
      <c r="EC32" s="2356">
        <v>386443</v>
      </c>
      <c r="ED32" s="2356" t="s">
        <v>22</v>
      </c>
      <c r="EE32" s="1388" t="s">
        <v>33</v>
      </c>
      <c r="EF32" s="632" t="s">
        <v>26</v>
      </c>
      <c r="EG32" s="88" t="s">
        <v>26</v>
      </c>
      <c r="EH32" s="89" t="s">
        <v>26</v>
      </c>
      <c r="EI32" s="135" t="s">
        <v>174</v>
      </c>
      <c r="EJ32" s="2356">
        <v>577</v>
      </c>
      <c r="EK32" s="2356">
        <v>13075</v>
      </c>
      <c r="EL32" s="2508">
        <v>10152</v>
      </c>
      <c r="EM32" s="2508"/>
      <c r="EN32" s="2356">
        <v>7050</v>
      </c>
      <c r="EO32" s="2356" t="s">
        <v>21</v>
      </c>
      <c r="EP32" s="2356">
        <v>3102</v>
      </c>
      <c r="EQ32" s="2356" t="s">
        <v>21</v>
      </c>
      <c r="ER32" s="2356">
        <v>3102</v>
      </c>
      <c r="ES32" s="2356" t="s">
        <v>21</v>
      </c>
      <c r="ET32" s="2356">
        <v>3500</v>
      </c>
      <c r="EU32" s="2356" t="s">
        <v>22</v>
      </c>
      <c r="EV32" s="1388" t="s">
        <v>33</v>
      </c>
      <c r="EW32" s="632" t="s">
        <v>26</v>
      </c>
      <c r="EX32" s="88" t="s">
        <v>26</v>
      </c>
      <c r="EY32" s="89" t="s">
        <v>26</v>
      </c>
      <c r="EZ32" s="135" t="s">
        <v>174</v>
      </c>
      <c r="FA32" s="2356">
        <v>401875</v>
      </c>
      <c r="FB32" s="2356" t="s">
        <v>22</v>
      </c>
      <c r="FC32" s="2508">
        <v>401875</v>
      </c>
      <c r="FD32" s="2508"/>
      <c r="FE32" s="2356">
        <v>84697</v>
      </c>
      <c r="FF32" s="2356">
        <v>107985</v>
      </c>
      <c r="FG32" s="2356">
        <v>209193</v>
      </c>
      <c r="FH32" s="2356" t="s">
        <v>22</v>
      </c>
      <c r="FI32" s="2356">
        <v>187662</v>
      </c>
      <c r="FJ32" s="2356">
        <v>21531</v>
      </c>
      <c r="FK32" s="2356" t="s">
        <v>22</v>
      </c>
      <c r="FL32" s="2356" t="s">
        <v>22</v>
      </c>
      <c r="FM32" s="1388" t="s">
        <v>33</v>
      </c>
      <c r="FN32" s="632" t="s">
        <v>26</v>
      </c>
      <c r="FO32" s="88" t="s">
        <v>26</v>
      </c>
      <c r="FP32" s="89" t="s">
        <v>26</v>
      </c>
      <c r="FQ32" s="135" t="s">
        <v>174</v>
      </c>
      <c r="FR32" s="2356">
        <v>534463</v>
      </c>
      <c r="FS32" s="2356">
        <v>328941</v>
      </c>
      <c r="FT32" s="2508">
        <v>807255</v>
      </c>
      <c r="FU32" s="2508"/>
      <c r="FV32" s="2356" t="s">
        <v>22</v>
      </c>
      <c r="FW32" s="2356" t="s">
        <v>21</v>
      </c>
      <c r="FX32" s="2356">
        <v>807255</v>
      </c>
      <c r="FY32" s="2356" t="s">
        <v>21</v>
      </c>
      <c r="FZ32" s="2356">
        <v>720071</v>
      </c>
      <c r="GA32" s="2356">
        <v>87184</v>
      </c>
      <c r="GB32" s="2356">
        <v>36141</v>
      </c>
      <c r="GC32" s="2356">
        <v>1372</v>
      </c>
      <c r="GD32" s="1388" t="s">
        <v>33</v>
      </c>
      <c r="GE32" s="632" t="s">
        <v>26</v>
      </c>
      <c r="GF32" s="88" t="s">
        <v>26</v>
      </c>
      <c r="GG32" s="89" t="s">
        <v>26</v>
      </c>
      <c r="GH32" s="135" t="s">
        <v>174</v>
      </c>
      <c r="GI32" s="2356">
        <v>45565</v>
      </c>
      <c r="GJ32" s="2356">
        <v>6334</v>
      </c>
      <c r="GK32" s="2508">
        <v>48005</v>
      </c>
      <c r="GL32" s="2508"/>
      <c r="GM32" s="2356">
        <v>4052</v>
      </c>
      <c r="GN32" s="2356" t="s">
        <v>21</v>
      </c>
      <c r="GO32" s="2356">
        <v>43953</v>
      </c>
      <c r="GP32" s="2356">
        <v>18152</v>
      </c>
      <c r="GQ32" s="2356">
        <v>23491</v>
      </c>
      <c r="GR32" s="2356">
        <v>2310</v>
      </c>
      <c r="GS32" s="2356">
        <v>2529</v>
      </c>
      <c r="GT32" s="2356">
        <v>14831</v>
      </c>
      <c r="GU32" s="1388" t="s">
        <v>33</v>
      </c>
      <c r="GV32" s="632" t="s">
        <v>26</v>
      </c>
    </row>
    <row r="33" spans="1:204" ht="15" customHeight="1">
      <c r="A33" s="88" t="s">
        <v>26</v>
      </c>
      <c r="B33" s="89" t="s">
        <v>26</v>
      </c>
      <c r="C33" s="135" t="s">
        <v>175</v>
      </c>
      <c r="D33" s="2356">
        <v>12706086</v>
      </c>
      <c r="E33" s="2356">
        <v>4043564</v>
      </c>
      <c r="F33" s="2356">
        <v>12701232</v>
      </c>
      <c r="G33" s="2356">
        <v>16726288</v>
      </c>
      <c r="H33" s="2356">
        <v>2533830</v>
      </c>
      <c r="I33" s="2356">
        <v>483567</v>
      </c>
      <c r="J33" s="2356">
        <v>13708891</v>
      </c>
      <c r="K33" s="2356">
        <v>7468908</v>
      </c>
      <c r="L33" s="2356">
        <v>6034720</v>
      </c>
      <c r="M33" s="2356">
        <v>205262</v>
      </c>
      <c r="N33" s="2356">
        <v>1842024</v>
      </c>
      <c r="O33" s="2356">
        <v>10399416</v>
      </c>
      <c r="P33" s="1388" t="s">
        <v>34</v>
      </c>
      <c r="Q33" s="632" t="s">
        <v>26</v>
      </c>
      <c r="R33" s="88" t="s">
        <v>26</v>
      </c>
      <c r="S33" s="89" t="s">
        <v>26</v>
      </c>
      <c r="T33" s="135" t="s">
        <v>175</v>
      </c>
      <c r="U33" s="2356">
        <v>3917</v>
      </c>
      <c r="V33" s="2356" t="s">
        <v>22</v>
      </c>
      <c r="W33" s="2508">
        <v>3889</v>
      </c>
      <c r="X33" s="2508"/>
      <c r="Y33" s="2356" t="s">
        <v>22</v>
      </c>
      <c r="Z33" s="2356" t="s">
        <v>22</v>
      </c>
      <c r="AA33" s="2356">
        <v>3889</v>
      </c>
      <c r="AB33" s="2356" t="s">
        <v>22</v>
      </c>
      <c r="AC33" s="2356" t="s">
        <v>22</v>
      </c>
      <c r="AD33" s="2356">
        <v>3889</v>
      </c>
      <c r="AE33" s="2356">
        <v>4</v>
      </c>
      <c r="AF33" s="2356">
        <v>1701</v>
      </c>
      <c r="AG33" s="1388" t="s">
        <v>34</v>
      </c>
      <c r="AH33" s="632" t="s">
        <v>26</v>
      </c>
      <c r="AI33" s="88" t="s">
        <v>26</v>
      </c>
      <c r="AJ33" s="89" t="s">
        <v>26</v>
      </c>
      <c r="AK33" s="135" t="s">
        <v>175</v>
      </c>
      <c r="AL33" s="2356">
        <v>53771</v>
      </c>
      <c r="AM33" s="2356" t="s">
        <v>22</v>
      </c>
      <c r="AN33" s="2508">
        <v>58893</v>
      </c>
      <c r="AO33" s="2508"/>
      <c r="AP33" s="2356">
        <v>2626</v>
      </c>
      <c r="AQ33" s="2356">
        <v>2361</v>
      </c>
      <c r="AR33" s="2356">
        <v>53906</v>
      </c>
      <c r="AS33" s="2356">
        <v>37417</v>
      </c>
      <c r="AT33" s="2356">
        <v>12120</v>
      </c>
      <c r="AU33" s="2356">
        <v>4369</v>
      </c>
      <c r="AV33" s="2356">
        <v>24</v>
      </c>
      <c r="AW33" s="2356">
        <v>18643</v>
      </c>
      <c r="AX33" s="1388" t="s">
        <v>34</v>
      </c>
      <c r="AY33" s="632" t="s">
        <v>26</v>
      </c>
      <c r="AZ33" s="88" t="s">
        <v>26</v>
      </c>
      <c r="BA33" s="89" t="s">
        <v>26</v>
      </c>
      <c r="BB33" s="135" t="s">
        <v>175</v>
      </c>
      <c r="BC33" s="2356">
        <v>45156</v>
      </c>
      <c r="BD33" s="2356" t="s">
        <v>22</v>
      </c>
      <c r="BE33" s="2508">
        <v>52261</v>
      </c>
      <c r="BF33" s="2508"/>
      <c r="BG33" s="2356">
        <v>20156</v>
      </c>
      <c r="BH33" s="2356">
        <v>6983</v>
      </c>
      <c r="BI33" s="2356">
        <v>25122</v>
      </c>
      <c r="BJ33" s="2356" t="s">
        <v>21</v>
      </c>
      <c r="BK33" s="2356">
        <v>20535</v>
      </c>
      <c r="BL33" s="2356">
        <v>4587</v>
      </c>
      <c r="BM33" s="2356">
        <v>1448</v>
      </c>
      <c r="BN33" s="2356">
        <v>56023</v>
      </c>
      <c r="BO33" s="1388" t="s">
        <v>34</v>
      </c>
      <c r="BP33" s="632" t="s">
        <v>26</v>
      </c>
      <c r="BQ33" s="88" t="s">
        <v>26</v>
      </c>
      <c r="BR33" s="89" t="s">
        <v>26</v>
      </c>
      <c r="BS33" s="135" t="s">
        <v>175</v>
      </c>
      <c r="BT33" s="2356">
        <v>416273</v>
      </c>
      <c r="BU33" s="2356" t="s">
        <v>22</v>
      </c>
      <c r="BV33" s="2508">
        <v>434813</v>
      </c>
      <c r="BW33" s="2508"/>
      <c r="BX33" s="2356">
        <v>10471</v>
      </c>
      <c r="BY33" s="2356">
        <v>14402</v>
      </c>
      <c r="BZ33" s="2356">
        <v>409940</v>
      </c>
      <c r="CA33" s="2356">
        <v>345022</v>
      </c>
      <c r="CB33" s="2356">
        <v>43274</v>
      </c>
      <c r="CC33" s="2356">
        <v>21644</v>
      </c>
      <c r="CD33" s="2356">
        <v>25298</v>
      </c>
      <c r="CE33" s="2356">
        <v>67744</v>
      </c>
      <c r="CF33" s="1388" t="s">
        <v>34</v>
      </c>
      <c r="CG33" s="632" t="s">
        <v>26</v>
      </c>
      <c r="CH33" s="88" t="s">
        <v>26</v>
      </c>
      <c r="CI33" s="89" t="s">
        <v>26</v>
      </c>
      <c r="CJ33" s="135" t="s">
        <v>175</v>
      </c>
      <c r="CK33" s="2356" t="s">
        <v>21</v>
      </c>
      <c r="CL33" s="2356" t="s">
        <v>22</v>
      </c>
      <c r="CM33" s="2508">
        <v>126065</v>
      </c>
      <c r="CN33" s="2508"/>
      <c r="CO33" s="2356">
        <v>66501</v>
      </c>
      <c r="CP33" s="2356">
        <v>59564</v>
      </c>
      <c r="CQ33" s="2356" t="s">
        <v>21</v>
      </c>
      <c r="CR33" s="2356" t="s">
        <v>21</v>
      </c>
      <c r="CS33" s="2356" t="s">
        <v>21</v>
      </c>
      <c r="CT33" s="2356" t="s">
        <v>21</v>
      </c>
      <c r="CU33" s="2356" t="s">
        <v>21</v>
      </c>
      <c r="CV33" s="2356">
        <v>5334</v>
      </c>
      <c r="CW33" s="1388" t="s">
        <v>34</v>
      </c>
      <c r="CX33" s="632" t="s">
        <v>26</v>
      </c>
      <c r="CY33" s="88" t="s">
        <v>26</v>
      </c>
      <c r="CZ33" s="89" t="s">
        <v>26</v>
      </c>
      <c r="DA33" s="135" t="s">
        <v>175</v>
      </c>
      <c r="DB33" s="2356">
        <v>7935724</v>
      </c>
      <c r="DC33" s="2356" t="s">
        <v>22</v>
      </c>
      <c r="DD33" s="2508">
        <v>7126799</v>
      </c>
      <c r="DE33" s="2508"/>
      <c r="DF33" s="2356">
        <v>1316363</v>
      </c>
      <c r="DG33" s="2356" t="s">
        <v>21</v>
      </c>
      <c r="DH33" s="2356">
        <v>5810436</v>
      </c>
      <c r="DI33" s="2356">
        <v>4059553</v>
      </c>
      <c r="DJ33" s="2356">
        <v>1750241</v>
      </c>
      <c r="DK33" s="2356">
        <v>642</v>
      </c>
      <c r="DL33" s="2356">
        <v>643508</v>
      </c>
      <c r="DM33" s="2356">
        <v>10038184</v>
      </c>
      <c r="DN33" s="1388" t="s">
        <v>34</v>
      </c>
      <c r="DO33" s="632" t="s">
        <v>26</v>
      </c>
      <c r="DP33" s="88" t="s">
        <v>26</v>
      </c>
      <c r="DQ33" s="89" t="s">
        <v>26</v>
      </c>
      <c r="DR33" s="135" t="s">
        <v>175</v>
      </c>
      <c r="DS33" s="2356">
        <v>162170</v>
      </c>
      <c r="DT33" s="2356">
        <v>1186375</v>
      </c>
      <c r="DU33" s="2508">
        <v>949296</v>
      </c>
      <c r="DV33" s="2508"/>
      <c r="DW33" s="2356">
        <v>125506</v>
      </c>
      <c r="DX33" s="2356" t="s">
        <v>21</v>
      </c>
      <c r="DY33" s="2356">
        <v>823790</v>
      </c>
      <c r="DZ33" s="2356">
        <v>797</v>
      </c>
      <c r="EA33" s="2356">
        <v>787826</v>
      </c>
      <c r="EB33" s="2356">
        <v>35167</v>
      </c>
      <c r="EC33" s="2356">
        <v>378055</v>
      </c>
      <c r="ED33" s="2356" t="s">
        <v>22</v>
      </c>
      <c r="EE33" s="1388" t="s">
        <v>34</v>
      </c>
      <c r="EF33" s="632" t="s">
        <v>26</v>
      </c>
      <c r="EG33" s="88" t="s">
        <v>26</v>
      </c>
      <c r="EH33" s="89" t="s">
        <v>26</v>
      </c>
      <c r="EI33" s="135" t="s">
        <v>175</v>
      </c>
      <c r="EJ33" s="2356">
        <v>483</v>
      </c>
      <c r="EK33" s="2356">
        <v>11399</v>
      </c>
      <c r="EL33" s="2508">
        <v>7981</v>
      </c>
      <c r="EM33" s="2508"/>
      <c r="EN33" s="2356">
        <v>5280</v>
      </c>
      <c r="EO33" s="2356" t="s">
        <v>21</v>
      </c>
      <c r="EP33" s="2356">
        <v>2701</v>
      </c>
      <c r="EQ33" s="2356" t="s">
        <v>21</v>
      </c>
      <c r="ER33" s="2356">
        <v>2701</v>
      </c>
      <c r="ES33" s="2356" t="s">
        <v>21</v>
      </c>
      <c r="ET33" s="2356">
        <v>3901</v>
      </c>
      <c r="EU33" s="2356" t="s">
        <v>22</v>
      </c>
      <c r="EV33" s="1388" t="s">
        <v>34</v>
      </c>
      <c r="EW33" s="632" t="s">
        <v>26</v>
      </c>
      <c r="EX33" s="88" t="s">
        <v>26</v>
      </c>
      <c r="EY33" s="89" t="s">
        <v>26</v>
      </c>
      <c r="EZ33" s="135" t="s">
        <v>175</v>
      </c>
      <c r="FA33" s="2356">
        <v>371383</v>
      </c>
      <c r="FB33" s="2356" t="s">
        <v>22</v>
      </c>
      <c r="FC33" s="2508">
        <v>371383</v>
      </c>
      <c r="FD33" s="2508"/>
      <c r="FE33" s="2356">
        <v>73167</v>
      </c>
      <c r="FF33" s="2356">
        <v>92184</v>
      </c>
      <c r="FG33" s="2356">
        <v>206032</v>
      </c>
      <c r="FH33" s="2356" t="s">
        <v>22</v>
      </c>
      <c r="FI33" s="2356">
        <v>185760</v>
      </c>
      <c r="FJ33" s="2356">
        <v>20272</v>
      </c>
      <c r="FK33" s="2356" t="s">
        <v>22</v>
      </c>
      <c r="FL33" s="2356" t="s">
        <v>22</v>
      </c>
      <c r="FM33" s="1388" t="s">
        <v>34</v>
      </c>
      <c r="FN33" s="632" t="s">
        <v>26</v>
      </c>
      <c r="FO33" s="88" t="s">
        <v>26</v>
      </c>
      <c r="FP33" s="89" t="s">
        <v>26</v>
      </c>
      <c r="FQ33" s="135" t="s">
        <v>175</v>
      </c>
      <c r="FR33" s="2356">
        <v>548390</v>
      </c>
      <c r="FS33" s="2356">
        <v>366212</v>
      </c>
      <c r="FT33" s="2508">
        <v>862102</v>
      </c>
      <c r="FU33" s="2508"/>
      <c r="FV33" s="2356" t="s">
        <v>22</v>
      </c>
      <c r="FW33" s="2356" t="s">
        <v>21</v>
      </c>
      <c r="FX33" s="2356">
        <v>862102</v>
      </c>
      <c r="FY33" s="2356" t="s">
        <v>21</v>
      </c>
      <c r="FZ33" s="2356">
        <v>774073</v>
      </c>
      <c r="GA33" s="2356">
        <v>88029</v>
      </c>
      <c r="GB33" s="2356">
        <v>26405</v>
      </c>
      <c r="GC33" s="2356">
        <v>1405</v>
      </c>
      <c r="GD33" s="1388" t="s">
        <v>34</v>
      </c>
      <c r="GE33" s="632" t="s">
        <v>26</v>
      </c>
      <c r="GF33" s="88" t="s">
        <v>26</v>
      </c>
      <c r="GG33" s="89" t="s">
        <v>26</v>
      </c>
      <c r="GH33" s="135" t="s">
        <v>175</v>
      </c>
      <c r="GI33" s="2356">
        <v>47561</v>
      </c>
      <c r="GJ33" s="2356">
        <v>6469</v>
      </c>
      <c r="GK33" s="2508">
        <v>51761</v>
      </c>
      <c r="GL33" s="2508"/>
      <c r="GM33" s="2356">
        <v>6008</v>
      </c>
      <c r="GN33" s="2356" t="s">
        <v>21</v>
      </c>
      <c r="GO33" s="2356">
        <v>45753</v>
      </c>
      <c r="GP33" s="2356">
        <v>17621</v>
      </c>
      <c r="GQ33" s="2356">
        <v>25989</v>
      </c>
      <c r="GR33" s="2356">
        <v>2143</v>
      </c>
      <c r="GS33" s="2356">
        <v>2655</v>
      </c>
      <c r="GT33" s="2356">
        <v>12810</v>
      </c>
      <c r="GU33" s="1388" t="s">
        <v>34</v>
      </c>
      <c r="GV33" s="632" t="s">
        <v>26</v>
      </c>
    </row>
    <row r="34" spans="1:204" ht="15" customHeight="1">
      <c r="A34" s="88" t="s">
        <v>26</v>
      </c>
      <c r="B34" s="89" t="s">
        <v>26</v>
      </c>
      <c r="C34" s="135" t="s">
        <v>176</v>
      </c>
      <c r="D34" s="2356">
        <v>12511404</v>
      </c>
      <c r="E34" s="2356">
        <v>3854805</v>
      </c>
      <c r="F34" s="2356">
        <v>12045680</v>
      </c>
      <c r="G34" s="2356">
        <v>15882734</v>
      </c>
      <c r="H34" s="2356">
        <v>2486563</v>
      </c>
      <c r="I34" s="2356">
        <v>438110</v>
      </c>
      <c r="J34" s="2356">
        <v>12958062</v>
      </c>
      <c r="K34" s="2356">
        <v>6970928</v>
      </c>
      <c r="L34" s="2356">
        <v>5772300</v>
      </c>
      <c r="M34" s="2356">
        <v>214834</v>
      </c>
      <c r="N34" s="2356">
        <v>1836927</v>
      </c>
      <c r="O34" s="2356">
        <v>10675855</v>
      </c>
      <c r="P34" s="1388" t="s">
        <v>35</v>
      </c>
      <c r="Q34" s="632" t="s">
        <v>26</v>
      </c>
      <c r="R34" s="88" t="s">
        <v>26</v>
      </c>
      <c r="S34" s="89" t="s">
        <v>26</v>
      </c>
      <c r="T34" s="135" t="s">
        <v>176</v>
      </c>
      <c r="U34" s="2356">
        <v>4922</v>
      </c>
      <c r="V34" s="2356" t="s">
        <v>22</v>
      </c>
      <c r="W34" s="2508">
        <v>4953</v>
      </c>
      <c r="X34" s="2508"/>
      <c r="Y34" s="2356" t="s">
        <v>22</v>
      </c>
      <c r="Z34" s="2356" t="s">
        <v>22</v>
      </c>
      <c r="AA34" s="2356">
        <v>4953</v>
      </c>
      <c r="AB34" s="2356" t="s">
        <v>22</v>
      </c>
      <c r="AC34" s="2356" t="s">
        <v>22</v>
      </c>
      <c r="AD34" s="2356">
        <v>4953</v>
      </c>
      <c r="AE34" s="2356">
        <v>5</v>
      </c>
      <c r="AF34" s="2356">
        <v>1694</v>
      </c>
      <c r="AG34" s="1388" t="s">
        <v>35</v>
      </c>
      <c r="AH34" s="632" t="s">
        <v>26</v>
      </c>
      <c r="AI34" s="88" t="s">
        <v>26</v>
      </c>
      <c r="AJ34" s="89" t="s">
        <v>26</v>
      </c>
      <c r="AK34" s="135" t="s">
        <v>176</v>
      </c>
      <c r="AL34" s="2356">
        <v>95319</v>
      </c>
      <c r="AM34" s="2356" t="s">
        <v>22</v>
      </c>
      <c r="AN34" s="2508">
        <v>96362</v>
      </c>
      <c r="AO34" s="2508"/>
      <c r="AP34" s="2356">
        <v>2918</v>
      </c>
      <c r="AQ34" s="2356">
        <v>1278</v>
      </c>
      <c r="AR34" s="2356">
        <v>92166</v>
      </c>
      <c r="AS34" s="2356">
        <v>74882</v>
      </c>
      <c r="AT34" s="2356">
        <v>12433</v>
      </c>
      <c r="AU34" s="2356">
        <v>4851</v>
      </c>
      <c r="AV34" s="2356">
        <v>33</v>
      </c>
      <c r="AW34" s="2356">
        <v>19877</v>
      </c>
      <c r="AX34" s="1388" t="s">
        <v>35</v>
      </c>
      <c r="AY34" s="632" t="s">
        <v>26</v>
      </c>
      <c r="AZ34" s="88" t="s">
        <v>26</v>
      </c>
      <c r="BA34" s="89" t="s">
        <v>26</v>
      </c>
      <c r="BB34" s="135" t="s">
        <v>176</v>
      </c>
      <c r="BC34" s="2356">
        <v>52244</v>
      </c>
      <c r="BD34" s="2356" t="s">
        <v>22</v>
      </c>
      <c r="BE34" s="2508">
        <v>55845</v>
      </c>
      <c r="BF34" s="2508"/>
      <c r="BG34" s="2356">
        <v>21460</v>
      </c>
      <c r="BH34" s="2356">
        <v>6452</v>
      </c>
      <c r="BI34" s="2356">
        <v>27933</v>
      </c>
      <c r="BJ34" s="2356" t="s">
        <v>21</v>
      </c>
      <c r="BK34" s="2356">
        <v>22610</v>
      </c>
      <c r="BL34" s="2356">
        <v>5323</v>
      </c>
      <c r="BM34" s="2356">
        <v>1436</v>
      </c>
      <c r="BN34" s="2356">
        <v>57380</v>
      </c>
      <c r="BO34" s="1388" t="s">
        <v>35</v>
      </c>
      <c r="BP34" s="632" t="s">
        <v>26</v>
      </c>
      <c r="BQ34" s="88" t="s">
        <v>26</v>
      </c>
      <c r="BR34" s="89" t="s">
        <v>26</v>
      </c>
      <c r="BS34" s="135" t="s">
        <v>176</v>
      </c>
      <c r="BT34" s="2356">
        <v>475663</v>
      </c>
      <c r="BU34" s="2356" t="s">
        <v>22</v>
      </c>
      <c r="BV34" s="2508">
        <v>473877</v>
      </c>
      <c r="BW34" s="2508"/>
      <c r="BX34" s="2356">
        <v>11000</v>
      </c>
      <c r="BY34" s="2356">
        <v>12017</v>
      </c>
      <c r="BZ34" s="2356">
        <v>450860</v>
      </c>
      <c r="CA34" s="2356">
        <v>377119</v>
      </c>
      <c r="CB34" s="2356">
        <v>46172</v>
      </c>
      <c r="CC34" s="2356">
        <v>27569</v>
      </c>
      <c r="CD34" s="2356">
        <v>45852</v>
      </c>
      <c r="CE34" s="2356">
        <v>59952</v>
      </c>
      <c r="CF34" s="1388" t="s">
        <v>35</v>
      </c>
      <c r="CG34" s="632" t="s">
        <v>26</v>
      </c>
      <c r="CH34" s="88" t="s">
        <v>26</v>
      </c>
      <c r="CI34" s="89" t="s">
        <v>26</v>
      </c>
      <c r="CJ34" s="135" t="s">
        <v>176</v>
      </c>
      <c r="CK34" s="2356" t="s">
        <v>21</v>
      </c>
      <c r="CL34" s="2356" t="s">
        <v>22</v>
      </c>
      <c r="CM34" s="2508">
        <v>121516</v>
      </c>
      <c r="CN34" s="2508"/>
      <c r="CO34" s="2356">
        <v>66972</v>
      </c>
      <c r="CP34" s="2356">
        <v>54544</v>
      </c>
      <c r="CQ34" s="2356" t="s">
        <v>21</v>
      </c>
      <c r="CR34" s="2356" t="s">
        <v>21</v>
      </c>
      <c r="CS34" s="2356" t="s">
        <v>21</v>
      </c>
      <c r="CT34" s="2356" t="s">
        <v>21</v>
      </c>
      <c r="CU34" s="2356" t="s">
        <v>21</v>
      </c>
      <c r="CV34" s="2356">
        <v>5334</v>
      </c>
      <c r="CW34" s="1388" t="s">
        <v>35</v>
      </c>
      <c r="CX34" s="632" t="s">
        <v>26</v>
      </c>
      <c r="CY34" s="88" t="s">
        <v>26</v>
      </c>
      <c r="CZ34" s="89" t="s">
        <v>26</v>
      </c>
      <c r="DA34" s="135" t="s">
        <v>176</v>
      </c>
      <c r="DB34" s="2356">
        <v>7765503</v>
      </c>
      <c r="DC34" s="2356" t="s">
        <v>22</v>
      </c>
      <c r="DD34" s="2508">
        <v>6864977</v>
      </c>
      <c r="DE34" s="2508"/>
      <c r="DF34" s="2356">
        <v>1273612</v>
      </c>
      <c r="DG34" s="2356" t="s">
        <v>21</v>
      </c>
      <c r="DH34" s="2356">
        <v>5591365</v>
      </c>
      <c r="DI34" s="2356">
        <v>3889247</v>
      </c>
      <c r="DJ34" s="2356">
        <v>1700443</v>
      </c>
      <c r="DK34" s="2356">
        <v>1675</v>
      </c>
      <c r="DL34" s="2356">
        <v>544658</v>
      </c>
      <c r="DM34" s="2356">
        <v>10405771</v>
      </c>
      <c r="DN34" s="1388" t="s">
        <v>35</v>
      </c>
      <c r="DO34" s="632" t="s">
        <v>26</v>
      </c>
      <c r="DP34" s="88" t="s">
        <v>26</v>
      </c>
      <c r="DQ34" s="89" t="s">
        <v>26</v>
      </c>
      <c r="DR34" s="135" t="s">
        <v>176</v>
      </c>
      <c r="DS34" s="2356">
        <v>163130</v>
      </c>
      <c r="DT34" s="2356">
        <v>1140794</v>
      </c>
      <c r="DU34" s="2508">
        <v>895255</v>
      </c>
      <c r="DV34" s="2508"/>
      <c r="DW34" s="2356">
        <v>123188</v>
      </c>
      <c r="DX34" s="2356" t="s">
        <v>21</v>
      </c>
      <c r="DY34" s="2356">
        <v>772067</v>
      </c>
      <c r="DZ34" s="2356">
        <v>647</v>
      </c>
      <c r="EA34" s="2356">
        <v>739937</v>
      </c>
      <c r="EB34" s="2356">
        <v>31483</v>
      </c>
      <c r="EC34" s="2356">
        <v>383794</v>
      </c>
      <c r="ED34" s="2356" t="s">
        <v>22</v>
      </c>
      <c r="EE34" s="1388" t="s">
        <v>35</v>
      </c>
      <c r="EF34" s="632" t="s">
        <v>26</v>
      </c>
      <c r="EG34" s="88" t="s">
        <v>26</v>
      </c>
      <c r="EH34" s="89" t="s">
        <v>26</v>
      </c>
      <c r="EI34" s="135" t="s">
        <v>176</v>
      </c>
      <c r="EJ34" s="2356">
        <v>191</v>
      </c>
      <c r="EK34" s="2356">
        <v>11884</v>
      </c>
      <c r="EL34" s="2508">
        <v>9158</v>
      </c>
      <c r="EM34" s="2508"/>
      <c r="EN34" s="2356">
        <v>6748</v>
      </c>
      <c r="EO34" s="2356" t="s">
        <v>21</v>
      </c>
      <c r="EP34" s="2356">
        <v>2410</v>
      </c>
      <c r="EQ34" s="2356" t="s">
        <v>21</v>
      </c>
      <c r="ER34" s="2356">
        <v>2410</v>
      </c>
      <c r="ES34" s="2356" t="s">
        <v>21</v>
      </c>
      <c r="ET34" s="2356">
        <v>2917</v>
      </c>
      <c r="EU34" s="2356" t="s">
        <v>22</v>
      </c>
      <c r="EV34" s="1388" t="s">
        <v>35</v>
      </c>
      <c r="EW34" s="632" t="s">
        <v>26</v>
      </c>
      <c r="EX34" s="88" t="s">
        <v>26</v>
      </c>
      <c r="EY34" s="89" t="s">
        <v>26</v>
      </c>
      <c r="EZ34" s="135" t="s">
        <v>176</v>
      </c>
      <c r="FA34" s="2356">
        <v>413681</v>
      </c>
      <c r="FB34" s="2356" t="s">
        <v>22</v>
      </c>
      <c r="FC34" s="2508">
        <v>413681</v>
      </c>
      <c r="FD34" s="2508"/>
      <c r="FE34" s="2356">
        <v>76381</v>
      </c>
      <c r="FF34" s="2356">
        <v>112473</v>
      </c>
      <c r="FG34" s="2356">
        <v>224827</v>
      </c>
      <c r="FH34" s="2356" t="s">
        <v>22</v>
      </c>
      <c r="FI34" s="2356">
        <v>200141</v>
      </c>
      <c r="FJ34" s="2356">
        <v>24686</v>
      </c>
      <c r="FK34" s="2356" t="s">
        <v>22</v>
      </c>
      <c r="FL34" s="2356" t="s">
        <v>22</v>
      </c>
      <c r="FM34" s="1388" t="s">
        <v>35</v>
      </c>
      <c r="FN34" s="632" t="s">
        <v>26</v>
      </c>
      <c r="FO34" s="88" t="s">
        <v>26</v>
      </c>
      <c r="FP34" s="89" t="s">
        <v>26</v>
      </c>
      <c r="FQ34" s="135" t="s">
        <v>176</v>
      </c>
      <c r="FR34" s="2356">
        <v>548318</v>
      </c>
      <c r="FS34" s="2356">
        <v>336661</v>
      </c>
      <c r="FT34" s="2508">
        <v>833848</v>
      </c>
      <c r="FU34" s="2508"/>
      <c r="FV34" s="2356" t="s">
        <v>22</v>
      </c>
      <c r="FW34" s="2356" t="s">
        <v>21</v>
      </c>
      <c r="FX34" s="2356">
        <v>833848</v>
      </c>
      <c r="FY34" s="2356" t="s">
        <v>21</v>
      </c>
      <c r="FZ34" s="2356">
        <v>755260</v>
      </c>
      <c r="GA34" s="2356">
        <v>78588</v>
      </c>
      <c r="GB34" s="2356">
        <v>32632</v>
      </c>
      <c r="GC34" s="2356">
        <v>1455</v>
      </c>
      <c r="GD34" s="1388" t="s">
        <v>35</v>
      </c>
      <c r="GE34" s="632" t="s">
        <v>26</v>
      </c>
      <c r="GF34" s="88" t="s">
        <v>26</v>
      </c>
      <c r="GG34" s="89" t="s">
        <v>26</v>
      </c>
      <c r="GH34" s="135" t="s">
        <v>176</v>
      </c>
      <c r="GI34" s="2356">
        <v>52256</v>
      </c>
      <c r="GJ34" s="2356">
        <v>5985</v>
      </c>
      <c r="GK34" s="2508">
        <v>52260</v>
      </c>
      <c r="GL34" s="2508"/>
      <c r="GM34" s="2356">
        <v>5293</v>
      </c>
      <c r="GN34" s="2356" t="s">
        <v>21</v>
      </c>
      <c r="GO34" s="2356">
        <v>46967</v>
      </c>
      <c r="GP34" s="2356">
        <v>17888</v>
      </c>
      <c r="GQ34" s="2356">
        <v>26083</v>
      </c>
      <c r="GR34" s="2356">
        <v>2996</v>
      </c>
      <c r="GS34" s="2356">
        <v>2747</v>
      </c>
      <c r="GT34" s="2356">
        <v>14190</v>
      </c>
      <c r="GU34" s="1388" t="s">
        <v>35</v>
      </c>
      <c r="GV34" s="632" t="s">
        <v>26</v>
      </c>
    </row>
    <row r="35" spans="1:204" ht="15" customHeight="1">
      <c r="A35" s="88" t="s">
        <v>26</v>
      </c>
      <c r="B35" s="89" t="s">
        <v>26</v>
      </c>
      <c r="C35" s="135" t="s">
        <v>177</v>
      </c>
      <c r="D35" s="2356">
        <v>12878823</v>
      </c>
      <c r="E35" s="2356">
        <v>4016338</v>
      </c>
      <c r="F35" s="2356">
        <v>13191846</v>
      </c>
      <c r="G35" s="2356">
        <v>17189981</v>
      </c>
      <c r="H35" s="2356">
        <v>2744586</v>
      </c>
      <c r="I35" s="2356">
        <v>537166</v>
      </c>
      <c r="J35" s="2356">
        <v>13908230</v>
      </c>
      <c r="K35" s="2356">
        <v>7561080</v>
      </c>
      <c r="L35" s="2356">
        <v>6113945</v>
      </c>
      <c r="M35" s="2356">
        <v>233204</v>
      </c>
      <c r="N35" s="2356">
        <v>1907087</v>
      </c>
      <c r="O35" s="2356">
        <v>10377648</v>
      </c>
      <c r="P35" s="1388" t="s">
        <v>36</v>
      </c>
      <c r="Q35" s="632" t="s">
        <v>26</v>
      </c>
      <c r="R35" s="88" t="s">
        <v>26</v>
      </c>
      <c r="S35" s="89" t="s">
        <v>26</v>
      </c>
      <c r="T35" s="135" t="s">
        <v>177</v>
      </c>
      <c r="U35" s="2356">
        <v>4944</v>
      </c>
      <c r="V35" s="2356" t="s">
        <v>22</v>
      </c>
      <c r="W35" s="2508">
        <v>5010</v>
      </c>
      <c r="X35" s="2508"/>
      <c r="Y35" s="2356" t="s">
        <v>22</v>
      </c>
      <c r="Z35" s="2356" t="s">
        <v>22</v>
      </c>
      <c r="AA35" s="2356">
        <v>5010</v>
      </c>
      <c r="AB35" s="2356" t="s">
        <v>22</v>
      </c>
      <c r="AC35" s="2356" t="s">
        <v>22</v>
      </c>
      <c r="AD35" s="2356">
        <v>5010</v>
      </c>
      <c r="AE35" s="2356">
        <v>5</v>
      </c>
      <c r="AF35" s="2356">
        <v>1657</v>
      </c>
      <c r="AG35" s="1388" t="s">
        <v>36</v>
      </c>
      <c r="AH35" s="632" t="s">
        <v>26</v>
      </c>
      <c r="AI35" s="88" t="s">
        <v>26</v>
      </c>
      <c r="AJ35" s="89" t="s">
        <v>26</v>
      </c>
      <c r="AK35" s="135" t="s">
        <v>177</v>
      </c>
      <c r="AL35" s="2356">
        <v>85728</v>
      </c>
      <c r="AM35" s="2356" t="s">
        <v>22</v>
      </c>
      <c r="AN35" s="2508">
        <v>92607</v>
      </c>
      <c r="AO35" s="2508"/>
      <c r="AP35" s="2356">
        <v>3922</v>
      </c>
      <c r="AQ35" s="2356">
        <v>4257</v>
      </c>
      <c r="AR35" s="2356">
        <v>84428</v>
      </c>
      <c r="AS35" s="2356">
        <v>66344</v>
      </c>
      <c r="AT35" s="2356">
        <v>12802</v>
      </c>
      <c r="AU35" s="2356">
        <v>5282</v>
      </c>
      <c r="AV35" s="2356">
        <v>28</v>
      </c>
      <c r="AW35" s="2356">
        <v>19733</v>
      </c>
      <c r="AX35" s="1388" t="s">
        <v>36</v>
      </c>
      <c r="AY35" s="632" t="s">
        <v>26</v>
      </c>
      <c r="AZ35" s="88" t="s">
        <v>26</v>
      </c>
      <c r="BA35" s="89" t="s">
        <v>26</v>
      </c>
      <c r="BB35" s="135" t="s">
        <v>177</v>
      </c>
      <c r="BC35" s="2356">
        <v>46322</v>
      </c>
      <c r="BD35" s="2356" t="s">
        <v>22</v>
      </c>
      <c r="BE35" s="2508">
        <v>49744</v>
      </c>
      <c r="BF35" s="2508"/>
      <c r="BG35" s="2356">
        <v>17279</v>
      </c>
      <c r="BH35" s="2356">
        <v>3976</v>
      </c>
      <c r="BI35" s="2356">
        <v>28489</v>
      </c>
      <c r="BJ35" s="2356" t="s">
        <v>21</v>
      </c>
      <c r="BK35" s="2356">
        <v>21390</v>
      </c>
      <c r="BL35" s="2356">
        <v>7099</v>
      </c>
      <c r="BM35" s="2356">
        <v>1493</v>
      </c>
      <c r="BN35" s="2356">
        <v>55414</v>
      </c>
      <c r="BO35" s="1388" t="s">
        <v>36</v>
      </c>
      <c r="BP35" s="632" t="s">
        <v>26</v>
      </c>
      <c r="BQ35" s="88" t="s">
        <v>26</v>
      </c>
      <c r="BR35" s="89" t="s">
        <v>26</v>
      </c>
      <c r="BS35" s="135" t="s">
        <v>177</v>
      </c>
      <c r="BT35" s="2356">
        <v>521427</v>
      </c>
      <c r="BU35" s="2356" t="s">
        <v>22</v>
      </c>
      <c r="BV35" s="2508">
        <v>505495</v>
      </c>
      <c r="BW35" s="2508"/>
      <c r="BX35" s="2356">
        <v>8263</v>
      </c>
      <c r="BY35" s="2356">
        <v>11437</v>
      </c>
      <c r="BZ35" s="2356">
        <v>485795</v>
      </c>
      <c r="CA35" s="2356">
        <v>412196</v>
      </c>
      <c r="CB35" s="2356">
        <v>46573</v>
      </c>
      <c r="CC35" s="2356">
        <v>27026</v>
      </c>
      <c r="CD35" s="2356">
        <v>46634</v>
      </c>
      <c r="CE35" s="2356">
        <v>69835</v>
      </c>
      <c r="CF35" s="1388" t="s">
        <v>36</v>
      </c>
      <c r="CG35" s="632" t="s">
        <v>26</v>
      </c>
      <c r="CH35" s="88" t="s">
        <v>26</v>
      </c>
      <c r="CI35" s="89" t="s">
        <v>26</v>
      </c>
      <c r="CJ35" s="135" t="s">
        <v>177</v>
      </c>
      <c r="CK35" s="2356" t="s">
        <v>21</v>
      </c>
      <c r="CL35" s="2356" t="s">
        <v>22</v>
      </c>
      <c r="CM35" s="2508">
        <v>134206</v>
      </c>
      <c r="CN35" s="2508"/>
      <c r="CO35" s="2356">
        <v>78387</v>
      </c>
      <c r="CP35" s="2356">
        <v>55819</v>
      </c>
      <c r="CQ35" s="2356" t="s">
        <v>21</v>
      </c>
      <c r="CR35" s="2356" t="s">
        <v>21</v>
      </c>
      <c r="CS35" s="2356" t="s">
        <v>21</v>
      </c>
      <c r="CT35" s="2356" t="s">
        <v>21</v>
      </c>
      <c r="CU35" s="2356" t="s">
        <v>21</v>
      </c>
      <c r="CV35" s="2356">
        <v>5334</v>
      </c>
      <c r="CW35" s="1388" t="s">
        <v>36</v>
      </c>
      <c r="CX35" s="632" t="s">
        <v>26</v>
      </c>
      <c r="CY35" s="88" t="s">
        <v>26</v>
      </c>
      <c r="CZ35" s="89" t="s">
        <v>26</v>
      </c>
      <c r="DA35" s="135" t="s">
        <v>177</v>
      </c>
      <c r="DB35" s="2356">
        <v>7837028</v>
      </c>
      <c r="DC35" s="2356" t="s">
        <v>22</v>
      </c>
      <c r="DD35" s="2508">
        <v>7399887</v>
      </c>
      <c r="DE35" s="2508"/>
      <c r="DF35" s="2356">
        <v>1591275</v>
      </c>
      <c r="DG35" s="2356" t="s">
        <v>21</v>
      </c>
      <c r="DH35" s="2356">
        <v>5808612</v>
      </c>
      <c r="DI35" s="2356">
        <v>4023775</v>
      </c>
      <c r="DJ35" s="2356">
        <v>1783465</v>
      </c>
      <c r="DK35" s="2356">
        <v>1372</v>
      </c>
      <c r="DL35" s="2356">
        <v>636107</v>
      </c>
      <c r="DM35" s="2356">
        <v>10271096</v>
      </c>
      <c r="DN35" s="1388" t="s">
        <v>36</v>
      </c>
      <c r="DO35" s="632" t="s">
        <v>26</v>
      </c>
      <c r="DP35" s="88" t="s">
        <v>26</v>
      </c>
      <c r="DQ35" s="89" t="s">
        <v>26</v>
      </c>
      <c r="DR35" s="135" t="s">
        <v>177</v>
      </c>
      <c r="DS35" s="2356">
        <v>173685</v>
      </c>
      <c r="DT35" s="2356">
        <v>1174811</v>
      </c>
      <c r="DU35" s="2508">
        <v>927415</v>
      </c>
      <c r="DV35" s="2508"/>
      <c r="DW35" s="2356">
        <v>123135</v>
      </c>
      <c r="DX35" s="2356" t="s">
        <v>21</v>
      </c>
      <c r="DY35" s="2356">
        <v>804280</v>
      </c>
      <c r="DZ35" s="2356">
        <v>638</v>
      </c>
      <c r="EA35" s="2356">
        <v>769832</v>
      </c>
      <c r="EB35" s="2356">
        <v>33810</v>
      </c>
      <c r="EC35" s="2356">
        <v>397284</v>
      </c>
      <c r="ED35" s="2356" t="s">
        <v>22</v>
      </c>
      <c r="EE35" s="1388" t="s">
        <v>36</v>
      </c>
      <c r="EF35" s="632" t="s">
        <v>26</v>
      </c>
      <c r="EG35" s="88" t="s">
        <v>26</v>
      </c>
      <c r="EH35" s="89" t="s">
        <v>26</v>
      </c>
      <c r="EI35" s="135" t="s">
        <v>177</v>
      </c>
      <c r="EJ35" s="2356">
        <v>93</v>
      </c>
      <c r="EK35" s="2356">
        <v>7669</v>
      </c>
      <c r="EL35" s="2508">
        <v>4869</v>
      </c>
      <c r="EM35" s="2508"/>
      <c r="EN35" s="2356">
        <v>3737</v>
      </c>
      <c r="EO35" s="2356" t="s">
        <v>21</v>
      </c>
      <c r="EP35" s="2356">
        <v>1132</v>
      </c>
      <c r="EQ35" s="2356" t="s">
        <v>21</v>
      </c>
      <c r="ER35" s="2356">
        <v>1132</v>
      </c>
      <c r="ES35" s="2356" t="s">
        <v>21</v>
      </c>
      <c r="ET35" s="2356">
        <v>2893</v>
      </c>
      <c r="EU35" s="2356" t="s">
        <v>22</v>
      </c>
      <c r="EV35" s="1388" t="s">
        <v>36</v>
      </c>
      <c r="EW35" s="632" t="s">
        <v>26</v>
      </c>
      <c r="EX35" s="88" t="s">
        <v>26</v>
      </c>
      <c r="EY35" s="89" t="s">
        <v>26</v>
      </c>
      <c r="EZ35" s="135" t="s">
        <v>177</v>
      </c>
      <c r="FA35" s="2356">
        <v>438145</v>
      </c>
      <c r="FB35" s="2356" t="s">
        <v>22</v>
      </c>
      <c r="FC35" s="2508">
        <v>438145</v>
      </c>
      <c r="FD35" s="2508"/>
      <c r="FE35" s="2356">
        <v>80094</v>
      </c>
      <c r="FF35" s="2356">
        <v>126156</v>
      </c>
      <c r="FG35" s="2356">
        <v>231895</v>
      </c>
      <c r="FH35" s="2356" t="s">
        <v>22</v>
      </c>
      <c r="FI35" s="2356">
        <v>203185</v>
      </c>
      <c r="FJ35" s="2356">
        <v>28710</v>
      </c>
      <c r="FK35" s="2356" t="s">
        <v>22</v>
      </c>
      <c r="FL35" s="2356" t="s">
        <v>22</v>
      </c>
      <c r="FM35" s="1388" t="s">
        <v>36</v>
      </c>
      <c r="FN35" s="632" t="s">
        <v>26</v>
      </c>
      <c r="FO35" s="88" t="s">
        <v>26</v>
      </c>
      <c r="FP35" s="89" t="s">
        <v>26</v>
      </c>
      <c r="FQ35" s="135" t="s">
        <v>177</v>
      </c>
      <c r="FR35" s="2356">
        <v>606756</v>
      </c>
      <c r="FS35" s="2356">
        <v>352065</v>
      </c>
      <c r="FT35" s="2508">
        <v>901486</v>
      </c>
      <c r="FU35" s="2508"/>
      <c r="FV35" s="2356" t="s">
        <v>22</v>
      </c>
      <c r="FW35" s="2356" t="s">
        <v>21</v>
      </c>
      <c r="FX35" s="2356">
        <v>901486</v>
      </c>
      <c r="FY35" s="2356" t="s">
        <v>21</v>
      </c>
      <c r="FZ35" s="2356">
        <v>822432</v>
      </c>
      <c r="GA35" s="2356">
        <v>79054</v>
      </c>
      <c r="GB35" s="2356">
        <v>33747</v>
      </c>
      <c r="GC35" s="2356">
        <v>1252</v>
      </c>
      <c r="GD35" s="1388" t="s">
        <v>36</v>
      </c>
      <c r="GE35" s="632" t="s">
        <v>26</v>
      </c>
      <c r="GF35" s="88" t="s">
        <v>26</v>
      </c>
      <c r="GG35" s="89" t="s">
        <v>26</v>
      </c>
      <c r="GH35" s="135" t="s">
        <v>177</v>
      </c>
      <c r="GI35" s="2356">
        <v>53192</v>
      </c>
      <c r="GJ35" s="2356">
        <v>6567</v>
      </c>
      <c r="GK35" s="2508">
        <v>55470</v>
      </c>
      <c r="GL35" s="2508"/>
      <c r="GM35" s="2356">
        <v>4513</v>
      </c>
      <c r="GN35" s="2356" t="s">
        <v>21</v>
      </c>
      <c r="GO35" s="2356">
        <v>50957</v>
      </c>
      <c r="GP35" s="2356">
        <v>18090</v>
      </c>
      <c r="GQ35" s="2356">
        <v>29855</v>
      </c>
      <c r="GR35" s="2356">
        <v>3012</v>
      </c>
      <c r="GS35" s="2356">
        <v>2840</v>
      </c>
      <c r="GT35" s="2356">
        <v>13021</v>
      </c>
      <c r="GU35" s="1388" t="s">
        <v>36</v>
      </c>
      <c r="GV35" s="632" t="s">
        <v>26</v>
      </c>
    </row>
    <row r="36" spans="1:204" ht="15" customHeight="1">
      <c r="A36" s="88" t="s">
        <v>26</v>
      </c>
      <c r="B36" s="89" t="s">
        <v>26</v>
      </c>
      <c r="C36" s="135" t="s">
        <v>178</v>
      </c>
      <c r="D36" s="2356">
        <v>13667410</v>
      </c>
      <c r="E36" s="2356">
        <v>3969675</v>
      </c>
      <c r="F36" s="2356">
        <v>13605593</v>
      </c>
      <c r="G36" s="2356">
        <v>17562618</v>
      </c>
      <c r="H36" s="2356">
        <v>2799734</v>
      </c>
      <c r="I36" s="2356">
        <v>542546</v>
      </c>
      <c r="J36" s="2356">
        <v>14220337</v>
      </c>
      <c r="K36" s="2356">
        <v>7863823</v>
      </c>
      <c r="L36" s="2356">
        <v>6126310</v>
      </c>
      <c r="M36" s="2356">
        <v>230204</v>
      </c>
      <c r="N36" s="2356">
        <v>1958517</v>
      </c>
      <c r="O36" s="2356">
        <v>10411789</v>
      </c>
      <c r="P36" s="1388" t="s">
        <v>37</v>
      </c>
      <c r="Q36" s="632" t="s">
        <v>26</v>
      </c>
      <c r="R36" s="88" t="s">
        <v>26</v>
      </c>
      <c r="S36" s="89" t="s">
        <v>26</v>
      </c>
      <c r="T36" s="135" t="s">
        <v>178</v>
      </c>
      <c r="U36" s="2356">
        <v>3615</v>
      </c>
      <c r="V36" s="2356" t="s">
        <v>22</v>
      </c>
      <c r="W36" s="2508">
        <v>3562</v>
      </c>
      <c r="X36" s="2508"/>
      <c r="Y36" s="2356" t="s">
        <v>22</v>
      </c>
      <c r="Z36" s="2356" t="s">
        <v>22</v>
      </c>
      <c r="AA36" s="2356">
        <v>3562</v>
      </c>
      <c r="AB36" s="2356" t="s">
        <v>22</v>
      </c>
      <c r="AC36" s="2356" t="s">
        <v>22</v>
      </c>
      <c r="AD36" s="2356">
        <v>3562</v>
      </c>
      <c r="AE36" s="2356">
        <v>5</v>
      </c>
      <c r="AF36" s="2356">
        <v>1732</v>
      </c>
      <c r="AG36" s="1388" t="s">
        <v>37</v>
      </c>
      <c r="AH36" s="632" t="s">
        <v>26</v>
      </c>
      <c r="AI36" s="88" t="s">
        <v>26</v>
      </c>
      <c r="AJ36" s="89" t="s">
        <v>26</v>
      </c>
      <c r="AK36" s="135" t="s">
        <v>178</v>
      </c>
      <c r="AL36" s="2356">
        <v>97504</v>
      </c>
      <c r="AM36" s="2356" t="s">
        <v>22</v>
      </c>
      <c r="AN36" s="2508">
        <v>101931</v>
      </c>
      <c r="AO36" s="2508"/>
      <c r="AP36" s="2356">
        <v>2592</v>
      </c>
      <c r="AQ36" s="2356">
        <v>1636</v>
      </c>
      <c r="AR36" s="2356">
        <v>97703</v>
      </c>
      <c r="AS36" s="2356">
        <v>81409</v>
      </c>
      <c r="AT36" s="2356">
        <v>11485</v>
      </c>
      <c r="AU36" s="2356">
        <v>4809</v>
      </c>
      <c r="AV36" s="2356">
        <v>24</v>
      </c>
      <c r="AW36" s="2356">
        <v>17984</v>
      </c>
      <c r="AX36" s="1388" t="s">
        <v>37</v>
      </c>
      <c r="AY36" s="632" t="s">
        <v>26</v>
      </c>
      <c r="AZ36" s="88" t="s">
        <v>26</v>
      </c>
      <c r="BA36" s="89" t="s">
        <v>26</v>
      </c>
      <c r="BB36" s="135" t="s">
        <v>178</v>
      </c>
      <c r="BC36" s="2356">
        <v>43566</v>
      </c>
      <c r="BD36" s="2356" t="s">
        <v>22</v>
      </c>
      <c r="BE36" s="2508">
        <v>45857</v>
      </c>
      <c r="BF36" s="2508"/>
      <c r="BG36" s="2356">
        <v>17399</v>
      </c>
      <c r="BH36" s="2356">
        <v>3933</v>
      </c>
      <c r="BI36" s="2356">
        <v>24525</v>
      </c>
      <c r="BJ36" s="2356" t="s">
        <v>21</v>
      </c>
      <c r="BK36" s="2356">
        <v>19612</v>
      </c>
      <c r="BL36" s="2356">
        <v>4913</v>
      </c>
      <c r="BM36" s="2356">
        <v>969</v>
      </c>
      <c r="BN36" s="2356">
        <v>54028</v>
      </c>
      <c r="BO36" s="1388" t="s">
        <v>37</v>
      </c>
      <c r="BP36" s="632" t="s">
        <v>26</v>
      </c>
      <c r="BQ36" s="88" t="s">
        <v>26</v>
      </c>
      <c r="BR36" s="89" t="s">
        <v>26</v>
      </c>
      <c r="BS36" s="135" t="s">
        <v>178</v>
      </c>
      <c r="BT36" s="2356">
        <v>574949</v>
      </c>
      <c r="BU36" s="2356" t="s">
        <v>22</v>
      </c>
      <c r="BV36" s="2508">
        <v>551930</v>
      </c>
      <c r="BW36" s="2508"/>
      <c r="BX36" s="2356">
        <v>9943</v>
      </c>
      <c r="BY36" s="2356">
        <v>13297</v>
      </c>
      <c r="BZ36" s="2356">
        <v>528690</v>
      </c>
      <c r="CA36" s="2356">
        <v>465141</v>
      </c>
      <c r="CB36" s="2356">
        <v>36988</v>
      </c>
      <c r="CC36" s="2356">
        <v>26561</v>
      </c>
      <c r="CD36" s="2356">
        <v>47191</v>
      </c>
      <c r="CE36" s="2356">
        <v>88241</v>
      </c>
      <c r="CF36" s="1388" t="s">
        <v>37</v>
      </c>
      <c r="CG36" s="632" t="s">
        <v>26</v>
      </c>
      <c r="CH36" s="88" t="s">
        <v>26</v>
      </c>
      <c r="CI36" s="89" t="s">
        <v>26</v>
      </c>
      <c r="CJ36" s="135" t="s">
        <v>178</v>
      </c>
      <c r="CK36" s="2356" t="s">
        <v>21</v>
      </c>
      <c r="CL36" s="2356" t="s">
        <v>22</v>
      </c>
      <c r="CM36" s="2508">
        <v>120690</v>
      </c>
      <c r="CN36" s="2508"/>
      <c r="CO36" s="2356">
        <v>66671</v>
      </c>
      <c r="CP36" s="2356">
        <v>54019</v>
      </c>
      <c r="CQ36" s="2356" t="s">
        <v>21</v>
      </c>
      <c r="CR36" s="2356" t="s">
        <v>21</v>
      </c>
      <c r="CS36" s="2356" t="s">
        <v>21</v>
      </c>
      <c r="CT36" s="2356" t="s">
        <v>21</v>
      </c>
      <c r="CU36" s="2356" t="s">
        <v>21</v>
      </c>
      <c r="CV36" s="2356">
        <v>5334</v>
      </c>
      <c r="CW36" s="1388" t="s">
        <v>37</v>
      </c>
      <c r="CX36" s="632" t="s">
        <v>26</v>
      </c>
      <c r="CY36" s="88" t="s">
        <v>26</v>
      </c>
      <c r="CZ36" s="89" t="s">
        <v>26</v>
      </c>
      <c r="DA36" s="135" t="s">
        <v>178</v>
      </c>
      <c r="DB36" s="2356">
        <v>8172984</v>
      </c>
      <c r="DC36" s="2356" t="s">
        <v>22</v>
      </c>
      <c r="DD36" s="2508">
        <v>7350128</v>
      </c>
      <c r="DE36" s="2508"/>
      <c r="DF36" s="2356">
        <v>1601668</v>
      </c>
      <c r="DG36" s="2356" t="s">
        <v>21</v>
      </c>
      <c r="DH36" s="2356">
        <v>5748460</v>
      </c>
      <c r="DI36" s="2356">
        <v>3950795</v>
      </c>
      <c r="DJ36" s="2356">
        <v>1796576</v>
      </c>
      <c r="DK36" s="2356">
        <v>1089</v>
      </c>
      <c r="DL36" s="2356">
        <v>659353</v>
      </c>
      <c r="DM36" s="2356">
        <v>10410767</v>
      </c>
      <c r="DN36" s="1388" t="s">
        <v>37</v>
      </c>
      <c r="DO36" s="632" t="s">
        <v>26</v>
      </c>
      <c r="DP36" s="88" t="s">
        <v>26</v>
      </c>
      <c r="DQ36" s="89" t="s">
        <v>26</v>
      </c>
      <c r="DR36" s="135" t="s">
        <v>178</v>
      </c>
      <c r="DS36" s="2356">
        <v>166765</v>
      </c>
      <c r="DT36" s="2356">
        <v>1159448</v>
      </c>
      <c r="DU36" s="2508">
        <v>898984</v>
      </c>
      <c r="DV36" s="2508"/>
      <c r="DW36" s="2356">
        <v>115036</v>
      </c>
      <c r="DX36" s="2356" t="s">
        <v>21</v>
      </c>
      <c r="DY36" s="2356">
        <v>783948</v>
      </c>
      <c r="DZ36" s="2356">
        <v>605</v>
      </c>
      <c r="EA36" s="2356">
        <v>752581</v>
      </c>
      <c r="EB36" s="2356">
        <v>30762</v>
      </c>
      <c r="EC36" s="2356">
        <v>401093</v>
      </c>
      <c r="ED36" s="2356" t="s">
        <v>22</v>
      </c>
      <c r="EE36" s="1388" t="s">
        <v>37</v>
      </c>
      <c r="EF36" s="632" t="s">
        <v>26</v>
      </c>
      <c r="EG36" s="88" t="s">
        <v>26</v>
      </c>
      <c r="EH36" s="89" t="s">
        <v>26</v>
      </c>
      <c r="EI36" s="135" t="s">
        <v>178</v>
      </c>
      <c r="EJ36" s="2356">
        <v>102</v>
      </c>
      <c r="EK36" s="2356">
        <v>7833</v>
      </c>
      <c r="EL36" s="2508">
        <v>4963</v>
      </c>
      <c r="EM36" s="2508"/>
      <c r="EN36" s="2356">
        <v>3737</v>
      </c>
      <c r="EO36" s="2356" t="s">
        <v>21</v>
      </c>
      <c r="EP36" s="2356">
        <v>1226</v>
      </c>
      <c r="EQ36" s="2356" t="s">
        <v>21</v>
      </c>
      <c r="ER36" s="2356">
        <v>1226</v>
      </c>
      <c r="ES36" s="2356" t="s">
        <v>21</v>
      </c>
      <c r="ET36" s="2356">
        <v>2972</v>
      </c>
      <c r="EU36" s="2356" t="s">
        <v>22</v>
      </c>
      <c r="EV36" s="1388" t="s">
        <v>37</v>
      </c>
      <c r="EW36" s="632" t="s">
        <v>26</v>
      </c>
      <c r="EX36" s="88" t="s">
        <v>26</v>
      </c>
      <c r="EY36" s="89" t="s">
        <v>26</v>
      </c>
      <c r="EZ36" s="135" t="s">
        <v>178</v>
      </c>
      <c r="FA36" s="2356">
        <v>405925</v>
      </c>
      <c r="FB36" s="2356" t="s">
        <v>22</v>
      </c>
      <c r="FC36" s="2508">
        <v>405925</v>
      </c>
      <c r="FD36" s="2508"/>
      <c r="FE36" s="2356">
        <v>70748</v>
      </c>
      <c r="FF36" s="2356">
        <v>114802</v>
      </c>
      <c r="FG36" s="2356">
        <v>220375</v>
      </c>
      <c r="FH36" s="2356" t="s">
        <v>22</v>
      </c>
      <c r="FI36" s="2356">
        <v>194422</v>
      </c>
      <c r="FJ36" s="2356">
        <v>25953</v>
      </c>
      <c r="FK36" s="2356" t="s">
        <v>22</v>
      </c>
      <c r="FL36" s="2356" t="s">
        <v>22</v>
      </c>
      <c r="FM36" s="1388" t="s">
        <v>37</v>
      </c>
      <c r="FN36" s="632" t="s">
        <v>26</v>
      </c>
      <c r="FO36" s="88" t="s">
        <v>26</v>
      </c>
      <c r="FP36" s="89" t="s">
        <v>26</v>
      </c>
      <c r="FQ36" s="135" t="s">
        <v>178</v>
      </c>
      <c r="FR36" s="2356">
        <v>607349</v>
      </c>
      <c r="FS36" s="2356">
        <v>329265</v>
      </c>
      <c r="FT36" s="2508">
        <v>902675</v>
      </c>
      <c r="FU36" s="2508"/>
      <c r="FV36" s="2356" t="s">
        <v>22</v>
      </c>
      <c r="FW36" s="2356" t="s">
        <v>21</v>
      </c>
      <c r="FX36" s="2356">
        <v>902675</v>
      </c>
      <c r="FY36" s="2356" t="s">
        <v>21</v>
      </c>
      <c r="FZ36" s="2356">
        <v>820354</v>
      </c>
      <c r="GA36" s="2356">
        <v>82321</v>
      </c>
      <c r="GB36" s="2356">
        <v>33928</v>
      </c>
      <c r="GC36" s="2356">
        <v>1310</v>
      </c>
      <c r="GD36" s="1388" t="s">
        <v>37</v>
      </c>
      <c r="GE36" s="632" t="s">
        <v>26</v>
      </c>
      <c r="GF36" s="88" t="s">
        <v>26</v>
      </c>
      <c r="GG36" s="89" t="s">
        <v>26</v>
      </c>
      <c r="GH36" s="135" t="s">
        <v>178</v>
      </c>
      <c r="GI36" s="2356">
        <v>42202</v>
      </c>
      <c r="GJ36" s="2356">
        <v>5339</v>
      </c>
      <c r="GK36" s="2508">
        <v>43347</v>
      </c>
      <c r="GL36" s="2508"/>
      <c r="GM36" s="2356">
        <v>1447</v>
      </c>
      <c r="GN36" s="2356" t="s">
        <v>21</v>
      </c>
      <c r="GO36" s="2356">
        <v>41900</v>
      </c>
      <c r="GP36" s="2356">
        <v>15722</v>
      </c>
      <c r="GQ36" s="2356">
        <v>23444</v>
      </c>
      <c r="GR36" s="2356">
        <v>2734</v>
      </c>
      <c r="GS36" s="2356">
        <v>2797</v>
      </c>
      <c r="GT36" s="2356">
        <v>12050</v>
      </c>
      <c r="GU36" s="1388" t="s">
        <v>37</v>
      </c>
      <c r="GV36" s="632" t="s">
        <v>26</v>
      </c>
    </row>
    <row r="37" spans="1:204" ht="15" customHeight="1">
      <c r="A37" s="88" t="s">
        <v>26</v>
      </c>
      <c r="B37" s="89" t="s">
        <v>26</v>
      </c>
      <c r="C37" s="135" t="s">
        <v>179</v>
      </c>
      <c r="D37" s="2356">
        <v>12974576</v>
      </c>
      <c r="E37" s="2356">
        <v>3867910</v>
      </c>
      <c r="F37" s="2356">
        <v>13114294</v>
      </c>
      <c r="G37" s="2356">
        <v>16971746</v>
      </c>
      <c r="H37" s="2356">
        <v>2672236</v>
      </c>
      <c r="I37" s="2356">
        <v>531966</v>
      </c>
      <c r="J37" s="2356">
        <v>13767545</v>
      </c>
      <c r="K37" s="2356">
        <v>7638646</v>
      </c>
      <c r="L37" s="2356">
        <v>5903501</v>
      </c>
      <c r="M37" s="2356">
        <v>225398</v>
      </c>
      <c r="N37" s="2356">
        <v>1790727</v>
      </c>
      <c r="O37" s="2356">
        <v>10334435</v>
      </c>
      <c r="P37" s="1388" t="s">
        <v>38</v>
      </c>
      <c r="Q37" s="632" t="s">
        <v>26</v>
      </c>
      <c r="R37" s="88" t="s">
        <v>26</v>
      </c>
      <c r="S37" s="89" t="s">
        <v>26</v>
      </c>
      <c r="T37" s="135" t="s">
        <v>179</v>
      </c>
      <c r="U37" s="2356">
        <v>4852</v>
      </c>
      <c r="V37" s="2356" t="s">
        <v>22</v>
      </c>
      <c r="W37" s="2508">
        <v>4918</v>
      </c>
      <c r="X37" s="2508"/>
      <c r="Y37" s="2356" t="s">
        <v>22</v>
      </c>
      <c r="Z37" s="2356" t="s">
        <v>22</v>
      </c>
      <c r="AA37" s="2356">
        <v>4918</v>
      </c>
      <c r="AB37" s="2356" t="s">
        <v>22</v>
      </c>
      <c r="AC37" s="2356" t="s">
        <v>22</v>
      </c>
      <c r="AD37" s="2356">
        <v>4918</v>
      </c>
      <c r="AE37" s="2356">
        <v>4</v>
      </c>
      <c r="AF37" s="2356">
        <v>1691</v>
      </c>
      <c r="AG37" s="1388" t="s">
        <v>38</v>
      </c>
      <c r="AH37" s="632" t="s">
        <v>26</v>
      </c>
      <c r="AI37" s="88" t="s">
        <v>26</v>
      </c>
      <c r="AJ37" s="89" t="s">
        <v>26</v>
      </c>
      <c r="AK37" s="135" t="s">
        <v>179</v>
      </c>
      <c r="AL37" s="2356">
        <v>103455</v>
      </c>
      <c r="AM37" s="2356" t="s">
        <v>22</v>
      </c>
      <c r="AN37" s="2508">
        <v>103099</v>
      </c>
      <c r="AO37" s="2508"/>
      <c r="AP37" s="2356">
        <v>2871</v>
      </c>
      <c r="AQ37" s="2356">
        <v>1007</v>
      </c>
      <c r="AR37" s="2356">
        <v>99221</v>
      </c>
      <c r="AS37" s="2356">
        <v>81487</v>
      </c>
      <c r="AT37" s="2356">
        <v>12598</v>
      </c>
      <c r="AU37" s="2356">
        <v>5136</v>
      </c>
      <c r="AV37" s="2356">
        <v>30</v>
      </c>
      <c r="AW37" s="2356">
        <v>20243</v>
      </c>
      <c r="AX37" s="1388" t="s">
        <v>38</v>
      </c>
      <c r="AY37" s="632" t="s">
        <v>26</v>
      </c>
      <c r="AZ37" s="88" t="s">
        <v>26</v>
      </c>
      <c r="BA37" s="89" t="s">
        <v>26</v>
      </c>
      <c r="BB37" s="135" t="s">
        <v>179</v>
      </c>
      <c r="BC37" s="2356">
        <v>46747</v>
      </c>
      <c r="BD37" s="2356" t="s">
        <v>22</v>
      </c>
      <c r="BE37" s="2508">
        <v>46556</v>
      </c>
      <c r="BF37" s="2508"/>
      <c r="BG37" s="2356">
        <v>15922</v>
      </c>
      <c r="BH37" s="2356">
        <v>3783</v>
      </c>
      <c r="BI37" s="2356">
        <v>26851</v>
      </c>
      <c r="BJ37" s="2356" t="s">
        <v>21</v>
      </c>
      <c r="BK37" s="2356">
        <v>21409</v>
      </c>
      <c r="BL37" s="2356">
        <v>5442</v>
      </c>
      <c r="BM37" s="2356">
        <v>1723</v>
      </c>
      <c r="BN37" s="2356">
        <v>54521</v>
      </c>
      <c r="BO37" s="1388" t="s">
        <v>38</v>
      </c>
      <c r="BP37" s="632" t="s">
        <v>26</v>
      </c>
      <c r="BQ37" s="88" t="s">
        <v>26</v>
      </c>
      <c r="BR37" s="89" t="s">
        <v>26</v>
      </c>
      <c r="BS37" s="135" t="s">
        <v>179</v>
      </c>
      <c r="BT37" s="2356">
        <v>550901</v>
      </c>
      <c r="BU37" s="2356" t="s">
        <v>22</v>
      </c>
      <c r="BV37" s="2508">
        <v>540418</v>
      </c>
      <c r="BW37" s="2508"/>
      <c r="BX37" s="2356">
        <v>9137</v>
      </c>
      <c r="BY37" s="2356">
        <v>10438</v>
      </c>
      <c r="BZ37" s="2356">
        <v>520843</v>
      </c>
      <c r="CA37" s="2356">
        <v>451661</v>
      </c>
      <c r="CB37" s="2356">
        <v>41497</v>
      </c>
      <c r="CC37" s="2356">
        <v>27685</v>
      </c>
      <c r="CD37" s="2356">
        <v>41701</v>
      </c>
      <c r="CE37" s="2356">
        <v>91461</v>
      </c>
      <c r="CF37" s="1388" t="s">
        <v>38</v>
      </c>
      <c r="CG37" s="632" t="s">
        <v>26</v>
      </c>
      <c r="CH37" s="88" t="s">
        <v>26</v>
      </c>
      <c r="CI37" s="89" t="s">
        <v>26</v>
      </c>
      <c r="CJ37" s="135" t="s">
        <v>179</v>
      </c>
      <c r="CK37" s="2356" t="s">
        <v>21</v>
      </c>
      <c r="CL37" s="2356" t="s">
        <v>22</v>
      </c>
      <c r="CM37" s="2508">
        <v>124506</v>
      </c>
      <c r="CN37" s="2508"/>
      <c r="CO37" s="2356">
        <v>70255</v>
      </c>
      <c r="CP37" s="2356">
        <v>54251</v>
      </c>
      <c r="CQ37" s="2356" t="s">
        <v>21</v>
      </c>
      <c r="CR37" s="2356" t="s">
        <v>21</v>
      </c>
      <c r="CS37" s="2356" t="s">
        <v>21</v>
      </c>
      <c r="CT37" s="2356" t="s">
        <v>21</v>
      </c>
      <c r="CU37" s="2356" t="s">
        <v>21</v>
      </c>
      <c r="CV37" s="2356">
        <v>5334</v>
      </c>
      <c r="CW37" s="1388" t="s">
        <v>38</v>
      </c>
      <c r="CX37" s="632" t="s">
        <v>26</v>
      </c>
      <c r="CY37" s="88" t="s">
        <v>26</v>
      </c>
      <c r="CZ37" s="89" t="s">
        <v>26</v>
      </c>
      <c r="DA37" s="135" t="s">
        <v>179</v>
      </c>
      <c r="DB37" s="2356">
        <v>7459049</v>
      </c>
      <c r="DC37" s="2356" t="s">
        <v>22</v>
      </c>
      <c r="DD37" s="2508">
        <v>7069646</v>
      </c>
      <c r="DE37" s="2508"/>
      <c r="DF37" s="2356">
        <v>1522410</v>
      </c>
      <c r="DG37" s="2356" t="s">
        <v>21</v>
      </c>
      <c r="DH37" s="2356">
        <v>5547236</v>
      </c>
      <c r="DI37" s="2356">
        <v>3840959</v>
      </c>
      <c r="DJ37" s="2356">
        <v>1704594</v>
      </c>
      <c r="DK37" s="2356">
        <v>1683</v>
      </c>
      <c r="DL37" s="2356">
        <v>573317</v>
      </c>
      <c r="DM37" s="2356">
        <v>10331713</v>
      </c>
      <c r="DN37" s="1388" t="s">
        <v>38</v>
      </c>
      <c r="DO37" s="632" t="s">
        <v>26</v>
      </c>
      <c r="DP37" s="88" t="s">
        <v>26</v>
      </c>
      <c r="DQ37" s="89" t="s">
        <v>26</v>
      </c>
      <c r="DR37" s="135" t="s">
        <v>179</v>
      </c>
      <c r="DS37" s="2356">
        <v>170205</v>
      </c>
      <c r="DT37" s="2356">
        <v>1127903</v>
      </c>
      <c r="DU37" s="2508">
        <v>881209</v>
      </c>
      <c r="DV37" s="2508"/>
      <c r="DW37" s="2356">
        <v>114559</v>
      </c>
      <c r="DX37" s="2356" t="s">
        <v>21</v>
      </c>
      <c r="DY37" s="2356">
        <v>766650</v>
      </c>
      <c r="DZ37" s="2356">
        <v>680</v>
      </c>
      <c r="EA37" s="2356">
        <v>733103</v>
      </c>
      <c r="EB37" s="2356">
        <v>32867</v>
      </c>
      <c r="EC37" s="2356">
        <v>393303</v>
      </c>
      <c r="ED37" s="2356" t="s">
        <v>22</v>
      </c>
      <c r="EE37" s="1388" t="s">
        <v>38</v>
      </c>
      <c r="EF37" s="632" t="s">
        <v>26</v>
      </c>
      <c r="EG37" s="88" t="s">
        <v>26</v>
      </c>
      <c r="EH37" s="89" t="s">
        <v>26</v>
      </c>
      <c r="EI37" s="135" t="s">
        <v>179</v>
      </c>
      <c r="EJ37" s="2356">
        <v>811</v>
      </c>
      <c r="EK37" s="2356">
        <v>3288</v>
      </c>
      <c r="EL37" s="2508">
        <v>2795</v>
      </c>
      <c r="EM37" s="2508"/>
      <c r="EN37" s="2356">
        <v>1447</v>
      </c>
      <c r="EO37" s="2356" t="s">
        <v>21</v>
      </c>
      <c r="EP37" s="2356">
        <v>1348</v>
      </c>
      <c r="EQ37" s="2356" t="s">
        <v>21</v>
      </c>
      <c r="ER37" s="2356">
        <v>1348</v>
      </c>
      <c r="ES37" s="2356" t="s">
        <v>21</v>
      </c>
      <c r="ET37" s="2356">
        <v>1304</v>
      </c>
      <c r="EU37" s="2356" t="s">
        <v>22</v>
      </c>
      <c r="EV37" s="1388" t="s">
        <v>38</v>
      </c>
      <c r="EW37" s="632" t="s">
        <v>26</v>
      </c>
      <c r="EX37" s="88" t="s">
        <v>26</v>
      </c>
      <c r="EY37" s="89" t="s">
        <v>26</v>
      </c>
      <c r="EZ37" s="135" t="s">
        <v>179</v>
      </c>
      <c r="FA37" s="2356">
        <v>422108</v>
      </c>
      <c r="FB37" s="2356" t="s">
        <v>22</v>
      </c>
      <c r="FC37" s="2508">
        <v>422108</v>
      </c>
      <c r="FD37" s="2508"/>
      <c r="FE37" s="2356">
        <v>71960</v>
      </c>
      <c r="FF37" s="2356">
        <v>122215</v>
      </c>
      <c r="FG37" s="2356">
        <v>227933</v>
      </c>
      <c r="FH37" s="2356" t="s">
        <v>22</v>
      </c>
      <c r="FI37" s="2356">
        <v>200962</v>
      </c>
      <c r="FJ37" s="2356">
        <v>26971</v>
      </c>
      <c r="FK37" s="2356" t="s">
        <v>22</v>
      </c>
      <c r="FL37" s="2356" t="s">
        <v>22</v>
      </c>
      <c r="FM37" s="1388" t="s">
        <v>38</v>
      </c>
      <c r="FN37" s="632" t="s">
        <v>26</v>
      </c>
      <c r="FO37" s="88" t="s">
        <v>26</v>
      </c>
      <c r="FP37" s="89" t="s">
        <v>26</v>
      </c>
      <c r="FQ37" s="135" t="s">
        <v>179</v>
      </c>
      <c r="FR37" s="2356">
        <v>588992</v>
      </c>
      <c r="FS37" s="2356">
        <v>340206</v>
      </c>
      <c r="FT37" s="2508">
        <v>874073</v>
      </c>
      <c r="FU37" s="2508"/>
      <c r="FV37" s="2356" t="s">
        <v>22</v>
      </c>
      <c r="FW37" s="2356" t="s">
        <v>21</v>
      </c>
      <c r="FX37" s="2356">
        <v>874073</v>
      </c>
      <c r="FY37" s="2356" t="s">
        <v>21</v>
      </c>
      <c r="FZ37" s="2356">
        <v>794929</v>
      </c>
      <c r="GA37" s="2356">
        <v>79144</v>
      </c>
      <c r="GB37" s="2356">
        <v>33565</v>
      </c>
      <c r="GC37" s="2356">
        <v>1540</v>
      </c>
      <c r="GD37" s="1388" t="s">
        <v>38</v>
      </c>
      <c r="GE37" s="632" t="s">
        <v>26</v>
      </c>
      <c r="GF37" s="88" t="s">
        <v>26</v>
      </c>
      <c r="GG37" s="89" t="s">
        <v>26</v>
      </c>
      <c r="GH37" s="135" t="s">
        <v>179</v>
      </c>
      <c r="GI37" s="2356">
        <v>44262</v>
      </c>
      <c r="GJ37" s="2356">
        <v>4823</v>
      </c>
      <c r="GK37" s="2508">
        <v>43860</v>
      </c>
      <c r="GL37" s="2508"/>
      <c r="GM37" s="2356">
        <v>5337</v>
      </c>
      <c r="GN37" s="2356" t="s">
        <v>21</v>
      </c>
      <c r="GO37" s="2356">
        <v>38523</v>
      </c>
      <c r="GP37" s="2356">
        <v>16065</v>
      </c>
      <c r="GQ37" s="2356">
        <v>20146</v>
      </c>
      <c r="GR37" s="2356">
        <v>2312</v>
      </c>
      <c r="GS37" s="2356">
        <v>2545</v>
      </c>
      <c r="GT37" s="2356">
        <v>13100</v>
      </c>
      <c r="GU37" s="1388" t="s">
        <v>38</v>
      </c>
      <c r="GV37" s="632" t="s">
        <v>26</v>
      </c>
    </row>
    <row r="38" spans="1:204" ht="15" customHeight="1">
      <c r="A38" s="88" t="s">
        <v>26</v>
      </c>
      <c r="B38" s="89" t="s">
        <v>26</v>
      </c>
      <c r="C38" s="135" t="s">
        <v>180</v>
      </c>
      <c r="D38" s="2356">
        <v>13135427</v>
      </c>
      <c r="E38" s="2356">
        <v>3979862</v>
      </c>
      <c r="F38" s="2356">
        <v>13038398</v>
      </c>
      <c r="G38" s="2356">
        <v>17005206</v>
      </c>
      <c r="H38" s="2356">
        <v>2609915</v>
      </c>
      <c r="I38" s="2356">
        <v>493686</v>
      </c>
      <c r="J38" s="2356">
        <v>13901604</v>
      </c>
      <c r="K38" s="2356">
        <v>7656944</v>
      </c>
      <c r="L38" s="2356">
        <v>6014238</v>
      </c>
      <c r="M38" s="2356">
        <v>230423</v>
      </c>
      <c r="N38" s="2356">
        <v>1868872</v>
      </c>
      <c r="O38" s="2356">
        <v>10331771</v>
      </c>
      <c r="P38" s="1388" t="s">
        <v>39</v>
      </c>
      <c r="Q38" s="632" t="s">
        <v>26</v>
      </c>
      <c r="R38" s="88" t="s">
        <v>26</v>
      </c>
      <c r="S38" s="89" t="s">
        <v>26</v>
      </c>
      <c r="T38" s="135" t="s">
        <v>180</v>
      </c>
      <c r="U38" s="2356">
        <v>4977</v>
      </c>
      <c r="V38" s="2356" t="s">
        <v>22</v>
      </c>
      <c r="W38" s="2508">
        <v>4982</v>
      </c>
      <c r="X38" s="2508"/>
      <c r="Y38" s="2356" t="s">
        <v>22</v>
      </c>
      <c r="Z38" s="2356" t="s">
        <v>22</v>
      </c>
      <c r="AA38" s="2356">
        <v>4982</v>
      </c>
      <c r="AB38" s="2356" t="s">
        <v>22</v>
      </c>
      <c r="AC38" s="2356" t="s">
        <v>22</v>
      </c>
      <c r="AD38" s="2356">
        <v>4982</v>
      </c>
      <c r="AE38" s="2356">
        <v>5</v>
      </c>
      <c r="AF38" s="2356">
        <v>1713</v>
      </c>
      <c r="AG38" s="1388" t="s">
        <v>39</v>
      </c>
      <c r="AH38" s="632" t="s">
        <v>26</v>
      </c>
      <c r="AI38" s="88" t="s">
        <v>26</v>
      </c>
      <c r="AJ38" s="89" t="s">
        <v>26</v>
      </c>
      <c r="AK38" s="135" t="s">
        <v>180</v>
      </c>
      <c r="AL38" s="2356">
        <v>101560</v>
      </c>
      <c r="AM38" s="2356" t="s">
        <v>22</v>
      </c>
      <c r="AN38" s="2508">
        <v>107177</v>
      </c>
      <c r="AO38" s="2508"/>
      <c r="AP38" s="2356">
        <v>3556</v>
      </c>
      <c r="AQ38" s="2356">
        <v>1857</v>
      </c>
      <c r="AR38" s="2356">
        <v>101764</v>
      </c>
      <c r="AS38" s="2356">
        <v>85174</v>
      </c>
      <c r="AT38" s="2356">
        <v>12101</v>
      </c>
      <c r="AU38" s="2356">
        <v>4489</v>
      </c>
      <c r="AV38" s="2356">
        <v>29</v>
      </c>
      <c r="AW38" s="2356">
        <v>18467</v>
      </c>
      <c r="AX38" s="1388" t="s">
        <v>39</v>
      </c>
      <c r="AY38" s="632" t="s">
        <v>26</v>
      </c>
      <c r="AZ38" s="88" t="s">
        <v>26</v>
      </c>
      <c r="BA38" s="89" t="s">
        <v>26</v>
      </c>
      <c r="BB38" s="135" t="s">
        <v>180</v>
      </c>
      <c r="BC38" s="2356">
        <v>51683</v>
      </c>
      <c r="BD38" s="2356" t="s">
        <v>22</v>
      </c>
      <c r="BE38" s="2508">
        <v>52115</v>
      </c>
      <c r="BF38" s="2508"/>
      <c r="BG38" s="2356">
        <v>18794</v>
      </c>
      <c r="BH38" s="2356">
        <v>3462</v>
      </c>
      <c r="BI38" s="2356">
        <v>29859</v>
      </c>
      <c r="BJ38" s="2356" t="s">
        <v>21</v>
      </c>
      <c r="BK38" s="2356">
        <v>23980</v>
      </c>
      <c r="BL38" s="2356">
        <v>5879</v>
      </c>
      <c r="BM38" s="2356">
        <v>1338</v>
      </c>
      <c r="BN38" s="2356">
        <v>55916</v>
      </c>
      <c r="BO38" s="1388" t="s">
        <v>39</v>
      </c>
      <c r="BP38" s="632" t="s">
        <v>26</v>
      </c>
      <c r="BQ38" s="88" t="s">
        <v>26</v>
      </c>
      <c r="BR38" s="89" t="s">
        <v>26</v>
      </c>
      <c r="BS38" s="135" t="s">
        <v>180</v>
      </c>
      <c r="BT38" s="2356">
        <v>475620</v>
      </c>
      <c r="BU38" s="2356" t="s">
        <v>22</v>
      </c>
      <c r="BV38" s="2508">
        <v>487358</v>
      </c>
      <c r="BW38" s="2508"/>
      <c r="BX38" s="2356">
        <v>9869</v>
      </c>
      <c r="BY38" s="2356">
        <v>12919</v>
      </c>
      <c r="BZ38" s="2356">
        <v>464570</v>
      </c>
      <c r="CA38" s="2356">
        <v>389951</v>
      </c>
      <c r="CB38" s="2356">
        <v>46111</v>
      </c>
      <c r="CC38" s="2356">
        <v>28508</v>
      </c>
      <c r="CD38" s="2356">
        <v>36908</v>
      </c>
      <c r="CE38" s="2356">
        <v>79039</v>
      </c>
      <c r="CF38" s="1388" t="s">
        <v>39</v>
      </c>
      <c r="CG38" s="632" t="s">
        <v>26</v>
      </c>
      <c r="CH38" s="88" t="s">
        <v>26</v>
      </c>
      <c r="CI38" s="89" t="s">
        <v>26</v>
      </c>
      <c r="CJ38" s="135" t="s">
        <v>180</v>
      </c>
      <c r="CK38" s="2356" t="s">
        <v>21</v>
      </c>
      <c r="CL38" s="2356" t="s">
        <v>22</v>
      </c>
      <c r="CM38" s="2508">
        <v>71062</v>
      </c>
      <c r="CN38" s="2508"/>
      <c r="CO38" s="2356">
        <v>40025</v>
      </c>
      <c r="CP38" s="2356">
        <v>31037</v>
      </c>
      <c r="CQ38" s="2356" t="s">
        <v>21</v>
      </c>
      <c r="CR38" s="2356" t="s">
        <v>21</v>
      </c>
      <c r="CS38" s="2356" t="s">
        <v>21</v>
      </c>
      <c r="CT38" s="2356" t="s">
        <v>21</v>
      </c>
      <c r="CU38" s="2356" t="s">
        <v>21</v>
      </c>
      <c r="CV38" s="2356">
        <v>5334</v>
      </c>
      <c r="CW38" s="1388" t="s">
        <v>39</v>
      </c>
      <c r="CX38" s="632" t="s">
        <v>26</v>
      </c>
      <c r="CY38" s="88" t="s">
        <v>26</v>
      </c>
      <c r="CZ38" s="89" t="s">
        <v>26</v>
      </c>
      <c r="DA38" s="135" t="s">
        <v>180</v>
      </c>
      <c r="DB38" s="2356">
        <v>7801240</v>
      </c>
      <c r="DC38" s="2356" t="s">
        <v>22</v>
      </c>
      <c r="DD38" s="2508">
        <v>7252060</v>
      </c>
      <c r="DE38" s="2508"/>
      <c r="DF38" s="2356">
        <v>1432193</v>
      </c>
      <c r="DG38" s="2356" t="s">
        <v>21</v>
      </c>
      <c r="DH38" s="2356">
        <v>5819867</v>
      </c>
      <c r="DI38" s="2356">
        <v>4015409</v>
      </c>
      <c r="DJ38" s="2356">
        <v>1803785</v>
      </c>
      <c r="DK38" s="2356">
        <v>673</v>
      </c>
      <c r="DL38" s="2356">
        <v>624775</v>
      </c>
      <c r="DM38" s="2356">
        <v>10283748</v>
      </c>
      <c r="DN38" s="1388" t="s">
        <v>39</v>
      </c>
      <c r="DO38" s="632" t="s">
        <v>26</v>
      </c>
      <c r="DP38" s="88" t="s">
        <v>26</v>
      </c>
      <c r="DQ38" s="89" t="s">
        <v>26</v>
      </c>
      <c r="DR38" s="135" t="s">
        <v>180</v>
      </c>
      <c r="DS38" s="2356">
        <v>169618</v>
      </c>
      <c r="DT38" s="2356">
        <v>1171851</v>
      </c>
      <c r="DU38" s="2508">
        <v>908703</v>
      </c>
      <c r="DV38" s="2508"/>
      <c r="DW38" s="2356">
        <v>119207</v>
      </c>
      <c r="DX38" s="2356" t="s">
        <v>21</v>
      </c>
      <c r="DY38" s="2356">
        <v>789496</v>
      </c>
      <c r="DZ38" s="2356">
        <v>670</v>
      </c>
      <c r="EA38" s="2356">
        <v>753461</v>
      </c>
      <c r="EB38" s="2356">
        <v>35365</v>
      </c>
      <c r="EC38" s="2356">
        <v>408542</v>
      </c>
      <c r="ED38" s="2356" t="s">
        <v>22</v>
      </c>
      <c r="EE38" s="1388" t="s">
        <v>39</v>
      </c>
      <c r="EF38" s="632" t="s">
        <v>26</v>
      </c>
      <c r="EG38" s="88" t="s">
        <v>26</v>
      </c>
      <c r="EH38" s="89" t="s">
        <v>26</v>
      </c>
      <c r="EI38" s="135" t="s">
        <v>180</v>
      </c>
      <c r="EJ38" s="2356">
        <v>658</v>
      </c>
      <c r="EK38" s="2356">
        <v>10053</v>
      </c>
      <c r="EL38" s="2508">
        <v>8551</v>
      </c>
      <c r="EM38" s="2508"/>
      <c r="EN38" s="2356">
        <v>6708</v>
      </c>
      <c r="EO38" s="2356" t="s">
        <v>21</v>
      </c>
      <c r="EP38" s="2356">
        <v>1843</v>
      </c>
      <c r="EQ38" s="2356" t="s">
        <v>21</v>
      </c>
      <c r="ER38" s="2356">
        <v>1843</v>
      </c>
      <c r="ES38" s="2356" t="s">
        <v>21</v>
      </c>
      <c r="ET38" s="2356">
        <v>2160</v>
      </c>
      <c r="EU38" s="2356" t="s">
        <v>22</v>
      </c>
      <c r="EV38" s="1388" t="s">
        <v>39</v>
      </c>
      <c r="EW38" s="632" t="s">
        <v>26</v>
      </c>
      <c r="EX38" s="88" t="s">
        <v>26</v>
      </c>
      <c r="EY38" s="89" t="s">
        <v>26</v>
      </c>
      <c r="EZ38" s="135" t="s">
        <v>180</v>
      </c>
      <c r="FA38" s="2356">
        <v>411465</v>
      </c>
      <c r="FB38" s="2356" t="s">
        <v>22</v>
      </c>
      <c r="FC38" s="2508">
        <v>411465</v>
      </c>
      <c r="FD38" s="2508"/>
      <c r="FE38" s="2356">
        <v>75195</v>
      </c>
      <c r="FF38" s="2356">
        <v>109739</v>
      </c>
      <c r="FG38" s="2356">
        <v>226531</v>
      </c>
      <c r="FH38" s="2356" t="s">
        <v>22</v>
      </c>
      <c r="FI38" s="2356">
        <v>204376</v>
      </c>
      <c r="FJ38" s="2356">
        <v>22155</v>
      </c>
      <c r="FK38" s="2356" t="s">
        <v>22</v>
      </c>
      <c r="FL38" s="2356" t="s">
        <v>22</v>
      </c>
      <c r="FM38" s="1388" t="s">
        <v>39</v>
      </c>
      <c r="FN38" s="632" t="s">
        <v>26</v>
      </c>
      <c r="FO38" s="88" t="s">
        <v>26</v>
      </c>
      <c r="FP38" s="89" t="s">
        <v>26</v>
      </c>
      <c r="FQ38" s="135" t="s">
        <v>180</v>
      </c>
      <c r="FR38" s="2356">
        <v>603485</v>
      </c>
      <c r="FS38" s="2356">
        <v>360338</v>
      </c>
      <c r="FT38" s="2508">
        <v>903004</v>
      </c>
      <c r="FU38" s="2508"/>
      <c r="FV38" s="2356" t="s">
        <v>22</v>
      </c>
      <c r="FW38" s="2356" t="s">
        <v>21</v>
      </c>
      <c r="FX38" s="2356">
        <v>903004</v>
      </c>
      <c r="FY38" s="2356" t="s">
        <v>21</v>
      </c>
      <c r="FZ38" s="2356">
        <v>820967</v>
      </c>
      <c r="GA38" s="2356">
        <v>82037</v>
      </c>
      <c r="GB38" s="2356">
        <v>30614</v>
      </c>
      <c r="GC38" s="2356">
        <v>1397</v>
      </c>
      <c r="GD38" s="1388" t="s">
        <v>39</v>
      </c>
      <c r="GE38" s="632" t="s">
        <v>26</v>
      </c>
      <c r="GF38" s="88" t="s">
        <v>26</v>
      </c>
      <c r="GG38" s="89" t="s">
        <v>26</v>
      </c>
      <c r="GH38" s="135" t="s">
        <v>180</v>
      </c>
      <c r="GI38" s="2356">
        <v>47452</v>
      </c>
      <c r="GJ38" s="2356">
        <v>5754</v>
      </c>
      <c r="GK38" s="2508">
        <v>46890</v>
      </c>
      <c r="GL38" s="2508"/>
      <c r="GM38" s="2356">
        <v>5348</v>
      </c>
      <c r="GN38" s="2356" t="s">
        <v>21</v>
      </c>
      <c r="GO38" s="2356">
        <v>41542</v>
      </c>
      <c r="GP38" s="2356">
        <v>16919</v>
      </c>
      <c r="GQ38" s="2356">
        <v>21484</v>
      </c>
      <c r="GR38" s="2356">
        <v>3139</v>
      </c>
      <c r="GS38" s="2356">
        <v>2493</v>
      </c>
      <c r="GT38" s="2356">
        <v>15101</v>
      </c>
      <c r="GU38" s="1388" t="s">
        <v>39</v>
      </c>
      <c r="GV38" s="632" t="s">
        <v>26</v>
      </c>
    </row>
    <row r="39" spans="1:204" ht="15" customHeight="1">
      <c r="A39" s="88" t="s">
        <v>26</v>
      </c>
      <c r="B39" s="89" t="s">
        <v>26</v>
      </c>
      <c r="C39" s="135" t="s">
        <v>181</v>
      </c>
      <c r="D39" s="2356">
        <v>13559310</v>
      </c>
      <c r="E39" s="2356">
        <v>3834377</v>
      </c>
      <c r="F39" s="2356">
        <v>12911226</v>
      </c>
      <c r="G39" s="2356">
        <v>16730731</v>
      </c>
      <c r="H39" s="2356">
        <v>2615744</v>
      </c>
      <c r="I39" s="2356">
        <v>463778</v>
      </c>
      <c r="J39" s="2356">
        <v>13651210</v>
      </c>
      <c r="K39" s="2356">
        <v>7503564</v>
      </c>
      <c r="L39" s="2356">
        <v>5924007</v>
      </c>
      <c r="M39" s="2356">
        <v>223638</v>
      </c>
      <c r="N39" s="2356">
        <v>1829779</v>
      </c>
      <c r="O39" s="2356">
        <v>10892743</v>
      </c>
      <c r="P39" s="1388" t="s">
        <v>40</v>
      </c>
      <c r="Q39" s="632" t="s">
        <v>26</v>
      </c>
      <c r="R39" s="88" t="s">
        <v>26</v>
      </c>
      <c r="S39" s="89" t="s">
        <v>26</v>
      </c>
      <c r="T39" s="135" t="s">
        <v>181</v>
      </c>
      <c r="U39" s="2356">
        <v>4739</v>
      </c>
      <c r="V39" s="2356" t="s">
        <v>22</v>
      </c>
      <c r="W39" s="2508">
        <v>4765</v>
      </c>
      <c r="X39" s="2508"/>
      <c r="Y39" s="2356" t="s">
        <v>22</v>
      </c>
      <c r="Z39" s="2356" t="s">
        <v>22</v>
      </c>
      <c r="AA39" s="2356">
        <v>4765</v>
      </c>
      <c r="AB39" s="2356" t="s">
        <v>22</v>
      </c>
      <c r="AC39" s="2356" t="s">
        <v>22</v>
      </c>
      <c r="AD39" s="2356">
        <v>4765</v>
      </c>
      <c r="AE39" s="2356">
        <v>4</v>
      </c>
      <c r="AF39" s="2356">
        <v>1701</v>
      </c>
      <c r="AG39" s="1388" t="s">
        <v>40</v>
      </c>
      <c r="AH39" s="632" t="s">
        <v>26</v>
      </c>
      <c r="AI39" s="88" t="s">
        <v>26</v>
      </c>
      <c r="AJ39" s="89" t="s">
        <v>26</v>
      </c>
      <c r="AK39" s="135" t="s">
        <v>181</v>
      </c>
      <c r="AL39" s="2356">
        <v>101538</v>
      </c>
      <c r="AM39" s="2356" t="s">
        <v>22</v>
      </c>
      <c r="AN39" s="2508">
        <v>106244</v>
      </c>
      <c r="AO39" s="2508"/>
      <c r="AP39" s="2356">
        <v>2612</v>
      </c>
      <c r="AQ39" s="2356">
        <v>2832</v>
      </c>
      <c r="AR39" s="2356">
        <v>100800</v>
      </c>
      <c r="AS39" s="2356">
        <v>83856</v>
      </c>
      <c r="AT39" s="2356">
        <v>12284</v>
      </c>
      <c r="AU39" s="2356">
        <v>4660</v>
      </c>
      <c r="AV39" s="2356">
        <v>35</v>
      </c>
      <c r="AW39" s="2356">
        <v>17636</v>
      </c>
      <c r="AX39" s="1388" t="s">
        <v>40</v>
      </c>
      <c r="AY39" s="632" t="s">
        <v>26</v>
      </c>
      <c r="AZ39" s="88" t="s">
        <v>26</v>
      </c>
      <c r="BA39" s="89" t="s">
        <v>26</v>
      </c>
      <c r="BB39" s="135" t="s">
        <v>181</v>
      </c>
      <c r="BC39" s="2356">
        <v>55574</v>
      </c>
      <c r="BD39" s="2356" t="s">
        <v>22</v>
      </c>
      <c r="BE39" s="2508">
        <v>54558</v>
      </c>
      <c r="BF39" s="2508"/>
      <c r="BG39" s="2356">
        <v>19660</v>
      </c>
      <c r="BH39" s="2356">
        <v>3163</v>
      </c>
      <c r="BI39" s="2356">
        <v>31735</v>
      </c>
      <c r="BJ39" s="2356" t="s">
        <v>21</v>
      </c>
      <c r="BK39" s="2356">
        <v>25114</v>
      </c>
      <c r="BL39" s="2356">
        <v>6621</v>
      </c>
      <c r="BM39" s="2356">
        <v>1103</v>
      </c>
      <c r="BN39" s="2356">
        <v>58207</v>
      </c>
      <c r="BO39" s="1388" t="s">
        <v>40</v>
      </c>
      <c r="BP39" s="632" t="s">
        <v>26</v>
      </c>
      <c r="BQ39" s="88" t="s">
        <v>26</v>
      </c>
      <c r="BR39" s="89" t="s">
        <v>26</v>
      </c>
      <c r="BS39" s="135" t="s">
        <v>181</v>
      </c>
      <c r="BT39" s="2356">
        <v>468804</v>
      </c>
      <c r="BU39" s="2356" t="s">
        <v>22</v>
      </c>
      <c r="BV39" s="2508">
        <v>452149</v>
      </c>
      <c r="BW39" s="2508"/>
      <c r="BX39" s="2356">
        <v>8364</v>
      </c>
      <c r="BY39" s="2356">
        <v>10082</v>
      </c>
      <c r="BZ39" s="2356">
        <v>433703</v>
      </c>
      <c r="CA39" s="2356">
        <v>365762</v>
      </c>
      <c r="CB39" s="2356">
        <v>42779</v>
      </c>
      <c r="CC39" s="2356">
        <v>25162</v>
      </c>
      <c r="CD39" s="2356">
        <v>35957</v>
      </c>
      <c r="CE39" s="2356">
        <v>93079</v>
      </c>
      <c r="CF39" s="1388" t="s">
        <v>40</v>
      </c>
      <c r="CG39" s="632" t="s">
        <v>26</v>
      </c>
      <c r="CH39" s="88" t="s">
        <v>26</v>
      </c>
      <c r="CI39" s="89" t="s">
        <v>26</v>
      </c>
      <c r="CJ39" s="135" t="s">
        <v>181</v>
      </c>
      <c r="CK39" s="2356" t="s">
        <v>21</v>
      </c>
      <c r="CL39" s="2356" t="s">
        <v>22</v>
      </c>
      <c r="CM39" s="2508">
        <v>50217</v>
      </c>
      <c r="CN39" s="2508"/>
      <c r="CO39" s="2356">
        <v>41297</v>
      </c>
      <c r="CP39" s="2356">
        <v>8920</v>
      </c>
      <c r="CQ39" s="2356" t="s">
        <v>21</v>
      </c>
      <c r="CR39" s="2356" t="s">
        <v>21</v>
      </c>
      <c r="CS39" s="2356" t="s">
        <v>21</v>
      </c>
      <c r="CT39" s="2356" t="s">
        <v>21</v>
      </c>
      <c r="CU39" s="2356">
        <v>1995</v>
      </c>
      <c r="CV39" s="2356">
        <v>3340</v>
      </c>
      <c r="CW39" s="1388" t="s">
        <v>40</v>
      </c>
      <c r="CX39" s="632" t="s">
        <v>26</v>
      </c>
      <c r="CY39" s="88" t="s">
        <v>26</v>
      </c>
      <c r="CZ39" s="89" t="s">
        <v>26</v>
      </c>
      <c r="DA39" s="135" t="s">
        <v>181</v>
      </c>
      <c r="DB39" s="2356">
        <v>8461771</v>
      </c>
      <c r="DC39" s="2356" t="s">
        <v>22</v>
      </c>
      <c r="DD39" s="2508">
        <v>7058539</v>
      </c>
      <c r="DE39" s="2508"/>
      <c r="DF39" s="2356">
        <v>1467843</v>
      </c>
      <c r="DG39" s="2356" t="s">
        <v>21</v>
      </c>
      <c r="DH39" s="2356">
        <v>5590696</v>
      </c>
      <c r="DI39" s="2356">
        <v>3830056</v>
      </c>
      <c r="DJ39" s="2356">
        <v>1759867</v>
      </c>
      <c r="DK39" s="2356">
        <v>773</v>
      </c>
      <c r="DL39" s="2356">
        <v>636359</v>
      </c>
      <c r="DM39" s="2356">
        <v>11086254</v>
      </c>
      <c r="DN39" s="1388" t="s">
        <v>40</v>
      </c>
      <c r="DO39" s="632" t="s">
        <v>26</v>
      </c>
      <c r="DP39" s="88" t="s">
        <v>26</v>
      </c>
      <c r="DQ39" s="89" t="s">
        <v>26</v>
      </c>
      <c r="DR39" s="135" t="s">
        <v>181</v>
      </c>
      <c r="DS39" s="2356">
        <v>164144</v>
      </c>
      <c r="DT39" s="2356">
        <v>1125008</v>
      </c>
      <c r="DU39" s="2508">
        <v>892512</v>
      </c>
      <c r="DV39" s="2508"/>
      <c r="DW39" s="2356">
        <v>121908</v>
      </c>
      <c r="DX39" s="2356" t="s">
        <v>21</v>
      </c>
      <c r="DY39" s="2356">
        <v>770604</v>
      </c>
      <c r="DZ39" s="2356">
        <v>730</v>
      </c>
      <c r="EA39" s="2356">
        <v>734828</v>
      </c>
      <c r="EB39" s="2356">
        <v>35046</v>
      </c>
      <c r="EC39" s="2356">
        <v>373159</v>
      </c>
      <c r="ED39" s="2356" t="s">
        <v>22</v>
      </c>
      <c r="EE39" s="1388" t="s">
        <v>40</v>
      </c>
      <c r="EF39" s="632" t="s">
        <v>26</v>
      </c>
      <c r="EG39" s="88" t="s">
        <v>26</v>
      </c>
      <c r="EH39" s="89" t="s">
        <v>26</v>
      </c>
      <c r="EI39" s="135" t="s">
        <v>181</v>
      </c>
      <c r="EJ39" s="2356">
        <v>542</v>
      </c>
      <c r="EK39" s="2356">
        <v>12523</v>
      </c>
      <c r="EL39" s="2508">
        <v>10650</v>
      </c>
      <c r="EM39" s="2508"/>
      <c r="EN39" s="2356">
        <v>7367</v>
      </c>
      <c r="EO39" s="2356" t="s">
        <v>21</v>
      </c>
      <c r="EP39" s="2356">
        <v>3283</v>
      </c>
      <c r="EQ39" s="2356" t="s">
        <v>21</v>
      </c>
      <c r="ER39" s="2356">
        <v>3283</v>
      </c>
      <c r="ES39" s="2356" t="s">
        <v>21</v>
      </c>
      <c r="ET39" s="2356">
        <v>2415</v>
      </c>
      <c r="EU39" s="2356" t="s">
        <v>22</v>
      </c>
      <c r="EV39" s="1388" t="s">
        <v>40</v>
      </c>
      <c r="EW39" s="632" t="s">
        <v>26</v>
      </c>
      <c r="EX39" s="88" t="s">
        <v>26</v>
      </c>
      <c r="EY39" s="89" t="s">
        <v>26</v>
      </c>
      <c r="EZ39" s="135" t="s">
        <v>181</v>
      </c>
      <c r="FA39" s="2356">
        <v>419502</v>
      </c>
      <c r="FB39" s="2356" t="s">
        <v>22</v>
      </c>
      <c r="FC39" s="2508">
        <v>419502</v>
      </c>
      <c r="FD39" s="2508"/>
      <c r="FE39" s="2356">
        <v>74013</v>
      </c>
      <c r="FF39" s="2356">
        <v>112203</v>
      </c>
      <c r="FG39" s="2356">
        <v>233286</v>
      </c>
      <c r="FH39" s="2356" t="s">
        <v>22</v>
      </c>
      <c r="FI39" s="2356">
        <v>208085</v>
      </c>
      <c r="FJ39" s="2356">
        <v>25201</v>
      </c>
      <c r="FK39" s="2356" t="s">
        <v>22</v>
      </c>
      <c r="FL39" s="2356" t="s">
        <v>22</v>
      </c>
      <c r="FM39" s="1388" t="s">
        <v>40</v>
      </c>
      <c r="FN39" s="632" t="s">
        <v>26</v>
      </c>
      <c r="FO39" s="88" t="s">
        <v>26</v>
      </c>
      <c r="FP39" s="89" t="s">
        <v>26</v>
      </c>
      <c r="FQ39" s="135" t="s">
        <v>181</v>
      </c>
      <c r="FR39" s="2356">
        <v>595963</v>
      </c>
      <c r="FS39" s="2356">
        <v>344794</v>
      </c>
      <c r="FT39" s="2508">
        <v>883533</v>
      </c>
      <c r="FU39" s="2508"/>
      <c r="FV39" s="2356" t="s">
        <v>22</v>
      </c>
      <c r="FW39" s="2356" t="s">
        <v>21</v>
      </c>
      <c r="FX39" s="2356">
        <v>883533</v>
      </c>
      <c r="FY39" s="2356" t="s">
        <v>21</v>
      </c>
      <c r="FZ39" s="2356">
        <v>803933</v>
      </c>
      <c r="GA39" s="2356">
        <v>79600</v>
      </c>
      <c r="GB39" s="2356">
        <v>32561</v>
      </c>
      <c r="GC39" s="2356">
        <v>1430</v>
      </c>
      <c r="GD39" s="1388" t="s">
        <v>40</v>
      </c>
      <c r="GE39" s="632" t="s">
        <v>26</v>
      </c>
      <c r="GF39" s="88" t="s">
        <v>26</v>
      </c>
      <c r="GG39" s="89" t="s">
        <v>26</v>
      </c>
      <c r="GH39" s="135" t="s">
        <v>181</v>
      </c>
      <c r="GI39" s="2356">
        <v>45021</v>
      </c>
      <c r="GJ39" s="2356">
        <v>6639</v>
      </c>
      <c r="GK39" s="2508">
        <v>48140</v>
      </c>
      <c r="GL39" s="2508"/>
      <c r="GM39" s="2356">
        <v>4539</v>
      </c>
      <c r="GN39" s="2356" t="s">
        <v>21</v>
      </c>
      <c r="GO39" s="2356">
        <v>43601</v>
      </c>
      <c r="GP39" s="2356">
        <v>17176</v>
      </c>
      <c r="GQ39" s="2356">
        <v>23774</v>
      </c>
      <c r="GR39" s="2356">
        <v>2651</v>
      </c>
      <c r="GS39" s="2356">
        <v>2034</v>
      </c>
      <c r="GT39" s="2356">
        <v>14496</v>
      </c>
      <c r="GU39" s="1388" t="s">
        <v>40</v>
      </c>
      <c r="GV39" s="632" t="s">
        <v>26</v>
      </c>
    </row>
    <row r="40" spans="1:204" ht="15" customHeight="1">
      <c r="A40" s="104" t="s">
        <v>26</v>
      </c>
      <c r="B40" s="105" t="s">
        <v>26</v>
      </c>
      <c r="C40" s="1105" t="s">
        <v>182</v>
      </c>
      <c r="D40" s="2357">
        <v>12694287</v>
      </c>
      <c r="E40" s="2357">
        <v>3948647</v>
      </c>
      <c r="F40" s="2357">
        <v>13587142</v>
      </c>
      <c r="G40" s="2357">
        <v>17520033</v>
      </c>
      <c r="H40" s="2357">
        <v>2824978</v>
      </c>
      <c r="I40" s="2357">
        <v>506735</v>
      </c>
      <c r="J40" s="2357">
        <v>14188319</v>
      </c>
      <c r="K40" s="2357">
        <v>7865209</v>
      </c>
      <c r="L40" s="2357">
        <v>6086553</v>
      </c>
      <c r="M40" s="2357">
        <v>236557</v>
      </c>
      <c r="N40" s="2357">
        <v>1940997</v>
      </c>
      <c r="O40" s="2357">
        <v>10020742</v>
      </c>
      <c r="P40" s="1390" t="s">
        <v>41</v>
      </c>
      <c r="Q40" s="635" t="s">
        <v>26</v>
      </c>
      <c r="R40" s="104" t="s">
        <v>26</v>
      </c>
      <c r="S40" s="105" t="s">
        <v>26</v>
      </c>
      <c r="T40" s="1105" t="s">
        <v>182</v>
      </c>
      <c r="U40" s="106">
        <v>4628</v>
      </c>
      <c r="V40" s="2357" t="s">
        <v>22</v>
      </c>
      <c r="W40" s="2509">
        <v>4613</v>
      </c>
      <c r="X40" s="2509"/>
      <c r="Y40" s="2357" t="s">
        <v>22</v>
      </c>
      <c r="Z40" s="2357" t="s">
        <v>22</v>
      </c>
      <c r="AA40" s="2357">
        <v>4613</v>
      </c>
      <c r="AB40" s="2357" t="s">
        <v>22</v>
      </c>
      <c r="AC40" s="2357" t="s">
        <v>22</v>
      </c>
      <c r="AD40" s="2357">
        <v>4613</v>
      </c>
      <c r="AE40" s="2357">
        <v>4</v>
      </c>
      <c r="AF40" s="2357">
        <v>1740</v>
      </c>
      <c r="AG40" s="1390" t="s">
        <v>41</v>
      </c>
      <c r="AH40" s="635" t="s">
        <v>26</v>
      </c>
      <c r="AI40" s="104" t="s">
        <v>26</v>
      </c>
      <c r="AJ40" s="105" t="s">
        <v>26</v>
      </c>
      <c r="AK40" s="1105" t="s">
        <v>182</v>
      </c>
      <c r="AL40" s="106">
        <v>105882</v>
      </c>
      <c r="AM40" s="2357" t="s">
        <v>22</v>
      </c>
      <c r="AN40" s="2509">
        <v>113644</v>
      </c>
      <c r="AO40" s="2509"/>
      <c r="AP40" s="2357">
        <v>2920</v>
      </c>
      <c r="AQ40" s="2357">
        <v>7272</v>
      </c>
      <c r="AR40" s="2357">
        <v>103452</v>
      </c>
      <c r="AS40" s="2357">
        <v>86165</v>
      </c>
      <c r="AT40" s="2357">
        <v>11632</v>
      </c>
      <c r="AU40" s="2357">
        <v>5655</v>
      </c>
      <c r="AV40" s="2357">
        <v>33</v>
      </c>
      <c r="AW40" s="2357">
        <v>18239</v>
      </c>
      <c r="AX40" s="1390" t="s">
        <v>41</v>
      </c>
      <c r="AY40" s="635" t="s">
        <v>26</v>
      </c>
      <c r="AZ40" s="104" t="s">
        <v>26</v>
      </c>
      <c r="BA40" s="105" t="s">
        <v>26</v>
      </c>
      <c r="BB40" s="1105" t="s">
        <v>182</v>
      </c>
      <c r="BC40" s="106">
        <v>54418</v>
      </c>
      <c r="BD40" s="2357" t="s">
        <v>22</v>
      </c>
      <c r="BE40" s="2509">
        <v>53373</v>
      </c>
      <c r="BF40" s="2509"/>
      <c r="BG40" s="2357">
        <v>20100</v>
      </c>
      <c r="BH40" s="2357">
        <v>2915</v>
      </c>
      <c r="BI40" s="2357">
        <v>30358</v>
      </c>
      <c r="BJ40" s="2357" t="s">
        <v>21</v>
      </c>
      <c r="BK40" s="2357">
        <v>22782</v>
      </c>
      <c r="BL40" s="2357">
        <v>7576</v>
      </c>
      <c r="BM40" s="2357">
        <v>1073</v>
      </c>
      <c r="BN40" s="2357">
        <v>60918</v>
      </c>
      <c r="BO40" s="1390" t="s">
        <v>41</v>
      </c>
      <c r="BP40" s="635" t="s">
        <v>26</v>
      </c>
      <c r="BQ40" s="104" t="s">
        <v>26</v>
      </c>
      <c r="BR40" s="105" t="s">
        <v>26</v>
      </c>
      <c r="BS40" s="1105" t="s">
        <v>182</v>
      </c>
      <c r="BT40" s="106">
        <v>441069</v>
      </c>
      <c r="BU40" s="2357" t="s">
        <v>22</v>
      </c>
      <c r="BV40" s="2509">
        <v>454525</v>
      </c>
      <c r="BW40" s="2509"/>
      <c r="BX40" s="2357">
        <v>11347</v>
      </c>
      <c r="BY40" s="2357">
        <v>12404</v>
      </c>
      <c r="BZ40" s="2357">
        <v>430774</v>
      </c>
      <c r="CA40" s="2357">
        <v>357351</v>
      </c>
      <c r="CB40" s="2357">
        <v>44465</v>
      </c>
      <c r="CC40" s="2357">
        <v>28958</v>
      </c>
      <c r="CD40" s="2357">
        <v>37083</v>
      </c>
      <c r="CE40" s="2357">
        <v>80617</v>
      </c>
      <c r="CF40" s="1390" t="s">
        <v>41</v>
      </c>
      <c r="CG40" s="635" t="s">
        <v>26</v>
      </c>
      <c r="CH40" s="104" t="s">
        <v>26</v>
      </c>
      <c r="CI40" s="105" t="s">
        <v>26</v>
      </c>
      <c r="CJ40" s="1105" t="s">
        <v>182</v>
      </c>
      <c r="CK40" s="106" t="s">
        <v>21</v>
      </c>
      <c r="CL40" s="2357" t="s">
        <v>22</v>
      </c>
      <c r="CM40" s="2509">
        <v>86022</v>
      </c>
      <c r="CN40" s="2509"/>
      <c r="CO40" s="2357">
        <v>67734</v>
      </c>
      <c r="CP40" s="2357">
        <v>18288</v>
      </c>
      <c r="CQ40" s="2357" t="s">
        <v>21</v>
      </c>
      <c r="CR40" s="2357" t="s">
        <v>21</v>
      </c>
      <c r="CS40" s="2357" t="s">
        <v>21</v>
      </c>
      <c r="CT40" s="2357" t="s">
        <v>21</v>
      </c>
      <c r="CU40" s="2357" t="s">
        <v>21</v>
      </c>
      <c r="CV40" s="2357">
        <v>3340</v>
      </c>
      <c r="CW40" s="1390" t="s">
        <v>41</v>
      </c>
      <c r="CX40" s="635" t="s">
        <v>26</v>
      </c>
      <c r="CY40" s="104" t="s">
        <v>26</v>
      </c>
      <c r="CZ40" s="105" t="s">
        <v>26</v>
      </c>
      <c r="DA40" s="1105" t="s">
        <v>182</v>
      </c>
      <c r="DB40" s="106">
        <v>6784301</v>
      </c>
      <c r="DC40" s="2357" t="s">
        <v>22</v>
      </c>
      <c r="DD40" s="2509">
        <v>7374446</v>
      </c>
      <c r="DE40" s="2509"/>
      <c r="DF40" s="2357">
        <v>1638927</v>
      </c>
      <c r="DG40" s="2357" t="s">
        <v>21</v>
      </c>
      <c r="DH40" s="2357">
        <v>5735519</v>
      </c>
      <c r="DI40" s="2357">
        <v>3959090</v>
      </c>
      <c r="DJ40" s="2357">
        <v>1775653</v>
      </c>
      <c r="DK40" s="2357">
        <v>776</v>
      </c>
      <c r="DL40" s="2357">
        <v>728175</v>
      </c>
      <c r="DM40" s="2357">
        <v>9800463</v>
      </c>
      <c r="DN40" s="1390" t="s">
        <v>41</v>
      </c>
      <c r="DO40" s="635" t="s">
        <v>26</v>
      </c>
      <c r="DP40" s="104" t="s">
        <v>26</v>
      </c>
      <c r="DQ40" s="105" t="s">
        <v>26</v>
      </c>
      <c r="DR40" s="1105" t="s">
        <v>182</v>
      </c>
      <c r="DS40" s="106">
        <v>170045</v>
      </c>
      <c r="DT40" s="2357">
        <v>1162128</v>
      </c>
      <c r="DU40" s="2509">
        <v>923990</v>
      </c>
      <c r="DV40" s="2509"/>
      <c r="DW40" s="2357">
        <v>131363</v>
      </c>
      <c r="DX40" s="2357" t="s">
        <v>21</v>
      </c>
      <c r="DY40" s="2357">
        <v>792627</v>
      </c>
      <c r="DZ40" s="2357">
        <v>728</v>
      </c>
      <c r="EA40" s="2357">
        <v>754315</v>
      </c>
      <c r="EB40" s="2357">
        <v>37584</v>
      </c>
      <c r="EC40" s="2357">
        <v>382385</v>
      </c>
      <c r="ED40" s="2357" t="s">
        <v>22</v>
      </c>
      <c r="EE40" s="1390" t="s">
        <v>41</v>
      </c>
      <c r="EF40" s="635" t="s">
        <v>26</v>
      </c>
      <c r="EG40" s="104" t="s">
        <v>26</v>
      </c>
      <c r="EH40" s="105" t="s">
        <v>26</v>
      </c>
      <c r="EI40" s="1105" t="s">
        <v>182</v>
      </c>
      <c r="EJ40" s="106">
        <v>425</v>
      </c>
      <c r="EK40" s="2357">
        <v>12268</v>
      </c>
      <c r="EL40" s="2509">
        <v>9824</v>
      </c>
      <c r="EM40" s="2509"/>
      <c r="EN40" s="2357">
        <v>6886</v>
      </c>
      <c r="EO40" s="2357" t="s">
        <v>21</v>
      </c>
      <c r="EP40" s="2357">
        <v>2938</v>
      </c>
      <c r="EQ40" s="2357" t="s">
        <v>21</v>
      </c>
      <c r="ER40" s="2357">
        <v>2938</v>
      </c>
      <c r="ES40" s="2357" t="s">
        <v>21</v>
      </c>
      <c r="ET40" s="2357">
        <v>2869</v>
      </c>
      <c r="EU40" s="2357" t="s">
        <v>22</v>
      </c>
      <c r="EV40" s="1390" t="s">
        <v>41</v>
      </c>
      <c r="EW40" s="635" t="s">
        <v>26</v>
      </c>
      <c r="EX40" s="104" t="s">
        <v>26</v>
      </c>
      <c r="EY40" s="105" t="s">
        <v>26</v>
      </c>
      <c r="EZ40" s="1105" t="s">
        <v>182</v>
      </c>
      <c r="FA40" s="106">
        <v>425893</v>
      </c>
      <c r="FB40" s="2357" t="s">
        <v>22</v>
      </c>
      <c r="FC40" s="2509">
        <v>425893</v>
      </c>
      <c r="FD40" s="2509"/>
      <c r="FE40" s="2357">
        <v>80226</v>
      </c>
      <c r="FF40" s="2357">
        <v>113746</v>
      </c>
      <c r="FG40" s="2357">
        <v>231921</v>
      </c>
      <c r="FH40" s="2357" t="s">
        <v>22</v>
      </c>
      <c r="FI40" s="2357">
        <v>206945</v>
      </c>
      <c r="FJ40" s="2357">
        <v>24976</v>
      </c>
      <c r="FK40" s="2357" t="s">
        <v>22</v>
      </c>
      <c r="FL40" s="2357" t="s">
        <v>22</v>
      </c>
      <c r="FM40" s="1390" t="s">
        <v>41</v>
      </c>
      <c r="FN40" s="635" t="s">
        <v>26</v>
      </c>
      <c r="FO40" s="104" t="s">
        <v>26</v>
      </c>
      <c r="FP40" s="105" t="s">
        <v>26</v>
      </c>
      <c r="FQ40" s="1105" t="s">
        <v>182</v>
      </c>
      <c r="FR40" s="106">
        <v>592221</v>
      </c>
      <c r="FS40" s="2357">
        <v>358170</v>
      </c>
      <c r="FT40" s="2509">
        <v>882541</v>
      </c>
      <c r="FU40" s="2509"/>
      <c r="FV40" s="2357" t="s">
        <v>22</v>
      </c>
      <c r="FW40" s="2357" t="s">
        <v>21</v>
      </c>
      <c r="FX40" s="2357">
        <v>882541</v>
      </c>
      <c r="FY40" s="2357" t="s">
        <v>21</v>
      </c>
      <c r="FZ40" s="2357">
        <v>800514</v>
      </c>
      <c r="GA40" s="2357">
        <v>82027</v>
      </c>
      <c r="GB40" s="2357">
        <v>31598</v>
      </c>
      <c r="GC40" s="2357">
        <v>1424</v>
      </c>
      <c r="GD40" s="1390" t="s">
        <v>41</v>
      </c>
      <c r="GE40" s="635" t="s">
        <v>26</v>
      </c>
      <c r="GF40" s="104" t="s">
        <v>26</v>
      </c>
      <c r="GG40" s="105" t="s">
        <v>26</v>
      </c>
      <c r="GH40" s="1105" t="s">
        <v>182</v>
      </c>
      <c r="GI40" s="106">
        <v>46397</v>
      </c>
      <c r="GJ40" s="2357">
        <v>6494</v>
      </c>
      <c r="GK40" s="2509">
        <v>47341</v>
      </c>
      <c r="GL40" s="2509"/>
      <c r="GM40" s="2357">
        <v>2810</v>
      </c>
      <c r="GN40" s="2357" t="s">
        <v>21</v>
      </c>
      <c r="GO40" s="2357">
        <v>44531</v>
      </c>
      <c r="GP40" s="2357">
        <v>17431</v>
      </c>
      <c r="GQ40" s="2357">
        <v>25017</v>
      </c>
      <c r="GR40" s="2357">
        <v>2083</v>
      </c>
      <c r="GS40" s="2357">
        <v>2447</v>
      </c>
      <c r="GT40" s="2357">
        <v>15184</v>
      </c>
      <c r="GU40" s="1390" t="s">
        <v>41</v>
      </c>
      <c r="GV40" s="635" t="s">
        <v>26</v>
      </c>
    </row>
    <row r="41" spans="1:204" ht="15" customHeight="1">
      <c r="A41" s="1204"/>
      <c r="B41" s="1204"/>
      <c r="C41" s="1204"/>
      <c r="D41" s="1205"/>
      <c r="E41" s="1205"/>
      <c r="F41" s="1205"/>
      <c r="G41" s="1205"/>
      <c r="H41" s="1205"/>
      <c r="I41" s="1205"/>
      <c r="J41" s="1205"/>
      <c r="K41" s="1205"/>
      <c r="L41" s="1205"/>
      <c r="M41" s="1205"/>
      <c r="N41" s="1205"/>
      <c r="O41" s="1205"/>
      <c r="P41" s="1391"/>
      <c r="Q41" s="1391"/>
      <c r="R41" s="1204"/>
      <c r="S41" s="1204"/>
      <c r="T41" s="1204"/>
      <c r="U41" s="1205"/>
      <c r="V41" s="1205"/>
      <c r="W41" s="1392"/>
      <c r="X41" s="1392"/>
      <c r="Y41" s="1205"/>
      <c r="Z41" s="1205"/>
      <c r="AA41" s="1205"/>
      <c r="AB41" s="1205"/>
      <c r="AC41" s="1205"/>
      <c r="AD41" s="1205"/>
      <c r="AE41" s="1205"/>
      <c r="AF41" s="1205"/>
      <c r="AG41" s="1391"/>
      <c r="AH41" s="1391"/>
      <c r="AI41" s="1204"/>
      <c r="AJ41" s="1204"/>
      <c r="AK41" s="1204"/>
      <c r="AL41" s="1205"/>
      <c r="AM41" s="1205"/>
      <c r="AN41" s="1904"/>
      <c r="AO41" s="1904"/>
      <c r="AP41" s="1205"/>
      <c r="AQ41" s="1205"/>
      <c r="AR41" s="1205"/>
      <c r="AS41" s="1205"/>
      <c r="AT41" s="1205"/>
      <c r="AU41" s="1205"/>
      <c r="AV41" s="1205"/>
      <c r="AW41" s="1205"/>
      <c r="AX41" s="1391"/>
      <c r="AY41" s="1391"/>
      <c r="AZ41" s="1204"/>
      <c r="BA41" s="1204"/>
      <c r="BB41" s="1204"/>
      <c r="BC41" s="1205"/>
      <c r="BD41" s="1205"/>
      <c r="BE41" s="1904"/>
      <c r="BF41" s="1904"/>
      <c r="BG41" s="1205"/>
      <c r="BH41" s="1205"/>
      <c r="BI41" s="1205"/>
      <c r="BJ41" s="1205"/>
      <c r="BK41" s="1205"/>
      <c r="BL41" s="1205"/>
      <c r="BM41" s="1205"/>
      <c r="BN41" s="1205"/>
      <c r="BO41" s="1391"/>
      <c r="BP41" s="1391"/>
      <c r="BQ41" s="1204"/>
      <c r="BR41" s="1204"/>
      <c r="BS41" s="1204"/>
      <c r="BT41" s="929"/>
      <c r="BU41" s="929"/>
      <c r="BV41" s="1904"/>
      <c r="BW41" s="1904"/>
      <c r="BX41" s="929"/>
      <c r="BY41" s="929"/>
      <c r="BZ41" s="929"/>
      <c r="CA41" s="929"/>
      <c r="CB41" s="929"/>
      <c r="CC41" s="929"/>
      <c r="CD41" s="929"/>
      <c r="CE41" s="929"/>
      <c r="CF41" s="1391"/>
      <c r="CG41" s="1391"/>
      <c r="CH41" s="1204"/>
      <c r="CI41" s="1204"/>
      <c r="CJ41" s="1204"/>
      <c r="CK41" s="929"/>
      <c r="CL41" s="929"/>
      <c r="CM41" s="1904"/>
      <c r="CN41" s="1904"/>
      <c r="CO41" s="929"/>
      <c r="CP41" s="929"/>
      <c r="CQ41" s="929"/>
      <c r="CR41" s="929"/>
      <c r="CS41" s="929"/>
      <c r="CT41" s="929"/>
      <c r="CU41" s="929"/>
      <c r="CV41" s="929"/>
      <c r="CW41" s="1391"/>
      <c r="CX41" s="1391"/>
      <c r="CY41" s="1204"/>
      <c r="CZ41" s="1204"/>
      <c r="DA41" s="1204"/>
      <c r="DB41" s="929"/>
      <c r="DC41" s="929"/>
      <c r="DD41" s="1904"/>
      <c r="DE41" s="1904"/>
      <c r="DF41" s="929"/>
      <c r="DG41" s="929"/>
      <c r="DH41" s="929"/>
      <c r="DI41" s="929"/>
      <c r="DJ41" s="929"/>
      <c r="DK41" s="929"/>
      <c r="DL41" s="929"/>
      <c r="DM41" s="929"/>
      <c r="DN41" s="1391"/>
      <c r="DO41" s="1391"/>
      <c r="DP41" s="1204"/>
      <c r="DQ41" s="1204"/>
      <c r="DR41" s="1204"/>
      <c r="DS41" s="929"/>
      <c r="DT41" s="929"/>
      <c r="DU41" s="1904"/>
      <c r="DV41" s="1904"/>
      <c r="DW41" s="929"/>
      <c r="DX41" s="929"/>
      <c r="DY41" s="929"/>
      <c r="DZ41" s="929"/>
      <c r="EA41" s="929"/>
      <c r="EB41" s="929"/>
      <c r="EC41" s="929"/>
      <c r="ED41" s="929"/>
      <c r="EE41" s="1391"/>
      <c r="EF41" s="1391"/>
      <c r="EG41" s="1204"/>
      <c r="EH41" s="1204"/>
      <c r="EI41" s="1204"/>
      <c r="EJ41" s="929"/>
      <c r="EK41" s="929"/>
      <c r="EL41" s="1904"/>
      <c r="EM41" s="1904"/>
      <c r="EN41" s="929"/>
      <c r="EO41" s="929"/>
      <c r="EP41" s="929"/>
      <c r="EQ41" s="929"/>
      <c r="ER41" s="929"/>
      <c r="ES41" s="929"/>
      <c r="ET41" s="929"/>
      <c r="EU41" s="929"/>
      <c r="EV41" s="1391"/>
      <c r="EW41" s="1391"/>
      <c r="EX41" s="1204"/>
      <c r="EY41" s="1204"/>
      <c r="EZ41" s="1204"/>
      <c r="FA41" s="929"/>
      <c r="FB41" s="929"/>
      <c r="FC41" s="1904"/>
      <c r="FD41" s="1904"/>
      <c r="FE41" s="929"/>
      <c r="FF41" s="929"/>
      <c r="FG41" s="929"/>
      <c r="FH41" s="929"/>
      <c r="FI41" s="929"/>
      <c r="FJ41" s="929"/>
      <c r="FK41" s="929"/>
      <c r="FL41" s="929"/>
      <c r="FM41" s="1391"/>
      <c r="FN41" s="1391"/>
      <c r="FO41" s="1204"/>
      <c r="FP41" s="1204"/>
      <c r="FQ41" s="1204"/>
      <c r="FR41" s="1205"/>
      <c r="FS41" s="1205"/>
      <c r="FT41" s="1904"/>
      <c r="FU41" s="1904"/>
      <c r="FV41" s="1205"/>
      <c r="FW41" s="1205"/>
      <c r="FX41" s="1205"/>
      <c r="FY41" s="1205"/>
      <c r="FZ41" s="1205"/>
      <c r="GA41" s="1205"/>
      <c r="GB41" s="1205"/>
      <c r="GC41" s="1205"/>
      <c r="GD41" s="1391"/>
      <c r="GE41" s="1391"/>
      <c r="GF41" s="1204"/>
      <c r="GG41" s="1204"/>
      <c r="GH41" s="1204"/>
      <c r="GI41" s="1205"/>
      <c r="GJ41" s="1205"/>
      <c r="GK41" s="1904"/>
      <c r="GL41" s="1904"/>
      <c r="GM41" s="1205"/>
      <c r="GN41" s="1205"/>
      <c r="GO41" s="1205"/>
      <c r="GP41" s="1205"/>
      <c r="GQ41" s="1205"/>
      <c r="GR41" s="1205"/>
      <c r="GS41" s="1205"/>
      <c r="GT41" s="1205"/>
      <c r="GU41" s="1391"/>
      <c r="GV41" s="1391"/>
    </row>
    <row r="42" spans="1:204" s="14" customFormat="1" ht="19.5" customHeight="1">
      <c r="A42" s="1206" t="s">
        <v>183</v>
      </c>
      <c r="B42" s="1206"/>
      <c r="C42" s="1206"/>
      <c r="D42" s="1383"/>
      <c r="E42" s="1393" t="s">
        <v>1856</v>
      </c>
      <c r="F42" s="1207"/>
      <c r="G42" s="1207"/>
      <c r="H42" s="1207"/>
      <c r="I42" s="1207"/>
      <c r="J42" s="1207"/>
      <c r="K42" s="1207"/>
      <c r="L42" s="1207"/>
      <c r="M42" s="1207"/>
      <c r="N42" s="1207"/>
      <c r="O42" s="73" t="s">
        <v>161</v>
      </c>
      <c r="P42" s="1207"/>
      <c r="Q42" s="1207"/>
      <c r="R42" s="1206" t="s">
        <v>1857</v>
      </c>
      <c r="S42" s="1206"/>
      <c r="T42" s="1206"/>
      <c r="U42" s="1383"/>
      <c r="V42" s="1207" t="s">
        <v>1743</v>
      </c>
      <c r="W42" s="1207"/>
      <c r="X42" s="1207"/>
      <c r="Y42" s="1207"/>
      <c r="Z42" s="1207"/>
      <c r="AA42" s="1207"/>
      <c r="AB42" s="1207"/>
      <c r="AC42" s="1207"/>
      <c r="AD42" s="1207"/>
      <c r="AE42" s="1207"/>
      <c r="AF42" s="73" t="s">
        <v>161</v>
      </c>
      <c r="AG42" s="1207"/>
      <c r="AH42" s="1207"/>
      <c r="AI42" s="1206" t="s">
        <v>607</v>
      </c>
      <c r="AJ42" s="1206"/>
      <c r="AK42" s="1206"/>
      <c r="AL42" s="1383"/>
      <c r="AM42" s="1207" t="s">
        <v>1613</v>
      </c>
      <c r="AN42" s="1905"/>
      <c r="AO42" s="1905"/>
      <c r="AP42" s="1207"/>
      <c r="AQ42" s="1207"/>
      <c r="AR42" s="1207"/>
      <c r="AS42" s="1207"/>
      <c r="AT42" s="1207"/>
      <c r="AU42" s="1207"/>
      <c r="AV42" s="1207"/>
      <c r="AW42" s="73" t="s">
        <v>161</v>
      </c>
      <c r="AX42" s="1207"/>
      <c r="AY42" s="1207"/>
      <c r="AZ42" s="1206" t="s">
        <v>608</v>
      </c>
      <c r="BA42" s="1206"/>
      <c r="BB42" s="1206"/>
      <c r="BC42" s="1692"/>
      <c r="BD42" s="617" t="s">
        <v>1858</v>
      </c>
      <c r="BE42" s="1905"/>
      <c r="BF42" s="1905"/>
      <c r="BG42" s="494"/>
      <c r="BH42" s="494"/>
      <c r="BI42" s="494"/>
      <c r="BJ42" s="494"/>
      <c r="BK42" s="494"/>
      <c r="BL42" s="494"/>
      <c r="BM42" s="494"/>
      <c r="BN42" s="73" t="s">
        <v>161</v>
      </c>
      <c r="BO42" s="1207"/>
      <c r="BP42" s="1207"/>
      <c r="BQ42" s="1206" t="s">
        <v>609</v>
      </c>
      <c r="BR42" s="1206"/>
      <c r="BS42" s="1206"/>
      <c r="BT42" s="1692"/>
      <c r="BU42" s="617" t="s">
        <v>1747</v>
      </c>
      <c r="BV42" s="1905"/>
      <c r="BW42" s="1905"/>
      <c r="BX42" s="494"/>
      <c r="BY42" s="494"/>
      <c r="BZ42" s="494"/>
      <c r="CA42" s="494"/>
      <c r="CB42" s="494"/>
      <c r="CC42" s="494"/>
      <c r="CD42" s="494"/>
      <c r="CE42" s="1404" t="s">
        <v>830</v>
      </c>
      <c r="CF42" s="1207"/>
      <c r="CG42" s="1207"/>
      <c r="CH42" s="1206" t="s">
        <v>610</v>
      </c>
      <c r="CI42" s="1206"/>
      <c r="CJ42" s="1206"/>
      <c r="CK42" s="1692"/>
      <c r="CL42" s="494" t="s">
        <v>1716</v>
      </c>
      <c r="CM42" s="1905"/>
      <c r="CN42" s="1905"/>
      <c r="CO42" s="494"/>
      <c r="CP42" s="494"/>
      <c r="CQ42" s="494"/>
      <c r="CR42" s="494"/>
      <c r="CS42" s="494"/>
      <c r="CT42" s="494"/>
      <c r="CU42" s="494"/>
      <c r="CV42" s="73" t="s">
        <v>161</v>
      </c>
      <c r="CW42" s="1207"/>
      <c r="CX42" s="1207"/>
      <c r="CY42" s="1206" t="s">
        <v>611</v>
      </c>
      <c r="CZ42" s="1206"/>
      <c r="DA42" s="1206"/>
      <c r="DB42" s="616"/>
      <c r="DC42" s="146" t="s">
        <v>1751</v>
      </c>
      <c r="DD42" s="1524"/>
      <c r="DE42" s="1524"/>
      <c r="DM42" s="645" t="s">
        <v>163</v>
      </c>
      <c r="DN42" s="1207"/>
      <c r="DO42" s="1207"/>
      <c r="DP42" s="1206" t="s">
        <v>612</v>
      </c>
      <c r="DQ42" s="1206"/>
      <c r="DR42" s="1206"/>
      <c r="DS42" s="616"/>
      <c r="DT42" s="617" t="s">
        <v>1859</v>
      </c>
      <c r="DU42" s="1524"/>
      <c r="DV42" s="1524"/>
      <c r="DW42" s="146"/>
      <c r="DX42" s="146"/>
      <c r="DY42" s="146"/>
      <c r="DZ42" s="146"/>
      <c r="EA42" s="146"/>
      <c r="EB42" s="146"/>
      <c r="EC42" s="146"/>
      <c r="ED42" s="1404" t="s">
        <v>830</v>
      </c>
      <c r="EE42" s="1207"/>
      <c r="EF42" s="1207"/>
      <c r="EG42" s="1206" t="s">
        <v>613</v>
      </c>
      <c r="EH42" s="1206"/>
      <c r="EI42" s="1206"/>
      <c r="EJ42" s="616"/>
      <c r="EK42" s="617" t="s">
        <v>1718</v>
      </c>
      <c r="EL42" s="1524"/>
      <c r="EM42" s="1524"/>
      <c r="EN42" s="146"/>
      <c r="EO42" s="146"/>
      <c r="EP42" s="146"/>
      <c r="EQ42" s="146"/>
      <c r="ER42" s="146"/>
      <c r="ES42" s="146"/>
      <c r="ET42" s="146"/>
      <c r="EU42" s="1404" t="s">
        <v>830</v>
      </c>
      <c r="EV42" s="1207"/>
      <c r="EW42" s="1207"/>
      <c r="EX42" s="1206" t="s">
        <v>614</v>
      </c>
      <c r="EY42" s="1206"/>
      <c r="EZ42" s="1206"/>
      <c r="FA42" s="616"/>
      <c r="FB42" s="617" t="s">
        <v>1656</v>
      </c>
      <c r="FC42" s="1524"/>
      <c r="FD42" s="1524"/>
      <c r="FE42" s="146"/>
      <c r="FF42" s="146"/>
      <c r="FG42" s="146"/>
      <c r="FH42" s="146"/>
      <c r="FI42" s="146"/>
      <c r="FJ42" s="146"/>
      <c r="FK42" s="146"/>
      <c r="FL42" s="1404" t="s">
        <v>830</v>
      </c>
      <c r="FM42" s="1207"/>
      <c r="FN42" s="1207"/>
      <c r="FO42" s="1206" t="s">
        <v>615</v>
      </c>
      <c r="FP42" s="1206"/>
      <c r="FQ42" s="1206"/>
      <c r="FR42" s="616"/>
      <c r="FS42" s="494" t="s">
        <v>1860</v>
      </c>
      <c r="FT42" s="1524"/>
      <c r="FU42" s="1524"/>
      <c r="FV42" s="146"/>
      <c r="FW42" s="146"/>
      <c r="FX42" s="146"/>
      <c r="FY42" s="146"/>
      <c r="FZ42" s="146"/>
      <c r="GA42" s="146"/>
      <c r="GB42" s="146"/>
      <c r="GC42" s="73" t="s">
        <v>832</v>
      </c>
      <c r="GD42" s="1207"/>
      <c r="GE42" s="1207"/>
      <c r="GF42" s="1206" t="s">
        <v>1861</v>
      </c>
      <c r="GG42" s="1206"/>
      <c r="GH42" s="1206"/>
      <c r="GI42" s="1383"/>
      <c r="GJ42" s="1207" t="s">
        <v>1862</v>
      </c>
      <c r="GK42" s="1905"/>
      <c r="GL42" s="1905"/>
      <c r="GM42" s="1207"/>
      <c r="GN42" s="1207"/>
      <c r="GO42" s="1207"/>
      <c r="GP42" s="1207"/>
      <c r="GQ42" s="1207"/>
      <c r="GR42" s="1207"/>
      <c r="GS42" s="1207"/>
      <c r="GT42" s="645" t="s">
        <v>163</v>
      </c>
      <c r="GU42" s="1207"/>
      <c r="GV42" s="1207"/>
    </row>
    <row r="43" spans="1:204" ht="18.75" customHeight="1">
      <c r="A43" s="63">
        <v>40544</v>
      </c>
      <c r="B43" s="124">
        <v>40544</v>
      </c>
      <c r="C43" s="125">
        <v>40544</v>
      </c>
      <c r="D43" s="2354">
        <v>63695819</v>
      </c>
      <c r="E43" s="2354" t="s">
        <v>21</v>
      </c>
      <c r="F43" s="2354"/>
      <c r="G43" s="2354">
        <v>86690987</v>
      </c>
      <c r="H43" s="2354">
        <v>10695444</v>
      </c>
      <c r="I43" s="2354">
        <v>2825898</v>
      </c>
      <c r="J43" s="2354">
        <v>73169645</v>
      </c>
      <c r="K43" s="2354">
        <v>53431251</v>
      </c>
      <c r="L43" s="2354">
        <v>18233215</v>
      </c>
      <c r="M43" s="2354">
        <v>1505179</v>
      </c>
      <c r="N43" s="2354">
        <v>1272218</v>
      </c>
      <c r="O43" s="2354">
        <v>1830397</v>
      </c>
      <c r="P43" s="1385">
        <v>40544</v>
      </c>
      <c r="Q43" s="624">
        <v>40544</v>
      </c>
      <c r="R43" s="63">
        <v>40544</v>
      </c>
      <c r="S43" s="124">
        <v>40544</v>
      </c>
      <c r="T43" s="125">
        <v>40544</v>
      </c>
      <c r="U43" s="2354">
        <v>31745906</v>
      </c>
      <c r="V43" s="2354" t="s">
        <v>22</v>
      </c>
      <c r="W43" s="2506">
        <v>31714661</v>
      </c>
      <c r="X43" s="2506"/>
      <c r="Y43" s="2354">
        <v>137</v>
      </c>
      <c r="Z43" s="2354">
        <v>2324</v>
      </c>
      <c r="AA43" s="2354">
        <v>31712200</v>
      </c>
      <c r="AB43" s="2354">
        <v>31636280</v>
      </c>
      <c r="AC43" s="2354">
        <v>75920</v>
      </c>
      <c r="AD43" s="2354" t="s">
        <v>21</v>
      </c>
      <c r="AE43" s="2354">
        <v>157224</v>
      </c>
      <c r="AF43" s="199">
        <v>694889</v>
      </c>
      <c r="AG43" s="1385">
        <v>40544</v>
      </c>
      <c r="AH43" s="624">
        <v>40544</v>
      </c>
      <c r="AI43" s="63">
        <v>40544</v>
      </c>
      <c r="AJ43" s="124">
        <v>40544</v>
      </c>
      <c r="AK43" s="125">
        <v>40544</v>
      </c>
      <c r="AL43" s="2354">
        <v>355247</v>
      </c>
      <c r="AM43" s="2354" t="s">
        <v>22</v>
      </c>
      <c r="AN43" s="2506">
        <v>346220</v>
      </c>
      <c r="AO43" s="2506"/>
      <c r="AP43" s="2354">
        <v>322</v>
      </c>
      <c r="AQ43" s="2354">
        <v>682</v>
      </c>
      <c r="AR43" s="2354">
        <v>345216</v>
      </c>
      <c r="AS43" s="2354">
        <v>243471</v>
      </c>
      <c r="AT43" s="2354">
        <v>26878</v>
      </c>
      <c r="AU43" s="2354">
        <v>74867</v>
      </c>
      <c r="AV43" s="2354">
        <v>4547</v>
      </c>
      <c r="AW43" s="199">
        <v>14176</v>
      </c>
      <c r="AX43" s="1385">
        <v>40544</v>
      </c>
      <c r="AY43" s="624">
        <v>40544</v>
      </c>
      <c r="AZ43" s="63">
        <v>40544</v>
      </c>
      <c r="BA43" s="124">
        <v>40544</v>
      </c>
      <c r="BB43" s="125">
        <v>40544</v>
      </c>
      <c r="BC43" s="2354">
        <v>4427653</v>
      </c>
      <c r="BD43" s="2354" t="s">
        <v>22</v>
      </c>
      <c r="BE43" s="2506">
        <v>6186859</v>
      </c>
      <c r="BF43" s="2506"/>
      <c r="BG43" s="2354">
        <v>3700814</v>
      </c>
      <c r="BH43" s="2354">
        <v>65908</v>
      </c>
      <c r="BI43" s="2354">
        <v>2420137</v>
      </c>
      <c r="BJ43" s="2354">
        <v>497254</v>
      </c>
      <c r="BK43" s="2354">
        <v>1779291</v>
      </c>
      <c r="BL43" s="2354">
        <v>143592</v>
      </c>
      <c r="BM43" s="2354">
        <v>138320</v>
      </c>
      <c r="BN43" s="199">
        <v>297299</v>
      </c>
      <c r="BO43" s="1385">
        <v>40544</v>
      </c>
      <c r="BP43" s="624">
        <v>40544</v>
      </c>
      <c r="BQ43" s="63">
        <v>40544</v>
      </c>
      <c r="BR43" s="124">
        <v>40544</v>
      </c>
      <c r="BS43" s="125">
        <v>40544</v>
      </c>
      <c r="BT43" s="2354">
        <v>259494</v>
      </c>
      <c r="BU43" s="2354" t="s">
        <v>22</v>
      </c>
      <c r="BV43" s="2506">
        <v>15431265</v>
      </c>
      <c r="BW43" s="2506"/>
      <c r="BX43" s="2354">
        <v>2090667</v>
      </c>
      <c r="BY43" s="2354">
        <v>1411745</v>
      </c>
      <c r="BZ43" s="2354">
        <v>11928853</v>
      </c>
      <c r="CA43" s="2354">
        <v>576677</v>
      </c>
      <c r="CB43" s="2354">
        <v>10907678</v>
      </c>
      <c r="CC43" s="2354">
        <v>444498</v>
      </c>
      <c r="CD43" s="2354" t="s">
        <v>22</v>
      </c>
      <c r="CE43" s="199" t="s">
        <v>22</v>
      </c>
      <c r="CF43" s="1385">
        <v>40544</v>
      </c>
      <c r="CG43" s="624">
        <v>40544</v>
      </c>
      <c r="CH43" s="63">
        <v>40544</v>
      </c>
      <c r="CI43" s="124">
        <v>40544</v>
      </c>
      <c r="CJ43" s="125">
        <v>40544</v>
      </c>
      <c r="CK43" s="2354">
        <v>225344</v>
      </c>
      <c r="CL43" s="2354" t="s">
        <v>21</v>
      </c>
      <c r="CM43" s="2506">
        <v>225488</v>
      </c>
      <c r="CN43" s="2506"/>
      <c r="CO43" s="2354">
        <v>5625</v>
      </c>
      <c r="CP43" s="2354" t="s">
        <v>21</v>
      </c>
      <c r="CQ43" s="2354">
        <v>219863</v>
      </c>
      <c r="CR43" s="2354" t="s">
        <v>21</v>
      </c>
      <c r="CS43" s="2354">
        <v>215820</v>
      </c>
      <c r="CT43" s="2354">
        <v>4043</v>
      </c>
      <c r="CU43" s="2354">
        <v>179</v>
      </c>
      <c r="CV43" s="199">
        <v>5045</v>
      </c>
      <c r="CW43" s="1385">
        <v>40544</v>
      </c>
      <c r="CX43" s="624">
        <v>40544</v>
      </c>
      <c r="CY43" s="63">
        <v>40544</v>
      </c>
      <c r="CZ43" s="124">
        <v>40544</v>
      </c>
      <c r="DA43" s="125">
        <v>40544</v>
      </c>
      <c r="DB43" s="2354">
        <v>8490769</v>
      </c>
      <c r="DC43" s="2354">
        <v>35548614</v>
      </c>
      <c r="DD43" s="2506">
        <v>34256016</v>
      </c>
      <c r="DE43" s="2506"/>
      <c r="DF43" s="2354">
        <v>12589</v>
      </c>
      <c r="DG43" s="2354" t="s">
        <v>21</v>
      </c>
      <c r="DH43" s="2354">
        <v>34243427</v>
      </c>
      <c r="DI43" s="2354">
        <v>566820</v>
      </c>
      <c r="DJ43" s="2354">
        <v>33521077</v>
      </c>
      <c r="DK43" s="2354">
        <v>155530</v>
      </c>
      <c r="DL43" s="2354">
        <v>9289169</v>
      </c>
      <c r="DM43" s="199">
        <v>2082667</v>
      </c>
      <c r="DN43" s="1385">
        <v>40544</v>
      </c>
      <c r="DO43" s="624">
        <v>40544</v>
      </c>
      <c r="DP43" s="63">
        <v>40544</v>
      </c>
      <c r="DQ43" s="124">
        <v>40544</v>
      </c>
      <c r="DR43" s="125">
        <v>40544</v>
      </c>
      <c r="DS43" s="2354">
        <v>3168120</v>
      </c>
      <c r="DT43" s="2354">
        <v>127459077</v>
      </c>
      <c r="DU43" s="2506">
        <v>90711693</v>
      </c>
      <c r="DV43" s="2506"/>
      <c r="DW43" s="2354">
        <v>29996947</v>
      </c>
      <c r="DX43" s="2354">
        <v>2575746</v>
      </c>
      <c r="DY43" s="2354">
        <v>58139000</v>
      </c>
      <c r="DZ43" s="2354" t="s">
        <v>21</v>
      </c>
      <c r="EA43" s="2354">
        <v>52849449</v>
      </c>
      <c r="EB43" s="2354">
        <v>5289551</v>
      </c>
      <c r="EC43" s="2354">
        <v>37577679</v>
      </c>
      <c r="ED43" s="199" t="s">
        <v>22</v>
      </c>
      <c r="EE43" s="1385">
        <v>40544</v>
      </c>
      <c r="EF43" s="624">
        <v>40544</v>
      </c>
      <c r="EG43" s="63">
        <v>40544</v>
      </c>
      <c r="EH43" s="124">
        <v>40544</v>
      </c>
      <c r="EI43" s="125">
        <v>40544</v>
      </c>
      <c r="EJ43" s="2354">
        <v>496166</v>
      </c>
      <c r="EK43" s="2354">
        <v>151369</v>
      </c>
      <c r="EL43" s="2506">
        <v>693437</v>
      </c>
      <c r="EM43" s="2506"/>
      <c r="EN43" s="2354">
        <v>271870</v>
      </c>
      <c r="EO43" s="2354">
        <v>145368</v>
      </c>
      <c r="EP43" s="2354">
        <v>276199</v>
      </c>
      <c r="EQ43" s="2354">
        <v>115633</v>
      </c>
      <c r="ER43" s="2354">
        <v>136687</v>
      </c>
      <c r="ES43" s="2354">
        <v>23879</v>
      </c>
      <c r="ET43" s="2354">
        <v>19575</v>
      </c>
      <c r="EU43" s="199" t="s">
        <v>22</v>
      </c>
      <c r="EV43" s="1385">
        <v>40544</v>
      </c>
      <c r="EW43" s="624">
        <v>40544</v>
      </c>
      <c r="EX43" s="63">
        <v>40544</v>
      </c>
      <c r="EY43" s="124">
        <v>40544</v>
      </c>
      <c r="EZ43" s="125">
        <v>40544</v>
      </c>
      <c r="FA43" s="2354">
        <v>6144050</v>
      </c>
      <c r="FB43" s="2354" t="s">
        <v>22</v>
      </c>
      <c r="FC43" s="2506">
        <v>6143972</v>
      </c>
      <c r="FD43" s="2506"/>
      <c r="FE43" s="2354">
        <v>1362982</v>
      </c>
      <c r="FF43" s="2354">
        <v>1751070</v>
      </c>
      <c r="FG43" s="2354">
        <v>3029920</v>
      </c>
      <c r="FH43" s="2354" t="s">
        <v>22</v>
      </c>
      <c r="FI43" s="2354">
        <v>2355955</v>
      </c>
      <c r="FJ43" s="2354">
        <v>673965</v>
      </c>
      <c r="FK43" s="2354" t="s">
        <v>22</v>
      </c>
      <c r="FL43" s="199" t="s">
        <v>22</v>
      </c>
      <c r="FM43" s="1385">
        <v>40544</v>
      </c>
      <c r="FN43" s="624">
        <v>40544</v>
      </c>
      <c r="FO43" s="63">
        <v>40544</v>
      </c>
      <c r="FP43" s="124">
        <v>40544</v>
      </c>
      <c r="FQ43" s="125">
        <v>40544</v>
      </c>
      <c r="FR43" s="2354">
        <v>2137748</v>
      </c>
      <c r="FS43" s="2354" t="s">
        <v>21</v>
      </c>
      <c r="FT43" s="2506">
        <v>2165633</v>
      </c>
      <c r="FU43" s="2506"/>
      <c r="FV43" s="2354">
        <v>2145328</v>
      </c>
      <c r="FW43" s="2354" t="s">
        <v>21</v>
      </c>
      <c r="FX43" s="2354">
        <v>20305</v>
      </c>
      <c r="FY43" s="2354" t="s">
        <v>21</v>
      </c>
      <c r="FZ43" s="2354">
        <v>19022</v>
      </c>
      <c r="GA43" s="2354">
        <v>1283</v>
      </c>
      <c r="GB43" s="2354" t="s">
        <v>21</v>
      </c>
      <c r="GC43" s="199">
        <v>28751</v>
      </c>
      <c r="GD43" s="1385">
        <v>40544</v>
      </c>
      <c r="GE43" s="624">
        <v>40544</v>
      </c>
      <c r="GF43" s="63">
        <v>40544</v>
      </c>
      <c r="GG43" s="124">
        <v>40544</v>
      </c>
      <c r="GH43" s="125">
        <v>40544</v>
      </c>
      <c r="GI43" s="2354">
        <v>365587</v>
      </c>
      <c r="GJ43" s="2354" t="s">
        <v>21</v>
      </c>
      <c r="GK43" s="2506">
        <v>371850</v>
      </c>
      <c r="GL43" s="2506"/>
      <c r="GM43" s="2354">
        <v>343542</v>
      </c>
      <c r="GN43" s="2354" t="s">
        <v>21</v>
      </c>
      <c r="GO43" s="2354">
        <v>28308</v>
      </c>
      <c r="GP43" s="2354" t="s">
        <v>21</v>
      </c>
      <c r="GQ43" s="2354">
        <v>28308</v>
      </c>
      <c r="GR43" s="2354" t="s">
        <v>21</v>
      </c>
      <c r="GS43" s="2354" t="s">
        <v>21</v>
      </c>
      <c r="GT43" s="199">
        <v>7966</v>
      </c>
      <c r="GU43" s="1385">
        <v>40544</v>
      </c>
      <c r="GV43" s="624">
        <v>40544</v>
      </c>
    </row>
    <row r="44" spans="1:204" ht="15" customHeight="1">
      <c r="A44" s="73"/>
      <c r="B44" s="64">
        <v>40909</v>
      </c>
      <c r="C44" s="127"/>
      <c r="D44" s="2355">
        <v>61134858</v>
      </c>
      <c r="E44" s="2355" t="s">
        <v>21</v>
      </c>
      <c r="F44" s="2355"/>
      <c r="G44" s="2355">
        <v>83423992</v>
      </c>
      <c r="H44" s="2355">
        <v>10030491</v>
      </c>
      <c r="I44" s="2355">
        <v>2777273</v>
      </c>
      <c r="J44" s="2355">
        <v>70616228</v>
      </c>
      <c r="K44" s="2355">
        <v>51550343</v>
      </c>
      <c r="L44" s="2355">
        <v>17536302</v>
      </c>
      <c r="M44" s="2355">
        <v>1529583</v>
      </c>
      <c r="N44" s="2355">
        <v>1102621</v>
      </c>
      <c r="O44" s="2355">
        <v>1724283</v>
      </c>
      <c r="P44" s="1385">
        <v>40909</v>
      </c>
      <c r="Q44" s="624">
        <v>40909</v>
      </c>
      <c r="R44" s="73"/>
      <c r="S44" s="64">
        <v>40909</v>
      </c>
      <c r="T44" s="127"/>
      <c r="U44" s="75">
        <v>29435256</v>
      </c>
      <c r="V44" s="2355" t="s">
        <v>22</v>
      </c>
      <c r="W44" s="2507">
        <v>29469613</v>
      </c>
      <c r="X44" s="2507"/>
      <c r="Y44" s="2355" t="s">
        <v>21</v>
      </c>
      <c r="Z44" s="2355">
        <v>2525</v>
      </c>
      <c r="AA44" s="2355">
        <v>29467088</v>
      </c>
      <c r="AB44" s="2355">
        <v>29409967</v>
      </c>
      <c r="AC44" s="2355">
        <v>57107</v>
      </c>
      <c r="AD44" s="2355">
        <v>14</v>
      </c>
      <c r="AE44" s="2355">
        <v>50368</v>
      </c>
      <c r="AF44" s="2355">
        <v>650248</v>
      </c>
      <c r="AG44" s="1385">
        <v>40909</v>
      </c>
      <c r="AH44" s="624">
        <v>40909</v>
      </c>
      <c r="AI44" s="73"/>
      <c r="AJ44" s="64">
        <v>40909</v>
      </c>
      <c r="AK44" s="127"/>
      <c r="AL44" s="75">
        <v>293319</v>
      </c>
      <c r="AM44" s="2355" t="s">
        <v>22</v>
      </c>
      <c r="AN44" s="2507">
        <v>294844</v>
      </c>
      <c r="AO44" s="2507"/>
      <c r="AP44" s="2355">
        <v>15</v>
      </c>
      <c r="AQ44" s="2355">
        <v>668</v>
      </c>
      <c r="AR44" s="2355">
        <v>294161</v>
      </c>
      <c r="AS44" s="2355">
        <v>196701</v>
      </c>
      <c r="AT44" s="2355">
        <v>10571</v>
      </c>
      <c r="AU44" s="2355">
        <v>86889</v>
      </c>
      <c r="AV44" s="2355">
        <v>1662</v>
      </c>
      <c r="AW44" s="2355">
        <v>13907</v>
      </c>
      <c r="AX44" s="1385">
        <v>40909</v>
      </c>
      <c r="AY44" s="624">
        <v>40909</v>
      </c>
      <c r="AZ44" s="73"/>
      <c r="BA44" s="64">
        <v>40909</v>
      </c>
      <c r="BB44" s="127"/>
      <c r="BC44" s="75">
        <v>4161033</v>
      </c>
      <c r="BD44" s="2355" t="s">
        <v>22</v>
      </c>
      <c r="BE44" s="2507">
        <v>5918226</v>
      </c>
      <c r="BF44" s="2507"/>
      <c r="BG44" s="2355">
        <v>3529281</v>
      </c>
      <c r="BH44" s="2355">
        <v>84532</v>
      </c>
      <c r="BI44" s="2355">
        <v>2304413</v>
      </c>
      <c r="BJ44" s="2355">
        <v>596293</v>
      </c>
      <c r="BK44" s="2355">
        <v>1559007</v>
      </c>
      <c r="BL44" s="2355">
        <v>149113</v>
      </c>
      <c r="BM44" s="2355">
        <v>79801</v>
      </c>
      <c r="BN44" s="2355">
        <v>283707</v>
      </c>
      <c r="BO44" s="1385">
        <v>40909</v>
      </c>
      <c r="BP44" s="624">
        <v>40909</v>
      </c>
      <c r="BQ44" s="73"/>
      <c r="BR44" s="64">
        <v>40909</v>
      </c>
      <c r="BS44" s="127"/>
      <c r="BT44" s="75">
        <v>319741</v>
      </c>
      <c r="BU44" s="2355" t="s">
        <v>22</v>
      </c>
      <c r="BV44" s="2507">
        <v>14980720</v>
      </c>
      <c r="BW44" s="2507"/>
      <c r="BX44" s="2355">
        <v>2071758</v>
      </c>
      <c r="BY44" s="2355">
        <v>1340710</v>
      </c>
      <c r="BZ44" s="2355">
        <v>11568252</v>
      </c>
      <c r="CA44" s="2355">
        <v>465014</v>
      </c>
      <c r="CB44" s="2355">
        <v>10645242</v>
      </c>
      <c r="CC44" s="2355">
        <v>457996</v>
      </c>
      <c r="CD44" s="2355" t="s">
        <v>22</v>
      </c>
      <c r="CE44" s="2355" t="s">
        <v>22</v>
      </c>
      <c r="CF44" s="1385">
        <v>40909</v>
      </c>
      <c r="CG44" s="624">
        <v>40909</v>
      </c>
      <c r="CH44" s="73"/>
      <c r="CI44" s="64">
        <v>40909</v>
      </c>
      <c r="CJ44" s="127"/>
      <c r="CK44" s="75">
        <v>233154</v>
      </c>
      <c r="CL44" s="2355" t="s">
        <v>21</v>
      </c>
      <c r="CM44" s="2507">
        <v>230832</v>
      </c>
      <c r="CN44" s="2507"/>
      <c r="CO44" s="2355">
        <v>6787</v>
      </c>
      <c r="CP44" s="2355" t="s">
        <v>21</v>
      </c>
      <c r="CQ44" s="2355">
        <v>224045</v>
      </c>
      <c r="CR44" s="2355" t="s">
        <v>21</v>
      </c>
      <c r="CS44" s="2355">
        <v>217739</v>
      </c>
      <c r="CT44" s="2355">
        <v>6306</v>
      </c>
      <c r="CU44" s="2355">
        <v>38</v>
      </c>
      <c r="CV44" s="2355">
        <v>6348</v>
      </c>
      <c r="CW44" s="1385">
        <v>40909</v>
      </c>
      <c r="CX44" s="624">
        <v>40909</v>
      </c>
      <c r="CY44" s="73"/>
      <c r="CZ44" s="64">
        <v>40909</v>
      </c>
      <c r="DA44" s="127"/>
      <c r="DB44" s="75">
        <v>8486785</v>
      </c>
      <c r="DC44" s="2355">
        <v>34916915</v>
      </c>
      <c r="DD44" s="2507">
        <v>33390071</v>
      </c>
      <c r="DE44" s="2507"/>
      <c r="DF44" s="2355">
        <v>9850</v>
      </c>
      <c r="DG44" s="2355" t="s">
        <v>21</v>
      </c>
      <c r="DH44" s="2355">
        <v>33380221</v>
      </c>
      <c r="DI44" s="2355">
        <v>525654</v>
      </c>
      <c r="DJ44" s="2355">
        <v>32738793</v>
      </c>
      <c r="DK44" s="2355">
        <v>115774</v>
      </c>
      <c r="DL44" s="2355">
        <v>9848121</v>
      </c>
      <c r="DM44" s="2355">
        <v>1846885</v>
      </c>
      <c r="DN44" s="1385">
        <v>40909</v>
      </c>
      <c r="DO44" s="624">
        <v>40909</v>
      </c>
      <c r="DP44" s="73"/>
      <c r="DQ44" s="64">
        <v>40909</v>
      </c>
      <c r="DR44" s="127"/>
      <c r="DS44" s="75">
        <v>2740809</v>
      </c>
      <c r="DT44" s="2355">
        <v>128258970</v>
      </c>
      <c r="DU44" s="2507">
        <v>90826420</v>
      </c>
      <c r="DV44" s="2507"/>
      <c r="DW44" s="2355">
        <v>29300633</v>
      </c>
      <c r="DX44" s="2355">
        <v>2909176</v>
      </c>
      <c r="DY44" s="2355">
        <v>58616611</v>
      </c>
      <c r="DZ44" s="2355" t="s">
        <v>21</v>
      </c>
      <c r="EA44" s="2355">
        <v>53700810</v>
      </c>
      <c r="EB44" s="2355">
        <v>4915801</v>
      </c>
      <c r="EC44" s="2355">
        <v>37857404</v>
      </c>
      <c r="ED44" s="2355" t="s">
        <v>22</v>
      </c>
      <c r="EE44" s="1385">
        <v>40909</v>
      </c>
      <c r="EF44" s="624">
        <v>40909</v>
      </c>
      <c r="EG44" s="73"/>
      <c r="EH44" s="64">
        <v>40909</v>
      </c>
      <c r="EI44" s="127"/>
      <c r="EJ44" s="75">
        <v>463743</v>
      </c>
      <c r="EK44" s="2355">
        <v>150765</v>
      </c>
      <c r="EL44" s="2507">
        <v>676353</v>
      </c>
      <c r="EM44" s="2507"/>
      <c r="EN44" s="2355">
        <v>247507</v>
      </c>
      <c r="EO44" s="2355">
        <v>145674</v>
      </c>
      <c r="EP44" s="2355">
        <v>283172</v>
      </c>
      <c r="EQ44" s="2355">
        <v>116492</v>
      </c>
      <c r="ER44" s="2355">
        <v>139617</v>
      </c>
      <c r="ES44" s="2355">
        <v>27063</v>
      </c>
      <c r="ET44" s="2355">
        <v>18040</v>
      </c>
      <c r="EU44" s="2355" t="s">
        <v>22</v>
      </c>
      <c r="EV44" s="1385">
        <v>40909</v>
      </c>
      <c r="EW44" s="624">
        <v>40909</v>
      </c>
      <c r="EX44" s="73"/>
      <c r="EY44" s="64">
        <v>40909</v>
      </c>
      <c r="EZ44" s="127"/>
      <c r="FA44" s="75">
        <v>6280282</v>
      </c>
      <c r="FB44" s="2355" t="s">
        <v>22</v>
      </c>
      <c r="FC44" s="2507">
        <v>6280139</v>
      </c>
      <c r="FD44" s="2507"/>
      <c r="FE44" s="2355">
        <v>1321243</v>
      </c>
      <c r="FF44" s="2355">
        <v>1697691</v>
      </c>
      <c r="FG44" s="2355">
        <v>3261205</v>
      </c>
      <c r="FH44" s="2355" t="s">
        <v>22</v>
      </c>
      <c r="FI44" s="2355">
        <v>2344200</v>
      </c>
      <c r="FJ44" s="2355">
        <v>917005</v>
      </c>
      <c r="FK44" s="2355" t="s">
        <v>22</v>
      </c>
      <c r="FL44" s="2355" t="s">
        <v>22</v>
      </c>
      <c r="FM44" s="1385">
        <v>40909</v>
      </c>
      <c r="FN44" s="624">
        <v>40909</v>
      </c>
      <c r="FO44" s="73"/>
      <c r="FP44" s="64">
        <v>40909</v>
      </c>
      <c r="FQ44" s="127"/>
      <c r="FR44" s="75">
        <v>2205883</v>
      </c>
      <c r="FS44" s="2355" t="s">
        <v>21</v>
      </c>
      <c r="FT44" s="2507">
        <v>2208065</v>
      </c>
      <c r="FU44" s="2507"/>
      <c r="FV44" s="2355">
        <v>2189295</v>
      </c>
      <c r="FW44" s="2355" t="s">
        <v>21</v>
      </c>
      <c r="FX44" s="2355">
        <v>18770</v>
      </c>
      <c r="FY44" s="2355" t="s">
        <v>21</v>
      </c>
      <c r="FZ44" s="2355">
        <v>17338</v>
      </c>
      <c r="GA44" s="2355">
        <v>1432</v>
      </c>
      <c r="GB44" s="2355" t="s">
        <v>21</v>
      </c>
      <c r="GC44" s="2355">
        <v>25864</v>
      </c>
      <c r="GD44" s="1385">
        <v>40909</v>
      </c>
      <c r="GE44" s="624">
        <v>40909</v>
      </c>
      <c r="GF44" s="73"/>
      <c r="GG44" s="64">
        <v>40909</v>
      </c>
      <c r="GH44" s="127"/>
      <c r="GI44" s="75">
        <v>462258</v>
      </c>
      <c r="GJ44" s="2355" t="s">
        <v>21</v>
      </c>
      <c r="GK44" s="2507">
        <v>457830</v>
      </c>
      <c r="GL44" s="2507"/>
      <c r="GM44" s="2355">
        <v>425890</v>
      </c>
      <c r="GN44" s="2355" t="s">
        <v>21</v>
      </c>
      <c r="GO44" s="2355">
        <v>31940</v>
      </c>
      <c r="GP44" s="2355" t="s">
        <v>21</v>
      </c>
      <c r="GQ44" s="2355">
        <v>31091</v>
      </c>
      <c r="GR44" s="2355">
        <v>849</v>
      </c>
      <c r="GS44" s="2355" t="s">
        <v>21</v>
      </c>
      <c r="GT44" s="2355">
        <v>14385</v>
      </c>
      <c r="GU44" s="1385">
        <v>40909</v>
      </c>
      <c r="GV44" s="624">
        <v>40909</v>
      </c>
    </row>
    <row r="45" spans="1:204" ht="15" customHeight="1">
      <c r="A45" s="73"/>
      <c r="B45" s="64">
        <v>41275</v>
      </c>
      <c r="C45" s="127"/>
      <c r="D45" s="2355">
        <v>63097502</v>
      </c>
      <c r="E45" s="2355" t="s">
        <v>21</v>
      </c>
      <c r="F45" s="2355"/>
      <c r="G45" s="2355">
        <v>86451242</v>
      </c>
      <c r="H45" s="2355">
        <v>9757582</v>
      </c>
      <c r="I45" s="2355">
        <v>3233610</v>
      </c>
      <c r="J45" s="2355">
        <v>73460050</v>
      </c>
      <c r="K45" s="2355">
        <v>54055247</v>
      </c>
      <c r="L45" s="2355">
        <v>17918139</v>
      </c>
      <c r="M45" s="2355">
        <v>1486664</v>
      </c>
      <c r="N45" s="2355">
        <v>1094673</v>
      </c>
      <c r="O45" s="2355">
        <v>1562293</v>
      </c>
      <c r="P45" s="1385">
        <v>41275</v>
      </c>
      <c r="Q45" s="624">
        <v>41275</v>
      </c>
      <c r="R45" s="73"/>
      <c r="S45" s="64">
        <v>41275</v>
      </c>
      <c r="T45" s="127"/>
      <c r="U45" s="75">
        <v>31093575</v>
      </c>
      <c r="V45" s="2355" t="s">
        <v>22</v>
      </c>
      <c r="W45" s="2507">
        <v>31189565</v>
      </c>
      <c r="X45" s="2507"/>
      <c r="Y45" s="2355" t="s">
        <v>21</v>
      </c>
      <c r="Z45" s="2355">
        <v>2041</v>
      </c>
      <c r="AA45" s="2355">
        <v>31187524</v>
      </c>
      <c r="AB45" s="2355">
        <v>31145076</v>
      </c>
      <c r="AC45" s="2355">
        <v>42448</v>
      </c>
      <c r="AD45" s="2355" t="s">
        <v>21</v>
      </c>
      <c r="AE45" s="2355">
        <v>3093</v>
      </c>
      <c r="AF45" s="2355">
        <v>597033</v>
      </c>
      <c r="AG45" s="1385">
        <v>41275</v>
      </c>
      <c r="AH45" s="624">
        <v>41275</v>
      </c>
      <c r="AI45" s="73"/>
      <c r="AJ45" s="64">
        <v>41275</v>
      </c>
      <c r="AK45" s="127"/>
      <c r="AL45" s="75">
        <v>302632</v>
      </c>
      <c r="AM45" s="2355" t="s">
        <v>22</v>
      </c>
      <c r="AN45" s="2507">
        <v>306902</v>
      </c>
      <c r="AO45" s="2507"/>
      <c r="AP45" s="2355">
        <v>1</v>
      </c>
      <c r="AQ45" s="2355">
        <v>634</v>
      </c>
      <c r="AR45" s="2355">
        <v>306267</v>
      </c>
      <c r="AS45" s="2355">
        <v>221484</v>
      </c>
      <c r="AT45" s="2355">
        <v>5284</v>
      </c>
      <c r="AU45" s="2355">
        <v>79499</v>
      </c>
      <c r="AV45" s="2355">
        <v>377</v>
      </c>
      <c r="AW45" s="2355">
        <v>12093</v>
      </c>
      <c r="AX45" s="1385">
        <v>41275</v>
      </c>
      <c r="AY45" s="624">
        <v>41275</v>
      </c>
      <c r="AZ45" s="73"/>
      <c r="BA45" s="64">
        <v>41275</v>
      </c>
      <c r="BB45" s="127"/>
      <c r="BC45" s="75">
        <v>3506183</v>
      </c>
      <c r="BD45" s="2355" t="s">
        <v>22</v>
      </c>
      <c r="BE45" s="2507">
        <v>5276838</v>
      </c>
      <c r="BF45" s="2507"/>
      <c r="BG45" s="2355">
        <v>3100497</v>
      </c>
      <c r="BH45" s="2355">
        <v>78855</v>
      </c>
      <c r="BI45" s="2355">
        <v>2097486</v>
      </c>
      <c r="BJ45" s="2355">
        <v>539007</v>
      </c>
      <c r="BK45" s="2355">
        <v>1410277</v>
      </c>
      <c r="BL45" s="2355">
        <v>148202</v>
      </c>
      <c r="BM45" s="2355">
        <v>14930</v>
      </c>
      <c r="BN45" s="2355">
        <v>267779</v>
      </c>
      <c r="BO45" s="1385">
        <v>41275</v>
      </c>
      <c r="BP45" s="624">
        <v>41275</v>
      </c>
      <c r="BQ45" s="73"/>
      <c r="BR45" s="64">
        <v>41275</v>
      </c>
      <c r="BS45" s="127"/>
      <c r="BT45" s="75">
        <v>332583</v>
      </c>
      <c r="BU45" s="2355" t="s">
        <v>22</v>
      </c>
      <c r="BV45" s="2507">
        <v>16046397</v>
      </c>
      <c r="BW45" s="2507"/>
      <c r="BX45" s="2355">
        <v>2155901</v>
      </c>
      <c r="BY45" s="2355">
        <v>1765151</v>
      </c>
      <c r="BZ45" s="2355">
        <v>12125345</v>
      </c>
      <c r="CA45" s="2355">
        <v>385418</v>
      </c>
      <c r="CB45" s="2355">
        <v>11274818</v>
      </c>
      <c r="CC45" s="2355">
        <v>465109</v>
      </c>
      <c r="CD45" s="2355" t="s">
        <v>22</v>
      </c>
      <c r="CE45" s="2355" t="s">
        <v>22</v>
      </c>
      <c r="CF45" s="1385">
        <v>41275</v>
      </c>
      <c r="CG45" s="624">
        <v>41275</v>
      </c>
      <c r="CH45" s="73"/>
      <c r="CI45" s="64">
        <v>41275</v>
      </c>
      <c r="CJ45" s="127"/>
      <c r="CK45" s="75">
        <v>262968</v>
      </c>
      <c r="CL45" s="542" t="s">
        <v>21</v>
      </c>
      <c r="CM45" s="2507">
        <v>262862</v>
      </c>
      <c r="CN45" s="2507"/>
      <c r="CO45" s="2355">
        <v>24979</v>
      </c>
      <c r="CP45" s="2355" t="s">
        <v>21</v>
      </c>
      <c r="CQ45" s="2355">
        <v>237883</v>
      </c>
      <c r="CR45" s="2355" t="s">
        <v>21</v>
      </c>
      <c r="CS45" s="2355">
        <v>233221</v>
      </c>
      <c r="CT45" s="2355">
        <v>4662</v>
      </c>
      <c r="CU45" s="2355" t="s">
        <v>21</v>
      </c>
      <c r="CV45" s="2355">
        <v>8202</v>
      </c>
      <c r="CW45" s="1385">
        <v>41275</v>
      </c>
      <c r="CX45" s="624">
        <v>41275</v>
      </c>
      <c r="CY45" s="73"/>
      <c r="CZ45" s="64">
        <v>41275</v>
      </c>
      <c r="DA45" s="127"/>
      <c r="DB45" s="75">
        <v>9666123</v>
      </c>
      <c r="DC45" s="2355">
        <v>35345337</v>
      </c>
      <c r="DD45" s="2507">
        <v>34482393</v>
      </c>
      <c r="DE45" s="2507"/>
      <c r="DF45" s="2355">
        <v>8665</v>
      </c>
      <c r="DG45" s="2355" t="s">
        <v>21</v>
      </c>
      <c r="DH45" s="2355">
        <v>34473728</v>
      </c>
      <c r="DI45" s="2355">
        <v>516489</v>
      </c>
      <c r="DJ45" s="2355">
        <v>33845542</v>
      </c>
      <c r="DK45" s="2355">
        <v>111697</v>
      </c>
      <c r="DL45" s="2355">
        <v>10016038</v>
      </c>
      <c r="DM45" s="2355">
        <v>1676622</v>
      </c>
      <c r="DN45" s="1385">
        <v>41275</v>
      </c>
      <c r="DO45" s="624">
        <v>41275</v>
      </c>
      <c r="DP45" s="73"/>
      <c r="DQ45" s="64">
        <v>41275</v>
      </c>
      <c r="DR45" s="127"/>
      <c r="DS45" s="75">
        <v>3010487</v>
      </c>
      <c r="DT45" s="2355">
        <v>135754288</v>
      </c>
      <c r="DU45" s="2507">
        <v>96490087</v>
      </c>
      <c r="DV45" s="2507"/>
      <c r="DW45" s="2355">
        <v>31514311</v>
      </c>
      <c r="DX45" s="2355">
        <v>2927649</v>
      </c>
      <c r="DY45" s="2355">
        <v>62048127</v>
      </c>
      <c r="DZ45" s="2355" t="s">
        <v>21</v>
      </c>
      <c r="EA45" s="2355">
        <v>56953284</v>
      </c>
      <c r="EB45" s="2355">
        <v>5094843</v>
      </c>
      <c r="EC45" s="2355">
        <v>40952084</v>
      </c>
      <c r="ED45" s="2355" t="s">
        <v>22</v>
      </c>
      <c r="EE45" s="1385">
        <v>41275</v>
      </c>
      <c r="EF45" s="624">
        <v>41275</v>
      </c>
      <c r="EG45" s="73"/>
      <c r="EH45" s="64">
        <v>41275</v>
      </c>
      <c r="EI45" s="127"/>
      <c r="EJ45" s="75">
        <v>481094</v>
      </c>
      <c r="EK45" s="2355">
        <v>152163</v>
      </c>
      <c r="EL45" s="2507">
        <v>687249</v>
      </c>
      <c r="EM45" s="2507"/>
      <c r="EN45" s="2355">
        <v>240137</v>
      </c>
      <c r="EO45" s="2355">
        <v>141387</v>
      </c>
      <c r="EP45" s="2355">
        <v>305725</v>
      </c>
      <c r="EQ45" s="2355">
        <v>124348</v>
      </c>
      <c r="ER45" s="2355">
        <v>144944</v>
      </c>
      <c r="ES45" s="2355">
        <v>36433</v>
      </c>
      <c r="ET45" s="2355">
        <v>16328</v>
      </c>
      <c r="EU45" s="2355" t="s">
        <v>22</v>
      </c>
      <c r="EV45" s="1385">
        <v>41275</v>
      </c>
      <c r="EW45" s="624">
        <v>41275</v>
      </c>
      <c r="EX45" s="73"/>
      <c r="EY45" s="64">
        <v>41275</v>
      </c>
      <c r="EZ45" s="127"/>
      <c r="FA45" s="75">
        <v>5617947</v>
      </c>
      <c r="FB45" s="2355" t="s">
        <v>22</v>
      </c>
      <c r="FC45" s="2507">
        <v>5617800</v>
      </c>
      <c r="FD45" s="2507"/>
      <c r="FE45" s="2355">
        <v>1207182</v>
      </c>
      <c r="FF45" s="2355">
        <v>1522404</v>
      </c>
      <c r="FG45" s="2355">
        <v>2888214</v>
      </c>
      <c r="FH45" s="2355" t="s">
        <v>22</v>
      </c>
      <c r="FI45" s="2355">
        <v>2430733</v>
      </c>
      <c r="FJ45" s="2355">
        <v>457481</v>
      </c>
      <c r="FK45" s="2355" t="s">
        <v>22</v>
      </c>
      <c r="FL45" s="2355" t="s">
        <v>22</v>
      </c>
      <c r="FM45" s="1385">
        <v>41275</v>
      </c>
      <c r="FN45" s="624">
        <v>41275</v>
      </c>
      <c r="FO45" s="73"/>
      <c r="FP45" s="64">
        <v>41275</v>
      </c>
      <c r="FQ45" s="127"/>
      <c r="FR45" s="75">
        <v>2201185</v>
      </c>
      <c r="FS45" s="2355" t="s">
        <v>21</v>
      </c>
      <c r="FT45" s="2507">
        <v>2194976</v>
      </c>
      <c r="FU45" s="2507"/>
      <c r="FV45" s="2355">
        <v>2171805</v>
      </c>
      <c r="FW45" s="2355" t="s">
        <v>21</v>
      </c>
      <c r="FX45" s="2355">
        <v>23171</v>
      </c>
      <c r="FY45" s="2355" t="s">
        <v>21</v>
      </c>
      <c r="FZ45" s="2355">
        <v>21923</v>
      </c>
      <c r="GA45" s="2355">
        <v>1248</v>
      </c>
      <c r="GB45" s="2355" t="s">
        <v>21</v>
      </c>
      <c r="GC45" s="2355">
        <v>33182</v>
      </c>
      <c r="GD45" s="1385">
        <v>41275</v>
      </c>
      <c r="GE45" s="624">
        <v>41275</v>
      </c>
      <c r="GF45" s="73"/>
      <c r="GG45" s="64">
        <v>41275</v>
      </c>
      <c r="GH45" s="127"/>
      <c r="GI45" s="75">
        <v>465792</v>
      </c>
      <c r="GJ45" s="2355" t="s">
        <v>21</v>
      </c>
      <c r="GK45" s="2507">
        <v>470738</v>
      </c>
      <c r="GL45" s="2507"/>
      <c r="GM45" s="2355">
        <v>437666</v>
      </c>
      <c r="GN45" s="2355" t="s">
        <v>21</v>
      </c>
      <c r="GO45" s="2355">
        <v>33072</v>
      </c>
      <c r="GP45" s="2355" t="s">
        <v>21</v>
      </c>
      <c r="GQ45" s="2355">
        <v>31699</v>
      </c>
      <c r="GR45" s="2355">
        <v>1373</v>
      </c>
      <c r="GS45" s="2355" t="s">
        <v>21</v>
      </c>
      <c r="GT45" s="2355">
        <v>9557</v>
      </c>
      <c r="GU45" s="1385">
        <v>41275</v>
      </c>
      <c r="GV45" s="624">
        <v>41275</v>
      </c>
    </row>
    <row r="46" spans="1:204" ht="15" customHeight="1">
      <c r="A46" s="73"/>
      <c r="B46" s="64">
        <v>41640</v>
      </c>
      <c r="C46" s="127"/>
      <c r="D46" s="2355">
        <v>61418852</v>
      </c>
      <c r="E46" s="2355" t="s">
        <v>21</v>
      </c>
      <c r="F46" s="2355"/>
      <c r="G46" s="2355">
        <v>83940956</v>
      </c>
      <c r="H46" s="2355">
        <v>9186638</v>
      </c>
      <c r="I46" s="2355">
        <v>3440260</v>
      </c>
      <c r="J46" s="2355">
        <v>71314058</v>
      </c>
      <c r="K46" s="2355">
        <v>53005504</v>
      </c>
      <c r="L46" s="2355">
        <v>16980120</v>
      </c>
      <c r="M46" s="2355">
        <v>1328434</v>
      </c>
      <c r="N46" s="2355">
        <v>1015036</v>
      </c>
      <c r="O46" s="2355">
        <v>1613605</v>
      </c>
      <c r="P46" s="1385">
        <v>41640</v>
      </c>
      <c r="Q46" s="624">
        <v>41640</v>
      </c>
      <c r="R46" s="73"/>
      <c r="S46" s="64">
        <v>41640</v>
      </c>
      <c r="T46" s="127"/>
      <c r="U46" s="75">
        <v>30928262</v>
      </c>
      <c r="V46" s="2355" t="s">
        <v>22</v>
      </c>
      <c r="W46" s="2507">
        <v>31030250</v>
      </c>
      <c r="X46" s="2507"/>
      <c r="Y46" s="2355" t="s">
        <v>21</v>
      </c>
      <c r="Z46" s="2355">
        <v>2159</v>
      </c>
      <c r="AA46" s="2355">
        <v>31028091</v>
      </c>
      <c r="AB46" s="2355">
        <v>30977948</v>
      </c>
      <c r="AC46" s="2355">
        <v>50143</v>
      </c>
      <c r="AD46" s="2355" t="s">
        <v>21</v>
      </c>
      <c r="AE46" s="2355">
        <v>3620</v>
      </c>
      <c r="AF46" s="2355">
        <v>730312</v>
      </c>
      <c r="AG46" s="1385">
        <v>41640</v>
      </c>
      <c r="AH46" s="624">
        <v>41640</v>
      </c>
      <c r="AI46" s="73"/>
      <c r="AJ46" s="64">
        <v>41640</v>
      </c>
      <c r="AK46" s="127"/>
      <c r="AL46" s="75">
        <v>225152</v>
      </c>
      <c r="AM46" s="2355" t="s">
        <v>22</v>
      </c>
      <c r="AN46" s="2507">
        <v>227412</v>
      </c>
      <c r="AO46" s="2507"/>
      <c r="AP46" s="2355" t="s">
        <v>21</v>
      </c>
      <c r="AQ46" s="2355">
        <v>635</v>
      </c>
      <c r="AR46" s="2355">
        <v>226777</v>
      </c>
      <c r="AS46" s="2355">
        <v>151794</v>
      </c>
      <c r="AT46" s="2355">
        <v>3312</v>
      </c>
      <c r="AU46" s="2355">
        <v>71671</v>
      </c>
      <c r="AV46" s="2355">
        <v>396</v>
      </c>
      <c r="AW46" s="2355">
        <v>10677</v>
      </c>
      <c r="AX46" s="1385">
        <v>41640</v>
      </c>
      <c r="AY46" s="624">
        <v>41640</v>
      </c>
      <c r="AZ46" s="73"/>
      <c r="BA46" s="64">
        <v>41640</v>
      </c>
      <c r="BB46" s="127"/>
      <c r="BC46" s="75">
        <v>3170485</v>
      </c>
      <c r="BD46" s="2355" t="s">
        <v>22</v>
      </c>
      <c r="BE46" s="2507">
        <v>4807845</v>
      </c>
      <c r="BF46" s="2507"/>
      <c r="BG46" s="2355">
        <v>2756603</v>
      </c>
      <c r="BH46" s="2355">
        <v>66744</v>
      </c>
      <c r="BI46" s="2355">
        <v>1984498</v>
      </c>
      <c r="BJ46" s="2355">
        <v>540723</v>
      </c>
      <c r="BK46" s="2355">
        <v>1343598</v>
      </c>
      <c r="BL46" s="2355">
        <v>100177</v>
      </c>
      <c r="BM46" s="2355">
        <v>13640</v>
      </c>
      <c r="BN46" s="2355">
        <v>254223</v>
      </c>
      <c r="BO46" s="1385">
        <v>41640</v>
      </c>
      <c r="BP46" s="624">
        <v>41640</v>
      </c>
      <c r="BQ46" s="73"/>
      <c r="BR46" s="64">
        <v>41640</v>
      </c>
      <c r="BS46" s="127"/>
      <c r="BT46" s="75">
        <v>256742</v>
      </c>
      <c r="BU46" s="2355" t="s">
        <v>22</v>
      </c>
      <c r="BV46" s="2507">
        <v>15594705</v>
      </c>
      <c r="BW46" s="2507"/>
      <c r="BX46" s="2355">
        <v>2091550</v>
      </c>
      <c r="BY46" s="2355">
        <v>2047613</v>
      </c>
      <c r="BZ46" s="2355">
        <v>11455542</v>
      </c>
      <c r="CA46" s="2355">
        <v>423451</v>
      </c>
      <c r="CB46" s="2355">
        <v>10632362</v>
      </c>
      <c r="CC46" s="2355">
        <v>399729</v>
      </c>
      <c r="CD46" s="2355" t="s">
        <v>22</v>
      </c>
      <c r="CE46" s="2355" t="s">
        <v>22</v>
      </c>
      <c r="CF46" s="1385">
        <v>41640</v>
      </c>
      <c r="CG46" s="624">
        <v>41640</v>
      </c>
      <c r="CH46" s="73"/>
      <c r="CI46" s="64">
        <v>41640</v>
      </c>
      <c r="CJ46" s="127"/>
      <c r="CK46" s="75">
        <v>253369</v>
      </c>
      <c r="CL46" s="542" t="s">
        <v>21</v>
      </c>
      <c r="CM46" s="2507">
        <v>252670</v>
      </c>
      <c r="CN46" s="2507"/>
      <c r="CO46" s="2355">
        <v>21971</v>
      </c>
      <c r="CP46" s="2355" t="s">
        <v>21</v>
      </c>
      <c r="CQ46" s="2355">
        <v>230699</v>
      </c>
      <c r="CR46" s="2355" t="s">
        <v>21</v>
      </c>
      <c r="CS46" s="2355">
        <v>225985</v>
      </c>
      <c r="CT46" s="2355">
        <v>4714</v>
      </c>
      <c r="CU46" s="2355" t="s">
        <v>21</v>
      </c>
      <c r="CV46" s="2355">
        <v>9097</v>
      </c>
      <c r="CW46" s="1385">
        <v>41640</v>
      </c>
      <c r="CX46" s="624">
        <v>41640</v>
      </c>
      <c r="CY46" s="73"/>
      <c r="CZ46" s="64">
        <v>41640</v>
      </c>
      <c r="DA46" s="127"/>
      <c r="DB46" s="75">
        <v>11603347</v>
      </c>
      <c r="DC46" s="2355">
        <v>34343458</v>
      </c>
      <c r="DD46" s="2507">
        <v>34706455</v>
      </c>
      <c r="DE46" s="2507"/>
      <c r="DF46" s="2355">
        <v>3065</v>
      </c>
      <c r="DG46" s="2355" t="s">
        <v>21</v>
      </c>
      <c r="DH46" s="2355">
        <v>34703390</v>
      </c>
      <c r="DI46" s="2355">
        <v>567310</v>
      </c>
      <c r="DJ46" s="2355">
        <v>34050306</v>
      </c>
      <c r="DK46" s="2355">
        <v>85774</v>
      </c>
      <c r="DL46" s="2355">
        <v>10009370</v>
      </c>
      <c r="DM46" s="2355">
        <v>1950290</v>
      </c>
      <c r="DN46" s="1385">
        <v>41640</v>
      </c>
      <c r="DO46" s="624">
        <v>41640</v>
      </c>
      <c r="DP46" s="73"/>
      <c r="DQ46" s="64">
        <v>41640</v>
      </c>
      <c r="DR46" s="127"/>
      <c r="DS46" s="75">
        <v>2857908</v>
      </c>
      <c r="DT46" s="2355">
        <v>135580125</v>
      </c>
      <c r="DU46" s="2507">
        <v>94657770</v>
      </c>
      <c r="DV46" s="2507"/>
      <c r="DW46" s="2355">
        <v>31206186</v>
      </c>
      <c r="DX46" s="2355">
        <v>2963455</v>
      </c>
      <c r="DY46" s="2355">
        <v>60488129</v>
      </c>
      <c r="DZ46" s="2355" t="s">
        <v>21</v>
      </c>
      <c r="EA46" s="2355">
        <v>55558767</v>
      </c>
      <c r="EB46" s="2355">
        <v>4929362</v>
      </c>
      <c r="EC46" s="2355">
        <v>41444102</v>
      </c>
      <c r="ED46" s="2355" t="s">
        <v>22</v>
      </c>
      <c r="EE46" s="1385">
        <v>41640</v>
      </c>
      <c r="EF46" s="624">
        <v>41640</v>
      </c>
      <c r="EG46" s="73"/>
      <c r="EH46" s="64">
        <v>41640</v>
      </c>
      <c r="EI46" s="127"/>
      <c r="EJ46" s="75">
        <v>537762</v>
      </c>
      <c r="EK46" s="2355">
        <v>140213</v>
      </c>
      <c r="EL46" s="2507">
        <v>737663</v>
      </c>
      <c r="EM46" s="2507"/>
      <c r="EN46" s="2355">
        <v>247779</v>
      </c>
      <c r="EO46" s="2355">
        <v>164911</v>
      </c>
      <c r="EP46" s="2355">
        <v>324973</v>
      </c>
      <c r="EQ46" s="2355">
        <v>118537</v>
      </c>
      <c r="ER46" s="2355">
        <v>177589</v>
      </c>
      <c r="ES46" s="2355">
        <v>28847</v>
      </c>
      <c r="ET46" s="2355">
        <v>14139</v>
      </c>
      <c r="EU46" s="2355" t="s">
        <v>22</v>
      </c>
      <c r="EV46" s="1385">
        <v>41640</v>
      </c>
      <c r="EW46" s="624">
        <v>41640</v>
      </c>
      <c r="EX46" s="73"/>
      <c r="EY46" s="64">
        <v>41640</v>
      </c>
      <c r="EZ46" s="127"/>
      <c r="FA46" s="75">
        <v>5625361</v>
      </c>
      <c r="FB46" s="2355" t="s">
        <v>22</v>
      </c>
      <c r="FC46" s="2507">
        <v>5625257</v>
      </c>
      <c r="FD46" s="2507"/>
      <c r="FE46" s="2355">
        <v>1186070</v>
      </c>
      <c r="FF46" s="2355">
        <v>1459482</v>
      </c>
      <c r="FG46" s="2355">
        <v>2979705</v>
      </c>
      <c r="FH46" s="2355" t="s">
        <v>22</v>
      </c>
      <c r="FI46" s="2355">
        <v>2644774</v>
      </c>
      <c r="FJ46" s="2355">
        <v>334931</v>
      </c>
      <c r="FK46" s="2355" t="s">
        <v>22</v>
      </c>
      <c r="FL46" s="2355" t="s">
        <v>22</v>
      </c>
      <c r="FM46" s="1385">
        <v>41640</v>
      </c>
      <c r="FN46" s="624">
        <v>41640</v>
      </c>
      <c r="FO46" s="73"/>
      <c r="FP46" s="64">
        <v>41640</v>
      </c>
      <c r="FQ46" s="127"/>
      <c r="FR46" s="75">
        <v>2332576</v>
      </c>
      <c r="FS46" s="2355" t="s">
        <v>21</v>
      </c>
      <c r="FT46" s="2507">
        <v>2333319</v>
      </c>
      <c r="FU46" s="2507"/>
      <c r="FV46" s="2355">
        <v>2308120</v>
      </c>
      <c r="FW46" s="2355" t="s">
        <v>21</v>
      </c>
      <c r="FX46" s="2355">
        <v>25199</v>
      </c>
      <c r="FY46" s="2355" t="s">
        <v>21</v>
      </c>
      <c r="FZ46" s="2355">
        <v>23831</v>
      </c>
      <c r="GA46" s="2355">
        <v>1368</v>
      </c>
      <c r="GB46" s="2355" t="s">
        <v>21</v>
      </c>
      <c r="GC46" s="2355">
        <v>32782</v>
      </c>
      <c r="GD46" s="1385">
        <v>41640</v>
      </c>
      <c r="GE46" s="624">
        <v>41640</v>
      </c>
      <c r="GF46" s="73"/>
      <c r="GG46" s="64">
        <v>41640</v>
      </c>
      <c r="GH46" s="127"/>
      <c r="GI46" s="75">
        <v>486496</v>
      </c>
      <c r="GJ46" s="2355" t="s">
        <v>21</v>
      </c>
      <c r="GK46" s="2507">
        <v>481896</v>
      </c>
      <c r="GL46" s="2507"/>
      <c r="GM46" s="2355">
        <v>440547</v>
      </c>
      <c r="GN46" s="2355" t="s">
        <v>21</v>
      </c>
      <c r="GO46" s="2355">
        <v>41349</v>
      </c>
      <c r="GP46" s="2355" t="s">
        <v>21</v>
      </c>
      <c r="GQ46" s="2355">
        <v>40112</v>
      </c>
      <c r="GR46" s="2355">
        <v>1237</v>
      </c>
      <c r="GS46" s="2355" t="s">
        <v>21</v>
      </c>
      <c r="GT46" s="2355">
        <v>14155</v>
      </c>
      <c r="GU46" s="1385">
        <v>41640</v>
      </c>
      <c r="GV46" s="624">
        <v>41640</v>
      </c>
    </row>
    <row r="47" spans="1:204" ht="15" customHeight="1">
      <c r="A47" s="73"/>
      <c r="B47" s="64">
        <v>42005</v>
      </c>
      <c r="C47" s="127"/>
      <c r="D47" s="2355">
        <v>63532500</v>
      </c>
      <c r="E47" s="2355" t="s">
        <v>21</v>
      </c>
      <c r="F47" s="2355"/>
      <c r="G47" s="2355">
        <v>85922086</v>
      </c>
      <c r="H47" s="2355">
        <v>8747438</v>
      </c>
      <c r="I47" s="2355">
        <v>3574701</v>
      </c>
      <c r="J47" s="2355">
        <v>73599947</v>
      </c>
      <c r="K47" s="2355">
        <v>55340313</v>
      </c>
      <c r="L47" s="2355">
        <v>16982321</v>
      </c>
      <c r="M47" s="2355">
        <v>1277313</v>
      </c>
      <c r="N47" s="2355">
        <v>1032395</v>
      </c>
      <c r="O47" s="2355">
        <v>1574950</v>
      </c>
      <c r="P47" s="1385">
        <v>42005</v>
      </c>
      <c r="Q47" s="624">
        <v>42005</v>
      </c>
      <c r="R47" s="73"/>
      <c r="S47" s="64">
        <v>42005</v>
      </c>
      <c r="T47" s="127"/>
      <c r="U47" s="75">
        <v>33523139</v>
      </c>
      <c r="V47" s="2355" t="s">
        <v>22</v>
      </c>
      <c r="W47" s="2507">
        <v>33721006</v>
      </c>
      <c r="X47" s="2507"/>
      <c r="Y47" s="2355" t="s">
        <v>21</v>
      </c>
      <c r="Z47" s="2355">
        <v>1921</v>
      </c>
      <c r="AA47" s="2355">
        <v>33719085</v>
      </c>
      <c r="AB47" s="2355">
        <v>33668527</v>
      </c>
      <c r="AC47" s="2355">
        <v>50558</v>
      </c>
      <c r="AD47" s="2355" t="s">
        <v>21</v>
      </c>
      <c r="AE47" s="2355">
        <v>42669</v>
      </c>
      <c r="AF47" s="2355">
        <v>647600</v>
      </c>
      <c r="AG47" s="1385">
        <v>42005</v>
      </c>
      <c r="AH47" s="624">
        <v>42005</v>
      </c>
      <c r="AI47" s="73"/>
      <c r="AJ47" s="64">
        <v>42005</v>
      </c>
      <c r="AK47" s="127"/>
      <c r="AL47" s="75">
        <v>331282</v>
      </c>
      <c r="AM47" s="2355" t="s">
        <v>22</v>
      </c>
      <c r="AN47" s="2507">
        <v>332956</v>
      </c>
      <c r="AO47" s="2507"/>
      <c r="AP47" s="2355" t="s">
        <v>21</v>
      </c>
      <c r="AQ47" s="2355">
        <v>585</v>
      </c>
      <c r="AR47" s="2355">
        <v>332371</v>
      </c>
      <c r="AS47" s="2355">
        <v>257788</v>
      </c>
      <c r="AT47" s="2355">
        <v>5130</v>
      </c>
      <c r="AU47" s="2355">
        <v>69453</v>
      </c>
      <c r="AV47" s="2355">
        <v>373</v>
      </c>
      <c r="AW47" s="2355">
        <v>11099</v>
      </c>
      <c r="AX47" s="1385">
        <v>42005</v>
      </c>
      <c r="AY47" s="624">
        <v>42005</v>
      </c>
      <c r="AZ47" s="73"/>
      <c r="BA47" s="64">
        <v>42005</v>
      </c>
      <c r="BB47" s="127"/>
      <c r="BC47" s="75">
        <v>2903504</v>
      </c>
      <c r="BD47" s="2355" t="s">
        <v>22</v>
      </c>
      <c r="BE47" s="2507">
        <v>4383743</v>
      </c>
      <c r="BF47" s="2507"/>
      <c r="BG47" s="2355">
        <v>2433097</v>
      </c>
      <c r="BH47" s="2355">
        <v>92120</v>
      </c>
      <c r="BI47" s="2355">
        <v>1858526</v>
      </c>
      <c r="BJ47" s="2355">
        <v>499719</v>
      </c>
      <c r="BK47" s="2355">
        <v>1256330</v>
      </c>
      <c r="BL47" s="2355">
        <v>102477</v>
      </c>
      <c r="BM47" s="2355">
        <v>14216</v>
      </c>
      <c r="BN47" s="2355">
        <v>239877</v>
      </c>
      <c r="BO47" s="1385">
        <v>42005</v>
      </c>
      <c r="BP47" s="624">
        <v>42005</v>
      </c>
      <c r="BQ47" s="73"/>
      <c r="BR47" s="64">
        <v>42005</v>
      </c>
      <c r="BS47" s="127"/>
      <c r="BT47" s="75">
        <v>310673</v>
      </c>
      <c r="BU47" s="2355" t="s">
        <v>22</v>
      </c>
      <c r="BV47" s="2507">
        <v>15864129</v>
      </c>
      <c r="BW47" s="2507"/>
      <c r="BX47" s="2355">
        <v>2046958</v>
      </c>
      <c r="BY47" s="2355">
        <v>2279435</v>
      </c>
      <c r="BZ47" s="2355">
        <v>11537736</v>
      </c>
      <c r="CA47" s="2355">
        <v>399347</v>
      </c>
      <c r="CB47" s="2355">
        <v>10738772</v>
      </c>
      <c r="CC47" s="2355">
        <v>399617</v>
      </c>
      <c r="CD47" s="2355" t="s">
        <v>22</v>
      </c>
      <c r="CE47" s="2355" t="s">
        <v>22</v>
      </c>
      <c r="CF47" s="1385">
        <v>42005</v>
      </c>
      <c r="CG47" s="624">
        <v>42005</v>
      </c>
      <c r="CH47" s="73"/>
      <c r="CI47" s="64">
        <v>42005</v>
      </c>
      <c r="CJ47" s="127"/>
      <c r="CK47" s="75">
        <v>297646</v>
      </c>
      <c r="CL47" s="542" t="s">
        <v>21</v>
      </c>
      <c r="CM47" s="2507">
        <v>297828</v>
      </c>
      <c r="CN47" s="2507"/>
      <c r="CO47" s="2355">
        <v>21609</v>
      </c>
      <c r="CP47" s="2355" t="s">
        <v>21</v>
      </c>
      <c r="CQ47" s="2355">
        <v>276219</v>
      </c>
      <c r="CR47" s="2355" t="s">
        <v>21</v>
      </c>
      <c r="CS47" s="2355">
        <v>271356</v>
      </c>
      <c r="CT47" s="2355">
        <v>4863</v>
      </c>
      <c r="CU47" s="2355" t="s">
        <v>21</v>
      </c>
      <c r="CV47" s="2355">
        <v>9028</v>
      </c>
      <c r="CW47" s="1385">
        <v>42005</v>
      </c>
      <c r="CX47" s="624">
        <v>42005</v>
      </c>
      <c r="CY47" s="73"/>
      <c r="CZ47" s="64">
        <v>42005</v>
      </c>
      <c r="DA47" s="127"/>
      <c r="DB47" s="75">
        <v>12228890</v>
      </c>
      <c r="DC47" s="2355">
        <v>32577504</v>
      </c>
      <c r="DD47" s="2507">
        <v>33161474</v>
      </c>
      <c r="DE47" s="2507"/>
      <c r="DF47" s="2355">
        <v>1611</v>
      </c>
      <c r="DG47" s="2355" t="s">
        <v>21</v>
      </c>
      <c r="DH47" s="2355">
        <v>33159863</v>
      </c>
      <c r="DI47" s="2355">
        <v>515012</v>
      </c>
      <c r="DJ47" s="2355">
        <v>32566489</v>
      </c>
      <c r="DK47" s="2355">
        <v>78362</v>
      </c>
      <c r="DL47" s="2355">
        <v>10412196</v>
      </c>
      <c r="DM47" s="2355">
        <v>1888837</v>
      </c>
      <c r="DN47" s="1385">
        <v>42005</v>
      </c>
      <c r="DO47" s="624">
        <v>42005</v>
      </c>
      <c r="DP47" s="73"/>
      <c r="DQ47" s="64">
        <v>42005</v>
      </c>
      <c r="DR47" s="127"/>
      <c r="DS47" s="75">
        <v>2728466</v>
      </c>
      <c r="DT47" s="2355">
        <v>129885074</v>
      </c>
      <c r="DU47" s="2507">
        <v>90236171</v>
      </c>
      <c r="DV47" s="2507"/>
      <c r="DW47" s="2355">
        <v>29474984</v>
      </c>
      <c r="DX47" s="2355">
        <v>2863617</v>
      </c>
      <c r="DY47" s="2355">
        <v>57897570</v>
      </c>
      <c r="DZ47" s="2355" t="s">
        <v>21</v>
      </c>
      <c r="EA47" s="2355">
        <v>53085535</v>
      </c>
      <c r="EB47" s="2355">
        <v>4812035</v>
      </c>
      <c r="EC47" s="2355">
        <v>40730676</v>
      </c>
      <c r="ED47" s="2355" t="s">
        <v>22</v>
      </c>
      <c r="EE47" s="1385">
        <v>42005</v>
      </c>
      <c r="EF47" s="624">
        <v>42005</v>
      </c>
      <c r="EG47" s="73"/>
      <c r="EH47" s="64">
        <v>42005</v>
      </c>
      <c r="EI47" s="127"/>
      <c r="EJ47" s="75">
        <v>524231</v>
      </c>
      <c r="EK47" s="2355">
        <v>122965</v>
      </c>
      <c r="EL47" s="2507">
        <v>699959</v>
      </c>
      <c r="EM47" s="2507"/>
      <c r="EN47" s="2355">
        <v>232733</v>
      </c>
      <c r="EO47" s="2355">
        <v>164172</v>
      </c>
      <c r="EP47" s="2355">
        <v>303054</v>
      </c>
      <c r="EQ47" s="2355">
        <v>99514</v>
      </c>
      <c r="ER47" s="2355">
        <v>184456</v>
      </c>
      <c r="ES47" s="2355">
        <v>19084</v>
      </c>
      <c r="ET47" s="2355">
        <v>11583</v>
      </c>
      <c r="EU47" s="2355" t="s">
        <v>22</v>
      </c>
      <c r="EV47" s="1385">
        <v>42005</v>
      </c>
      <c r="EW47" s="624">
        <v>42005</v>
      </c>
      <c r="EX47" s="73"/>
      <c r="EY47" s="64">
        <v>42005</v>
      </c>
      <c r="EZ47" s="127"/>
      <c r="FA47" s="75">
        <v>5499194</v>
      </c>
      <c r="FB47" s="2355" t="s">
        <v>22</v>
      </c>
      <c r="FC47" s="2507">
        <v>5499117</v>
      </c>
      <c r="FD47" s="2507"/>
      <c r="FE47" s="2355">
        <v>1065506</v>
      </c>
      <c r="FF47" s="2355">
        <v>1453450</v>
      </c>
      <c r="FG47" s="2355">
        <v>2980161</v>
      </c>
      <c r="FH47" s="2355" t="s">
        <v>22</v>
      </c>
      <c r="FI47" s="2355">
        <v>2637617</v>
      </c>
      <c r="FJ47" s="2355">
        <v>342544</v>
      </c>
      <c r="FK47" s="2355" t="s">
        <v>22</v>
      </c>
      <c r="FL47" s="2355" t="s">
        <v>22</v>
      </c>
      <c r="FM47" s="1385">
        <v>42005</v>
      </c>
      <c r="FN47" s="624">
        <v>42005</v>
      </c>
      <c r="FO47" s="73"/>
      <c r="FP47" s="64">
        <v>42005</v>
      </c>
      <c r="FQ47" s="127"/>
      <c r="FR47" s="75">
        <v>2423984</v>
      </c>
      <c r="FS47" s="2355" t="s">
        <v>21</v>
      </c>
      <c r="FT47" s="2507">
        <v>2416237</v>
      </c>
      <c r="FU47" s="2507"/>
      <c r="FV47" s="2355">
        <v>2393123</v>
      </c>
      <c r="FW47" s="2355" t="s">
        <v>21</v>
      </c>
      <c r="FX47" s="2355">
        <v>23114</v>
      </c>
      <c r="FY47" s="2355" t="s">
        <v>21</v>
      </c>
      <c r="FZ47" s="2355">
        <v>22136</v>
      </c>
      <c r="GA47" s="2355">
        <v>978</v>
      </c>
      <c r="GB47" s="2355" t="s">
        <v>21</v>
      </c>
      <c r="GC47" s="2355">
        <v>41667</v>
      </c>
      <c r="GD47" s="1385">
        <v>42005</v>
      </c>
      <c r="GE47" s="624">
        <v>42005</v>
      </c>
      <c r="GF47" s="73"/>
      <c r="GG47" s="64">
        <v>42005</v>
      </c>
      <c r="GH47" s="127"/>
      <c r="GI47" s="75">
        <v>563779</v>
      </c>
      <c r="GJ47" s="2355" t="s">
        <v>21</v>
      </c>
      <c r="GK47" s="2507">
        <v>563066</v>
      </c>
      <c r="GL47" s="2507"/>
      <c r="GM47" s="2355">
        <v>529525</v>
      </c>
      <c r="GN47" s="2355" t="s">
        <v>21</v>
      </c>
      <c r="GO47" s="2355">
        <v>33541</v>
      </c>
      <c r="GP47" s="2355" t="s">
        <v>21</v>
      </c>
      <c r="GQ47" s="2355">
        <v>32604</v>
      </c>
      <c r="GR47" s="2355">
        <v>937</v>
      </c>
      <c r="GS47" s="2355" t="s">
        <v>21</v>
      </c>
      <c r="GT47" s="2355">
        <v>15301</v>
      </c>
      <c r="GU47" s="1385">
        <v>42005</v>
      </c>
      <c r="GV47" s="624">
        <v>42005</v>
      </c>
    </row>
    <row r="48" spans="1:204" ht="7.5" customHeight="1">
      <c r="A48" s="73"/>
      <c r="B48" s="76"/>
      <c r="C48" s="127"/>
      <c r="D48" s="625"/>
      <c r="E48" s="625"/>
      <c r="F48" s="625"/>
      <c r="G48" s="625"/>
      <c r="H48" s="625"/>
      <c r="I48" s="625"/>
      <c r="J48" s="625"/>
      <c r="K48" s="625"/>
      <c r="L48" s="625"/>
      <c r="M48" s="625"/>
      <c r="N48" s="625"/>
      <c r="O48" s="625"/>
      <c r="P48" s="1386"/>
      <c r="Q48" s="486"/>
      <c r="R48" s="73"/>
      <c r="S48" s="76"/>
      <c r="T48" s="127"/>
      <c r="U48" s="625"/>
      <c r="V48" s="625"/>
      <c r="W48" s="625"/>
      <c r="X48" s="625"/>
      <c r="Y48" s="625"/>
      <c r="Z48" s="625"/>
      <c r="AA48" s="625"/>
      <c r="AB48" s="625"/>
      <c r="AC48" s="625"/>
      <c r="AD48" s="625"/>
      <c r="AE48" s="625"/>
      <c r="AF48" s="625"/>
      <c r="AG48" s="1386"/>
      <c r="AH48" s="486"/>
      <c r="AI48" s="73"/>
      <c r="AJ48" s="76"/>
      <c r="AK48" s="127"/>
      <c r="AL48" s="625"/>
      <c r="AM48" s="625"/>
      <c r="AN48" s="625"/>
      <c r="AO48" s="625"/>
      <c r="AP48" s="625"/>
      <c r="AQ48" s="625"/>
      <c r="AR48" s="625"/>
      <c r="AS48" s="625"/>
      <c r="AT48" s="625"/>
      <c r="AU48" s="625"/>
      <c r="AV48" s="625"/>
      <c r="AW48" s="625"/>
      <c r="AX48" s="1386"/>
      <c r="AY48" s="486"/>
      <c r="AZ48" s="73"/>
      <c r="BA48" s="76"/>
      <c r="BB48" s="127"/>
      <c r="BC48" s="625"/>
      <c r="BD48" s="625"/>
      <c r="BE48" s="625"/>
      <c r="BF48" s="625"/>
      <c r="BG48" s="625"/>
      <c r="BH48" s="625"/>
      <c r="BI48" s="625"/>
      <c r="BJ48" s="625"/>
      <c r="BK48" s="625"/>
      <c r="BL48" s="625"/>
      <c r="BM48" s="625"/>
      <c r="BN48" s="625"/>
      <c r="BO48" s="1386"/>
      <c r="BP48" s="486"/>
      <c r="BQ48" s="73"/>
      <c r="BR48" s="76"/>
      <c r="BS48" s="127"/>
      <c r="BT48" s="625"/>
      <c r="BU48" s="625"/>
      <c r="BV48" s="625"/>
      <c r="BW48" s="625"/>
      <c r="BX48" s="625"/>
      <c r="BY48" s="625"/>
      <c r="BZ48" s="625"/>
      <c r="CA48" s="625"/>
      <c r="CB48" s="625"/>
      <c r="CC48" s="625"/>
      <c r="CD48" s="625"/>
      <c r="CE48" s="625"/>
      <c r="CF48" s="1386"/>
      <c r="CG48" s="486"/>
      <c r="CH48" s="73"/>
      <c r="CI48" s="76"/>
      <c r="CJ48" s="127"/>
      <c r="CK48" s="625"/>
      <c r="CL48" s="545"/>
      <c r="CM48" s="625"/>
      <c r="CN48" s="625"/>
      <c r="CO48" s="625"/>
      <c r="CP48" s="625"/>
      <c r="CQ48" s="625"/>
      <c r="CR48" s="625"/>
      <c r="CS48" s="625"/>
      <c r="CT48" s="625"/>
      <c r="CU48" s="625"/>
      <c r="CV48" s="625"/>
      <c r="CW48" s="1386"/>
      <c r="CX48" s="486"/>
      <c r="CY48" s="73"/>
      <c r="CZ48" s="76"/>
      <c r="DA48" s="127"/>
      <c r="DB48" s="625"/>
      <c r="DC48" s="625"/>
      <c r="DD48" s="625"/>
      <c r="DE48" s="625"/>
      <c r="DF48" s="625"/>
      <c r="DG48" s="625"/>
      <c r="DH48" s="625"/>
      <c r="DI48" s="625"/>
      <c r="DJ48" s="625"/>
      <c r="DK48" s="625"/>
      <c r="DL48" s="625"/>
      <c r="DM48" s="625"/>
      <c r="DN48" s="1386"/>
      <c r="DO48" s="486"/>
      <c r="DP48" s="73"/>
      <c r="DQ48" s="76"/>
      <c r="DR48" s="127"/>
      <c r="DS48" s="625"/>
      <c r="DT48" s="625"/>
      <c r="DU48" s="625"/>
      <c r="DV48" s="625"/>
      <c r="DW48" s="625"/>
      <c r="DX48" s="625"/>
      <c r="DY48" s="625"/>
      <c r="DZ48" s="625"/>
      <c r="EA48" s="625"/>
      <c r="EB48" s="625"/>
      <c r="EC48" s="625"/>
      <c r="ED48" s="625"/>
      <c r="EE48" s="1386"/>
      <c r="EF48" s="486"/>
      <c r="EG48" s="73"/>
      <c r="EH48" s="76"/>
      <c r="EI48" s="127"/>
      <c r="EJ48" s="625"/>
      <c r="EK48" s="625"/>
      <c r="EL48" s="625"/>
      <c r="EM48" s="625"/>
      <c r="EN48" s="625"/>
      <c r="EO48" s="625"/>
      <c r="EP48" s="625"/>
      <c r="EQ48" s="625"/>
      <c r="ER48" s="625"/>
      <c r="ES48" s="625"/>
      <c r="ET48" s="625"/>
      <c r="EU48" s="625"/>
      <c r="EV48" s="1386"/>
      <c r="EW48" s="486"/>
      <c r="EX48" s="73"/>
      <c r="EY48" s="76"/>
      <c r="EZ48" s="127"/>
      <c r="FA48" s="625"/>
      <c r="FB48" s="625"/>
      <c r="FC48" s="625"/>
      <c r="FD48" s="625"/>
      <c r="FE48" s="625"/>
      <c r="FF48" s="625"/>
      <c r="FG48" s="625"/>
      <c r="FH48" s="625"/>
      <c r="FI48" s="625"/>
      <c r="FJ48" s="625"/>
      <c r="FK48" s="625"/>
      <c r="FL48" s="625"/>
      <c r="FM48" s="1386"/>
      <c r="FN48" s="486"/>
      <c r="FO48" s="73"/>
      <c r="FP48" s="76"/>
      <c r="FQ48" s="127"/>
      <c r="FR48" s="625"/>
      <c r="FS48" s="625"/>
      <c r="FT48" s="625"/>
      <c r="FU48" s="625"/>
      <c r="FV48" s="625"/>
      <c r="FW48" s="625"/>
      <c r="FX48" s="625"/>
      <c r="FY48" s="625"/>
      <c r="FZ48" s="625"/>
      <c r="GA48" s="625"/>
      <c r="GB48" s="625"/>
      <c r="GC48" s="625"/>
      <c r="GD48" s="1386"/>
      <c r="GE48" s="486"/>
      <c r="GF48" s="73"/>
      <c r="GG48" s="76"/>
      <c r="GH48" s="127"/>
      <c r="GI48" s="625"/>
      <c r="GJ48" s="625"/>
      <c r="GK48" s="625"/>
      <c r="GL48" s="625"/>
      <c r="GM48" s="625"/>
      <c r="GN48" s="625"/>
      <c r="GO48" s="625"/>
      <c r="GP48" s="625"/>
      <c r="GQ48" s="625"/>
      <c r="GR48" s="625"/>
      <c r="GS48" s="625"/>
      <c r="GT48" s="625"/>
      <c r="GU48" s="1386"/>
      <c r="GV48" s="486"/>
    </row>
    <row r="49" spans="1:204" ht="15" customHeight="1">
      <c r="A49" s="79">
        <v>41365</v>
      </c>
      <c r="B49" s="80">
        <v>41365</v>
      </c>
      <c r="C49" s="128">
        <v>41365</v>
      </c>
      <c r="D49" s="2356">
        <v>63729472</v>
      </c>
      <c r="E49" s="2356" t="s">
        <v>21</v>
      </c>
      <c r="F49" s="2356"/>
      <c r="G49" s="2356">
        <v>87256215</v>
      </c>
      <c r="H49" s="2356">
        <v>9885341</v>
      </c>
      <c r="I49" s="2356">
        <v>3401014</v>
      </c>
      <c r="J49" s="2356">
        <v>73969860</v>
      </c>
      <c r="K49" s="2356">
        <v>54755352</v>
      </c>
      <c r="L49" s="2356">
        <v>17774135</v>
      </c>
      <c r="M49" s="2356">
        <v>1440373</v>
      </c>
      <c r="N49" s="2356">
        <v>1073920</v>
      </c>
      <c r="O49" s="2356">
        <v>1640155</v>
      </c>
      <c r="P49" s="1387">
        <v>41365</v>
      </c>
      <c r="Q49" s="628">
        <v>41365</v>
      </c>
      <c r="R49" s="79">
        <v>41365</v>
      </c>
      <c r="S49" s="80">
        <v>41365</v>
      </c>
      <c r="T49" s="128">
        <v>41365</v>
      </c>
      <c r="U49" s="2356">
        <v>31542653</v>
      </c>
      <c r="V49" s="2356" t="s">
        <v>22</v>
      </c>
      <c r="W49" s="2508">
        <v>31641236</v>
      </c>
      <c r="X49" s="2508"/>
      <c r="Y49" s="2356" t="s">
        <v>21</v>
      </c>
      <c r="Z49" s="2356">
        <v>1797</v>
      </c>
      <c r="AA49" s="2356">
        <v>31639439</v>
      </c>
      <c r="AB49" s="2356">
        <v>31594282</v>
      </c>
      <c r="AC49" s="2356">
        <v>45157</v>
      </c>
      <c r="AD49" s="2356" t="s">
        <v>21</v>
      </c>
      <c r="AE49" s="2356">
        <v>2865</v>
      </c>
      <c r="AF49" s="2356">
        <v>701450</v>
      </c>
      <c r="AG49" s="1387">
        <v>41365</v>
      </c>
      <c r="AH49" s="628">
        <v>41365</v>
      </c>
      <c r="AI49" s="79">
        <v>41365</v>
      </c>
      <c r="AJ49" s="80">
        <v>41365</v>
      </c>
      <c r="AK49" s="128">
        <v>41365</v>
      </c>
      <c r="AL49" s="2356">
        <v>288003</v>
      </c>
      <c r="AM49" s="2356" t="s">
        <v>22</v>
      </c>
      <c r="AN49" s="2508">
        <v>290372</v>
      </c>
      <c r="AO49" s="2508"/>
      <c r="AP49" s="2356">
        <v>1</v>
      </c>
      <c r="AQ49" s="2356">
        <v>660</v>
      </c>
      <c r="AR49" s="2356">
        <v>289711</v>
      </c>
      <c r="AS49" s="2356">
        <v>204538</v>
      </c>
      <c r="AT49" s="2356">
        <v>5541</v>
      </c>
      <c r="AU49" s="2356">
        <v>79632</v>
      </c>
      <c r="AV49" s="2356">
        <v>375</v>
      </c>
      <c r="AW49" s="2356">
        <v>9979</v>
      </c>
      <c r="AX49" s="1387">
        <v>41365</v>
      </c>
      <c r="AY49" s="628">
        <v>41365</v>
      </c>
      <c r="AZ49" s="79">
        <v>41365</v>
      </c>
      <c r="BA49" s="80">
        <v>41365</v>
      </c>
      <c r="BB49" s="128">
        <v>41365</v>
      </c>
      <c r="BC49" s="2356">
        <v>3428639</v>
      </c>
      <c r="BD49" s="2356" t="s">
        <v>22</v>
      </c>
      <c r="BE49" s="2508">
        <v>5135155</v>
      </c>
      <c r="BF49" s="2508"/>
      <c r="BG49" s="2356">
        <v>2996512</v>
      </c>
      <c r="BH49" s="2356">
        <v>73603</v>
      </c>
      <c r="BI49" s="2356">
        <v>2065040</v>
      </c>
      <c r="BJ49" s="2356">
        <v>527066</v>
      </c>
      <c r="BK49" s="2356">
        <v>1404724</v>
      </c>
      <c r="BL49" s="2356">
        <v>133250</v>
      </c>
      <c r="BM49" s="2356">
        <v>14839</v>
      </c>
      <c r="BN49" s="2356">
        <v>264451</v>
      </c>
      <c r="BO49" s="1387">
        <v>41365</v>
      </c>
      <c r="BP49" s="628">
        <v>41365</v>
      </c>
      <c r="BQ49" s="79">
        <v>41365</v>
      </c>
      <c r="BR49" s="80">
        <v>41365</v>
      </c>
      <c r="BS49" s="128">
        <v>41365</v>
      </c>
      <c r="BT49" s="2356">
        <v>341272</v>
      </c>
      <c r="BU49" s="2356" t="s">
        <v>22</v>
      </c>
      <c r="BV49" s="2508">
        <v>16269526</v>
      </c>
      <c r="BW49" s="2508"/>
      <c r="BX49" s="2356">
        <v>2204350</v>
      </c>
      <c r="BY49" s="2356">
        <v>1976275</v>
      </c>
      <c r="BZ49" s="2356">
        <v>12088901</v>
      </c>
      <c r="CA49" s="2356">
        <v>395693</v>
      </c>
      <c r="CB49" s="2356">
        <v>11237504</v>
      </c>
      <c r="CC49" s="2356">
        <v>455704</v>
      </c>
      <c r="CD49" s="2356" t="s">
        <v>22</v>
      </c>
      <c r="CE49" s="2356" t="s">
        <v>22</v>
      </c>
      <c r="CF49" s="1387">
        <v>41365</v>
      </c>
      <c r="CG49" s="628">
        <v>41365</v>
      </c>
      <c r="CH49" s="79">
        <v>41365</v>
      </c>
      <c r="CI49" s="80">
        <v>41365</v>
      </c>
      <c r="CJ49" s="128">
        <v>41365</v>
      </c>
      <c r="CK49" s="2356">
        <v>264435</v>
      </c>
      <c r="CL49" s="549" t="s">
        <v>21</v>
      </c>
      <c r="CM49" s="2508">
        <v>265150</v>
      </c>
      <c r="CN49" s="2508"/>
      <c r="CO49" s="2356">
        <v>25710</v>
      </c>
      <c r="CP49" s="2356" t="s">
        <v>21</v>
      </c>
      <c r="CQ49" s="2356">
        <v>239440</v>
      </c>
      <c r="CR49" s="2356" t="s">
        <v>21</v>
      </c>
      <c r="CS49" s="2356">
        <v>234904</v>
      </c>
      <c r="CT49" s="2356">
        <v>4536</v>
      </c>
      <c r="CU49" s="2356" t="s">
        <v>21</v>
      </c>
      <c r="CV49" s="2356">
        <v>7441</v>
      </c>
      <c r="CW49" s="1387">
        <v>41365</v>
      </c>
      <c r="CX49" s="628">
        <v>41365</v>
      </c>
      <c r="CY49" s="79">
        <v>41365</v>
      </c>
      <c r="CZ49" s="80">
        <v>41365</v>
      </c>
      <c r="DA49" s="128">
        <v>41365</v>
      </c>
      <c r="DB49" s="2356">
        <v>10049297</v>
      </c>
      <c r="DC49" s="2356">
        <v>35266460</v>
      </c>
      <c r="DD49" s="2508">
        <v>34611041</v>
      </c>
      <c r="DE49" s="2508"/>
      <c r="DF49" s="2356">
        <v>6626</v>
      </c>
      <c r="DG49" s="2356" t="s">
        <v>21</v>
      </c>
      <c r="DH49" s="2356">
        <v>34604415</v>
      </c>
      <c r="DI49" s="2356">
        <v>532057</v>
      </c>
      <c r="DJ49" s="2356">
        <v>33966179</v>
      </c>
      <c r="DK49" s="2356">
        <v>106179</v>
      </c>
      <c r="DL49" s="2356">
        <v>9897318</v>
      </c>
      <c r="DM49" s="2356">
        <v>1801716</v>
      </c>
      <c r="DN49" s="1387">
        <v>41365</v>
      </c>
      <c r="DO49" s="628">
        <v>41365</v>
      </c>
      <c r="DP49" s="79">
        <v>41365</v>
      </c>
      <c r="DQ49" s="80">
        <v>41365</v>
      </c>
      <c r="DR49" s="128">
        <v>41365</v>
      </c>
      <c r="DS49" s="2356">
        <v>2988647</v>
      </c>
      <c r="DT49" s="2356">
        <v>136223461</v>
      </c>
      <c r="DU49" s="2508">
        <v>96782851</v>
      </c>
      <c r="DV49" s="2508"/>
      <c r="DW49" s="2356">
        <v>31487381</v>
      </c>
      <c r="DX49" s="2356">
        <v>2973642</v>
      </c>
      <c r="DY49" s="2356">
        <v>62321828</v>
      </c>
      <c r="DZ49" s="2356" t="s">
        <v>21</v>
      </c>
      <c r="EA49" s="2356">
        <v>57123943</v>
      </c>
      <c r="EB49" s="2356">
        <v>5197885</v>
      </c>
      <c r="EC49" s="2356">
        <v>40946584</v>
      </c>
      <c r="ED49" s="2356" t="s">
        <v>22</v>
      </c>
      <c r="EE49" s="1387">
        <v>41365</v>
      </c>
      <c r="EF49" s="628">
        <v>41365</v>
      </c>
      <c r="EG49" s="79">
        <v>41365</v>
      </c>
      <c r="EH49" s="80">
        <v>41365</v>
      </c>
      <c r="EI49" s="128">
        <v>41365</v>
      </c>
      <c r="EJ49" s="2356">
        <v>494314</v>
      </c>
      <c r="EK49" s="2356">
        <v>147131</v>
      </c>
      <c r="EL49" s="2508">
        <v>693669</v>
      </c>
      <c r="EM49" s="2508"/>
      <c r="EN49" s="2356">
        <v>237091</v>
      </c>
      <c r="EO49" s="2356">
        <v>149074</v>
      </c>
      <c r="EP49" s="2356">
        <v>307504</v>
      </c>
      <c r="EQ49" s="2356">
        <v>116617</v>
      </c>
      <c r="ER49" s="2356">
        <v>148749</v>
      </c>
      <c r="ES49" s="2356">
        <v>42138</v>
      </c>
      <c r="ET49" s="2356">
        <v>15077</v>
      </c>
      <c r="EU49" s="2356" t="s">
        <v>22</v>
      </c>
      <c r="EV49" s="1387">
        <v>41365</v>
      </c>
      <c r="EW49" s="628">
        <v>41365</v>
      </c>
      <c r="EX49" s="79">
        <v>41365</v>
      </c>
      <c r="EY49" s="80">
        <v>41365</v>
      </c>
      <c r="EZ49" s="128">
        <v>41365</v>
      </c>
      <c r="FA49" s="2356">
        <v>5628059</v>
      </c>
      <c r="FB49" s="2356" t="s">
        <v>22</v>
      </c>
      <c r="FC49" s="2508">
        <v>5627937</v>
      </c>
      <c r="FD49" s="2508"/>
      <c r="FE49" s="2356">
        <v>1240238</v>
      </c>
      <c r="FF49" s="2356">
        <v>1519635</v>
      </c>
      <c r="FG49" s="2356">
        <v>2868064</v>
      </c>
      <c r="FH49" s="2356" t="s">
        <v>22</v>
      </c>
      <c r="FI49" s="2356">
        <v>2523944</v>
      </c>
      <c r="FJ49" s="2356">
        <v>344120</v>
      </c>
      <c r="FK49" s="2356" t="s">
        <v>22</v>
      </c>
      <c r="FL49" s="2356" t="s">
        <v>22</v>
      </c>
      <c r="FM49" s="1387">
        <v>41365</v>
      </c>
      <c r="FN49" s="628">
        <v>41365</v>
      </c>
      <c r="FO49" s="79">
        <v>41365</v>
      </c>
      <c r="FP49" s="80">
        <v>41365</v>
      </c>
      <c r="FQ49" s="128">
        <v>41365</v>
      </c>
      <c r="FR49" s="2356">
        <v>2245102</v>
      </c>
      <c r="FS49" s="2356" t="s">
        <v>21</v>
      </c>
      <c r="FT49" s="2508">
        <v>2234848</v>
      </c>
      <c r="FU49" s="2508"/>
      <c r="FV49" s="2356">
        <v>2211628</v>
      </c>
      <c r="FW49" s="2356" t="s">
        <v>21</v>
      </c>
      <c r="FX49" s="2356">
        <v>23220</v>
      </c>
      <c r="FY49" s="2356" t="s">
        <v>21</v>
      </c>
      <c r="FZ49" s="2356">
        <v>21888</v>
      </c>
      <c r="GA49" s="2356">
        <v>1332</v>
      </c>
      <c r="GB49" s="2356" t="s">
        <v>21</v>
      </c>
      <c r="GC49" s="2356">
        <v>27675</v>
      </c>
      <c r="GD49" s="1387">
        <v>41365</v>
      </c>
      <c r="GE49" s="628">
        <v>41365</v>
      </c>
      <c r="GF49" s="79">
        <v>41365</v>
      </c>
      <c r="GG49" s="80">
        <v>41365</v>
      </c>
      <c r="GH49" s="128">
        <v>41365</v>
      </c>
      <c r="GI49" s="2356">
        <v>465904</v>
      </c>
      <c r="GJ49" s="2356" t="s">
        <v>21</v>
      </c>
      <c r="GK49" s="2508">
        <v>468060</v>
      </c>
      <c r="GL49" s="2508"/>
      <c r="GM49" s="2356">
        <v>434076</v>
      </c>
      <c r="GN49" s="2356" t="s">
        <v>21</v>
      </c>
      <c r="GO49" s="2356">
        <v>33984</v>
      </c>
      <c r="GP49" s="2356" t="s">
        <v>21</v>
      </c>
      <c r="GQ49" s="2356">
        <v>32628</v>
      </c>
      <c r="GR49" s="2356">
        <v>1356</v>
      </c>
      <c r="GS49" s="2356" t="s">
        <v>21</v>
      </c>
      <c r="GT49" s="2356">
        <v>6954</v>
      </c>
      <c r="GU49" s="1387">
        <v>41365</v>
      </c>
      <c r="GV49" s="628">
        <v>41365</v>
      </c>
    </row>
    <row r="50" spans="1:204" ht="15" customHeight="1">
      <c r="A50" s="73"/>
      <c r="B50" s="80">
        <v>41730</v>
      </c>
      <c r="C50" s="127"/>
      <c r="D50" s="2356">
        <v>61040484</v>
      </c>
      <c r="E50" s="2356" t="s">
        <v>21</v>
      </c>
      <c r="F50" s="2356"/>
      <c r="G50" s="2356">
        <v>83537138</v>
      </c>
      <c r="H50" s="2356">
        <v>8870498</v>
      </c>
      <c r="I50" s="2356">
        <v>3447970</v>
      </c>
      <c r="J50" s="2356">
        <v>71218670</v>
      </c>
      <c r="K50" s="2356">
        <v>52889203</v>
      </c>
      <c r="L50" s="2356">
        <v>16999685</v>
      </c>
      <c r="M50" s="2356">
        <v>1329782</v>
      </c>
      <c r="N50" s="2356">
        <v>990976</v>
      </c>
      <c r="O50" s="2356">
        <v>1536909</v>
      </c>
      <c r="P50" s="1387">
        <v>41730</v>
      </c>
      <c r="Q50" s="628">
        <v>41730</v>
      </c>
      <c r="R50" s="73"/>
      <c r="S50" s="80">
        <v>41730</v>
      </c>
      <c r="T50" s="127"/>
      <c r="U50" s="2356">
        <v>31347614</v>
      </c>
      <c r="V50" s="2356" t="s">
        <v>22</v>
      </c>
      <c r="W50" s="2508">
        <v>31626056</v>
      </c>
      <c r="X50" s="2508"/>
      <c r="Y50" s="2356" t="s">
        <v>21</v>
      </c>
      <c r="Z50" s="2356">
        <v>2251</v>
      </c>
      <c r="AA50" s="2356">
        <v>31623805</v>
      </c>
      <c r="AB50" s="2356">
        <v>31573024</v>
      </c>
      <c r="AC50" s="2356">
        <v>50781</v>
      </c>
      <c r="AD50" s="2356" t="s">
        <v>21</v>
      </c>
      <c r="AE50" s="2356">
        <v>3496</v>
      </c>
      <c r="AF50" s="2356">
        <v>656793</v>
      </c>
      <c r="AG50" s="1387">
        <v>41730</v>
      </c>
      <c r="AH50" s="628">
        <v>41730</v>
      </c>
      <c r="AI50" s="73"/>
      <c r="AJ50" s="80">
        <v>41730</v>
      </c>
      <c r="AK50" s="127"/>
      <c r="AL50" s="2356">
        <v>243662</v>
      </c>
      <c r="AM50" s="2356" t="s">
        <v>22</v>
      </c>
      <c r="AN50" s="2508">
        <v>243525</v>
      </c>
      <c r="AO50" s="2508"/>
      <c r="AP50" s="2356" t="s">
        <v>21</v>
      </c>
      <c r="AQ50" s="2356">
        <v>610</v>
      </c>
      <c r="AR50" s="2356">
        <v>242915</v>
      </c>
      <c r="AS50" s="2356">
        <v>168677</v>
      </c>
      <c r="AT50" s="2356">
        <v>3134</v>
      </c>
      <c r="AU50" s="2356">
        <v>71104</v>
      </c>
      <c r="AV50" s="2356">
        <v>388</v>
      </c>
      <c r="AW50" s="2356">
        <v>10645</v>
      </c>
      <c r="AX50" s="1387">
        <v>41730</v>
      </c>
      <c r="AY50" s="628">
        <v>41730</v>
      </c>
      <c r="AZ50" s="73"/>
      <c r="BA50" s="80">
        <v>41730</v>
      </c>
      <c r="BB50" s="127"/>
      <c r="BC50" s="2356">
        <v>3082413</v>
      </c>
      <c r="BD50" s="2356" t="s">
        <v>22</v>
      </c>
      <c r="BE50" s="2508">
        <v>4703188</v>
      </c>
      <c r="BF50" s="2508"/>
      <c r="BG50" s="2356">
        <v>2658130</v>
      </c>
      <c r="BH50" s="2356">
        <v>72215</v>
      </c>
      <c r="BI50" s="2356">
        <v>1972843</v>
      </c>
      <c r="BJ50" s="2356">
        <v>541923</v>
      </c>
      <c r="BK50" s="2356">
        <v>1326581</v>
      </c>
      <c r="BL50" s="2356">
        <v>104339</v>
      </c>
      <c r="BM50" s="2356">
        <v>14817</v>
      </c>
      <c r="BN50" s="2356">
        <v>243595</v>
      </c>
      <c r="BO50" s="1387">
        <v>41730</v>
      </c>
      <c r="BP50" s="628">
        <v>41730</v>
      </c>
      <c r="BQ50" s="73"/>
      <c r="BR50" s="80">
        <v>41730</v>
      </c>
      <c r="BS50" s="127"/>
      <c r="BT50" s="2356">
        <v>244293</v>
      </c>
      <c r="BU50" s="2356" t="s">
        <v>22</v>
      </c>
      <c r="BV50" s="2508">
        <v>15527974</v>
      </c>
      <c r="BW50" s="2508"/>
      <c r="BX50" s="2356">
        <v>2038455</v>
      </c>
      <c r="BY50" s="2356">
        <v>2062117</v>
      </c>
      <c r="BZ50" s="2356">
        <v>11427402</v>
      </c>
      <c r="CA50" s="2356">
        <v>426777</v>
      </c>
      <c r="CB50" s="2356">
        <v>10599638</v>
      </c>
      <c r="CC50" s="2356">
        <v>400987</v>
      </c>
      <c r="CD50" s="2356" t="s">
        <v>22</v>
      </c>
      <c r="CE50" s="2356" t="s">
        <v>22</v>
      </c>
      <c r="CF50" s="1387">
        <v>41730</v>
      </c>
      <c r="CG50" s="628">
        <v>41730</v>
      </c>
      <c r="CH50" s="73"/>
      <c r="CI50" s="80">
        <v>41730</v>
      </c>
      <c r="CJ50" s="127"/>
      <c r="CK50" s="2356">
        <v>258341</v>
      </c>
      <c r="CL50" s="549" t="s">
        <v>21</v>
      </c>
      <c r="CM50" s="2508">
        <v>256738</v>
      </c>
      <c r="CN50" s="2508"/>
      <c r="CO50" s="2356">
        <v>19245</v>
      </c>
      <c r="CP50" s="2356" t="s">
        <v>21</v>
      </c>
      <c r="CQ50" s="2356">
        <v>237493</v>
      </c>
      <c r="CR50" s="2356" t="s">
        <v>21</v>
      </c>
      <c r="CS50" s="2356">
        <v>232742</v>
      </c>
      <c r="CT50" s="2356">
        <v>4751</v>
      </c>
      <c r="CU50" s="2356" t="s">
        <v>21</v>
      </c>
      <c r="CV50" s="2356">
        <v>9513</v>
      </c>
      <c r="CW50" s="1387">
        <v>41730</v>
      </c>
      <c r="CX50" s="628">
        <v>41730</v>
      </c>
      <c r="CY50" s="73"/>
      <c r="CZ50" s="80">
        <v>41730</v>
      </c>
      <c r="DA50" s="127"/>
      <c r="DB50" s="2356">
        <v>11979148</v>
      </c>
      <c r="DC50" s="2356">
        <v>33969466</v>
      </c>
      <c r="DD50" s="2508">
        <v>34638405</v>
      </c>
      <c r="DE50" s="2508"/>
      <c r="DF50" s="2356">
        <v>3023</v>
      </c>
      <c r="DG50" s="2356" t="s">
        <v>21</v>
      </c>
      <c r="DH50" s="2356">
        <v>34635382</v>
      </c>
      <c r="DI50" s="2356">
        <v>559914</v>
      </c>
      <c r="DJ50" s="2356">
        <v>33990664</v>
      </c>
      <c r="DK50" s="2356">
        <v>84804</v>
      </c>
      <c r="DL50" s="2356">
        <v>10096885</v>
      </c>
      <c r="DM50" s="2356">
        <v>1945182</v>
      </c>
      <c r="DN50" s="1387">
        <v>41730</v>
      </c>
      <c r="DO50" s="628">
        <v>41730</v>
      </c>
      <c r="DP50" s="73"/>
      <c r="DQ50" s="80">
        <v>41730</v>
      </c>
      <c r="DR50" s="127"/>
      <c r="DS50" s="2356">
        <v>2862227</v>
      </c>
      <c r="DT50" s="2356">
        <v>135406038</v>
      </c>
      <c r="DU50" s="2508">
        <v>93924404</v>
      </c>
      <c r="DV50" s="2508"/>
      <c r="DW50" s="2356">
        <v>31066815</v>
      </c>
      <c r="DX50" s="2356">
        <v>2965200</v>
      </c>
      <c r="DY50" s="2356">
        <v>59892389</v>
      </c>
      <c r="DZ50" s="2356" t="s">
        <v>21</v>
      </c>
      <c r="EA50" s="2356">
        <v>55170389</v>
      </c>
      <c r="EB50" s="2356">
        <v>4722000</v>
      </c>
      <c r="EC50" s="2356">
        <v>41794430</v>
      </c>
      <c r="ED50" s="2356" t="s">
        <v>22</v>
      </c>
      <c r="EE50" s="1387">
        <v>41730</v>
      </c>
      <c r="EF50" s="628">
        <v>41730</v>
      </c>
      <c r="EG50" s="73"/>
      <c r="EH50" s="80">
        <v>41730</v>
      </c>
      <c r="EI50" s="127"/>
      <c r="EJ50" s="2356">
        <v>544903</v>
      </c>
      <c r="EK50" s="2356">
        <v>141806</v>
      </c>
      <c r="EL50" s="2508">
        <v>746261</v>
      </c>
      <c r="EM50" s="2508"/>
      <c r="EN50" s="2356">
        <v>245979</v>
      </c>
      <c r="EO50" s="2356">
        <v>165206</v>
      </c>
      <c r="EP50" s="2356">
        <v>335076</v>
      </c>
      <c r="EQ50" s="2356">
        <v>122042</v>
      </c>
      <c r="ER50" s="2356">
        <v>191421</v>
      </c>
      <c r="ES50" s="2356">
        <v>21613</v>
      </c>
      <c r="ET50" s="2356">
        <v>12751</v>
      </c>
      <c r="EU50" s="2356" t="s">
        <v>22</v>
      </c>
      <c r="EV50" s="1387">
        <v>41730</v>
      </c>
      <c r="EW50" s="628">
        <v>41730</v>
      </c>
      <c r="EX50" s="73"/>
      <c r="EY50" s="80">
        <v>41730</v>
      </c>
      <c r="EZ50" s="127"/>
      <c r="FA50" s="2356">
        <v>5537207</v>
      </c>
      <c r="FB50" s="2356" t="s">
        <v>22</v>
      </c>
      <c r="FC50" s="2508">
        <v>5537087</v>
      </c>
      <c r="FD50" s="2508"/>
      <c r="FE50" s="2356">
        <v>1124941</v>
      </c>
      <c r="FF50" s="2356">
        <v>1442781</v>
      </c>
      <c r="FG50" s="2356">
        <v>2969365</v>
      </c>
      <c r="FH50" s="2356" t="s">
        <v>22</v>
      </c>
      <c r="FI50" s="2356">
        <v>2640485</v>
      </c>
      <c r="FJ50" s="2356">
        <v>328880</v>
      </c>
      <c r="FK50" s="2356" t="s">
        <v>22</v>
      </c>
      <c r="FL50" s="2356" t="s">
        <v>22</v>
      </c>
      <c r="FM50" s="1387">
        <v>41730</v>
      </c>
      <c r="FN50" s="628">
        <v>41730</v>
      </c>
      <c r="FO50" s="73"/>
      <c r="FP50" s="80">
        <v>41730</v>
      </c>
      <c r="FQ50" s="127"/>
      <c r="FR50" s="2356">
        <v>2351327</v>
      </c>
      <c r="FS50" s="2356" t="s">
        <v>21</v>
      </c>
      <c r="FT50" s="2508">
        <v>2356375</v>
      </c>
      <c r="FU50" s="2508"/>
      <c r="FV50" s="2356">
        <v>2330709</v>
      </c>
      <c r="FW50" s="2356" t="s">
        <v>21</v>
      </c>
      <c r="FX50" s="2356">
        <v>25666</v>
      </c>
      <c r="FY50" s="2356" t="s">
        <v>21</v>
      </c>
      <c r="FZ50" s="2356">
        <v>24422</v>
      </c>
      <c r="GA50" s="2356">
        <v>1244</v>
      </c>
      <c r="GB50" s="2356" t="s">
        <v>21</v>
      </c>
      <c r="GC50" s="2356">
        <v>23016</v>
      </c>
      <c r="GD50" s="1387">
        <v>41730</v>
      </c>
      <c r="GE50" s="628">
        <v>41730</v>
      </c>
      <c r="GF50" s="73"/>
      <c r="GG50" s="80">
        <v>41730</v>
      </c>
      <c r="GH50" s="127"/>
      <c r="GI50" s="2356">
        <v>502260</v>
      </c>
      <c r="GJ50" s="2356" t="s">
        <v>21</v>
      </c>
      <c r="GK50" s="2508">
        <v>496101</v>
      </c>
      <c r="GL50" s="2508"/>
      <c r="GM50" s="2356">
        <v>454245</v>
      </c>
      <c r="GN50" s="2356" t="s">
        <v>21</v>
      </c>
      <c r="GO50" s="2356">
        <v>41856</v>
      </c>
      <c r="GP50" s="2356" t="s">
        <v>21</v>
      </c>
      <c r="GQ50" s="2356">
        <v>40639</v>
      </c>
      <c r="GR50" s="2356">
        <v>1217</v>
      </c>
      <c r="GS50" s="2356" t="s">
        <v>21</v>
      </c>
      <c r="GT50" s="2356">
        <v>13110</v>
      </c>
      <c r="GU50" s="1387">
        <v>41730</v>
      </c>
      <c r="GV50" s="628">
        <v>41730</v>
      </c>
    </row>
    <row r="51" spans="1:204" ht="7.5" customHeight="1">
      <c r="A51" s="73"/>
      <c r="B51" s="76"/>
      <c r="C51" s="127"/>
      <c r="D51" s="2356"/>
      <c r="E51" s="2356"/>
      <c r="F51" s="2356"/>
      <c r="G51" s="2356"/>
      <c r="H51" s="2356"/>
      <c r="I51" s="2356"/>
      <c r="J51" s="2356"/>
      <c r="K51" s="2356"/>
      <c r="L51" s="2356"/>
      <c r="M51" s="2356"/>
      <c r="N51" s="2356"/>
      <c r="O51" s="2356"/>
      <c r="P51" s="1386"/>
      <c r="Q51" s="486"/>
      <c r="R51" s="73"/>
      <c r="S51" s="76"/>
      <c r="T51" s="127"/>
      <c r="U51" s="2356"/>
      <c r="V51" s="2356"/>
      <c r="W51" s="2356"/>
      <c r="X51" s="2356"/>
      <c r="Y51" s="2356"/>
      <c r="Z51" s="2356"/>
      <c r="AA51" s="2356"/>
      <c r="AB51" s="2356"/>
      <c r="AC51" s="2356"/>
      <c r="AD51" s="2356"/>
      <c r="AE51" s="2356"/>
      <c r="AF51" s="2356"/>
      <c r="AG51" s="1386"/>
      <c r="AH51" s="486"/>
      <c r="AI51" s="73"/>
      <c r="AJ51" s="76"/>
      <c r="AK51" s="127"/>
      <c r="AL51" s="2356"/>
      <c r="AM51" s="2356"/>
      <c r="AN51" s="2356"/>
      <c r="AO51" s="2356"/>
      <c r="AP51" s="2356"/>
      <c r="AQ51" s="2356"/>
      <c r="AR51" s="2356"/>
      <c r="AS51" s="2356"/>
      <c r="AT51" s="2356"/>
      <c r="AU51" s="2356"/>
      <c r="AV51" s="2356"/>
      <c r="AW51" s="2356"/>
      <c r="AX51" s="1386"/>
      <c r="AY51" s="486"/>
      <c r="AZ51" s="73"/>
      <c r="BA51" s="76"/>
      <c r="BB51" s="127"/>
      <c r="BC51" s="2356"/>
      <c r="BD51" s="2356"/>
      <c r="BE51" s="2356"/>
      <c r="BF51" s="2356"/>
      <c r="BG51" s="2356"/>
      <c r="BH51" s="2356"/>
      <c r="BI51" s="2356"/>
      <c r="BJ51" s="2356"/>
      <c r="BK51" s="2356"/>
      <c r="BL51" s="2356"/>
      <c r="BM51" s="2356"/>
      <c r="BN51" s="2356"/>
      <c r="BO51" s="1386"/>
      <c r="BP51" s="486"/>
      <c r="BQ51" s="73"/>
      <c r="BR51" s="76"/>
      <c r="BS51" s="127"/>
      <c r="BT51" s="2356"/>
      <c r="BU51" s="2356"/>
      <c r="BV51" s="2356"/>
      <c r="BW51" s="2356"/>
      <c r="BX51" s="2356"/>
      <c r="BY51" s="2356"/>
      <c r="BZ51" s="2356"/>
      <c r="CA51" s="2356"/>
      <c r="CB51" s="2356"/>
      <c r="CC51" s="2356"/>
      <c r="CD51" s="2356"/>
      <c r="CE51" s="2356"/>
      <c r="CF51" s="1386"/>
      <c r="CG51" s="486"/>
      <c r="CH51" s="73"/>
      <c r="CI51" s="76"/>
      <c r="CJ51" s="127"/>
      <c r="CK51" s="2356"/>
      <c r="CL51" s="549"/>
      <c r="CM51" s="2356"/>
      <c r="CN51" s="2356"/>
      <c r="CO51" s="2356"/>
      <c r="CP51" s="2356"/>
      <c r="CQ51" s="2356"/>
      <c r="CR51" s="2356"/>
      <c r="CS51" s="2356"/>
      <c r="CT51" s="2356"/>
      <c r="CU51" s="2356"/>
      <c r="CV51" s="2356"/>
      <c r="CW51" s="1386"/>
      <c r="CX51" s="486"/>
      <c r="CY51" s="73"/>
      <c r="CZ51" s="76"/>
      <c r="DA51" s="127"/>
      <c r="DB51" s="2356"/>
      <c r="DC51" s="2356"/>
      <c r="DD51" s="2356"/>
      <c r="DE51" s="2356"/>
      <c r="DF51" s="2356"/>
      <c r="DG51" s="2356"/>
      <c r="DH51" s="2356"/>
      <c r="DI51" s="2356"/>
      <c r="DJ51" s="2356"/>
      <c r="DK51" s="2356"/>
      <c r="DL51" s="2356"/>
      <c r="DM51" s="2356"/>
      <c r="DN51" s="1386"/>
      <c r="DO51" s="486"/>
      <c r="DP51" s="73"/>
      <c r="DQ51" s="76"/>
      <c r="DR51" s="127"/>
      <c r="DS51" s="2356"/>
      <c r="DT51" s="2356"/>
      <c r="DU51" s="2356"/>
      <c r="DV51" s="2356"/>
      <c r="DW51" s="2356"/>
      <c r="DX51" s="2356"/>
      <c r="DY51" s="2356"/>
      <c r="DZ51" s="2356"/>
      <c r="EA51" s="2356"/>
      <c r="EB51" s="2356"/>
      <c r="EC51" s="2356"/>
      <c r="ED51" s="2356"/>
      <c r="EE51" s="1386"/>
      <c r="EF51" s="486"/>
      <c r="EG51" s="73"/>
      <c r="EH51" s="76"/>
      <c r="EI51" s="127"/>
      <c r="EJ51" s="2356"/>
      <c r="EK51" s="2356"/>
      <c r="EL51" s="2356"/>
      <c r="EM51" s="2356"/>
      <c r="EN51" s="2356"/>
      <c r="EO51" s="2356"/>
      <c r="EP51" s="2356"/>
      <c r="EQ51" s="2356"/>
      <c r="ER51" s="2356"/>
      <c r="ES51" s="2356"/>
      <c r="ET51" s="2356"/>
      <c r="EU51" s="2356"/>
      <c r="EV51" s="1386"/>
      <c r="EW51" s="486"/>
      <c r="EX51" s="73"/>
      <c r="EY51" s="76"/>
      <c r="EZ51" s="127"/>
      <c r="FA51" s="2356"/>
      <c r="FB51" s="2356"/>
      <c r="FC51" s="2356"/>
      <c r="FD51" s="2356"/>
      <c r="FE51" s="2356"/>
      <c r="FF51" s="2356"/>
      <c r="FG51" s="2356"/>
      <c r="FH51" s="2356"/>
      <c r="FI51" s="2356"/>
      <c r="FJ51" s="2356"/>
      <c r="FK51" s="2356"/>
      <c r="FL51" s="2356"/>
      <c r="FM51" s="1386"/>
      <c r="FN51" s="486"/>
      <c r="FO51" s="73"/>
      <c r="FP51" s="76"/>
      <c r="FQ51" s="127"/>
      <c r="FR51" s="2356"/>
      <c r="FS51" s="2356"/>
      <c r="FT51" s="2356"/>
      <c r="FU51" s="2356"/>
      <c r="FV51" s="2356"/>
      <c r="FW51" s="2356"/>
      <c r="FX51" s="2356"/>
      <c r="FY51" s="2356"/>
      <c r="FZ51" s="2356"/>
      <c r="GA51" s="2356"/>
      <c r="GB51" s="2356"/>
      <c r="GC51" s="2356"/>
      <c r="GD51" s="1386"/>
      <c r="GE51" s="486"/>
      <c r="GF51" s="73"/>
      <c r="GG51" s="76"/>
      <c r="GH51" s="127"/>
      <c r="GI51" s="2356"/>
      <c r="GJ51" s="2356"/>
      <c r="GK51" s="2356"/>
      <c r="GL51" s="2356"/>
      <c r="GM51" s="2356"/>
      <c r="GN51" s="2356"/>
      <c r="GO51" s="2356"/>
      <c r="GP51" s="2356"/>
      <c r="GQ51" s="2356"/>
      <c r="GR51" s="2356"/>
      <c r="GS51" s="2356"/>
      <c r="GT51" s="2356"/>
      <c r="GU51" s="1386"/>
      <c r="GV51" s="486"/>
    </row>
    <row r="52" spans="1:204" ht="15" customHeight="1">
      <c r="A52" s="88" t="s">
        <v>777</v>
      </c>
      <c r="B52" s="89" t="s">
        <v>23</v>
      </c>
      <c r="C52" s="132" t="s">
        <v>167</v>
      </c>
      <c r="D52" s="2356">
        <v>16224349</v>
      </c>
      <c r="E52" s="2356" t="s">
        <v>21</v>
      </c>
      <c r="F52" s="2356"/>
      <c r="G52" s="2356">
        <v>22175710</v>
      </c>
      <c r="H52" s="2356">
        <v>2276483</v>
      </c>
      <c r="I52" s="2356">
        <v>942054</v>
      </c>
      <c r="J52" s="2356">
        <v>18957173</v>
      </c>
      <c r="K52" s="2356">
        <v>14129571</v>
      </c>
      <c r="L52" s="2356">
        <v>4479572</v>
      </c>
      <c r="M52" s="2356">
        <v>348030</v>
      </c>
      <c r="N52" s="2356">
        <v>250265</v>
      </c>
      <c r="O52" s="2356">
        <v>1536909</v>
      </c>
      <c r="P52" s="1388" t="s">
        <v>25</v>
      </c>
      <c r="Q52" s="632" t="s">
        <v>778</v>
      </c>
      <c r="R52" s="88" t="s">
        <v>777</v>
      </c>
      <c r="S52" s="89" t="s">
        <v>23</v>
      </c>
      <c r="T52" s="132" t="s">
        <v>167</v>
      </c>
      <c r="U52" s="2356">
        <v>8721852</v>
      </c>
      <c r="V52" s="2356" t="s">
        <v>22</v>
      </c>
      <c r="W52" s="2508">
        <v>8845374</v>
      </c>
      <c r="X52" s="2508"/>
      <c r="Y52" s="2356" t="s">
        <v>21</v>
      </c>
      <c r="Z52" s="2356">
        <v>449</v>
      </c>
      <c r="AA52" s="2356">
        <v>8844925</v>
      </c>
      <c r="AB52" s="2356">
        <v>8830308</v>
      </c>
      <c r="AC52" s="2356">
        <v>14617</v>
      </c>
      <c r="AD52" s="2356" t="s">
        <v>21</v>
      </c>
      <c r="AE52" s="2356">
        <v>820</v>
      </c>
      <c r="AF52" s="2356">
        <v>656793</v>
      </c>
      <c r="AG52" s="1388" t="s">
        <v>25</v>
      </c>
      <c r="AH52" s="632" t="s">
        <v>778</v>
      </c>
      <c r="AI52" s="88" t="s">
        <v>777</v>
      </c>
      <c r="AJ52" s="89" t="s">
        <v>23</v>
      </c>
      <c r="AK52" s="132" t="s">
        <v>167</v>
      </c>
      <c r="AL52" s="2356">
        <v>86693</v>
      </c>
      <c r="AM52" s="2356" t="s">
        <v>22</v>
      </c>
      <c r="AN52" s="2508">
        <v>86875</v>
      </c>
      <c r="AO52" s="2508"/>
      <c r="AP52" s="2356" t="s">
        <v>21</v>
      </c>
      <c r="AQ52" s="2356">
        <v>137</v>
      </c>
      <c r="AR52" s="2356">
        <v>86738</v>
      </c>
      <c r="AS52" s="2356">
        <v>68149</v>
      </c>
      <c r="AT52" s="2356">
        <v>787</v>
      </c>
      <c r="AU52" s="2356">
        <v>17802</v>
      </c>
      <c r="AV52" s="2356">
        <v>86</v>
      </c>
      <c r="AW52" s="2356">
        <v>10645</v>
      </c>
      <c r="AX52" s="1388" t="s">
        <v>25</v>
      </c>
      <c r="AY52" s="632" t="s">
        <v>778</v>
      </c>
      <c r="AZ52" s="88" t="s">
        <v>777</v>
      </c>
      <c r="BA52" s="89" t="s">
        <v>23</v>
      </c>
      <c r="BB52" s="132" t="s">
        <v>167</v>
      </c>
      <c r="BC52" s="2356">
        <v>792539</v>
      </c>
      <c r="BD52" s="2356" t="s">
        <v>22</v>
      </c>
      <c r="BE52" s="2508">
        <v>1232925</v>
      </c>
      <c r="BF52" s="2508"/>
      <c r="BG52" s="2356">
        <v>693554</v>
      </c>
      <c r="BH52" s="2356">
        <v>20788</v>
      </c>
      <c r="BI52" s="2356">
        <v>518583</v>
      </c>
      <c r="BJ52" s="2356">
        <v>137537</v>
      </c>
      <c r="BK52" s="2356">
        <v>350357</v>
      </c>
      <c r="BL52" s="2356">
        <v>30689</v>
      </c>
      <c r="BM52" s="2356">
        <v>5072</v>
      </c>
      <c r="BN52" s="2356">
        <v>243595</v>
      </c>
      <c r="BO52" s="1388" t="s">
        <v>25</v>
      </c>
      <c r="BP52" s="632" t="s">
        <v>778</v>
      </c>
      <c r="BQ52" s="88" t="s">
        <v>777</v>
      </c>
      <c r="BR52" s="89" t="s">
        <v>23</v>
      </c>
      <c r="BS52" s="132" t="s">
        <v>167</v>
      </c>
      <c r="BT52" s="2356">
        <v>73284</v>
      </c>
      <c r="BU52" s="2356" t="s">
        <v>22</v>
      </c>
      <c r="BV52" s="2508">
        <v>4105602</v>
      </c>
      <c r="BW52" s="2508"/>
      <c r="BX52" s="2356">
        <v>502992</v>
      </c>
      <c r="BY52" s="2356">
        <v>589069</v>
      </c>
      <c r="BZ52" s="2356">
        <v>3013541</v>
      </c>
      <c r="CA52" s="2356">
        <v>110308</v>
      </c>
      <c r="CB52" s="2356">
        <v>2801991</v>
      </c>
      <c r="CC52" s="2356">
        <v>101242</v>
      </c>
      <c r="CD52" s="2356" t="s">
        <v>22</v>
      </c>
      <c r="CE52" s="2356" t="s">
        <v>22</v>
      </c>
      <c r="CF52" s="1388" t="s">
        <v>25</v>
      </c>
      <c r="CG52" s="632" t="s">
        <v>778</v>
      </c>
      <c r="CH52" s="88" t="s">
        <v>777</v>
      </c>
      <c r="CI52" s="89" t="s">
        <v>23</v>
      </c>
      <c r="CJ52" s="132" t="s">
        <v>167</v>
      </c>
      <c r="CK52" s="2356">
        <v>68750</v>
      </c>
      <c r="CL52" s="549" t="s">
        <v>21</v>
      </c>
      <c r="CM52" s="2508">
        <v>68650</v>
      </c>
      <c r="CN52" s="2508"/>
      <c r="CO52" s="2356">
        <v>5030</v>
      </c>
      <c r="CP52" s="2356" t="s">
        <v>21</v>
      </c>
      <c r="CQ52" s="2356">
        <v>63620</v>
      </c>
      <c r="CR52" s="2356" t="s">
        <v>21</v>
      </c>
      <c r="CS52" s="2356">
        <v>62628</v>
      </c>
      <c r="CT52" s="2356">
        <v>992</v>
      </c>
      <c r="CU52" s="2356" t="s">
        <v>21</v>
      </c>
      <c r="CV52" s="2356">
        <v>9513</v>
      </c>
      <c r="CW52" s="1388" t="s">
        <v>25</v>
      </c>
      <c r="CX52" s="632" t="s">
        <v>778</v>
      </c>
      <c r="CY52" s="88" t="s">
        <v>777</v>
      </c>
      <c r="CZ52" s="89" t="s">
        <v>23</v>
      </c>
      <c r="DA52" s="132" t="s">
        <v>167</v>
      </c>
      <c r="DB52" s="2356">
        <v>3024527</v>
      </c>
      <c r="DC52" s="2356">
        <v>8227339</v>
      </c>
      <c r="DD52" s="2508">
        <v>8438004</v>
      </c>
      <c r="DE52" s="2508"/>
      <c r="DF52" s="2356" t="s">
        <v>21</v>
      </c>
      <c r="DG52" s="2356" t="s">
        <v>21</v>
      </c>
      <c r="DH52" s="2356">
        <v>8438004</v>
      </c>
      <c r="DI52" s="2356">
        <v>138354</v>
      </c>
      <c r="DJ52" s="2356">
        <v>8277254</v>
      </c>
      <c r="DK52" s="2356">
        <v>22396</v>
      </c>
      <c r="DL52" s="2356">
        <v>2497188</v>
      </c>
      <c r="DM52" s="2356">
        <v>1945182</v>
      </c>
      <c r="DN52" s="1388" t="s">
        <v>25</v>
      </c>
      <c r="DO52" s="632" t="s">
        <v>778</v>
      </c>
      <c r="DP52" s="88" t="s">
        <v>777</v>
      </c>
      <c r="DQ52" s="89" t="s">
        <v>23</v>
      </c>
      <c r="DR52" s="132" t="s">
        <v>167</v>
      </c>
      <c r="DS52" s="2356">
        <v>724244</v>
      </c>
      <c r="DT52" s="2356">
        <v>32973481</v>
      </c>
      <c r="DU52" s="2508">
        <v>22848022</v>
      </c>
      <c r="DV52" s="2508"/>
      <c r="DW52" s="2356">
        <v>7385752</v>
      </c>
      <c r="DX52" s="2356">
        <v>802745</v>
      </c>
      <c r="DY52" s="2356">
        <v>14659525</v>
      </c>
      <c r="DZ52" s="2356" t="s">
        <v>21</v>
      </c>
      <c r="EA52" s="2356">
        <v>13524610</v>
      </c>
      <c r="EB52" s="2356">
        <v>1134915</v>
      </c>
      <c r="EC52" s="2356">
        <v>10167192</v>
      </c>
      <c r="ED52" s="2356" t="s">
        <v>22</v>
      </c>
      <c r="EE52" s="1388" t="s">
        <v>25</v>
      </c>
      <c r="EF52" s="632" t="s">
        <v>778</v>
      </c>
      <c r="EG52" s="88" t="s">
        <v>777</v>
      </c>
      <c r="EH52" s="89" t="s">
        <v>23</v>
      </c>
      <c r="EI52" s="132" t="s">
        <v>167</v>
      </c>
      <c r="EJ52" s="2356">
        <v>147800</v>
      </c>
      <c r="EK52" s="2356">
        <v>35666</v>
      </c>
      <c r="EL52" s="2508">
        <v>200339</v>
      </c>
      <c r="EM52" s="2508"/>
      <c r="EN52" s="2356">
        <v>69229</v>
      </c>
      <c r="EO52" s="2356">
        <v>41283</v>
      </c>
      <c r="EP52" s="2356">
        <v>89827</v>
      </c>
      <c r="EQ52" s="2356">
        <v>31840</v>
      </c>
      <c r="ER52" s="2356">
        <v>52896</v>
      </c>
      <c r="ES52" s="2356">
        <v>5091</v>
      </c>
      <c r="ET52" s="2356">
        <v>2037</v>
      </c>
      <c r="EU52" s="2356" t="s">
        <v>22</v>
      </c>
      <c r="EV52" s="1388" t="s">
        <v>25</v>
      </c>
      <c r="EW52" s="632" t="s">
        <v>778</v>
      </c>
      <c r="EX52" s="88" t="s">
        <v>777</v>
      </c>
      <c r="EY52" s="89" t="s">
        <v>23</v>
      </c>
      <c r="EZ52" s="132" t="s">
        <v>167</v>
      </c>
      <c r="FA52" s="2356">
        <v>1458300</v>
      </c>
      <c r="FB52" s="2356" t="s">
        <v>22</v>
      </c>
      <c r="FC52" s="2508">
        <v>1458279</v>
      </c>
      <c r="FD52" s="2508"/>
      <c r="FE52" s="2356">
        <v>317387</v>
      </c>
      <c r="FF52" s="2356">
        <v>362063</v>
      </c>
      <c r="FG52" s="2356">
        <v>778829</v>
      </c>
      <c r="FH52" s="2356" t="s">
        <v>22</v>
      </c>
      <c r="FI52" s="2356">
        <v>678063</v>
      </c>
      <c r="FJ52" s="2356">
        <v>100766</v>
      </c>
      <c r="FK52" s="2356" t="s">
        <v>22</v>
      </c>
      <c r="FL52" s="2356" t="s">
        <v>22</v>
      </c>
      <c r="FM52" s="1388" t="s">
        <v>25</v>
      </c>
      <c r="FN52" s="632" t="s">
        <v>778</v>
      </c>
      <c r="FO52" s="88" t="s">
        <v>777</v>
      </c>
      <c r="FP52" s="89" t="s">
        <v>23</v>
      </c>
      <c r="FQ52" s="132" t="s">
        <v>167</v>
      </c>
      <c r="FR52" s="2356">
        <v>594888</v>
      </c>
      <c r="FS52" s="2356" t="s">
        <v>21</v>
      </c>
      <c r="FT52" s="2508">
        <v>604951</v>
      </c>
      <c r="FU52" s="2508"/>
      <c r="FV52" s="2356">
        <v>598531</v>
      </c>
      <c r="FW52" s="2356" t="s">
        <v>21</v>
      </c>
      <c r="FX52" s="2356">
        <v>6420</v>
      </c>
      <c r="FY52" s="2356" t="s">
        <v>21</v>
      </c>
      <c r="FZ52" s="2356">
        <v>6176</v>
      </c>
      <c r="GA52" s="2356">
        <v>244</v>
      </c>
      <c r="GB52" s="2356" t="s">
        <v>21</v>
      </c>
      <c r="GC52" s="2356">
        <v>23016</v>
      </c>
      <c r="GD52" s="1388" t="s">
        <v>25</v>
      </c>
      <c r="GE52" s="632" t="s">
        <v>778</v>
      </c>
      <c r="GF52" s="88" t="s">
        <v>777</v>
      </c>
      <c r="GG52" s="89" t="s">
        <v>23</v>
      </c>
      <c r="GH52" s="132" t="s">
        <v>167</v>
      </c>
      <c r="GI52" s="2356">
        <v>130685</v>
      </c>
      <c r="GJ52" s="2356" t="s">
        <v>21</v>
      </c>
      <c r="GK52" s="2508">
        <v>131730</v>
      </c>
      <c r="GL52" s="2508"/>
      <c r="GM52" s="2356">
        <v>122326</v>
      </c>
      <c r="GN52" s="2356" t="s">
        <v>21</v>
      </c>
      <c r="GO52" s="2356">
        <v>9404</v>
      </c>
      <c r="GP52" s="2356" t="s">
        <v>21</v>
      </c>
      <c r="GQ52" s="2356">
        <v>9103</v>
      </c>
      <c r="GR52" s="2356">
        <v>301</v>
      </c>
      <c r="GS52" s="2356" t="s">
        <v>21</v>
      </c>
      <c r="GT52" s="2356">
        <v>13110</v>
      </c>
      <c r="GU52" s="1388" t="s">
        <v>25</v>
      </c>
      <c r="GV52" s="632" t="s">
        <v>778</v>
      </c>
    </row>
    <row r="53" spans="1:204" ht="15" customHeight="1">
      <c r="A53" s="93" t="s">
        <v>26</v>
      </c>
      <c r="B53" s="94" t="s">
        <v>26</v>
      </c>
      <c r="C53" s="132" t="s">
        <v>168</v>
      </c>
      <c r="D53" s="2356">
        <v>15219615</v>
      </c>
      <c r="E53" s="2356" t="s">
        <v>21</v>
      </c>
      <c r="F53" s="2356"/>
      <c r="G53" s="2356">
        <v>20428455</v>
      </c>
      <c r="H53" s="2356">
        <v>2083870</v>
      </c>
      <c r="I53" s="2356">
        <v>834298</v>
      </c>
      <c r="J53" s="2356">
        <v>17510287</v>
      </c>
      <c r="K53" s="2356">
        <v>13047044</v>
      </c>
      <c r="L53" s="2356">
        <v>4179463</v>
      </c>
      <c r="M53" s="2356">
        <v>283780</v>
      </c>
      <c r="N53" s="2356">
        <v>264676</v>
      </c>
      <c r="O53" s="2356">
        <v>1697494</v>
      </c>
      <c r="P53" s="1388" t="s">
        <v>27</v>
      </c>
      <c r="Q53" s="632" t="s">
        <v>26</v>
      </c>
      <c r="R53" s="93" t="s">
        <v>26</v>
      </c>
      <c r="S53" s="94" t="s">
        <v>26</v>
      </c>
      <c r="T53" s="132" t="s">
        <v>168</v>
      </c>
      <c r="U53" s="2356">
        <v>8075782</v>
      </c>
      <c r="V53" s="2356" t="s">
        <v>22</v>
      </c>
      <c r="W53" s="2508">
        <v>8015783</v>
      </c>
      <c r="X53" s="2508"/>
      <c r="Y53" s="2356" t="s">
        <v>21</v>
      </c>
      <c r="Z53" s="2356">
        <v>534</v>
      </c>
      <c r="AA53" s="2356">
        <v>8015249</v>
      </c>
      <c r="AB53" s="2356">
        <v>8000508</v>
      </c>
      <c r="AC53" s="2356">
        <v>14741</v>
      </c>
      <c r="AD53" s="2356" t="s">
        <v>21</v>
      </c>
      <c r="AE53" s="2356">
        <v>40414</v>
      </c>
      <c r="AF53" s="2356">
        <v>706846</v>
      </c>
      <c r="AG53" s="1388" t="s">
        <v>27</v>
      </c>
      <c r="AH53" s="632" t="s">
        <v>26</v>
      </c>
      <c r="AI53" s="93" t="s">
        <v>26</v>
      </c>
      <c r="AJ53" s="94" t="s">
        <v>26</v>
      </c>
      <c r="AK53" s="132" t="s">
        <v>168</v>
      </c>
      <c r="AL53" s="2356">
        <v>73228</v>
      </c>
      <c r="AM53" s="2356" t="s">
        <v>22</v>
      </c>
      <c r="AN53" s="2508">
        <v>74839</v>
      </c>
      <c r="AO53" s="2508"/>
      <c r="AP53" s="2356" t="s">
        <v>21</v>
      </c>
      <c r="AQ53" s="2356">
        <v>136</v>
      </c>
      <c r="AR53" s="2356">
        <v>74703</v>
      </c>
      <c r="AS53" s="2356">
        <v>56868</v>
      </c>
      <c r="AT53" s="2356">
        <v>919</v>
      </c>
      <c r="AU53" s="2356">
        <v>16916</v>
      </c>
      <c r="AV53" s="2356">
        <v>88</v>
      </c>
      <c r="AW53" s="2356">
        <v>9259</v>
      </c>
      <c r="AX53" s="1388" t="s">
        <v>27</v>
      </c>
      <c r="AY53" s="632" t="s">
        <v>26</v>
      </c>
      <c r="AZ53" s="93" t="s">
        <v>26</v>
      </c>
      <c r="BA53" s="94" t="s">
        <v>26</v>
      </c>
      <c r="BB53" s="132" t="s">
        <v>168</v>
      </c>
      <c r="BC53" s="2356">
        <v>692719</v>
      </c>
      <c r="BD53" s="2356" t="s">
        <v>22</v>
      </c>
      <c r="BE53" s="2508">
        <v>1021014</v>
      </c>
      <c r="BF53" s="2508"/>
      <c r="BG53" s="2356">
        <v>587569</v>
      </c>
      <c r="BH53" s="2356">
        <v>25912</v>
      </c>
      <c r="BI53" s="2356">
        <v>407533</v>
      </c>
      <c r="BJ53" s="2356">
        <v>79357</v>
      </c>
      <c r="BK53" s="2356">
        <v>303474</v>
      </c>
      <c r="BL53" s="2356">
        <v>24702</v>
      </c>
      <c r="BM53" s="2356">
        <v>3814</v>
      </c>
      <c r="BN53" s="2356">
        <v>247575</v>
      </c>
      <c r="BO53" s="1388" t="s">
        <v>27</v>
      </c>
      <c r="BP53" s="632" t="s">
        <v>26</v>
      </c>
      <c r="BQ53" s="93" t="s">
        <v>26</v>
      </c>
      <c r="BR53" s="94" t="s">
        <v>26</v>
      </c>
      <c r="BS53" s="132" t="s">
        <v>168</v>
      </c>
      <c r="BT53" s="2356">
        <v>76044</v>
      </c>
      <c r="BU53" s="2356" t="s">
        <v>22</v>
      </c>
      <c r="BV53" s="2508">
        <v>3828528</v>
      </c>
      <c r="BW53" s="2508"/>
      <c r="BX53" s="2356">
        <v>506987</v>
      </c>
      <c r="BY53" s="2356">
        <v>499973</v>
      </c>
      <c r="BZ53" s="2356">
        <v>2821568</v>
      </c>
      <c r="CA53" s="2356">
        <v>108461</v>
      </c>
      <c r="CB53" s="2356">
        <v>2625290</v>
      </c>
      <c r="CC53" s="2356">
        <v>87817</v>
      </c>
      <c r="CD53" s="2356" t="s">
        <v>22</v>
      </c>
      <c r="CE53" s="2356" t="s">
        <v>22</v>
      </c>
      <c r="CF53" s="1388" t="s">
        <v>27</v>
      </c>
      <c r="CG53" s="632" t="s">
        <v>26</v>
      </c>
      <c r="CH53" s="93" t="s">
        <v>26</v>
      </c>
      <c r="CI53" s="94" t="s">
        <v>26</v>
      </c>
      <c r="CJ53" s="132" t="s">
        <v>168</v>
      </c>
      <c r="CK53" s="2356">
        <v>73200</v>
      </c>
      <c r="CL53" s="549" t="s">
        <v>21</v>
      </c>
      <c r="CM53" s="2508">
        <v>73680</v>
      </c>
      <c r="CN53" s="2508"/>
      <c r="CO53" s="2356">
        <v>4805</v>
      </c>
      <c r="CP53" s="2356" t="s">
        <v>21</v>
      </c>
      <c r="CQ53" s="2356">
        <v>68875</v>
      </c>
      <c r="CR53" s="2356" t="s">
        <v>21</v>
      </c>
      <c r="CS53" s="2356">
        <v>67665</v>
      </c>
      <c r="CT53" s="2356">
        <v>1210</v>
      </c>
      <c r="CU53" s="2356" t="s">
        <v>21</v>
      </c>
      <c r="CV53" s="2356">
        <v>9005</v>
      </c>
      <c r="CW53" s="1388" t="s">
        <v>27</v>
      </c>
      <c r="CX53" s="632" t="s">
        <v>26</v>
      </c>
      <c r="CY53" s="93" t="s">
        <v>26</v>
      </c>
      <c r="CZ53" s="94" t="s">
        <v>26</v>
      </c>
      <c r="DA53" s="132" t="s">
        <v>168</v>
      </c>
      <c r="DB53" s="2356">
        <v>2874967</v>
      </c>
      <c r="DC53" s="2356">
        <v>8180231</v>
      </c>
      <c r="DD53" s="2508">
        <v>8095039</v>
      </c>
      <c r="DE53" s="2508"/>
      <c r="DF53" s="2356" t="s">
        <v>21</v>
      </c>
      <c r="DG53" s="2356" t="s">
        <v>21</v>
      </c>
      <c r="DH53" s="2356">
        <v>8095039</v>
      </c>
      <c r="DI53" s="2356">
        <v>140284</v>
      </c>
      <c r="DJ53" s="2356">
        <v>7936007</v>
      </c>
      <c r="DK53" s="2356">
        <v>18748</v>
      </c>
      <c r="DL53" s="2356">
        <v>2630029</v>
      </c>
      <c r="DM53" s="2356">
        <v>2014173</v>
      </c>
      <c r="DN53" s="1388" t="s">
        <v>27</v>
      </c>
      <c r="DO53" s="632" t="s">
        <v>26</v>
      </c>
      <c r="DP53" s="93" t="s">
        <v>26</v>
      </c>
      <c r="DQ53" s="94" t="s">
        <v>26</v>
      </c>
      <c r="DR53" s="132" t="s">
        <v>168</v>
      </c>
      <c r="DS53" s="2356">
        <v>664862</v>
      </c>
      <c r="DT53" s="2356">
        <v>31633022</v>
      </c>
      <c r="DU53" s="2508">
        <v>22367751</v>
      </c>
      <c r="DV53" s="2508"/>
      <c r="DW53" s="2356">
        <v>7630871</v>
      </c>
      <c r="DX53" s="2356">
        <v>523434</v>
      </c>
      <c r="DY53" s="2356">
        <v>14213446</v>
      </c>
      <c r="DZ53" s="2356" t="s">
        <v>21</v>
      </c>
      <c r="EA53" s="2356">
        <v>13030888</v>
      </c>
      <c r="EB53" s="2356">
        <v>1182558</v>
      </c>
      <c r="EC53" s="2356">
        <v>9493107</v>
      </c>
      <c r="ED53" s="2356" t="s">
        <v>22</v>
      </c>
      <c r="EE53" s="1388" t="s">
        <v>27</v>
      </c>
      <c r="EF53" s="632" t="s">
        <v>26</v>
      </c>
      <c r="EG53" s="93" t="s">
        <v>26</v>
      </c>
      <c r="EH53" s="94" t="s">
        <v>26</v>
      </c>
      <c r="EI53" s="132" t="s">
        <v>168</v>
      </c>
      <c r="EJ53" s="2356">
        <v>119650</v>
      </c>
      <c r="EK53" s="2356">
        <v>35674</v>
      </c>
      <c r="EL53" s="2508">
        <v>161053</v>
      </c>
      <c r="EM53" s="2508"/>
      <c r="EN53" s="2356">
        <v>55374</v>
      </c>
      <c r="EO53" s="2356">
        <v>38912</v>
      </c>
      <c r="EP53" s="2356">
        <v>66767</v>
      </c>
      <c r="EQ53" s="2356">
        <v>24932</v>
      </c>
      <c r="ER53" s="2356">
        <v>37625</v>
      </c>
      <c r="ES53" s="2356">
        <v>4210</v>
      </c>
      <c r="ET53" s="2356">
        <v>2523</v>
      </c>
      <c r="EU53" s="2356" t="s">
        <v>22</v>
      </c>
      <c r="EV53" s="1388" t="s">
        <v>27</v>
      </c>
      <c r="EW53" s="632" t="s">
        <v>26</v>
      </c>
      <c r="EX53" s="93" t="s">
        <v>26</v>
      </c>
      <c r="EY53" s="94" t="s">
        <v>26</v>
      </c>
      <c r="EZ53" s="132" t="s">
        <v>168</v>
      </c>
      <c r="FA53" s="2356">
        <v>1292522</v>
      </c>
      <c r="FB53" s="2356" t="s">
        <v>22</v>
      </c>
      <c r="FC53" s="2508">
        <v>1292497</v>
      </c>
      <c r="FD53" s="2508"/>
      <c r="FE53" s="2356">
        <v>255437</v>
      </c>
      <c r="FF53" s="2356">
        <v>336672</v>
      </c>
      <c r="FG53" s="2356">
        <v>700389</v>
      </c>
      <c r="FH53" s="2356" t="s">
        <v>22</v>
      </c>
      <c r="FI53" s="2356">
        <v>627440</v>
      </c>
      <c r="FJ53" s="2356">
        <v>72948</v>
      </c>
      <c r="FK53" s="2356" t="s">
        <v>22</v>
      </c>
      <c r="FL53" s="2356" t="s">
        <v>22</v>
      </c>
      <c r="FM53" s="1388" t="s">
        <v>27</v>
      </c>
      <c r="FN53" s="632" t="s">
        <v>26</v>
      </c>
      <c r="FO53" s="93" t="s">
        <v>26</v>
      </c>
      <c r="FP53" s="94" t="s">
        <v>26</v>
      </c>
      <c r="FQ53" s="132" t="s">
        <v>168</v>
      </c>
      <c r="FR53" s="2356">
        <v>577967</v>
      </c>
      <c r="FS53" s="2356" t="s">
        <v>21</v>
      </c>
      <c r="FT53" s="2508">
        <v>576568</v>
      </c>
      <c r="FU53" s="2508"/>
      <c r="FV53" s="2356">
        <v>570820</v>
      </c>
      <c r="FW53" s="2356" t="s">
        <v>21</v>
      </c>
      <c r="FX53" s="2356">
        <v>5748</v>
      </c>
      <c r="FY53" s="2356" t="s">
        <v>21</v>
      </c>
      <c r="FZ53" s="2356">
        <v>5535</v>
      </c>
      <c r="GA53" s="2356">
        <v>213</v>
      </c>
      <c r="GB53" s="2356" t="s">
        <v>21</v>
      </c>
      <c r="GC53" s="2356">
        <v>24522</v>
      </c>
      <c r="GD53" s="1388" t="s">
        <v>27</v>
      </c>
      <c r="GE53" s="632" t="s">
        <v>26</v>
      </c>
      <c r="GF53" s="93" t="s">
        <v>26</v>
      </c>
      <c r="GG53" s="94" t="s">
        <v>26</v>
      </c>
      <c r="GH53" s="132" t="s">
        <v>168</v>
      </c>
      <c r="GI53" s="2356">
        <v>134616</v>
      </c>
      <c r="GJ53" s="2356" t="s">
        <v>21</v>
      </c>
      <c r="GK53" s="2508">
        <v>134041</v>
      </c>
      <c r="GL53" s="2508"/>
      <c r="GM53" s="2356">
        <v>125943</v>
      </c>
      <c r="GN53" s="2356" t="s">
        <v>21</v>
      </c>
      <c r="GO53" s="2356">
        <v>8098</v>
      </c>
      <c r="GP53" s="2356" t="s">
        <v>21</v>
      </c>
      <c r="GQ53" s="2356">
        <v>7838</v>
      </c>
      <c r="GR53" s="2356">
        <v>260</v>
      </c>
      <c r="GS53" s="2356" t="s">
        <v>21</v>
      </c>
      <c r="GT53" s="2356">
        <v>13668</v>
      </c>
      <c r="GU53" s="1388" t="s">
        <v>27</v>
      </c>
      <c r="GV53" s="632" t="s">
        <v>26</v>
      </c>
    </row>
    <row r="54" spans="1:204" ht="15" customHeight="1">
      <c r="A54" s="93" t="s">
        <v>26</v>
      </c>
      <c r="B54" s="94" t="s">
        <v>26</v>
      </c>
      <c r="C54" s="132" t="s">
        <v>169</v>
      </c>
      <c r="D54" s="2356">
        <v>16061653</v>
      </c>
      <c r="E54" s="2356" t="s">
        <v>21</v>
      </c>
      <c r="F54" s="2356"/>
      <c r="G54" s="2356">
        <v>21795465</v>
      </c>
      <c r="H54" s="2356">
        <v>2240284</v>
      </c>
      <c r="I54" s="2356">
        <v>945477</v>
      </c>
      <c r="J54" s="2356">
        <v>18609703</v>
      </c>
      <c r="K54" s="2356">
        <v>14098065</v>
      </c>
      <c r="L54" s="2356">
        <v>4196781</v>
      </c>
      <c r="M54" s="2356">
        <v>314857</v>
      </c>
      <c r="N54" s="2356">
        <v>270790</v>
      </c>
      <c r="O54" s="2356">
        <v>1596728</v>
      </c>
      <c r="P54" s="1388" t="s">
        <v>28</v>
      </c>
      <c r="Q54" s="632" t="s">
        <v>26</v>
      </c>
      <c r="R54" s="93" t="s">
        <v>26</v>
      </c>
      <c r="S54" s="94" t="s">
        <v>26</v>
      </c>
      <c r="T54" s="132" t="s">
        <v>169</v>
      </c>
      <c r="U54" s="2356">
        <v>8127964</v>
      </c>
      <c r="V54" s="2356" t="s">
        <v>22</v>
      </c>
      <c r="W54" s="2508">
        <v>8184278</v>
      </c>
      <c r="X54" s="2508"/>
      <c r="Y54" s="2356" t="s">
        <v>21</v>
      </c>
      <c r="Z54" s="2356">
        <v>736</v>
      </c>
      <c r="AA54" s="2356">
        <v>8183542</v>
      </c>
      <c r="AB54" s="2356">
        <v>8174020</v>
      </c>
      <c r="AC54" s="2356">
        <v>9522</v>
      </c>
      <c r="AD54" s="2356" t="s">
        <v>21</v>
      </c>
      <c r="AE54" s="2356">
        <v>980</v>
      </c>
      <c r="AF54" s="2356">
        <v>664825</v>
      </c>
      <c r="AG54" s="1388" t="s">
        <v>28</v>
      </c>
      <c r="AH54" s="632" t="s">
        <v>26</v>
      </c>
      <c r="AI54" s="93" t="s">
        <v>26</v>
      </c>
      <c r="AJ54" s="94" t="s">
        <v>26</v>
      </c>
      <c r="AK54" s="132" t="s">
        <v>169</v>
      </c>
      <c r="AL54" s="2356">
        <v>75575</v>
      </c>
      <c r="AM54" s="2356" t="s">
        <v>22</v>
      </c>
      <c r="AN54" s="2508">
        <v>74924</v>
      </c>
      <c r="AO54" s="2508"/>
      <c r="AP54" s="2356" t="s">
        <v>21</v>
      </c>
      <c r="AQ54" s="2356">
        <v>181</v>
      </c>
      <c r="AR54" s="2356">
        <v>74743</v>
      </c>
      <c r="AS54" s="2356">
        <v>54830</v>
      </c>
      <c r="AT54" s="2356">
        <v>2644</v>
      </c>
      <c r="AU54" s="2356">
        <v>17269</v>
      </c>
      <c r="AV54" s="2356">
        <v>104</v>
      </c>
      <c r="AW54" s="2356">
        <v>11779</v>
      </c>
      <c r="AX54" s="1388" t="s">
        <v>28</v>
      </c>
      <c r="AY54" s="632" t="s">
        <v>26</v>
      </c>
      <c r="AZ54" s="93" t="s">
        <v>26</v>
      </c>
      <c r="BA54" s="94" t="s">
        <v>26</v>
      </c>
      <c r="BB54" s="132" t="s">
        <v>169</v>
      </c>
      <c r="BC54" s="2356">
        <v>659863</v>
      </c>
      <c r="BD54" s="2356" t="s">
        <v>22</v>
      </c>
      <c r="BE54" s="2508">
        <v>996502</v>
      </c>
      <c r="BF54" s="2508"/>
      <c r="BG54" s="2356">
        <v>535775</v>
      </c>
      <c r="BH54" s="2356">
        <v>26497</v>
      </c>
      <c r="BI54" s="2356">
        <v>434230</v>
      </c>
      <c r="BJ54" s="2356">
        <v>129658</v>
      </c>
      <c r="BK54" s="2356">
        <v>281348</v>
      </c>
      <c r="BL54" s="2356">
        <v>23224</v>
      </c>
      <c r="BM54" s="2356">
        <v>2812</v>
      </c>
      <c r="BN54" s="2356">
        <v>235045</v>
      </c>
      <c r="BO54" s="1388" t="s">
        <v>28</v>
      </c>
      <c r="BP54" s="632" t="s">
        <v>26</v>
      </c>
      <c r="BQ54" s="93" t="s">
        <v>26</v>
      </c>
      <c r="BR54" s="94" t="s">
        <v>26</v>
      </c>
      <c r="BS54" s="132" t="s">
        <v>169</v>
      </c>
      <c r="BT54" s="2356">
        <v>77746</v>
      </c>
      <c r="BU54" s="2356" t="s">
        <v>22</v>
      </c>
      <c r="BV54" s="2508">
        <v>4018042</v>
      </c>
      <c r="BW54" s="2508"/>
      <c r="BX54" s="2356">
        <v>542326</v>
      </c>
      <c r="BY54" s="2356">
        <v>584406</v>
      </c>
      <c r="BZ54" s="2356">
        <v>2891310</v>
      </c>
      <c r="CA54" s="2356">
        <v>98020</v>
      </c>
      <c r="CB54" s="2356">
        <v>2692173</v>
      </c>
      <c r="CC54" s="2356">
        <v>101117</v>
      </c>
      <c r="CD54" s="2356" t="s">
        <v>22</v>
      </c>
      <c r="CE54" s="2356" t="s">
        <v>22</v>
      </c>
      <c r="CF54" s="1388" t="s">
        <v>28</v>
      </c>
      <c r="CG54" s="632" t="s">
        <v>26</v>
      </c>
      <c r="CH54" s="93" t="s">
        <v>26</v>
      </c>
      <c r="CI54" s="94" t="s">
        <v>26</v>
      </c>
      <c r="CJ54" s="132" t="s">
        <v>169</v>
      </c>
      <c r="CK54" s="2356">
        <v>80490</v>
      </c>
      <c r="CL54" s="549" t="s">
        <v>21</v>
      </c>
      <c r="CM54" s="2508">
        <v>80444</v>
      </c>
      <c r="CN54" s="2508"/>
      <c r="CO54" s="2356">
        <v>6512</v>
      </c>
      <c r="CP54" s="2356" t="s">
        <v>21</v>
      </c>
      <c r="CQ54" s="2356">
        <v>73932</v>
      </c>
      <c r="CR54" s="2356" t="s">
        <v>21</v>
      </c>
      <c r="CS54" s="2356">
        <v>72662</v>
      </c>
      <c r="CT54" s="2356">
        <v>1270</v>
      </c>
      <c r="CU54" s="2356" t="s">
        <v>21</v>
      </c>
      <c r="CV54" s="2356">
        <v>8965</v>
      </c>
      <c r="CW54" s="1388" t="s">
        <v>28</v>
      </c>
      <c r="CX54" s="632" t="s">
        <v>26</v>
      </c>
      <c r="CY54" s="93" t="s">
        <v>26</v>
      </c>
      <c r="CZ54" s="94" t="s">
        <v>26</v>
      </c>
      <c r="DA54" s="132" t="s">
        <v>169</v>
      </c>
      <c r="DB54" s="2356">
        <v>3032188</v>
      </c>
      <c r="DC54" s="2356">
        <v>8085290</v>
      </c>
      <c r="DD54" s="2508">
        <v>8374117</v>
      </c>
      <c r="DE54" s="2508"/>
      <c r="DF54" s="2356">
        <v>1577</v>
      </c>
      <c r="DG54" s="2356" t="s">
        <v>21</v>
      </c>
      <c r="DH54" s="2356">
        <v>8372540</v>
      </c>
      <c r="DI54" s="2356">
        <v>113922</v>
      </c>
      <c r="DJ54" s="2356">
        <v>8239314</v>
      </c>
      <c r="DK54" s="2356">
        <v>19304</v>
      </c>
      <c r="DL54" s="2356">
        <v>2617385</v>
      </c>
      <c r="DM54" s="2356">
        <v>1780981</v>
      </c>
      <c r="DN54" s="1388" t="s">
        <v>28</v>
      </c>
      <c r="DO54" s="632" t="s">
        <v>26</v>
      </c>
      <c r="DP54" s="93" t="s">
        <v>26</v>
      </c>
      <c r="DQ54" s="94" t="s">
        <v>26</v>
      </c>
      <c r="DR54" s="132" t="s">
        <v>169</v>
      </c>
      <c r="DS54" s="2356">
        <v>726231</v>
      </c>
      <c r="DT54" s="2356">
        <v>33158001</v>
      </c>
      <c r="DU54" s="2508">
        <v>22701261</v>
      </c>
      <c r="DV54" s="2508"/>
      <c r="DW54" s="2356">
        <v>7278334</v>
      </c>
      <c r="DX54" s="2356">
        <v>814998</v>
      </c>
      <c r="DY54" s="2356">
        <v>14607929</v>
      </c>
      <c r="DZ54" s="2356" t="s">
        <v>21</v>
      </c>
      <c r="EA54" s="2356">
        <v>13330094</v>
      </c>
      <c r="EB54" s="2356">
        <v>1277835</v>
      </c>
      <c r="EC54" s="2356">
        <v>10954819</v>
      </c>
      <c r="ED54" s="2356" t="s">
        <v>22</v>
      </c>
      <c r="EE54" s="1388" t="s">
        <v>28</v>
      </c>
      <c r="EF54" s="632" t="s">
        <v>26</v>
      </c>
      <c r="EG54" s="93" t="s">
        <v>26</v>
      </c>
      <c r="EH54" s="94" t="s">
        <v>26</v>
      </c>
      <c r="EI54" s="132" t="s">
        <v>169</v>
      </c>
      <c r="EJ54" s="2356">
        <v>129870</v>
      </c>
      <c r="EK54" s="2356">
        <v>25484</v>
      </c>
      <c r="EL54" s="2508">
        <v>170661</v>
      </c>
      <c r="EM54" s="2508"/>
      <c r="EN54" s="2356">
        <v>51979</v>
      </c>
      <c r="EO54" s="2356">
        <v>44111</v>
      </c>
      <c r="EP54" s="2356">
        <v>74571</v>
      </c>
      <c r="EQ54" s="2356">
        <v>23041</v>
      </c>
      <c r="ER54" s="2356">
        <v>46036</v>
      </c>
      <c r="ES54" s="2356">
        <v>5494</v>
      </c>
      <c r="ET54" s="2356">
        <v>2457</v>
      </c>
      <c r="EU54" s="2356" t="s">
        <v>22</v>
      </c>
      <c r="EV54" s="1388" t="s">
        <v>28</v>
      </c>
      <c r="EW54" s="632" t="s">
        <v>26</v>
      </c>
      <c r="EX54" s="93" t="s">
        <v>26</v>
      </c>
      <c r="EY54" s="94" t="s">
        <v>26</v>
      </c>
      <c r="EZ54" s="132" t="s">
        <v>169</v>
      </c>
      <c r="FA54" s="2356">
        <v>1379866</v>
      </c>
      <c r="FB54" s="2356" t="s">
        <v>22</v>
      </c>
      <c r="FC54" s="2508">
        <v>1379848</v>
      </c>
      <c r="FD54" s="2508"/>
      <c r="FE54" s="2356">
        <v>243168</v>
      </c>
      <c r="FF54" s="2356">
        <v>392270</v>
      </c>
      <c r="FG54" s="2356">
        <v>744410</v>
      </c>
      <c r="FH54" s="2356" t="s">
        <v>22</v>
      </c>
      <c r="FI54" s="2356">
        <v>654772</v>
      </c>
      <c r="FJ54" s="2356">
        <v>89638</v>
      </c>
      <c r="FK54" s="2356" t="s">
        <v>22</v>
      </c>
      <c r="FL54" s="2356" t="s">
        <v>22</v>
      </c>
      <c r="FM54" s="1388" t="s">
        <v>28</v>
      </c>
      <c r="FN54" s="632" t="s">
        <v>26</v>
      </c>
      <c r="FO54" s="93" t="s">
        <v>26</v>
      </c>
      <c r="FP54" s="94" t="s">
        <v>26</v>
      </c>
      <c r="FQ54" s="132" t="s">
        <v>169</v>
      </c>
      <c r="FR54" s="2356">
        <v>617118</v>
      </c>
      <c r="FS54" s="2356" t="s">
        <v>21</v>
      </c>
      <c r="FT54" s="2508">
        <v>605504</v>
      </c>
      <c r="FU54" s="2508"/>
      <c r="FV54" s="2356">
        <v>599582</v>
      </c>
      <c r="FW54" s="2356" t="s">
        <v>21</v>
      </c>
      <c r="FX54" s="2356">
        <v>5922</v>
      </c>
      <c r="FY54" s="2356" t="s">
        <v>21</v>
      </c>
      <c r="FZ54" s="2356">
        <v>5700</v>
      </c>
      <c r="GA54" s="2356">
        <v>222</v>
      </c>
      <c r="GB54" s="2356" t="s">
        <v>21</v>
      </c>
      <c r="GC54" s="2356">
        <v>36726</v>
      </c>
      <c r="GD54" s="1388" t="s">
        <v>28</v>
      </c>
      <c r="GE54" s="632" t="s">
        <v>26</v>
      </c>
      <c r="GF54" s="93" t="s">
        <v>26</v>
      </c>
      <c r="GG54" s="94" t="s">
        <v>26</v>
      </c>
      <c r="GH54" s="132" t="s">
        <v>169</v>
      </c>
      <c r="GI54" s="2356">
        <v>143251</v>
      </c>
      <c r="GJ54" s="2356" t="s">
        <v>21</v>
      </c>
      <c r="GK54" s="2508">
        <v>145254</v>
      </c>
      <c r="GL54" s="2508"/>
      <c r="GM54" s="2356">
        <v>137137</v>
      </c>
      <c r="GN54" s="2356" t="s">
        <v>21</v>
      </c>
      <c r="GO54" s="2356">
        <v>8117</v>
      </c>
      <c r="GP54" s="2356" t="s">
        <v>21</v>
      </c>
      <c r="GQ54" s="2356">
        <v>7918</v>
      </c>
      <c r="GR54" s="2356">
        <v>199</v>
      </c>
      <c r="GS54" s="2356" t="s">
        <v>21</v>
      </c>
      <c r="GT54" s="2356">
        <v>12110</v>
      </c>
      <c r="GU54" s="1388" t="s">
        <v>28</v>
      </c>
      <c r="GV54" s="632" t="s">
        <v>26</v>
      </c>
    </row>
    <row r="55" spans="1:204" ht="15" customHeight="1">
      <c r="A55" s="93" t="s">
        <v>26</v>
      </c>
      <c r="B55" s="94" t="s">
        <v>26</v>
      </c>
      <c r="C55" s="132" t="s">
        <v>170</v>
      </c>
      <c r="D55" s="2356">
        <v>16026883</v>
      </c>
      <c r="E55" s="2356" t="s">
        <v>21</v>
      </c>
      <c r="F55" s="2356"/>
      <c r="G55" s="2356">
        <v>21522458</v>
      </c>
      <c r="H55" s="2356">
        <v>2146800</v>
      </c>
      <c r="I55" s="2356">
        <v>852873</v>
      </c>
      <c r="J55" s="2356">
        <v>18522784</v>
      </c>
      <c r="K55" s="2356">
        <v>14065633</v>
      </c>
      <c r="L55" s="2356">
        <v>4126505</v>
      </c>
      <c r="M55" s="2356">
        <v>330646</v>
      </c>
      <c r="N55" s="2356">
        <v>246664</v>
      </c>
      <c r="O55" s="2356">
        <v>1574950</v>
      </c>
      <c r="P55" s="1388" t="s">
        <v>29</v>
      </c>
      <c r="Q55" s="632" t="s">
        <v>26</v>
      </c>
      <c r="R55" s="93" t="s">
        <v>26</v>
      </c>
      <c r="S55" s="94" t="s">
        <v>26</v>
      </c>
      <c r="T55" s="132" t="s">
        <v>170</v>
      </c>
      <c r="U55" s="2356">
        <v>8597541</v>
      </c>
      <c r="V55" s="2356" t="s">
        <v>22</v>
      </c>
      <c r="W55" s="2508">
        <v>8675571</v>
      </c>
      <c r="X55" s="2508"/>
      <c r="Y55" s="2356" t="s">
        <v>21</v>
      </c>
      <c r="Z55" s="2356">
        <v>202</v>
      </c>
      <c r="AA55" s="2356">
        <v>8675369</v>
      </c>
      <c r="AB55" s="2356">
        <v>8663691</v>
      </c>
      <c r="AC55" s="2356">
        <v>11678</v>
      </c>
      <c r="AD55" s="2356" t="s">
        <v>21</v>
      </c>
      <c r="AE55" s="2356">
        <v>455</v>
      </c>
      <c r="AF55" s="2356">
        <v>647600</v>
      </c>
      <c r="AG55" s="1388" t="s">
        <v>29</v>
      </c>
      <c r="AH55" s="632" t="s">
        <v>26</v>
      </c>
      <c r="AI55" s="93" t="s">
        <v>26</v>
      </c>
      <c r="AJ55" s="94" t="s">
        <v>26</v>
      </c>
      <c r="AK55" s="132" t="s">
        <v>170</v>
      </c>
      <c r="AL55" s="2356">
        <v>95786</v>
      </c>
      <c r="AM55" s="2356" t="s">
        <v>22</v>
      </c>
      <c r="AN55" s="2508">
        <v>96318</v>
      </c>
      <c r="AO55" s="2508"/>
      <c r="AP55" s="2356" t="s">
        <v>21</v>
      </c>
      <c r="AQ55" s="2356">
        <v>131</v>
      </c>
      <c r="AR55" s="2356">
        <v>96187</v>
      </c>
      <c r="AS55" s="2356">
        <v>77941</v>
      </c>
      <c r="AT55" s="2356">
        <v>780</v>
      </c>
      <c r="AU55" s="2356">
        <v>17466</v>
      </c>
      <c r="AV55" s="2356">
        <v>95</v>
      </c>
      <c r="AW55" s="2356">
        <v>11099</v>
      </c>
      <c r="AX55" s="1388" t="s">
        <v>29</v>
      </c>
      <c r="AY55" s="632" t="s">
        <v>26</v>
      </c>
      <c r="AZ55" s="93" t="s">
        <v>26</v>
      </c>
      <c r="BA55" s="94" t="s">
        <v>26</v>
      </c>
      <c r="BB55" s="132" t="s">
        <v>170</v>
      </c>
      <c r="BC55" s="2356">
        <v>758383</v>
      </c>
      <c r="BD55" s="2356" t="s">
        <v>22</v>
      </c>
      <c r="BE55" s="2508">
        <v>1133302</v>
      </c>
      <c r="BF55" s="2508"/>
      <c r="BG55" s="2356">
        <v>616199</v>
      </c>
      <c r="BH55" s="2356">
        <v>18923</v>
      </c>
      <c r="BI55" s="2356">
        <v>498180</v>
      </c>
      <c r="BJ55" s="2356">
        <v>153167</v>
      </c>
      <c r="BK55" s="2356">
        <v>321151</v>
      </c>
      <c r="BL55" s="2356">
        <v>23862</v>
      </c>
      <c r="BM55" s="2356">
        <v>2518</v>
      </c>
      <c r="BN55" s="2356">
        <v>239877</v>
      </c>
      <c r="BO55" s="1388" t="s">
        <v>29</v>
      </c>
      <c r="BP55" s="632" t="s">
        <v>26</v>
      </c>
      <c r="BQ55" s="93" t="s">
        <v>26</v>
      </c>
      <c r="BR55" s="94" t="s">
        <v>26</v>
      </c>
      <c r="BS55" s="132" t="s">
        <v>170</v>
      </c>
      <c r="BT55" s="2356">
        <v>83599</v>
      </c>
      <c r="BU55" s="2356" t="s">
        <v>22</v>
      </c>
      <c r="BV55" s="2508">
        <v>3911957</v>
      </c>
      <c r="BW55" s="2508"/>
      <c r="BX55" s="2356">
        <v>494653</v>
      </c>
      <c r="BY55" s="2356">
        <v>605987</v>
      </c>
      <c r="BZ55" s="2356">
        <v>2811317</v>
      </c>
      <c r="CA55" s="2356">
        <v>82558</v>
      </c>
      <c r="CB55" s="2356">
        <v>2619318</v>
      </c>
      <c r="CC55" s="2356">
        <v>109441</v>
      </c>
      <c r="CD55" s="2356" t="s">
        <v>22</v>
      </c>
      <c r="CE55" s="2356" t="s">
        <v>22</v>
      </c>
      <c r="CF55" s="1388" t="s">
        <v>29</v>
      </c>
      <c r="CG55" s="632" t="s">
        <v>26</v>
      </c>
      <c r="CH55" s="93" t="s">
        <v>26</v>
      </c>
      <c r="CI55" s="94" t="s">
        <v>26</v>
      </c>
      <c r="CJ55" s="132" t="s">
        <v>170</v>
      </c>
      <c r="CK55" s="2356">
        <v>75206</v>
      </c>
      <c r="CL55" s="549" t="s">
        <v>21</v>
      </c>
      <c r="CM55" s="2508">
        <v>75054</v>
      </c>
      <c r="CN55" s="2508"/>
      <c r="CO55" s="2356">
        <v>5262</v>
      </c>
      <c r="CP55" s="2356" t="s">
        <v>21</v>
      </c>
      <c r="CQ55" s="2356">
        <v>69792</v>
      </c>
      <c r="CR55" s="2356" t="s">
        <v>21</v>
      </c>
      <c r="CS55" s="2356">
        <v>68401</v>
      </c>
      <c r="CT55" s="2356">
        <v>1391</v>
      </c>
      <c r="CU55" s="2356" t="s">
        <v>21</v>
      </c>
      <c r="CV55" s="2356">
        <v>9028</v>
      </c>
      <c r="CW55" s="1388" t="s">
        <v>29</v>
      </c>
      <c r="CX55" s="632" t="s">
        <v>26</v>
      </c>
      <c r="CY55" s="93" t="s">
        <v>26</v>
      </c>
      <c r="CZ55" s="94" t="s">
        <v>26</v>
      </c>
      <c r="DA55" s="132" t="s">
        <v>170</v>
      </c>
      <c r="DB55" s="2356">
        <v>3297208</v>
      </c>
      <c r="DC55" s="2356">
        <v>8084644</v>
      </c>
      <c r="DD55" s="2508">
        <v>8254314</v>
      </c>
      <c r="DE55" s="2508"/>
      <c r="DF55" s="2356">
        <v>34</v>
      </c>
      <c r="DG55" s="2356" t="s">
        <v>21</v>
      </c>
      <c r="DH55" s="2356">
        <v>8254280</v>
      </c>
      <c r="DI55" s="2356">
        <v>122452</v>
      </c>
      <c r="DJ55" s="2356">
        <v>8113914</v>
      </c>
      <c r="DK55" s="2356">
        <v>17914</v>
      </c>
      <c r="DL55" s="2356">
        <v>2667594</v>
      </c>
      <c r="DM55" s="2356">
        <v>1888837</v>
      </c>
      <c r="DN55" s="1388" t="s">
        <v>29</v>
      </c>
      <c r="DO55" s="632" t="s">
        <v>26</v>
      </c>
      <c r="DP55" s="93" t="s">
        <v>26</v>
      </c>
      <c r="DQ55" s="94" t="s">
        <v>26</v>
      </c>
      <c r="DR55" s="132" t="s">
        <v>170</v>
      </c>
      <c r="DS55" s="2356">
        <v>613129</v>
      </c>
      <c r="DT55" s="2356">
        <v>32120570</v>
      </c>
      <c r="DU55" s="2508">
        <v>22319137</v>
      </c>
      <c r="DV55" s="2508"/>
      <c r="DW55" s="2356">
        <v>7180027</v>
      </c>
      <c r="DX55" s="2356">
        <v>722440</v>
      </c>
      <c r="DY55" s="2356">
        <v>14416670</v>
      </c>
      <c r="DZ55" s="2356" t="s">
        <v>21</v>
      </c>
      <c r="EA55" s="2356">
        <v>13199943</v>
      </c>
      <c r="EB55" s="2356">
        <v>1216727</v>
      </c>
      <c r="EC55" s="2356">
        <v>10115558</v>
      </c>
      <c r="ED55" s="2356" t="s">
        <v>22</v>
      </c>
      <c r="EE55" s="1388" t="s">
        <v>29</v>
      </c>
      <c r="EF55" s="632" t="s">
        <v>26</v>
      </c>
      <c r="EG55" s="93" t="s">
        <v>26</v>
      </c>
      <c r="EH55" s="94" t="s">
        <v>26</v>
      </c>
      <c r="EI55" s="132" t="s">
        <v>170</v>
      </c>
      <c r="EJ55" s="2356">
        <v>126911</v>
      </c>
      <c r="EK55" s="2356">
        <v>26141</v>
      </c>
      <c r="EL55" s="2508">
        <v>167906</v>
      </c>
      <c r="EM55" s="2508"/>
      <c r="EN55" s="2356">
        <v>56151</v>
      </c>
      <c r="EO55" s="2356">
        <v>39866</v>
      </c>
      <c r="EP55" s="2356">
        <v>71889</v>
      </c>
      <c r="EQ55" s="2356">
        <v>19701</v>
      </c>
      <c r="ER55" s="2356">
        <v>47899</v>
      </c>
      <c r="ES55" s="2356">
        <v>4289</v>
      </c>
      <c r="ET55" s="2356">
        <v>4566</v>
      </c>
      <c r="EU55" s="2356" t="s">
        <v>22</v>
      </c>
      <c r="EV55" s="1388" t="s">
        <v>29</v>
      </c>
      <c r="EW55" s="632" t="s">
        <v>26</v>
      </c>
      <c r="EX55" s="93" t="s">
        <v>26</v>
      </c>
      <c r="EY55" s="94" t="s">
        <v>26</v>
      </c>
      <c r="EZ55" s="132" t="s">
        <v>170</v>
      </c>
      <c r="FA55" s="2356">
        <v>1368505</v>
      </c>
      <c r="FB55" s="2356" t="s">
        <v>22</v>
      </c>
      <c r="FC55" s="2508">
        <v>1368492</v>
      </c>
      <c r="FD55" s="2508"/>
      <c r="FE55" s="2356">
        <v>249513</v>
      </c>
      <c r="FF55" s="2356">
        <v>362445</v>
      </c>
      <c r="FG55" s="2356">
        <v>756534</v>
      </c>
      <c r="FH55" s="2356" t="s">
        <v>22</v>
      </c>
      <c r="FI55" s="2356">
        <v>677342</v>
      </c>
      <c r="FJ55" s="2356">
        <v>79192</v>
      </c>
      <c r="FK55" s="2356" t="s">
        <v>22</v>
      </c>
      <c r="FL55" s="2356" t="s">
        <v>22</v>
      </c>
      <c r="FM55" s="1388" t="s">
        <v>29</v>
      </c>
      <c r="FN55" s="632" t="s">
        <v>26</v>
      </c>
      <c r="FO55" s="93" t="s">
        <v>26</v>
      </c>
      <c r="FP55" s="94" t="s">
        <v>26</v>
      </c>
      <c r="FQ55" s="132" t="s">
        <v>170</v>
      </c>
      <c r="FR55" s="2356">
        <v>634011</v>
      </c>
      <c r="FS55" s="2356" t="s">
        <v>21</v>
      </c>
      <c r="FT55" s="2508">
        <v>629214</v>
      </c>
      <c r="FU55" s="2508"/>
      <c r="FV55" s="2356">
        <v>624190</v>
      </c>
      <c r="FW55" s="2356" t="s">
        <v>21</v>
      </c>
      <c r="FX55" s="2356">
        <v>5024</v>
      </c>
      <c r="FY55" s="2356" t="s">
        <v>21</v>
      </c>
      <c r="FZ55" s="2356">
        <v>4725</v>
      </c>
      <c r="GA55" s="2356">
        <v>299</v>
      </c>
      <c r="GB55" s="2356" t="s">
        <v>21</v>
      </c>
      <c r="GC55" s="2356">
        <v>41667</v>
      </c>
      <c r="GD55" s="1388" t="s">
        <v>29</v>
      </c>
      <c r="GE55" s="632" t="s">
        <v>26</v>
      </c>
      <c r="GF55" s="93" t="s">
        <v>26</v>
      </c>
      <c r="GG55" s="94" t="s">
        <v>26</v>
      </c>
      <c r="GH55" s="132" t="s">
        <v>170</v>
      </c>
      <c r="GI55" s="2356">
        <v>155227</v>
      </c>
      <c r="GJ55" s="2356" t="s">
        <v>21</v>
      </c>
      <c r="GK55" s="2508">
        <v>152041</v>
      </c>
      <c r="GL55" s="2508"/>
      <c r="GM55" s="2356">
        <v>144119</v>
      </c>
      <c r="GN55" s="2356" t="s">
        <v>21</v>
      </c>
      <c r="GO55" s="2356">
        <v>7922</v>
      </c>
      <c r="GP55" s="2356" t="s">
        <v>21</v>
      </c>
      <c r="GQ55" s="2356">
        <v>7745</v>
      </c>
      <c r="GR55" s="2356">
        <v>177</v>
      </c>
      <c r="GS55" s="2356" t="s">
        <v>21</v>
      </c>
      <c r="GT55" s="2356">
        <v>15301</v>
      </c>
      <c r="GU55" s="1388" t="s">
        <v>29</v>
      </c>
      <c r="GV55" s="632" t="s">
        <v>26</v>
      </c>
    </row>
    <row r="56" spans="1:204" ht="7.5" customHeight="1">
      <c r="A56" s="97"/>
      <c r="B56" s="98"/>
      <c r="C56" s="134"/>
      <c r="D56" s="2356"/>
      <c r="E56" s="2356"/>
      <c r="F56" s="2356"/>
      <c r="G56" s="2356"/>
      <c r="H56" s="2356"/>
      <c r="I56" s="2356"/>
      <c r="J56" s="2356"/>
      <c r="K56" s="2356"/>
      <c r="L56" s="2356"/>
      <c r="M56" s="2356"/>
      <c r="N56" s="2356"/>
      <c r="O56" s="2356"/>
      <c r="P56" s="1389"/>
      <c r="Q56" s="490"/>
      <c r="R56" s="97"/>
      <c r="S56" s="98"/>
      <c r="T56" s="134"/>
      <c r="U56" s="2356"/>
      <c r="V56" s="2356"/>
      <c r="W56" s="2356"/>
      <c r="X56" s="2356"/>
      <c r="Y56" s="2356"/>
      <c r="Z56" s="2356"/>
      <c r="AA56" s="2356"/>
      <c r="AB56" s="2356"/>
      <c r="AC56" s="2356"/>
      <c r="AD56" s="2356"/>
      <c r="AE56" s="2356"/>
      <c r="AF56" s="2356"/>
      <c r="AG56" s="1389"/>
      <c r="AH56" s="490"/>
      <c r="AI56" s="97"/>
      <c r="AJ56" s="98"/>
      <c r="AK56" s="134"/>
      <c r="AL56" s="2356"/>
      <c r="AM56" s="2356"/>
      <c r="AN56" s="2356"/>
      <c r="AO56" s="2356"/>
      <c r="AP56" s="2356"/>
      <c r="AQ56" s="2356"/>
      <c r="AR56" s="2356"/>
      <c r="AS56" s="2356"/>
      <c r="AT56" s="2356"/>
      <c r="AU56" s="2356"/>
      <c r="AV56" s="2356"/>
      <c r="AW56" s="2356"/>
      <c r="AX56" s="1389"/>
      <c r="AY56" s="490"/>
      <c r="AZ56" s="97"/>
      <c r="BA56" s="98"/>
      <c r="BB56" s="134"/>
      <c r="BC56" s="2356"/>
      <c r="BD56" s="2356"/>
      <c r="BE56" s="2356"/>
      <c r="BF56" s="2356"/>
      <c r="BG56" s="2356"/>
      <c r="BH56" s="2356"/>
      <c r="BI56" s="2356"/>
      <c r="BJ56" s="2356"/>
      <c r="BK56" s="2356"/>
      <c r="BL56" s="2356"/>
      <c r="BM56" s="2356"/>
      <c r="BN56" s="2356"/>
      <c r="BO56" s="1389"/>
      <c r="BP56" s="490"/>
      <c r="BQ56" s="97"/>
      <c r="BR56" s="98"/>
      <c r="BS56" s="134"/>
      <c r="BT56" s="2356"/>
      <c r="BU56" s="2356"/>
      <c r="BV56" s="2356"/>
      <c r="BW56" s="2356"/>
      <c r="BX56" s="2356"/>
      <c r="BY56" s="2356"/>
      <c r="BZ56" s="2356"/>
      <c r="CA56" s="2356"/>
      <c r="CB56" s="2356"/>
      <c r="CC56" s="2356"/>
      <c r="CD56" s="2356"/>
      <c r="CE56" s="2356"/>
      <c r="CF56" s="1389"/>
      <c r="CG56" s="490"/>
      <c r="CH56" s="97"/>
      <c r="CI56" s="98"/>
      <c r="CJ56" s="134"/>
      <c r="CK56" s="2356"/>
      <c r="CL56" s="549"/>
      <c r="CM56" s="2356"/>
      <c r="CN56" s="2356"/>
      <c r="CO56" s="2356"/>
      <c r="CP56" s="2356"/>
      <c r="CQ56" s="2356"/>
      <c r="CR56" s="2356"/>
      <c r="CS56" s="2356"/>
      <c r="CT56" s="2356"/>
      <c r="CU56" s="2356"/>
      <c r="CV56" s="2356"/>
      <c r="CW56" s="1389"/>
      <c r="CX56" s="490"/>
      <c r="CY56" s="97"/>
      <c r="CZ56" s="98"/>
      <c r="DA56" s="134"/>
      <c r="DB56" s="2356"/>
      <c r="DC56" s="2356"/>
      <c r="DD56" s="2356"/>
      <c r="DE56" s="2356"/>
      <c r="DF56" s="2356"/>
      <c r="DG56" s="2356"/>
      <c r="DH56" s="2356"/>
      <c r="DI56" s="2356"/>
      <c r="DJ56" s="2356"/>
      <c r="DK56" s="2356"/>
      <c r="DL56" s="2356"/>
      <c r="DM56" s="2356"/>
      <c r="DN56" s="1389"/>
      <c r="DO56" s="490"/>
      <c r="DP56" s="97"/>
      <c r="DQ56" s="98"/>
      <c r="DR56" s="134"/>
      <c r="DS56" s="2356"/>
      <c r="DT56" s="2356"/>
      <c r="DU56" s="2356"/>
      <c r="DV56" s="2356"/>
      <c r="DW56" s="2356"/>
      <c r="DX56" s="2356"/>
      <c r="DY56" s="2356"/>
      <c r="DZ56" s="2356"/>
      <c r="EA56" s="2356"/>
      <c r="EB56" s="2356"/>
      <c r="EC56" s="2356"/>
      <c r="ED56" s="2356"/>
      <c r="EE56" s="1389"/>
      <c r="EF56" s="490"/>
      <c r="EG56" s="97"/>
      <c r="EH56" s="98"/>
      <c r="EI56" s="134"/>
      <c r="EJ56" s="2356"/>
      <c r="EK56" s="2356"/>
      <c r="EL56" s="2356"/>
      <c r="EM56" s="2356"/>
      <c r="EN56" s="2356"/>
      <c r="EO56" s="2356"/>
      <c r="EP56" s="2356"/>
      <c r="EQ56" s="2356"/>
      <c r="ER56" s="2356"/>
      <c r="ES56" s="2356"/>
      <c r="ET56" s="2356"/>
      <c r="EU56" s="2356"/>
      <c r="EV56" s="1389"/>
      <c r="EW56" s="490"/>
      <c r="EX56" s="97"/>
      <c r="EY56" s="98"/>
      <c r="EZ56" s="134"/>
      <c r="FA56" s="2356"/>
      <c r="FB56" s="2356"/>
      <c r="FC56" s="2356"/>
      <c r="FD56" s="2356"/>
      <c r="FE56" s="2356"/>
      <c r="FF56" s="2356"/>
      <c r="FG56" s="2356"/>
      <c r="FH56" s="2356"/>
      <c r="FI56" s="2356"/>
      <c r="FJ56" s="2356"/>
      <c r="FK56" s="2356"/>
      <c r="FL56" s="2356"/>
      <c r="FM56" s="1389"/>
      <c r="FN56" s="490"/>
      <c r="FO56" s="97"/>
      <c r="FP56" s="98"/>
      <c r="FQ56" s="134"/>
      <c r="FR56" s="2356"/>
      <c r="FS56" s="2356"/>
      <c r="FT56" s="2356"/>
      <c r="FU56" s="2356"/>
      <c r="FV56" s="2356"/>
      <c r="FW56" s="2356"/>
      <c r="FX56" s="2356"/>
      <c r="FY56" s="2356"/>
      <c r="FZ56" s="2356"/>
      <c r="GA56" s="2356"/>
      <c r="GB56" s="2356"/>
      <c r="GC56" s="2356"/>
      <c r="GD56" s="1389"/>
      <c r="GE56" s="490"/>
      <c r="GF56" s="97"/>
      <c r="GG56" s="98"/>
      <c r="GH56" s="134"/>
      <c r="GI56" s="2356"/>
      <c r="GJ56" s="2356"/>
      <c r="GK56" s="2356"/>
      <c r="GL56" s="2356"/>
      <c r="GM56" s="2356"/>
      <c r="GN56" s="2356"/>
      <c r="GO56" s="2356"/>
      <c r="GP56" s="2356"/>
      <c r="GQ56" s="2356"/>
      <c r="GR56" s="2356"/>
      <c r="GS56" s="2356"/>
      <c r="GT56" s="2356"/>
      <c r="GU56" s="1389"/>
      <c r="GV56" s="490"/>
    </row>
    <row r="57" spans="1:204" ht="15" customHeight="1">
      <c r="A57" s="93" t="s">
        <v>777</v>
      </c>
      <c r="B57" s="94" t="s">
        <v>23</v>
      </c>
      <c r="C57" s="135" t="s">
        <v>171</v>
      </c>
      <c r="D57" s="2356">
        <v>5529580</v>
      </c>
      <c r="E57" s="2356" t="s">
        <v>21</v>
      </c>
      <c r="F57" s="2356"/>
      <c r="G57" s="2356">
        <v>7668115</v>
      </c>
      <c r="H57" s="2356">
        <v>790114</v>
      </c>
      <c r="I57" s="2356">
        <v>340118</v>
      </c>
      <c r="J57" s="2356">
        <v>6537883</v>
      </c>
      <c r="K57" s="2356">
        <v>4892548</v>
      </c>
      <c r="L57" s="2356">
        <v>1528931</v>
      </c>
      <c r="M57" s="2356">
        <v>116404</v>
      </c>
      <c r="N57" s="2356">
        <v>75873</v>
      </c>
      <c r="O57" s="2356">
        <v>1516959</v>
      </c>
      <c r="P57" s="1388" t="s">
        <v>30</v>
      </c>
      <c r="Q57" s="632" t="s">
        <v>778</v>
      </c>
      <c r="R57" s="93" t="s">
        <v>777</v>
      </c>
      <c r="S57" s="94" t="s">
        <v>23</v>
      </c>
      <c r="T57" s="135" t="s">
        <v>171</v>
      </c>
      <c r="U57" s="2356">
        <v>3031376</v>
      </c>
      <c r="V57" s="2356" t="s">
        <v>22</v>
      </c>
      <c r="W57" s="2508">
        <v>3070964</v>
      </c>
      <c r="X57" s="2508"/>
      <c r="Y57" s="2356" t="s">
        <v>21</v>
      </c>
      <c r="Z57" s="2356">
        <v>258</v>
      </c>
      <c r="AA57" s="2356">
        <v>3070706</v>
      </c>
      <c r="AB57" s="2356">
        <v>3065073</v>
      </c>
      <c r="AC57" s="2356">
        <v>5633</v>
      </c>
      <c r="AD57" s="2356" t="s">
        <v>21</v>
      </c>
      <c r="AE57" s="2356" t="s">
        <v>21</v>
      </c>
      <c r="AF57" s="2356">
        <v>703766</v>
      </c>
      <c r="AG57" s="1388" t="s">
        <v>30</v>
      </c>
      <c r="AH57" s="632" t="s">
        <v>778</v>
      </c>
      <c r="AI57" s="93" t="s">
        <v>777</v>
      </c>
      <c r="AJ57" s="94" t="s">
        <v>23</v>
      </c>
      <c r="AK57" s="135" t="s">
        <v>171</v>
      </c>
      <c r="AL57" s="2356">
        <v>28309</v>
      </c>
      <c r="AM57" s="2356" t="s">
        <v>22</v>
      </c>
      <c r="AN57" s="2508">
        <v>29699</v>
      </c>
      <c r="AO57" s="2508"/>
      <c r="AP57" s="2356" t="s">
        <v>21</v>
      </c>
      <c r="AQ57" s="2356">
        <v>54</v>
      </c>
      <c r="AR57" s="2356">
        <v>29645</v>
      </c>
      <c r="AS57" s="2356">
        <v>23576</v>
      </c>
      <c r="AT57" s="2356">
        <v>259</v>
      </c>
      <c r="AU57" s="2356">
        <v>5810</v>
      </c>
      <c r="AV57" s="2356">
        <v>25</v>
      </c>
      <c r="AW57" s="2356">
        <v>9352</v>
      </c>
      <c r="AX57" s="1388" t="s">
        <v>30</v>
      </c>
      <c r="AY57" s="632" t="s">
        <v>778</v>
      </c>
      <c r="AZ57" s="93" t="s">
        <v>777</v>
      </c>
      <c r="BA57" s="94" t="s">
        <v>23</v>
      </c>
      <c r="BB57" s="135" t="s">
        <v>171</v>
      </c>
      <c r="BC57" s="2356">
        <v>249292</v>
      </c>
      <c r="BD57" s="2356" t="s">
        <v>22</v>
      </c>
      <c r="BE57" s="2508">
        <v>397766</v>
      </c>
      <c r="BF57" s="2508"/>
      <c r="BG57" s="2356">
        <v>221437</v>
      </c>
      <c r="BH57" s="2356">
        <v>5946</v>
      </c>
      <c r="BI57" s="2356">
        <v>170383</v>
      </c>
      <c r="BJ57" s="2356">
        <v>43868</v>
      </c>
      <c r="BK57" s="2356">
        <v>117227</v>
      </c>
      <c r="BL57" s="2356">
        <v>9288</v>
      </c>
      <c r="BM57" s="2356">
        <v>1797</v>
      </c>
      <c r="BN57" s="2356">
        <v>241881</v>
      </c>
      <c r="BO57" s="1388" t="s">
        <v>30</v>
      </c>
      <c r="BP57" s="632" t="s">
        <v>778</v>
      </c>
      <c r="BQ57" s="93" t="s">
        <v>777</v>
      </c>
      <c r="BR57" s="94" t="s">
        <v>23</v>
      </c>
      <c r="BS57" s="135" t="s">
        <v>171</v>
      </c>
      <c r="BT57" s="2356">
        <v>24734</v>
      </c>
      <c r="BU57" s="2356" t="s">
        <v>22</v>
      </c>
      <c r="BV57" s="2508">
        <v>1415346</v>
      </c>
      <c r="BW57" s="2508"/>
      <c r="BX57" s="2356">
        <v>171263</v>
      </c>
      <c r="BY57" s="2356">
        <v>206455</v>
      </c>
      <c r="BZ57" s="2356">
        <v>1037628</v>
      </c>
      <c r="CA57" s="2356">
        <v>36634</v>
      </c>
      <c r="CB57" s="2356">
        <v>968064</v>
      </c>
      <c r="CC57" s="2356">
        <v>32930</v>
      </c>
      <c r="CD57" s="2356" t="s">
        <v>22</v>
      </c>
      <c r="CE57" s="2356" t="s">
        <v>22</v>
      </c>
      <c r="CF57" s="1388" t="s">
        <v>30</v>
      </c>
      <c r="CG57" s="632" t="s">
        <v>778</v>
      </c>
      <c r="CH57" s="93" t="s">
        <v>777</v>
      </c>
      <c r="CI57" s="94" t="s">
        <v>23</v>
      </c>
      <c r="CJ57" s="135" t="s">
        <v>171</v>
      </c>
      <c r="CK57" s="2356">
        <v>21195</v>
      </c>
      <c r="CL57" s="549" t="s">
        <v>21</v>
      </c>
      <c r="CM57" s="2508">
        <v>21836</v>
      </c>
      <c r="CN57" s="2508"/>
      <c r="CO57" s="2356">
        <v>1571</v>
      </c>
      <c r="CP57" s="2356" t="s">
        <v>21</v>
      </c>
      <c r="CQ57" s="2356">
        <v>20265</v>
      </c>
      <c r="CR57" s="2356" t="s">
        <v>21</v>
      </c>
      <c r="CS57" s="2356">
        <v>19919</v>
      </c>
      <c r="CT57" s="2356">
        <v>346</v>
      </c>
      <c r="CU57" s="2356" t="s">
        <v>21</v>
      </c>
      <c r="CV57" s="2356">
        <v>8773</v>
      </c>
      <c r="CW57" s="1388" t="s">
        <v>30</v>
      </c>
      <c r="CX57" s="632" t="s">
        <v>778</v>
      </c>
      <c r="CY57" s="93" t="s">
        <v>777</v>
      </c>
      <c r="CZ57" s="94" t="s">
        <v>23</v>
      </c>
      <c r="DA57" s="135" t="s">
        <v>171</v>
      </c>
      <c r="DB57" s="2356">
        <v>1002901</v>
      </c>
      <c r="DC57" s="2356">
        <v>2851933</v>
      </c>
      <c r="DD57" s="2508">
        <v>2932071</v>
      </c>
      <c r="DE57" s="2508"/>
      <c r="DF57" s="2356" t="s">
        <v>21</v>
      </c>
      <c r="DG57" s="2356" t="s">
        <v>21</v>
      </c>
      <c r="DH57" s="2356">
        <v>2932071</v>
      </c>
      <c r="DI57" s="2356">
        <v>47631</v>
      </c>
      <c r="DJ57" s="2356">
        <v>2873222</v>
      </c>
      <c r="DK57" s="2356">
        <v>11218</v>
      </c>
      <c r="DL57" s="2356">
        <v>828709</v>
      </c>
      <c r="DM57" s="2356">
        <v>1947783</v>
      </c>
      <c r="DN57" s="1388" t="s">
        <v>30</v>
      </c>
      <c r="DO57" s="632" t="s">
        <v>778</v>
      </c>
      <c r="DP57" s="93" t="s">
        <v>777</v>
      </c>
      <c r="DQ57" s="94" t="s">
        <v>23</v>
      </c>
      <c r="DR57" s="135" t="s">
        <v>171</v>
      </c>
      <c r="DS57" s="2356">
        <v>236276</v>
      </c>
      <c r="DT57" s="2356">
        <v>11371068</v>
      </c>
      <c r="DU57" s="2508">
        <v>7949546</v>
      </c>
      <c r="DV57" s="2508"/>
      <c r="DW57" s="2356">
        <v>2550469</v>
      </c>
      <c r="DX57" s="2356">
        <v>266662</v>
      </c>
      <c r="DY57" s="2356">
        <v>5132415</v>
      </c>
      <c r="DZ57" s="2356" t="s">
        <v>21</v>
      </c>
      <c r="EA57" s="2356">
        <v>4699223</v>
      </c>
      <c r="EB57" s="2356">
        <v>433192</v>
      </c>
      <c r="EC57" s="2356">
        <v>3491413</v>
      </c>
      <c r="ED57" s="2356" t="s">
        <v>22</v>
      </c>
      <c r="EE57" s="1388" t="s">
        <v>30</v>
      </c>
      <c r="EF57" s="632" t="s">
        <v>778</v>
      </c>
      <c r="EG57" s="93" t="s">
        <v>777</v>
      </c>
      <c r="EH57" s="94" t="s">
        <v>23</v>
      </c>
      <c r="EI57" s="135" t="s">
        <v>171</v>
      </c>
      <c r="EJ57" s="2356">
        <v>54089</v>
      </c>
      <c r="EK57" s="2356">
        <v>12060</v>
      </c>
      <c r="EL57" s="2508">
        <v>71379</v>
      </c>
      <c r="EM57" s="2508"/>
      <c r="EN57" s="2356">
        <v>24105</v>
      </c>
      <c r="EO57" s="2356">
        <v>14281</v>
      </c>
      <c r="EP57" s="2356">
        <v>32993</v>
      </c>
      <c r="EQ57" s="2356">
        <v>10858</v>
      </c>
      <c r="ER57" s="2356">
        <v>20243</v>
      </c>
      <c r="ES57" s="2356">
        <v>1892</v>
      </c>
      <c r="ET57" s="2356">
        <v>1004</v>
      </c>
      <c r="EU57" s="2356" t="s">
        <v>22</v>
      </c>
      <c r="EV57" s="1388" t="s">
        <v>30</v>
      </c>
      <c r="EW57" s="632" t="s">
        <v>778</v>
      </c>
      <c r="EX57" s="93" t="s">
        <v>777</v>
      </c>
      <c r="EY57" s="94" t="s">
        <v>23</v>
      </c>
      <c r="EZ57" s="135" t="s">
        <v>171</v>
      </c>
      <c r="FA57" s="2356">
        <v>493317</v>
      </c>
      <c r="FB57" s="2356" t="s">
        <v>22</v>
      </c>
      <c r="FC57" s="2508">
        <v>493310</v>
      </c>
      <c r="FD57" s="2508"/>
      <c r="FE57" s="2356">
        <v>109249</v>
      </c>
      <c r="FF57" s="2356">
        <v>120379</v>
      </c>
      <c r="FG57" s="2356">
        <v>263682</v>
      </c>
      <c r="FH57" s="2356" t="s">
        <v>22</v>
      </c>
      <c r="FI57" s="2356">
        <v>227550</v>
      </c>
      <c r="FJ57" s="2356">
        <v>36131</v>
      </c>
      <c r="FK57" s="2356" t="s">
        <v>22</v>
      </c>
      <c r="FL57" s="2356" t="s">
        <v>22</v>
      </c>
      <c r="FM57" s="1388" t="s">
        <v>30</v>
      </c>
      <c r="FN57" s="632" t="s">
        <v>778</v>
      </c>
      <c r="FO57" s="93" t="s">
        <v>777</v>
      </c>
      <c r="FP57" s="94" t="s">
        <v>23</v>
      </c>
      <c r="FQ57" s="135" t="s">
        <v>171</v>
      </c>
      <c r="FR57" s="2356">
        <v>190920</v>
      </c>
      <c r="FS57" s="2356" t="s">
        <v>21</v>
      </c>
      <c r="FT57" s="2508">
        <v>198316</v>
      </c>
      <c r="FU57" s="2508"/>
      <c r="FV57" s="2356">
        <v>196368</v>
      </c>
      <c r="FW57" s="2356" t="s">
        <v>21</v>
      </c>
      <c r="FX57" s="2356">
        <v>1948</v>
      </c>
      <c r="FY57" s="2356" t="s">
        <v>21</v>
      </c>
      <c r="FZ57" s="2356">
        <v>1847</v>
      </c>
      <c r="GA57" s="2356">
        <v>101</v>
      </c>
      <c r="GB57" s="2356" t="s">
        <v>21</v>
      </c>
      <c r="GC57" s="2356">
        <v>25549</v>
      </c>
      <c r="GD57" s="1388" t="s">
        <v>30</v>
      </c>
      <c r="GE57" s="632" t="s">
        <v>778</v>
      </c>
      <c r="GF57" s="93" t="s">
        <v>777</v>
      </c>
      <c r="GG57" s="94" t="s">
        <v>23</v>
      </c>
      <c r="GH57" s="135" t="s">
        <v>171</v>
      </c>
      <c r="GI57" s="2356">
        <v>42828</v>
      </c>
      <c r="GJ57" s="2356" t="s">
        <v>21</v>
      </c>
      <c r="GK57" s="2508">
        <v>44795</v>
      </c>
      <c r="GL57" s="2508"/>
      <c r="GM57" s="2356">
        <v>41678</v>
      </c>
      <c r="GN57" s="2356" t="s">
        <v>21</v>
      </c>
      <c r="GO57" s="2356">
        <v>3117</v>
      </c>
      <c r="GP57" s="2356" t="s">
        <v>21</v>
      </c>
      <c r="GQ57" s="2356">
        <v>3039</v>
      </c>
      <c r="GR57" s="2356">
        <v>78</v>
      </c>
      <c r="GS57" s="2356" t="s">
        <v>21</v>
      </c>
      <c r="GT57" s="2356">
        <v>12187</v>
      </c>
      <c r="GU57" s="1388" t="s">
        <v>30</v>
      </c>
      <c r="GV57" s="632" t="s">
        <v>778</v>
      </c>
    </row>
    <row r="58" spans="1:204" ht="15" customHeight="1">
      <c r="A58" s="88" t="s">
        <v>26</v>
      </c>
      <c r="B58" s="89" t="s">
        <v>26</v>
      </c>
      <c r="C58" s="135" t="s">
        <v>172</v>
      </c>
      <c r="D58" s="2356">
        <v>5320780</v>
      </c>
      <c r="E58" s="2356" t="s">
        <v>21</v>
      </c>
      <c r="F58" s="2356"/>
      <c r="G58" s="2356">
        <v>7105970</v>
      </c>
      <c r="H58" s="2356">
        <v>756895</v>
      </c>
      <c r="I58" s="2356">
        <v>314971</v>
      </c>
      <c r="J58" s="2356">
        <v>6034104</v>
      </c>
      <c r="K58" s="2356">
        <v>4495083</v>
      </c>
      <c r="L58" s="2356">
        <v>1428349</v>
      </c>
      <c r="M58" s="2356">
        <v>110672</v>
      </c>
      <c r="N58" s="2356">
        <v>77482</v>
      </c>
      <c r="O58" s="2356">
        <v>1650735</v>
      </c>
      <c r="P58" s="1388" t="s">
        <v>31</v>
      </c>
      <c r="Q58" s="632" t="s">
        <v>26</v>
      </c>
      <c r="R58" s="88" t="s">
        <v>26</v>
      </c>
      <c r="S58" s="89" t="s">
        <v>26</v>
      </c>
      <c r="T58" s="135" t="s">
        <v>172</v>
      </c>
      <c r="U58" s="2356">
        <v>2875819</v>
      </c>
      <c r="V58" s="2356" t="s">
        <v>22</v>
      </c>
      <c r="W58" s="2508">
        <v>2825556</v>
      </c>
      <c r="X58" s="2508"/>
      <c r="Y58" s="2356" t="s">
        <v>21</v>
      </c>
      <c r="Z58" s="2356">
        <v>191</v>
      </c>
      <c r="AA58" s="2356">
        <v>2825365</v>
      </c>
      <c r="AB58" s="2356">
        <v>2820944</v>
      </c>
      <c r="AC58" s="2356">
        <v>4421</v>
      </c>
      <c r="AD58" s="2356" t="s">
        <v>21</v>
      </c>
      <c r="AE58" s="2356" t="s">
        <v>21</v>
      </c>
      <c r="AF58" s="2356">
        <v>770160</v>
      </c>
      <c r="AG58" s="1388" t="s">
        <v>31</v>
      </c>
      <c r="AH58" s="632" t="s">
        <v>26</v>
      </c>
      <c r="AI58" s="88" t="s">
        <v>26</v>
      </c>
      <c r="AJ58" s="89" t="s">
        <v>26</v>
      </c>
      <c r="AK58" s="135" t="s">
        <v>172</v>
      </c>
      <c r="AL58" s="2356">
        <v>26650</v>
      </c>
      <c r="AM58" s="2356" t="s">
        <v>22</v>
      </c>
      <c r="AN58" s="2508">
        <v>24368</v>
      </c>
      <c r="AO58" s="2508"/>
      <c r="AP58" s="2356" t="s">
        <v>21</v>
      </c>
      <c r="AQ58" s="2356">
        <v>42</v>
      </c>
      <c r="AR58" s="2356">
        <v>24326</v>
      </c>
      <c r="AS58" s="2356">
        <v>18158</v>
      </c>
      <c r="AT58" s="2356">
        <v>256</v>
      </c>
      <c r="AU58" s="2356">
        <v>5912</v>
      </c>
      <c r="AV58" s="2356">
        <v>25</v>
      </c>
      <c r="AW58" s="2356">
        <v>11697</v>
      </c>
      <c r="AX58" s="1388" t="s">
        <v>31</v>
      </c>
      <c r="AY58" s="632" t="s">
        <v>26</v>
      </c>
      <c r="AZ58" s="88" t="s">
        <v>26</v>
      </c>
      <c r="BA58" s="89" t="s">
        <v>26</v>
      </c>
      <c r="BB58" s="135" t="s">
        <v>172</v>
      </c>
      <c r="BC58" s="2356">
        <v>258381</v>
      </c>
      <c r="BD58" s="2356" t="s">
        <v>22</v>
      </c>
      <c r="BE58" s="2508">
        <v>406826</v>
      </c>
      <c r="BF58" s="2508"/>
      <c r="BG58" s="2356">
        <v>232154</v>
      </c>
      <c r="BH58" s="2356">
        <v>7231</v>
      </c>
      <c r="BI58" s="2356">
        <v>167441</v>
      </c>
      <c r="BJ58" s="2356">
        <v>45007</v>
      </c>
      <c r="BK58" s="2356">
        <v>112236</v>
      </c>
      <c r="BL58" s="2356">
        <v>10198</v>
      </c>
      <c r="BM58" s="2356">
        <v>1042</v>
      </c>
      <c r="BN58" s="2356">
        <v>248210</v>
      </c>
      <c r="BO58" s="1388" t="s">
        <v>31</v>
      </c>
      <c r="BP58" s="632" t="s">
        <v>26</v>
      </c>
      <c r="BQ58" s="88" t="s">
        <v>26</v>
      </c>
      <c r="BR58" s="89" t="s">
        <v>26</v>
      </c>
      <c r="BS58" s="135" t="s">
        <v>172</v>
      </c>
      <c r="BT58" s="2356">
        <v>22582</v>
      </c>
      <c r="BU58" s="2356" t="s">
        <v>22</v>
      </c>
      <c r="BV58" s="2508">
        <v>1307458</v>
      </c>
      <c r="BW58" s="2508"/>
      <c r="BX58" s="2356">
        <v>160440</v>
      </c>
      <c r="BY58" s="2356">
        <v>187192</v>
      </c>
      <c r="BZ58" s="2356">
        <v>959826</v>
      </c>
      <c r="CA58" s="2356">
        <v>36050</v>
      </c>
      <c r="CB58" s="2356">
        <v>893076</v>
      </c>
      <c r="CC58" s="2356">
        <v>30700</v>
      </c>
      <c r="CD58" s="2356" t="s">
        <v>22</v>
      </c>
      <c r="CE58" s="2356" t="s">
        <v>22</v>
      </c>
      <c r="CF58" s="1388" t="s">
        <v>31</v>
      </c>
      <c r="CG58" s="632" t="s">
        <v>26</v>
      </c>
      <c r="CH58" s="88" t="s">
        <v>26</v>
      </c>
      <c r="CI58" s="89" t="s">
        <v>26</v>
      </c>
      <c r="CJ58" s="135" t="s">
        <v>172</v>
      </c>
      <c r="CK58" s="2356">
        <v>22487</v>
      </c>
      <c r="CL58" s="549" t="s">
        <v>21</v>
      </c>
      <c r="CM58" s="2508">
        <v>21882</v>
      </c>
      <c r="CN58" s="2508"/>
      <c r="CO58" s="2356">
        <v>1717</v>
      </c>
      <c r="CP58" s="2356" t="s">
        <v>21</v>
      </c>
      <c r="CQ58" s="2356">
        <v>20165</v>
      </c>
      <c r="CR58" s="2356" t="s">
        <v>21</v>
      </c>
      <c r="CS58" s="2356">
        <v>19789</v>
      </c>
      <c r="CT58" s="2356">
        <v>376</v>
      </c>
      <c r="CU58" s="2356" t="s">
        <v>21</v>
      </c>
      <c r="CV58" s="2356">
        <v>9377</v>
      </c>
      <c r="CW58" s="1388" t="s">
        <v>31</v>
      </c>
      <c r="CX58" s="632" t="s">
        <v>26</v>
      </c>
      <c r="CY58" s="88" t="s">
        <v>26</v>
      </c>
      <c r="CZ58" s="89" t="s">
        <v>26</v>
      </c>
      <c r="DA58" s="135" t="s">
        <v>172</v>
      </c>
      <c r="DB58" s="2356">
        <v>969609</v>
      </c>
      <c r="DC58" s="2356">
        <v>2543479</v>
      </c>
      <c r="DD58" s="2508">
        <v>2622661</v>
      </c>
      <c r="DE58" s="2508"/>
      <c r="DF58" s="2356" t="s">
        <v>21</v>
      </c>
      <c r="DG58" s="2356" t="s">
        <v>21</v>
      </c>
      <c r="DH58" s="2356">
        <v>2622661</v>
      </c>
      <c r="DI58" s="2356">
        <v>39767</v>
      </c>
      <c r="DJ58" s="2356">
        <v>2577487</v>
      </c>
      <c r="DK58" s="2356">
        <v>5407</v>
      </c>
      <c r="DL58" s="2356">
        <v>762810</v>
      </c>
      <c r="DM58" s="2356">
        <v>2015252</v>
      </c>
      <c r="DN58" s="1388" t="s">
        <v>31</v>
      </c>
      <c r="DO58" s="632" t="s">
        <v>26</v>
      </c>
      <c r="DP58" s="88" t="s">
        <v>26</v>
      </c>
      <c r="DQ58" s="89" t="s">
        <v>26</v>
      </c>
      <c r="DR58" s="135" t="s">
        <v>172</v>
      </c>
      <c r="DS58" s="2356">
        <v>233340</v>
      </c>
      <c r="DT58" s="2356">
        <v>10174655</v>
      </c>
      <c r="DU58" s="2508">
        <v>6991849</v>
      </c>
      <c r="DV58" s="2508"/>
      <c r="DW58" s="2356">
        <v>2282039</v>
      </c>
      <c r="DX58" s="2356">
        <v>249719</v>
      </c>
      <c r="DY58" s="2356">
        <v>4460091</v>
      </c>
      <c r="DZ58" s="2356" t="s">
        <v>21</v>
      </c>
      <c r="EA58" s="2356">
        <v>4154868</v>
      </c>
      <c r="EB58" s="2356">
        <v>305223</v>
      </c>
      <c r="EC58" s="2356">
        <v>3242372</v>
      </c>
      <c r="ED58" s="2356" t="s">
        <v>22</v>
      </c>
      <c r="EE58" s="1388" t="s">
        <v>31</v>
      </c>
      <c r="EF58" s="632" t="s">
        <v>26</v>
      </c>
      <c r="EG58" s="88" t="s">
        <v>26</v>
      </c>
      <c r="EH58" s="89" t="s">
        <v>26</v>
      </c>
      <c r="EI58" s="135" t="s">
        <v>172</v>
      </c>
      <c r="EJ58" s="2356">
        <v>46107</v>
      </c>
      <c r="EK58" s="2356">
        <v>11260</v>
      </c>
      <c r="EL58" s="2508">
        <v>62283</v>
      </c>
      <c r="EM58" s="2508"/>
      <c r="EN58" s="2356">
        <v>21816</v>
      </c>
      <c r="EO58" s="2356">
        <v>13262</v>
      </c>
      <c r="EP58" s="2356">
        <v>27205</v>
      </c>
      <c r="EQ58" s="2356">
        <v>9754</v>
      </c>
      <c r="ER58" s="2356">
        <v>15905</v>
      </c>
      <c r="ES58" s="2356">
        <v>1546</v>
      </c>
      <c r="ET58" s="2356">
        <v>726</v>
      </c>
      <c r="EU58" s="2356" t="s">
        <v>22</v>
      </c>
      <c r="EV58" s="1388" t="s">
        <v>31</v>
      </c>
      <c r="EW58" s="632" t="s">
        <v>26</v>
      </c>
      <c r="EX58" s="88" t="s">
        <v>26</v>
      </c>
      <c r="EY58" s="89" t="s">
        <v>26</v>
      </c>
      <c r="EZ58" s="135" t="s">
        <v>172</v>
      </c>
      <c r="FA58" s="2356">
        <v>476844</v>
      </c>
      <c r="FB58" s="2356" t="s">
        <v>22</v>
      </c>
      <c r="FC58" s="2508">
        <v>476835</v>
      </c>
      <c r="FD58" s="2508"/>
      <c r="FE58" s="2356">
        <v>107031</v>
      </c>
      <c r="FF58" s="2356">
        <v>114338</v>
      </c>
      <c r="FG58" s="2356">
        <v>255467</v>
      </c>
      <c r="FH58" s="2356" t="s">
        <v>22</v>
      </c>
      <c r="FI58" s="2356">
        <v>222376</v>
      </c>
      <c r="FJ58" s="2356">
        <v>33091</v>
      </c>
      <c r="FK58" s="2356" t="s">
        <v>22</v>
      </c>
      <c r="FL58" s="2356" t="s">
        <v>22</v>
      </c>
      <c r="FM58" s="1388" t="s">
        <v>31</v>
      </c>
      <c r="FN58" s="632" t="s">
        <v>26</v>
      </c>
      <c r="FO58" s="88" t="s">
        <v>26</v>
      </c>
      <c r="FP58" s="89" t="s">
        <v>26</v>
      </c>
      <c r="FQ58" s="135" t="s">
        <v>172</v>
      </c>
      <c r="FR58" s="2356">
        <v>188009</v>
      </c>
      <c r="FS58" s="2356" t="s">
        <v>21</v>
      </c>
      <c r="FT58" s="2508">
        <v>187346</v>
      </c>
      <c r="FU58" s="2508"/>
      <c r="FV58" s="2356">
        <v>185074</v>
      </c>
      <c r="FW58" s="2356" t="s">
        <v>21</v>
      </c>
      <c r="FX58" s="2356">
        <v>2272</v>
      </c>
      <c r="FY58" s="2356" t="s">
        <v>21</v>
      </c>
      <c r="FZ58" s="2356">
        <v>2188</v>
      </c>
      <c r="GA58" s="2356">
        <v>84</v>
      </c>
      <c r="GB58" s="2356" t="s">
        <v>21</v>
      </c>
      <c r="GC58" s="2356">
        <v>26320</v>
      </c>
      <c r="GD58" s="1388" t="s">
        <v>31</v>
      </c>
      <c r="GE58" s="632" t="s">
        <v>26</v>
      </c>
      <c r="GF58" s="88" t="s">
        <v>26</v>
      </c>
      <c r="GG58" s="89" t="s">
        <v>26</v>
      </c>
      <c r="GH58" s="135" t="s">
        <v>172</v>
      </c>
      <c r="GI58" s="2356">
        <v>40962</v>
      </c>
      <c r="GJ58" s="2356" t="s">
        <v>21</v>
      </c>
      <c r="GK58" s="2508">
        <v>38760</v>
      </c>
      <c r="GL58" s="2508"/>
      <c r="GM58" s="2356">
        <v>35834</v>
      </c>
      <c r="GN58" s="2356" t="s">
        <v>21</v>
      </c>
      <c r="GO58" s="2356">
        <v>2926</v>
      </c>
      <c r="GP58" s="2356" t="s">
        <v>21</v>
      </c>
      <c r="GQ58" s="2356">
        <v>2802</v>
      </c>
      <c r="GR58" s="2356">
        <v>124</v>
      </c>
      <c r="GS58" s="2356" t="s">
        <v>21</v>
      </c>
      <c r="GT58" s="2356">
        <v>14390</v>
      </c>
      <c r="GU58" s="1388" t="s">
        <v>31</v>
      </c>
      <c r="GV58" s="632" t="s">
        <v>26</v>
      </c>
    </row>
    <row r="59" spans="1:204" ht="15" customHeight="1">
      <c r="A59" s="88" t="s">
        <v>26</v>
      </c>
      <c r="B59" s="89" t="s">
        <v>26</v>
      </c>
      <c r="C59" s="135" t="s">
        <v>173</v>
      </c>
      <c r="D59" s="2356">
        <v>5373989</v>
      </c>
      <c r="E59" s="2356" t="s">
        <v>21</v>
      </c>
      <c r="F59" s="2356"/>
      <c r="G59" s="2356">
        <v>7401625</v>
      </c>
      <c r="H59" s="2356">
        <v>729474</v>
      </c>
      <c r="I59" s="2356">
        <v>286964</v>
      </c>
      <c r="J59" s="2356">
        <v>6385186</v>
      </c>
      <c r="K59" s="2356">
        <v>4741941</v>
      </c>
      <c r="L59" s="2356">
        <v>1522292</v>
      </c>
      <c r="M59" s="2356">
        <v>120954</v>
      </c>
      <c r="N59" s="2356">
        <v>96910</v>
      </c>
      <c r="O59" s="2356">
        <v>1536909</v>
      </c>
      <c r="P59" s="1388" t="s">
        <v>32</v>
      </c>
      <c r="Q59" s="632" t="s">
        <v>26</v>
      </c>
      <c r="R59" s="88" t="s">
        <v>26</v>
      </c>
      <c r="S59" s="89" t="s">
        <v>26</v>
      </c>
      <c r="T59" s="135" t="s">
        <v>173</v>
      </c>
      <c r="U59" s="2356">
        <v>2814657</v>
      </c>
      <c r="V59" s="2356" t="s">
        <v>22</v>
      </c>
      <c r="W59" s="2508">
        <v>2948854</v>
      </c>
      <c r="X59" s="2508"/>
      <c r="Y59" s="2356" t="s">
        <v>21</v>
      </c>
      <c r="Z59" s="2356" t="s">
        <v>21</v>
      </c>
      <c r="AA59" s="2356">
        <v>2948854</v>
      </c>
      <c r="AB59" s="2356">
        <v>2944291</v>
      </c>
      <c r="AC59" s="2356">
        <v>4563</v>
      </c>
      <c r="AD59" s="2356" t="s">
        <v>21</v>
      </c>
      <c r="AE59" s="2356">
        <v>820</v>
      </c>
      <c r="AF59" s="2356">
        <v>656793</v>
      </c>
      <c r="AG59" s="1388" t="s">
        <v>32</v>
      </c>
      <c r="AH59" s="632" t="s">
        <v>26</v>
      </c>
      <c r="AI59" s="88" t="s">
        <v>26</v>
      </c>
      <c r="AJ59" s="89" t="s">
        <v>26</v>
      </c>
      <c r="AK59" s="135" t="s">
        <v>173</v>
      </c>
      <c r="AL59" s="2356">
        <v>31734</v>
      </c>
      <c r="AM59" s="2356" t="s">
        <v>22</v>
      </c>
      <c r="AN59" s="2508">
        <v>32808</v>
      </c>
      <c r="AO59" s="2508"/>
      <c r="AP59" s="2356" t="s">
        <v>21</v>
      </c>
      <c r="AQ59" s="2356">
        <v>41</v>
      </c>
      <c r="AR59" s="2356">
        <v>32767</v>
      </c>
      <c r="AS59" s="2356">
        <v>26415</v>
      </c>
      <c r="AT59" s="2356">
        <v>272</v>
      </c>
      <c r="AU59" s="2356">
        <v>6080</v>
      </c>
      <c r="AV59" s="2356">
        <v>36</v>
      </c>
      <c r="AW59" s="2356">
        <v>10645</v>
      </c>
      <c r="AX59" s="1388" t="s">
        <v>32</v>
      </c>
      <c r="AY59" s="632" t="s">
        <v>26</v>
      </c>
      <c r="AZ59" s="88" t="s">
        <v>26</v>
      </c>
      <c r="BA59" s="89" t="s">
        <v>26</v>
      </c>
      <c r="BB59" s="135" t="s">
        <v>173</v>
      </c>
      <c r="BC59" s="2356">
        <v>284866</v>
      </c>
      <c r="BD59" s="2356" t="s">
        <v>22</v>
      </c>
      <c r="BE59" s="2508">
        <v>428333</v>
      </c>
      <c r="BF59" s="2508"/>
      <c r="BG59" s="2356">
        <v>239963</v>
      </c>
      <c r="BH59" s="2356">
        <v>7611</v>
      </c>
      <c r="BI59" s="2356">
        <v>180759</v>
      </c>
      <c r="BJ59" s="2356">
        <v>48662</v>
      </c>
      <c r="BK59" s="2356">
        <v>120894</v>
      </c>
      <c r="BL59" s="2356">
        <v>11203</v>
      </c>
      <c r="BM59" s="2356">
        <v>2233</v>
      </c>
      <c r="BN59" s="2356">
        <v>243595</v>
      </c>
      <c r="BO59" s="1388" t="s">
        <v>32</v>
      </c>
      <c r="BP59" s="632" t="s">
        <v>26</v>
      </c>
      <c r="BQ59" s="88" t="s">
        <v>26</v>
      </c>
      <c r="BR59" s="89" t="s">
        <v>26</v>
      </c>
      <c r="BS59" s="135" t="s">
        <v>173</v>
      </c>
      <c r="BT59" s="2356">
        <v>25968</v>
      </c>
      <c r="BU59" s="2356" t="s">
        <v>22</v>
      </c>
      <c r="BV59" s="2508">
        <v>1382798</v>
      </c>
      <c r="BW59" s="2508"/>
      <c r="BX59" s="2356">
        <v>171289</v>
      </c>
      <c r="BY59" s="2356">
        <v>195422</v>
      </c>
      <c r="BZ59" s="2356">
        <v>1016087</v>
      </c>
      <c r="CA59" s="2356">
        <v>37624</v>
      </c>
      <c r="CB59" s="2356">
        <v>940851</v>
      </c>
      <c r="CC59" s="2356">
        <v>37612</v>
      </c>
      <c r="CD59" s="2356" t="s">
        <v>22</v>
      </c>
      <c r="CE59" s="2356" t="s">
        <v>22</v>
      </c>
      <c r="CF59" s="1388" t="s">
        <v>32</v>
      </c>
      <c r="CG59" s="632" t="s">
        <v>26</v>
      </c>
      <c r="CH59" s="88" t="s">
        <v>26</v>
      </c>
      <c r="CI59" s="89" t="s">
        <v>26</v>
      </c>
      <c r="CJ59" s="135" t="s">
        <v>173</v>
      </c>
      <c r="CK59" s="2356">
        <v>25068</v>
      </c>
      <c r="CL59" s="549" t="s">
        <v>21</v>
      </c>
      <c r="CM59" s="2508">
        <v>24932</v>
      </c>
      <c r="CN59" s="2508"/>
      <c r="CO59" s="2356">
        <v>1742</v>
      </c>
      <c r="CP59" s="2356" t="s">
        <v>21</v>
      </c>
      <c r="CQ59" s="2356">
        <v>23190</v>
      </c>
      <c r="CR59" s="2356" t="s">
        <v>21</v>
      </c>
      <c r="CS59" s="2356">
        <v>22920</v>
      </c>
      <c r="CT59" s="2356">
        <v>270</v>
      </c>
      <c r="CU59" s="2356" t="s">
        <v>21</v>
      </c>
      <c r="CV59" s="2356">
        <v>9513</v>
      </c>
      <c r="CW59" s="1388" t="s">
        <v>32</v>
      </c>
      <c r="CX59" s="632" t="s">
        <v>26</v>
      </c>
      <c r="CY59" s="88" t="s">
        <v>26</v>
      </c>
      <c r="CZ59" s="89" t="s">
        <v>26</v>
      </c>
      <c r="DA59" s="135" t="s">
        <v>173</v>
      </c>
      <c r="DB59" s="2356">
        <v>1052017</v>
      </c>
      <c r="DC59" s="2356">
        <v>2831927</v>
      </c>
      <c r="DD59" s="2508">
        <v>2883272</v>
      </c>
      <c r="DE59" s="2508"/>
      <c r="DF59" s="2356" t="s">
        <v>21</v>
      </c>
      <c r="DG59" s="2356" t="s">
        <v>21</v>
      </c>
      <c r="DH59" s="2356">
        <v>2883272</v>
      </c>
      <c r="DI59" s="2356">
        <v>50956</v>
      </c>
      <c r="DJ59" s="2356">
        <v>2826545</v>
      </c>
      <c r="DK59" s="2356">
        <v>5771</v>
      </c>
      <c r="DL59" s="2356">
        <v>905669</v>
      </c>
      <c r="DM59" s="2356">
        <v>1945182</v>
      </c>
      <c r="DN59" s="1388" t="s">
        <v>32</v>
      </c>
      <c r="DO59" s="632" t="s">
        <v>26</v>
      </c>
      <c r="DP59" s="88" t="s">
        <v>26</v>
      </c>
      <c r="DQ59" s="89" t="s">
        <v>26</v>
      </c>
      <c r="DR59" s="135" t="s">
        <v>173</v>
      </c>
      <c r="DS59" s="2356">
        <v>254628</v>
      </c>
      <c r="DT59" s="2356">
        <v>11427758</v>
      </c>
      <c r="DU59" s="2508">
        <v>7906627</v>
      </c>
      <c r="DV59" s="2508"/>
      <c r="DW59" s="2356">
        <v>2553244</v>
      </c>
      <c r="DX59" s="2356">
        <v>286364</v>
      </c>
      <c r="DY59" s="2356">
        <v>5067019</v>
      </c>
      <c r="DZ59" s="2356" t="s">
        <v>21</v>
      </c>
      <c r="EA59" s="2356">
        <v>4670519</v>
      </c>
      <c r="EB59" s="2356">
        <v>396500</v>
      </c>
      <c r="EC59" s="2356">
        <v>3433407</v>
      </c>
      <c r="ED59" s="2356" t="s">
        <v>22</v>
      </c>
      <c r="EE59" s="1388" t="s">
        <v>32</v>
      </c>
      <c r="EF59" s="632" t="s">
        <v>26</v>
      </c>
      <c r="EG59" s="88" t="s">
        <v>26</v>
      </c>
      <c r="EH59" s="89" t="s">
        <v>26</v>
      </c>
      <c r="EI59" s="135" t="s">
        <v>173</v>
      </c>
      <c r="EJ59" s="2356">
        <v>47604</v>
      </c>
      <c r="EK59" s="2356">
        <v>12346</v>
      </c>
      <c r="EL59" s="2508">
        <v>66677</v>
      </c>
      <c r="EM59" s="2508"/>
      <c r="EN59" s="2356">
        <v>23308</v>
      </c>
      <c r="EO59" s="2356">
        <v>13740</v>
      </c>
      <c r="EP59" s="2356">
        <v>29629</v>
      </c>
      <c r="EQ59" s="2356">
        <v>11228</v>
      </c>
      <c r="ER59" s="2356">
        <v>16748</v>
      </c>
      <c r="ES59" s="2356">
        <v>1653</v>
      </c>
      <c r="ET59" s="2356">
        <v>307</v>
      </c>
      <c r="EU59" s="2356" t="s">
        <v>22</v>
      </c>
      <c r="EV59" s="1388" t="s">
        <v>32</v>
      </c>
      <c r="EW59" s="632" t="s">
        <v>26</v>
      </c>
      <c r="EX59" s="88" t="s">
        <v>26</v>
      </c>
      <c r="EY59" s="89" t="s">
        <v>26</v>
      </c>
      <c r="EZ59" s="135" t="s">
        <v>173</v>
      </c>
      <c r="FA59" s="2356">
        <v>488139</v>
      </c>
      <c r="FB59" s="2356" t="s">
        <v>22</v>
      </c>
      <c r="FC59" s="2508">
        <v>488134</v>
      </c>
      <c r="FD59" s="2508"/>
      <c r="FE59" s="2356">
        <v>101108</v>
      </c>
      <c r="FF59" s="2356">
        <v>127346</v>
      </c>
      <c r="FG59" s="2356">
        <v>259681</v>
      </c>
      <c r="FH59" s="2356" t="s">
        <v>22</v>
      </c>
      <c r="FI59" s="2356">
        <v>228137</v>
      </c>
      <c r="FJ59" s="2356">
        <v>31543</v>
      </c>
      <c r="FK59" s="2356" t="s">
        <v>22</v>
      </c>
      <c r="FL59" s="2356" t="s">
        <v>22</v>
      </c>
      <c r="FM59" s="1388" t="s">
        <v>32</v>
      </c>
      <c r="FN59" s="632" t="s">
        <v>26</v>
      </c>
      <c r="FO59" s="88" t="s">
        <v>26</v>
      </c>
      <c r="FP59" s="89" t="s">
        <v>26</v>
      </c>
      <c r="FQ59" s="135" t="s">
        <v>173</v>
      </c>
      <c r="FR59" s="2356">
        <v>215959</v>
      </c>
      <c r="FS59" s="2356" t="s">
        <v>21</v>
      </c>
      <c r="FT59" s="2508">
        <v>219289</v>
      </c>
      <c r="FU59" s="2508"/>
      <c r="FV59" s="2356">
        <v>217089</v>
      </c>
      <c r="FW59" s="2356" t="s">
        <v>21</v>
      </c>
      <c r="FX59" s="2356">
        <v>2200</v>
      </c>
      <c r="FY59" s="2356" t="s">
        <v>21</v>
      </c>
      <c r="FZ59" s="2356">
        <v>2141</v>
      </c>
      <c r="GA59" s="2356">
        <v>59</v>
      </c>
      <c r="GB59" s="2356" t="s">
        <v>21</v>
      </c>
      <c r="GC59" s="2356">
        <v>23016</v>
      </c>
      <c r="GD59" s="1388" t="s">
        <v>32</v>
      </c>
      <c r="GE59" s="632" t="s">
        <v>26</v>
      </c>
      <c r="GF59" s="88" t="s">
        <v>26</v>
      </c>
      <c r="GG59" s="89" t="s">
        <v>26</v>
      </c>
      <c r="GH59" s="135" t="s">
        <v>173</v>
      </c>
      <c r="GI59" s="2356">
        <v>46895</v>
      </c>
      <c r="GJ59" s="2356" t="s">
        <v>21</v>
      </c>
      <c r="GK59" s="2508">
        <v>48175</v>
      </c>
      <c r="GL59" s="2508"/>
      <c r="GM59" s="2356">
        <v>44814</v>
      </c>
      <c r="GN59" s="2356" t="s">
        <v>21</v>
      </c>
      <c r="GO59" s="2356">
        <v>3361</v>
      </c>
      <c r="GP59" s="2356" t="s">
        <v>21</v>
      </c>
      <c r="GQ59" s="2356">
        <v>3262</v>
      </c>
      <c r="GR59" s="2356">
        <v>99</v>
      </c>
      <c r="GS59" s="2356" t="s">
        <v>21</v>
      </c>
      <c r="GT59" s="2356">
        <v>13110</v>
      </c>
      <c r="GU59" s="1388" t="s">
        <v>32</v>
      </c>
      <c r="GV59" s="632" t="s">
        <v>26</v>
      </c>
    </row>
    <row r="60" spans="1:204" ht="15" customHeight="1">
      <c r="A60" s="88" t="s">
        <v>26</v>
      </c>
      <c r="B60" s="89" t="s">
        <v>26</v>
      </c>
      <c r="C60" s="135" t="s">
        <v>174</v>
      </c>
      <c r="D60" s="2356">
        <v>5416600</v>
      </c>
      <c r="E60" s="2356" t="s">
        <v>21</v>
      </c>
      <c r="F60" s="2356"/>
      <c r="G60" s="2356">
        <v>7166554</v>
      </c>
      <c r="H60" s="2356">
        <v>665783</v>
      </c>
      <c r="I60" s="2356">
        <v>284498</v>
      </c>
      <c r="J60" s="2356">
        <v>6216273</v>
      </c>
      <c r="K60" s="2356">
        <v>4659024</v>
      </c>
      <c r="L60" s="2356">
        <v>1457815</v>
      </c>
      <c r="M60" s="2356">
        <v>99434</v>
      </c>
      <c r="N60" s="2356">
        <v>67167</v>
      </c>
      <c r="O60" s="2356">
        <v>1655807</v>
      </c>
      <c r="P60" s="1388" t="s">
        <v>33</v>
      </c>
      <c r="Q60" s="632" t="s">
        <v>26</v>
      </c>
      <c r="R60" s="88" t="s">
        <v>26</v>
      </c>
      <c r="S60" s="89" t="s">
        <v>26</v>
      </c>
      <c r="T60" s="135" t="s">
        <v>174</v>
      </c>
      <c r="U60" s="2356">
        <v>2946981</v>
      </c>
      <c r="V60" s="2356" t="s">
        <v>22</v>
      </c>
      <c r="W60" s="2508">
        <v>2919511</v>
      </c>
      <c r="X60" s="2508"/>
      <c r="Y60" s="2356" t="s">
        <v>21</v>
      </c>
      <c r="Z60" s="2356">
        <v>112</v>
      </c>
      <c r="AA60" s="2356">
        <v>2919399</v>
      </c>
      <c r="AB60" s="2356">
        <v>2915365</v>
      </c>
      <c r="AC60" s="2356">
        <v>4034</v>
      </c>
      <c r="AD60" s="2356" t="s">
        <v>21</v>
      </c>
      <c r="AE60" s="2356" t="s">
        <v>21</v>
      </c>
      <c r="AF60" s="2356">
        <v>700374</v>
      </c>
      <c r="AG60" s="1388" t="s">
        <v>33</v>
      </c>
      <c r="AH60" s="632" t="s">
        <v>26</v>
      </c>
      <c r="AI60" s="88" t="s">
        <v>26</v>
      </c>
      <c r="AJ60" s="89" t="s">
        <v>26</v>
      </c>
      <c r="AK60" s="135" t="s">
        <v>174</v>
      </c>
      <c r="AL60" s="2356">
        <v>26687</v>
      </c>
      <c r="AM60" s="2356" t="s">
        <v>22</v>
      </c>
      <c r="AN60" s="2508">
        <v>26503</v>
      </c>
      <c r="AO60" s="2508"/>
      <c r="AP60" s="2356" t="s">
        <v>21</v>
      </c>
      <c r="AQ60" s="2356">
        <v>36</v>
      </c>
      <c r="AR60" s="2356">
        <v>26467</v>
      </c>
      <c r="AS60" s="2356">
        <v>20453</v>
      </c>
      <c r="AT60" s="2356">
        <v>277</v>
      </c>
      <c r="AU60" s="2356">
        <v>5737</v>
      </c>
      <c r="AV60" s="2356">
        <v>24</v>
      </c>
      <c r="AW60" s="2356">
        <v>10890</v>
      </c>
      <c r="AX60" s="1388" t="s">
        <v>33</v>
      </c>
      <c r="AY60" s="632" t="s">
        <v>26</v>
      </c>
      <c r="AZ60" s="88" t="s">
        <v>26</v>
      </c>
      <c r="BA60" s="89" t="s">
        <v>26</v>
      </c>
      <c r="BB60" s="135" t="s">
        <v>174</v>
      </c>
      <c r="BC60" s="2356">
        <v>275022</v>
      </c>
      <c r="BD60" s="2356" t="s">
        <v>22</v>
      </c>
      <c r="BE60" s="2508">
        <v>386168</v>
      </c>
      <c r="BF60" s="2508"/>
      <c r="BG60" s="2356">
        <v>206919</v>
      </c>
      <c r="BH60" s="2356">
        <v>7799</v>
      </c>
      <c r="BI60" s="2356">
        <v>171450</v>
      </c>
      <c r="BJ60" s="2356">
        <v>49915</v>
      </c>
      <c r="BK60" s="2356">
        <v>112643</v>
      </c>
      <c r="BL60" s="2356">
        <v>8892</v>
      </c>
      <c r="BM60" s="2356">
        <v>1139</v>
      </c>
      <c r="BN60" s="2356">
        <v>257908</v>
      </c>
      <c r="BO60" s="1388" t="s">
        <v>33</v>
      </c>
      <c r="BP60" s="632" t="s">
        <v>26</v>
      </c>
      <c r="BQ60" s="88" t="s">
        <v>26</v>
      </c>
      <c r="BR60" s="89" t="s">
        <v>26</v>
      </c>
      <c r="BS60" s="135" t="s">
        <v>174</v>
      </c>
      <c r="BT60" s="2356">
        <v>26683</v>
      </c>
      <c r="BU60" s="2356" t="s">
        <v>22</v>
      </c>
      <c r="BV60" s="2508">
        <v>1348049</v>
      </c>
      <c r="BW60" s="2508"/>
      <c r="BX60" s="2356">
        <v>164649</v>
      </c>
      <c r="BY60" s="2356">
        <v>191902</v>
      </c>
      <c r="BZ60" s="2356">
        <v>991498</v>
      </c>
      <c r="CA60" s="2356">
        <v>42001</v>
      </c>
      <c r="CB60" s="2356">
        <v>914934</v>
      </c>
      <c r="CC60" s="2356">
        <v>34563</v>
      </c>
      <c r="CD60" s="2356" t="s">
        <v>22</v>
      </c>
      <c r="CE60" s="2356" t="s">
        <v>22</v>
      </c>
      <c r="CF60" s="1388" t="s">
        <v>33</v>
      </c>
      <c r="CG60" s="632" t="s">
        <v>26</v>
      </c>
      <c r="CH60" s="88" t="s">
        <v>26</v>
      </c>
      <c r="CI60" s="89" t="s">
        <v>26</v>
      </c>
      <c r="CJ60" s="135" t="s">
        <v>174</v>
      </c>
      <c r="CK60" s="2356">
        <v>24060</v>
      </c>
      <c r="CL60" s="549" t="s">
        <v>21</v>
      </c>
      <c r="CM60" s="2508">
        <v>24652</v>
      </c>
      <c r="CN60" s="2508"/>
      <c r="CO60" s="2356">
        <v>2003</v>
      </c>
      <c r="CP60" s="2356" t="s">
        <v>21</v>
      </c>
      <c r="CQ60" s="2356">
        <v>22649</v>
      </c>
      <c r="CR60" s="2356" t="s">
        <v>21</v>
      </c>
      <c r="CS60" s="2356">
        <v>22280</v>
      </c>
      <c r="CT60" s="2356">
        <v>369</v>
      </c>
      <c r="CU60" s="2356" t="s">
        <v>21</v>
      </c>
      <c r="CV60" s="2356">
        <v>8925</v>
      </c>
      <c r="CW60" s="1388" t="s">
        <v>33</v>
      </c>
      <c r="CX60" s="632" t="s">
        <v>26</v>
      </c>
      <c r="CY60" s="88" t="s">
        <v>26</v>
      </c>
      <c r="CZ60" s="89" t="s">
        <v>26</v>
      </c>
      <c r="DA60" s="135" t="s">
        <v>174</v>
      </c>
      <c r="DB60" s="2356">
        <v>955098</v>
      </c>
      <c r="DC60" s="2356">
        <v>2738413</v>
      </c>
      <c r="DD60" s="2508">
        <v>2645822</v>
      </c>
      <c r="DE60" s="2508"/>
      <c r="DF60" s="2356" t="s">
        <v>21</v>
      </c>
      <c r="DG60" s="2356" t="s">
        <v>21</v>
      </c>
      <c r="DH60" s="2356">
        <v>2645822</v>
      </c>
      <c r="DI60" s="2356">
        <v>46355</v>
      </c>
      <c r="DJ60" s="2356">
        <v>2593593</v>
      </c>
      <c r="DK60" s="2356">
        <v>5874</v>
      </c>
      <c r="DL60" s="2356">
        <v>821926</v>
      </c>
      <c r="DM60" s="2356">
        <v>2097203</v>
      </c>
      <c r="DN60" s="1388" t="s">
        <v>33</v>
      </c>
      <c r="DO60" s="632" t="s">
        <v>26</v>
      </c>
      <c r="DP60" s="88" t="s">
        <v>26</v>
      </c>
      <c r="DQ60" s="89" t="s">
        <v>26</v>
      </c>
      <c r="DR60" s="135" t="s">
        <v>174</v>
      </c>
      <c r="DS60" s="2356">
        <v>249079</v>
      </c>
      <c r="DT60" s="2356">
        <v>10259001</v>
      </c>
      <c r="DU60" s="2508">
        <v>7296808</v>
      </c>
      <c r="DV60" s="2508"/>
      <c r="DW60" s="2356">
        <v>2489332</v>
      </c>
      <c r="DX60" s="2356">
        <v>131020</v>
      </c>
      <c r="DY60" s="2356">
        <v>4676456</v>
      </c>
      <c r="DZ60" s="2356" t="s">
        <v>21</v>
      </c>
      <c r="EA60" s="2356">
        <v>4280847</v>
      </c>
      <c r="EB60" s="2356">
        <v>395609</v>
      </c>
      <c r="EC60" s="2356">
        <v>3018316</v>
      </c>
      <c r="ED60" s="2356" t="s">
        <v>22</v>
      </c>
      <c r="EE60" s="1388" t="s">
        <v>33</v>
      </c>
      <c r="EF60" s="632" t="s">
        <v>26</v>
      </c>
      <c r="EG60" s="88" t="s">
        <v>26</v>
      </c>
      <c r="EH60" s="89" t="s">
        <v>26</v>
      </c>
      <c r="EI60" s="135" t="s">
        <v>174</v>
      </c>
      <c r="EJ60" s="2356">
        <v>38424</v>
      </c>
      <c r="EK60" s="2356">
        <v>11804</v>
      </c>
      <c r="EL60" s="2508">
        <v>54463</v>
      </c>
      <c r="EM60" s="2508"/>
      <c r="EN60" s="2356">
        <v>19941</v>
      </c>
      <c r="EO60" s="2356">
        <v>12280</v>
      </c>
      <c r="EP60" s="2356">
        <v>22242</v>
      </c>
      <c r="EQ60" s="2356">
        <v>9569</v>
      </c>
      <c r="ER60" s="2356">
        <v>11225</v>
      </c>
      <c r="ES60" s="2356">
        <v>1448</v>
      </c>
      <c r="ET60" s="2356">
        <v>796</v>
      </c>
      <c r="EU60" s="2356" t="s">
        <v>22</v>
      </c>
      <c r="EV60" s="1388" t="s">
        <v>33</v>
      </c>
      <c r="EW60" s="632" t="s">
        <v>26</v>
      </c>
      <c r="EX60" s="88" t="s">
        <v>26</v>
      </c>
      <c r="EY60" s="89" t="s">
        <v>26</v>
      </c>
      <c r="EZ60" s="135" t="s">
        <v>174</v>
      </c>
      <c r="FA60" s="2356">
        <v>437440</v>
      </c>
      <c r="FB60" s="2356" t="s">
        <v>22</v>
      </c>
      <c r="FC60" s="2508">
        <v>437436</v>
      </c>
      <c r="FD60" s="2508"/>
      <c r="FE60" s="2356">
        <v>92342</v>
      </c>
      <c r="FF60" s="2356">
        <v>116186</v>
      </c>
      <c r="FG60" s="2356">
        <v>228908</v>
      </c>
      <c r="FH60" s="2356" t="s">
        <v>22</v>
      </c>
      <c r="FI60" s="2356">
        <v>205280</v>
      </c>
      <c r="FJ60" s="2356">
        <v>23627</v>
      </c>
      <c r="FK60" s="2356" t="s">
        <v>22</v>
      </c>
      <c r="FL60" s="2356" t="s">
        <v>22</v>
      </c>
      <c r="FM60" s="1388" t="s">
        <v>33</v>
      </c>
      <c r="FN60" s="632" t="s">
        <v>26</v>
      </c>
      <c r="FO60" s="88" t="s">
        <v>26</v>
      </c>
      <c r="FP60" s="89" t="s">
        <v>26</v>
      </c>
      <c r="FQ60" s="135" t="s">
        <v>174</v>
      </c>
      <c r="FR60" s="2356">
        <v>197938</v>
      </c>
      <c r="FS60" s="2356" t="s">
        <v>21</v>
      </c>
      <c r="FT60" s="2508">
        <v>198641</v>
      </c>
      <c r="FU60" s="2508"/>
      <c r="FV60" s="2356">
        <v>197143</v>
      </c>
      <c r="FW60" s="2356" t="s">
        <v>21</v>
      </c>
      <c r="FX60" s="2356">
        <v>1498</v>
      </c>
      <c r="FY60" s="2356" t="s">
        <v>21</v>
      </c>
      <c r="FZ60" s="2356">
        <v>1418</v>
      </c>
      <c r="GA60" s="2356">
        <v>80</v>
      </c>
      <c r="GB60" s="2356" t="s">
        <v>21</v>
      </c>
      <c r="GC60" s="2356">
        <v>22423</v>
      </c>
      <c r="GD60" s="1388" t="s">
        <v>33</v>
      </c>
      <c r="GE60" s="632" t="s">
        <v>26</v>
      </c>
      <c r="GF60" s="88" t="s">
        <v>26</v>
      </c>
      <c r="GG60" s="89" t="s">
        <v>26</v>
      </c>
      <c r="GH60" s="135" t="s">
        <v>174</v>
      </c>
      <c r="GI60" s="2356">
        <v>42874</v>
      </c>
      <c r="GJ60" s="2356" t="s">
        <v>21</v>
      </c>
      <c r="GK60" s="2508">
        <v>43338</v>
      </c>
      <c r="GL60" s="2508"/>
      <c r="GM60" s="2356">
        <v>40717</v>
      </c>
      <c r="GN60" s="2356" t="s">
        <v>21</v>
      </c>
      <c r="GO60" s="2356">
        <v>2621</v>
      </c>
      <c r="GP60" s="2356" t="s">
        <v>21</v>
      </c>
      <c r="GQ60" s="2356">
        <v>2528</v>
      </c>
      <c r="GR60" s="2356">
        <v>93</v>
      </c>
      <c r="GS60" s="2356" t="s">
        <v>21</v>
      </c>
      <c r="GT60" s="2356">
        <v>12630</v>
      </c>
      <c r="GU60" s="1388" t="s">
        <v>33</v>
      </c>
      <c r="GV60" s="632" t="s">
        <v>26</v>
      </c>
    </row>
    <row r="61" spans="1:204" ht="15" customHeight="1">
      <c r="A61" s="88" t="s">
        <v>26</v>
      </c>
      <c r="B61" s="89" t="s">
        <v>26</v>
      </c>
      <c r="C61" s="135" t="s">
        <v>175</v>
      </c>
      <c r="D61" s="2356">
        <v>4991509</v>
      </c>
      <c r="E61" s="2356" t="s">
        <v>21</v>
      </c>
      <c r="F61" s="2356"/>
      <c r="G61" s="2356">
        <v>6923772</v>
      </c>
      <c r="H61" s="2356">
        <v>721205</v>
      </c>
      <c r="I61" s="2356">
        <v>313692</v>
      </c>
      <c r="J61" s="2356">
        <v>5888875</v>
      </c>
      <c r="K61" s="2356">
        <v>4376812</v>
      </c>
      <c r="L61" s="2356">
        <v>1424170</v>
      </c>
      <c r="M61" s="2356">
        <v>87893</v>
      </c>
      <c r="N61" s="2356">
        <v>71946</v>
      </c>
      <c r="O61" s="2356">
        <v>1615304</v>
      </c>
      <c r="P61" s="1388" t="s">
        <v>34</v>
      </c>
      <c r="Q61" s="632" t="s">
        <v>26</v>
      </c>
      <c r="R61" s="88" t="s">
        <v>26</v>
      </c>
      <c r="S61" s="89" t="s">
        <v>26</v>
      </c>
      <c r="T61" s="135" t="s">
        <v>175</v>
      </c>
      <c r="U61" s="2356">
        <v>2638896</v>
      </c>
      <c r="V61" s="2356" t="s">
        <v>22</v>
      </c>
      <c r="W61" s="2508">
        <v>2646721</v>
      </c>
      <c r="X61" s="2508"/>
      <c r="Y61" s="2356" t="s">
        <v>21</v>
      </c>
      <c r="Z61" s="2356">
        <v>216</v>
      </c>
      <c r="AA61" s="2356">
        <v>2646505</v>
      </c>
      <c r="AB61" s="2356">
        <v>2641532</v>
      </c>
      <c r="AC61" s="2356">
        <v>4973</v>
      </c>
      <c r="AD61" s="2356" t="s">
        <v>21</v>
      </c>
      <c r="AE61" s="2356">
        <v>358</v>
      </c>
      <c r="AF61" s="2356">
        <v>696380</v>
      </c>
      <c r="AG61" s="1388" t="s">
        <v>34</v>
      </c>
      <c r="AH61" s="632" t="s">
        <v>26</v>
      </c>
      <c r="AI61" s="88" t="s">
        <v>26</v>
      </c>
      <c r="AJ61" s="89" t="s">
        <v>26</v>
      </c>
      <c r="AK61" s="135" t="s">
        <v>175</v>
      </c>
      <c r="AL61" s="2356">
        <v>17288</v>
      </c>
      <c r="AM61" s="2356" t="s">
        <v>22</v>
      </c>
      <c r="AN61" s="2508">
        <v>14456</v>
      </c>
      <c r="AO61" s="2508"/>
      <c r="AP61" s="2356" t="s">
        <v>21</v>
      </c>
      <c r="AQ61" s="2356">
        <v>44</v>
      </c>
      <c r="AR61" s="2356">
        <v>14412</v>
      </c>
      <c r="AS61" s="2356">
        <v>8690</v>
      </c>
      <c r="AT61" s="2356">
        <v>408</v>
      </c>
      <c r="AU61" s="2356">
        <v>5314</v>
      </c>
      <c r="AV61" s="2356">
        <v>27</v>
      </c>
      <c r="AW61" s="2356">
        <v>13922</v>
      </c>
      <c r="AX61" s="1388" t="s">
        <v>34</v>
      </c>
      <c r="AY61" s="632" t="s">
        <v>26</v>
      </c>
      <c r="AZ61" s="88" t="s">
        <v>26</v>
      </c>
      <c r="BA61" s="89" t="s">
        <v>26</v>
      </c>
      <c r="BB61" s="135" t="s">
        <v>175</v>
      </c>
      <c r="BC61" s="2356">
        <v>226380</v>
      </c>
      <c r="BD61" s="2356" t="s">
        <v>22</v>
      </c>
      <c r="BE61" s="2508">
        <v>339792</v>
      </c>
      <c r="BF61" s="2508"/>
      <c r="BG61" s="2356">
        <v>194798</v>
      </c>
      <c r="BH61" s="2356">
        <v>8525</v>
      </c>
      <c r="BI61" s="2356">
        <v>136469</v>
      </c>
      <c r="BJ61" s="2356">
        <v>29442</v>
      </c>
      <c r="BK61" s="2356">
        <v>99636</v>
      </c>
      <c r="BL61" s="2356">
        <v>7391</v>
      </c>
      <c r="BM61" s="2356">
        <v>986</v>
      </c>
      <c r="BN61" s="2356">
        <v>250823</v>
      </c>
      <c r="BO61" s="1388" t="s">
        <v>34</v>
      </c>
      <c r="BP61" s="632" t="s">
        <v>26</v>
      </c>
      <c r="BQ61" s="88" t="s">
        <v>26</v>
      </c>
      <c r="BR61" s="89" t="s">
        <v>26</v>
      </c>
      <c r="BS61" s="135" t="s">
        <v>175</v>
      </c>
      <c r="BT61" s="2356">
        <v>26085</v>
      </c>
      <c r="BU61" s="2356" t="s">
        <v>22</v>
      </c>
      <c r="BV61" s="2508">
        <v>1330798</v>
      </c>
      <c r="BW61" s="2508"/>
      <c r="BX61" s="2356">
        <v>178748</v>
      </c>
      <c r="BY61" s="2356">
        <v>183659</v>
      </c>
      <c r="BZ61" s="2356">
        <v>968391</v>
      </c>
      <c r="CA61" s="2356">
        <v>35803</v>
      </c>
      <c r="CB61" s="2356">
        <v>904664</v>
      </c>
      <c r="CC61" s="2356">
        <v>27924</v>
      </c>
      <c r="CD61" s="2356" t="s">
        <v>22</v>
      </c>
      <c r="CE61" s="2356" t="s">
        <v>22</v>
      </c>
      <c r="CF61" s="1388" t="s">
        <v>34</v>
      </c>
      <c r="CG61" s="632" t="s">
        <v>26</v>
      </c>
      <c r="CH61" s="88" t="s">
        <v>26</v>
      </c>
      <c r="CI61" s="89" t="s">
        <v>26</v>
      </c>
      <c r="CJ61" s="135" t="s">
        <v>175</v>
      </c>
      <c r="CK61" s="2356">
        <v>21172</v>
      </c>
      <c r="CL61" s="549" t="s">
        <v>21</v>
      </c>
      <c r="CM61" s="2508">
        <v>21097</v>
      </c>
      <c r="CN61" s="2508"/>
      <c r="CO61" s="2356">
        <v>1170</v>
      </c>
      <c r="CP61" s="2356" t="s">
        <v>21</v>
      </c>
      <c r="CQ61" s="2356">
        <v>19927</v>
      </c>
      <c r="CR61" s="2356" t="s">
        <v>21</v>
      </c>
      <c r="CS61" s="2356">
        <v>19569</v>
      </c>
      <c r="CT61" s="2356">
        <v>358</v>
      </c>
      <c r="CU61" s="2356" t="s">
        <v>21</v>
      </c>
      <c r="CV61" s="2356">
        <v>8998</v>
      </c>
      <c r="CW61" s="1388" t="s">
        <v>34</v>
      </c>
      <c r="CX61" s="632" t="s">
        <v>26</v>
      </c>
      <c r="CY61" s="88" t="s">
        <v>26</v>
      </c>
      <c r="CZ61" s="89" t="s">
        <v>26</v>
      </c>
      <c r="DA61" s="135" t="s">
        <v>175</v>
      </c>
      <c r="DB61" s="2356">
        <v>977488</v>
      </c>
      <c r="DC61" s="2356">
        <v>2790831</v>
      </c>
      <c r="DD61" s="2508">
        <v>2771854</v>
      </c>
      <c r="DE61" s="2508"/>
      <c r="DF61" s="2356" t="s">
        <v>21</v>
      </c>
      <c r="DG61" s="2356" t="s">
        <v>21</v>
      </c>
      <c r="DH61" s="2356">
        <v>2771854</v>
      </c>
      <c r="DI61" s="2356">
        <v>45415</v>
      </c>
      <c r="DJ61" s="2356">
        <v>2719944</v>
      </c>
      <c r="DK61" s="2356">
        <v>6495</v>
      </c>
      <c r="DL61" s="2356">
        <v>900709</v>
      </c>
      <c r="DM61" s="2356">
        <v>2108321</v>
      </c>
      <c r="DN61" s="1388" t="s">
        <v>34</v>
      </c>
      <c r="DO61" s="632" t="s">
        <v>26</v>
      </c>
      <c r="DP61" s="88" t="s">
        <v>26</v>
      </c>
      <c r="DQ61" s="89" t="s">
        <v>26</v>
      </c>
      <c r="DR61" s="135" t="s">
        <v>175</v>
      </c>
      <c r="DS61" s="2356">
        <v>190480</v>
      </c>
      <c r="DT61" s="2356">
        <v>10844028</v>
      </c>
      <c r="DU61" s="2508">
        <v>7705049</v>
      </c>
      <c r="DV61" s="2508"/>
      <c r="DW61" s="2356">
        <v>2663713</v>
      </c>
      <c r="DX61" s="2356">
        <v>186348</v>
      </c>
      <c r="DY61" s="2356">
        <v>4854988</v>
      </c>
      <c r="DZ61" s="2356" t="s">
        <v>21</v>
      </c>
      <c r="EA61" s="2356">
        <v>4469075</v>
      </c>
      <c r="EB61" s="2356">
        <v>385913</v>
      </c>
      <c r="EC61" s="2356">
        <v>3201271</v>
      </c>
      <c r="ED61" s="2356" t="s">
        <v>22</v>
      </c>
      <c r="EE61" s="1388" t="s">
        <v>34</v>
      </c>
      <c r="EF61" s="632" t="s">
        <v>26</v>
      </c>
      <c r="EG61" s="88" t="s">
        <v>26</v>
      </c>
      <c r="EH61" s="89" t="s">
        <v>26</v>
      </c>
      <c r="EI61" s="135" t="s">
        <v>175</v>
      </c>
      <c r="EJ61" s="2356">
        <v>39801</v>
      </c>
      <c r="EK61" s="2356">
        <v>12109</v>
      </c>
      <c r="EL61" s="2508">
        <v>51341</v>
      </c>
      <c r="EM61" s="2508"/>
      <c r="EN61" s="2356">
        <v>18377</v>
      </c>
      <c r="EO61" s="2356">
        <v>13100</v>
      </c>
      <c r="EP61" s="2356">
        <v>19864</v>
      </c>
      <c r="EQ61" s="2356">
        <v>8475</v>
      </c>
      <c r="ER61" s="2356">
        <v>10084</v>
      </c>
      <c r="ES61" s="2356">
        <v>1305</v>
      </c>
      <c r="ET61" s="2356">
        <v>865</v>
      </c>
      <c r="EU61" s="2356" t="s">
        <v>22</v>
      </c>
      <c r="EV61" s="1388" t="s">
        <v>34</v>
      </c>
      <c r="EW61" s="632" t="s">
        <v>26</v>
      </c>
      <c r="EX61" s="88" t="s">
        <v>26</v>
      </c>
      <c r="EY61" s="89" t="s">
        <v>26</v>
      </c>
      <c r="EZ61" s="135" t="s">
        <v>175</v>
      </c>
      <c r="FA61" s="2356">
        <v>404303</v>
      </c>
      <c r="FB61" s="2356" t="s">
        <v>22</v>
      </c>
      <c r="FC61" s="2508">
        <v>404291</v>
      </c>
      <c r="FD61" s="2508"/>
      <c r="FE61" s="2356">
        <v>79700</v>
      </c>
      <c r="FF61" s="2356">
        <v>99202</v>
      </c>
      <c r="FG61" s="2356">
        <v>225390</v>
      </c>
      <c r="FH61" s="2356" t="s">
        <v>22</v>
      </c>
      <c r="FI61" s="2356">
        <v>203160</v>
      </c>
      <c r="FJ61" s="2356">
        <v>22230</v>
      </c>
      <c r="FK61" s="2356" t="s">
        <v>22</v>
      </c>
      <c r="FL61" s="2356" t="s">
        <v>22</v>
      </c>
      <c r="FM61" s="1388" t="s">
        <v>34</v>
      </c>
      <c r="FN61" s="632" t="s">
        <v>26</v>
      </c>
      <c r="FO61" s="88" t="s">
        <v>26</v>
      </c>
      <c r="FP61" s="89" t="s">
        <v>26</v>
      </c>
      <c r="FQ61" s="135" t="s">
        <v>175</v>
      </c>
      <c r="FR61" s="2356">
        <v>170796</v>
      </c>
      <c r="FS61" s="2356" t="s">
        <v>21</v>
      </c>
      <c r="FT61" s="2508">
        <v>169163</v>
      </c>
      <c r="FU61" s="2508"/>
      <c r="FV61" s="2356">
        <v>166887</v>
      </c>
      <c r="FW61" s="2356" t="s">
        <v>21</v>
      </c>
      <c r="FX61" s="2356">
        <v>2276</v>
      </c>
      <c r="FY61" s="2356" t="s">
        <v>21</v>
      </c>
      <c r="FZ61" s="2356">
        <v>2219</v>
      </c>
      <c r="GA61" s="2356">
        <v>57</v>
      </c>
      <c r="GB61" s="2356" t="s">
        <v>21</v>
      </c>
      <c r="GC61" s="2356">
        <v>24093</v>
      </c>
      <c r="GD61" s="1388" t="s">
        <v>34</v>
      </c>
      <c r="GE61" s="632" t="s">
        <v>26</v>
      </c>
      <c r="GF61" s="88" t="s">
        <v>26</v>
      </c>
      <c r="GG61" s="89" t="s">
        <v>26</v>
      </c>
      <c r="GH61" s="135" t="s">
        <v>175</v>
      </c>
      <c r="GI61" s="2356">
        <v>41212</v>
      </c>
      <c r="GJ61" s="2356" t="s">
        <v>21</v>
      </c>
      <c r="GK61" s="2508">
        <v>41151</v>
      </c>
      <c r="GL61" s="2508"/>
      <c r="GM61" s="2356">
        <v>38541</v>
      </c>
      <c r="GN61" s="2356" t="s">
        <v>21</v>
      </c>
      <c r="GO61" s="2356">
        <v>2610</v>
      </c>
      <c r="GP61" s="2356" t="s">
        <v>21</v>
      </c>
      <c r="GQ61" s="2356">
        <v>2515</v>
      </c>
      <c r="GR61" s="2356">
        <v>95</v>
      </c>
      <c r="GS61" s="2356" t="s">
        <v>21</v>
      </c>
      <c r="GT61" s="2356">
        <v>12691</v>
      </c>
      <c r="GU61" s="1388" t="s">
        <v>34</v>
      </c>
      <c r="GV61" s="632" t="s">
        <v>26</v>
      </c>
    </row>
    <row r="62" spans="1:204" ht="15" customHeight="1">
      <c r="A62" s="88" t="s">
        <v>26</v>
      </c>
      <c r="B62" s="89" t="s">
        <v>26</v>
      </c>
      <c r="C62" s="135" t="s">
        <v>176</v>
      </c>
      <c r="D62" s="2356">
        <v>4811506</v>
      </c>
      <c r="E62" s="2356" t="s">
        <v>21</v>
      </c>
      <c r="F62" s="2356"/>
      <c r="G62" s="2356">
        <v>6338129</v>
      </c>
      <c r="H62" s="2356">
        <v>696881</v>
      </c>
      <c r="I62" s="2356">
        <v>236107</v>
      </c>
      <c r="J62" s="2356">
        <v>5405140</v>
      </c>
      <c r="K62" s="2356">
        <v>4011208</v>
      </c>
      <c r="L62" s="2356">
        <v>1297478</v>
      </c>
      <c r="M62" s="2356">
        <v>96453</v>
      </c>
      <c r="N62" s="2356">
        <v>125564</v>
      </c>
      <c r="O62" s="2356">
        <v>1697494</v>
      </c>
      <c r="P62" s="1388" t="s">
        <v>35</v>
      </c>
      <c r="Q62" s="632" t="s">
        <v>26</v>
      </c>
      <c r="R62" s="88" t="s">
        <v>26</v>
      </c>
      <c r="S62" s="89" t="s">
        <v>26</v>
      </c>
      <c r="T62" s="135" t="s">
        <v>176</v>
      </c>
      <c r="U62" s="2356">
        <v>2489905</v>
      </c>
      <c r="V62" s="2356" t="s">
        <v>22</v>
      </c>
      <c r="W62" s="2508">
        <v>2449551</v>
      </c>
      <c r="X62" s="2508"/>
      <c r="Y62" s="2356" t="s">
        <v>21</v>
      </c>
      <c r="Z62" s="2356">
        <v>206</v>
      </c>
      <c r="AA62" s="2356">
        <v>2449345</v>
      </c>
      <c r="AB62" s="2356">
        <v>2443611</v>
      </c>
      <c r="AC62" s="2356">
        <v>5734</v>
      </c>
      <c r="AD62" s="2356" t="s">
        <v>21</v>
      </c>
      <c r="AE62" s="2356">
        <v>40056</v>
      </c>
      <c r="AF62" s="2356">
        <v>706846</v>
      </c>
      <c r="AG62" s="1388" t="s">
        <v>35</v>
      </c>
      <c r="AH62" s="632" t="s">
        <v>26</v>
      </c>
      <c r="AI62" s="88" t="s">
        <v>26</v>
      </c>
      <c r="AJ62" s="89" t="s">
        <v>26</v>
      </c>
      <c r="AK62" s="135" t="s">
        <v>176</v>
      </c>
      <c r="AL62" s="2356">
        <v>29253</v>
      </c>
      <c r="AM62" s="2356" t="s">
        <v>22</v>
      </c>
      <c r="AN62" s="2508">
        <v>33880</v>
      </c>
      <c r="AO62" s="2508"/>
      <c r="AP62" s="2356" t="s">
        <v>21</v>
      </c>
      <c r="AQ62" s="2356">
        <v>56</v>
      </c>
      <c r="AR62" s="2356">
        <v>33824</v>
      </c>
      <c r="AS62" s="2356">
        <v>27725</v>
      </c>
      <c r="AT62" s="2356">
        <v>234</v>
      </c>
      <c r="AU62" s="2356">
        <v>5865</v>
      </c>
      <c r="AV62" s="2356">
        <v>37</v>
      </c>
      <c r="AW62" s="2356">
        <v>9259</v>
      </c>
      <c r="AX62" s="1388" t="s">
        <v>35</v>
      </c>
      <c r="AY62" s="632" t="s">
        <v>26</v>
      </c>
      <c r="AZ62" s="88" t="s">
        <v>26</v>
      </c>
      <c r="BA62" s="89" t="s">
        <v>26</v>
      </c>
      <c r="BB62" s="135" t="s">
        <v>176</v>
      </c>
      <c r="BC62" s="2356">
        <v>191317</v>
      </c>
      <c r="BD62" s="2356" t="s">
        <v>22</v>
      </c>
      <c r="BE62" s="2508">
        <v>295054</v>
      </c>
      <c r="BF62" s="2508"/>
      <c r="BG62" s="2356">
        <v>185852</v>
      </c>
      <c r="BH62" s="2356">
        <v>9588</v>
      </c>
      <c r="BI62" s="2356">
        <v>99614</v>
      </c>
      <c r="BJ62" s="2356" t="s">
        <v>21</v>
      </c>
      <c r="BK62" s="2356">
        <v>91195</v>
      </c>
      <c r="BL62" s="2356">
        <v>8419</v>
      </c>
      <c r="BM62" s="2356">
        <v>1689</v>
      </c>
      <c r="BN62" s="2356">
        <v>247575</v>
      </c>
      <c r="BO62" s="1388" t="s">
        <v>35</v>
      </c>
      <c r="BP62" s="632" t="s">
        <v>26</v>
      </c>
      <c r="BQ62" s="88" t="s">
        <v>26</v>
      </c>
      <c r="BR62" s="89" t="s">
        <v>26</v>
      </c>
      <c r="BS62" s="135" t="s">
        <v>176</v>
      </c>
      <c r="BT62" s="2356">
        <v>23276</v>
      </c>
      <c r="BU62" s="2356" t="s">
        <v>22</v>
      </c>
      <c r="BV62" s="2508">
        <v>1149681</v>
      </c>
      <c r="BW62" s="2508"/>
      <c r="BX62" s="2356">
        <v>163590</v>
      </c>
      <c r="BY62" s="2356">
        <v>124412</v>
      </c>
      <c r="BZ62" s="2356">
        <v>861679</v>
      </c>
      <c r="CA62" s="2356">
        <v>30657</v>
      </c>
      <c r="CB62" s="2356">
        <v>805692</v>
      </c>
      <c r="CC62" s="2356">
        <v>25330</v>
      </c>
      <c r="CD62" s="2356" t="s">
        <v>22</v>
      </c>
      <c r="CE62" s="2356" t="s">
        <v>22</v>
      </c>
      <c r="CF62" s="1388" t="s">
        <v>35</v>
      </c>
      <c r="CG62" s="632" t="s">
        <v>26</v>
      </c>
      <c r="CH62" s="88" t="s">
        <v>26</v>
      </c>
      <c r="CI62" s="89" t="s">
        <v>26</v>
      </c>
      <c r="CJ62" s="135" t="s">
        <v>176</v>
      </c>
      <c r="CK62" s="2356">
        <v>27968</v>
      </c>
      <c r="CL62" s="549" t="s">
        <v>21</v>
      </c>
      <c r="CM62" s="2508">
        <v>27931</v>
      </c>
      <c r="CN62" s="2508"/>
      <c r="CO62" s="2356">
        <v>1632</v>
      </c>
      <c r="CP62" s="2356" t="s">
        <v>21</v>
      </c>
      <c r="CQ62" s="2356">
        <v>26299</v>
      </c>
      <c r="CR62" s="2356" t="s">
        <v>21</v>
      </c>
      <c r="CS62" s="2356">
        <v>25816</v>
      </c>
      <c r="CT62" s="2356">
        <v>483</v>
      </c>
      <c r="CU62" s="2356" t="s">
        <v>21</v>
      </c>
      <c r="CV62" s="2356">
        <v>9005</v>
      </c>
      <c r="CW62" s="1388" t="s">
        <v>35</v>
      </c>
      <c r="CX62" s="632" t="s">
        <v>26</v>
      </c>
      <c r="CY62" s="88" t="s">
        <v>26</v>
      </c>
      <c r="CZ62" s="89" t="s">
        <v>26</v>
      </c>
      <c r="DA62" s="135" t="s">
        <v>176</v>
      </c>
      <c r="DB62" s="2356">
        <v>942381</v>
      </c>
      <c r="DC62" s="2356">
        <v>2650987</v>
      </c>
      <c r="DD62" s="2508">
        <v>2677363</v>
      </c>
      <c r="DE62" s="2508"/>
      <c r="DF62" s="2356" t="s">
        <v>21</v>
      </c>
      <c r="DG62" s="2356" t="s">
        <v>21</v>
      </c>
      <c r="DH62" s="2356">
        <v>2677363</v>
      </c>
      <c r="DI62" s="2356">
        <v>48514</v>
      </c>
      <c r="DJ62" s="2356">
        <v>2622470</v>
      </c>
      <c r="DK62" s="2356">
        <v>6379</v>
      </c>
      <c r="DL62" s="2356">
        <v>907394</v>
      </c>
      <c r="DM62" s="2356">
        <v>2014173</v>
      </c>
      <c r="DN62" s="1388" t="s">
        <v>35</v>
      </c>
      <c r="DO62" s="632" t="s">
        <v>26</v>
      </c>
      <c r="DP62" s="88" t="s">
        <v>26</v>
      </c>
      <c r="DQ62" s="89" t="s">
        <v>26</v>
      </c>
      <c r="DR62" s="135" t="s">
        <v>176</v>
      </c>
      <c r="DS62" s="2356">
        <v>225303</v>
      </c>
      <c r="DT62" s="2356">
        <v>10529993</v>
      </c>
      <c r="DU62" s="2508">
        <v>7365894</v>
      </c>
      <c r="DV62" s="2508"/>
      <c r="DW62" s="2356">
        <v>2477826</v>
      </c>
      <c r="DX62" s="2356">
        <v>206066</v>
      </c>
      <c r="DY62" s="2356">
        <v>4682002</v>
      </c>
      <c r="DZ62" s="2356" t="s">
        <v>21</v>
      </c>
      <c r="EA62" s="2356">
        <v>4280966</v>
      </c>
      <c r="EB62" s="2356">
        <v>401036</v>
      </c>
      <c r="EC62" s="2356">
        <v>3273520</v>
      </c>
      <c r="ED62" s="2356" t="s">
        <v>22</v>
      </c>
      <c r="EE62" s="1388" t="s">
        <v>35</v>
      </c>
      <c r="EF62" s="632" t="s">
        <v>26</v>
      </c>
      <c r="EG62" s="88" t="s">
        <v>26</v>
      </c>
      <c r="EH62" s="89" t="s">
        <v>26</v>
      </c>
      <c r="EI62" s="135" t="s">
        <v>176</v>
      </c>
      <c r="EJ62" s="2356">
        <v>41425</v>
      </c>
      <c r="EK62" s="2356">
        <v>11761</v>
      </c>
      <c r="EL62" s="2508">
        <v>55249</v>
      </c>
      <c r="EM62" s="2508"/>
      <c r="EN62" s="2356">
        <v>17056</v>
      </c>
      <c r="EO62" s="2356">
        <v>13532</v>
      </c>
      <c r="EP62" s="2356">
        <v>24661</v>
      </c>
      <c r="EQ62" s="2356">
        <v>6888</v>
      </c>
      <c r="ER62" s="2356">
        <v>16316</v>
      </c>
      <c r="ES62" s="2356">
        <v>1457</v>
      </c>
      <c r="ET62" s="2356">
        <v>862</v>
      </c>
      <c r="EU62" s="2356" t="s">
        <v>22</v>
      </c>
      <c r="EV62" s="1388" t="s">
        <v>35</v>
      </c>
      <c r="EW62" s="632" t="s">
        <v>26</v>
      </c>
      <c r="EX62" s="88" t="s">
        <v>26</v>
      </c>
      <c r="EY62" s="89" t="s">
        <v>26</v>
      </c>
      <c r="EZ62" s="135" t="s">
        <v>176</v>
      </c>
      <c r="FA62" s="2356">
        <v>450779</v>
      </c>
      <c r="FB62" s="2356" t="s">
        <v>22</v>
      </c>
      <c r="FC62" s="2508">
        <v>450770</v>
      </c>
      <c r="FD62" s="2508"/>
      <c r="FE62" s="2356">
        <v>83395</v>
      </c>
      <c r="FF62" s="2356">
        <v>121284</v>
      </c>
      <c r="FG62" s="2356">
        <v>246091</v>
      </c>
      <c r="FH62" s="2356" t="s">
        <v>22</v>
      </c>
      <c r="FI62" s="2356">
        <v>219001</v>
      </c>
      <c r="FJ62" s="2356">
        <v>27090</v>
      </c>
      <c r="FK62" s="2356" t="s">
        <v>22</v>
      </c>
      <c r="FL62" s="2356" t="s">
        <v>22</v>
      </c>
      <c r="FM62" s="1388" t="s">
        <v>35</v>
      </c>
      <c r="FN62" s="632" t="s">
        <v>26</v>
      </c>
      <c r="FO62" s="88" t="s">
        <v>26</v>
      </c>
      <c r="FP62" s="89" t="s">
        <v>26</v>
      </c>
      <c r="FQ62" s="135" t="s">
        <v>176</v>
      </c>
      <c r="FR62" s="2356">
        <v>209233</v>
      </c>
      <c r="FS62" s="2356" t="s">
        <v>21</v>
      </c>
      <c r="FT62" s="2508">
        <v>208764</v>
      </c>
      <c r="FU62" s="2508"/>
      <c r="FV62" s="2356">
        <v>206790</v>
      </c>
      <c r="FW62" s="2356" t="s">
        <v>21</v>
      </c>
      <c r="FX62" s="2356">
        <v>1974</v>
      </c>
      <c r="FY62" s="2356" t="s">
        <v>21</v>
      </c>
      <c r="FZ62" s="2356">
        <v>1898</v>
      </c>
      <c r="GA62" s="2356">
        <v>76</v>
      </c>
      <c r="GB62" s="2356" t="s">
        <v>21</v>
      </c>
      <c r="GC62" s="2356">
        <v>24522</v>
      </c>
      <c r="GD62" s="1388" t="s">
        <v>35</v>
      </c>
      <c r="GE62" s="632" t="s">
        <v>26</v>
      </c>
      <c r="GF62" s="88" t="s">
        <v>26</v>
      </c>
      <c r="GG62" s="89" t="s">
        <v>26</v>
      </c>
      <c r="GH62" s="135" t="s">
        <v>176</v>
      </c>
      <c r="GI62" s="2356">
        <v>50530</v>
      </c>
      <c r="GJ62" s="2356" t="s">
        <v>21</v>
      </c>
      <c r="GK62" s="2508">
        <v>49552</v>
      </c>
      <c r="GL62" s="2508"/>
      <c r="GM62" s="2356">
        <v>46685</v>
      </c>
      <c r="GN62" s="2356" t="s">
        <v>21</v>
      </c>
      <c r="GO62" s="2356">
        <v>2867</v>
      </c>
      <c r="GP62" s="2356" t="s">
        <v>21</v>
      </c>
      <c r="GQ62" s="2356">
        <v>2795</v>
      </c>
      <c r="GR62" s="2356">
        <v>72</v>
      </c>
      <c r="GS62" s="2356" t="s">
        <v>21</v>
      </c>
      <c r="GT62" s="2356">
        <v>13668</v>
      </c>
      <c r="GU62" s="1388" t="s">
        <v>35</v>
      </c>
      <c r="GV62" s="632" t="s">
        <v>26</v>
      </c>
    </row>
    <row r="63" spans="1:204" ht="15" customHeight="1">
      <c r="A63" s="88" t="s">
        <v>26</v>
      </c>
      <c r="B63" s="89" t="s">
        <v>26</v>
      </c>
      <c r="C63" s="135" t="s">
        <v>177</v>
      </c>
      <c r="D63" s="2356">
        <v>5052057</v>
      </c>
      <c r="E63" s="2356" t="s">
        <v>21</v>
      </c>
      <c r="F63" s="2356"/>
      <c r="G63" s="2356">
        <v>7059871</v>
      </c>
      <c r="H63" s="2356">
        <v>726873</v>
      </c>
      <c r="I63" s="2356">
        <v>308487</v>
      </c>
      <c r="J63" s="2356">
        <v>6024512</v>
      </c>
      <c r="K63" s="2356">
        <v>4515262</v>
      </c>
      <c r="L63" s="2356">
        <v>1400393</v>
      </c>
      <c r="M63" s="2356">
        <v>108856</v>
      </c>
      <c r="N63" s="2356">
        <v>92975</v>
      </c>
      <c r="O63" s="2356">
        <v>1545039</v>
      </c>
      <c r="P63" s="1388" t="s">
        <v>36</v>
      </c>
      <c r="Q63" s="632" t="s">
        <v>26</v>
      </c>
      <c r="R63" s="88" t="s">
        <v>26</v>
      </c>
      <c r="S63" s="89" t="s">
        <v>26</v>
      </c>
      <c r="T63" s="135" t="s">
        <v>177</v>
      </c>
      <c r="U63" s="2356">
        <v>2570938</v>
      </c>
      <c r="V63" s="2356" t="s">
        <v>22</v>
      </c>
      <c r="W63" s="2508">
        <v>2648071</v>
      </c>
      <c r="X63" s="2508"/>
      <c r="Y63" s="2356" t="s">
        <v>21</v>
      </c>
      <c r="Z63" s="2356">
        <v>208</v>
      </c>
      <c r="AA63" s="2356">
        <v>2647863</v>
      </c>
      <c r="AB63" s="2356">
        <v>2645664</v>
      </c>
      <c r="AC63" s="2356">
        <v>2199</v>
      </c>
      <c r="AD63" s="2356" t="s">
        <v>21</v>
      </c>
      <c r="AE63" s="2356">
        <v>334</v>
      </c>
      <c r="AF63" s="2356">
        <v>628957</v>
      </c>
      <c r="AG63" s="1388" t="s">
        <v>36</v>
      </c>
      <c r="AH63" s="632" t="s">
        <v>26</v>
      </c>
      <c r="AI63" s="88" t="s">
        <v>26</v>
      </c>
      <c r="AJ63" s="89" t="s">
        <v>26</v>
      </c>
      <c r="AK63" s="135" t="s">
        <v>177</v>
      </c>
      <c r="AL63" s="2356">
        <v>20889</v>
      </c>
      <c r="AM63" s="2356" t="s">
        <v>22</v>
      </c>
      <c r="AN63" s="2508">
        <v>22548</v>
      </c>
      <c r="AO63" s="2508"/>
      <c r="AP63" s="2356" t="s">
        <v>21</v>
      </c>
      <c r="AQ63" s="2356">
        <v>69</v>
      </c>
      <c r="AR63" s="2356">
        <v>22479</v>
      </c>
      <c r="AS63" s="2356">
        <v>14687</v>
      </c>
      <c r="AT63" s="2356">
        <v>1555</v>
      </c>
      <c r="AU63" s="2356">
        <v>6237</v>
      </c>
      <c r="AV63" s="2356">
        <v>35</v>
      </c>
      <c r="AW63" s="2356">
        <v>8859</v>
      </c>
      <c r="AX63" s="1388" t="s">
        <v>36</v>
      </c>
      <c r="AY63" s="632" t="s">
        <v>26</v>
      </c>
      <c r="AZ63" s="88" t="s">
        <v>26</v>
      </c>
      <c r="BA63" s="89" t="s">
        <v>26</v>
      </c>
      <c r="BB63" s="135" t="s">
        <v>177</v>
      </c>
      <c r="BC63" s="2356">
        <v>214981</v>
      </c>
      <c r="BD63" s="2356" t="s">
        <v>22</v>
      </c>
      <c r="BE63" s="2508">
        <v>334376</v>
      </c>
      <c r="BF63" s="2508"/>
      <c r="BG63" s="2356">
        <v>185267</v>
      </c>
      <c r="BH63" s="2356">
        <v>9822</v>
      </c>
      <c r="BI63" s="2356">
        <v>139287</v>
      </c>
      <c r="BJ63" s="2356">
        <v>35392</v>
      </c>
      <c r="BK63" s="2356">
        <v>95534</v>
      </c>
      <c r="BL63" s="2356">
        <v>8361</v>
      </c>
      <c r="BM63" s="2356">
        <v>1053</v>
      </c>
      <c r="BN63" s="2356">
        <v>244699</v>
      </c>
      <c r="BO63" s="1388" t="s">
        <v>36</v>
      </c>
      <c r="BP63" s="632" t="s">
        <v>26</v>
      </c>
      <c r="BQ63" s="88" t="s">
        <v>26</v>
      </c>
      <c r="BR63" s="89" t="s">
        <v>26</v>
      </c>
      <c r="BS63" s="135" t="s">
        <v>177</v>
      </c>
      <c r="BT63" s="2356">
        <v>23371</v>
      </c>
      <c r="BU63" s="2356" t="s">
        <v>22</v>
      </c>
      <c r="BV63" s="2508">
        <v>1304446</v>
      </c>
      <c r="BW63" s="2508"/>
      <c r="BX63" s="2356">
        <v>170476</v>
      </c>
      <c r="BY63" s="2356">
        <v>185782</v>
      </c>
      <c r="BZ63" s="2356">
        <v>948188</v>
      </c>
      <c r="CA63" s="2356">
        <v>35768</v>
      </c>
      <c r="CB63" s="2356">
        <v>878010</v>
      </c>
      <c r="CC63" s="2356">
        <v>34410</v>
      </c>
      <c r="CD63" s="2356" t="s">
        <v>22</v>
      </c>
      <c r="CE63" s="2356" t="s">
        <v>22</v>
      </c>
      <c r="CF63" s="1388" t="s">
        <v>36</v>
      </c>
      <c r="CG63" s="632" t="s">
        <v>26</v>
      </c>
      <c r="CH63" s="88" t="s">
        <v>26</v>
      </c>
      <c r="CI63" s="89" t="s">
        <v>26</v>
      </c>
      <c r="CJ63" s="135" t="s">
        <v>177</v>
      </c>
      <c r="CK63" s="2356">
        <v>28421</v>
      </c>
      <c r="CL63" s="549" t="s">
        <v>21</v>
      </c>
      <c r="CM63" s="2508">
        <v>28178</v>
      </c>
      <c r="CN63" s="2508"/>
      <c r="CO63" s="2356">
        <v>1941</v>
      </c>
      <c r="CP63" s="2356" t="s">
        <v>21</v>
      </c>
      <c r="CQ63" s="2356">
        <v>26237</v>
      </c>
      <c r="CR63" s="2356" t="s">
        <v>21</v>
      </c>
      <c r="CS63" s="2356">
        <v>25674</v>
      </c>
      <c r="CT63" s="2356">
        <v>563</v>
      </c>
      <c r="CU63" s="2356" t="s">
        <v>21</v>
      </c>
      <c r="CV63" s="2356">
        <v>9221</v>
      </c>
      <c r="CW63" s="1388" t="s">
        <v>36</v>
      </c>
      <c r="CX63" s="632" t="s">
        <v>26</v>
      </c>
      <c r="CY63" s="88" t="s">
        <v>26</v>
      </c>
      <c r="CZ63" s="89" t="s">
        <v>26</v>
      </c>
      <c r="DA63" s="135" t="s">
        <v>177</v>
      </c>
      <c r="DB63" s="2356">
        <v>966418</v>
      </c>
      <c r="DC63" s="2356">
        <v>2738043</v>
      </c>
      <c r="DD63" s="2508">
        <v>2822330</v>
      </c>
      <c r="DE63" s="2508"/>
      <c r="DF63" s="2356">
        <v>257</v>
      </c>
      <c r="DG63" s="2356" t="s">
        <v>21</v>
      </c>
      <c r="DH63" s="2356">
        <v>2822073</v>
      </c>
      <c r="DI63" s="2356">
        <v>43687</v>
      </c>
      <c r="DJ63" s="2356">
        <v>2771642</v>
      </c>
      <c r="DK63" s="2356">
        <v>6744</v>
      </c>
      <c r="DL63" s="2356">
        <v>862588</v>
      </c>
      <c r="DM63" s="2356">
        <v>1942259</v>
      </c>
      <c r="DN63" s="1388" t="s">
        <v>36</v>
      </c>
      <c r="DO63" s="632" t="s">
        <v>26</v>
      </c>
      <c r="DP63" s="88" t="s">
        <v>26</v>
      </c>
      <c r="DQ63" s="89" t="s">
        <v>26</v>
      </c>
      <c r="DR63" s="135" t="s">
        <v>177</v>
      </c>
      <c r="DS63" s="2356">
        <v>244816</v>
      </c>
      <c r="DT63" s="2356">
        <v>11216768</v>
      </c>
      <c r="DU63" s="2508">
        <v>7700635</v>
      </c>
      <c r="DV63" s="2508"/>
      <c r="DW63" s="2356">
        <v>2512206</v>
      </c>
      <c r="DX63" s="2356">
        <v>269630</v>
      </c>
      <c r="DY63" s="2356">
        <v>4918799</v>
      </c>
      <c r="DZ63" s="2356" t="s">
        <v>21</v>
      </c>
      <c r="EA63" s="2356">
        <v>4522767</v>
      </c>
      <c r="EB63" s="2356">
        <v>396032</v>
      </c>
      <c r="EC63" s="2356">
        <v>3700908</v>
      </c>
      <c r="ED63" s="2356" t="s">
        <v>22</v>
      </c>
      <c r="EE63" s="1388" t="s">
        <v>36</v>
      </c>
      <c r="EF63" s="632" t="s">
        <v>26</v>
      </c>
      <c r="EG63" s="88" t="s">
        <v>26</v>
      </c>
      <c r="EH63" s="89" t="s">
        <v>26</v>
      </c>
      <c r="EI63" s="135" t="s">
        <v>177</v>
      </c>
      <c r="EJ63" s="2356">
        <v>49752</v>
      </c>
      <c r="EK63" s="2356">
        <v>11771</v>
      </c>
      <c r="EL63" s="2508">
        <v>66825</v>
      </c>
      <c r="EM63" s="2508"/>
      <c r="EN63" s="2356">
        <v>20924</v>
      </c>
      <c r="EO63" s="2356">
        <v>15669</v>
      </c>
      <c r="EP63" s="2356">
        <v>30232</v>
      </c>
      <c r="EQ63" s="2356">
        <v>10707</v>
      </c>
      <c r="ER63" s="2356">
        <v>17870</v>
      </c>
      <c r="ES63" s="2356">
        <v>1655</v>
      </c>
      <c r="ET63" s="2356">
        <v>281</v>
      </c>
      <c r="EU63" s="2356" t="s">
        <v>22</v>
      </c>
      <c r="EV63" s="1388" t="s">
        <v>36</v>
      </c>
      <c r="EW63" s="632" t="s">
        <v>26</v>
      </c>
      <c r="EX63" s="88" t="s">
        <v>26</v>
      </c>
      <c r="EY63" s="89" t="s">
        <v>26</v>
      </c>
      <c r="EZ63" s="135" t="s">
        <v>177</v>
      </c>
      <c r="FA63" s="2356">
        <v>477804</v>
      </c>
      <c r="FB63" s="2356" t="s">
        <v>22</v>
      </c>
      <c r="FC63" s="2508">
        <v>477788</v>
      </c>
      <c r="FD63" s="2508"/>
      <c r="FE63" s="2356">
        <v>87533</v>
      </c>
      <c r="FF63" s="2356">
        <v>136379</v>
      </c>
      <c r="FG63" s="2356">
        <v>253875</v>
      </c>
      <c r="FH63" s="2356" t="s">
        <v>22</v>
      </c>
      <c r="FI63" s="2356">
        <v>222322</v>
      </c>
      <c r="FJ63" s="2356">
        <v>31553</v>
      </c>
      <c r="FK63" s="2356" t="s">
        <v>22</v>
      </c>
      <c r="FL63" s="2356" t="s">
        <v>22</v>
      </c>
      <c r="FM63" s="1388" t="s">
        <v>36</v>
      </c>
      <c r="FN63" s="632" t="s">
        <v>26</v>
      </c>
      <c r="FO63" s="88" t="s">
        <v>26</v>
      </c>
      <c r="FP63" s="89" t="s">
        <v>26</v>
      </c>
      <c r="FQ63" s="135" t="s">
        <v>177</v>
      </c>
      <c r="FR63" s="2356">
        <v>210623</v>
      </c>
      <c r="FS63" s="2356" t="s">
        <v>21</v>
      </c>
      <c r="FT63" s="2508">
        <v>204613</v>
      </c>
      <c r="FU63" s="2508"/>
      <c r="FV63" s="2356">
        <v>202202</v>
      </c>
      <c r="FW63" s="2356" t="s">
        <v>21</v>
      </c>
      <c r="FX63" s="2356">
        <v>2411</v>
      </c>
      <c r="FY63" s="2356" t="s">
        <v>21</v>
      </c>
      <c r="FZ63" s="2356">
        <v>2318</v>
      </c>
      <c r="GA63" s="2356">
        <v>93</v>
      </c>
      <c r="GB63" s="2356" t="s">
        <v>21</v>
      </c>
      <c r="GC63" s="2356">
        <v>31091</v>
      </c>
      <c r="GD63" s="1388" t="s">
        <v>36</v>
      </c>
      <c r="GE63" s="632" t="s">
        <v>26</v>
      </c>
      <c r="GF63" s="88" t="s">
        <v>26</v>
      </c>
      <c r="GG63" s="89" t="s">
        <v>26</v>
      </c>
      <c r="GH63" s="135" t="s">
        <v>177</v>
      </c>
      <c r="GI63" s="2356">
        <v>53485</v>
      </c>
      <c r="GJ63" s="2356" t="s">
        <v>21</v>
      </c>
      <c r="GK63" s="2508">
        <v>49782</v>
      </c>
      <c r="GL63" s="2508"/>
      <c r="GM63" s="2356">
        <v>46986</v>
      </c>
      <c r="GN63" s="2356" t="s">
        <v>21</v>
      </c>
      <c r="GO63" s="2356">
        <v>2796</v>
      </c>
      <c r="GP63" s="2356" t="s">
        <v>21</v>
      </c>
      <c r="GQ63" s="2356">
        <v>2710</v>
      </c>
      <c r="GR63" s="2356">
        <v>86</v>
      </c>
      <c r="GS63" s="2356" t="s">
        <v>21</v>
      </c>
      <c r="GT63" s="2356">
        <v>17713</v>
      </c>
      <c r="GU63" s="1388" t="s">
        <v>36</v>
      </c>
      <c r="GV63" s="632" t="s">
        <v>26</v>
      </c>
    </row>
    <row r="64" spans="1:204" ht="15" customHeight="1">
      <c r="A64" s="88" t="s">
        <v>26</v>
      </c>
      <c r="B64" s="89" t="s">
        <v>26</v>
      </c>
      <c r="C64" s="135" t="s">
        <v>178</v>
      </c>
      <c r="D64" s="2356">
        <v>5605450</v>
      </c>
      <c r="E64" s="2356" t="s">
        <v>21</v>
      </c>
      <c r="F64" s="2356"/>
      <c r="G64" s="2356">
        <v>7516705</v>
      </c>
      <c r="H64" s="2356">
        <v>789544</v>
      </c>
      <c r="I64" s="2356">
        <v>326553</v>
      </c>
      <c r="J64" s="2356">
        <v>6400607</v>
      </c>
      <c r="K64" s="2356">
        <v>4864820</v>
      </c>
      <c r="L64" s="2356">
        <v>1430444</v>
      </c>
      <c r="M64" s="2356">
        <v>105343</v>
      </c>
      <c r="N64" s="2356">
        <v>90840</v>
      </c>
      <c r="O64" s="2356">
        <v>1579698</v>
      </c>
      <c r="P64" s="1388" t="s">
        <v>37</v>
      </c>
      <c r="Q64" s="632" t="s">
        <v>26</v>
      </c>
      <c r="R64" s="88" t="s">
        <v>26</v>
      </c>
      <c r="S64" s="89" t="s">
        <v>26</v>
      </c>
      <c r="T64" s="135" t="s">
        <v>178</v>
      </c>
      <c r="U64" s="2356">
        <v>2793393</v>
      </c>
      <c r="V64" s="2356" t="s">
        <v>22</v>
      </c>
      <c r="W64" s="2508">
        <v>2794829</v>
      </c>
      <c r="X64" s="2508"/>
      <c r="Y64" s="2356" t="s">
        <v>21</v>
      </c>
      <c r="Z64" s="2356">
        <v>272</v>
      </c>
      <c r="AA64" s="2356">
        <v>2794557</v>
      </c>
      <c r="AB64" s="2356">
        <v>2790912</v>
      </c>
      <c r="AC64" s="2356">
        <v>3645</v>
      </c>
      <c r="AD64" s="2356" t="s">
        <v>21</v>
      </c>
      <c r="AE64" s="2356" t="s">
        <v>21</v>
      </c>
      <c r="AF64" s="2356">
        <v>635389</v>
      </c>
      <c r="AG64" s="1388" t="s">
        <v>37</v>
      </c>
      <c r="AH64" s="632" t="s">
        <v>26</v>
      </c>
      <c r="AI64" s="88" t="s">
        <v>26</v>
      </c>
      <c r="AJ64" s="89" t="s">
        <v>26</v>
      </c>
      <c r="AK64" s="135" t="s">
        <v>178</v>
      </c>
      <c r="AL64" s="2356">
        <v>23921</v>
      </c>
      <c r="AM64" s="2356" t="s">
        <v>22</v>
      </c>
      <c r="AN64" s="2508">
        <v>24674</v>
      </c>
      <c r="AO64" s="2508"/>
      <c r="AP64" s="2356" t="s">
        <v>21</v>
      </c>
      <c r="AQ64" s="2356">
        <v>58</v>
      </c>
      <c r="AR64" s="2356">
        <v>24616</v>
      </c>
      <c r="AS64" s="2356">
        <v>18696</v>
      </c>
      <c r="AT64" s="2356">
        <v>623</v>
      </c>
      <c r="AU64" s="2356">
        <v>5297</v>
      </c>
      <c r="AV64" s="2356">
        <v>34</v>
      </c>
      <c r="AW64" s="2356">
        <v>8514</v>
      </c>
      <c r="AX64" s="1388" t="s">
        <v>37</v>
      </c>
      <c r="AY64" s="632" t="s">
        <v>26</v>
      </c>
      <c r="AZ64" s="88" t="s">
        <v>26</v>
      </c>
      <c r="BA64" s="89" t="s">
        <v>26</v>
      </c>
      <c r="BB64" s="135" t="s">
        <v>178</v>
      </c>
      <c r="BC64" s="2356">
        <v>223314</v>
      </c>
      <c r="BD64" s="2356" t="s">
        <v>22</v>
      </c>
      <c r="BE64" s="2508">
        <v>334340</v>
      </c>
      <c r="BF64" s="2508"/>
      <c r="BG64" s="2356">
        <v>173841</v>
      </c>
      <c r="BH64" s="2356">
        <v>8879</v>
      </c>
      <c r="BI64" s="2356">
        <v>151620</v>
      </c>
      <c r="BJ64" s="2356">
        <v>50693</v>
      </c>
      <c r="BK64" s="2356">
        <v>93243</v>
      </c>
      <c r="BL64" s="2356">
        <v>7684</v>
      </c>
      <c r="BM64" s="2356">
        <v>1047</v>
      </c>
      <c r="BN64" s="2356">
        <v>235922</v>
      </c>
      <c r="BO64" s="1388" t="s">
        <v>37</v>
      </c>
      <c r="BP64" s="632" t="s">
        <v>26</v>
      </c>
      <c r="BQ64" s="88" t="s">
        <v>26</v>
      </c>
      <c r="BR64" s="89" t="s">
        <v>26</v>
      </c>
      <c r="BS64" s="135" t="s">
        <v>178</v>
      </c>
      <c r="BT64" s="2356">
        <v>26107</v>
      </c>
      <c r="BU64" s="2356" t="s">
        <v>22</v>
      </c>
      <c r="BV64" s="2508">
        <v>1406564</v>
      </c>
      <c r="BW64" s="2508"/>
      <c r="BX64" s="2356">
        <v>189080</v>
      </c>
      <c r="BY64" s="2356">
        <v>203910</v>
      </c>
      <c r="BZ64" s="2356">
        <v>1013574</v>
      </c>
      <c r="CA64" s="2356">
        <v>36762</v>
      </c>
      <c r="CB64" s="2356">
        <v>940075</v>
      </c>
      <c r="CC64" s="2356">
        <v>36737</v>
      </c>
      <c r="CD64" s="2356" t="s">
        <v>22</v>
      </c>
      <c r="CE64" s="2356" t="s">
        <v>22</v>
      </c>
      <c r="CF64" s="1388" t="s">
        <v>37</v>
      </c>
      <c r="CG64" s="632" t="s">
        <v>26</v>
      </c>
      <c r="CH64" s="88" t="s">
        <v>26</v>
      </c>
      <c r="CI64" s="89" t="s">
        <v>26</v>
      </c>
      <c r="CJ64" s="135" t="s">
        <v>178</v>
      </c>
      <c r="CK64" s="2356">
        <v>26029</v>
      </c>
      <c r="CL64" s="549" t="s">
        <v>21</v>
      </c>
      <c r="CM64" s="2508">
        <v>26080</v>
      </c>
      <c r="CN64" s="2508"/>
      <c r="CO64" s="2356">
        <v>2302</v>
      </c>
      <c r="CP64" s="2356" t="s">
        <v>21</v>
      </c>
      <c r="CQ64" s="2356">
        <v>23778</v>
      </c>
      <c r="CR64" s="2356" t="s">
        <v>21</v>
      </c>
      <c r="CS64" s="2356">
        <v>23300</v>
      </c>
      <c r="CT64" s="2356">
        <v>478</v>
      </c>
      <c r="CU64" s="2356" t="s">
        <v>21</v>
      </c>
      <c r="CV64" s="2356">
        <v>9141</v>
      </c>
      <c r="CW64" s="1388" t="s">
        <v>37</v>
      </c>
      <c r="CX64" s="632" t="s">
        <v>26</v>
      </c>
      <c r="CY64" s="88" t="s">
        <v>26</v>
      </c>
      <c r="CZ64" s="89" t="s">
        <v>26</v>
      </c>
      <c r="DA64" s="135" t="s">
        <v>178</v>
      </c>
      <c r="DB64" s="2356">
        <v>1043021</v>
      </c>
      <c r="DC64" s="2356">
        <v>2702727</v>
      </c>
      <c r="DD64" s="2508">
        <v>2820037</v>
      </c>
      <c r="DE64" s="2508"/>
      <c r="DF64" s="2356">
        <v>807</v>
      </c>
      <c r="DG64" s="2356" t="s">
        <v>21</v>
      </c>
      <c r="DH64" s="2356">
        <v>2819230</v>
      </c>
      <c r="DI64" s="2356">
        <v>36046</v>
      </c>
      <c r="DJ64" s="2356">
        <v>2776684</v>
      </c>
      <c r="DK64" s="2356">
        <v>6500</v>
      </c>
      <c r="DL64" s="2356">
        <v>923223</v>
      </c>
      <c r="DM64" s="2356">
        <v>1844089</v>
      </c>
      <c r="DN64" s="1388" t="s">
        <v>37</v>
      </c>
      <c r="DO64" s="632" t="s">
        <v>26</v>
      </c>
      <c r="DP64" s="88" t="s">
        <v>26</v>
      </c>
      <c r="DQ64" s="89" t="s">
        <v>26</v>
      </c>
      <c r="DR64" s="135" t="s">
        <v>178</v>
      </c>
      <c r="DS64" s="2356">
        <v>244352</v>
      </c>
      <c r="DT64" s="2356">
        <v>11153891</v>
      </c>
      <c r="DU64" s="2508">
        <v>7576433</v>
      </c>
      <c r="DV64" s="2508"/>
      <c r="DW64" s="2356">
        <v>2381479</v>
      </c>
      <c r="DX64" s="2356">
        <v>284259</v>
      </c>
      <c r="DY64" s="2356">
        <v>4910695</v>
      </c>
      <c r="DZ64" s="2356" t="s">
        <v>21</v>
      </c>
      <c r="EA64" s="2356">
        <v>4457041</v>
      </c>
      <c r="EB64" s="2356">
        <v>453654</v>
      </c>
      <c r="EC64" s="2356">
        <v>3744796</v>
      </c>
      <c r="ED64" s="2356" t="s">
        <v>22</v>
      </c>
      <c r="EE64" s="1388" t="s">
        <v>37</v>
      </c>
      <c r="EF64" s="632" t="s">
        <v>26</v>
      </c>
      <c r="EG64" s="88" t="s">
        <v>26</v>
      </c>
      <c r="EH64" s="89" t="s">
        <v>26</v>
      </c>
      <c r="EI64" s="135" t="s">
        <v>178</v>
      </c>
      <c r="EJ64" s="2356">
        <v>41646</v>
      </c>
      <c r="EK64" s="2356">
        <v>7658</v>
      </c>
      <c r="EL64" s="2508">
        <v>54280</v>
      </c>
      <c r="EM64" s="2508"/>
      <c r="EN64" s="2356">
        <v>17217</v>
      </c>
      <c r="EO64" s="2356">
        <v>15556</v>
      </c>
      <c r="EP64" s="2356">
        <v>21507</v>
      </c>
      <c r="EQ64" s="2356">
        <v>6202</v>
      </c>
      <c r="ER64" s="2356">
        <v>13977</v>
      </c>
      <c r="ES64" s="2356">
        <v>1328</v>
      </c>
      <c r="ET64" s="2356">
        <v>1159</v>
      </c>
      <c r="EU64" s="2356" t="s">
        <v>22</v>
      </c>
      <c r="EV64" s="1388" t="s">
        <v>37</v>
      </c>
      <c r="EW64" s="632" t="s">
        <v>26</v>
      </c>
      <c r="EX64" s="88" t="s">
        <v>26</v>
      </c>
      <c r="EY64" s="89" t="s">
        <v>26</v>
      </c>
      <c r="EZ64" s="135" t="s">
        <v>178</v>
      </c>
      <c r="FA64" s="2356">
        <v>442354</v>
      </c>
      <c r="FB64" s="2356" t="s">
        <v>22</v>
      </c>
      <c r="FC64" s="2508">
        <v>442355</v>
      </c>
      <c r="FD64" s="2508"/>
      <c r="FE64" s="2356">
        <v>77262</v>
      </c>
      <c r="FF64" s="2356">
        <v>123933</v>
      </c>
      <c r="FG64" s="2356">
        <v>241160</v>
      </c>
      <c r="FH64" s="2356" t="s">
        <v>22</v>
      </c>
      <c r="FI64" s="2356">
        <v>212644</v>
      </c>
      <c r="FJ64" s="2356">
        <v>28515</v>
      </c>
      <c r="FK64" s="2356" t="s">
        <v>22</v>
      </c>
      <c r="FL64" s="2356" t="s">
        <v>22</v>
      </c>
      <c r="FM64" s="1388" t="s">
        <v>37</v>
      </c>
      <c r="FN64" s="632" t="s">
        <v>26</v>
      </c>
      <c r="FO64" s="88" t="s">
        <v>26</v>
      </c>
      <c r="FP64" s="89" t="s">
        <v>26</v>
      </c>
      <c r="FQ64" s="135" t="s">
        <v>178</v>
      </c>
      <c r="FR64" s="2356">
        <v>201118</v>
      </c>
      <c r="FS64" s="2356" t="s">
        <v>21</v>
      </c>
      <c r="FT64" s="2508">
        <v>204374</v>
      </c>
      <c r="FU64" s="2508"/>
      <c r="FV64" s="2356">
        <v>202722</v>
      </c>
      <c r="FW64" s="2356" t="s">
        <v>21</v>
      </c>
      <c r="FX64" s="2356">
        <v>1652</v>
      </c>
      <c r="FY64" s="2356" t="s">
        <v>21</v>
      </c>
      <c r="FZ64" s="2356">
        <v>1577</v>
      </c>
      <c r="GA64" s="2356">
        <v>75</v>
      </c>
      <c r="GB64" s="2356" t="s">
        <v>21</v>
      </c>
      <c r="GC64" s="2356">
        <v>27836</v>
      </c>
      <c r="GD64" s="1388" t="s">
        <v>37</v>
      </c>
      <c r="GE64" s="632" t="s">
        <v>26</v>
      </c>
      <c r="GF64" s="88" t="s">
        <v>26</v>
      </c>
      <c r="GG64" s="89" t="s">
        <v>26</v>
      </c>
      <c r="GH64" s="135" t="s">
        <v>178</v>
      </c>
      <c r="GI64" s="2356">
        <v>43106</v>
      </c>
      <c r="GJ64" s="2356" t="s">
        <v>21</v>
      </c>
      <c r="GK64" s="2508">
        <v>47017</v>
      </c>
      <c r="GL64" s="2508"/>
      <c r="GM64" s="2356">
        <v>44478</v>
      </c>
      <c r="GN64" s="2356" t="s">
        <v>21</v>
      </c>
      <c r="GO64" s="2356">
        <v>2539</v>
      </c>
      <c r="GP64" s="2356" t="s">
        <v>21</v>
      </c>
      <c r="GQ64" s="2356">
        <v>2490</v>
      </c>
      <c r="GR64" s="2356">
        <v>49</v>
      </c>
      <c r="GS64" s="2356" t="s">
        <v>21</v>
      </c>
      <c r="GT64" s="2356">
        <v>13800</v>
      </c>
      <c r="GU64" s="1388" t="s">
        <v>37</v>
      </c>
      <c r="GV64" s="632" t="s">
        <v>26</v>
      </c>
    </row>
    <row r="65" spans="1:204" ht="15" customHeight="1">
      <c r="A65" s="88" t="s">
        <v>26</v>
      </c>
      <c r="B65" s="89" t="s">
        <v>26</v>
      </c>
      <c r="C65" s="135" t="s">
        <v>179</v>
      </c>
      <c r="D65" s="2356">
        <v>5404146</v>
      </c>
      <c r="E65" s="2356" t="s">
        <v>21</v>
      </c>
      <c r="F65" s="2356"/>
      <c r="G65" s="2356">
        <v>7218889</v>
      </c>
      <c r="H65" s="2356">
        <v>723867</v>
      </c>
      <c r="I65" s="2356">
        <v>310438</v>
      </c>
      <c r="J65" s="2356">
        <v>6184584</v>
      </c>
      <c r="K65" s="2356">
        <v>4717982</v>
      </c>
      <c r="L65" s="2356">
        <v>1365943</v>
      </c>
      <c r="M65" s="2356">
        <v>100659</v>
      </c>
      <c r="N65" s="2356">
        <v>86975</v>
      </c>
      <c r="O65" s="2356">
        <v>1596728</v>
      </c>
      <c r="P65" s="1388" t="s">
        <v>38</v>
      </c>
      <c r="Q65" s="632" t="s">
        <v>26</v>
      </c>
      <c r="R65" s="88" t="s">
        <v>26</v>
      </c>
      <c r="S65" s="89" t="s">
        <v>26</v>
      </c>
      <c r="T65" s="135" t="s">
        <v>179</v>
      </c>
      <c r="U65" s="2356">
        <v>2763633</v>
      </c>
      <c r="V65" s="2356" t="s">
        <v>22</v>
      </c>
      <c r="W65" s="2508">
        <v>2741378</v>
      </c>
      <c r="X65" s="2508"/>
      <c r="Y65" s="2356" t="s">
        <v>21</v>
      </c>
      <c r="Z65" s="2356">
        <v>256</v>
      </c>
      <c r="AA65" s="2356">
        <v>2741122</v>
      </c>
      <c r="AB65" s="2356">
        <v>2737444</v>
      </c>
      <c r="AC65" s="2356">
        <v>3678</v>
      </c>
      <c r="AD65" s="2356" t="s">
        <v>21</v>
      </c>
      <c r="AE65" s="2356">
        <v>646</v>
      </c>
      <c r="AF65" s="2356">
        <v>664825</v>
      </c>
      <c r="AG65" s="1388" t="s">
        <v>38</v>
      </c>
      <c r="AH65" s="632" t="s">
        <v>26</v>
      </c>
      <c r="AI65" s="88" t="s">
        <v>26</v>
      </c>
      <c r="AJ65" s="89" t="s">
        <v>26</v>
      </c>
      <c r="AK65" s="135" t="s">
        <v>179</v>
      </c>
      <c r="AL65" s="2356">
        <v>30765</v>
      </c>
      <c r="AM65" s="2356" t="s">
        <v>22</v>
      </c>
      <c r="AN65" s="2508">
        <v>27702</v>
      </c>
      <c r="AO65" s="2508"/>
      <c r="AP65" s="2356" t="s">
        <v>21</v>
      </c>
      <c r="AQ65" s="2356">
        <v>54</v>
      </c>
      <c r="AR65" s="2356">
        <v>27648</v>
      </c>
      <c r="AS65" s="2356">
        <v>21447</v>
      </c>
      <c r="AT65" s="2356">
        <v>466</v>
      </c>
      <c r="AU65" s="2356">
        <v>5735</v>
      </c>
      <c r="AV65" s="2356">
        <v>35</v>
      </c>
      <c r="AW65" s="2356">
        <v>11779</v>
      </c>
      <c r="AX65" s="1388" t="s">
        <v>38</v>
      </c>
      <c r="AY65" s="632" t="s">
        <v>26</v>
      </c>
      <c r="AZ65" s="88" t="s">
        <v>26</v>
      </c>
      <c r="BA65" s="89" t="s">
        <v>26</v>
      </c>
      <c r="BB65" s="135" t="s">
        <v>179</v>
      </c>
      <c r="BC65" s="2356">
        <v>221568</v>
      </c>
      <c r="BD65" s="2356" t="s">
        <v>22</v>
      </c>
      <c r="BE65" s="2508">
        <v>327786</v>
      </c>
      <c r="BF65" s="2508"/>
      <c r="BG65" s="2356">
        <v>176667</v>
      </c>
      <c r="BH65" s="2356">
        <v>7796</v>
      </c>
      <c r="BI65" s="2356">
        <v>143323</v>
      </c>
      <c r="BJ65" s="2356">
        <v>43573</v>
      </c>
      <c r="BK65" s="2356">
        <v>92571</v>
      </c>
      <c r="BL65" s="2356">
        <v>7179</v>
      </c>
      <c r="BM65" s="2356">
        <v>712</v>
      </c>
      <c r="BN65" s="2356">
        <v>235045</v>
      </c>
      <c r="BO65" s="1388" t="s">
        <v>38</v>
      </c>
      <c r="BP65" s="632" t="s">
        <v>26</v>
      </c>
      <c r="BQ65" s="88" t="s">
        <v>26</v>
      </c>
      <c r="BR65" s="89" t="s">
        <v>26</v>
      </c>
      <c r="BS65" s="135" t="s">
        <v>179</v>
      </c>
      <c r="BT65" s="2356">
        <v>28268</v>
      </c>
      <c r="BU65" s="2356" t="s">
        <v>22</v>
      </c>
      <c r="BV65" s="2508">
        <v>1307032</v>
      </c>
      <c r="BW65" s="2508"/>
      <c r="BX65" s="2356">
        <v>182770</v>
      </c>
      <c r="BY65" s="2356">
        <v>194714</v>
      </c>
      <c r="BZ65" s="2356">
        <v>929548</v>
      </c>
      <c r="CA65" s="2356">
        <v>25490</v>
      </c>
      <c r="CB65" s="2356">
        <v>874088</v>
      </c>
      <c r="CC65" s="2356">
        <v>29970</v>
      </c>
      <c r="CD65" s="2356" t="s">
        <v>22</v>
      </c>
      <c r="CE65" s="2356" t="s">
        <v>22</v>
      </c>
      <c r="CF65" s="1388" t="s">
        <v>38</v>
      </c>
      <c r="CG65" s="632" t="s">
        <v>26</v>
      </c>
      <c r="CH65" s="88" t="s">
        <v>26</v>
      </c>
      <c r="CI65" s="89" t="s">
        <v>26</v>
      </c>
      <c r="CJ65" s="135" t="s">
        <v>179</v>
      </c>
      <c r="CK65" s="2356">
        <v>26040</v>
      </c>
      <c r="CL65" s="549" t="s">
        <v>21</v>
      </c>
      <c r="CM65" s="2508">
        <v>26186</v>
      </c>
      <c r="CN65" s="2508"/>
      <c r="CO65" s="2356">
        <v>2269</v>
      </c>
      <c r="CP65" s="2356" t="s">
        <v>21</v>
      </c>
      <c r="CQ65" s="2356">
        <v>23917</v>
      </c>
      <c r="CR65" s="2356" t="s">
        <v>21</v>
      </c>
      <c r="CS65" s="2356">
        <v>23688</v>
      </c>
      <c r="CT65" s="2356">
        <v>229</v>
      </c>
      <c r="CU65" s="2356" t="s">
        <v>21</v>
      </c>
      <c r="CV65" s="2356">
        <v>8965</v>
      </c>
      <c r="CW65" s="1388" t="s">
        <v>38</v>
      </c>
      <c r="CX65" s="632" t="s">
        <v>26</v>
      </c>
      <c r="CY65" s="88" t="s">
        <v>26</v>
      </c>
      <c r="CZ65" s="89" t="s">
        <v>26</v>
      </c>
      <c r="DA65" s="135" t="s">
        <v>179</v>
      </c>
      <c r="DB65" s="2356">
        <v>1022749</v>
      </c>
      <c r="DC65" s="2356">
        <v>2644520</v>
      </c>
      <c r="DD65" s="2508">
        <v>2731750</v>
      </c>
      <c r="DE65" s="2508"/>
      <c r="DF65" s="2356">
        <v>513</v>
      </c>
      <c r="DG65" s="2356" t="s">
        <v>21</v>
      </c>
      <c r="DH65" s="2356">
        <v>2731237</v>
      </c>
      <c r="DI65" s="2356">
        <v>34189</v>
      </c>
      <c r="DJ65" s="2356">
        <v>2690988</v>
      </c>
      <c r="DK65" s="2356">
        <v>6060</v>
      </c>
      <c r="DL65" s="2356">
        <v>831574</v>
      </c>
      <c r="DM65" s="2356">
        <v>1780981</v>
      </c>
      <c r="DN65" s="1388" t="s">
        <v>38</v>
      </c>
      <c r="DO65" s="632" t="s">
        <v>26</v>
      </c>
      <c r="DP65" s="88" t="s">
        <v>26</v>
      </c>
      <c r="DQ65" s="89" t="s">
        <v>26</v>
      </c>
      <c r="DR65" s="135" t="s">
        <v>179</v>
      </c>
      <c r="DS65" s="2356">
        <v>237063</v>
      </c>
      <c r="DT65" s="2356">
        <v>10787342</v>
      </c>
      <c r="DU65" s="2508">
        <v>7424193</v>
      </c>
      <c r="DV65" s="2508"/>
      <c r="DW65" s="2356">
        <v>2384649</v>
      </c>
      <c r="DX65" s="2356">
        <v>261109</v>
      </c>
      <c r="DY65" s="2356">
        <v>4778435</v>
      </c>
      <c r="DZ65" s="2356" t="s">
        <v>21</v>
      </c>
      <c r="EA65" s="2356">
        <v>4350286</v>
      </c>
      <c r="EB65" s="2356">
        <v>428149</v>
      </c>
      <c r="EC65" s="2356">
        <v>3509115</v>
      </c>
      <c r="ED65" s="2356" t="s">
        <v>22</v>
      </c>
      <c r="EE65" s="1388" t="s">
        <v>38</v>
      </c>
      <c r="EF65" s="632" t="s">
        <v>26</v>
      </c>
      <c r="EG65" s="88" t="s">
        <v>26</v>
      </c>
      <c r="EH65" s="89" t="s">
        <v>26</v>
      </c>
      <c r="EI65" s="135" t="s">
        <v>179</v>
      </c>
      <c r="EJ65" s="2356">
        <v>38472</v>
      </c>
      <c r="EK65" s="2356">
        <v>6055</v>
      </c>
      <c r="EL65" s="2508">
        <v>49556</v>
      </c>
      <c r="EM65" s="2508"/>
      <c r="EN65" s="2356">
        <v>13838</v>
      </c>
      <c r="EO65" s="2356">
        <v>12886</v>
      </c>
      <c r="EP65" s="2356">
        <v>22832</v>
      </c>
      <c r="EQ65" s="2356">
        <v>6132</v>
      </c>
      <c r="ER65" s="2356">
        <v>14189</v>
      </c>
      <c r="ES65" s="2356">
        <v>2511</v>
      </c>
      <c r="ET65" s="2356">
        <v>1017</v>
      </c>
      <c r="EU65" s="2356" t="s">
        <v>22</v>
      </c>
      <c r="EV65" s="1388" t="s">
        <v>38</v>
      </c>
      <c r="EW65" s="632" t="s">
        <v>26</v>
      </c>
      <c r="EX65" s="88" t="s">
        <v>26</v>
      </c>
      <c r="EY65" s="89" t="s">
        <v>26</v>
      </c>
      <c r="EZ65" s="135" t="s">
        <v>179</v>
      </c>
      <c r="FA65" s="2356">
        <v>459708</v>
      </c>
      <c r="FB65" s="2356" t="s">
        <v>22</v>
      </c>
      <c r="FC65" s="2508">
        <v>459706</v>
      </c>
      <c r="FD65" s="2508"/>
      <c r="FE65" s="2356">
        <v>78373</v>
      </c>
      <c r="FF65" s="2356">
        <v>131958</v>
      </c>
      <c r="FG65" s="2356">
        <v>249375</v>
      </c>
      <c r="FH65" s="2356" t="s">
        <v>22</v>
      </c>
      <c r="FI65" s="2356">
        <v>219805</v>
      </c>
      <c r="FJ65" s="2356">
        <v>29569</v>
      </c>
      <c r="FK65" s="2356" t="s">
        <v>22</v>
      </c>
      <c r="FL65" s="2356" t="s">
        <v>22</v>
      </c>
      <c r="FM65" s="1388" t="s">
        <v>38</v>
      </c>
      <c r="FN65" s="632" t="s">
        <v>26</v>
      </c>
      <c r="FO65" s="88" t="s">
        <v>26</v>
      </c>
      <c r="FP65" s="89" t="s">
        <v>26</v>
      </c>
      <c r="FQ65" s="135" t="s">
        <v>179</v>
      </c>
      <c r="FR65" s="2356">
        <v>205377</v>
      </c>
      <c r="FS65" s="2356" t="s">
        <v>21</v>
      </c>
      <c r="FT65" s="2508">
        <v>196517</v>
      </c>
      <c r="FU65" s="2508"/>
      <c r="FV65" s="2356">
        <v>194658</v>
      </c>
      <c r="FW65" s="2356" t="s">
        <v>21</v>
      </c>
      <c r="FX65" s="2356">
        <v>1859</v>
      </c>
      <c r="FY65" s="2356" t="s">
        <v>21</v>
      </c>
      <c r="FZ65" s="2356">
        <v>1805</v>
      </c>
      <c r="GA65" s="2356">
        <v>54</v>
      </c>
      <c r="GB65" s="2356" t="s">
        <v>21</v>
      </c>
      <c r="GC65" s="2356">
        <v>36726</v>
      </c>
      <c r="GD65" s="1388" t="s">
        <v>38</v>
      </c>
      <c r="GE65" s="632" t="s">
        <v>26</v>
      </c>
      <c r="GF65" s="88" t="s">
        <v>26</v>
      </c>
      <c r="GG65" s="89" t="s">
        <v>26</v>
      </c>
      <c r="GH65" s="135" t="s">
        <v>179</v>
      </c>
      <c r="GI65" s="2356">
        <v>46660</v>
      </c>
      <c r="GJ65" s="2356" t="s">
        <v>21</v>
      </c>
      <c r="GK65" s="2508">
        <v>48455</v>
      </c>
      <c r="GL65" s="2508"/>
      <c r="GM65" s="2356">
        <v>45673</v>
      </c>
      <c r="GN65" s="2356" t="s">
        <v>21</v>
      </c>
      <c r="GO65" s="2356">
        <v>2782</v>
      </c>
      <c r="GP65" s="2356" t="s">
        <v>21</v>
      </c>
      <c r="GQ65" s="2356">
        <v>2718</v>
      </c>
      <c r="GR65" s="2356">
        <v>64</v>
      </c>
      <c r="GS65" s="2356" t="s">
        <v>21</v>
      </c>
      <c r="GT65" s="2356">
        <v>12110</v>
      </c>
      <c r="GU65" s="1388" t="s">
        <v>38</v>
      </c>
      <c r="GV65" s="632" t="s">
        <v>26</v>
      </c>
    </row>
    <row r="66" spans="1:204" ht="15" customHeight="1">
      <c r="A66" s="88" t="s">
        <v>26</v>
      </c>
      <c r="B66" s="89" t="s">
        <v>26</v>
      </c>
      <c r="C66" s="135" t="s">
        <v>180</v>
      </c>
      <c r="D66" s="2356">
        <v>5236938</v>
      </c>
      <c r="E66" s="2356" t="s">
        <v>21</v>
      </c>
      <c r="F66" s="2356"/>
      <c r="G66" s="2356">
        <v>7056442</v>
      </c>
      <c r="H66" s="2356">
        <v>705020</v>
      </c>
      <c r="I66" s="2356">
        <v>293988</v>
      </c>
      <c r="J66" s="2356">
        <v>6057434</v>
      </c>
      <c r="K66" s="2356">
        <v>4607291</v>
      </c>
      <c r="L66" s="2356">
        <v>1339632</v>
      </c>
      <c r="M66" s="2356">
        <v>110510</v>
      </c>
      <c r="N66" s="2356">
        <v>80022</v>
      </c>
      <c r="O66" s="2356">
        <v>1562777</v>
      </c>
      <c r="P66" s="1388" t="s">
        <v>39</v>
      </c>
      <c r="Q66" s="632" t="s">
        <v>26</v>
      </c>
      <c r="R66" s="88" t="s">
        <v>26</v>
      </c>
      <c r="S66" s="89" t="s">
        <v>26</v>
      </c>
      <c r="T66" s="135" t="s">
        <v>180</v>
      </c>
      <c r="U66" s="2356">
        <v>2852450</v>
      </c>
      <c r="V66" s="2356" t="s">
        <v>22</v>
      </c>
      <c r="W66" s="2508">
        <v>2853660</v>
      </c>
      <c r="X66" s="2508"/>
      <c r="Y66" s="2356" t="s">
        <v>21</v>
      </c>
      <c r="Z66" s="2356">
        <v>162</v>
      </c>
      <c r="AA66" s="2356">
        <v>2853498</v>
      </c>
      <c r="AB66" s="2356">
        <v>2850966</v>
      </c>
      <c r="AC66" s="2356">
        <v>2532</v>
      </c>
      <c r="AD66" s="2356" t="s">
        <v>21</v>
      </c>
      <c r="AE66" s="2356" t="s">
        <v>21</v>
      </c>
      <c r="AF66" s="2356">
        <v>684856</v>
      </c>
      <c r="AG66" s="1388" t="s">
        <v>39</v>
      </c>
      <c r="AH66" s="632" t="s">
        <v>26</v>
      </c>
      <c r="AI66" s="88" t="s">
        <v>26</v>
      </c>
      <c r="AJ66" s="89" t="s">
        <v>26</v>
      </c>
      <c r="AK66" s="135" t="s">
        <v>180</v>
      </c>
      <c r="AL66" s="2356">
        <v>35252</v>
      </c>
      <c r="AM66" s="2356" t="s">
        <v>22</v>
      </c>
      <c r="AN66" s="2508">
        <v>33428</v>
      </c>
      <c r="AO66" s="2508"/>
      <c r="AP66" s="2356" t="s">
        <v>21</v>
      </c>
      <c r="AQ66" s="2356">
        <v>48</v>
      </c>
      <c r="AR66" s="2356">
        <v>33380</v>
      </c>
      <c r="AS66" s="2356">
        <v>27137</v>
      </c>
      <c r="AT66" s="2356">
        <v>266</v>
      </c>
      <c r="AU66" s="2356">
        <v>5977</v>
      </c>
      <c r="AV66" s="2356">
        <v>30</v>
      </c>
      <c r="AW66" s="2356">
        <v>13534</v>
      </c>
      <c r="AX66" s="1388" t="s">
        <v>39</v>
      </c>
      <c r="AY66" s="632" t="s">
        <v>26</v>
      </c>
      <c r="AZ66" s="88" t="s">
        <v>26</v>
      </c>
      <c r="BA66" s="89" t="s">
        <v>26</v>
      </c>
      <c r="BB66" s="135" t="s">
        <v>180</v>
      </c>
      <c r="BC66" s="2356">
        <v>254995</v>
      </c>
      <c r="BD66" s="2356" t="s">
        <v>22</v>
      </c>
      <c r="BE66" s="2508">
        <v>363214</v>
      </c>
      <c r="BF66" s="2508"/>
      <c r="BG66" s="2356">
        <v>195772</v>
      </c>
      <c r="BH66" s="2356">
        <v>7618</v>
      </c>
      <c r="BI66" s="2356">
        <v>159824</v>
      </c>
      <c r="BJ66" s="2356">
        <v>52277</v>
      </c>
      <c r="BK66" s="2356">
        <v>98700</v>
      </c>
      <c r="BL66" s="2356">
        <v>8847</v>
      </c>
      <c r="BM66" s="2356">
        <v>737</v>
      </c>
      <c r="BN66" s="2356">
        <v>237944</v>
      </c>
      <c r="BO66" s="1388" t="s">
        <v>39</v>
      </c>
      <c r="BP66" s="632" t="s">
        <v>26</v>
      </c>
      <c r="BQ66" s="88" t="s">
        <v>26</v>
      </c>
      <c r="BR66" s="89" t="s">
        <v>26</v>
      </c>
      <c r="BS66" s="135" t="s">
        <v>180</v>
      </c>
      <c r="BT66" s="2356">
        <v>28225</v>
      </c>
      <c r="BU66" s="2356" t="s">
        <v>22</v>
      </c>
      <c r="BV66" s="2508">
        <v>1276671</v>
      </c>
      <c r="BW66" s="2508"/>
      <c r="BX66" s="2356">
        <v>170473</v>
      </c>
      <c r="BY66" s="2356">
        <v>198701</v>
      </c>
      <c r="BZ66" s="2356">
        <v>907497</v>
      </c>
      <c r="CA66" s="2356">
        <v>28913</v>
      </c>
      <c r="CB66" s="2356">
        <v>843071</v>
      </c>
      <c r="CC66" s="2356">
        <v>35513</v>
      </c>
      <c r="CD66" s="2356" t="s">
        <v>22</v>
      </c>
      <c r="CE66" s="2356" t="s">
        <v>22</v>
      </c>
      <c r="CF66" s="1388" t="s">
        <v>39</v>
      </c>
      <c r="CG66" s="632" t="s">
        <v>26</v>
      </c>
      <c r="CH66" s="88" t="s">
        <v>26</v>
      </c>
      <c r="CI66" s="89" t="s">
        <v>26</v>
      </c>
      <c r="CJ66" s="135" t="s">
        <v>180</v>
      </c>
      <c r="CK66" s="2356">
        <v>26331</v>
      </c>
      <c r="CL66" s="549" t="s">
        <v>21</v>
      </c>
      <c r="CM66" s="2508">
        <v>26560</v>
      </c>
      <c r="CN66" s="2508"/>
      <c r="CO66" s="2356">
        <v>1769</v>
      </c>
      <c r="CP66" s="2356" t="s">
        <v>21</v>
      </c>
      <c r="CQ66" s="2356">
        <v>24791</v>
      </c>
      <c r="CR66" s="2356" t="s">
        <v>21</v>
      </c>
      <c r="CS66" s="2356">
        <v>24317</v>
      </c>
      <c r="CT66" s="2356">
        <v>474</v>
      </c>
      <c r="CU66" s="2356" t="s">
        <v>21</v>
      </c>
      <c r="CV66" s="2356">
        <v>8707</v>
      </c>
      <c r="CW66" s="1388" t="s">
        <v>39</v>
      </c>
      <c r="CX66" s="632" t="s">
        <v>26</v>
      </c>
      <c r="CY66" s="88" t="s">
        <v>26</v>
      </c>
      <c r="CZ66" s="89" t="s">
        <v>26</v>
      </c>
      <c r="DA66" s="135" t="s">
        <v>180</v>
      </c>
      <c r="DB66" s="2356">
        <v>1150571</v>
      </c>
      <c r="DC66" s="2356">
        <v>2748640</v>
      </c>
      <c r="DD66" s="2508">
        <v>2798110</v>
      </c>
      <c r="DE66" s="2508"/>
      <c r="DF66" s="2356" t="s">
        <v>21</v>
      </c>
      <c r="DG66" s="2356" t="s">
        <v>21</v>
      </c>
      <c r="DH66" s="2356">
        <v>2798110</v>
      </c>
      <c r="DI66" s="2356">
        <v>41646</v>
      </c>
      <c r="DJ66" s="2356">
        <v>2750350</v>
      </c>
      <c r="DK66" s="2356">
        <v>6114</v>
      </c>
      <c r="DL66" s="2356">
        <v>882879</v>
      </c>
      <c r="DM66" s="2356">
        <v>1872826</v>
      </c>
      <c r="DN66" s="1388" t="s">
        <v>39</v>
      </c>
      <c r="DO66" s="632" t="s">
        <v>26</v>
      </c>
      <c r="DP66" s="88" t="s">
        <v>26</v>
      </c>
      <c r="DQ66" s="89" t="s">
        <v>26</v>
      </c>
      <c r="DR66" s="135" t="s">
        <v>180</v>
      </c>
      <c r="DS66" s="2356">
        <v>194995</v>
      </c>
      <c r="DT66" s="2356">
        <v>10767550</v>
      </c>
      <c r="DU66" s="2508">
        <v>7386816</v>
      </c>
      <c r="DV66" s="2508"/>
      <c r="DW66" s="2356">
        <v>2300754</v>
      </c>
      <c r="DX66" s="2356">
        <v>253198</v>
      </c>
      <c r="DY66" s="2356">
        <v>4832864</v>
      </c>
      <c r="DZ66" s="2356" t="s">
        <v>21</v>
      </c>
      <c r="EA66" s="2356">
        <v>4396916</v>
      </c>
      <c r="EB66" s="2356">
        <v>435948</v>
      </c>
      <c r="EC66" s="2356">
        <v>3455890</v>
      </c>
      <c r="ED66" s="2356" t="s">
        <v>22</v>
      </c>
      <c r="EE66" s="1388" t="s">
        <v>39</v>
      </c>
      <c r="EF66" s="632" t="s">
        <v>26</v>
      </c>
      <c r="EG66" s="88" t="s">
        <v>26</v>
      </c>
      <c r="EH66" s="89" t="s">
        <v>26</v>
      </c>
      <c r="EI66" s="135" t="s">
        <v>180</v>
      </c>
      <c r="EJ66" s="2356">
        <v>36639</v>
      </c>
      <c r="EK66" s="2356">
        <v>7738</v>
      </c>
      <c r="EL66" s="2508">
        <v>49617</v>
      </c>
      <c r="EM66" s="2508"/>
      <c r="EN66" s="2356">
        <v>15723</v>
      </c>
      <c r="EO66" s="2356">
        <v>11902</v>
      </c>
      <c r="EP66" s="2356">
        <v>21992</v>
      </c>
      <c r="EQ66" s="2356">
        <v>6767</v>
      </c>
      <c r="ER66" s="2356">
        <v>14536</v>
      </c>
      <c r="ES66" s="2356">
        <v>689</v>
      </c>
      <c r="ET66" s="2356">
        <v>1416</v>
      </c>
      <c r="EU66" s="2356" t="s">
        <v>22</v>
      </c>
      <c r="EV66" s="1388" t="s">
        <v>39</v>
      </c>
      <c r="EW66" s="632" t="s">
        <v>26</v>
      </c>
      <c r="EX66" s="88" t="s">
        <v>26</v>
      </c>
      <c r="EY66" s="89" t="s">
        <v>26</v>
      </c>
      <c r="EZ66" s="135" t="s">
        <v>180</v>
      </c>
      <c r="FA66" s="2356">
        <v>448066</v>
      </c>
      <c r="FB66" s="2356" t="s">
        <v>22</v>
      </c>
      <c r="FC66" s="2508">
        <v>448064</v>
      </c>
      <c r="FD66" s="2508"/>
      <c r="FE66" s="2356">
        <v>81776</v>
      </c>
      <c r="FF66" s="2356">
        <v>118564</v>
      </c>
      <c r="FG66" s="2356">
        <v>247723</v>
      </c>
      <c r="FH66" s="2356" t="s">
        <v>22</v>
      </c>
      <c r="FI66" s="2356">
        <v>223462</v>
      </c>
      <c r="FJ66" s="2356">
        <v>24261</v>
      </c>
      <c r="FK66" s="2356" t="s">
        <v>22</v>
      </c>
      <c r="FL66" s="2356" t="s">
        <v>22</v>
      </c>
      <c r="FM66" s="1388" t="s">
        <v>39</v>
      </c>
      <c r="FN66" s="632" t="s">
        <v>26</v>
      </c>
      <c r="FO66" s="88" t="s">
        <v>26</v>
      </c>
      <c r="FP66" s="89" t="s">
        <v>26</v>
      </c>
      <c r="FQ66" s="135" t="s">
        <v>180</v>
      </c>
      <c r="FR66" s="2356">
        <v>206728</v>
      </c>
      <c r="FS66" s="2356" t="s">
        <v>21</v>
      </c>
      <c r="FT66" s="2508">
        <v>205534</v>
      </c>
      <c r="FU66" s="2508"/>
      <c r="FV66" s="2356">
        <v>204526</v>
      </c>
      <c r="FW66" s="2356" t="s">
        <v>21</v>
      </c>
      <c r="FX66" s="2356">
        <v>1008</v>
      </c>
      <c r="FY66" s="2356" t="s">
        <v>21</v>
      </c>
      <c r="FZ66" s="2356">
        <v>924</v>
      </c>
      <c r="GA66" s="2356">
        <v>84</v>
      </c>
      <c r="GB66" s="2356" t="s">
        <v>21</v>
      </c>
      <c r="GC66" s="2356">
        <v>37938</v>
      </c>
      <c r="GD66" s="1388" t="s">
        <v>39</v>
      </c>
      <c r="GE66" s="632" t="s">
        <v>26</v>
      </c>
      <c r="GF66" s="88" t="s">
        <v>26</v>
      </c>
      <c r="GG66" s="89" t="s">
        <v>26</v>
      </c>
      <c r="GH66" s="135" t="s">
        <v>180</v>
      </c>
      <c r="GI66" s="2356">
        <v>50377</v>
      </c>
      <c r="GJ66" s="2356" t="s">
        <v>21</v>
      </c>
      <c r="GK66" s="2508">
        <v>50085</v>
      </c>
      <c r="GL66" s="2508"/>
      <c r="GM66" s="2356">
        <v>46996</v>
      </c>
      <c r="GN66" s="2356" t="s">
        <v>21</v>
      </c>
      <c r="GO66" s="2356">
        <v>3089</v>
      </c>
      <c r="GP66" s="2356" t="s">
        <v>21</v>
      </c>
      <c r="GQ66" s="2356">
        <v>3025</v>
      </c>
      <c r="GR66" s="2356">
        <v>64</v>
      </c>
      <c r="GS66" s="2356" t="s">
        <v>21</v>
      </c>
      <c r="GT66" s="2356">
        <v>12404</v>
      </c>
      <c r="GU66" s="1388" t="s">
        <v>39</v>
      </c>
      <c r="GV66" s="632" t="s">
        <v>26</v>
      </c>
    </row>
    <row r="67" spans="1:204" ht="15" customHeight="1">
      <c r="A67" s="88" t="s">
        <v>26</v>
      </c>
      <c r="B67" s="89" t="s">
        <v>26</v>
      </c>
      <c r="C67" s="135" t="s">
        <v>181</v>
      </c>
      <c r="D67" s="2356">
        <v>5256223</v>
      </c>
      <c r="E67" s="2356" t="s">
        <v>21</v>
      </c>
      <c r="F67" s="2356"/>
      <c r="G67" s="2356">
        <v>6983637</v>
      </c>
      <c r="H67" s="2356">
        <v>677546</v>
      </c>
      <c r="I67" s="2356">
        <v>263358</v>
      </c>
      <c r="J67" s="2356">
        <v>6042733</v>
      </c>
      <c r="K67" s="2356">
        <v>4602825</v>
      </c>
      <c r="L67" s="2356">
        <v>1335213</v>
      </c>
      <c r="M67" s="2356">
        <v>104694</v>
      </c>
      <c r="N67" s="2356">
        <v>81404</v>
      </c>
      <c r="O67" s="2356">
        <v>1571088</v>
      </c>
      <c r="P67" s="1388" t="s">
        <v>40</v>
      </c>
      <c r="Q67" s="632" t="s">
        <v>26</v>
      </c>
      <c r="R67" s="88" t="s">
        <v>26</v>
      </c>
      <c r="S67" s="89" t="s">
        <v>26</v>
      </c>
      <c r="T67" s="135" t="s">
        <v>181</v>
      </c>
      <c r="U67" s="2356">
        <v>2812313</v>
      </c>
      <c r="V67" s="2356" t="s">
        <v>22</v>
      </c>
      <c r="W67" s="2508">
        <v>2850396</v>
      </c>
      <c r="X67" s="2508"/>
      <c r="Y67" s="2356" t="s">
        <v>21</v>
      </c>
      <c r="Z67" s="2356" t="s">
        <v>21</v>
      </c>
      <c r="AA67" s="2356">
        <v>2850396</v>
      </c>
      <c r="AB67" s="2356">
        <v>2845662</v>
      </c>
      <c r="AC67" s="2356">
        <v>4734</v>
      </c>
      <c r="AD67" s="2356" t="s">
        <v>21</v>
      </c>
      <c r="AE67" s="2356">
        <v>455</v>
      </c>
      <c r="AF67" s="2356">
        <v>656594</v>
      </c>
      <c r="AG67" s="1388" t="s">
        <v>40</v>
      </c>
      <c r="AH67" s="632" t="s">
        <v>26</v>
      </c>
      <c r="AI67" s="88" t="s">
        <v>26</v>
      </c>
      <c r="AJ67" s="89" t="s">
        <v>26</v>
      </c>
      <c r="AK67" s="135" t="s">
        <v>181</v>
      </c>
      <c r="AL67" s="2356">
        <v>28816</v>
      </c>
      <c r="AM67" s="2356" t="s">
        <v>22</v>
      </c>
      <c r="AN67" s="2508">
        <v>32264</v>
      </c>
      <c r="AO67" s="2508"/>
      <c r="AP67" s="2356" t="s">
        <v>21</v>
      </c>
      <c r="AQ67" s="2356">
        <v>42</v>
      </c>
      <c r="AR67" s="2356">
        <v>32222</v>
      </c>
      <c r="AS67" s="2356">
        <v>26224</v>
      </c>
      <c r="AT67" s="2356">
        <v>253</v>
      </c>
      <c r="AU67" s="2356">
        <v>5745</v>
      </c>
      <c r="AV67" s="2356">
        <v>38</v>
      </c>
      <c r="AW67" s="2356">
        <v>10032</v>
      </c>
      <c r="AX67" s="1388" t="s">
        <v>40</v>
      </c>
      <c r="AY67" s="632" t="s">
        <v>26</v>
      </c>
      <c r="AZ67" s="88" t="s">
        <v>26</v>
      </c>
      <c r="BA67" s="89" t="s">
        <v>26</v>
      </c>
      <c r="BB67" s="135" t="s">
        <v>181</v>
      </c>
      <c r="BC67" s="2356">
        <v>243235</v>
      </c>
      <c r="BD67" s="2356" t="s">
        <v>22</v>
      </c>
      <c r="BE67" s="2508">
        <v>358155</v>
      </c>
      <c r="BF67" s="2508"/>
      <c r="BG67" s="2356">
        <v>198654</v>
      </c>
      <c r="BH67" s="2356">
        <v>5252</v>
      </c>
      <c r="BI67" s="2356">
        <v>154249</v>
      </c>
      <c r="BJ67" s="2356">
        <v>48876</v>
      </c>
      <c r="BK67" s="2356">
        <v>97778</v>
      </c>
      <c r="BL67" s="2356">
        <v>7595</v>
      </c>
      <c r="BM67" s="2356">
        <v>980</v>
      </c>
      <c r="BN67" s="2356">
        <v>240376</v>
      </c>
      <c r="BO67" s="1388" t="s">
        <v>40</v>
      </c>
      <c r="BP67" s="632" t="s">
        <v>26</v>
      </c>
      <c r="BQ67" s="88" t="s">
        <v>26</v>
      </c>
      <c r="BR67" s="89" t="s">
        <v>26</v>
      </c>
      <c r="BS67" s="135" t="s">
        <v>181</v>
      </c>
      <c r="BT67" s="2356">
        <v>28066</v>
      </c>
      <c r="BU67" s="2356" t="s">
        <v>22</v>
      </c>
      <c r="BV67" s="2508">
        <v>1273208</v>
      </c>
      <c r="BW67" s="2508"/>
      <c r="BX67" s="2356">
        <v>159051</v>
      </c>
      <c r="BY67" s="2356">
        <v>197455</v>
      </c>
      <c r="BZ67" s="2356">
        <v>916702</v>
      </c>
      <c r="CA67" s="2356">
        <v>26631</v>
      </c>
      <c r="CB67" s="2356">
        <v>854891</v>
      </c>
      <c r="CC67" s="2356">
        <v>35180</v>
      </c>
      <c r="CD67" s="2356" t="s">
        <v>22</v>
      </c>
      <c r="CE67" s="2356" t="s">
        <v>22</v>
      </c>
      <c r="CF67" s="1388" t="s">
        <v>40</v>
      </c>
      <c r="CG67" s="632" t="s">
        <v>26</v>
      </c>
      <c r="CH67" s="88" t="s">
        <v>26</v>
      </c>
      <c r="CI67" s="89" t="s">
        <v>26</v>
      </c>
      <c r="CJ67" s="135" t="s">
        <v>181</v>
      </c>
      <c r="CK67" s="2356">
        <v>24675</v>
      </c>
      <c r="CL67" s="549" t="s">
        <v>21</v>
      </c>
      <c r="CM67" s="2508">
        <v>24517</v>
      </c>
      <c r="CN67" s="2508"/>
      <c r="CO67" s="2356">
        <v>1752</v>
      </c>
      <c r="CP67" s="2356" t="s">
        <v>21</v>
      </c>
      <c r="CQ67" s="2356">
        <v>22765</v>
      </c>
      <c r="CR67" s="2356" t="s">
        <v>21</v>
      </c>
      <c r="CS67" s="2356">
        <v>22256</v>
      </c>
      <c r="CT67" s="2356">
        <v>509</v>
      </c>
      <c r="CU67" s="2356" t="s">
        <v>21</v>
      </c>
      <c r="CV67" s="2356">
        <v>8834</v>
      </c>
      <c r="CW67" s="1388" t="s">
        <v>40</v>
      </c>
      <c r="CX67" s="632" t="s">
        <v>26</v>
      </c>
      <c r="CY67" s="88" t="s">
        <v>26</v>
      </c>
      <c r="CZ67" s="89" t="s">
        <v>26</v>
      </c>
      <c r="DA67" s="135" t="s">
        <v>181</v>
      </c>
      <c r="DB67" s="2356">
        <v>1067031</v>
      </c>
      <c r="DC67" s="2356">
        <v>2615462</v>
      </c>
      <c r="DD67" s="2508">
        <v>2719507</v>
      </c>
      <c r="DE67" s="2508"/>
      <c r="DF67" s="2356">
        <v>34</v>
      </c>
      <c r="DG67" s="2356" t="s">
        <v>21</v>
      </c>
      <c r="DH67" s="2356">
        <v>2719473</v>
      </c>
      <c r="DI67" s="2356">
        <v>39830</v>
      </c>
      <c r="DJ67" s="2356">
        <v>2673679</v>
      </c>
      <c r="DK67" s="2356">
        <v>5964</v>
      </c>
      <c r="DL67" s="2356">
        <v>879501</v>
      </c>
      <c r="DM67" s="2356">
        <v>1839020</v>
      </c>
      <c r="DN67" s="1388" t="s">
        <v>40</v>
      </c>
      <c r="DO67" s="632" t="s">
        <v>26</v>
      </c>
      <c r="DP67" s="88" t="s">
        <v>26</v>
      </c>
      <c r="DQ67" s="89" t="s">
        <v>26</v>
      </c>
      <c r="DR67" s="135" t="s">
        <v>181</v>
      </c>
      <c r="DS67" s="2356">
        <v>204684</v>
      </c>
      <c r="DT67" s="2356">
        <v>10688727</v>
      </c>
      <c r="DU67" s="2508">
        <v>7519103</v>
      </c>
      <c r="DV67" s="2508"/>
      <c r="DW67" s="2356">
        <v>2523838</v>
      </c>
      <c r="DX67" s="2356">
        <v>228537</v>
      </c>
      <c r="DY67" s="2356">
        <v>4766728</v>
      </c>
      <c r="DZ67" s="2356" t="s">
        <v>21</v>
      </c>
      <c r="EA67" s="2356">
        <v>4377459</v>
      </c>
      <c r="EB67" s="2356">
        <v>389269</v>
      </c>
      <c r="EC67" s="2356">
        <v>3295525</v>
      </c>
      <c r="ED67" s="2356" t="s">
        <v>22</v>
      </c>
      <c r="EE67" s="1388" t="s">
        <v>40</v>
      </c>
      <c r="EF67" s="632" t="s">
        <v>26</v>
      </c>
      <c r="EG67" s="88" t="s">
        <v>26</v>
      </c>
      <c r="EH67" s="89" t="s">
        <v>26</v>
      </c>
      <c r="EI67" s="135" t="s">
        <v>181</v>
      </c>
      <c r="EJ67" s="2356">
        <v>44312</v>
      </c>
      <c r="EK67" s="2356">
        <v>8759</v>
      </c>
      <c r="EL67" s="2508">
        <v>58068</v>
      </c>
      <c r="EM67" s="2508"/>
      <c r="EN67" s="2356">
        <v>19450</v>
      </c>
      <c r="EO67" s="2356">
        <v>14416</v>
      </c>
      <c r="EP67" s="2356">
        <v>24202</v>
      </c>
      <c r="EQ67" s="2356">
        <v>6628</v>
      </c>
      <c r="ER67" s="2356">
        <v>15724</v>
      </c>
      <c r="ES67" s="2356">
        <v>1850</v>
      </c>
      <c r="ET67" s="2356">
        <v>1546</v>
      </c>
      <c r="EU67" s="2356" t="s">
        <v>22</v>
      </c>
      <c r="EV67" s="1388" t="s">
        <v>40</v>
      </c>
      <c r="EW67" s="632" t="s">
        <v>26</v>
      </c>
      <c r="EX67" s="88" t="s">
        <v>26</v>
      </c>
      <c r="EY67" s="89" t="s">
        <v>26</v>
      </c>
      <c r="EZ67" s="135" t="s">
        <v>181</v>
      </c>
      <c r="FA67" s="2356">
        <v>456587</v>
      </c>
      <c r="FB67" s="2356" t="s">
        <v>22</v>
      </c>
      <c r="FC67" s="2508">
        <v>456584</v>
      </c>
      <c r="FD67" s="2508"/>
      <c r="FE67" s="2356">
        <v>80486</v>
      </c>
      <c r="FF67" s="2356">
        <v>120979</v>
      </c>
      <c r="FG67" s="2356">
        <v>255118</v>
      </c>
      <c r="FH67" s="2356" t="s">
        <v>22</v>
      </c>
      <c r="FI67" s="2356">
        <v>227546</v>
      </c>
      <c r="FJ67" s="2356">
        <v>27573</v>
      </c>
      <c r="FK67" s="2356" t="s">
        <v>22</v>
      </c>
      <c r="FL67" s="2356" t="s">
        <v>22</v>
      </c>
      <c r="FM67" s="1388" t="s">
        <v>40</v>
      </c>
      <c r="FN67" s="632" t="s">
        <v>26</v>
      </c>
      <c r="FO67" s="88" t="s">
        <v>26</v>
      </c>
      <c r="FP67" s="89" t="s">
        <v>26</v>
      </c>
      <c r="FQ67" s="135" t="s">
        <v>181</v>
      </c>
      <c r="FR67" s="2356">
        <v>211885</v>
      </c>
      <c r="FS67" s="2356" t="s">
        <v>21</v>
      </c>
      <c r="FT67" s="2508">
        <v>213149</v>
      </c>
      <c r="FU67" s="2508"/>
      <c r="FV67" s="2356">
        <v>211233</v>
      </c>
      <c r="FW67" s="2356" t="s">
        <v>21</v>
      </c>
      <c r="FX67" s="2356">
        <v>1916</v>
      </c>
      <c r="FY67" s="2356" t="s">
        <v>21</v>
      </c>
      <c r="FZ67" s="2356">
        <v>1850</v>
      </c>
      <c r="GA67" s="2356">
        <v>66</v>
      </c>
      <c r="GB67" s="2356" t="s">
        <v>21</v>
      </c>
      <c r="GC67" s="2356">
        <v>36748</v>
      </c>
      <c r="GD67" s="1388" t="s">
        <v>40</v>
      </c>
      <c r="GE67" s="632" t="s">
        <v>26</v>
      </c>
      <c r="GF67" s="88" t="s">
        <v>26</v>
      </c>
      <c r="GG67" s="89" t="s">
        <v>26</v>
      </c>
      <c r="GH67" s="135" t="s">
        <v>181</v>
      </c>
      <c r="GI67" s="2356">
        <v>50551</v>
      </c>
      <c r="GJ67" s="2356" t="s">
        <v>21</v>
      </c>
      <c r="GK67" s="2508">
        <v>50322</v>
      </c>
      <c r="GL67" s="2508"/>
      <c r="GM67" s="2356">
        <v>47961</v>
      </c>
      <c r="GN67" s="2356" t="s">
        <v>21</v>
      </c>
      <c r="GO67" s="2356">
        <v>2361</v>
      </c>
      <c r="GP67" s="2356" t="s">
        <v>21</v>
      </c>
      <c r="GQ67" s="2356">
        <v>2296</v>
      </c>
      <c r="GR67" s="2356">
        <v>65</v>
      </c>
      <c r="GS67" s="2356" t="s">
        <v>21</v>
      </c>
      <c r="GT67" s="2356">
        <v>12636</v>
      </c>
      <c r="GU67" s="1388" t="s">
        <v>40</v>
      </c>
      <c r="GV67" s="632" t="s">
        <v>26</v>
      </c>
    </row>
    <row r="68" spans="1:204" ht="15" customHeight="1">
      <c r="A68" s="104" t="s">
        <v>26</v>
      </c>
      <c r="B68" s="105" t="s">
        <v>26</v>
      </c>
      <c r="C68" s="1105" t="s">
        <v>182</v>
      </c>
      <c r="D68" s="2357">
        <v>5533723</v>
      </c>
      <c r="E68" s="2357" t="s">
        <v>21</v>
      </c>
      <c r="F68" s="2357"/>
      <c r="G68" s="2357">
        <v>7482378</v>
      </c>
      <c r="H68" s="2357">
        <v>764234</v>
      </c>
      <c r="I68" s="2357">
        <v>295527</v>
      </c>
      <c r="J68" s="2357">
        <v>6422618</v>
      </c>
      <c r="K68" s="2357">
        <v>4855516</v>
      </c>
      <c r="L68" s="2357">
        <v>1451660</v>
      </c>
      <c r="M68" s="2357">
        <v>115441</v>
      </c>
      <c r="N68" s="2357">
        <v>85237</v>
      </c>
      <c r="O68" s="2357">
        <v>1574950</v>
      </c>
      <c r="P68" s="1390" t="s">
        <v>41</v>
      </c>
      <c r="Q68" s="635" t="s">
        <v>26</v>
      </c>
      <c r="R68" s="104" t="s">
        <v>26</v>
      </c>
      <c r="S68" s="105" t="s">
        <v>26</v>
      </c>
      <c r="T68" s="1105" t="s">
        <v>182</v>
      </c>
      <c r="U68" s="106">
        <v>2932778</v>
      </c>
      <c r="V68" s="2357" t="s">
        <v>22</v>
      </c>
      <c r="W68" s="2509">
        <v>2971515</v>
      </c>
      <c r="X68" s="2509"/>
      <c r="Y68" s="2357" t="s">
        <v>21</v>
      </c>
      <c r="Z68" s="2357">
        <v>40</v>
      </c>
      <c r="AA68" s="2357">
        <v>2971475</v>
      </c>
      <c r="AB68" s="2357">
        <v>2967063</v>
      </c>
      <c r="AC68" s="2357">
        <v>4412</v>
      </c>
      <c r="AD68" s="2357" t="s">
        <v>21</v>
      </c>
      <c r="AE68" s="2357" t="s">
        <v>21</v>
      </c>
      <c r="AF68" s="2357">
        <v>647600</v>
      </c>
      <c r="AG68" s="1390" t="s">
        <v>41</v>
      </c>
      <c r="AH68" s="635" t="s">
        <v>26</v>
      </c>
      <c r="AI68" s="104" t="s">
        <v>26</v>
      </c>
      <c r="AJ68" s="105" t="s">
        <v>26</v>
      </c>
      <c r="AK68" s="1105" t="s">
        <v>182</v>
      </c>
      <c r="AL68" s="106">
        <v>31718</v>
      </c>
      <c r="AM68" s="2357" t="s">
        <v>22</v>
      </c>
      <c r="AN68" s="2509">
        <v>30626</v>
      </c>
      <c r="AO68" s="2509"/>
      <c r="AP68" s="2357" t="s">
        <v>21</v>
      </c>
      <c r="AQ68" s="2357">
        <v>41</v>
      </c>
      <c r="AR68" s="2357">
        <v>30585</v>
      </c>
      <c r="AS68" s="2357">
        <v>24580</v>
      </c>
      <c r="AT68" s="2357">
        <v>261</v>
      </c>
      <c r="AU68" s="2357">
        <v>5744</v>
      </c>
      <c r="AV68" s="2357">
        <v>27</v>
      </c>
      <c r="AW68" s="2357">
        <v>11099</v>
      </c>
      <c r="AX68" s="1390" t="s">
        <v>41</v>
      </c>
      <c r="AY68" s="635" t="s">
        <v>26</v>
      </c>
      <c r="AZ68" s="104" t="s">
        <v>26</v>
      </c>
      <c r="BA68" s="105" t="s">
        <v>26</v>
      </c>
      <c r="BB68" s="1105" t="s">
        <v>182</v>
      </c>
      <c r="BC68" s="106">
        <v>260153</v>
      </c>
      <c r="BD68" s="2357" t="s">
        <v>22</v>
      </c>
      <c r="BE68" s="2509">
        <v>411933</v>
      </c>
      <c r="BF68" s="2509"/>
      <c r="BG68" s="2357">
        <v>221773</v>
      </c>
      <c r="BH68" s="2357">
        <v>6053</v>
      </c>
      <c r="BI68" s="2357">
        <v>184107</v>
      </c>
      <c r="BJ68" s="2357">
        <v>52014</v>
      </c>
      <c r="BK68" s="2357">
        <v>124673</v>
      </c>
      <c r="BL68" s="2357">
        <v>7420</v>
      </c>
      <c r="BM68" s="2357">
        <v>801</v>
      </c>
      <c r="BN68" s="2357">
        <v>239877</v>
      </c>
      <c r="BO68" s="1390" t="s">
        <v>41</v>
      </c>
      <c r="BP68" s="635" t="s">
        <v>26</v>
      </c>
      <c r="BQ68" s="104" t="s">
        <v>26</v>
      </c>
      <c r="BR68" s="105" t="s">
        <v>26</v>
      </c>
      <c r="BS68" s="1105" t="s">
        <v>182</v>
      </c>
      <c r="BT68" s="106">
        <v>27308</v>
      </c>
      <c r="BU68" s="2357" t="s">
        <v>22</v>
      </c>
      <c r="BV68" s="2509">
        <v>1362078</v>
      </c>
      <c r="BW68" s="2509"/>
      <c r="BX68" s="2357">
        <v>165129</v>
      </c>
      <c r="BY68" s="2357">
        <v>209831</v>
      </c>
      <c r="BZ68" s="2357">
        <v>987118</v>
      </c>
      <c r="CA68" s="2357">
        <v>27014</v>
      </c>
      <c r="CB68" s="2357">
        <v>921356</v>
      </c>
      <c r="CC68" s="2357">
        <v>38748</v>
      </c>
      <c r="CD68" s="2357" t="s">
        <v>22</v>
      </c>
      <c r="CE68" s="2357" t="s">
        <v>22</v>
      </c>
      <c r="CF68" s="1390" t="s">
        <v>41</v>
      </c>
      <c r="CG68" s="635" t="s">
        <v>26</v>
      </c>
      <c r="CH68" s="104" t="s">
        <v>26</v>
      </c>
      <c r="CI68" s="105" t="s">
        <v>26</v>
      </c>
      <c r="CJ68" s="1105" t="s">
        <v>182</v>
      </c>
      <c r="CK68" s="106">
        <v>24200</v>
      </c>
      <c r="CL68" s="562" t="s">
        <v>21</v>
      </c>
      <c r="CM68" s="2509">
        <v>23977</v>
      </c>
      <c r="CN68" s="2509"/>
      <c r="CO68" s="2357">
        <v>1741</v>
      </c>
      <c r="CP68" s="2357" t="s">
        <v>21</v>
      </c>
      <c r="CQ68" s="2357">
        <v>22236</v>
      </c>
      <c r="CR68" s="2357" t="s">
        <v>21</v>
      </c>
      <c r="CS68" s="2357">
        <v>21828</v>
      </c>
      <c r="CT68" s="2357">
        <v>408</v>
      </c>
      <c r="CU68" s="2357" t="s">
        <v>21</v>
      </c>
      <c r="CV68" s="2357">
        <v>9028</v>
      </c>
      <c r="CW68" s="1390" t="s">
        <v>41</v>
      </c>
      <c r="CX68" s="635" t="s">
        <v>26</v>
      </c>
      <c r="CY68" s="104" t="s">
        <v>26</v>
      </c>
      <c r="CZ68" s="105" t="s">
        <v>26</v>
      </c>
      <c r="DA68" s="1105" t="s">
        <v>182</v>
      </c>
      <c r="DB68" s="106">
        <v>1079606</v>
      </c>
      <c r="DC68" s="2357">
        <v>2720542</v>
      </c>
      <c r="DD68" s="2509">
        <v>2736697</v>
      </c>
      <c r="DE68" s="2509"/>
      <c r="DF68" s="2357" t="s">
        <v>21</v>
      </c>
      <c r="DG68" s="2357" t="s">
        <v>21</v>
      </c>
      <c r="DH68" s="2357">
        <v>2736697</v>
      </c>
      <c r="DI68" s="2357">
        <v>40976</v>
      </c>
      <c r="DJ68" s="2357">
        <v>2689885</v>
      </c>
      <c r="DK68" s="2357">
        <v>5836</v>
      </c>
      <c r="DL68" s="2357">
        <v>905214</v>
      </c>
      <c r="DM68" s="2357">
        <v>1888837</v>
      </c>
      <c r="DN68" s="1390" t="s">
        <v>41</v>
      </c>
      <c r="DO68" s="635" t="s">
        <v>26</v>
      </c>
      <c r="DP68" s="104" t="s">
        <v>26</v>
      </c>
      <c r="DQ68" s="105" t="s">
        <v>26</v>
      </c>
      <c r="DR68" s="1105" t="s">
        <v>182</v>
      </c>
      <c r="DS68" s="106">
        <v>213450</v>
      </c>
      <c r="DT68" s="2357">
        <v>10664293</v>
      </c>
      <c r="DU68" s="2509">
        <v>7413218</v>
      </c>
      <c r="DV68" s="2509"/>
      <c r="DW68" s="2357">
        <v>2355435</v>
      </c>
      <c r="DX68" s="2357">
        <v>240705</v>
      </c>
      <c r="DY68" s="2357">
        <v>4817078</v>
      </c>
      <c r="DZ68" s="2357" t="s">
        <v>21</v>
      </c>
      <c r="EA68" s="2357">
        <v>4425568</v>
      </c>
      <c r="EB68" s="2357">
        <v>391510</v>
      </c>
      <c r="EC68" s="2357">
        <v>3364143</v>
      </c>
      <c r="ED68" s="2357" t="s">
        <v>22</v>
      </c>
      <c r="EE68" s="1390" t="s">
        <v>41</v>
      </c>
      <c r="EF68" s="635" t="s">
        <v>26</v>
      </c>
      <c r="EG68" s="104" t="s">
        <v>26</v>
      </c>
      <c r="EH68" s="105" t="s">
        <v>26</v>
      </c>
      <c r="EI68" s="1105" t="s">
        <v>182</v>
      </c>
      <c r="EJ68" s="106">
        <v>45960</v>
      </c>
      <c r="EK68" s="2357">
        <v>9644</v>
      </c>
      <c r="EL68" s="2509">
        <v>60221</v>
      </c>
      <c r="EM68" s="2509"/>
      <c r="EN68" s="2357">
        <v>20978</v>
      </c>
      <c r="EO68" s="2357">
        <v>13548</v>
      </c>
      <c r="EP68" s="2357">
        <v>25695</v>
      </c>
      <c r="EQ68" s="2357">
        <v>6306</v>
      </c>
      <c r="ER68" s="2357">
        <v>17639</v>
      </c>
      <c r="ES68" s="2357">
        <v>1750</v>
      </c>
      <c r="ET68" s="2357">
        <v>1604</v>
      </c>
      <c r="EU68" s="2357" t="s">
        <v>22</v>
      </c>
      <c r="EV68" s="1390" t="s">
        <v>41</v>
      </c>
      <c r="EW68" s="635" t="s">
        <v>26</v>
      </c>
      <c r="EX68" s="104" t="s">
        <v>26</v>
      </c>
      <c r="EY68" s="105" t="s">
        <v>26</v>
      </c>
      <c r="EZ68" s="1105" t="s">
        <v>182</v>
      </c>
      <c r="FA68" s="106">
        <v>463853</v>
      </c>
      <c r="FB68" s="2357" t="s">
        <v>22</v>
      </c>
      <c r="FC68" s="2509">
        <v>463845</v>
      </c>
      <c r="FD68" s="2509"/>
      <c r="FE68" s="2357">
        <v>87251</v>
      </c>
      <c r="FF68" s="2357">
        <v>122901</v>
      </c>
      <c r="FG68" s="2357">
        <v>253692</v>
      </c>
      <c r="FH68" s="2357" t="s">
        <v>22</v>
      </c>
      <c r="FI68" s="2357">
        <v>226334</v>
      </c>
      <c r="FJ68" s="2357">
        <v>27358</v>
      </c>
      <c r="FK68" s="2357" t="s">
        <v>22</v>
      </c>
      <c r="FL68" s="2357" t="s">
        <v>22</v>
      </c>
      <c r="FM68" s="1390" t="s">
        <v>41</v>
      </c>
      <c r="FN68" s="635" t="s">
        <v>26</v>
      </c>
      <c r="FO68" s="104" t="s">
        <v>26</v>
      </c>
      <c r="FP68" s="105" t="s">
        <v>26</v>
      </c>
      <c r="FQ68" s="1105" t="s">
        <v>182</v>
      </c>
      <c r="FR68" s="106">
        <v>215398</v>
      </c>
      <c r="FS68" s="2357" t="s">
        <v>21</v>
      </c>
      <c r="FT68" s="2509">
        <v>210531</v>
      </c>
      <c r="FU68" s="2509"/>
      <c r="FV68" s="2357">
        <v>208431</v>
      </c>
      <c r="FW68" s="2357" t="s">
        <v>21</v>
      </c>
      <c r="FX68" s="2357">
        <v>2100</v>
      </c>
      <c r="FY68" s="2357" t="s">
        <v>21</v>
      </c>
      <c r="FZ68" s="2357">
        <v>1951</v>
      </c>
      <c r="GA68" s="2357">
        <v>149</v>
      </c>
      <c r="GB68" s="2357" t="s">
        <v>21</v>
      </c>
      <c r="GC68" s="2357">
        <v>41667</v>
      </c>
      <c r="GD68" s="1390" t="s">
        <v>41</v>
      </c>
      <c r="GE68" s="635" t="s">
        <v>26</v>
      </c>
      <c r="GF68" s="104" t="s">
        <v>26</v>
      </c>
      <c r="GG68" s="105" t="s">
        <v>26</v>
      </c>
      <c r="GH68" s="1105" t="s">
        <v>182</v>
      </c>
      <c r="GI68" s="106">
        <v>54299</v>
      </c>
      <c r="GJ68" s="2357" t="s">
        <v>21</v>
      </c>
      <c r="GK68" s="2509">
        <v>51634</v>
      </c>
      <c r="GL68" s="2509"/>
      <c r="GM68" s="2357">
        <v>49162</v>
      </c>
      <c r="GN68" s="2357" t="s">
        <v>21</v>
      </c>
      <c r="GO68" s="2357">
        <v>2472</v>
      </c>
      <c r="GP68" s="2357" t="s">
        <v>21</v>
      </c>
      <c r="GQ68" s="2357">
        <v>2424</v>
      </c>
      <c r="GR68" s="2357">
        <v>48</v>
      </c>
      <c r="GS68" s="2357" t="s">
        <v>21</v>
      </c>
      <c r="GT68" s="2357">
        <v>15301</v>
      </c>
      <c r="GU68" s="1390" t="s">
        <v>41</v>
      </c>
      <c r="GV68" s="635" t="s">
        <v>26</v>
      </c>
    </row>
    <row r="69" spans="1:204" ht="15" customHeight="1">
      <c r="A69" s="386"/>
      <c r="B69" s="386"/>
      <c r="C69" s="386"/>
      <c r="D69" s="929"/>
      <c r="E69" s="929"/>
      <c r="F69" s="929"/>
      <c r="G69" s="929"/>
      <c r="H69" s="929"/>
      <c r="I69" s="929"/>
      <c r="J69" s="929"/>
      <c r="K69" s="929"/>
      <c r="L69" s="929"/>
      <c r="M69" s="929"/>
      <c r="N69" s="929"/>
      <c r="O69" s="929"/>
      <c r="P69" s="146"/>
      <c r="Q69" s="146"/>
      <c r="R69" s="386"/>
      <c r="S69" s="386"/>
      <c r="T69" s="386"/>
      <c r="U69" s="929"/>
      <c r="V69" s="929"/>
      <c r="W69" s="1906"/>
      <c r="X69" s="1906"/>
      <c r="Y69" s="929"/>
      <c r="Z69" s="929"/>
      <c r="AA69" s="929"/>
      <c r="AB69" s="929"/>
      <c r="AC69" s="929"/>
      <c r="AD69" s="929"/>
      <c r="AE69" s="929"/>
      <c r="AF69" s="929"/>
      <c r="AG69" s="146"/>
      <c r="AH69" s="146"/>
      <c r="AI69" s="386"/>
      <c r="AJ69" s="386"/>
      <c r="AK69" s="386"/>
      <c r="AL69" s="929"/>
      <c r="AM69" s="929"/>
      <c r="AN69" s="1906"/>
      <c r="AO69" s="1906"/>
      <c r="AP69" s="929"/>
      <c r="AQ69" s="929"/>
      <c r="AR69" s="929"/>
      <c r="AS69" s="929"/>
      <c r="AT69" s="929"/>
      <c r="AU69" s="929"/>
      <c r="AV69" s="929"/>
      <c r="AW69" s="929"/>
      <c r="AX69" s="146"/>
      <c r="AY69" s="146"/>
      <c r="AZ69" s="386"/>
      <c r="BA69" s="386"/>
      <c r="BB69" s="386"/>
      <c r="BC69" s="929"/>
      <c r="BD69" s="929"/>
      <c r="BE69" s="1906"/>
      <c r="BF69" s="1906"/>
      <c r="BG69" s="929"/>
      <c r="BH69" s="929"/>
      <c r="BI69" s="929"/>
      <c r="BJ69" s="929"/>
      <c r="BK69" s="929"/>
      <c r="BL69" s="929"/>
      <c r="BM69" s="929"/>
      <c r="BN69" s="929"/>
      <c r="BO69" s="146"/>
      <c r="BP69" s="146"/>
      <c r="BQ69" s="386"/>
      <c r="BR69" s="386"/>
      <c r="BS69" s="386"/>
      <c r="BV69" s="1906"/>
      <c r="BW69" s="1906"/>
      <c r="CF69" s="146"/>
      <c r="CG69" s="146"/>
      <c r="CH69" s="386"/>
      <c r="CI69" s="386"/>
      <c r="CJ69" s="386"/>
      <c r="CM69" s="1906"/>
      <c r="CN69" s="1906"/>
      <c r="CW69" s="146"/>
      <c r="CX69" s="146"/>
      <c r="CY69" s="386"/>
      <c r="CZ69" s="386"/>
      <c r="DA69" s="386"/>
      <c r="DD69" s="1906"/>
      <c r="DE69" s="1906"/>
      <c r="DN69" s="146"/>
      <c r="DO69" s="146"/>
      <c r="DP69" s="386"/>
      <c r="DQ69" s="386"/>
      <c r="DR69" s="386"/>
      <c r="DU69" s="1906"/>
      <c r="DV69" s="1906"/>
      <c r="EE69" s="146"/>
      <c r="EF69" s="146"/>
      <c r="EG69" s="386"/>
      <c r="EH69" s="386"/>
      <c r="EI69" s="386"/>
      <c r="EL69" s="1906"/>
      <c r="EM69" s="1906"/>
      <c r="EV69" s="146"/>
      <c r="EW69" s="146"/>
      <c r="EX69" s="386"/>
      <c r="EY69" s="386"/>
      <c r="EZ69" s="386"/>
      <c r="FC69" s="1906"/>
      <c r="FD69" s="1906"/>
      <c r="FM69" s="146"/>
      <c r="FN69" s="146"/>
      <c r="FO69" s="386"/>
      <c r="FP69" s="386"/>
      <c r="FQ69" s="386"/>
      <c r="FR69" s="1205"/>
      <c r="FS69" s="1205"/>
      <c r="FT69" s="1904"/>
      <c r="FU69" s="1904"/>
      <c r="FV69" s="1205"/>
      <c r="FW69" s="1205"/>
      <c r="FX69" s="1205"/>
      <c r="FY69" s="1205"/>
      <c r="FZ69" s="1205"/>
      <c r="GA69" s="1205"/>
      <c r="GB69" s="1205"/>
      <c r="GC69" s="1205"/>
      <c r="GD69" s="146"/>
      <c r="GE69" s="146"/>
      <c r="GF69" s="386"/>
      <c r="GG69" s="386"/>
      <c r="GH69" s="386"/>
      <c r="GI69" s="1205"/>
      <c r="GJ69" s="1205"/>
      <c r="GK69" s="1205"/>
      <c r="GL69" s="1205"/>
      <c r="GM69" s="1205"/>
      <c r="GN69" s="1205"/>
      <c r="GO69" s="1205"/>
      <c r="GP69" s="1205"/>
      <c r="GQ69" s="1205"/>
      <c r="GR69" s="1205"/>
      <c r="GS69" s="1205"/>
      <c r="GT69" s="1205"/>
      <c r="GU69" s="146"/>
      <c r="GV69" s="146"/>
    </row>
    <row r="70" spans="1:204" s="14" customFormat="1" ht="19.5" customHeight="1">
      <c r="A70" s="1702" t="s">
        <v>644</v>
      </c>
      <c r="B70" s="641"/>
      <c r="C70" s="641"/>
      <c r="D70" s="1692"/>
      <c r="E70" s="617" t="s">
        <v>1863</v>
      </c>
      <c r="F70" s="494"/>
      <c r="G70" s="494"/>
      <c r="H70" s="494"/>
      <c r="I70" s="494"/>
      <c r="J70" s="494"/>
      <c r="K70" s="494"/>
      <c r="L70" s="494"/>
      <c r="M70" s="494"/>
      <c r="N70" s="494"/>
      <c r="O70" s="73" t="s">
        <v>161</v>
      </c>
      <c r="P70" s="494"/>
      <c r="Q70" s="494"/>
      <c r="R70" s="1702" t="s">
        <v>833</v>
      </c>
      <c r="S70" s="641"/>
      <c r="T70" s="641"/>
      <c r="U70" s="1692"/>
      <c r="V70" s="617" t="s">
        <v>1864</v>
      </c>
      <c r="W70" s="1524"/>
      <c r="X70" s="1524"/>
      <c r="Y70" s="494"/>
      <c r="Z70" s="494"/>
      <c r="AA70" s="494"/>
      <c r="AB70" s="494"/>
      <c r="AC70" s="494"/>
      <c r="AD70" s="494"/>
      <c r="AE70" s="494"/>
      <c r="AF70" s="73" t="s">
        <v>161</v>
      </c>
      <c r="AG70" s="494"/>
      <c r="AH70" s="494"/>
      <c r="AI70" s="1702" t="s">
        <v>201</v>
      </c>
      <c r="AJ70" s="641"/>
      <c r="AK70" s="641"/>
      <c r="AL70" s="1692"/>
      <c r="AM70" s="617" t="s">
        <v>1865</v>
      </c>
      <c r="AN70" s="1524"/>
      <c r="AO70" s="1524"/>
      <c r="AP70" s="494"/>
      <c r="AQ70" s="494"/>
      <c r="AR70" s="494"/>
      <c r="AS70" s="494"/>
      <c r="AT70" s="494"/>
      <c r="AU70" s="494"/>
      <c r="AV70" s="494"/>
      <c r="AW70" s="73" t="s">
        <v>161</v>
      </c>
      <c r="AX70" s="494"/>
      <c r="AY70" s="494"/>
      <c r="AZ70" s="1702" t="s">
        <v>834</v>
      </c>
      <c r="BA70" s="641"/>
      <c r="BB70" s="641"/>
      <c r="BC70" s="616"/>
      <c r="BD70" s="486" t="s">
        <v>1866</v>
      </c>
      <c r="BE70" s="1524"/>
      <c r="BF70" s="1524"/>
      <c r="BG70" s="146"/>
      <c r="BH70" s="146"/>
      <c r="BI70" s="146"/>
      <c r="BJ70" s="146"/>
      <c r="BK70" s="146"/>
      <c r="BL70" s="146"/>
      <c r="BM70" s="146"/>
      <c r="BN70" s="73" t="s">
        <v>161</v>
      </c>
      <c r="BO70" s="494"/>
      <c r="BP70" s="494"/>
      <c r="BQ70" s="1702" t="s">
        <v>1867</v>
      </c>
      <c r="BR70" s="641"/>
      <c r="BS70" s="641"/>
      <c r="BT70" s="616"/>
      <c r="BU70" s="490" t="s">
        <v>1868</v>
      </c>
      <c r="BV70" s="1524"/>
      <c r="BW70" s="1524"/>
      <c r="BX70" s="146"/>
      <c r="BY70" s="146"/>
      <c r="BZ70" s="146"/>
      <c r="CA70" s="146"/>
      <c r="CB70" s="146"/>
      <c r="CC70" s="146"/>
      <c r="CD70" s="146"/>
      <c r="CE70" s="645" t="s">
        <v>163</v>
      </c>
      <c r="CF70" s="494"/>
      <c r="CG70" s="494"/>
      <c r="CH70" s="1702" t="s">
        <v>835</v>
      </c>
      <c r="CI70" s="641"/>
      <c r="CJ70" s="641"/>
      <c r="CK70" s="1383"/>
      <c r="CL70" s="1393" t="s">
        <v>1869</v>
      </c>
      <c r="CM70" s="1905"/>
      <c r="CN70" s="1905"/>
      <c r="CO70" s="1207"/>
      <c r="CP70" s="1207"/>
      <c r="CQ70" s="1207"/>
      <c r="CR70" s="1207"/>
      <c r="CS70" s="1207"/>
      <c r="CT70" s="1207"/>
      <c r="CU70" s="1207"/>
      <c r="CV70" s="73" t="s">
        <v>161</v>
      </c>
      <c r="CW70" s="494"/>
      <c r="CX70" s="494"/>
      <c r="CY70" s="1702" t="s">
        <v>1870</v>
      </c>
      <c r="CZ70" s="641"/>
      <c r="DA70" s="641"/>
      <c r="DB70" s="1383"/>
      <c r="DC70" s="1207" t="s">
        <v>1338</v>
      </c>
      <c r="DD70" s="1905"/>
      <c r="DE70" s="1905"/>
      <c r="DF70" s="1207"/>
      <c r="DG70" s="1207"/>
      <c r="DH70" s="1207"/>
      <c r="DI70" s="1207"/>
      <c r="DJ70" s="1207"/>
      <c r="DK70" s="1207"/>
      <c r="DL70" s="1207"/>
      <c r="DM70" s="645" t="s">
        <v>163</v>
      </c>
      <c r="DN70" s="494"/>
      <c r="DO70" s="494"/>
      <c r="DP70" s="1702" t="s">
        <v>836</v>
      </c>
      <c r="DQ70" s="641"/>
      <c r="DR70" s="641"/>
      <c r="DS70" s="1383"/>
      <c r="DT70" s="1393" t="s">
        <v>1537</v>
      </c>
      <c r="DU70" s="1905"/>
      <c r="DV70" s="1905"/>
      <c r="DW70" s="1207"/>
      <c r="DX70" s="1207"/>
      <c r="DY70" s="1207"/>
      <c r="DZ70" s="1207"/>
      <c r="EA70" s="1207"/>
      <c r="EB70" s="1207"/>
      <c r="EC70" s="1207"/>
      <c r="ED70" s="1404" t="s">
        <v>830</v>
      </c>
      <c r="EE70" s="494"/>
      <c r="EF70" s="494"/>
      <c r="EG70" s="1702" t="s">
        <v>837</v>
      </c>
      <c r="EH70" s="641"/>
      <c r="EI70" s="641"/>
      <c r="EJ70" s="1383"/>
      <c r="EK70" s="1384" t="s">
        <v>1871</v>
      </c>
      <c r="EL70" s="1905"/>
      <c r="EM70" s="1905"/>
      <c r="EN70" s="1207"/>
      <c r="EO70" s="1207"/>
      <c r="EP70" s="1207"/>
      <c r="EQ70" s="1207"/>
      <c r="ER70" s="1207"/>
      <c r="ES70" s="1207"/>
      <c r="ET70" s="1207"/>
      <c r="EU70" s="645" t="s">
        <v>163</v>
      </c>
      <c r="EV70" s="494"/>
      <c r="EW70" s="494"/>
      <c r="EX70" s="1702" t="s">
        <v>838</v>
      </c>
      <c r="EY70" s="641"/>
      <c r="EZ70" s="641"/>
      <c r="FA70" s="1383"/>
      <c r="FB70" s="1207" t="s">
        <v>1547</v>
      </c>
      <c r="FC70" s="1905"/>
      <c r="FD70" s="1905"/>
      <c r="FE70" s="1207"/>
      <c r="FF70" s="1207"/>
      <c r="FG70" s="1207"/>
      <c r="FH70" s="1207"/>
      <c r="FI70" s="1207"/>
      <c r="FJ70" s="1207"/>
      <c r="FK70" s="1207"/>
      <c r="FL70" s="73" t="s">
        <v>832</v>
      </c>
      <c r="FM70" s="494"/>
      <c r="FN70" s="494"/>
      <c r="FO70" s="1907" t="s">
        <v>839</v>
      </c>
      <c r="FP70" s="641"/>
      <c r="FQ70" s="641"/>
      <c r="FR70" s="1383"/>
      <c r="FS70" s="1207" t="s">
        <v>1872</v>
      </c>
      <c r="FT70" s="1905"/>
      <c r="FU70" s="1905"/>
      <c r="FV70" s="1207"/>
      <c r="FW70" s="1207"/>
      <c r="FX70" s="1207"/>
      <c r="FY70" s="1207"/>
      <c r="FZ70" s="1207"/>
      <c r="GA70" s="1207"/>
      <c r="GB70" s="1207"/>
      <c r="GC70" s="645" t="s">
        <v>163</v>
      </c>
      <c r="GD70" s="494"/>
      <c r="GE70" s="494"/>
      <c r="GF70" s="490"/>
      <c r="GG70" s="490"/>
      <c r="GH70" s="490"/>
      <c r="GU70" s="146"/>
      <c r="GV70" s="146"/>
    </row>
    <row r="71" spans="1:204" ht="18" customHeight="1">
      <c r="A71" s="63">
        <v>40544</v>
      </c>
      <c r="B71" s="124">
        <v>40544</v>
      </c>
      <c r="C71" s="125">
        <v>40544</v>
      </c>
      <c r="D71" s="2354">
        <v>545037</v>
      </c>
      <c r="E71" s="2354" t="s">
        <v>22</v>
      </c>
      <c r="F71" s="2354"/>
      <c r="G71" s="2354">
        <v>562045</v>
      </c>
      <c r="H71" s="2354">
        <v>3729</v>
      </c>
      <c r="I71" s="2354" t="s">
        <v>21</v>
      </c>
      <c r="J71" s="2354">
        <v>558316</v>
      </c>
      <c r="K71" s="2354">
        <v>558316</v>
      </c>
      <c r="L71" s="2354" t="s">
        <v>21</v>
      </c>
      <c r="M71" s="2354" t="s">
        <v>21</v>
      </c>
      <c r="N71" s="2354">
        <v>54533</v>
      </c>
      <c r="O71" s="2354">
        <v>5427</v>
      </c>
      <c r="P71" s="1385">
        <v>40544</v>
      </c>
      <c r="Q71" s="624">
        <v>40544</v>
      </c>
      <c r="R71" s="63">
        <v>40544</v>
      </c>
      <c r="S71" s="124">
        <v>40544</v>
      </c>
      <c r="T71" s="125">
        <v>40544</v>
      </c>
      <c r="U71" s="2354">
        <v>17899608</v>
      </c>
      <c r="V71" s="2354" t="s">
        <v>22</v>
      </c>
      <c r="W71" s="2506">
        <v>17800007</v>
      </c>
      <c r="X71" s="2506"/>
      <c r="Y71" s="2354" t="s">
        <v>21</v>
      </c>
      <c r="Z71" s="2354" t="s">
        <v>21</v>
      </c>
      <c r="AA71" s="2354">
        <v>17800007</v>
      </c>
      <c r="AB71" s="2354">
        <v>17800007</v>
      </c>
      <c r="AC71" s="2354" t="s">
        <v>21</v>
      </c>
      <c r="AD71" s="2354" t="s">
        <v>21</v>
      </c>
      <c r="AE71" s="2354">
        <v>92590</v>
      </c>
      <c r="AF71" s="199">
        <v>22256</v>
      </c>
      <c r="AG71" s="1385">
        <v>40544</v>
      </c>
      <c r="AH71" s="624">
        <v>40544</v>
      </c>
      <c r="AI71" s="63">
        <v>40544</v>
      </c>
      <c r="AJ71" s="124">
        <v>40544</v>
      </c>
      <c r="AK71" s="125">
        <v>40544</v>
      </c>
      <c r="AL71" s="2354">
        <v>5241385</v>
      </c>
      <c r="AM71" s="2354" t="s">
        <v>22</v>
      </c>
      <c r="AN71" s="2506">
        <v>7105590</v>
      </c>
      <c r="AO71" s="2506"/>
      <c r="AP71" s="2354">
        <v>4035937</v>
      </c>
      <c r="AQ71" s="2354">
        <v>174280</v>
      </c>
      <c r="AR71" s="2354">
        <v>2895373</v>
      </c>
      <c r="AS71" s="2354">
        <v>497254</v>
      </c>
      <c r="AT71" s="2354">
        <v>2148697</v>
      </c>
      <c r="AU71" s="2354">
        <v>249422</v>
      </c>
      <c r="AV71" s="2354">
        <v>149124</v>
      </c>
      <c r="AW71" s="199">
        <v>361888</v>
      </c>
      <c r="AX71" s="1385">
        <v>40544</v>
      </c>
      <c r="AY71" s="624">
        <v>40544</v>
      </c>
      <c r="AZ71" s="63">
        <v>40544</v>
      </c>
      <c r="BA71" s="124">
        <v>40544</v>
      </c>
      <c r="BB71" s="125">
        <v>40544</v>
      </c>
      <c r="BC71" s="2354">
        <v>543445</v>
      </c>
      <c r="BD71" s="2354" t="s">
        <v>22</v>
      </c>
      <c r="BE71" s="2506">
        <v>2022077</v>
      </c>
      <c r="BF71" s="2506"/>
      <c r="BG71" s="2354">
        <v>1084500</v>
      </c>
      <c r="BH71" s="2354">
        <v>39101</v>
      </c>
      <c r="BI71" s="2354">
        <v>898476</v>
      </c>
      <c r="BJ71" s="2354">
        <v>331242</v>
      </c>
      <c r="BK71" s="2354">
        <v>551467</v>
      </c>
      <c r="BL71" s="2354">
        <v>15767</v>
      </c>
      <c r="BM71" s="2354">
        <v>1946</v>
      </c>
      <c r="BN71" s="199">
        <v>19556</v>
      </c>
      <c r="BO71" s="1385">
        <v>40544</v>
      </c>
      <c r="BP71" s="624">
        <v>40544</v>
      </c>
      <c r="BQ71" s="63">
        <v>40544</v>
      </c>
      <c r="BR71" s="124">
        <v>40544</v>
      </c>
      <c r="BS71" s="125">
        <v>40544</v>
      </c>
      <c r="BT71" s="2354">
        <v>4256322</v>
      </c>
      <c r="BU71" s="2354" t="s">
        <v>22</v>
      </c>
      <c r="BV71" s="2506">
        <v>4307493</v>
      </c>
      <c r="BW71" s="2506"/>
      <c r="BX71" s="2354">
        <v>1840918</v>
      </c>
      <c r="BY71" s="2354" t="s">
        <v>21</v>
      </c>
      <c r="BZ71" s="2354">
        <v>2466575</v>
      </c>
      <c r="CA71" s="2354">
        <v>765706</v>
      </c>
      <c r="CB71" s="2354">
        <v>1688438</v>
      </c>
      <c r="CC71" s="2354">
        <v>12431</v>
      </c>
      <c r="CD71" s="2354">
        <v>234582</v>
      </c>
      <c r="CE71" s="199">
        <v>837452</v>
      </c>
      <c r="CF71" s="1385">
        <v>40544</v>
      </c>
      <c r="CG71" s="624">
        <v>40544</v>
      </c>
      <c r="CH71" s="63">
        <v>40544</v>
      </c>
      <c r="CI71" s="124">
        <v>40544</v>
      </c>
      <c r="CJ71" s="125">
        <v>40544</v>
      </c>
      <c r="CK71" s="2354">
        <v>93156498</v>
      </c>
      <c r="CL71" s="2354">
        <v>50498157</v>
      </c>
      <c r="CM71" s="2506">
        <v>122579572</v>
      </c>
      <c r="CN71" s="2506"/>
      <c r="CO71" s="2354">
        <v>22931231</v>
      </c>
      <c r="CP71" s="2354">
        <v>2754308</v>
      </c>
      <c r="CQ71" s="2354">
        <v>96894033</v>
      </c>
      <c r="CR71" s="2354">
        <v>39618019</v>
      </c>
      <c r="CS71" s="2354">
        <v>55357497</v>
      </c>
      <c r="CT71" s="2354">
        <v>1918517</v>
      </c>
      <c r="CU71" s="2354">
        <v>20176873</v>
      </c>
      <c r="CV71" s="199">
        <v>9271307</v>
      </c>
      <c r="CW71" s="1385">
        <v>40544</v>
      </c>
      <c r="CX71" s="624">
        <v>40544</v>
      </c>
      <c r="CY71" s="63">
        <v>40544</v>
      </c>
      <c r="CZ71" s="124">
        <v>40544</v>
      </c>
      <c r="DA71" s="125">
        <v>40544</v>
      </c>
      <c r="DB71" s="2354">
        <v>402072</v>
      </c>
      <c r="DC71" s="2354">
        <v>1135586</v>
      </c>
      <c r="DD71" s="2506">
        <v>501192</v>
      </c>
      <c r="DE71" s="2506"/>
      <c r="DF71" s="2354" t="s">
        <v>21</v>
      </c>
      <c r="DG71" s="2354" t="s">
        <v>21</v>
      </c>
      <c r="DH71" s="2354">
        <v>501192</v>
      </c>
      <c r="DI71" s="2354">
        <v>501192</v>
      </c>
      <c r="DJ71" s="2354" t="s">
        <v>21</v>
      </c>
      <c r="DK71" s="2354" t="s">
        <v>21</v>
      </c>
      <c r="DL71" s="2354">
        <v>1037092</v>
      </c>
      <c r="DM71" s="199">
        <v>33778</v>
      </c>
      <c r="DN71" s="1385">
        <v>40544</v>
      </c>
      <c r="DO71" s="624">
        <v>40544</v>
      </c>
      <c r="DP71" s="63">
        <v>40544</v>
      </c>
      <c r="DQ71" s="124">
        <v>40544</v>
      </c>
      <c r="DR71" s="125">
        <v>40544</v>
      </c>
      <c r="DS71" s="2354">
        <v>350786</v>
      </c>
      <c r="DT71" s="2354">
        <v>7985985</v>
      </c>
      <c r="DU71" s="2506">
        <v>5725603</v>
      </c>
      <c r="DV71" s="2506"/>
      <c r="DW71" s="2354">
        <v>1728253</v>
      </c>
      <c r="DX71" s="2354">
        <v>124268</v>
      </c>
      <c r="DY71" s="2354">
        <v>3873082</v>
      </c>
      <c r="DZ71" s="2354" t="s">
        <v>21</v>
      </c>
      <c r="EA71" s="2354">
        <v>3486541</v>
      </c>
      <c r="EB71" s="2354">
        <v>386541</v>
      </c>
      <c r="EC71" s="2354">
        <v>2269549</v>
      </c>
      <c r="ED71" s="199" t="s">
        <v>22</v>
      </c>
      <c r="EE71" s="1385">
        <v>40544</v>
      </c>
      <c r="EF71" s="624">
        <v>40544</v>
      </c>
      <c r="EG71" s="63">
        <v>40544</v>
      </c>
      <c r="EH71" s="124">
        <v>40544</v>
      </c>
      <c r="EI71" s="125">
        <v>40544</v>
      </c>
      <c r="EJ71" s="2354">
        <v>1874398</v>
      </c>
      <c r="EK71" s="2354" t="s">
        <v>22</v>
      </c>
      <c r="EL71" s="2506">
        <v>1626691</v>
      </c>
      <c r="EM71" s="2506"/>
      <c r="EN71" s="2354">
        <v>299807</v>
      </c>
      <c r="EO71" s="2354">
        <v>338252</v>
      </c>
      <c r="EP71" s="2354">
        <v>988632</v>
      </c>
      <c r="EQ71" s="2354">
        <v>257328</v>
      </c>
      <c r="ER71" s="2354">
        <v>673435</v>
      </c>
      <c r="ES71" s="2354">
        <v>57869</v>
      </c>
      <c r="ET71" s="2354">
        <v>246221</v>
      </c>
      <c r="EU71" s="199">
        <v>17445</v>
      </c>
      <c r="EV71" s="1385">
        <v>40544</v>
      </c>
      <c r="EW71" s="624">
        <v>40544</v>
      </c>
      <c r="EX71" s="63">
        <v>40544</v>
      </c>
      <c r="EY71" s="124">
        <v>40544</v>
      </c>
      <c r="EZ71" s="125">
        <v>40544</v>
      </c>
      <c r="FA71" s="2354">
        <v>12094253</v>
      </c>
      <c r="FB71" s="2354" t="s">
        <v>22</v>
      </c>
      <c r="FC71" s="2506">
        <v>12094031</v>
      </c>
      <c r="FD71" s="2506"/>
      <c r="FE71" s="2354">
        <v>12094031</v>
      </c>
      <c r="FF71" s="2354" t="s">
        <v>21</v>
      </c>
      <c r="FG71" s="2354" t="s">
        <v>21</v>
      </c>
      <c r="FH71" s="2354" t="s">
        <v>22</v>
      </c>
      <c r="FI71" s="2354" t="s">
        <v>21</v>
      </c>
      <c r="FJ71" s="2354" t="s">
        <v>21</v>
      </c>
      <c r="FK71" s="2354" t="s">
        <v>21</v>
      </c>
      <c r="FL71" s="199">
        <v>3711</v>
      </c>
      <c r="FM71" s="1385">
        <v>40544</v>
      </c>
      <c r="FN71" s="624">
        <v>40544</v>
      </c>
      <c r="FO71" s="63">
        <v>40544</v>
      </c>
      <c r="FP71" s="124">
        <v>40544</v>
      </c>
      <c r="FQ71" s="125">
        <v>40544</v>
      </c>
      <c r="FR71" s="2354">
        <v>389514</v>
      </c>
      <c r="FS71" s="2354" t="s">
        <v>21</v>
      </c>
      <c r="FT71" s="2506">
        <v>397090</v>
      </c>
      <c r="FU71" s="2506"/>
      <c r="FV71" s="2354">
        <v>314080</v>
      </c>
      <c r="FW71" s="2354" t="s">
        <v>21</v>
      </c>
      <c r="FX71" s="2354">
        <v>83010</v>
      </c>
      <c r="FY71" s="2354" t="s">
        <v>21</v>
      </c>
      <c r="FZ71" s="2354">
        <v>78595</v>
      </c>
      <c r="GA71" s="2354">
        <v>4415</v>
      </c>
      <c r="GB71" s="2354" t="s">
        <v>21</v>
      </c>
      <c r="GC71" s="199">
        <v>25227</v>
      </c>
      <c r="GD71" s="1385">
        <v>40544</v>
      </c>
      <c r="GE71" s="624">
        <v>40544</v>
      </c>
      <c r="GF71" s="63"/>
      <c r="GG71" s="64"/>
      <c r="GH71" s="65"/>
      <c r="GU71" s="1394"/>
      <c r="GV71" s="624"/>
    </row>
    <row r="72" spans="1:204" ht="15" customHeight="1">
      <c r="A72" s="73"/>
      <c r="B72" s="64">
        <v>40909</v>
      </c>
      <c r="C72" s="127"/>
      <c r="D72" s="2355">
        <v>490728</v>
      </c>
      <c r="E72" s="2355" t="s">
        <v>22</v>
      </c>
      <c r="F72" s="2355"/>
      <c r="G72" s="2355">
        <v>487896</v>
      </c>
      <c r="H72" s="2355">
        <v>3996</v>
      </c>
      <c r="I72" s="2355" t="s">
        <v>21</v>
      </c>
      <c r="J72" s="2355">
        <v>483900</v>
      </c>
      <c r="K72" s="2355">
        <v>483900</v>
      </c>
      <c r="L72" s="2355" t="s">
        <v>21</v>
      </c>
      <c r="M72" s="2355" t="s">
        <v>21</v>
      </c>
      <c r="N72" s="2355">
        <v>52177</v>
      </c>
      <c r="O72" s="2355">
        <v>8092</v>
      </c>
      <c r="P72" s="1385">
        <v>40909</v>
      </c>
      <c r="Q72" s="624">
        <v>40909</v>
      </c>
      <c r="R72" s="73"/>
      <c r="S72" s="64">
        <v>40909</v>
      </c>
      <c r="T72" s="127"/>
      <c r="U72" s="75">
        <v>18347015</v>
      </c>
      <c r="V72" s="2355" t="s">
        <v>22</v>
      </c>
      <c r="W72" s="2507">
        <v>18263394</v>
      </c>
      <c r="X72" s="2507"/>
      <c r="Y72" s="2355" t="s">
        <v>21</v>
      </c>
      <c r="Z72" s="2355" t="s">
        <v>21</v>
      </c>
      <c r="AA72" s="2355">
        <v>18263394</v>
      </c>
      <c r="AB72" s="2355">
        <v>18263394</v>
      </c>
      <c r="AC72" s="2355" t="s">
        <v>21</v>
      </c>
      <c r="AD72" s="2355" t="s">
        <v>21</v>
      </c>
      <c r="AE72" s="2355">
        <v>92457</v>
      </c>
      <c r="AF72" s="2355">
        <v>13376</v>
      </c>
      <c r="AG72" s="1385">
        <v>40909</v>
      </c>
      <c r="AH72" s="624">
        <v>40909</v>
      </c>
      <c r="AI72" s="73"/>
      <c r="AJ72" s="64">
        <v>40909</v>
      </c>
      <c r="AK72" s="127"/>
      <c r="AL72" s="75">
        <v>4979882</v>
      </c>
      <c r="AM72" s="2355" t="s">
        <v>22</v>
      </c>
      <c r="AN72" s="2507">
        <v>6847997</v>
      </c>
      <c r="AO72" s="2507"/>
      <c r="AP72" s="2355">
        <v>3860156</v>
      </c>
      <c r="AQ72" s="2355">
        <v>237810</v>
      </c>
      <c r="AR72" s="2355">
        <v>2750031</v>
      </c>
      <c r="AS72" s="2355">
        <v>596293</v>
      </c>
      <c r="AT72" s="2355">
        <v>1902717</v>
      </c>
      <c r="AU72" s="2355">
        <v>251021</v>
      </c>
      <c r="AV72" s="2355">
        <v>94747</v>
      </c>
      <c r="AW72" s="2355">
        <v>348454</v>
      </c>
      <c r="AX72" s="1385">
        <v>40909</v>
      </c>
      <c r="AY72" s="624">
        <v>40909</v>
      </c>
      <c r="AZ72" s="73"/>
      <c r="BA72" s="64">
        <v>40909</v>
      </c>
      <c r="BB72" s="127"/>
      <c r="BC72" s="75">
        <v>512282</v>
      </c>
      <c r="BD72" s="2355" t="s">
        <v>22</v>
      </c>
      <c r="BE72" s="2507">
        <v>1774916</v>
      </c>
      <c r="BF72" s="2507"/>
      <c r="BG72" s="2355">
        <v>963771</v>
      </c>
      <c r="BH72" s="2355">
        <v>11090</v>
      </c>
      <c r="BI72" s="2355">
        <v>800055</v>
      </c>
      <c r="BJ72" s="2355">
        <v>294949</v>
      </c>
      <c r="BK72" s="2355">
        <v>490596</v>
      </c>
      <c r="BL72" s="2355">
        <v>14510</v>
      </c>
      <c r="BM72" s="2355">
        <v>2873</v>
      </c>
      <c r="BN72" s="2355">
        <v>26837</v>
      </c>
      <c r="BO72" s="1385">
        <v>40909</v>
      </c>
      <c r="BP72" s="624">
        <v>40909</v>
      </c>
      <c r="BQ72" s="73"/>
      <c r="BR72" s="64">
        <v>40909</v>
      </c>
      <c r="BS72" s="127"/>
      <c r="BT72" s="75">
        <v>4042846</v>
      </c>
      <c r="BU72" s="2355" t="s">
        <v>22</v>
      </c>
      <c r="BV72" s="2507">
        <v>4205637</v>
      </c>
      <c r="BW72" s="2507"/>
      <c r="BX72" s="2355">
        <v>1692324</v>
      </c>
      <c r="BY72" s="2355" t="s">
        <v>21</v>
      </c>
      <c r="BZ72" s="2355">
        <v>2513313</v>
      </c>
      <c r="CA72" s="2355">
        <v>781506</v>
      </c>
      <c r="CB72" s="2355">
        <v>1717097</v>
      </c>
      <c r="CC72" s="2355">
        <v>14710</v>
      </c>
      <c r="CD72" s="2355">
        <v>293859</v>
      </c>
      <c r="CE72" s="2355">
        <v>755647</v>
      </c>
      <c r="CF72" s="1385">
        <v>40909</v>
      </c>
      <c r="CG72" s="624">
        <v>40909</v>
      </c>
      <c r="CH72" s="73"/>
      <c r="CI72" s="64">
        <v>40909</v>
      </c>
      <c r="CJ72" s="127"/>
      <c r="CK72" s="75">
        <v>93398299</v>
      </c>
      <c r="CL72" s="2355">
        <v>49856511</v>
      </c>
      <c r="CM72" s="2507">
        <v>122351174</v>
      </c>
      <c r="CN72" s="2507"/>
      <c r="CO72" s="2355">
        <v>22999215</v>
      </c>
      <c r="CP72" s="2355">
        <v>2753733</v>
      </c>
      <c r="CQ72" s="2355">
        <v>96598226</v>
      </c>
      <c r="CR72" s="2355">
        <v>38790028</v>
      </c>
      <c r="CS72" s="2355">
        <v>55695983</v>
      </c>
      <c r="CT72" s="2355">
        <v>2112215</v>
      </c>
      <c r="CU72" s="2355">
        <v>20475595</v>
      </c>
      <c r="CV72" s="2355">
        <v>9108862</v>
      </c>
      <c r="CW72" s="1385">
        <v>40909</v>
      </c>
      <c r="CX72" s="624">
        <v>40909</v>
      </c>
      <c r="CY72" s="73"/>
      <c r="CZ72" s="64">
        <v>40909</v>
      </c>
      <c r="DA72" s="127"/>
      <c r="DB72" s="75">
        <v>438511</v>
      </c>
      <c r="DC72" s="2355">
        <v>1117253</v>
      </c>
      <c r="DD72" s="2507">
        <v>532050</v>
      </c>
      <c r="DE72" s="2507"/>
      <c r="DF72" s="2355" t="s">
        <v>21</v>
      </c>
      <c r="DG72" s="2355" t="s">
        <v>21</v>
      </c>
      <c r="DH72" s="2355">
        <v>532050</v>
      </c>
      <c r="DI72" s="2355">
        <v>532050</v>
      </c>
      <c r="DJ72" s="2355" t="s">
        <v>21</v>
      </c>
      <c r="DK72" s="2355" t="s">
        <v>21</v>
      </c>
      <c r="DL72" s="2355">
        <v>1019166</v>
      </c>
      <c r="DM72" s="2355">
        <v>38324</v>
      </c>
      <c r="DN72" s="1385">
        <v>40909</v>
      </c>
      <c r="DO72" s="624">
        <v>40909</v>
      </c>
      <c r="DP72" s="73"/>
      <c r="DQ72" s="64">
        <v>40909</v>
      </c>
      <c r="DR72" s="127"/>
      <c r="DS72" s="75">
        <v>337947</v>
      </c>
      <c r="DT72" s="2355">
        <v>7979116</v>
      </c>
      <c r="DU72" s="2507">
        <v>5707499</v>
      </c>
      <c r="DV72" s="2507"/>
      <c r="DW72" s="2355">
        <v>1937205</v>
      </c>
      <c r="DX72" s="2355">
        <v>2123</v>
      </c>
      <c r="DY72" s="2355">
        <v>3768171</v>
      </c>
      <c r="DZ72" s="2355" t="s">
        <v>21</v>
      </c>
      <c r="EA72" s="2355">
        <v>3390235</v>
      </c>
      <c r="EB72" s="2355">
        <v>377936</v>
      </c>
      <c r="EC72" s="2355">
        <v>2316325</v>
      </c>
      <c r="ED72" s="2355" t="s">
        <v>22</v>
      </c>
      <c r="EE72" s="1385">
        <v>40909</v>
      </c>
      <c r="EF72" s="624">
        <v>40909</v>
      </c>
      <c r="EG72" s="73"/>
      <c r="EH72" s="64">
        <v>40909</v>
      </c>
      <c r="EI72" s="127"/>
      <c r="EJ72" s="75">
        <v>2033653</v>
      </c>
      <c r="EK72" s="2355" t="s">
        <v>22</v>
      </c>
      <c r="EL72" s="2507">
        <v>1717787</v>
      </c>
      <c r="EM72" s="2507"/>
      <c r="EN72" s="2355">
        <v>285782</v>
      </c>
      <c r="EO72" s="2355">
        <v>375779</v>
      </c>
      <c r="EP72" s="2355">
        <v>1056226</v>
      </c>
      <c r="EQ72" s="2355">
        <v>245489</v>
      </c>
      <c r="ER72" s="2355">
        <v>743904</v>
      </c>
      <c r="ES72" s="2355">
        <v>66833</v>
      </c>
      <c r="ET72" s="2355">
        <v>244271</v>
      </c>
      <c r="EU72" s="2355">
        <v>96947</v>
      </c>
      <c r="EV72" s="1385">
        <v>40909</v>
      </c>
      <c r="EW72" s="624">
        <v>40909</v>
      </c>
      <c r="EX72" s="73"/>
      <c r="EY72" s="64">
        <v>40909</v>
      </c>
      <c r="EZ72" s="127"/>
      <c r="FA72" s="75">
        <v>11588637</v>
      </c>
      <c r="FB72" s="2355" t="s">
        <v>22</v>
      </c>
      <c r="FC72" s="2507">
        <v>11588980</v>
      </c>
      <c r="FD72" s="2507"/>
      <c r="FE72" s="2355">
        <v>11588980</v>
      </c>
      <c r="FF72" s="2355" t="s">
        <v>21</v>
      </c>
      <c r="FG72" s="2355" t="s">
        <v>21</v>
      </c>
      <c r="FH72" s="2355" t="s">
        <v>22</v>
      </c>
      <c r="FI72" s="2355" t="s">
        <v>21</v>
      </c>
      <c r="FJ72" s="2355" t="s">
        <v>21</v>
      </c>
      <c r="FK72" s="2355" t="s">
        <v>21</v>
      </c>
      <c r="FL72" s="2355">
        <v>3607</v>
      </c>
      <c r="FM72" s="1385">
        <v>40909</v>
      </c>
      <c r="FN72" s="624">
        <v>40909</v>
      </c>
      <c r="FO72" s="73"/>
      <c r="FP72" s="64">
        <v>40909</v>
      </c>
      <c r="FQ72" s="127"/>
      <c r="FR72" s="75">
        <v>381878</v>
      </c>
      <c r="FS72" s="2355" t="s">
        <v>21</v>
      </c>
      <c r="FT72" s="2507">
        <v>385724</v>
      </c>
      <c r="FU72" s="2507"/>
      <c r="FV72" s="2355">
        <v>311967</v>
      </c>
      <c r="FW72" s="2355" t="s">
        <v>21</v>
      </c>
      <c r="FX72" s="2355">
        <v>73757</v>
      </c>
      <c r="FY72" s="2355" t="s">
        <v>21</v>
      </c>
      <c r="FZ72" s="2355">
        <v>69039</v>
      </c>
      <c r="GA72" s="2355">
        <v>4718</v>
      </c>
      <c r="GB72" s="2355" t="s">
        <v>21</v>
      </c>
      <c r="GC72" s="2355">
        <v>21640</v>
      </c>
      <c r="GD72" s="1385">
        <v>40909</v>
      </c>
      <c r="GE72" s="624">
        <v>40909</v>
      </c>
      <c r="GF72" s="73"/>
      <c r="GG72" s="64"/>
      <c r="GH72" s="74"/>
      <c r="GU72" s="1394"/>
      <c r="GV72" s="624"/>
    </row>
    <row r="73" spans="1:204" ht="15" customHeight="1">
      <c r="A73" s="73"/>
      <c r="B73" s="64">
        <v>41275</v>
      </c>
      <c r="C73" s="127"/>
      <c r="D73" s="2355">
        <v>496928</v>
      </c>
      <c r="E73" s="2355" t="s">
        <v>22</v>
      </c>
      <c r="F73" s="2355"/>
      <c r="G73" s="2355">
        <v>502152</v>
      </c>
      <c r="H73" s="2355">
        <v>3668</v>
      </c>
      <c r="I73" s="2355" t="s">
        <v>21</v>
      </c>
      <c r="J73" s="2355">
        <v>498484</v>
      </c>
      <c r="K73" s="2355">
        <v>498484</v>
      </c>
      <c r="L73" s="2355" t="s">
        <v>21</v>
      </c>
      <c r="M73" s="2355" t="s">
        <v>21</v>
      </c>
      <c r="N73" s="2355">
        <v>47986</v>
      </c>
      <c r="O73" s="2355">
        <v>2994</v>
      </c>
      <c r="P73" s="1385">
        <v>41275</v>
      </c>
      <c r="Q73" s="624">
        <v>41275</v>
      </c>
      <c r="R73" s="73"/>
      <c r="S73" s="64">
        <v>41275</v>
      </c>
      <c r="T73" s="127"/>
      <c r="U73" s="75">
        <v>19008040</v>
      </c>
      <c r="V73" s="2355" t="s">
        <v>22</v>
      </c>
      <c r="W73" s="2507">
        <v>18923540</v>
      </c>
      <c r="X73" s="2507"/>
      <c r="Y73" s="2355" t="s">
        <v>21</v>
      </c>
      <c r="Z73" s="2355" t="s">
        <v>21</v>
      </c>
      <c r="AA73" s="2355">
        <v>18923540</v>
      </c>
      <c r="AB73" s="2355">
        <v>18923540</v>
      </c>
      <c r="AC73" s="2355" t="s">
        <v>21</v>
      </c>
      <c r="AD73" s="2355" t="s">
        <v>21</v>
      </c>
      <c r="AE73" s="2355">
        <v>85159</v>
      </c>
      <c r="AF73" s="2355">
        <v>12697</v>
      </c>
      <c r="AG73" s="1385">
        <v>41275</v>
      </c>
      <c r="AH73" s="624">
        <v>41275</v>
      </c>
      <c r="AI73" s="73"/>
      <c r="AJ73" s="64">
        <v>41275</v>
      </c>
      <c r="AK73" s="127"/>
      <c r="AL73" s="75">
        <v>4279530</v>
      </c>
      <c r="AM73" s="2355" t="s">
        <v>22</v>
      </c>
      <c r="AN73" s="2507">
        <v>6153051</v>
      </c>
      <c r="AO73" s="2507"/>
      <c r="AP73" s="2355">
        <v>3478146</v>
      </c>
      <c r="AQ73" s="2355">
        <v>178276</v>
      </c>
      <c r="AR73" s="2355">
        <v>2496629</v>
      </c>
      <c r="AS73" s="2355">
        <v>539007</v>
      </c>
      <c r="AT73" s="2355">
        <v>1722058</v>
      </c>
      <c r="AU73" s="2355">
        <v>235564</v>
      </c>
      <c r="AV73" s="2355">
        <v>33967</v>
      </c>
      <c r="AW73" s="2355">
        <v>328930</v>
      </c>
      <c r="AX73" s="1385">
        <v>41275</v>
      </c>
      <c r="AY73" s="624">
        <v>41275</v>
      </c>
      <c r="AZ73" s="73"/>
      <c r="BA73" s="64">
        <v>41275</v>
      </c>
      <c r="BB73" s="127"/>
      <c r="BC73" s="75">
        <v>443824</v>
      </c>
      <c r="BD73" s="2355" t="s">
        <v>22</v>
      </c>
      <c r="BE73" s="2507">
        <v>1669685</v>
      </c>
      <c r="BF73" s="2507"/>
      <c r="BG73" s="2355">
        <v>938628</v>
      </c>
      <c r="BH73" s="2355">
        <v>18298</v>
      </c>
      <c r="BI73" s="2355">
        <v>712759</v>
      </c>
      <c r="BJ73" s="2355">
        <v>274082</v>
      </c>
      <c r="BK73" s="2355">
        <v>425388</v>
      </c>
      <c r="BL73" s="2355">
        <v>13289</v>
      </c>
      <c r="BM73" s="2355">
        <v>3362</v>
      </c>
      <c r="BN73" s="2355">
        <v>19715</v>
      </c>
      <c r="BO73" s="1385">
        <v>41275</v>
      </c>
      <c r="BP73" s="624">
        <v>41275</v>
      </c>
      <c r="BQ73" s="73"/>
      <c r="BR73" s="64">
        <v>41275</v>
      </c>
      <c r="BS73" s="127"/>
      <c r="BT73" s="75">
        <v>4234677</v>
      </c>
      <c r="BU73" s="2355" t="s">
        <v>22</v>
      </c>
      <c r="BV73" s="2507">
        <v>4302176</v>
      </c>
      <c r="BW73" s="2507"/>
      <c r="BX73" s="2355">
        <v>1830026</v>
      </c>
      <c r="BY73" s="2355" t="s">
        <v>21</v>
      </c>
      <c r="BZ73" s="2355">
        <v>2472150</v>
      </c>
      <c r="CA73" s="2355">
        <v>790061</v>
      </c>
      <c r="CB73" s="2355">
        <v>1669067</v>
      </c>
      <c r="CC73" s="2355">
        <v>13022</v>
      </c>
      <c r="CD73" s="2355">
        <v>304306</v>
      </c>
      <c r="CE73" s="2355">
        <v>652061</v>
      </c>
      <c r="CF73" s="1385">
        <v>41275</v>
      </c>
      <c r="CG73" s="624">
        <v>41275</v>
      </c>
      <c r="CH73" s="73"/>
      <c r="CI73" s="64">
        <v>41275</v>
      </c>
      <c r="CJ73" s="127"/>
      <c r="CK73" s="75">
        <v>95494479</v>
      </c>
      <c r="CL73" s="2355">
        <v>51042967</v>
      </c>
      <c r="CM73" s="2507">
        <v>125254090</v>
      </c>
      <c r="CN73" s="2507"/>
      <c r="CO73" s="2355">
        <v>23832467</v>
      </c>
      <c r="CP73" s="2355">
        <v>2541870</v>
      </c>
      <c r="CQ73" s="2355">
        <v>98879753</v>
      </c>
      <c r="CR73" s="2355">
        <v>39389097</v>
      </c>
      <c r="CS73" s="2355">
        <v>57781505</v>
      </c>
      <c r="CT73" s="2355">
        <v>1709151</v>
      </c>
      <c r="CU73" s="2355">
        <v>20458346</v>
      </c>
      <c r="CV73" s="2355">
        <v>9174781</v>
      </c>
      <c r="CW73" s="1385">
        <v>41275</v>
      </c>
      <c r="CX73" s="624">
        <v>41275</v>
      </c>
      <c r="CY73" s="73"/>
      <c r="CZ73" s="64">
        <v>41275</v>
      </c>
      <c r="DA73" s="127"/>
      <c r="DB73" s="75">
        <v>426591</v>
      </c>
      <c r="DC73" s="2355">
        <v>1033630</v>
      </c>
      <c r="DD73" s="2507">
        <v>502032</v>
      </c>
      <c r="DE73" s="2507"/>
      <c r="DF73" s="2355" t="s">
        <v>21</v>
      </c>
      <c r="DG73" s="2355" t="s">
        <v>21</v>
      </c>
      <c r="DH73" s="2355">
        <v>502032</v>
      </c>
      <c r="DI73" s="2355">
        <v>502032</v>
      </c>
      <c r="DJ73" s="2355" t="s">
        <v>21</v>
      </c>
      <c r="DK73" s="2355" t="s">
        <v>21</v>
      </c>
      <c r="DL73" s="2355">
        <v>955932</v>
      </c>
      <c r="DM73" s="2355">
        <v>40586</v>
      </c>
      <c r="DN73" s="1385">
        <v>41275</v>
      </c>
      <c r="DO73" s="624">
        <v>41275</v>
      </c>
      <c r="DP73" s="73"/>
      <c r="DQ73" s="64">
        <v>41275</v>
      </c>
      <c r="DR73" s="127"/>
      <c r="DS73" s="75">
        <v>318741</v>
      </c>
      <c r="DT73" s="2355">
        <v>8318194</v>
      </c>
      <c r="DU73" s="2507">
        <v>5735152</v>
      </c>
      <c r="DV73" s="2507"/>
      <c r="DW73" s="2355">
        <v>2151763</v>
      </c>
      <c r="DX73" s="2355">
        <v>1502</v>
      </c>
      <c r="DY73" s="2355">
        <v>3581887</v>
      </c>
      <c r="DZ73" s="2355" t="s">
        <v>21</v>
      </c>
      <c r="EA73" s="2355">
        <v>3205732</v>
      </c>
      <c r="EB73" s="2355">
        <v>376155</v>
      </c>
      <c r="EC73" s="2355">
        <v>2582757</v>
      </c>
      <c r="ED73" s="2355" t="s">
        <v>22</v>
      </c>
      <c r="EE73" s="1385">
        <v>41275</v>
      </c>
      <c r="EF73" s="624">
        <v>41275</v>
      </c>
      <c r="EG73" s="73"/>
      <c r="EH73" s="64">
        <v>41275</v>
      </c>
      <c r="EI73" s="127"/>
      <c r="EJ73" s="75">
        <v>1889934</v>
      </c>
      <c r="EK73" s="2355" t="s">
        <v>22</v>
      </c>
      <c r="EL73" s="2507">
        <v>1737410</v>
      </c>
      <c r="EM73" s="2507"/>
      <c r="EN73" s="2355">
        <v>305843</v>
      </c>
      <c r="EO73" s="2355">
        <v>359868</v>
      </c>
      <c r="EP73" s="2355">
        <v>1071699</v>
      </c>
      <c r="EQ73" s="2355">
        <v>259186</v>
      </c>
      <c r="ER73" s="2355">
        <v>745051</v>
      </c>
      <c r="ES73" s="2355">
        <v>67462</v>
      </c>
      <c r="ET73" s="2355">
        <v>216511</v>
      </c>
      <c r="EU73" s="2355">
        <v>33322</v>
      </c>
      <c r="EV73" s="1385">
        <v>41275</v>
      </c>
      <c r="EW73" s="624">
        <v>41275</v>
      </c>
      <c r="EX73" s="73"/>
      <c r="EY73" s="64">
        <v>41275</v>
      </c>
      <c r="EZ73" s="127"/>
      <c r="FA73" s="75">
        <v>11922809</v>
      </c>
      <c r="FB73" s="2355" t="s">
        <v>22</v>
      </c>
      <c r="FC73" s="2507">
        <v>11922609</v>
      </c>
      <c r="FD73" s="2507"/>
      <c r="FE73" s="2355">
        <v>11922609</v>
      </c>
      <c r="FF73" s="2355" t="s">
        <v>21</v>
      </c>
      <c r="FG73" s="2355" t="s">
        <v>21</v>
      </c>
      <c r="FH73" s="2355" t="s">
        <v>22</v>
      </c>
      <c r="FI73" s="2355" t="s">
        <v>21</v>
      </c>
      <c r="FJ73" s="2355" t="s">
        <v>21</v>
      </c>
      <c r="FK73" s="2355" t="s">
        <v>21</v>
      </c>
      <c r="FL73" s="2355">
        <v>3709</v>
      </c>
      <c r="FM73" s="1385">
        <v>41275</v>
      </c>
      <c r="FN73" s="624">
        <v>41275</v>
      </c>
      <c r="FO73" s="73"/>
      <c r="FP73" s="64">
        <v>41275</v>
      </c>
      <c r="FQ73" s="127"/>
      <c r="FR73" s="75">
        <v>411623</v>
      </c>
      <c r="FS73" s="2355" t="s">
        <v>21</v>
      </c>
      <c r="FT73" s="2507">
        <v>410838</v>
      </c>
      <c r="FU73" s="2507"/>
      <c r="FV73" s="2355">
        <v>330141</v>
      </c>
      <c r="FW73" s="2355" t="s">
        <v>21</v>
      </c>
      <c r="FX73" s="2355">
        <v>80697</v>
      </c>
      <c r="FY73" s="2355">
        <v>13941</v>
      </c>
      <c r="FZ73" s="2355">
        <v>63476</v>
      </c>
      <c r="GA73" s="2355">
        <v>3280</v>
      </c>
      <c r="GB73" s="2355" t="s">
        <v>21</v>
      </c>
      <c r="GC73" s="2355">
        <v>30144</v>
      </c>
      <c r="GD73" s="1385">
        <v>41275</v>
      </c>
      <c r="GE73" s="624">
        <v>41275</v>
      </c>
      <c r="GF73" s="73"/>
      <c r="GG73" s="64"/>
      <c r="GH73" s="74"/>
      <c r="GU73" s="1394"/>
      <c r="GV73" s="624"/>
    </row>
    <row r="74" spans="1:204" ht="15" customHeight="1">
      <c r="A74" s="73"/>
      <c r="B74" s="64">
        <v>41640</v>
      </c>
      <c r="C74" s="127"/>
      <c r="D74" s="2355">
        <v>411575</v>
      </c>
      <c r="E74" s="2355" t="s">
        <v>22</v>
      </c>
      <c r="F74" s="2355"/>
      <c r="G74" s="2355">
        <v>411962</v>
      </c>
      <c r="H74" s="2355">
        <v>3062</v>
      </c>
      <c r="I74" s="2355" t="s">
        <v>21</v>
      </c>
      <c r="J74" s="2355">
        <v>408900</v>
      </c>
      <c r="K74" s="2355">
        <v>408900</v>
      </c>
      <c r="L74" s="2355" t="s">
        <v>21</v>
      </c>
      <c r="M74" s="2355" t="s">
        <v>21</v>
      </c>
      <c r="N74" s="2355">
        <v>47699</v>
      </c>
      <c r="O74" s="2355">
        <v>2387</v>
      </c>
      <c r="P74" s="1385">
        <v>41640</v>
      </c>
      <c r="Q74" s="624">
        <v>41640</v>
      </c>
      <c r="R74" s="73"/>
      <c r="S74" s="64">
        <v>41640</v>
      </c>
      <c r="T74" s="127"/>
      <c r="U74" s="75">
        <v>17824795</v>
      </c>
      <c r="V74" s="2355" t="s">
        <v>22</v>
      </c>
      <c r="W74" s="2507">
        <v>17769819</v>
      </c>
      <c r="X74" s="2507"/>
      <c r="Y74" s="2355" t="s">
        <v>21</v>
      </c>
      <c r="Z74" s="2355" t="s">
        <v>21</v>
      </c>
      <c r="AA74" s="2355">
        <v>17769819</v>
      </c>
      <c r="AB74" s="2355">
        <v>17769819</v>
      </c>
      <c r="AC74" s="2355" t="s">
        <v>21</v>
      </c>
      <c r="AD74" s="2355" t="s">
        <v>21</v>
      </c>
      <c r="AE74" s="2355">
        <v>59167</v>
      </c>
      <c r="AF74" s="2355">
        <v>5055</v>
      </c>
      <c r="AG74" s="1385">
        <v>41640</v>
      </c>
      <c r="AH74" s="624">
        <v>41640</v>
      </c>
      <c r="AI74" s="73"/>
      <c r="AJ74" s="64">
        <v>41640</v>
      </c>
      <c r="AK74" s="127"/>
      <c r="AL74" s="75">
        <v>3891354</v>
      </c>
      <c r="AM74" s="2355" t="s">
        <v>22</v>
      </c>
      <c r="AN74" s="2507">
        <v>5625903</v>
      </c>
      <c r="AO74" s="2507"/>
      <c r="AP74" s="2355">
        <v>3084897</v>
      </c>
      <c r="AQ74" s="2355">
        <v>179737</v>
      </c>
      <c r="AR74" s="2355">
        <v>2361269</v>
      </c>
      <c r="AS74" s="2355">
        <v>540723</v>
      </c>
      <c r="AT74" s="2355">
        <v>1627916</v>
      </c>
      <c r="AU74" s="2355">
        <v>192630</v>
      </c>
      <c r="AV74" s="2355">
        <v>31665</v>
      </c>
      <c r="AW74" s="2355">
        <v>314662</v>
      </c>
      <c r="AX74" s="1385">
        <v>41640</v>
      </c>
      <c r="AY74" s="624">
        <v>41640</v>
      </c>
      <c r="AZ74" s="73"/>
      <c r="BA74" s="64">
        <v>41640</v>
      </c>
      <c r="BB74" s="127"/>
      <c r="BC74" s="75">
        <v>451653</v>
      </c>
      <c r="BD74" s="2355" t="s">
        <v>22</v>
      </c>
      <c r="BE74" s="2507">
        <v>1621439</v>
      </c>
      <c r="BF74" s="2507"/>
      <c r="BG74" s="2355">
        <v>893804</v>
      </c>
      <c r="BH74" s="2355">
        <v>17035</v>
      </c>
      <c r="BI74" s="2355">
        <v>710600</v>
      </c>
      <c r="BJ74" s="2355">
        <v>280166</v>
      </c>
      <c r="BK74" s="2355">
        <v>419872</v>
      </c>
      <c r="BL74" s="2355">
        <v>10562</v>
      </c>
      <c r="BM74" s="2355">
        <v>3731</v>
      </c>
      <c r="BN74" s="2355">
        <v>8119</v>
      </c>
      <c r="BO74" s="1385">
        <v>41640</v>
      </c>
      <c r="BP74" s="624">
        <v>41640</v>
      </c>
      <c r="BQ74" s="73"/>
      <c r="BR74" s="64">
        <v>41640</v>
      </c>
      <c r="BS74" s="127"/>
      <c r="BT74" s="75">
        <v>4423339</v>
      </c>
      <c r="BU74" s="2355" t="s">
        <v>22</v>
      </c>
      <c r="BV74" s="2507">
        <v>4531013</v>
      </c>
      <c r="BW74" s="2507"/>
      <c r="BX74" s="2355">
        <v>1859681</v>
      </c>
      <c r="BY74" s="2355" t="s">
        <v>21</v>
      </c>
      <c r="BZ74" s="2355">
        <v>2671332</v>
      </c>
      <c r="CA74" s="2355">
        <v>946994</v>
      </c>
      <c r="CB74" s="2355">
        <v>1716691</v>
      </c>
      <c r="CC74" s="2355">
        <v>7647</v>
      </c>
      <c r="CD74" s="2355">
        <v>261942</v>
      </c>
      <c r="CE74" s="2355">
        <v>649751</v>
      </c>
      <c r="CF74" s="1385">
        <v>41640</v>
      </c>
      <c r="CG74" s="624">
        <v>41640</v>
      </c>
      <c r="CH74" s="73"/>
      <c r="CI74" s="64">
        <v>41640</v>
      </c>
      <c r="CJ74" s="127"/>
      <c r="CK74" s="75">
        <v>94593687</v>
      </c>
      <c r="CL74" s="2355">
        <v>49852866</v>
      </c>
      <c r="CM74" s="2507">
        <v>123549086</v>
      </c>
      <c r="CN74" s="2507"/>
      <c r="CO74" s="2355">
        <v>23695021</v>
      </c>
      <c r="CP74" s="2355">
        <v>2518520</v>
      </c>
      <c r="CQ74" s="2355">
        <v>97335545</v>
      </c>
      <c r="CR74" s="2355">
        <v>38146934</v>
      </c>
      <c r="CS74" s="2355">
        <v>57653665</v>
      </c>
      <c r="CT74" s="2355">
        <v>1534946</v>
      </c>
      <c r="CU74" s="2355">
        <v>20324750</v>
      </c>
      <c r="CV74" s="2355">
        <v>8697497</v>
      </c>
      <c r="CW74" s="1385">
        <v>41640</v>
      </c>
      <c r="CX74" s="624">
        <v>41640</v>
      </c>
      <c r="CY74" s="73"/>
      <c r="CZ74" s="64">
        <v>41640</v>
      </c>
      <c r="DA74" s="127"/>
      <c r="DB74" s="75">
        <v>386266</v>
      </c>
      <c r="DC74" s="2355">
        <v>966328</v>
      </c>
      <c r="DD74" s="2507">
        <v>469240</v>
      </c>
      <c r="DE74" s="2507"/>
      <c r="DF74" s="2355" t="s">
        <v>21</v>
      </c>
      <c r="DG74" s="2355" t="s">
        <v>21</v>
      </c>
      <c r="DH74" s="2355">
        <v>469240</v>
      </c>
      <c r="DI74" s="2355">
        <v>469240</v>
      </c>
      <c r="DJ74" s="2355" t="s">
        <v>21</v>
      </c>
      <c r="DK74" s="2355" t="s">
        <v>21</v>
      </c>
      <c r="DL74" s="2355">
        <v>879101</v>
      </c>
      <c r="DM74" s="2355">
        <v>44840</v>
      </c>
      <c r="DN74" s="1385">
        <v>41640</v>
      </c>
      <c r="DO74" s="624">
        <v>41640</v>
      </c>
      <c r="DP74" s="73"/>
      <c r="DQ74" s="64">
        <v>41640</v>
      </c>
      <c r="DR74" s="127"/>
      <c r="DS74" s="75">
        <v>313225</v>
      </c>
      <c r="DT74" s="2355">
        <v>8457369</v>
      </c>
      <c r="DU74" s="2507">
        <v>5682517</v>
      </c>
      <c r="DV74" s="2507"/>
      <c r="DW74" s="2355">
        <v>2156449</v>
      </c>
      <c r="DX74" s="2355">
        <v>1808</v>
      </c>
      <c r="DY74" s="2355">
        <v>3524260</v>
      </c>
      <c r="DZ74" s="2355" t="s">
        <v>21</v>
      </c>
      <c r="EA74" s="2355">
        <v>3226516</v>
      </c>
      <c r="EB74" s="2355">
        <v>297744</v>
      </c>
      <c r="EC74" s="2355">
        <v>2737990</v>
      </c>
      <c r="ED74" s="2355" t="s">
        <v>22</v>
      </c>
      <c r="EE74" s="1385">
        <v>41640</v>
      </c>
      <c r="EF74" s="624">
        <v>41640</v>
      </c>
      <c r="EG74" s="73"/>
      <c r="EH74" s="64">
        <v>41640</v>
      </c>
      <c r="EI74" s="127"/>
      <c r="EJ74" s="75">
        <v>1925545</v>
      </c>
      <c r="EK74" s="2355" t="s">
        <v>22</v>
      </c>
      <c r="EL74" s="2507">
        <v>1703023</v>
      </c>
      <c r="EM74" s="2507"/>
      <c r="EN74" s="2355">
        <v>285631</v>
      </c>
      <c r="EO74" s="2355">
        <v>369713</v>
      </c>
      <c r="EP74" s="2355">
        <v>1047679</v>
      </c>
      <c r="EQ74" s="2355">
        <v>250081</v>
      </c>
      <c r="ER74" s="2355">
        <v>726198</v>
      </c>
      <c r="ES74" s="2355">
        <v>71400</v>
      </c>
      <c r="ET74" s="2355">
        <v>197159</v>
      </c>
      <c r="EU74" s="2355">
        <v>58794</v>
      </c>
      <c r="EV74" s="1385">
        <v>41640</v>
      </c>
      <c r="EW74" s="624">
        <v>41640</v>
      </c>
      <c r="EX74" s="73"/>
      <c r="EY74" s="64">
        <v>41640</v>
      </c>
      <c r="EZ74" s="127"/>
      <c r="FA74" s="75">
        <v>12501604</v>
      </c>
      <c r="FB74" s="2355" t="s">
        <v>22</v>
      </c>
      <c r="FC74" s="2507">
        <v>12501299</v>
      </c>
      <c r="FD74" s="2507"/>
      <c r="FE74" s="2355">
        <v>12501299</v>
      </c>
      <c r="FF74" s="2355" t="s">
        <v>21</v>
      </c>
      <c r="FG74" s="2355" t="s">
        <v>21</v>
      </c>
      <c r="FH74" s="2355" t="s">
        <v>22</v>
      </c>
      <c r="FI74" s="2355" t="s">
        <v>21</v>
      </c>
      <c r="FJ74" s="2355" t="s">
        <v>21</v>
      </c>
      <c r="FK74" s="2355" t="s">
        <v>21</v>
      </c>
      <c r="FL74" s="2355">
        <v>4033</v>
      </c>
      <c r="FM74" s="1385">
        <v>41640</v>
      </c>
      <c r="FN74" s="624">
        <v>41640</v>
      </c>
      <c r="FO74" s="73"/>
      <c r="FP74" s="64">
        <v>41640</v>
      </c>
      <c r="FQ74" s="127"/>
      <c r="FR74" s="75">
        <v>437341</v>
      </c>
      <c r="FS74" s="2355" t="s">
        <v>21</v>
      </c>
      <c r="FT74" s="2507">
        <v>436396</v>
      </c>
      <c r="FU74" s="2507"/>
      <c r="FV74" s="2355">
        <v>353065</v>
      </c>
      <c r="FW74" s="2355" t="s">
        <v>21</v>
      </c>
      <c r="FX74" s="2355">
        <v>83331</v>
      </c>
      <c r="FY74" s="2355">
        <v>20876</v>
      </c>
      <c r="FZ74" s="2355">
        <v>59830</v>
      </c>
      <c r="GA74" s="2355">
        <v>2625</v>
      </c>
      <c r="GB74" s="2355" t="s">
        <v>21</v>
      </c>
      <c r="GC74" s="2355">
        <v>31374</v>
      </c>
      <c r="GD74" s="1385">
        <v>41640</v>
      </c>
      <c r="GE74" s="624">
        <v>41640</v>
      </c>
      <c r="GF74" s="73"/>
      <c r="GG74" s="64"/>
      <c r="GH74" s="74"/>
      <c r="GU74" s="1394"/>
      <c r="GV74" s="624"/>
    </row>
    <row r="75" spans="1:204" ht="15" customHeight="1">
      <c r="A75" s="73"/>
      <c r="B75" s="64">
        <v>42005</v>
      </c>
      <c r="C75" s="127"/>
      <c r="D75" s="2355">
        <v>330415</v>
      </c>
      <c r="E75" s="2355" t="s">
        <v>22</v>
      </c>
      <c r="F75" s="2355"/>
      <c r="G75" s="2355">
        <v>309882</v>
      </c>
      <c r="H75" s="2355">
        <v>3173</v>
      </c>
      <c r="I75" s="2355" t="s">
        <v>21</v>
      </c>
      <c r="J75" s="2355">
        <v>306709</v>
      </c>
      <c r="K75" s="2355">
        <v>306709</v>
      </c>
      <c r="L75" s="2355" t="s">
        <v>21</v>
      </c>
      <c r="M75" s="2355" t="s">
        <v>21</v>
      </c>
      <c r="N75" s="2355">
        <v>41143</v>
      </c>
      <c r="O75" s="2355">
        <v>23285</v>
      </c>
      <c r="P75" s="1385">
        <v>42005</v>
      </c>
      <c r="Q75" s="624">
        <v>42005</v>
      </c>
      <c r="R75" s="73"/>
      <c r="S75" s="64">
        <v>42005</v>
      </c>
      <c r="T75" s="127"/>
      <c r="U75" s="75">
        <v>18406670</v>
      </c>
      <c r="V75" s="2355" t="s">
        <v>22</v>
      </c>
      <c r="W75" s="2507">
        <v>18321040</v>
      </c>
      <c r="X75" s="2507"/>
      <c r="Y75" s="2355" t="s">
        <v>21</v>
      </c>
      <c r="Z75" s="2355" t="s">
        <v>21</v>
      </c>
      <c r="AA75" s="2355">
        <v>18321040</v>
      </c>
      <c r="AB75" s="2355">
        <v>18321040</v>
      </c>
      <c r="AC75" s="2355" t="s">
        <v>21</v>
      </c>
      <c r="AD75" s="2355" t="s">
        <v>21</v>
      </c>
      <c r="AE75" s="2355">
        <v>78353</v>
      </c>
      <c r="AF75" s="2355">
        <v>12332</v>
      </c>
      <c r="AG75" s="1385">
        <v>42005</v>
      </c>
      <c r="AH75" s="624">
        <v>42005</v>
      </c>
      <c r="AI75" s="73"/>
      <c r="AJ75" s="64">
        <v>42005</v>
      </c>
      <c r="AK75" s="127"/>
      <c r="AL75" s="75">
        <v>3542365</v>
      </c>
      <c r="AM75" s="2355" t="s">
        <v>22</v>
      </c>
      <c r="AN75" s="2507">
        <v>5079477</v>
      </c>
      <c r="AO75" s="2507"/>
      <c r="AP75" s="2355">
        <v>2696476</v>
      </c>
      <c r="AQ75" s="2355">
        <v>171915</v>
      </c>
      <c r="AR75" s="2355">
        <v>2211086</v>
      </c>
      <c r="AS75" s="2355">
        <v>499719</v>
      </c>
      <c r="AT75" s="2355">
        <v>1526476</v>
      </c>
      <c r="AU75" s="2355">
        <v>184891</v>
      </c>
      <c r="AV75" s="2355">
        <v>31002</v>
      </c>
      <c r="AW75" s="2355">
        <v>300795</v>
      </c>
      <c r="AX75" s="1385">
        <v>42005</v>
      </c>
      <c r="AY75" s="624">
        <v>42005</v>
      </c>
      <c r="AZ75" s="73"/>
      <c r="BA75" s="64">
        <v>42005</v>
      </c>
      <c r="BB75" s="127"/>
      <c r="BC75" s="75">
        <v>481416</v>
      </c>
      <c r="BD75" s="2355" t="s">
        <v>22</v>
      </c>
      <c r="BE75" s="2507">
        <v>1598428</v>
      </c>
      <c r="BF75" s="2507"/>
      <c r="BG75" s="2355">
        <v>893660</v>
      </c>
      <c r="BH75" s="2355" t="s">
        <v>21</v>
      </c>
      <c r="BI75" s="2355">
        <v>704768</v>
      </c>
      <c r="BJ75" s="2355">
        <v>295116</v>
      </c>
      <c r="BK75" s="2355">
        <v>402417</v>
      </c>
      <c r="BL75" s="2355">
        <v>7235</v>
      </c>
      <c r="BM75" s="2355">
        <v>4401</v>
      </c>
      <c r="BN75" s="2355">
        <v>16911</v>
      </c>
      <c r="BO75" s="1385">
        <v>42005</v>
      </c>
      <c r="BP75" s="624">
        <v>42005</v>
      </c>
      <c r="BQ75" s="73"/>
      <c r="BR75" s="64">
        <v>42005</v>
      </c>
      <c r="BS75" s="127"/>
      <c r="BT75" s="75">
        <v>4452516</v>
      </c>
      <c r="BU75" s="2355" t="s">
        <v>22</v>
      </c>
      <c r="BV75" s="2507">
        <v>4590338</v>
      </c>
      <c r="BW75" s="2507"/>
      <c r="BX75" s="2355">
        <v>1978472</v>
      </c>
      <c r="BY75" s="2355" t="s">
        <v>21</v>
      </c>
      <c r="BZ75" s="2355">
        <v>2611866</v>
      </c>
      <c r="CA75" s="2355">
        <v>956537</v>
      </c>
      <c r="CB75" s="2355">
        <v>1647104</v>
      </c>
      <c r="CC75" s="2355">
        <v>8225</v>
      </c>
      <c r="CD75" s="2355">
        <v>299059</v>
      </c>
      <c r="CE75" s="2355">
        <v>637090</v>
      </c>
      <c r="CF75" s="1385">
        <v>42005</v>
      </c>
      <c r="CG75" s="624">
        <v>42005</v>
      </c>
      <c r="CH75" s="73"/>
      <c r="CI75" s="64">
        <v>42005</v>
      </c>
      <c r="CJ75" s="127"/>
      <c r="CK75" s="75">
        <v>93581432</v>
      </c>
      <c r="CL75" s="2355">
        <v>47415207</v>
      </c>
      <c r="CM75" s="2507">
        <v>118988026</v>
      </c>
      <c r="CN75" s="2507"/>
      <c r="CO75" s="2355">
        <v>23485656</v>
      </c>
      <c r="CP75" s="2355">
        <v>2451406</v>
      </c>
      <c r="CQ75" s="2355">
        <v>93050964</v>
      </c>
      <c r="CR75" s="2355">
        <v>36186773</v>
      </c>
      <c r="CS75" s="2355">
        <v>55391938</v>
      </c>
      <c r="CT75" s="2355">
        <v>1472253</v>
      </c>
      <c r="CU75" s="2355">
        <v>21094093</v>
      </c>
      <c r="CV75" s="2355">
        <v>8445791</v>
      </c>
      <c r="CW75" s="1385">
        <v>42005</v>
      </c>
      <c r="CX75" s="624">
        <v>42005</v>
      </c>
      <c r="CY75" s="73"/>
      <c r="CZ75" s="64">
        <v>42005</v>
      </c>
      <c r="DA75" s="127"/>
      <c r="DB75" s="75">
        <v>413772</v>
      </c>
      <c r="DC75" s="2355">
        <v>941824</v>
      </c>
      <c r="DD75" s="2507">
        <v>503641</v>
      </c>
      <c r="DE75" s="2507"/>
      <c r="DF75" s="2355" t="s">
        <v>21</v>
      </c>
      <c r="DG75" s="2355" t="s">
        <v>21</v>
      </c>
      <c r="DH75" s="2355">
        <v>503641</v>
      </c>
      <c r="DI75" s="2355">
        <v>503641</v>
      </c>
      <c r="DJ75" s="2355" t="s">
        <v>21</v>
      </c>
      <c r="DK75" s="2355" t="s">
        <v>21</v>
      </c>
      <c r="DL75" s="2355">
        <v>851128</v>
      </c>
      <c r="DM75" s="2355">
        <v>47800</v>
      </c>
      <c r="DN75" s="1385">
        <v>42005</v>
      </c>
      <c r="DO75" s="624">
        <v>42005</v>
      </c>
      <c r="DP75" s="73"/>
      <c r="DQ75" s="64">
        <v>42005</v>
      </c>
      <c r="DR75" s="127"/>
      <c r="DS75" s="75">
        <v>319004</v>
      </c>
      <c r="DT75" s="2355">
        <v>8010977</v>
      </c>
      <c r="DU75" s="2507">
        <v>5450635</v>
      </c>
      <c r="DV75" s="2507"/>
      <c r="DW75" s="2355">
        <v>1957543</v>
      </c>
      <c r="DX75" s="2355">
        <v>10373</v>
      </c>
      <c r="DY75" s="2355">
        <v>3482719</v>
      </c>
      <c r="DZ75" s="2355" t="s">
        <v>21</v>
      </c>
      <c r="EA75" s="2355">
        <v>3116632</v>
      </c>
      <c r="EB75" s="2355">
        <v>366087</v>
      </c>
      <c r="EC75" s="2355">
        <v>2466067</v>
      </c>
      <c r="ED75" s="2355" t="s">
        <v>22</v>
      </c>
      <c r="EE75" s="1385">
        <v>42005</v>
      </c>
      <c r="EF75" s="624">
        <v>42005</v>
      </c>
      <c r="EG75" s="73"/>
      <c r="EH75" s="64">
        <v>42005</v>
      </c>
      <c r="EI75" s="127"/>
      <c r="EJ75" s="75">
        <v>1719869</v>
      </c>
      <c r="EK75" s="2355" t="s">
        <v>22</v>
      </c>
      <c r="EL75" s="2507">
        <v>1567367</v>
      </c>
      <c r="EM75" s="2507"/>
      <c r="EN75" s="2355">
        <v>284553</v>
      </c>
      <c r="EO75" s="2355">
        <v>332216</v>
      </c>
      <c r="EP75" s="2355">
        <v>950598</v>
      </c>
      <c r="EQ75" s="2355">
        <v>210236</v>
      </c>
      <c r="ER75" s="2355">
        <v>683898</v>
      </c>
      <c r="ES75" s="2355">
        <v>56464</v>
      </c>
      <c r="ET75" s="2355">
        <v>187167</v>
      </c>
      <c r="EU75" s="2355">
        <v>24181</v>
      </c>
      <c r="EV75" s="1385">
        <v>42005</v>
      </c>
      <c r="EW75" s="624">
        <v>42005</v>
      </c>
      <c r="EX75" s="73"/>
      <c r="EY75" s="64">
        <v>42005</v>
      </c>
      <c r="EZ75" s="127"/>
      <c r="FA75" s="75">
        <v>12246160</v>
      </c>
      <c r="FB75" s="2355" t="s">
        <v>22</v>
      </c>
      <c r="FC75" s="2507">
        <v>12246214</v>
      </c>
      <c r="FD75" s="2507"/>
      <c r="FE75" s="2355">
        <v>12246214</v>
      </c>
      <c r="FF75" s="2355" t="s">
        <v>21</v>
      </c>
      <c r="FG75" s="2355" t="s">
        <v>21</v>
      </c>
      <c r="FH75" s="2355" t="s">
        <v>22</v>
      </c>
      <c r="FI75" s="2355" t="s">
        <v>21</v>
      </c>
      <c r="FJ75" s="2355" t="s">
        <v>21</v>
      </c>
      <c r="FK75" s="2355" t="s">
        <v>21</v>
      </c>
      <c r="FL75" s="2355">
        <v>4007</v>
      </c>
      <c r="FM75" s="1385">
        <v>42005</v>
      </c>
      <c r="FN75" s="624">
        <v>42005</v>
      </c>
      <c r="FO75" s="73"/>
      <c r="FP75" s="64">
        <v>42005</v>
      </c>
      <c r="FQ75" s="127"/>
      <c r="FR75" s="75">
        <v>436056</v>
      </c>
      <c r="FS75" s="2355" t="s">
        <v>21</v>
      </c>
      <c r="FT75" s="2507">
        <v>437085</v>
      </c>
      <c r="FU75" s="2507"/>
      <c r="FV75" s="2355">
        <v>362021</v>
      </c>
      <c r="FW75" s="2355" t="s">
        <v>21</v>
      </c>
      <c r="FX75" s="2355">
        <v>75064</v>
      </c>
      <c r="FY75" s="2355">
        <v>17927</v>
      </c>
      <c r="FZ75" s="2355">
        <v>55420</v>
      </c>
      <c r="GA75" s="2355">
        <v>1717</v>
      </c>
      <c r="GB75" s="2355" t="s">
        <v>21</v>
      </c>
      <c r="GC75" s="2355">
        <v>30796</v>
      </c>
      <c r="GD75" s="1385">
        <v>42005</v>
      </c>
      <c r="GE75" s="624">
        <v>42005</v>
      </c>
      <c r="GF75" s="73"/>
      <c r="GG75" s="64"/>
      <c r="GH75" s="74"/>
      <c r="GU75" s="1394"/>
      <c r="GV75" s="624"/>
    </row>
    <row r="76" spans="1:204" ht="7.5" customHeight="1">
      <c r="A76" s="73"/>
      <c r="B76" s="76"/>
      <c r="C76" s="127"/>
      <c r="D76" s="625"/>
      <c r="E76" s="625"/>
      <c r="F76" s="625"/>
      <c r="G76" s="625"/>
      <c r="H76" s="625"/>
      <c r="I76" s="625"/>
      <c r="J76" s="625"/>
      <c r="K76" s="625"/>
      <c r="L76" s="625"/>
      <c r="M76" s="625"/>
      <c r="N76" s="625"/>
      <c r="O76" s="625"/>
      <c r="P76" s="1386"/>
      <c r="Q76" s="486"/>
      <c r="R76" s="73"/>
      <c r="S76" s="76"/>
      <c r="T76" s="127"/>
      <c r="U76" s="625"/>
      <c r="V76" s="625"/>
      <c r="W76" s="625"/>
      <c r="X76" s="625"/>
      <c r="Y76" s="625"/>
      <c r="Z76" s="625"/>
      <c r="AA76" s="625"/>
      <c r="AB76" s="625"/>
      <c r="AC76" s="625"/>
      <c r="AD76" s="625"/>
      <c r="AE76" s="625"/>
      <c r="AF76" s="625"/>
      <c r="AG76" s="1386"/>
      <c r="AH76" s="486"/>
      <c r="AI76" s="73"/>
      <c r="AJ76" s="76"/>
      <c r="AK76" s="127"/>
      <c r="AL76" s="625"/>
      <c r="AM76" s="625"/>
      <c r="AN76" s="625"/>
      <c r="AO76" s="625"/>
      <c r="AP76" s="625"/>
      <c r="AQ76" s="625"/>
      <c r="AR76" s="625"/>
      <c r="AS76" s="625"/>
      <c r="AT76" s="625"/>
      <c r="AU76" s="625"/>
      <c r="AV76" s="625"/>
      <c r="AW76" s="625"/>
      <c r="AX76" s="1386"/>
      <c r="AY76" s="486"/>
      <c r="AZ76" s="73"/>
      <c r="BA76" s="76"/>
      <c r="BB76" s="127"/>
      <c r="BC76" s="625"/>
      <c r="BD76" s="625"/>
      <c r="BE76" s="625"/>
      <c r="BF76" s="625"/>
      <c r="BG76" s="625"/>
      <c r="BH76" s="625"/>
      <c r="BI76" s="625"/>
      <c r="BJ76" s="625"/>
      <c r="BK76" s="625"/>
      <c r="BL76" s="625"/>
      <c r="BM76" s="625"/>
      <c r="BN76" s="625"/>
      <c r="BO76" s="1386"/>
      <c r="BP76" s="486"/>
      <c r="BQ76" s="73"/>
      <c r="BR76" s="76"/>
      <c r="BS76" s="127"/>
      <c r="BT76" s="625"/>
      <c r="BU76" s="625"/>
      <c r="BV76" s="625"/>
      <c r="BW76" s="625"/>
      <c r="BX76" s="625"/>
      <c r="BY76" s="625"/>
      <c r="BZ76" s="625"/>
      <c r="CA76" s="625"/>
      <c r="CB76" s="625"/>
      <c r="CC76" s="625"/>
      <c r="CD76" s="625"/>
      <c r="CE76" s="625"/>
      <c r="CF76" s="1386"/>
      <c r="CG76" s="486"/>
      <c r="CH76" s="73"/>
      <c r="CI76" s="76"/>
      <c r="CJ76" s="127"/>
      <c r="CK76" s="625"/>
      <c r="CL76" s="625"/>
      <c r="CM76" s="625"/>
      <c r="CN76" s="625"/>
      <c r="CO76" s="625"/>
      <c r="CP76" s="625"/>
      <c r="CQ76" s="625"/>
      <c r="CR76" s="625"/>
      <c r="CS76" s="625"/>
      <c r="CT76" s="625"/>
      <c r="CU76" s="625"/>
      <c r="CV76" s="625"/>
      <c r="CW76" s="1386"/>
      <c r="CX76" s="486"/>
      <c r="CY76" s="73"/>
      <c r="CZ76" s="76"/>
      <c r="DA76" s="127"/>
      <c r="DB76" s="625"/>
      <c r="DC76" s="625"/>
      <c r="DD76" s="625"/>
      <c r="DE76" s="625"/>
      <c r="DF76" s="625"/>
      <c r="DG76" s="625"/>
      <c r="DH76" s="625"/>
      <c r="DI76" s="625"/>
      <c r="DJ76" s="625"/>
      <c r="DK76" s="625"/>
      <c r="DL76" s="625"/>
      <c r="DM76" s="625"/>
      <c r="DN76" s="1386"/>
      <c r="DO76" s="486"/>
      <c r="DP76" s="73"/>
      <c r="DQ76" s="76"/>
      <c r="DR76" s="127"/>
      <c r="DS76" s="625"/>
      <c r="DT76" s="625"/>
      <c r="DU76" s="625"/>
      <c r="DV76" s="625"/>
      <c r="DW76" s="625"/>
      <c r="DX76" s="625"/>
      <c r="DY76" s="625"/>
      <c r="DZ76" s="625"/>
      <c r="EA76" s="625"/>
      <c r="EB76" s="625"/>
      <c r="EC76" s="625"/>
      <c r="ED76" s="625"/>
      <c r="EE76" s="1386"/>
      <c r="EF76" s="486"/>
      <c r="EG76" s="73"/>
      <c r="EH76" s="76"/>
      <c r="EI76" s="127"/>
      <c r="EJ76" s="625"/>
      <c r="EK76" s="625"/>
      <c r="EL76" s="625"/>
      <c r="EM76" s="625"/>
      <c r="EN76" s="625"/>
      <c r="EO76" s="625"/>
      <c r="EP76" s="625"/>
      <c r="EQ76" s="625"/>
      <c r="ER76" s="625"/>
      <c r="ES76" s="625"/>
      <c r="ET76" s="625"/>
      <c r="EU76" s="625"/>
      <c r="EV76" s="1386"/>
      <c r="EW76" s="486"/>
      <c r="EX76" s="73"/>
      <c r="EY76" s="76"/>
      <c r="EZ76" s="127"/>
      <c r="FA76" s="625"/>
      <c r="FB76" s="625"/>
      <c r="FC76" s="625"/>
      <c r="FD76" s="625"/>
      <c r="FE76" s="625"/>
      <c r="FF76" s="625"/>
      <c r="FG76" s="625"/>
      <c r="FH76" s="625"/>
      <c r="FI76" s="625"/>
      <c r="FJ76" s="625"/>
      <c r="FK76" s="625"/>
      <c r="FL76" s="625"/>
      <c r="FM76" s="1386"/>
      <c r="FN76" s="486"/>
      <c r="FO76" s="73"/>
      <c r="FP76" s="76"/>
      <c r="FQ76" s="127"/>
      <c r="FR76" s="625"/>
      <c r="FS76" s="625"/>
      <c r="FT76" s="625"/>
      <c r="FU76" s="625"/>
      <c r="FV76" s="625"/>
      <c r="FW76" s="625"/>
      <c r="FX76" s="625"/>
      <c r="FY76" s="625"/>
      <c r="FZ76" s="625"/>
      <c r="GA76" s="625"/>
      <c r="GB76" s="625"/>
      <c r="GC76" s="625"/>
      <c r="GD76" s="1386"/>
      <c r="GE76" s="486"/>
      <c r="GF76" s="73"/>
      <c r="GG76" s="76"/>
      <c r="GH76" s="74"/>
      <c r="GU76" s="1395"/>
      <c r="GV76" s="486"/>
    </row>
    <row r="77" spans="1:204" ht="15" customHeight="1">
      <c r="A77" s="79">
        <v>41365</v>
      </c>
      <c r="B77" s="80">
        <v>41365</v>
      </c>
      <c r="C77" s="128">
        <v>41365</v>
      </c>
      <c r="D77" s="2356">
        <v>425109</v>
      </c>
      <c r="E77" s="2356" t="s">
        <v>22</v>
      </c>
      <c r="F77" s="2356"/>
      <c r="G77" s="2356">
        <v>427998</v>
      </c>
      <c r="H77" s="2356">
        <v>3430</v>
      </c>
      <c r="I77" s="2356" t="s">
        <v>21</v>
      </c>
      <c r="J77" s="2356">
        <v>424568</v>
      </c>
      <c r="K77" s="2356">
        <v>424568</v>
      </c>
      <c r="L77" s="2356" t="s">
        <v>21</v>
      </c>
      <c r="M77" s="2356" t="s">
        <v>21</v>
      </c>
      <c r="N77" s="2356">
        <v>46827</v>
      </c>
      <c r="O77" s="2356">
        <v>2310</v>
      </c>
      <c r="P77" s="1387">
        <v>41365</v>
      </c>
      <c r="Q77" s="628">
        <v>41365</v>
      </c>
      <c r="R77" s="79">
        <v>41365</v>
      </c>
      <c r="S77" s="80">
        <v>41365</v>
      </c>
      <c r="T77" s="128">
        <v>41365</v>
      </c>
      <c r="U77" s="2356">
        <v>19325746</v>
      </c>
      <c r="V77" s="2356" t="s">
        <v>22</v>
      </c>
      <c r="W77" s="2508">
        <v>19243290</v>
      </c>
      <c r="X77" s="2508"/>
      <c r="Y77" s="2356" t="s">
        <v>21</v>
      </c>
      <c r="Z77" s="2356" t="s">
        <v>21</v>
      </c>
      <c r="AA77" s="2356">
        <v>19243290</v>
      </c>
      <c r="AB77" s="2356">
        <v>19243290</v>
      </c>
      <c r="AC77" s="2356" t="s">
        <v>21</v>
      </c>
      <c r="AD77" s="2356" t="s">
        <v>21</v>
      </c>
      <c r="AE77" s="2356">
        <v>80529</v>
      </c>
      <c r="AF77" s="2356">
        <v>18372</v>
      </c>
      <c r="AG77" s="1387">
        <v>41365</v>
      </c>
      <c r="AH77" s="628">
        <v>41365</v>
      </c>
      <c r="AI77" s="79">
        <v>41365</v>
      </c>
      <c r="AJ77" s="80">
        <v>41365</v>
      </c>
      <c r="AK77" s="128">
        <v>41365</v>
      </c>
      <c r="AL77" s="2356">
        <v>4200936</v>
      </c>
      <c r="AM77" s="2356" t="s">
        <v>22</v>
      </c>
      <c r="AN77" s="2508">
        <v>6010257</v>
      </c>
      <c r="AO77" s="2508"/>
      <c r="AP77" s="2356">
        <v>3374754</v>
      </c>
      <c r="AQ77" s="2356">
        <v>173016</v>
      </c>
      <c r="AR77" s="2356">
        <v>2462487</v>
      </c>
      <c r="AS77" s="2356">
        <v>527066</v>
      </c>
      <c r="AT77" s="2356">
        <v>1712485</v>
      </c>
      <c r="AU77" s="2356">
        <v>222936</v>
      </c>
      <c r="AV77" s="2356">
        <v>33685</v>
      </c>
      <c r="AW77" s="2356">
        <v>323968</v>
      </c>
      <c r="AX77" s="1387">
        <v>41365</v>
      </c>
      <c r="AY77" s="628">
        <v>41365</v>
      </c>
      <c r="AZ77" s="79">
        <v>41365</v>
      </c>
      <c r="BA77" s="80">
        <v>41365</v>
      </c>
      <c r="BB77" s="128">
        <v>41365</v>
      </c>
      <c r="BC77" s="2356">
        <v>439638</v>
      </c>
      <c r="BD77" s="2356" t="s">
        <v>22</v>
      </c>
      <c r="BE77" s="2508">
        <v>1658838</v>
      </c>
      <c r="BF77" s="2508"/>
      <c r="BG77" s="2356">
        <v>928823</v>
      </c>
      <c r="BH77" s="2356">
        <v>18838</v>
      </c>
      <c r="BI77" s="2356">
        <v>711177</v>
      </c>
      <c r="BJ77" s="2356">
        <v>272402</v>
      </c>
      <c r="BK77" s="2356">
        <v>425066</v>
      </c>
      <c r="BL77" s="2356">
        <v>13709</v>
      </c>
      <c r="BM77" s="2356">
        <v>3703</v>
      </c>
      <c r="BN77" s="2356">
        <v>21604</v>
      </c>
      <c r="BO77" s="1387">
        <v>41365</v>
      </c>
      <c r="BP77" s="628">
        <v>41365</v>
      </c>
      <c r="BQ77" s="79">
        <v>41365</v>
      </c>
      <c r="BR77" s="80">
        <v>41365</v>
      </c>
      <c r="BS77" s="128">
        <v>41365</v>
      </c>
      <c r="BT77" s="2356">
        <v>4272298</v>
      </c>
      <c r="BU77" s="2356" t="s">
        <v>22</v>
      </c>
      <c r="BV77" s="2508">
        <v>4331857</v>
      </c>
      <c r="BW77" s="2508"/>
      <c r="BX77" s="2356">
        <v>1913909</v>
      </c>
      <c r="BY77" s="2356" t="s">
        <v>21</v>
      </c>
      <c r="BZ77" s="2356">
        <v>2417948</v>
      </c>
      <c r="CA77" s="2356">
        <v>842236</v>
      </c>
      <c r="CB77" s="2356">
        <v>1565294</v>
      </c>
      <c r="CC77" s="2356">
        <v>10418</v>
      </c>
      <c r="CD77" s="2356">
        <v>279587</v>
      </c>
      <c r="CE77" s="2356">
        <v>659706</v>
      </c>
      <c r="CF77" s="1387">
        <v>41365</v>
      </c>
      <c r="CG77" s="628">
        <v>41365</v>
      </c>
      <c r="CH77" s="79">
        <v>41365</v>
      </c>
      <c r="CI77" s="80">
        <v>41365</v>
      </c>
      <c r="CJ77" s="128">
        <v>41365</v>
      </c>
      <c r="CK77" s="2356">
        <v>96353168</v>
      </c>
      <c r="CL77" s="2356">
        <v>50966518</v>
      </c>
      <c r="CM77" s="2508">
        <v>125420978</v>
      </c>
      <c r="CN77" s="2508"/>
      <c r="CO77" s="2356">
        <v>23947548</v>
      </c>
      <c r="CP77" s="2356">
        <v>2563254</v>
      </c>
      <c r="CQ77" s="2356">
        <v>98910176</v>
      </c>
      <c r="CR77" s="2356">
        <v>39299311</v>
      </c>
      <c r="CS77" s="2356">
        <v>57993452</v>
      </c>
      <c r="CT77" s="2356">
        <v>1617413</v>
      </c>
      <c r="CU77" s="2356">
        <v>20251147</v>
      </c>
      <c r="CV77" s="2356">
        <v>8927657</v>
      </c>
      <c r="CW77" s="1387">
        <v>41365</v>
      </c>
      <c r="CX77" s="628">
        <v>41365</v>
      </c>
      <c r="CY77" s="79">
        <v>41365</v>
      </c>
      <c r="CZ77" s="80">
        <v>41365</v>
      </c>
      <c r="DA77" s="128">
        <v>41365</v>
      </c>
      <c r="DB77" s="2356">
        <v>413288</v>
      </c>
      <c r="DC77" s="2356">
        <v>1003486</v>
      </c>
      <c r="DD77" s="2508">
        <v>489513</v>
      </c>
      <c r="DE77" s="2508"/>
      <c r="DF77" s="2356" t="s">
        <v>21</v>
      </c>
      <c r="DG77" s="2356" t="s">
        <v>21</v>
      </c>
      <c r="DH77" s="2356">
        <v>489513</v>
      </c>
      <c r="DI77" s="2356">
        <v>489513</v>
      </c>
      <c r="DJ77" s="2356" t="s">
        <v>21</v>
      </c>
      <c r="DK77" s="2356" t="s">
        <v>21</v>
      </c>
      <c r="DL77" s="2356">
        <v>927166</v>
      </c>
      <c r="DM77" s="2356">
        <v>39260</v>
      </c>
      <c r="DN77" s="1387">
        <v>41365</v>
      </c>
      <c r="DO77" s="628">
        <v>41365</v>
      </c>
      <c r="DP77" s="79">
        <v>41365</v>
      </c>
      <c r="DQ77" s="80">
        <v>41365</v>
      </c>
      <c r="DR77" s="128">
        <v>41365</v>
      </c>
      <c r="DS77" s="2356">
        <v>311354</v>
      </c>
      <c r="DT77" s="2356">
        <v>8422727</v>
      </c>
      <c r="DU77" s="2508">
        <v>5775650</v>
      </c>
      <c r="DV77" s="2508"/>
      <c r="DW77" s="2356">
        <v>2211717</v>
      </c>
      <c r="DX77" s="2356">
        <v>2250</v>
      </c>
      <c r="DY77" s="2356">
        <v>3561683</v>
      </c>
      <c r="DZ77" s="2356" t="s">
        <v>21</v>
      </c>
      <c r="EA77" s="2356">
        <v>3185860</v>
      </c>
      <c r="EB77" s="2356">
        <v>375823</v>
      </c>
      <c r="EC77" s="2356">
        <v>2643905</v>
      </c>
      <c r="ED77" s="2356" t="s">
        <v>22</v>
      </c>
      <c r="EE77" s="1387">
        <v>41365</v>
      </c>
      <c r="EF77" s="628">
        <v>41365</v>
      </c>
      <c r="EG77" s="79">
        <v>41365</v>
      </c>
      <c r="EH77" s="80">
        <v>41365</v>
      </c>
      <c r="EI77" s="128">
        <v>41365</v>
      </c>
      <c r="EJ77" s="2356">
        <v>1926280</v>
      </c>
      <c r="EK77" s="2356" t="s">
        <v>22</v>
      </c>
      <c r="EL77" s="2508">
        <v>1765821</v>
      </c>
      <c r="EM77" s="2508"/>
      <c r="EN77" s="2356">
        <v>306522</v>
      </c>
      <c r="EO77" s="2356">
        <v>367976</v>
      </c>
      <c r="EP77" s="2356">
        <v>1091323</v>
      </c>
      <c r="EQ77" s="2356">
        <v>270992</v>
      </c>
      <c r="ER77" s="2356">
        <v>752327</v>
      </c>
      <c r="ES77" s="2356">
        <v>68004</v>
      </c>
      <c r="ET77" s="2356">
        <v>210158</v>
      </c>
      <c r="EU77" s="2356">
        <v>18228</v>
      </c>
      <c r="EV77" s="1387">
        <v>41365</v>
      </c>
      <c r="EW77" s="628">
        <v>41365</v>
      </c>
      <c r="EX77" s="79">
        <v>41365</v>
      </c>
      <c r="EY77" s="80">
        <v>41365</v>
      </c>
      <c r="EZ77" s="128">
        <v>41365</v>
      </c>
      <c r="FA77" s="2356">
        <v>12201536</v>
      </c>
      <c r="FB77" s="2356" t="s">
        <v>22</v>
      </c>
      <c r="FC77" s="2508">
        <v>12201042</v>
      </c>
      <c r="FD77" s="2508"/>
      <c r="FE77" s="2356">
        <v>12201042</v>
      </c>
      <c r="FF77" s="2356" t="s">
        <v>21</v>
      </c>
      <c r="FG77" s="2356" t="s">
        <v>21</v>
      </c>
      <c r="FH77" s="2356" t="s">
        <v>22</v>
      </c>
      <c r="FI77" s="2356" t="s">
        <v>21</v>
      </c>
      <c r="FJ77" s="2356" t="s">
        <v>21</v>
      </c>
      <c r="FK77" s="2356" t="s">
        <v>21</v>
      </c>
      <c r="FL77" s="2356">
        <v>4128</v>
      </c>
      <c r="FM77" s="1387">
        <v>41365</v>
      </c>
      <c r="FN77" s="628">
        <v>41365</v>
      </c>
      <c r="FO77" s="79">
        <v>41365</v>
      </c>
      <c r="FP77" s="80">
        <v>41365</v>
      </c>
      <c r="FQ77" s="128">
        <v>41365</v>
      </c>
      <c r="FR77" s="2356">
        <v>419971</v>
      </c>
      <c r="FS77" s="2356" t="s">
        <v>21</v>
      </c>
      <c r="FT77" s="2508">
        <v>427277</v>
      </c>
      <c r="FU77" s="2508"/>
      <c r="FV77" s="2356">
        <v>337897</v>
      </c>
      <c r="FW77" s="2356" t="s">
        <v>21</v>
      </c>
      <c r="FX77" s="2356">
        <v>89380</v>
      </c>
      <c r="FY77" s="2356">
        <v>21496</v>
      </c>
      <c r="FZ77" s="2356">
        <v>64240</v>
      </c>
      <c r="GA77" s="2356">
        <v>3644</v>
      </c>
      <c r="GB77" s="2356" t="s">
        <v>21</v>
      </c>
      <c r="GC77" s="2356">
        <v>23068</v>
      </c>
      <c r="GD77" s="1387">
        <v>41365</v>
      </c>
      <c r="GE77" s="628">
        <v>41365</v>
      </c>
      <c r="GF77" s="79"/>
      <c r="GG77" s="80"/>
      <c r="GH77" s="81"/>
      <c r="GU77" s="1396"/>
      <c r="GV77" s="628"/>
    </row>
    <row r="78" spans="1:204" ht="15" customHeight="1">
      <c r="A78" s="73"/>
      <c r="B78" s="80">
        <v>41730</v>
      </c>
      <c r="C78" s="127"/>
      <c r="D78" s="2356">
        <v>342214</v>
      </c>
      <c r="E78" s="2356" t="s">
        <v>22</v>
      </c>
      <c r="F78" s="2356"/>
      <c r="G78" s="2356">
        <v>342247</v>
      </c>
      <c r="H78" s="2356">
        <v>2999</v>
      </c>
      <c r="I78" s="2356" t="s">
        <v>21</v>
      </c>
      <c r="J78" s="2356">
        <v>339248</v>
      </c>
      <c r="K78" s="2356">
        <v>339248</v>
      </c>
      <c r="L78" s="2356" t="s">
        <v>21</v>
      </c>
      <c r="M78" s="2356" t="s">
        <v>21</v>
      </c>
      <c r="N78" s="2356">
        <v>47554</v>
      </c>
      <c r="O78" s="2356">
        <v>2592</v>
      </c>
      <c r="P78" s="1387">
        <v>41730</v>
      </c>
      <c r="Q78" s="628">
        <v>41730</v>
      </c>
      <c r="R78" s="73"/>
      <c r="S78" s="80">
        <v>41730</v>
      </c>
      <c r="T78" s="127"/>
      <c r="U78" s="2356">
        <v>17400049</v>
      </c>
      <c r="V78" s="2356" t="s">
        <v>22</v>
      </c>
      <c r="W78" s="2508">
        <v>17355010</v>
      </c>
      <c r="X78" s="2508"/>
      <c r="Y78" s="2356" t="s">
        <v>21</v>
      </c>
      <c r="Z78" s="2356" t="s">
        <v>21</v>
      </c>
      <c r="AA78" s="2356">
        <v>17355010</v>
      </c>
      <c r="AB78" s="2356">
        <v>17355010</v>
      </c>
      <c r="AC78" s="2356" t="s">
        <v>21</v>
      </c>
      <c r="AD78" s="2356" t="s">
        <v>21</v>
      </c>
      <c r="AE78" s="2356">
        <v>53779</v>
      </c>
      <c r="AF78" s="2356">
        <v>6172</v>
      </c>
      <c r="AG78" s="1387">
        <v>41730</v>
      </c>
      <c r="AH78" s="628">
        <v>41730</v>
      </c>
      <c r="AI78" s="73"/>
      <c r="AJ78" s="80">
        <v>41730</v>
      </c>
      <c r="AK78" s="127"/>
      <c r="AL78" s="2356">
        <v>3761898</v>
      </c>
      <c r="AM78" s="2356" t="s">
        <v>22</v>
      </c>
      <c r="AN78" s="2508">
        <v>5476619</v>
      </c>
      <c r="AO78" s="2508"/>
      <c r="AP78" s="2356">
        <v>2945875</v>
      </c>
      <c r="AQ78" s="2356">
        <v>190264</v>
      </c>
      <c r="AR78" s="2356">
        <v>2340480</v>
      </c>
      <c r="AS78" s="2356">
        <v>541923</v>
      </c>
      <c r="AT78" s="2356">
        <v>1605390</v>
      </c>
      <c r="AU78" s="2356">
        <v>193167</v>
      </c>
      <c r="AV78" s="2356">
        <v>32724</v>
      </c>
      <c r="AW78" s="2356">
        <v>305065</v>
      </c>
      <c r="AX78" s="1387">
        <v>41730</v>
      </c>
      <c r="AY78" s="628">
        <v>41730</v>
      </c>
      <c r="AZ78" s="73"/>
      <c r="BA78" s="80">
        <v>41730</v>
      </c>
      <c r="BB78" s="127"/>
      <c r="BC78" s="2356">
        <v>457390</v>
      </c>
      <c r="BD78" s="2356" t="s">
        <v>22</v>
      </c>
      <c r="BE78" s="2508">
        <v>1647830</v>
      </c>
      <c r="BF78" s="2508"/>
      <c r="BG78" s="2356">
        <v>918889</v>
      </c>
      <c r="BH78" s="2356">
        <v>12226</v>
      </c>
      <c r="BI78" s="2356">
        <v>716715</v>
      </c>
      <c r="BJ78" s="2356">
        <v>292701</v>
      </c>
      <c r="BK78" s="2356">
        <v>415858</v>
      </c>
      <c r="BL78" s="2356">
        <v>8156</v>
      </c>
      <c r="BM78" s="2356">
        <v>3860</v>
      </c>
      <c r="BN78" s="2356">
        <v>9234</v>
      </c>
      <c r="BO78" s="1387">
        <v>41730</v>
      </c>
      <c r="BP78" s="628">
        <v>41730</v>
      </c>
      <c r="BQ78" s="73"/>
      <c r="BR78" s="80">
        <v>41730</v>
      </c>
      <c r="BS78" s="127"/>
      <c r="BT78" s="2356">
        <v>4505553</v>
      </c>
      <c r="BU78" s="2356" t="s">
        <v>22</v>
      </c>
      <c r="BV78" s="2508">
        <v>4589982</v>
      </c>
      <c r="BW78" s="2508"/>
      <c r="BX78" s="2356">
        <v>1828111</v>
      </c>
      <c r="BY78" s="2356" t="s">
        <v>21</v>
      </c>
      <c r="BZ78" s="2356">
        <v>2761871</v>
      </c>
      <c r="CA78" s="2356">
        <v>928657</v>
      </c>
      <c r="CB78" s="2356">
        <v>1825018</v>
      </c>
      <c r="CC78" s="2356">
        <v>8196</v>
      </c>
      <c r="CD78" s="2356">
        <v>280697</v>
      </c>
      <c r="CE78" s="2356">
        <v>645806</v>
      </c>
      <c r="CF78" s="1387">
        <v>41730</v>
      </c>
      <c r="CG78" s="628">
        <v>41730</v>
      </c>
      <c r="CH78" s="73"/>
      <c r="CI78" s="80">
        <v>41730</v>
      </c>
      <c r="CJ78" s="127"/>
      <c r="CK78" s="2356">
        <v>94282332</v>
      </c>
      <c r="CL78" s="2356">
        <v>49439425</v>
      </c>
      <c r="CM78" s="2508">
        <v>122759534</v>
      </c>
      <c r="CN78" s="2508"/>
      <c r="CO78" s="2356">
        <v>23589212</v>
      </c>
      <c r="CP78" s="2356">
        <v>2472412</v>
      </c>
      <c r="CQ78" s="2356">
        <v>96697910</v>
      </c>
      <c r="CR78" s="2356">
        <v>37769023</v>
      </c>
      <c r="CS78" s="2356">
        <v>57442045</v>
      </c>
      <c r="CT78" s="2356">
        <v>1486842</v>
      </c>
      <c r="CU78" s="2356">
        <v>20572100</v>
      </c>
      <c r="CV78" s="2356">
        <v>8183376</v>
      </c>
      <c r="CW78" s="1387">
        <v>41730</v>
      </c>
      <c r="CX78" s="628">
        <v>41730</v>
      </c>
      <c r="CY78" s="73"/>
      <c r="CZ78" s="80">
        <v>41730</v>
      </c>
      <c r="DA78" s="127"/>
      <c r="DB78" s="2356">
        <v>405837</v>
      </c>
      <c r="DC78" s="2356">
        <v>960864</v>
      </c>
      <c r="DD78" s="2508">
        <v>486074</v>
      </c>
      <c r="DE78" s="2508"/>
      <c r="DF78" s="2356" t="s">
        <v>21</v>
      </c>
      <c r="DG78" s="2356" t="s">
        <v>21</v>
      </c>
      <c r="DH78" s="2356">
        <v>486074</v>
      </c>
      <c r="DI78" s="2356">
        <v>486074</v>
      </c>
      <c r="DJ78" s="2356" t="s">
        <v>21</v>
      </c>
      <c r="DK78" s="2356" t="s">
        <v>21</v>
      </c>
      <c r="DL78" s="2356">
        <v>869451</v>
      </c>
      <c r="DM78" s="2356">
        <v>50435</v>
      </c>
      <c r="DN78" s="1387">
        <v>41730</v>
      </c>
      <c r="DO78" s="628">
        <v>41730</v>
      </c>
      <c r="DP78" s="73"/>
      <c r="DQ78" s="80">
        <v>41730</v>
      </c>
      <c r="DR78" s="127"/>
      <c r="DS78" s="2356">
        <v>322295</v>
      </c>
      <c r="DT78" s="2356">
        <v>8382042</v>
      </c>
      <c r="DU78" s="2508">
        <v>5622674</v>
      </c>
      <c r="DV78" s="2508"/>
      <c r="DW78" s="2356">
        <v>2086386</v>
      </c>
      <c r="DX78" s="2356">
        <v>1324</v>
      </c>
      <c r="DY78" s="2356">
        <v>3534964</v>
      </c>
      <c r="DZ78" s="2356" t="s">
        <v>21</v>
      </c>
      <c r="EA78" s="2356">
        <v>3237924</v>
      </c>
      <c r="EB78" s="2356">
        <v>297040</v>
      </c>
      <c r="EC78" s="2356">
        <v>2692117</v>
      </c>
      <c r="ED78" s="2356" t="s">
        <v>22</v>
      </c>
      <c r="EE78" s="1387">
        <v>41730</v>
      </c>
      <c r="EF78" s="628">
        <v>41730</v>
      </c>
      <c r="EG78" s="73"/>
      <c r="EH78" s="80">
        <v>41730</v>
      </c>
      <c r="EI78" s="127"/>
      <c r="EJ78" s="2356">
        <v>1878550</v>
      </c>
      <c r="EK78" s="2356" t="s">
        <v>22</v>
      </c>
      <c r="EL78" s="2508">
        <v>1641207</v>
      </c>
      <c r="EM78" s="2508"/>
      <c r="EN78" s="2356">
        <v>283811</v>
      </c>
      <c r="EO78" s="2356">
        <v>349359</v>
      </c>
      <c r="EP78" s="2356">
        <v>1008037</v>
      </c>
      <c r="EQ78" s="2356">
        <v>232265</v>
      </c>
      <c r="ER78" s="2356">
        <v>707507</v>
      </c>
      <c r="ES78" s="2356">
        <v>68265</v>
      </c>
      <c r="ET78" s="2356">
        <v>195109</v>
      </c>
      <c r="EU78" s="2356">
        <v>61442</v>
      </c>
      <c r="EV78" s="1387">
        <v>41730</v>
      </c>
      <c r="EW78" s="628">
        <v>41730</v>
      </c>
      <c r="EX78" s="73"/>
      <c r="EY78" s="80">
        <v>41730</v>
      </c>
      <c r="EZ78" s="127"/>
      <c r="FA78" s="2356">
        <v>12407956</v>
      </c>
      <c r="FB78" s="2356" t="s">
        <v>22</v>
      </c>
      <c r="FC78" s="2508">
        <v>12408070</v>
      </c>
      <c r="FD78" s="2508"/>
      <c r="FE78" s="2356">
        <v>12408070</v>
      </c>
      <c r="FF78" s="2356" t="s">
        <v>21</v>
      </c>
      <c r="FG78" s="2356" t="s">
        <v>21</v>
      </c>
      <c r="FH78" s="2356" t="s">
        <v>22</v>
      </c>
      <c r="FI78" s="2356" t="s">
        <v>21</v>
      </c>
      <c r="FJ78" s="2356" t="s">
        <v>21</v>
      </c>
      <c r="FK78" s="2356" t="s">
        <v>21</v>
      </c>
      <c r="FL78" s="2356">
        <v>4037</v>
      </c>
      <c r="FM78" s="1387">
        <v>41730</v>
      </c>
      <c r="FN78" s="628">
        <v>41730</v>
      </c>
      <c r="FO78" s="73"/>
      <c r="FP78" s="80">
        <v>41730</v>
      </c>
      <c r="FQ78" s="127"/>
      <c r="FR78" s="2356">
        <v>441439</v>
      </c>
      <c r="FS78" s="2356" t="s">
        <v>21</v>
      </c>
      <c r="FT78" s="2508">
        <v>437084</v>
      </c>
      <c r="FU78" s="2508"/>
      <c r="FV78" s="2356">
        <v>360126</v>
      </c>
      <c r="FW78" s="2356" t="s">
        <v>21</v>
      </c>
      <c r="FX78" s="2356">
        <v>76958</v>
      </c>
      <c r="FY78" s="2356">
        <v>18505</v>
      </c>
      <c r="FZ78" s="2356">
        <v>56244</v>
      </c>
      <c r="GA78" s="2356">
        <v>2209</v>
      </c>
      <c r="GB78" s="2356" t="s">
        <v>21</v>
      </c>
      <c r="GC78" s="2356">
        <v>27763</v>
      </c>
      <c r="GD78" s="1387">
        <v>41730</v>
      </c>
      <c r="GE78" s="628">
        <v>41730</v>
      </c>
      <c r="GF78" s="73"/>
      <c r="GG78" s="80"/>
      <c r="GH78" s="74"/>
      <c r="GU78" s="1396"/>
      <c r="GV78" s="628"/>
    </row>
    <row r="79" spans="1:204" ht="7.5" customHeight="1">
      <c r="A79" s="73"/>
      <c r="B79" s="76"/>
      <c r="C79" s="127"/>
      <c r="D79" s="2356"/>
      <c r="E79" s="2356"/>
      <c r="F79" s="2356"/>
      <c r="G79" s="2356"/>
      <c r="H79" s="2356"/>
      <c r="I79" s="2356"/>
      <c r="J79" s="2356"/>
      <c r="K79" s="2356"/>
      <c r="L79" s="2356"/>
      <c r="M79" s="2356"/>
      <c r="N79" s="2356"/>
      <c r="O79" s="2356"/>
      <c r="P79" s="1386"/>
      <c r="Q79" s="486"/>
      <c r="R79" s="73"/>
      <c r="S79" s="76"/>
      <c r="T79" s="127"/>
      <c r="U79" s="2356"/>
      <c r="V79" s="2356"/>
      <c r="W79" s="2356"/>
      <c r="X79" s="2356"/>
      <c r="Y79" s="2356"/>
      <c r="Z79" s="2356"/>
      <c r="AA79" s="2356"/>
      <c r="AB79" s="2356"/>
      <c r="AC79" s="2356"/>
      <c r="AD79" s="2356"/>
      <c r="AE79" s="2356"/>
      <c r="AF79" s="2356"/>
      <c r="AG79" s="1386"/>
      <c r="AH79" s="486"/>
      <c r="AI79" s="73"/>
      <c r="AJ79" s="76"/>
      <c r="AK79" s="127"/>
      <c r="AL79" s="2356"/>
      <c r="AM79" s="2356"/>
      <c r="AN79" s="2356"/>
      <c r="AO79" s="2356"/>
      <c r="AP79" s="2356"/>
      <c r="AQ79" s="2356"/>
      <c r="AR79" s="2356"/>
      <c r="AS79" s="2356"/>
      <c r="AT79" s="2356"/>
      <c r="AU79" s="2356"/>
      <c r="AV79" s="2356"/>
      <c r="AW79" s="2356"/>
      <c r="AX79" s="1386"/>
      <c r="AY79" s="486"/>
      <c r="AZ79" s="73"/>
      <c r="BA79" s="76"/>
      <c r="BB79" s="127"/>
      <c r="BC79" s="2356"/>
      <c r="BD79" s="2356"/>
      <c r="BE79" s="2356"/>
      <c r="BF79" s="2356"/>
      <c r="BG79" s="2356"/>
      <c r="BH79" s="2356"/>
      <c r="BI79" s="2356"/>
      <c r="BJ79" s="2356"/>
      <c r="BK79" s="2356"/>
      <c r="BL79" s="2356"/>
      <c r="BM79" s="2356"/>
      <c r="BN79" s="2356"/>
      <c r="BO79" s="1386"/>
      <c r="BP79" s="486"/>
      <c r="BQ79" s="73"/>
      <c r="BR79" s="76"/>
      <c r="BS79" s="127"/>
      <c r="BT79" s="2356"/>
      <c r="BU79" s="2356"/>
      <c r="BV79" s="2356"/>
      <c r="BW79" s="2356"/>
      <c r="BX79" s="2356"/>
      <c r="BY79" s="2356"/>
      <c r="BZ79" s="2356"/>
      <c r="CA79" s="2356"/>
      <c r="CB79" s="2356"/>
      <c r="CC79" s="2356"/>
      <c r="CD79" s="2356"/>
      <c r="CE79" s="2356"/>
      <c r="CF79" s="1386"/>
      <c r="CG79" s="486"/>
      <c r="CH79" s="73"/>
      <c r="CI79" s="76"/>
      <c r="CJ79" s="127"/>
      <c r="CK79" s="2356"/>
      <c r="CL79" s="2356"/>
      <c r="CM79" s="2356"/>
      <c r="CN79" s="2356"/>
      <c r="CO79" s="2356"/>
      <c r="CP79" s="2356"/>
      <c r="CQ79" s="2356"/>
      <c r="CR79" s="2356"/>
      <c r="CS79" s="2356"/>
      <c r="CT79" s="2356"/>
      <c r="CU79" s="2356"/>
      <c r="CV79" s="2356"/>
      <c r="CW79" s="1386"/>
      <c r="CX79" s="486"/>
      <c r="CY79" s="73"/>
      <c r="CZ79" s="76"/>
      <c r="DA79" s="127"/>
      <c r="DB79" s="2356"/>
      <c r="DC79" s="2356"/>
      <c r="DD79" s="2356"/>
      <c r="DE79" s="2356"/>
      <c r="DF79" s="2356"/>
      <c r="DG79" s="2356"/>
      <c r="DH79" s="2356"/>
      <c r="DI79" s="2356"/>
      <c r="DJ79" s="2356"/>
      <c r="DK79" s="2356"/>
      <c r="DL79" s="2356"/>
      <c r="DM79" s="2356"/>
      <c r="DN79" s="1386"/>
      <c r="DO79" s="486"/>
      <c r="DP79" s="73"/>
      <c r="DQ79" s="76"/>
      <c r="DR79" s="127"/>
      <c r="DS79" s="2356"/>
      <c r="DT79" s="2356"/>
      <c r="DU79" s="2356"/>
      <c r="DV79" s="2356"/>
      <c r="DW79" s="2356"/>
      <c r="DX79" s="2356"/>
      <c r="DY79" s="2356"/>
      <c r="DZ79" s="2356"/>
      <c r="EA79" s="2356"/>
      <c r="EB79" s="2356"/>
      <c r="EC79" s="2356"/>
      <c r="ED79" s="2356"/>
      <c r="EE79" s="1386"/>
      <c r="EF79" s="486"/>
      <c r="EG79" s="73"/>
      <c r="EH79" s="76"/>
      <c r="EI79" s="127"/>
      <c r="EJ79" s="2356"/>
      <c r="EK79" s="2356"/>
      <c r="EL79" s="2356"/>
      <c r="EM79" s="2356"/>
      <c r="EN79" s="2356"/>
      <c r="EO79" s="2356"/>
      <c r="EP79" s="2356"/>
      <c r="EQ79" s="2356"/>
      <c r="ER79" s="2356"/>
      <c r="ES79" s="2356"/>
      <c r="ET79" s="2356"/>
      <c r="EU79" s="2356"/>
      <c r="EV79" s="1386"/>
      <c r="EW79" s="486"/>
      <c r="EX79" s="73"/>
      <c r="EY79" s="76"/>
      <c r="EZ79" s="127"/>
      <c r="FA79" s="2356"/>
      <c r="FB79" s="2356"/>
      <c r="FC79" s="2356"/>
      <c r="FD79" s="2356"/>
      <c r="FE79" s="2356"/>
      <c r="FF79" s="2356"/>
      <c r="FG79" s="2356"/>
      <c r="FH79" s="2356"/>
      <c r="FI79" s="2356"/>
      <c r="FJ79" s="2356"/>
      <c r="FK79" s="2356"/>
      <c r="FL79" s="2356"/>
      <c r="FM79" s="1386"/>
      <c r="FN79" s="486"/>
      <c r="FO79" s="73"/>
      <c r="FP79" s="76"/>
      <c r="FQ79" s="127"/>
      <c r="FR79" s="2356"/>
      <c r="FS79" s="2356"/>
      <c r="FT79" s="2356"/>
      <c r="FU79" s="2356"/>
      <c r="FV79" s="2356"/>
      <c r="FW79" s="2356"/>
      <c r="FX79" s="2356"/>
      <c r="FY79" s="2356"/>
      <c r="FZ79" s="2356"/>
      <c r="GA79" s="2356"/>
      <c r="GB79" s="2356"/>
      <c r="GC79" s="2356"/>
      <c r="GD79" s="1386"/>
      <c r="GE79" s="486"/>
      <c r="GF79" s="73"/>
      <c r="GG79" s="76"/>
      <c r="GH79" s="74"/>
      <c r="GU79" s="1395"/>
      <c r="GV79" s="486"/>
    </row>
    <row r="80" spans="1:204" ht="15" customHeight="1">
      <c r="A80" s="88" t="s">
        <v>777</v>
      </c>
      <c r="B80" s="89" t="s">
        <v>23</v>
      </c>
      <c r="C80" s="132" t="s">
        <v>167</v>
      </c>
      <c r="D80" s="2356">
        <v>8434</v>
      </c>
      <c r="E80" s="2356" t="s">
        <v>22</v>
      </c>
      <c r="F80" s="2356"/>
      <c r="G80" s="2356">
        <v>8586</v>
      </c>
      <c r="H80" s="2356">
        <v>1066</v>
      </c>
      <c r="I80" s="2356" t="s">
        <v>21</v>
      </c>
      <c r="J80" s="2356">
        <v>7520</v>
      </c>
      <c r="K80" s="2356">
        <v>7520</v>
      </c>
      <c r="L80" s="2356" t="s">
        <v>21</v>
      </c>
      <c r="M80" s="2356" t="s">
        <v>21</v>
      </c>
      <c r="N80" s="2356">
        <v>11427</v>
      </c>
      <c r="O80" s="2356">
        <v>2592</v>
      </c>
      <c r="P80" s="1388" t="s">
        <v>25</v>
      </c>
      <c r="Q80" s="632" t="s">
        <v>778</v>
      </c>
      <c r="R80" s="88" t="s">
        <v>777</v>
      </c>
      <c r="S80" s="89" t="s">
        <v>23</v>
      </c>
      <c r="T80" s="132" t="s">
        <v>167</v>
      </c>
      <c r="U80" s="2356">
        <v>4625935</v>
      </c>
      <c r="V80" s="2356" t="s">
        <v>22</v>
      </c>
      <c r="W80" s="2508">
        <v>4611876</v>
      </c>
      <c r="X80" s="2508"/>
      <c r="Y80" s="2356" t="s">
        <v>21</v>
      </c>
      <c r="Z80" s="2356" t="s">
        <v>21</v>
      </c>
      <c r="AA80" s="2356">
        <v>4611876</v>
      </c>
      <c r="AB80" s="2356">
        <v>4611876</v>
      </c>
      <c r="AC80" s="2356" t="s">
        <v>21</v>
      </c>
      <c r="AD80" s="2356" t="s">
        <v>21</v>
      </c>
      <c r="AE80" s="2356">
        <v>12942</v>
      </c>
      <c r="AF80" s="2356">
        <v>6172</v>
      </c>
      <c r="AG80" s="1388" t="s">
        <v>25</v>
      </c>
      <c r="AH80" s="632" t="s">
        <v>778</v>
      </c>
      <c r="AI80" s="88" t="s">
        <v>777</v>
      </c>
      <c r="AJ80" s="89" t="s">
        <v>23</v>
      </c>
      <c r="AK80" s="132" t="s">
        <v>167</v>
      </c>
      <c r="AL80" s="2356">
        <v>986910</v>
      </c>
      <c r="AM80" s="2356" t="s">
        <v>22</v>
      </c>
      <c r="AN80" s="2508">
        <v>1455374</v>
      </c>
      <c r="AO80" s="2508"/>
      <c r="AP80" s="2356">
        <v>783342</v>
      </c>
      <c r="AQ80" s="2356">
        <v>53804</v>
      </c>
      <c r="AR80" s="2356">
        <v>618228</v>
      </c>
      <c r="AS80" s="2356">
        <v>137537</v>
      </c>
      <c r="AT80" s="2356">
        <v>420425</v>
      </c>
      <c r="AU80" s="2356">
        <v>60266</v>
      </c>
      <c r="AV80" s="2356">
        <v>9762</v>
      </c>
      <c r="AW80" s="2356">
        <v>305065</v>
      </c>
      <c r="AX80" s="1388" t="s">
        <v>25</v>
      </c>
      <c r="AY80" s="632" t="s">
        <v>778</v>
      </c>
      <c r="AZ80" s="88" t="s">
        <v>777</v>
      </c>
      <c r="BA80" s="89" t="s">
        <v>23</v>
      </c>
      <c r="BB80" s="132" t="s">
        <v>167</v>
      </c>
      <c r="BC80" s="2356">
        <v>116053</v>
      </c>
      <c r="BD80" s="2356" t="s">
        <v>22</v>
      </c>
      <c r="BE80" s="2508">
        <v>414550</v>
      </c>
      <c r="BF80" s="2508"/>
      <c r="BG80" s="2356">
        <v>245497</v>
      </c>
      <c r="BH80" s="2356" t="s">
        <v>21</v>
      </c>
      <c r="BI80" s="2356">
        <v>169053</v>
      </c>
      <c r="BJ80" s="2356">
        <v>70838</v>
      </c>
      <c r="BK80" s="2356">
        <v>96974</v>
      </c>
      <c r="BL80" s="2356">
        <v>1241</v>
      </c>
      <c r="BM80" s="2356">
        <v>796</v>
      </c>
      <c r="BN80" s="2356">
        <v>9234</v>
      </c>
      <c r="BO80" s="1388" t="s">
        <v>25</v>
      </c>
      <c r="BP80" s="632" t="s">
        <v>778</v>
      </c>
      <c r="BQ80" s="88" t="s">
        <v>777</v>
      </c>
      <c r="BR80" s="89" t="s">
        <v>23</v>
      </c>
      <c r="BS80" s="132" t="s">
        <v>167</v>
      </c>
      <c r="BT80" s="2356">
        <v>1151749</v>
      </c>
      <c r="BU80" s="2356" t="s">
        <v>22</v>
      </c>
      <c r="BV80" s="2508">
        <v>1152133</v>
      </c>
      <c r="BW80" s="2508"/>
      <c r="BX80" s="2356">
        <v>433793</v>
      </c>
      <c r="BY80" s="2356" t="s">
        <v>21</v>
      </c>
      <c r="BZ80" s="2356">
        <v>718340</v>
      </c>
      <c r="CA80" s="2356">
        <v>243325</v>
      </c>
      <c r="CB80" s="2356">
        <v>472648</v>
      </c>
      <c r="CC80" s="2356">
        <v>2367</v>
      </c>
      <c r="CD80" s="2356">
        <v>79353</v>
      </c>
      <c r="CE80" s="2356">
        <v>645806</v>
      </c>
      <c r="CF80" s="1388" t="s">
        <v>25</v>
      </c>
      <c r="CG80" s="632" t="s">
        <v>778</v>
      </c>
      <c r="CH80" s="88" t="s">
        <v>777</v>
      </c>
      <c r="CI80" s="89" t="s">
        <v>23</v>
      </c>
      <c r="CJ80" s="132" t="s">
        <v>167</v>
      </c>
      <c r="CK80" s="2356">
        <v>23359426</v>
      </c>
      <c r="CL80" s="2356">
        <v>11987334</v>
      </c>
      <c r="CM80" s="2508">
        <v>30388233</v>
      </c>
      <c r="CN80" s="2508"/>
      <c r="CO80" s="2356">
        <v>6100320</v>
      </c>
      <c r="CP80" s="2356">
        <v>613650</v>
      </c>
      <c r="CQ80" s="2356">
        <v>23674263</v>
      </c>
      <c r="CR80" s="2356">
        <v>9180278</v>
      </c>
      <c r="CS80" s="2356">
        <v>14109607</v>
      </c>
      <c r="CT80" s="2356">
        <v>384378</v>
      </c>
      <c r="CU80" s="2356">
        <v>5112062</v>
      </c>
      <c r="CV80" s="2356">
        <v>8183376</v>
      </c>
      <c r="CW80" s="1388" t="s">
        <v>25</v>
      </c>
      <c r="CX80" s="632" t="s">
        <v>778</v>
      </c>
      <c r="CY80" s="88" t="s">
        <v>777</v>
      </c>
      <c r="CZ80" s="89" t="s">
        <v>23</v>
      </c>
      <c r="DA80" s="132" t="s">
        <v>167</v>
      </c>
      <c r="DB80" s="2356">
        <v>107246</v>
      </c>
      <c r="DC80" s="2356">
        <v>233708</v>
      </c>
      <c r="DD80" s="2508">
        <v>130562</v>
      </c>
      <c r="DE80" s="2508"/>
      <c r="DF80" s="2356" t="s">
        <v>21</v>
      </c>
      <c r="DG80" s="2356" t="s">
        <v>21</v>
      </c>
      <c r="DH80" s="2356">
        <v>130562</v>
      </c>
      <c r="DI80" s="2356">
        <v>130562</v>
      </c>
      <c r="DJ80" s="2356" t="s">
        <v>21</v>
      </c>
      <c r="DK80" s="2356" t="s">
        <v>21</v>
      </c>
      <c r="DL80" s="2356">
        <v>204796</v>
      </c>
      <c r="DM80" s="2356">
        <v>50435</v>
      </c>
      <c r="DN80" s="1388" t="s">
        <v>25</v>
      </c>
      <c r="DO80" s="632" t="s">
        <v>778</v>
      </c>
      <c r="DP80" s="88" t="s">
        <v>777</v>
      </c>
      <c r="DQ80" s="89" t="s">
        <v>23</v>
      </c>
      <c r="DR80" s="132" t="s">
        <v>167</v>
      </c>
      <c r="DS80" s="2356">
        <v>86029</v>
      </c>
      <c r="DT80" s="2356">
        <v>2040379</v>
      </c>
      <c r="DU80" s="2508">
        <v>1360613</v>
      </c>
      <c r="DV80" s="2508"/>
      <c r="DW80" s="2356">
        <v>471966</v>
      </c>
      <c r="DX80" s="2356">
        <v>573</v>
      </c>
      <c r="DY80" s="2356">
        <v>888074</v>
      </c>
      <c r="DZ80" s="2356" t="s">
        <v>21</v>
      </c>
      <c r="EA80" s="2356">
        <v>796908</v>
      </c>
      <c r="EB80" s="2356">
        <v>91166</v>
      </c>
      <c r="EC80" s="2356">
        <v>640564</v>
      </c>
      <c r="ED80" s="2356" t="s">
        <v>22</v>
      </c>
      <c r="EE80" s="1388" t="s">
        <v>25</v>
      </c>
      <c r="EF80" s="632" t="s">
        <v>778</v>
      </c>
      <c r="EG80" s="88" t="s">
        <v>777</v>
      </c>
      <c r="EH80" s="89" t="s">
        <v>23</v>
      </c>
      <c r="EI80" s="132" t="s">
        <v>167</v>
      </c>
      <c r="EJ80" s="2356">
        <v>452881</v>
      </c>
      <c r="EK80" s="2356" t="s">
        <v>22</v>
      </c>
      <c r="EL80" s="2508">
        <v>403715</v>
      </c>
      <c r="EM80" s="2508"/>
      <c r="EN80" s="2356">
        <v>73914</v>
      </c>
      <c r="EO80" s="2356">
        <v>79295</v>
      </c>
      <c r="EP80" s="2356">
        <v>250506</v>
      </c>
      <c r="EQ80" s="2356">
        <v>59426</v>
      </c>
      <c r="ER80" s="2356">
        <v>175970</v>
      </c>
      <c r="ES80" s="2356">
        <v>15110</v>
      </c>
      <c r="ET80" s="2356">
        <v>47441</v>
      </c>
      <c r="EU80" s="2356">
        <v>61442</v>
      </c>
      <c r="EV80" s="1388" t="s">
        <v>25</v>
      </c>
      <c r="EW80" s="632" t="s">
        <v>778</v>
      </c>
      <c r="EX80" s="88" t="s">
        <v>777</v>
      </c>
      <c r="EY80" s="89" t="s">
        <v>23</v>
      </c>
      <c r="EZ80" s="132" t="s">
        <v>167</v>
      </c>
      <c r="FA80" s="2356">
        <v>3164224</v>
      </c>
      <c r="FB80" s="2356" t="s">
        <v>22</v>
      </c>
      <c r="FC80" s="2508">
        <v>3164251</v>
      </c>
      <c r="FD80" s="2508"/>
      <c r="FE80" s="2356">
        <v>3164251</v>
      </c>
      <c r="FF80" s="2356" t="s">
        <v>21</v>
      </c>
      <c r="FG80" s="2356" t="s">
        <v>21</v>
      </c>
      <c r="FH80" s="2356" t="s">
        <v>22</v>
      </c>
      <c r="FI80" s="2356" t="s">
        <v>21</v>
      </c>
      <c r="FJ80" s="2356" t="s">
        <v>21</v>
      </c>
      <c r="FK80" s="2356" t="s">
        <v>21</v>
      </c>
      <c r="FL80" s="2356">
        <v>4037</v>
      </c>
      <c r="FM80" s="1388" t="s">
        <v>25</v>
      </c>
      <c r="FN80" s="632" t="s">
        <v>778</v>
      </c>
      <c r="FO80" s="88" t="s">
        <v>777</v>
      </c>
      <c r="FP80" s="89" t="s">
        <v>23</v>
      </c>
      <c r="FQ80" s="132" t="s">
        <v>167</v>
      </c>
      <c r="FR80" s="2356">
        <v>112215</v>
      </c>
      <c r="FS80" s="2356" t="s">
        <v>21</v>
      </c>
      <c r="FT80" s="2508">
        <v>115880</v>
      </c>
      <c r="FU80" s="2508"/>
      <c r="FV80" s="2356">
        <v>97486</v>
      </c>
      <c r="FW80" s="2356" t="s">
        <v>21</v>
      </c>
      <c r="FX80" s="2356">
        <v>18394</v>
      </c>
      <c r="FY80" s="2356">
        <v>5184</v>
      </c>
      <c r="FZ80" s="2356">
        <v>12479</v>
      </c>
      <c r="GA80" s="2356">
        <v>731</v>
      </c>
      <c r="GB80" s="2356" t="s">
        <v>21</v>
      </c>
      <c r="GC80" s="2356">
        <v>27763</v>
      </c>
      <c r="GD80" s="1388" t="s">
        <v>25</v>
      </c>
      <c r="GE80" s="632" t="s">
        <v>778</v>
      </c>
      <c r="GF80" s="88"/>
      <c r="GG80" s="89"/>
      <c r="GH80" s="95"/>
      <c r="GU80" s="1397"/>
      <c r="GV80" s="632"/>
    </row>
    <row r="81" spans="1:204" ht="15" customHeight="1">
      <c r="A81" s="93" t="s">
        <v>26</v>
      </c>
      <c r="B81" s="94" t="s">
        <v>26</v>
      </c>
      <c r="C81" s="132" t="s">
        <v>168</v>
      </c>
      <c r="D81" s="2356">
        <v>118273</v>
      </c>
      <c r="E81" s="2356" t="s">
        <v>22</v>
      </c>
      <c r="F81" s="2356"/>
      <c r="G81" s="2356">
        <v>82753</v>
      </c>
      <c r="H81" s="2356">
        <v>673</v>
      </c>
      <c r="I81" s="2356" t="s">
        <v>21</v>
      </c>
      <c r="J81" s="2356">
        <v>82080</v>
      </c>
      <c r="K81" s="2356">
        <v>82080</v>
      </c>
      <c r="L81" s="2356" t="s">
        <v>21</v>
      </c>
      <c r="M81" s="2356" t="s">
        <v>21</v>
      </c>
      <c r="N81" s="2356">
        <v>11298</v>
      </c>
      <c r="O81" s="2356">
        <v>37798</v>
      </c>
      <c r="P81" s="1388" t="s">
        <v>27</v>
      </c>
      <c r="Q81" s="632" t="s">
        <v>26</v>
      </c>
      <c r="R81" s="93" t="s">
        <v>26</v>
      </c>
      <c r="S81" s="94" t="s">
        <v>26</v>
      </c>
      <c r="T81" s="132" t="s">
        <v>168</v>
      </c>
      <c r="U81" s="2356">
        <v>4338109</v>
      </c>
      <c r="V81" s="2356" t="s">
        <v>22</v>
      </c>
      <c r="W81" s="2508">
        <v>4326336</v>
      </c>
      <c r="X81" s="2508"/>
      <c r="Y81" s="2356" t="s">
        <v>21</v>
      </c>
      <c r="Z81" s="2356" t="s">
        <v>21</v>
      </c>
      <c r="AA81" s="2356">
        <v>4326336</v>
      </c>
      <c r="AB81" s="2356">
        <v>4326336</v>
      </c>
      <c r="AC81" s="2356" t="s">
        <v>21</v>
      </c>
      <c r="AD81" s="2356" t="s">
        <v>21</v>
      </c>
      <c r="AE81" s="2356">
        <v>14099</v>
      </c>
      <c r="AF81" s="2356">
        <v>3846</v>
      </c>
      <c r="AG81" s="1388" t="s">
        <v>27</v>
      </c>
      <c r="AH81" s="632" t="s">
        <v>26</v>
      </c>
      <c r="AI81" s="93" t="s">
        <v>26</v>
      </c>
      <c r="AJ81" s="94" t="s">
        <v>26</v>
      </c>
      <c r="AK81" s="132" t="s">
        <v>168</v>
      </c>
      <c r="AL81" s="2356">
        <v>838899</v>
      </c>
      <c r="AM81" s="2356" t="s">
        <v>22</v>
      </c>
      <c r="AN81" s="2508">
        <v>1192096</v>
      </c>
      <c r="AO81" s="2508"/>
      <c r="AP81" s="2356">
        <v>652006</v>
      </c>
      <c r="AQ81" s="2356">
        <v>51459</v>
      </c>
      <c r="AR81" s="2356">
        <v>488631</v>
      </c>
      <c r="AS81" s="2356">
        <v>79357</v>
      </c>
      <c r="AT81" s="2356">
        <v>369265</v>
      </c>
      <c r="AU81" s="2356">
        <v>40009</v>
      </c>
      <c r="AV81" s="2356">
        <v>8211</v>
      </c>
      <c r="AW81" s="2356">
        <v>304955</v>
      </c>
      <c r="AX81" s="1388" t="s">
        <v>27</v>
      </c>
      <c r="AY81" s="632" t="s">
        <v>26</v>
      </c>
      <c r="AZ81" s="93" t="s">
        <v>26</v>
      </c>
      <c r="BA81" s="94" t="s">
        <v>26</v>
      </c>
      <c r="BB81" s="132" t="s">
        <v>168</v>
      </c>
      <c r="BC81" s="2356">
        <v>119027</v>
      </c>
      <c r="BD81" s="2356" t="s">
        <v>22</v>
      </c>
      <c r="BE81" s="2508">
        <v>389013</v>
      </c>
      <c r="BF81" s="2508"/>
      <c r="BG81" s="2356">
        <v>208476</v>
      </c>
      <c r="BH81" s="2356" t="s">
        <v>21</v>
      </c>
      <c r="BI81" s="2356">
        <v>180537</v>
      </c>
      <c r="BJ81" s="2356">
        <v>79362</v>
      </c>
      <c r="BK81" s="2356">
        <v>99176</v>
      </c>
      <c r="BL81" s="2356">
        <v>1999</v>
      </c>
      <c r="BM81" s="2356">
        <v>1150</v>
      </c>
      <c r="BN81" s="2356">
        <v>9265</v>
      </c>
      <c r="BO81" s="1388" t="s">
        <v>27</v>
      </c>
      <c r="BP81" s="632" t="s">
        <v>26</v>
      </c>
      <c r="BQ81" s="93" t="s">
        <v>26</v>
      </c>
      <c r="BR81" s="94" t="s">
        <v>26</v>
      </c>
      <c r="BS81" s="132" t="s">
        <v>168</v>
      </c>
      <c r="BT81" s="2356">
        <v>1196512</v>
      </c>
      <c r="BU81" s="2356" t="s">
        <v>22</v>
      </c>
      <c r="BV81" s="2508">
        <v>1103140</v>
      </c>
      <c r="BW81" s="2508"/>
      <c r="BX81" s="2356">
        <v>432136</v>
      </c>
      <c r="BY81" s="2356" t="s">
        <v>21</v>
      </c>
      <c r="BZ81" s="2356">
        <v>671004</v>
      </c>
      <c r="CA81" s="2356">
        <v>235949</v>
      </c>
      <c r="CB81" s="2356">
        <v>432907</v>
      </c>
      <c r="CC81" s="2356">
        <v>2148</v>
      </c>
      <c r="CD81" s="2356">
        <v>74818</v>
      </c>
      <c r="CE81" s="2356">
        <v>759287</v>
      </c>
      <c r="CF81" s="1388" t="s">
        <v>27</v>
      </c>
      <c r="CG81" s="632" t="s">
        <v>26</v>
      </c>
      <c r="CH81" s="93" t="s">
        <v>26</v>
      </c>
      <c r="CI81" s="94" t="s">
        <v>26</v>
      </c>
      <c r="CJ81" s="132" t="s">
        <v>168</v>
      </c>
      <c r="CK81" s="2356">
        <v>23400709</v>
      </c>
      <c r="CL81" s="2356">
        <v>11811064</v>
      </c>
      <c r="CM81" s="2508">
        <v>28937400</v>
      </c>
      <c r="CN81" s="2508"/>
      <c r="CO81" s="2356">
        <v>5505227</v>
      </c>
      <c r="CP81" s="2356">
        <v>560229</v>
      </c>
      <c r="CQ81" s="2356">
        <v>22871943</v>
      </c>
      <c r="CR81" s="2356">
        <v>9080926</v>
      </c>
      <c r="CS81" s="2356">
        <v>13437063</v>
      </c>
      <c r="CT81" s="2356">
        <v>353954</v>
      </c>
      <c r="CU81" s="2356">
        <v>5203505</v>
      </c>
      <c r="CV81" s="2356">
        <v>8978361</v>
      </c>
      <c r="CW81" s="1388" t="s">
        <v>27</v>
      </c>
      <c r="CX81" s="632" t="s">
        <v>26</v>
      </c>
      <c r="CY81" s="93" t="s">
        <v>26</v>
      </c>
      <c r="CZ81" s="94" t="s">
        <v>26</v>
      </c>
      <c r="DA81" s="132" t="s">
        <v>168</v>
      </c>
      <c r="DB81" s="2356">
        <v>99203</v>
      </c>
      <c r="DC81" s="2356">
        <v>237511</v>
      </c>
      <c r="DD81" s="2508">
        <v>127050</v>
      </c>
      <c r="DE81" s="2508"/>
      <c r="DF81" s="2356" t="s">
        <v>21</v>
      </c>
      <c r="DG81" s="2356" t="s">
        <v>21</v>
      </c>
      <c r="DH81" s="2356">
        <v>127050</v>
      </c>
      <c r="DI81" s="2356">
        <v>127050</v>
      </c>
      <c r="DJ81" s="2356" t="s">
        <v>21</v>
      </c>
      <c r="DK81" s="2356" t="s">
        <v>21</v>
      </c>
      <c r="DL81" s="2356">
        <v>215750</v>
      </c>
      <c r="DM81" s="2356">
        <v>44349</v>
      </c>
      <c r="DN81" s="1388" t="s">
        <v>27</v>
      </c>
      <c r="DO81" s="632" t="s">
        <v>26</v>
      </c>
      <c r="DP81" s="93" t="s">
        <v>26</v>
      </c>
      <c r="DQ81" s="94" t="s">
        <v>26</v>
      </c>
      <c r="DR81" s="132" t="s">
        <v>168</v>
      </c>
      <c r="DS81" s="2356">
        <v>78591</v>
      </c>
      <c r="DT81" s="2356">
        <v>1951528</v>
      </c>
      <c r="DU81" s="2508">
        <v>1368769</v>
      </c>
      <c r="DV81" s="2508"/>
      <c r="DW81" s="2356">
        <v>500794</v>
      </c>
      <c r="DX81" s="2356">
        <v>406</v>
      </c>
      <c r="DY81" s="2356">
        <v>867569</v>
      </c>
      <c r="DZ81" s="2356" t="s">
        <v>21</v>
      </c>
      <c r="EA81" s="2356">
        <v>765069</v>
      </c>
      <c r="EB81" s="2356">
        <v>102500</v>
      </c>
      <c r="EC81" s="2356">
        <v>556778</v>
      </c>
      <c r="ED81" s="2356" t="s">
        <v>22</v>
      </c>
      <c r="EE81" s="1388" t="s">
        <v>27</v>
      </c>
      <c r="EF81" s="632" t="s">
        <v>26</v>
      </c>
      <c r="EG81" s="93" t="s">
        <v>26</v>
      </c>
      <c r="EH81" s="94" t="s">
        <v>26</v>
      </c>
      <c r="EI81" s="132" t="s">
        <v>168</v>
      </c>
      <c r="EJ81" s="2356">
        <v>391030</v>
      </c>
      <c r="EK81" s="2356" t="s">
        <v>22</v>
      </c>
      <c r="EL81" s="2508">
        <v>370751</v>
      </c>
      <c r="EM81" s="2508"/>
      <c r="EN81" s="2356">
        <v>63559</v>
      </c>
      <c r="EO81" s="2356">
        <v>79902</v>
      </c>
      <c r="EP81" s="2356">
        <v>227290</v>
      </c>
      <c r="EQ81" s="2356">
        <v>54815</v>
      </c>
      <c r="ER81" s="2356">
        <v>159519</v>
      </c>
      <c r="ES81" s="2356">
        <v>12956</v>
      </c>
      <c r="ET81" s="2356">
        <v>43649</v>
      </c>
      <c r="EU81" s="2356">
        <v>37868</v>
      </c>
      <c r="EV81" s="1388" t="s">
        <v>27</v>
      </c>
      <c r="EW81" s="632" t="s">
        <v>26</v>
      </c>
      <c r="EX81" s="93" t="s">
        <v>26</v>
      </c>
      <c r="EY81" s="94" t="s">
        <v>26</v>
      </c>
      <c r="EZ81" s="132" t="s">
        <v>168</v>
      </c>
      <c r="FA81" s="2356">
        <v>2945933</v>
      </c>
      <c r="FB81" s="2356" t="s">
        <v>22</v>
      </c>
      <c r="FC81" s="2508">
        <v>2945449</v>
      </c>
      <c r="FD81" s="2508"/>
      <c r="FE81" s="2356">
        <v>2945449</v>
      </c>
      <c r="FF81" s="2356" t="s">
        <v>21</v>
      </c>
      <c r="FG81" s="2356" t="s">
        <v>21</v>
      </c>
      <c r="FH81" s="2356" t="s">
        <v>22</v>
      </c>
      <c r="FI81" s="2356" t="s">
        <v>21</v>
      </c>
      <c r="FJ81" s="2356" t="s">
        <v>21</v>
      </c>
      <c r="FK81" s="2356" t="s">
        <v>21</v>
      </c>
      <c r="FL81" s="2356">
        <v>4421</v>
      </c>
      <c r="FM81" s="1388" t="s">
        <v>27</v>
      </c>
      <c r="FN81" s="632" t="s">
        <v>26</v>
      </c>
      <c r="FO81" s="93" t="s">
        <v>26</v>
      </c>
      <c r="FP81" s="94" t="s">
        <v>26</v>
      </c>
      <c r="FQ81" s="132" t="s">
        <v>168</v>
      </c>
      <c r="FR81" s="2356">
        <v>106815</v>
      </c>
      <c r="FS81" s="2356" t="s">
        <v>21</v>
      </c>
      <c r="FT81" s="2508">
        <v>105730</v>
      </c>
      <c r="FU81" s="2508"/>
      <c r="FV81" s="2356">
        <v>87971</v>
      </c>
      <c r="FW81" s="2356" t="s">
        <v>21</v>
      </c>
      <c r="FX81" s="2356">
        <v>17759</v>
      </c>
      <c r="FY81" s="2356">
        <v>4124</v>
      </c>
      <c r="FZ81" s="2356">
        <v>12801</v>
      </c>
      <c r="GA81" s="2356">
        <v>834</v>
      </c>
      <c r="GB81" s="2356" t="s">
        <v>21</v>
      </c>
      <c r="GC81" s="2356">
        <v>28981</v>
      </c>
      <c r="GD81" s="1388" t="s">
        <v>27</v>
      </c>
      <c r="GE81" s="632" t="s">
        <v>26</v>
      </c>
      <c r="GF81" s="93"/>
      <c r="GG81" s="94"/>
      <c r="GH81" s="95"/>
      <c r="GU81" s="1397"/>
      <c r="GV81" s="632"/>
    </row>
    <row r="82" spans="1:204" ht="15" customHeight="1">
      <c r="A82" s="93" t="s">
        <v>26</v>
      </c>
      <c r="B82" s="94" t="s">
        <v>26</v>
      </c>
      <c r="C82" s="132" t="s">
        <v>169</v>
      </c>
      <c r="D82" s="2356">
        <v>59176</v>
      </c>
      <c r="E82" s="2356" t="s">
        <v>22</v>
      </c>
      <c r="F82" s="2356"/>
      <c r="G82" s="2356">
        <v>95100</v>
      </c>
      <c r="H82" s="2356">
        <v>440</v>
      </c>
      <c r="I82" s="2356" t="s">
        <v>21</v>
      </c>
      <c r="J82" s="2356">
        <v>94660</v>
      </c>
      <c r="K82" s="2356">
        <v>94660</v>
      </c>
      <c r="L82" s="2356" t="s">
        <v>21</v>
      </c>
      <c r="M82" s="2356" t="s">
        <v>21</v>
      </c>
      <c r="N82" s="2356">
        <v>7973</v>
      </c>
      <c r="O82" s="2356">
        <v>2854</v>
      </c>
      <c r="P82" s="1388" t="s">
        <v>28</v>
      </c>
      <c r="Q82" s="632" t="s">
        <v>26</v>
      </c>
      <c r="R82" s="93" t="s">
        <v>26</v>
      </c>
      <c r="S82" s="94" t="s">
        <v>26</v>
      </c>
      <c r="T82" s="132" t="s">
        <v>169</v>
      </c>
      <c r="U82" s="2356">
        <v>4869790</v>
      </c>
      <c r="V82" s="2356" t="s">
        <v>22</v>
      </c>
      <c r="W82" s="2508">
        <v>4841838</v>
      </c>
      <c r="X82" s="2508"/>
      <c r="Y82" s="2356" t="s">
        <v>21</v>
      </c>
      <c r="Z82" s="2356" t="s">
        <v>21</v>
      </c>
      <c r="AA82" s="2356">
        <v>4841838</v>
      </c>
      <c r="AB82" s="2356">
        <v>4841838</v>
      </c>
      <c r="AC82" s="2356" t="s">
        <v>21</v>
      </c>
      <c r="AD82" s="2356" t="s">
        <v>21</v>
      </c>
      <c r="AE82" s="2356">
        <v>24492</v>
      </c>
      <c r="AF82" s="2356">
        <v>7306</v>
      </c>
      <c r="AG82" s="1388" t="s">
        <v>28</v>
      </c>
      <c r="AH82" s="632" t="s">
        <v>26</v>
      </c>
      <c r="AI82" s="93" t="s">
        <v>26</v>
      </c>
      <c r="AJ82" s="94" t="s">
        <v>26</v>
      </c>
      <c r="AK82" s="132" t="s">
        <v>169</v>
      </c>
      <c r="AL82" s="2356">
        <v>796498</v>
      </c>
      <c r="AM82" s="2356" t="s">
        <v>22</v>
      </c>
      <c r="AN82" s="2508">
        <v>1138659</v>
      </c>
      <c r="AO82" s="2508"/>
      <c r="AP82" s="2356">
        <v>586375</v>
      </c>
      <c r="AQ82" s="2356">
        <v>38189</v>
      </c>
      <c r="AR82" s="2356">
        <v>514095</v>
      </c>
      <c r="AS82" s="2356">
        <v>129658</v>
      </c>
      <c r="AT82" s="2356">
        <v>343759</v>
      </c>
      <c r="AU82" s="2356">
        <v>40678</v>
      </c>
      <c r="AV82" s="2356">
        <v>6997</v>
      </c>
      <c r="AW82" s="2356">
        <v>289566</v>
      </c>
      <c r="AX82" s="1388" t="s">
        <v>28</v>
      </c>
      <c r="AY82" s="632" t="s">
        <v>26</v>
      </c>
      <c r="AZ82" s="93" t="s">
        <v>26</v>
      </c>
      <c r="BA82" s="94" t="s">
        <v>26</v>
      </c>
      <c r="BB82" s="132" t="s">
        <v>169</v>
      </c>
      <c r="BC82" s="2356">
        <v>120060</v>
      </c>
      <c r="BD82" s="2356" t="s">
        <v>22</v>
      </c>
      <c r="BE82" s="2508">
        <v>380254</v>
      </c>
      <c r="BF82" s="2508"/>
      <c r="BG82" s="2356">
        <v>209301</v>
      </c>
      <c r="BH82" s="2356" t="s">
        <v>21</v>
      </c>
      <c r="BI82" s="2356">
        <v>170953</v>
      </c>
      <c r="BJ82" s="2356">
        <v>68577</v>
      </c>
      <c r="BK82" s="2356">
        <v>100427</v>
      </c>
      <c r="BL82" s="2356">
        <v>1949</v>
      </c>
      <c r="BM82" s="2356">
        <v>1242</v>
      </c>
      <c r="BN82" s="2356">
        <v>15065</v>
      </c>
      <c r="BO82" s="1388" t="s">
        <v>28</v>
      </c>
      <c r="BP82" s="632" t="s">
        <v>26</v>
      </c>
      <c r="BQ82" s="93" t="s">
        <v>26</v>
      </c>
      <c r="BR82" s="94" t="s">
        <v>26</v>
      </c>
      <c r="BS82" s="132" t="s">
        <v>169</v>
      </c>
      <c r="BT82" s="2356">
        <v>1109751</v>
      </c>
      <c r="BU82" s="2356" t="s">
        <v>22</v>
      </c>
      <c r="BV82" s="2508">
        <v>1249947</v>
      </c>
      <c r="BW82" s="2508"/>
      <c r="BX82" s="2356">
        <v>613189</v>
      </c>
      <c r="BY82" s="2356" t="s">
        <v>21</v>
      </c>
      <c r="BZ82" s="2356">
        <v>636758</v>
      </c>
      <c r="CA82" s="2356">
        <v>231931</v>
      </c>
      <c r="CB82" s="2356">
        <v>403109</v>
      </c>
      <c r="CC82" s="2356">
        <v>1718</v>
      </c>
      <c r="CD82" s="2356">
        <v>69562</v>
      </c>
      <c r="CE82" s="2356">
        <v>669362</v>
      </c>
      <c r="CF82" s="1388" t="s">
        <v>28</v>
      </c>
      <c r="CG82" s="632" t="s">
        <v>26</v>
      </c>
      <c r="CH82" s="93" t="s">
        <v>26</v>
      </c>
      <c r="CI82" s="94" t="s">
        <v>26</v>
      </c>
      <c r="CJ82" s="132" t="s">
        <v>169</v>
      </c>
      <c r="CK82" s="2356">
        <v>23459156</v>
      </c>
      <c r="CL82" s="2356">
        <v>11853923</v>
      </c>
      <c r="CM82" s="2508">
        <v>29928881</v>
      </c>
      <c r="CN82" s="2508"/>
      <c r="CO82" s="2356">
        <v>5976272</v>
      </c>
      <c r="CP82" s="2356">
        <v>666201</v>
      </c>
      <c r="CQ82" s="2356">
        <v>23286409</v>
      </c>
      <c r="CR82" s="2356">
        <v>8965485</v>
      </c>
      <c r="CS82" s="2356">
        <v>13946976</v>
      </c>
      <c r="CT82" s="2356">
        <v>373949</v>
      </c>
      <c r="CU82" s="2356">
        <v>5385541</v>
      </c>
      <c r="CV82" s="2356">
        <v>8737707</v>
      </c>
      <c r="CW82" s="1388" t="s">
        <v>28</v>
      </c>
      <c r="CX82" s="632" t="s">
        <v>26</v>
      </c>
      <c r="CY82" s="93" t="s">
        <v>26</v>
      </c>
      <c r="CZ82" s="94" t="s">
        <v>26</v>
      </c>
      <c r="DA82" s="132" t="s">
        <v>169</v>
      </c>
      <c r="DB82" s="2356">
        <v>98423</v>
      </c>
      <c r="DC82" s="2356">
        <v>234820</v>
      </c>
      <c r="DD82" s="2508">
        <v>112379</v>
      </c>
      <c r="DE82" s="2508"/>
      <c r="DF82" s="2356" t="s">
        <v>21</v>
      </c>
      <c r="DG82" s="2356" t="s">
        <v>21</v>
      </c>
      <c r="DH82" s="2356">
        <v>112379</v>
      </c>
      <c r="DI82" s="2356">
        <v>112379</v>
      </c>
      <c r="DJ82" s="2356" t="s">
        <v>21</v>
      </c>
      <c r="DK82" s="2356" t="s">
        <v>21</v>
      </c>
      <c r="DL82" s="2356">
        <v>222415</v>
      </c>
      <c r="DM82" s="2356">
        <v>45499</v>
      </c>
      <c r="DN82" s="1388" t="s">
        <v>28</v>
      </c>
      <c r="DO82" s="632" t="s">
        <v>26</v>
      </c>
      <c r="DP82" s="93" t="s">
        <v>26</v>
      </c>
      <c r="DQ82" s="94" t="s">
        <v>26</v>
      </c>
      <c r="DR82" s="132" t="s">
        <v>169</v>
      </c>
      <c r="DS82" s="2356">
        <v>78146</v>
      </c>
      <c r="DT82" s="2356">
        <v>2036864</v>
      </c>
      <c r="DU82" s="2508">
        <v>1358614</v>
      </c>
      <c r="DV82" s="2508"/>
      <c r="DW82" s="2356">
        <v>491694</v>
      </c>
      <c r="DX82" s="2356">
        <v>4735</v>
      </c>
      <c r="DY82" s="2356">
        <v>862185</v>
      </c>
      <c r="DZ82" s="2356" t="s">
        <v>21</v>
      </c>
      <c r="EA82" s="2356">
        <v>779057</v>
      </c>
      <c r="EB82" s="2356">
        <v>83128</v>
      </c>
      <c r="EC82" s="2356">
        <v>663674</v>
      </c>
      <c r="ED82" s="2356" t="s">
        <v>22</v>
      </c>
      <c r="EE82" s="1388" t="s">
        <v>28</v>
      </c>
      <c r="EF82" s="632" t="s">
        <v>26</v>
      </c>
      <c r="EG82" s="93" t="s">
        <v>26</v>
      </c>
      <c r="EH82" s="94" t="s">
        <v>26</v>
      </c>
      <c r="EI82" s="132" t="s">
        <v>169</v>
      </c>
      <c r="EJ82" s="2356">
        <v>442436</v>
      </c>
      <c r="EK82" s="2356" t="s">
        <v>22</v>
      </c>
      <c r="EL82" s="2508">
        <v>403635</v>
      </c>
      <c r="EM82" s="2508"/>
      <c r="EN82" s="2356">
        <v>70355</v>
      </c>
      <c r="EO82" s="2356">
        <v>90144</v>
      </c>
      <c r="EP82" s="2356">
        <v>243136</v>
      </c>
      <c r="EQ82" s="2356">
        <v>56071</v>
      </c>
      <c r="ER82" s="2356">
        <v>172380</v>
      </c>
      <c r="ES82" s="2356">
        <v>14685</v>
      </c>
      <c r="ET82" s="2356">
        <v>50938</v>
      </c>
      <c r="EU82" s="2356">
        <v>25398</v>
      </c>
      <c r="EV82" s="1388" t="s">
        <v>28</v>
      </c>
      <c r="EW82" s="632" t="s">
        <v>26</v>
      </c>
      <c r="EX82" s="93" t="s">
        <v>26</v>
      </c>
      <c r="EY82" s="94" t="s">
        <v>26</v>
      </c>
      <c r="EZ82" s="132" t="s">
        <v>169</v>
      </c>
      <c r="FA82" s="2356">
        <v>3041008</v>
      </c>
      <c r="FB82" s="2356" t="s">
        <v>22</v>
      </c>
      <c r="FC82" s="2508">
        <v>3041632</v>
      </c>
      <c r="FD82" s="2508"/>
      <c r="FE82" s="2356">
        <v>3041632</v>
      </c>
      <c r="FF82" s="2356" t="s">
        <v>21</v>
      </c>
      <c r="FG82" s="2356" t="s">
        <v>21</v>
      </c>
      <c r="FH82" s="2356" t="s">
        <v>22</v>
      </c>
      <c r="FI82" s="2356" t="s">
        <v>21</v>
      </c>
      <c r="FJ82" s="2356" t="s">
        <v>21</v>
      </c>
      <c r="FK82" s="2356" t="s">
        <v>21</v>
      </c>
      <c r="FL82" s="2356">
        <v>3940</v>
      </c>
      <c r="FM82" s="1388" t="s">
        <v>28</v>
      </c>
      <c r="FN82" s="632" t="s">
        <v>26</v>
      </c>
      <c r="FO82" s="93" t="s">
        <v>26</v>
      </c>
      <c r="FP82" s="94" t="s">
        <v>26</v>
      </c>
      <c r="FQ82" s="132" t="s">
        <v>169</v>
      </c>
      <c r="FR82" s="2356">
        <v>110913</v>
      </c>
      <c r="FS82" s="2356" t="s">
        <v>21</v>
      </c>
      <c r="FT82" s="2508">
        <v>115026</v>
      </c>
      <c r="FU82" s="2508"/>
      <c r="FV82" s="2356">
        <v>96697</v>
      </c>
      <c r="FW82" s="2356" t="s">
        <v>21</v>
      </c>
      <c r="FX82" s="2356">
        <v>18329</v>
      </c>
      <c r="FY82" s="2356">
        <v>4219</v>
      </c>
      <c r="FZ82" s="2356">
        <v>14041</v>
      </c>
      <c r="GA82" s="2356">
        <v>69</v>
      </c>
      <c r="GB82" s="2356" t="s">
        <v>21</v>
      </c>
      <c r="GC82" s="2356">
        <v>25002</v>
      </c>
      <c r="GD82" s="1388" t="s">
        <v>28</v>
      </c>
      <c r="GE82" s="632" t="s">
        <v>26</v>
      </c>
      <c r="GF82" s="93"/>
      <c r="GG82" s="94"/>
      <c r="GH82" s="95"/>
      <c r="GU82" s="1397"/>
      <c r="GV82" s="632"/>
    </row>
    <row r="83" spans="1:204" ht="15" customHeight="1">
      <c r="A83" s="93" t="s">
        <v>26</v>
      </c>
      <c r="B83" s="94" t="s">
        <v>26</v>
      </c>
      <c r="C83" s="132" t="s">
        <v>170</v>
      </c>
      <c r="D83" s="2356">
        <v>144532</v>
      </c>
      <c r="E83" s="2356" t="s">
        <v>22</v>
      </c>
      <c r="F83" s="2356"/>
      <c r="G83" s="2356">
        <v>123443</v>
      </c>
      <c r="H83" s="2356">
        <v>994</v>
      </c>
      <c r="I83" s="2356" t="s">
        <v>21</v>
      </c>
      <c r="J83" s="2356">
        <v>122449</v>
      </c>
      <c r="K83" s="2356">
        <v>122449</v>
      </c>
      <c r="L83" s="2356" t="s">
        <v>21</v>
      </c>
      <c r="M83" s="2356" t="s">
        <v>21</v>
      </c>
      <c r="N83" s="2356">
        <v>10445</v>
      </c>
      <c r="O83" s="2356">
        <v>23285</v>
      </c>
      <c r="P83" s="1388" t="s">
        <v>29</v>
      </c>
      <c r="Q83" s="632" t="s">
        <v>26</v>
      </c>
      <c r="R83" s="93" t="s">
        <v>26</v>
      </c>
      <c r="S83" s="94" t="s">
        <v>26</v>
      </c>
      <c r="T83" s="132" t="s">
        <v>170</v>
      </c>
      <c r="U83" s="2356">
        <v>4572836</v>
      </c>
      <c r="V83" s="2356" t="s">
        <v>22</v>
      </c>
      <c r="W83" s="2508">
        <v>4540990</v>
      </c>
      <c r="X83" s="2508"/>
      <c r="Y83" s="2356" t="s">
        <v>21</v>
      </c>
      <c r="Z83" s="2356" t="s">
        <v>21</v>
      </c>
      <c r="AA83" s="2356">
        <v>4540990</v>
      </c>
      <c r="AB83" s="2356">
        <v>4540990</v>
      </c>
      <c r="AC83" s="2356" t="s">
        <v>21</v>
      </c>
      <c r="AD83" s="2356" t="s">
        <v>21</v>
      </c>
      <c r="AE83" s="2356">
        <v>26820</v>
      </c>
      <c r="AF83" s="2356">
        <v>12332</v>
      </c>
      <c r="AG83" s="1388" t="s">
        <v>29</v>
      </c>
      <c r="AH83" s="632" t="s">
        <v>26</v>
      </c>
      <c r="AI83" s="93" t="s">
        <v>26</v>
      </c>
      <c r="AJ83" s="94" t="s">
        <v>26</v>
      </c>
      <c r="AK83" s="132" t="s">
        <v>170</v>
      </c>
      <c r="AL83" s="2356">
        <v>920058</v>
      </c>
      <c r="AM83" s="2356" t="s">
        <v>22</v>
      </c>
      <c r="AN83" s="2508">
        <v>1293348</v>
      </c>
      <c r="AO83" s="2508"/>
      <c r="AP83" s="2356">
        <v>674753</v>
      </c>
      <c r="AQ83" s="2356">
        <v>28463</v>
      </c>
      <c r="AR83" s="2356">
        <v>590132</v>
      </c>
      <c r="AS83" s="2356">
        <v>153167</v>
      </c>
      <c r="AT83" s="2356">
        <v>393027</v>
      </c>
      <c r="AU83" s="2356">
        <v>43938</v>
      </c>
      <c r="AV83" s="2356">
        <v>6032</v>
      </c>
      <c r="AW83" s="2356">
        <v>300795</v>
      </c>
      <c r="AX83" s="1388" t="s">
        <v>29</v>
      </c>
      <c r="AY83" s="632" t="s">
        <v>26</v>
      </c>
      <c r="AZ83" s="93" t="s">
        <v>26</v>
      </c>
      <c r="BA83" s="94" t="s">
        <v>26</v>
      </c>
      <c r="BB83" s="132" t="s">
        <v>170</v>
      </c>
      <c r="BC83" s="2356">
        <v>126276</v>
      </c>
      <c r="BD83" s="2356" t="s">
        <v>22</v>
      </c>
      <c r="BE83" s="2508">
        <v>414611</v>
      </c>
      <c r="BF83" s="2508"/>
      <c r="BG83" s="2356">
        <v>230386</v>
      </c>
      <c r="BH83" s="2356" t="s">
        <v>21</v>
      </c>
      <c r="BI83" s="2356">
        <v>184225</v>
      </c>
      <c r="BJ83" s="2356">
        <v>76339</v>
      </c>
      <c r="BK83" s="2356">
        <v>105840</v>
      </c>
      <c r="BL83" s="2356">
        <v>2046</v>
      </c>
      <c r="BM83" s="2356">
        <v>1213</v>
      </c>
      <c r="BN83" s="2356">
        <v>16911</v>
      </c>
      <c r="BO83" s="1388" t="s">
        <v>29</v>
      </c>
      <c r="BP83" s="632" t="s">
        <v>26</v>
      </c>
      <c r="BQ83" s="93" t="s">
        <v>26</v>
      </c>
      <c r="BR83" s="94" t="s">
        <v>26</v>
      </c>
      <c r="BS83" s="132" t="s">
        <v>170</v>
      </c>
      <c r="BT83" s="2356">
        <v>994504</v>
      </c>
      <c r="BU83" s="2356" t="s">
        <v>22</v>
      </c>
      <c r="BV83" s="2508">
        <v>1085118</v>
      </c>
      <c r="BW83" s="2508"/>
      <c r="BX83" s="2356">
        <v>499354</v>
      </c>
      <c r="BY83" s="2356" t="s">
        <v>21</v>
      </c>
      <c r="BZ83" s="2356">
        <v>585764</v>
      </c>
      <c r="CA83" s="2356">
        <v>245332</v>
      </c>
      <c r="CB83" s="2356">
        <v>338440</v>
      </c>
      <c r="CC83" s="2356">
        <v>1992</v>
      </c>
      <c r="CD83" s="2356">
        <v>75326</v>
      </c>
      <c r="CE83" s="2356">
        <v>637090</v>
      </c>
      <c r="CF83" s="1388" t="s">
        <v>29</v>
      </c>
      <c r="CG83" s="632" t="s">
        <v>26</v>
      </c>
      <c r="CH83" s="93" t="s">
        <v>26</v>
      </c>
      <c r="CI83" s="94" t="s">
        <v>26</v>
      </c>
      <c r="CJ83" s="132" t="s">
        <v>170</v>
      </c>
      <c r="CK83" s="2356">
        <v>23362141</v>
      </c>
      <c r="CL83" s="2356">
        <v>11762886</v>
      </c>
      <c r="CM83" s="2508">
        <v>29733512</v>
      </c>
      <c r="CN83" s="2508"/>
      <c r="CO83" s="2356">
        <v>5903837</v>
      </c>
      <c r="CP83" s="2356">
        <v>611326</v>
      </c>
      <c r="CQ83" s="2356">
        <v>23218348</v>
      </c>
      <c r="CR83" s="2356">
        <v>8960084</v>
      </c>
      <c r="CS83" s="2356">
        <v>13898292</v>
      </c>
      <c r="CT83" s="2356">
        <v>359972</v>
      </c>
      <c r="CU83" s="2356">
        <v>5392984</v>
      </c>
      <c r="CV83" s="2356">
        <v>8445791</v>
      </c>
      <c r="CW83" s="1388" t="s">
        <v>29</v>
      </c>
      <c r="CX83" s="632" t="s">
        <v>26</v>
      </c>
      <c r="CY83" s="93" t="s">
        <v>26</v>
      </c>
      <c r="CZ83" s="94" t="s">
        <v>26</v>
      </c>
      <c r="DA83" s="132" t="s">
        <v>170</v>
      </c>
      <c r="DB83" s="2356">
        <v>108900</v>
      </c>
      <c r="DC83" s="2356">
        <v>235785</v>
      </c>
      <c r="DD83" s="2508">
        <v>133650</v>
      </c>
      <c r="DE83" s="2508"/>
      <c r="DF83" s="2356" t="s">
        <v>21</v>
      </c>
      <c r="DG83" s="2356" t="s">
        <v>21</v>
      </c>
      <c r="DH83" s="2356">
        <v>133650</v>
      </c>
      <c r="DI83" s="2356">
        <v>133650</v>
      </c>
      <c r="DJ83" s="2356" t="s">
        <v>21</v>
      </c>
      <c r="DK83" s="2356" t="s">
        <v>21</v>
      </c>
      <c r="DL83" s="2356">
        <v>208167</v>
      </c>
      <c r="DM83" s="2356">
        <v>47800</v>
      </c>
      <c r="DN83" s="1388" t="s">
        <v>29</v>
      </c>
      <c r="DO83" s="632" t="s">
        <v>26</v>
      </c>
      <c r="DP83" s="93" t="s">
        <v>26</v>
      </c>
      <c r="DQ83" s="94" t="s">
        <v>26</v>
      </c>
      <c r="DR83" s="132" t="s">
        <v>170</v>
      </c>
      <c r="DS83" s="2356">
        <v>76238</v>
      </c>
      <c r="DT83" s="2356">
        <v>1982206</v>
      </c>
      <c r="DU83" s="2508">
        <v>1362639</v>
      </c>
      <c r="DV83" s="2508"/>
      <c r="DW83" s="2356">
        <v>493089</v>
      </c>
      <c r="DX83" s="2356">
        <v>4659</v>
      </c>
      <c r="DY83" s="2356">
        <v>864891</v>
      </c>
      <c r="DZ83" s="2356" t="s">
        <v>21</v>
      </c>
      <c r="EA83" s="2356">
        <v>775598</v>
      </c>
      <c r="EB83" s="2356">
        <v>89293</v>
      </c>
      <c r="EC83" s="2356">
        <v>605051</v>
      </c>
      <c r="ED83" s="2356" t="s">
        <v>22</v>
      </c>
      <c r="EE83" s="1388" t="s">
        <v>29</v>
      </c>
      <c r="EF83" s="632" t="s">
        <v>26</v>
      </c>
      <c r="EG83" s="93" t="s">
        <v>26</v>
      </c>
      <c r="EH83" s="94" t="s">
        <v>26</v>
      </c>
      <c r="EI83" s="132" t="s">
        <v>170</v>
      </c>
      <c r="EJ83" s="2356">
        <v>433522</v>
      </c>
      <c r="EK83" s="2356" t="s">
        <v>22</v>
      </c>
      <c r="EL83" s="2508">
        <v>389266</v>
      </c>
      <c r="EM83" s="2508"/>
      <c r="EN83" s="2356">
        <v>76725</v>
      </c>
      <c r="EO83" s="2356">
        <v>82875</v>
      </c>
      <c r="EP83" s="2356">
        <v>229666</v>
      </c>
      <c r="EQ83" s="2356">
        <v>39924</v>
      </c>
      <c r="ER83" s="2356">
        <v>176029</v>
      </c>
      <c r="ES83" s="2356">
        <v>13713</v>
      </c>
      <c r="ET83" s="2356">
        <v>45139</v>
      </c>
      <c r="EU83" s="2356">
        <v>24181</v>
      </c>
      <c r="EV83" s="1388" t="s">
        <v>29</v>
      </c>
      <c r="EW83" s="632" t="s">
        <v>26</v>
      </c>
      <c r="EX83" s="93" t="s">
        <v>26</v>
      </c>
      <c r="EY83" s="94" t="s">
        <v>26</v>
      </c>
      <c r="EZ83" s="132" t="s">
        <v>170</v>
      </c>
      <c r="FA83" s="2356">
        <v>3094995</v>
      </c>
      <c r="FB83" s="2356" t="s">
        <v>22</v>
      </c>
      <c r="FC83" s="2508">
        <v>3094882</v>
      </c>
      <c r="FD83" s="2508"/>
      <c r="FE83" s="2356">
        <v>3094882</v>
      </c>
      <c r="FF83" s="2356" t="s">
        <v>21</v>
      </c>
      <c r="FG83" s="2356" t="s">
        <v>21</v>
      </c>
      <c r="FH83" s="2356" t="s">
        <v>22</v>
      </c>
      <c r="FI83" s="2356" t="s">
        <v>21</v>
      </c>
      <c r="FJ83" s="2356" t="s">
        <v>21</v>
      </c>
      <c r="FK83" s="2356" t="s">
        <v>21</v>
      </c>
      <c r="FL83" s="2356">
        <v>4007</v>
      </c>
      <c r="FM83" s="1388" t="s">
        <v>29</v>
      </c>
      <c r="FN83" s="632" t="s">
        <v>26</v>
      </c>
      <c r="FO83" s="93" t="s">
        <v>26</v>
      </c>
      <c r="FP83" s="94" t="s">
        <v>26</v>
      </c>
      <c r="FQ83" s="132" t="s">
        <v>170</v>
      </c>
      <c r="FR83" s="2356">
        <v>106113</v>
      </c>
      <c r="FS83" s="2356" t="s">
        <v>21</v>
      </c>
      <c r="FT83" s="2508">
        <v>100449</v>
      </c>
      <c r="FU83" s="2508"/>
      <c r="FV83" s="2356">
        <v>79867</v>
      </c>
      <c r="FW83" s="2356" t="s">
        <v>21</v>
      </c>
      <c r="FX83" s="2356">
        <v>20582</v>
      </c>
      <c r="FY83" s="2356">
        <v>4400</v>
      </c>
      <c r="FZ83" s="2356">
        <v>16099</v>
      </c>
      <c r="GA83" s="2356">
        <v>83</v>
      </c>
      <c r="GB83" s="2356" t="s">
        <v>21</v>
      </c>
      <c r="GC83" s="2356">
        <v>30796</v>
      </c>
      <c r="GD83" s="1388" t="s">
        <v>29</v>
      </c>
      <c r="GE83" s="632" t="s">
        <v>26</v>
      </c>
      <c r="GF83" s="93"/>
      <c r="GG83" s="94"/>
      <c r="GH83" s="95"/>
      <c r="GU83" s="1397"/>
      <c r="GV83" s="632"/>
    </row>
    <row r="84" spans="1:204" ht="7.5" customHeight="1">
      <c r="A84" s="97"/>
      <c r="B84" s="98"/>
      <c r="C84" s="134"/>
      <c r="D84" s="2356"/>
      <c r="E84" s="2356"/>
      <c r="F84" s="2356"/>
      <c r="G84" s="2356"/>
      <c r="H84" s="2356"/>
      <c r="I84" s="2356"/>
      <c r="J84" s="2356"/>
      <c r="K84" s="2356"/>
      <c r="L84" s="2356"/>
      <c r="M84" s="2356"/>
      <c r="N84" s="2356"/>
      <c r="O84" s="2356"/>
      <c r="P84" s="1389"/>
      <c r="Q84" s="490"/>
      <c r="R84" s="97"/>
      <c r="S84" s="98"/>
      <c r="T84" s="134"/>
      <c r="U84" s="2356"/>
      <c r="V84" s="2356"/>
      <c r="W84" s="2356"/>
      <c r="X84" s="2356"/>
      <c r="Y84" s="2356"/>
      <c r="Z84" s="2356"/>
      <c r="AA84" s="2356"/>
      <c r="AB84" s="2356"/>
      <c r="AC84" s="2356"/>
      <c r="AD84" s="2356"/>
      <c r="AE84" s="2356"/>
      <c r="AF84" s="2356"/>
      <c r="AG84" s="1389"/>
      <c r="AH84" s="490"/>
      <c r="AI84" s="97"/>
      <c r="AJ84" s="98"/>
      <c r="AK84" s="134"/>
      <c r="AL84" s="2356"/>
      <c r="AM84" s="2356"/>
      <c r="AN84" s="2356"/>
      <c r="AO84" s="2356"/>
      <c r="AP84" s="2356"/>
      <c r="AQ84" s="2356"/>
      <c r="AR84" s="2356"/>
      <c r="AS84" s="2356"/>
      <c r="AT84" s="2356"/>
      <c r="AU84" s="2356"/>
      <c r="AV84" s="2356"/>
      <c r="AW84" s="2356"/>
      <c r="AX84" s="1389"/>
      <c r="AY84" s="490"/>
      <c r="AZ84" s="97"/>
      <c r="BA84" s="98"/>
      <c r="BB84" s="134"/>
      <c r="BC84" s="2356"/>
      <c r="BD84" s="2356"/>
      <c r="BE84" s="2356"/>
      <c r="BF84" s="2356"/>
      <c r="BG84" s="2356"/>
      <c r="BH84" s="2356"/>
      <c r="BI84" s="2356"/>
      <c r="BJ84" s="2356"/>
      <c r="BK84" s="2356"/>
      <c r="BL84" s="2356"/>
      <c r="BM84" s="2356"/>
      <c r="BN84" s="2356"/>
      <c r="BO84" s="1389"/>
      <c r="BP84" s="490"/>
      <c r="BQ84" s="97"/>
      <c r="BR84" s="98"/>
      <c r="BS84" s="134"/>
      <c r="BT84" s="2356"/>
      <c r="BU84" s="2356"/>
      <c r="BV84" s="2356"/>
      <c r="BW84" s="2356"/>
      <c r="BX84" s="2356"/>
      <c r="BY84" s="2356"/>
      <c r="BZ84" s="2356"/>
      <c r="CA84" s="2356"/>
      <c r="CB84" s="2356"/>
      <c r="CC84" s="2356"/>
      <c r="CD84" s="2356"/>
      <c r="CE84" s="2356"/>
      <c r="CF84" s="1389"/>
      <c r="CG84" s="490"/>
      <c r="CH84" s="97"/>
      <c r="CI84" s="98"/>
      <c r="CJ84" s="134"/>
      <c r="CK84" s="2356"/>
      <c r="CL84" s="2356"/>
      <c r="CM84" s="2356"/>
      <c r="CN84" s="2356"/>
      <c r="CO84" s="2356"/>
      <c r="CP84" s="2356"/>
      <c r="CQ84" s="2356"/>
      <c r="CR84" s="2356"/>
      <c r="CS84" s="2356"/>
      <c r="CT84" s="2356"/>
      <c r="CU84" s="2356"/>
      <c r="CV84" s="2356"/>
      <c r="CW84" s="1389"/>
      <c r="CX84" s="490"/>
      <c r="CY84" s="97"/>
      <c r="CZ84" s="98"/>
      <c r="DA84" s="134"/>
      <c r="DB84" s="2356"/>
      <c r="DC84" s="2356"/>
      <c r="DD84" s="2356"/>
      <c r="DE84" s="2356"/>
      <c r="DF84" s="2356"/>
      <c r="DG84" s="2356"/>
      <c r="DH84" s="2356"/>
      <c r="DI84" s="2356"/>
      <c r="DJ84" s="2356"/>
      <c r="DK84" s="2356"/>
      <c r="DL84" s="2356"/>
      <c r="DM84" s="2356"/>
      <c r="DN84" s="1389"/>
      <c r="DO84" s="490"/>
      <c r="DP84" s="97"/>
      <c r="DQ84" s="98"/>
      <c r="DR84" s="134"/>
      <c r="DS84" s="2356"/>
      <c r="DT84" s="2356"/>
      <c r="DU84" s="2356"/>
      <c r="DV84" s="2356"/>
      <c r="DW84" s="2356"/>
      <c r="DX84" s="2356"/>
      <c r="DY84" s="2356"/>
      <c r="DZ84" s="2356"/>
      <c r="EA84" s="2356"/>
      <c r="EB84" s="2356"/>
      <c r="EC84" s="2356"/>
      <c r="ED84" s="2356"/>
      <c r="EE84" s="1389"/>
      <c r="EF84" s="490"/>
      <c r="EG84" s="97"/>
      <c r="EH84" s="98"/>
      <c r="EI84" s="134"/>
      <c r="EJ84" s="2356"/>
      <c r="EK84" s="2356"/>
      <c r="EL84" s="2356"/>
      <c r="EM84" s="2356"/>
      <c r="EN84" s="2356"/>
      <c r="EO84" s="2356"/>
      <c r="EP84" s="2356"/>
      <c r="EQ84" s="2356"/>
      <c r="ER84" s="2356"/>
      <c r="ES84" s="2356"/>
      <c r="ET84" s="2356"/>
      <c r="EU84" s="2356"/>
      <c r="EV84" s="1389"/>
      <c r="EW84" s="490"/>
      <c r="EX84" s="97"/>
      <c r="EY84" s="98"/>
      <c r="EZ84" s="134"/>
      <c r="FA84" s="2356"/>
      <c r="FB84" s="2356"/>
      <c r="FC84" s="2356"/>
      <c r="FD84" s="2356"/>
      <c r="FE84" s="2356"/>
      <c r="FF84" s="2356"/>
      <c r="FG84" s="2356"/>
      <c r="FH84" s="2356"/>
      <c r="FI84" s="2356"/>
      <c r="FJ84" s="2356"/>
      <c r="FK84" s="2356"/>
      <c r="FL84" s="2356"/>
      <c r="FM84" s="1389"/>
      <c r="FN84" s="490"/>
      <c r="FO84" s="97"/>
      <c r="FP84" s="98"/>
      <c r="FQ84" s="134"/>
      <c r="FR84" s="2356"/>
      <c r="FS84" s="2356"/>
      <c r="FT84" s="2356"/>
      <c r="FU84" s="2356"/>
      <c r="FV84" s="2356"/>
      <c r="FW84" s="2356"/>
      <c r="FX84" s="2356"/>
      <c r="FY84" s="2356"/>
      <c r="FZ84" s="2356"/>
      <c r="GA84" s="2356"/>
      <c r="GB84" s="2356"/>
      <c r="GC84" s="2356"/>
      <c r="GD84" s="1389"/>
      <c r="GE84" s="490"/>
      <c r="GF84" s="97"/>
      <c r="GG84" s="98"/>
      <c r="GH84" s="99"/>
      <c r="GU84" s="1398"/>
      <c r="GV84" s="490"/>
    </row>
    <row r="85" spans="1:204" ht="15" customHeight="1">
      <c r="A85" s="93" t="s">
        <v>777</v>
      </c>
      <c r="B85" s="94" t="s">
        <v>23</v>
      </c>
      <c r="C85" s="135" t="s">
        <v>171</v>
      </c>
      <c r="D85" s="2356">
        <v>3037</v>
      </c>
      <c r="E85" s="2356" t="s">
        <v>22</v>
      </c>
      <c r="F85" s="2356"/>
      <c r="G85" s="2356">
        <v>3086</v>
      </c>
      <c r="H85" s="2356">
        <v>342</v>
      </c>
      <c r="I85" s="2356" t="s">
        <v>21</v>
      </c>
      <c r="J85" s="2356">
        <v>2744</v>
      </c>
      <c r="K85" s="2356">
        <v>2744</v>
      </c>
      <c r="L85" s="2356" t="s">
        <v>21</v>
      </c>
      <c r="M85" s="2356" t="s">
        <v>21</v>
      </c>
      <c r="N85" s="2356">
        <v>4097</v>
      </c>
      <c r="O85" s="2356">
        <v>2274</v>
      </c>
      <c r="P85" s="1388" t="s">
        <v>30</v>
      </c>
      <c r="Q85" s="632" t="s">
        <v>778</v>
      </c>
      <c r="R85" s="93" t="s">
        <v>777</v>
      </c>
      <c r="S85" s="94" t="s">
        <v>23</v>
      </c>
      <c r="T85" s="135" t="s">
        <v>171</v>
      </c>
      <c r="U85" s="2356">
        <v>1604715</v>
      </c>
      <c r="V85" s="2356" t="s">
        <v>22</v>
      </c>
      <c r="W85" s="2508">
        <v>1600260</v>
      </c>
      <c r="X85" s="2508"/>
      <c r="Y85" s="2356" t="s">
        <v>21</v>
      </c>
      <c r="Z85" s="2356" t="s">
        <v>21</v>
      </c>
      <c r="AA85" s="2356">
        <v>1600260</v>
      </c>
      <c r="AB85" s="2356">
        <v>1600260</v>
      </c>
      <c r="AC85" s="2356" t="s">
        <v>21</v>
      </c>
      <c r="AD85" s="2356" t="s">
        <v>21</v>
      </c>
      <c r="AE85" s="2356">
        <v>5112</v>
      </c>
      <c r="AF85" s="2356">
        <v>4398</v>
      </c>
      <c r="AG85" s="1388" t="s">
        <v>30</v>
      </c>
      <c r="AH85" s="632" t="s">
        <v>778</v>
      </c>
      <c r="AI85" s="93" t="s">
        <v>777</v>
      </c>
      <c r="AJ85" s="94" t="s">
        <v>23</v>
      </c>
      <c r="AK85" s="135" t="s">
        <v>171</v>
      </c>
      <c r="AL85" s="2356">
        <v>317070</v>
      </c>
      <c r="AM85" s="2356" t="s">
        <v>22</v>
      </c>
      <c r="AN85" s="2508">
        <v>475163</v>
      </c>
      <c r="AO85" s="2508"/>
      <c r="AP85" s="2356">
        <v>256881</v>
      </c>
      <c r="AQ85" s="2356">
        <v>14552</v>
      </c>
      <c r="AR85" s="2356">
        <v>203730</v>
      </c>
      <c r="AS85" s="2356">
        <v>43868</v>
      </c>
      <c r="AT85" s="2356">
        <v>140350</v>
      </c>
      <c r="AU85" s="2356">
        <v>19512</v>
      </c>
      <c r="AV85" s="2356">
        <v>3327</v>
      </c>
      <c r="AW85" s="2356">
        <v>299655</v>
      </c>
      <c r="AX85" s="1388" t="s">
        <v>30</v>
      </c>
      <c r="AY85" s="632" t="s">
        <v>778</v>
      </c>
      <c r="AZ85" s="93" t="s">
        <v>777</v>
      </c>
      <c r="BA85" s="94" t="s">
        <v>23</v>
      </c>
      <c r="BB85" s="135" t="s">
        <v>171</v>
      </c>
      <c r="BC85" s="2356">
        <v>40084</v>
      </c>
      <c r="BD85" s="2356" t="s">
        <v>22</v>
      </c>
      <c r="BE85" s="2508">
        <v>138575</v>
      </c>
      <c r="BF85" s="2508"/>
      <c r="BG85" s="2356">
        <v>85992</v>
      </c>
      <c r="BH85" s="2356" t="s">
        <v>21</v>
      </c>
      <c r="BI85" s="2356">
        <v>52583</v>
      </c>
      <c r="BJ85" s="2356">
        <v>19010</v>
      </c>
      <c r="BK85" s="2356">
        <v>32900</v>
      </c>
      <c r="BL85" s="2356">
        <v>673</v>
      </c>
      <c r="BM85" s="2356">
        <v>260</v>
      </c>
      <c r="BN85" s="2356">
        <v>10855</v>
      </c>
      <c r="BO85" s="1388" t="s">
        <v>30</v>
      </c>
      <c r="BP85" s="632" t="s">
        <v>778</v>
      </c>
      <c r="BQ85" s="93" t="s">
        <v>777</v>
      </c>
      <c r="BR85" s="94" t="s">
        <v>23</v>
      </c>
      <c r="BS85" s="135" t="s">
        <v>171</v>
      </c>
      <c r="BT85" s="2356">
        <v>312655</v>
      </c>
      <c r="BU85" s="2356" t="s">
        <v>22</v>
      </c>
      <c r="BV85" s="2508">
        <v>406366</v>
      </c>
      <c r="BW85" s="2508"/>
      <c r="BX85" s="2356">
        <v>170276</v>
      </c>
      <c r="BY85" s="2356" t="s">
        <v>21</v>
      </c>
      <c r="BZ85" s="2356">
        <v>236090</v>
      </c>
      <c r="CA85" s="2356">
        <v>83001</v>
      </c>
      <c r="CB85" s="2356">
        <v>152434</v>
      </c>
      <c r="CC85" s="2356">
        <v>655</v>
      </c>
      <c r="CD85" s="2356">
        <v>22436</v>
      </c>
      <c r="CE85" s="2356">
        <v>568026</v>
      </c>
      <c r="CF85" s="1388" t="s">
        <v>30</v>
      </c>
      <c r="CG85" s="632" t="s">
        <v>778</v>
      </c>
      <c r="CH85" s="93" t="s">
        <v>777</v>
      </c>
      <c r="CI85" s="94" t="s">
        <v>23</v>
      </c>
      <c r="CJ85" s="135" t="s">
        <v>171</v>
      </c>
      <c r="CK85" s="2356">
        <v>7995227</v>
      </c>
      <c r="CL85" s="2356">
        <v>4151800</v>
      </c>
      <c r="CM85" s="2508">
        <v>10422579</v>
      </c>
      <c r="CN85" s="2508"/>
      <c r="CO85" s="2356">
        <v>2060766</v>
      </c>
      <c r="CP85" s="2356">
        <v>208191</v>
      </c>
      <c r="CQ85" s="2356">
        <v>8153621</v>
      </c>
      <c r="CR85" s="2356">
        <v>3184131</v>
      </c>
      <c r="CS85" s="2356">
        <v>4829561</v>
      </c>
      <c r="CT85" s="2356">
        <v>139930</v>
      </c>
      <c r="CU85" s="2356">
        <v>1740050</v>
      </c>
      <c r="CV85" s="2356">
        <v>8562967</v>
      </c>
      <c r="CW85" s="1388" t="s">
        <v>30</v>
      </c>
      <c r="CX85" s="632" t="s">
        <v>778</v>
      </c>
      <c r="CY85" s="93" t="s">
        <v>777</v>
      </c>
      <c r="CZ85" s="94" t="s">
        <v>23</v>
      </c>
      <c r="DA85" s="135" t="s">
        <v>171</v>
      </c>
      <c r="DB85" s="2356">
        <v>34386</v>
      </c>
      <c r="DC85" s="2356">
        <v>80745</v>
      </c>
      <c r="DD85" s="2508">
        <v>44789</v>
      </c>
      <c r="DE85" s="2508"/>
      <c r="DF85" s="2356" t="s">
        <v>21</v>
      </c>
      <c r="DG85" s="2356" t="s">
        <v>21</v>
      </c>
      <c r="DH85" s="2356">
        <v>44789</v>
      </c>
      <c r="DI85" s="2356">
        <v>44789</v>
      </c>
      <c r="DJ85" s="2356" t="s">
        <v>21</v>
      </c>
      <c r="DK85" s="2356" t="s">
        <v>21</v>
      </c>
      <c r="DL85" s="2356">
        <v>72141</v>
      </c>
      <c r="DM85" s="2356">
        <v>43040</v>
      </c>
      <c r="DN85" s="1388" t="s">
        <v>30</v>
      </c>
      <c r="DO85" s="632" t="s">
        <v>778</v>
      </c>
      <c r="DP85" s="93" t="s">
        <v>777</v>
      </c>
      <c r="DQ85" s="94" t="s">
        <v>23</v>
      </c>
      <c r="DR85" s="135" t="s">
        <v>171</v>
      </c>
      <c r="DS85" s="2356">
        <v>28660</v>
      </c>
      <c r="DT85" s="2356">
        <v>703179</v>
      </c>
      <c r="DU85" s="2508">
        <v>464889</v>
      </c>
      <c r="DV85" s="2508"/>
      <c r="DW85" s="2356">
        <v>165858</v>
      </c>
      <c r="DX85" s="2356">
        <v>169</v>
      </c>
      <c r="DY85" s="2356">
        <v>298862</v>
      </c>
      <c r="DZ85" s="2356" t="s">
        <v>21</v>
      </c>
      <c r="EA85" s="2356">
        <v>268501</v>
      </c>
      <c r="EB85" s="2356">
        <v>30361</v>
      </c>
      <c r="EC85" s="2356">
        <v>230421</v>
      </c>
      <c r="ED85" s="2356" t="s">
        <v>22</v>
      </c>
      <c r="EE85" s="1388" t="s">
        <v>30</v>
      </c>
      <c r="EF85" s="632" t="s">
        <v>778</v>
      </c>
      <c r="EG85" s="93" t="s">
        <v>777</v>
      </c>
      <c r="EH85" s="94" t="s">
        <v>23</v>
      </c>
      <c r="EI85" s="135" t="s">
        <v>171</v>
      </c>
      <c r="EJ85" s="2356">
        <v>146954</v>
      </c>
      <c r="EK85" s="2356" t="s">
        <v>22</v>
      </c>
      <c r="EL85" s="2508">
        <v>144736</v>
      </c>
      <c r="EM85" s="2508"/>
      <c r="EN85" s="2356">
        <v>27501</v>
      </c>
      <c r="EO85" s="2356">
        <v>28891</v>
      </c>
      <c r="EP85" s="2356">
        <v>88344</v>
      </c>
      <c r="EQ85" s="2356">
        <v>21196</v>
      </c>
      <c r="ER85" s="2356">
        <v>61712</v>
      </c>
      <c r="ES85" s="2356">
        <v>5436</v>
      </c>
      <c r="ET85" s="2356">
        <v>16164</v>
      </c>
      <c r="EU85" s="2356">
        <v>44931</v>
      </c>
      <c r="EV85" s="1388" t="s">
        <v>30</v>
      </c>
      <c r="EW85" s="632" t="s">
        <v>778</v>
      </c>
      <c r="EX85" s="93" t="s">
        <v>777</v>
      </c>
      <c r="EY85" s="94" t="s">
        <v>23</v>
      </c>
      <c r="EZ85" s="135" t="s">
        <v>171</v>
      </c>
      <c r="FA85" s="2356">
        <v>1020612</v>
      </c>
      <c r="FB85" s="2356" t="s">
        <v>22</v>
      </c>
      <c r="FC85" s="2508">
        <v>1021081</v>
      </c>
      <c r="FD85" s="2508"/>
      <c r="FE85" s="2356">
        <v>1021081</v>
      </c>
      <c r="FF85" s="2356" t="s">
        <v>21</v>
      </c>
      <c r="FG85" s="2356" t="s">
        <v>21</v>
      </c>
      <c r="FH85" s="2356" t="s">
        <v>22</v>
      </c>
      <c r="FI85" s="2356" t="s">
        <v>21</v>
      </c>
      <c r="FJ85" s="2356" t="s">
        <v>21</v>
      </c>
      <c r="FK85" s="2356" t="s">
        <v>21</v>
      </c>
      <c r="FL85" s="2356">
        <v>3560</v>
      </c>
      <c r="FM85" s="1388" t="s">
        <v>30</v>
      </c>
      <c r="FN85" s="632" t="s">
        <v>778</v>
      </c>
      <c r="FO85" s="93" t="s">
        <v>777</v>
      </c>
      <c r="FP85" s="94" t="s">
        <v>23</v>
      </c>
      <c r="FQ85" s="135" t="s">
        <v>171</v>
      </c>
      <c r="FR85" s="2356">
        <v>40691</v>
      </c>
      <c r="FS85" s="2356" t="s">
        <v>21</v>
      </c>
      <c r="FT85" s="2508">
        <v>41993</v>
      </c>
      <c r="FU85" s="2508"/>
      <c r="FV85" s="2356">
        <v>35178</v>
      </c>
      <c r="FW85" s="2356" t="s">
        <v>21</v>
      </c>
      <c r="FX85" s="2356">
        <v>6815</v>
      </c>
      <c r="FY85" s="2356">
        <v>2288</v>
      </c>
      <c r="FZ85" s="2356">
        <v>4296</v>
      </c>
      <c r="GA85" s="2356">
        <v>231</v>
      </c>
      <c r="GB85" s="2356" t="s">
        <v>21</v>
      </c>
      <c r="GC85" s="2356">
        <v>30117</v>
      </c>
      <c r="GD85" s="1388" t="s">
        <v>30</v>
      </c>
      <c r="GE85" s="632" t="s">
        <v>778</v>
      </c>
      <c r="GF85" s="93"/>
      <c r="GG85" s="94"/>
      <c r="GH85" s="101"/>
      <c r="GU85" s="1397"/>
      <c r="GV85" s="632"/>
    </row>
    <row r="86" spans="1:204" ht="15" customHeight="1">
      <c r="A86" s="88" t="s">
        <v>26</v>
      </c>
      <c r="B86" s="89" t="s">
        <v>26</v>
      </c>
      <c r="C86" s="135" t="s">
        <v>172</v>
      </c>
      <c r="D86" s="2356">
        <v>2261</v>
      </c>
      <c r="E86" s="2356" t="s">
        <v>22</v>
      </c>
      <c r="F86" s="2356"/>
      <c r="G86" s="2356">
        <v>2399</v>
      </c>
      <c r="H86" s="2356">
        <v>369</v>
      </c>
      <c r="I86" s="2356" t="s">
        <v>21</v>
      </c>
      <c r="J86" s="2356">
        <v>2030</v>
      </c>
      <c r="K86" s="2356">
        <v>2030</v>
      </c>
      <c r="L86" s="2356" t="s">
        <v>21</v>
      </c>
      <c r="M86" s="2356" t="s">
        <v>21</v>
      </c>
      <c r="N86" s="2356">
        <v>3570</v>
      </c>
      <c r="O86" s="2356">
        <v>2227</v>
      </c>
      <c r="P86" s="1388" t="s">
        <v>31</v>
      </c>
      <c r="Q86" s="632" t="s">
        <v>26</v>
      </c>
      <c r="R86" s="88" t="s">
        <v>26</v>
      </c>
      <c r="S86" s="89" t="s">
        <v>26</v>
      </c>
      <c r="T86" s="135" t="s">
        <v>172</v>
      </c>
      <c r="U86" s="2356">
        <v>1467486</v>
      </c>
      <c r="V86" s="2356" t="s">
        <v>22</v>
      </c>
      <c r="W86" s="2508">
        <v>1457918</v>
      </c>
      <c r="X86" s="2508"/>
      <c r="Y86" s="2356" t="s">
        <v>21</v>
      </c>
      <c r="Z86" s="2356" t="s">
        <v>21</v>
      </c>
      <c r="AA86" s="2356">
        <v>1457918</v>
      </c>
      <c r="AB86" s="2356">
        <v>1457918</v>
      </c>
      <c r="AC86" s="2356" t="s">
        <v>21</v>
      </c>
      <c r="AD86" s="2356" t="s">
        <v>21</v>
      </c>
      <c r="AE86" s="2356">
        <v>4432</v>
      </c>
      <c r="AF86" s="2356">
        <v>9534</v>
      </c>
      <c r="AG86" s="1388" t="s">
        <v>31</v>
      </c>
      <c r="AH86" s="632" t="s">
        <v>26</v>
      </c>
      <c r="AI86" s="88" t="s">
        <v>26</v>
      </c>
      <c r="AJ86" s="89" t="s">
        <v>26</v>
      </c>
      <c r="AK86" s="135" t="s">
        <v>172</v>
      </c>
      <c r="AL86" s="2356">
        <v>326752</v>
      </c>
      <c r="AM86" s="2356" t="s">
        <v>22</v>
      </c>
      <c r="AN86" s="2508">
        <v>482523</v>
      </c>
      <c r="AO86" s="2508"/>
      <c r="AP86" s="2356">
        <v>264244</v>
      </c>
      <c r="AQ86" s="2356">
        <v>17118</v>
      </c>
      <c r="AR86" s="2356">
        <v>201161</v>
      </c>
      <c r="AS86" s="2356">
        <v>45007</v>
      </c>
      <c r="AT86" s="2356">
        <v>135646</v>
      </c>
      <c r="AU86" s="2356">
        <v>20508</v>
      </c>
      <c r="AV86" s="2356">
        <v>2569</v>
      </c>
      <c r="AW86" s="2356">
        <v>306948</v>
      </c>
      <c r="AX86" s="1388" t="s">
        <v>31</v>
      </c>
      <c r="AY86" s="632" t="s">
        <v>26</v>
      </c>
      <c r="AZ86" s="88" t="s">
        <v>26</v>
      </c>
      <c r="BA86" s="89" t="s">
        <v>26</v>
      </c>
      <c r="BB86" s="135" t="s">
        <v>172</v>
      </c>
      <c r="BC86" s="2356">
        <v>35539</v>
      </c>
      <c r="BD86" s="2356" t="s">
        <v>22</v>
      </c>
      <c r="BE86" s="2508">
        <v>132765</v>
      </c>
      <c r="BF86" s="2508"/>
      <c r="BG86" s="2356">
        <v>73884</v>
      </c>
      <c r="BH86" s="2356" t="s">
        <v>21</v>
      </c>
      <c r="BI86" s="2356">
        <v>58881</v>
      </c>
      <c r="BJ86" s="2356">
        <v>27822</v>
      </c>
      <c r="BK86" s="2356">
        <v>30730</v>
      </c>
      <c r="BL86" s="2356">
        <v>329</v>
      </c>
      <c r="BM86" s="2356">
        <v>256</v>
      </c>
      <c r="BN86" s="2356">
        <v>8554</v>
      </c>
      <c r="BO86" s="1388" t="s">
        <v>31</v>
      </c>
      <c r="BP86" s="632" t="s">
        <v>26</v>
      </c>
      <c r="BQ86" s="88" t="s">
        <v>26</v>
      </c>
      <c r="BR86" s="89" t="s">
        <v>26</v>
      </c>
      <c r="BS86" s="135" t="s">
        <v>172</v>
      </c>
      <c r="BT86" s="2356">
        <v>467576</v>
      </c>
      <c r="BU86" s="2356" t="s">
        <v>22</v>
      </c>
      <c r="BV86" s="2508">
        <v>374411</v>
      </c>
      <c r="BW86" s="2508"/>
      <c r="BX86" s="2356">
        <v>148057</v>
      </c>
      <c r="BY86" s="2356" t="s">
        <v>21</v>
      </c>
      <c r="BZ86" s="2356">
        <v>226354</v>
      </c>
      <c r="CA86" s="2356">
        <v>77112</v>
      </c>
      <c r="CB86" s="2356">
        <v>148450</v>
      </c>
      <c r="CC86" s="2356">
        <v>792</v>
      </c>
      <c r="CD86" s="2356">
        <v>27413</v>
      </c>
      <c r="CE86" s="2356">
        <v>659627</v>
      </c>
      <c r="CF86" s="1388" t="s">
        <v>31</v>
      </c>
      <c r="CG86" s="632" t="s">
        <v>26</v>
      </c>
      <c r="CH86" s="88" t="s">
        <v>26</v>
      </c>
      <c r="CI86" s="89" t="s">
        <v>26</v>
      </c>
      <c r="CJ86" s="135" t="s">
        <v>172</v>
      </c>
      <c r="CK86" s="2356">
        <v>7615173</v>
      </c>
      <c r="CL86" s="2356">
        <v>3700325</v>
      </c>
      <c r="CM86" s="2508">
        <v>9452601</v>
      </c>
      <c r="CN86" s="2508"/>
      <c r="CO86" s="2356">
        <v>1917735</v>
      </c>
      <c r="CP86" s="2356">
        <v>194418</v>
      </c>
      <c r="CQ86" s="2356">
        <v>7340448</v>
      </c>
      <c r="CR86" s="2356">
        <v>2825867</v>
      </c>
      <c r="CS86" s="2356">
        <v>4397868</v>
      </c>
      <c r="CT86" s="2356">
        <v>116714</v>
      </c>
      <c r="CU86" s="2356">
        <v>1663146</v>
      </c>
      <c r="CV86" s="2356">
        <v>8670349</v>
      </c>
      <c r="CW86" s="1388" t="s">
        <v>31</v>
      </c>
      <c r="CX86" s="632" t="s">
        <v>26</v>
      </c>
      <c r="CY86" s="88" t="s">
        <v>26</v>
      </c>
      <c r="CZ86" s="89" t="s">
        <v>26</v>
      </c>
      <c r="DA86" s="135" t="s">
        <v>172</v>
      </c>
      <c r="DB86" s="2356">
        <v>34581</v>
      </c>
      <c r="DC86" s="2356">
        <v>70787</v>
      </c>
      <c r="DD86" s="2508">
        <v>40437</v>
      </c>
      <c r="DE86" s="2508"/>
      <c r="DF86" s="2356" t="s">
        <v>21</v>
      </c>
      <c r="DG86" s="2356" t="s">
        <v>21</v>
      </c>
      <c r="DH86" s="2356">
        <v>40437</v>
      </c>
      <c r="DI86" s="2356">
        <v>40437</v>
      </c>
      <c r="DJ86" s="2356" t="s">
        <v>21</v>
      </c>
      <c r="DK86" s="2356" t="s">
        <v>21</v>
      </c>
      <c r="DL86" s="2356">
        <v>63351</v>
      </c>
      <c r="DM86" s="2356">
        <v>44620</v>
      </c>
      <c r="DN86" s="1388" t="s">
        <v>31</v>
      </c>
      <c r="DO86" s="632" t="s">
        <v>26</v>
      </c>
      <c r="DP86" s="88" t="s">
        <v>26</v>
      </c>
      <c r="DQ86" s="89" t="s">
        <v>26</v>
      </c>
      <c r="DR86" s="135" t="s">
        <v>172</v>
      </c>
      <c r="DS86" s="2356">
        <v>26958</v>
      </c>
      <c r="DT86" s="2356">
        <v>626757</v>
      </c>
      <c r="DU86" s="2508">
        <v>407597</v>
      </c>
      <c r="DV86" s="2508"/>
      <c r="DW86" s="2356">
        <v>138084</v>
      </c>
      <c r="DX86" s="2356">
        <v>301</v>
      </c>
      <c r="DY86" s="2356">
        <v>269212</v>
      </c>
      <c r="DZ86" s="2356" t="s">
        <v>21</v>
      </c>
      <c r="EA86" s="2356">
        <v>242771</v>
      </c>
      <c r="EB86" s="2356">
        <v>26441</v>
      </c>
      <c r="EC86" s="2356">
        <v>200821</v>
      </c>
      <c r="ED86" s="2356" t="s">
        <v>22</v>
      </c>
      <c r="EE86" s="1388" t="s">
        <v>31</v>
      </c>
      <c r="EF86" s="632" t="s">
        <v>26</v>
      </c>
      <c r="EG86" s="88" t="s">
        <v>26</v>
      </c>
      <c r="EH86" s="89" t="s">
        <v>26</v>
      </c>
      <c r="EI86" s="135" t="s">
        <v>172</v>
      </c>
      <c r="EJ86" s="2356">
        <v>127854</v>
      </c>
      <c r="EK86" s="2356" t="s">
        <v>22</v>
      </c>
      <c r="EL86" s="2508">
        <v>125789</v>
      </c>
      <c r="EM86" s="2508"/>
      <c r="EN86" s="2356">
        <v>22033</v>
      </c>
      <c r="EO86" s="2356">
        <v>25526</v>
      </c>
      <c r="EP86" s="2356">
        <v>78230</v>
      </c>
      <c r="EQ86" s="2356">
        <v>17209</v>
      </c>
      <c r="ER86" s="2356">
        <v>56172</v>
      </c>
      <c r="ES86" s="2356">
        <v>4849</v>
      </c>
      <c r="ET86" s="2356">
        <v>14394</v>
      </c>
      <c r="EU86" s="2356">
        <v>33279</v>
      </c>
      <c r="EV86" s="1388" t="s">
        <v>31</v>
      </c>
      <c r="EW86" s="632" t="s">
        <v>26</v>
      </c>
      <c r="EX86" s="88" t="s">
        <v>26</v>
      </c>
      <c r="EY86" s="89" t="s">
        <v>26</v>
      </c>
      <c r="EZ86" s="135" t="s">
        <v>172</v>
      </c>
      <c r="FA86" s="2356">
        <v>1011292</v>
      </c>
      <c r="FB86" s="2356" t="s">
        <v>22</v>
      </c>
      <c r="FC86" s="2508">
        <v>1011251</v>
      </c>
      <c r="FD86" s="2508"/>
      <c r="FE86" s="2356">
        <v>1011251</v>
      </c>
      <c r="FF86" s="2356" t="s">
        <v>21</v>
      </c>
      <c r="FG86" s="2356" t="s">
        <v>21</v>
      </c>
      <c r="FH86" s="2356" t="s">
        <v>22</v>
      </c>
      <c r="FI86" s="2356" t="s">
        <v>21</v>
      </c>
      <c r="FJ86" s="2356" t="s">
        <v>21</v>
      </c>
      <c r="FK86" s="2356" t="s">
        <v>21</v>
      </c>
      <c r="FL86" s="2356">
        <v>3578</v>
      </c>
      <c r="FM86" s="1388" t="s">
        <v>31</v>
      </c>
      <c r="FN86" s="632" t="s">
        <v>26</v>
      </c>
      <c r="FO86" s="88" t="s">
        <v>26</v>
      </c>
      <c r="FP86" s="89" t="s">
        <v>26</v>
      </c>
      <c r="FQ86" s="135" t="s">
        <v>172</v>
      </c>
      <c r="FR86" s="2356">
        <v>33656</v>
      </c>
      <c r="FS86" s="2356" t="s">
        <v>21</v>
      </c>
      <c r="FT86" s="2508">
        <v>34300</v>
      </c>
      <c r="FU86" s="2508"/>
      <c r="FV86" s="2356">
        <v>27780</v>
      </c>
      <c r="FW86" s="2356" t="s">
        <v>21</v>
      </c>
      <c r="FX86" s="2356">
        <v>6520</v>
      </c>
      <c r="FY86" s="2356">
        <v>1516</v>
      </c>
      <c r="FZ86" s="2356">
        <v>4631</v>
      </c>
      <c r="GA86" s="2356">
        <v>373</v>
      </c>
      <c r="GB86" s="2356" t="s">
        <v>21</v>
      </c>
      <c r="GC86" s="2356">
        <v>29518</v>
      </c>
      <c r="GD86" s="1388" t="s">
        <v>31</v>
      </c>
      <c r="GE86" s="632" t="s">
        <v>26</v>
      </c>
      <c r="GF86" s="88"/>
      <c r="GG86" s="89"/>
      <c r="GH86" s="101"/>
      <c r="GU86" s="1397"/>
      <c r="GV86" s="632"/>
    </row>
    <row r="87" spans="1:204" ht="15" customHeight="1">
      <c r="A87" s="88" t="s">
        <v>26</v>
      </c>
      <c r="B87" s="89" t="s">
        <v>26</v>
      </c>
      <c r="C87" s="135" t="s">
        <v>173</v>
      </c>
      <c r="D87" s="2356">
        <v>3136</v>
      </c>
      <c r="E87" s="2356" t="s">
        <v>22</v>
      </c>
      <c r="F87" s="2356"/>
      <c r="G87" s="2356">
        <v>3101</v>
      </c>
      <c r="H87" s="2356">
        <v>355</v>
      </c>
      <c r="I87" s="2356" t="s">
        <v>21</v>
      </c>
      <c r="J87" s="2356">
        <v>2746</v>
      </c>
      <c r="K87" s="2356">
        <v>2746</v>
      </c>
      <c r="L87" s="2356" t="s">
        <v>21</v>
      </c>
      <c r="M87" s="2356" t="s">
        <v>21</v>
      </c>
      <c r="N87" s="2356">
        <v>3760</v>
      </c>
      <c r="O87" s="2356">
        <v>2592</v>
      </c>
      <c r="P87" s="1388" t="s">
        <v>32</v>
      </c>
      <c r="Q87" s="632" t="s">
        <v>26</v>
      </c>
      <c r="R87" s="88" t="s">
        <v>26</v>
      </c>
      <c r="S87" s="89" t="s">
        <v>26</v>
      </c>
      <c r="T87" s="135" t="s">
        <v>173</v>
      </c>
      <c r="U87" s="2356">
        <v>1553734</v>
      </c>
      <c r="V87" s="2356" t="s">
        <v>22</v>
      </c>
      <c r="W87" s="2508">
        <v>1553698</v>
      </c>
      <c r="X87" s="2508"/>
      <c r="Y87" s="2356" t="s">
        <v>21</v>
      </c>
      <c r="Z87" s="2356" t="s">
        <v>21</v>
      </c>
      <c r="AA87" s="2356">
        <v>1553698</v>
      </c>
      <c r="AB87" s="2356">
        <v>1553698</v>
      </c>
      <c r="AC87" s="2356" t="s">
        <v>21</v>
      </c>
      <c r="AD87" s="2356" t="s">
        <v>21</v>
      </c>
      <c r="AE87" s="2356">
        <v>3398</v>
      </c>
      <c r="AF87" s="2356">
        <v>6172</v>
      </c>
      <c r="AG87" s="1388" t="s">
        <v>32</v>
      </c>
      <c r="AH87" s="632" t="s">
        <v>26</v>
      </c>
      <c r="AI87" s="88" t="s">
        <v>26</v>
      </c>
      <c r="AJ87" s="89" t="s">
        <v>26</v>
      </c>
      <c r="AK87" s="135" t="s">
        <v>173</v>
      </c>
      <c r="AL87" s="2356">
        <v>343088</v>
      </c>
      <c r="AM87" s="2356" t="s">
        <v>22</v>
      </c>
      <c r="AN87" s="2508">
        <v>497688</v>
      </c>
      <c r="AO87" s="2508"/>
      <c r="AP87" s="2356">
        <v>262217</v>
      </c>
      <c r="AQ87" s="2356">
        <v>22134</v>
      </c>
      <c r="AR87" s="2356">
        <v>213337</v>
      </c>
      <c r="AS87" s="2356">
        <v>48662</v>
      </c>
      <c r="AT87" s="2356">
        <v>144429</v>
      </c>
      <c r="AU87" s="2356">
        <v>20246</v>
      </c>
      <c r="AV87" s="2356">
        <v>3866</v>
      </c>
      <c r="AW87" s="2356">
        <v>305065</v>
      </c>
      <c r="AX87" s="1388" t="s">
        <v>32</v>
      </c>
      <c r="AY87" s="632" t="s">
        <v>26</v>
      </c>
      <c r="AZ87" s="88" t="s">
        <v>26</v>
      </c>
      <c r="BA87" s="89" t="s">
        <v>26</v>
      </c>
      <c r="BB87" s="135" t="s">
        <v>173</v>
      </c>
      <c r="BC87" s="2356">
        <v>40430</v>
      </c>
      <c r="BD87" s="2356" t="s">
        <v>22</v>
      </c>
      <c r="BE87" s="2508">
        <v>143210</v>
      </c>
      <c r="BF87" s="2508"/>
      <c r="BG87" s="2356">
        <v>85621</v>
      </c>
      <c r="BH87" s="2356" t="s">
        <v>21</v>
      </c>
      <c r="BI87" s="2356">
        <v>57589</v>
      </c>
      <c r="BJ87" s="2356">
        <v>24006</v>
      </c>
      <c r="BK87" s="2356">
        <v>33344</v>
      </c>
      <c r="BL87" s="2356">
        <v>239</v>
      </c>
      <c r="BM87" s="2356">
        <v>280</v>
      </c>
      <c r="BN87" s="2356">
        <v>9234</v>
      </c>
      <c r="BO87" s="1388" t="s">
        <v>32</v>
      </c>
      <c r="BP87" s="632" t="s">
        <v>26</v>
      </c>
      <c r="BQ87" s="88" t="s">
        <v>26</v>
      </c>
      <c r="BR87" s="89" t="s">
        <v>26</v>
      </c>
      <c r="BS87" s="135" t="s">
        <v>173</v>
      </c>
      <c r="BT87" s="2356">
        <v>371518</v>
      </c>
      <c r="BU87" s="2356" t="s">
        <v>22</v>
      </c>
      <c r="BV87" s="2508">
        <v>371356</v>
      </c>
      <c r="BW87" s="2508"/>
      <c r="BX87" s="2356">
        <v>115460</v>
      </c>
      <c r="BY87" s="2356" t="s">
        <v>21</v>
      </c>
      <c r="BZ87" s="2356">
        <v>255896</v>
      </c>
      <c r="CA87" s="2356">
        <v>83212</v>
      </c>
      <c r="CB87" s="2356">
        <v>171764</v>
      </c>
      <c r="CC87" s="2356">
        <v>920</v>
      </c>
      <c r="CD87" s="2356">
        <v>29504</v>
      </c>
      <c r="CE87" s="2356">
        <v>645806</v>
      </c>
      <c r="CF87" s="1388" t="s">
        <v>32</v>
      </c>
      <c r="CG87" s="632" t="s">
        <v>26</v>
      </c>
      <c r="CH87" s="88" t="s">
        <v>26</v>
      </c>
      <c r="CI87" s="89" t="s">
        <v>26</v>
      </c>
      <c r="CJ87" s="135" t="s">
        <v>173</v>
      </c>
      <c r="CK87" s="2356">
        <v>7749026</v>
      </c>
      <c r="CL87" s="2356">
        <v>4135209</v>
      </c>
      <c r="CM87" s="2508">
        <v>10513053</v>
      </c>
      <c r="CN87" s="2508"/>
      <c r="CO87" s="2356">
        <v>2121818</v>
      </c>
      <c r="CP87" s="2356">
        <v>211042</v>
      </c>
      <c r="CQ87" s="2356">
        <v>8180193</v>
      </c>
      <c r="CR87" s="2356">
        <v>3170281</v>
      </c>
      <c r="CS87" s="2356">
        <v>4882178</v>
      </c>
      <c r="CT87" s="2356">
        <v>127735</v>
      </c>
      <c r="CU87" s="2356">
        <v>1708866</v>
      </c>
      <c r="CV87" s="2356">
        <v>8183376</v>
      </c>
      <c r="CW87" s="1388" t="s">
        <v>32</v>
      </c>
      <c r="CX87" s="632" t="s">
        <v>26</v>
      </c>
      <c r="CY87" s="88" t="s">
        <v>26</v>
      </c>
      <c r="CZ87" s="89" t="s">
        <v>26</v>
      </c>
      <c r="DA87" s="135" t="s">
        <v>173</v>
      </c>
      <c r="DB87" s="2356">
        <v>38279</v>
      </c>
      <c r="DC87" s="2356">
        <v>82176</v>
      </c>
      <c r="DD87" s="2508">
        <v>45336</v>
      </c>
      <c r="DE87" s="2508"/>
      <c r="DF87" s="2356" t="s">
        <v>21</v>
      </c>
      <c r="DG87" s="2356" t="s">
        <v>21</v>
      </c>
      <c r="DH87" s="2356">
        <v>45336</v>
      </c>
      <c r="DI87" s="2356">
        <v>45336</v>
      </c>
      <c r="DJ87" s="2356" t="s">
        <v>21</v>
      </c>
      <c r="DK87" s="2356" t="s">
        <v>21</v>
      </c>
      <c r="DL87" s="2356">
        <v>69304</v>
      </c>
      <c r="DM87" s="2356">
        <v>50435</v>
      </c>
      <c r="DN87" s="1388" t="s">
        <v>32</v>
      </c>
      <c r="DO87" s="632" t="s">
        <v>26</v>
      </c>
      <c r="DP87" s="88" t="s">
        <v>26</v>
      </c>
      <c r="DQ87" s="89" t="s">
        <v>26</v>
      </c>
      <c r="DR87" s="135" t="s">
        <v>173</v>
      </c>
      <c r="DS87" s="2356">
        <v>30411</v>
      </c>
      <c r="DT87" s="2356">
        <v>710443</v>
      </c>
      <c r="DU87" s="2508">
        <v>488127</v>
      </c>
      <c r="DV87" s="2508"/>
      <c r="DW87" s="2356">
        <v>168024</v>
      </c>
      <c r="DX87" s="2356">
        <v>103</v>
      </c>
      <c r="DY87" s="2356">
        <v>320000</v>
      </c>
      <c r="DZ87" s="2356" t="s">
        <v>21</v>
      </c>
      <c r="EA87" s="2356">
        <v>285636</v>
      </c>
      <c r="EB87" s="2356">
        <v>34364</v>
      </c>
      <c r="EC87" s="2356">
        <v>209322</v>
      </c>
      <c r="ED87" s="2356" t="s">
        <v>22</v>
      </c>
      <c r="EE87" s="1388" t="s">
        <v>32</v>
      </c>
      <c r="EF87" s="632" t="s">
        <v>26</v>
      </c>
      <c r="EG87" s="88" t="s">
        <v>26</v>
      </c>
      <c r="EH87" s="89" t="s">
        <v>26</v>
      </c>
      <c r="EI87" s="135" t="s">
        <v>173</v>
      </c>
      <c r="EJ87" s="2356">
        <v>178073</v>
      </c>
      <c r="EK87" s="2356" t="s">
        <v>22</v>
      </c>
      <c r="EL87" s="2508">
        <v>133190</v>
      </c>
      <c r="EM87" s="2508"/>
      <c r="EN87" s="2356">
        <v>24380</v>
      </c>
      <c r="EO87" s="2356">
        <v>24878</v>
      </c>
      <c r="EP87" s="2356">
        <v>83932</v>
      </c>
      <c r="EQ87" s="2356">
        <v>21021</v>
      </c>
      <c r="ER87" s="2356">
        <v>58086</v>
      </c>
      <c r="ES87" s="2356">
        <v>4825</v>
      </c>
      <c r="ET87" s="2356">
        <v>16883</v>
      </c>
      <c r="EU87" s="2356">
        <v>61442</v>
      </c>
      <c r="EV87" s="1388" t="s">
        <v>32</v>
      </c>
      <c r="EW87" s="632" t="s">
        <v>26</v>
      </c>
      <c r="EX87" s="88" t="s">
        <v>26</v>
      </c>
      <c r="EY87" s="89" t="s">
        <v>26</v>
      </c>
      <c r="EZ87" s="135" t="s">
        <v>173</v>
      </c>
      <c r="FA87" s="2356">
        <v>1132320</v>
      </c>
      <c r="FB87" s="2356" t="s">
        <v>22</v>
      </c>
      <c r="FC87" s="2508">
        <v>1131919</v>
      </c>
      <c r="FD87" s="2508"/>
      <c r="FE87" s="2356">
        <v>1131919</v>
      </c>
      <c r="FF87" s="2356" t="s">
        <v>21</v>
      </c>
      <c r="FG87" s="2356" t="s">
        <v>21</v>
      </c>
      <c r="FH87" s="2356" t="s">
        <v>22</v>
      </c>
      <c r="FI87" s="2356" t="s">
        <v>21</v>
      </c>
      <c r="FJ87" s="2356" t="s">
        <v>21</v>
      </c>
      <c r="FK87" s="2356" t="s">
        <v>21</v>
      </c>
      <c r="FL87" s="2356">
        <v>4037</v>
      </c>
      <c r="FM87" s="1388" t="s">
        <v>32</v>
      </c>
      <c r="FN87" s="632" t="s">
        <v>26</v>
      </c>
      <c r="FO87" s="88" t="s">
        <v>26</v>
      </c>
      <c r="FP87" s="89" t="s">
        <v>26</v>
      </c>
      <c r="FQ87" s="135" t="s">
        <v>173</v>
      </c>
      <c r="FR87" s="2356">
        <v>37868</v>
      </c>
      <c r="FS87" s="2356" t="s">
        <v>21</v>
      </c>
      <c r="FT87" s="2508">
        <v>39587</v>
      </c>
      <c r="FU87" s="2508"/>
      <c r="FV87" s="2356">
        <v>34528</v>
      </c>
      <c r="FW87" s="2356" t="s">
        <v>21</v>
      </c>
      <c r="FX87" s="2356">
        <v>5059</v>
      </c>
      <c r="FY87" s="2356">
        <v>1380</v>
      </c>
      <c r="FZ87" s="2356">
        <v>3552</v>
      </c>
      <c r="GA87" s="2356">
        <v>127</v>
      </c>
      <c r="GB87" s="2356" t="s">
        <v>21</v>
      </c>
      <c r="GC87" s="2356">
        <v>27763</v>
      </c>
      <c r="GD87" s="1388" t="s">
        <v>32</v>
      </c>
      <c r="GE87" s="632" t="s">
        <v>26</v>
      </c>
      <c r="GF87" s="88"/>
      <c r="GG87" s="89"/>
      <c r="GH87" s="101"/>
      <c r="GU87" s="1397"/>
      <c r="GV87" s="632"/>
    </row>
    <row r="88" spans="1:204" ht="15" customHeight="1">
      <c r="A88" s="88" t="s">
        <v>26</v>
      </c>
      <c r="B88" s="89" t="s">
        <v>26</v>
      </c>
      <c r="C88" s="135" t="s">
        <v>174</v>
      </c>
      <c r="D88" s="2356">
        <v>2312</v>
      </c>
      <c r="E88" s="2356" t="s">
        <v>22</v>
      </c>
      <c r="F88" s="2356"/>
      <c r="G88" s="2356">
        <v>2918</v>
      </c>
      <c r="H88" s="2356">
        <v>264</v>
      </c>
      <c r="I88" s="2356" t="s">
        <v>21</v>
      </c>
      <c r="J88" s="2356">
        <v>2654</v>
      </c>
      <c r="K88" s="2356">
        <v>2654</v>
      </c>
      <c r="L88" s="2356" t="s">
        <v>21</v>
      </c>
      <c r="M88" s="2356" t="s">
        <v>21</v>
      </c>
      <c r="N88" s="2356">
        <v>3793</v>
      </c>
      <c r="O88" s="2356">
        <v>1861</v>
      </c>
      <c r="P88" s="1388" t="s">
        <v>33</v>
      </c>
      <c r="Q88" s="632" t="s">
        <v>26</v>
      </c>
      <c r="R88" s="88" t="s">
        <v>26</v>
      </c>
      <c r="S88" s="89" t="s">
        <v>26</v>
      </c>
      <c r="T88" s="135" t="s">
        <v>174</v>
      </c>
      <c r="U88" s="2356">
        <v>1541117</v>
      </c>
      <c r="V88" s="2356" t="s">
        <v>22</v>
      </c>
      <c r="W88" s="2508">
        <v>1540977</v>
      </c>
      <c r="X88" s="2508"/>
      <c r="Y88" s="2356" t="s">
        <v>21</v>
      </c>
      <c r="Z88" s="2356" t="s">
        <v>21</v>
      </c>
      <c r="AA88" s="2356">
        <v>1540977</v>
      </c>
      <c r="AB88" s="2356">
        <v>1540977</v>
      </c>
      <c r="AC88" s="2356" t="s">
        <v>21</v>
      </c>
      <c r="AD88" s="2356" t="s">
        <v>21</v>
      </c>
      <c r="AE88" s="2356">
        <v>2281</v>
      </c>
      <c r="AF88" s="2356">
        <v>4031</v>
      </c>
      <c r="AG88" s="1388" t="s">
        <v>33</v>
      </c>
      <c r="AH88" s="632" t="s">
        <v>26</v>
      </c>
      <c r="AI88" s="88" t="s">
        <v>26</v>
      </c>
      <c r="AJ88" s="89" t="s">
        <v>26</v>
      </c>
      <c r="AK88" s="135" t="s">
        <v>174</v>
      </c>
      <c r="AL88" s="2356">
        <v>323802</v>
      </c>
      <c r="AM88" s="2356" t="s">
        <v>22</v>
      </c>
      <c r="AN88" s="2508">
        <v>449144</v>
      </c>
      <c r="AO88" s="2508"/>
      <c r="AP88" s="2356">
        <v>229740</v>
      </c>
      <c r="AQ88" s="2356">
        <v>19911</v>
      </c>
      <c r="AR88" s="2356">
        <v>199493</v>
      </c>
      <c r="AS88" s="2356">
        <v>49915</v>
      </c>
      <c r="AT88" s="2356">
        <v>135289</v>
      </c>
      <c r="AU88" s="2356">
        <v>14289</v>
      </c>
      <c r="AV88" s="2356">
        <v>2652</v>
      </c>
      <c r="AW88" s="2356">
        <v>316692</v>
      </c>
      <c r="AX88" s="1388" t="s">
        <v>33</v>
      </c>
      <c r="AY88" s="632" t="s">
        <v>26</v>
      </c>
      <c r="AZ88" s="88" t="s">
        <v>26</v>
      </c>
      <c r="BA88" s="89" t="s">
        <v>26</v>
      </c>
      <c r="BB88" s="135" t="s">
        <v>174</v>
      </c>
      <c r="BC88" s="2356">
        <v>40679</v>
      </c>
      <c r="BD88" s="2356" t="s">
        <v>22</v>
      </c>
      <c r="BE88" s="2508">
        <v>135620</v>
      </c>
      <c r="BF88" s="2508"/>
      <c r="BG88" s="2356">
        <v>77287</v>
      </c>
      <c r="BH88" s="2356" t="s">
        <v>21</v>
      </c>
      <c r="BI88" s="2356">
        <v>58333</v>
      </c>
      <c r="BJ88" s="2356">
        <v>24844</v>
      </c>
      <c r="BK88" s="2356">
        <v>32781</v>
      </c>
      <c r="BL88" s="2356">
        <v>708</v>
      </c>
      <c r="BM88" s="2356">
        <v>354</v>
      </c>
      <c r="BN88" s="2356">
        <v>11265</v>
      </c>
      <c r="BO88" s="1388" t="s">
        <v>33</v>
      </c>
      <c r="BP88" s="632" t="s">
        <v>26</v>
      </c>
      <c r="BQ88" s="88" t="s">
        <v>26</v>
      </c>
      <c r="BR88" s="89" t="s">
        <v>26</v>
      </c>
      <c r="BS88" s="135" t="s">
        <v>174</v>
      </c>
      <c r="BT88" s="2356">
        <v>422204</v>
      </c>
      <c r="BU88" s="2356" t="s">
        <v>22</v>
      </c>
      <c r="BV88" s="2508">
        <v>350243</v>
      </c>
      <c r="BW88" s="2508"/>
      <c r="BX88" s="2356">
        <v>112556</v>
      </c>
      <c r="BY88" s="2356" t="s">
        <v>21</v>
      </c>
      <c r="BZ88" s="2356">
        <v>237687</v>
      </c>
      <c r="CA88" s="2356">
        <v>85381</v>
      </c>
      <c r="CB88" s="2356">
        <v>151480</v>
      </c>
      <c r="CC88" s="2356">
        <v>826</v>
      </c>
      <c r="CD88" s="2356">
        <v>17007</v>
      </c>
      <c r="CE88" s="2356">
        <v>717303</v>
      </c>
      <c r="CF88" s="1388" t="s">
        <v>33</v>
      </c>
      <c r="CG88" s="632" t="s">
        <v>26</v>
      </c>
      <c r="CH88" s="88" t="s">
        <v>26</v>
      </c>
      <c r="CI88" s="89" t="s">
        <v>26</v>
      </c>
      <c r="CJ88" s="135" t="s">
        <v>174</v>
      </c>
      <c r="CK88" s="2356">
        <v>7986234</v>
      </c>
      <c r="CL88" s="2356">
        <v>3912694</v>
      </c>
      <c r="CM88" s="2508">
        <v>9590278</v>
      </c>
      <c r="CN88" s="2508"/>
      <c r="CO88" s="2356">
        <v>1902922</v>
      </c>
      <c r="CP88" s="2356">
        <v>188351</v>
      </c>
      <c r="CQ88" s="2356">
        <v>7499005</v>
      </c>
      <c r="CR88" s="2356">
        <v>3029110</v>
      </c>
      <c r="CS88" s="2356">
        <v>4351690</v>
      </c>
      <c r="CT88" s="2356">
        <v>118205</v>
      </c>
      <c r="CU88" s="2356">
        <v>1722064</v>
      </c>
      <c r="CV88" s="2356">
        <v>8678687</v>
      </c>
      <c r="CW88" s="1388" t="s">
        <v>33</v>
      </c>
      <c r="CX88" s="632" t="s">
        <v>26</v>
      </c>
      <c r="CY88" s="88" t="s">
        <v>26</v>
      </c>
      <c r="CZ88" s="89" t="s">
        <v>26</v>
      </c>
      <c r="DA88" s="135" t="s">
        <v>174</v>
      </c>
      <c r="DB88" s="2356">
        <v>35230</v>
      </c>
      <c r="DC88" s="2356">
        <v>77539</v>
      </c>
      <c r="DD88" s="2508">
        <v>45959</v>
      </c>
      <c r="DE88" s="2508"/>
      <c r="DF88" s="2356" t="s">
        <v>21</v>
      </c>
      <c r="DG88" s="2356" t="s">
        <v>21</v>
      </c>
      <c r="DH88" s="2356">
        <v>45959</v>
      </c>
      <c r="DI88" s="2356">
        <v>45959</v>
      </c>
      <c r="DJ88" s="2356" t="s">
        <v>21</v>
      </c>
      <c r="DK88" s="2356" t="s">
        <v>21</v>
      </c>
      <c r="DL88" s="2356">
        <v>70448</v>
      </c>
      <c r="DM88" s="2356">
        <v>46797</v>
      </c>
      <c r="DN88" s="1388" t="s">
        <v>33</v>
      </c>
      <c r="DO88" s="632" t="s">
        <v>26</v>
      </c>
      <c r="DP88" s="88" t="s">
        <v>26</v>
      </c>
      <c r="DQ88" s="89" t="s">
        <v>26</v>
      </c>
      <c r="DR88" s="135" t="s">
        <v>174</v>
      </c>
      <c r="DS88" s="2356">
        <v>28353</v>
      </c>
      <c r="DT88" s="2356">
        <v>629492</v>
      </c>
      <c r="DU88" s="2508">
        <v>456052</v>
      </c>
      <c r="DV88" s="2508"/>
      <c r="DW88" s="2356">
        <v>168333</v>
      </c>
      <c r="DX88" s="2356" t="s">
        <v>21</v>
      </c>
      <c r="DY88" s="2356">
        <v>287719</v>
      </c>
      <c r="DZ88" s="2356" t="s">
        <v>21</v>
      </c>
      <c r="EA88" s="2356">
        <v>255928</v>
      </c>
      <c r="EB88" s="2356">
        <v>31791</v>
      </c>
      <c r="EC88" s="2356">
        <v>170474</v>
      </c>
      <c r="ED88" s="2356" t="s">
        <v>22</v>
      </c>
      <c r="EE88" s="1388" t="s">
        <v>33</v>
      </c>
      <c r="EF88" s="632" t="s">
        <v>26</v>
      </c>
      <c r="EG88" s="88" t="s">
        <v>26</v>
      </c>
      <c r="EH88" s="89" t="s">
        <v>26</v>
      </c>
      <c r="EI88" s="135" t="s">
        <v>174</v>
      </c>
      <c r="EJ88" s="2356">
        <v>127266</v>
      </c>
      <c r="EK88" s="2356" t="s">
        <v>22</v>
      </c>
      <c r="EL88" s="2508">
        <v>124591</v>
      </c>
      <c r="EM88" s="2508"/>
      <c r="EN88" s="2356">
        <v>21810</v>
      </c>
      <c r="EO88" s="2356">
        <v>28077</v>
      </c>
      <c r="EP88" s="2356">
        <v>74704</v>
      </c>
      <c r="EQ88" s="2356">
        <v>18497</v>
      </c>
      <c r="ER88" s="2356">
        <v>52189</v>
      </c>
      <c r="ES88" s="2356">
        <v>4018</v>
      </c>
      <c r="ET88" s="2356">
        <v>14315</v>
      </c>
      <c r="EU88" s="2356">
        <v>49778</v>
      </c>
      <c r="EV88" s="1388" t="s">
        <v>33</v>
      </c>
      <c r="EW88" s="632" t="s">
        <v>26</v>
      </c>
      <c r="EX88" s="88" t="s">
        <v>26</v>
      </c>
      <c r="EY88" s="89" t="s">
        <v>26</v>
      </c>
      <c r="EZ88" s="135" t="s">
        <v>174</v>
      </c>
      <c r="FA88" s="2356">
        <v>993869</v>
      </c>
      <c r="FB88" s="2356" t="s">
        <v>22</v>
      </c>
      <c r="FC88" s="2508">
        <v>993862</v>
      </c>
      <c r="FD88" s="2508"/>
      <c r="FE88" s="2356">
        <v>993862</v>
      </c>
      <c r="FF88" s="2356" t="s">
        <v>21</v>
      </c>
      <c r="FG88" s="2356" t="s">
        <v>21</v>
      </c>
      <c r="FH88" s="2356" t="s">
        <v>22</v>
      </c>
      <c r="FI88" s="2356" t="s">
        <v>21</v>
      </c>
      <c r="FJ88" s="2356" t="s">
        <v>21</v>
      </c>
      <c r="FK88" s="2356" t="s">
        <v>21</v>
      </c>
      <c r="FL88" s="2356">
        <v>4060</v>
      </c>
      <c r="FM88" s="1388" t="s">
        <v>33</v>
      </c>
      <c r="FN88" s="632" t="s">
        <v>26</v>
      </c>
      <c r="FO88" s="88" t="s">
        <v>26</v>
      </c>
      <c r="FP88" s="89" t="s">
        <v>26</v>
      </c>
      <c r="FQ88" s="135" t="s">
        <v>174</v>
      </c>
      <c r="FR88" s="2356">
        <v>35239</v>
      </c>
      <c r="FS88" s="2356" t="s">
        <v>21</v>
      </c>
      <c r="FT88" s="2508">
        <v>34400</v>
      </c>
      <c r="FU88" s="2508"/>
      <c r="FV88" s="2356">
        <v>28770</v>
      </c>
      <c r="FW88" s="2356" t="s">
        <v>21</v>
      </c>
      <c r="FX88" s="2356">
        <v>5630</v>
      </c>
      <c r="FY88" s="2356">
        <v>1342</v>
      </c>
      <c r="FZ88" s="2356">
        <v>4111</v>
      </c>
      <c r="GA88" s="2356">
        <v>177</v>
      </c>
      <c r="GB88" s="2356" t="s">
        <v>21</v>
      </c>
      <c r="GC88" s="2356">
        <v>28647</v>
      </c>
      <c r="GD88" s="1388" t="s">
        <v>33</v>
      </c>
      <c r="GE88" s="632" t="s">
        <v>26</v>
      </c>
      <c r="GF88" s="88"/>
      <c r="GG88" s="89"/>
      <c r="GH88" s="101"/>
      <c r="GU88" s="1397"/>
      <c r="GV88" s="632"/>
    </row>
    <row r="89" spans="1:204" ht="15" customHeight="1">
      <c r="A89" s="88" t="s">
        <v>26</v>
      </c>
      <c r="B89" s="89" t="s">
        <v>26</v>
      </c>
      <c r="C89" s="135" t="s">
        <v>175</v>
      </c>
      <c r="D89" s="2356">
        <v>53562</v>
      </c>
      <c r="E89" s="2356" t="s">
        <v>22</v>
      </c>
      <c r="F89" s="2356"/>
      <c r="G89" s="2356">
        <v>50181</v>
      </c>
      <c r="H89" s="2356">
        <v>245</v>
      </c>
      <c r="I89" s="2356" t="s">
        <v>21</v>
      </c>
      <c r="J89" s="2356">
        <v>49936</v>
      </c>
      <c r="K89" s="2356">
        <v>49936</v>
      </c>
      <c r="L89" s="2356" t="s">
        <v>21</v>
      </c>
      <c r="M89" s="2356" t="s">
        <v>21</v>
      </c>
      <c r="N89" s="2356">
        <v>3722</v>
      </c>
      <c r="O89" s="2356">
        <v>5171</v>
      </c>
      <c r="P89" s="1388" t="s">
        <v>34</v>
      </c>
      <c r="Q89" s="632" t="s">
        <v>26</v>
      </c>
      <c r="R89" s="88" t="s">
        <v>26</v>
      </c>
      <c r="S89" s="89" t="s">
        <v>26</v>
      </c>
      <c r="T89" s="135" t="s">
        <v>175</v>
      </c>
      <c r="U89" s="2356">
        <v>1516620</v>
      </c>
      <c r="V89" s="2356" t="s">
        <v>22</v>
      </c>
      <c r="W89" s="2508">
        <v>1510948</v>
      </c>
      <c r="X89" s="2508"/>
      <c r="Y89" s="2356" t="s">
        <v>21</v>
      </c>
      <c r="Z89" s="2356" t="s">
        <v>21</v>
      </c>
      <c r="AA89" s="2356">
        <v>1510948</v>
      </c>
      <c r="AB89" s="2356">
        <v>1510948</v>
      </c>
      <c r="AC89" s="2356" t="s">
        <v>21</v>
      </c>
      <c r="AD89" s="2356" t="s">
        <v>21</v>
      </c>
      <c r="AE89" s="2356">
        <v>5757</v>
      </c>
      <c r="AF89" s="2356">
        <v>3946</v>
      </c>
      <c r="AG89" s="1388" t="s">
        <v>34</v>
      </c>
      <c r="AH89" s="632" t="s">
        <v>26</v>
      </c>
      <c r="AI89" s="88" t="s">
        <v>26</v>
      </c>
      <c r="AJ89" s="89" t="s">
        <v>26</v>
      </c>
      <c r="AK89" s="135" t="s">
        <v>175</v>
      </c>
      <c r="AL89" s="2356">
        <v>271536</v>
      </c>
      <c r="AM89" s="2356" t="s">
        <v>22</v>
      </c>
      <c r="AN89" s="2508">
        <v>392053</v>
      </c>
      <c r="AO89" s="2508"/>
      <c r="AP89" s="2356">
        <v>214954</v>
      </c>
      <c r="AQ89" s="2356">
        <v>15508</v>
      </c>
      <c r="AR89" s="2356">
        <v>161591</v>
      </c>
      <c r="AS89" s="2356">
        <v>29442</v>
      </c>
      <c r="AT89" s="2356">
        <v>120171</v>
      </c>
      <c r="AU89" s="2356">
        <v>11978</v>
      </c>
      <c r="AV89" s="2356">
        <v>2434</v>
      </c>
      <c r="AW89" s="2356">
        <v>306846</v>
      </c>
      <c r="AX89" s="1388" t="s">
        <v>34</v>
      </c>
      <c r="AY89" s="632" t="s">
        <v>26</v>
      </c>
      <c r="AZ89" s="88" t="s">
        <v>26</v>
      </c>
      <c r="BA89" s="89" t="s">
        <v>26</v>
      </c>
      <c r="BB89" s="135" t="s">
        <v>175</v>
      </c>
      <c r="BC89" s="2356">
        <v>40673</v>
      </c>
      <c r="BD89" s="2356" t="s">
        <v>22</v>
      </c>
      <c r="BE89" s="2508">
        <v>132722</v>
      </c>
      <c r="BF89" s="2508"/>
      <c r="BG89" s="2356">
        <v>68686</v>
      </c>
      <c r="BH89" s="2356" t="s">
        <v>21</v>
      </c>
      <c r="BI89" s="2356">
        <v>64036</v>
      </c>
      <c r="BJ89" s="2356">
        <v>30407</v>
      </c>
      <c r="BK89" s="2356">
        <v>32939</v>
      </c>
      <c r="BL89" s="2356">
        <v>690</v>
      </c>
      <c r="BM89" s="2356">
        <v>361</v>
      </c>
      <c r="BN89" s="2356">
        <v>9103</v>
      </c>
      <c r="BO89" s="1388" t="s">
        <v>34</v>
      </c>
      <c r="BP89" s="632" t="s">
        <v>26</v>
      </c>
      <c r="BQ89" s="88" t="s">
        <v>26</v>
      </c>
      <c r="BR89" s="89" t="s">
        <v>26</v>
      </c>
      <c r="BS89" s="135" t="s">
        <v>175</v>
      </c>
      <c r="BT89" s="2356">
        <v>350936</v>
      </c>
      <c r="BU89" s="2356" t="s">
        <v>22</v>
      </c>
      <c r="BV89" s="2508">
        <v>390812</v>
      </c>
      <c r="BW89" s="2508"/>
      <c r="BX89" s="2356">
        <v>155616</v>
      </c>
      <c r="BY89" s="2356" t="s">
        <v>21</v>
      </c>
      <c r="BZ89" s="2356">
        <v>235196</v>
      </c>
      <c r="CA89" s="2356">
        <v>83140</v>
      </c>
      <c r="CB89" s="2356">
        <v>151367</v>
      </c>
      <c r="CC89" s="2356">
        <v>689</v>
      </c>
      <c r="CD89" s="2356">
        <v>34735</v>
      </c>
      <c r="CE89" s="2356">
        <v>682861</v>
      </c>
      <c r="CF89" s="1388" t="s">
        <v>34</v>
      </c>
      <c r="CG89" s="632" t="s">
        <v>26</v>
      </c>
      <c r="CH89" s="88" t="s">
        <v>26</v>
      </c>
      <c r="CI89" s="89" t="s">
        <v>26</v>
      </c>
      <c r="CJ89" s="135" t="s">
        <v>175</v>
      </c>
      <c r="CK89" s="2356">
        <v>7714578</v>
      </c>
      <c r="CL89" s="2356">
        <v>4043564</v>
      </c>
      <c r="CM89" s="2508">
        <v>9802516</v>
      </c>
      <c r="CN89" s="2508"/>
      <c r="CO89" s="2356">
        <v>1812624</v>
      </c>
      <c r="CP89" s="2356">
        <v>169875</v>
      </c>
      <c r="CQ89" s="2356">
        <v>7820016</v>
      </c>
      <c r="CR89" s="2356">
        <v>3092097</v>
      </c>
      <c r="CS89" s="2356">
        <v>4610551</v>
      </c>
      <c r="CT89" s="2356">
        <v>117369</v>
      </c>
      <c r="CU89" s="2356">
        <v>1770078</v>
      </c>
      <c r="CV89" s="2356">
        <v>8784112</v>
      </c>
      <c r="CW89" s="1388" t="s">
        <v>34</v>
      </c>
      <c r="CX89" s="632" t="s">
        <v>26</v>
      </c>
      <c r="CY89" s="88" t="s">
        <v>26</v>
      </c>
      <c r="CZ89" s="89" t="s">
        <v>26</v>
      </c>
      <c r="DA89" s="135" t="s">
        <v>175</v>
      </c>
      <c r="DB89" s="2356">
        <v>31670</v>
      </c>
      <c r="DC89" s="2356">
        <v>81748</v>
      </c>
      <c r="DD89" s="2508">
        <v>42528</v>
      </c>
      <c r="DE89" s="2508"/>
      <c r="DF89" s="2356" t="s">
        <v>21</v>
      </c>
      <c r="DG89" s="2356" t="s">
        <v>21</v>
      </c>
      <c r="DH89" s="2356">
        <v>42528</v>
      </c>
      <c r="DI89" s="2356">
        <v>42528</v>
      </c>
      <c r="DJ89" s="2356" t="s">
        <v>21</v>
      </c>
      <c r="DK89" s="2356" t="s">
        <v>21</v>
      </c>
      <c r="DL89" s="2356">
        <v>74696</v>
      </c>
      <c r="DM89" s="2356">
        <v>42990</v>
      </c>
      <c r="DN89" s="1388" t="s">
        <v>34</v>
      </c>
      <c r="DO89" s="632" t="s">
        <v>26</v>
      </c>
      <c r="DP89" s="88" t="s">
        <v>26</v>
      </c>
      <c r="DQ89" s="89" t="s">
        <v>26</v>
      </c>
      <c r="DR89" s="135" t="s">
        <v>175</v>
      </c>
      <c r="DS89" s="2356">
        <v>26211</v>
      </c>
      <c r="DT89" s="2356">
        <v>708215</v>
      </c>
      <c r="DU89" s="2508">
        <v>498735</v>
      </c>
      <c r="DV89" s="2508"/>
      <c r="DW89" s="2356">
        <v>178048</v>
      </c>
      <c r="DX89" s="2356" t="s">
        <v>21</v>
      </c>
      <c r="DY89" s="2356">
        <v>320687</v>
      </c>
      <c r="DZ89" s="2356" t="s">
        <v>21</v>
      </c>
      <c r="EA89" s="2356">
        <v>276414</v>
      </c>
      <c r="EB89" s="2356">
        <v>44273</v>
      </c>
      <c r="EC89" s="2356">
        <v>195987</v>
      </c>
      <c r="ED89" s="2356" t="s">
        <v>22</v>
      </c>
      <c r="EE89" s="1388" t="s">
        <v>34</v>
      </c>
      <c r="EF89" s="632" t="s">
        <v>26</v>
      </c>
      <c r="EG89" s="88" t="s">
        <v>26</v>
      </c>
      <c r="EH89" s="89" t="s">
        <v>26</v>
      </c>
      <c r="EI89" s="135" t="s">
        <v>175</v>
      </c>
      <c r="EJ89" s="2356">
        <v>122238</v>
      </c>
      <c r="EK89" s="2356" t="s">
        <v>22</v>
      </c>
      <c r="EL89" s="2508">
        <v>119377</v>
      </c>
      <c r="EM89" s="2508"/>
      <c r="EN89" s="2356">
        <v>20260</v>
      </c>
      <c r="EO89" s="2356">
        <v>23657</v>
      </c>
      <c r="EP89" s="2356">
        <v>75460</v>
      </c>
      <c r="EQ89" s="2356">
        <v>18623</v>
      </c>
      <c r="ER89" s="2356">
        <v>52600</v>
      </c>
      <c r="ES89" s="2356">
        <v>4237</v>
      </c>
      <c r="ET89" s="2356">
        <v>14408</v>
      </c>
      <c r="EU89" s="2356">
        <v>38147</v>
      </c>
      <c r="EV89" s="1388" t="s">
        <v>34</v>
      </c>
      <c r="EW89" s="632" t="s">
        <v>26</v>
      </c>
      <c r="EX89" s="88" t="s">
        <v>26</v>
      </c>
      <c r="EY89" s="89" t="s">
        <v>26</v>
      </c>
      <c r="EZ89" s="135" t="s">
        <v>175</v>
      </c>
      <c r="FA89" s="2356">
        <v>980442</v>
      </c>
      <c r="FB89" s="2356" t="s">
        <v>22</v>
      </c>
      <c r="FC89" s="2508">
        <v>980784</v>
      </c>
      <c r="FD89" s="2508"/>
      <c r="FE89" s="2356">
        <v>980784</v>
      </c>
      <c r="FF89" s="2356" t="s">
        <v>21</v>
      </c>
      <c r="FG89" s="2356" t="s">
        <v>21</v>
      </c>
      <c r="FH89" s="2356" t="s">
        <v>22</v>
      </c>
      <c r="FI89" s="2356" t="s">
        <v>21</v>
      </c>
      <c r="FJ89" s="2356" t="s">
        <v>21</v>
      </c>
      <c r="FK89" s="2356" t="s">
        <v>21</v>
      </c>
      <c r="FL89" s="2356">
        <v>3720</v>
      </c>
      <c r="FM89" s="1388" t="s">
        <v>34</v>
      </c>
      <c r="FN89" s="632" t="s">
        <v>26</v>
      </c>
      <c r="FO89" s="88" t="s">
        <v>26</v>
      </c>
      <c r="FP89" s="89" t="s">
        <v>26</v>
      </c>
      <c r="FQ89" s="135" t="s">
        <v>175</v>
      </c>
      <c r="FR89" s="2356">
        <v>32410</v>
      </c>
      <c r="FS89" s="2356" t="s">
        <v>21</v>
      </c>
      <c r="FT89" s="2508">
        <v>32556</v>
      </c>
      <c r="FU89" s="2508"/>
      <c r="FV89" s="2356">
        <v>26857</v>
      </c>
      <c r="FW89" s="2356" t="s">
        <v>21</v>
      </c>
      <c r="FX89" s="2356">
        <v>5699</v>
      </c>
      <c r="FY89" s="2356">
        <v>1857</v>
      </c>
      <c r="FZ89" s="2356">
        <v>3560</v>
      </c>
      <c r="GA89" s="2356">
        <v>282</v>
      </c>
      <c r="GB89" s="2356" t="s">
        <v>21</v>
      </c>
      <c r="GC89" s="2356">
        <v>28545</v>
      </c>
      <c r="GD89" s="1388" t="s">
        <v>34</v>
      </c>
      <c r="GE89" s="632" t="s">
        <v>26</v>
      </c>
      <c r="GF89" s="88"/>
      <c r="GG89" s="89"/>
      <c r="GH89" s="101"/>
      <c r="GU89" s="1397"/>
      <c r="GV89" s="632"/>
    </row>
    <row r="90" spans="1:204" ht="15" customHeight="1">
      <c r="A90" s="88" t="s">
        <v>26</v>
      </c>
      <c r="B90" s="89" t="s">
        <v>26</v>
      </c>
      <c r="C90" s="135" t="s">
        <v>176</v>
      </c>
      <c r="D90" s="2356">
        <v>62399</v>
      </c>
      <c r="E90" s="2356" t="s">
        <v>22</v>
      </c>
      <c r="F90" s="2356"/>
      <c r="G90" s="2356">
        <v>29654</v>
      </c>
      <c r="H90" s="2356">
        <v>164</v>
      </c>
      <c r="I90" s="2356" t="s">
        <v>21</v>
      </c>
      <c r="J90" s="2356">
        <v>29490</v>
      </c>
      <c r="K90" s="2356">
        <v>29490</v>
      </c>
      <c r="L90" s="2356" t="s">
        <v>21</v>
      </c>
      <c r="M90" s="2356" t="s">
        <v>21</v>
      </c>
      <c r="N90" s="2356">
        <v>3783</v>
      </c>
      <c r="O90" s="2356">
        <v>37798</v>
      </c>
      <c r="P90" s="1388" t="s">
        <v>35</v>
      </c>
      <c r="Q90" s="632" t="s">
        <v>26</v>
      </c>
      <c r="R90" s="88" t="s">
        <v>26</v>
      </c>
      <c r="S90" s="89" t="s">
        <v>26</v>
      </c>
      <c r="T90" s="135" t="s">
        <v>176</v>
      </c>
      <c r="U90" s="2356">
        <v>1280372</v>
      </c>
      <c r="V90" s="2356" t="s">
        <v>22</v>
      </c>
      <c r="W90" s="2508">
        <v>1274411</v>
      </c>
      <c r="X90" s="2508"/>
      <c r="Y90" s="2356" t="s">
        <v>21</v>
      </c>
      <c r="Z90" s="2356" t="s">
        <v>21</v>
      </c>
      <c r="AA90" s="2356">
        <v>1274411</v>
      </c>
      <c r="AB90" s="2356">
        <v>1274411</v>
      </c>
      <c r="AC90" s="2356" t="s">
        <v>21</v>
      </c>
      <c r="AD90" s="2356" t="s">
        <v>21</v>
      </c>
      <c r="AE90" s="2356">
        <v>6061</v>
      </c>
      <c r="AF90" s="2356">
        <v>3846</v>
      </c>
      <c r="AG90" s="1388" t="s">
        <v>35</v>
      </c>
      <c r="AH90" s="632" t="s">
        <v>26</v>
      </c>
      <c r="AI90" s="88" t="s">
        <v>26</v>
      </c>
      <c r="AJ90" s="89" t="s">
        <v>26</v>
      </c>
      <c r="AK90" s="135" t="s">
        <v>176</v>
      </c>
      <c r="AL90" s="2356">
        <v>243561</v>
      </c>
      <c r="AM90" s="2356" t="s">
        <v>22</v>
      </c>
      <c r="AN90" s="2508">
        <v>350899</v>
      </c>
      <c r="AO90" s="2508"/>
      <c r="AP90" s="2356">
        <v>207312</v>
      </c>
      <c r="AQ90" s="2356">
        <v>16040</v>
      </c>
      <c r="AR90" s="2356">
        <v>127547</v>
      </c>
      <c r="AS90" s="2356" t="s">
        <v>21</v>
      </c>
      <c r="AT90" s="2356">
        <v>113805</v>
      </c>
      <c r="AU90" s="2356">
        <v>13742</v>
      </c>
      <c r="AV90" s="2356">
        <v>3125</v>
      </c>
      <c r="AW90" s="2356">
        <v>304955</v>
      </c>
      <c r="AX90" s="1388" t="s">
        <v>35</v>
      </c>
      <c r="AY90" s="632" t="s">
        <v>26</v>
      </c>
      <c r="AZ90" s="88" t="s">
        <v>26</v>
      </c>
      <c r="BA90" s="89" t="s">
        <v>26</v>
      </c>
      <c r="BB90" s="135" t="s">
        <v>176</v>
      </c>
      <c r="BC90" s="2356">
        <v>37675</v>
      </c>
      <c r="BD90" s="2356" t="s">
        <v>22</v>
      </c>
      <c r="BE90" s="2508">
        <v>120671</v>
      </c>
      <c r="BF90" s="2508"/>
      <c r="BG90" s="2356">
        <v>62503</v>
      </c>
      <c r="BH90" s="2356" t="s">
        <v>21</v>
      </c>
      <c r="BI90" s="2356">
        <v>58168</v>
      </c>
      <c r="BJ90" s="2356">
        <v>24111</v>
      </c>
      <c r="BK90" s="2356">
        <v>33456</v>
      </c>
      <c r="BL90" s="2356">
        <v>601</v>
      </c>
      <c r="BM90" s="2356">
        <v>435</v>
      </c>
      <c r="BN90" s="2356">
        <v>9265</v>
      </c>
      <c r="BO90" s="1388" t="s">
        <v>35</v>
      </c>
      <c r="BP90" s="632" t="s">
        <v>26</v>
      </c>
      <c r="BQ90" s="88" t="s">
        <v>26</v>
      </c>
      <c r="BR90" s="89" t="s">
        <v>26</v>
      </c>
      <c r="BS90" s="135" t="s">
        <v>176</v>
      </c>
      <c r="BT90" s="2356">
        <v>423372</v>
      </c>
      <c r="BU90" s="2356" t="s">
        <v>22</v>
      </c>
      <c r="BV90" s="2508">
        <v>362085</v>
      </c>
      <c r="BW90" s="2508"/>
      <c r="BX90" s="2356">
        <v>163964</v>
      </c>
      <c r="BY90" s="2356" t="s">
        <v>21</v>
      </c>
      <c r="BZ90" s="2356">
        <v>198121</v>
      </c>
      <c r="CA90" s="2356">
        <v>67428</v>
      </c>
      <c r="CB90" s="2356">
        <v>130060</v>
      </c>
      <c r="CC90" s="2356">
        <v>633</v>
      </c>
      <c r="CD90" s="2356">
        <v>23076</v>
      </c>
      <c r="CE90" s="2356">
        <v>759287</v>
      </c>
      <c r="CF90" s="1388" t="s">
        <v>35</v>
      </c>
      <c r="CG90" s="632" t="s">
        <v>26</v>
      </c>
      <c r="CH90" s="88" t="s">
        <v>26</v>
      </c>
      <c r="CI90" s="89" t="s">
        <v>26</v>
      </c>
      <c r="CJ90" s="135" t="s">
        <v>176</v>
      </c>
      <c r="CK90" s="2356">
        <v>7699897</v>
      </c>
      <c r="CL90" s="2356">
        <v>3854805</v>
      </c>
      <c r="CM90" s="2508">
        <v>9544606</v>
      </c>
      <c r="CN90" s="2508"/>
      <c r="CO90" s="2356">
        <v>1789681</v>
      </c>
      <c r="CP90" s="2356">
        <v>202002</v>
      </c>
      <c r="CQ90" s="2356">
        <v>7552922</v>
      </c>
      <c r="CR90" s="2356">
        <v>2959719</v>
      </c>
      <c r="CS90" s="2356">
        <v>4474822</v>
      </c>
      <c r="CT90" s="2356">
        <v>118381</v>
      </c>
      <c r="CU90" s="2356">
        <v>1711362</v>
      </c>
      <c r="CV90" s="2356">
        <v>8978361</v>
      </c>
      <c r="CW90" s="1388" t="s">
        <v>35</v>
      </c>
      <c r="CX90" s="632" t="s">
        <v>26</v>
      </c>
      <c r="CY90" s="88" t="s">
        <v>26</v>
      </c>
      <c r="CZ90" s="89" t="s">
        <v>26</v>
      </c>
      <c r="DA90" s="135" t="s">
        <v>176</v>
      </c>
      <c r="DB90" s="2356">
        <v>32303</v>
      </c>
      <c r="DC90" s="2356">
        <v>78224</v>
      </c>
      <c r="DD90" s="2508">
        <v>38563</v>
      </c>
      <c r="DE90" s="2508"/>
      <c r="DF90" s="2356" t="s">
        <v>21</v>
      </c>
      <c r="DG90" s="2356" t="s">
        <v>21</v>
      </c>
      <c r="DH90" s="2356">
        <v>38563</v>
      </c>
      <c r="DI90" s="2356">
        <v>38563</v>
      </c>
      <c r="DJ90" s="2356" t="s">
        <v>21</v>
      </c>
      <c r="DK90" s="2356" t="s">
        <v>21</v>
      </c>
      <c r="DL90" s="2356">
        <v>70606</v>
      </c>
      <c r="DM90" s="2356">
        <v>44349</v>
      </c>
      <c r="DN90" s="1388" t="s">
        <v>35</v>
      </c>
      <c r="DO90" s="632" t="s">
        <v>26</v>
      </c>
      <c r="DP90" s="88" t="s">
        <v>26</v>
      </c>
      <c r="DQ90" s="89" t="s">
        <v>26</v>
      </c>
      <c r="DR90" s="135" t="s">
        <v>176</v>
      </c>
      <c r="DS90" s="2356">
        <v>24027</v>
      </c>
      <c r="DT90" s="2356">
        <v>613821</v>
      </c>
      <c r="DU90" s="2508">
        <v>413982</v>
      </c>
      <c r="DV90" s="2508"/>
      <c r="DW90" s="2356">
        <v>154413</v>
      </c>
      <c r="DX90" s="2356">
        <v>406</v>
      </c>
      <c r="DY90" s="2356">
        <v>259163</v>
      </c>
      <c r="DZ90" s="2356" t="s">
        <v>21</v>
      </c>
      <c r="EA90" s="2356">
        <v>232727</v>
      </c>
      <c r="EB90" s="2356">
        <v>26436</v>
      </c>
      <c r="EC90" s="2356">
        <v>190317</v>
      </c>
      <c r="ED90" s="2356" t="s">
        <v>22</v>
      </c>
      <c r="EE90" s="1388" t="s">
        <v>35</v>
      </c>
      <c r="EF90" s="632" t="s">
        <v>26</v>
      </c>
      <c r="EG90" s="88" t="s">
        <v>26</v>
      </c>
      <c r="EH90" s="89" t="s">
        <v>26</v>
      </c>
      <c r="EI90" s="135" t="s">
        <v>176</v>
      </c>
      <c r="EJ90" s="2356">
        <v>141526</v>
      </c>
      <c r="EK90" s="2356" t="s">
        <v>22</v>
      </c>
      <c r="EL90" s="2508">
        <v>126783</v>
      </c>
      <c r="EM90" s="2508"/>
      <c r="EN90" s="2356">
        <v>21489</v>
      </c>
      <c r="EO90" s="2356">
        <v>28168</v>
      </c>
      <c r="EP90" s="2356">
        <v>77126</v>
      </c>
      <c r="EQ90" s="2356">
        <v>17695</v>
      </c>
      <c r="ER90" s="2356">
        <v>54730</v>
      </c>
      <c r="ES90" s="2356">
        <v>4701</v>
      </c>
      <c r="ET90" s="2356">
        <v>14926</v>
      </c>
      <c r="EU90" s="2356">
        <v>37868</v>
      </c>
      <c r="EV90" s="1388" t="s">
        <v>35</v>
      </c>
      <c r="EW90" s="632" t="s">
        <v>26</v>
      </c>
      <c r="EX90" s="88" t="s">
        <v>26</v>
      </c>
      <c r="EY90" s="89" t="s">
        <v>26</v>
      </c>
      <c r="EZ90" s="135" t="s">
        <v>176</v>
      </c>
      <c r="FA90" s="2356">
        <v>971622</v>
      </c>
      <c r="FB90" s="2356" t="s">
        <v>22</v>
      </c>
      <c r="FC90" s="2508">
        <v>970803</v>
      </c>
      <c r="FD90" s="2508"/>
      <c r="FE90" s="2356">
        <v>970803</v>
      </c>
      <c r="FF90" s="2356" t="s">
        <v>21</v>
      </c>
      <c r="FG90" s="2356" t="s">
        <v>21</v>
      </c>
      <c r="FH90" s="2356" t="s">
        <v>22</v>
      </c>
      <c r="FI90" s="2356" t="s">
        <v>21</v>
      </c>
      <c r="FJ90" s="2356" t="s">
        <v>21</v>
      </c>
      <c r="FK90" s="2356" t="s">
        <v>21</v>
      </c>
      <c r="FL90" s="2356">
        <v>4421</v>
      </c>
      <c r="FM90" s="1388" t="s">
        <v>35</v>
      </c>
      <c r="FN90" s="632" t="s">
        <v>26</v>
      </c>
      <c r="FO90" s="88" t="s">
        <v>26</v>
      </c>
      <c r="FP90" s="89" t="s">
        <v>26</v>
      </c>
      <c r="FQ90" s="135" t="s">
        <v>176</v>
      </c>
      <c r="FR90" s="2356">
        <v>39166</v>
      </c>
      <c r="FS90" s="2356" t="s">
        <v>21</v>
      </c>
      <c r="FT90" s="2508">
        <v>38774</v>
      </c>
      <c r="FU90" s="2508"/>
      <c r="FV90" s="2356">
        <v>32344</v>
      </c>
      <c r="FW90" s="2356" t="s">
        <v>21</v>
      </c>
      <c r="FX90" s="2356">
        <v>6430</v>
      </c>
      <c r="FY90" s="2356">
        <v>925</v>
      </c>
      <c r="FZ90" s="2356">
        <v>5130</v>
      </c>
      <c r="GA90" s="2356">
        <v>375</v>
      </c>
      <c r="GB90" s="2356" t="s">
        <v>21</v>
      </c>
      <c r="GC90" s="2356">
        <v>28981</v>
      </c>
      <c r="GD90" s="1388" t="s">
        <v>35</v>
      </c>
      <c r="GE90" s="632" t="s">
        <v>26</v>
      </c>
      <c r="GF90" s="88"/>
      <c r="GG90" s="89"/>
      <c r="GH90" s="101"/>
      <c r="GU90" s="1397"/>
      <c r="GV90" s="632"/>
    </row>
    <row r="91" spans="1:204" ht="15" customHeight="1">
      <c r="A91" s="88" t="s">
        <v>26</v>
      </c>
      <c r="B91" s="89" t="s">
        <v>26</v>
      </c>
      <c r="C91" s="135" t="s">
        <v>177</v>
      </c>
      <c r="D91" s="2356">
        <v>2921</v>
      </c>
      <c r="E91" s="2356" t="s">
        <v>22</v>
      </c>
      <c r="F91" s="2356"/>
      <c r="G91" s="2356">
        <v>38258</v>
      </c>
      <c r="H91" s="2356">
        <v>138</v>
      </c>
      <c r="I91" s="2356" t="s">
        <v>21</v>
      </c>
      <c r="J91" s="2356">
        <v>38120</v>
      </c>
      <c r="K91" s="2356">
        <v>38120</v>
      </c>
      <c r="L91" s="2356" t="s">
        <v>21</v>
      </c>
      <c r="M91" s="2356" t="s">
        <v>21</v>
      </c>
      <c r="N91" s="2356">
        <v>3668</v>
      </c>
      <c r="O91" s="2356">
        <v>2477</v>
      </c>
      <c r="P91" s="1388" t="s">
        <v>36</v>
      </c>
      <c r="Q91" s="632" t="s">
        <v>26</v>
      </c>
      <c r="R91" s="88" t="s">
        <v>26</v>
      </c>
      <c r="S91" s="89" t="s">
        <v>26</v>
      </c>
      <c r="T91" s="135" t="s">
        <v>177</v>
      </c>
      <c r="U91" s="2356">
        <v>1558120</v>
      </c>
      <c r="V91" s="2356" t="s">
        <v>22</v>
      </c>
      <c r="W91" s="2508">
        <v>1549563</v>
      </c>
      <c r="X91" s="2508"/>
      <c r="Y91" s="2356" t="s">
        <v>21</v>
      </c>
      <c r="Z91" s="2356" t="s">
        <v>21</v>
      </c>
      <c r="AA91" s="2356">
        <v>1549563</v>
      </c>
      <c r="AB91" s="2356">
        <v>1549563</v>
      </c>
      <c r="AC91" s="2356" t="s">
        <v>21</v>
      </c>
      <c r="AD91" s="2356" t="s">
        <v>21</v>
      </c>
      <c r="AE91" s="2356">
        <v>8703</v>
      </c>
      <c r="AF91" s="2356">
        <v>3700</v>
      </c>
      <c r="AG91" s="1388" t="s">
        <v>36</v>
      </c>
      <c r="AH91" s="632" t="s">
        <v>26</v>
      </c>
      <c r="AI91" s="88" t="s">
        <v>26</v>
      </c>
      <c r="AJ91" s="89" t="s">
        <v>26</v>
      </c>
      <c r="AK91" s="135" t="s">
        <v>177</v>
      </c>
      <c r="AL91" s="2356">
        <v>261303</v>
      </c>
      <c r="AM91" s="2356" t="s">
        <v>22</v>
      </c>
      <c r="AN91" s="2508">
        <v>384120</v>
      </c>
      <c r="AO91" s="2508"/>
      <c r="AP91" s="2356">
        <v>202546</v>
      </c>
      <c r="AQ91" s="2356">
        <v>13798</v>
      </c>
      <c r="AR91" s="2356">
        <v>167776</v>
      </c>
      <c r="AS91" s="2356">
        <v>35392</v>
      </c>
      <c r="AT91" s="2356">
        <v>116924</v>
      </c>
      <c r="AU91" s="2356">
        <v>15460</v>
      </c>
      <c r="AV91" s="2356">
        <v>2546</v>
      </c>
      <c r="AW91" s="2356">
        <v>300113</v>
      </c>
      <c r="AX91" s="1388" t="s">
        <v>36</v>
      </c>
      <c r="AY91" s="632" t="s">
        <v>26</v>
      </c>
      <c r="AZ91" s="88" t="s">
        <v>26</v>
      </c>
      <c r="BA91" s="89" t="s">
        <v>26</v>
      </c>
      <c r="BB91" s="135" t="s">
        <v>177</v>
      </c>
      <c r="BC91" s="2356">
        <v>41657</v>
      </c>
      <c r="BD91" s="2356" t="s">
        <v>22</v>
      </c>
      <c r="BE91" s="2508">
        <v>130526</v>
      </c>
      <c r="BF91" s="2508"/>
      <c r="BG91" s="2356">
        <v>71857</v>
      </c>
      <c r="BH91" s="2356" t="s">
        <v>21</v>
      </c>
      <c r="BI91" s="2356">
        <v>58669</v>
      </c>
      <c r="BJ91" s="2356">
        <v>23718</v>
      </c>
      <c r="BK91" s="2356">
        <v>34319</v>
      </c>
      <c r="BL91" s="2356">
        <v>632</v>
      </c>
      <c r="BM91" s="2356">
        <v>443</v>
      </c>
      <c r="BN91" s="2356">
        <v>12105</v>
      </c>
      <c r="BO91" s="1388" t="s">
        <v>36</v>
      </c>
      <c r="BP91" s="632" t="s">
        <v>26</v>
      </c>
      <c r="BQ91" s="88" t="s">
        <v>26</v>
      </c>
      <c r="BR91" s="89" t="s">
        <v>26</v>
      </c>
      <c r="BS91" s="135" t="s">
        <v>177</v>
      </c>
      <c r="BT91" s="2356">
        <v>300347</v>
      </c>
      <c r="BU91" s="2356" t="s">
        <v>22</v>
      </c>
      <c r="BV91" s="2508">
        <v>393872</v>
      </c>
      <c r="BW91" s="2508"/>
      <c r="BX91" s="2356">
        <v>173039</v>
      </c>
      <c r="BY91" s="2356" t="s">
        <v>21</v>
      </c>
      <c r="BZ91" s="2356">
        <v>220833</v>
      </c>
      <c r="CA91" s="2356">
        <v>69980</v>
      </c>
      <c r="CB91" s="2356">
        <v>150336</v>
      </c>
      <c r="CC91" s="2356">
        <v>517</v>
      </c>
      <c r="CD91" s="2356">
        <v>22052</v>
      </c>
      <c r="CE91" s="2356">
        <v>677616</v>
      </c>
      <c r="CF91" s="1388" t="s">
        <v>36</v>
      </c>
      <c r="CG91" s="632" t="s">
        <v>26</v>
      </c>
      <c r="CH91" s="88" t="s">
        <v>26</v>
      </c>
      <c r="CI91" s="89" t="s">
        <v>26</v>
      </c>
      <c r="CJ91" s="135" t="s">
        <v>177</v>
      </c>
      <c r="CK91" s="2356">
        <v>7826766</v>
      </c>
      <c r="CL91" s="2356">
        <v>4016338</v>
      </c>
      <c r="CM91" s="2508">
        <v>10130111</v>
      </c>
      <c r="CN91" s="2508"/>
      <c r="CO91" s="2356">
        <v>2017713</v>
      </c>
      <c r="CP91" s="2356">
        <v>228679</v>
      </c>
      <c r="CQ91" s="2356">
        <v>7883718</v>
      </c>
      <c r="CR91" s="2356">
        <v>3045818</v>
      </c>
      <c r="CS91" s="2356">
        <v>4713552</v>
      </c>
      <c r="CT91" s="2356">
        <v>124348</v>
      </c>
      <c r="CU91" s="2356">
        <v>1814112</v>
      </c>
      <c r="CV91" s="2356">
        <v>8832609</v>
      </c>
      <c r="CW91" s="1388" t="s">
        <v>36</v>
      </c>
      <c r="CX91" s="632" t="s">
        <v>26</v>
      </c>
      <c r="CY91" s="88" t="s">
        <v>26</v>
      </c>
      <c r="CZ91" s="89" t="s">
        <v>26</v>
      </c>
      <c r="DA91" s="135" t="s">
        <v>177</v>
      </c>
      <c r="DB91" s="2356">
        <v>32838</v>
      </c>
      <c r="DC91" s="2356">
        <v>81733</v>
      </c>
      <c r="DD91" s="2508">
        <v>24735</v>
      </c>
      <c r="DE91" s="2508"/>
      <c r="DF91" s="2356" t="s">
        <v>21</v>
      </c>
      <c r="DG91" s="2356" t="s">
        <v>21</v>
      </c>
      <c r="DH91" s="2356">
        <v>24735</v>
      </c>
      <c r="DI91" s="2356">
        <v>24735</v>
      </c>
      <c r="DJ91" s="2356" t="s">
        <v>21</v>
      </c>
      <c r="DK91" s="2356" t="s">
        <v>21</v>
      </c>
      <c r="DL91" s="2356">
        <v>85803</v>
      </c>
      <c r="DM91" s="2356">
        <v>51805</v>
      </c>
      <c r="DN91" s="1388" t="s">
        <v>36</v>
      </c>
      <c r="DO91" s="632" t="s">
        <v>26</v>
      </c>
      <c r="DP91" s="88" t="s">
        <v>26</v>
      </c>
      <c r="DQ91" s="89" t="s">
        <v>26</v>
      </c>
      <c r="DR91" s="135" t="s">
        <v>177</v>
      </c>
      <c r="DS91" s="2356">
        <v>26594</v>
      </c>
      <c r="DT91" s="2356">
        <v>662524</v>
      </c>
      <c r="DU91" s="2508">
        <v>443590</v>
      </c>
      <c r="DV91" s="2508"/>
      <c r="DW91" s="2356">
        <v>154795</v>
      </c>
      <c r="DX91" s="2356">
        <v>1756</v>
      </c>
      <c r="DY91" s="2356">
        <v>287039</v>
      </c>
      <c r="DZ91" s="2356" t="s">
        <v>21</v>
      </c>
      <c r="EA91" s="2356">
        <v>259389</v>
      </c>
      <c r="EB91" s="2356">
        <v>27650</v>
      </c>
      <c r="EC91" s="2356">
        <v>221609</v>
      </c>
      <c r="ED91" s="2356" t="s">
        <v>22</v>
      </c>
      <c r="EE91" s="1388" t="s">
        <v>36</v>
      </c>
      <c r="EF91" s="632" t="s">
        <v>26</v>
      </c>
      <c r="EG91" s="88" t="s">
        <v>26</v>
      </c>
      <c r="EH91" s="89" t="s">
        <v>26</v>
      </c>
      <c r="EI91" s="135" t="s">
        <v>177</v>
      </c>
      <c r="EJ91" s="2356">
        <v>147207</v>
      </c>
      <c r="EK91" s="2356" t="s">
        <v>22</v>
      </c>
      <c r="EL91" s="2508">
        <v>135138</v>
      </c>
      <c r="EM91" s="2508"/>
      <c r="EN91" s="2356">
        <v>24919</v>
      </c>
      <c r="EO91" s="2356">
        <v>29833</v>
      </c>
      <c r="EP91" s="2356">
        <v>80386</v>
      </c>
      <c r="EQ91" s="2356">
        <v>17800</v>
      </c>
      <c r="ER91" s="2356">
        <v>57882</v>
      </c>
      <c r="ES91" s="2356">
        <v>4704</v>
      </c>
      <c r="ET91" s="2356">
        <v>17221</v>
      </c>
      <c r="EU91" s="2356">
        <v>32590</v>
      </c>
      <c r="EV91" s="1388" t="s">
        <v>36</v>
      </c>
      <c r="EW91" s="632" t="s">
        <v>26</v>
      </c>
      <c r="EX91" s="88" t="s">
        <v>26</v>
      </c>
      <c r="EY91" s="89" t="s">
        <v>26</v>
      </c>
      <c r="EZ91" s="135" t="s">
        <v>177</v>
      </c>
      <c r="FA91" s="2356">
        <v>985788</v>
      </c>
      <c r="FB91" s="2356" t="s">
        <v>22</v>
      </c>
      <c r="FC91" s="2508">
        <v>986270</v>
      </c>
      <c r="FD91" s="2508"/>
      <c r="FE91" s="2356">
        <v>986270</v>
      </c>
      <c r="FF91" s="2356" t="s">
        <v>21</v>
      </c>
      <c r="FG91" s="2356" t="s">
        <v>21</v>
      </c>
      <c r="FH91" s="2356" t="s">
        <v>22</v>
      </c>
      <c r="FI91" s="2356" t="s">
        <v>21</v>
      </c>
      <c r="FJ91" s="2356" t="s">
        <v>21</v>
      </c>
      <c r="FK91" s="2356" t="s">
        <v>21</v>
      </c>
      <c r="FL91" s="2356">
        <v>4061</v>
      </c>
      <c r="FM91" s="1388" t="s">
        <v>36</v>
      </c>
      <c r="FN91" s="632" t="s">
        <v>26</v>
      </c>
      <c r="FO91" s="88" t="s">
        <v>26</v>
      </c>
      <c r="FP91" s="89" t="s">
        <v>26</v>
      </c>
      <c r="FQ91" s="135" t="s">
        <v>177</v>
      </c>
      <c r="FR91" s="2356">
        <v>36393</v>
      </c>
      <c r="FS91" s="2356" t="s">
        <v>21</v>
      </c>
      <c r="FT91" s="2508">
        <v>35846</v>
      </c>
      <c r="FU91" s="2508"/>
      <c r="FV91" s="2356">
        <v>29885</v>
      </c>
      <c r="FW91" s="2356" t="s">
        <v>21</v>
      </c>
      <c r="FX91" s="2356">
        <v>5961</v>
      </c>
      <c r="FY91" s="2356">
        <v>1152</v>
      </c>
      <c r="FZ91" s="2356">
        <v>4763</v>
      </c>
      <c r="GA91" s="2356">
        <v>46</v>
      </c>
      <c r="GB91" s="2356" t="s">
        <v>21</v>
      </c>
      <c r="GC91" s="2356">
        <v>29574</v>
      </c>
      <c r="GD91" s="1388" t="s">
        <v>36</v>
      </c>
      <c r="GE91" s="632" t="s">
        <v>26</v>
      </c>
      <c r="GF91" s="88"/>
      <c r="GG91" s="89"/>
      <c r="GH91" s="101"/>
      <c r="GU91" s="1397"/>
      <c r="GV91" s="632"/>
    </row>
    <row r="92" spans="1:204" ht="15" customHeight="1">
      <c r="A92" s="88" t="s">
        <v>26</v>
      </c>
      <c r="B92" s="89" t="s">
        <v>26</v>
      </c>
      <c r="C92" s="135" t="s">
        <v>178</v>
      </c>
      <c r="D92" s="2356">
        <v>53336</v>
      </c>
      <c r="E92" s="2356" t="s">
        <v>22</v>
      </c>
      <c r="F92" s="2356"/>
      <c r="G92" s="2356">
        <v>37373</v>
      </c>
      <c r="H92" s="2356">
        <v>82</v>
      </c>
      <c r="I92" s="2356" t="s">
        <v>21</v>
      </c>
      <c r="J92" s="2356">
        <v>37291</v>
      </c>
      <c r="K92" s="2356">
        <v>37291</v>
      </c>
      <c r="L92" s="2356" t="s">
        <v>21</v>
      </c>
      <c r="M92" s="2356" t="s">
        <v>21</v>
      </c>
      <c r="N92" s="2356">
        <v>2883</v>
      </c>
      <c r="O92" s="2356">
        <v>18311</v>
      </c>
      <c r="P92" s="1388" t="s">
        <v>37</v>
      </c>
      <c r="Q92" s="632" t="s">
        <v>26</v>
      </c>
      <c r="R92" s="88" t="s">
        <v>26</v>
      </c>
      <c r="S92" s="89" t="s">
        <v>26</v>
      </c>
      <c r="T92" s="135" t="s">
        <v>178</v>
      </c>
      <c r="U92" s="2356">
        <v>1683287</v>
      </c>
      <c r="V92" s="2356" t="s">
        <v>22</v>
      </c>
      <c r="W92" s="2508">
        <v>1673872</v>
      </c>
      <c r="X92" s="2508"/>
      <c r="Y92" s="2356" t="s">
        <v>21</v>
      </c>
      <c r="Z92" s="2356" t="s">
        <v>21</v>
      </c>
      <c r="AA92" s="2356">
        <v>1673872</v>
      </c>
      <c r="AB92" s="2356">
        <v>1673872</v>
      </c>
      <c r="AC92" s="2356" t="s">
        <v>21</v>
      </c>
      <c r="AD92" s="2356" t="s">
        <v>21</v>
      </c>
      <c r="AE92" s="2356">
        <v>7481</v>
      </c>
      <c r="AF92" s="2356">
        <v>5634</v>
      </c>
      <c r="AG92" s="1388" t="s">
        <v>37</v>
      </c>
      <c r="AH92" s="632" t="s">
        <v>26</v>
      </c>
      <c r="AI92" s="88" t="s">
        <v>26</v>
      </c>
      <c r="AJ92" s="89" t="s">
        <v>26</v>
      </c>
      <c r="AK92" s="135" t="s">
        <v>178</v>
      </c>
      <c r="AL92" s="2356">
        <v>266880</v>
      </c>
      <c r="AM92" s="2356" t="s">
        <v>22</v>
      </c>
      <c r="AN92" s="2508">
        <v>380197</v>
      </c>
      <c r="AO92" s="2508"/>
      <c r="AP92" s="2356">
        <v>191240</v>
      </c>
      <c r="AQ92" s="2356">
        <v>12812</v>
      </c>
      <c r="AR92" s="2356">
        <v>176145</v>
      </c>
      <c r="AS92" s="2356">
        <v>50693</v>
      </c>
      <c r="AT92" s="2356">
        <v>112855</v>
      </c>
      <c r="AU92" s="2356">
        <v>12597</v>
      </c>
      <c r="AV92" s="2356">
        <v>2016</v>
      </c>
      <c r="AW92" s="2356">
        <v>289950</v>
      </c>
      <c r="AX92" s="1388" t="s">
        <v>37</v>
      </c>
      <c r="AY92" s="632" t="s">
        <v>26</v>
      </c>
      <c r="AZ92" s="88" t="s">
        <v>26</v>
      </c>
      <c r="BA92" s="89" t="s">
        <v>26</v>
      </c>
      <c r="BB92" s="135" t="s">
        <v>178</v>
      </c>
      <c r="BC92" s="2356">
        <v>39809</v>
      </c>
      <c r="BD92" s="2356" t="s">
        <v>22</v>
      </c>
      <c r="BE92" s="2508">
        <v>125632</v>
      </c>
      <c r="BF92" s="2508"/>
      <c r="BG92" s="2356">
        <v>70287</v>
      </c>
      <c r="BH92" s="2356" t="s">
        <v>21</v>
      </c>
      <c r="BI92" s="2356">
        <v>55345</v>
      </c>
      <c r="BJ92" s="2356">
        <v>21903</v>
      </c>
      <c r="BK92" s="2356">
        <v>32756</v>
      </c>
      <c r="BL92" s="2356">
        <v>686</v>
      </c>
      <c r="BM92" s="2356">
        <v>410</v>
      </c>
      <c r="BN92" s="2356">
        <v>13585</v>
      </c>
      <c r="BO92" s="1388" t="s">
        <v>37</v>
      </c>
      <c r="BP92" s="632" t="s">
        <v>26</v>
      </c>
      <c r="BQ92" s="88" t="s">
        <v>26</v>
      </c>
      <c r="BR92" s="89" t="s">
        <v>26</v>
      </c>
      <c r="BS92" s="135" t="s">
        <v>178</v>
      </c>
      <c r="BT92" s="2356">
        <v>446182</v>
      </c>
      <c r="BU92" s="2356" t="s">
        <v>22</v>
      </c>
      <c r="BV92" s="2508">
        <v>463989</v>
      </c>
      <c r="BW92" s="2508"/>
      <c r="BX92" s="2356">
        <v>258659</v>
      </c>
      <c r="BY92" s="2356" t="s">
        <v>21</v>
      </c>
      <c r="BZ92" s="2356">
        <v>205330</v>
      </c>
      <c r="CA92" s="2356">
        <v>80378</v>
      </c>
      <c r="CB92" s="2356">
        <v>124399</v>
      </c>
      <c r="CC92" s="2356">
        <v>553</v>
      </c>
      <c r="CD92" s="2356">
        <v>21826</v>
      </c>
      <c r="CE92" s="2356">
        <v>677682</v>
      </c>
      <c r="CF92" s="1388" t="s">
        <v>37</v>
      </c>
      <c r="CG92" s="632" t="s">
        <v>26</v>
      </c>
      <c r="CH92" s="88" t="s">
        <v>26</v>
      </c>
      <c r="CI92" s="89" t="s">
        <v>26</v>
      </c>
      <c r="CJ92" s="135" t="s">
        <v>178</v>
      </c>
      <c r="CK92" s="2356">
        <v>8061960</v>
      </c>
      <c r="CL92" s="2356">
        <v>3969675</v>
      </c>
      <c r="CM92" s="2508">
        <v>10045913</v>
      </c>
      <c r="CN92" s="2508"/>
      <c r="CO92" s="2356">
        <v>2010190</v>
      </c>
      <c r="CP92" s="2356">
        <v>215993</v>
      </c>
      <c r="CQ92" s="2356">
        <v>7819730</v>
      </c>
      <c r="CR92" s="2356">
        <v>2999002</v>
      </c>
      <c r="CS92" s="2356">
        <v>4695866</v>
      </c>
      <c r="CT92" s="2356">
        <v>124862</v>
      </c>
      <c r="CU92" s="2356">
        <v>1867677</v>
      </c>
      <c r="CV92" s="2356">
        <v>8832091</v>
      </c>
      <c r="CW92" s="1388" t="s">
        <v>37</v>
      </c>
      <c r="CX92" s="632" t="s">
        <v>26</v>
      </c>
      <c r="CY92" s="88" t="s">
        <v>26</v>
      </c>
      <c r="CZ92" s="89" t="s">
        <v>26</v>
      </c>
      <c r="DA92" s="135" t="s">
        <v>178</v>
      </c>
      <c r="DB92" s="2356">
        <v>32132</v>
      </c>
      <c r="DC92" s="2356">
        <v>77905</v>
      </c>
      <c r="DD92" s="2508">
        <v>41213</v>
      </c>
      <c r="DE92" s="2508"/>
      <c r="DF92" s="2356" t="s">
        <v>21</v>
      </c>
      <c r="DG92" s="2356" t="s">
        <v>21</v>
      </c>
      <c r="DH92" s="2356">
        <v>41213</v>
      </c>
      <c r="DI92" s="2356">
        <v>41213</v>
      </c>
      <c r="DJ92" s="2356" t="s">
        <v>21</v>
      </c>
      <c r="DK92" s="2356" t="s">
        <v>21</v>
      </c>
      <c r="DL92" s="2356">
        <v>69655</v>
      </c>
      <c r="DM92" s="2356">
        <v>50901</v>
      </c>
      <c r="DN92" s="1388" t="s">
        <v>37</v>
      </c>
      <c r="DO92" s="632" t="s">
        <v>26</v>
      </c>
      <c r="DP92" s="88" t="s">
        <v>26</v>
      </c>
      <c r="DQ92" s="89" t="s">
        <v>26</v>
      </c>
      <c r="DR92" s="135" t="s">
        <v>178</v>
      </c>
      <c r="DS92" s="2356">
        <v>26102</v>
      </c>
      <c r="DT92" s="2356">
        <v>696965</v>
      </c>
      <c r="DU92" s="2508">
        <v>459940</v>
      </c>
      <c r="DV92" s="2508"/>
      <c r="DW92" s="2356">
        <v>168428</v>
      </c>
      <c r="DX92" s="2356">
        <v>1587</v>
      </c>
      <c r="DY92" s="2356">
        <v>289925</v>
      </c>
      <c r="DZ92" s="2356" t="s">
        <v>21</v>
      </c>
      <c r="EA92" s="2356">
        <v>262838</v>
      </c>
      <c r="EB92" s="2356">
        <v>27087</v>
      </c>
      <c r="EC92" s="2356">
        <v>229066</v>
      </c>
      <c r="ED92" s="2356" t="s">
        <v>22</v>
      </c>
      <c r="EE92" s="1388" t="s">
        <v>37</v>
      </c>
      <c r="EF92" s="632" t="s">
        <v>26</v>
      </c>
      <c r="EG92" s="88" t="s">
        <v>26</v>
      </c>
      <c r="EH92" s="89" t="s">
        <v>26</v>
      </c>
      <c r="EI92" s="135" t="s">
        <v>178</v>
      </c>
      <c r="EJ92" s="2356">
        <v>143830</v>
      </c>
      <c r="EK92" s="2356" t="s">
        <v>22</v>
      </c>
      <c r="EL92" s="2508">
        <v>138881</v>
      </c>
      <c r="EM92" s="2508"/>
      <c r="EN92" s="2356">
        <v>23214</v>
      </c>
      <c r="EO92" s="2356">
        <v>29413</v>
      </c>
      <c r="EP92" s="2356">
        <v>86254</v>
      </c>
      <c r="EQ92" s="2356">
        <v>19938</v>
      </c>
      <c r="ER92" s="2356">
        <v>61005</v>
      </c>
      <c r="ES92" s="2356">
        <v>5311</v>
      </c>
      <c r="ET92" s="2356">
        <v>17461</v>
      </c>
      <c r="EU92" s="2356">
        <v>19974</v>
      </c>
      <c r="EV92" s="1388" t="s">
        <v>37</v>
      </c>
      <c r="EW92" s="632" t="s">
        <v>26</v>
      </c>
      <c r="EX92" s="88" t="s">
        <v>26</v>
      </c>
      <c r="EY92" s="89" t="s">
        <v>26</v>
      </c>
      <c r="EZ92" s="135" t="s">
        <v>178</v>
      </c>
      <c r="FA92" s="2356">
        <v>1036119</v>
      </c>
      <c r="FB92" s="2356" t="s">
        <v>22</v>
      </c>
      <c r="FC92" s="2508">
        <v>1035769</v>
      </c>
      <c r="FD92" s="2508"/>
      <c r="FE92" s="2356">
        <v>1035769</v>
      </c>
      <c r="FF92" s="2356" t="s">
        <v>21</v>
      </c>
      <c r="FG92" s="2356" t="s">
        <v>21</v>
      </c>
      <c r="FH92" s="2356" t="s">
        <v>22</v>
      </c>
      <c r="FI92" s="2356" t="s">
        <v>21</v>
      </c>
      <c r="FJ92" s="2356" t="s">
        <v>21</v>
      </c>
      <c r="FK92" s="2356" t="s">
        <v>21</v>
      </c>
      <c r="FL92" s="2356">
        <v>4396</v>
      </c>
      <c r="FM92" s="1388" t="s">
        <v>37</v>
      </c>
      <c r="FN92" s="632" t="s">
        <v>26</v>
      </c>
      <c r="FO92" s="88" t="s">
        <v>26</v>
      </c>
      <c r="FP92" s="89" t="s">
        <v>26</v>
      </c>
      <c r="FQ92" s="135" t="s">
        <v>178</v>
      </c>
      <c r="FR92" s="2356">
        <v>35418</v>
      </c>
      <c r="FS92" s="2356" t="s">
        <v>21</v>
      </c>
      <c r="FT92" s="2508">
        <v>39065</v>
      </c>
      <c r="FU92" s="2508"/>
      <c r="FV92" s="2356">
        <v>33064</v>
      </c>
      <c r="FW92" s="2356" t="s">
        <v>21</v>
      </c>
      <c r="FX92" s="2356">
        <v>6001</v>
      </c>
      <c r="FY92" s="2356">
        <v>1408</v>
      </c>
      <c r="FZ92" s="2356">
        <v>4575</v>
      </c>
      <c r="GA92" s="2356">
        <v>18</v>
      </c>
      <c r="GB92" s="2356" t="s">
        <v>21</v>
      </c>
      <c r="GC92" s="2356">
        <v>25972</v>
      </c>
      <c r="GD92" s="1388" t="s">
        <v>37</v>
      </c>
      <c r="GE92" s="632" t="s">
        <v>26</v>
      </c>
      <c r="GF92" s="88"/>
      <c r="GG92" s="89"/>
      <c r="GH92" s="101"/>
      <c r="GU92" s="1397"/>
      <c r="GV92" s="632"/>
    </row>
    <row r="93" spans="1:204" ht="15" customHeight="1">
      <c r="A93" s="88" t="s">
        <v>26</v>
      </c>
      <c r="B93" s="89" t="s">
        <v>26</v>
      </c>
      <c r="C93" s="135" t="s">
        <v>179</v>
      </c>
      <c r="D93" s="2356">
        <v>2919</v>
      </c>
      <c r="E93" s="2356" t="s">
        <v>22</v>
      </c>
      <c r="F93" s="2356"/>
      <c r="G93" s="2356">
        <v>19469</v>
      </c>
      <c r="H93" s="2356">
        <v>220</v>
      </c>
      <c r="I93" s="2356" t="s">
        <v>21</v>
      </c>
      <c r="J93" s="2356">
        <v>19249</v>
      </c>
      <c r="K93" s="2356">
        <v>19249</v>
      </c>
      <c r="L93" s="2356" t="s">
        <v>21</v>
      </c>
      <c r="M93" s="2356" t="s">
        <v>21</v>
      </c>
      <c r="N93" s="2356">
        <v>1422</v>
      </c>
      <c r="O93" s="2356">
        <v>2854</v>
      </c>
      <c r="P93" s="1388" t="s">
        <v>38</v>
      </c>
      <c r="Q93" s="632" t="s">
        <v>26</v>
      </c>
      <c r="R93" s="88" t="s">
        <v>26</v>
      </c>
      <c r="S93" s="89" t="s">
        <v>26</v>
      </c>
      <c r="T93" s="135" t="s">
        <v>179</v>
      </c>
      <c r="U93" s="2356">
        <v>1628383</v>
      </c>
      <c r="V93" s="2356" t="s">
        <v>22</v>
      </c>
      <c r="W93" s="2508">
        <v>1618403</v>
      </c>
      <c r="X93" s="2508"/>
      <c r="Y93" s="2356" t="s">
        <v>21</v>
      </c>
      <c r="Z93" s="2356" t="s">
        <v>21</v>
      </c>
      <c r="AA93" s="2356">
        <v>1618403</v>
      </c>
      <c r="AB93" s="2356">
        <v>1618403</v>
      </c>
      <c r="AC93" s="2356" t="s">
        <v>21</v>
      </c>
      <c r="AD93" s="2356" t="s">
        <v>21</v>
      </c>
      <c r="AE93" s="2356">
        <v>8308</v>
      </c>
      <c r="AF93" s="2356">
        <v>7306</v>
      </c>
      <c r="AG93" s="1388" t="s">
        <v>38</v>
      </c>
      <c r="AH93" s="632" t="s">
        <v>26</v>
      </c>
      <c r="AI93" s="88" t="s">
        <v>26</v>
      </c>
      <c r="AJ93" s="89" t="s">
        <v>26</v>
      </c>
      <c r="AK93" s="135" t="s">
        <v>179</v>
      </c>
      <c r="AL93" s="2356">
        <v>268315</v>
      </c>
      <c r="AM93" s="2356" t="s">
        <v>22</v>
      </c>
      <c r="AN93" s="2508">
        <v>374342</v>
      </c>
      <c r="AO93" s="2508"/>
      <c r="AP93" s="2356">
        <v>192589</v>
      </c>
      <c r="AQ93" s="2356">
        <v>11579</v>
      </c>
      <c r="AR93" s="2356">
        <v>170174</v>
      </c>
      <c r="AS93" s="2356">
        <v>43573</v>
      </c>
      <c r="AT93" s="2356">
        <v>113980</v>
      </c>
      <c r="AU93" s="2356">
        <v>12621</v>
      </c>
      <c r="AV93" s="2356">
        <v>2435</v>
      </c>
      <c r="AW93" s="2356">
        <v>289566</v>
      </c>
      <c r="AX93" s="1388" t="s">
        <v>38</v>
      </c>
      <c r="AY93" s="632" t="s">
        <v>26</v>
      </c>
      <c r="AZ93" s="88" t="s">
        <v>26</v>
      </c>
      <c r="BA93" s="89" t="s">
        <v>26</v>
      </c>
      <c r="BB93" s="135" t="s">
        <v>179</v>
      </c>
      <c r="BC93" s="2356">
        <v>38594</v>
      </c>
      <c r="BD93" s="2356" t="s">
        <v>22</v>
      </c>
      <c r="BE93" s="2508">
        <v>124096</v>
      </c>
      <c r="BF93" s="2508"/>
      <c r="BG93" s="2356">
        <v>67157</v>
      </c>
      <c r="BH93" s="2356" t="s">
        <v>21</v>
      </c>
      <c r="BI93" s="2356">
        <v>56939</v>
      </c>
      <c r="BJ93" s="2356">
        <v>22956</v>
      </c>
      <c r="BK93" s="2356">
        <v>33352</v>
      </c>
      <c r="BL93" s="2356">
        <v>631</v>
      </c>
      <c r="BM93" s="2356">
        <v>389</v>
      </c>
      <c r="BN93" s="2356">
        <v>15065</v>
      </c>
      <c r="BO93" s="1388" t="s">
        <v>38</v>
      </c>
      <c r="BP93" s="632" t="s">
        <v>26</v>
      </c>
      <c r="BQ93" s="88" t="s">
        <v>26</v>
      </c>
      <c r="BR93" s="89" t="s">
        <v>26</v>
      </c>
      <c r="BS93" s="135" t="s">
        <v>179</v>
      </c>
      <c r="BT93" s="2356">
        <v>363222</v>
      </c>
      <c r="BU93" s="2356" t="s">
        <v>22</v>
      </c>
      <c r="BV93" s="2508">
        <v>392086</v>
      </c>
      <c r="BW93" s="2508"/>
      <c r="BX93" s="2356">
        <v>181491</v>
      </c>
      <c r="BY93" s="2356" t="s">
        <v>21</v>
      </c>
      <c r="BZ93" s="2356">
        <v>210595</v>
      </c>
      <c r="CA93" s="2356">
        <v>81573</v>
      </c>
      <c r="CB93" s="2356">
        <v>128374</v>
      </c>
      <c r="CC93" s="2356">
        <v>648</v>
      </c>
      <c r="CD93" s="2356">
        <v>25684</v>
      </c>
      <c r="CE93" s="2356">
        <v>669362</v>
      </c>
      <c r="CF93" s="1388" t="s">
        <v>38</v>
      </c>
      <c r="CG93" s="632" t="s">
        <v>26</v>
      </c>
      <c r="CH93" s="88" t="s">
        <v>26</v>
      </c>
      <c r="CI93" s="89" t="s">
        <v>26</v>
      </c>
      <c r="CJ93" s="135" t="s">
        <v>179</v>
      </c>
      <c r="CK93" s="2356">
        <v>7570431</v>
      </c>
      <c r="CL93" s="2356">
        <v>3867910</v>
      </c>
      <c r="CM93" s="2508">
        <v>9752857</v>
      </c>
      <c r="CN93" s="2508"/>
      <c r="CO93" s="2356">
        <v>1948368</v>
      </c>
      <c r="CP93" s="2356">
        <v>221528</v>
      </c>
      <c r="CQ93" s="2356">
        <v>7582961</v>
      </c>
      <c r="CR93" s="2356">
        <v>2920664</v>
      </c>
      <c r="CS93" s="2356">
        <v>4537558</v>
      </c>
      <c r="CT93" s="2356">
        <v>124739</v>
      </c>
      <c r="CU93" s="2356">
        <v>1703752</v>
      </c>
      <c r="CV93" s="2356">
        <v>8737707</v>
      </c>
      <c r="CW93" s="1388" t="s">
        <v>38</v>
      </c>
      <c r="CX93" s="632" t="s">
        <v>26</v>
      </c>
      <c r="CY93" s="88" t="s">
        <v>26</v>
      </c>
      <c r="CZ93" s="89" t="s">
        <v>26</v>
      </c>
      <c r="DA93" s="135" t="s">
        <v>179</v>
      </c>
      <c r="DB93" s="2356">
        <v>33453</v>
      </c>
      <c r="DC93" s="2356">
        <v>75182</v>
      </c>
      <c r="DD93" s="2508">
        <v>46431</v>
      </c>
      <c r="DE93" s="2508"/>
      <c r="DF93" s="2356" t="s">
        <v>21</v>
      </c>
      <c r="DG93" s="2356" t="s">
        <v>21</v>
      </c>
      <c r="DH93" s="2356">
        <v>46431</v>
      </c>
      <c r="DI93" s="2356">
        <v>46431</v>
      </c>
      <c r="DJ93" s="2356" t="s">
        <v>21</v>
      </c>
      <c r="DK93" s="2356" t="s">
        <v>21</v>
      </c>
      <c r="DL93" s="2356">
        <v>66957</v>
      </c>
      <c r="DM93" s="2356">
        <v>45499</v>
      </c>
      <c r="DN93" s="1388" t="s">
        <v>38</v>
      </c>
      <c r="DO93" s="632" t="s">
        <v>26</v>
      </c>
      <c r="DP93" s="88" t="s">
        <v>26</v>
      </c>
      <c r="DQ93" s="89" t="s">
        <v>26</v>
      </c>
      <c r="DR93" s="135" t="s">
        <v>179</v>
      </c>
      <c r="DS93" s="2356">
        <v>25450</v>
      </c>
      <c r="DT93" s="2356">
        <v>677375</v>
      </c>
      <c r="DU93" s="2508">
        <v>455084</v>
      </c>
      <c r="DV93" s="2508"/>
      <c r="DW93" s="2356">
        <v>168471</v>
      </c>
      <c r="DX93" s="2356">
        <v>1392</v>
      </c>
      <c r="DY93" s="2356">
        <v>285221</v>
      </c>
      <c r="DZ93" s="2356" t="s">
        <v>21</v>
      </c>
      <c r="EA93" s="2356">
        <v>256830</v>
      </c>
      <c r="EB93" s="2356">
        <v>28391</v>
      </c>
      <c r="EC93" s="2356">
        <v>212999</v>
      </c>
      <c r="ED93" s="2356" t="s">
        <v>22</v>
      </c>
      <c r="EE93" s="1388" t="s">
        <v>38</v>
      </c>
      <c r="EF93" s="632" t="s">
        <v>26</v>
      </c>
      <c r="EG93" s="88" t="s">
        <v>26</v>
      </c>
      <c r="EH93" s="89" t="s">
        <v>26</v>
      </c>
      <c r="EI93" s="135" t="s">
        <v>179</v>
      </c>
      <c r="EJ93" s="2356">
        <v>151399</v>
      </c>
      <c r="EK93" s="2356" t="s">
        <v>22</v>
      </c>
      <c r="EL93" s="2508">
        <v>129616</v>
      </c>
      <c r="EM93" s="2508"/>
      <c r="EN93" s="2356">
        <v>22222</v>
      </c>
      <c r="EO93" s="2356">
        <v>30898</v>
      </c>
      <c r="EP93" s="2356">
        <v>76496</v>
      </c>
      <c r="EQ93" s="2356">
        <v>18333</v>
      </c>
      <c r="ER93" s="2356">
        <v>53493</v>
      </c>
      <c r="ES93" s="2356">
        <v>4670</v>
      </c>
      <c r="ET93" s="2356">
        <v>16256</v>
      </c>
      <c r="EU93" s="2356">
        <v>25398</v>
      </c>
      <c r="EV93" s="1388" t="s">
        <v>38</v>
      </c>
      <c r="EW93" s="632" t="s">
        <v>26</v>
      </c>
      <c r="EX93" s="88" t="s">
        <v>26</v>
      </c>
      <c r="EY93" s="89" t="s">
        <v>26</v>
      </c>
      <c r="EZ93" s="135" t="s">
        <v>179</v>
      </c>
      <c r="FA93" s="2356">
        <v>1019101</v>
      </c>
      <c r="FB93" s="2356" t="s">
        <v>22</v>
      </c>
      <c r="FC93" s="2508">
        <v>1019593</v>
      </c>
      <c r="FD93" s="2508"/>
      <c r="FE93" s="2356">
        <v>1019593</v>
      </c>
      <c r="FF93" s="2356" t="s">
        <v>21</v>
      </c>
      <c r="FG93" s="2356" t="s">
        <v>21</v>
      </c>
      <c r="FH93" s="2356" t="s">
        <v>22</v>
      </c>
      <c r="FI93" s="2356" t="s">
        <v>21</v>
      </c>
      <c r="FJ93" s="2356" t="s">
        <v>21</v>
      </c>
      <c r="FK93" s="2356" t="s">
        <v>21</v>
      </c>
      <c r="FL93" s="2356">
        <v>3940</v>
      </c>
      <c r="FM93" s="1388" t="s">
        <v>38</v>
      </c>
      <c r="FN93" s="632" t="s">
        <v>26</v>
      </c>
      <c r="FO93" s="88" t="s">
        <v>26</v>
      </c>
      <c r="FP93" s="89" t="s">
        <v>26</v>
      </c>
      <c r="FQ93" s="135" t="s">
        <v>179</v>
      </c>
      <c r="FR93" s="2356">
        <v>39102</v>
      </c>
      <c r="FS93" s="2356" t="s">
        <v>21</v>
      </c>
      <c r="FT93" s="2508">
        <v>40115</v>
      </c>
      <c r="FU93" s="2508"/>
      <c r="FV93" s="2356">
        <v>33748</v>
      </c>
      <c r="FW93" s="2356" t="s">
        <v>21</v>
      </c>
      <c r="FX93" s="2356">
        <v>6367</v>
      </c>
      <c r="FY93" s="2356">
        <v>1659</v>
      </c>
      <c r="FZ93" s="2356">
        <v>4703</v>
      </c>
      <c r="GA93" s="2356">
        <v>5</v>
      </c>
      <c r="GB93" s="2356" t="s">
        <v>21</v>
      </c>
      <c r="GC93" s="2356">
        <v>25002</v>
      </c>
      <c r="GD93" s="1388" t="s">
        <v>38</v>
      </c>
      <c r="GE93" s="632" t="s">
        <v>26</v>
      </c>
      <c r="GF93" s="88"/>
      <c r="GG93" s="89"/>
      <c r="GH93" s="101"/>
      <c r="GU93" s="1397"/>
      <c r="GV93" s="632"/>
    </row>
    <row r="94" spans="1:204" ht="15" customHeight="1">
      <c r="A94" s="88" t="s">
        <v>26</v>
      </c>
      <c r="B94" s="89" t="s">
        <v>26</v>
      </c>
      <c r="C94" s="135" t="s">
        <v>180</v>
      </c>
      <c r="D94" s="2356">
        <v>53710</v>
      </c>
      <c r="E94" s="2356" t="s">
        <v>22</v>
      </c>
      <c r="F94" s="2356"/>
      <c r="G94" s="2356">
        <v>33163</v>
      </c>
      <c r="H94" s="2356">
        <v>304</v>
      </c>
      <c r="I94" s="2356" t="s">
        <v>21</v>
      </c>
      <c r="J94" s="2356">
        <v>32859</v>
      </c>
      <c r="K94" s="2356">
        <v>32859</v>
      </c>
      <c r="L94" s="2356" t="s">
        <v>21</v>
      </c>
      <c r="M94" s="2356" t="s">
        <v>21</v>
      </c>
      <c r="N94" s="2356">
        <v>3801</v>
      </c>
      <c r="O94" s="2356">
        <v>22790</v>
      </c>
      <c r="P94" s="1388" t="s">
        <v>39</v>
      </c>
      <c r="Q94" s="632" t="s">
        <v>26</v>
      </c>
      <c r="R94" s="88" t="s">
        <v>26</v>
      </c>
      <c r="S94" s="89" t="s">
        <v>26</v>
      </c>
      <c r="T94" s="135" t="s">
        <v>180</v>
      </c>
      <c r="U94" s="2356">
        <v>1441243</v>
      </c>
      <c r="V94" s="2356" t="s">
        <v>22</v>
      </c>
      <c r="W94" s="2508">
        <v>1434885</v>
      </c>
      <c r="X94" s="2508"/>
      <c r="Y94" s="2356" t="s">
        <v>21</v>
      </c>
      <c r="Z94" s="2356" t="s">
        <v>21</v>
      </c>
      <c r="AA94" s="2356">
        <v>1434885</v>
      </c>
      <c r="AB94" s="2356">
        <v>1434885</v>
      </c>
      <c r="AC94" s="2356" t="s">
        <v>21</v>
      </c>
      <c r="AD94" s="2356" t="s">
        <v>21</v>
      </c>
      <c r="AE94" s="2356">
        <v>9419</v>
      </c>
      <c r="AF94" s="2356">
        <v>4245</v>
      </c>
      <c r="AG94" s="1388" t="s">
        <v>39</v>
      </c>
      <c r="AH94" s="632" t="s">
        <v>26</v>
      </c>
      <c r="AI94" s="88" t="s">
        <v>26</v>
      </c>
      <c r="AJ94" s="89" t="s">
        <v>26</v>
      </c>
      <c r="AK94" s="135" t="s">
        <v>180</v>
      </c>
      <c r="AL94" s="2356">
        <v>306678</v>
      </c>
      <c r="AM94" s="2356" t="s">
        <v>22</v>
      </c>
      <c r="AN94" s="2508">
        <v>415329</v>
      </c>
      <c r="AO94" s="2508"/>
      <c r="AP94" s="2356">
        <v>214566</v>
      </c>
      <c r="AQ94" s="2356">
        <v>11080</v>
      </c>
      <c r="AR94" s="2356">
        <v>189683</v>
      </c>
      <c r="AS94" s="2356">
        <v>52277</v>
      </c>
      <c r="AT94" s="2356">
        <v>122680</v>
      </c>
      <c r="AU94" s="2356">
        <v>14726</v>
      </c>
      <c r="AV94" s="2356">
        <v>2075</v>
      </c>
      <c r="AW94" s="2356">
        <v>293860</v>
      </c>
      <c r="AX94" s="1388" t="s">
        <v>39</v>
      </c>
      <c r="AY94" s="632" t="s">
        <v>26</v>
      </c>
      <c r="AZ94" s="88" t="s">
        <v>26</v>
      </c>
      <c r="BA94" s="89" t="s">
        <v>26</v>
      </c>
      <c r="BB94" s="135" t="s">
        <v>180</v>
      </c>
      <c r="BC94" s="2356">
        <v>43607</v>
      </c>
      <c r="BD94" s="2356" t="s">
        <v>22</v>
      </c>
      <c r="BE94" s="2508">
        <v>144854</v>
      </c>
      <c r="BF94" s="2508"/>
      <c r="BG94" s="2356">
        <v>79620</v>
      </c>
      <c r="BH94" s="2356" t="s">
        <v>21</v>
      </c>
      <c r="BI94" s="2356">
        <v>65234</v>
      </c>
      <c r="BJ94" s="2356">
        <v>27347</v>
      </c>
      <c r="BK94" s="2356">
        <v>37180</v>
      </c>
      <c r="BL94" s="2356">
        <v>707</v>
      </c>
      <c r="BM94" s="2356">
        <v>377</v>
      </c>
      <c r="BN94" s="2356">
        <v>15797</v>
      </c>
      <c r="BO94" s="1388" t="s">
        <v>39</v>
      </c>
      <c r="BP94" s="632" t="s">
        <v>26</v>
      </c>
      <c r="BQ94" s="88" t="s">
        <v>26</v>
      </c>
      <c r="BR94" s="89" t="s">
        <v>26</v>
      </c>
      <c r="BS94" s="135" t="s">
        <v>180</v>
      </c>
      <c r="BT94" s="2356">
        <v>270504</v>
      </c>
      <c r="BU94" s="2356" t="s">
        <v>22</v>
      </c>
      <c r="BV94" s="2508">
        <v>364969</v>
      </c>
      <c r="BW94" s="2508"/>
      <c r="BX94" s="2356">
        <v>167410</v>
      </c>
      <c r="BY94" s="2356" t="s">
        <v>21</v>
      </c>
      <c r="BZ94" s="2356">
        <v>197559</v>
      </c>
      <c r="CA94" s="2356">
        <v>79765</v>
      </c>
      <c r="CB94" s="2356">
        <v>117047</v>
      </c>
      <c r="CC94" s="2356">
        <v>747</v>
      </c>
      <c r="CD94" s="2356">
        <v>21933</v>
      </c>
      <c r="CE94" s="2356">
        <v>597443</v>
      </c>
      <c r="CF94" s="1388" t="s">
        <v>39</v>
      </c>
      <c r="CG94" s="632" t="s">
        <v>26</v>
      </c>
      <c r="CH94" s="88" t="s">
        <v>26</v>
      </c>
      <c r="CI94" s="89" t="s">
        <v>26</v>
      </c>
      <c r="CJ94" s="135" t="s">
        <v>180</v>
      </c>
      <c r="CK94" s="2356">
        <v>7898489</v>
      </c>
      <c r="CL94" s="2356">
        <v>3979862</v>
      </c>
      <c r="CM94" s="2508">
        <v>9948764</v>
      </c>
      <c r="CN94" s="2508"/>
      <c r="CO94" s="2356">
        <v>1904895</v>
      </c>
      <c r="CP94" s="2356">
        <v>199698</v>
      </c>
      <c r="CQ94" s="2356">
        <v>7844170</v>
      </c>
      <c r="CR94" s="2356">
        <v>3049652</v>
      </c>
      <c r="CS94" s="2356">
        <v>4674606</v>
      </c>
      <c r="CT94" s="2356">
        <v>119912</v>
      </c>
      <c r="CU94" s="2356">
        <v>1788850</v>
      </c>
      <c r="CV94" s="2356">
        <v>8768994</v>
      </c>
      <c r="CW94" s="1388" t="s">
        <v>39</v>
      </c>
      <c r="CX94" s="632" t="s">
        <v>26</v>
      </c>
      <c r="CY94" s="88" t="s">
        <v>26</v>
      </c>
      <c r="CZ94" s="89" t="s">
        <v>26</v>
      </c>
      <c r="DA94" s="135" t="s">
        <v>180</v>
      </c>
      <c r="DB94" s="2356">
        <v>41024</v>
      </c>
      <c r="DC94" s="2356">
        <v>80991</v>
      </c>
      <c r="DD94" s="2508">
        <v>49332</v>
      </c>
      <c r="DE94" s="2508"/>
      <c r="DF94" s="2356" t="s">
        <v>21</v>
      </c>
      <c r="DG94" s="2356" t="s">
        <v>21</v>
      </c>
      <c r="DH94" s="2356">
        <v>49332</v>
      </c>
      <c r="DI94" s="2356">
        <v>49332</v>
      </c>
      <c r="DJ94" s="2356" t="s">
        <v>21</v>
      </c>
      <c r="DK94" s="2356" t="s">
        <v>21</v>
      </c>
      <c r="DL94" s="2356">
        <v>73064</v>
      </c>
      <c r="DM94" s="2356">
        <v>44279</v>
      </c>
      <c r="DN94" s="1388" t="s">
        <v>39</v>
      </c>
      <c r="DO94" s="632" t="s">
        <v>26</v>
      </c>
      <c r="DP94" s="88" t="s">
        <v>26</v>
      </c>
      <c r="DQ94" s="89" t="s">
        <v>26</v>
      </c>
      <c r="DR94" s="135" t="s">
        <v>180</v>
      </c>
      <c r="DS94" s="2356">
        <v>26372</v>
      </c>
      <c r="DT94" s="2356">
        <v>664795</v>
      </c>
      <c r="DU94" s="2508">
        <v>448241</v>
      </c>
      <c r="DV94" s="2508"/>
      <c r="DW94" s="2356">
        <v>160746</v>
      </c>
      <c r="DX94" s="2356">
        <v>1695</v>
      </c>
      <c r="DY94" s="2356">
        <v>285800</v>
      </c>
      <c r="DZ94" s="2356" t="s">
        <v>21</v>
      </c>
      <c r="EA94" s="2356">
        <v>257964</v>
      </c>
      <c r="EB94" s="2356">
        <v>27836</v>
      </c>
      <c r="EC94" s="2356">
        <v>210830</v>
      </c>
      <c r="ED94" s="2356" t="s">
        <v>22</v>
      </c>
      <c r="EE94" s="1388" t="s">
        <v>39</v>
      </c>
      <c r="EF94" s="632" t="s">
        <v>26</v>
      </c>
      <c r="EG94" s="88" t="s">
        <v>26</v>
      </c>
      <c r="EH94" s="89" t="s">
        <v>26</v>
      </c>
      <c r="EI94" s="135" t="s">
        <v>180</v>
      </c>
      <c r="EJ94" s="2356">
        <v>135064</v>
      </c>
      <c r="EK94" s="2356" t="s">
        <v>22</v>
      </c>
      <c r="EL94" s="2508">
        <v>122072</v>
      </c>
      <c r="EM94" s="2508"/>
      <c r="EN94" s="2356">
        <v>25031</v>
      </c>
      <c r="EO94" s="2356">
        <v>26739</v>
      </c>
      <c r="EP94" s="2356">
        <v>70302</v>
      </c>
      <c r="EQ94" s="2356">
        <v>13043</v>
      </c>
      <c r="ER94" s="2356">
        <v>52318</v>
      </c>
      <c r="ES94" s="2356">
        <v>4941</v>
      </c>
      <c r="ET94" s="2356">
        <v>14230</v>
      </c>
      <c r="EU94" s="2356">
        <v>24101</v>
      </c>
      <c r="EV94" s="1388" t="s">
        <v>39</v>
      </c>
      <c r="EW94" s="632" t="s">
        <v>26</v>
      </c>
      <c r="EX94" s="88" t="s">
        <v>26</v>
      </c>
      <c r="EY94" s="89" t="s">
        <v>26</v>
      </c>
      <c r="EZ94" s="135" t="s">
        <v>180</v>
      </c>
      <c r="FA94" s="2356">
        <v>1073509</v>
      </c>
      <c r="FB94" s="2356" t="s">
        <v>22</v>
      </c>
      <c r="FC94" s="2508">
        <v>1073057</v>
      </c>
      <c r="FD94" s="2508"/>
      <c r="FE94" s="2356">
        <v>1073057</v>
      </c>
      <c r="FF94" s="2356" t="s">
        <v>21</v>
      </c>
      <c r="FG94" s="2356" t="s">
        <v>21</v>
      </c>
      <c r="FH94" s="2356" t="s">
        <v>22</v>
      </c>
      <c r="FI94" s="2356" t="s">
        <v>21</v>
      </c>
      <c r="FJ94" s="2356" t="s">
        <v>21</v>
      </c>
      <c r="FK94" s="2356" t="s">
        <v>21</v>
      </c>
      <c r="FL94" s="2356">
        <v>4323</v>
      </c>
      <c r="FM94" s="1388" t="s">
        <v>39</v>
      </c>
      <c r="FN94" s="632" t="s">
        <v>26</v>
      </c>
      <c r="FO94" s="88" t="s">
        <v>26</v>
      </c>
      <c r="FP94" s="89" t="s">
        <v>26</v>
      </c>
      <c r="FQ94" s="135" t="s">
        <v>180</v>
      </c>
      <c r="FR94" s="2356">
        <v>31578</v>
      </c>
      <c r="FS94" s="2356" t="s">
        <v>21</v>
      </c>
      <c r="FT94" s="2508">
        <v>26903</v>
      </c>
      <c r="FU94" s="2508"/>
      <c r="FV94" s="2356">
        <v>21069</v>
      </c>
      <c r="FW94" s="2356" t="s">
        <v>21</v>
      </c>
      <c r="FX94" s="2356">
        <v>5834</v>
      </c>
      <c r="FY94" s="2356">
        <v>1087</v>
      </c>
      <c r="FZ94" s="2356">
        <v>4733</v>
      </c>
      <c r="GA94" s="2356">
        <v>14</v>
      </c>
      <c r="GB94" s="2356" t="s">
        <v>21</v>
      </c>
      <c r="GC94" s="2356">
        <v>29722</v>
      </c>
      <c r="GD94" s="1388" t="s">
        <v>39</v>
      </c>
      <c r="GE94" s="632" t="s">
        <v>26</v>
      </c>
      <c r="GF94" s="88"/>
      <c r="GG94" s="89"/>
      <c r="GH94" s="101"/>
      <c r="GU94" s="1397"/>
      <c r="GV94" s="632"/>
    </row>
    <row r="95" spans="1:204" ht="15" customHeight="1">
      <c r="A95" s="88" t="s">
        <v>26</v>
      </c>
      <c r="B95" s="89" t="s">
        <v>26</v>
      </c>
      <c r="C95" s="135" t="s">
        <v>181</v>
      </c>
      <c r="D95" s="2356">
        <v>55951</v>
      </c>
      <c r="E95" s="2356" t="s">
        <v>22</v>
      </c>
      <c r="F95" s="2356"/>
      <c r="G95" s="2356">
        <v>46004</v>
      </c>
      <c r="H95" s="2356">
        <v>326</v>
      </c>
      <c r="I95" s="2356" t="s">
        <v>21</v>
      </c>
      <c r="J95" s="2356">
        <v>45678</v>
      </c>
      <c r="K95" s="2356">
        <v>45678</v>
      </c>
      <c r="L95" s="2356" t="s">
        <v>21</v>
      </c>
      <c r="M95" s="2356" t="s">
        <v>21</v>
      </c>
      <c r="N95" s="2356">
        <v>3258</v>
      </c>
      <c r="O95" s="2356">
        <v>32700</v>
      </c>
      <c r="P95" s="1388" t="s">
        <v>40</v>
      </c>
      <c r="Q95" s="632" t="s">
        <v>26</v>
      </c>
      <c r="R95" s="88" t="s">
        <v>26</v>
      </c>
      <c r="S95" s="89" t="s">
        <v>26</v>
      </c>
      <c r="T95" s="135" t="s">
        <v>181</v>
      </c>
      <c r="U95" s="2356">
        <v>1483178</v>
      </c>
      <c r="V95" s="2356" t="s">
        <v>22</v>
      </c>
      <c r="W95" s="2508">
        <v>1472011</v>
      </c>
      <c r="X95" s="2508"/>
      <c r="Y95" s="2356" t="s">
        <v>21</v>
      </c>
      <c r="Z95" s="2356" t="s">
        <v>21</v>
      </c>
      <c r="AA95" s="2356">
        <v>1472011</v>
      </c>
      <c r="AB95" s="2356">
        <v>1472011</v>
      </c>
      <c r="AC95" s="2356" t="s">
        <v>21</v>
      </c>
      <c r="AD95" s="2356" t="s">
        <v>21</v>
      </c>
      <c r="AE95" s="2356">
        <v>8748</v>
      </c>
      <c r="AF95" s="2356">
        <v>6664</v>
      </c>
      <c r="AG95" s="1388" t="s">
        <v>40</v>
      </c>
      <c r="AH95" s="632" t="s">
        <v>26</v>
      </c>
      <c r="AI95" s="88" t="s">
        <v>26</v>
      </c>
      <c r="AJ95" s="89" t="s">
        <v>26</v>
      </c>
      <c r="AK95" s="135" t="s">
        <v>181</v>
      </c>
      <c r="AL95" s="2356">
        <v>298809</v>
      </c>
      <c r="AM95" s="2356" t="s">
        <v>22</v>
      </c>
      <c r="AN95" s="2508">
        <v>412713</v>
      </c>
      <c r="AO95" s="2508"/>
      <c r="AP95" s="2356">
        <v>218314</v>
      </c>
      <c r="AQ95" s="2356">
        <v>8415</v>
      </c>
      <c r="AR95" s="2356">
        <v>185984</v>
      </c>
      <c r="AS95" s="2356">
        <v>48876</v>
      </c>
      <c r="AT95" s="2356">
        <v>122892</v>
      </c>
      <c r="AU95" s="2356">
        <v>14216</v>
      </c>
      <c r="AV95" s="2356">
        <v>2083</v>
      </c>
      <c r="AW95" s="2356">
        <v>298583</v>
      </c>
      <c r="AX95" s="1388" t="s">
        <v>40</v>
      </c>
      <c r="AY95" s="632" t="s">
        <v>26</v>
      </c>
      <c r="AZ95" s="88" t="s">
        <v>26</v>
      </c>
      <c r="BA95" s="89" t="s">
        <v>26</v>
      </c>
      <c r="BB95" s="135" t="s">
        <v>181</v>
      </c>
      <c r="BC95" s="2356">
        <v>38707</v>
      </c>
      <c r="BD95" s="2356" t="s">
        <v>22</v>
      </c>
      <c r="BE95" s="2508">
        <v>131974</v>
      </c>
      <c r="BF95" s="2508"/>
      <c r="BG95" s="2356">
        <v>75278</v>
      </c>
      <c r="BH95" s="2356" t="s">
        <v>21</v>
      </c>
      <c r="BI95" s="2356">
        <v>56696</v>
      </c>
      <c r="BJ95" s="2356">
        <v>24215</v>
      </c>
      <c r="BK95" s="2356">
        <v>31845</v>
      </c>
      <c r="BL95" s="2356">
        <v>636</v>
      </c>
      <c r="BM95" s="2356">
        <v>401</v>
      </c>
      <c r="BN95" s="2356">
        <v>16819</v>
      </c>
      <c r="BO95" s="1388" t="s">
        <v>40</v>
      </c>
      <c r="BP95" s="632" t="s">
        <v>26</v>
      </c>
      <c r="BQ95" s="88" t="s">
        <v>26</v>
      </c>
      <c r="BR95" s="89" t="s">
        <v>26</v>
      </c>
      <c r="BS95" s="135" t="s">
        <v>181</v>
      </c>
      <c r="BT95" s="2356">
        <v>329415</v>
      </c>
      <c r="BU95" s="2356" t="s">
        <v>22</v>
      </c>
      <c r="BV95" s="2508">
        <v>336750</v>
      </c>
      <c r="BW95" s="2508"/>
      <c r="BX95" s="2356">
        <v>151888</v>
      </c>
      <c r="BY95" s="2356" t="s">
        <v>21</v>
      </c>
      <c r="BZ95" s="2356">
        <v>184862</v>
      </c>
      <c r="CA95" s="2356">
        <v>77676</v>
      </c>
      <c r="CB95" s="2356">
        <v>106612</v>
      </c>
      <c r="CC95" s="2356">
        <v>574</v>
      </c>
      <c r="CD95" s="2356">
        <v>23443</v>
      </c>
      <c r="CE95" s="2356">
        <v>601734</v>
      </c>
      <c r="CF95" s="1388" t="s">
        <v>40</v>
      </c>
      <c r="CG95" s="632" t="s">
        <v>26</v>
      </c>
      <c r="CH95" s="88" t="s">
        <v>26</v>
      </c>
      <c r="CI95" s="89" t="s">
        <v>26</v>
      </c>
      <c r="CJ95" s="135" t="s">
        <v>181</v>
      </c>
      <c r="CK95" s="2356">
        <v>8303088</v>
      </c>
      <c r="CL95" s="2356">
        <v>3834377</v>
      </c>
      <c r="CM95" s="2508">
        <v>9747094</v>
      </c>
      <c r="CN95" s="2508"/>
      <c r="CO95" s="2356">
        <v>1938198</v>
      </c>
      <c r="CP95" s="2356">
        <v>200419</v>
      </c>
      <c r="CQ95" s="2356">
        <v>7608477</v>
      </c>
      <c r="CR95" s="2356">
        <v>2900739</v>
      </c>
      <c r="CS95" s="2356">
        <v>4588794</v>
      </c>
      <c r="CT95" s="2356">
        <v>118944</v>
      </c>
      <c r="CU95" s="2356">
        <v>1748374</v>
      </c>
      <c r="CV95" s="2356">
        <v>9321655</v>
      </c>
      <c r="CW95" s="1388" t="s">
        <v>40</v>
      </c>
      <c r="CX95" s="632" t="s">
        <v>26</v>
      </c>
      <c r="CY95" s="88" t="s">
        <v>26</v>
      </c>
      <c r="CZ95" s="89" t="s">
        <v>26</v>
      </c>
      <c r="DA95" s="135" t="s">
        <v>181</v>
      </c>
      <c r="DB95" s="2356">
        <v>32518</v>
      </c>
      <c r="DC95" s="2356">
        <v>76160</v>
      </c>
      <c r="DD95" s="2508">
        <v>42251</v>
      </c>
      <c r="DE95" s="2508"/>
      <c r="DF95" s="2356" t="s">
        <v>21</v>
      </c>
      <c r="DG95" s="2356" t="s">
        <v>21</v>
      </c>
      <c r="DH95" s="2356">
        <v>42251</v>
      </c>
      <c r="DI95" s="2356">
        <v>42251</v>
      </c>
      <c r="DJ95" s="2356" t="s">
        <v>21</v>
      </c>
      <c r="DK95" s="2356" t="s">
        <v>21</v>
      </c>
      <c r="DL95" s="2356">
        <v>66230</v>
      </c>
      <c r="DM95" s="2356">
        <v>44378</v>
      </c>
      <c r="DN95" s="1388" t="s">
        <v>40</v>
      </c>
      <c r="DO95" s="632" t="s">
        <v>26</v>
      </c>
      <c r="DP95" s="88" t="s">
        <v>26</v>
      </c>
      <c r="DQ95" s="89" t="s">
        <v>26</v>
      </c>
      <c r="DR95" s="135" t="s">
        <v>181</v>
      </c>
      <c r="DS95" s="2356">
        <v>23944</v>
      </c>
      <c r="DT95" s="2356">
        <v>634129</v>
      </c>
      <c r="DU95" s="2508">
        <v>436764</v>
      </c>
      <c r="DV95" s="2508"/>
      <c r="DW95" s="2356">
        <v>152865</v>
      </c>
      <c r="DX95" s="2356">
        <v>1527</v>
      </c>
      <c r="DY95" s="2356">
        <v>282372</v>
      </c>
      <c r="DZ95" s="2356" t="s">
        <v>21</v>
      </c>
      <c r="EA95" s="2356">
        <v>252817</v>
      </c>
      <c r="EB95" s="2356">
        <v>29555</v>
      </c>
      <c r="EC95" s="2356">
        <v>193962</v>
      </c>
      <c r="ED95" s="2356" t="s">
        <v>22</v>
      </c>
      <c r="EE95" s="1388" t="s">
        <v>40</v>
      </c>
      <c r="EF95" s="632" t="s">
        <v>26</v>
      </c>
      <c r="EG95" s="88" t="s">
        <v>26</v>
      </c>
      <c r="EH95" s="89" t="s">
        <v>26</v>
      </c>
      <c r="EI95" s="135" t="s">
        <v>181</v>
      </c>
      <c r="EJ95" s="2356">
        <v>145996</v>
      </c>
      <c r="EK95" s="2356" t="s">
        <v>22</v>
      </c>
      <c r="EL95" s="2508">
        <v>124014</v>
      </c>
      <c r="EM95" s="2508"/>
      <c r="EN95" s="2356">
        <v>26062</v>
      </c>
      <c r="EO95" s="2356">
        <v>24995</v>
      </c>
      <c r="EP95" s="2356">
        <v>72957</v>
      </c>
      <c r="EQ95" s="2356">
        <v>8329</v>
      </c>
      <c r="ER95" s="2356">
        <v>60405</v>
      </c>
      <c r="ES95" s="2356">
        <v>4223</v>
      </c>
      <c r="ET95" s="2356">
        <v>13900</v>
      </c>
      <c r="EU95" s="2356">
        <v>32059</v>
      </c>
      <c r="EV95" s="1388" t="s">
        <v>40</v>
      </c>
      <c r="EW95" s="632" t="s">
        <v>26</v>
      </c>
      <c r="EX95" s="88" t="s">
        <v>26</v>
      </c>
      <c r="EY95" s="89" t="s">
        <v>26</v>
      </c>
      <c r="EZ95" s="135" t="s">
        <v>181</v>
      </c>
      <c r="FA95" s="2356">
        <v>1004635</v>
      </c>
      <c r="FB95" s="2356" t="s">
        <v>22</v>
      </c>
      <c r="FC95" s="2508">
        <v>1005307</v>
      </c>
      <c r="FD95" s="2508"/>
      <c r="FE95" s="2356">
        <v>1005307</v>
      </c>
      <c r="FF95" s="2356" t="s">
        <v>21</v>
      </c>
      <c r="FG95" s="2356" t="s">
        <v>21</v>
      </c>
      <c r="FH95" s="2356" t="s">
        <v>22</v>
      </c>
      <c r="FI95" s="2356" t="s">
        <v>21</v>
      </c>
      <c r="FJ95" s="2356" t="s">
        <v>21</v>
      </c>
      <c r="FK95" s="2356" t="s">
        <v>21</v>
      </c>
      <c r="FL95" s="2356">
        <v>3694</v>
      </c>
      <c r="FM95" s="1388" t="s">
        <v>40</v>
      </c>
      <c r="FN95" s="632" t="s">
        <v>26</v>
      </c>
      <c r="FO95" s="88" t="s">
        <v>26</v>
      </c>
      <c r="FP95" s="89" t="s">
        <v>26</v>
      </c>
      <c r="FQ95" s="135" t="s">
        <v>181</v>
      </c>
      <c r="FR95" s="2356">
        <v>33414</v>
      </c>
      <c r="FS95" s="2356" t="s">
        <v>21</v>
      </c>
      <c r="FT95" s="2508">
        <v>35333</v>
      </c>
      <c r="FU95" s="2508"/>
      <c r="FV95" s="2356">
        <v>27986</v>
      </c>
      <c r="FW95" s="2356" t="s">
        <v>21</v>
      </c>
      <c r="FX95" s="2356">
        <v>7347</v>
      </c>
      <c r="FY95" s="2356">
        <v>1459</v>
      </c>
      <c r="FZ95" s="2356">
        <v>5864</v>
      </c>
      <c r="GA95" s="2356">
        <v>24</v>
      </c>
      <c r="GB95" s="2356" t="s">
        <v>21</v>
      </c>
      <c r="GC95" s="2356">
        <v>27845</v>
      </c>
      <c r="GD95" s="1388" t="s">
        <v>40</v>
      </c>
      <c r="GE95" s="632" t="s">
        <v>26</v>
      </c>
      <c r="GF95" s="88"/>
      <c r="GG95" s="89"/>
      <c r="GH95" s="101"/>
      <c r="GU95" s="1397"/>
      <c r="GV95" s="632"/>
    </row>
    <row r="96" spans="1:204" ht="15" customHeight="1">
      <c r="A96" s="104" t="s">
        <v>26</v>
      </c>
      <c r="B96" s="105" t="s">
        <v>26</v>
      </c>
      <c r="C96" s="1105" t="s">
        <v>182</v>
      </c>
      <c r="D96" s="2357">
        <v>34871</v>
      </c>
      <c r="E96" s="2357" t="s">
        <v>22</v>
      </c>
      <c r="F96" s="2357"/>
      <c r="G96" s="2357">
        <v>44276</v>
      </c>
      <c r="H96" s="2357">
        <v>364</v>
      </c>
      <c r="I96" s="2357" t="s">
        <v>21</v>
      </c>
      <c r="J96" s="2357">
        <v>43912</v>
      </c>
      <c r="K96" s="2357">
        <v>43912</v>
      </c>
      <c r="L96" s="2357" t="s">
        <v>21</v>
      </c>
      <c r="M96" s="2357" t="s">
        <v>21</v>
      </c>
      <c r="N96" s="2357">
        <v>3386</v>
      </c>
      <c r="O96" s="2357">
        <v>23285</v>
      </c>
      <c r="P96" s="1390" t="s">
        <v>41</v>
      </c>
      <c r="Q96" s="635" t="s">
        <v>26</v>
      </c>
      <c r="R96" s="104" t="s">
        <v>26</v>
      </c>
      <c r="S96" s="105" t="s">
        <v>26</v>
      </c>
      <c r="T96" s="1105" t="s">
        <v>182</v>
      </c>
      <c r="U96" s="106">
        <v>1648415</v>
      </c>
      <c r="V96" s="2357" t="s">
        <v>22</v>
      </c>
      <c r="W96" s="2509">
        <v>1634094</v>
      </c>
      <c r="X96" s="2509"/>
      <c r="Y96" s="2357" t="s">
        <v>21</v>
      </c>
      <c r="Z96" s="2357" t="s">
        <v>21</v>
      </c>
      <c r="AA96" s="2357">
        <v>1634094</v>
      </c>
      <c r="AB96" s="2357">
        <v>1634094</v>
      </c>
      <c r="AC96" s="2357" t="s">
        <v>21</v>
      </c>
      <c r="AD96" s="2357" t="s">
        <v>21</v>
      </c>
      <c r="AE96" s="2357">
        <v>8653</v>
      </c>
      <c r="AF96" s="2357">
        <v>12332</v>
      </c>
      <c r="AG96" s="1390" t="s">
        <v>41</v>
      </c>
      <c r="AH96" s="635" t="s">
        <v>26</v>
      </c>
      <c r="AI96" s="104" t="s">
        <v>26</v>
      </c>
      <c r="AJ96" s="105" t="s">
        <v>26</v>
      </c>
      <c r="AK96" s="1105" t="s">
        <v>182</v>
      </c>
      <c r="AL96" s="106">
        <v>314571</v>
      </c>
      <c r="AM96" s="2357" t="s">
        <v>22</v>
      </c>
      <c r="AN96" s="2509">
        <v>465306</v>
      </c>
      <c r="AO96" s="2509"/>
      <c r="AP96" s="2357">
        <v>241873</v>
      </c>
      <c r="AQ96" s="2357">
        <v>8968</v>
      </c>
      <c r="AR96" s="2357">
        <v>214465</v>
      </c>
      <c r="AS96" s="2357">
        <v>52014</v>
      </c>
      <c r="AT96" s="2357">
        <v>147455</v>
      </c>
      <c r="AU96" s="2357">
        <v>14996</v>
      </c>
      <c r="AV96" s="2357">
        <v>1874</v>
      </c>
      <c r="AW96" s="2357">
        <v>300795</v>
      </c>
      <c r="AX96" s="1390" t="s">
        <v>41</v>
      </c>
      <c r="AY96" s="635" t="s">
        <v>26</v>
      </c>
      <c r="AZ96" s="104" t="s">
        <v>26</v>
      </c>
      <c r="BA96" s="105" t="s">
        <v>26</v>
      </c>
      <c r="BB96" s="1105" t="s">
        <v>182</v>
      </c>
      <c r="BC96" s="106">
        <v>43962</v>
      </c>
      <c r="BD96" s="2357" t="s">
        <v>22</v>
      </c>
      <c r="BE96" s="2509">
        <v>137783</v>
      </c>
      <c r="BF96" s="2509"/>
      <c r="BG96" s="2357">
        <v>75488</v>
      </c>
      <c r="BH96" s="2357" t="s">
        <v>21</v>
      </c>
      <c r="BI96" s="2357">
        <v>62295</v>
      </c>
      <c r="BJ96" s="2357">
        <v>24777</v>
      </c>
      <c r="BK96" s="2357">
        <v>36815</v>
      </c>
      <c r="BL96" s="2357">
        <v>703</v>
      </c>
      <c r="BM96" s="2357">
        <v>435</v>
      </c>
      <c r="BN96" s="2357">
        <v>16911</v>
      </c>
      <c r="BO96" s="1390" t="s">
        <v>41</v>
      </c>
      <c r="BP96" s="635" t="s">
        <v>26</v>
      </c>
      <c r="BQ96" s="104" t="s">
        <v>26</v>
      </c>
      <c r="BR96" s="105" t="s">
        <v>26</v>
      </c>
      <c r="BS96" s="1105" t="s">
        <v>182</v>
      </c>
      <c r="BT96" s="106">
        <v>394585</v>
      </c>
      <c r="BU96" s="2357" t="s">
        <v>22</v>
      </c>
      <c r="BV96" s="2509">
        <v>383399</v>
      </c>
      <c r="BW96" s="2509"/>
      <c r="BX96" s="2357">
        <v>180056</v>
      </c>
      <c r="BY96" s="2357" t="s">
        <v>21</v>
      </c>
      <c r="BZ96" s="2357">
        <v>203343</v>
      </c>
      <c r="CA96" s="2357">
        <v>87891</v>
      </c>
      <c r="CB96" s="2357">
        <v>114781</v>
      </c>
      <c r="CC96" s="2357">
        <v>671</v>
      </c>
      <c r="CD96" s="2357">
        <v>29950</v>
      </c>
      <c r="CE96" s="2357">
        <v>637090</v>
      </c>
      <c r="CF96" s="1390" t="s">
        <v>41</v>
      </c>
      <c r="CG96" s="635" t="s">
        <v>26</v>
      </c>
      <c r="CH96" s="104" t="s">
        <v>26</v>
      </c>
      <c r="CI96" s="105" t="s">
        <v>26</v>
      </c>
      <c r="CJ96" s="1105" t="s">
        <v>182</v>
      </c>
      <c r="CK96" s="106">
        <v>7160564</v>
      </c>
      <c r="CL96" s="2357">
        <v>3948647</v>
      </c>
      <c r="CM96" s="2509">
        <v>10037654</v>
      </c>
      <c r="CN96" s="2509"/>
      <c r="CO96" s="2357">
        <v>2060744</v>
      </c>
      <c r="CP96" s="2357">
        <v>211209</v>
      </c>
      <c r="CQ96" s="2357">
        <v>7765701</v>
      </c>
      <c r="CR96" s="2357">
        <v>3009692</v>
      </c>
      <c r="CS96" s="2357">
        <v>4634893</v>
      </c>
      <c r="CT96" s="2357">
        <v>121116</v>
      </c>
      <c r="CU96" s="2357">
        <v>1855760</v>
      </c>
      <c r="CV96" s="2357">
        <v>8445791</v>
      </c>
      <c r="CW96" s="1390" t="s">
        <v>41</v>
      </c>
      <c r="CX96" s="635" t="s">
        <v>26</v>
      </c>
      <c r="CY96" s="104" t="s">
        <v>26</v>
      </c>
      <c r="CZ96" s="105" t="s">
        <v>26</v>
      </c>
      <c r="DA96" s="1105" t="s">
        <v>182</v>
      </c>
      <c r="DB96" s="106">
        <v>35358</v>
      </c>
      <c r="DC96" s="2357">
        <v>78634</v>
      </c>
      <c r="DD96" s="2509">
        <v>42067</v>
      </c>
      <c r="DE96" s="2509"/>
      <c r="DF96" s="2357" t="s">
        <v>21</v>
      </c>
      <c r="DG96" s="2357" t="s">
        <v>21</v>
      </c>
      <c r="DH96" s="2357">
        <v>42067</v>
      </c>
      <c r="DI96" s="2357">
        <v>42067</v>
      </c>
      <c r="DJ96" s="2357" t="s">
        <v>21</v>
      </c>
      <c r="DK96" s="2357" t="s">
        <v>21</v>
      </c>
      <c r="DL96" s="2357">
        <v>68873</v>
      </c>
      <c r="DM96" s="2357">
        <v>47800</v>
      </c>
      <c r="DN96" s="1390" t="s">
        <v>41</v>
      </c>
      <c r="DO96" s="635" t="s">
        <v>26</v>
      </c>
      <c r="DP96" s="104" t="s">
        <v>26</v>
      </c>
      <c r="DQ96" s="105" t="s">
        <v>26</v>
      </c>
      <c r="DR96" s="1105" t="s">
        <v>182</v>
      </c>
      <c r="DS96" s="106">
        <v>25922</v>
      </c>
      <c r="DT96" s="2357">
        <v>683282</v>
      </c>
      <c r="DU96" s="2509">
        <v>477634</v>
      </c>
      <c r="DV96" s="2509"/>
      <c r="DW96" s="2357">
        <v>179478</v>
      </c>
      <c r="DX96" s="2357">
        <v>1437</v>
      </c>
      <c r="DY96" s="2357">
        <v>296719</v>
      </c>
      <c r="DZ96" s="2357" t="s">
        <v>21</v>
      </c>
      <c r="EA96" s="2357">
        <v>264817</v>
      </c>
      <c r="EB96" s="2357">
        <v>31902</v>
      </c>
      <c r="EC96" s="2357">
        <v>200259</v>
      </c>
      <c r="ED96" s="2357" t="s">
        <v>22</v>
      </c>
      <c r="EE96" s="1390" t="s">
        <v>41</v>
      </c>
      <c r="EF96" s="635" t="s">
        <v>26</v>
      </c>
      <c r="EG96" s="104" t="s">
        <v>26</v>
      </c>
      <c r="EH96" s="105" t="s">
        <v>26</v>
      </c>
      <c r="EI96" s="1105" t="s">
        <v>182</v>
      </c>
      <c r="EJ96" s="106">
        <v>152462</v>
      </c>
      <c r="EK96" s="2357" t="s">
        <v>22</v>
      </c>
      <c r="EL96" s="2509">
        <v>143180</v>
      </c>
      <c r="EM96" s="2509"/>
      <c r="EN96" s="2357">
        <v>25632</v>
      </c>
      <c r="EO96" s="2357">
        <v>31141</v>
      </c>
      <c r="EP96" s="2357">
        <v>86407</v>
      </c>
      <c r="EQ96" s="2357">
        <v>18552</v>
      </c>
      <c r="ER96" s="2357">
        <v>63306</v>
      </c>
      <c r="ES96" s="2357">
        <v>4549</v>
      </c>
      <c r="ET96" s="2357">
        <v>17009</v>
      </c>
      <c r="EU96" s="2357">
        <v>24181</v>
      </c>
      <c r="EV96" s="1390" t="s">
        <v>41</v>
      </c>
      <c r="EW96" s="635" t="s">
        <v>26</v>
      </c>
      <c r="EX96" s="104" t="s">
        <v>26</v>
      </c>
      <c r="EY96" s="105" t="s">
        <v>26</v>
      </c>
      <c r="EZ96" s="1105" t="s">
        <v>182</v>
      </c>
      <c r="FA96" s="106">
        <v>1016851</v>
      </c>
      <c r="FB96" s="2357" t="s">
        <v>22</v>
      </c>
      <c r="FC96" s="2509">
        <v>1016518</v>
      </c>
      <c r="FD96" s="2509"/>
      <c r="FE96" s="2357">
        <v>1016518</v>
      </c>
      <c r="FF96" s="2357" t="s">
        <v>21</v>
      </c>
      <c r="FG96" s="2357" t="s">
        <v>21</v>
      </c>
      <c r="FH96" s="2357" t="s">
        <v>22</v>
      </c>
      <c r="FI96" s="2357" t="s">
        <v>21</v>
      </c>
      <c r="FJ96" s="2357" t="s">
        <v>21</v>
      </c>
      <c r="FK96" s="2357" t="s">
        <v>21</v>
      </c>
      <c r="FL96" s="2357">
        <v>4007</v>
      </c>
      <c r="FM96" s="1390" t="s">
        <v>41</v>
      </c>
      <c r="FN96" s="635" t="s">
        <v>26</v>
      </c>
      <c r="FO96" s="104" t="s">
        <v>26</v>
      </c>
      <c r="FP96" s="105" t="s">
        <v>26</v>
      </c>
      <c r="FQ96" s="1105" t="s">
        <v>182</v>
      </c>
      <c r="FR96" s="106">
        <v>41121</v>
      </c>
      <c r="FS96" s="2357" t="s">
        <v>21</v>
      </c>
      <c r="FT96" s="2509">
        <v>38213</v>
      </c>
      <c r="FU96" s="2509"/>
      <c r="FV96" s="2357">
        <v>30812</v>
      </c>
      <c r="FW96" s="2357" t="s">
        <v>21</v>
      </c>
      <c r="FX96" s="2357">
        <v>7401</v>
      </c>
      <c r="FY96" s="2357">
        <v>1854</v>
      </c>
      <c r="FZ96" s="2357">
        <v>5502</v>
      </c>
      <c r="GA96" s="2357">
        <v>45</v>
      </c>
      <c r="GB96" s="2357" t="s">
        <v>21</v>
      </c>
      <c r="GC96" s="2357">
        <v>30796</v>
      </c>
      <c r="GD96" s="1390" t="s">
        <v>41</v>
      </c>
      <c r="GE96" s="635" t="s">
        <v>26</v>
      </c>
      <c r="GF96" s="88"/>
      <c r="GG96" s="89"/>
      <c r="GH96" s="101"/>
      <c r="GU96" s="1397"/>
      <c r="GV96" s="632"/>
    </row>
    <row r="98" ht="14.15" customHeight="1"/>
    <row r="99" ht="14.15" customHeight="1"/>
    <row r="100" ht="14.15" customHeight="1"/>
    <row r="101" ht="14.15" customHeight="1"/>
  </sheetData>
  <mergeCells count="840">
    <mergeCell ref="FC96:FD96"/>
    <mergeCell ref="FT96:FU96"/>
    <mergeCell ref="DD95:DE95"/>
    <mergeCell ref="DU95:DV95"/>
    <mergeCell ref="EL95:EM95"/>
    <mergeCell ref="FC95:FD95"/>
    <mergeCell ref="FT95:FU95"/>
    <mergeCell ref="W96:X96"/>
    <mergeCell ref="AN96:AO96"/>
    <mergeCell ref="BE96:BF96"/>
    <mergeCell ref="BV96:BW96"/>
    <mergeCell ref="CM96:CN96"/>
    <mergeCell ref="DD94:DE94"/>
    <mergeCell ref="DD96:DE96"/>
    <mergeCell ref="DU94:DV94"/>
    <mergeCell ref="EL94:EM94"/>
    <mergeCell ref="DU96:DV96"/>
    <mergeCell ref="EL96:EM96"/>
    <mergeCell ref="W93:X93"/>
    <mergeCell ref="AN93:AO93"/>
    <mergeCell ref="BE93:BF93"/>
    <mergeCell ref="BV93:BW93"/>
    <mergeCell ref="CM93:CN93"/>
    <mergeCell ref="FC94:FD94"/>
    <mergeCell ref="FT94:FU94"/>
    <mergeCell ref="W95:X95"/>
    <mergeCell ref="AN95:AO95"/>
    <mergeCell ref="BE95:BF95"/>
    <mergeCell ref="BV95:BW95"/>
    <mergeCell ref="CM95:CN95"/>
    <mergeCell ref="DD93:DE93"/>
    <mergeCell ref="DU93:DV93"/>
    <mergeCell ref="EL93:EM93"/>
    <mergeCell ref="FC93:FD93"/>
    <mergeCell ref="FT93:FU93"/>
    <mergeCell ref="W94:X94"/>
    <mergeCell ref="AN94:AO94"/>
    <mergeCell ref="BE94:BF94"/>
    <mergeCell ref="BV94:BW94"/>
    <mergeCell ref="CM94:CN94"/>
    <mergeCell ref="FT91:FU91"/>
    <mergeCell ref="W92:X92"/>
    <mergeCell ref="AN92:AO92"/>
    <mergeCell ref="BE92:BF92"/>
    <mergeCell ref="BV92:BW92"/>
    <mergeCell ref="CM92:CN92"/>
    <mergeCell ref="DD92:DE92"/>
    <mergeCell ref="DU92:DV92"/>
    <mergeCell ref="EL92:EM92"/>
    <mergeCell ref="FC92:FD92"/>
    <mergeCell ref="FT92:FU92"/>
    <mergeCell ref="W91:X91"/>
    <mergeCell ref="AN91:AO91"/>
    <mergeCell ref="BE91:BF91"/>
    <mergeCell ref="BV91:BW91"/>
    <mergeCell ref="CM91:CN91"/>
    <mergeCell ref="DD91:DE91"/>
    <mergeCell ref="DU91:DV91"/>
    <mergeCell ref="EL91:EM91"/>
    <mergeCell ref="FC91:FD91"/>
    <mergeCell ref="FT89:FU89"/>
    <mergeCell ref="W90:X90"/>
    <mergeCell ref="AN90:AO90"/>
    <mergeCell ref="BE90:BF90"/>
    <mergeCell ref="BV90:BW90"/>
    <mergeCell ref="CM90:CN90"/>
    <mergeCell ref="DD90:DE90"/>
    <mergeCell ref="DU90:DV90"/>
    <mergeCell ref="EL90:EM90"/>
    <mergeCell ref="FC90:FD90"/>
    <mergeCell ref="FT90:FU90"/>
    <mergeCell ref="W89:X89"/>
    <mergeCell ref="AN89:AO89"/>
    <mergeCell ref="BE89:BF89"/>
    <mergeCell ref="BV89:BW89"/>
    <mergeCell ref="CM89:CN89"/>
    <mergeCell ref="DD89:DE89"/>
    <mergeCell ref="DU89:DV89"/>
    <mergeCell ref="EL89:EM89"/>
    <mergeCell ref="FC89:FD89"/>
    <mergeCell ref="FT87:FU87"/>
    <mergeCell ref="W88:X88"/>
    <mergeCell ref="AN88:AO88"/>
    <mergeCell ref="BE88:BF88"/>
    <mergeCell ref="BV88:BW88"/>
    <mergeCell ref="CM88:CN88"/>
    <mergeCell ref="DD88:DE88"/>
    <mergeCell ref="DU88:DV88"/>
    <mergeCell ref="EL88:EM88"/>
    <mergeCell ref="FC88:FD88"/>
    <mergeCell ref="FT88:FU88"/>
    <mergeCell ref="W87:X87"/>
    <mergeCell ref="AN87:AO87"/>
    <mergeCell ref="BE87:BF87"/>
    <mergeCell ref="BV87:BW87"/>
    <mergeCell ref="CM87:CN87"/>
    <mergeCell ref="DD87:DE87"/>
    <mergeCell ref="DU87:DV87"/>
    <mergeCell ref="EL87:EM87"/>
    <mergeCell ref="FC87:FD87"/>
    <mergeCell ref="FT85:FU85"/>
    <mergeCell ref="W86:X86"/>
    <mergeCell ref="AN86:AO86"/>
    <mergeCell ref="BE86:BF86"/>
    <mergeCell ref="BV86:BW86"/>
    <mergeCell ref="CM86:CN86"/>
    <mergeCell ref="DD86:DE86"/>
    <mergeCell ref="DU86:DV86"/>
    <mergeCell ref="EL86:EM86"/>
    <mergeCell ref="FC86:FD86"/>
    <mergeCell ref="FT86:FU86"/>
    <mergeCell ref="W85:X85"/>
    <mergeCell ref="AN85:AO85"/>
    <mergeCell ref="BE85:BF85"/>
    <mergeCell ref="BV85:BW85"/>
    <mergeCell ref="CM85:CN85"/>
    <mergeCell ref="DD85:DE85"/>
    <mergeCell ref="DU85:DV85"/>
    <mergeCell ref="EL85:EM85"/>
    <mergeCell ref="FC85:FD85"/>
    <mergeCell ref="FT82:FU82"/>
    <mergeCell ref="W83:X83"/>
    <mergeCell ref="AN83:AO83"/>
    <mergeCell ref="BE83:BF83"/>
    <mergeCell ref="BV83:BW83"/>
    <mergeCell ref="CM83:CN83"/>
    <mergeCell ref="DD83:DE83"/>
    <mergeCell ref="DU83:DV83"/>
    <mergeCell ref="EL83:EM83"/>
    <mergeCell ref="FC83:FD83"/>
    <mergeCell ref="FT83:FU83"/>
    <mergeCell ref="W82:X82"/>
    <mergeCell ref="AN82:AO82"/>
    <mergeCell ref="BE82:BF82"/>
    <mergeCell ref="BV82:BW82"/>
    <mergeCell ref="CM82:CN82"/>
    <mergeCell ref="DD82:DE82"/>
    <mergeCell ref="DU82:DV82"/>
    <mergeCell ref="EL82:EM82"/>
    <mergeCell ref="FC82:FD82"/>
    <mergeCell ref="FT80:FU80"/>
    <mergeCell ref="W81:X81"/>
    <mergeCell ref="AN81:AO81"/>
    <mergeCell ref="BE81:BF81"/>
    <mergeCell ref="BV81:BW81"/>
    <mergeCell ref="CM81:CN81"/>
    <mergeCell ref="DD81:DE81"/>
    <mergeCell ref="DU81:DV81"/>
    <mergeCell ref="EL81:EM81"/>
    <mergeCell ref="FC81:FD81"/>
    <mergeCell ref="FT81:FU81"/>
    <mergeCell ref="W80:X80"/>
    <mergeCell ref="AN80:AO80"/>
    <mergeCell ref="BE80:BF80"/>
    <mergeCell ref="BV80:BW80"/>
    <mergeCell ref="CM80:CN80"/>
    <mergeCell ref="DD80:DE80"/>
    <mergeCell ref="DU80:DV80"/>
    <mergeCell ref="EL80:EM80"/>
    <mergeCell ref="FC80:FD80"/>
    <mergeCell ref="FT77:FU77"/>
    <mergeCell ref="W78:X78"/>
    <mergeCell ref="AN78:AO78"/>
    <mergeCell ref="BE78:BF78"/>
    <mergeCell ref="BV78:BW78"/>
    <mergeCell ref="CM78:CN78"/>
    <mergeCell ref="DD78:DE78"/>
    <mergeCell ref="DU78:DV78"/>
    <mergeCell ref="EL78:EM78"/>
    <mergeCell ref="FC78:FD78"/>
    <mergeCell ref="FT78:FU78"/>
    <mergeCell ref="W77:X77"/>
    <mergeCell ref="AN77:AO77"/>
    <mergeCell ref="BE77:BF77"/>
    <mergeCell ref="BV77:BW77"/>
    <mergeCell ref="CM77:CN77"/>
    <mergeCell ref="DD77:DE77"/>
    <mergeCell ref="DU77:DV77"/>
    <mergeCell ref="EL77:EM77"/>
    <mergeCell ref="FC77:FD77"/>
    <mergeCell ref="FT74:FU74"/>
    <mergeCell ref="W75:X75"/>
    <mergeCell ref="AN75:AO75"/>
    <mergeCell ref="BE75:BF75"/>
    <mergeCell ref="BV75:BW75"/>
    <mergeCell ref="CM75:CN75"/>
    <mergeCell ref="DD75:DE75"/>
    <mergeCell ref="DU75:DV75"/>
    <mergeCell ref="EL75:EM75"/>
    <mergeCell ref="FC75:FD75"/>
    <mergeCell ref="FT75:FU75"/>
    <mergeCell ref="W74:X74"/>
    <mergeCell ref="AN74:AO74"/>
    <mergeCell ref="BE74:BF74"/>
    <mergeCell ref="BV74:BW74"/>
    <mergeCell ref="CM74:CN74"/>
    <mergeCell ref="DD74:DE74"/>
    <mergeCell ref="DU74:DV74"/>
    <mergeCell ref="EL74:EM74"/>
    <mergeCell ref="FC74:FD74"/>
    <mergeCell ref="FT72:FU72"/>
    <mergeCell ref="W73:X73"/>
    <mergeCell ref="AN73:AO73"/>
    <mergeCell ref="BE73:BF73"/>
    <mergeCell ref="BV73:BW73"/>
    <mergeCell ref="CM73:CN73"/>
    <mergeCell ref="DD73:DE73"/>
    <mergeCell ref="DU73:DV73"/>
    <mergeCell ref="EL73:EM73"/>
    <mergeCell ref="FC73:FD73"/>
    <mergeCell ref="FT73:FU73"/>
    <mergeCell ref="W72:X72"/>
    <mergeCell ref="AN72:AO72"/>
    <mergeCell ref="BE72:BF72"/>
    <mergeCell ref="BV72:BW72"/>
    <mergeCell ref="CM72:CN72"/>
    <mergeCell ref="DD72:DE72"/>
    <mergeCell ref="DU72:DV72"/>
    <mergeCell ref="EL72:EM72"/>
    <mergeCell ref="FC72:FD72"/>
    <mergeCell ref="DU68:DV68"/>
    <mergeCell ref="EL68:EM68"/>
    <mergeCell ref="FC68:FD68"/>
    <mergeCell ref="FT68:FU68"/>
    <mergeCell ref="GK68:GL68"/>
    <mergeCell ref="W71:X71"/>
    <mergeCell ref="AN71:AO71"/>
    <mergeCell ref="BE71:BF71"/>
    <mergeCell ref="BV71:BW71"/>
    <mergeCell ref="CM71:CN71"/>
    <mergeCell ref="W68:X68"/>
    <mergeCell ref="AN68:AO68"/>
    <mergeCell ref="BE68:BF68"/>
    <mergeCell ref="BV68:BW68"/>
    <mergeCell ref="CM68:CN68"/>
    <mergeCell ref="DD68:DE68"/>
    <mergeCell ref="DD71:DE71"/>
    <mergeCell ref="DU71:DV71"/>
    <mergeCell ref="EL71:EM71"/>
    <mergeCell ref="FC71:FD71"/>
    <mergeCell ref="FT71:FU71"/>
    <mergeCell ref="DD67:DE67"/>
    <mergeCell ref="DU67:DV67"/>
    <mergeCell ref="EL67:EM67"/>
    <mergeCell ref="FC67:FD67"/>
    <mergeCell ref="FT67:FU67"/>
    <mergeCell ref="GK67:GL67"/>
    <mergeCell ref="DU66:DV66"/>
    <mergeCell ref="EL66:EM66"/>
    <mergeCell ref="FC66:FD66"/>
    <mergeCell ref="FT66:FU66"/>
    <mergeCell ref="GK66:GL66"/>
    <mergeCell ref="DD66:DE66"/>
    <mergeCell ref="W67:X67"/>
    <mergeCell ref="AN67:AO67"/>
    <mergeCell ref="BE67:BF67"/>
    <mergeCell ref="BV67:BW67"/>
    <mergeCell ref="CM67:CN67"/>
    <mergeCell ref="W66:X66"/>
    <mergeCell ref="AN66:AO66"/>
    <mergeCell ref="BE66:BF66"/>
    <mergeCell ref="BV66:BW66"/>
    <mergeCell ref="CM66:CN66"/>
    <mergeCell ref="DD65:DE65"/>
    <mergeCell ref="DU65:DV65"/>
    <mergeCell ref="EL65:EM65"/>
    <mergeCell ref="FC65:FD65"/>
    <mergeCell ref="FT65:FU65"/>
    <mergeCell ref="GK65:GL65"/>
    <mergeCell ref="DU64:DV64"/>
    <mergeCell ref="EL64:EM64"/>
    <mergeCell ref="FC64:FD64"/>
    <mergeCell ref="FT64:FU64"/>
    <mergeCell ref="GK64:GL64"/>
    <mergeCell ref="DD64:DE64"/>
    <mergeCell ref="W65:X65"/>
    <mergeCell ref="AN65:AO65"/>
    <mergeCell ref="BE65:BF65"/>
    <mergeCell ref="BV65:BW65"/>
    <mergeCell ref="CM65:CN65"/>
    <mergeCell ref="W64:X64"/>
    <mergeCell ref="AN64:AO64"/>
    <mergeCell ref="BE64:BF64"/>
    <mergeCell ref="BV64:BW64"/>
    <mergeCell ref="CM64:CN64"/>
    <mergeCell ref="DD63:DE63"/>
    <mergeCell ref="DU63:DV63"/>
    <mergeCell ref="EL63:EM63"/>
    <mergeCell ref="FC63:FD63"/>
    <mergeCell ref="FT63:FU63"/>
    <mergeCell ref="GK63:GL63"/>
    <mergeCell ref="DU62:DV62"/>
    <mergeCell ref="EL62:EM62"/>
    <mergeCell ref="FC62:FD62"/>
    <mergeCell ref="FT62:FU62"/>
    <mergeCell ref="GK62:GL62"/>
    <mergeCell ref="DD62:DE62"/>
    <mergeCell ref="W63:X63"/>
    <mergeCell ref="AN63:AO63"/>
    <mergeCell ref="BE63:BF63"/>
    <mergeCell ref="BV63:BW63"/>
    <mergeCell ref="CM63:CN63"/>
    <mergeCell ref="W62:X62"/>
    <mergeCell ref="AN62:AO62"/>
    <mergeCell ref="BE62:BF62"/>
    <mergeCell ref="BV62:BW62"/>
    <mergeCell ref="CM62:CN62"/>
    <mergeCell ref="DD61:DE61"/>
    <mergeCell ref="DU61:DV61"/>
    <mergeCell ref="EL61:EM61"/>
    <mergeCell ref="FC61:FD61"/>
    <mergeCell ref="FT61:FU61"/>
    <mergeCell ref="GK61:GL61"/>
    <mergeCell ref="DU60:DV60"/>
    <mergeCell ref="EL60:EM60"/>
    <mergeCell ref="FC60:FD60"/>
    <mergeCell ref="FT60:FU60"/>
    <mergeCell ref="GK60:GL60"/>
    <mergeCell ref="DD60:DE60"/>
    <mergeCell ref="W61:X61"/>
    <mergeCell ref="AN61:AO61"/>
    <mergeCell ref="BE61:BF61"/>
    <mergeCell ref="BV61:BW61"/>
    <mergeCell ref="CM61:CN61"/>
    <mergeCell ref="W60:X60"/>
    <mergeCell ref="AN60:AO60"/>
    <mergeCell ref="BE60:BF60"/>
    <mergeCell ref="BV60:BW60"/>
    <mergeCell ref="CM60:CN60"/>
    <mergeCell ref="DD59:DE59"/>
    <mergeCell ref="DU59:DV59"/>
    <mergeCell ref="EL59:EM59"/>
    <mergeCell ref="FC59:FD59"/>
    <mergeCell ref="FT59:FU59"/>
    <mergeCell ref="GK59:GL59"/>
    <mergeCell ref="DU58:DV58"/>
    <mergeCell ref="EL58:EM58"/>
    <mergeCell ref="FC58:FD58"/>
    <mergeCell ref="FT58:FU58"/>
    <mergeCell ref="GK58:GL58"/>
    <mergeCell ref="DD58:DE58"/>
    <mergeCell ref="W59:X59"/>
    <mergeCell ref="AN59:AO59"/>
    <mergeCell ref="BE59:BF59"/>
    <mergeCell ref="BV59:BW59"/>
    <mergeCell ref="CM59:CN59"/>
    <mergeCell ref="W58:X58"/>
    <mergeCell ref="AN58:AO58"/>
    <mergeCell ref="BE58:BF58"/>
    <mergeCell ref="BV58:BW58"/>
    <mergeCell ref="CM58:CN58"/>
    <mergeCell ref="DD57:DE57"/>
    <mergeCell ref="DU57:DV57"/>
    <mergeCell ref="EL57:EM57"/>
    <mergeCell ref="FC57:FD57"/>
    <mergeCell ref="FT57:FU57"/>
    <mergeCell ref="GK57:GL57"/>
    <mergeCell ref="DU55:DV55"/>
    <mergeCell ref="EL55:EM55"/>
    <mergeCell ref="FC55:FD55"/>
    <mergeCell ref="FT55:FU55"/>
    <mergeCell ref="GK55:GL55"/>
    <mergeCell ref="DD55:DE55"/>
    <mergeCell ref="W57:X57"/>
    <mergeCell ref="AN57:AO57"/>
    <mergeCell ref="BE57:BF57"/>
    <mergeCell ref="BV57:BW57"/>
    <mergeCell ref="CM57:CN57"/>
    <mergeCell ref="W55:X55"/>
    <mergeCell ref="AN55:AO55"/>
    <mergeCell ref="BE55:BF55"/>
    <mergeCell ref="BV55:BW55"/>
    <mergeCell ref="CM55:CN55"/>
    <mergeCell ref="DD54:DE54"/>
    <mergeCell ref="DU54:DV54"/>
    <mergeCell ref="EL54:EM54"/>
    <mergeCell ref="FC54:FD54"/>
    <mergeCell ref="FT54:FU54"/>
    <mergeCell ref="GK54:GL54"/>
    <mergeCell ref="DU53:DV53"/>
    <mergeCell ref="EL53:EM53"/>
    <mergeCell ref="FC53:FD53"/>
    <mergeCell ref="FT53:FU53"/>
    <mergeCell ref="GK53:GL53"/>
    <mergeCell ref="DD53:DE53"/>
    <mergeCell ref="W54:X54"/>
    <mergeCell ref="AN54:AO54"/>
    <mergeCell ref="BE54:BF54"/>
    <mergeCell ref="BV54:BW54"/>
    <mergeCell ref="CM54:CN54"/>
    <mergeCell ref="W53:X53"/>
    <mergeCell ref="AN53:AO53"/>
    <mergeCell ref="BE53:BF53"/>
    <mergeCell ref="BV53:BW53"/>
    <mergeCell ref="CM53:CN53"/>
    <mergeCell ref="DD52:DE52"/>
    <mergeCell ref="DU52:DV52"/>
    <mergeCell ref="EL52:EM52"/>
    <mergeCell ref="FC52:FD52"/>
    <mergeCell ref="FT52:FU52"/>
    <mergeCell ref="GK52:GL52"/>
    <mergeCell ref="DU50:DV50"/>
    <mergeCell ref="EL50:EM50"/>
    <mergeCell ref="FC50:FD50"/>
    <mergeCell ref="FT50:FU50"/>
    <mergeCell ref="GK50:GL50"/>
    <mergeCell ref="DD50:DE50"/>
    <mergeCell ref="W52:X52"/>
    <mergeCell ref="AN52:AO52"/>
    <mergeCell ref="BE52:BF52"/>
    <mergeCell ref="BV52:BW52"/>
    <mergeCell ref="CM52:CN52"/>
    <mergeCell ref="W50:X50"/>
    <mergeCell ref="AN50:AO50"/>
    <mergeCell ref="BE50:BF50"/>
    <mergeCell ref="BV50:BW50"/>
    <mergeCell ref="CM50:CN50"/>
    <mergeCell ref="DD49:DE49"/>
    <mergeCell ref="DU49:DV49"/>
    <mergeCell ref="EL49:EM49"/>
    <mergeCell ref="FC49:FD49"/>
    <mergeCell ref="FT49:FU49"/>
    <mergeCell ref="GK49:GL49"/>
    <mergeCell ref="DU47:DV47"/>
    <mergeCell ref="EL47:EM47"/>
    <mergeCell ref="FC47:FD47"/>
    <mergeCell ref="FT47:FU47"/>
    <mergeCell ref="GK47:GL47"/>
    <mergeCell ref="DD47:DE47"/>
    <mergeCell ref="W49:X49"/>
    <mergeCell ref="AN49:AO49"/>
    <mergeCell ref="BE49:BF49"/>
    <mergeCell ref="BV49:BW49"/>
    <mergeCell ref="CM49:CN49"/>
    <mergeCell ref="W47:X47"/>
    <mergeCell ref="AN47:AO47"/>
    <mergeCell ref="BE47:BF47"/>
    <mergeCell ref="BV47:BW47"/>
    <mergeCell ref="CM47:CN47"/>
    <mergeCell ref="DD46:DE46"/>
    <mergeCell ref="DU46:DV46"/>
    <mergeCell ref="EL46:EM46"/>
    <mergeCell ref="FC46:FD46"/>
    <mergeCell ref="FT46:FU46"/>
    <mergeCell ref="GK46:GL46"/>
    <mergeCell ref="DU45:DV45"/>
    <mergeCell ref="EL45:EM45"/>
    <mergeCell ref="FC45:FD45"/>
    <mergeCell ref="FT45:FU45"/>
    <mergeCell ref="GK45:GL45"/>
    <mergeCell ref="DD45:DE45"/>
    <mergeCell ref="W46:X46"/>
    <mergeCell ref="AN46:AO46"/>
    <mergeCell ref="BE46:BF46"/>
    <mergeCell ref="BV46:BW46"/>
    <mergeCell ref="CM46:CN46"/>
    <mergeCell ref="W45:X45"/>
    <mergeCell ref="AN45:AO45"/>
    <mergeCell ref="BE45:BF45"/>
    <mergeCell ref="BV45:BW45"/>
    <mergeCell ref="CM45:CN45"/>
    <mergeCell ref="DD44:DE44"/>
    <mergeCell ref="DU44:DV44"/>
    <mergeCell ref="EL44:EM44"/>
    <mergeCell ref="FC44:FD44"/>
    <mergeCell ref="FT44:FU44"/>
    <mergeCell ref="GK44:GL44"/>
    <mergeCell ref="DU43:DV43"/>
    <mergeCell ref="EL43:EM43"/>
    <mergeCell ref="FC43:FD43"/>
    <mergeCell ref="FT43:FU43"/>
    <mergeCell ref="GK43:GL43"/>
    <mergeCell ref="DD43:DE43"/>
    <mergeCell ref="W44:X44"/>
    <mergeCell ref="AN44:AO44"/>
    <mergeCell ref="BE44:BF44"/>
    <mergeCell ref="BV44:BW44"/>
    <mergeCell ref="CM44:CN44"/>
    <mergeCell ref="W43:X43"/>
    <mergeCell ref="AN43:AO43"/>
    <mergeCell ref="BE43:BF43"/>
    <mergeCell ref="BV43:BW43"/>
    <mergeCell ref="CM43:CN43"/>
    <mergeCell ref="DD40:DE40"/>
    <mergeCell ref="DU40:DV40"/>
    <mergeCell ref="EL40:EM40"/>
    <mergeCell ref="FC40:FD40"/>
    <mergeCell ref="FT40:FU40"/>
    <mergeCell ref="GK40:GL40"/>
    <mergeCell ref="DU39:DV39"/>
    <mergeCell ref="EL39:EM39"/>
    <mergeCell ref="FC39:FD39"/>
    <mergeCell ref="FT39:FU39"/>
    <mergeCell ref="GK39:GL39"/>
    <mergeCell ref="DD39:DE39"/>
    <mergeCell ref="W40:X40"/>
    <mergeCell ref="AN40:AO40"/>
    <mergeCell ref="BE40:BF40"/>
    <mergeCell ref="BV40:BW40"/>
    <mergeCell ref="CM40:CN40"/>
    <mergeCell ref="W39:X39"/>
    <mergeCell ref="AN39:AO39"/>
    <mergeCell ref="BE39:BF39"/>
    <mergeCell ref="BV39:BW39"/>
    <mergeCell ref="CM39:CN39"/>
    <mergeCell ref="DD38:DE38"/>
    <mergeCell ref="DU38:DV38"/>
    <mergeCell ref="EL38:EM38"/>
    <mergeCell ref="FC38:FD38"/>
    <mergeCell ref="FT38:FU38"/>
    <mergeCell ref="GK38:GL38"/>
    <mergeCell ref="DU37:DV37"/>
    <mergeCell ref="EL37:EM37"/>
    <mergeCell ref="FC37:FD37"/>
    <mergeCell ref="FT37:FU37"/>
    <mergeCell ref="GK37:GL37"/>
    <mergeCell ref="DD37:DE37"/>
    <mergeCell ref="W38:X38"/>
    <mergeCell ref="AN38:AO38"/>
    <mergeCell ref="BE38:BF38"/>
    <mergeCell ref="BV38:BW38"/>
    <mergeCell ref="CM38:CN38"/>
    <mergeCell ref="W37:X37"/>
    <mergeCell ref="AN37:AO37"/>
    <mergeCell ref="BE37:BF37"/>
    <mergeCell ref="BV37:BW37"/>
    <mergeCell ref="CM37:CN37"/>
    <mergeCell ref="DD36:DE36"/>
    <mergeCell ref="DU36:DV36"/>
    <mergeCell ref="EL36:EM36"/>
    <mergeCell ref="FC36:FD36"/>
    <mergeCell ref="FT36:FU36"/>
    <mergeCell ref="GK36:GL36"/>
    <mergeCell ref="DU35:DV35"/>
    <mergeCell ref="EL35:EM35"/>
    <mergeCell ref="FC35:FD35"/>
    <mergeCell ref="FT35:FU35"/>
    <mergeCell ref="GK35:GL35"/>
    <mergeCell ref="DD35:DE35"/>
    <mergeCell ref="W36:X36"/>
    <mergeCell ref="AN36:AO36"/>
    <mergeCell ref="BE36:BF36"/>
    <mergeCell ref="BV36:BW36"/>
    <mergeCell ref="CM36:CN36"/>
    <mergeCell ref="W35:X35"/>
    <mergeCell ref="AN35:AO35"/>
    <mergeCell ref="BE35:BF35"/>
    <mergeCell ref="BV35:BW35"/>
    <mergeCell ref="CM35:CN35"/>
    <mergeCell ref="DD34:DE34"/>
    <mergeCell ref="DU34:DV34"/>
    <mergeCell ref="EL34:EM34"/>
    <mergeCell ref="FC34:FD34"/>
    <mergeCell ref="FT34:FU34"/>
    <mergeCell ref="GK34:GL34"/>
    <mergeCell ref="DU33:DV33"/>
    <mergeCell ref="EL33:EM33"/>
    <mergeCell ref="FC33:FD33"/>
    <mergeCell ref="FT33:FU33"/>
    <mergeCell ref="GK33:GL33"/>
    <mergeCell ref="DD33:DE33"/>
    <mergeCell ref="W34:X34"/>
    <mergeCell ref="AN34:AO34"/>
    <mergeCell ref="BE34:BF34"/>
    <mergeCell ref="BV34:BW34"/>
    <mergeCell ref="CM34:CN34"/>
    <mergeCell ref="W33:X33"/>
    <mergeCell ref="AN33:AO33"/>
    <mergeCell ref="BE33:BF33"/>
    <mergeCell ref="BV33:BW33"/>
    <mergeCell ref="CM33:CN33"/>
    <mergeCell ref="DD32:DE32"/>
    <mergeCell ref="DU32:DV32"/>
    <mergeCell ref="EL32:EM32"/>
    <mergeCell ref="FC32:FD32"/>
    <mergeCell ref="FT32:FU32"/>
    <mergeCell ref="GK32:GL32"/>
    <mergeCell ref="DU31:DV31"/>
    <mergeCell ref="EL31:EM31"/>
    <mergeCell ref="FC31:FD31"/>
    <mergeCell ref="FT31:FU31"/>
    <mergeCell ref="GK31:GL31"/>
    <mergeCell ref="DD31:DE31"/>
    <mergeCell ref="W32:X32"/>
    <mergeCell ref="AN32:AO32"/>
    <mergeCell ref="BE32:BF32"/>
    <mergeCell ref="BV32:BW32"/>
    <mergeCell ref="CM32:CN32"/>
    <mergeCell ref="W31:X31"/>
    <mergeCell ref="AN31:AO31"/>
    <mergeCell ref="BE31:BF31"/>
    <mergeCell ref="BV31:BW31"/>
    <mergeCell ref="CM31:CN31"/>
    <mergeCell ref="DD30:DE30"/>
    <mergeCell ref="DU30:DV30"/>
    <mergeCell ref="EL30:EM30"/>
    <mergeCell ref="FC30:FD30"/>
    <mergeCell ref="FT30:FU30"/>
    <mergeCell ref="GK30:GL30"/>
    <mergeCell ref="DU29:DV29"/>
    <mergeCell ref="EL29:EM29"/>
    <mergeCell ref="FC29:FD29"/>
    <mergeCell ref="FT29:FU29"/>
    <mergeCell ref="GK29:GL29"/>
    <mergeCell ref="DD29:DE29"/>
    <mergeCell ref="W30:X30"/>
    <mergeCell ref="AN30:AO30"/>
    <mergeCell ref="BE30:BF30"/>
    <mergeCell ref="BV30:BW30"/>
    <mergeCell ref="CM30:CN30"/>
    <mergeCell ref="W29:X29"/>
    <mergeCell ref="AN29:AO29"/>
    <mergeCell ref="BE29:BF29"/>
    <mergeCell ref="BV29:BW29"/>
    <mergeCell ref="CM29:CN29"/>
    <mergeCell ref="DD27:DE27"/>
    <mergeCell ref="DU27:DV27"/>
    <mergeCell ref="EL27:EM27"/>
    <mergeCell ref="FC27:FD27"/>
    <mergeCell ref="FT27:FU27"/>
    <mergeCell ref="GK27:GL27"/>
    <mergeCell ref="DU26:DV26"/>
    <mergeCell ref="EL26:EM26"/>
    <mergeCell ref="FC26:FD26"/>
    <mergeCell ref="FT26:FU26"/>
    <mergeCell ref="GK26:GL26"/>
    <mergeCell ref="DD26:DE26"/>
    <mergeCell ref="W27:X27"/>
    <mergeCell ref="AN27:AO27"/>
    <mergeCell ref="BE27:BF27"/>
    <mergeCell ref="BV27:BW27"/>
    <mergeCell ref="CM27:CN27"/>
    <mergeCell ref="W26:X26"/>
    <mergeCell ref="AN26:AO26"/>
    <mergeCell ref="BE26:BF26"/>
    <mergeCell ref="BV26:BW26"/>
    <mergeCell ref="CM26:CN26"/>
    <mergeCell ref="DD25:DE25"/>
    <mergeCell ref="DU25:DV25"/>
    <mergeCell ref="EL25:EM25"/>
    <mergeCell ref="FC25:FD25"/>
    <mergeCell ref="FT25:FU25"/>
    <mergeCell ref="GK25:GL25"/>
    <mergeCell ref="DU24:DV24"/>
    <mergeCell ref="EL24:EM24"/>
    <mergeCell ref="FC24:FD24"/>
    <mergeCell ref="FT24:FU24"/>
    <mergeCell ref="GK24:GL24"/>
    <mergeCell ref="DD24:DE24"/>
    <mergeCell ref="W25:X25"/>
    <mergeCell ref="AN25:AO25"/>
    <mergeCell ref="BE25:BF25"/>
    <mergeCell ref="BV25:BW25"/>
    <mergeCell ref="CM25:CN25"/>
    <mergeCell ref="W24:X24"/>
    <mergeCell ref="AN24:AO24"/>
    <mergeCell ref="BE24:BF24"/>
    <mergeCell ref="BV24:BW24"/>
    <mergeCell ref="CM24:CN24"/>
    <mergeCell ref="FT18:FU18"/>
    <mergeCell ref="GK18:GL18"/>
    <mergeCell ref="W22:X22"/>
    <mergeCell ref="AN22:AO22"/>
    <mergeCell ref="BE22:BF22"/>
    <mergeCell ref="BV22:BW22"/>
    <mergeCell ref="CM22:CN22"/>
    <mergeCell ref="W21:X21"/>
    <mergeCell ref="AN21:AO21"/>
    <mergeCell ref="BE21:BF21"/>
    <mergeCell ref="BV21:BW21"/>
    <mergeCell ref="CM21:CN21"/>
    <mergeCell ref="DD22:DE22"/>
    <mergeCell ref="DU22:DV22"/>
    <mergeCell ref="EL22:EM22"/>
    <mergeCell ref="FC22:FD22"/>
    <mergeCell ref="FT22:FU22"/>
    <mergeCell ref="GK22:GL22"/>
    <mergeCell ref="DU21:DV21"/>
    <mergeCell ref="EL21:EM21"/>
    <mergeCell ref="FC21:FD21"/>
    <mergeCell ref="FT21:FU21"/>
    <mergeCell ref="GK21:GL21"/>
    <mergeCell ref="DD21:DE21"/>
    <mergeCell ref="W19:X19"/>
    <mergeCell ref="AN19:AO19"/>
    <mergeCell ref="BE19:BF19"/>
    <mergeCell ref="BV19:BW19"/>
    <mergeCell ref="CM19:CN19"/>
    <mergeCell ref="EL17:EM17"/>
    <mergeCell ref="FC17:FD17"/>
    <mergeCell ref="FT17:FU17"/>
    <mergeCell ref="GK17:GL17"/>
    <mergeCell ref="W18:X18"/>
    <mergeCell ref="AN18:AO18"/>
    <mergeCell ref="BE18:BF18"/>
    <mergeCell ref="BV18:BW18"/>
    <mergeCell ref="CM18:CN18"/>
    <mergeCell ref="DD18:DE18"/>
    <mergeCell ref="DD19:DE19"/>
    <mergeCell ref="DU19:DV19"/>
    <mergeCell ref="EL19:EM19"/>
    <mergeCell ref="FC19:FD19"/>
    <mergeCell ref="FT19:FU19"/>
    <mergeCell ref="GK19:GL19"/>
    <mergeCell ref="DU18:DV18"/>
    <mergeCell ref="EL18:EM18"/>
    <mergeCell ref="FC18:FD18"/>
    <mergeCell ref="FT16:FU16"/>
    <mergeCell ref="GK16:GL16"/>
    <mergeCell ref="W17:X17"/>
    <mergeCell ref="AN17:AO17"/>
    <mergeCell ref="BE17:BF17"/>
    <mergeCell ref="BV17:BW17"/>
    <mergeCell ref="CM17:CN17"/>
    <mergeCell ref="DD17:DE17"/>
    <mergeCell ref="DU17:DV17"/>
    <mergeCell ref="W16:X16"/>
    <mergeCell ref="AN16:AO16"/>
    <mergeCell ref="BE16:BF16"/>
    <mergeCell ref="BV16:BW16"/>
    <mergeCell ref="CM16:CN16"/>
    <mergeCell ref="DD16:DE16"/>
    <mergeCell ref="DU16:DV16"/>
    <mergeCell ref="EL16:EM16"/>
    <mergeCell ref="FC16:FD16"/>
    <mergeCell ref="GK14:GL14"/>
    <mergeCell ref="W15:X15"/>
    <mergeCell ref="AN15:AO15"/>
    <mergeCell ref="BE15:BF15"/>
    <mergeCell ref="BV15:BW15"/>
    <mergeCell ref="CM15:CN15"/>
    <mergeCell ref="DD15:DE15"/>
    <mergeCell ref="DU15:DV15"/>
    <mergeCell ref="EL15:EM15"/>
    <mergeCell ref="FC15:FD15"/>
    <mergeCell ref="FT15:FU15"/>
    <mergeCell ref="GK15:GL15"/>
    <mergeCell ref="GK12:GL12"/>
    <mergeCell ref="W13:X13"/>
    <mergeCell ref="AN13:AO13"/>
    <mergeCell ref="BE13:BF13"/>
    <mergeCell ref="BV13:BW13"/>
    <mergeCell ref="CM13:CN13"/>
    <mergeCell ref="DD13:DE13"/>
    <mergeCell ref="DU13:DV13"/>
    <mergeCell ref="EL13:EM13"/>
    <mergeCell ref="FC13:FD13"/>
    <mergeCell ref="BQ9:BS14"/>
    <mergeCell ref="CF9:CG14"/>
    <mergeCell ref="CH9:CJ14"/>
    <mergeCell ref="BZ11:CC11"/>
    <mergeCell ref="CM10:CN10"/>
    <mergeCell ref="GK13:GL13"/>
    <mergeCell ref="W14:X14"/>
    <mergeCell ref="AN14:AO14"/>
    <mergeCell ref="BE14:BF14"/>
    <mergeCell ref="BV14:BW14"/>
    <mergeCell ref="CM14:CN14"/>
    <mergeCell ref="DD14:DE14"/>
    <mergeCell ref="DU14:DV14"/>
    <mergeCell ref="EL14:EM14"/>
    <mergeCell ref="GK11:GL11"/>
    <mergeCell ref="GO11:GR11"/>
    <mergeCell ref="W12:X12"/>
    <mergeCell ref="AN12:AO12"/>
    <mergeCell ref="BE12:BF12"/>
    <mergeCell ref="BV12:BW12"/>
    <mergeCell ref="CM12:CN12"/>
    <mergeCell ref="DD12:DE12"/>
    <mergeCell ref="DU12:DV12"/>
    <mergeCell ref="EL12:EM12"/>
    <mergeCell ref="EL11:EM11"/>
    <mergeCell ref="EP11:ES11"/>
    <mergeCell ref="FC11:FD11"/>
    <mergeCell ref="FG11:FJ11"/>
    <mergeCell ref="FT11:FU11"/>
    <mergeCell ref="FX11:GA11"/>
    <mergeCell ref="CM11:CN11"/>
    <mergeCell ref="CQ11:CT11"/>
    <mergeCell ref="DD11:DE11"/>
    <mergeCell ref="DH11:DK11"/>
    <mergeCell ref="DU11:DV11"/>
    <mergeCell ref="DY11:EB11"/>
    <mergeCell ref="AZ9:BB14"/>
    <mergeCell ref="BO9:BP14"/>
    <mergeCell ref="EL10:EM10"/>
    <mergeCell ref="EP10:ES10"/>
    <mergeCell ref="FC10:FD10"/>
    <mergeCell ref="FG10:FJ10"/>
    <mergeCell ref="FT10:FU10"/>
    <mergeCell ref="FX10:GA10"/>
    <mergeCell ref="EV9:EW14"/>
    <mergeCell ref="EX9:EZ14"/>
    <mergeCell ref="FM9:FN14"/>
    <mergeCell ref="FO9:FQ14"/>
    <mergeCell ref="FC14:FD14"/>
    <mergeCell ref="GU9:GV14"/>
    <mergeCell ref="J10:M10"/>
    <mergeCell ref="W10:X10"/>
    <mergeCell ref="AA10:AD10"/>
    <mergeCell ref="AN10:AO10"/>
    <mergeCell ref="AR10:AU10"/>
    <mergeCell ref="BE10:BF10"/>
    <mergeCell ref="BI10:BL10"/>
    <mergeCell ref="BV10:BW10"/>
    <mergeCell ref="BZ10:CC10"/>
    <mergeCell ref="GD9:GE14"/>
    <mergeCell ref="GF9:GH14"/>
    <mergeCell ref="FC12:FD12"/>
    <mergeCell ref="FT12:FU12"/>
    <mergeCell ref="FT13:FU13"/>
    <mergeCell ref="FT14:FU14"/>
    <mergeCell ref="EE9:EF14"/>
    <mergeCell ref="EG9:EI14"/>
    <mergeCell ref="AX9:AY14"/>
    <mergeCell ref="GK10:GL10"/>
    <mergeCell ref="GO10:GR10"/>
    <mergeCell ref="J11:M11"/>
    <mergeCell ref="W11:X11"/>
    <mergeCell ref="AA11:AD11"/>
    <mergeCell ref="F5:I5"/>
    <mergeCell ref="A9:C14"/>
    <mergeCell ref="P9:Q14"/>
    <mergeCell ref="R9:T14"/>
    <mergeCell ref="AG9:AH14"/>
    <mergeCell ref="AI9:AK14"/>
    <mergeCell ref="DY10:EB10"/>
    <mergeCell ref="CW9:CX14"/>
    <mergeCell ref="CY9:DA14"/>
    <mergeCell ref="DN9:DO14"/>
    <mergeCell ref="DP9:DR14"/>
    <mergeCell ref="AN11:AO11"/>
    <mergeCell ref="AR11:AU11"/>
    <mergeCell ref="BE11:BF11"/>
    <mergeCell ref="BI11:BL11"/>
    <mergeCell ref="BV11:BW11"/>
    <mergeCell ref="CQ10:CT10"/>
    <mergeCell ref="DD10:DE10"/>
    <mergeCell ref="DH10:DK10"/>
    <mergeCell ref="DU10:DV10"/>
  </mergeCells>
  <phoneticPr fontId="100"/>
  <printOptions horizontalCentered="1"/>
  <pageMargins left="0.59055118110236227" right="0.59055118110236227" top="0.31496062992125984" bottom="0.39370078740157483" header="0" footer="0"/>
  <pageSetup paperSize="9" scale="60" firstPageNumber="22" pageOrder="overThenDown" orientation="portrait" useFirstPageNumber="1" r:id="rId1"/>
  <headerFooter alignWithMargins="0">
    <oddFooter>&amp;C&amp;"ＭＳ Ｐ明朝,標準"&amp;18－&amp;P－</oddFooter>
  </headerFooter>
  <colBreaks count="23" manualBreakCount="23">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brk id="153" max="96" man="1"/>
    <brk id="162" max="96" man="1"/>
    <brk id="170" max="96" man="1"/>
    <brk id="179" max="96" man="1"/>
    <brk id="187" max="96" man="1"/>
    <brk id="196" max="9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7BE2B-3E0D-4279-BBCB-123495AAE29A}">
  <sheetPr>
    <tabColor theme="7" tint="0.39997558519241921"/>
  </sheetPr>
  <dimension ref="A1:CO99"/>
  <sheetViews>
    <sheetView showGridLines="0" view="pageBreakPreview" zoomScale="70" zoomScaleNormal="75" zoomScaleSheetLayoutView="70" workbookViewId="0"/>
  </sheetViews>
  <sheetFormatPr defaultColWidth="9" defaultRowHeight="13"/>
  <cols>
    <col min="1" max="2" width="8.453125" style="4" customWidth="1"/>
    <col min="3" max="3" width="10.26953125" style="4" customWidth="1"/>
    <col min="4" max="6" width="14.90625" style="4" customWidth="1"/>
    <col min="7" max="12" width="13.6328125" style="4" customWidth="1"/>
    <col min="13" max="15" width="15" style="4" customWidth="1"/>
    <col min="16" max="16" width="13.6328125" style="4" customWidth="1"/>
    <col min="17" max="21" width="15" style="4" customWidth="1"/>
    <col min="22" max="22" width="9.90625" style="4" customWidth="1"/>
    <col min="23" max="23" width="10.26953125" style="4" customWidth="1"/>
    <col min="24" max="25" width="8.453125" style="4" customWidth="1"/>
    <col min="26" max="26" width="10.26953125" style="4" customWidth="1"/>
    <col min="27" max="34" width="13.7265625" style="4" customWidth="1"/>
    <col min="35" max="35" width="14.08984375" style="4" customWidth="1"/>
    <col min="36" max="44" width="15" style="4" customWidth="1"/>
    <col min="45" max="45" width="9" style="4" customWidth="1"/>
    <col min="46" max="46" width="9.26953125" style="4" customWidth="1"/>
    <col min="47" max="48" width="8.453125" style="4" customWidth="1"/>
    <col min="49" max="49" width="10.26953125" style="4" customWidth="1"/>
    <col min="50" max="58" width="13.7265625" style="4" customWidth="1"/>
    <col min="59" max="67" width="15" style="4" customWidth="1"/>
    <col min="68" max="68" width="9" style="4" customWidth="1"/>
    <col min="69" max="69" width="9.7265625" style="4" customWidth="1"/>
    <col min="70" max="71" width="8.453125" style="4" customWidth="1"/>
    <col min="72" max="72" width="10.26953125" style="4" customWidth="1"/>
    <col min="73" max="81" width="13.7265625" style="4" customWidth="1"/>
    <col min="82" max="90" width="15" style="4" customWidth="1"/>
    <col min="91" max="91" width="8.90625" style="4" customWidth="1"/>
    <col min="92" max="92" width="9.90625" style="4" customWidth="1"/>
    <col min="93" max="16384" width="9" style="4"/>
  </cols>
  <sheetData>
    <row r="1" spans="1:93" s="14" customFormat="1" ht="15" customHeight="1">
      <c r="A1" s="612" t="s">
        <v>717</v>
      </c>
      <c r="B1" s="429"/>
      <c r="C1" s="429"/>
      <c r="D1" s="611"/>
      <c r="T1" s="429"/>
      <c r="U1" s="610"/>
      <c r="V1" s="374"/>
      <c r="W1" s="610" t="s">
        <v>717</v>
      </c>
      <c r="X1" s="612" t="s">
        <v>717</v>
      </c>
      <c r="Y1" s="429"/>
      <c r="Z1" s="429"/>
      <c r="AA1" s="611"/>
      <c r="AQ1" s="429"/>
      <c r="AR1" s="610"/>
      <c r="AS1" s="374"/>
      <c r="AT1" s="610" t="s">
        <v>717</v>
      </c>
      <c r="AU1" s="612" t="s">
        <v>717</v>
      </c>
      <c r="AV1" s="429"/>
      <c r="AW1" s="429"/>
      <c r="AX1" s="611"/>
      <c r="BN1" s="429"/>
      <c r="BO1" s="610"/>
      <c r="BP1" s="374"/>
      <c r="BQ1" s="610" t="s">
        <v>717</v>
      </c>
      <c r="BR1" s="612" t="s">
        <v>717</v>
      </c>
      <c r="BS1" s="429"/>
      <c r="BT1" s="429"/>
      <c r="BU1" s="611"/>
      <c r="CK1" s="429"/>
      <c r="CL1" s="610"/>
      <c r="CM1" s="374"/>
      <c r="CN1" s="610" t="s">
        <v>717</v>
      </c>
      <c r="CO1" s="374"/>
    </row>
    <row r="2" spans="1:93" s="14" customFormat="1" ht="15" customHeight="1">
      <c r="A2" s="374" t="s">
        <v>840</v>
      </c>
      <c r="B2" s="429"/>
      <c r="C2" s="429"/>
      <c r="D2" s="611"/>
      <c r="G2" s="78" t="s">
        <v>1873</v>
      </c>
      <c r="T2" s="429"/>
      <c r="U2" s="612"/>
      <c r="W2" s="610" t="s">
        <v>840</v>
      </c>
      <c r="X2" s="374" t="s">
        <v>840</v>
      </c>
      <c r="Y2" s="429"/>
      <c r="Z2" s="429"/>
      <c r="AA2" s="611"/>
      <c r="AQ2" s="429"/>
      <c r="AR2" s="612"/>
      <c r="AT2" s="610" t="s">
        <v>840</v>
      </c>
      <c r="AU2" s="374" t="s">
        <v>840</v>
      </c>
      <c r="AV2" s="429"/>
      <c r="AW2" s="429"/>
      <c r="AX2" s="611"/>
      <c r="BN2" s="429"/>
      <c r="BO2" s="612"/>
      <c r="BQ2" s="610" t="s">
        <v>840</v>
      </c>
      <c r="BR2" s="374" t="s">
        <v>840</v>
      </c>
      <c r="BS2" s="429"/>
      <c r="BT2" s="429"/>
      <c r="BU2" s="611"/>
      <c r="CK2" s="429"/>
      <c r="CL2" s="612"/>
      <c r="CN2" s="610" t="s">
        <v>840</v>
      </c>
      <c r="CO2" s="374"/>
    </row>
    <row r="3" spans="1:93" s="14" customFormat="1" ht="15" customHeight="1">
      <c r="A3" s="429"/>
      <c r="B3" s="429"/>
      <c r="C3" s="429"/>
      <c r="D3" s="611"/>
      <c r="G3" s="1399"/>
      <c r="T3" s="429"/>
      <c r="U3" s="611"/>
      <c r="X3" s="429"/>
      <c r="Y3" s="429"/>
      <c r="Z3" s="429"/>
      <c r="AA3" s="611"/>
      <c r="AQ3" s="429"/>
      <c r="AR3" s="611"/>
      <c r="AU3" s="429"/>
      <c r="AV3" s="429"/>
      <c r="AW3" s="429"/>
      <c r="AX3" s="611"/>
      <c r="BN3" s="429"/>
      <c r="BO3" s="611"/>
      <c r="BR3" s="429"/>
      <c r="BS3" s="429"/>
      <c r="BT3" s="429"/>
      <c r="BU3" s="611"/>
      <c r="CK3" s="429"/>
      <c r="CL3" s="611"/>
    </row>
    <row r="4" spans="1:93" ht="15" customHeight="1">
      <c r="A4" s="375"/>
      <c r="B4" s="375"/>
      <c r="C4" s="375"/>
      <c r="D4" s="612"/>
      <c r="E4" s="35"/>
      <c r="F4" s="35"/>
      <c r="G4" s="1400"/>
      <c r="H4" s="35"/>
      <c r="I4" s="35"/>
      <c r="J4" s="35"/>
      <c r="K4" s="35"/>
      <c r="L4" s="35"/>
      <c r="M4" s="35"/>
      <c r="N4" s="35"/>
      <c r="O4" s="35"/>
      <c r="P4" s="35"/>
      <c r="Q4" s="35"/>
      <c r="R4" s="35"/>
      <c r="S4" s="35"/>
      <c r="T4" s="375"/>
      <c r="U4" s="612"/>
      <c r="V4" s="14"/>
      <c r="W4" s="14"/>
      <c r="X4" s="375"/>
      <c r="Y4" s="375"/>
      <c r="Z4" s="375"/>
      <c r="AA4" s="612"/>
      <c r="AB4" s="35"/>
      <c r="AC4" s="35"/>
      <c r="AD4" s="35"/>
      <c r="AE4" s="35"/>
      <c r="AF4" s="35"/>
      <c r="AG4" s="35"/>
      <c r="AH4" s="35"/>
      <c r="AI4" s="35"/>
      <c r="AJ4" s="35"/>
      <c r="AK4" s="35"/>
      <c r="AL4" s="35"/>
      <c r="AM4" s="35"/>
      <c r="AN4" s="35"/>
      <c r="AO4" s="35"/>
      <c r="AP4" s="35"/>
      <c r="AQ4" s="375"/>
      <c r="AR4" s="612"/>
      <c r="AS4" s="14"/>
      <c r="AT4" s="14"/>
      <c r="AU4" s="375"/>
      <c r="AV4" s="375"/>
      <c r="AW4" s="375"/>
      <c r="AX4" s="612"/>
      <c r="AY4" s="35"/>
      <c r="AZ4" s="35"/>
      <c r="BA4" s="35"/>
      <c r="BB4" s="35"/>
      <c r="BC4" s="35"/>
      <c r="BD4" s="35"/>
      <c r="BE4" s="35"/>
      <c r="BF4" s="35"/>
      <c r="BG4" s="35"/>
      <c r="BH4" s="35"/>
      <c r="BI4" s="35"/>
      <c r="BJ4" s="35"/>
      <c r="BK4" s="35"/>
      <c r="BL4" s="35"/>
      <c r="BM4" s="35"/>
      <c r="BN4" s="375"/>
      <c r="BO4" s="612"/>
      <c r="BP4" s="14"/>
      <c r="BQ4" s="14"/>
      <c r="BR4" s="375"/>
      <c r="BS4" s="375"/>
      <c r="BT4" s="375"/>
      <c r="BU4" s="612"/>
      <c r="BV4" s="35"/>
      <c r="BW4" s="35"/>
      <c r="BX4" s="35"/>
      <c r="BY4" s="35"/>
      <c r="BZ4" s="35"/>
      <c r="CA4" s="35"/>
      <c r="CB4" s="35"/>
      <c r="CC4" s="35"/>
      <c r="CD4" s="35"/>
      <c r="CE4" s="35"/>
      <c r="CF4" s="35"/>
      <c r="CG4" s="35"/>
      <c r="CH4" s="35"/>
      <c r="CI4" s="35"/>
      <c r="CJ4" s="35"/>
      <c r="CK4" s="375"/>
      <c r="CL4" s="612"/>
      <c r="CM4" s="14"/>
      <c r="CN4" s="14"/>
    </row>
    <row r="5" spans="1:93" ht="15" customHeight="1">
      <c r="A5" s="74"/>
      <c r="B5" s="74"/>
      <c r="C5" s="74"/>
      <c r="D5" s="440"/>
      <c r="E5" s="35"/>
      <c r="F5" s="35"/>
      <c r="G5" s="35"/>
      <c r="H5" s="35"/>
      <c r="I5" s="35"/>
      <c r="J5" s="35"/>
      <c r="K5" s="35"/>
      <c r="L5" s="440"/>
      <c r="M5" s="35"/>
      <c r="N5" s="35"/>
      <c r="O5" s="35"/>
      <c r="P5" s="35"/>
      <c r="Q5" s="35"/>
      <c r="R5" s="35"/>
      <c r="S5" s="35"/>
      <c r="T5" s="35"/>
      <c r="U5" s="35"/>
      <c r="V5" s="14"/>
      <c r="W5" s="14"/>
      <c r="X5" s="74"/>
      <c r="Y5" s="74"/>
      <c r="Z5" s="74"/>
      <c r="AA5" s="35"/>
      <c r="AB5" s="35"/>
      <c r="AC5" s="35"/>
      <c r="AD5" s="35"/>
      <c r="AE5" s="35"/>
      <c r="AF5" s="35"/>
      <c r="AG5" s="35"/>
      <c r="AH5" s="35"/>
      <c r="AI5" s="35"/>
      <c r="AJ5" s="35"/>
      <c r="AK5" s="35"/>
      <c r="AL5" s="35"/>
      <c r="AM5" s="35"/>
      <c r="AN5" s="35"/>
      <c r="AO5" s="35"/>
      <c r="AP5" s="35"/>
      <c r="AQ5" s="35"/>
      <c r="AR5" s="35"/>
      <c r="AS5" s="14"/>
      <c r="AT5" s="14"/>
      <c r="AU5" s="74"/>
      <c r="AV5" s="74"/>
      <c r="AW5" s="74"/>
      <c r="AX5" s="35"/>
      <c r="AY5" s="35"/>
      <c r="AZ5" s="35"/>
      <c r="BA5" s="35"/>
      <c r="BB5" s="35"/>
      <c r="BC5" s="35"/>
      <c r="BD5" s="35"/>
      <c r="BE5" s="35"/>
      <c r="BF5" s="35"/>
      <c r="BG5" s="35"/>
      <c r="BH5" s="35"/>
      <c r="BI5" s="35"/>
      <c r="BJ5" s="35"/>
      <c r="BK5" s="35"/>
      <c r="BL5" s="35"/>
      <c r="BM5" s="35"/>
      <c r="BN5" s="35"/>
      <c r="BO5" s="35"/>
      <c r="BP5" s="14"/>
      <c r="BQ5" s="14"/>
      <c r="BR5" s="74"/>
      <c r="BS5" s="74"/>
      <c r="BT5" s="74"/>
      <c r="BU5" s="35"/>
      <c r="BV5" s="35"/>
      <c r="BW5" s="35"/>
      <c r="BX5" s="35"/>
      <c r="BY5" s="35"/>
      <c r="BZ5" s="35"/>
      <c r="CA5" s="35"/>
      <c r="CB5" s="35"/>
      <c r="CC5" s="35"/>
      <c r="CD5" s="35"/>
      <c r="CE5" s="35"/>
      <c r="CF5" s="35"/>
      <c r="CG5" s="35"/>
      <c r="CH5" s="35"/>
      <c r="CI5" s="35"/>
      <c r="CJ5" s="35"/>
      <c r="CK5" s="35"/>
      <c r="CL5" s="35"/>
      <c r="CM5" s="14"/>
      <c r="CN5" s="14"/>
    </row>
    <row r="6" spans="1:93" ht="15" customHeight="1">
      <c r="A6" s="378"/>
      <c r="B6" s="378"/>
      <c r="C6" s="378"/>
      <c r="D6" s="440"/>
      <c r="E6" s="35"/>
      <c r="F6" s="35"/>
      <c r="G6" s="35"/>
      <c r="H6" s="35"/>
      <c r="I6" s="35"/>
      <c r="J6" s="35"/>
      <c r="K6" s="35"/>
      <c r="L6" s="440"/>
      <c r="M6" s="35"/>
      <c r="N6" s="35"/>
      <c r="O6" s="35"/>
      <c r="P6" s="35"/>
      <c r="Q6" s="35"/>
      <c r="R6" s="35"/>
      <c r="S6" s="35"/>
      <c r="T6" s="35"/>
      <c r="U6" s="35"/>
      <c r="V6" s="14"/>
      <c r="W6" s="14"/>
      <c r="X6" s="378"/>
      <c r="Y6" s="378"/>
      <c r="Z6" s="378"/>
      <c r="AA6" s="35"/>
      <c r="AB6" s="35"/>
      <c r="AC6" s="35"/>
      <c r="AD6" s="35"/>
      <c r="AE6" s="35"/>
      <c r="AF6" s="35"/>
      <c r="AG6" s="35"/>
      <c r="AH6" s="35"/>
      <c r="AI6" s="35"/>
      <c r="AJ6" s="35"/>
      <c r="AK6" s="35"/>
      <c r="AL6" s="35"/>
      <c r="AM6" s="35"/>
      <c r="AN6" s="35"/>
      <c r="AO6" s="35"/>
      <c r="AP6" s="35"/>
      <c r="AQ6" s="35"/>
      <c r="AR6" s="35"/>
      <c r="AS6" s="14"/>
      <c r="AT6" s="14"/>
      <c r="AU6" s="378"/>
      <c r="AV6" s="378"/>
      <c r="AW6" s="378"/>
      <c r="AX6" s="35"/>
      <c r="AY6" s="35"/>
      <c r="AZ6" s="35"/>
      <c r="BA6" s="35"/>
      <c r="BB6" s="35"/>
      <c r="BC6" s="35"/>
      <c r="BD6" s="35"/>
      <c r="BE6" s="35"/>
      <c r="BF6" s="35"/>
      <c r="BG6" s="35"/>
      <c r="BH6" s="35"/>
      <c r="BI6" s="35"/>
      <c r="BJ6" s="35"/>
      <c r="BK6" s="35"/>
      <c r="BL6" s="35"/>
      <c r="BM6" s="35"/>
      <c r="BN6" s="35"/>
      <c r="BO6" s="35"/>
      <c r="BP6" s="14"/>
      <c r="BQ6" s="14"/>
      <c r="BR6" s="378"/>
      <c r="BS6" s="378"/>
      <c r="BT6" s="378"/>
      <c r="BU6" s="35"/>
      <c r="BV6" s="35"/>
      <c r="BW6" s="35"/>
      <c r="BX6" s="35"/>
      <c r="BY6" s="35"/>
      <c r="BZ6" s="35"/>
      <c r="CA6" s="35"/>
      <c r="CB6" s="35"/>
      <c r="CC6" s="35"/>
      <c r="CD6" s="35"/>
      <c r="CE6" s="35"/>
      <c r="CF6" s="35"/>
      <c r="CG6" s="35"/>
      <c r="CH6" s="35"/>
      <c r="CI6" s="35"/>
      <c r="CJ6" s="35"/>
      <c r="CK6" s="35"/>
      <c r="CL6" s="35"/>
      <c r="CM6" s="14"/>
      <c r="CN6" s="14"/>
    </row>
    <row r="7" spans="1:93" s="14" customFormat="1" ht="20.25" customHeight="1">
      <c r="A7" s="378" t="s">
        <v>841</v>
      </c>
      <c r="B7" s="379"/>
      <c r="C7" s="379"/>
      <c r="D7" s="413"/>
      <c r="E7" s="615" t="s">
        <v>1874</v>
      </c>
      <c r="L7" s="413"/>
      <c r="X7" s="379"/>
      <c r="Y7" s="379"/>
      <c r="Z7" s="379"/>
      <c r="AU7" s="379"/>
      <c r="AV7" s="379"/>
      <c r="AW7" s="379"/>
      <c r="BR7" s="379"/>
      <c r="BS7" s="379"/>
      <c r="BT7" s="379"/>
    </row>
    <row r="8" spans="1:93" s="14" customFormat="1" ht="18.75" customHeight="1">
      <c r="A8" s="482" t="s">
        <v>842</v>
      </c>
      <c r="B8" s="146"/>
      <c r="C8" s="146"/>
      <c r="D8" s="616"/>
      <c r="E8" s="617" t="s">
        <v>1833</v>
      </c>
      <c r="F8" s="146"/>
      <c r="G8" s="146"/>
      <c r="H8" s="146"/>
      <c r="I8" s="146"/>
      <c r="J8" s="146"/>
      <c r="K8" s="86"/>
      <c r="L8" s="73" t="s">
        <v>1875</v>
      </c>
      <c r="M8" s="482" t="s">
        <v>843</v>
      </c>
      <c r="N8" s="616"/>
      <c r="O8" s="494" t="s">
        <v>1683</v>
      </c>
      <c r="P8" s="146"/>
      <c r="Q8" s="146"/>
      <c r="R8" s="146"/>
      <c r="S8" s="146"/>
      <c r="T8" s="1401"/>
      <c r="U8" s="618" t="s">
        <v>1875</v>
      </c>
      <c r="V8" s="146"/>
      <c r="W8" s="146"/>
      <c r="X8" s="482" t="s">
        <v>844</v>
      </c>
      <c r="Y8" s="146"/>
      <c r="Z8" s="146"/>
      <c r="AA8" s="616"/>
      <c r="AB8" s="617" t="s">
        <v>1835</v>
      </c>
      <c r="AC8" s="146"/>
      <c r="AD8" s="146"/>
      <c r="AE8" s="146"/>
      <c r="AF8" s="146"/>
      <c r="AG8" s="146"/>
      <c r="AH8" s="1401"/>
      <c r="AI8" s="73" t="s">
        <v>1875</v>
      </c>
      <c r="AJ8" s="482" t="s">
        <v>599</v>
      </c>
      <c r="AK8" s="494"/>
      <c r="AL8" s="494" t="s">
        <v>1836</v>
      </c>
      <c r="AM8" s="146"/>
      <c r="AN8" s="146"/>
      <c r="AO8" s="146"/>
      <c r="AP8" s="146"/>
      <c r="AQ8" s="1402"/>
      <c r="AR8" s="73" t="s">
        <v>1876</v>
      </c>
      <c r="AS8" s="146"/>
      <c r="AT8" s="146"/>
      <c r="AU8" s="482" t="s">
        <v>845</v>
      </c>
      <c r="AV8" s="146"/>
      <c r="AW8" s="146"/>
      <c r="AX8" s="494"/>
      <c r="AY8" s="617" t="s">
        <v>1877</v>
      </c>
      <c r="AZ8" s="494"/>
      <c r="BA8" s="494"/>
      <c r="BB8" s="617"/>
      <c r="BC8" s="617"/>
      <c r="BD8" s="146"/>
      <c r="BE8" s="1401"/>
      <c r="BF8" s="73" t="s">
        <v>1875</v>
      </c>
      <c r="BG8" s="1456" t="s">
        <v>846</v>
      </c>
      <c r="BH8" s="494"/>
      <c r="BI8" s="617" t="s">
        <v>1878</v>
      </c>
      <c r="BJ8" s="1692"/>
      <c r="BK8" s="617"/>
      <c r="BL8" s="494"/>
      <c r="BM8" s="494"/>
      <c r="BN8" s="494"/>
      <c r="BO8" s="1404" t="s">
        <v>1879</v>
      </c>
      <c r="BP8" s="494"/>
      <c r="BQ8" s="1425"/>
      <c r="BR8" s="1907" t="s">
        <v>745</v>
      </c>
      <c r="BS8" s="617"/>
      <c r="BT8" s="617"/>
      <c r="BU8" s="494"/>
      <c r="BV8" s="617" t="s">
        <v>1880</v>
      </c>
      <c r="BW8" s="494"/>
      <c r="BX8" s="494"/>
      <c r="BY8" s="1425"/>
      <c r="BZ8" s="1404"/>
      <c r="CA8" s="1403"/>
      <c r="CB8" s="1403"/>
      <c r="CC8" s="1404" t="s">
        <v>1879</v>
      </c>
      <c r="CD8" s="1456" t="s">
        <v>847</v>
      </c>
      <c r="CE8" s="494"/>
      <c r="CF8" s="494" t="s">
        <v>1881</v>
      </c>
      <c r="CG8" s="1692"/>
      <c r="CH8" s="494"/>
      <c r="CI8" s="494"/>
      <c r="CJ8" s="494"/>
      <c r="CK8" s="494"/>
      <c r="CL8" s="618" t="s">
        <v>1876</v>
      </c>
      <c r="CM8" s="1402"/>
      <c r="CN8" s="1426"/>
      <c r="CO8" s="1208"/>
    </row>
    <row r="9" spans="1:93" s="14" customFormat="1" ht="18" customHeight="1">
      <c r="A9" s="2445" t="s">
        <v>1882</v>
      </c>
      <c r="B9" s="2445"/>
      <c r="C9" s="2446"/>
      <c r="D9" s="424"/>
      <c r="E9" s="425"/>
      <c r="F9" s="2119" t="s">
        <v>94</v>
      </c>
      <c r="G9" s="2120" t="s">
        <v>616</v>
      </c>
      <c r="H9" s="1275"/>
      <c r="I9" s="384" t="s">
        <v>252</v>
      </c>
      <c r="J9" s="444"/>
      <c r="K9" s="424"/>
      <c r="L9" s="426"/>
      <c r="M9" s="508"/>
      <c r="N9" s="425"/>
      <c r="O9" s="2119" t="s">
        <v>94</v>
      </c>
      <c r="P9" s="2120" t="s">
        <v>616</v>
      </c>
      <c r="Q9" s="1275"/>
      <c r="R9" s="384" t="s">
        <v>252</v>
      </c>
      <c r="S9" s="444"/>
      <c r="T9" s="424"/>
      <c r="U9" s="508"/>
      <c r="V9" s="2514" t="s">
        <v>1883</v>
      </c>
      <c r="W9" s="2515"/>
      <c r="X9" s="2445" t="s">
        <v>1882</v>
      </c>
      <c r="Y9" s="2445"/>
      <c r="Z9" s="2446"/>
      <c r="AA9" s="424"/>
      <c r="AB9" s="425"/>
      <c r="AC9" s="2119" t="s">
        <v>94</v>
      </c>
      <c r="AD9" s="2120" t="s">
        <v>616</v>
      </c>
      <c r="AE9" s="1275"/>
      <c r="AF9" s="384" t="s">
        <v>252</v>
      </c>
      <c r="AG9" s="444"/>
      <c r="AH9" s="424"/>
      <c r="AI9" s="426"/>
      <c r="AJ9" s="426"/>
      <c r="AK9" s="425"/>
      <c r="AL9" s="2119" t="s">
        <v>94</v>
      </c>
      <c r="AM9" s="2120" t="s">
        <v>616</v>
      </c>
      <c r="AN9" s="1275"/>
      <c r="AO9" s="384" t="s">
        <v>252</v>
      </c>
      <c r="AP9" s="444"/>
      <c r="AQ9" s="424"/>
      <c r="AR9" s="426"/>
      <c r="AS9" s="2514" t="s">
        <v>1883</v>
      </c>
      <c r="AT9" s="2515"/>
      <c r="AU9" s="2445" t="s">
        <v>1882</v>
      </c>
      <c r="AV9" s="2445"/>
      <c r="AW9" s="2446"/>
      <c r="AX9" s="424"/>
      <c r="AY9" s="425"/>
      <c r="AZ9" s="2119" t="s">
        <v>94</v>
      </c>
      <c r="BA9" s="2120" t="s">
        <v>616</v>
      </c>
      <c r="BB9" s="1275"/>
      <c r="BC9" s="384" t="s">
        <v>252</v>
      </c>
      <c r="BD9" s="444"/>
      <c r="BE9" s="424"/>
      <c r="BF9" s="426"/>
      <c r="BG9" s="426"/>
      <c r="BH9" s="425"/>
      <c r="BI9" s="2119" t="s">
        <v>94</v>
      </c>
      <c r="BJ9" s="2120" t="s">
        <v>616</v>
      </c>
      <c r="BK9" s="1275"/>
      <c r="BL9" s="384" t="s">
        <v>252</v>
      </c>
      <c r="BM9" s="444"/>
      <c r="BN9" s="424"/>
      <c r="BO9" s="508"/>
      <c r="BP9" s="2514" t="s">
        <v>1883</v>
      </c>
      <c r="BQ9" s="2515"/>
      <c r="BR9" s="2445" t="s">
        <v>1882</v>
      </c>
      <c r="BS9" s="2445"/>
      <c r="BT9" s="2446"/>
      <c r="BU9" s="424"/>
      <c r="BV9" s="425"/>
      <c r="BW9" s="2119" t="s">
        <v>94</v>
      </c>
      <c r="BX9" s="2120" t="s">
        <v>616</v>
      </c>
      <c r="BY9" s="1275"/>
      <c r="BZ9" s="384" t="s">
        <v>252</v>
      </c>
      <c r="CA9" s="444"/>
      <c r="CB9" s="424"/>
      <c r="CC9" s="426"/>
      <c r="CD9" s="426"/>
      <c r="CE9" s="425"/>
      <c r="CF9" s="2119" t="s">
        <v>94</v>
      </c>
      <c r="CG9" s="2120" t="s">
        <v>616</v>
      </c>
      <c r="CH9" s="1275"/>
      <c r="CI9" s="384" t="s">
        <v>252</v>
      </c>
      <c r="CJ9" s="444"/>
      <c r="CK9" s="424"/>
      <c r="CL9" s="508"/>
      <c r="CM9" s="2514" t="s">
        <v>1883</v>
      </c>
      <c r="CN9" s="2515"/>
    </row>
    <row r="10" spans="1:93" s="14" customFormat="1" ht="18" customHeight="1">
      <c r="A10" s="2510"/>
      <c r="B10" s="2510"/>
      <c r="C10" s="2511"/>
      <c r="D10" s="2090" t="s">
        <v>96</v>
      </c>
      <c r="E10" s="1631" t="s">
        <v>97</v>
      </c>
      <c r="F10" s="1631" t="s">
        <v>60</v>
      </c>
      <c r="G10" s="1631" t="s">
        <v>1593</v>
      </c>
      <c r="H10" s="2121" t="s">
        <v>617</v>
      </c>
      <c r="I10" s="1406"/>
      <c r="J10" s="1407"/>
      <c r="K10" s="2090" t="s">
        <v>99</v>
      </c>
      <c r="L10" s="862" t="s">
        <v>831</v>
      </c>
      <c r="M10" s="2108" t="s">
        <v>96</v>
      </c>
      <c r="N10" s="1631" t="s">
        <v>97</v>
      </c>
      <c r="O10" s="1631" t="s">
        <v>60</v>
      </c>
      <c r="P10" s="1631" t="s">
        <v>1593</v>
      </c>
      <c r="Q10" s="2121" t="s">
        <v>617</v>
      </c>
      <c r="R10" s="1406"/>
      <c r="S10" s="1407"/>
      <c r="T10" s="2090" t="s">
        <v>99</v>
      </c>
      <c r="U10" s="2108" t="s">
        <v>831</v>
      </c>
      <c r="V10" s="2516"/>
      <c r="W10" s="2517"/>
      <c r="X10" s="2510"/>
      <c r="Y10" s="2510"/>
      <c r="Z10" s="2511"/>
      <c r="AA10" s="2090" t="s">
        <v>96</v>
      </c>
      <c r="AB10" s="1631" t="s">
        <v>97</v>
      </c>
      <c r="AC10" s="1631" t="s">
        <v>60</v>
      </c>
      <c r="AD10" s="1631" t="s">
        <v>1593</v>
      </c>
      <c r="AE10" s="2121" t="s">
        <v>617</v>
      </c>
      <c r="AF10" s="2122"/>
      <c r="AG10" s="1407"/>
      <c r="AH10" s="2090" t="s">
        <v>99</v>
      </c>
      <c r="AI10" s="862" t="s">
        <v>831</v>
      </c>
      <c r="AJ10" s="862" t="s">
        <v>96</v>
      </c>
      <c r="AK10" s="1631" t="s">
        <v>97</v>
      </c>
      <c r="AL10" s="1631" t="s">
        <v>60</v>
      </c>
      <c r="AM10" s="1631" t="s">
        <v>1593</v>
      </c>
      <c r="AN10" s="2121" t="s">
        <v>617</v>
      </c>
      <c r="AO10" s="1406"/>
      <c r="AP10" s="1407"/>
      <c r="AQ10" s="2090" t="s">
        <v>99</v>
      </c>
      <c r="AR10" s="862" t="s">
        <v>831</v>
      </c>
      <c r="AS10" s="2516"/>
      <c r="AT10" s="2517"/>
      <c r="AU10" s="2510"/>
      <c r="AV10" s="2510"/>
      <c r="AW10" s="2511"/>
      <c r="AX10" s="2090" t="s">
        <v>96</v>
      </c>
      <c r="AY10" s="1631" t="s">
        <v>97</v>
      </c>
      <c r="AZ10" s="1631" t="s">
        <v>60</v>
      </c>
      <c r="BA10" s="1631" t="s">
        <v>1593</v>
      </c>
      <c r="BB10" s="2121" t="s">
        <v>617</v>
      </c>
      <c r="BC10" s="2122"/>
      <c r="BD10" s="1407"/>
      <c r="BE10" s="2090" t="s">
        <v>99</v>
      </c>
      <c r="BF10" s="862" t="s">
        <v>831</v>
      </c>
      <c r="BG10" s="390" t="s">
        <v>133</v>
      </c>
      <c r="BH10" s="1631" t="s">
        <v>97</v>
      </c>
      <c r="BI10" s="1631" t="s">
        <v>60</v>
      </c>
      <c r="BJ10" s="1631" t="s">
        <v>1593</v>
      </c>
      <c r="BK10" s="2121" t="s">
        <v>617</v>
      </c>
      <c r="BL10" s="1406"/>
      <c r="BM10" s="1407"/>
      <c r="BN10" s="2090" t="s">
        <v>99</v>
      </c>
      <c r="BO10" s="2108" t="s">
        <v>831</v>
      </c>
      <c r="BP10" s="2516"/>
      <c r="BQ10" s="2517"/>
      <c r="BR10" s="2510"/>
      <c r="BS10" s="2510"/>
      <c r="BT10" s="2511"/>
      <c r="BU10" s="2090" t="s">
        <v>96</v>
      </c>
      <c r="BV10" s="1631" t="s">
        <v>97</v>
      </c>
      <c r="BW10" s="1631" t="s">
        <v>60</v>
      </c>
      <c r="BX10" s="1631" t="s">
        <v>1593</v>
      </c>
      <c r="BY10" s="2121" t="s">
        <v>617</v>
      </c>
      <c r="BZ10" s="1406"/>
      <c r="CA10" s="1407"/>
      <c r="CB10" s="2090" t="s">
        <v>99</v>
      </c>
      <c r="CC10" s="862" t="s">
        <v>831</v>
      </c>
      <c r="CD10" s="390" t="s">
        <v>133</v>
      </c>
      <c r="CE10" s="1631" t="s">
        <v>97</v>
      </c>
      <c r="CF10" s="1631" t="s">
        <v>60</v>
      </c>
      <c r="CG10" s="1631" t="s">
        <v>1593</v>
      </c>
      <c r="CH10" s="2121" t="s">
        <v>617</v>
      </c>
      <c r="CI10" s="1406"/>
      <c r="CJ10" s="1407"/>
      <c r="CK10" s="2090" t="s">
        <v>99</v>
      </c>
      <c r="CL10" s="2108" t="s">
        <v>831</v>
      </c>
      <c r="CM10" s="2516"/>
      <c r="CN10" s="2517"/>
    </row>
    <row r="11" spans="1:93" s="14" customFormat="1" ht="18" customHeight="1">
      <c r="A11" s="2510"/>
      <c r="B11" s="2510"/>
      <c r="C11" s="2511"/>
      <c r="D11" s="389"/>
      <c r="E11" s="390"/>
      <c r="F11" s="390"/>
      <c r="G11" s="862" t="s">
        <v>61</v>
      </c>
      <c r="H11" s="1374" t="s">
        <v>1664</v>
      </c>
      <c r="I11" s="1408"/>
      <c r="J11" s="1409"/>
      <c r="K11" s="389"/>
      <c r="L11" s="390"/>
      <c r="M11" s="396"/>
      <c r="N11" s="390"/>
      <c r="O11" s="390"/>
      <c r="P11" s="862" t="s">
        <v>61</v>
      </c>
      <c r="Q11" s="1374" t="s">
        <v>1664</v>
      </c>
      <c r="R11" s="1408"/>
      <c r="S11" s="1409"/>
      <c r="T11" s="389"/>
      <c r="U11" s="396"/>
      <c r="V11" s="2516"/>
      <c r="W11" s="2517"/>
      <c r="X11" s="2510"/>
      <c r="Y11" s="2510"/>
      <c r="Z11" s="2511"/>
      <c r="AA11" s="389"/>
      <c r="AB11" s="390"/>
      <c r="AC11" s="390"/>
      <c r="AD11" s="862" t="s">
        <v>61</v>
      </c>
      <c r="AE11" s="1374" t="s">
        <v>1664</v>
      </c>
      <c r="AF11" s="1408"/>
      <c r="AG11" s="1409"/>
      <c r="AH11" s="389"/>
      <c r="AI11" s="390"/>
      <c r="AJ11" s="390"/>
      <c r="AK11" s="390"/>
      <c r="AL11" s="390"/>
      <c r="AM11" s="862" t="s">
        <v>61</v>
      </c>
      <c r="AN11" s="1374" t="s">
        <v>1664</v>
      </c>
      <c r="AO11" s="1408"/>
      <c r="AP11" s="1409"/>
      <c r="AQ11" s="389"/>
      <c r="AR11" s="390"/>
      <c r="AS11" s="2516"/>
      <c r="AT11" s="2517"/>
      <c r="AU11" s="2510"/>
      <c r="AV11" s="2510"/>
      <c r="AW11" s="2511"/>
      <c r="AX11" s="428"/>
      <c r="AY11" s="390"/>
      <c r="AZ11" s="390"/>
      <c r="BA11" s="862" t="s">
        <v>61</v>
      </c>
      <c r="BB11" s="1374" t="s">
        <v>1664</v>
      </c>
      <c r="BC11" s="1408"/>
      <c r="BD11" s="1409"/>
      <c r="BE11" s="389"/>
      <c r="BF11" s="390"/>
      <c r="BG11" s="390"/>
      <c r="BH11" s="390"/>
      <c r="BI11" s="390"/>
      <c r="BJ11" s="862" t="s">
        <v>61</v>
      </c>
      <c r="BK11" s="1374" t="s">
        <v>1664</v>
      </c>
      <c r="BL11" s="1408"/>
      <c r="BM11" s="1409"/>
      <c r="BN11" s="389"/>
      <c r="BO11" s="390"/>
      <c r="BP11" s="2516"/>
      <c r="BQ11" s="2517"/>
      <c r="BR11" s="2510"/>
      <c r="BS11" s="2510"/>
      <c r="BT11" s="2511"/>
      <c r="BU11" s="389"/>
      <c r="BV11" s="862"/>
      <c r="BW11" s="390"/>
      <c r="BX11" s="862" t="s">
        <v>61</v>
      </c>
      <c r="BY11" s="1374" t="s">
        <v>1664</v>
      </c>
      <c r="BZ11" s="1408"/>
      <c r="CA11" s="1409"/>
      <c r="CB11" s="389"/>
      <c r="CC11" s="390"/>
      <c r="CD11" s="390"/>
      <c r="CE11" s="390"/>
      <c r="CF11" s="390"/>
      <c r="CG11" s="862" t="s">
        <v>61</v>
      </c>
      <c r="CH11" s="1374" t="s">
        <v>1664</v>
      </c>
      <c r="CI11" s="1408"/>
      <c r="CJ11" s="1409"/>
      <c r="CK11" s="389"/>
      <c r="CL11" s="390"/>
      <c r="CM11" s="2516"/>
      <c r="CN11" s="2517"/>
    </row>
    <row r="12" spans="1:93" s="14" customFormat="1" ht="18" customHeight="1">
      <c r="A12" s="2510"/>
      <c r="B12" s="2510"/>
      <c r="C12" s="2511"/>
      <c r="D12" s="389"/>
      <c r="E12" s="390"/>
      <c r="F12" s="390"/>
      <c r="G12" s="390" t="s">
        <v>1596</v>
      </c>
      <c r="H12" s="2090" t="s">
        <v>794</v>
      </c>
      <c r="I12" s="1631" t="s">
        <v>123</v>
      </c>
      <c r="J12" s="1631" t="s">
        <v>796</v>
      </c>
      <c r="K12" s="389"/>
      <c r="L12" s="390"/>
      <c r="M12" s="396"/>
      <c r="N12" s="390"/>
      <c r="O12" s="390"/>
      <c r="P12" s="390" t="s">
        <v>1851</v>
      </c>
      <c r="Q12" s="1631" t="s">
        <v>794</v>
      </c>
      <c r="R12" s="2090" t="s">
        <v>123</v>
      </c>
      <c r="S12" s="1631" t="s">
        <v>796</v>
      </c>
      <c r="T12" s="389"/>
      <c r="U12" s="396"/>
      <c r="V12" s="2516"/>
      <c r="W12" s="2517"/>
      <c r="X12" s="2510"/>
      <c r="Y12" s="2510"/>
      <c r="Z12" s="2511"/>
      <c r="AA12" s="389"/>
      <c r="AB12" s="390"/>
      <c r="AC12" s="390"/>
      <c r="AD12" s="390" t="s">
        <v>1851</v>
      </c>
      <c r="AE12" s="1631" t="s">
        <v>794</v>
      </c>
      <c r="AF12" s="2090" t="s">
        <v>123</v>
      </c>
      <c r="AG12" s="1631" t="s">
        <v>796</v>
      </c>
      <c r="AH12" s="389"/>
      <c r="AI12" s="390"/>
      <c r="AJ12" s="390"/>
      <c r="AK12" s="390"/>
      <c r="AL12" s="390"/>
      <c r="AM12" s="390" t="s">
        <v>1851</v>
      </c>
      <c r="AN12" s="1631" t="s">
        <v>794</v>
      </c>
      <c r="AO12" s="2090" t="s">
        <v>123</v>
      </c>
      <c r="AP12" s="1631" t="s">
        <v>796</v>
      </c>
      <c r="AQ12" s="389"/>
      <c r="AR12" s="390"/>
      <c r="AS12" s="2516"/>
      <c r="AT12" s="2517"/>
      <c r="AU12" s="2510"/>
      <c r="AV12" s="2510"/>
      <c r="AW12" s="2511"/>
      <c r="AX12" s="389"/>
      <c r="AY12" s="390"/>
      <c r="AZ12" s="390"/>
      <c r="BA12" s="390" t="s">
        <v>1851</v>
      </c>
      <c r="BB12" s="1631" t="s">
        <v>794</v>
      </c>
      <c r="BC12" s="2090" t="s">
        <v>123</v>
      </c>
      <c r="BD12" s="1631" t="s">
        <v>796</v>
      </c>
      <c r="BE12" s="389"/>
      <c r="BF12" s="390"/>
      <c r="BG12" s="390"/>
      <c r="BH12" s="390"/>
      <c r="BI12" s="390"/>
      <c r="BJ12" s="390" t="s">
        <v>1851</v>
      </c>
      <c r="BK12" s="1631" t="s">
        <v>794</v>
      </c>
      <c r="BL12" s="2090" t="s">
        <v>123</v>
      </c>
      <c r="BM12" s="1631" t="s">
        <v>796</v>
      </c>
      <c r="BN12" s="389"/>
      <c r="BO12" s="396"/>
      <c r="BP12" s="2516"/>
      <c r="BQ12" s="2517"/>
      <c r="BR12" s="2510"/>
      <c r="BS12" s="2510"/>
      <c r="BT12" s="2511"/>
      <c r="BU12" s="389"/>
      <c r="BV12" s="390"/>
      <c r="BW12" s="390"/>
      <c r="BX12" s="390" t="s">
        <v>1851</v>
      </c>
      <c r="BY12" s="1631" t="s">
        <v>794</v>
      </c>
      <c r="BZ12" s="2090" t="s">
        <v>123</v>
      </c>
      <c r="CA12" s="1631" t="s">
        <v>796</v>
      </c>
      <c r="CB12" s="389"/>
      <c r="CC12" s="390"/>
      <c r="CD12" s="390"/>
      <c r="CE12" s="390"/>
      <c r="CF12" s="390"/>
      <c r="CG12" s="390" t="s">
        <v>1851</v>
      </c>
      <c r="CH12" s="1631" t="s">
        <v>794</v>
      </c>
      <c r="CI12" s="2090" t="s">
        <v>123</v>
      </c>
      <c r="CJ12" s="1631" t="s">
        <v>796</v>
      </c>
      <c r="CK12" s="389"/>
      <c r="CL12" s="396"/>
      <c r="CM12" s="2516"/>
      <c r="CN12" s="2517"/>
    </row>
    <row r="13" spans="1:93" s="14" customFormat="1" ht="18" customHeight="1">
      <c r="A13" s="2510"/>
      <c r="B13" s="2510"/>
      <c r="C13" s="2511"/>
      <c r="D13" s="389" t="s">
        <v>101</v>
      </c>
      <c r="E13" s="390" t="s">
        <v>1598</v>
      </c>
      <c r="F13" s="392" t="s">
        <v>1599</v>
      </c>
      <c r="G13" s="390" t="s">
        <v>102</v>
      </c>
      <c r="H13" s="389"/>
      <c r="I13" s="390" t="s">
        <v>1704</v>
      </c>
      <c r="J13" s="395"/>
      <c r="K13" s="389" t="s">
        <v>1601</v>
      </c>
      <c r="L13" s="390" t="s">
        <v>1602</v>
      </c>
      <c r="M13" s="396" t="s">
        <v>101</v>
      </c>
      <c r="N13" s="390" t="s">
        <v>1598</v>
      </c>
      <c r="O13" s="392" t="s">
        <v>1599</v>
      </c>
      <c r="P13" s="390" t="s">
        <v>102</v>
      </c>
      <c r="Q13" s="390"/>
      <c r="R13" s="389" t="s">
        <v>1704</v>
      </c>
      <c r="S13" s="395"/>
      <c r="T13" s="389" t="s">
        <v>1601</v>
      </c>
      <c r="U13" s="396" t="s">
        <v>1602</v>
      </c>
      <c r="V13" s="2516"/>
      <c r="W13" s="2517"/>
      <c r="X13" s="2510"/>
      <c r="Y13" s="2510"/>
      <c r="Z13" s="2511"/>
      <c r="AA13" s="389" t="s">
        <v>101</v>
      </c>
      <c r="AB13" s="390" t="s">
        <v>1598</v>
      </c>
      <c r="AC13" s="392" t="s">
        <v>1599</v>
      </c>
      <c r="AD13" s="390" t="s">
        <v>102</v>
      </c>
      <c r="AE13" s="390"/>
      <c r="AF13" s="389" t="s">
        <v>1704</v>
      </c>
      <c r="AG13" s="395"/>
      <c r="AH13" s="389" t="s">
        <v>1601</v>
      </c>
      <c r="AI13" s="390" t="s">
        <v>1602</v>
      </c>
      <c r="AJ13" s="390" t="s">
        <v>101</v>
      </c>
      <c r="AK13" s="390" t="s">
        <v>1598</v>
      </c>
      <c r="AL13" s="392" t="s">
        <v>1599</v>
      </c>
      <c r="AM13" s="390" t="s">
        <v>102</v>
      </c>
      <c r="AN13" s="390"/>
      <c r="AO13" s="389" t="s">
        <v>1704</v>
      </c>
      <c r="AP13" s="395"/>
      <c r="AQ13" s="389" t="s">
        <v>1601</v>
      </c>
      <c r="AR13" s="390" t="s">
        <v>1602</v>
      </c>
      <c r="AS13" s="2516"/>
      <c r="AT13" s="2517"/>
      <c r="AU13" s="2510"/>
      <c r="AV13" s="2510"/>
      <c r="AW13" s="2511"/>
      <c r="AX13" s="389" t="s">
        <v>101</v>
      </c>
      <c r="AY13" s="390" t="s">
        <v>1598</v>
      </c>
      <c r="AZ13" s="392" t="s">
        <v>1599</v>
      </c>
      <c r="BA13" s="390" t="s">
        <v>102</v>
      </c>
      <c r="BB13" s="390"/>
      <c r="BC13" s="389" t="s">
        <v>1704</v>
      </c>
      <c r="BD13" s="395"/>
      <c r="BE13" s="389" t="s">
        <v>1601</v>
      </c>
      <c r="BF13" s="390" t="s">
        <v>1602</v>
      </c>
      <c r="BG13" s="390" t="s">
        <v>101</v>
      </c>
      <c r="BH13" s="390" t="s">
        <v>1598</v>
      </c>
      <c r="BI13" s="392" t="s">
        <v>1599</v>
      </c>
      <c r="BJ13" s="390" t="s">
        <v>102</v>
      </c>
      <c r="BK13" s="390"/>
      <c r="BL13" s="389" t="s">
        <v>1704</v>
      </c>
      <c r="BM13" s="395"/>
      <c r="BN13" s="389" t="s">
        <v>1601</v>
      </c>
      <c r="BO13" s="396" t="s">
        <v>1602</v>
      </c>
      <c r="BP13" s="2516"/>
      <c r="BQ13" s="2517"/>
      <c r="BR13" s="2510"/>
      <c r="BS13" s="2510"/>
      <c r="BT13" s="2511"/>
      <c r="BU13" s="389" t="s">
        <v>101</v>
      </c>
      <c r="BV13" s="390" t="s">
        <v>1598</v>
      </c>
      <c r="BW13" s="392" t="s">
        <v>1599</v>
      </c>
      <c r="BX13" s="390" t="s">
        <v>102</v>
      </c>
      <c r="BY13" s="390"/>
      <c r="BZ13" s="389" t="s">
        <v>1704</v>
      </c>
      <c r="CA13" s="395"/>
      <c r="CB13" s="389" t="s">
        <v>1601</v>
      </c>
      <c r="CC13" s="390" t="s">
        <v>1602</v>
      </c>
      <c r="CD13" s="390" t="s">
        <v>101</v>
      </c>
      <c r="CE13" s="390" t="s">
        <v>1598</v>
      </c>
      <c r="CF13" s="392" t="s">
        <v>1599</v>
      </c>
      <c r="CG13" s="390" t="s">
        <v>102</v>
      </c>
      <c r="CH13" s="390"/>
      <c r="CI13" s="389" t="s">
        <v>1704</v>
      </c>
      <c r="CJ13" s="395"/>
      <c r="CK13" s="389" t="s">
        <v>1601</v>
      </c>
      <c r="CL13" s="396" t="s">
        <v>1602</v>
      </c>
      <c r="CM13" s="2516"/>
      <c r="CN13" s="2517"/>
    </row>
    <row r="14" spans="1:93" s="14" customFormat="1" ht="18" customHeight="1">
      <c r="A14" s="2512"/>
      <c r="B14" s="2512"/>
      <c r="C14" s="2513"/>
      <c r="D14" s="121"/>
      <c r="E14" s="399"/>
      <c r="F14" s="398"/>
      <c r="G14" s="400"/>
      <c r="H14" s="400" t="s">
        <v>1598</v>
      </c>
      <c r="I14" s="400" t="s">
        <v>1705</v>
      </c>
      <c r="J14" s="577" t="s">
        <v>1884</v>
      </c>
      <c r="K14" s="121"/>
      <c r="L14" s="399"/>
      <c r="M14" s="460"/>
      <c r="N14" s="399"/>
      <c r="O14" s="398"/>
      <c r="P14" s="400"/>
      <c r="Q14" s="400" t="s">
        <v>1598</v>
      </c>
      <c r="R14" s="2340" t="s">
        <v>1705</v>
      </c>
      <c r="S14" s="577" t="s">
        <v>1884</v>
      </c>
      <c r="T14" s="121"/>
      <c r="U14" s="460"/>
      <c r="V14" s="2518"/>
      <c r="W14" s="2519"/>
      <c r="X14" s="2512"/>
      <c r="Y14" s="2512"/>
      <c r="Z14" s="2513"/>
      <c r="AA14" s="121"/>
      <c r="AB14" s="399"/>
      <c r="AC14" s="398"/>
      <c r="AD14" s="400"/>
      <c r="AE14" s="400" t="s">
        <v>1598</v>
      </c>
      <c r="AF14" s="2340" t="s">
        <v>1705</v>
      </c>
      <c r="AG14" s="577" t="s">
        <v>1884</v>
      </c>
      <c r="AH14" s="121"/>
      <c r="AI14" s="399"/>
      <c r="AJ14" s="399"/>
      <c r="AK14" s="399"/>
      <c r="AL14" s="398"/>
      <c r="AM14" s="400"/>
      <c r="AN14" s="400" t="s">
        <v>1598</v>
      </c>
      <c r="AO14" s="2340" t="s">
        <v>1705</v>
      </c>
      <c r="AP14" s="577" t="s">
        <v>1884</v>
      </c>
      <c r="AQ14" s="121"/>
      <c r="AR14" s="399"/>
      <c r="AS14" s="2518"/>
      <c r="AT14" s="2519"/>
      <c r="AU14" s="2512"/>
      <c r="AV14" s="2512"/>
      <c r="AW14" s="2513"/>
      <c r="AX14" s="121"/>
      <c r="AY14" s="399"/>
      <c r="AZ14" s="398"/>
      <c r="BA14" s="400"/>
      <c r="BB14" s="400" t="s">
        <v>1598</v>
      </c>
      <c r="BC14" s="2340" t="s">
        <v>1705</v>
      </c>
      <c r="BD14" s="577" t="s">
        <v>1884</v>
      </c>
      <c r="BE14" s="121"/>
      <c r="BF14" s="399"/>
      <c r="BG14" s="399"/>
      <c r="BH14" s="399"/>
      <c r="BI14" s="398"/>
      <c r="BJ14" s="400"/>
      <c r="BK14" s="400" t="s">
        <v>1598</v>
      </c>
      <c r="BL14" s="2340" t="s">
        <v>1705</v>
      </c>
      <c r="BM14" s="577" t="s">
        <v>1884</v>
      </c>
      <c r="BN14" s="121"/>
      <c r="BO14" s="460"/>
      <c r="BP14" s="2518"/>
      <c r="BQ14" s="2519"/>
      <c r="BR14" s="2512"/>
      <c r="BS14" s="2512"/>
      <c r="BT14" s="2513"/>
      <c r="BU14" s="121"/>
      <c r="BV14" s="399"/>
      <c r="BW14" s="398"/>
      <c r="BX14" s="400"/>
      <c r="BY14" s="400" t="s">
        <v>1598</v>
      </c>
      <c r="BZ14" s="2340" t="s">
        <v>1705</v>
      </c>
      <c r="CA14" s="577" t="s">
        <v>1884</v>
      </c>
      <c r="CB14" s="121"/>
      <c r="CC14" s="399"/>
      <c r="CD14" s="399"/>
      <c r="CE14" s="399"/>
      <c r="CF14" s="398"/>
      <c r="CG14" s="400"/>
      <c r="CH14" s="400" t="s">
        <v>1598</v>
      </c>
      <c r="CI14" s="2340" t="s">
        <v>1705</v>
      </c>
      <c r="CJ14" s="577" t="s">
        <v>1884</v>
      </c>
      <c r="CK14" s="121"/>
      <c r="CL14" s="460"/>
      <c r="CM14" s="2518"/>
      <c r="CN14" s="2519"/>
    </row>
    <row r="15" spans="1:93" ht="18.75" customHeight="1">
      <c r="A15" s="1410">
        <v>40544</v>
      </c>
      <c r="B15" s="1411">
        <v>40544</v>
      </c>
      <c r="C15" s="1412">
        <v>40544</v>
      </c>
      <c r="D15" s="2355">
        <v>11881174</v>
      </c>
      <c r="E15" s="2355">
        <v>11594075</v>
      </c>
      <c r="F15" s="2355">
        <v>10675397</v>
      </c>
      <c r="G15" s="2355">
        <v>486817</v>
      </c>
      <c r="H15" s="2355">
        <v>431861</v>
      </c>
      <c r="I15" s="2355">
        <v>380578</v>
      </c>
      <c r="J15" s="2355">
        <v>51283</v>
      </c>
      <c r="K15" s="2355">
        <v>210148</v>
      </c>
      <c r="L15" s="2355">
        <v>575475</v>
      </c>
      <c r="M15" s="2355">
        <v>20283</v>
      </c>
      <c r="N15" s="2355">
        <v>20781</v>
      </c>
      <c r="O15" s="2355">
        <v>4653</v>
      </c>
      <c r="P15" s="2355" t="s">
        <v>21</v>
      </c>
      <c r="Q15" s="2355">
        <v>16128</v>
      </c>
      <c r="R15" s="2355">
        <v>12295</v>
      </c>
      <c r="S15" s="2355">
        <v>3833</v>
      </c>
      <c r="T15" s="2355">
        <v>7</v>
      </c>
      <c r="U15" s="2355">
        <v>1419</v>
      </c>
      <c r="V15" s="1385">
        <v>40544</v>
      </c>
      <c r="W15" s="624">
        <v>40544</v>
      </c>
      <c r="X15" s="1410">
        <v>40544</v>
      </c>
      <c r="Y15" s="1411">
        <v>40544</v>
      </c>
      <c r="Z15" s="1412">
        <v>40544</v>
      </c>
      <c r="AA15" s="2355">
        <v>124130</v>
      </c>
      <c r="AB15" s="2355">
        <v>122201</v>
      </c>
      <c r="AC15" s="2355">
        <v>109774</v>
      </c>
      <c r="AD15" s="2355">
        <v>2777</v>
      </c>
      <c r="AE15" s="2355">
        <v>9650</v>
      </c>
      <c r="AF15" s="2355">
        <v>7236</v>
      </c>
      <c r="AG15" s="2355">
        <v>2414</v>
      </c>
      <c r="AH15" s="2355">
        <v>460</v>
      </c>
      <c r="AI15" s="2355">
        <v>8737</v>
      </c>
      <c r="AJ15" s="2355">
        <v>19927</v>
      </c>
      <c r="AK15" s="2355">
        <v>19915</v>
      </c>
      <c r="AL15" s="2355">
        <v>7397</v>
      </c>
      <c r="AM15" s="2355" t="s">
        <v>21</v>
      </c>
      <c r="AN15" s="2355">
        <v>12518</v>
      </c>
      <c r="AO15" s="2355">
        <v>7082</v>
      </c>
      <c r="AP15" s="2355">
        <v>5436</v>
      </c>
      <c r="AQ15" s="2355">
        <v>2</v>
      </c>
      <c r="AR15" s="2355">
        <v>248</v>
      </c>
      <c r="AS15" s="1385">
        <v>40544</v>
      </c>
      <c r="AT15" s="624">
        <v>40544</v>
      </c>
      <c r="AU15" s="1410">
        <v>40544</v>
      </c>
      <c r="AV15" s="1411">
        <v>40544</v>
      </c>
      <c r="AW15" s="1412">
        <v>40544</v>
      </c>
      <c r="AX15" s="2355">
        <v>10211129</v>
      </c>
      <c r="AY15" s="2355">
        <v>10016124</v>
      </c>
      <c r="AZ15" s="2355">
        <v>9463468</v>
      </c>
      <c r="BA15" s="2355">
        <v>483836</v>
      </c>
      <c r="BB15" s="2355">
        <v>68819</v>
      </c>
      <c r="BC15" s="2355">
        <v>55927</v>
      </c>
      <c r="BD15" s="2355">
        <v>12893</v>
      </c>
      <c r="BE15" s="2355">
        <v>117488</v>
      </c>
      <c r="BF15" s="2355">
        <v>464902</v>
      </c>
      <c r="BG15" s="2355">
        <v>45670</v>
      </c>
      <c r="BH15" s="2355">
        <v>45670</v>
      </c>
      <c r="BI15" s="2355">
        <v>18469</v>
      </c>
      <c r="BJ15" s="2355">
        <v>24495</v>
      </c>
      <c r="BK15" s="2355">
        <v>2706</v>
      </c>
      <c r="BL15" s="2355">
        <v>2550</v>
      </c>
      <c r="BM15" s="2355">
        <v>156</v>
      </c>
      <c r="BN15" s="2355" t="s">
        <v>21</v>
      </c>
      <c r="BO15" s="2355" t="s">
        <v>22</v>
      </c>
      <c r="BP15" s="1385">
        <v>40544</v>
      </c>
      <c r="BQ15" s="624">
        <v>40544</v>
      </c>
      <c r="BR15" s="1410">
        <v>40544</v>
      </c>
      <c r="BS15" s="1411">
        <v>40544</v>
      </c>
      <c r="BT15" s="1412">
        <v>40544</v>
      </c>
      <c r="BU15" s="2355">
        <v>908188</v>
      </c>
      <c r="BV15" s="2355">
        <v>908175</v>
      </c>
      <c r="BW15" s="2355">
        <v>486415</v>
      </c>
      <c r="BX15" s="2355">
        <v>379637</v>
      </c>
      <c r="BY15" s="2355">
        <v>42123</v>
      </c>
      <c r="BZ15" s="2355">
        <v>37754</v>
      </c>
      <c r="CA15" s="2355">
        <v>4369</v>
      </c>
      <c r="CB15" s="2355" t="s">
        <v>22</v>
      </c>
      <c r="CC15" s="2355" t="s">
        <v>22</v>
      </c>
      <c r="CD15" s="2355">
        <v>215785</v>
      </c>
      <c r="CE15" s="2355">
        <v>223153</v>
      </c>
      <c r="CF15" s="2355">
        <v>223153</v>
      </c>
      <c r="CG15" s="2355" t="s">
        <v>21</v>
      </c>
      <c r="CH15" s="2355" t="s">
        <v>21</v>
      </c>
      <c r="CI15" s="2355" t="s">
        <v>21</v>
      </c>
      <c r="CJ15" s="2355" t="s">
        <v>21</v>
      </c>
      <c r="CK15" s="2355" t="s">
        <v>21</v>
      </c>
      <c r="CL15" s="2355">
        <v>13496</v>
      </c>
      <c r="CM15" s="1385">
        <v>40544</v>
      </c>
      <c r="CN15" s="624">
        <v>40544</v>
      </c>
    </row>
    <row r="16" spans="1:93" ht="15" customHeight="1">
      <c r="A16" s="1413"/>
      <c r="B16" s="1411">
        <v>40909</v>
      </c>
      <c r="C16" s="1414"/>
      <c r="D16" s="2355">
        <v>11913694</v>
      </c>
      <c r="E16" s="2355">
        <v>11720949</v>
      </c>
      <c r="F16" s="2355">
        <v>10792692</v>
      </c>
      <c r="G16" s="2355">
        <v>512435</v>
      </c>
      <c r="H16" s="2355">
        <v>415822</v>
      </c>
      <c r="I16" s="2355">
        <v>363088</v>
      </c>
      <c r="J16" s="2355">
        <v>52735</v>
      </c>
      <c r="K16" s="2355">
        <v>195632</v>
      </c>
      <c r="L16" s="2355">
        <v>570365</v>
      </c>
      <c r="M16" s="2355">
        <v>13175</v>
      </c>
      <c r="N16" s="2355">
        <v>13362</v>
      </c>
      <c r="O16" s="2355">
        <v>3356</v>
      </c>
      <c r="P16" s="2355" t="s">
        <v>21</v>
      </c>
      <c r="Q16" s="2355">
        <v>10006</v>
      </c>
      <c r="R16" s="2355">
        <v>6882</v>
      </c>
      <c r="S16" s="2355">
        <v>3124</v>
      </c>
      <c r="T16" s="2355">
        <v>29</v>
      </c>
      <c r="U16" s="2355">
        <v>1101</v>
      </c>
      <c r="V16" s="1385">
        <v>40909</v>
      </c>
      <c r="W16" s="624">
        <v>40909</v>
      </c>
      <c r="X16" s="1413"/>
      <c r="Y16" s="1411">
        <v>40909</v>
      </c>
      <c r="Z16" s="1414"/>
      <c r="AA16" s="2355">
        <v>113881</v>
      </c>
      <c r="AB16" s="2355">
        <v>114375</v>
      </c>
      <c r="AC16" s="2355">
        <v>101452</v>
      </c>
      <c r="AD16" s="2355">
        <v>5123</v>
      </c>
      <c r="AE16" s="2355">
        <v>7800</v>
      </c>
      <c r="AF16" s="2355">
        <v>5691</v>
      </c>
      <c r="AG16" s="2355">
        <v>2109</v>
      </c>
      <c r="AH16" s="2355">
        <v>364</v>
      </c>
      <c r="AI16" s="2355">
        <v>7133</v>
      </c>
      <c r="AJ16" s="2355">
        <v>24014</v>
      </c>
      <c r="AK16" s="2355">
        <v>23556</v>
      </c>
      <c r="AL16" s="2355">
        <v>10300</v>
      </c>
      <c r="AM16" s="2355" t="s">
        <v>21</v>
      </c>
      <c r="AN16" s="2355">
        <v>13256</v>
      </c>
      <c r="AO16" s="2355">
        <v>6736</v>
      </c>
      <c r="AP16" s="2355">
        <v>6520</v>
      </c>
      <c r="AQ16" s="2355" t="s">
        <v>21</v>
      </c>
      <c r="AR16" s="2355">
        <v>267</v>
      </c>
      <c r="AS16" s="1385">
        <v>40909</v>
      </c>
      <c r="AT16" s="624">
        <v>40909</v>
      </c>
      <c r="AU16" s="1413"/>
      <c r="AV16" s="1411">
        <v>40909</v>
      </c>
      <c r="AW16" s="1414"/>
      <c r="AX16" s="2355">
        <v>10342949</v>
      </c>
      <c r="AY16" s="2355">
        <v>10195524</v>
      </c>
      <c r="AZ16" s="2355">
        <v>9616449</v>
      </c>
      <c r="BA16" s="2355">
        <v>507076</v>
      </c>
      <c r="BB16" s="2355">
        <v>71998</v>
      </c>
      <c r="BC16" s="2355">
        <v>58916</v>
      </c>
      <c r="BD16" s="2355">
        <v>13083</v>
      </c>
      <c r="BE16" s="2355">
        <v>134665</v>
      </c>
      <c r="BF16" s="2355">
        <v>475561</v>
      </c>
      <c r="BG16" s="2355">
        <v>47733</v>
      </c>
      <c r="BH16" s="2355">
        <v>47733</v>
      </c>
      <c r="BI16" s="2355">
        <v>17552</v>
      </c>
      <c r="BJ16" s="2355">
        <v>26291</v>
      </c>
      <c r="BK16" s="2355">
        <v>3890</v>
      </c>
      <c r="BL16" s="2355">
        <v>3713</v>
      </c>
      <c r="BM16" s="2355">
        <v>177</v>
      </c>
      <c r="BN16" s="2355" t="s">
        <v>21</v>
      </c>
      <c r="BO16" s="2355" t="s">
        <v>22</v>
      </c>
      <c r="BP16" s="1385">
        <v>40909</v>
      </c>
      <c r="BQ16" s="624">
        <v>40909</v>
      </c>
      <c r="BR16" s="1413"/>
      <c r="BS16" s="1411">
        <v>40909</v>
      </c>
      <c r="BT16" s="1414"/>
      <c r="BU16" s="2355">
        <v>891908</v>
      </c>
      <c r="BV16" s="2355">
        <v>891874</v>
      </c>
      <c r="BW16" s="2355">
        <v>446909</v>
      </c>
      <c r="BX16" s="2355">
        <v>401002</v>
      </c>
      <c r="BY16" s="2355">
        <v>43963</v>
      </c>
      <c r="BZ16" s="2355">
        <v>40198</v>
      </c>
      <c r="CA16" s="2355">
        <v>3765</v>
      </c>
      <c r="CB16" s="2355" t="s">
        <v>22</v>
      </c>
      <c r="CC16" s="2355" t="s">
        <v>22</v>
      </c>
      <c r="CD16" s="2355">
        <v>225276</v>
      </c>
      <c r="CE16" s="2355">
        <v>229234</v>
      </c>
      <c r="CF16" s="2355">
        <v>229234</v>
      </c>
      <c r="CG16" s="2355" t="s">
        <v>21</v>
      </c>
      <c r="CH16" s="2355" t="s">
        <v>21</v>
      </c>
      <c r="CI16" s="2355" t="s">
        <v>21</v>
      </c>
      <c r="CJ16" s="2355" t="s">
        <v>21</v>
      </c>
      <c r="CK16" s="2355" t="s">
        <v>21</v>
      </c>
      <c r="CL16" s="2355">
        <v>9529</v>
      </c>
      <c r="CM16" s="1385">
        <v>40909</v>
      </c>
      <c r="CN16" s="624">
        <v>40909</v>
      </c>
    </row>
    <row r="17" spans="1:92" ht="15" customHeight="1">
      <c r="A17" s="1413"/>
      <c r="B17" s="1411">
        <v>41275</v>
      </c>
      <c r="C17" s="1414"/>
      <c r="D17" s="2355">
        <v>11744236</v>
      </c>
      <c r="E17" s="2355">
        <v>11683148</v>
      </c>
      <c r="F17" s="2355">
        <v>10799770</v>
      </c>
      <c r="G17" s="2355">
        <v>454021</v>
      </c>
      <c r="H17" s="2355">
        <v>429357</v>
      </c>
      <c r="I17" s="2355">
        <v>374081</v>
      </c>
      <c r="J17" s="2355">
        <v>55276</v>
      </c>
      <c r="K17" s="2355">
        <v>152359</v>
      </c>
      <c r="L17" s="2355">
        <v>477823</v>
      </c>
      <c r="M17" s="2355">
        <v>12505</v>
      </c>
      <c r="N17" s="2355">
        <v>12469</v>
      </c>
      <c r="O17" s="2355">
        <v>2621</v>
      </c>
      <c r="P17" s="2355" t="s">
        <v>21</v>
      </c>
      <c r="Q17" s="2355">
        <v>9848</v>
      </c>
      <c r="R17" s="2355">
        <v>6980</v>
      </c>
      <c r="S17" s="2355">
        <v>2868</v>
      </c>
      <c r="T17" s="2355">
        <v>9</v>
      </c>
      <c r="U17" s="2355">
        <v>1131</v>
      </c>
      <c r="V17" s="1385">
        <v>41275</v>
      </c>
      <c r="W17" s="624">
        <v>41275</v>
      </c>
      <c r="X17" s="1413"/>
      <c r="Y17" s="1411">
        <v>41275</v>
      </c>
      <c r="Z17" s="1414"/>
      <c r="AA17" s="2355">
        <v>105634</v>
      </c>
      <c r="AB17" s="2355">
        <v>106333</v>
      </c>
      <c r="AC17" s="2355">
        <v>96825</v>
      </c>
      <c r="AD17" s="2355">
        <v>2549</v>
      </c>
      <c r="AE17" s="2355">
        <v>6959</v>
      </c>
      <c r="AF17" s="2355">
        <v>5172</v>
      </c>
      <c r="AG17" s="2355">
        <v>1787</v>
      </c>
      <c r="AH17" s="2355">
        <v>400</v>
      </c>
      <c r="AI17" s="2355">
        <v>6870</v>
      </c>
      <c r="AJ17" s="2355">
        <v>24612</v>
      </c>
      <c r="AK17" s="2355">
        <v>24609</v>
      </c>
      <c r="AL17" s="2355">
        <v>9289</v>
      </c>
      <c r="AM17" s="2355" t="s">
        <v>21</v>
      </c>
      <c r="AN17" s="2355">
        <v>15320</v>
      </c>
      <c r="AO17" s="2355">
        <v>7891</v>
      </c>
      <c r="AP17" s="2355">
        <v>7429</v>
      </c>
      <c r="AQ17" s="2355" t="s">
        <v>21</v>
      </c>
      <c r="AR17" s="2355">
        <v>277</v>
      </c>
      <c r="AS17" s="1385">
        <v>41275</v>
      </c>
      <c r="AT17" s="624">
        <v>41275</v>
      </c>
      <c r="AU17" s="1413"/>
      <c r="AV17" s="1411">
        <v>41275</v>
      </c>
      <c r="AW17" s="1414"/>
      <c r="AX17" s="2355">
        <v>10445676</v>
      </c>
      <c r="AY17" s="2355">
        <v>10387406</v>
      </c>
      <c r="AZ17" s="2355">
        <v>9856203</v>
      </c>
      <c r="BA17" s="2355">
        <v>451258</v>
      </c>
      <c r="BB17" s="2355">
        <v>79946</v>
      </c>
      <c r="BC17" s="2355">
        <v>64106</v>
      </c>
      <c r="BD17" s="2355">
        <v>15840</v>
      </c>
      <c r="BE17" s="2355">
        <v>151254</v>
      </c>
      <c r="BF17" s="2355">
        <v>383000</v>
      </c>
      <c r="BG17" s="2355">
        <v>46723</v>
      </c>
      <c r="BH17" s="2355">
        <v>46722</v>
      </c>
      <c r="BI17" s="2355">
        <v>17355</v>
      </c>
      <c r="BJ17" s="2355">
        <v>24690</v>
      </c>
      <c r="BK17" s="2355">
        <v>4677</v>
      </c>
      <c r="BL17" s="2355">
        <v>4493</v>
      </c>
      <c r="BM17" s="2355">
        <v>184</v>
      </c>
      <c r="BN17" s="2355" t="s">
        <v>21</v>
      </c>
      <c r="BO17" s="2355" t="s">
        <v>22</v>
      </c>
      <c r="BP17" s="1385">
        <v>41275</v>
      </c>
      <c r="BQ17" s="624">
        <v>41275</v>
      </c>
      <c r="BR17" s="1413"/>
      <c r="BS17" s="1411">
        <v>41275</v>
      </c>
      <c r="BT17" s="1414"/>
      <c r="BU17" s="2355">
        <v>839199</v>
      </c>
      <c r="BV17" s="2355">
        <v>839186</v>
      </c>
      <c r="BW17" s="2355">
        <v>438234</v>
      </c>
      <c r="BX17" s="2355">
        <v>352239</v>
      </c>
      <c r="BY17" s="2355">
        <v>48713</v>
      </c>
      <c r="BZ17" s="2355">
        <v>42333</v>
      </c>
      <c r="CA17" s="2355">
        <v>6380</v>
      </c>
      <c r="CB17" s="2355" t="s">
        <v>22</v>
      </c>
      <c r="CC17" s="2355" t="s">
        <v>22</v>
      </c>
      <c r="CD17" s="2355">
        <v>234130</v>
      </c>
      <c r="CE17" s="2355">
        <v>228899</v>
      </c>
      <c r="CF17" s="2355">
        <v>228899</v>
      </c>
      <c r="CG17" s="2355" t="s">
        <v>21</v>
      </c>
      <c r="CH17" s="2355" t="s">
        <v>21</v>
      </c>
      <c r="CI17" s="2355" t="s">
        <v>21</v>
      </c>
      <c r="CJ17" s="2355" t="s">
        <v>21</v>
      </c>
      <c r="CK17" s="2355" t="s">
        <v>21</v>
      </c>
      <c r="CL17" s="2355">
        <v>14720</v>
      </c>
      <c r="CM17" s="1385">
        <v>41275</v>
      </c>
      <c r="CN17" s="624">
        <v>41275</v>
      </c>
    </row>
    <row r="18" spans="1:92" ht="15" customHeight="1">
      <c r="A18" s="1413"/>
      <c r="B18" s="1411">
        <v>41640</v>
      </c>
      <c r="C18" s="1414"/>
      <c r="D18" s="2355">
        <v>12047107</v>
      </c>
      <c r="E18" s="2355">
        <v>11843948</v>
      </c>
      <c r="F18" s="2355">
        <v>10929377</v>
      </c>
      <c r="G18" s="2355">
        <v>469879</v>
      </c>
      <c r="H18" s="2355">
        <v>444692</v>
      </c>
      <c r="I18" s="2355">
        <v>383118</v>
      </c>
      <c r="J18" s="2355">
        <v>61574</v>
      </c>
      <c r="K18" s="2355">
        <v>145475</v>
      </c>
      <c r="L18" s="2355">
        <v>537012</v>
      </c>
      <c r="M18" s="2355">
        <v>11361</v>
      </c>
      <c r="N18" s="2355">
        <v>11548</v>
      </c>
      <c r="O18" s="2355">
        <v>1839</v>
      </c>
      <c r="P18" s="2355" t="s">
        <v>21</v>
      </c>
      <c r="Q18" s="2355">
        <v>9709</v>
      </c>
      <c r="R18" s="2355">
        <v>6676</v>
      </c>
      <c r="S18" s="2355">
        <v>3033</v>
      </c>
      <c r="T18" s="2355">
        <v>8</v>
      </c>
      <c r="U18" s="2355">
        <v>935</v>
      </c>
      <c r="V18" s="1385">
        <v>41640</v>
      </c>
      <c r="W18" s="624">
        <v>41640</v>
      </c>
      <c r="X18" s="1413"/>
      <c r="Y18" s="1411">
        <v>41640</v>
      </c>
      <c r="Z18" s="1414"/>
      <c r="AA18" s="2355">
        <v>98731</v>
      </c>
      <c r="AB18" s="2355">
        <v>98223</v>
      </c>
      <c r="AC18" s="2355">
        <v>89596</v>
      </c>
      <c r="AD18" s="2355">
        <v>1778</v>
      </c>
      <c r="AE18" s="2355">
        <v>6849</v>
      </c>
      <c r="AF18" s="2355">
        <v>5157</v>
      </c>
      <c r="AG18" s="2355">
        <v>1692</v>
      </c>
      <c r="AH18" s="2355">
        <v>709</v>
      </c>
      <c r="AI18" s="2355">
        <v>6727</v>
      </c>
      <c r="AJ18" s="2355">
        <v>23896</v>
      </c>
      <c r="AK18" s="2355">
        <v>23904</v>
      </c>
      <c r="AL18" s="2355">
        <v>8231</v>
      </c>
      <c r="AM18" s="2355" t="s">
        <v>21</v>
      </c>
      <c r="AN18" s="2355">
        <v>15673</v>
      </c>
      <c r="AO18" s="2355">
        <v>7645</v>
      </c>
      <c r="AP18" s="2355">
        <v>8028</v>
      </c>
      <c r="AQ18" s="2355">
        <v>11</v>
      </c>
      <c r="AR18" s="2355">
        <v>267</v>
      </c>
      <c r="AS18" s="1385">
        <v>41640</v>
      </c>
      <c r="AT18" s="624">
        <v>41640</v>
      </c>
      <c r="AU18" s="1413"/>
      <c r="AV18" s="1411">
        <v>41640</v>
      </c>
      <c r="AW18" s="1414"/>
      <c r="AX18" s="2355">
        <v>10915964</v>
      </c>
      <c r="AY18" s="2355">
        <v>10707629</v>
      </c>
      <c r="AZ18" s="2355">
        <v>10153496</v>
      </c>
      <c r="BA18" s="2355">
        <v>467916</v>
      </c>
      <c r="BB18" s="2355">
        <v>86216</v>
      </c>
      <c r="BC18" s="2355">
        <v>65088</v>
      </c>
      <c r="BD18" s="2355">
        <v>21128</v>
      </c>
      <c r="BE18" s="2355">
        <v>144281</v>
      </c>
      <c r="BF18" s="2355">
        <v>449647</v>
      </c>
      <c r="BG18" s="2355">
        <v>77087</v>
      </c>
      <c r="BH18" s="2355">
        <v>77088</v>
      </c>
      <c r="BI18" s="2355">
        <v>16126</v>
      </c>
      <c r="BJ18" s="2355">
        <v>55662</v>
      </c>
      <c r="BK18" s="2355">
        <v>5300</v>
      </c>
      <c r="BL18" s="2355">
        <v>5123</v>
      </c>
      <c r="BM18" s="2355">
        <v>177</v>
      </c>
      <c r="BN18" s="2355" t="s">
        <v>21</v>
      </c>
      <c r="BO18" s="2355" t="s">
        <v>22</v>
      </c>
      <c r="BP18" s="1385">
        <v>41640</v>
      </c>
      <c r="BQ18" s="624">
        <v>41640</v>
      </c>
      <c r="BR18" s="1413"/>
      <c r="BS18" s="1411">
        <v>41640</v>
      </c>
      <c r="BT18" s="1414"/>
      <c r="BU18" s="2355">
        <v>837081</v>
      </c>
      <c r="BV18" s="2355">
        <v>837059</v>
      </c>
      <c r="BW18" s="2355">
        <v>450634</v>
      </c>
      <c r="BX18" s="2355">
        <v>333226</v>
      </c>
      <c r="BY18" s="2355">
        <v>53199</v>
      </c>
      <c r="BZ18" s="2355">
        <v>42467</v>
      </c>
      <c r="CA18" s="2355">
        <v>10732</v>
      </c>
      <c r="CB18" s="2355" t="s">
        <v>22</v>
      </c>
      <c r="CC18" s="2355" t="s">
        <v>22</v>
      </c>
      <c r="CD18" s="2355">
        <v>249672</v>
      </c>
      <c r="CE18" s="2355">
        <v>245938</v>
      </c>
      <c r="CF18" s="2355">
        <v>245938</v>
      </c>
      <c r="CG18" s="2355" t="s">
        <v>21</v>
      </c>
      <c r="CH18" s="2355" t="s">
        <v>21</v>
      </c>
      <c r="CI18" s="2355" t="s">
        <v>21</v>
      </c>
      <c r="CJ18" s="2355" t="s">
        <v>21</v>
      </c>
      <c r="CK18" s="2355" t="s">
        <v>21</v>
      </c>
      <c r="CL18" s="2355">
        <v>18432</v>
      </c>
      <c r="CM18" s="1385">
        <v>41640</v>
      </c>
      <c r="CN18" s="624">
        <v>41640</v>
      </c>
    </row>
    <row r="19" spans="1:92" ht="15" customHeight="1">
      <c r="A19" s="1413"/>
      <c r="B19" s="1411">
        <v>42005</v>
      </c>
      <c r="C19" s="1414"/>
      <c r="D19" s="2355">
        <v>11928741</v>
      </c>
      <c r="E19" s="2355">
        <v>11829074</v>
      </c>
      <c r="F19" s="2355">
        <v>10917936</v>
      </c>
      <c r="G19" s="2355">
        <v>485408</v>
      </c>
      <c r="H19" s="2355">
        <v>425730</v>
      </c>
      <c r="I19" s="2355">
        <v>372586</v>
      </c>
      <c r="J19" s="2355">
        <v>53145</v>
      </c>
      <c r="K19" s="2355">
        <v>144155</v>
      </c>
      <c r="L19" s="2355">
        <v>492834</v>
      </c>
      <c r="M19" s="2355">
        <v>9793</v>
      </c>
      <c r="N19" s="2355">
        <v>9674</v>
      </c>
      <c r="O19" s="2355">
        <v>2168</v>
      </c>
      <c r="P19" s="2355" t="s">
        <v>21</v>
      </c>
      <c r="Q19" s="2355">
        <v>7506</v>
      </c>
      <c r="R19" s="2355">
        <v>5772</v>
      </c>
      <c r="S19" s="2355">
        <v>1734</v>
      </c>
      <c r="T19" s="2355">
        <v>8</v>
      </c>
      <c r="U19" s="2355">
        <v>1091</v>
      </c>
      <c r="V19" s="1385">
        <v>42005</v>
      </c>
      <c r="W19" s="624">
        <v>42005</v>
      </c>
      <c r="X19" s="1413"/>
      <c r="Y19" s="1411">
        <v>42005</v>
      </c>
      <c r="Z19" s="1414"/>
      <c r="AA19" s="2355">
        <v>98782</v>
      </c>
      <c r="AB19" s="2355">
        <v>98281</v>
      </c>
      <c r="AC19" s="2355">
        <v>87564</v>
      </c>
      <c r="AD19" s="2355">
        <v>3651</v>
      </c>
      <c r="AE19" s="2355">
        <v>7066</v>
      </c>
      <c r="AF19" s="2355">
        <v>4982</v>
      </c>
      <c r="AG19" s="2355">
        <v>2084</v>
      </c>
      <c r="AH19" s="2355">
        <v>362</v>
      </c>
      <c r="AI19" s="2355">
        <v>6892</v>
      </c>
      <c r="AJ19" s="2355">
        <v>23111</v>
      </c>
      <c r="AK19" s="2355">
        <v>23112</v>
      </c>
      <c r="AL19" s="2355">
        <v>8225</v>
      </c>
      <c r="AM19" s="2355" t="s">
        <v>21</v>
      </c>
      <c r="AN19" s="2355">
        <v>14887</v>
      </c>
      <c r="AO19" s="2355">
        <v>6912</v>
      </c>
      <c r="AP19" s="2355">
        <v>7975</v>
      </c>
      <c r="AQ19" s="2355" t="s">
        <v>21</v>
      </c>
      <c r="AR19" s="2355">
        <v>253</v>
      </c>
      <c r="AS19" s="1385">
        <v>42005</v>
      </c>
      <c r="AT19" s="624">
        <v>42005</v>
      </c>
      <c r="AU19" s="1413"/>
      <c r="AV19" s="1411">
        <v>42005</v>
      </c>
      <c r="AW19" s="1414"/>
      <c r="AX19" s="2355">
        <v>10924811</v>
      </c>
      <c r="AY19" s="2355">
        <v>10830143</v>
      </c>
      <c r="AZ19" s="2355">
        <v>10271633</v>
      </c>
      <c r="BA19" s="2355">
        <v>481600</v>
      </c>
      <c r="BB19" s="2355">
        <v>76911</v>
      </c>
      <c r="BC19" s="2355">
        <v>64157</v>
      </c>
      <c r="BD19" s="2355">
        <v>12754</v>
      </c>
      <c r="BE19" s="2355">
        <v>143570</v>
      </c>
      <c r="BF19" s="2355">
        <v>401143</v>
      </c>
      <c r="BG19" s="2355">
        <v>82838</v>
      </c>
      <c r="BH19" s="2355">
        <v>82838</v>
      </c>
      <c r="BI19" s="2355">
        <v>15574</v>
      </c>
      <c r="BJ19" s="2355">
        <v>62360</v>
      </c>
      <c r="BK19" s="2355">
        <v>4904</v>
      </c>
      <c r="BL19" s="2355">
        <v>4764</v>
      </c>
      <c r="BM19" s="2355">
        <v>140</v>
      </c>
      <c r="BN19" s="2355" t="s">
        <v>21</v>
      </c>
      <c r="BO19" s="2355" t="s">
        <v>22</v>
      </c>
      <c r="BP19" s="1385">
        <v>42005</v>
      </c>
      <c r="BQ19" s="624">
        <v>42005</v>
      </c>
      <c r="BR19" s="1413"/>
      <c r="BS19" s="1411">
        <v>42005</v>
      </c>
      <c r="BT19" s="1414"/>
      <c r="BU19" s="2355">
        <v>799564</v>
      </c>
      <c r="BV19" s="2355">
        <v>799556</v>
      </c>
      <c r="BW19" s="2355">
        <v>412704</v>
      </c>
      <c r="BX19" s="2355">
        <v>339858</v>
      </c>
      <c r="BY19" s="2355">
        <v>46994</v>
      </c>
      <c r="BZ19" s="2355">
        <v>42526</v>
      </c>
      <c r="CA19" s="2355">
        <v>4468</v>
      </c>
      <c r="CB19" s="2355" t="s">
        <v>22</v>
      </c>
      <c r="CC19" s="2355" t="s">
        <v>22</v>
      </c>
      <c r="CD19" s="2355">
        <v>245411</v>
      </c>
      <c r="CE19" s="2355">
        <v>246671</v>
      </c>
      <c r="CF19" s="2355">
        <v>246671</v>
      </c>
      <c r="CG19" s="2355" t="s">
        <v>21</v>
      </c>
      <c r="CH19" s="2355" t="s">
        <v>21</v>
      </c>
      <c r="CI19" s="2355" t="s">
        <v>21</v>
      </c>
      <c r="CJ19" s="2355" t="s">
        <v>21</v>
      </c>
      <c r="CK19" s="2355" t="s">
        <v>21</v>
      </c>
      <c r="CL19" s="2355">
        <v>17176</v>
      </c>
      <c r="CM19" s="1385">
        <v>42005</v>
      </c>
      <c r="CN19" s="624">
        <v>42005</v>
      </c>
    </row>
    <row r="20" spans="1:92" ht="7.5" customHeight="1">
      <c r="A20" s="1413"/>
      <c r="B20" s="1252"/>
      <c r="C20" s="1414"/>
      <c r="D20" s="625"/>
      <c r="E20" s="625"/>
      <c r="F20" s="625"/>
      <c r="G20" s="625"/>
      <c r="H20" s="625"/>
      <c r="I20" s="625"/>
      <c r="J20" s="625"/>
      <c r="K20" s="625"/>
      <c r="L20" s="625"/>
      <c r="M20" s="625"/>
      <c r="N20" s="625"/>
      <c r="O20" s="625"/>
      <c r="P20" s="625"/>
      <c r="Q20" s="625"/>
      <c r="R20" s="625"/>
      <c r="S20" s="625"/>
      <c r="T20" s="625"/>
      <c r="U20" s="625"/>
      <c r="V20" s="1386"/>
      <c r="W20" s="486"/>
      <c r="X20" s="1413"/>
      <c r="Y20" s="1252"/>
      <c r="Z20" s="1414"/>
      <c r="AA20" s="625"/>
      <c r="AB20" s="625"/>
      <c r="AC20" s="625"/>
      <c r="AD20" s="625"/>
      <c r="AE20" s="625"/>
      <c r="AF20" s="625"/>
      <c r="AG20" s="625"/>
      <c r="AH20" s="625"/>
      <c r="AI20" s="625"/>
      <c r="AJ20" s="625"/>
      <c r="AK20" s="625"/>
      <c r="AL20" s="625"/>
      <c r="AM20" s="625"/>
      <c r="AN20" s="625"/>
      <c r="AO20" s="625"/>
      <c r="AP20" s="625"/>
      <c r="AQ20" s="625"/>
      <c r="AR20" s="625"/>
      <c r="AS20" s="1386"/>
      <c r="AT20" s="486"/>
      <c r="AU20" s="1413"/>
      <c r="AV20" s="1252"/>
      <c r="AW20" s="1414"/>
      <c r="AX20" s="625"/>
      <c r="AY20" s="625"/>
      <c r="AZ20" s="625"/>
      <c r="BA20" s="625"/>
      <c r="BB20" s="625"/>
      <c r="BC20" s="625"/>
      <c r="BD20" s="625"/>
      <c r="BE20" s="625"/>
      <c r="BF20" s="625"/>
      <c r="BG20" s="625"/>
      <c r="BH20" s="625"/>
      <c r="BI20" s="625"/>
      <c r="BJ20" s="625"/>
      <c r="BK20" s="625"/>
      <c r="BL20" s="625"/>
      <c r="BM20" s="625"/>
      <c r="BN20" s="625"/>
      <c r="BO20" s="625"/>
      <c r="BP20" s="1386"/>
      <c r="BQ20" s="486"/>
      <c r="BR20" s="1413"/>
      <c r="BS20" s="1252"/>
      <c r="BT20" s="1414"/>
      <c r="BU20" s="625"/>
      <c r="BV20" s="625"/>
      <c r="BW20" s="625"/>
      <c r="BX20" s="625"/>
      <c r="BY20" s="625"/>
      <c r="BZ20" s="625"/>
      <c r="CA20" s="625"/>
      <c r="CB20" s="625"/>
      <c r="CC20" s="625"/>
      <c r="CD20" s="625"/>
      <c r="CE20" s="625"/>
      <c r="CF20" s="625"/>
      <c r="CG20" s="625"/>
      <c r="CH20" s="625"/>
      <c r="CI20" s="625"/>
      <c r="CJ20" s="625"/>
      <c r="CK20" s="625"/>
      <c r="CL20" s="625"/>
      <c r="CM20" s="1386"/>
      <c r="CN20" s="486"/>
    </row>
    <row r="21" spans="1:92" ht="15" customHeight="1">
      <c r="A21" s="1415">
        <v>41365</v>
      </c>
      <c r="B21" s="1045">
        <v>41365</v>
      </c>
      <c r="C21" s="1416">
        <v>41365</v>
      </c>
      <c r="D21" s="2356">
        <v>12061402</v>
      </c>
      <c r="E21" s="2356">
        <v>11813617</v>
      </c>
      <c r="F21" s="2356">
        <v>10924296</v>
      </c>
      <c r="G21" s="2356">
        <v>452427</v>
      </c>
      <c r="H21" s="2356">
        <v>436894</v>
      </c>
      <c r="I21" s="2356">
        <v>378636</v>
      </c>
      <c r="J21" s="2356">
        <v>58258</v>
      </c>
      <c r="K21" s="2356">
        <v>147880</v>
      </c>
      <c r="L21" s="2356">
        <v>534224</v>
      </c>
      <c r="M21" s="2356">
        <v>12164</v>
      </c>
      <c r="N21" s="2356">
        <v>12258</v>
      </c>
      <c r="O21" s="2356">
        <v>2380</v>
      </c>
      <c r="P21" s="2356" t="s">
        <v>21</v>
      </c>
      <c r="Q21" s="2356">
        <v>9878</v>
      </c>
      <c r="R21" s="2356">
        <v>7003</v>
      </c>
      <c r="S21" s="2356">
        <v>2875</v>
      </c>
      <c r="T21" s="2356">
        <v>8</v>
      </c>
      <c r="U21" s="2356">
        <v>892</v>
      </c>
      <c r="V21" s="1387">
        <v>41365</v>
      </c>
      <c r="W21" s="628">
        <v>41365</v>
      </c>
      <c r="X21" s="1415">
        <v>41365</v>
      </c>
      <c r="Y21" s="1045">
        <v>41365</v>
      </c>
      <c r="Z21" s="1416">
        <v>41365</v>
      </c>
      <c r="AA21" s="2356">
        <v>105058</v>
      </c>
      <c r="AB21" s="2356">
        <v>105036</v>
      </c>
      <c r="AC21" s="2356">
        <v>96266</v>
      </c>
      <c r="AD21" s="2356">
        <v>1749</v>
      </c>
      <c r="AE21" s="2356">
        <v>7021</v>
      </c>
      <c r="AF21" s="2356">
        <v>5153</v>
      </c>
      <c r="AG21" s="2356">
        <v>1868</v>
      </c>
      <c r="AH21" s="2356">
        <v>369</v>
      </c>
      <c r="AI21" s="2356">
        <v>7239</v>
      </c>
      <c r="AJ21" s="2356">
        <v>24443</v>
      </c>
      <c r="AK21" s="2356">
        <v>24468</v>
      </c>
      <c r="AL21" s="2356">
        <v>8981</v>
      </c>
      <c r="AM21" s="2356" t="s">
        <v>21</v>
      </c>
      <c r="AN21" s="2356">
        <v>15487</v>
      </c>
      <c r="AO21" s="2356">
        <v>7934</v>
      </c>
      <c r="AP21" s="2356">
        <v>7553</v>
      </c>
      <c r="AQ21" s="2356">
        <v>11</v>
      </c>
      <c r="AR21" s="2356">
        <v>259</v>
      </c>
      <c r="AS21" s="1387">
        <v>41365</v>
      </c>
      <c r="AT21" s="628">
        <v>41365</v>
      </c>
      <c r="AU21" s="1415">
        <v>41365</v>
      </c>
      <c r="AV21" s="1045">
        <v>41365</v>
      </c>
      <c r="AW21" s="1416">
        <v>41365</v>
      </c>
      <c r="AX21" s="2356">
        <v>10797094</v>
      </c>
      <c r="AY21" s="2356">
        <v>10557384</v>
      </c>
      <c r="AZ21" s="2356">
        <v>10023630</v>
      </c>
      <c r="BA21" s="2356">
        <v>450461</v>
      </c>
      <c r="BB21" s="2356">
        <v>83293</v>
      </c>
      <c r="BC21" s="2356">
        <v>64914</v>
      </c>
      <c r="BD21" s="2356">
        <v>18379</v>
      </c>
      <c r="BE21" s="2356">
        <v>146558</v>
      </c>
      <c r="BF21" s="2356">
        <v>441162</v>
      </c>
      <c r="BG21" s="2356">
        <v>51367</v>
      </c>
      <c r="BH21" s="2356">
        <v>51366</v>
      </c>
      <c r="BI21" s="2356">
        <v>17305</v>
      </c>
      <c r="BJ21" s="2356">
        <v>28945</v>
      </c>
      <c r="BK21" s="2356">
        <v>5116</v>
      </c>
      <c r="BL21" s="2356">
        <v>4930</v>
      </c>
      <c r="BM21" s="2356">
        <v>186</v>
      </c>
      <c r="BN21" s="2356" t="s">
        <v>21</v>
      </c>
      <c r="BO21" s="2356" t="s">
        <v>22</v>
      </c>
      <c r="BP21" s="1387">
        <v>41365</v>
      </c>
      <c r="BQ21" s="628">
        <v>41365</v>
      </c>
      <c r="BR21" s="1415">
        <v>41365</v>
      </c>
      <c r="BS21" s="1045">
        <v>41365</v>
      </c>
      <c r="BT21" s="1416">
        <v>41365</v>
      </c>
      <c r="BU21" s="2356">
        <v>857603</v>
      </c>
      <c r="BV21" s="2356">
        <v>857600</v>
      </c>
      <c r="BW21" s="2356">
        <v>460754</v>
      </c>
      <c r="BX21" s="2356">
        <v>346053</v>
      </c>
      <c r="BY21" s="2356">
        <v>50793</v>
      </c>
      <c r="BZ21" s="2356">
        <v>42578</v>
      </c>
      <c r="CA21" s="2356">
        <v>8215</v>
      </c>
      <c r="CB21" s="2356" t="s">
        <v>22</v>
      </c>
      <c r="CC21" s="2356" t="s">
        <v>22</v>
      </c>
      <c r="CD21" s="2356">
        <v>234870</v>
      </c>
      <c r="CE21" s="2356">
        <v>236069</v>
      </c>
      <c r="CF21" s="2356">
        <v>236069</v>
      </c>
      <c r="CG21" s="2356" t="s">
        <v>21</v>
      </c>
      <c r="CH21" s="2356" t="s">
        <v>21</v>
      </c>
      <c r="CI21" s="2356" t="s">
        <v>21</v>
      </c>
      <c r="CJ21" s="2356" t="s">
        <v>21</v>
      </c>
      <c r="CK21" s="2356" t="s">
        <v>21</v>
      </c>
      <c r="CL21" s="2356">
        <v>9689</v>
      </c>
      <c r="CM21" s="1387">
        <v>41365</v>
      </c>
      <c r="CN21" s="628">
        <v>41365</v>
      </c>
    </row>
    <row r="22" spans="1:92" ht="15" customHeight="1">
      <c r="A22" s="1417"/>
      <c r="B22" s="1045">
        <v>41730</v>
      </c>
      <c r="C22" s="1418"/>
      <c r="D22" s="2356">
        <v>11842693</v>
      </c>
      <c r="E22" s="2356">
        <v>11774404</v>
      </c>
      <c r="F22" s="2356">
        <v>10864101</v>
      </c>
      <c r="G22" s="2356">
        <v>471412</v>
      </c>
      <c r="H22" s="2356">
        <v>438891</v>
      </c>
      <c r="I22" s="2356">
        <v>380252</v>
      </c>
      <c r="J22" s="2356">
        <v>58639</v>
      </c>
      <c r="K22" s="2356">
        <v>144223</v>
      </c>
      <c r="L22" s="2356">
        <v>462529</v>
      </c>
      <c r="M22" s="2356">
        <v>11233</v>
      </c>
      <c r="N22" s="2356">
        <v>11135</v>
      </c>
      <c r="O22" s="2356">
        <v>1990</v>
      </c>
      <c r="P22" s="2356" t="s">
        <v>21</v>
      </c>
      <c r="Q22" s="2356">
        <v>9145</v>
      </c>
      <c r="R22" s="2356">
        <v>6354</v>
      </c>
      <c r="S22" s="2356">
        <v>2791</v>
      </c>
      <c r="T22" s="2356">
        <v>7</v>
      </c>
      <c r="U22" s="2356">
        <v>1028</v>
      </c>
      <c r="V22" s="1387">
        <v>41730</v>
      </c>
      <c r="W22" s="628">
        <v>41730</v>
      </c>
      <c r="X22" s="1417"/>
      <c r="Y22" s="1045">
        <v>41730</v>
      </c>
      <c r="Z22" s="1418"/>
      <c r="AA22" s="2356">
        <v>97220</v>
      </c>
      <c r="AB22" s="2356">
        <v>97003</v>
      </c>
      <c r="AC22" s="2356">
        <v>88030</v>
      </c>
      <c r="AD22" s="2356">
        <v>2344</v>
      </c>
      <c r="AE22" s="2356">
        <v>6629</v>
      </c>
      <c r="AF22" s="2356">
        <v>5004</v>
      </c>
      <c r="AG22" s="2356">
        <v>1625</v>
      </c>
      <c r="AH22" s="2356">
        <v>707</v>
      </c>
      <c r="AI22" s="2356">
        <v>6820</v>
      </c>
      <c r="AJ22" s="2356">
        <v>23734</v>
      </c>
      <c r="AK22" s="2356">
        <v>23723</v>
      </c>
      <c r="AL22" s="2356">
        <v>8083</v>
      </c>
      <c r="AM22" s="2356" t="s">
        <v>21</v>
      </c>
      <c r="AN22" s="2356">
        <v>15640</v>
      </c>
      <c r="AO22" s="2356">
        <v>7727</v>
      </c>
      <c r="AP22" s="2356">
        <v>7913</v>
      </c>
      <c r="AQ22" s="2356" t="s">
        <v>21</v>
      </c>
      <c r="AR22" s="2356">
        <v>295</v>
      </c>
      <c r="AS22" s="1387">
        <v>41730</v>
      </c>
      <c r="AT22" s="628">
        <v>41730</v>
      </c>
      <c r="AU22" s="1417"/>
      <c r="AV22" s="1045">
        <v>41730</v>
      </c>
      <c r="AW22" s="1418"/>
      <c r="AX22" s="2356">
        <v>10765674</v>
      </c>
      <c r="AY22" s="2356">
        <v>10700220</v>
      </c>
      <c r="AZ22" s="2356">
        <v>10147111</v>
      </c>
      <c r="BA22" s="2356">
        <v>468894</v>
      </c>
      <c r="BB22" s="2356">
        <v>84215</v>
      </c>
      <c r="BC22" s="2356">
        <v>65285</v>
      </c>
      <c r="BD22" s="2356">
        <v>18930</v>
      </c>
      <c r="BE22" s="2356">
        <v>143290</v>
      </c>
      <c r="BF22" s="2356">
        <v>365617</v>
      </c>
      <c r="BG22" s="2356">
        <v>81057</v>
      </c>
      <c r="BH22" s="2356">
        <v>81058</v>
      </c>
      <c r="BI22" s="2356">
        <v>15598</v>
      </c>
      <c r="BJ22" s="2356">
        <v>60227</v>
      </c>
      <c r="BK22" s="2356">
        <v>5233</v>
      </c>
      <c r="BL22" s="2356">
        <v>5066</v>
      </c>
      <c r="BM22" s="2356">
        <v>167</v>
      </c>
      <c r="BN22" s="2356" t="s">
        <v>21</v>
      </c>
      <c r="BO22" s="2356" t="s">
        <v>22</v>
      </c>
      <c r="BP22" s="1387">
        <v>41730</v>
      </c>
      <c r="BQ22" s="628">
        <v>41730</v>
      </c>
      <c r="BR22" s="1417"/>
      <c r="BS22" s="1045">
        <v>41730</v>
      </c>
      <c r="BT22" s="1418"/>
      <c r="BU22" s="2356">
        <v>807164</v>
      </c>
      <c r="BV22" s="2356">
        <v>807134</v>
      </c>
      <c r="BW22" s="2356">
        <v>426201</v>
      </c>
      <c r="BX22" s="2356">
        <v>329339</v>
      </c>
      <c r="BY22" s="2356">
        <v>51594</v>
      </c>
      <c r="BZ22" s="2356">
        <v>42427</v>
      </c>
      <c r="CA22" s="2356">
        <v>9167</v>
      </c>
      <c r="CB22" s="2356" t="s">
        <v>22</v>
      </c>
      <c r="CC22" s="2356" t="s">
        <v>22</v>
      </c>
      <c r="CD22" s="2356">
        <v>252921</v>
      </c>
      <c r="CE22" s="2356">
        <v>247719</v>
      </c>
      <c r="CF22" s="2356">
        <v>247719</v>
      </c>
      <c r="CG22" s="2356" t="s">
        <v>21</v>
      </c>
      <c r="CH22" s="2356" t="s">
        <v>21</v>
      </c>
      <c r="CI22" s="2356" t="s">
        <v>21</v>
      </c>
      <c r="CJ22" s="2356" t="s">
        <v>21</v>
      </c>
      <c r="CK22" s="2356" t="s">
        <v>21</v>
      </c>
      <c r="CL22" s="2356">
        <v>14872</v>
      </c>
      <c r="CM22" s="1387">
        <v>41730</v>
      </c>
      <c r="CN22" s="628">
        <v>41730</v>
      </c>
    </row>
    <row r="23" spans="1:92" ht="7.5" customHeight="1">
      <c r="A23" s="1417"/>
      <c r="B23" s="1049"/>
      <c r="C23" s="1418"/>
      <c r="D23" s="2356"/>
      <c r="E23" s="2356"/>
      <c r="F23" s="2356"/>
      <c r="G23" s="2356"/>
      <c r="H23" s="2356"/>
      <c r="I23" s="2356"/>
      <c r="J23" s="2356"/>
      <c r="K23" s="2356"/>
      <c r="L23" s="2356"/>
      <c r="M23" s="2356"/>
      <c r="N23" s="2356"/>
      <c r="O23" s="2356"/>
      <c r="P23" s="2356"/>
      <c r="Q23" s="2356"/>
      <c r="R23" s="2356"/>
      <c r="S23" s="2356"/>
      <c r="T23" s="2356"/>
      <c r="U23" s="2356"/>
      <c r="V23" s="1386"/>
      <c r="W23" s="486"/>
      <c r="X23" s="1417"/>
      <c r="Y23" s="1049"/>
      <c r="Z23" s="1418"/>
      <c r="AA23" s="2356"/>
      <c r="AB23" s="2356"/>
      <c r="AC23" s="2356"/>
      <c r="AD23" s="2356"/>
      <c r="AE23" s="2356"/>
      <c r="AF23" s="2356"/>
      <c r="AG23" s="2356"/>
      <c r="AH23" s="2356"/>
      <c r="AI23" s="2356"/>
      <c r="AJ23" s="2356"/>
      <c r="AK23" s="2356"/>
      <c r="AL23" s="2356"/>
      <c r="AM23" s="2356"/>
      <c r="AN23" s="2356"/>
      <c r="AO23" s="2356"/>
      <c r="AP23" s="2356"/>
      <c r="AQ23" s="2356"/>
      <c r="AR23" s="2356"/>
      <c r="AS23" s="1386"/>
      <c r="AT23" s="486"/>
      <c r="AU23" s="1417"/>
      <c r="AV23" s="1049"/>
      <c r="AW23" s="1418"/>
      <c r="AX23" s="2356"/>
      <c r="AY23" s="2356"/>
      <c r="AZ23" s="2356"/>
      <c r="BA23" s="2356"/>
      <c r="BB23" s="2356"/>
      <c r="BC23" s="2356"/>
      <c r="BD23" s="2356"/>
      <c r="BE23" s="2356"/>
      <c r="BF23" s="2356"/>
      <c r="BG23" s="2356"/>
      <c r="BH23" s="2356"/>
      <c r="BI23" s="2356"/>
      <c r="BJ23" s="2356"/>
      <c r="BK23" s="2356"/>
      <c r="BL23" s="2356"/>
      <c r="BM23" s="2356"/>
      <c r="BN23" s="2356"/>
      <c r="BO23" s="2356"/>
      <c r="BP23" s="1386"/>
      <c r="BQ23" s="486"/>
      <c r="BR23" s="1417"/>
      <c r="BS23" s="1049"/>
      <c r="BT23" s="1418"/>
      <c r="BU23" s="2356"/>
      <c r="BV23" s="2356"/>
      <c r="BW23" s="2356"/>
      <c r="BX23" s="2356"/>
      <c r="BY23" s="2356"/>
      <c r="BZ23" s="2356"/>
      <c r="CA23" s="2356"/>
      <c r="CB23" s="2356"/>
      <c r="CC23" s="2356"/>
      <c r="CD23" s="2356"/>
      <c r="CE23" s="2356"/>
      <c r="CF23" s="2356"/>
      <c r="CG23" s="2356"/>
      <c r="CH23" s="2356"/>
      <c r="CI23" s="2356"/>
      <c r="CJ23" s="2356"/>
      <c r="CK23" s="2356"/>
      <c r="CL23" s="2356"/>
      <c r="CM23" s="1386"/>
      <c r="CN23" s="486"/>
    </row>
    <row r="24" spans="1:92" ht="15" customHeight="1">
      <c r="A24" s="1419" t="s">
        <v>777</v>
      </c>
      <c r="B24" s="1051" t="s">
        <v>23</v>
      </c>
      <c r="C24" s="1420" t="s">
        <v>167</v>
      </c>
      <c r="D24" s="2356">
        <v>3032718</v>
      </c>
      <c r="E24" s="2356">
        <v>3071296</v>
      </c>
      <c r="F24" s="2356">
        <v>2842547</v>
      </c>
      <c r="G24" s="2356">
        <v>117742</v>
      </c>
      <c r="H24" s="2356">
        <v>111006</v>
      </c>
      <c r="I24" s="2356">
        <v>97223</v>
      </c>
      <c r="J24" s="2356">
        <v>13783</v>
      </c>
      <c r="K24" s="2356">
        <v>36914</v>
      </c>
      <c r="L24" s="2356">
        <v>462529</v>
      </c>
      <c r="M24" s="2356">
        <v>2755</v>
      </c>
      <c r="N24" s="2356">
        <v>2704</v>
      </c>
      <c r="O24" s="2356">
        <v>646</v>
      </c>
      <c r="P24" s="2356" t="s">
        <v>21</v>
      </c>
      <c r="Q24" s="2356">
        <v>2058</v>
      </c>
      <c r="R24" s="2356">
        <v>1475</v>
      </c>
      <c r="S24" s="2356">
        <v>583</v>
      </c>
      <c r="T24" s="2356">
        <v>1</v>
      </c>
      <c r="U24" s="2356">
        <v>1028</v>
      </c>
      <c r="V24" s="1388" t="s">
        <v>25</v>
      </c>
      <c r="W24" s="632" t="s">
        <v>778</v>
      </c>
      <c r="X24" s="1419" t="s">
        <v>777</v>
      </c>
      <c r="Y24" s="1051" t="s">
        <v>23</v>
      </c>
      <c r="Z24" s="1420" t="s">
        <v>167</v>
      </c>
      <c r="AA24" s="2356">
        <v>24269</v>
      </c>
      <c r="AB24" s="2356">
        <v>24065</v>
      </c>
      <c r="AC24" s="2356">
        <v>21815</v>
      </c>
      <c r="AD24" s="2356">
        <v>791</v>
      </c>
      <c r="AE24" s="2356">
        <v>1459</v>
      </c>
      <c r="AF24" s="2356">
        <v>1057</v>
      </c>
      <c r="AG24" s="2356">
        <v>402</v>
      </c>
      <c r="AH24" s="2356">
        <v>88</v>
      </c>
      <c r="AI24" s="2356">
        <v>6820</v>
      </c>
      <c r="AJ24" s="2356">
        <v>6055</v>
      </c>
      <c r="AK24" s="2356">
        <v>6043</v>
      </c>
      <c r="AL24" s="2356">
        <v>2104</v>
      </c>
      <c r="AM24" s="2356" t="s">
        <v>21</v>
      </c>
      <c r="AN24" s="2356">
        <v>3939</v>
      </c>
      <c r="AO24" s="2356">
        <v>1949</v>
      </c>
      <c r="AP24" s="2356">
        <v>1990</v>
      </c>
      <c r="AQ24" s="2356" t="s">
        <v>21</v>
      </c>
      <c r="AR24" s="2356">
        <v>295</v>
      </c>
      <c r="AS24" s="1388" t="s">
        <v>25</v>
      </c>
      <c r="AT24" s="632" t="s">
        <v>778</v>
      </c>
      <c r="AU24" s="1419" t="s">
        <v>777</v>
      </c>
      <c r="AV24" s="1051" t="s">
        <v>23</v>
      </c>
      <c r="AW24" s="1420" t="s">
        <v>167</v>
      </c>
      <c r="AX24" s="2356">
        <v>2752240</v>
      </c>
      <c r="AY24" s="2356">
        <v>2799382</v>
      </c>
      <c r="AZ24" s="2356">
        <v>2661640</v>
      </c>
      <c r="BA24" s="2356">
        <v>116912</v>
      </c>
      <c r="BB24" s="2356">
        <v>20830</v>
      </c>
      <c r="BC24" s="2356">
        <v>17253</v>
      </c>
      <c r="BD24" s="2356">
        <v>3577</v>
      </c>
      <c r="BE24" s="2356">
        <v>36772</v>
      </c>
      <c r="BF24" s="2356">
        <v>365617</v>
      </c>
      <c r="BG24" s="2356">
        <v>21366</v>
      </c>
      <c r="BH24" s="2356">
        <v>21366</v>
      </c>
      <c r="BI24" s="2356">
        <v>4189</v>
      </c>
      <c r="BJ24" s="2356">
        <v>15677</v>
      </c>
      <c r="BK24" s="2356">
        <v>1500</v>
      </c>
      <c r="BL24" s="2356">
        <v>1457</v>
      </c>
      <c r="BM24" s="2356">
        <v>43</v>
      </c>
      <c r="BN24" s="2356" t="s">
        <v>21</v>
      </c>
      <c r="BO24" s="2356" t="s">
        <v>22</v>
      </c>
      <c r="BP24" s="1388" t="s">
        <v>25</v>
      </c>
      <c r="BQ24" s="632" t="s">
        <v>778</v>
      </c>
      <c r="BR24" s="1419" t="s">
        <v>777</v>
      </c>
      <c r="BS24" s="1051" t="s">
        <v>23</v>
      </c>
      <c r="BT24" s="1420" t="s">
        <v>167</v>
      </c>
      <c r="BU24" s="2356">
        <v>203484</v>
      </c>
      <c r="BV24" s="2356">
        <v>203479</v>
      </c>
      <c r="BW24" s="2356">
        <v>110465</v>
      </c>
      <c r="BX24" s="2356">
        <v>80864</v>
      </c>
      <c r="BY24" s="2356">
        <v>12150</v>
      </c>
      <c r="BZ24" s="2356">
        <v>10823</v>
      </c>
      <c r="CA24" s="2356">
        <v>1327</v>
      </c>
      <c r="CB24" s="2356" t="s">
        <v>22</v>
      </c>
      <c r="CC24" s="2356" t="s">
        <v>22</v>
      </c>
      <c r="CD24" s="2356">
        <v>62675</v>
      </c>
      <c r="CE24" s="2356">
        <v>66237</v>
      </c>
      <c r="CF24" s="2356">
        <v>66237</v>
      </c>
      <c r="CG24" s="2356" t="s">
        <v>21</v>
      </c>
      <c r="CH24" s="2356" t="s">
        <v>21</v>
      </c>
      <c r="CI24" s="2356" t="s">
        <v>21</v>
      </c>
      <c r="CJ24" s="2356" t="s">
        <v>21</v>
      </c>
      <c r="CK24" s="2356" t="s">
        <v>21</v>
      </c>
      <c r="CL24" s="2356">
        <v>14872</v>
      </c>
      <c r="CM24" s="1388" t="s">
        <v>25</v>
      </c>
      <c r="CN24" s="632" t="s">
        <v>778</v>
      </c>
    </row>
    <row r="25" spans="1:92" ht="15" customHeight="1">
      <c r="A25" s="1421" t="s">
        <v>26</v>
      </c>
      <c r="B25" s="1054" t="s">
        <v>26</v>
      </c>
      <c r="C25" s="1420" t="s">
        <v>168</v>
      </c>
      <c r="D25" s="2356">
        <v>2907124</v>
      </c>
      <c r="E25" s="2356">
        <v>2813003</v>
      </c>
      <c r="F25" s="2356">
        <v>2596994</v>
      </c>
      <c r="G25" s="2356">
        <v>113464</v>
      </c>
      <c r="H25" s="2356">
        <v>102545</v>
      </c>
      <c r="I25" s="2356">
        <v>89643</v>
      </c>
      <c r="J25" s="2356">
        <v>12902</v>
      </c>
      <c r="K25" s="2356">
        <v>31720</v>
      </c>
      <c r="L25" s="2356">
        <v>523950</v>
      </c>
      <c r="M25" s="2356">
        <v>2374</v>
      </c>
      <c r="N25" s="2356">
        <v>2365</v>
      </c>
      <c r="O25" s="2356">
        <v>552</v>
      </c>
      <c r="P25" s="2356" t="s">
        <v>21</v>
      </c>
      <c r="Q25" s="2356">
        <v>1813</v>
      </c>
      <c r="R25" s="2356">
        <v>1387</v>
      </c>
      <c r="S25" s="2356">
        <v>426</v>
      </c>
      <c r="T25" s="2356">
        <v>1</v>
      </c>
      <c r="U25" s="2356">
        <v>1035</v>
      </c>
      <c r="V25" s="1388" t="s">
        <v>27</v>
      </c>
      <c r="W25" s="632" t="s">
        <v>26</v>
      </c>
      <c r="X25" s="1421" t="s">
        <v>26</v>
      </c>
      <c r="Y25" s="1054" t="s">
        <v>26</v>
      </c>
      <c r="Z25" s="1420" t="s">
        <v>168</v>
      </c>
      <c r="AA25" s="2356">
        <v>28038</v>
      </c>
      <c r="AB25" s="2356">
        <v>28161</v>
      </c>
      <c r="AC25" s="2356">
        <v>24768</v>
      </c>
      <c r="AD25" s="2356">
        <v>1370</v>
      </c>
      <c r="AE25" s="2356">
        <v>2023</v>
      </c>
      <c r="AF25" s="2356">
        <v>1445</v>
      </c>
      <c r="AG25" s="2356">
        <v>578</v>
      </c>
      <c r="AH25" s="2356">
        <v>86</v>
      </c>
      <c r="AI25" s="2356">
        <v>6682</v>
      </c>
      <c r="AJ25" s="2356">
        <v>5612</v>
      </c>
      <c r="AK25" s="2356">
        <v>5644</v>
      </c>
      <c r="AL25" s="2356">
        <v>1928</v>
      </c>
      <c r="AM25" s="2356" t="s">
        <v>21</v>
      </c>
      <c r="AN25" s="2356">
        <v>3716</v>
      </c>
      <c r="AO25" s="2356">
        <v>1729</v>
      </c>
      <c r="AP25" s="2356">
        <v>1987</v>
      </c>
      <c r="AQ25" s="2356" t="s">
        <v>21</v>
      </c>
      <c r="AR25" s="2356">
        <v>238</v>
      </c>
      <c r="AS25" s="1388" t="s">
        <v>27</v>
      </c>
      <c r="AT25" s="632" t="s">
        <v>26</v>
      </c>
      <c r="AU25" s="1421" t="s">
        <v>26</v>
      </c>
      <c r="AV25" s="1054" t="s">
        <v>26</v>
      </c>
      <c r="AW25" s="1420" t="s">
        <v>168</v>
      </c>
      <c r="AX25" s="2356">
        <v>2662003</v>
      </c>
      <c r="AY25" s="2356">
        <v>2566774</v>
      </c>
      <c r="AZ25" s="2356">
        <v>2436360</v>
      </c>
      <c r="BA25" s="2356">
        <v>112049</v>
      </c>
      <c r="BB25" s="2356">
        <v>18366</v>
      </c>
      <c r="BC25" s="2356">
        <v>15533</v>
      </c>
      <c r="BD25" s="2356">
        <v>2832</v>
      </c>
      <c r="BE25" s="2356">
        <v>31578</v>
      </c>
      <c r="BF25" s="2356">
        <v>429329</v>
      </c>
      <c r="BG25" s="2356">
        <v>17603</v>
      </c>
      <c r="BH25" s="2356">
        <v>17603</v>
      </c>
      <c r="BI25" s="2356">
        <v>3790</v>
      </c>
      <c r="BJ25" s="2356">
        <v>12640</v>
      </c>
      <c r="BK25" s="2356">
        <v>1173</v>
      </c>
      <c r="BL25" s="2356">
        <v>1145</v>
      </c>
      <c r="BM25" s="2356">
        <v>28</v>
      </c>
      <c r="BN25" s="2356" t="s">
        <v>21</v>
      </c>
      <c r="BO25" s="2356" t="s">
        <v>22</v>
      </c>
      <c r="BP25" s="1388" t="s">
        <v>27</v>
      </c>
      <c r="BQ25" s="632" t="s">
        <v>26</v>
      </c>
      <c r="BR25" s="1421" t="s">
        <v>26</v>
      </c>
      <c r="BS25" s="1054" t="s">
        <v>26</v>
      </c>
      <c r="BT25" s="1420" t="s">
        <v>168</v>
      </c>
      <c r="BU25" s="2356">
        <v>196632</v>
      </c>
      <c r="BV25" s="2356">
        <v>196629</v>
      </c>
      <c r="BW25" s="2356">
        <v>104179</v>
      </c>
      <c r="BX25" s="2356">
        <v>81006</v>
      </c>
      <c r="BY25" s="2356">
        <v>11444</v>
      </c>
      <c r="BZ25" s="2356">
        <v>10500</v>
      </c>
      <c r="CA25" s="2356">
        <v>944</v>
      </c>
      <c r="CB25" s="2356" t="s">
        <v>22</v>
      </c>
      <c r="CC25" s="2356" t="s">
        <v>22</v>
      </c>
      <c r="CD25" s="2356">
        <v>58927</v>
      </c>
      <c r="CE25" s="2356">
        <v>57095</v>
      </c>
      <c r="CF25" s="2356">
        <v>57095</v>
      </c>
      <c r="CG25" s="2356" t="s">
        <v>21</v>
      </c>
      <c r="CH25" s="2356" t="s">
        <v>21</v>
      </c>
      <c r="CI25" s="2356" t="s">
        <v>21</v>
      </c>
      <c r="CJ25" s="2356" t="s">
        <v>21</v>
      </c>
      <c r="CK25" s="2356" t="s">
        <v>21</v>
      </c>
      <c r="CL25" s="2356">
        <v>16705</v>
      </c>
      <c r="CM25" s="1388" t="s">
        <v>27</v>
      </c>
      <c r="CN25" s="632" t="s">
        <v>26</v>
      </c>
    </row>
    <row r="26" spans="1:92" ht="15" customHeight="1">
      <c r="A26" s="1419" t="s">
        <v>26</v>
      </c>
      <c r="B26" s="1051" t="s">
        <v>26</v>
      </c>
      <c r="C26" s="1420" t="s">
        <v>169</v>
      </c>
      <c r="D26" s="2356">
        <v>2935732</v>
      </c>
      <c r="E26" s="2356">
        <v>2917964</v>
      </c>
      <c r="F26" s="2356">
        <v>2691201</v>
      </c>
      <c r="G26" s="2356">
        <v>122861</v>
      </c>
      <c r="H26" s="2356">
        <v>103902</v>
      </c>
      <c r="I26" s="2356">
        <v>91850</v>
      </c>
      <c r="J26" s="2356">
        <v>12053</v>
      </c>
      <c r="K26" s="2356">
        <v>36261</v>
      </c>
      <c r="L26" s="2356">
        <v>505848</v>
      </c>
      <c r="M26" s="2356">
        <v>2214</v>
      </c>
      <c r="N26" s="2356">
        <v>2299</v>
      </c>
      <c r="O26" s="2356">
        <v>573</v>
      </c>
      <c r="P26" s="2356" t="s">
        <v>21</v>
      </c>
      <c r="Q26" s="2356">
        <v>1726</v>
      </c>
      <c r="R26" s="2356">
        <v>1347</v>
      </c>
      <c r="S26" s="2356">
        <v>379</v>
      </c>
      <c r="T26" s="2356">
        <v>4</v>
      </c>
      <c r="U26" s="2356">
        <v>948</v>
      </c>
      <c r="V26" s="1388" t="s">
        <v>28</v>
      </c>
      <c r="W26" s="632" t="s">
        <v>26</v>
      </c>
      <c r="X26" s="1419" t="s">
        <v>26</v>
      </c>
      <c r="Y26" s="1051" t="s">
        <v>26</v>
      </c>
      <c r="Z26" s="1420" t="s">
        <v>169</v>
      </c>
      <c r="AA26" s="2356">
        <v>22693</v>
      </c>
      <c r="AB26" s="2356">
        <v>22602</v>
      </c>
      <c r="AC26" s="2356">
        <v>20104</v>
      </c>
      <c r="AD26" s="2356">
        <v>1083</v>
      </c>
      <c r="AE26" s="2356">
        <v>1415</v>
      </c>
      <c r="AF26" s="2356">
        <v>982</v>
      </c>
      <c r="AG26" s="2356">
        <v>433</v>
      </c>
      <c r="AH26" s="2356">
        <v>90</v>
      </c>
      <c r="AI26" s="2356">
        <v>6678</v>
      </c>
      <c r="AJ26" s="2356">
        <v>5418</v>
      </c>
      <c r="AK26" s="2356">
        <v>5463</v>
      </c>
      <c r="AL26" s="2356">
        <v>1928</v>
      </c>
      <c r="AM26" s="2356" t="s">
        <v>21</v>
      </c>
      <c r="AN26" s="2356">
        <v>3535</v>
      </c>
      <c r="AO26" s="2356">
        <v>1594</v>
      </c>
      <c r="AP26" s="2356">
        <v>1941</v>
      </c>
      <c r="AQ26" s="2356" t="s">
        <v>21</v>
      </c>
      <c r="AR26" s="2356">
        <v>195</v>
      </c>
      <c r="AS26" s="1388" t="s">
        <v>28</v>
      </c>
      <c r="AT26" s="632" t="s">
        <v>26</v>
      </c>
      <c r="AU26" s="1419" t="s">
        <v>26</v>
      </c>
      <c r="AV26" s="1051" t="s">
        <v>26</v>
      </c>
      <c r="AW26" s="1420" t="s">
        <v>169</v>
      </c>
      <c r="AX26" s="2356">
        <v>2714213</v>
      </c>
      <c r="AY26" s="2356">
        <v>2693954</v>
      </c>
      <c r="AZ26" s="2356">
        <v>2553822</v>
      </c>
      <c r="BA26" s="2356">
        <v>121727</v>
      </c>
      <c r="BB26" s="2356">
        <v>18405</v>
      </c>
      <c r="BC26" s="2356">
        <v>15282</v>
      </c>
      <c r="BD26" s="2356">
        <v>3124</v>
      </c>
      <c r="BE26" s="2356">
        <v>36114</v>
      </c>
      <c r="BF26" s="2356">
        <v>413882</v>
      </c>
      <c r="BG26" s="2356">
        <v>23008</v>
      </c>
      <c r="BH26" s="2356">
        <v>23008</v>
      </c>
      <c r="BI26" s="2356">
        <v>3666</v>
      </c>
      <c r="BJ26" s="2356">
        <v>18167</v>
      </c>
      <c r="BK26" s="2356">
        <v>1175</v>
      </c>
      <c r="BL26" s="2356">
        <v>1143</v>
      </c>
      <c r="BM26" s="2356">
        <v>32</v>
      </c>
      <c r="BN26" s="2356" t="s">
        <v>21</v>
      </c>
      <c r="BO26" s="2356" t="s">
        <v>22</v>
      </c>
      <c r="BP26" s="1388" t="s">
        <v>28</v>
      </c>
      <c r="BQ26" s="632" t="s">
        <v>26</v>
      </c>
      <c r="BR26" s="1419" t="s">
        <v>26</v>
      </c>
      <c r="BS26" s="1051" t="s">
        <v>26</v>
      </c>
      <c r="BT26" s="1420" t="s">
        <v>169</v>
      </c>
      <c r="BU26" s="2356">
        <v>190693</v>
      </c>
      <c r="BV26" s="2356">
        <v>190697</v>
      </c>
      <c r="BW26" s="2356">
        <v>96292</v>
      </c>
      <c r="BX26" s="2356">
        <v>83639</v>
      </c>
      <c r="BY26" s="2356">
        <v>10766</v>
      </c>
      <c r="BZ26" s="2356">
        <v>9806</v>
      </c>
      <c r="CA26" s="2356">
        <v>960</v>
      </c>
      <c r="CB26" s="2356" t="s">
        <v>22</v>
      </c>
      <c r="CC26" s="2356" t="s">
        <v>22</v>
      </c>
      <c r="CD26" s="2356">
        <v>61827</v>
      </c>
      <c r="CE26" s="2356">
        <v>64951</v>
      </c>
      <c r="CF26" s="2356">
        <v>64951</v>
      </c>
      <c r="CG26" s="2356" t="s">
        <v>21</v>
      </c>
      <c r="CH26" s="2356" t="s">
        <v>21</v>
      </c>
      <c r="CI26" s="2356" t="s">
        <v>21</v>
      </c>
      <c r="CJ26" s="2356" t="s">
        <v>21</v>
      </c>
      <c r="CK26" s="2356" t="s">
        <v>21</v>
      </c>
      <c r="CL26" s="2356">
        <v>13583</v>
      </c>
      <c r="CM26" s="1388" t="s">
        <v>28</v>
      </c>
      <c r="CN26" s="632" t="s">
        <v>26</v>
      </c>
    </row>
    <row r="27" spans="1:92" ht="15" customHeight="1">
      <c r="A27" s="1419" t="s">
        <v>26</v>
      </c>
      <c r="B27" s="1051" t="s">
        <v>26</v>
      </c>
      <c r="C27" s="1420" t="s">
        <v>170</v>
      </c>
      <c r="D27" s="2356">
        <v>3053167</v>
      </c>
      <c r="E27" s="2356">
        <v>3026811</v>
      </c>
      <c r="F27" s="2356">
        <v>2787193</v>
      </c>
      <c r="G27" s="2356">
        <v>131341</v>
      </c>
      <c r="H27" s="2356">
        <v>108277</v>
      </c>
      <c r="I27" s="2356">
        <v>93870</v>
      </c>
      <c r="J27" s="2356">
        <v>14406</v>
      </c>
      <c r="K27" s="2356">
        <v>39260</v>
      </c>
      <c r="L27" s="2356">
        <v>492834</v>
      </c>
      <c r="M27" s="2356">
        <v>2450</v>
      </c>
      <c r="N27" s="2356">
        <v>2306</v>
      </c>
      <c r="O27" s="2356">
        <v>397</v>
      </c>
      <c r="P27" s="2356" t="s">
        <v>21</v>
      </c>
      <c r="Q27" s="2356">
        <v>1909</v>
      </c>
      <c r="R27" s="2356">
        <v>1563</v>
      </c>
      <c r="S27" s="2356">
        <v>346</v>
      </c>
      <c r="T27" s="2356">
        <v>2</v>
      </c>
      <c r="U27" s="2356">
        <v>1091</v>
      </c>
      <c r="V27" s="1388" t="s">
        <v>29</v>
      </c>
      <c r="W27" s="632" t="s">
        <v>26</v>
      </c>
      <c r="X27" s="1419" t="s">
        <v>26</v>
      </c>
      <c r="Y27" s="1051" t="s">
        <v>26</v>
      </c>
      <c r="Z27" s="1420" t="s">
        <v>170</v>
      </c>
      <c r="AA27" s="2356">
        <v>23782</v>
      </c>
      <c r="AB27" s="2356">
        <v>23453</v>
      </c>
      <c r="AC27" s="2356">
        <v>20877</v>
      </c>
      <c r="AD27" s="2356">
        <v>407</v>
      </c>
      <c r="AE27" s="2356">
        <v>2169</v>
      </c>
      <c r="AF27" s="2356">
        <v>1498</v>
      </c>
      <c r="AG27" s="2356">
        <v>671</v>
      </c>
      <c r="AH27" s="2356">
        <v>98</v>
      </c>
      <c r="AI27" s="2356">
        <v>6892</v>
      </c>
      <c r="AJ27" s="2356">
        <v>6026</v>
      </c>
      <c r="AK27" s="2356">
        <v>5962</v>
      </c>
      <c r="AL27" s="2356">
        <v>2265</v>
      </c>
      <c r="AM27" s="2356" t="s">
        <v>21</v>
      </c>
      <c r="AN27" s="2356">
        <v>3697</v>
      </c>
      <c r="AO27" s="2356">
        <v>1640</v>
      </c>
      <c r="AP27" s="2356">
        <v>2057</v>
      </c>
      <c r="AQ27" s="2356" t="s">
        <v>21</v>
      </c>
      <c r="AR27" s="2356">
        <v>253</v>
      </c>
      <c r="AS27" s="1388" t="s">
        <v>29</v>
      </c>
      <c r="AT27" s="632" t="s">
        <v>26</v>
      </c>
      <c r="AU27" s="1419" t="s">
        <v>26</v>
      </c>
      <c r="AV27" s="1051" t="s">
        <v>26</v>
      </c>
      <c r="AW27" s="1420" t="s">
        <v>170</v>
      </c>
      <c r="AX27" s="2356">
        <v>2796355</v>
      </c>
      <c r="AY27" s="2356">
        <v>2770034</v>
      </c>
      <c r="AZ27" s="2356">
        <v>2619812</v>
      </c>
      <c r="BA27" s="2356">
        <v>130912</v>
      </c>
      <c r="BB27" s="2356">
        <v>19310</v>
      </c>
      <c r="BC27" s="2356">
        <v>16089</v>
      </c>
      <c r="BD27" s="2356">
        <v>3221</v>
      </c>
      <c r="BE27" s="2356">
        <v>39105</v>
      </c>
      <c r="BF27" s="2356">
        <v>401143</v>
      </c>
      <c r="BG27" s="2356">
        <v>20861</v>
      </c>
      <c r="BH27" s="2356">
        <v>20861</v>
      </c>
      <c r="BI27" s="2356">
        <v>3929</v>
      </c>
      <c r="BJ27" s="2356">
        <v>15876</v>
      </c>
      <c r="BK27" s="2356">
        <v>1056</v>
      </c>
      <c r="BL27" s="2356">
        <v>1019</v>
      </c>
      <c r="BM27" s="2356">
        <v>37</v>
      </c>
      <c r="BN27" s="2356" t="s">
        <v>21</v>
      </c>
      <c r="BO27" s="2356" t="s">
        <v>22</v>
      </c>
      <c r="BP27" s="1388" t="s">
        <v>29</v>
      </c>
      <c r="BQ27" s="632" t="s">
        <v>26</v>
      </c>
      <c r="BR27" s="1419" t="s">
        <v>26</v>
      </c>
      <c r="BS27" s="1051" t="s">
        <v>26</v>
      </c>
      <c r="BT27" s="1420" t="s">
        <v>170</v>
      </c>
      <c r="BU27" s="2356">
        <v>208755</v>
      </c>
      <c r="BV27" s="2356">
        <v>208751</v>
      </c>
      <c r="BW27" s="2356">
        <v>101768</v>
      </c>
      <c r="BX27" s="2356">
        <v>94349</v>
      </c>
      <c r="BY27" s="2356">
        <v>12634</v>
      </c>
      <c r="BZ27" s="2356">
        <v>11397</v>
      </c>
      <c r="CA27" s="2356">
        <v>1237</v>
      </c>
      <c r="CB27" s="2356" t="s">
        <v>22</v>
      </c>
      <c r="CC27" s="2356" t="s">
        <v>22</v>
      </c>
      <c r="CD27" s="2356">
        <v>61982</v>
      </c>
      <c r="CE27" s="2356">
        <v>58388</v>
      </c>
      <c r="CF27" s="2356">
        <v>58388</v>
      </c>
      <c r="CG27" s="2356" t="s">
        <v>21</v>
      </c>
      <c r="CH27" s="2356" t="s">
        <v>21</v>
      </c>
      <c r="CI27" s="2356" t="s">
        <v>21</v>
      </c>
      <c r="CJ27" s="2356" t="s">
        <v>21</v>
      </c>
      <c r="CK27" s="2356" t="s">
        <v>21</v>
      </c>
      <c r="CL27" s="2356">
        <v>17176</v>
      </c>
      <c r="CM27" s="1388" t="s">
        <v>29</v>
      </c>
      <c r="CN27" s="632" t="s">
        <v>26</v>
      </c>
    </row>
    <row r="28" spans="1:92" ht="7.5" customHeight="1">
      <c r="A28" s="1417"/>
      <c r="B28" s="1049"/>
      <c r="C28" s="134"/>
      <c r="D28" s="2356"/>
      <c r="E28" s="2356"/>
      <c r="F28" s="2356"/>
      <c r="G28" s="2356"/>
      <c r="H28" s="2356"/>
      <c r="I28" s="2356"/>
      <c r="J28" s="2356"/>
      <c r="K28" s="2356"/>
      <c r="L28" s="2356"/>
      <c r="M28" s="2356"/>
      <c r="N28" s="2356"/>
      <c r="O28" s="2356"/>
      <c r="P28" s="2356"/>
      <c r="Q28" s="2356"/>
      <c r="R28" s="2356"/>
      <c r="S28" s="2356"/>
      <c r="T28" s="2356"/>
      <c r="U28" s="2356"/>
      <c r="V28" s="1389"/>
      <c r="W28" s="490"/>
      <c r="X28" s="1417"/>
      <c r="Y28" s="1049"/>
      <c r="Z28" s="134"/>
      <c r="AA28" s="2356"/>
      <c r="AB28" s="2356"/>
      <c r="AC28" s="2356"/>
      <c r="AD28" s="2356"/>
      <c r="AE28" s="2356"/>
      <c r="AF28" s="2356"/>
      <c r="AG28" s="2356"/>
      <c r="AH28" s="2356"/>
      <c r="AI28" s="2356"/>
      <c r="AJ28" s="2356"/>
      <c r="AK28" s="2356"/>
      <c r="AL28" s="2356"/>
      <c r="AM28" s="2356"/>
      <c r="AN28" s="2356"/>
      <c r="AO28" s="2356"/>
      <c r="AP28" s="2356"/>
      <c r="AQ28" s="2356"/>
      <c r="AR28" s="2356"/>
      <c r="AS28" s="1389"/>
      <c r="AT28" s="490"/>
      <c r="AU28" s="1417"/>
      <c r="AV28" s="1049"/>
      <c r="AW28" s="134"/>
      <c r="AX28" s="2356"/>
      <c r="AY28" s="2356"/>
      <c r="AZ28" s="2356"/>
      <c r="BA28" s="2356"/>
      <c r="BB28" s="2356"/>
      <c r="BC28" s="2356"/>
      <c r="BD28" s="2356"/>
      <c r="BE28" s="2356"/>
      <c r="BF28" s="2356"/>
      <c r="BG28" s="2356"/>
      <c r="BH28" s="2356"/>
      <c r="BI28" s="2356"/>
      <c r="BJ28" s="2356"/>
      <c r="BK28" s="2356"/>
      <c r="BL28" s="2356"/>
      <c r="BM28" s="2356"/>
      <c r="BN28" s="2356"/>
      <c r="BO28" s="2356"/>
      <c r="BP28" s="1389"/>
      <c r="BQ28" s="490"/>
      <c r="BR28" s="1417"/>
      <c r="BS28" s="1049"/>
      <c r="BT28" s="134"/>
      <c r="BU28" s="2356"/>
      <c r="BV28" s="2356"/>
      <c r="BW28" s="2356"/>
      <c r="BX28" s="2356"/>
      <c r="BY28" s="2356"/>
      <c r="BZ28" s="2356"/>
      <c r="CA28" s="2356"/>
      <c r="CB28" s="2356"/>
      <c r="CC28" s="2356"/>
      <c r="CD28" s="2356"/>
      <c r="CE28" s="2356"/>
      <c r="CF28" s="2356"/>
      <c r="CG28" s="2356"/>
      <c r="CH28" s="2356"/>
      <c r="CI28" s="2356"/>
      <c r="CJ28" s="2356"/>
      <c r="CK28" s="2356"/>
      <c r="CL28" s="2356"/>
      <c r="CM28" s="1389"/>
      <c r="CN28" s="490"/>
    </row>
    <row r="29" spans="1:92" ht="15" customHeight="1">
      <c r="A29" s="1421" t="s">
        <v>777</v>
      </c>
      <c r="B29" s="1054" t="s">
        <v>23</v>
      </c>
      <c r="C29" s="1422" t="s">
        <v>171</v>
      </c>
      <c r="D29" s="2356">
        <v>979621</v>
      </c>
      <c r="E29" s="2356">
        <v>1014411</v>
      </c>
      <c r="F29" s="2356">
        <v>939928</v>
      </c>
      <c r="G29" s="2356">
        <v>37400</v>
      </c>
      <c r="H29" s="2356">
        <v>37083</v>
      </c>
      <c r="I29" s="2356">
        <v>32700</v>
      </c>
      <c r="J29" s="2356">
        <v>4383</v>
      </c>
      <c r="K29" s="2356">
        <v>10427</v>
      </c>
      <c r="L29" s="2356">
        <v>490946</v>
      </c>
      <c r="M29" s="2356">
        <v>845</v>
      </c>
      <c r="N29" s="2356">
        <v>912</v>
      </c>
      <c r="O29" s="2356">
        <v>229</v>
      </c>
      <c r="P29" s="2356" t="s">
        <v>21</v>
      </c>
      <c r="Q29" s="2356">
        <v>683</v>
      </c>
      <c r="R29" s="2356">
        <v>479</v>
      </c>
      <c r="S29" s="2356">
        <v>204</v>
      </c>
      <c r="T29" s="2356" t="s">
        <v>21</v>
      </c>
      <c r="U29" s="208">
        <v>908</v>
      </c>
      <c r="V29" s="1388" t="s">
        <v>30</v>
      </c>
      <c r="W29" s="632" t="s">
        <v>778</v>
      </c>
      <c r="X29" s="1421" t="s">
        <v>777</v>
      </c>
      <c r="Y29" s="1054" t="s">
        <v>23</v>
      </c>
      <c r="Z29" s="1422" t="s">
        <v>171</v>
      </c>
      <c r="AA29" s="2356">
        <v>7679</v>
      </c>
      <c r="AB29" s="2356">
        <v>7650</v>
      </c>
      <c r="AC29" s="2356">
        <v>7003</v>
      </c>
      <c r="AD29" s="2356">
        <v>138</v>
      </c>
      <c r="AE29" s="2356">
        <v>509</v>
      </c>
      <c r="AF29" s="2356">
        <v>395</v>
      </c>
      <c r="AG29" s="2356">
        <v>114</v>
      </c>
      <c r="AH29" s="2356">
        <v>25</v>
      </c>
      <c r="AI29" s="2356">
        <v>6729</v>
      </c>
      <c r="AJ29" s="2356">
        <v>2006</v>
      </c>
      <c r="AK29" s="2356">
        <v>2017</v>
      </c>
      <c r="AL29" s="2356">
        <v>712</v>
      </c>
      <c r="AM29" s="2356" t="s">
        <v>21</v>
      </c>
      <c r="AN29" s="2356">
        <v>1305</v>
      </c>
      <c r="AO29" s="2356">
        <v>665</v>
      </c>
      <c r="AP29" s="2356">
        <v>640</v>
      </c>
      <c r="AQ29" s="2356" t="s">
        <v>21</v>
      </c>
      <c r="AR29" s="208">
        <v>251</v>
      </c>
      <c r="AS29" s="1388" t="s">
        <v>30</v>
      </c>
      <c r="AT29" s="632" t="s">
        <v>778</v>
      </c>
      <c r="AU29" s="1421" t="s">
        <v>777</v>
      </c>
      <c r="AV29" s="1054" t="s">
        <v>23</v>
      </c>
      <c r="AW29" s="1422" t="s">
        <v>171</v>
      </c>
      <c r="AX29" s="2356">
        <v>885055</v>
      </c>
      <c r="AY29" s="2356">
        <v>920947</v>
      </c>
      <c r="AZ29" s="2356">
        <v>876336</v>
      </c>
      <c r="BA29" s="2356">
        <v>37247</v>
      </c>
      <c r="BB29" s="2356">
        <v>7365</v>
      </c>
      <c r="BC29" s="2356">
        <v>5783</v>
      </c>
      <c r="BD29" s="2356">
        <v>1582</v>
      </c>
      <c r="BE29" s="2356">
        <v>10386</v>
      </c>
      <c r="BF29" s="2356">
        <v>403134</v>
      </c>
      <c r="BG29" s="2356">
        <v>7072</v>
      </c>
      <c r="BH29" s="2356">
        <v>7072</v>
      </c>
      <c r="BI29" s="2356">
        <v>1399</v>
      </c>
      <c r="BJ29" s="2356">
        <v>5152</v>
      </c>
      <c r="BK29" s="2356">
        <v>521</v>
      </c>
      <c r="BL29" s="2356">
        <v>504</v>
      </c>
      <c r="BM29" s="2356">
        <v>17</v>
      </c>
      <c r="BN29" s="2356" t="s">
        <v>21</v>
      </c>
      <c r="BO29" s="208" t="s">
        <v>22</v>
      </c>
      <c r="BP29" s="1388" t="s">
        <v>30</v>
      </c>
      <c r="BQ29" s="632" t="s">
        <v>778</v>
      </c>
      <c r="BR29" s="1421" t="s">
        <v>777</v>
      </c>
      <c r="BS29" s="1054" t="s">
        <v>23</v>
      </c>
      <c r="BT29" s="1422" t="s">
        <v>171</v>
      </c>
      <c r="BU29" s="2356">
        <v>65815</v>
      </c>
      <c r="BV29" s="2356">
        <v>65811</v>
      </c>
      <c r="BW29" s="2356">
        <v>35708</v>
      </c>
      <c r="BX29" s="2356">
        <v>25769</v>
      </c>
      <c r="BY29" s="2356">
        <v>4334</v>
      </c>
      <c r="BZ29" s="2356">
        <v>3606</v>
      </c>
      <c r="CA29" s="2356">
        <v>728</v>
      </c>
      <c r="CB29" s="2356" t="s">
        <v>22</v>
      </c>
      <c r="CC29" s="2356" t="s">
        <v>22</v>
      </c>
      <c r="CD29" s="2356">
        <v>22697</v>
      </c>
      <c r="CE29" s="2356">
        <v>23611</v>
      </c>
      <c r="CF29" s="2356">
        <v>23611</v>
      </c>
      <c r="CG29" s="2356" t="s">
        <v>21</v>
      </c>
      <c r="CH29" s="2356" t="s">
        <v>21</v>
      </c>
      <c r="CI29" s="2356" t="s">
        <v>21</v>
      </c>
      <c r="CJ29" s="2356" t="s">
        <v>21</v>
      </c>
      <c r="CK29" s="2356" t="s">
        <v>21</v>
      </c>
      <c r="CL29" s="208">
        <v>17519</v>
      </c>
      <c r="CM29" s="1388" t="s">
        <v>30</v>
      </c>
      <c r="CN29" s="632" t="s">
        <v>778</v>
      </c>
    </row>
    <row r="30" spans="1:92" ht="15" customHeight="1">
      <c r="A30" s="1419" t="s">
        <v>26</v>
      </c>
      <c r="B30" s="1051" t="s">
        <v>26</v>
      </c>
      <c r="C30" s="1422" t="s">
        <v>172</v>
      </c>
      <c r="D30" s="2356">
        <v>1027422</v>
      </c>
      <c r="E30" s="2356">
        <v>975771</v>
      </c>
      <c r="F30" s="2356">
        <v>902180</v>
      </c>
      <c r="G30" s="2356">
        <v>38354</v>
      </c>
      <c r="H30" s="2356">
        <v>35238</v>
      </c>
      <c r="I30" s="2356">
        <v>30552</v>
      </c>
      <c r="J30" s="2356">
        <v>4686</v>
      </c>
      <c r="K30" s="2356">
        <v>12722</v>
      </c>
      <c r="L30" s="2356">
        <v>532687</v>
      </c>
      <c r="M30" s="2356">
        <v>751</v>
      </c>
      <c r="N30" s="2356">
        <v>758</v>
      </c>
      <c r="O30" s="2356">
        <v>107</v>
      </c>
      <c r="P30" s="2356" t="s">
        <v>21</v>
      </c>
      <c r="Q30" s="2356">
        <v>651</v>
      </c>
      <c r="R30" s="2356">
        <v>463</v>
      </c>
      <c r="S30" s="2356">
        <v>188</v>
      </c>
      <c r="T30" s="2356">
        <v>1</v>
      </c>
      <c r="U30" s="208">
        <v>902</v>
      </c>
      <c r="V30" s="1388" t="s">
        <v>31</v>
      </c>
      <c r="W30" s="632" t="s">
        <v>26</v>
      </c>
      <c r="X30" s="1419" t="s">
        <v>26</v>
      </c>
      <c r="Y30" s="1051" t="s">
        <v>26</v>
      </c>
      <c r="Z30" s="1422" t="s">
        <v>172</v>
      </c>
      <c r="AA30" s="2356">
        <v>7970</v>
      </c>
      <c r="AB30" s="2356">
        <v>7968</v>
      </c>
      <c r="AC30" s="2356">
        <v>7096</v>
      </c>
      <c r="AD30" s="2356">
        <v>355</v>
      </c>
      <c r="AE30" s="2356">
        <v>517</v>
      </c>
      <c r="AF30" s="2356">
        <v>382</v>
      </c>
      <c r="AG30" s="2356">
        <v>135</v>
      </c>
      <c r="AH30" s="2356">
        <v>33</v>
      </c>
      <c r="AI30" s="2356">
        <v>6692</v>
      </c>
      <c r="AJ30" s="2356">
        <v>1964</v>
      </c>
      <c r="AK30" s="2356">
        <v>1957</v>
      </c>
      <c r="AL30" s="2356">
        <v>710</v>
      </c>
      <c r="AM30" s="2356" t="s">
        <v>21</v>
      </c>
      <c r="AN30" s="2356">
        <v>1247</v>
      </c>
      <c r="AO30" s="2356">
        <v>610</v>
      </c>
      <c r="AP30" s="2356">
        <v>637</v>
      </c>
      <c r="AQ30" s="2356" t="s">
        <v>21</v>
      </c>
      <c r="AR30" s="208">
        <v>238</v>
      </c>
      <c r="AS30" s="1388" t="s">
        <v>31</v>
      </c>
      <c r="AT30" s="632" t="s">
        <v>26</v>
      </c>
      <c r="AU30" s="1419" t="s">
        <v>26</v>
      </c>
      <c r="AV30" s="1051" t="s">
        <v>26</v>
      </c>
      <c r="AW30" s="1422" t="s">
        <v>172</v>
      </c>
      <c r="AX30" s="2356">
        <v>941054</v>
      </c>
      <c r="AY30" s="2356">
        <v>887466</v>
      </c>
      <c r="AZ30" s="2356">
        <v>843023</v>
      </c>
      <c r="BA30" s="2356">
        <v>37986</v>
      </c>
      <c r="BB30" s="2356">
        <v>6456</v>
      </c>
      <c r="BC30" s="2356">
        <v>5488</v>
      </c>
      <c r="BD30" s="2356">
        <v>969</v>
      </c>
      <c r="BE30" s="2356">
        <v>12670</v>
      </c>
      <c r="BF30" s="2356">
        <v>444086</v>
      </c>
      <c r="BG30" s="2356">
        <v>6868</v>
      </c>
      <c r="BH30" s="2356">
        <v>6868</v>
      </c>
      <c r="BI30" s="2356">
        <v>1341</v>
      </c>
      <c r="BJ30" s="2356">
        <v>5052</v>
      </c>
      <c r="BK30" s="2356">
        <v>475</v>
      </c>
      <c r="BL30" s="2356">
        <v>460</v>
      </c>
      <c r="BM30" s="2356">
        <v>15</v>
      </c>
      <c r="BN30" s="2356" t="s">
        <v>21</v>
      </c>
      <c r="BO30" s="208" t="s">
        <v>22</v>
      </c>
      <c r="BP30" s="1388" t="s">
        <v>31</v>
      </c>
      <c r="BQ30" s="632" t="s">
        <v>26</v>
      </c>
      <c r="BR30" s="1419" t="s">
        <v>26</v>
      </c>
      <c r="BS30" s="1051" t="s">
        <v>26</v>
      </c>
      <c r="BT30" s="1422" t="s">
        <v>172</v>
      </c>
      <c r="BU30" s="2356">
        <v>66295</v>
      </c>
      <c r="BV30" s="2356">
        <v>66292</v>
      </c>
      <c r="BW30" s="2356">
        <v>36379</v>
      </c>
      <c r="BX30" s="2356">
        <v>26218</v>
      </c>
      <c r="BY30" s="2356">
        <v>3695</v>
      </c>
      <c r="BZ30" s="2356">
        <v>3395</v>
      </c>
      <c r="CA30" s="2356">
        <v>300</v>
      </c>
      <c r="CB30" s="2356" t="s">
        <v>22</v>
      </c>
      <c r="CC30" s="2356" t="s">
        <v>22</v>
      </c>
      <c r="CD30" s="2356">
        <v>18870</v>
      </c>
      <c r="CE30" s="2356">
        <v>19385</v>
      </c>
      <c r="CF30" s="2356">
        <v>19385</v>
      </c>
      <c r="CG30" s="2356" t="s">
        <v>21</v>
      </c>
      <c r="CH30" s="2356" t="s">
        <v>21</v>
      </c>
      <c r="CI30" s="2356" t="s">
        <v>21</v>
      </c>
      <c r="CJ30" s="2356" t="s">
        <v>21</v>
      </c>
      <c r="CK30" s="2356" t="s">
        <v>21</v>
      </c>
      <c r="CL30" s="208">
        <v>17005</v>
      </c>
      <c r="CM30" s="1388" t="s">
        <v>31</v>
      </c>
      <c r="CN30" s="632" t="s">
        <v>26</v>
      </c>
    </row>
    <row r="31" spans="1:92" ht="15" customHeight="1">
      <c r="A31" s="1419" t="s">
        <v>26</v>
      </c>
      <c r="B31" s="1051" t="s">
        <v>26</v>
      </c>
      <c r="C31" s="1422" t="s">
        <v>173</v>
      </c>
      <c r="D31" s="2356">
        <v>1025675</v>
      </c>
      <c r="E31" s="2356">
        <v>1081113</v>
      </c>
      <c r="F31" s="2356">
        <v>1000439</v>
      </c>
      <c r="G31" s="2356">
        <v>41988</v>
      </c>
      <c r="H31" s="2356">
        <v>38685</v>
      </c>
      <c r="I31" s="2356">
        <v>33970</v>
      </c>
      <c r="J31" s="2356">
        <v>4715</v>
      </c>
      <c r="K31" s="2356">
        <v>13764</v>
      </c>
      <c r="L31" s="2356">
        <v>462529</v>
      </c>
      <c r="M31" s="2356">
        <v>1159</v>
      </c>
      <c r="N31" s="2356">
        <v>1034</v>
      </c>
      <c r="O31" s="2356">
        <v>310</v>
      </c>
      <c r="P31" s="2356" t="s">
        <v>21</v>
      </c>
      <c r="Q31" s="2356">
        <v>724</v>
      </c>
      <c r="R31" s="2356">
        <v>533</v>
      </c>
      <c r="S31" s="2356">
        <v>191</v>
      </c>
      <c r="T31" s="2356" t="s">
        <v>21</v>
      </c>
      <c r="U31" s="208">
        <v>1028</v>
      </c>
      <c r="V31" s="1388" t="s">
        <v>32</v>
      </c>
      <c r="W31" s="632" t="s">
        <v>26</v>
      </c>
      <c r="X31" s="1419" t="s">
        <v>26</v>
      </c>
      <c r="Y31" s="1051" t="s">
        <v>26</v>
      </c>
      <c r="Z31" s="1422" t="s">
        <v>173</v>
      </c>
      <c r="AA31" s="2356">
        <v>8620</v>
      </c>
      <c r="AB31" s="2356">
        <v>8447</v>
      </c>
      <c r="AC31" s="2356">
        <v>7716</v>
      </c>
      <c r="AD31" s="2356">
        <v>298</v>
      </c>
      <c r="AE31" s="2356">
        <v>433</v>
      </c>
      <c r="AF31" s="2356">
        <v>280</v>
      </c>
      <c r="AG31" s="2356">
        <v>153</v>
      </c>
      <c r="AH31" s="2356">
        <v>30</v>
      </c>
      <c r="AI31" s="2356">
        <v>6820</v>
      </c>
      <c r="AJ31" s="2356">
        <v>2085</v>
      </c>
      <c r="AK31" s="2356">
        <v>2069</v>
      </c>
      <c r="AL31" s="2356">
        <v>682</v>
      </c>
      <c r="AM31" s="2356" t="s">
        <v>21</v>
      </c>
      <c r="AN31" s="2356">
        <v>1387</v>
      </c>
      <c r="AO31" s="2356">
        <v>674</v>
      </c>
      <c r="AP31" s="2356">
        <v>713</v>
      </c>
      <c r="AQ31" s="2356" t="s">
        <v>21</v>
      </c>
      <c r="AR31" s="208">
        <v>295</v>
      </c>
      <c r="AS31" s="1388" t="s">
        <v>32</v>
      </c>
      <c r="AT31" s="632" t="s">
        <v>26</v>
      </c>
      <c r="AU31" s="1419" t="s">
        <v>26</v>
      </c>
      <c r="AV31" s="1051" t="s">
        <v>26</v>
      </c>
      <c r="AW31" s="1422" t="s">
        <v>173</v>
      </c>
      <c r="AX31" s="2356">
        <v>926130</v>
      </c>
      <c r="AY31" s="2356">
        <v>990969</v>
      </c>
      <c r="AZ31" s="2356">
        <v>942282</v>
      </c>
      <c r="BA31" s="2356">
        <v>41679</v>
      </c>
      <c r="BB31" s="2356">
        <v>7008</v>
      </c>
      <c r="BC31" s="2356">
        <v>5982</v>
      </c>
      <c r="BD31" s="2356">
        <v>1026</v>
      </c>
      <c r="BE31" s="2356">
        <v>13717</v>
      </c>
      <c r="BF31" s="2356">
        <v>365617</v>
      </c>
      <c r="BG31" s="2356">
        <v>7426</v>
      </c>
      <c r="BH31" s="2356">
        <v>7426</v>
      </c>
      <c r="BI31" s="2356">
        <v>1449</v>
      </c>
      <c r="BJ31" s="2356">
        <v>5473</v>
      </c>
      <c r="BK31" s="2356">
        <v>504</v>
      </c>
      <c r="BL31" s="2356">
        <v>493</v>
      </c>
      <c r="BM31" s="2356">
        <v>11</v>
      </c>
      <c r="BN31" s="2356" t="s">
        <v>21</v>
      </c>
      <c r="BO31" s="208" t="s">
        <v>22</v>
      </c>
      <c r="BP31" s="1388" t="s">
        <v>32</v>
      </c>
      <c r="BQ31" s="632" t="s">
        <v>26</v>
      </c>
      <c r="BR31" s="1419" t="s">
        <v>26</v>
      </c>
      <c r="BS31" s="1051" t="s">
        <v>26</v>
      </c>
      <c r="BT31" s="1422" t="s">
        <v>173</v>
      </c>
      <c r="BU31" s="2356">
        <v>71374</v>
      </c>
      <c r="BV31" s="2356">
        <v>71376</v>
      </c>
      <c r="BW31" s="2356">
        <v>38378</v>
      </c>
      <c r="BX31" s="2356">
        <v>28877</v>
      </c>
      <c r="BY31" s="2356">
        <v>4121</v>
      </c>
      <c r="BZ31" s="2356">
        <v>3822</v>
      </c>
      <c r="CA31" s="2356">
        <v>299</v>
      </c>
      <c r="CB31" s="2356" t="s">
        <v>22</v>
      </c>
      <c r="CC31" s="2356" t="s">
        <v>22</v>
      </c>
      <c r="CD31" s="2356">
        <v>21108</v>
      </c>
      <c r="CE31" s="2356">
        <v>23241</v>
      </c>
      <c r="CF31" s="2356">
        <v>23241</v>
      </c>
      <c r="CG31" s="2356" t="s">
        <v>21</v>
      </c>
      <c r="CH31" s="2356" t="s">
        <v>21</v>
      </c>
      <c r="CI31" s="2356" t="s">
        <v>21</v>
      </c>
      <c r="CJ31" s="2356" t="s">
        <v>21</v>
      </c>
      <c r="CK31" s="2356" t="s">
        <v>21</v>
      </c>
      <c r="CL31" s="208">
        <v>14872</v>
      </c>
      <c r="CM31" s="1388" t="s">
        <v>32</v>
      </c>
      <c r="CN31" s="632" t="s">
        <v>26</v>
      </c>
    </row>
    <row r="32" spans="1:92" ht="15" customHeight="1">
      <c r="A32" s="1419" t="s">
        <v>26</v>
      </c>
      <c r="B32" s="1051" t="s">
        <v>26</v>
      </c>
      <c r="C32" s="1422" t="s">
        <v>174</v>
      </c>
      <c r="D32" s="2356">
        <v>1022301</v>
      </c>
      <c r="E32" s="2356">
        <v>967726</v>
      </c>
      <c r="F32" s="2356">
        <v>893553</v>
      </c>
      <c r="G32" s="2356">
        <v>39744</v>
      </c>
      <c r="H32" s="2356">
        <v>34429</v>
      </c>
      <c r="I32" s="2356">
        <v>29935</v>
      </c>
      <c r="J32" s="2356">
        <v>4494</v>
      </c>
      <c r="K32" s="2356">
        <v>8539</v>
      </c>
      <c r="L32" s="2356">
        <v>507588</v>
      </c>
      <c r="M32" s="2356">
        <v>842</v>
      </c>
      <c r="N32" s="2356">
        <v>833</v>
      </c>
      <c r="O32" s="2356">
        <v>150</v>
      </c>
      <c r="P32" s="2356" t="s">
        <v>21</v>
      </c>
      <c r="Q32" s="2356">
        <v>683</v>
      </c>
      <c r="R32" s="2356">
        <v>501</v>
      </c>
      <c r="S32" s="2356">
        <v>182</v>
      </c>
      <c r="T32" s="2356" t="s">
        <v>21</v>
      </c>
      <c r="U32" s="208">
        <v>1038</v>
      </c>
      <c r="V32" s="1388" t="s">
        <v>33</v>
      </c>
      <c r="W32" s="632" t="s">
        <v>26</v>
      </c>
      <c r="X32" s="1419" t="s">
        <v>26</v>
      </c>
      <c r="Y32" s="1051" t="s">
        <v>26</v>
      </c>
      <c r="Z32" s="1422" t="s">
        <v>174</v>
      </c>
      <c r="AA32" s="2356">
        <v>9258</v>
      </c>
      <c r="AB32" s="2356">
        <v>9192</v>
      </c>
      <c r="AC32" s="2356">
        <v>8209</v>
      </c>
      <c r="AD32" s="2356">
        <v>295</v>
      </c>
      <c r="AE32" s="2356">
        <v>688</v>
      </c>
      <c r="AF32" s="2356">
        <v>536</v>
      </c>
      <c r="AG32" s="2356">
        <v>152</v>
      </c>
      <c r="AH32" s="2356">
        <v>30</v>
      </c>
      <c r="AI32" s="2356">
        <v>6890</v>
      </c>
      <c r="AJ32" s="2356">
        <v>1983</v>
      </c>
      <c r="AK32" s="2356">
        <v>1981</v>
      </c>
      <c r="AL32" s="2356">
        <v>665</v>
      </c>
      <c r="AM32" s="2356" t="s">
        <v>21</v>
      </c>
      <c r="AN32" s="2356">
        <v>1316</v>
      </c>
      <c r="AO32" s="2356">
        <v>652</v>
      </c>
      <c r="AP32" s="2356">
        <v>664</v>
      </c>
      <c r="AQ32" s="2356" t="s">
        <v>21</v>
      </c>
      <c r="AR32" s="208">
        <v>272</v>
      </c>
      <c r="AS32" s="1388" t="s">
        <v>33</v>
      </c>
      <c r="AT32" s="632" t="s">
        <v>26</v>
      </c>
      <c r="AU32" s="1419" t="s">
        <v>26</v>
      </c>
      <c r="AV32" s="1051" t="s">
        <v>26</v>
      </c>
      <c r="AW32" s="1422" t="s">
        <v>174</v>
      </c>
      <c r="AX32" s="2356">
        <v>939984</v>
      </c>
      <c r="AY32" s="2356">
        <v>887231</v>
      </c>
      <c r="AZ32" s="2356">
        <v>841909</v>
      </c>
      <c r="BA32" s="2356">
        <v>39438</v>
      </c>
      <c r="BB32" s="2356">
        <v>5883</v>
      </c>
      <c r="BC32" s="2356">
        <v>4910</v>
      </c>
      <c r="BD32" s="2356">
        <v>973</v>
      </c>
      <c r="BE32" s="2356">
        <v>8492</v>
      </c>
      <c r="BF32" s="2356">
        <v>409983</v>
      </c>
      <c r="BG32" s="2356">
        <v>6381</v>
      </c>
      <c r="BH32" s="2356">
        <v>6381</v>
      </c>
      <c r="BI32" s="2356">
        <v>1321</v>
      </c>
      <c r="BJ32" s="2356">
        <v>4540</v>
      </c>
      <c r="BK32" s="2356">
        <v>520</v>
      </c>
      <c r="BL32" s="2356">
        <v>510</v>
      </c>
      <c r="BM32" s="2356">
        <v>10</v>
      </c>
      <c r="BN32" s="2356" t="s">
        <v>21</v>
      </c>
      <c r="BO32" s="208" t="s">
        <v>22</v>
      </c>
      <c r="BP32" s="1388" t="s">
        <v>33</v>
      </c>
      <c r="BQ32" s="632" t="s">
        <v>26</v>
      </c>
      <c r="BR32" s="1419" t="s">
        <v>26</v>
      </c>
      <c r="BS32" s="1051" t="s">
        <v>26</v>
      </c>
      <c r="BT32" s="1422" t="s">
        <v>174</v>
      </c>
      <c r="BU32" s="2356">
        <v>68264</v>
      </c>
      <c r="BV32" s="2356">
        <v>68263</v>
      </c>
      <c r="BW32" s="2356">
        <v>35971</v>
      </c>
      <c r="BX32" s="2356">
        <v>28536</v>
      </c>
      <c r="BY32" s="2356">
        <v>3756</v>
      </c>
      <c r="BZ32" s="2356">
        <v>3460</v>
      </c>
      <c r="CA32" s="2356">
        <v>296</v>
      </c>
      <c r="CB32" s="2356" t="s">
        <v>22</v>
      </c>
      <c r="CC32" s="2356" t="s">
        <v>22</v>
      </c>
      <c r="CD32" s="2356">
        <v>19183</v>
      </c>
      <c r="CE32" s="2356">
        <v>18774</v>
      </c>
      <c r="CF32" s="2356">
        <v>18774</v>
      </c>
      <c r="CG32" s="2356" t="s">
        <v>21</v>
      </c>
      <c r="CH32" s="2356" t="s">
        <v>21</v>
      </c>
      <c r="CI32" s="2356" t="s">
        <v>21</v>
      </c>
      <c r="CJ32" s="2356" t="s">
        <v>21</v>
      </c>
      <c r="CK32" s="2356" t="s">
        <v>21</v>
      </c>
      <c r="CL32" s="208">
        <v>15282</v>
      </c>
      <c r="CM32" s="1388" t="s">
        <v>33</v>
      </c>
      <c r="CN32" s="632" t="s">
        <v>26</v>
      </c>
    </row>
    <row r="33" spans="1:92" ht="15" customHeight="1">
      <c r="A33" s="1419" t="s">
        <v>26</v>
      </c>
      <c r="B33" s="1051" t="s">
        <v>26</v>
      </c>
      <c r="C33" s="1422" t="s">
        <v>175</v>
      </c>
      <c r="D33" s="2356">
        <v>897188</v>
      </c>
      <c r="E33" s="2356">
        <v>915374</v>
      </c>
      <c r="F33" s="2356">
        <v>846561</v>
      </c>
      <c r="G33" s="2356">
        <v>34144</v>
      </c>
      <c r="H33" s="2356">
        <v>34669</v>
      </c>
      <c r="I33" s="2356">
        <v>30269</v>
      </c>
      <c r="J33" s="2356">
        <v>4400</v>
      </c>
      <c r="K33" s="2356">
        <v>11596</v>
      </c>
      <c r="L33" s="2356">
        <v>478008</v>
      </c>
      <c r="M33" s="2356">
        <v>748</v>
      </c>
      <c r="N33" s="2356">
        <v>756</v>
      </c>
      <c r="O33" s="2356">
        <v>180</v>
      </c>
      <c r="P33" s="2356" t="s">
        <v>21</v>
      </c>
      <c r="Q33" s="2356">
        <v>576</v>
      </c>
      <c r="R33" s="2356">
        <v>444</v>
      </c>
      <c r="S33" s="2356">
        <v>132</v>
      </c>
      <c r="T33" s="2356" t="s">
        <v>21</v>
      </c>
      <c r="U33" s="208">
        <v>1028</v>
      </c>
      <c r="V33" s="1388" t="s">
        <v>34</v>
      </c>
      <c r="W33" s="632" t="s">
        <v>26</v>
      </c>
      <c r="X33" s="1419" t="s">
        <v>26</v>
      </c>
      <c r="Y33" s="1051" t="s">
        <v>26</v>
      </c>
      <c r="Z33" s="1422" t="s">
        <v>175</v>
      </c>
      <c r="AA33" s="2356">
        <v>9853</v>
      </c>
      <c r="AB33" s="2356">
        <v>9518</v>
      </c>
      <c r="AC33" s="2356">
        <v>8081</v>
      </c>
      <c r="AD33" s="2356">
        <v>619</v>
      </c>
      <c r="AE33" s="2356">
        <v>818</v>
      </c>
      <c r="AF33" s="2356">
        <v>548</v>
      </c>
      <c r="AG33" s="2356">
        <v>270</v>
      </c>
      <c r="AH33" s="2356">
        <v>27</v>
      </c>
      <c r="AI33" s="2356">
        <v>7219</v>
      </c>
      <c r="AJ33" s="2356">
        <v>1793</v>
      </c>
      <c r="AK33" s="2356">
        <v>1820</v>
      </c>
      <c r="AL33" s="2356">
        <v>610</v>
      </c>
      <c r="AM33" s="2356" t="s">
        <v>21</v>
      </c>
      <c r="AN33" s="2356">
        <v>1210</v>
      </c>
      <c r="AO33" s="2356">
        <v>557</v>
      </c>
      <c r="AP33" s="2356">
        <v>653</v>
      </c>
      <c r="AQ33" s="2356" t="s">
        <v>21</v>
      </c>
      <c r="AR33" s="208">
        <v>244</v>
      </c>
      <c r="AS33" s="1388" t="s">
        <v>34</v>
      </c>
      <c r="AT33" s="632" t="s">
        <v>26</v>
      </c>
      <c r="AU33" s="1419" t="s">
        <v>26</v>
      </c>
      <c r="AV33" s="1051" t="s">
        <v>26</v>
      </c>
      <c r="AW33" s="1422" t="s">
        <v>175</v>
      </c>
      <c r="AX33" s="2356">
        <v>815729</v>
      </c>
      <c r="AY33" s="2356">
        <v>832141</v>
      </c>
      <c r="AZ33" s="2356">
        <v>792347</v>
      </c>
      <c r="BA33" s="2356">
        <v>33509</v>
      </c>
      <c r="BB33" s="2356">
        <v>6286</v>
      </c>
      <c r="BC33" s="2356">
        <v>5470</v>
      </c>
      <c r="BD33" s="2356">
        <v>816</v>
      </c>
      <c r="BE33" s="2356">
        <v>11553</v>
      </c>
      <c r="BF33" s="2356">
        <v>382200</v>
      </c>
      <c r="BG33" s="2356">
        <v>5077</v>
      </c>
      <c r="BH33" s="2356">
        <v>5077</v>
      </c>
      <c r="BI33" s="2356">
        <v>1194</v>
      </c>
      <c r="BJ33" s="2356">
        <v>3550</v>
      </c>
      <c r="BK33" s="2356">
        <v>333</v>
      </c>
      <c r="BL33" s="2356">
        <v>327</v>
      </c>
      <c r="BM33" s="2356">
        <v>6</v>
      </c>
      <c r="BN33" s="2356" t="s">
        <v>21</v>
      </c>
      <c r="BO33" s="208" t="s">
        <v>22</v>
      </c>
      <c r="BP33" s="1388" t="s">
        <v>34</v>
      </c>
      <c r="BQ33" s="632" t="s">
        <v>26</v>
      </c>
      <c r="BR33" s="1419" t="s">
        <v>26</v>
      </c>
      <c r="BS33" s="1051" t="s">
        <v>26</v>
      </c>
      <c r="BT33" s="1422" t="s">
        <v>175</v>
      </c>
      <c r="BU33" s="2356">
        <v>61240</v>
      </c>
      <c r="BV33" s="2356">
        <v>61239</v>
      </c>
      <c r="BW33" s="2356">
        <v>33148</v>
      </c>
      <c r="BX33" s="2356">
        <v>24221</v>
      </c>
      <c r="BY33" s="2356">
        <v>3870</v>
      </c>
      <c r="BZ33" s="2356">
        <v>3564</v>
      </c>
      <c r="CA33" s="2356">
        <v>306</v>
      </c>
      <c r="CB33" s="2356" t="s">
        <v>22</v>
      </c>
      <c r="CC33" s="2356" t="s">
        <v>22</v>
      </c>
      <c r="CD33" s="2356">
        <v>17240</v>
      </c>
      <c r="CE33" s="2356">
        <v>16801</v>
      </c>
      <c r="CF33" s="2356">
        <v>16801</v>
      </c>
      <c r="CG33" s="2356" t="s">
        <v>21</v>
      </c>
      <c r="CH33" s="2356" t="s">
        <v>21</v>
      </c>
      <c r="CI33" s="2356" t="s">
        <v>21</v>
      </c>
      <c r="CJ33" s="2356" t="s">
        <v>21</v>
      </c>
      <c r="CK33" s="2356" t="s">
        <v>21</v>
      </c>
      <c r="CL33" s="208">
        <v>15721</v>
      </c>
      <c r="CM33" s="1388" t="s">
        <v>34</v>
      </c>
      <c r="CN33" s="632" t="s">
        <v>26</v>
      </c>
    </row>
    <row r="34" spans="1:92" ht="15" customHeight="1">
      <c r="A34" s="1419" t="s">
        <v>26</v>
      </c>
      <c r="B34" s="1051" t="s">
        <v>26</v>
      </c>
      <c r="C34" s="1422" t="s">
        <v>176</v>
      </c>
      <c r="D34" s="2356">
        <v>987635</v>
      </c>
      <c r="E34" s="2356">
        <v>929903</v>
      </c>
      <c r="F34" s="2356">
        <v>856880</v>
      </c>
      <c r="G34" s="2356">
        <v>39577</v>
      </c>
      <c r="H34" s="2356">
        <v>33446</v>
      </c>
      <c r="I34" s="2356">
        <v>29438</v>
      </c>
      <c r="J34" s="2356">
        <v>4009</v>
      </c>
      <c r="K34" s="2356">
        <v>11585</v>
      </c>
      <c r="L34" s="2356">
        <v>523950</v>
      </c>
      <c r="M34" s="2356">
        <v>784</v>
      </c>
      <c r="N34" s="2356">
        <v>776</v>
      </c>
      <c r="O34" s="2356">
        <v>222</v>
      </c>
      <c r="P34" s="2356" t="s">
        <v>21</v>
      </c>
      <c r="Q34" s="2356">
        <v>554</v>
      </c>
      <c r="R34" s="2356">
        <v>442</v>
      </c>
      <c r="S34" s="2356">
        <v>112</v>
      </c>
      <c r="T34" s="2356">
        <v>1</v>
      </c>
      <c r="U34" s="208">
        <v>1035</v>
      </c>
      <c r="V34" s="1388" t="s">
        <v>35</v>
      </c>
      <c r="W34" s="632" t="s">
        <v>26</v>
      </c>
      <c r="X34" s="1419" t="s">
        <v>26</v>
      </c>
      <c r="Y34" s="1051" t="s">
        <v>26</v>
      </c>
      <c r="Z34" s="1422" t="s">
        <v>176</v>
      </c>
      <c r="AA34" s="2356">
        <v>8927</v>
      </c>
      <c r="AB34" s="2356">
        <v>9451</v>
      </c>
      <c r="AC34" s="2356">
        <v>8478</v>
      </c>
      <c r="AD34" s="2356">
        <v>456</v>
      </c>
      <c r="AE34" s="2356">
        <v>517</v>
      </c>
      <c r="AF34" s="2356">
        <v>361</v>
      </c>
      <c r="AG34" s="2356">
        <v>156</v>
      </c>
      <c r="AH34" s="2356">
        <v>29</v>
      </c>
      <c r="AI34" s="2356">
        <v>6682</v>
      </c>
      <c r="AJ34" s="2356">
        <v>1836</v>
      </c>
      <c r="AK34" s="2356">
        <v>1843</v>
      </c>
      <c r="AL34" s="2356">
        <v>653</v>
      </c>
      <c r="AM34" s="2356" t="s">
        <v>21</v>
      </c>
      <c r="AN34" s="2356">
        <v>1190</v>
      </c>
      <c r="AO34" s="2356">
        <v>520</v>
      </c>
      <c r="AP34" s="2356">
        <v>670</v>
      </c>
      <c r="AQ34" s="2356" t="s">
        <v>21</v>
      </c>
      <c r="AR34" s="208">
        <v>238</v>
      </c>
      <c r="AS34" s="1388" t="s">
        <v>35</v>
      </c>
      <c r="AT34" s="632" t="s">
        <v>26</v>
      </c>
      <c r="AU34" s="1419" t="s">
        <v>26</v>
      </c>
      <c r="AV34" s="1051" t="s">
        <v>26</v>
      </c>
      <c r="AW34" s="1422" t="s">
        <v>176</v>
      </c>
      <c r="AX34" s="2356">
        <v>906291</v>
      </c>
      <c r="AY34" s="2356">
        <v>847402</v>
      </c>
      <c r="AZ34" s="2356">
        <v>802103</v>
      </c>
      <c r="BA34" s="2356">
        <v>39102</v>
      </c>
      <c r="BB34" s="2356">
        <v>6197</v>
      </c>
      <c r="BC34" s="2356">
        <v>5153</v>
      </c>
      <c r="BD34" s="2356">
        <v>1043</v>
      </c>
      <c r="BE34" s="2356">
        <v>11534</v>
      </c>
      <c r="BF34" s="2356">
        <v>429329</v>
      </c>
      <c r="BG34" s="2356">
        <v>6145</v>
      </c>
      <c r="BH34" s="2356">
        <v>6145</v>
      </c>
      <c r="BI34" s="2356">
        <v>1275</v>
      </c>
      <c r="BJ34" s="2356">
        <v>4550</v>
      </c>
      <c r="BK34" s="2356">
        <v>320</v>
      </c>
      <c r="BL34" s="2356">
        <v>308</v>
      </c>
      <c r="BM34" s="2356">
        <v>12</v>
      </c>
      <c r="BN34" s="2356" t="s">
        <v>21</v>
      </c>
      <c r="BO34" s="208" t="s">
        <v>22</v>
      </c>
      <c r="BP34" s="1388" t="s">
        <v>35</v>
      </c>
      <c r="BQ34" s="632" t="s">
        <v>26</v>
      </c>
      <c r="BR34" s="1419" t="s">
        <v>26</v>
      </c>
      <c r="BS34" s="1051" t="s">
        <v>26</v>
      </c>
      <c r="BT34" s="1422" t="s">
        <v>176</v>
      </c>
      <c r="BU34" s="2356">
        <v>67128</v>
      </c>
      <c r="BV34" s="2356">
        <v>67127</v>
      </c>
      <c r="BW34" s="2356">
        <v>35060</v>
      </c>
      <c r="BX34" s="2356">
        <v>28249</v>
      </c>
      <c r="BY34" s="2356">
        <v>3818</v>
      </c>
      <c r="BZ34" s="2356">
        <v>3476</v>
      </c>
      <c r="CA34" s="2356">
        <v>342</v>
      </c>
      <c r="CB34" s="2356" t="s">
        <v>22</v>
      </c>
      <c r="CC34" s="2356" t="s">
        <v>22</v>
      </c>
      <c r="CD34" s="2356">
        <v>22504</v>
      </c>
      <c r="CE34" s="2356">
        <v>21520</v>
      </c>
      <c r="CF34" s="2356">
        <v>21520</v>
      </c>
      <c r="CG34" s="2356" t="s">
        <v>21</v>
      </c>
      <c r="CH34" s="2356" t="s">
        <v>21</v>
      </c>
      <c r="CI34" s="2356" t="s">
        <v>21</v>
      </c>
      <c r="CJ34" s="2356" t="s">
        <v>21</v>
      </c>
      <c r="CK34" s="2356" t="s">
        <v>21</v>
      </c>
      <c r="CL34" s="208">
        <v>16705</v>
      </c>
      <c r="CM34" s="1388" t="s">
        <v>35</v>
      </c>
      <c r="CN34" s="632" t="s">
        <v>26</v>
      </c>
    </row>
    <row r="35" spans="1:92" ht="15" customHeight="1">
      <c r="A35" s="1419" t="s">
        <v>26</v>
      </c>
      <c r="B35" s="1051" t="s">
        <v>26</v>
      </c>
      <c r="C35" s="1422" t="s">
        <v>177</v>
      </c>
      <c r="D35" s="2356">
        <v>1035756</v>
      </c>
      <c r="E35" s="2356">
        <v>972160</v>
      </c>
      <c r="F35" s="2356">
        <v>896364</v>
      </c>
      <c r="G35" s="2356">
        <v>41935</v>
      </c>
      <c r="H35" s="2356">
        <v>33861</v>
      </c>
      <c r="I35" s="2356">
        <v>29826</v>
      </c>
      <c r="J35" s="2356">
        <v>4035</v>
      </c>
      <c r="K35" s="2356">
        <v>11795</v>
      </c>
      <c r="L35" s="2356">
        <v>576298</v>
      </c>
      <c r="M35" s="2356">
        <v>628</v>
      </c>
      <c r="N35" s="2356">
        <v>636</v>
      </c>
      <c r="O35" s="2356">
        <v>110</v>
      </c>
      <c r="P35" s="2356" t="s">
        <v>21</v>
      </c>
      <c r="Q35" s="2356">
        <v>526</v>
      </c>
      <c r="R35" s="2356">
        <v>400</v>
      </c>
      <c r="S35" s="2356">
        <v>126</v>
      </c>
      <c r="T35" s="2356">
        <v>1</v>
      </c>
      <c r="U35" s="208">
        <v>1027</v>
      </c>
      <c r="V35" s="1388" t="s">
        <v>36</v>
      </c>
      <c r="W35" s="632" t="s">
        <v>26</v>
      </c>
      <c r="X35" s="1419" t="s">
        <v>26</v>
      </c>
      <c r="Y35" s="1051" t="s">
        <v>26</v>
      </c>
      <c r="Z35" s="1422" t="s">
        <v>177</v>
      </c>
      <c r="AA35" s="2356">
        <v>7227</v>
      </c>
      <c r="AB35" s="2356">
        <v>7224</v>
      </c>
      <c r="AC35" s="2356">
        <v>6383</v>
      </c>
      <c r="AD35" s="2356">
        <v>383</v>
      </c>
      <c r="AE35" s="2356">
        <v>458</v>
      </c>
      <c r="AF35" s="2356">
        <v>326</v>
      </c>
      <c r="AG35" s="2356">
        <v>132</v>
      </c>
      <c r="AH35" s="2356">
        <v>29</v>
      </c>
      <c r="AI35" s="2356">
        <v>6672</v>
      </c>
      <c r="AJ35" s="2356">
        <v>1828</v>
      </c>
      <c r="AK35" s="2356">
        <v>1829</v>
      </c>
      <c r="AL35" s="2356">
        <v>626</v>
      </c>
      <c r="AM35" s="2356" t="s">
        <v>21</v>
      </c>
      <c r="AN35" s="2356">
        <v>1203</v>
      </c>
      <c r="AO35" s="2356">
        <v>545</v>
      </c>
      <c r="AP35" s="2356">
        <v>658</v>
      </c>
      <c r="AQ35" s="2356" t="s">
        <v>21</v>
      </c>
      <c r="AR35" s="208">
        <v>237</v>
      </c>
      <c r="AS35" s="1388" t="s">
        <v>36</v>
      </c>
      <c r="AT35" s="632" t="s">
        <v>26</v>
      </c>
      <c r="AU35" s="1419" t="s">
        <v>26</v>
      </c>
      <c r="AV35" s="1051" t="s">
        <v>26</v>
      </c>
      <c r="AW35" s="1422" t="s">
        <v>177</v>
      </c>
      <c r="AX35" s="2356">
        <v>953522</v>
      </c>
      <c r="AY35" s="2356">
        <v>892057</v>
      </c>
      <c r="AZ35" s="2356">
        <v>844637</v>
      </c>
      <c r="BA35" s="2356">
        <v>41532</v>
      </c>
      <c r="BB35" s="2356">
        <v>5888</v>
      </c>
      <c r="BC35" s="2356">
        <v>4752</v>
      </c>
      <c r="BD35" s="2356">
        <v>1136</v>
      </c>
      <c r="BE35" s="2356">
        <v>11748</v>
      </c>
      <c r="BF35" s="2356">
        <v>479584</v>
      </c>
      <c r="BG35" s="2356">
        <v>7834</v>
      </c>
      <c r="BH35" s="2356">
        <v>7834</v>
      </c>
      <c r="BI35" s="2356">
        <v>1295</v>
      </c>
      <c r="BJ35" s="2356">
        <v>6254</v>
      </c>
      <c r="BK35" s="2356">
        <v>285</v>
      </c>
      <c r="BL35" s="2356">
        <v>276</v>
      </c>
      <c r="BM35" s="2356">
        <v>9</v>
      </c>
      <c r="BN35" s="2356" t="s">
        <v>21</v>
      </c>
      <c r="BO35" s="208" t="s">
        <v>22</v>
      </c>
      <c r="BP35" s="1388" t="s">
        <v>36</v>
      </c>
      <c r="BQ35" s="632" t="s">
        <v>26</v>
      </c>
      <c r="BR35" s="1419" t="s">
        <v>26</v>
      </c>
      <c r="BS35" s="1051" t="s">
        <v>26</v>
      </c>
      <c r="BT35" s="1422" t="s">
        <v>177</v>
      </c>
      <c r="BU35" s="2356">
        <v>66794</v>
      </c>
      <c r="BV35" s="2356">
        <v>66793</v>
      </c>
      <c r="BW35" s="2356">
        <v>34925</v>
      </c>
      <c r="BX35" s="2356">
        <v>28636</v>
      </c>
      <c r="BY35" s="2356">
        <v>3232</v>
      </c>
      <c r="BZ35" s="2356">
        <v>2914</v>
      </c>
      <c r="CA35" s="2356">
        <v>318</v>
      </c>
      <c r="CB35" s="2356" t="s">
        <v>22</v>
      </c>
      <c r="CC35" s="2356" t="s">
        <v>22</v>
      </c>
      <c r="CD35" s="2356">
        <v>18599</v>
      </c>
      <c r="CE35" s="2356">
        <v>18929</v>
      </c>
      <c r="CF35" s="2356">
        <v>18929</v>
      </c>
      <c r="CG35" s="2356" t="s">
        <v>21</v>
      </c>
      <c r="CH35" s="2356" t="s">
        <v>21</v>
      </c>
      <c r="CI35" s="2356" t="s">
        <v>21</v>
      </c>
      <c r="CJ35" s="2356" t="s">
        <v>21</v>
      </c>
      <c r="CK35" s="2356" t="s">
        <v>21</v>
      </c>
      <c r="CL35" s="208">
        <v>16377</v>
      </c>
      <c r="CM35" s="1388" t="s">
        <v>36</v>
      </c>
      <c r="CN35" s="632" t="s">
        <v>26</v>
      </c>
    </row>
    <row r="36" spans="1:92" ht="15" customHeight="1">
      <c r="A36" s="1419" t="s">
        <v>26</v>
      </c>
      <c r="B36" s="1051" t="s">
        <v>26</v>
      </c>
      <c r="C36" s="1422" t="s">
        <v>178</v>
      </c>
      <c r="D36" s="2356">
        <v>937531</v>
      </c>
      <c r="E36" s="2356">
        <v>969735</v>
      </c>
      <c r="F36" s="2356">
        <v>896031</v>
      </c>
      <c r="G36" s="2356">
        <v>39434</v>
      </c>
      <c r="H36" s="2356">
        <v>34269</v>
      </c>
      <c r="I36" s="2356">
        <v>30318</v>
      </c>
      <c r="J36" s="2356">
        <v>3951</v>
      </c>
      <c r="K36" s="2356">
        <v>11385</v>
      </c>
      <c r="L36" s="2356">
        <v>532466</v>
      </c>
      <c r="M36" s="2356">
        <v>785</v>
      </c>
      <c r="N36" s="2356">
        <v>854</v>
      </c>
      <c r="O36" s="2356">
        <v>288</v>
      </c>
      <c r="P36" s="2356" t="s">
        <v>21</v>
      </c>
      <c r="Q36" s="2356">
        <v>566</v>
      </c>
      <c r="R36" s="2356">
        <v>441</v>
      </c>
      <c r="S36" s="2356">
        <v>125</v>
      </c>
      <c r="T36" s="2356" t="s">
        <v>21</v>
      </c>
      <c r="U36" s="208">
        <v>958</v>
      </c>
      <c r="V36" s="1388" t="s">
        <v>37</v>
      </c>
      <c r="W36" s="632" t="s">
        <v>26</v>
      </c>
      <c r="X36" s="1419" t="s">
        <v>26</v>
      </c>
      <c r="Y36" s="1051" t="s">
        <v>26</v>
      </c>
      <c r="Z36" s="1422" t="s">
        <v>178</v>
      </c>
      <c r="AA36" s="2356">
        <v>8125</v>
      </c>
      <c r="AB36" s="2356">
        <v>8300</v>
      </c>
      <c r="AC36" s="2356">
        <v>7588</v>
      </c>
      <c r="AD36" s="2356">
        <v>373</v>
      </c>
      <c r="AE36" s="2356">
        <v>339</v>
      </c>
      <c r="AF36" s="2356">
        <v>220</v>
      </c>
      <c r="AG36" s="2356">
        <v>119</v>
      </c>
      <c r="AH36" s="2356">
        <v>29</v>
      </c>
      <c r="AI36" s="2356">
        <v>6469</v>
      </c>
      <c r="AJ36" s="2356">
        <v>1752</v>
      </c>
      <c r="AK36" s="2356">
        <v>1753</v>
      </c>
      <c r="AL36" s="2356">
        <v>587</v>
      </c>
      <c r="AM36" s="2356" t="s">
        <v>21</v>
      </c>
      <c r="AN36" s="2356">
        <v>1166</v>
      </c>
      <c r="AO36" s="2356">
        <v>508</v>
      </c>
      <c r="AP36" s="2356">
        <v>658</v>
      </c>
      <c r="AQ36" s="2356" t="s">
        <v>21</v>
      </c>
      <c r="AR36" s="208">
        <v>237</v>
      </c>
      <c r="AS36" s="1388" t="s">
        <v>37</v>
      </c>
      <c r="AT36" s="632" t="s">
        <v>26</v>
      </c>
      <c r="AU36" s="1419" t="s">
        <v>26</v>
      </c>
      <c r="AV36" s="1051" t="s">
        <v>26</v>
      </c>
      <c r="AW36" s="1422" t="s">
        <v>178</v>
      </c>
      <c r="AX36" s="2356">
        <v>869649</v>
      </c>
      <c r="AY36" s="2356">
        <v>897579</v>
      </c>
      <c r="AZ36" s="2356">
        <v>852606</v>
      </c>
      <c r="BA36" s="2356">
        <v>39043</v>
      </c>
      <c r="BB36" s="2356">
        <v>5930</v>
      </c>
      <c r="BC36" s="2356">
        <v>4908</v>
      </c>
      <c r="BD36" s="2356">
        <v>1022</v>
      </c>
      <c r="BE36" s="2356">
        <v>11336</v>
      </c>
      <c r="BF36" s="2356">
        <v>440077</v>
      </c>
      <c r="BG36" s="2356">
        <v>7918</v>
      </c>
      <c r="BH36" s="2356">
        <v>7918</v>
      </c>
      <c r="BI36" s="2356">
        <v>1199</v>
      </c>
      <c r="BJ36" s="2356">
        <v>6312</v>
      </c>
      <c r="BK36" s="2356">
        <v>407</v>
      </c>
      <c r="BL36" s="2356">
        <v>395</v>
      </c>
      <c r="BM36" s="2356">
        <v>12</v>
      </c>
      <c r="BN36" s="2356" t="s">
        <v>21</v>
      </c>
      <c r="BO36" s="208" t="s">
        <v>22</v>
      </c>
      <c r="BP36" s="1388" t="s">
        <v>37</v>
      </c>
      <c r="BQ36" s="632" t="s">
        <v>26</v>
      </c>
      <c r="BR36" s="1419" t="s">
        <v>26</v>
      </c>
      <c r="BS36" s="1051" t="s">
        <v>26</v>
      </c>
      <c r="BT36" s="1422" t="s">
        <v>178</v>
      </c>
      <c r="BU36" s="2356">
        <v>59582</v>
      </c>
      <c r="BV36" s="2356">
        <v>59583</v>
      </c>
      <c r="BW36" s="2356">
        <v>29650</v>
      </c>
      <c r="BX36" s="2356">
        <v>26389</v>
      </c>
      <c r="BY36" s="2356">
        <v>3544</v>
      </c>
      <c r="BZ36" s="2356">
        <v>3183</v>
      </c>
      <c r="CA36" s="2356">
        <v>361</v>
      </c>
      <c r="CB36" s="2356" t="s">
        <v>22</v>
      </c>
      <c r="CC36" s="2356" t="s">
        <v>22</v>
      </c>
      <c r="CD36" s="2356">
        <v>20394</v>
      </c>
      <c r="CE36" s="2356">
        <v>22552</v>
      </c>
      <c r="CF36" s="2356">
        <v>22552</v>
      </c>
      <c r="CG36" s="2356" t="s">
        <v>21</v>
      </c>
      <c r="CH36" s="2356" t="s">
        <v>21</v>
      </c>
      <c r="CI36" s="2356" t="s">
        <v>21</v>
      </c>
      <c r="CJ36" s="2356" t="s">
        <v>21</v>
      </c>
      <c r="CK36" s="2356" t="s">
        <v>21</v>
      </c>
      <c r="CL36" s="208">
        <v>14220</v>
      </c>
      <c r="CM36" s="1388" t="s">
        <v>37</v>
      </c>
      <c r="CN36" s="632" t="s">
        <v>26</v>
      </c>
    </row>
    <row r="37" spans="1:92" ht="15" customHeight="1">
      <c r="A37" s="1419" t="s">
        <v>26</v>
      </c>
      <c r="B37" s="1051" t="s">
        <v>26</v>
      </c>
      <c r="C37" s="1422" t="s">
        <v>179</v>
      </c>
      <c r="D37" s="2356">
        <v>962444</v>
      </c>
      <c r="E37" s="2356">
        <v>976069</v>
      </c>
      <c r="F37" s="2356">
        <v>898806</v>
      </c>
      <c r="G37" s="2356">
        <v>41492</v>
      </c>
      <c r="H37" s="2356">
        <v>35772</v>
      </c>
      <c r="I37" s="2356">
        <v>31706</v>
      </c>
      <c r="J37" s="2356">
        <v>4066</v>
      </c>
      <c r="K37" s="2356">
        <v>13082</v>
      </c>
      <c r="L37" s="2356">
        <v>505848</v>
      </c>
      <c r="M37" s="2356">
        <v>801</v>
      </c>
      <c r="N37" s="2356">
        <v>809</v>
      </c>
      <c r="O37" s="2356">
        <v>175</v>
      </c>
      <c r="P37" s="2356" t="s">
        <v>21</v>
      </c>
      <c r="Q37" s="2356">
        <v>634</v>
      </c>
      <c r="R37" s="2356">
        <v>506</v>
      </c>
      <c r="S37" s="2356">
        <v>128</v>
      </c>
      <c r="T37" s="2356">
        <v>3</v>
      </c>
      <c r="U37" s="208">
        <v>948</v>
      </c>
      <c r="V37" s="1388" t="s">
        <v>38</v>
      </c>
      <c r="W37" s="632" t="s">
        <v>26</v>
      </c>
      <c r="X37" s="1419" t="s">
        <v>26</v>
      </c>
      <c r="Y37" s="1051" t="s">
        <v>26</v>
      </c>
      <c r="Z37" s="1422" t="s">
        <v>179</v>
      </c>
      <c r="AA37" s="2356">
        <v>7341</v>
      </c>
      <c r="AB37" s="2356">
        <v>7078</v>
      </c>
      <c r="AC37" s="2356">
        <v>6133</v>
      </c>
      <c r="AD37" s="2356">
        <v>327</v>
      </c>
      <c r="AE37" s="2356">
        <v>618</v>
      </c>
      <c r="AF37" s="2356">
        <v>436</v>
      </c>
      <c r="AG37" s="2356">
        <v>182</v>
      </c>
      <c r="AH37" s="2356">
        <v>32</v>
      </c>
      <c r="AI37" s="2356">
        <v>6678</v>
      </c>
      <c r="AJ37" s="2356">
        <v>1838</v>
      </c>
      <c r="AK37" s="2356">
        <v>1881</v>
      </c>
      <c r="AL37" s="2356">
        <v>715</v>
      </c>
      <c r="AM37" s="2356" t="s">
        <v>21</v>
      </c>
      <c r="AN37" s="2356">
        <v>1166</v>
      </c>
      <c r="AO37" s="2356">
        <v>541</v>
      </c>
      <c r="AP37" s="2356">
        <v>625</v>
      </c>
      <c r="AQ37" s="2356" t="s">
        <v>21</v>
      </c>
      <c r="AR37" s="208">
        <v>195</v>
      </c>
      <c r="AS37" s="1388" t="s">
        <v>38</v>
      </c>
      <c r="AT37" s="632" t="s">
        <v>26</v>
      </c>
      <c r="AU37" s="1419" t="s">
        <v>26</v>
      </c>
      <c r="AV37" s="1051" t="s">
        <v>26</v>
      </c>
      <c r="AW37" s="1422" t="s">
        <v>179</v>
      </c>
      <c r="AX37" s="2356">
        <v>891042</v>
      </c>
      <c r="AY37" s="2356">
        <v>904317</v>
      </c>
      <c r="AZ37" s="2356">
        <v>856578</v>
      </c>
      <c r="BA37" s="2356">
        <v>41152</v>
      </c>
      <c r="BB37" s="2356">
        <v>6586</v>
      </c>
      <c r="BC37" s="2356">
        <v>5621</v>
      </c>
      <c r="BD37" s="2356">
        <v>965</v>
      </c>
      <c r="BE37" s="2356">
        <v>13030</v>
      </c>
      <c r="BF37" s="2356">
        <v>413882</v>
      </c>
      <c r="BG37" s="2356">
        <v>7256</v>
      </c>
      <c r="BH37" s="2356">
        <v>7256</v>
      </c>
      <c r="BI37" s="2356">
        <v>1172</v>
      </c>
      <c r="BJ37" s="2356">
        <v>5601</v>
      </c>
      <c r="BK37" s="2356">
        <v>483</v>
      </c>
      <c r="BL37" s="2356">
        <v>472</v>
      </c>
      <c r="BM37" s="2356">
        <v>11</v>
      </c>
      <c r="BN37" s="2356" t="s">
        <v>21</v>
      </c>
      <c r="BO37" s="208" t="s">
        <v>22</v>
      </c>
      <c r="BP37" s="1388" t="s">
        <v>38</v>
      </c>
      <c r="BQ37" s="632" t="s">
        <v>26</v>
      </c>
      <c r="BR37" s="1419" t="s">
        <v>26</v>
      </c>
      <c r="BS37" s="1051" t="s">
        <v>26</v>
      </c>
      <c r="BT37" s="1422" t="s">
        <v>179</v>
      </c>
      <c r="BU37" s="2356">
        <v>64317</v>
      </c>
      <c r="BV37" s="2356">
        <v>64321</v>
      </c>
      <c r="BW37" s="2356">
        <v>31717</v>
      </c>
      <c r="BX37" s="2356">
        <v>28614</v>
      </c>
      <c r="BY37" s="2356">
        <v>3990</v>
      </c>
      <c r="BZ37" s="2356">
        <v>3709</v>
      </c>
      <c r="CA37" s="2356">
        <v>281</v>
      </c>
      <c r="CB37" s="2356" t="s">
        <v>22</v>
      </c>
      <c r="CC37" s="2356" t="s">
        <v>22</v>
      </c>
      <c r="CD37" s="2356">
        <v>22834</v>
      </c>
      <c r="CE37" s="2356">
        <v>23470</v>
      </c>
      <c r="CF37" s="2356">
        <v>23470</v>
      </c>
      <c r="CG37" s="2356" t="s">
        <v>21</v>
      </c>
      <c r="CH37" s="2356" t="s">
        <v>21</v>
      </c>
      <c r="CI37" s="2356" t="s">
        <v>21</v>
      </c>
      <c r="CJ37" s="2356" t="s">
        <v>21</v>
      </c>
      <c r="CK37" s="2356" t="s">
        <v>21</v>
      </c>
      <c r="CL37" s="208">
        <v>13583</v>
      </c>
      <c r="CM37" s="1388" t="s">
        <v>38</v>
      </c>
      <c r="CN37" s="632" t="s">
        <v>26</v>
      </c>
    </row>
    <row r="38" spans="1:92" ht="15" customHeight="1">
      <c r="A38" s="1419" t="s">
        <v>26</v>
      </c>
      <c r="B38" s="1051" t="s">
        <v>26</v>
      </c>
      <c r="C38" s="1422" t="s">
        <v>180</v>
      </c>
      <c r="D38" s="2356">
        <v>1059185</v>
      </c>
      <c r="E38" s="2356">
        <v>1013653</v>
      </c>
      <c r="F38" s="2356">
        <v>931029</v>
      </c>
      <c r="G38" s="2356">
        <v>45975</v>
      </c>
      <c r="H38" s="2356">
        <v>36649</v>
      </c>
      <c r="I38" s="2356">
        <v>31978</v>
      </c>
      <c r="J38" s="2356">
        <v>4671</v>
      </c>
      <c r="K38" s="2356">
        <v>12973</v>
      </c>
      <c r="L38" s="2356">
        <v>538240</v>
      </c>
      <c r="M38" s="2356">
        <v>943</v>
      </c>
      <c r="N38" s="2356">
        <v>780</v>
      </c>
      <c r="O38" s="2356">
        <v>117</v>
      </c>
      <c r="P38" s="2356" t="s">
        <v>21</v>
      </c>
      <c r="Q38" s="2356">
        <v>663</v>
      </c>
      <c r="R38" s="2356">
        <v>548</v>
      </c>
      <c r="S38" s="2356">
        <v>115</v>
      </c>
      <c r="T38" s="2356">
        <v>1</v>
      </c>
      <c r="U38" s="208">
        <v>1111</v>
      </c>
      <c r="V38" s="1388" t="s">
        <v>39</v>
      </c>
      <c r="W38" s="632" t="s">
        <v>26</v>
      </c>
      <c r="X38" s="1419" t="s">
        <v>26</v>
      </c>
      <c r="Y38" s="1051" t="s">
        <v>26</v>
      </c>
      <c r="Z38" s="1422" t="s">
        <v>180</v>
      </c>
      <c r="AA38" s="2356">
        <v>8271</v>
      </c>
      <c r="AB38" s="2356">
        <v>7933</v>
      </c>
      <c r="AC38" s="2356">
        <v>6788</v>
      </c>
      <c r="AD38" s="2356">
        <v>317</v>
      </c>
      <c r="AE38" s="2356">
        <v>828</v>
      </c>
      <c r="AF38" s="2356">
        <v>596</v>
      </c>
      <c r="AG38" s="2356">
        <v>232</v>
      </c>
      <c r="AH38" s="2356">
        <v>29</v>
      </c>
      <c r="AI38" s="2356">
        <v>6987</v>
      </c>
      <c r="AJ38" s="2356">
        <v>1903</v>
      </c>
      <c r="AK38" s="2356">
        <v>1867</v>
      </c>
      <c r="AL38" s="2356">
        <v>774</v>
      </c>
      <c r="AM38" s="2356" t="s">
        <v>21</v>
      </c>
      <c r="AN38" s="2356">
        <v>1093</v>
      </c>
      <c r="AO38" s="2356">
        <v>543</v>
      </c>
      <c r="AP38" s="2356">
        <v>550</v>
      </c>
      <c r="AQ38" s="2356" t="s">
        <v>21</v>
      </c>
      <c r="AR38" s="208">
        <v>229</v>
      </c>
      <c r="AS38" s="1388" t="s">
        <v>39</v>
      </c>
      <c r="AT38" s="632" t="s">
        <v>26</v>
      </c>
      <c r="AU38" s="1419" t="s">
        <v>26</v>
      </c>
      <c r="AV38" s="1051" t="s">
        <v>26</v>
      </c>
      <c r="AW38" s="1422" t="s">
        <v>180</v>
      </c>
      <c r="AX38" s="2356">
        <v>976475</v>
      </c>
      <c r="AY38" s="2356">
        <v>936093</v>
      </c>
      <c r="AZ38" s="2356">
        <v>884236</v>
      </c>
      <c r="BA38" s="2356">
        <v>45647</v>
      </c>
      <c r="BB38" s="2356">
        <v>6211</v>
      </c>
      <c r="BC38" s="2356">
        <v>5134</v>
      </c>
      <c r="BD38" s="2356">
        <v>1077</v>
      </c>
      <c r="BE38" s="2356">
        <v>12927</v>
      </c>
      <c r="BF38" s="2356">
        <v>441326</v>
      </c>
      <c r="BG38" s="2356">
        <v>7199</v>
      </c>
      <c r="BH38" s="2356">
        <v>7199</v>
      </c>
      <c r="BI38" s="2356">
        <v>1340</v>
      </c>
      <c r="BJ38" s="2356">
        <v>5373</v>
      </c>
      <c r="BK38" s="2356">
        <v>486</v>
      </c>
      <c r="BL38" s="2356">
        <v>475</v>
      </c>
      <c r="BM38" s="2356">
        <v>11</v>
      </c>
      <c r="BN38" s="2356" t="s">
        <v>21</v>
      </c>
      <c r="BO38" s="208" t="s">
        <v>22</v>
      </c>
      <c r="BP38" s="1388" t="s">
        <v>39</v>
      </c>
      <c r="BQ38" s="632" t="s">
        <v>26</v>
      </c>
      <c r="BR38" s="1419" t="s">
        <v>26</v>
      </c>
      <c r="BS38" s="1051" t="s">
        <v>26</v>
      </c>
      <c r="BT38" s="1422" t="s">
        <v>180</v>
      </c>
      <c r="BU38" s="2356">
        <v>71494</v>
      </c>
      <c r="BV38" s="2356">
        <v>71493</v>
      </c>
      <c r="BW38" s="2356">
        <v>34279</v>
      </c>
      <c r="BX38" s="2356">
        <v>33030</v>
      </c>
      <c r="BY38" s="2356">
        <v>4184</v>
      </c>
      <c r="BZ38" s="2356">
        <v>3801</v>
      </c>
      <c r="CA38" s="2356">
        <v>383</v>
      </c>
      <c r="CB38" s="2356" t="s">
        <v>22</v>
      </c>
      <c r="CC38" s="2356" t="s">
        <v>22</v>
      </c>
      <c r="CD38" s="2356">
        <v>21381</v>
      </c>
      <c r="CE38" s="2356">
        <v>18285</v>
      </c>
      <c r="CF38" s="2356">
        <v>18285</v>
      </c>
      <c r="CG38" s="2356" t="s">
        <v>21</v>
      </c>
      <c r="CH38" s="2356" t="s">
        <v>21</v>
      </c>
      <c r="CI38" s="2356" t="s">
        <v>21</v>
      </c>
      <c r="CJ38" s="2356" t="s">
        <v>21</v>
      </c>
      <c r="CK38" s="2356" t="s">
        <v>21</v>
      </c>
      <c r="CL38" s="208">
        <v>16681</v>
      </c>
      <c r="CM38" s="1388" t="s">
        <v>39</v>
      </c>
      <c r="CN38" s="632" t="s">
        <v>26</v>
      </c>
    </row>
    <row r="39" spans="1:92" ht="15" customHeight="1">
      <c r="A39" s="1419" t="s">
        <v>26</v>
      </c>
      <c r="B39" s="1051" t="s">
        <v>26</v>
      </c>
      <c r="C39" s="1422" t="s">
        <v>181</v>
      </c>
      <c r="D39" s="2356">
        <v>1051664</v>
      </c>
      <c r="E39" s="2356">
        <v>990858</v>
      </c>
      <c r="F39" s="2356">
        <v>909724</v>
      </c>
      <c r="G39" s="2356">
        <v>45455</v>
      </c>
      <c r="H39" s="2356">
        <v>35679</v>
      </c>
      <c r="I39" s="2356">
        <v>30973</v>
      </c>
      <c r="J39" s="2356">
        <v>4706</v>
      </c>
      <c r="K39" s="2356">
        <v>11138</v>
      </c>
      <c r="L39" s="2356">
        <v>587967</v>
      </c>
      <c r="M39" s="2356">
        <v>723</v>
      </c>
      <c r="N39" s="2356">
        <v>767</v>
      </c>
      <c r="O39" s="2356">
        <v>154</v>
      </c>
      <c r="P39" s="2356" t="s">
        <v>21</v>
      </c>
      <c r="Q39" s="2356">
        <v>613</v>
      </c>
      <c r="R39" s="2356">
        <v>497</v>
      </c>
      <c r="S39" s="2356">
        <v>116</v>
      </c>
      <c r="T39" s="2356">
        <v>1</v>
      </c>
      <c r="U39" s="208">
        <v>1072</v>
      </c>
      <c r="V39" s="1388" t="s">
        <v>40</v>
      </c>
      <c r="W39" s="632" t="s">
        <v>26</v>
      </c>
      <c r="X39" s="1419" t="s">
        <v>26</v>
      </c>
      <c r="Y39" s="1051" t="s">
        <v>26</v>
      </c>
      <c r="Z39" s="1422" t="s">
        <v>181</v>
      </c>
      <c r="AA39" s="2356">
        <v>7523</v>
      </c>
      <c r="AB39" s="2356">
        <v>7705</v>
      </c>
      <c r="AC39" s="2356">
        <v>6902</v>
      </c>
      <c r="AD39" s="2356">
        <v>42</v>
      </c>
      <c r="AE39" s="2356">
        <v>761</v>
      </c>
      <c r="AF39" s="2356">
        <v>558</v>
      </c>
      <c r="AG39" s="2356">
        <v>203</v>
      </c>
      <c r="AH39" s="2356">
        <v>34</v>
      </c>
      <c r="AI39" s="2356">
        <v>6759</v>
      </c>
      <c r="AJ39" s="2356">
        <v>1954</v>
      </c>
      <c r="AK39" s="2356">
        <v>1928</v>
      </c>
      <c r="AL39" s="2356">
        <v>706</v>
      </c>
      <c r="AM39" s="2356" t="s">
        <v>21</v>
      </c>
      <c r="AN39" s="2356">
        <v>1222</v>
      </c>
      <c r="AO39" s="2356">
        <v>543</v>
      </c>
      <c r="AP39" s="2356">
        <v>679</v>
      </c>
      <c r="AQ39" s="2356" t="s">
        <v>21</v>
      </c>
      <c r="AR39" s="208">
        <v>255</v>
      </c>
      <c r="AS39" s="1388" t="s">
        <v>40</v>
      </c>
      <c r="AT39" s="632" t="s">
        <v>26</v>
      </c>
      <c r="AU39" s="1419" t="s">
        <v>26</v>
      </c>
      <c r="AV39" s="1051" t="s">
        <v>26</v>
      </c>
      <c r="AW39" s="1422" t="s">
        <v>181</v>
      </c>
      <c r="AX39" s="2356">
        <v>968884</v>
      </c>
      <c r="AY39" s="2356">
        <v>905203</v>
      </c>
      <c r="AZ39" s="2356">
        <v>853322</v>
      </c>
      <c r="BA39" s="2356">
        <v>45407</v>
      </c>
      <c r="BB39" s="2356">
        <v>6474</v>
      </c>
      <c r="BC39" s="2356">
        <v>5471</v>
      </c>
      <c r="BD39" s="2356">
        <v>1003</v>
      </c>
      <c r="BE39" s="2356">
        <v>11083</v>
      </c>
      <c r="BF39" s="2356">
        <v>493969</v>
      </c>
      <c r="BG39" s="2356">
        <v>7741</v>
      </c>
      <c r="BH39" s="2356">
        <v>7741</v>
      </c>
      <c r="BI39" s="2356">
        <v>1267</v>
      </c>
      <c r="BJ39" s="2356">
        <v>6070</v>
      </c>
      <c r="BK39" s="2356">
        <v>404</v>
      </c>
      <c r="BL39" s="2356">
        <v>396</v>
      </c>
      <c r="BM39" s="2356">
        <v>8</v>
      </c>
      <c r="BN39" s="2356" t="s">
        <v>21</v>
      </c>
      <c r="BO39" s="208" t="s">
        <v>22</v>
      </c>
      <c r="BP39" s="1388" t="s">
        <v>40</v>
      </c>
      <c r="BQ39" s="632" t="s">
        <v>26</v>
      </c>
      <c r="BR39" s="1419" t="s">
        <v>26</v>
      </c>
      <c r="BS39" s="1051" t="s">
        <v>26</v>
      </c>
      <c r="BT39" s="1422" t="s">
        <v>181</v>
      </c>
      <c r="BU39" s="2356">
        <v>70674</v>
      </c>
      <c r="BV39" s="2356">
        <v>70671</v>
      </c>
      <c r="BW39" s="2356">
        <v>34081</v>
      </c>
      <c r="BX39" s="2356">
        <v>32335</v>
      </c>
      <c r="BY39" s="2356">
        <v>4255</v>
      </c>
      <c r="BZ39" s="2356">
        <v>3777</v>
      </c>
      <c r="CA39" s="2356">
        <v>478</v>
      </c>
      <c r="CB39" s="2356" t="s">
        <v>22</v>
      </c>
      <c r="CC39" s="2356" t="s">
        <v>22</v>
      </c>
      <c r="CD39" s="2356">
        <v>19007</v>
      </c>
      <c r="CE39" s="2356">
        <v>18429</v>
      </c>
      <c r="CF39" s="2356">
        <v>18429</v>
      </c>
      <c r="CG39" s="2356" t="s">
        <v>21</v>
      </c>
      <c r="CH39" s="2356" t="s">
        <v>21</v>
      </c>
      <c r="CI39" s="2356" t="s">
        <v>21</v>
      </c>
      <c r="CJ39" s="2356" t="s">
        <v>21</v>
      </c>
      <c r="CK39" s="2356" t="s">
        <v>21</v>
      </c>
      <c r="CL39" s="208">
        <v>17257</v>
      </c>
      <c r="CM39" s="1388" t="s">
        <v>40</v>
      </c>
      <c r="CN39" s="632" t="s">
        <v>26</v>
      </c>
    </row>
    <row r="40" spans="1:92" ht="15" customHeight="1">
      <c r="A40" s="1423" t="s">
        <v>26</v>
      </c>
      <c r="B40" s="1061" t="s">
        <v>26</v>
      </c>
      <c r="C40" s="1424" t="s">
        <v>182</v>
      </c>
      <c r="D40" s="2357">
        <v>942319</v>
      </c>
      <c r="E40" s="2357">
        <v>1022300</v>
      </c>
      <c r="F40" s="2357">
        <v>946441</v>
      </c>
      <c r="G40" s="2357">
        <v>39911</v>
      </c>
      <c r="H40" s="2357">
        <v>35948</v>
      </c>
      <c r="I40" s="2357">
        <v>30919</v>
      </c>
      <c r="J40" s="2357">
        <v>5029</v>
      </c>
      <c r="K40" s="2357">
        <v>15149</v>
      </c>
      <c r="L40" s="2357">
        <v>492834</v>
      </c>
      <c r="M40" s="2357">
        <v>784</v>
      </c>
      <c r="N40" s="2357">
        <v>759</v>
      </c>
      <c r="O40" s="2357">
        <v>126</v>
      </c>
      <c r="P40" s="2357" t="s">
        <v>21</v>
      </c>
      <c r="Q40" s="2357">
        <v>633</v>
      </c>
      <c r="R40" s="2357">
        <v>518</v>
      </c>
      <c r="S40" s="2357">
        <v>115</v>
      </c>
      <c r="T40" s="2357" t="s">
        <v>21</v>
      </c>
      <c r="U40" s="493">
        <v>1091</v>
      </c>
      <c r="V40" s="1390" t="s">
        <v>41</v>
      </c>
      <c r="W40" s="635" t="s">
        <v>26</v>
      </c>
      <c r="X40" s="1423" t="s">
        <v>26</v>
      </c>
      <c r="Y40" s="1061" t="s">
        <v>26</v>
      </c>
      <c r="Z40" s="1424" t="s">
        <v>182</v>
      </c>
      <c r="AA40" s="2357">
        <v>7988</v>
      </c>
      <c r="AB40" s="2357">
        <v>7815</v>
      </c>
      <c r="AC40" s="2357">
        <v>7187</v>
      </c>
      <c r="AD40" s="2357">
        <v>48</v>
      </c>
      <c r="AE40" s="2357">
        <v>580</v>
      </c>
      <c r="AF40" s="2357">
        <v>344</v>
      </c>
      <c r="AG40" s="2357">
        <v>236</v>
      </c>
      <c r="AH40" s="2357">
        <v>35</v>
      </c>
      <c r="AI40" s="2357">
        <v>6892</v>
      </c>
      <c r="AJ40" s="2357">
        <v>2169</v>
      </c>
      <c r="AK40" s="2357">
        <v>2167</v>
      </c>
      <c r="AL40" s="2357">
        <v>785</v>
      </c>
      <c r="AM40" s="2357" t="s">
        <v>21</v>
      </c>
      <c r="AN40" s="2357">
        <v>1382</v>
      </c>
      <c r="AO40" s="2357">
        <v>554</v>
      </c>
      <c r="AP40" s="2357">
        <v>828</v>
      </c>
      <c r="AQ40" s="2357" t="s">
        <v>21</v>
      </c>
      <c r="AR40" s="493">
        <v>253</v>
      </c>
      <c r="AS40" s="1390" t="s">
        <v>41</v>
      </c>
      <c r="AT40" s="635" t="s">
        <v>26</v>
      </c>
      <c r="AU40" s="1423" t="s">
        <v>26</v>
      </c>
      <c r="AV40" s="1061" t="s">
        <v>26</v>
      </c>
      <c r="AW40" s="1424" t="s">
        <v>182</v>
      </c>
      <c r="AX40" s="2357">
        <v>850996</v>
      </c>
      <c r="AY40" s="2357">
        <v>928738</v>
      </c>
      <c r="AZ40" s="2357">
        <v>882254</v>
      </c>
      <c r="BA40" s="2357">
        <v>39859</v>
      </c>
      <c r="BB40" s="2357">
        <v>6625</v>
      </c>
      <c r="BC40" s="2357">
        <v>5484</v>
      </c>
      <c r="BD40" s="2357">
        <v>1141</v>
      </c>
      <c r="BE40" s="2357">
        <v>15095</v>
      </c>
      <c r="BF40" s="2357">
        <v>401143</v>
      </c>
      <c r="BG40" s="2357">
        <v>5921</v>
      </c>
      <c r="BH40" s="2357">
        <v>5921</v>
      </c>
      <c r="BI40" s="2357">
        <v>1322</v>
      </c>
      <c r="BJ40" s="2357">
        <v>4433</v>
      </c>
      <c r="BK40" s="2357">
        <v>166</v>
      </c>
      <c r="BL40" s="2357">
        <v>148</v>
      </c>
      <c r="BM40" s="2357">
        <v>18</v>
      </c>
      <c r="BN40" s="2357" t="s">
        <v>21</v>
      </c>
      <c r="BO40" s="493" t="s">
        <v>22</v>
      </c>
      <c r="BP40" s="1390" t="s">
        <v>41</v>
      </c>
      <c r="BQ40" s="635" t="s">
        <v>26</v>
      </c>
      <c r="BR40" s="1423" t="s">
        <v>26</v>
      </c>
      <c r="BS40" s="1061" t="s">
        <v>26</v>
      </c>
      <c r="BT40" s="1424" t="s">
        <v>182</v>
      </c>
      <c r="BU40" s="2357">
        <v>66587</v>
      </c>
      <c r="BV40" s="2357">
        <v>66587</v>
      </c>
      <c r="BW40" s="2357">
        <v>33408</v>
      </c>
      <c r="BX40" s="2357">
        <v>28984</v>
      </c>
      <c r="BY40" s="2357">
        <v>4195</v>
      </c>
      <c r="BZ40" s="2357">
        <v>3819</v>
      </c>
      <c r="CA40" s="2357">
        <v>376</v>
      </c>
      <c r="CB40" s="2357" t="s">
        <v>22</v>
      </c>
      <c r="CC40" s="2357" t="s">
        <v>22</v>
      </c>
      <c r="CD40" s="2357">
        <v>21594</v>
      </c>
      <c r="CE40" s="2357">
        <v>21674</v>
      </c>
      <c r="CF40" s="2357">
        <v>21674</v>
      </c>
      <c r="CG40" s="2357" t="s">
        <v>21</v>
      </c>
      <c r="CH40" s="2357" t="s">
        <v>21</v>
      </c>
      <c r="CI40" s="2357" t="s">
        <v>21</v>
      </c>
      <c r="CJ40" s="2357" t="s">
        <v>21</v>
      </c>
      <c r="CK40" s="2357" t="s">
        <v>21</v>
      </c>
      <c r="CL40" s="493">
        <v>17176</v>
      </c>
      <c r="CM40" s="1390" t="s">
        <v>41</v>
      </c>
      <c r="CN40" s="635" t="s">
        <v>26</v>
      </c>
    </row>
    <row r="41" spans="1:92" ht="15" customHeight="1">
      <c r="A41" s="1204"/>
      <c r="B41" s="1204"/>
      <c r="C41" s="1204"/>
      <c r="D41" s="655"/>
      <c r="E41" s="655"/>
      <c r="F41" s="655"/>
      <c r="G41" s="655"/>
      <c r="H41" s="655"/>
      <c r="I41" s="655"/>
      <c r="J41" s="655"/>
      <c r="K41" s="655"/>
      <c r="L41" s="655"/>
      <c r="M41" s="655"/>
      <c r="N41" s="655"/>
      <c r="O41" s="655"/>
      <c r="P41" s="655"/>
      <c r="Q41" s="655"/>
      <c r="R41" s="655"/>
      <c r="S41" s="655"/>
      <c r="T41" s="655"/>
      <c r="U41" s="655"/>
      <c r="V41" s="146"/>
      <c r="W41" s="146"/>
      <c r="X41" s="1204"/>
      <c r="Y41" s="1204"/>
      <c r="Z41" s="1204"/>
      <c r="AA41" s="655"/>
      <c r="AB41" s="655"/>
      <c r="AC41" s="655"/>
      <c r="AD41" s="655"/>
      <c r="AE41" s="655"/>
      <c r="AF41" s="655"/>
      <c r="AG41" s="655"/>
      <c r="AH41" s="655"/>
      <c r="AI41" s="655"/>
      <c r="AJ41" s="655"/>
      <c r="AK41" s="655"/>
      <c r="AL41" s="655"/>
      <c r="AM41" s="655"/>
      <c r="AN41" s="655"/>
      <c r="AO41" s="655"/>
      <c r="AP41" s="655"/>
      <c r="AQ41" s="655"/>
      <c r="AR41" s="655"/>
      <c r="AS41" s="146"/>
      <c r="AT41" s="146"/>
      <c r="AU41" s="1204"/>
      <c r="AV41" s="1204"/>
      <c r="AW41" s="1204"/>
      <c r="AX41" s="655"/>
      <c r="AY41" s="655"/>
      <c r="AZ41" s="655"/>
      <c r="BA41" s="655"/>
      <c r="BB41" s="655"/>
      <c r="BC41" s="655"/>
      <c r="BD41" s="655"/>
      <c r="BE41" s="655"/>
      <c r="BF41" s="655"/>
      <c r="BG41" s="655"/>
      <c r="BH41" s="655"/>
      <c r="BI41" s="655"/>
      <c r="BJ41" s="655"/>
      <c r="BK41" s="655"/>
      <c r="BL41" s="655"/>
      <c r="BM41" s="655"/>
      <c r="BN41" s="655"/>
      <c r="BO41" s="655"/>
      <c r="BP41" s="146"/>
      <c r="BQ41" s="146"/>
      <c r="BR41" s="1204"/>
      <c r="BS41" s="1204"/>
      <c r="BT41" s="1204"/>
      <c r="BU41" s="929"/>
      <c r="BV41" s="929"/>
      <c r="BW41" s="929"/>
      <c r="BX41" s="929"/>
      <c r="BY41" s="929"/>
      <c r="BZ41" s="929"/>
      <c r="CA41" s="929"/>
      <c r="CB41" s="929"/>
      <c r="CC41" s="929"/>
      <c r="CD41" s="655"/>
      <c r="CE41" s="655"/>
      <c r="CF41" s="655"/>
      <c r="CG41" s="655"/>
      <c r="CH41" s="655"/>
      <c r="CI41" s="655"/>
      <c r="CJ41" s="655"/>
      <c r="CK41" s="655"/>
      <c r="CL41" s="655"/>
      <c r="CM41" s="146"/>
      <c r="CN41" s="146"/>
    </row>
    <row r="42" spans="1:92" s="14" customFormat="1" ht="19.5" customHeight="1">
      <c r="A42" s="1206" t="s">
        <v>1885</v>
      </c>
      <c r="B42" s="617"/>
      <c r="C42" s="617"/>
      <c r="D42" s="1692"/>
      <c r="E42" s="617" t="s">
        <v>1886</v>
      </c>
      <c r="F42" s="494"/>
      <c r="G42" s="494"/>
      <c r="H42" s="494"/>
      <c r="I42" s="494"/>
      <c r="J42" s="494"/>
      <c r="K42" s="1401"/>
      <c r="L42" s="618" t="s">
        <v>1887</v>
      </c>
      <c r="M42" s="1456" t="s">
        <v>848</v>
      </c>
      <c r="N42" s="494"/>
      <c r="O42" s="494" t="s">
        <v>1613</v>
      </c>
      <c r="P42" s="494"/>
      <c r="Q42" s="494"/>
      <c r="R42" s="494"/>
      <c r="S42" s="494"/>
      <c r="T42" s="1401"/>
      <c r="U42" s="618" t="s">
        <v>1887</v>
      </c>
      <c r="V42" s="494"/>
      <c r="W42" s="494"/>
      <c r="X42" s="1206" t="s">
        <v>849</v>
      </c>
      <c r="Y42" s="617"/>
      <c r="Z42" s="617"/>
      <c r="AA42" s="1692"/>
      <c r="AB42" s="617" t="s">
        <v>1858</v>
      </c>
      <c r="AC42" s="494"/>
      <c r="AD42" s="494"/>
      <c r="AE42" s="494"/>
      <c r="AF42" s="494"/>
      <c r="AG42" s="494"/>
      <c r="AH42" s="1401"/>
      <c r="AI42" s="618" t="s">
        <v>1887</v>
      </c>
      <c r="AJ42" s="1456" t="s">
        <v>1888</v>
      </c>
      <c r="AK42" s="641"/>
      <c r="AL42" s="641" t="s">
        <v>1646</v>
      </c>
      <c r="AM42" s="494"/>
      <c r="AN42" s="494"/>
      <c r="AO42" s="494"/>
      <c r="AP42" s="494"/>
      <c r="AQ42" s="1402"/>
      <c r="AR42" s="618" t="s">
        <v>1889</v>
      </c>
      <c r="AS42" s="494"/>
      <c r="AT42" s="494"/>
      <c r="AU42" s="1206" t="s">
        <v>850</v>
      </c>
      <c r="AV42" s="617"/>
      <c r="AW42" s="617"/>
      <c r="AX42" s="1692"/>
      <c r="AY42" s="494" t="s">
        <v>1750</v>
      </c>
      <c r="AZ42" s="494"/>
      <c r="BA42" s="494"/>
      <c r="BB42" s="494"/>
      <c r="BC42" s="494"/>
      <c r="BD42" s="494"/>
      <c r="BE42" s="1402"/>
      <c r="BF42" s="618" t="s">
        <v>1889</v>
      </c>
      <c r="BG42" s="1907" t="s">
        <v>851</v>
      </c>
      <c r="BH42" s="641"/>
      <c r="BI42" s="641" t="s">
        <v>1890</v>
      </c>
      <c r="BJ42" s="641"/>
      <c r="BK42" s="641"/>
      <c r="BL42" s="494"/>
      <c r="BM42" s="494"/>
      <c r="BN42" s="1425"/>
      <c r="BO42" s="618" t="s">
        <v>1889</v>
      </c>
      <c r="BP42" s="494"/>
      <c r="BQ42" s="494"/>
      <c r="BR42" s="1456" t="s">
        <v>852</v>
      </c>
      <c r="BS42" s="494"/>
      <c r="BT42" s="494"/>
      <c r="BU42" s="494"/>
      <c r="BV42" s="494" t="s">
        <v>1891</v>
      </c>
      <c r="BW42" s="494"/>
      <c r="BX42" s="494"/>
      <c r="BY42" s="619"/>
      <c r="BZ42" s="494"/>
      <c r="CA42" s="1403"/>
      <c r="CB42" s="1403"/>
      <c r="CC42" s="1404" t="s">
        <v>1892</v>
      </c>
      <c r="CD42" s="641" t="s">
        <v>164</v>
      </c>
      <c r="CE42" s="1692"/>
      <c r="CF42" s="641" t="s">
        <v>1720</v>
      </c>
      <c r="CG42" s="494"/>
      <c r="CH42" s="494"/>
      <c r="CI42" s="494"/>
      <c r="CJ42" s="494"/>
      <c r="CK42" s="1402"/>
      <c r="CL42" s="618" t="s">
        <v>1889</v>
      </c>
      <c r="CM42" s="494"/>
      <c r="CN42" s="494"/>
    </row>
    <row r="43" spans="1:92" ht="18" customHeight="1">
      <c r="A43" s="1410">
        <v>40544</v>
      </c>
      <c r="B43" s="1411">
        <v>40544</v>
      </c>
      <c r="C43" s="1412">
        <v>40544</v>
      </c>
      <c r="D43" s="2355">
        <v>1670044</v>
      </c>
      <c r="E43" s="2355">
        <v>1577951</v>
      </c>
      <c r="F43" s="2355">
        <v>1211928</v>
      </c>
      <c r="G43" s="2355">
        <v>2981</v>
      </c>
      <c r="H43" s="2355">
        <v>363041</v>
      </c>
      <c r="I43" s="2355">
        <v>324652</v>
      </c>
      <c r="J43" s="2355">
        <v>38390</v>
      </c>
      <c r="K43" s="2355">
        <v>92661</v>
      </c>
      <c r="L43" s="2355">
        <v>110573</v>
      </c>
      <c r="M43" s="2355">
        <v>3783</v>
      </c>
      <c r="N43" s="2355">
        <v>3561</v>
      </c>
      <c r="O43" s="2355">
        <v>14</v>
      </c>
      <c r="P43" s="2355">
        <v>180</v>
      </c>
      <c r="Q43" s="2355">
        <v>3367</v>
      </c>
      <c r="R43" s="2355">
        <v>51</v>
      </c>
      <c r="S43" s="2355">
        <v>3316</v>
      </c>
      <c r="T43" s="2355">
        <v>218</v>
      </c>
      <c r="U43" s="2355">
        <v>32</v>
      </c>
      <c r="V43" s="1385">
        <v>40544</v>
      </c>
      <c r="W43" s="624">
        <v>40544</v>
      </c>
      <c r="X43" s="1410">
        <v>40544</v>
      </c>
      <c r="Y43" s="1411">
        <v>40544</v>
      </c>
      <c r="Z43" s="1412">
        <v>40544</v>
      </c>
      <c r="AA43" s="2355">
        <v>1283997</v>
      </c>
      <c r="AB43" s="2355">
        <v>1199557</v>
      </c>
      <c r="AC43" s="2355">
        <v>941068</v>
      </c>
      <c r="AD43" s="2355" t="s">
        <v>21</v>
      </c>
      <c r="AE43" s="2355">
        <v>258489</v>
      </c>
      <c r="AF43" s="2355">
        <v>244882</v>
      </c>
      <c r="AG43" s="2355">
        <v>13607</v>
      </c>
      <c r="AH43" s="2355">
        <v>84950</v>
      </c>
      <c r="AI43" s="2355">
        <v>88517</v>
      </c>
      <c r="AJ43" s="2355">
        <v>66118</v>
      </c>
      <c r="AK43" s="2355">
        <v>66343</v>
      </c>
      <c r="AL43" s="2355">
        <v>50961</v>
      </c>
      <c r="AM43" s="2355" t="s">
        <v>21</v>
      </c>
      <c r="AN43" s="2355">
        <v>15382</v>
      </c>
      <c r="AO43" s="2355">
        <v>8678</v>
      </c>
      <c r="AP43" s="2355">
        <v>6704</v>
      </c>
      <c r="AQ43" s="2355" t="s">
        <v>21</v>
      </c>
      <c r="AR43" s="2355">
        <v>1136</v>
      </c>
      <c r="AS43" s="1385">
        <v>40544</v>
      </c>
      <c r="AT43" s="624">
        <v>40544</v>
      </c>
      <c r="AU43" s="1410">
        <v>40544</v>
      </c>
      <c r="AV43" s="1411">
        <v>40544</v>
      </c>
      <c r="AW43" s="1412">
        <v>40544</v>
      </c>
      <c r="AX43" s="2355">
        <v>5322451</v>
      </c>
      <c r="AY43" s="2355">
        <v>4994204</v>
      </c>
      <c r="AZ43" s="2355">
        <v>4994204</v>
      </c>
      <c r="BA43" s="2355" t="s">
        <v>21</v>
      </c>
      <c r="BB43" s="2355" t="s">
        <v>21</v>
      </c>
      <c r="BC43" s="2355" t="s">
        <v>21</v>
      </c>
      <c r="BD43" s="2355" t="s">
        <v>21</v>
      </c>
      <c r="BE43" s="2355">
        <v>176917</v>
      </c>
      <c r="BF43" s="2355">
        <v>651621</v>
      </c>
      <c r="BG43" s="2355">
        <v>114888</v>
      </c>
      <c r="BH43" s="2355">
        <v>114715</v>
      </c>
      <c r="BI43" s="2355">
        <v>71498</v>
      </c>
      <c r="BJ43" s="2355">
        <v>37653</v>
      </c>
      <c r="BK43" s="2355">
        <v>5564</v>
      </c>
      <c r="BL43" s="2355">
        <v>4299</v>
      </c>
      <c r="BM43" s="2355">
        <v>1265</v>
      </c>
      <c r="BN43" s="2355" t="s">
        <v>21</v>
      </c>
      <c r="BO43" s="2355">
        <v>625</v>
      </c>
      <c r="BP43" s="1385">
        <v>40544</v>
      </c>
      <c r="BQ43" s="624">
        <v>40544</v>
      </c>
      <c r="BR43" s="1410">
        <v>40544</v>
      </c>
      <c r="BS43" s="1411">
        <v>40544</v>
      </c>
      <c r="BT43" s="1412">
        <v>40544</v>
      </c>
      <c r="BU43" s="2355">
        <v>12094253</v>
      </c>
      <c r="BV43" s="2355">
        <v>12094031</v>
      </c>
      <c r="BW43" s="2355">
        <v>12094031</v>
      </c>
      <c r="BX43" s="2355" t="s">
        <v>21</v>
      </c>
      <c r="BY43" s="2355" t="s">
        <v>21</v>
      </c>
      <c r="BZ43" s="2355" t="s">
        <v>21</v>
      </c>
      <c r="CA43" s="2355" t="s">
        <v>21</v>
      </c>
      <c r="CB43" s="2355" t="s">
        <v>21</v>
      </c>
      <c r="CC43" s="2355">
        <v>3711</v>
      </c>
      <c r="CD43" s="2355">
        <v>50919</v>
      </c>
      <c r="CE43" s="2355">
        <v>51115</v>
      </c>
      <c r="CF43" s="2355">
        <v>51115</v>
      </c>
      <c r="CG43" s="2355" t="s">
        <v>21</v>
      </c>
      <c r="CH43" s="2355" t="s">
        <v>21</v>
      </c>
      <c r="CI43" s="2355" t="s">
        <v>21</v>
      </c>
      <c r="CJ43" s="2355" t="s">
        <v>21</v>
      </c>
      <c r="CK43" s="2355" t="s">
        <v>21</v>
      </c>
      <c r="CL43" s="2355">
        <v>40</v>
      </c>
      <c r="CM43" s="1385">
        <v>40544</v>
      </c>
      <c r="CN43" s="624">
        <v>40544</v>
      </c>
    </row>
    <row r="44" spans="1:92" ht="15" customHeight="1">
      <c r="A44" s="1413"/>
      <c r="B44" s="1411">
        <v>40909</v>
      </c>
      <c r="C44" s="1414"/>
      <c r="D44" s="2355">
        <v>1570745</v>
      </c>
      <c r="E44" s="2355">
        <v>1525425</v>
      </c>
      <c r="F44" s="2355">
        <v>1176243</v>
      </c>
      <c r="G44" s="2355">
        <v>5358</v>
      </c>
      <c r="H44" s="2355">
        <v>343824</v>
      </c>
      <c r="I44" s="2355">
        <v>304172</v>
      </c>
      <c r="J44" s="2355">
        <v>39652</v>
      </c>
      <c r="K44" s="2355">
        <v>60967</v>
      </c>
      <c r="L44" s="2355">
        <v>94805</v>
      </c>
      <c r="M44" s="2355">
        <v>3926</v>
      </c>
      <c r="N44" s="2355">
        <v>3708</v>
      </c>
      <c r="O44" s="2355">
        <v>4</v>
      </c>
      <c r="P44" s="2355">
        <v>187</v>
      </c>
      <c r="Q44" s="2355">
        <v>3517</v>
      </c>
      <c r="R44" s="2355">
        <v>48</v>
      </c>
      <c r="S44" s="2355">
        <v>3469</v>
      </c>
      <c r="T44" s="2355">
        <v>230</v>
      </c>
      <c r="U44" s="2355">
        <v>24</v>
      </c>
      <c r="V44" s="1385">
        <v>40909</v>
      </c>
      <c r="W44" s="624">
        <v>40909</v>
      </c>
      <c r="X44" s="1413"/>
      <c r="Y44" s="1411">
        <v>40909</v>
      </c>
      <c r="Z44" s="1414"/>
      <c r="AA44" s="2355">
        <v>1177408</v>
      </c>
      <c r="AB44" s="2355">
        <v>1135005</v>
      </c>
      <c r="AC44" s="2355">
        <v>884499</v>
      </c>
      <c r="AD44" s="2355" t="s">
        <v>21</v>
      </c>
      <c r="AE44" s="2355">
        <v>250506</v>
      </c>
      <c r="AF44" s="2355">
        <v>236489</v>
      </c>
      <c r="AG44" s="2355">
        <v>14017</v>
      </c>
      <c r="AH44" s="2355">
        <v>55739</v>
      </c>
      <c r="AI44" s="2355">
        <v>76376</v>
      </c>
      <c r="AJ44" s="2355">
        <v>105443</v>
      </c>
      <c r="AK44" s="2355">
        <v>105261</v>
      </c>
      <c r="AL44" s="2355">
        <v>90367</v>
      </c>
      <c r="AM44" s="2355" t="s">
        <v>21</v>
      </c>
      <c r="AN44" s="2355">
        <v>14894</v>
      </c>
      <c r="AO44" s="2355">
        <v>8063</v>
      </c>
      <c r="AP44" s="2355">
        <v>6831</v>
      </c>
      <c r="AQ44" s="2355" t="s">
        <v>21</v>
      </c>
      <c r="AR44" s="2355">
        <v>1315</v>
      </c>
      <c r="AS44" s="1385">
        <v>40909</v>
      </c>
      <c r="AT44" s="624">
        <v>40909</v>
      </c>
      <c r="AU44" s="1413"/>
      <c r="AV44" s="1411">
        <v>40909</v>
      </c>
      <c r="AW44" s="1414"/>
      <c r="AX44" s="2355">
        <v>5642305</v>
      </c>
      <c r="AY44" s="2355">
        <v>5418457</v>
      </c>
      <c r="AZ44" s="2355">
        <v>5418457</v>
      </c>
      <c r="BA44" s="2355" t="s">
        <v>21</v>
      </c>
      <c r="BB44" s="2355" t="s">
        <v>21</v>
      </c>
      <c r="BC44" s="2355" t="s">
        <v>21</v>
      </c>
      <c r="BD44" s="2355" t="s">
        <v>21</v>
      </c>
      <c r="BE44" s="2355">
        <v>202783</v>
      </c>
      <c r="BF44" s="2355">
        <v>668042</v>
      </c>
      <c r="BG44" s="2355">
        <v>112830</v>
      </c>
      <c r="BH44" s="2355">
        <v>112774</v>
      </c>
      <c r="BI44" s="2355">
        <v>70577</v>
      </c>
      <c r="BJ44" s="2355">
        <v>36612</v>
      </c>
      <c r="BK44" s="2355">
        <v>5585</v>
      </c>
      <c r="BL44" s="2355">
        <v>4149</v>
      </c>
      <c r="BM44" s="2355">
        <v>1436</v>
      </c>
      <c r="BN44" s="2355" t="s">
        <v>21</v>
      </c>
      <c r="BO44" s="2355">
        <v>661</v>
      </c>
      <c r="BP44" s="1385">
        <v>40909</v>
      </c>
      <c r="BQ44" s="624">
        <v>40909</v>
      </c>
      <c r="BR44" s="1413"/>
      <c r="BS44" s="1411">
        <v>40909</v>
      </c>
      <c r="BT44" s="1414"/>
      <c r="BU44" s="2355">
        <v>11588637</v>
      </c>
      <c r="BV44" s="2355">
        <v>11588980</v>
      </c>
      <c r="BW44" s="2355">
        <v>11588980</v>
      </c>
      <c r="BX44" s="2355" t="s">
        <v>21</v>
      </c>
      <c r="BY44" s="2355" t="s">
        <v>21</v>
      </c>
      <c r="BZ44" s="2355" t="s">
        <v>21</v>
      </c>
      <c r="CA44" s="2355" t="s">
        <v>21</v>
      </c>
      <c r="CB44" s="2355" t="s">
        <v>21</v>
      </c>
      <c r="CC44" s="2355">
        <v>3607</v>
      </c>
      <c r="CD44" s="2355">
        <v>54742</v>
      </c>
      <c r="CE44" s="2355">
        <v>54752</v>
      </c>
      <c r="CF44" s="2355">
        <v>54752</v>
      </c>
      <c r="CG44" s="2355" t="s">
        <v>21</v>
      </c>
      <c r="CH44" s="2355" t="s">
        <v>21</v>
      </c>
      <c r="CI44" s="2355" t="s">
        <v>21</v>
      </c>
      <c r="CJ44" s="2355" t="s">
        <v>21</v>
      </c>
      <c r="CK44" s="2355" t="s">
        <v>21</v>
      </c>
      <c r="CL44" s="2355">
        <v>30</v>
      </c>
      <c r="CM44" s="1385">
        <v>40909</v>
      </c>
      <c r="CN44" s="624">
        <v>40909</v>
      </c>
    </row>
    <row r="45" spans="1:92" ht="15" customHeight="1">
      <c r="A45" s="1413"/>
      <c r="B45" s="1411">
        <v>41275</v>
      </c>
      <c r="C45" s="1414"/>
      <c r="D45" s="2355">
        <v>1298561</v>
      </c>
      <c r="E45" s="2355">
        <v>1295741</v>
      </c>
      <c r="F45" s="2355">
        <v>943567</v>
      </c>
      <c r="G45" s="2355">
        <v>2763</v>
      </c>
      <c r="H45" s="2355">
        <v>349411</v>
      </c>
      <c r="I45" s="2355">
        <v>309975</v>
      </c>
      <c r="J45" s="2355">
        <v>39436</v>
      </c>
      <c r="K45" s="2355">
        <v>1105</v>
      </c>
      <c r="L45" s="2355">
        <v>94824</v>
      </c>
      <c r="M45" s="2355">
        <v>3878</v>
      </c>
      <c r="N45" s="2355">
        <v>3648</v>
      </c>
      <c r="O45" s="2355">
        <v>1</v>
      </c>
      <c r="P45" s="2355">
        <v>193</v>
      </c>
      <c r="Q45" s="2355">
        <v>3454</v>
      </c>
      <c r="R45" s="2355">
        <v>56</v>
      </c>
      <c r="S45" s="2355">
        <v>3398</v>
      </c>
      <c r="T45" s="2355">
        <v>226</v>
      </c>
      <c r="U45" s="2355">
        <v>28</v>
      </c>
      <c r="V45" s="1385">
        <v>41275</v>
      </c>
      <c r="W45" s="624">
        <v>41275</v>
      </c>
      <c r="X45" s="1413"/>
      <c r="Y45" s="1411">
        <v>41275</v>
      </c>
      <c r="Z45" s="1414"/>
      <c r="AA45" s="2355">
        <v>926291</v>
      </c>
      <c r="AB45" s="2355">
        <v>928762</v>
      </c>
      <c r="AC45" s="2355">
        <v>681719</v>
      </c>
      <c r="AD45" s="2355" t="s">
        <v>21</v>
      </c>
      <c r="AE45" s="2355">
        <v>247043</v>
      </c>
      <c r="AF45" s="2355">
        <v>233736</v>
      </c>
      <c r="AG45" s="2355">
        <v>13307</v>
      </c>
      <c r="AH45" s="2355">
        <v>436</v>
      </c>
      <c r="AI45" s="2355">
        <v>71159</v>
      </c>
      <c r="AJ45" s="2355">
        <v>120227</v>
      </c>
      <c r="AK45" s="2355">
        <v>113574</v>
      </c>
      <c r="AL45" s="2355">
        <v>93444</v>
      </c>
      <c r="AM45" s="2355" t="s">
        <v>21</v>
      </c>
      <c r="AN45" s="2355">
        <v>20130</v>
      </c>
      <c r="AO45" s="2355">
        <v>13170</v>
      </c>
      <c r="AP45" s="2355">
        <v>6960</v>
      </c>
      <c r="AQ45" s="2355" t="s">
        <v>21</v>
      </c>
      <c r="AR45" s="2355">
        <v>7929</v>
      </c>
      <c r="AS45" s="1385">
        <v>41275</v>
      </c>
      <c r="AT45" s="624">
        <v>41275</v>
      </c>
      <c r="AU45" s="1413"/>
      <c r="AV45" s="1411">
        <v>41275</v>
      </c>
      <c r="AW45" s="1414"/>
      <c r="AX45" s="2355">
        <v>5699277</v>
      </c>
      <c r="AY45" s="2355">
        <v>5617267</v>
      </c>
      <c r="AZ45" s="2355">
        <v>5617267</v>
      </c>
      <c r="BA45" s="2355" t="s">
        <v>21</v>
      </c>
      <c r="BB45" s="2355" t="s">
        <v>21</v>
      </c>
      <c r="BC45" s="2355" t="s">
        <v>21</v>
      </c>
      <c r="BD45" s="2355" t="s">
        <v>21</v>
      </c>
      <c r="BE45" s="2355">
        <v>227764</v>
      </c>
      <c r="BF45" s="2355">
        <v>522222</v>
      </c>
      <c r="BG45" s="2355">
        <v>111230</v>
      </c>
      <c r="BH45" s="2355">
        <v>111221</v>
      </c>
      <c r="BI45" s="2355">
        <v>70384</v>
      </c>
      <c r="BJ45" s="2355">
        <v>35030</v>
      </c>
      <c r="BK45" s="2355">
        <v>5807</v>
      </c>
      <c r="BL45" s="2355">
        <v>4532</v>
      </c>
      <c r="BM45" s="2355">
        <v>1275</v>
      </c>
      <c r="BN45" s="2355" t="s">
        <v>21</v>
      </c>
      <c r="BO45" s="2355">
        <v>666</v>
      </c>
      <c r="BP45" s="1385">
        <v>41275</v>
      </c>
      <c r="BQ45" s="624">
        <v>41275</v>
      </c>
      <c r="BR45" s="1413"/>
      <c r="BS45" s="1411">
        <v>41275</v>
      </c>
      <c r="BT45" s="1414"/>
      <c r="BU45" s="2355">
        <v>11922809</v>
      </c>
      <c r="BV45" s="2355">
        <v>11922609</v>
      </c>
      <c r="BW45" s="2355">
        <v>11922609</v>
      </c>
      <c r="BX45" s="2355" t="s">
        <v>21</v>
      </c>
      <c r="BY45" s="2355" t="s">
        <v>21</v>
      </c>
      <c r="BZ45" s="2355" t="s">
        <v>21</v>
      </c>
      <c r="CA45" s="2355" t="s">
        <v>21</v>
      </c>
      <c r="CB45" s="2355" t="s">
        <v>21</v>
      </c>
      <c r="CC45" s="2355">
        <v>3709</v>
      </c>
      <c r="CD45" s="2355">
        <v>60024</v>
      </c>
      <c r="CE45" s="2355">
        <v>60027</v>
      </c>
      <c r="CF45" s="2355">
        <v>60027</v>
      </c>
      <c r="CG45" s="2355" t="s">
        <v>21</v>
      </c>
      <c r="CH45" s="2355" t="s">
        <v>21</v>
      </c>
      <c r="CI45" s="2355" t="s">
        <v>21</v>
      </c>
      <c r="CJ45" s="2355" t="s">
        <v>21</v>
      </c>
      <c r="CK45" s="2355" t="s">
        <v>21</v>
      </c>
      <c r="CL45" s="2355">
        <v>27</v>
      </c>
      <c r="CM45" s="1385">
        <v>41275</v>
      </c>
      <c r="CN45" s="624">
        <v>41275</v>
      </c>
    </row>
    <row r="46" spans="1:92" ht="15" customHeight="1">
      <c r="A46" s="1413"/>
      <c r="B46" s="1411">
        <v>41640</v>
      </c>
      <c r="C46" s="1414"/>
      <c r="D46" s="2355">
        <v>1131143</v>
      </c>
      <c r="E46" s="2355">
        <v>1136319</v>
      </c>
      <c r="F46" s="2355">
        <v>775881</v>
      </c>
      <c r="G46" s="2355">
        <v>1963</v>
      </c>
      <c r="H46" s="2355">
        <v>358476</v>
      </c>
      <c r="I46" s="2355">
        <v>318030</v>
      </c>
      <c r="J46" s="2355">
        <v>40445</v>
      </c>
      <c r="K46" s="2355">
        <v>1194</v>
      </c>
      <c r="L46" s="2355">
        <v>87365</v>
      </c>
      <c r="M46" s="2355">
        <v>3603</v>
      </c>
      <c r="N46" s="2355">
        <v>3397</v>
      </c>
      <c r="O46" s="2355" t="s">
        <v>21</v>
      </c>
      <c r="P46" s="2355">
        <v>171</v>
      </c>
      <c r="Q46" s="2355">
        <v>3226</v>
      </c>
      <c r="R46" s="2355">
        <v>34</v>
      </c>
      <c r="S46" s="2355">
        <v>3192</v>
      </c>
      <c r="T46" s="2355">
        <v>213</v>
      </c>
      <c r="U46" s="2355">
        <v>24</v>
      </c>
      <c r="V46" s="1385">
        <v>41640</v>
      </c>
      <c r="W46" s="624">
        <v>41640</v>
      </c>
      <c r="X46" s="1413"/>
      <c r="Y46" s="1411">
        <v>41640</v>
      </c>
      <c r="Z46" s="1414"/>
      <c r="AA46" s="2355">
        <v>774260</v>
      </c>
      <c r="AB46" s="2355">
        <v>776698</v>
      </c>
      <c r="AC46" s="2355">
        <v>535111</v>
      </c>
      <c r="AD46" s="2355" t="s">
        <v>21</v>
      </c>
      <c r="AE46" s="2355">
        <v>241587</v>
      </c>
      <c r="AF46" s="2355">
        <v>228436</v>
      </c>
      <c r="AG46" s="2355">
        <v>13151</v>
      </c>
      <c r="AH46" s="2355">
        <v>229</v>
      </c>
      <c r="AI46" s="2355">
        <v>67405</v>
      </c>
      <c r="AJ46" s="2355">
        <v>114897</v>
      </c>
      <c r="AK46" s="2355">
        <v>119541</v>
      </c>
      <c r="AL46" s="2355">
        <v>95684</v>
      </c>
      <c r="AM46" s="2355" t="s">
        <v>21</v>
      </c>
      <c r="AN46" s="2355">
        <v>23857</v>
      </c>
      <c r="AO46" s="2355">
        <v>16734</v>
      </c>
      <c r="AP46" s="2355">
        <v>7123</v>
      </c>
      <c r="AQ46" s="2355" t="s">
        <v>21</v>
      </c>
      <c r="AR46" s="2355">
        <v>3285</v>
      </c>
      <c r="AS46" s="1385">
        <v>41640</v>
      </c>
      <c r="AT46" s="624">
        <v>41640</v>
      </c>
      <c r="AU46" s="1413"/>
      <c r="AV46" s="1411">
        <v>41640</v>
      </c>
      <c r="AW46" s="1414"/>
      <c r="AX46" s="2355">
        <v>5952447</v>
      </c>
      <c r="AY46" s="2355">
        <v>5648705</v>
      </c>
      <c r="AZ46" s="2355">
        <v>5648705</v>
      </c>
      <c r="BA46" s="2355" t="s">
        <v>21</v>
      </c>
      <c r="BB46" s="2355" t="s">
        <v>21</v>
      </c>
      <c r="BC46" s="2355" t="s">
        <v>21</v>
      </c>
      <c r="BD46" s="2355" t="s">
        <v>21</v>
      </c>
      <c r="BE46" s="2355">
        <v>217264</v>
      </c>
      <c r="BF46" s="2355">
        <v>612478</v>
      </c>
      <c r="BG46" s="2355">
        <v>107726</v>
      </c>
      <c r="BH46" s="2355">
        <v>107681</v>
      </c>
      <c r="BI46" s="2355">
        <v>65072</v>
      </c>
      <c r="BJ46" s="2355">
        <v>36474</v>
      </c>
      <c r="BK46" s="2355">
        <v>6135</v>
      </c>
      <c r="BL46" s="2355">
        <v>4314</v>
      </c>
      <c r="BM46" s="2355">
        <v>1821</v>
      </c>
      <c r="BN46" s="2355" t="s">
        <v>21</v>
      </c>
      <c r="BO46" s="2355">
        <v>718</v>
      </c>
      <c r="BP46" s="1385">
        <v>41640</v>
      </c>
      <c r="BQ46" s="624">
        <v>41640</v>
      </c>
      <c r="BR46" s="1413"/>
      <c r="BS46" s="1411">
        <v>41640</v>
      </c>
      <c r="BT46" s="1414"/>
      <c r="BU46" s="2355">
        <v>12501604</v>
      </c>
      <c r="BV46" s="2355">
        <v>12501299</v>
      </c>
      <c r="BW46" s="2355">
        <v>12501299</v>
      </c>
      <c r="BX46" s="2355" t="s">
        <v>21</v>
      </c>
      <c r="BY46" s="2355" t="s">
        <v>21</v>
      </c>
      <c r="BZ46" s="2355" t="s">
        <v>21</v>
      </c>
      <c r="CA46" s="2355" t="s">
        <v>21</v>
      </c>
      <c r="CB46" s="2355" t="s">
        <v>21</v>
      </c>
      <c r="CC46" s="2355">
        <v>4033</v>
      </c>
      <c r="CD46" s="2355">
        <v>60666</v>
      </c>
      <c r="CE46" s="2355">
        <v>60596</v>
      </c>
      <c r="CF46" s="2355">
        <v>60596</v>
      </c>
      <c r="CG46" s="2355" t="s">
        <v>21</v>
      </c>
      <c r="CH46" s="2355" t="s">
        <v>21</v>
      </c>
      <c r="CI46" s="2355" t="s">
        <v>21</v>
      </c>
      <c r="CJ46" s="2355" t="s">
        <v>21</v>
      </c>
      <c r="CK46" s="2355" t="s">
        <v>21</v>
      </c>
      <c r="CL46" s="2355">
        <v>99</v>
      </c>
      <c r="CM46" s="1385">
        <v>41640</v>
      </c>
      <c r="CN46" s="624">
        <v>41640</v>
      </c>
    </row>
    <row r="47" spans="1:92" ht="15" customHeight="1">
      <c r="A47" s="1413"/>
      <c r="B47" s="1411">
        <v>42005</v>
      </c>
      <c r="C47" s="1414"/>
      <c r="D47" s="2355">
        <v>1003931</v>
      </c>
      <c r="E47" s="2355">
        <v>998931</v>
      </c>
      <c r="F47" s="2355">
        <v>646303</v>
      </c>
      <c r="G47" s="2355">
        <v>3808</v>
      </c>
      <c r="H47" s="2355">
        <v>348820</v>
      </c>
      <c r="I47" s="2355">
        <v>308429</v>
      </c>
      <c r="J47" s="2355">
        <v>40391</v>
      </c>
      <c r="K47" s="2355">
        <v>585</v>
      </c>
      <c r="L47" s="2355">
        <v>91691</v>
      </c>
      <c r="M47" s="2355">
        <v>3608</v>
      </c>
      <c r="N47" s="2355">
        <v>3395</v>
      </c>
      <c r="O47" s="2355" t="s">
        <v>21</v>
      </c>
      <c r="P47" s="2355">
        <v>123</v>
      </c>
      <c r="Q47" s="2355">
        <v>3272</v>
      </c>
      <c r="R47" s="2355">
        <v>47</v>
      </c>
      <c r="S47" s="2355">
        <v>3225</v>
      </c>
      <c r="T47" s="2355">
        <v>216</v>
      </c>
      <c r="U47" s="2355">
        <v>23</v>
      </c>
      <c r="V47" s="1385">
        <v>42005</v>
      </c>
      <c r="W47" s="624">
        <v>42005</v>
      </c>
      <c r="X47" s="1413"/>
      <c r="Y47" s="1411">
        <v>42005</v>
      </c>
      <c r="Z47" s="1414"/>
      <c r="AA47" s="2355">
        <v>649523</v>
      </c>
      <c r="AB47" s="2355">
        <v>647562</v>
      </c>
      <c r="AC47" s="2355">
        <v>412798</v>
      </c>
      <c r="AD47" s="2355" t="s">
        <v>21</v>
      </c>
      <c r="AE47" s="2355">
        <v>234764</v>
      </c>
      <c r="AF47" s="2355">
        <v>221003</v>
      </c>
      <c r="AG47" s="2355">
        <v>13761</v>
      </c>
      <c r="AH47" s="2355">
        <v>1</v>
      </c>
      <c r="AI47" s="2355">
        <v>69233</v>
      </c>
      <c r="AJ47" s="2355">
        <v>117881</v>
      </c>
      <c r="AK47" s="2355">
        <v>118382</v>
      </c>
      <c r="AL47" s="2355">
        <v>94954</v>
      </c>
      <c r="AM47" s="2355" t="s">
        <v>21</v>
      </c>
      <c r="AN47" s="2355">
        <v>23428</v>
      </c>
      <c r="AO47" s="2355">
        <v>16145</v>
      </c>
      <c r="AP47" s="2355">
        <v>7283</v>
      </c>
      <c r="AQ47" s="2355" t="s">
        <v>21</v>
      </c>
      <c r="AR47" s="2355">
        <v>2783</v>
      </c>
      <c r="AS47" s="1385">
        <v>42005</v>
      </c>
      <c r="AT47" s="624">
        <v>42005</v>
      </c>
      <c r="AU47" s="1413"/>
      <c r="AV47" s="1411">
        <v>42005</v>
      </c>
      <c r="AW47" s="1414"/>
      <c r="AX47" s="2355">
        <v>6023917</v>
      </c>
      <c r="AY47" s="2355">
        <v>5884654</v>
      </c>
      <c r="AZ47" s="2355">
        <v>5884654</v>
      </c>
      <c r="BA47" s="2355" t="s">
        <v>21</v>
      </c>
      <c r="BB47" s="2355" t="s">
        <v>21</v>
      </c>
      <c r="BC47" s="2355" t="s">
        <v>21</v>
      </c>
      <c r="BD47" s="2355" t="s">
        <v>21</v>
      </c>
      <c r="BE47" s="2355">
        <v>216193</v>
      </c>
      <c r="BF47" s="2355">
        <v>535270</v>
      </c>
      <c r="BG47" s="2355">
        <v>104933</v>
      </c>
      <c r="BH47" s="2355">
        <v>105095</v>
      </c>
      <c r="BI47" s="2355">
        <v>63166</v>
      </c>
      <c r="BJ47" s="2355">
        <v>35844</v>
      </c>
      <c r="BK47" s="2355">
        <v>6085</v>
      </c>
      <c r="BL47" s="2355">
        <v>4291</v>
      </c>
      <c r="BM47" s="2355">
        <v>1794</v>
      </c>
      <c r="BN47" s="2355" t="s">
        <v>21</v>
      </c>
      <c r="BO47" s="2355">
        <v>561</v>
      </c>
      <c r="BP47" s="1385">
        <v>42005</v>
      </c>
      <c r="BQ47" s="624">
        <v>42005</v>
      </c>
      <c r="BR47" s="1413"/>
      <c r="BS47" s="1411">
        <v>42005</v>
      </c>
      <c r="BT47" s="1414"/>
      <c r="BU47" s="2355">
        <v>12246160</v>
      </c>
      <c r="BV47" s="2355">
        <v>12246214</v>
      </c>
      <c r="BW47" s="2355">
        <v>12246214</v>
      </c>
      <c r="BX47" s="2355" t="s">
        <v>21</v>
      </c>
      <c r="BY47" s="2355" t="s">
        <v>21</v>
      </c>
      <c r="BZ47" s="2355" t="s">
        <v>21</v>
      </c>
      <c r="CA47" s="2355" t="s">
        <v>21</v>
      </c>
      <c r="CB47" s="2355" t="s">
        <v>21</v>
      </c>
      <c r="CC47" s="2355">
        <v>4007</v>
      </c>
      <c r="CD47" s="2355">
        <v>55800</v>
      </c>
      <c r="CE47" s="2355">
        <v>55800</v>
      </c>
      <c r="CF47" s="2355">
        <v>55800</v>
      </c>
      <c r="CG47" s="2355" t="s">
        <v>21</v>
      </c>
      <c r="CH47" s="2355" t="s">
        <v>21</v>
      </c>
      <c r="CI47" s="2355" t="s">
        <v>21</v>
      </c>
      <c r="CJ47" s="2355" t="s">
        <v>21</v>
      </c>
      <c r="CK47" s="2355" t="s">
        <v>21</v>
      </c>
      <c r="CL47" s="2355">
        <v>98</v>
      </c>
      <c r="CM47" s="1385">
        <v>42005</v>
      </c>
      <c r="CN47" s="624">
        <v>42005</v>
      </c>
    </row>
    <row r="48" spans="1:92" ht="7.5" customHeight="1">
      <c r="A48" s="1413"/>
      <c r="B48" s="1252"/>
      <c r="C48" s="1414"/>
      <c r="D48" s="625"/>
      <c r="E48" s="625"/>
      <c r="F48" s="625"/>
      <c r="G48" s="625"/>
      <c r="H48" s="625"/>
      <c r="I48" s="625"/>
      <c r="J48" s="625"/>
      <c r="K48" s="625"/>
      <c r="L48" s="625"/>
      <c r="M48" s="625"/>
      <c r="N48" s="625"/>
      <c r="O48" s="625"/>
      <c r="P48" s="625"/>
      <c r="Q48" s="625"/>
      <c r="R48" s="625"/>
      <c r="S48" s="625"/>
      <c r="T48" s="625"/>
      <c r="U48" s="625"/>
      <c r="V48" s="1386"/>
      <c r="W48" s="486"/>
      <c r="X48" s="1413"/>
      <c r="Y48" s="1252"/>
      <c r="Z48" s="1414"/>
      <c r="AA48" s="625"/>
      <c r="AB48" s="625"/>
      <c r="AC48" s="625"/>
      <c r="AD48" s="625"/>
      <c r="AE48" s="625"/>
      <c r="AF48" s="625"/>
      <c r="AG48" s="625"/>
      <c r="AH48" s="625"/>
      <c r="AI48" s="625"/>
      <c r="AJ48" s="625"/>
      <c r="AK48" s="625"/>
      <c r="AL48" s="625"/>
      <c r="AM48" s="625"/>
      <c r="AN48" s="625"/>
      <c r="AO48" s="625"/>
      <c r="AP48" s="625"/>
      <c r="AQ48" s="625"/>
      <c r="AR48" s="625"/>
      <c r="AS48" s="1386"/>
      <c r="AT48" s="486"/>
      <c r="AU48" s="1413"/>
      <c r="AV48" s="1252"/>
      <c r="AW48" s="1414"/>
      <c r="AX48" s="625"/>
      <c r="AY48" s="625"/>
      <c r="AZ48" s="625"/>
      <c r="BA48" s="625"/>
      <c r="BB48" s="625"/>
      <c r="BC48" s="625"/>
      <c r="BD48" s="625"/>
      <c r="BE48" s="625"/>
      <c r="BF48" s="625"/>
      <c r="BG48" s="625"/>
      <c r="BH48" s="625"/>
      <c r="BI48" s="625"/>
      <c r="BJ48" s="625"/>
      <c r="BK48" s="625"/>
      <c r="BL48" s="625"/>
      <c r="BM48" s="625"/>
      <c r="BN48" s="625"/>
      <c r="BO48" s="625"/>
      <c r="BP48" s="1386"/>
      <c r="BQ48" s="486"/>
      <c r="BR48" s="1413"/>
      <c r="BS48" s="1252"/>
      <c r="BT48" s="1414"/>
      <c r="BU48" s="625"/>
      <c r="BV48" s="625"/>
      <c r="BW48" s="625"/>
      <c r="BX48" s="625"/>
      <c r="BY48" s="625"/>
      <c r="BZ48" s="625"/>
      <c r="CA48" s="625"/>
      <c r="CB48" s="625"/>
      <c r="CC48" s="625"/>
      <c r="CD48" s="625"/>
      <c r="CE48" s="625"/>
      <c r="CF48" s="625"/>
      <c r="CG48" s="625"/>
      <c r="CH48" s="625"/>
      <c r="CI48" s="625"/>
      <c r="CJ48" s="625"/>
      <c r="CK48" s="625"/>
      <c r="CL48" s="625"/>
      <c r="CM48" s="1386"/>
      <c r="CN48" s="486"/>
    </row>
    <row r="49" spans="1:92" ht="15" customHeight="1">
      <c r="A49" s="1415">
        <v>41365</v>
      </c>
      <c r="B49" s="1045">
        <v>41365</v>
      </c>
      <c r="C49" s="1416">
        <v>41365</v>
      </c>
      <c r="D49" s="2356">
        <v>1264307</v>
      </c>
      <c r="E49" s="2356">
        <v>1256232</v>
      </c>
      <c r="F49" s="2356">
        <v>900665</v>
      </c>
      <c r="G49" s="2356">
        <v>1966</v>
      </c>
      <c r="H49" s="2356">
        <v>353601</v>
      </c>
      <c r="I49" s="2356">
        <v>313722</v>
      </c>
      <c r="J49" s="2356">
        <v>39879</v>
      </c>
      <c r="K49" s="2356">
        <v>1322</v>
      </c>
      <c r="L49" s="2356">
        <v>93063</v>
      </c>
      <c r="M49" s="2356">
        <v>3836</v>
      </c>
      <c r="N49" s="2356">
        <v>3605</v>
      </c>
      <c r="O49" s="2356">
        <v>1</v>
      </c>
      <c r="P49" s="2356">
        <v>204</v>
      </c>
      <c r="Q49" s="2356">
        <v>3400</v>
      </c>
      <c r="R49" s="2356">
        <v>53</v>
      </c>
      <c r="S49" s="2356">
        <v>3347</v>
      </c>
      <c r="T49" s="2356">
        <v>228</v>
      </c>
      <c r="U49" s="2356">
        <v>25</v>
      </c>
      <c r="V49" s="1387">
        <v>41365</v>
      </c>
      <c r="W49" s="628">
        <v>41365</v>
      </c>
      <c r="X49" s="1415">
        <v>41365</v>
      </c>
      <c r="Y49" s="1045">
        <v>41365</v>
      </c>
      <c r="Z49" s="1416">
        <v>41365</v>
      </c>
      <c r="AA49" s="2356">
        <v>894566</v>
      </c>
      <c r="AB49" s="2356">
        <v>891324</v>
      </c>
      <c r="AC49" s="2356">
        <v>644314</v>
      </c>
      <c r="AD49" s="2356" t="s">
        <v>21</v>
      </c>
      <c r="AE49" s="2356">
        <v>247010</v>
      </c>
      <c r="AF49" s="2356">
        <v>233499</v>
      </c>
      <c r="AG49" s="2356">
        <v>13511</v>
      </c>
      <c r="AH49" s="2356">
        <v>651</v>
      </c>
      <c r="AI49" s="2356">
        <v>71454</v>
      </c>
      <c r="AJ49" s="2356">
        <v>120184</v>
      </c>
      <c r="AK49" s="2356">
        <v>115804</v>
      </c>
      <c r="AL49" s="2356">
        <v>93076</v>
      </c>
      <c r="AM49" s="2356" t="s">
        <v>21</v>
      </c>
      <c r="AN49" s="2356">
        <v>22728</v>
      </c>
      <c r="AO49" s="2356">
        <v>15551</v>
      </c>
      <c r="AP49" s="2356">
        <v>7177</v>
      </c>
      <c r="AQ49" s="2356" t="s">
        <v>21</v>
      </c>
      <c r="AR49" s="2356">
        <v>5242</v>
      </c>
      <c r="AS49" s="1387">
        <v>41365</v>
      </c>
      <c r="AT49" s="628">
        <v>41365</v>
      </c>
      <c r="AU49" s="1415">
        <v>41365</v>
      </c>
      <c r="AV49" s="1045">
        <v>41365</v>
      </c>
      <c r="AW49" s="1416">
        <v>41365</v>
      </c>
      <c r="AX49" s="2356">
        <v>6020530</v>
      </c>
      <c r="AY49" s="2356">
        <v>5661539</v>
      </c>
      <c r="AZ49" s="2356">
        <v>5661539</v>
      </c>
      <c r="BA49" s="2356" t="s">
        <v>21</v>
      </c>
      <c r="BB49" s="2356" t="s">
        <v>21</v>
      </c>
      <c r="BC49" s="2356" t="s">
        <v>21</v>
      </c>
      <c r="BD49" s="2356" t="s">
        <v>21</v>
      </c>
      <c r="BE49" s="2356">
        <v>220693</v>
      </c>
      <c r="BF49" s="2356">
        <v>622691</v>
      </c>
      <c r="BG49" s="2356">
        <v>110994</v>
      </c>
      <c r="BH49" s="2356">
        <v>111128</v>
      </c>
      <c r="BI49" s="2356">
        <v>69382</v>
      </c>
      <c r="BJ49" s="2356">
        <v>35732</v>
      </c>
      <c r="BK49" s="2356">
        <v>6014</v>
      </c>
      <c r="BL49" s="2356">
        <v>4723</v>
      </c>
      <c r="BM49" s="2356">
        <v>1291</v>
      </c>
      <c r="BN49" s="2356" t="s">
        <v>21</v>
      </c>
      <c r="BO49" s="2356">
        <v>567</v>
      </c>
      <c r="BP49" s="1387">
        <v>41365</v>
      </c>
      <c r="BQ49" s="628">
        <v>41365</v>
      </c>
      <c r="BR49" s="1415">
        <v>41365</v>
      </c>
      <c r="BS49" s="1045">
        <v>41365</v>
      </c>
      <c r="BT49" s="1416">
        <v>41365</v>
      </c>
      <c r="BU49" s="2356">
        <v>12201536</v>
      </c>
      <c r="BV49" s="2356">
        <v>12201042</v>
      </c>
      <c r="BW49" s="2356">
        <v>12201042</v>
      </c>
      <c r="BX49" s="2356" t="s">
        <v>21</v>
      </c>
      <c r="BY49" s="2356" t="s">
        <v>21</v>
      </c>
      <c r="BZ49" s="2356" t="s">
        <v>21</v>
      </c>
      <c r="CA49" s="2356" t="s">
        <v>21</v>
      </c>
      <c r="CB49" s="2356" t="s">
        <v>21</v>
      </c>
      <c r="CC49" s="2356">
        <v>4128</v>
      </c>
      <c r="CD49" s="2356">
        <v>60664</v>
      </c>
      <c r="CE49" s="2356">
        <v>60657</v>
      </c>
      <c r="CF49" s="2356">
        <v>60657</v>
      </c>
      <c r="CG49" s="2356" t="s">
        <v>21</v>
      </c>
      <c r="CH49" s="2356" t="s">
        <v>21</v>
      </c>
      <c r="CI49" s="2356" t="s">
        <v>21</v>
      </c>
      <c r="CJ49" s="2356" t="s">
        <v>21</v>
      </c>
      <c r="CK49" s="2356" t="s">
        <v>21</v>
      </c>
      <c r="CL49" s="2356">
        <v>33</v>
      </c>
      <c r="CM49" s="1387">
        <v>41365</v>
      </c>
      <c r="CN49" s="628">
        <v>41365</v>
      </c>
    </row>
    <row r="50" spans="1:92" ht="15" customHeight="1">
      <c r="A50" s="1417"/>
      <c r="B50" s="1045">
        <v>41730</v>
      </c>
      <c r="C50" s="1418"/>
      <c r="D50" s="2356">
        <v>1077018</v>
      </c>
      <c r="E50" s="2356">
        <v>1074183</v>
      </c>
      <c r="F50" s="2356">
        <v>716990</v>
      </c>
      <c r="G50" s="2356">
        <v>2518</v>
      </c>
      <c r="H50" s="2356">
        <v>354675</v>
      </c>
      <c r="I50" s="2356">
        <v>314967</v>
      </c>
      <c r="J50" s="2356">
        <v>39708</v>
      </c>
      <c r="K50" s="2356">
        <v>933</v>
      </c>
      <c r="L50" s="2356">
        <v>96912</v>
      </c>
      <c r="M50" s="2356">
        <v>3535</v>
      </c>
      <c r="N50" s="2356">
        <v>3331</v>
      </c>
      <c r="O50" s="2356" t="s">
        <v>21</v>
      </c>
      <c r="P50" s="2356">
        <v>154</v>
      </c>
      <c r="Q50" s="2356">
        <v>3177</v>
      </c>
      <c r="R50" s="2356">
        <v>41</v>
      </c>
      <c r="S50" s="2356">
        <v>3136</v>
      </c>
      <c r="T50" s="2356">
        <v>207</v>
      </c>
      <c r="U50" s="2356">
        <v>26</v>
      </c>
      <c r="V50" s="1387">
        <v>41730</v>
      </c>
      <c r="W50" s="628">
        <v>41730</v>
      </c>
      <c r="X50" s="1417"/>
      <c r="Y50" s="1045">
        <v>41730</v>
      </c>
      <c r="Z50" s="1418"/>
      <c r="AA50" s="2356">
        <v>724300</v>
      </c>
      <c r="AB50" s="2356">
        <v>721510</v>
      </c>
      <c r="AC50" s="2356">
        <v>480090</v>
      </c>
      <c r="AD50" s="2356" t="s">
        <v>21</v>
      </c>
      <c r="AE50" s="2356">
        <v>241420</v>
      </c>
      <c r="AF50" s="2356">
        <v>228315</v>
      </c>
      <c r="AG50" s="2356">
        <v>13105</v>
      </c>
      <c r="AH50" s="2356">
        <v>10</v>
      </c>
      <c r="AI50" s="2356">
        <v>75885</v>
      </c>
      <c r="AJ50" s="2356">
        <v>119291</v>
      </c>
      <c r="AK50" s="2356">
        <v>120057</v>
      </c>
      <c r="AL50" s="2356">
        <v>96543</v>
      </c>
      <c r="AM50" s="2356" t="s">
        <v>21</v>
      </c>
      <c r="AN50" s="2356">
        <v>23514</v>
      </c>
      <c r="AO50" s="2356">
        <v>16577</v>
      </c>
      <c r="AP50" s="2356">
        <v>6937</v>
      </c>
      <c r="AQ50" s="2356" t="s">
        <v>21</v>
      </c>
      <c r="AR50" s="2356">
        <v>4477</v>
      </c>
      <c r="AS50" s="1387">
        <v>41730</v>
      </c>
      <c r="AT50" s="628">
        <v>41730</v>
      </c>
      <c r="AU50" s="1417"/>
      <c r="AV50" s="1045">
        <v>41730</v>
      </c>
      <c r="AW50" s="1418"/>
      <c r="AX50" s="2356">
        <v>5784787</v>
      </c>
      <c r="AY50" s="2356">
        <v>5697404</v>
      </c>
      <c r="AZ50" s="2356">
        <v>5697404</v>
      </c>
      <c r="BA50" s="2356" t="s">
        <v>21</v>
      </c>
      <c r="BB50" s="2356" t="s">
        <v>21</v>
      </c>
      <c r="BC50" s="2356" t="s">
        <v>21</v>
      </c>
      <c r="BD50" s="2356" t="s">
        <v>21</v>
      </c>
      <c r="BE50" s="2356">
        <v>215771</v>
      </c>
      <c r="BF50" s="2356">
        <v>497615</v>
      </c>
      <c r="BG50" s="2356">
        <v>106903</v>
      </c>
      <c r="BH50" s="2356">
        <v>106941</v>
      </c>
      <c r="BI50" s="2356">
        <v>64358</v>
      </c>
      <c r="BJ50" s="2356">
        <v>36456</v>
      </c>
      <c r="BK50" s="2356">
        <v>6127</v>
      </c>
      <c r="BL50" s="2356">
        <v>4293</v>
      </c>
      <c r="BM50" s="2356">
        <v>1834</v>
      </c>
      <c r="BN50" s="2356" t="s">
        <v>21</v>
      </c>
      <c r="BO50" s="2356">
        <v>532</v>
      </c>
      <c r="BP50" s="1387">
        <v>41730</v>
      </c>
      <c r="BQ50" s="628">
        <v>41730</v>
      </c>
      <c r="BR50" s="1417"/>
      <c r="BS50" s="1045">
        <v>41730</v>
      </c>
      <c r="BT50" s="1418"/>
      <c r="BU50" s="2356">
        <v>12407956</v>
      </c>
      <c r="BV50" s="2356">
        <v>12408070</v>
      </c>
      <c r="BW50" s="2356">
        <v>12408070</v>
      </c>
      <c r="BX50" s="2356" t="s">
        <v>21</v>
      </c>
      <c r="BY50" s="2356" t="s">
        <v>21</v>
      </c>
      <c r="BZ50" s="2356" t="s">
        <v>21</v>
      </c>
      <c r="CA50" s="2356" t="s">
        <v>21</v>
      </c>
      <c r="CB50" s="2356" t="s">
        <v>21</v>
      </c>
      <c r="CC50" s="2356">
        <v>4037</v>
      </c>
      <c r="CD50" s="2356">
        <v>59824</v>
      </c>
      <c r="CE50" s="2356">
        <v>59778</v>
      </c>
      <c r="CF50" s="2356">
        <v>59778</v>
      </c>
      <c r="CG50" s="2356" t="s">
        <v>21</v>
      </c>
      <c r="CH50" s="2356" t="s">
        <v>21</v>
      </c>
      <c r="CI50" s="2356" t="s">
        <v>21</v>
      </c>
      <c r="CJ50" s="2356" t="s">
        <v>21</v>
      </c>
      <c r="CK50" s="2356" t="s">
        <v>21</v>
      </c>
      <c r="CL50" s="2356">
        <v>81</v>
      </c>
      <c r="CM50" s="1387">
        <v>41730</v>
      </c>
      <c r="CN50" s="628">
        <v>41730</v>
      </c>
    </row>
    <row r="51" spans="1:92" ht="7.5" customHeight="1">
      <c r="A51" s="1417"/>
      <c r="B51" s="1049"/>
      <c r="C51" s="1418"/>
      <c r="D51" s="2356"/>
      <c r="E51" s="2356"/>
      <c r="F51" s="2356"/>
      <c r="G51" s="2356"/>
      <c r="H51" s="2356"/>
      <c r="I51" s="2356"/>
      <c r="J51" s="2356"/>
      <c r="K51" s="2356"/>
      <c r="L51" s="2356"/>
      <c r="M51" s="2356"/>
      <c r="N51" s="2356"/>
      <c r="O51" s="2356"/>
      <c r="P51" s="2356"/>
      <c r="Q51" s="2356"/>
      <c r="R51" s="2356"/>
      <c r="S51" s="2356"/>
      <c r="T51" s="2356"/>
      <c r="U51" s="2356"/>
      <c r="V51" s="1386"/>
      <c r="W51" s="486"/>
      <c r="X51" s="1417"/>
      <c r="Y51" s="1049"/>
      <c r="Z51" s="1418"/>
      <c r="AA51" s="2356"/>
      <c r="AB51" s="2356"/>
      <c r="AC51" s="2356"/>
      <c r="AD51" s="2356"/>
      <c r="AE51" s="2356"/>
      <c r="AF51" s="2356"/>
      <c r="AG51" s="2356"/>
      <c r="AH51" s="2356"/>
      <c r="AI51" s="2356"/>
      <c r="AJ51" s="2356"/>
      <c r="AK51" s="2356"/>
      <c r="AL51" s="2356"/>
      <c r="AM51" s="2356"/>
      <c r="AN51" s="2356"/>
      <c r="AO51" s="2356"/>
      <c r="AP51" s="2356"/>
      <c r="AQ51" s="2356"/>
      <c r="AR51" s="2356"/>
      <c r="AS51" s="1386"/>
      <c r="AT51" s="486"/>
      <c r="AU51" s="1417"/>
      <c r="AV51" s="1049"/>
      <c r="AW51" s="1418"/>
      <c r="AX51" s="2356"/>
      <c r="AY51" s="2356"/>
      <c r="AZ51" s="2356"/>
      <c r="BA51" s="2356"/>
      <c r="BB51" s="2356"/>
      <c r="BC51" s="2356"/>
      <c r="BD51" s="2356"/>
      <c r="BE51" s="2356"/>
      <c r="BF51" s="2356"/>
      <c r="BG51" s="2356"/>
      <c r="BH51" s="2356"/>
      <c r="BI51" s="2356"/>
      <c r="BJ51" s="2356"/>
      <c r="BK51" s="2356"/>
      <c r="BL51" s="2356"/>
      <c r="BM51" s="2356"/>
      <c r="BN51" s="2356"/>
      <c r="BO51" s="2356"/>
      <c r="BP51" s="1386"/>
      <c r="BQ51" s="486"/>
      <c r="BR51" s="1417"/>
      <c r="BS51" s="1049"/>
      <c r="BT51" s="1418"/>
      <c r="BU51" s="2356"/>
      <c r="BV51" s="2356"/>
      <c r="BW51" s="2356"/>
      <c r="BX51" s="2356"/>
      <c r="BY51" s="2356"/>
      <c r="BZ51" s="2356"/>
      <c r="CA51" s="2356"/>
      <c r="CB51" s="2356"/>
      <c r="CC51" s="2356"/>
      <c r="CD51" s="2356"/>
      <c r="CE51" s="2356"/>
      <c r="CF51" s="2356"/>
      <c r="CG51" s="2356"/>
      <c r="CH51" s="2356"/>
      <c r="CI51" s="2356"/>
      <c r="CJ51" s="2356"/>
      <c r="CK51" s="2356"/>
      <c r="CL51" s="2356"/>
      <c r="CM51" s="1386"/>
      <c r="CN51" s="486"/>
    </row>
    <row r="52" spans="1:92" ht="15" customHeight="1">
      <c r="A52" s="1419" t="s">
        <v>777</v>
      </c>
      <c r="B52" s="1051" t="s">
        <v>23</v>
      </c>
      <c r="C52" s="1420" t="s">
        <v>167</v>
      </c>
      <c r="D52" s="2356">
        <v>280478</v>
      </c>
      <c r="E52" s="2356">
        <v>271914</v>
      </c>
      <c r="F52" s="2356">
        <v>180907</v>
      </c>
      <c r="G52" s="2356">
        <v>830</v>
      </c>
      <c r="H52" s="2356">
        <v>90177</v>
      </c>
      <c r="I52" s="2356">
        <v>79970</v>
      </c>
      <c r="J52" s="2356">
        <v>10206</v>
      </c>
      <c r="K52" s="2356">
        <v>141</v>
      </c>
      <c r="L52" s="2356">
        <v>96912</v>
      </c>
      <c r="M52" s="2356">
        <v>873</v>
      </c>
      <c r="N52" s="2356">
        <v>818</v>
      </c>
      <c r="O52" s="2356" t="s">
        <v>21</v>
      </c>
      <c r="P52" s="2356">
        <v>32</v>
      </c>
      <c r="Q52" s="2356">
        <v>786</v>
      </c>
      <c r="R52" s="2356">
        <v>15</v>
      </c>
      <c r="S52" s="2356">
        <v>771</v>
      </c>
      <c r="T52" s="2356">
        <v>53</v>
      </c>
      <c r="U52" s="2356">
        <v>26</v>
      </c>
      <c r="V52" s="1388" t="s">
        <v>25</v>
      </c>
      <c r="W52" s="632" t="s">
        <v>778</v>
      </c>
      <c r="X52" s="1419" t="s">
        <v>777</v>
      </c>
      <c r="Y52" s="1051" t="s">
        <v>23</v>
      </c>
      <c r="Z52" s="1420" t="s">
        <v>167</v>
      </c>
      <c r="AA52" s="2356">
        <v>193258</v>
      </c>
      <c r="AB52" s="2356">
        <v>185779</v>
      </c>
      <c r="AC52" s="2356">
        <v>119624</v>
      </c>
      <c r="AD52" s="2356" t="s">
        <v>21</v>
      </c>
      <c r="AE52" s="2356">
        <v>66155</v>
      </c>
      <c r="AF52" s="2356">
        <v>62175</v>
      </c>
      <c r="AG52" s="2356">
        <v>3980</v>
      </c>
      <c r="AH52" s="2356" t="s">
        <v>21</v>
      </c>
      <c r="AI52" s="2356">
        <v>75885</v>
      </c>
      <c r="AJ52" s="2356">
        <v>32705</v>
      </c>
      <c r="AK52" s="2356">
        <v>31514</v>
      </c>
      <c r="AL52" s="2356">
        <v>25753</v>
      </c>
      <c r="AM52" s="2356" t="s">
        <v>21</v>
      </c>
      <c r="AN52" s="2356">
        <v>5761</v>
      </c>
      <c r="AO52" s="2356">
        <v>4135</v>
      </c>
      <c r="AP52" s="2356">
        <v>1626</v>
      </c>
      <c r="AQ52" s="2356" t="s">
        <v>21</v>
      </c>
      <c r="AR52" s="2356">
        <v>4477</v>
      </c>
      <c r="AS52" s="1388" t="s">
        <v>25</v>
      </c>
      <c r="AT52" s="632" t="s">
        <v>778</v>
      </c>
      <c r="AU52" s="1419" t="s">
        <v>777</v>
      </c>
      <c r="AV52" s="1051" t="s">
        <v>23</v>
      </c>
      <c r="AW52" s="1420" t="s">
        <v>167</v>
      </c>
      <c r="AX52" s="2356">
        <v>1486752</v>
      </c>
      <c r="AY52" s="2356">
        <v>1545871</v>
      </c>
      <c r="AZ52" s="2356">
        <v>1545871</v>
      </c>
      <c r="BA52" s="2356" t="s">
        <v>21</v>
      </c>
      <c r="BB52" s="2356" t="s">
        <v>21</v>
      </c>
      <c r="BC52" s="2356" t="s">
        <v>21</v>
      </c>
      <c r="BD52" s="2356" t="s">
        <v>21</v>
      </c>
      <c r="BE52" s="2356">
        <v>55373</v>
      </c>
      <c r="BF52" s="2356">
        <v>497615</v>
      </c>
      <c r="BG52" s="2356">
        <v>28085</v>
      </c>
      <c r="BH52" s="2356">
        <v>28271</v>
      </c>
      <c r="BI52" s="2356">
        <v>16941</v>
      </c>
      <c r="BJ52" s="2356">
        <v>9506</v>
      </c>
      <c r="BK52" s="2356">
        <v>1824</v>
      </c>
      <c r="BL52" s="2356">
        <v>1345</v>
      </c>
      <c r="BM52" s="2356">
        <v>479</v>
      </c>
      <c r="BN52" s="2356" t="s">
        <v>21</v>
      </c>
      <c r="BO52" s="2356">
        <v>532</v>
      </c>
      <c r="BP52" s="1388" t="s">
        <v>25</v>
      </c>
      <c r="BQ52" s="632" t="s">
        <v>778</v>
      </c>
      <c r="BR52" s="1419" t="s">
        <v>777</v>
      </c>
      <c r="BS52" s="1051" t="s">
        <v>23</v>
      </c>
      <c r="BT52" s="1420" t="s">
        <v>167</v>
      </c>
      <c r="BU52" s="2356">
        <v>3164224</v>
      </c>
      <c r="BV52" s="2356">
        <v>3164251</v>
      </c>
      <c r="BW52" s="2356">
        <v>3164251</v>
      </c>
      <c r="BX52" s="2356" t="s">
        <v>21</v>
      </c>
      <c r="BY52" s="2356" t="s">
        <v>21</v>
      </c>
      <c r="BZ52" s="2356" t="s">
        <v>21</v>
      </c>
      <c r="CA52" s="2356" t="s">
        <v>21</v>
      </c>
      <c r="CB52" s="2356" t="s">
        <v>21</v>
      </c>
      <c r="CC52" s="2356">
        <v>4037</v>
      </c>
      <c r="CD52" s="2356">
        <v>16435</v>
      </c>
      <c r="CE52" s="2356">
        <v>16453</v>
      </c>
      <c r="CF52" s="2356">
        <v>16453</v>
      </c>
      <c r="CG52" s="2356" t="s">
        <v>21</v>
      </c>
      <c r="CH52" s="2356" t="s">
        <v>21</v>
      </c>
      <c r="CI52" s="2356" t="s">
        <v>21</v>
      </c>
      <c r="CJ52" s="2356" t="s">
        <v>21</v>
      </c>
      <c r="CK52" s="2356" t="s">
        <v>21</v>
      </c>
      <c r="CL52" s="2356">
        <v>81</v>
      </c>
      <c r="CM52" s="1388" t="s">
        <v>25</v>
      </c>
      <c r="CN52" s="632" t="s">
        <v>778</v>
      </c>
    </row>
    <row r="53" spans="1:92" ht="15" customHeight="1">
      <c r="A53" s="1421" t="s">
        <v>26</v>
      </c>
      <c r="B53" s="1054" t="s">
        <v>26</v>
      </c>
      <c r="C53" s="1420" t="s">
        <v>168</v>
      </c>
      <c r="D53" s="2356">
        <v>245121</v>
      </c>
      <c r="E53" s="2356">
        <v>246229</v>
      </c>
      <c r="F53" s="2356">
        <v>160635</v>
      </c>
      <c r="G53" s="2356">
        <v>1415</v>
      </c>
      <c r="H53" s="2356">
        <v>84179</v>
      </c>
      <c r="I53" s="2356">
        <v>74109</v>
      </c>
      <c r="J53" s="2356">
        <v>10070</v>
      </c>
      <c r="K53" s="2356">
        <v>142</v>
      </c>
      <c r="L53" s="2356">
        <v>94621</v>
      </c>
      <c r="M53" s="2356">
        <v>899</v>
      </c>
      <c r="N53" s="2356">
        <v>852</v>
      </c>
      <c r="O53" s="2356" t="s">
        <v>21</v>
      </c>
      <c r="P53" s="2356">
        <v>32</v>
      </c>
      <c r="Q53" s="2356">
        <v>820</v>
      </c>
      <c r="R53" s="2356">
        <v>15</v>
      </c>
      <c r="S53" s="2356">
        <v>805</v>
      </c>
      <c r="T53" s="2356">
        <v>54</v>
      </c>
      <c r="U53" s="2356">
        <v>21</v>
      </c>
      <c r="V53" s="1388" t="s">
        <v>27</v>
      </c>
      <c r="W53" s="632" t="s">
        <v>26</v>
      </c>
      <c r="X53" s="1421" t="s">
        <v>26</v>
      </c>
      <c r="Y53" s="1054" t="s">
        <v>26</v>
      </c>
      <c r="Z53" s="1420" t="s">
        <v>168</v>
      </c>
      <c r="AA53" s="2356">
        <v>155395</v>
      </c>
      <c r="AB53" s="2356">
        <v>156716</v>
      </c>
      <c r="AC53" s="2356">
        <v>101758</v>
      </c>
      <c r="AD53" s="2356" t="s">
        <v>21</v>
      </c>
      <c r="AE53" s="2356">
        <v>54958</v>
      </c>
      <c r="AF53" s="2356">
        <v>51711</v>
      </c>
      <c r="AG53" s="2356">
        <v>3247</v>
      </c>
      <c r="AH53" s="2356">
        <v>1</v>
      </c>
      <c r="AI53" s="2356">
        <v>73566</v>
      </c>
      <c r="AJ53" s="2356">
        <v>24485</v>
      </c>
      <c r="AK53" s="2356">
        <v>26316</v>
      </c>
      <c r="AL53" s="2356">
        <v>20906</v>
      </c>
      <c r="AM53" s="2356" t="s">
        <v>21</v>
      </c>
      <c r="AN53" s="2356">
        <v>5410</v>
      </c>
      <c r="AO53" s="2356">
        <v>3450</v>
      </c>
      <c r="AP53" s="2356">
        <v>1960</v>
      </c>
      <c r="AQ53" s="2356" t="s">
        <v>21</v>
      </c>
      <c r="AR53" s="2356">
        <v>2645</v>
      </c>
      <c r="AS53" s="1388" t="s">
        <v>27</v>
      </c>
      <c r="AT53" s="632" t="s">
        <v>26</v>
      </c>
      <c r="AU53" s="1421" t="s">
        <v>26</v>
      </c>
      <c r="AV53" s="1054" t="s">
        <v>26</v>
      </c>
      <c r="AW53" s="1420" t="s">
        <v>168</v>
      </c>
      <c r="AX53" s="2356">
        <v>1499668</v>
      </c>
      <c r="AY53" s="2356">
        <v>1358245</v>
      </c>
      <c r="AZ53" s="2356">
        <v>1358245</v>
      </c>
      <c r="BA53" s="2356" t="s">
        <v>21</v>
      </c>
      <c r="BB53" s="2356" t="s">
        <v>21</v>
      </c>
      <c r="BC53" s="2356" t="s">
        <v>21</v>
      </c>
      <c r="BD53" s="2356" t="s">
        <v>21</v>
      </c>
      <c r="BE53" s="2356">
        <v>47552</v>
      </c>
      <c r="BF53" s="2356">
        <v>591578</v>
      </c>
      <c r="BG53" s="2356">
        <v>24964</v>
      </c>
      <c r="BH53" s="2356">
        <v>24934</v>
      </c>
      <c r="BI53" s="2356">
        <v>15200</v>
      </c>
      <c r="BJ53" s="2356">
        <v>8372</v>
      </c>
      <c r="BK53" s="2356">
        <v>1362</v>
      </c>
      <c r="BL53" s="2356">
        <v>914</v>
      </c>
      <c r="BM53" s="2356">
        <v>448</v>
      </c>
      <c r="BN53" s="2356" t="s">
        <v>21</v>
      </c>
      <c r="BO53" s="2356">
        <v>565</v>
      </c>
      <c r="BP53" s="1388" t="s">
        <v>27</v>
      </c>
      <c r="BQ53" s="632" t="s">
        <v>26</v>
      </c>
      <c r="BR53" s="1421" t="s">
        <v>26</v>
      </c>
      <c r="BS53" s="1054" t="s">
        <v>26</v>
      </c>
      <c r="BT53" s="1420" t="s">
        <v>168</v>
      </c>
      <c r="BU53" s="2356">
        <v>2945933</v>
      </c>
      <c r="BV53" s="2356">
        <v>2945449</v>
      </c>
      <c r="BW53" s="2356">
        <v>2945449</v>
      </c>
      <c r="BX53" s="2356" t="s">
        <v>21</v>
      </c>
      <c r="BY53" s="2356" t="s">
        <v>21</v>
      </c>
      <c r="BZ53" s="2356" t="s">
        <v>21</v>
      </c>
      <c r="CA53" s="2356" t="s">
        <v>21</v>
      </c>
      <c r="CB53" s="2356" t="s">
        <v>21</v>
      </c>
      <c r="CC53" s="2356">
        <v>4421</v>
      </c>
      <c r="CD53" s="2356">
        <v>15330</v>
      </c>
      <c r="CE53" s="2356">
        <v>15353</v>
      </c>
      <c r="CF53" s="2356">
        <v>15353</v>
      </c>
      <c r="CG53" s="2356" t="s">
        <v>21</v>
      </c>
      <c r="CH53" s="2356" t="s">
        <v>21</v>
      </c>
      <c r="CI53" s="2356" t="s">
        <v>21</v>
      </c>
      <c r="CJ53" s="2356" t="s">
        <v>21</v>
      </c>
      <c r="CK53" s="2356" t="s">
        <v>21</v>
      </c>
      <c r="CL53" s="2356">
        <v>58</v>
      </c>
      <c r="CM53" s="1388" t="s">
        <v>27</v>
      </c>
      <c r="CN53" s="632" t="s">
        <v>26</v>
      </c>
    </row>
    <row r="54" spans="1:92" ht="15" customHeight="1">
      <c r="A54" s="1419" t="s">
        <v>26</v>
      </c>
      <c r="B54" s="1051" t="s">
        <v>26</v>
      </c>
      <c r="C54" s="1420" t="s">
        <v>169</v>
      </c>
      <c r="D54" s="2356">
        <v>221518</v>
      </c>
      <c r="E54" s="2356">
        <v>224011</v>
      </c>
      <c r="F54" s="2356">
        <v>137380</v>
      </c>
      <c r="G54" s="2356">
        <v>1134</v>
      </c>
      <c r="H54" s="2356">
        <v>85497</v>
      </c>
      <c r="I54" s="2356">
        <v>76568</v>
      </c>
      <c r="J54" s="2356">
        <v>8929</v>
      </c>
      <c r="K54" s="2356">
        <v>147</v>
      </c>
      <c r="L54" s="2356">
        <v>91966</v>
      </c>
      <c r="M54" s="2356">
        <v>933</v>
      </c>
      <c r="N54" s="2356">
        <v>869</v>
      </c>
      <c r="O54" s="2356" t="s">
        <v>21</v>
      </c>
      <c r="P54" s="2356">
        <v>41</v>
      </c>
      <c r="Q54" s="2356">
        <v>828</v>
      </c>
      <c r="R54" s="2356">
        <v>8</v>
      </c>
      <c r="S54" s="2356">
        <v>820</v>
      </c>
      <c r="T54" s="2356">
        <v>54</v>
      </c>
      <c r="U54" s="2356">
        <v>31</v>
      </c>
      <c r="V54" s="1388" t="s">
        <v>28</v>
      </c>
      <c r="W54" s="632" t="s">
        <v>26</v>
      </c>
      <c r="X54" s="1419" t="s">
        <v>26</v>
      </c>
      <c r="Y54" s="1051" t="s">
        <v>26</v>
      </c>
      <c r="Z54" s="1420" t="s">
        <v>169</v>
      </c>
      <c r="AA54" s="2356">
        <v>132706</v>
      </c>
      <c r="AB54" s="2356">
        <v>137922</v>
      </c>
      <c r="AC54" s="2356">
        <v>82800</v>
      </c>
      <c r="AD54" s="2356" t="s">
        <v>21</v>
      </c>
      <c r="AE54" s="2356">
        <v>55122</v>
      </c>
      <c r="AF54" s="2356">
        <v>52576</v>
      </c>
      <c r="AG54" s="2356">
        <v>2546</v>
      </c>
      <c r="AH54" s="2356" t="s">
        <v>21</v>
      </c>
      <c r="AI54" s="2356">
        <v>68335</v>
      </c>
      <c r="AJ54" s="2356">
        <v>31505</v>
      </c>
      <c r="AK54" s="2356">
        <v>30532</v>
      </c>
      <c r="AL54" s="2356">
        <v>24893</v>
      </c>
      <c r="AM54" s="2356" t="s">
        <v>21</v>
      </c>
      <c r="AN54" s="2356">
        <v>5639</v>
      </c>
      <c r="AO54" s="2356">
        <v>3928</v>
      </c>
      <c r="AP54" s="2356">
        <v>1711</v>
      </c>
      <c r="AQ54" s="2356" t="s">
        <v>21</v>
      </c>
      <c r="AR54" s="2356">
        <v>3617</v>
      </c>
      <c r="AS54" s="1388" t="s">
        <v>28</v>
      </c>
      <c r="AT54" s="632" t="s">
        <v>26</v>
      </c>
      <c r="AU54" s="1419" t="s">
        <v>26</v>
      </c>
      <c r="AV54" s="1051" t="s">
        <v>26</v>
      </c>
      <c r="AW54" s="1420" t="s">
        <v>169</v>
      </c>
      <c r="AX54" s="2356">
        <v>1495933</v>
      </c>
      <c r="AY54" s="2356">
        <v>1468792</v>
      </c>
      <c r="AZ54" s="2356">
        <v>1468792</v>
      </c>
      <c r="BA54" s="2356" t="s">
        <v>21</v>
      </c>
      <c r="BB54" s="2356" t="s">
        <v>21</v>
      </c>
      <c r="BC54" s="2356" t="s">
        <v>21</v>
      </c>
      <c r="BD54" s="2356" t="s">
        <v>21</v>
      </c>
      <c r="BE54" s="2356">
        <v>54382</v>
      </c>
      <c r="BF54" s="2356">
        <v>564340</v>
      </c>
      <c r="BG54" s="2356">
        <v>25429</v>
      </c>
      <c r="BH54" s="2356">
        <v>25323</v>
      </c>
      <c r="BI54" s="2356">
        <v>14967</v>
      </c>
      <c r="BJ54" s="2356">
        <v>8846</v>
      </c>
      <c r="BK54" s="2356">
        <v>1510</v>
      </c>
      <c r="BL54" s="2356">
        <v>1096</v>
      </c>
      <c r="BM54" s="2356">
        <v>414</v>
      </c>
      <c r="BN54" s="2356" t="s">
        <v>21</v>
      </c>
      <c r="BO54" s="2356">
        <v>670</v>
      </c>
      <c r="BP54" s="1388" t="s">
        <v>28</v>
      </c>
      <c r="BQ54" s="632" t="s">
        <v>26</v>
      </c>
      <c r="BR54" s="1419" t="s">
        <v>26</v>
      </c>
      <c r="BS54" s="1051" t="s">
        <v>26</v>
      </c>
      <c r="BT54" s="1420" t="s">
        <v>169</v>
      </c>
      <c r="BU54" s="2356">
        <v>3041008</v>
      </c>
      <c r="BV54" s="2356">
        <v>3041632</v>
      </c>
      <c r="BW54" s="2356">
        <v>3041632</v>
      </c>
      <c r="BX54" s="2356" t="s">
        <v>21</v>
      </c>
      <c r="BY54" s="2356" t="s">
        <v>21</v>
      </c>
      <c r="BZ54" s="2356" t="s">
        <v>21</v>
      </c>
      <c r="CA54" s="2356" t="s">
        <v>21</v>
      </c>
      <c r="CB54" s="2356" t="s">
        <v>21</v>
      </c>
      <c r="CC54" s="2356">
        <v>3940</v>
      </c>
      <c r="CD54" s="2356">
        <v>11295</v>
      </c>
      <c r="CE54" s="2356">
        <v>11297</v>
      </c>
      <c r="CF54" s="2356">
        <v>11297</v>
      </c>
      <c r="CG54" s="2356" t="s">
        <v>21</v>
      </c>
      <c r="CH54" s="2356" t="s">
        <v>21</v>
      </c>
      <c r="CI54" s="2356" t="s">
        <v>21</v>
      </c>
      <c r="CJ54" s="2356" t="s">
        <v>21</v>
      </c>
      <c r="CK54" s="2356" t="s">
        <v>21</v>
      </c>
      <c r="CL54" s="2356">
        <v>55</v>
      </c>
      <c r="CM54" s="1388" t="s">
        <v>28</v>
      </c>
      <c r="CN54" s="632" t="s">
        <v>26</v>
      </c>
    </row>
    <row r="55" spans="1:92" ht="15" customHeight="1">
      <c r="A55" s="1419" t="s">
        <v>26</v>
      </c>
      <c r="B55" s="1051" t="s">
        <v>26</v>
      </c>
      <c r="C55" s="1420" t="s">
        <v>170</v>
      </c>
      <c r="D55" s="2356">
        <v>256812</v>
      </c>
      <c r="E55" s="2356">
        <v>256777</v>
      </c>
      <c r="F55" s="2356">
        <v>167382</v>
      </c>
      <c r="G55" s="2356">
        <v>429</v>
      </c>
      <c r="H55" s="2356">
        <v>88966</v>
      </c>
      <c r="I55" s="2356">
        <v>77781</v>
      </c>
      <c r="J55" s="2356">
        <v>11186</v>
      </c>
      <c r="K55" s="2356">
        <v>154</v>
      </c>
      <c r="L55" s="2356">
        <v>91691</v>
      </c>
      <c r="M55" s="2356">
        <v>903</v>
      </c>
      <c r="N55" s="2356">
        <v>856</v>
      </c>
      <c r="O55" s="2356" t="s">
        <v>21</v>
      </c>
      <c r="P55" s="2356">
        <v>18</v>
      </c>
      <c r="Q55" s="2356">
        <v>838</v>
      </c>
      <c r="R55" s="2356">
        <v>9</v>
      </c>
      <c r="S55" s="2356">
        <v>829</v>
      </c>
      <c r="T55" s="2356">
        <v>55</v>
      </c>
      <c r="U55" s="2356">
        <v>23</v>
      </c>
      <c r="V55" s="1388" t="s">
        <v>29</v>
      </c>
      <c r="W55" s="632" t="s">
        <v>26</v>
      </c>
      <c r="X55" s="1419" t="s">
        <v>26</v>
      </c>
      <c r="Y55" s="1051" t="s">
        <v>26</v>
      </c>
      <c r="Z55" s="1420" t="s">
        <v>170</v>
      </c>
      <c r="AA55" s="2356">
        <v>168164</v>
      </c>
      <c r="AB55" s="2356">
        <v>167145</v>
      </c>
      <c r="AC55" s="2356">
        <v>108616</v>
      </c>
      <c r="AD55" s="2356" t="s">
        <v>21</v>
      </c>
      <c r="AE55" s="2356">
        <v>58529</v>
      </c>
      <c r="AF55" s="2356">
        <v>54541</v>
      </c>
      <c r="AG55" s="2356">
        <v>3988</v>
      </c>
      <c r="AH55" s="2356" t="s">
        <v>21</v>
      </c>
      <c r="AI55" s="2356">
        <v>69233</v>
      </c>
      <c r="AJ55" s="2356">
        <v>29186</v>
      </c>
      <c r="AK55" s="2356">
        <v>30020</v>
      </c>
      <c r="AL55" s="2356">
        <v>23402</v>
      </c>
      <c r="AM55" s="2356" t="s">
        <v>21</v>
      </c>
      <c r="AN55" s="2356">
        <v>6618</v>
      </c>
      <c r="AO55" s="2356">
        <v>4632</v>
      </c>
      <c r="AP55" s="2356">
        <v>1986</v>
      </c>
      <c r="AQ55" s="2356" t="s">
        <v>21</v>
      </c>
      <c r="AR55" s="2356">
        <v>2783</v>
      </c>
      <c r="AS55" s="1388" t="s">
        <v>29</v>
      </c>
      <c r="AT55" s="632" t="s">
        <v>26</v>
      </c>
      <c r="AU55" s="1419" t="s">
        <v>26</v>
      </c>
      <c r="AV55" s="1051" t="s">
        <v>26</v>
      </c>
      <c r="AW55" s="1420" t="s">
        <v>170</v>
      </c>
      <c r="AX55" s="2356">
        <v>1541564</v>
      </c>
      <c r="AY55" s="2356">
        <v>1511746</v>
      </c>
      <c r="AZ55" s="2356">
        <v>1511746</v>
      </c>
      <c r="BA55" s="2356" t="s">
        <v>21</v>
      </c>
      <c r="BB55" s="2356" t="s">
        <v>21</v>
      </c>
      <c r="BC55" s="2356" t="s">
        <v>21</v>
      </c>
      <c r="BD55" s="2356" t="s">
        <v>21</v>
      </c>
      <c r="BE55" s="2356">
        <v>58886</v>
      </c>
      <c r="BF55" s="2356">
        <v>535270</v>
      </c>
      <c r="BG55" s="2356">
        <v>26455</v>
      </c>
      <c r="BH55" s="2356">
        <v>26567</v>
      </c>
      <c r="BI55" s="2356">
        <v>16058</v>
      </c>
      <c r="BJ55" s="2356">
        <v>9120</v>
      </c>
      <c r="BK55" s="2356">
        <v>1389</v>
      </c>
      <c r="BL55" s="2356">
        <v>936</v>
      </c>
      <c r="BM55" s="2356">
        <v>453</v>
      </c>
      <c r="BN55" s="2356" t="s">
        <v>21</v>
      </c>
      <c r="BO55" s="2356">
        <v>561</v>
      </c>
      <c r="BP55" s="1388" t="s">
        <v>29</v>
      </c>
      <c r="BQ55" s="632" t="s">
        <v>26</v>
      </c>
      <c r="BR55" s="1419" t="s">
        <v>26</v>
      </c>
      <c r="BS55" s="1051" t="s">
        <v>26</v>
      </c>
      <c r="BT55" s="1420" t="s">
        <v>170</v>
      </c>
      <c r="BU55" s="2356">
        <v>3094995</v>
      </c>
      <c r="BV55" s="2356">
        <v>3094882</v>
      </c>
      <c r="BW55" s="2356">
        <v>3094882</v>
      </c>
      <c r="BX55" s="2356" t="s">
        <v>21</v>
      </c>
      <c r="BY55" s="2356" t="s">
        <v>21</v>
      </c>
      <c r="BZ55" s="2356" t="s">
        <v>21</v>
      </c>
      <c r="CA55" s="2356" t="s">
        <v>21</v>
      </c>
      <c r="CB55" s="2356" t="s">
        <v>21</v>
      </c>
      <c r="CC55" s="2356">
        <v>4007</v>
      </c>
      <c r="CD55" s="2356">
        <v>12740</v>
      </c>
      <c r="CE55" s="2356">
        <v>12697</v>
      </c>
      <c r="CF55" s="2356">
        <v>12697</v>
      </c>
      <c r="CG55" s="2356" t="s">
        <v>21</v>
      </c>
      <c r="CH55" s="2356" t="s">
        <v>21</v>
      </c>
      <c r="CI55" s="2356" t="s">
        <v>21</v>
      </c>
      <c r="CJ55" s="2356" t="s">
        <v>21</v>
      </c>
      <c r="CK55" s="2356" t="s">
        <v>21</v>
      </c>
      <c r="CL55" s="2356">
        <v>98</v>
      </c>
      <c r="CM55" s="1388" t="s">
        <v>29</v>
      </c>
      <c r="CN55" s="632" t="s">
        <v>26</v>
      </c>
    </row>
    <row r="56" spans="1:92" ht="7.5" customHeight="1">
      <c r="A56" s="1417"/>
      <c r="B56" s="1049"/>
      <c r="C56" s="134"/>
      <c r="D56" s="2356"/>
      <c r="E56" s="2356"/>
      <c r="F56" s="2356"/>
      <c r="G56" s="2356"/>
      <c r="H56" s="2356"/>
      <c r="I56" s="2356"/>
      <c r="J56" s="2356"/>
      <c r="K56" s="2356"/>
      <c r="L56" s="2356"/>
      <c r="M56" s="2356"/>
      <c r="N56" s="2356"/>
      <c r="O56" s="2356"/>
      <c r="P56" s="2356"/>
      <c r="Q56" s="2356"/>
      <c r="R56" s="2356"/>
      <c r="S56" s="2356"/>
      <c r="T56" s="2356"/>
      <c r="U56" s="2356"/>
      <c r="V56" s="1389"/>
      <c r="W56" s="490"/>
      <c r="X56" s="1417"/>
      <c r="Y56" s="1049"/>
      <c r="Z56" s="134"/>
      <c r="AA56" s="2356"/>
      <c r="AB56" s="2356"/>
      <c r="AC56" s="2356"/>
      <c r="AD56" s="2356"/>
      <c r="AE56" s="2356"/>
      <c r="AF56" s="2356"/>
      <c r="AG56" s="2356"/>
      <c r="AH56" s="2356"/>
      <c r="AI56" s="2356"/>
      <c r="AJ56" s="2356"/>
      <c r="AK56" s="2356"/>
      <c r="AL56" s="2356"/>
      <c r="AM56" s="2356"/>
      <c r="AN56" s="2356"/>
      <c r="AO56" s="2356"/>
      <c r="AP56" s="2356"/>
      <c r="AQ56" s="2356"/>
      <c r="AR56" s="2356"/>
      <c r="AS56" s="1389"/>
      <c r="AT56" s="490"/>
      <c r="AU56" s="1417"/>
      <c r="AV56" s="1049"/>
      <c r="AW56" s="134"/>
      <c r="AX56" s="2356"/>
      <c r="AY56" s="2356"/>
      <c r="AZ56" s="2356"/>
      <c r="BA56" s="2356"/>
      <c r="BB56" s="2356"/>
      <c r="BC56" s="2356"/>
      <c r="BD56" s="2356"/>
      <c r="BE56" s="2356"/>
      <c r="BF56" s="2356"/>
      <c r="BG56" s="2356"/>
      <c r="BH56" s="2356"/>
      <c r="BI56" s="2356"/>
      <c r="BJ56" s="2356"/>
      <c r="BK56" s="2356"/>
      <c r="BL56" s="2356"/>
      <c r="BM56" s="2356"/>
      <c r="BN56" s="2356"/>
      <c r="BO56" s="2356"/>
      <c r="BP56" s="1389"/>
      <c r="BQ56" s="490"/>
      <c r="BR56" s="1417"/>
      <c r="BS56" s="1049"/>
      <c r="BT56" s="134"/>
      <c r="BU56" s="2356"/>
      <c r="BV56" s="2356"/>
      <c r="BW56" s="2356"/>
      <c r="BX56" s="2356"/>
      <c r="BY56" s="2356"/>
      <c r="BZ56" s="2356"/>
      <c r="CA56" s="2356"/>
      <c r="CB56" s="2356"/>
      <c r="CC56" s="2356"/>
      <c r="CD56" s="2356"/>
      <c r="CE56" s="2356"/>
      <c r="CF56" s="2356"/>
      <c r="CG56" s="2356"/>
      <c r="CH56" s="2356"/>
      <c r="CI56" s="2356"/>
      <c r="CJ56" s="2356"/>
      <c r="CK56" s="2356"/>
      <c r="CL56" s="2356"/>
      <c r="CM56" s="1389"/>
      <c r="CN56" s="490"/>
    </row>
    <row r="57" spans="1:92" ht="15" customHeight="1">
      <c r="A57" s="1421" t="s">
        <v>777</v>
      </c>
      <c r="B57" s="1054" t="s">
        <v>23</v>
      </c>
      <c r="C57" s="1422" t="s">
        <v>171</v>
      </c>
      <c r="D57" s="2356">
        <v>94566</v>
      </c>
      <c r="E57" s="2356">
        <v>93464</v>
      </c>
      <c r="F57" s="2356">
        <v>63592</v>
      </c>
      <c r="G57" s="2356">
        <v>153</v>
      </c>
      <c r="H57" s="2356">
        <v>29719</v>
      </c>
      <c r="I57" s="2356">
        <v>26918</v>
      </c>
      <c r="J57" s="2356">
        <v>2801</v>
      </c>
      <c r="K57" s="2356">
        <v>42</v>
      </c>
      <c r="L57" s="2356">
        <v>87812</v>
      </c>
      <c r="M57" s="2356">
        <v>284</v>
      </c>
      <c r="N57" s="2356">
        <v>271</v>
      </c>
      <c r="O57" s="2356" t="s">
        <v>21</v>
      </c>
      <c r="P57" s="2356">
        <v>14</v>
      </c>
      <c r="Q57" s="2356">
        <v>257</v>
      </c>
      <c r="R57" s="2356">
        <v>3</v>
      </c>
      <c r="S57" s="2356">
        <v>254</v>
      </c>
      <c r="T57" s="2356">
        <v>17</v>
      </c>
      <c r="U57" s="208">
        <v>20</v>
      </c>
      <c r="V57" s="1388" t="s">
        <v>30</v>
      </c>
      <c r="W57" s="632" t="s">
        <v>778</v>
      </c>
      <c r="X57" s="1421" t="s">
        <v>777</v>
      </c>
      <c r="Y57" s="1054" t="s">
        <v>23</v>
      </c>
      <c r="Z57" s="1422" t="s">
        <v>171</v>
      </c>
      <c r="AA57" s="2356">
        <v>66029</v>
      </c>
      <c r="AB57" s="2356">
        <v>64366</v>
      </c>
      <c r="AC57" s="2356">
        <v>42842</v>
      </c>
      <c r="AD57" s="2356" t="s">
        <v>21</v>
      </c>
      <c r="AE57" s="2356">
        <v>21524</v>
      </c>
      <c r="AF57" s="2356">
        <v>20622</v>
      </c>
      <c r="AG57" s="2356">
        <v>902</v>
      </c>
      <c r="AH57" s="2356" t="s">
        <v>21</v>
      </c>
      <c r="AI57" s="2356">
        <v>68474</v>
      </c>
      <c r="AJ57" s="2356">
        <v>10772</v>
      </c>
      <c r="AK57" s="2356">
        <v>10527</v>
      </c>
      <c r="AL57" s="2356">
        <v>8683</v>
      </c>
      <c r="AM57" s="2356" t="s">
        <v>21</v>
      </c>
      <c r="AN57" s="2356">
        <v>1844</v>
      </c>
      <c r="AO57" s="2356">
        <v>1460</v>
      </c>
      <c r="AP57" s="2356">
        <v>384</v>
      </c>
      <c r="AQ57" s="2356" t="s">
        <v>21</v>
      </c>
      <c r="AR57" s="208">
        <v>3531</v>
      </c>
      <c r="AS57" s="1388" t="s">
        <v>30</v>
      </c>
      <c r="AT57" s="632" t="s">
        <v>778</v>
      </c>
      <c r="AU57" s="1421" t="s">
        <v>777</v>
      </c>
      <c r="AV57" s="1054" t="s">
        <v>23</v>
      </c>
      <c r="AW57" s="1422" t="s">
        <v>171</v>
      </c>
      <c r="AX57" s="2356">
        <v>472317</v>
      </c>
      <c r="AY57" s="2356">
        <v>518088</v>
      </c>
      <c r="AZ57" s="2356">
        <v>518088</v>
      </c>
      <c r="BA57" s="2356" t="s">
        <v>21</v>
      </c>
      <c r="BB57" s="2356" t="s">
        <v>21</v>
      </c>
      <c r="BC57" s="2356" t="s">
        <v>21</v>
      </c>
      <c r="BD57" s="2356" t="s">
        <v>21</v>
      </c>
      <c r="BE57" s="2356">
        <v>15639</v>
      </c>
      <c r="BF57" s="2356">
        <v>550619</v>
      </c>
      <c r="BG57" s="2356">
        <v>9024</v>
      </c>
      <c r="BH57" s="2356">
        <v>9039</v>
      </c>
      <c r="BI57" s="2356">
        <v>5516</v>
      </c>
      <c r="BJ57" s="2356">
        <v>2898</v>
      </c>
      <c r="BK57" s="2356">
        <v>625</v>
      </c>
      <c r="BL57" s="2356">
        <v>463</v>
      </c>
      <c r="BM57" s="2356">
        <v>162</v>
      </c>
      <c r="BN57" s="2356" t="s">
        <v>21</v>
      </c>
      <c r="BO57" s="208">
        <v>703</v>
      </c>
      <c r="BP57" s="1388" t="s">
        <v>30</v>
      </c>
      <c r="BQ57" s="632" t="s">
        <v>778</v>
      </c>
      <c r="BR57" s="1421" t="s">
        <v>777</v>
      </c>
      <c r="BS57" s="1054" t="s">
        <v>23</v>
      </c>
      <c r="BT57" s="1422" t="s">
        <v>171</v>
      </c>
      <c r="BU57" s="2356">
        <v>1020612</v>
      </c>
      <c r="BV57" s="2356">
        <v>1021081</v>
      </c>
      <c r="BW57" s="2356">
        <v>1021081</v>
      </c>
      <c r="BX57" s="2356" t="s">
        <v>21</v>
      </c>
      <c r="BY57" s="2356" t="s">
        <v>21</v>
      </c>
      <c r="BZ57" s="2356" t="s">
        <v>21</v>
      </c>
      <c r="CA57" s="2356" t="s">
        <v>21</v>
      </c>
      <c r="CB57" s="2356" t="s">
        <v>21</v>
      </c>
      <c r="CC57" s="2356">
        <v>3560</v>
      </c>
      <c r="CD57" s="2356">
        <v>5086</v>
      </c>
      <c r="CE57" s="2356">
        <v>5086</v>
      </c>
      <c r="CF57" s="2356">
        <v>5086</v>
      </c>
      <c r="CG57" s="2356" t="s">
        <v>21</v>
      </c>
      <c r="CH57" s="2356" t="s">
        <v>21</v>
      </c>
      <c r="CI57" s="2356" t="s">
        <v>21</v>
      </c>
      <c r="CJ57" s="2356" t="s">
        <v>21</v>
      </c>
      <c r="CK57" s="2356" t="s">
        <v>21</v>
      </c>
      <c r="CL57" s="208">
        <v>99</v>
      </c>
      <c r="CM57" s="1388" t="s">
        <v>30</v>
      </c>
      <c r="CN57" s="632" t="s">
        <v>778</v>
      </c>
    </row>
    <row r="58" spans="1:92" ht="15" customHeight="1">
      <c r="A58" s="1419" t="s">
        <v>26</v>
      </c>
      <c r="B58" s="1051" t="s">
        <v>26</v>
      </c>
      <c r="C58" s="1422" t="s">
        <v>172</v>
      </c>
      <c r="D58" s="2356">
        <v>86368</v>
      </c>
      <c r="E58" s="2356">
        <v>88306</v>
      </c>
      <c r="F58" s="2356">
        <v>59157</v>
      </c>
      <c r="G58" s="2356">
        <v>367</v>
      </c>
      <c r="H58" s="2356">
        <v>28781</v>
      </c>
      <c r="I58" s="2356">
        <v>25064</v>
      </c>
      <c r="J58" s="2356">
        <v>3717</v>
      </c>
      <c r="K58" s="2356">
        <v>52</v>
      </c>
      <c r="L58" s="2356">
        <v>88600</v>
      </c>
      <c r="M58" s="2356">
        <v>283</v>
      </c>
      <c r="N58" s="2356">
        <v>263</v>
      </c>
      <c r="O58" s="2356" t="s">
        <v>21</v>
      </c>
      <c r="P58" s="2356">
        <v>9</v>
      </c>
      <c r="Q58" s="2356">
        <v>254</v>
      </c>
      <c r="R58" s="2356">
        <v>3</v>
      </c>
      <c r="S58" s="2356">
        <v>251</v>
      </c>
      <c r="T58" s="2356">
        <v>18</v>
      </c>
      <c r="U58" s="208">
        <v>22</v>
      </c>
      <c r="V58" s="1388" t="s">
        <v>31</v>
      </c>
      <c r="W58" s="632" t="s">
        <v>26</v>
      </c>
      <c r="X58" s="1419" t="s">
        <v>26</v>
      </c>
      <c r="Y58" s="1051" t="s">
        <v>26</v>
      </c>
      <c r="Z58" s="1422" t="s">
        <v>172</v>
      </c>
      <c r="AA58" s="2356">
        <v>59643</v>
      </c>
      <c r="AB58" s="2356">
        <v>60569</v>
      </c>
      <c r="AC58" s="2356">
        <v>39483</v>
      </c>
      <c r="AD58" s="2356" t="s">
        <v>21</v>
      </c>
      <c r="AE58" s="2356">
        <v>21086</v>
      </c>
      <c r="AF58" s="2356">
        <v>19466</v>
      </c>
      <c r="AG58" s="2356">
        <v>1620</v>
      </c>
      <c r="AH58" s="2356" t="s">
        <v>21</v>
      </c>
      <c r="AI58" s="2356">
        <v>70141</v>
      </c>
      <c r="AJ58" s="2356">
        <v>9425</v>
      </c>
      <c r="AK58" s="2356">
        <v>10106</v>
      </c>
      <c r="AL58" s="2356">
        <v>8171</v>
      </c>
      <c r="AM58" s="2356" t="s">
        <v>21</v>
      </c>
      <c r="AN58" s="2356">
        <v>1935</v>
      </c>
      <c r="AO58" s="2356">
        <v>1403</v>
      </c>
      <c r="AP58" s="2356">
        <v>532</v>
      </c>
      <c r="AQ58" s="2356" t="s">
        <v>21</v>
      </c>
      <c r="AR58" s="208">
        <v>2850</v>
      </c>
      <c r="AS58" s="1388" t="s">
        <v>31</v>
      </c>
      <c r="AT58" s="632" t="s">
        <v>26</v>
      </c>
      <c r="AU58" s="1419" t="s">
        <v>26</v>
      </c>
      <c r="AV58" s="1051" t="s">
        <v>26</v>
      </c>
      <c r="AW58" s="1422" t="s">
        <v>172</v>
      </c>
      <c r="AX58" s="2356">
        <v>568963</v>
      </c>
      <c r="AY58" s="2356">
        <v>489854</v>
      </c>
      <c r="AZ58" s="2356">
        <v>489854</v>
      </c>
      <c r="BA58" s="2356" t="s">
        <v>21</v>
      </c>
      <c r="BB58" s="2356" t="s">
        <v>21</v>
      </c>
      <c r="BC58" s="2356" t="s">
        <v>21</v>
      </c>
      <c r="BD58" s="2356" t="s">
        <v>21</v>
      </c>
      <c r="BE58" s="2356">
        <v>19079</v>
      </c>
      <c r="BF58" s="2356">
        <v>610648</v>
      </c>
      <c r="BG58" s="2356">
        <v>9315</v>
      </c>
      <c r="BH58" s="2356">
        <v>9351</v>
      </c>
      <c r="BI58" s="2356">
        <v>5608</v>
      </c>
      <c r="BJ58" s="2356">
        <v>3164</v>
      </c>
      <c r="BK58" s="2356">
        <v>579</v>
      </c>
      <c r="BL58" s="2356">
        <v>421</v>
      </c>
      <c r="BM58" s="2356">
        <v>158</v>
      </c>
      <c r="BN58" s="2356" t="s">
        <v>21</v>
      </c>
      <c r="BO58" s="208">
        <v>666</v>
      </c>
      <c r="BP58" s="1388" t="s">
        <v>31</v>
      </c>
      <c r="BQ58" s="632" t="s">
        <v>26</v>
      </c>
      <c r="BR58" s="1419" t="s">
        <v>26</v>
      </c>
      <c r="BS58" s="1051" t="s">
        <v>26</v>
      </c>
      <c r="BT58" s="1422" t="s">
        <v>172</v>
      </c>
      <c r="BU58" s="2356">
        <v>1011292</v>
      </c>
      <c r="BV58" s="2356">
        <v>1011251</v>
      </c>
      <c r="BW58" s="2356">
        <v>1011251</v>
      </c>
      <c r="BX58" s="2356" t="s">
        <v>21</v>
      </c>
      <c r="BY58" s="2356" t="s">
        <v>21</v>
      </c>
      <c r="BZ58" s="2356" t="s">
        <v>21</v>
      </c>
      <c r="CA58" s="2356" t="s">
        <v>21</v>
      </c>
      <c r="CB58" s="2356" t="s">
        <v>21</v>
      </c>
      <c r="CC58" s="2356">
        <v>3578</v>
      </c>
      <c r="CD58" s="2356">
        <v>5694</v>
      </c>
      <c r="CE58" s="2356">
        <v>5697</v>
      </c>
      <c r="CF58" s="2356">
        <v>5697</v>
      </c>
      <c r="CG58" s="2356" t="s">
        <v>21</v>
      </c>
      <c r="CH58" s="2356" t="s">
        <v>21</v>
      </c>
      <c r="CI58" s="2356" t="s">
        <v>21</v>
      </c>
      <c r="CJ58" s="2356" t="s">
        <v>21</v>
      </c>
      <c r="CK58" s="2356" t="s">
        <v>21</v>
      </c>
      <c r="CL58" s="208">
        <v>96</v>
      </c>
      <c r="CM58" s="1388" t="s">
        <v>31</v>
      </c>
      <c r="CN58" s="632" t="s">
        <v>26</v>
      </c>
    </row>
    <row r="59" spans="1:92" ht="15" customHeight="1">
      <c r="A59" s="1419" t="s">
        <v>26</v>
      </c>
      <c r="B59" s="1051" t="s">
        <v>26</v>
      </c>
      <c r="C59" s="1422" t="s">
        <v>173</v>
      </c>
      <c r="D59" s="2356">
        <v>99544</v>
      </c>
      <c r="E59" s="2356">
        <v>90145</v>
      </c>
      <c r="F59" s="2356">
        <v>58158</v>
      </c>
      <c r="G59" s="2356">
        <v>310</v>
      </c>
      <c r="H59" s="2356">
        <v>31677</v>
      </c>
      <c r="I59" s="2356">
        <v>27988</v>
      </c>
      <c r="J59" s="2356">
        <v>3689</v>
      </c>
      <c r="K59" s="2356">
        <v>48</v>
      </c>
      <c r="L59" s="2356">
        <v>96912</v>
      </c>
      <c r="M59" s="2356">
        <v>306</v>
      </c>
      <c r="N59" s="2356">
        <v>284</v>
      </c>
      <c r="O59" s="2356" t="s">
        <v>21</v>
      </c>
      <c r="P59" s="2356">
        <v>9</v>
      </c>
      <c r="Q59" s="2356">
        <v>275</v>
      </c>
      <c r="R59" s="2356">
        <v>9</v>
      </c>
      <c r="S59" s="2356">
        <v>266</v>
      </c>
      <c r="T59" s="2356">
        <v>18</v>
      </c>
      <c r="U59" s="208">
        <v>26</v>
      </c>
      <c r="V59" s="1388" t="s">
        <v>32</v>
      </c>
      <c r="W59" s="632" t="s">
        <v>26</v>
      </c>
      <c r="X59" s="1419" t="s">
        <v>26</v>
      </c>
      <c r="Y59" s="1051" t="s">
        <v>26</v>
      </c>
      <c r="Z59" s="1422" t="s">
        <v>173</v>
      </c>
      <c r="AA59" s="2356">
        <v>67586</v>
      </c>
      <c r="AB59" s="2356">
        <v>60844</v>
      </c>
      <c r="AC59" s="2356">
        <v>37299</v>
      </c>
      <c r="AD59" s="2356" t="s">
        <v>21</v>
      </c>
      <c r="AE59" s="2356">
        <v>23545</v>
      </c>
      <c r="AF59" s="2356">
        <v>22087</v>
      </c>
      <c r="AG59" s="2356">
        <v>1458</v>
      </c>
      <c r="AH59" s="2356" t="s">
        <v>21</v>
      </c>
      <c r="AI59" s="2356">
        <v>75885</v>
      </c>
      <c r="AJ59" s="2356">
        <v>12508</v>
      </c>
      <c r="AK59" s="2356">
        <v>10881</v>
      </c>
      <c r="AL59" s="2356">
        <v>8899</v>
      </c>
      <c r="AM59" s="2356" t="s">
        <v>21</v>
      </c>
      <c r="AN59" s="2356">
        <v>1982</v>
      </c>
      <c r="AO59" s="2356">
        <v>1272</v>
      </c>
      <c r="AP59" s="2356">
        <v>710</v>
      </c>
      <c r="AQ59" s="2356" t="s">
        <v>21</v>
      </c>
      <c r="AR59" s="208">
        <v>4477</v>
      </c>
      <c r="AS59" s="1388" t="s">
        <v>32</v>
      </c>
      <c r="AT59" s="632" t="s">
        <v>26</v>
      </c>
      <c r="AU59" s="1419" t="s">
        <v>26</v>
      </c>
      <c r="AV59" s="1051" t="s">
        <v>26</v>
      </c>
      <c r="AW59" s="1422" t="s">
        <v>173</v>
      </c>
      <c r="AX59" s="2356">
        <v>445472</v>
      </c>
      <c r="AY59" s="2356">
        <v>537929</v>
      </c>
      <c r="AZ59" s="2356">
        <v>537929</v>
      </c>
      <c r="BA59" s="2356" t="s">
        <v>21</v>
      </c>
      <c r="BB59" s="2356" t="s">
        <v>21</v>
      </c>
      <c r="BC59" s="2356" t="s">
        <v>21</v>
      </c>
      <c r="BD59" s="2356" t="s">
        <v>21</v>
      </c>
      <c r="BE59" s="2356">
        <v>20655</v>
      </c>
      <c r="BF59" s="2356">
        <v>497615</v>
      </c>
      <c r="BG59" s="2356">
        <v>9746</v>
      </c>
      <c r="BH59" s="2356">
        <v>9881</v>
      </c>
      <c r="BI59" s="2356">
        <v>5817</v>
      </c>
      <c r="BJ59" s="2356">
        <v>3444</v>
      </c>
      <c r="BK59" s="2356">
        <v>620</v>
      </c>
      <c r="BL59" s="2356">
        <v>461</v>
      </c>
      <c r="BM59" s="2356">
        <v>159</v>
      </c>
      <c r="BN59" s="2356" t="s">
        <v>21</v>
      </c>
      <c r="BO59" s="208">
        <v>532</v>
      </c>
      <c r="BP59" s="1388" t="s">
        <v>32</v>
      </c>
      <c r="BQ59" s="632" t="s">
        <v>26</v>
      </c>
      <c r="BR59" s="1419" t="s">
        <v>26</v>
      </c>
      <c r="BS59" s="1051" t="s">
        <v>26</v>
      </c>
      <c r="BT59" s="1422" t="s">
        <v>173</v>
      </c>
      <c r="BU59" s="2356">
        <v>1132320</v>
      </c>
      <c r="BV59" s="2356">
        <v>1131919</v>
      </c>
      <c r="BW59" s="2356">
        <v>1131919</v>
      </c>
      <c r="BX59" s="2356" t="s">
        <v>21</v>
      </c>
      <c r="BY59" s="2356" t="s">
        <v>21</v>
      </c>
      <c r="BZ59" s="2356" t="s">
        <v>21</v>
      </c>
      <c r="CA59" s="2356" t="s">
        <v>21</v>
      </c>
      <c r="CB59" s="2356" t="s">
        <v>21</v>
      </c>
      <c r="CC59" s="2356">
        <v>4037</v>
      </c>
      <c r="CD59" s="2356">
        <v>5655</v>
      </c>
      <c r="CE59" s="2356">
        <v>5670</v>
      </c>
      <c r="CF59" s="2356">
        <v>5670</v>
      </c>
      <c r="CG59" s="2356" t="s">
        <v>21</v>
      </c>
      <c r="CH59" s="2356" t="s">
        <v>21</v>
      </c>
      <c r="CI59" s="2356" t="s">
        <v>21</v>
      </c>
      <c r="CJ59" s="2356" t="s">
        <v>21</v>
      </c>
      <c r="CK59" s="2356" t="s">
        <v>21</v>
      </c>
      <c r="CL59" s="208">
        <v>81</v>
      </c>
      <c r="CM59" s="1388" t="s">
        <v>32</v>
      </c>
      <c r="CN59" s="632" t="s">
        <v>26</v>
      </c>
    </row>
    <row r="60" spans="1:92" ht="15" customHeight="1">
      <c r="A60" s="1419" t="s">
        <v>26</v>
      </c>
      <c r="B60" s="1051" t="s">
        <v>26</v>
      </c>
      <c r="C60" s="1422" t="s">
        <v>174</v>
      </c>
      <c r="D60" s="2356">
        <v>82317</v>
      </c>
      <c r="E60" s="2356">
        <v>80495</v>
      </c>
      <c r="F60" s="2356">
        <v>51644</v>
      </c>
      <c r="G60" s="2356">
        <v>306</v>
      </c>
      <c r="H60" s="2356">
        <v>28546</v>
      </c>
      <c r="I60" s="2356">
        <v>25025</v>
      </c>
      <c r="J60" s="2356">
        <v>3521</v>
      </c>
      <c r="K60" s="2356">
        <v>48</v>
      </c>
      <c r="L60" s="2356">
        <v>97606</v>
      </c>
      <c r="M60" s="2356">
        <v>293</v>
      </c>
      <c r="N60" s="2356">
        <v>274</v>
      </c>
      <c r="O60" s="2356" t="s">
        <v>21</v>
      </c>
      <c r="P60" s="2356">
        <v>8</v>
      </c>
      <c r="Q60" s="2356">
        <v>266</v>
      </c>
      <c r="R60" s="2356">
        <v>9</v>
      </c>
      <c r="S60" s="2356">
        <v>257</v>
      </c>
      <c r="T60" s="2356">
        <v>18</v>
      </c>
      <c r="U60" s="208">
        <v>27</v>
      </c>
      <c r="V60" s="1388" t="s">
        <v>33</v>
      </c>
      <c r="W60" s="632" t="s">
        <v>26</v>
      </c>
      <c r="X60" s="1419" t="s">
        <v>26</v>
      </c>
      <c r="Y60" s="1051" t="s">
        <v>26</v>
      </c>
      <c r="Z60" s="1422" t="s">
        <v>174</v>
      </c>
      <c r="AA60" s="2356">
        <v>52018</v>
      </c>
      <c r="AB60" s="2356">
        <v>50317</v>
      </c>
      <c r="AC60" s="2356">
        <v>31222</v>
      </c>
      <c r="AD60" s="2356" t="s">
        <v>21</v>
      </c>
      <c r="AE60" s="2356">
        <v>19095</v>
      </c>
      <c r="AF60" s="2356">
        <v>17805</v>
      </c>
      <c r="AG60" s="2356">
        <v>1290</v>
      </c>
      <c r="AH60" s="2356" t="s">
        <v>21</v>
      </c>
      <c r="AI60" s="2356">
        <v>76586</v>
      </c>
      <c r="AJ60" s="2356">
        <v>9850</v>
      </c>
      <c r="AK60" s="2356">
        <v>10555</v>
      </c>
      <c r="AL60" s="2356">
        <v>8399</v>
      </c>
      <c r="AM60" s="2356" t="s">
        <v>21</v>
      </c>
      <c r="AN60" s="2356">
        <v>2156</v>
      </c>
      <c r="AO60" s="2356">
        <v>1504</v>
      </c>
      <c r="AP60" s="2356">
        <v>652</v>
      </c>
      <c r="AQ60" s="2356" t="s">
        <v>21</v>
      </c>
      <c r="AR60" s="208">
        <v>3772</v>
      </c>
      <c r="AS60" s="1388" t="s">
        <v>33</v>
      </c>
      <c r="AT60" s="632" t="s">
        <v>26</v>
      </c>
      <c r="AU60" s="1419" t="s">
        <v>26</v>
      </c>
      <c r="AV60" s="1051" t="s">
        <v>26</v>
      </c>
      <c r="AW60" s="1422" t="s">
        <v>174</v>
      </c>
      <c r="AX60" s="2356">
        <v>567570</v>
      </c>
      <c r="AY60" s="2356">
        <v>486579</v>
      </c>
      <c r="AZ60" s="2356">
        <v>486579</v>
      </c>
      <c r="BA60" s="2356" t="s">
        <v>21</v>
      </c>
      <c r="BB60" s="2356" t="s">
        <v>21</v>
      </c>
      <c r="BC60" s="2356" t="s">
        <v>21</v>
      </c>
      <c r="BD60" s="2356" t="s">
        <v>21</v>
      </c>
      <c r="BE60" s="2356">
        <v>12787</v>
      </c>
      <c r="BF60" s="2356">
        <v>565915</v>
      </c>
      <c r="BG60" s="2356">
        <v>8578</v>
      </c>
      <c r="BH60" s="2356">
        <v>8566</v>
      </c>
      <c r="BI60" s="2356">
        <v>5380</v>
      </c>
      <c r="BJ60" s="2356">
        <v>2856</v>
      </c>
      <c r="BK60" s="2356">
        <v>330</v>
      </c>
      <c r="BL60" s="2356">
        <v>173</v>
      </c>
      <c r="BM60" s="2356">
        <v>157</v>
      </c>
      <c r="BN60" s="2356" t="s">
        <v>21</v>
      </c>
      <c r="BO60" s="208">
        <v>545</v>
      </c>
      <c r="BP60" s="1388" t="s">
        <v>33</v>
      </c>
      <c r="BQ60" s="632" t="s">
        <v>26</v>
      </c>
      <c r="BR60" s="1419" t="s">
        <v>26</v>
      </c>
      <c r="BS60" s="1051" t="s">
        <v>26</v>
      </c>
      <c r="BT60" s="1422" t="s">
        <v>174</v>
      </c>
      <c r="BU60" s="2356">
        <v>993869</v>
      </c>
      <c r="BV60" s="2356">
        <v>993862</v>
      </c>
      <c r="BW60" s="2356">
        <v>993862</v>
      </c>
      <c r="BX60" s="2356" t="s">
        <v>21</v>
      </c>
      <c r="BY60" s="2356" t="s">
        <v>21</v>
      </c>
      <c r="BZ60" s="2356" t="s">
        <v>21</v>
      </c>
      <c r="CA60" s="2356" t="s">
        <v>21</v>
      </c>
      <c r="CB60" s="2356" t="s">
        <v>21</v>
      </c>
      <c r="CC60" s="2356">
        <v>4060</v>
      </c>
      <c r="CD60" s="2356">
        <v>4018</v>
      </c>
      <c r="CE60" s="2356">
        <v>4052</v>
      </c>
      <c r="CF60" s="2356">
        <v>4052</v>
      </c>
      <c r="CG60" s="2356" t="s">
        <v>21</v>
      </c>
      <c r="CH60" s="2356" t="s">
        <v>21</v>
      </c>
      <c r="CI60" s="2356" t="s">
        <v>21</v>
      </c>
      <c r="CJ60" s="2356" t="s">
        <v>21</v>
      </c>
      <c r="CK60" s="2356" t="s">
        <v>21</v>
      </c>
      <c r="CL60" s="208">
        <v>47</v>
      </c>
      <c r="CM60" s="1388" t="s">
        <v>33</v>
      </c>
      <c r="CN60" s="632" t="s">
        <v>26</v>
      </c>
    </row>
    <row r="61" spans="1:92" ht="15" customHeight="1">
      <c r="A61" s="1419" t="s">
        <v>26</v>
      </c>
      <c r="B61" s="1051" t="s">
        <v>26</v>
      </c>
      <c r="C61" s="1422" t="s">
        <v>175</v>
      </c>
      <c r="D61" s="2356">
        <v>81459</v>
      </c>
      <c r="E61" s="2356">
        <v>83233</v>
      </c>
      <c r="F61" s="2356">
        <v>54214</v>
      </c>
      <c r="G61" s="2356">
        <v>635</v>
      </c>
      <c r="H61" s="2356">
        <v>28384</v>
      </c>
      <c r="I61" s="2356">
        <v>24800</v>
      </c>
      <c r="J61" s="2356">
        <v>3584</v>
      </c>
      <c r="K61" s="2356">
        <v>43</v>
      </c>
      <c r="L61" s="2356">
        <v>95808</v>
      </c>
      <c r="M61" s="2356">
        <v>295</v>
      </c>
      <c r="N61" s="2356">
        <v>280</v>
      </c>
      <c r="O61" s="2356" t="s">
        <v>21</v>
      </c>
      <c r="P61" s="2356">
        <v>10</v>
      </c>
      <c r="Q61" s="2356">
        <v>270</v>
      </c>
      <c r="R61" s="2356">
        <v>3</v>
      </c>
      <c r="S61" s="2356">
        <v>267</v>
      </c>
      <c r="T61" s="2356">
        <v>16</v>
      </c>
      <c r="U61" s="208">
        <v>26</v>
      </c>
      <c r="V61" s="1388" t="s">
        <v>34</v>
      </c>
      <c r="W61" s="632" t="s">
        <v>26</v>
      </c>
      <c r="X61" s="1419" t="s">
        <v>26</v>
      </c>
      <c r="Y61" s="1051" t="s">
        <v>26</v>
      </c>
      <c r="Z61" s="1422" t="s">
        <v>175</v>
      </c>
      <c r="AA61" s="2356">
        <v>52708</v>
      </c>
      <c r="AB61" s="2356">
        <v>54812</v>
      </c>
      <c r="AC61" s="2356">
        <v>35895</v>
      </c>
      <c r="AD61" s="2356" t="s">
        <v>21</v>
      </c>
      <c r="AE61" s="2356">
        <v>18917</v>
      </c>
      <c r="AF61" s="2356">
        <v>17680</v>
      </c>
      <c r="AG61" s="2356">
        <v>1237</v>
      </c>
      <c r="AH61" s="2356" t="s">
        <v>21</v>
      </c>
      <c r="AI61" s="2356">
        <v>74483</v>
      </c>
      <c r="AJ61" s="2356">
        <v>6185</v>
      </c>
      <c r="AK61" s="2356">
        <v>6141</v>
      </c>
      <c r="AL61" s="2356">
        <v>4650</v>
      </c>
      <c r="AM61" s="2356" t="s">
        <v>21</v>
      </c>
      <c r="AN61" s="2356">
        <v>1491</v>
      </c>
      <c r="AO61" s="2356">
        <v>814</v>
      </c>
      <c r="AP61" s="2356">
        <v>677</v>
      </c>
      <c r="AQ61" s="2356" t="s">
        <v>21</v>
      </c>
      <c r="AR61" s="208">
        <v>3815</v>
      </c>
      <c r="AS61" s="1388" t="s">
        <v>34</v>
      </c>
      <c r="AT61" s="632" t="s">
        <v>26</v>
      </c>
      <c r="AU61" s="1419" t="s">
        <v>26</v>
      </c>
      <c r="AV61" s="1051" t="s">
        <v>26</v>
      </c>
      <c r="AW61" s="1422" t="s">
        <v>175</v>
      </c>
      <c r="AX61" s="2356">
        <v>421572</v>
      </c>
      <c r="AY61" s="2356">
        <v>448187</v>
      </c>
      <c r="AZ61" s="2356">
        <v>448187</v>
      </c>
      <c r="BA61" s="2356" t="s">
        <v>21</v>
      </c>
      <c r="BB61" s="2356" t="s">
        <v>21</v>
      </c>
      <c r="BC61" s="2356" t="s">
        <v>21</v>
      </c>
      <c r="BD61" s="2356" t="s">
        <v>21</v>
      </c>
      <c r="BE61" s="2356">
        <v>17397</v>
      </c>
      <c r="BF61" s="2356">
        <v>522153</v>
      </c>
      <c r="BG61" s="2356">
        <v>8106</v>
      </c>
      <c r="BH61" s="2356">
        <v>8062</v>
      </c>
      <c r="BI61" s="2356">
        <v>4849</v>
      </c>
      <c r="BJ61" s="2356">
        <v>2690</v>
      </c>
      <c r="BK61" s="2356">
        <v>523</v>
      </c>
      <c r="BL61" s="2356">
        <v>384</v>
      </c>
      <c r="BM61" s="2356">
        <v>139</v>
      </c>
      <c r="BN61" s="2356" t="s">
        <v>21</v>
      </c>
      <c r="BO61" s="208">
        <v>590</v>
      </c>
      <c r="BP61" s="1388" t="s">
        <v>34</v>
      </c>
      <c r="BQ61" s="632" t="s">
        <v>26</v>
      </c>
      <c r="BR61" s="1419" t="s">
        <v>26</v>
      </c>
      <c r="BS61" s="1051" t="s">
        <v>26</v>
      </c>
      <c r="BT61" s="1422" t="s">
        <v>175</v>
      </c>
      <c r="BU61" s="2356">
        <v>980442</v>
      </c>
      <c r="BV61" s="2356">
        <v>980784</v>
      </c>
      <c r="BW61" s="2356">
        <v>980784</v>
      </c>
      <c r="BX61" s="2356" t="s">
        <v>21</v>
      </c>
      <c r="BY61" s="2356" t="s">
        <v>21</v>
      </c>
      <c r="BZ61" s="2356" t="s">
        <v>21</v>
      </c>
      <c r="CA61" s="2356" t="s">
        <v>21</v>
      </c>
      <c r="CB61" s="2356" t="s">
        <v>21</v>
      </c>
      <c r="CC61" s="2356">
        <v>3720</v>
      </c>
      <c r="CD61" s="2356">
        <v>6034</v>
      </c>
      <c r="CE61" s="2356">
        <v>6008</v>
      </c>
      <c r="CF61" s="2356">
        <v>6008</v>
      </c>
      <c r="CG61" s="2356" t="s">
        <v>21</v>
      </c>
      <c r="CH61" s="2356" t="s">
        <v>21</v>
      </c>
      <c r="CI61" s="2356" t="s">
        <v>21</v>
      </c>
      <c r="CJ61" s="2356" t="s">
        <v>21</v>
      </c>
      <c r="CK61" s="2356" t="s">
        <v>21</v>
      </c>
      <c r="CL61" s="208">
        <v>73</v>
      </c>
      <c r="CM61" s="1388" t="s">
        <v>34</v>
      </c>
      <c r="CN61" s="632" t="s">
        <v>26</v>
      </c>
    </row>
    <row r="62" spans="1:92" ht="15" customHeight="1">
      <c r="A62" s="1419" t="s">
        <v>26</v>
      </c>
      <c r="B62" s="1051" t="s">
        <v>26</v>
      </c>
      <c r="C62" s="1422" t="s">
        <v>176</v>
      </c>
      <c r="D62" s="2356">
        <v>81344</v>
      </c>
      <c r="E62" s="2356">
        <v>82501</v>
      </c>
      <c r="F62" s="2356">
        <v>54777</v>
      </c>
      <c r="G62" s="2356">
        <v>474</v>
      </c>
      <c r="H62" s="2356">
        <v>27250</v>
      </c>
      <c r="I62" s="2356">
        <v>24285</v>
      </c>
      <c r="J62" s="2356">
        <v>2965</v>
      </c>
      <c r="K62" s="2356">
        <v>51</v>
      </c>
      <c r="L62" s="2356">
        <v>94621</v>
      </c>
      <c r="M62" s="2356">
        <v>311</v>
      </c>
      <c r="N62" s="2356">
        <v>298</v>
      </c>
      <c r="O62" s="2356" t="s">
        <v>21</v>
      </c>
      <c r="P62" s="2356">
        <v>14</v>
      </c>
      <c r="Q62" s="2356">
        <v>284</v>
      </c>
      <c r="R62" s="2356">
        <v>3</v>
      </c>
      <c r="S62" s="2356">
        <v>281</v>
      </c>
      <c r="T62" s="2356">
        <v>20</v>
      </c>
      <c r="U62" s="208">
        <v>21</v>
      </c>
      <c r="V62" s="1388" t="s">
        <v>35</v>
      </c>
      <c r="W62" s="632" t="s">
        <v>26</v>
      </c>
      <c r="X62" s="1419" t="s">
        <v>26</v>
      </c>
      <c r="Y62" s="1051" t="s">
        <v>26</v>
      </c>
      <c r="Z62" s="1422" t="s">
        <v>176</v>
      </c>
      <c r="AA62" s="2356">
        <v>50669</v>
      </c>
      <c r="AB62" s="2356">
        <v>51587</v>
      </c>
      <c r="AC62" s="2356">
        <v>34641</v>
      </c>
      <c r="AD62" s="2356" t="s">
        <v>21</v>
      </c>
      <c r="AE62" s="2356">
        <v>16946</v>
      </c>
      <c r="AF62" s="2356">
        <v>16226</v>
      </c>
      <c r="AG62" s="2356">
        <v>720</v>
      </c>
      <c r="AH62" s="2356">
        <v>1</v>
      </c>
      <c r="AI62" s="2356">
        <v>73566</v>
      </c>
      <c r="AJ62" s="2356">
        <v>8450</v>
      </c>
      <c r="AK62" s="2356">
        <v>9620</v>
      </c>
      <c r="AL62" s="2356">
        <v>7857</v>
      </c>
      <c r="AM62" s="2356" t="s">
        <v>21</v>
      </c>
      <c r="AN62" s="2356">
        <v>1763</v>
      </c>
      <c r="AO62" s="2356">
        <v>1132</v>
      </c>
      <c r="AP62" s="2356">
        <v>631</v>
      </c>
      <c r="AQ62" s="2356" t="s">
        <v>21</v>
      </c>
      <c r="AR62" s="208">
        <v>2645</v>
      </c>
      <c r="AS62" s="1388" t="s">
        <v>35</v>
      </c>
      <c r="AT62" s="632" t="s">
        <v>26</v>
      </c>
      <c r="AU62" s="1419" t="s">
        <v>26</v>
      </c>
      <c r="AV62" s="1051" t="s">
        <v>26</v>
      </c>
      <c r="AW62" s="1422" t="s">
        <v>176</v>
      </c>
      <c r="AX62" s="2356">
        <v>510526</v>
      </c>
      <c r="AY62" s="2356">
        <v>423479</v>
      </c>
      <c r="AZ62" s="2356">
        <v>423479</v>
      </c>
      <c r="BA62" s="2356" t="s">
        <v>21</v>
      </c>
      <c r="BB62" s="2356" t="s">
        <v>21</v>
      </c>
      <c r="BC62" s="2356" t="s">
        <v>21</v>
      </c>
      <c r="BD62" s="2356" t="s">
        <v>21</v>
      </c>
      <c r="BE62" s="2356">
        <v>17368</v>
      </c>
      <c r="BF62" s="2356">
        <v>591578</v>
      </c>
      <c r="BG62" s="2356">
        <v>8280</v>
      </c>
      <c r="BH62" s="2356">
        <v>8306</v>
      </c>
      <c r="BI62" s="2356">
        <v>4971</v>
      </c>
      <c r="BJ62" s="2356">
        <v>2826</v>
      </c>
      <c r="BK62" s="2356">
        <v>509</v>
      </c>
      <c r="BL62" s="2356">
        <v>357</v>
      </c>
      <c r="BM62" s="2356">
        <v>152</v>
      </c>
      <c r="BN62" s="2356" t="s">
        <v>21</v>
      </c>
      <c r="BO62" s="208">
        <v>565</v>
      </c>
      <c r="BP62" s="1388" t="s">
        <v>35</v>
      </c>
      <c r="BQ62" s="632" t="s">
        <v>26</v>
      </c>
      <c r="BR62" s="1419" t="s">
        <v>26</v>
      </c>
      <c r="BS62" s="1051" t="s">
        <v>26</v>
      </c>
      <c r="BT62" s="1422" t="s">
        <v>176</v>
      </c>
      <c r="BU62" s="2356">
        <v>971622</v>
      </c>
      <c r="BV62" s="2356">
        <v>970803</v>
      </c>
      <c r="BW62" s="2356">
        <v>970803</v>
      </c>
      <c r="BX62" s="2356" t="s">
        <v>21</v>
      </c>
      <c r="BY62" s="2356" t="s">
        <v>21</v>
      </c>
      <c r="BZ62" s="2356" t="s">
        <v>21</v>
      </c>
      <c r="CA62" s="2356" t="s">
        <v>21</v>
      </c>
      <c r="CB62" s="2356" t="s">
        <v>21</v>
      </c>
      <c r="CC62" s="2356">
        <v>4421</v>
      </c>
      <c r="CD62" s="2356">
        <v>5278</v>
      </c>
      <c r="CE62" s="2356">
        <v>5293</v>
      </c>
      <c r="CF62" s="2356">
        <v>5293</v>
      </c>
      <c r="CG62" s="2356" t="s">
        <v>21</v>
      </c>
      <c r="CH62" s="2356" t="s">
        <v>21</v>
      </c>
      <c r="CI62" s="2356" t="s">
        <v>21</v>
      </c>
      <c r="CJ62" s="2356" t="s">
        <v>21</v>
      </c>
      <c r="CK62" s="2356" t="s">
        <v>21</v>
      </c>
      <c r="CL62" s="208">
        <v>58</v>
      </c>
      <c r="CM62" s="1388" t="s">
        <v>35</v>
      </c>
      <c r="CN62" s="632" t="s">
        <v>26</v>
      </c>
    </row>
    <row r="63" spans="1:92" ht="15" customHeight="1">
      <c r="A63" s="1419" t="s">
        <v>26</v>
      </c>
      <c r="B63" s="1051" t="s">
        <v>26</v>
      </c>
      <c r="C63" s="1422" t="s">
        <v>177</v>
      </c>
      <c r="D63" s="2356">
        <v>82234</v>
      </c>
      <c r="E63" s="2356">
        <v>80103</v>
      </c>
      <c r="F63" s="2356">
        <v>51727</v>
      </c>
      <c r="G63" s="2356">
        <v>404</v>
      </c>
      <c r="H63" s="2356">
        <v>27972</v>
      </c>
      <c r="I63" s="2356">
        <v>25073</v>
      </c>
      <c r="J63" s="2356">
        <v>2899</v>
      </c>
      <c r="K63" s="2356">
        <v>47</v>
      </c>
      <c r="L63" s="2356">
        <v>96714</v>
      </c>
      <c r="M63" s="2356">
        <v>320</v>
      </c>
      <c r="N63" s="2356">
        <v>303</v>
      </c>
      <c r="O63" s="2356" t="s">
        <v>21</v>
      </c>
      <c r="P63" s="2356">
        <v>17</v>
      </c>
      <c r="Q63" s="2356">
        <v>286</v>
      </c>
      <c r="R63" s="2356">
        <v>3</v>
      </c>
      <c r="S63" s="2356">
        <v>283</v>
      </c>
      <c r="T63" s="2356">
        <v>17</v>
      </c>
      <c r="U63" s="208">
        <v>21</v>
      </c>
      <c r="V63" s="1388" t="s">
        <v>36</v>
      </c>
      <c r="W63" s="632" t="s">
        <v>26</v>
      </c>
      <c r="X63" s="1419" t="s">
        <v>26</v>
      </c>
      <c r="Y63" s="1051" t="s">
        <v>26</v>
      </c>
      <c r="Z63" s="1422" t="s">
        <v>177</v>
      </c>
      <c r="AA63" s="2356">
        <v>50701</v>
      </c>
      <c r="AB63" s="2356">
        <v>51224</v>
      </c>
      <c r="AC63" s="2356">
        <v>33107</v>
      </c>
      <c r="AD63" s="2356" t="s">
        <v>21</v>
      </c>
      <c r="AE63" s="2356">
        <v>18117</v>
      </c>
      <c r="AF63" s="2356">
        <v>17411</v>
      </c>
      <c r="AG63" s="2356">
        <v>706</v>
      </c>
      <c r="AH63" s="2356" t="s">
        <v>21</v>
      </c>
      <c r="AI63" s="2356">
        <v>73034</v>
      </c>
      <c r="AJ63" s="2356">
        <v>11313</v>
      </c>
      <c r="AK63" s="2356">
        <v>10087</v>
      </c>
      <c r="AL63" s="2356">
        <v>8091</v>
      </c>
      <c r="AM63" s="2356" t="s">
        <v>21</v>
      </c>
      <c r="AN63" s="2356">
        <v>1996</v>
      </c>
      <c r="AO63" s="2356">
        <v>1481</v>
      </c>
      <c r="AP63" s="2356">
        <v>515</v>
      </c>
      <c r="AQ63" s="2356" t="s">
        <v>21</v>
      </c>
      <c r="AR63" s="208">
        <v>3871</v>
      </c>
      <c r="AS63" s="1388" t="s">
        <v>36</v>
      </c>
      <c r="AT63" s="632" t="s">
        <v>26</v>
      </c>
      <c r="AU63" s="1419" t="s">
        <v>26</v>
      </c>
      <c r="AV63" s="1051" t="s">
        <v>26</v>
      </c>
      <c r="AW63" s="1422" t="s">
        <v>177</v>
      </c>
      <c r="AX63" s="2356">
        <v>570627</v>
      </c>
      <c r="AY63" s="2356">
        <v>487160</v>
      </c>
      <c r="AZ63" s="2356">
        <v>487160</v>
      </c>
      <c r="BA63" s="2356" t="s">
        <v>21</v>
      </c>
      <c r="BB63" s="2356" t="s">
        <v>21</v>
      </c>
      <c r="BC63" s="2356" t="s">
        <v>21</v>
      </c>
      <c r="BD63" s="2356" t="s">
        <v>21</v>
      </c>
      <c r="BE63" s="2356">
        <v>17691</v>
      </c>
      <c r="BF63" s="2356">
        <v>657707</v>
      </c>
      <c r="BG63" s="2356">
        <v>8936</v>
      </c>
      <c r="BH63" s="2356">
        <v>8776</v>
      </c>
      <c r="BI63" s="2356">
        <v>5340</v>
      </c>
      <c r="BJ63" s="2356">
        <v>2899</v>
      </c>
      <c r="BK63" s="2356">
        <v>537</v>
      </c>
      <c r="BL63" s="2356">
        <v>385</v>
      </c>
      <c r="BM63" s="2356">
        <v>152</v>
      </c>
      <c r="BN63" s="2356" t="s">
        <v>21</v>
      </c>
      <c r="BO63" s="208">
        <v>725</v>
      </c>
      <c r="BP63" s="1388" t="s">
        <v>36</v>
      </c>
      <c r="BQ63" s="632" t="s">
        <v>26</v>
      </c>
      <c r="BR63" s="1419" t="s">
        <v>26</v>
      </c>
      <c r="BS63" s="1051" t="s">
        <v>26</v>
      </c>
      <c r="BT63" s="1422" t="s">
        <v>177</v>
      </c>
      <c r="BU63" s="2356">
        <v>985788</v>
      </c>
      <c r="BV63" s="2356">
        <v>986270</v>
      </c>
      <c r="BW63" s="2356">
        <v>986270</v>
      </c>
      <c r="BX63" s="2356" t="s">
        <v>21</v>
      </c>
      <c r="BY63" s="2356" t="s">
        <v>21</v>
      </c>
      <c r="BZ63" s="2356" t="s">
        <v>21</v>
      </c>
      <c r="CA63" s="2356" t="s">
        <v>21</v>
      </c>
      <c r="CB63" s="2356" t="s">
        <v>21</v>
      </c>
      <c r="CC63" s="2356">
        <v>4061</v>
      </c>
      <c r="CD63" s="2356">
        <v>4489</v>
      </c>
      <c r="CE63" s="2356">
        <v>4513</v>
      </c>
      <c r="CF63" s="2356">
        <v>4513</v>
      </c>
      <c r="CG63" s="2356" t="s">
        <v>21</v>
      </c>
      <c r="CH63" s="2356" t="s">
        <v>21</v>
      </c>
      <c r="CI63" s="2356" t="s">
        <v>21</v>
      </c>
      <c r="CJ63" s="2356" t="s">
        <v>21</v>
      </c>
      <c r="CK63" s="2356" t="s">
        <v>21</v>
      </c>
      <c r="CL63" s="208">
        <v>33</v>
      </c>
      <c r="CM63" s="1388" t="s">
        <v>36</v>
      </c>
      <c r="CN63" s="632" t="s">
        <v>26</v>
      </c>
    </row>
    <row r="64" spans="1:92" ht="15" customHeight="1">
      <c r="A64" s="1419" t="s">
        <v>26</v>
      </c>
      <c r="B64" s="1051" t="s">
        <v>26</v>
      </c>
      <c r="C64" s="1422" t="s">
        <v>178</v>
      </c>
      <c r="D64" s="2356">
        <v>67882</v>
      </c>
      <c r="E64" s="2356">
        <v>72156</v>
      </c>
      <c r="F64" s="2356">
        <v>43425</v>
      </c>
      <c r="G64" s="2356">
        <v>391</v>
      </c>
      <c r="H64" s="2356">
        <v>28339</v>
      </c>
      <c r="I64" s="2356">
        <v>25410</v>
      </c>
      <c r="J64" s="2356">
        <v>2929</v>
      </c>
      <c r="K64" s="2356">
        <v>49</v>
      </c>
      <c r="L64" s="2356">
        <v>92389</v>
      </c>
      <c r="M64" s="2356">
        <v>295</v>
      </c>
      <c r="N64" s="2356">
        <v>278</v>
      </c>
      <c r="O64" s="2356" t="s">
        <v>21</v>
      </c>
      <c r="P64" s="2356">
        <v>15</v>
      </c>
      <c r="Q64" s="2356">
        <v>263</v>
      </c>
      <c r="R64" s="2356">
        <v>2</v>
      </c>
      <c r="S64" s="2356">
        <v>261</v>
      </c>
      <c r="T64" s="2356">
        <v>20</v>
      </c>
      <c r="U64" s="208">
        <v>18</v>
      </c>
      <c r="V64" s="1388" t="s">
        <v>37</v>
      </c>
      <c r="W64" s="632" t="s">
        <v>26</v>
      </c>
      <c r="X64" s="1419" t="s">
        <v>26</v>
      </c>
      <c r="Y64" s="1051" t="s">
        <v>26</v>
      </c>
      <c r="Z64" s="1422" t="s">
        <v>178</v>
      </c>
      <c r="AA64" s="2356">
        <v>39833</v>
      </c>
      <c r="AB64" s="2356">
        <v>42080</v>
      </c>
      <c r="AC64" s="2356">
        <v>24451</v>
      </c>
      <c r="AD64" s="2356" t="s">
        <v>21</v>
      </c>
      <c r="AE64" s="2356">
        <v>17629</v>
      </c>
      <c r="AF64" s="2356">
        <v>16875</v>
      </c>
      <c r="AG64" s="2356">
        <v>754</v>
      </c>
      <c r="AH64" s="2356" t="s">
        <v>21</v>
      </c>
      <c r="AI64" s="2356">
        <v>70783</v>
      </c>
      <c r="AJ64" s="2356">
        <v>9018</v>
      </c>
      <c r="AK64" s="2356">
        <v>10339</v>
      </c>
      <c r="AL64" s="2356">
        <v>8353</v>
      </c>
      <c r="AM64" s="2356" t="s">
        <v>21</v>
      </c>
      <c r="AN64" s="2356">
        <v>1986</v>
      </c>
      <c r="AO64" s="2356">
        <v>1435</v>
      </c>
      <c r="AP64" s="2356">
        <v>551</v>
      </c>
      <c r="AQ64" s="2356" t="s">
        <v>21</v>
      </c>
      <c r="AR64" s="208">
        <v>2549</v>
      </c>
      <c r="AS64" s="1388" t="s">
        <v>37</v>
      </c>
      <c r="AT64" s="632" t="s">
        <v>26</v>
      </c>
      <c r="AU64" s="1419" t="s">
        <v>26</v>
      </c>
      <c r="AV64" s="1051" t="s">
        <v>26</v>
      </c>
      <c r="AW64" s="1422" t="s">
        <v>178</v>
      </c>
      <c r="AX64" s="2356">
        <v>454726</v>
      </c>
      <c r="AY64" s="2356">
        <v>487449</v>
      </c>
      <c r="AZ64" s="2356">
        <v>487449</v>
      </c>
      <c r="BA64" s="2356" t="s">
        <v>21</v>
      </c>
      <c r="BB64" s="2356" t="s">
        <v>21</v>
      </c>
      <c r="BC64" s="2356" t="s">
        <v>21</v>
      </c>
      <c r="BD64" s="2356" t="s">
        <v>21</v>
      </c>
      <c r="BE64" s="2356">
        <v>17070</v>
      </c>
      <c r="BF64" s="2356">
        <v>607561</v>
      </c>
      <c r="BG64" s="2356">
        <v>7504</v>
      </c>
      <c r="BH64" s="2356">
        <v>7559</v>
      </c>
      <c r="BI64" s="2356">
        <v>4330</v>
      </c>
      <c r="BJ64" s="2356">
        <v>2780</v>
      </c>
      <c r="BK64" s="2356">
        <v>449</v>
      </c>
      <c r="BL64" s="2356">
        <v>337</v>
      </c>
      <c r="BM64" s="2356">
        <v>112</v>
      </c>
      <c r="BN64" s="2356" t="s">
        <v>21</v>
      </c>
      <c r="BO64" s="208">
        <v>669</v>
      </c>
      <c r="BP64" s="1388" t="s">
        <v>37</v>
      </c>
      <c r="BQ64" s="632" t="s">
        <v>26</v>
      </c>
      <c r="BR64" s="1419" t="s">
        <v>26</v>
      </c>
      <c r="BS64" s="1051" t="s">
        <v>26</v>
      </c>
      <c r="BT64" s="1422" t="s">
        <v>178</v>
      </c>
      <c r="BU64" s="2356">
        <v>1036119</v>
      </c>
      <c r="BV64" s="2356">
        <v>1035769</v>
      </c>
      <c r="BW64" s="2356">
        <v>1035769</v>
      </c>
      <c r="BX64" s="2356" t="s">
        <v>21</v>
      </c>
      <c r="BY64" s="2356" t="s">
        <v>21</v>
      </c>
      <c r="BZ64" s="2356" t="s">
        <v>21</v>
      </c>
      <c r="CA64" s="2356" t="s">
        <v>21</v>
      </c>
      <c r="CB64" s="2356" t="s">
        <v>21</v>
      </c>
      <c r="CC64" s="2356">
        <v>4396</v>
      </c>
      <c r="CD64" s="2356">
        <v>1458</v>
      </c>
      <c r="CE64" s="2356">
        <v>1447</v>
      </c>
      <c r="CF64" s="2356">
        <v>1447</v>
      </c>
      <c r="CG64" s="2356" t="s">
        <v>21</v>
      </c>
      <c r="CH64" s="2356" t="s">
        <v>21</v>
      </c>
      <c r="CI64" s="2356" t="s">
        <v>21</v>
      </c>
      <c r="CJ64" s="2356" t="s">
        <v>21</v>
      </c>
      <c r="CK64" s="2356" t="s">
        <v>21</v>
      </c>
      <c r="CL64" s="208">
        <v>44</v>
      </c>
      <c r="CM64" s="1388" t="s">
        <v>37</v>
      </c>
      <c r="CN64" s="632" t="s">
        <v>26</v>
      </c>
    </row>
    <row r="65" spans="1:92" ht="15" customHeight="1">
      <c r="A65" s="1419" t="s">
        <v>26</v>
      </c>
      <c r="B65" s="1051" t="s">
        <v>26</v>
      </c>
      <c r="C65" s="1422" t="s">
        <v>179</v>
      </c>
      <c r="D65" s="2356">
        <v>71402</v>
      </c>
      <c r="E65" s="2356">
        <v>71752</v>
      </c>
      <c r="F65" s="2356">
        <v>42227</v>
      </c>
      <c r="G65" s="2356">
        <v>339</v>
      </c>
      <c r="H65" s="2356">
        <v>29186</v>
      </c>
      <c r="I65" s="2356">
        <v>26084</v>
      </c>
      <c r="J65" s="2356">
        <v>3101</v>
      </c>
      <c r="K65" s="2356">
        <v>52</v>
      </c>
      <c r="L65" s="2356">
        <v>91966</v>
      </c>
      <c r="M65" s="2356">
        <v>318</v>
      </c>
      <c r="N65" s="2356">
        <v>288</v>
      </c>
      <c r="O65" s="2356" t="s">
        <v>21</v>
      </c>
      <c r="P65" s="2356">
        <v>9</v>
      </c>
      <c r="Q65" s="2356">
        <v>279</v>
      </c>
      <c r="R65" s="2356">
        <v>3</v>
      </c>
      <c r="S65" s="2356">
        <v>276</v>
      </c>
      <c r="T65" s="2356">
        <v>17</v>
      </c>
      <c r="U65" s="208">
        <v>31</v>
      </c>
      <c r="V65" s="1388" t="s">
        <v>38</v>
      </c>
      <c r="W65" s="632" t="s">
        <v>26</v>
      </c>
      <c r="X65" s="1419" t="s">
        <v>26</v>
      </c>
      <c r="Y65" s="1051" t="s">
        <v>26</v>
      </c>
      <c r="Z65" s="1422" t="s">
        <v>179</v>
      </c>
      <c r="AA65" s="2356">
        <v>42172</v>
      </c>
      <c r="AB65" s="2356">
        <v>44618</v>
      </c>
      <c r="AC65" s="2356">
        <v>25242</v>
      </c>
      <c r="AD65" s="2356" t="s">
        <v>21</v>
      </c>
      <c r="AE65" s="2356">
        <v>19376</v>
      </c>
      <c r="AF65" s="2356">
        <v>18290</v>
      </c>
      <c r="AG65" s="2356">
        <v>1086</v>
      </c>
      <c r="AH65" s="2356" t="s">
        <v>21</v>
      </c>
      <c r="AI65" s="2356">
        <v>68335</v>
      </c>
      <c r="AJ65" s="2356">
        <v>11174</v>
      </c>
      <c r="AK65" s="2356">
        <v>10106</v>
      </c>
      <c r="AL65" s="2356">
        <v>8449</v>
      </c>
      <c r="AM65" s="2356" t="s">
        <v>21</v>
      </c>
      <c r="AN65" s="2356">
        <v>1657</v>
      </c>
      <c r="AO65" s="2356">
        <v>1012</v>
      </c>
      <c r="AP65" s="2356">
        <v>645</v>
      </c>
      <c r="AQ65" s="2356" t="s">
        <v>21</v>
      </c>
      <c r="AR65" s="208">
        <v>3617</v>
      </c>
      <c r="AS65" s="1388" t="s">
        <v>38</v>
      </c>
      <c r="AT65" s="632" t="s">
        <v>26</v>
      </c>
      <c r="AU65" s="1419" t="s">
        <v>26</v>
      </c>
      <c r="AV65" s="1051" t="s">
        <v>26</v>
      </c>
      <c r="AW65" s="1422" t="s">
        <v>179</v>
      </c>
      <c r="AX65" s="2356">
        <v>470580</v>
      </c>
      <c r="AY65" s="2356">
        <v>494183</v>
      </c>
      <c r="AZ65" s="2356">
        <v>494183</v>
      </c>
      <c r="BA65" s="2356" t="s">
        <v>21</v>
      </c>
      <c r="BB65" s="2356" t="s">
        <v>21</v>
      </c>
      <c r="BC65" s="2356" t="s">
        <v>21</v>
      </c>
      <c r="BD65" s="2356" t="s">
        <v>21</v>
      </c>
      <c r="BE65" s="2356">
        <v>19621</v>
      </c>
      <c r="BF65" s="2356">
        <v>564340</v>
      </c>
      <c r="BG65" s="2356">
        <v>8989</v>
      </c>
      <c r="BH65" s="2356">
        <v>8988</v>
      </c>
      <c r="BI65" s="2356">
        <v>5297</v>
      </c>
      <c r="BJ65" s="2356">
        <v>3167</v>
      </c>
      <c r="BK65" s="2356">
        <v>524</v>
      </c>
      <c r="BL65" s="2356">
        <v>374</v>
      </c>
      <c r="BM65" s="2356">
        <v>150</v>
      </c>
      <c r="BN65" s="2356" t="s">
        <v>21</v>
      </c>
      <c r="BO65" s="208">
        <v>670</v>
      </c>
      <c r="BP65" s="1388" t="s">
        <v>38</v>
      </c>
      <c r="BQ65" s="632" t="s">
        <v>26</v>
      </c>
      <c r="BR65" s="1419" t="s">
        <v>26</v>
      </c>
      <c r="BS65" s="1051" t="s">
        <v>26</v>
      </c>
      <c r="BT65" s="1422" t="s">
        <v>179</v>
      </c>
      <c r="BU65" s="2356">
        <v>1019101</v>
      </c>
      <c r="BV65" s="2356">
        <v>1019593</v>
      </c>
      <c r="BW65" s="2356">
        <v>1019593</v>
      </c>
      <c r="BX65" s="2356" t="s">
        <v>21</v>
      </c>
      <c r="BY65" s="2356" t="s">
        <v>21</v>
      </c>
      <c r="BZ65" s="2356" t="s">
        <v>21</v>
      </c>
      <c r="CA65" s="2356" t="s">
        <v>21</v>
      </c>
      <c r="CB65" s="2356" t="s">
        <v>21</v>
      </c>
      <c r="CC65" s="2356">
        <v>3940</v>
      </c>
      <c r="CD65" s="2356">
        <v>5348</v>
      </c>
      <c r="CE65" s="2356">
        <v>5337</v>
      </c>
      <c r="CF65" s="2356">
        <v>5337</v>
      </c>
      <c r="CG65" s="2356" t="s">
        <v>21</v>
      </c>
      <c r="CH65" s="2356" t="s">
        <v>21</v>
      </c>
      <c r="CI65" s="2356" t="s">
        <v>21</v>
      </c>
      <c r="CJ65" s="2356" t="s">
        <v>21</v>
      </c>
      <c r="CK65" s="2356" t="s">
        <v>21</v>
      </c>
      <c r="CL65" s="208">
        <v>55</v>
      </c>
      <c r="CM65" s="1388" t="s">
        <v>38</v>
      </c>
      <c r="CN65" s="632" t="s">
        <v>26</v>
      </c>
    </row>
    <row r="66" spans="1:92" ht="15" customHeight="1">
      <c r="A66" s="1419" t="s">
        <v>26</v>
      </c>
      <c r="B66" s="1051" t="s">
        <v>26</v>
      </c>
      <c r="C66" s="1422" t="s">
        <v>180</v>
      </c>
      <c r="D66" s="2356">
        <v>82709</v>
      </c>
      <c r="E66" s="2356">
        <v>77559</v>
      </c>
      <c r="F66" s="2356">
        <v>46793</v>
      </c>
      <c r="G66" s="2356">
        <v>328</v>
      </c>
      <c r="H66" s="2356">
        <v>30438</v>
      </c>
      <c r="I66" s="2356">
        <v>26844</v>
      </c>
      <c r="J66" s="2356">
        <v>3595</v>
      </c>
      <c r="K66" s="2356">
        <v>46</v>
      </c>
      <c r="L66" s="2356">
        <v>96915</v>
      </c>
      <c r="M66" s="2356">
        <v>291</v>
      </c>
      <c r="N66" s="2356">
        <v>286</v>
      </c>
      <c r="O66" s="2356" t="s">
        <v>21</v>
      </c>
      <c r="P66" s="2356">
        <v>8</v>
      </c>
      <c r="Q66" s="2356">
        <v>278</v>
      </c>
      <c r="R66" s="2356">
        <v>3</v>
      </c>
      <c r="S66" s="2356">
        <v>275</v>
      </c>
      <c r="T66" s="2356">
        <v>16</v>
      </c>
      <c r="U66" s="208">
        <v>20</v>
      </c>
      <c r="V66" s="1388" t="s">
        <v>39</v>
      </c>
      <c r="W66" s="632" t="s">
        <v>26</v>
      </c>
      <c r="X66" s="1419" t="s">
        <v>26</v>
      </c>
      <c r="Y66" s="1051" t="s">
        <v>26</v>
      </c>
      <c r="Z66" s="1422" t="s">
        <v>180</v>
      </c>
      <c r="AA66" s="2356">
        <v>53287</v>
      </c>
      <c r="AB66" s="2356">
        <v>48524</v>
      </c>
      <c r="AC66" s="2356">
        <v>28350</v>
      </c>
      <c r="AD66" s="2356" t="s">
        <v>21</v>
      </c>
      <c r="AE66" s="2356">
        <v>20174</v>
      </c>
      <c r="AF66" s="2356">
        <v>18869</v>
      </c>
      <c r="AG66" s="2356">
        <v>1305</v>
      </c>
      <c r="AH66" s="2356" t="s">
        <v>21</v>
      </c>
      <c r="AI66" s="2356">
        <v>72957</v>
      </c>
      <c r="AJ66" s="2356">
        <v>8888</v>
      </c>
      <c r="AK66" s="2356">
        <v>9462</v>
      </c>
      <c r="AL66" s="2356">
        <v>7069</v>
      </c>
      <c r="AM66" s="2356" t="s">
        <v>21</v>
      </c>
      <c r="AN66" s="2356">
        <v>2393</v>
      </c>
      <c r="AO66" s="2356">
        <v>1648</v>
      </c>
      <c r="AP66" s="2356">
        <v>745</v>
      </c>
      <c r="AQ66" s="2356" t="s">
        <v>21</v>
      </c>
      <c r="AR66" s="208">
        <v>3043</v>
      </c>
      <c r="AS66" s="1388" t="s">
        <v>39</v>
      </c>
      <c r="AT66" s="632" t="s">
        <v>26</v>
      </c>
      <c r="AU66" s="1419" t="s">
        <v>26</v>
      </c>
      <c r="AV66" s="1051" t="s">
        <v>26</v>
      </c>
      <c r="AW66" s="1422" t="s">
        <v>180</v>
      </c>
      <c r="AX66" s="2356">
        <v>557109</v>
      </c>
      <c r="AY66" s="2356">
        <v>501565</v>
      </c>
      <c r="AZ66" s="2356">
        <v>501565</v>
      </c>
      <c r="BA66" s="2356" t="s">
        <v>21</v>
      </c>
      <c r="BB66" s="2356" t="s">
        <v>21</v>
      </c>
      <c r="BC66" s="2356" t="s">
        <v>21</v>
      </c>
      <c r="BD66" s="2356" t="s">
        <v>21</v>
      </c>
      <c r="BE66" s="2356">
        <v>19466</v>
      </c>
      <c r="BF66" s="2356">
        <v>600417</v>
      </c>
      <c r="BG66" s="2356">
        <v>9170</v>
      </c>
      <c r="BH66" s="2356">
        <v>9143</v>
      </c>
      <c r="BI66" s="2356">
        <v>5532</v>
      </c>
      <c r="BJ66" s="2356">
        <v>3210</v>
      </c>
      <c r="BK66" s="2356">
        <v>401</v>
      </c>
      <c r="BL66" s="2356">
        <v>249</v>
      </c>
      <c r="BM66" s="2356">
        <v>152</v>
      </c>
      <c r="BN66" s="2356" t="s">
        <v>21</v>
      </c>
      <c r="BO66" s="208">
        <v>699</v>
      </c>
      <c r="BP66" s="1388" t="s">
        <v>39</v>
      </c>
      <c r="BQ66" s="632" t="s">
        <v>26</v>
      </c>
      <c r="BR66" s="1419" t="s">
        <v>26</v>
      </c>
      <c r="BS66" s="1051" t="s">
        <v>26</v>
      </c>
      <c r="BT66" s="1422" t="s">
        <v>180</v>
      </c>
      <c r="BU66" s="2356">
        <v>1073509</v>
      </c>
      <c r="BV66" s="2356">
        <v>1073057</v>
      </c>
      <c r="BW66" s="2356">
        <v>1073057</v>
      </c>
      <c r="BX66" s="2356" t="s">
        <v>21</v>
      </c>
      <c r="BY66" s="2356" t="s">
        <v>21</v>
      </c>
      <c r="BZ66" s="2356" t="s">
        <v>21</v>
      </c>
      <c r="CA66" s="2356" t="s">
        <v>21</v>
      </c>
      <c r="CB66" s="2356" t="s">
        <v>21</v>
      </c>
      <c r="CC66" s="2356">
        <v>4323</v>
      </c>
      <c r="CD66" s="2356">
        <v>5388</v>
      </c>
      <c r="CE66" s="2356">
        <v>5348</v>
      </c>
      <c r="CF66" s="2356">
        <v>5348</v>
      </c>
      <c r="CG66" s="2356" t="s">
        <v>21</v>
      </c>
      <c r="CH66" s="2356" t="s">
        <v>21</v>
      </c>
      <c r="CI66" s="2356" t="s">
        <v>21</v>
      </c>
      <c r="CJ66" s="2356" t="s">
        <v>21</v>
      </c>
      <c r="CK66" s="2356" t="s">
        <v>21</v>
      </c>
      <c r="CL66" s="208">
        <v>95</v>
      </c>
      <c r="CM66" s="1388" t="s">
        <v>39</v>
      </c>
      <c r="CN66" s="632" t="s">
        <v>26</v>
      </c>
    </row>
    <row r="67" spans="1:92" ht="15" customHeight="1">
      <c r="A67" s="1419" t="s">
        <v>26</v>
      </c>
      <c r="B67" s="1051" t="s">
        <v>26</v>
      </c>
      <c r="C67" s="1422" t="s">
        <v>181</v>
      </c>
      <c r="D67" s="2356">
        <v>82780</v>
      </c>
      <c r="E67" s="2356">
        <v>85655</v>
      </c>
      <c r="F67" s="2356">
        <v>56402</v>
      </c>
      <c r="G67" s="2356">
        <v>48</v>
      </c>
      <c r="H67" s="2356">
        <v>29205</v>
      </c>
      <c r="I67" s="2356">
        <v>25502</v>
      </c>
      <c r="J67" s="2356">
        <v>3703</v>
      </c>
      <c r="K67" s="2356">
        <v>55</v>
      </c>
      <c r="L67" s="2356">
        <v>93998</v>
      </c>
      <c r="M67" s="2356">
        <v>312</v>
      </c>
      <c r="N67" s="2356">
        <v>285</v>
      </c>
      <c r="O67" s="2356" t="s">
        <v>21</v>
      </c>
      <c r="P67" s="2356">
        <v>6</v>
      </c>
      <c r="Q67" s="2356">
        <v>279</v>
      </c>
      <c r="R67" s="2356">
        <v>3</v>
      </c>
      <c r="S67" s="2356">
        <v>276</v>
      </c>
      <c r="T67" s="2356">
        <v>20</v>
      </c>
      <c r="U67" s="208">
        <v>27</v>
      </c>
      <c r="V67" s="1388" t="s">
        <v>40</v>
      </c>
      <c r="W67" s="632" t="s">
        <v>26</v>
      </c>
      <c r="X67" s="1419" t="s">
        <v>26</v>
      </c>
      <c r="Y67" s="1051" t="s">
        <v>26</v>
      </c>
      <c r="Z67" s="1422" t="s">
        <v>181</v>
      </c>
      <c r="AA67" s="2356">
        <v>54247</v>
      </c>
      <c r="AB67" s="2356">
        <v>56705</v>
      </c>
      <c r="AC67" s="2356">
        <v>37409</v>
      </c>
      <c r="AD67" s="2356" t="s">
        <v>21</v>
      </c>
      <c r="AE67" s="2356">
        <v>19296</v>
      </c>
      <c r="AF67" s="2356">
        <v>17927</v>
      </c>
      <c r="AG67" s="2356">
        <v>1369</v>
      </c>
      <c r="AH67" s="2356" t="s">
        <v>21</v>
      </c>
      <c r="AI67" s="2356">
        <v>70518</v>
      </c>
      <c r="AJ67" s="2356">
        <v>9748</v>
      </c>
      <c r="AK67" s="2356">
        <v>9748</v>
      </c>
      <c r="AL67" s="2356">
        <v>7806</v>
      </c>
      <c r="AM67" s="2356" t="s">
        <v>21</v>
      </c>
      <c r="AN67" s="2356">
        <v>1942</v>
      </c>
      <c r="AO67" s="2356">
        <v>1370</v>
      </c>
      <c r="AP67" s="2356">
        <v>572</v>
      </c>
      <c r="AQ67" s="2356" t="s">
        <v>21</v>
      </c>
      <c r="AR67" s="208">
        <v>3042</v>
      </c>
      <c r="AS67" s="1388" t="s">
        <v>40</v>
      </c>
      <c r="AT67" s="632" t="s">
        <v>26</v>
      </c>
      <c r="AU67" s="1419" t="s">
        <v>26</v>
      </c>
      <c r="AV67" s="1051" t="s">
        <v>26</v>
      </c>
      <c r="AW67" s="1422" t="s">
        <v>181</v>
      </c>
      <c r="AX67" s="2356">
        <v>582092</v>
      </c>
      <c r="AY67" s="2356">
        <v>485082</v>
      </c>
      <c r="AZ67" s="2356">
        <v>485082</v>
      </c>
      <c r="BA67" s="2356" t="s">
        <v>21</v>
      </c>
      <c r="BB67" s="2356" t="s">
        <v>21</v>
      </c>
      <c r="BC67" s="2356" t="s">
        <v>21</v>
      </c>
      <c r="BD67" s="2356" t="s">
        <v>21</v>
      </c>
      <c r="BE67" s="2356">
        <v>16689</v>
      </c>
      <c r="BF67" s="2356">
        <v>680739</v>
      </c>
      <c r="BG67" s="2356">
        <v>8589</v>
      </c>
      <c r="BH67" s="2356">
        <v>8784</v>
      </c>
      <c r="BI67" s="2356">
        <v>5358</v>
      </c>
      <c r="BJ67" s="2356">
        <v>3008</v>
      </c>
      <c r="BK67" s="2356">
        <v>418</v>
      </c>
      <c r="BL67" s="2356">
        <v>266</v>
      </c>
      <c r="BM67" s="2356">
        <v>152</v>
      </c>
      <c r="BN67" s="2356" t="s">
        <v>21</v>
      </c>
      <c r="BO67" s="208">
        <v>506</v>
      </c>
      <c r="BP67" s="1388" t="s">
        <v>40</v>
      </c>
      <c r="BQ67" s="632" t="s">
        <v>26</v>
      </c>
      <c r="BR67" s="1419" t="s">
        <v>26</v>
      </c>
      <c r="BS67" s="1051" t="s">
        <v>26</v>
      </c>
      <c r="BT67" s="1422" t="s">
        <v>181</v>
      </c>
      <c r="BU67" s="2356">
        <v>1004635</v>
      </c>
      <c r="BV67" s="2356">
        <v>1005307</v>
      </c>
      <c r="BW67" s="2356">
        <v>1005307</v>
      </c>
      <c r="BX67" s="2356" t="s">
        <v>21</v>
      </c>
      <c r="BY67" s="2356" t="s">
        <v>21</v>
      </c>
      <c r="BZ67" s="2356" t="s">
        <v>21</v>
      </c>
      <c r="CA67" s="2356" t="s">
        <v>21</v>
      </c>
      <c r="CB67" s="2356" t="s">
        <v>21</v>
      </c>
      <c r="CC67" s="2356">
        <v>3694</v>
      </c>
      <c r="CD67" s="2356">
        <v>4532</v>
      </c>
      <c r="CE67" s="2356">
        <v>4539</v>
      </c>
      <c r="CF67" s="2356">
        <v>4539</v>
      </c>
      <c r="CG67" s="2356" t="s">
        <v>21</v>
      </c>
      <c r="CH67" s="2356" t="s">
        <v>21</v>
      </c>
      <c r="CI67" s="2356" t="s">
        <v>21</v>
      </c>
      <c r="CJ67" s="2356" t="s">
        <v>21</v>
      </c>
      <c r="CK67" s="2356" t="s">
        <v>21</v>
      </c>
      <c r="CL67" s="208">
        <v>88</v>
      </c>
      <c r="CM67" s="1388" t="s">
        <v>40</v>
      </c>
      <c r="CN67" s="632" t="s">
        <v>26</v>
      </c>
    </row>
    <row r="68" spans="1:92" ht="15" customHeight="1">
      <c r="A68" s="1423" t="s">
        <v>26</v>
      </c>
      <c r="B68" s="1061" t="s">
        <v>26</v>
      </c>
      <c r="C68" s="1424" t="s">
        <v>182</v>
      </c>
      <c r="D68" s="2357">
        <v>91323</v>
      </c>
      <c r="E68" s="2357">
        <v>93562</v>
      </c>
      <c r="F68" s="2357">
        <v>64187</v>
      </c>
      <c r="G68" s="2357">
        <v>52</v>
      </c>
      <c r="H68" s="2357">
        <v>29323</v>
      </c>
      <c r="I68" s="2357">
        <v>25436</v>
      </c>
      <c r="J68" s="2357">
        <v>3888</v>
      </c>
      <c r="K68" s="2357">
        <v>54</v>
      </c>
      <c r="L68" s="2357">
        <v>91691</v>
      </c>
      <c r="M68" s="2357">
        <v>300</v>
      </c>
      <c r="N68" s="2357">
        <v>285</v>
      </c>
      <c r="O68" s="2357" t="s">
        <v>21</v>
      </c>
      <c r="P68" s="2357">
        <v>4</v>
      </c>
      <c r="Q68" s="2357">
        <v>281</v>
      </c>
      <c r="R68" s="2357">
        <v>3</v>
      </c>
      <c r="S68" s="2357">
        <v>278</v>
      </c>
      <c r="T68" s="2357">
        <v>19</v>
      </c>
      <c r="U68" s="493">
        <v>23</v>
      </c>
      <c r="V68" s="1390" t="s">
        <v>41</v>
      </c>
      <c r="W68" s="635" t="s">
        <v>26</v>
      </c>
      <c r="X68" s="1423" t="s">
        <v>26</v>
      </c>
      <c r="Y68" s="1061" t="s">
        <v>26</v>
      </c>
      <c r="Z68" s="1424" t="s">
        <v>182</v>
      </c>
      <c r="AA68" s="2357">
        <v>60630</v>
      </c>
      <c r="AB68" s="2357">
        <v>61916</v>
      </c>
      <c r="AC68" s="2357">
        <v>42857</v>
      </c>
      <c r="AD68" s="2357" t="s">
        <v>21</v>
      </c>
      <c r="AE68" s="2357">
        <v>19059</v>
      </c>
      <c r="AF68" s="2357">
        <v>17745</v>
      </c>
      <c r="AG68" s="2357">
        <v>1314</v>
      </c>
      <c r="AH68" s="2357" t="s">
        <v>21</v>
      </c>
      <c r="AI68" s="2357">
        <v>69233</v>
      </c>
      <c r="AJ68" s="2357">
        <v>10550</v>
      </c>
      <c r="AK68" s="2357">
        <v>10810</v>
      </c>
      <c r="AL68" s="2357">
        <v>8527</v>
      </c>
      <c r="AM68" s="2357" t="s">
        <v>21</v>
      </c>
      <c r="AN68" s="2357">
        <v>2283</v>
      </c>
      <c r="AO68" s="2357">
        <v>1614</v>
      </c>
      <c r="AP68" s="2357">
        <v>669</v>
      </c>
      <c r="AQ68" s="2357" t="s">
        <v>21</v>
      </c>
      <c r="AR68" s="493">
        <v>2783</v>
      </c>
      <c r="AS68" s="1390" t="s">
        <v>41</v>
      </c>
      <c r="AT68" s="635" t="s">
        <v>26</v>
      </c>
      <c r="AU68" s="1423" t="s">
        <v>26</v>
      </c>
      <c r="AV68" s="1061" t="s">
        <v>26</v>
      </c>
      <c r="AW68" s="1424" t="s">
        <v>182</v>
      </c>
      <c r="AX68" s="2357">
        <v>402363</v>
      </c>
      <c r="AY68" s="2357">
        <v>525099</v>
      </c>
      <c r="AZ68" s="2357">
        <v>525099</v>
      </c>
      <c r="BA68" s="2357" t="s">
        <v>21</v>
      </c>
      <c r="BB68" s="2357" t="s">
        <v>21</v>
      </c>
      <c r="BC68" s="2357" t="s">
        <v>21</v>
      </c>
      <c r="BD68" s="2357" t="s">
        <v>21</v>
      </c>
      <c r="BE68" s="2357">
        <v>22731</v>
      </c>
      <c r="BF68" s="2357">
        <v>535270</v>
      </c>
      <c r="BG68" s="2357">
        <v>8696</v>
      </c>
      <c r="BH68" s="2357">
        <v>8640</v>
      </c>
      <c r="BI68" s="2357">
        <v>5168</v>
      </c>
      <c r="BJ68" s="2357">
        <v>2902</v>
      </c>
      <c r="BK68" s="2357">
        <v>570</v>
      </c>
      <c r="BL68" s="2357">
        <v>421</v>
      </c>
      <c r="BM68" s="2357">
        <v>149</v>
      </c>
      <c r="BN68" s="2357" t="s">
        <v>21</v>
      </c>
      <c r="BO68" s="493">
        <v>561</v>
      </c>
      <c r="BP68" s="1390" t="s">
        <v>41</v>
      </c>
      <c r="BQ68" s="635" t="s">
        <v>26</v>
      </c>
      <c r="BR68" s="1423" t="s">
        <v>26</v>
      </c>
      <c r="BS68" s="1061" t="s">
        <v>26</v>
      </c>
      <c r="BT68" s="1424" t="s">
        <v>182</v>
      </c>
      <c r="BU68" s="2357">
        <v>1016851</v>
      </c>
      <c r="BV68" s="2357">
        <v>1016518</v>
      </c>
      <c r="BW68" s="2357">
        <v>1016518</v>
      </c>
      <c r="BX68" s="2357" t="s">
        <v>21</v>
      </c>
      <c r="BY68" s="2357" t="s">
        <v>21</v>
      </c>
      <c r="BZ68" s="2357" t="s">
        <v>21</v>
      </c>
      <c r="CA68" s="2357" t="s">
        <v>21</v>
      </c>
      <c r="CB68" s="2357" t="s">
        <v>21</v>
      </c>
      <c r="CC68" s="2357">
        <v>4007</v>
      </c>
      <c r="CD68" s="2357">
        <v>2820</v>
      </c>
      <c r="CE68" s="2357">
        <v>2810</v>
      </c>
      <c r="CF68" s="2357">
        <v>2810</v>
      </c>
      <c r="CG68" s="2357" t="s">
        <v>21</v>
      </c>
      <c r="CH68" s="2357" t="s">
        <v>21</v>
      </c>
      <c r="CI68" s="2357" t="s">
        <v>21</v>
      </c>
      <c r="CJ68" s="2357" t="s">
        <v>21</v>
      </c>
      <c r="CK68" s="2357" t="s">
        <v>21</v>
      </c>
      <c r="CL68" s="493">
        <v>98</v>
      </c>
      <c r="CM68" s="1390" t="s">
        <v>41</v>
      </c>
      <c r="CN68" s="635" t="s">
        <v>26</v>
      </c>
    </row>
    <row r="69" spans="1:92" ht="15" customHeight="1">
      <c r="A69" s="386"/>
      <c r="B69" s="386"/>
      <c r="C69" s="386"/>
      <c r="D69" s="929"/>
      <c r="E69" s="929"/>
      <c r="F69" s="929"/>
      <c r="G69" s="929"/>
      <c r="H69" s="929"/>
      <c r="I69" s="929"/>
      <c r="J69" s="929"/>
      <c r="K69" s="929"/>
      <c r="L69" s="929"/>
      <c r="M69" s="929"/>
      <c r="N69" s="929"/>
      <c r="O69" s="929"/>
      <c r="P69" s="929"/>
      <c r="Q69" s="929"/>
      <c r="R69" s="929"/>
      <c r="S69" s="929"/>
      <c r="T69" s="929"/>
      <c r="U69" s="929"/>
      <c r="V69" s="146"/>
      <c r="W69" s="146"/>
      <c r="X69" s="386"/>
      <c r="Y69" s="386"/>
      <c r="Z69" s="386"/>
      <c r="AA69" s="929"/>
      <c r="AB69" s="929"/>
      <c r="AC69" s="929"/>
      <c r="AD69" s="929"/>
      <c r="AE69" s="929"/>
      <c r="AF69" s="929"/>
      <c r="AG69" s="929"/>
      <c r="AH69" s="929"/>
      <c r="AI69" s="929"/>
      <c r="AJ69" s="929"/>
      <c r="AK69" s="929"/>
      <c r="AL69" s="929"/>
      <c r="AM69" s="929"/>
      <c r="AN69" s="929"/>
      <c r="AO69" s="929"/>
      <c r="AP69" s="929"/>
      <c r="AQ69" s="929"/>
      <c r="AR69" s="929"/>
      <c r="AS69" s="146"/>
      <c r="AT69" s="146"/>
      <c r="AU69" s="386"/>
      <c r="AV69" s="386"/>
      <c r="AW69" s="386"/>
      <c r="AX69" s="929"/>
      <c r="AY69" s="929"/>
      <c r="AZ69" s="929"/>
      <c r="BA69" s="929"/>
      <c r="BB69" s="929"/>
      <c r="BC69" s="929"/>
      <c r="BD69" s="929"/>
      <c r="BE69" s="929"/>
      <c r="BF69" s="929"/>
      <c r="BG69" s="929"/>
      <c r="BH69" s="929"/>
      <c r="BI69" s="929"/>
      <c r="BJ69" s="929"/>
      <c r="BK69" s="929"/>
      <c r="BL69" s="929"/>
      <c r="BM69" s="929"/>
      <c r="BN69" s="929"/>
      <c r="BO69" s="929"/>
      <c r="BP69" s="146"/>
      <c r="BQ69" s="146"/>
      <c r="BR69" s="386"/>
      <c r="BS69" s="386"/>
      <c r="BT69" s="386"/>
      <c r="BU69" s="929"/>
      <c r="BV69" s="929"/>
      <c r="BW69" s="929"/>
      <c r="BX69" s="929"/>
      <c r="BY69" s="929"/>
      <c r="BZ69" s="929"/>
      <c r="CA69" s="929"/>
      <c r="CB69" s="929"/>
      <c r="CC69" s="929"/>
      <c r="CD69" s="929"/>
      <c r="CE69" s="929"/>
      <c r="CF69" s="929"/>
      <c r="CG69" s="929"/>
      <c r="CH69" s="929"/>
      <c r="CI69" s="929"/>
      <c r="CJ69" s="929"/>
      <c r="CK69" s="929"/>
      <c r="CL69" s="929"/>
      <c r="CM69" s="146"/>
      <c r="CN69" s="146"/>
    </row>
    <row r="70" spans="1:92" s="14" customFormat="1" ht="19.5" customHeight="1">
      <c r="A70" s="1456" t="s">
        <v>1893</v>
      </c>
      <c r="B70" s="494"/>
      <c r="C70" s="494"/>
      <c r="D70" s="1692"/>
      <c r="E70" s="494" t="s">
        <v>1611</v>
      </c>
      <c r="F70" s="494"/>
      <c r="G70" s="494"/>
      <c r="H70" s="494"/>
      <c r="I70" s="494"/>
      <c r="J70" s="494"/>
      <c r="K70" s="1401"/>
      <c r="L70" s="618" t="s">
        <v>1887</v>
      </c>
      <c r="M70" s="1456" t="s">
        <v>853</v>
      </c>
      <c r="N70" s="617"/>
      <c r="O70" s="617" t="s">
        <v>1894</v>
      </c>
      <c r="P70" s="494"/>
      <c r="Q70" s="494"/>
      <c r="R70" s="494"/>
      <c r="S70" s="494"/>
      <c r="T70" s="1401"/>
      <c r="U70" s="618" t="s">
        <v>1887</v>
      </c>
      <c r="V70" s="494"/>
      <c r="W70" s="494"/>
      <c r="X70" s="1456" t="s">
        <v>854</v>
      </c>
      <c r="Y70" s="494"/>
      <c r="Z70" s="494"/>
      <c r="AA70" s="1692"/>
      <c r="AB70" s="641" t="s">
        <v>1644</v>
      </c>
      <c r="AC70" s="494"/>
      <c r="AD70" s="494"/>
      <c r="AE70" s="494"/>
      <c r="AF70" s="494"/>
      <c r="AG70" s="494"/>
      <c r="AH70" s="1401"/>
      <c r="AI70" s="618" t="s">
        <v>1887</v>
      </c>
      <c r="AJ70" s="1456" t="s">
        <v>610</v>
      </c>
      <c r="AK70" s="121"/>
      <c r="AL70" s="494" t="s">
        <v>1716</v>
      </c>
      <c r="AM70" s="121"/>
      <c r="AN70" s="121"/>
      <c r="AO70" s="121"/>
      <c r="AP70" s="121"/>
      <c r="AQ70" s="1401"/>
      <c r="AR70" s="618" t="s">
        <v>1887</v>
      </c>
      <c r="AS70" s="494"/>
      <c r="AT70" s="494"/>
      <c r="AU70" s="1456" t="s">
        <v>746</v>
      </c>
      <c r="AV70" s="494"/>
      <c r="AW70" s="494"/>
      <c r="AX70" s="1692"/>
      <c r="AY70" s="617" t="s">
        <v>1895</v>
      </c>
      <c r="AZ70" s="494"/>
      <c r="BA70" s="494"/>
      <c r="BB70" s="494"/>
      <c r="BC70" s="494"/>
      <c r="BD70" s="494"/>
      <c r="BE70" s="1425"/>
      <c r="BF70" s="618" t="s">
        <v>1889</v>
      </c>
      <c r="BG70" s="1907" t="s">
        <v>603</v>
      </c>
      <c r="BH70" s="1692"/>
      <c r="BI70" s="617" t="s">
        <v>1654</v>
      </c>
      <c r="BJ70" s="617"/>
      <c r="BK70" s="494"/>
      <c r="BL70" s="494"/>
      <c r="BM70" s="494"/>
      <c r="BN70" s="1425"/>
      <c r="BO70" s="1404" t="s">
        <v>1896</v>
      </c>
      <c r="BP70" s="494"/>
      <c r="BQ70" s="494"/>
      <c r="BR70" s="1206" t="s">
        <v>855</v>
      </c>
      <c r="BS70" s="617"/>
      <c r="BT70" s="617"/>
      <c r="BU70" s="1692"/>
      <c r="BV70" s="494" t="s">
        <v>1860</v>
      </c>
      <c r="BW70" s="494"/>
      <c r="BX70" s="494"/>
      <c r="BY70" s="494"/>
      <c r="BZ70" s="494"/>
      <c r="CA70" s="1403"/>
      <c r="CB70" s="1403"/>
      <c r="CC70" s="1404" t="s">
        <v>1892</v>
      </c>
      <c r="CD70" s="1907" t="s">
        <v>1897</v>
      </c>
      <c r="CE70" s="617"/>
      <c r="CF70" s="641" t="s">
        <v>1659</v>
      </c>
      <c r="CG70" s="494"/>
      <c r="CH70" s="494"/>
      <c r="CI70" s="494"/>
      <c r="CJ70" s="494"/>
      <c r="CK70" s="1402"/>
      <c r="CL70" s="618" t="s">
        <v>1889</v>
      </c>
      <c r="CM70" s="494"/>
      <c r="CN70" s="494"/>
    </row>
    <row r="71" spans="1:92" ht="18" customHeight="1">
      <c r="A71" s="1410">
        <v>40544</v>
      </c>
      <c r="B71" s="1411">
        <v>40544</v>
      </c>
      <c r="C71" s="1412">
        <v>40544</v>
      </c>
      <c r="D71" s="2355">
        <v>154</v>
      </c>
      <c r="E71" s="2355">
        <v>163</v>
      </c>
      <c r="F71" s="2355" t="s">
        <v>22</v>
      </c>
      <c r="G71" s="2355" t="s">
        <v>22</v>
      </c>
      <c r="H71" s="2355">
        <v>163</v>
      </c>
      <c r="I71" s="2355" t="s">
        <v>22</v>
      </c>
      <c r="J71" s="2355">
        <v>163</v>
      </c>
      <c r="K71" s="2355" t="s">
        <v>21</v>
      </c>
      <c r="L71" s="2355">
        <v>4</v>
      </c>
      <c r="M71" s="2355">
        <v>1408127</v>
      </c>
      <c r="N71" s="2355">
        <v>1321758</v>
      </c>
      <c r="O71" s="2355">
        <v>1050842</v>
      </c>
      <c r="P71" s="2355">
        <v>2777</v>
      </c>
      <c r="Q71" s="2355">
        <v>268139</v>
      </c>
      <c r="R71" s="2355">
        <v>252118</v>
      </c>
      <c r="S71" s="2355">
        <v>16021</v>
      </c>
      <c r="T71" s="2355">
        <v>85410</v>
      </c>
      <c r="U71" s="2355">
        <v>97254</v>
      </c>
      <c r="V71" s="1385">
        <v>40544</v>
      </c>
      <c r="W71" s="624">
        <v>40544</v>
      </c>
      <c r="X71" s="1410">
        <v>40544</v>
      </c>
      <c r="Y71" s="1411">
        <v>40544</v>
      </c>
      <c r="Z71" s="1412">
        <v>40544</v>
      </c>
      <c r="AA71" s="2355">
        <v>38045</v>
      </c>
      <c r="AB71" s="2355">
        <v>39034</v>
      </c>
      <c r="AC71" s="2355">
        <v>21767</v>
      </c>
      <c r="AD71" s="2355" t="s">
        <v>21</v>
      </c>
      <c r="AE71" s="2355">
        <v>17267</v>
      </c>
      <c r="AF71" s="2355">
        <v>17168</v>
      </c>
      <c r="AG71" s="2355">
        <v>99</v>
      </c>
      <c r="AH71" s="2355" t="s">
        <v>21</v>
      </c>
      <c r="AI71" s="2355">
        <v>2661</v>
      </c>
      <c r="AJ71" s="2355">
        <v>12491</v>
      </c>
      <c r="AK71" s="2355">
        <v>12284</v>
      </c>
      <c r="AL71" s="2355">
        <v>4873</v>
      </c>
      <c r="AM71" s="2355" t="s">
        <v>21</v>
      </c>
      <c r="AN71" s="2355">
        <v>7411</v>
      </c>
      <c r="AO71" s="2355">
        <v>5692</v>
      </c>
      <c r="AP71" s="2355">
        <v>1719</v>
      </c>
      <c r="AQ71" s="2355" t="s">
        <v>21</v>
      </c>
      <c r="AR71" s="2355">
        <v>428</v>
      </c>
      <c r="AS71" s="1385">
        <v>40544</v>
      </c>
      <c r="AT71" s="624">
        <v>40544</v>
      </c>
      <c r="AU71" s="1410">
        <v>40544</v>
      </c>
      <c r="AV71" s="1411">
        <v>40544</v>
      </c>
      <c r="AW71" s="1412">
        <v>40544</v>
      </c>
      <c r="AX71" s="2355">
        <v>7820</v>
      </c>
      <c r="AY71" s="2355">
        <v>7892</v>
      </c>
      <c r="AZ71" s="2355">
        <v>320</v>
      </c>
      <c r="BA71" s="2355" t="s">
        <v>21</v>
      </c>
      <c r="BB71" s="2355">
        <v>7572</v>
      </c>
      <c r="BC71" s="2355" t="s">
        <v>21</v>
      </c>
      <c r="BD71" s="2355">
        <v>7572</v>
      </c>
      <c r="BE71" s="2355" t="s">
        <v>21</v>
      </c>
      <c r="BF71" s="2355">
        <v>1031</v>
      </c>
      <c r="BG71" s="2355">
        <v>838092</v>
      </c>
      <c r="BH71" s="2355">
        <v>838092</v>
      </c>
      <c r="BI71" s="2355">
        <v>447194</v>
      </c>
      <c r="BJ71" s="2355">
        <v>352256</v>
      </c>
      <c r="BK71" s="2355">
        <v>38642</v>
      </c>
      <c r="BL71" s="2355">
        <v>34616</v>
      </c>
      <c r="BM71" s="2355">
        <v>4026</v>
      </c>
      <c r="BN71" s="2355" t="s">
        <v>22</v>
      </c>
      <c r="BO71" s="2355" t="s">
        <v>22</v>
      </c>
      <c r="BP71" s="1385">
        <v>40544</v>
      </c>
      <c r="BQ71" s="624">
        <v>40544</v>
      </c>
      <c r="BR71" s="1410">
        <v>40544</v>
      </c>
      <c r="BS71" s="1411">
        <v>40544</v>
      </c>
      <c r="BT71" s="1412">
        <v>40544</v>
      </c>
      <c r="BU71" s="2355">
        <v>2135108</v>
      </c>
      <c r="BV71" s="2355">
        <v>2162993</v>
      </c>
      <c r="BW71" s="2355">
        <v>2145328</v>
      </c>
      <c r="BX71" s="2355" t="s">
        <v>21</v>
      </c>
      <c r="BY71" s="2355">
        <v>17665</v>
      </c>
      <c r="BZ71" s="2355">
        <v>16382</v>
      </c>
      <c r="CA71" s="2355">
        <v>1283</v>
      </c>
      <c r="CB71" s="2355" t="s">
        <v>21</v>
      </c>
      <c r="CC71" s="2355">
        <v>28751</v>
      </c>
      <c r="CD71" s="2355">
        <v>323050</v>
      </c>
      <c r="CE71" s="2355">
        <v>329711</v>
      </c>
      <c r="CF71" s="2355">
        <v>329711</v>
      </c>
      <c r="CG71" s="2355" t="s">
        <v>21</v>
      </c>
      <c r="CH71" s="2355" t="s">
        <v>21</v>
      </c>
      <c r="CI71" s="2355" t="s">
        <v>21</v>
      </c>
      <c r="CJ71" s="2355" t="s">
        <v>21</v>
      </c>
      <c r="CK71" s="2355" t="s">
        <v>21</v>
      </c>
      <c r="CL71" s="2355">
        <v>7295</v>
      </c>
      <c r="CM71" s="1385">
        <v>40544</v>
      </c>
      <c r="CN71" s="624">
        <v>40544</v>
      </c>
    </row>
    <row r="72" spans="1:92" ht="15" customHeight="1">
      <c r="A72" s="1413"/>
      <c r="B72" s="1411">
        <v>40909</v>
      </c>
      <c r="C72" s="1414"/>
      <c r="D72" s="2355">
        <v>143</v>
      </c>
      <c r="E72" s="2355">
        <v>144</v>
      </c>
      <c r="F72" s="2355" t="s">
        <v>22</v>
      </c>
      <c r="G72" s="2355" t="s">
        <v>22</v>
      </c>
      <c r="H72" s="2355">
        <v>144</v>
      </c>
      <c r="I72" s="2355" t="s">
        <v>22</v>
      </c>
      <c r="J72" s="2355">
        <v>144</v>
      </c>
      <c r="K72" s="2355" t="s">
        <v>21</v>
      </c>
      <c r="L72" s="2355">
        <v>3</v>
      </c>
      <c r="M72" s="2355">
        <v>1291289</v>
      </c>
      <c r="N72" s="2355">
        <v>1249380</v>
      </c>
      <c r="O72" s="2355">
        <v>985951</v>
      </c>
      <c r="P72" s="2355">
        <v>5123</v>
      </c>
      <c r="Q72" s="2355">
        <v>258306</v>
      </c>
      <c r="R72" s="2355">
        <v>242180</v>
      </c>
      <c r="S72" s="2355">
        <v>16126</v>
      </c>
      <c r="T72" s="2355">
        <v>56103</v>
      </c>
      <c r="U72" s="2355">
        <v>83509</v>
      </c>
      <c r="V72" s="1385">
        <v>40909</v>
      </c>
      <c r="W72" s="624">
        <v>40909</v>
      </c>
      <c r="X72" s="1413"/>
      <c r="Y72" s="1411">
        <v>40909</v>
      </c>
      <c r="Z72" s="1414"/>
      <c r="AA72" s="2355">
        <v>35220</v>
      </c>
      <c r="AB72" s="2355">
        <v>35962</v>
      </c>
      <c r="AC72" s="2355">
        <v>21573</v>
      </c>
      <c r="AD72" s="2355" t="s">
        <v>21</v>
      </c>
      <c r="AE72" s="2355">
        <v>14389</v>
      </c>
      <c r="AF72" s="2355">
        <v>14309</v>
      </c>
      <c r="AG72" s="2355">
        <v>80</v>
      </c>
      <c r="AH72" s="2355" t="s">
        <v>21</v>
      </c>
      <c r="AI72" s="2355">
        <v>1934</v>
      </c>
      <c r="AJ72" s="2355">
        <v>12857</v>
      </c>
      <c r="AK72" s="2355">
        <v>12917</v>
      </c>
      <c r="AL72" s="2355">
        <v>5992</v>
      </c>
      <c r="AM72" s="2355" t="s">
        <v>21</v>
      </c>
      <c r="AN72" s="2355">
        <v>6925</v>
      </c>
      <c r="AO72" s="2355">
        <v>5046</v>
      </c>
      <c r="AP72" s="2355">
        <v>1879</v>
      </c>
      <c r="AQ72" s="2355" t="s">
        <v>21</v>
      </c>
      <c r="AR72" s="2355">
        <v>362</v>
      </c>
      <c r="AS72" s="1385">
        <v>40909</v>
      </c>
      <c r="AT72" s="624">
        <v>40909</v>
      </c>
      <c r="AU72" s="1413"/>
      <c r="AV72" s="1411">
        <v>40909</v>
      </c>
      <c r="AW72" s="1414"/>
      <c r="AX72" s="2355">
        <v>7719</v>
      </c>
      <c r="AY72" s="2355">
        <v>7489</v>
      </c>
      <c r="AZ72" s="2355">
        <v>100</v>
      </c>
      <c r="BA72" s="2355" t="s">
        <v>21</v>
      </c>
      <c r="BB72" s="2355">
        <v>7389</v>
      </c>
      <c r="BC72" s="2355" t="s">
        <v>21</v>
      </c>
      <c r="BD72" s="2355">
        <v>7389</v>
      </c>
      <c r="BE72" s="2355" t="s">
        <v>21</v>
      </c>
      <c r="BF72" s="2355">
        <v>948</v>
      </c>
      <c r="BG72" s="2355">
        <v>824334</v>
      </c>
      <c r="BH72" s="2355">
        <v>824334</v>
      </c>
      <c r="BI72" s="2355">
        <v>411391</v>
      </c>
      <c r="BJ72" s="2355">
        <v>372261</v>
      </c>
      <c r="BK72" s="2355">
        <v>40682</v>
      </c>
      <c r="BL72" s="2355">
        <v>37199</v>
      </c>
      <c r="BM72" s="2355">
        <v>3483</v>
      </c>
      <c r="BN72" s="2355" t="s">
        <v>22</v>
      </c>
      <c r="BO72" s="2355" t="s">
        <v>22</v>
      </c>
      <c r="BP72" s="1385">
        <v>40909</v>
      </c>
      <c r="BQ72" s="624">
        <v>40909</v>
      </c>
      <c r="BR72" s="1413"/>
      <c r="BS72" s="1411">
        <v>40909</v>
      </c>
      <c r="BT72" s="1414"/>
      <c r="BU72" s="2355">
        <v>2203260</v>
      </c>
      <c r="BV72" s="2355">
        <v>2205442</v>
      </c>
      <c r="BW72" s="2355">
        <v>2189295</v>
      </c>
      <c r="BX72" s="2355" t="s">
        <v>21</v>
      </c>
      <c r="BY72" s="2355">
        <v>16147</v>
      </c>
      <c r="BZ72" s="2355">
        <v>14715</v>
      </c>
      <c r="CA72" s="2355">
        <v>1432</v>
      </c>
      <c r="CB72" s="2355" t="s">
        <v>21</v>
      </c>
      <c r="CC72" s="2355">
        <v>25864</v>
      </c>
      <c r="CD72" s="2355">
        <v>415610</v>
      </c>
      <c r="CE72" s="2355">
        <v>411753</v>
      </c>
      <c r="CF72" s="2355">
        <v>410904</v>
      </c>
      <c r="CG72" s="2355" t="s">
        <v>21</v>
      </c>
      <c r="CH72" s="2355">
        <v>849</v>
      </c>
      <c r="CI72" s="2355" t="s">
        <v>21</v>
      </c>
      <c r="CJ72" s="2355">
        <v>849</v>
      </c>
      <c r="CK72" s="2355" t="s">
        <v>21</v>
      </c>
      <c r="CL72" s="2355">
        <v>13144</v>
      </c>
      <c r="CM72" s="1385">
        <v>40909</v>
      </c>
      <c r="CN72" s="624">
        <v>40909</v>
      </c>
    </row>
    <row r="73" spans="1:92" ht="15" customHeight="1">
      <c r="A73" s="1413"/>
      <c r="B73" s="1411">
        <v>41275</v>
      </c>
      <c r="C73" s="1414"/>
      <c r="D73" s="2355">
        <v>113</v>
      </c>
      <c r="E73" s="2355">
        <v>126</v>
      </c>
      <c r="F73" s="2355" t="s">
        <v>22</v>
      </c>
      <c r="G73" s="2355" t="s">
        <v>22</v>
      </c>
      <c r="H73" s="2355">
        <v>126</v>
      </c>
      <c r="I73" s="2355" t="s">
        <v>22</v>
      </c>
      <c r="J73" s="2355">
        <v>126</v>
      </c>
      <c r="K73" s="2355" t="s">
        <v>21</v>
      </c>
      <c r="L73" s="2355">
        <v>2</v>
      </c>
      <c r="M73" s="2355">
        <v>1031925</v>
      </c>
      <c r="N73" s="2355">
        <v>1035095</v>
      </c>
      <c r="O73" s="2355">
        <v>778544</v>
      </c>
      <c r="P73" s="2355">
        <v>2549</v>
      </c>
      <c r="Q73" s="2355">
        <v>254002</v>
      </c>
      <c r="R73" s="2355">
        <v>238908</v>
      </c>
      <c r="S73" s="2355">
        <v>15094</v>
      </c>
      <c r="T73" s="2355">
        <v>836</v>
      </c>
      <c r="U73" s="2355">
        <v>78029</v>
      </c>
      <c r="V73" s="1385">
        <v>41275</v>
      </c>
      <c r="W73" s="624">
        <v>41275</v>
      </c>
      <c r="X73" s="1413"/>
      <c r="Y73" s="1411">
        <v>41275</v>
      </c>
      <c r="Z73" s="1414"/>
      <c r="AA73" s="2355">
        <v>26693</v>
      </c>
      <c r="AB73" s="2355">
        <v>25819</v>
      </c>
      <c r="AC73" s="2355">
        <v>13974</v>
      </c>
      <c r="AD73" s="2355" t="s">
        <v>21</v>
      </c>
      <c r="AE73" s="2355">
        <v>11845</v>
      </c>
      <c r="AF73" s="2355">
        <v>11845</v>
      </c>
      <c r="AG73" s="2355" t="s">
        <v>21</v>
      </c>
      <c r="AH73" s="2355" t="s">
        <v>21</v>
      </c>
      <c r="AI73" s="2355">
        <v>2275</v>
      </c>
      <c r="AJ73" s="2355">
        <v>18405</v>
      </c>
      <c r="AK73" s="2355">
        <v>18536</v>
      </c>
      <c r="AL73" s="2355">
        <v>5437</v>
      </c>
      <c r="AM73" s="2355" t="s">
        <v>21</v>
      </c>
      <c r="AN73" s="2355">
        <v>13099</v>
      </c>
      <c r="AO73" s="2355">
        <v>11220</v>
      </c>
      <c r="AP73" s="2355">
        <v>1879</v>
      </c>
      <c r="AQ73" s="2355" t="s">
        <v>21</v>
      </c>
      <c r="AR73" s="2355">
        <v>756</v>
      </c>
      <c r="AS73" s="1385">
        <v>41275</v>
      </c>
      <c r="AT73" s="624">
        <v>41275</v>
      </c>
      <c r="AU73" s="1413"/>
      <c r="AV73" s="1411">
        <v>41275</v>
      </c>
      <c r="AW73" s="1414"/>
      <c r="AX73" s="2355">
        <v>7467</v>
      </c>
      <c r="AY73" s="2355">
        <v>7231</v>
      </c>
      <c r="AZ73" s="2355" t="s">
        <v>21</v>
      </c>
      <c r="BA73" s="2355" t="s">
        <v>21</v>
      </c>
      <c r="BB73" s="2355">
        <v>7231</v>
      </c>
      <c r="BC73" s="2355" t="s">
        <v>21</v>
      </c>
      <c r="BD73" s="2355">
        <v>7231</v>
      </c>
      <c r="BE73" s="2355" t="s">
        <v>21</v>
      </c>
      <c r="BF73" s="2355">
        <v>1184</v>
      </c>
      <c r="BG73" s="2355">
        <v>774693</v>
      </c>
      <c r="BH73" s="2355">
        <v>774693</v>
      </c>
      <c r="BI73" s="2355">
        <v>402932</v>
      </c>
      <c r="BJ73" s="2355">
        <v>327229</v>
      </c>
      <c r="BK73" s="2355">
        <v>44532</v>
      </c>
      <c r="BL73" s="2355">
        <v>38658</v>
      </c>
      <c r="BM73" s="2355">
        <v>5874</v>
      </c>
      <c r="BN73" s="2355" t="s">
        <v>22</v>
      </c>
      <c r="BO73" s="2355" t="s">
        <v>22</v>
      </c>
      <c r="BP73" s="1385">
        <v>41275</v>
      </c>
      <c r="BQ73" s="624">
        <v>41275</v>
      </c>
      <c r="BR73" s="1413"/>
      <c r="BS73" s="1411">
        <v>41275</v>
      </c>
      <c r="BT73" s="1414"/>
      <c r="BU73" s="2355">
        <v>2197552</v>
      </c>
      <c r="BV73" s="2355">
        <v>2191343</v>
      </c>
      <c r="BW73" s="2355">
        <v>2171805</v>
      </c>
      <c r="BX73" s="2355" t="s">
        <v>21</v>
      </c>
      <c r="BY73" s="2355">
        <v>19538</v>
      </c>
      <c r="BZ73" s="2355">
        <v>18290</v>
      </c>
      <c r="CA73" s="2355">
        <v>1248</v>
      </c>
      <c r="CB73" s="2355" t="s">
        <v>21</v>
      </c>
      <c r="CC73" s="2355">
        <v>33182</v>
      </c>
      <c r="CD73" s="2355">
        <v>417304</v>
      </c>
      <c r="CE73" s="2355">
        <v>422017</v>
      </c>
      <c r="CF73" s="2355">
        <v>420644</v>
      </c>
      <c r="CG73" s="2355" t="s">
        <v>21</v>
      </c>
      <c r="CH73" s="2355">
        <v>1373</v>
      </c>
      <c r="CI73" s="2355" t="s">
        <v>21</v>
      </c>
      <c r="CJ73" s="2355">
        <v>1373</v>
      </c>
      <c r="CK73" s="2355" t="s">
        <v>21</v>
      </c>
      <c r="CL73" s="2355">
        <v>8549</v>
      </c>
      <c r="CM73" s="1385">
        <v>41275</v>
      </c>
      <c r="CN73" s="624">
        <v>41275</v>
      </c>
    </row>
    <row r="74" spans="1:92" ht="15" customHeight="1">
      <c r="A74" s="1413"/>
      <c r="B74" s="1411">
        <v>41640</v>
      </c>
      <c r="C74" s="1414"/>
      <c r="D74" s="2355">
        <v>113</v>
      </c>
      <c r="E74" s="2355">
        <v>119</v>
      </c>
      <c r="F74" s="2355" t="s">
        <v>22</v>
      </c>
      <c r="G74" s="2355" t="s">
        <v>22</v>
      </c>
      <c r="H74" s="2355">
        <v>119</v>
      </c>
      <c r="I74" s="2355" t="s">
        <v>22</v>
      </c>
      <c r="J74" s="2355">
        <v>119</v>
      </c>
      <c r="K74" s="2355" t="s">
        <v>21</v>
      </c>
      <c r="L74" s="2355">
        <v>4</v>
      </c>
      <c r="M74" s="2355">
        <v>872991</v>
      </c>
      <c r="N74" s="2355">
        <v>874921</v>
      </c>
      <c r="O74" s="2355">
        <v>624707</v>
      </c>
      <c r="P74" s="2355">
        <v>1778</v>
      </c>
      <c r="Q74" s="2355">
        <v>248436</v>
      </c>
      <c r="R74" s="2355">
        <v>233593</v>
      </c>
      <c r="S74" s="2355">
        <v>14843</v>
      </c>
      <c r="T74" s="2355">
        <v>938</v>
      </c>
      <c r="U74" s="2355">
        <v>74132</v>
      </c>
      <c r="V74" s="1385">
        <v>41640</v>
      </c>
      <c r="W74" s="624">
        <v>41640</v>
      </c>
      <c r="X74" s="1413"/>
      <c r="Y74" s="1411">
        <v>41640</v>
      </c>
      <c r="Z74" s="1414"/>
      <c r="AA74" s="2355">
        <v>31441</v>
      </c>
      <c r="AB74" s="2355">
        <v>30807</v>
      </c>
      <c r="AC74" s="2355">
        <v>14198</v>
      </c>
      <c r="AD74" s="2355" t="s">
        <v>21</v>
      </c>
      <c r="AE74" s="2355">
        <v>16609</v>
      </c>
      <c r="AF74" s="2355">
        <v>16609</v>
      </c>
      <c r="AG74" s="2355" t="s">
        <v>21</v>
      </c>
      <c r="AH74" s="2355" t="s">
        <v>21</v>
      </c>
      <c r="AI74" s="2355">
        <v>2908</v>
      </c>
      <c r="AJ74" s="2355">
        <v>23631</v>
      </c>
      <c r="AK74" s="2355">
        <v>23781</v>
      </c>
      <c r="AL74" s="2355">
        <v>3999</v>
      </c>
      <c r="AM74" s="2355" t="s">
        <v>21</v>
      </c>
      <c r="AN74" s="2355">
        <v>19782</v>
      </c>
      <c r="AO74" s="2355">
        <v>17506</v>
      </c>
      <c r="AP74" s="2355">
        <v>2276</v>
      </c>
      <c r="AQ74" s="2355" t="s">
        <v>21</v>
      </c>
      <c r="AR74" s="2355">
        <v>616</v>
      </c>
      <c r="AS74" s="1385">
        <v>41640</v>
      </c>
      <c r="AT74" s="624">
        <v>41640</v>
      </c>
      <c r="AU74" s="1413"/>
      <c r="AV74" s="1411">
        <v>41640</v>
      </c>
      <c r="AW74" s="1414"/>
      <c r="AX74" s="2355">
        <v>7427</v>
      </c>
      <c r="AY74" s="2355">
        <v>7174</v>
      </c>
      <c r="AZ74" s="2355" t="s">
        <v>21</v>
      </c>
      <c r="BA74" s="2355" t="s">
        <v>21</v>
      </c>
      <c r="BB74" s="2355">
        <v>7174</v>
      </c>
      <c r="BC74" s="2355" t="s">
        <v>21</v>
      </c>
      <c r="BD74" s="2355">
        <v>7174</v>
      </c>
      <c r="BE74" s="2355" t="s">
        <v>21</v>
      </c>
      <c r="BF74" s="2355">
        <v>1390</v>
      </c>
      <c r="BG74" s="2355">
        <v>772330</v>
      </c>
      <c r="BH74" s="2355">
        <v>772330</v>
      </c>
      <c r="BI74" s="2355">
        <v>414090</v>
      </c>
      <c r="BJ74" s="2355">
        <v>309584</v>
      </c>
      <c r="BK74" s="2355">
        <v>48656</v>
      </c>
      <c r="BL74" s="2355">
        <v>38818</v>
      </c>
      <c r="BM74" s="2355">
        <v>9838</v>
      </c>
      <c r="BN74" s="2355" t="s">
        <v>22</v>
      </c>
      <c r="BO74" s="2355" t="s">
        <v>22</v>
      </c>
      <c r="BP74" s="1385">
        <v>41640</v>
      </c>
      <c r="BQ74" s="624">
        <v>41640</v>
      </c>
      <c r="BR74" s="1413"/>
      <c r="BS74" s="1411">
        <v>41640</v>
      </c>
      <c r="BT74" s="1414"/>
      <c r="BU74" s="2355">
        <v>2328077</v>
      </c>
      <c r="BV74" s="2355">
        <v>2328820</v>
      </c>
      <c r="BW74" s="2355">
        <v>2308120</v>
      </c>
      <c r="BX74" s="2355" t="s">
        <v>21</v>
      </c>
      <c r="BY74" s="2355">
        <v>20700</v>
      </c>
      <c r="BZ74" s="2355">
        <v>19332</v>
      </c>
      <c r="CA74" s="2355">
        <v>1368</v>
      </c>
      <c r="CB74" s="2355" t="s">
        <v>21</v>
      </c>
      <c r="CC74" s="2355">
        <v>32782</v>
      </c>
      <c r="CD74" s="2355">
        <v>429248</v>
      </c>
      <c r="CE74" s="2355">
        <v>424889</v>
      </c>
      <c r="CF74" s="2355">
        <v>423652</v>
      </c>
      <c r="CG74" s="2355" t="s">
        <v>21</v>
      </c>
      <c r="CH74" s="2355">
        <v>1237</v>
      </c>
      <c r="CI74" s="2355" t="s">
        <v>21</v>
      </c>
      <c r="CJ74" s="2355">
        <v>1237</v>
      </c>
      <c r="CK74" s="2355" t="s">
        <v>21</v>
      </c>
      <c r="CL74" s="2355">
        <v>12906</v>
      </c>
      <c r="CM74" s="1385">
        <v>41640</v>
      </c>
      <c r="CN74" s="624">
        <v>41640</v>
      </c>
    </row>
    <row r="75" spans="1:92" ht="15" customHeight="1">
      <c r="A75" s="1413"/>
      <c r="B75" s="1411">
        <v>42005</v>
      </c>
      <c r="C75" s="1414"/>
      <c r="D75" s="2355">
        <v>112</v>
      </c>
      <c r="E75" s="2355">
        <v>114</v>
      </c>
      <c r="F75" s="2355" t="s">
        <v>22</v>
      </c>
      <c r="G75" s="2355" t="s">
        <v>22</v>
      </c>
      <c r="H75" s="2355">
        <v>114</v>
      </c>
      <c r="I75" s="2355" t="s">
        <v>22</v>
      </c>
      <c r="J75" s="2355">
        <v>114</v>
      </c>
      <c r="K75" s="2355" t="s">
        <v>21</v>
      </c>
      <c r="L75" s="2355">
        <v>2</v>
      </c>
      <c r="M75" s="2355">
        <v>748305</v>
      </c>
      <c r="N75" s="2355">
        <v>745843</v>
      </c>
      <c r="O75" s="2355">
        <v>500362</v>
      </c>
      <c r="P75" s="2355">
        <v>3651</v>
      </c>
      <c r="Q75" s="2355">
        <v>241830</v>
      </c>
      <c r="R75" s="2355">
        <v>225985</v>
      </c>
      <c r="S75" s="2355">
        <v>15845</v>
      </c>
      <c r="T75" s="2355">
        <v>363</v>
      </c>
      <c r="U75" s="2355">
        <v>76125</v>
      </c>
      <c r="V75" s="1385">
        <v>42005</v>
      </c>
      <c r="W75" s="624">
        <v>42005</v>
      </c>
      <c r="X75" s="1413"/>
      <c r="Y75" s="1411">
        <v>42005</v>
      </c>
      <c r="Z75" s="1414"/>
      <c r="AA75" s="2355">
        <v>33563</v>
      </c>
      <c r="AB75" s="2355">
        <v>31634</v>
      </c>
      <c r="AC75" s="2355">
        <v>17299</v>
      </c>
      <c r="AD75" s="2355" t="s">
        <v>21</v>
      </c>
      <c r="AE75" s="2355">
        <v>14335</v>
      </c>
      <c r="AF75" s="2355">
        <v>14335</v>
      </c>
      <c r="AG75" s="2355" t="s">
        <v>21</v>
      </c>
      <c r="AH75" s="2355" t="s">
        <v>21</v>
      </c>
      <c r="AI75" s="2355">
        <v>4838</v>
      </c>
      <c r="AJ75" s="2355">
        <v>29116</v>
      </c>
      <c r="AK75" s="2355">
        <v>28778</v>
      </c>
      <c r="AL75" s="2355">
        <v>5736</v>
      </c>
      <c r="AM75" s="2355" t="s">
        <v>21</v>
      </c>
      <c r="AN75" s="2355">
        <v>23042</v>
      </c>
      <c r="AO75" s="2355">
        <v>20728</v>
      </c>
      <c r="AP75" s="2355">
        <v>2314</v>
      </c>
      <c r="AQ75" s="2355" t="s">
        <v>21</v>
      </c>
      <c r="AR75" s="2355">
        <v>954</v>
      </c>
      <c r="AS75" s="1385">
        <v>42005</v>
      </c>
      <c r="AT75" s="624">
        <v>42005</v>
      </c>
      <c r="AU75" s="1413"/>
      <c r="AV75" s="1411">
        <v>42005</v>
      </c>
      <c r="AW75" s="1414"/>
      <c r="AX75" s="2355">
        <v>4468</v>
      </c>
      <c r="AY75" s="2355">
        <v>5527</v>
      </c>
      <c r="AZ75" s="2355" t="s">
        <v>21</v>
      </c>
      <c r="BA75" s="2355" t="s">
        <v>21</v>
      </c>
      <c r="BB75" s="2355">
        <v>5527</v>
      </c>
      <c r="BC75" s="2355" t="s">
        <v>21</v>
      </c>
      <c r="BD75" s="2355">
        <v>5527</v>
      </c>
      <c r="BE75" s="2355" t="s">
        <v>21</v>
      </c>
      <c r="BF75" s="2355">
        <v>330</v>
      </c>
      <c r="BG75" s="2355">
        <v>738030</v>
      </c>
      <c r="BH75" s="2355">
        <v>738030</v>
      </c>
      <c r="BI75" s="2355">
        <v>379702</v>
      </c>
      <c r="BJ75" s="2355">
        <v>315315</v>
      </c>
      <c r="BK75" s="2355">
        <v>43013</v>
      </c>
      <c r="BL75" s="2355">
        <v>38893</v>
      </c>
      <c r="BM75" s="2355">
        <v>4120</v>
      </c>
      <c r="BN75" s="2355" t="s">
        <v>22</v>
      </c>
      <c r="BO75" s="2355" t="s">
        <v>22</v>
      </c>
      <c r="BP75" s="1385">
        <v>42005</v>
      </c>
      <c r="BQ75" s="624">
        <v>42005</v>
      </c>
      <c r="BR75" s="1413"/>
      <c r="BS75" s="1411">
        <v>42005</v>
      </c>
      <c r="BT75" s="1414"/>
      <c r="BU75" s="2355">
        <v>2409053</v>
      </c>
      <c r="BV75" s="2355">
        <v>2400755</v>
      </c>
      <c r="BW75" s="2355">
        <v>2381769</v>
      </c>
      <c r="BX75" s="2355" t="s">
        <v>21</v>
      </c>
      <c r="BY75" s="2355">
        <v>18986</v>
      </c>
      <c r="BZ75" s="2355">
        <v>18008</v>
      </c>
      <c r="CA75" s="2355">
        <v>978</v>
      </c>
      <c r="CB75" s="2355" t="s">
        <v>21</v>
      </c>
      <c r="CC75" s="2355">
        <v>41667</v>
      </c>
      <c r="CD75" s="2355">
        <v>510232</v>
      </c>
      <c r="CE75" s="2355">
        <v>509157</v>
      </c>
      <c r="CF75" s="2355">
        <v>508220</v>
      </c>
      <c r="CG75" s="2355" t="s">
        <v>21</v>
      </c>
      <c r="CH75" s="2355">
        <v>937</v>
      </c>
      <c r="CI75" s="2355" t="s">
        <v>21</v>
      </c>
      <c r="CJ75" s="2355">
        <v>937</v>
      </c>
      <c r="CK75" s="2355" t="s">
        <v>21</v>
      </c>
      <c r="CL75" s="2355">
        <v>14412</v>
      </c>
      <c r="CM75" s="1385">
        <v>42005</v>
      </c>
      <c r="CN75" s="624">
        <v>42005</v>
      </c>
    </row>
    <row r="76" spans="1:92" ht="7.5" customHeight="1">
      <c r="A76" s="1413"/>
      <c r="B76" s="1252"/>
      <c r="C76" s="1414"/>
      <c r="D76" s="625"/>
      <c r="E76" s="625"/>
      <c r="F76" s="625"/>
      <c r="G76" s="625"/>
      <c r="H76" s="625"/>
      <c r="I76" s="625"/>
      <c r="J76" s="625"/>
      <c r="K76" s="625"/>
      <c r="L76" s="625"/>
      <c r="M76" s="625"/>
      <c r="N76" s="625"/>
      <c r="O76" s="625"/>
      <c r="P76" s="625"/>
      <c r="Q76" s="625"/>
      <c r="R76" s="625"/>
      <c r="S76" s="625"/>
      <c r="T76" s="625"/>
      <c r="U76" s="625"/>
      <c r="V76" s="1386"/>
      <c r="W76" s="486"/>
      <c r="X76" s="1413"/>
      <c r="Y76" s="1252"/>
      <c r="Z76" s="1414"/>
      <c r="AA76" s="625"/>
      <c r="AB76" s="625"/>
      <c r="AC76" s="625"/>
      <c r="AD76" s="625"/>
      <c r="AE76" s="625"/>
      <c r="AF76" s="625"/>
      <c r="AG76" s="625"/>
      <c r="AH76" s="625"/>
      <c r="AI76" s="625"/>
      <c r="AJ76" s="625"/>
      <c r="AK76" s="625"/>
      <c r="AL76" s="625"/>
      <c r="AM76" s="625"/>
      <c r="AN76" s="625"/>
      <c r="AO76" s="625"/>
      <c r="AP76" s="625"/>
      <c r="AQ76" s="625"/>
      <c r="AR76" s="625"/>
      <c r="AS76" s="1386"/>
      <c r="AT76" s="486"/>
      <c r="AU76" s="1413"/>
      <c r="AV76" s="1252"/>
      <c r="AW76" s="1414"/>
      <c r="AX76" s="625"/>
      <c r="AY76" s="625"/>
      <c r="AZ76" s="625"/>
      <c r="BA76" s="625"/>
      <c r="BB76" s="625"/>
      <c r="BC76" s="625"/>
      <c r="BD76" s="625"/>
      <c r="BE76" s="625"/>
      <c r="BF76" s="625"/>
      <c r="BG76" s="625"/>
      <c r="BH76" s="625"/>
      <c r="BI76" s="625"/>
      <c r="BJ76" s="625"/>
      <c r="BK76" s="625"/>
      <c r="BL76" s="625"/>
      <c r="BM76" s="625"/>
      <c r="BN76" s="625"/>
      <c r="BO76" s="625"/>
      <c r="BP76" s="1386"/>
      <c r="BQ76" s="486"/>
      <c r="BR76" s="1413"/>
      <c r="BS76" s="1252"/>
      <c r="BT76" s="1414"/>
      <c r="BU76" s="625"/>
      <c r="BV76" s="625"/>
      <c r="BW76" s="625"/>
      <c r="BX76" s="625"/>
      <c r="BY76" s="625"/>
      <c r="BZ76" s="625"/>
      <c r="CA76" s="625"/>
      <c r="CB76" s="625"/>
      <c r="CC76" s="625"/>
      <c r="CD76" s="625"/>
      <c r="CE76" s="625"/>
      <c r="CF76" s="625"/>
      <c r="CG76" s="625"/>
      <c r="CH76" s="625"/>
      <c r="CI76" s="625"/>
      <c r="CJ76" s="625"/>
      <c r="CK76" s="625"/>
      <c r="CL76" s="625"/>
      <c r="CM76" s="1386"/>
      <c r="CN76" s="486"/>
    </row>
    <row r="77" spans="1:92" ht="15" customHeight="1">
      <c r="A77" s="1415">
        <v>41365</v>
      </c>
      <c r="B77" s="1045">
        <v>41365</v>
      </c>
      <c r="C77" s="1416">
        <v>41365</v>
      </c>
      <c r="D77" s="2356">
        <v>116</v>
      </c>
      <c r="E77" s="2356">
        <v>124</v>
      </c>
      <c r="F77" s="2356" t="s">
        <v>22</v>
      </c>
      <c r="G77" s="2356" t="s">
        <v>22</v>
      </c>
      <c r="H77" s="2356">
        <v>124</v>
      </c>
      <c r="I77" s="2356" t="s">
        <v>22</v>
      </c>
      <c r="J77" s="2356">
        <v>124</v>
      </c>
      <c r="K77" s="2356" t="s">
        <v>21</v>
      </c>
      <c r="L77" s="2356">
        <v>2</v>
      </c>
      <c r="M77" s="2356">
        <v>999624</v>
      </c>
      <c r="N77" s="2356">
        <v>996360</v>
      </c>
      <c r="O77" s="2356">
        <v>740580</v>
      </c>
      <c r="P77" s="2356">
        <v>1749</v>
      </c>
      <c r="Q77" s="2356">
        <v>254031</v>
      </c>
      <c r="R77" s="2356">
        <v>238652</v>
      </c>
      <c r="S77" s="2356">
        <v>15379</v>
      </c>
      <c r="T77" s="2356">
        <v>1020</v>
      </c>
      <c r="U77" s="2356">
        <v>78693</v>
      </c>
      <c r="V77" s="1387">
        <v>41365</v>
      </c>
      <c r="W77" s="628">
        <v>41365</v>
      </c>
      <c r="X77" s="1415">
        <v>41365</v>
      </c>
      <c r="Y77" s="1045">
        <v>41365</v>
      </c>
      <c r="Z77" s="1416">
        <v>41365</v>
      </c>
      <c r="AA77" s="2356">
        <v>27149</v>
      </c>
      <c r="AB77" s="2356">
        <v>26248</v>
      </c>
      <c r="AC77" s="2356">
        <v>13400</v>
      </c>
      <c r="AD77" s="2356" t="s">
        <v>21</v>
      </c>
      <c r="AE77" s="2356">
        <v>12848</v>
      </c>
      <c r="AF77" s="2356">
        <v>12848</v>
      </c>
      <c r="AG77" s="2356" t="s">
        <v>21</v>
      </c>
      <c r="AH77" s="2356" t="s">
        <v>21</v>
      </c>
      <c r="AI77" s="2356">
        <v>2005</v>
      </c>
      <c r="AJ77" s="2356">
        <v>19175</v>
      </c>
      <c r="AK77" s="2356">
        <v>19091</v>
      </c>
      <c r="AL77" s="2356">
        <v>5148</v>
      </c>
      <c r="AM77" s="2356" t="s">
        <v>21</v>
      </c>
      <c r="AN77" s="2356">
        <v>13943</v>
      </c>
      <c r="AO77" s="2356">
        <v>12204</v>
      </c>
      <c r="AP77" s="2356">
        <v>1739</v>
      </c>
      <c r="AQ77" s="2356" t="s">
        <v>21</v>
      </c>
      <c r="AR77" s="2356">
        <v>918</v>
      </c>
      <c r="AS77" s="1387">
        <v>41365</v>
      </c>
      <c r="AT77" s="628">
        <v>41365</v>
      </c>
      <c r="AU77" s="1415">
        <v>41365</v>
      </c>
      <c r="AV77" s="1045">
        <v>41365</v>
      </c>
      <c r="AW77" s="1416">
        <v>41365</v>
      </c>
      <c r="AX77" s="2356">
        <v>7472</v>
      </c>
      <c r="AY77" s="2356">
        <v>7946</v>
      </c>
      <c r="AZ77" s="2356" t="s">
        <v>21</v>
      </c>
      <c r="BA77" s="2356" t="s">
        <v>21</v>
      </c>
      <c r="BB77" s="2356">
        <v>7946</v>
      </c>
      <c r="BC77" s="2356" t="s">
        <v>21</v>
      </c>
      <c r="BD77" s="2356">
        <v>7946</v>
      </c>
      <c r="BE77" s="2356" t="s">
        <v>21</v>
      </c>
      <c r="BF77" s="2356">
        <v>593</v>
      </c>
      <c r="BG77" s="2356">
        <v>791095</v>
      </c>
      <c r="BH77" s="2356">
        <v>791095</v>
      </c>
      <c r="BI77" s="2356">
        <v>423069</v>
      </c>
      <c r="BJ77" s="2356">
        <v>321582</v>
      </c>
      <c r="BK77" s="2356">
        <v>46444</v>
      </c>
      <c r="BL77" s="2356">
        <v>38901</v>
      </c>
      <c r="BM77" s="2356">
        <v>7543</v>
      </c>
      <c r="BN77" s="2356" t="s">
        <v>22</v>
      </c>
      <c r="BO77" s="2356" t="s">
        <v>22</v>
      </c>
      <c r="BP77" s="1387">
        <v>41365</v>
      </c>
      <c r="BQ77" s="628">
        <v>41365</v>
      </c>
      <c r="BR77" s="1415">
        <v>41365</v>
      </c>
      <c r="BS77" s="1045">
        <v>41365</v>
      </c>
      <c r="BT77" s="1416">
        <v>41365</v>
      </c>
      <c r="BU77" s="2356">
        <v>2240998</v>
      </c>
      <c r="BV77" s="2356">
        <v>2230744</v>
      </c>
      <c r="BW77" s="2356">
        <v>2211628</v>
      </c>
      <c r="BX77" s="2356" t="s">
        <v>21</v>
      </c>
      <c r="BY77" s="2356">
        <v>19116</v>
      </c>
      <c r="BZ77" s="2356">
        <v>17784</v>
      </c>
      <c r="CA77" s="2356">
        <v>1332</v>
      </c>
      <c r="CB77" s="2356" t="s">
        <v>21</v>
      </c>
      <c r="CC77" s="2356">
        <v>27675</v>
      </c>
      <c r="CD77" s="2356">
        <v>416189</v>
      </c>
      <c r="CE77" s="2356">
        <v>418315</v>
      </c>
      <c r="CF77" s="2356">
        <v>416959</v>
      </c>
      <c r="CG77" s="2356" t="s">
        <v>21</v>
      </c>
      <c r="CH77" s="2356">
        <v>1356</v>
      </c>
      <c r="CI77" s="2356" t="s">
        <v>21</v>
      </c>
      <c r="CJ77" s="2356">
        <v>1356</v>
      </c>
      <c r="CK77" s="2356" t="s">
        <v>21</v>
      </c>
      <c r="CL77" s="2356">
        <v>6593</v>
      </c>
      <c r="CM77" s="1387">
        <v>41365</v>
      </c>
      <c r="CN77" s="628">
        <v>41365</v>
      </c>
    </row>
    <row r="78" spans="1:92" ht="15" customHeight="1">
      <c r="A78" s="1417"/>
      <c r="B78" s="1045">
        <v>41730</v>
      </c>
      <c r="C78" s="1418"/>
      <c r="D78" s="2356">
        <v>111</v>
      </c>
      <c r="E78" s="2356">
        <v>117</v>
      </c>
      <c r="F78" s="2356" t="s">
        <v>22</v>
      </c>
      <c r="G78" s="2356" t="s">
        <v>22</v>
      </c>
      <c r="H78" s="2356">
        <v>117</v>
      </c>
      <c r="I78" s="2356" t="s">
        <v>22</v>
      </c>
      <c r="J78" s="2356">
        <v>117</v>
      </c>
      <c r="K78" s="2356" t="s">
        <v>21</v>
      </c>
      <c r="L78" s="2356">
        <v>4</v>
      </c>
      <c r="M78" s="2356">
        <v>821520</v>
      </c>
      <c r="N78" s="2356">
        <v>818513</v>
      </c>
      <c r="O78" s="2356">
        <v>568120</v>
      </c>
      <c r="P78" s="2356">
        <v>2344</v>
      </c>
      <c r="Q78" s="2356">
        <v>248049</v>
      </c>
      <c r="R78" s="2356">
        <v>233319</v>
      </c>
      <c r="S78" s="2356">
        <v>14730</v>
      </c>
      <c r="T78" s="2356">
        <v>717</v>
      </c>
      <c r="U78" s="2356">
        <v>82705</v>
      </c>
      <c r="V78" s="1387">
        <v>41730</v>
      </c>
      <c r="W78" s="628">
        <v>41730</v>
      </c>
      <c r="X78" s="1417"/>
      <c r="Y78" s="1045">
        <v>41730</v>
      </c>
      <c r="Z78" s="1418"/>
      <c r="AA78" s="2356">
        <v>30609</v>
      </c>
      <c r="AB78" s="2356">
        <v>30607</v>
      </c>
      <c r="AC78" s="2356">
        <v>15348</v>
      </c>
      <c r="AD78" s="2356" t="s">
        <v>21</v>
      </c>
      <c r="AE78" s="2356">
        <v>15259</v>
      </c>
      <c r="AF78" s="2356">
        <v>15259</v>
      </c>
      <c r="AG78" s="2356" t="s">
        <v>21</v>
      </c>
      <c r="AH78" s="2356" t="s">
        <v>21</v>
      </c>
      <c r="AI78" s="2356">
        <v>2008</v>
      </c>
      <c r="AJ78" s="2356">
        <v>23054</v>
      </c>
      <c r="AK78" s="2356">
        <v>23166</v>
      </c>
      <c r="AL78" s="2356">
        <v>4388</v>
      </c>
      <c r="AM78" s="2356" t="s">
        <v>21</v>
      </c>
      <c r="AN78" s="2356">
        <v>18778</v>
      </c>
      <c r="AO78" s="2356">
        <v>16540</v>
      </c>
      <c r="AP78" s="2356">
        <v>2238</v>
      </c>
      <c r="AQ78" s="2356" t="s">
        <v>21</v>
      </c>
      <c r="AR78" s="2356">
        <v>806</v>
      </c>
      <c r="AS78" s="1387">
        <v>41730</v>
      </c>
      <c r="AT78" s="628">
        <v>41730</v>
      </c>
      <c r="AU78" s="1417"/>
      <c r="AV78" s="1045">
        <v>41730</v>
      </c>
      <c r="AW78" s="1418"/>
      <c r="AX78" s="2356">
        <v>7412</v>
      </c>
      <c r="AY78" s="2356">
        <v>6548</v>
      </c>
      <c r="AZ78" s="2356" t="s">
        <v>21</v>
      </c>
      <c r="BA78" s="2356" t="s">
        <v>21</v>
      </c>
      <c r="BB78" s="2356">
        <v>6548</v>
      </c>
      <c r="BC78" s="2356" t="s">
        <v>21</v>
      </c>
      <c r="BD78" s="2356">
        <v>6548</v>
      </c>
      <c r="BE78" s="2356" t="s">
        <v>21</v>
      </c>
      <c r="BF78" s="2356">
        <v>1409</v>
      </c>
      <c r="BG78" s="2356">
        <v>745337</v>
      </c>
      <c r="BH78" s="2356">
        <v>745337</v>
      </c>
      <c r="BI78" s="2356">
        <v>392154</v>
      </c>
      <c r="BJ78" s="2356">
        <v>305982</v>
      </c>
      <c r="BK78" s="2356">
        <v>47201</v>
      </c>
      <c r="BL78" s="2356">
        <v>38789</v>
      </c>
      <c r="BM78" s="2356">
        <v>8412</v>
      </c>
      <c r="BN78" s="2356" t="s">
        <v>22</v>
      </c>
      <c r="BO78" s="2356" t="s">
        <v>22</v>
      </c>
      <c r="BP78" s="1387">
        <v>41730</v>
      </c>
      <c r="BQ78" s="628">
        <v>41730</v>
      </c>
      <c r="BR78" s="1417"/>
      <c r="BS78" s="1045">
        <v>41730</v>
      </c>
      <c r="BT78" s="1418"/>
      <c r="BU78" s="2356">
        <v>2347028</v>
      </c>
      <c r="BV78" s="2356">
        <v>2352076</v>
      </c>
      <c r="BW78" s="2356">
        <v>2330709</v>
      </c>
      <c r="BX78" s="2356" t="s">
        <v>21</v>
      </c>
      <c r="BY78" s="2356">
        <v>21367</v>
      </c>
      <c r="BZ78" s="2356">
        <v>20123</v>
      </c>
      <c r="CA78" s="2356">
        <v>1244</v>
      </c>
      <c r="CB78" s="2356" t="s">
        <v>21</v>
      </c>
      <c r="CC78" s="2356">
        <v>23016</v>
      </c>
      <c r="CD78" s="2356">
        <v>444230</v>
      </c>
      <c r="CE78" s="2356">
        <v>438341</v>
      </c>
      <c r="CF78" s="2356">
        <v>437124</v>
      </c>
      <c r="CG78" s="2356" t="s">
        <v>21</v>
      </c>
      <c r="CH78" s="2356">
        <v>1217</v>
      </c>
      <c r="CI78" s="2356" t="s">
        <v>21</v>
      </c>
      <c r="CJ78" s="2356">
        <v>1217</v>
      </c>
      <c r="CK78" s="2356" t="s">
        <v>21</v>
      </c>
      <c r="CL78" s="2356">
        <v>12479</v>
      </c>
      <c r="CM78" s="1387">
        <v>41730</v>
      </c>
      <c r="CN78" s="628">
        <v>41730</v>
      </c>
    </row>
    <row r="79" spans="1:92" ht="7.5" customHeight="1">
      <c r="A79" s="1417"/>
      <c r="B79" s="1049"/>
      <c r="C79" s="1418"/>
      <c r="D79" s="2356"/>
      <c r="E79" s="2356"/>
      <c r="F79" s="2356"/>
      <c r="G79" s="2356"/>
      <c r="H79" s="2356"/>
      <c r="I79" s="2356"/>
      <c r="J79" s="2356"/>
      <c r="K79" s="2356"/>
      <c r="L79" s="2356"/>
      <c r="M79" s="2356"/>
      <c r="N79" s="2356"/>
      <c r="O79" s="2356"/>
      <c r="P79" s="2356"/>
      <c r="Q79" s="2356"/>
      <c r="R79" s="2356"/>
      <c r="S79" s="2356"/>
      <c r="T79" s="2356"/>
      <c r="U79" s="2356"/>
      <c r="V79" s="1386"/>
      <c r="W79" s="486"/>
      <c r="X79" s="1417"/>
      <c r="Y79" s="1049"/>
      <c r="Z79" s="1418"/>
      <c r="AA79" s="2356"/>
      <c r="AB79" s="2356"/>
      <c r="AC79" s="2356"/>
      <c r="AD79" s="2356"/>
      <c r="AE79" s="2356"/>
      <c r="AF79" s="2356"/>
      <c r="AG79" s="2356"/>
      <c r="AH79" s="2356"/>
      <c r="AI79" s="2356"/>
      <c r="AJ79" s="2356"/>
      <c r="AK79" s="2356"/>
      <c r="AL79" s="2356"/>
      <c r="AM79" s="2356"/>
      <c r="AN79" s="2356"/>
      <c r="AO79" s="2356"/>
      <c r="AP79" s="2356"/>
      <c r="AQ79" s="2356"/>
      <c r="AR79" s="2356"/>
      <c r="AS79" s="1386"/>
      <c r="AT79" s="486"/>
      <c r="AU79" s="1417"/>
      <c r="AV79" s="1049"/>
      <c r="AW79" s="1418"/>
      <c r="AX79" s="2356"/>
      <c r="AY79" s="2356"/>
      <c r="AZ79" s="2356"/>
      <c r="BA79" s="2356"/>
      <c r="BB79" s="2356"/>
      <c r="BC79" s="2356"/>
      <c r="BD79" s="2356"/>
      <c r="BE79" s="2356"/>
      <c r="BF79" s="2356"/>
      <c r="BG79" s="2356"/>
      <c r="BH79" s="2356"/>
      <c r="BI79" s="2356"/>
      <c r="BJ79" s="2356"/>
      <c r="BK79" s="2356"/>
      <c r="BL79" s="2356"/>
      <c r="BM79" s="2356"/>
      <c r="BN79" s="2356"/>
      <c r="BO79" s="2356"/>
      <c r="BP79" s="1386"/>
      <c r="BQ79" s="486"/>
      <c r="BR79" s="1417"/>
      <c r="BS79" s="1049"/>
      <c r="BT79" s="1418"/>
      <c r="BU79" s="2356"/>
      <c r="BV79" s="2356"/>
      <c r="BW79" s="2356"/>
      <c r="BX79" s="2356"/>
      <c r="BY79" s="2356"/>
      <c r="BZ79" s="2356"/>
      <c r="CA79" s="2356"/>
      <c r="CB79" s="2356"/>
      <c r="CC79" s="2356"/>
      <c r="CD79" s="2356"/>
      <c r="CE79" s="2356"/>
      <c r="CF79" s="2356"/>
      <c r="CG79" s="2356"/>
      <c r="CH79" s="2356"/>
      <c r="CI79" s="2356"/>
      <c r="CJ79" s="2356"/>
      <c r="CK79" s="2356"/>
      <c r="CL79" s="2356"/>
      <c r="CM79" s="1386"/>
      <c r="CN79" s="486"/>
    </row>
    <row r="80" spans="1:92" ht="15" customHeight="1">
      <c r="A80" s="1419" t="s">
        <v>777</v>
      </c>
      <c r="B80" s="1051" t="s">
        <v>23</v>
      </c>
      <c r="C80" s="1420" t="s">
        <v>167</v>
      </c>
      <c r="D80" s="2356">
        <v>29</v>
      </c>
      <c r="E80" s="2356">
        <v>29</v>
      </c>
      <c r="F80" s="2356" t="s">
        <v>22</v>
      </c>
      <c r="G80" s="2356" t="s">
        <v>22</v>
      </c>
      <c r="H80" s="2356">
        <v>29</v>
      </c>
      <c r="I80" s="2356" t="s">
        <v>22</v>
      </c>
      <c r="J80" s="2356">
        <v>29</v>
      </c>
      <c r="K80" s="2356" t="s">
        <v>21</v>
      </c>
      <c r="L80" s="2356">
        <v>4</v>
      </c>
      <c r="M80" s="2356">
        <v>217527</v>
      </c>
      <c r="N80" s="2356">
        <v>209844</v>
      </c>
      <c r="O80" s="2356">
        <v>141439</v>
      </c>
      <c r="P80" s="2356">
        <v>791</v>
      </c>
      <c r="Q80" s="2356">
        <v>67614</v>
      </c>
      <c r="R80" s="2356">
        <v>63232</v>
      </c>
      <c r="S80" s="2356">
        <v>4382</v>
      </c>
      <c r="T80" s="2356">
        <v>88</v>
      </c>
      <c r="U80" s="2356">
        <v>82705</v>
      </c>
      <c r="V80" s="1388" t="s">
        <v>25</v>
      </c>
      <c r="W80" s="632" t="s">
        <v>778</v>
      </c>
      <c r="X80" s="1419" t="s">
        <v>777</v>
      </c>
      <c r="Y80" s="1051" t="s">
        <v>23</v>
      </c>
      <c r="Z80" s="1420" t="s">
        <v>167</v>
      </c>
      <c r="AA80" s="2356">
        <v>5642</v>
      </c>
      <c r="AB80" s="2356">
        <v>6542</v>
      </c>
      <c r="AC80" s="2356">
        <v>4438</v>
      </c>
      <c r="AD80" s="2356" t="s">
        <v>21</v>
      </c>
      <c r="AE80" s="2356">
        <v>2104</v>
      </c>
      <c r="AF80" s="2356">
        <v>2104</v>
      </c>
      <c r="AG80" s="2356" t="s">
        <v>21</v>
      </c>
      <c r="AH80" s="2356" t="s">
        <v>21</v>
      </c>
      <c r="AI80" s="2356">
        <v>2008</v>
      </c>
      <c r="AJ80" s="2356">
        <v>3761</v>
      </c>
      <c r="AK80" s="2356">
        <v>3571</v>
      </c>
      <c r="AL80" s="2356">
        <v>1227</v>
      </c>
      <c r="AM80" s="2356" t="s">
        <v>21</v>
      </c>
      <c r="AN80" s="2356">
        <v>2344</v>
      </c>
      <c r="AO80" s="2356">
        <v>2062</v>
      </c>
      <c r="AP80" s="2356">
        <v>282</v>
      </c>
      <c r="AQ80" s="2356" t="s">
        <v>21</v>
      </c>
      <c r="AR80" s="2356">
        <v>806</v>
      </c>
      <c r="AS80" s="1388" t="s">
        <v>25</v>
      </c>
      <c r="AT80" s="632" t="s">
        <v>778</v>
      </c>
      <c r="AU80" s="1419" t="s">
        <v>777</v>
      </c>
      <c r="AV80" s="1051" t="s">
        <v>23</v>
      </c>
      <c r="AW80" s="1420" t="s">
        <v>167</v>
      </c>
      <c r="AX80" s="2356">
        <v>1485</v>
      </c>
      <c r="AY80" s="2356">
        <v>1465</v>
      </c>
      <c r="AZ80" s="2356" t="s">
        <v>21</v>
      </c>
      <c r="BA80" s="2356" t="s">
        <v>21</v>
      </c>
      <c r="BB80" s="2356">
        <v>1465</v>
      </c>
      <c r="BC80" s="2356" t="s">
        <v>21</v>
      </c>
      <c r="BD80" s="2356">
        <v>1465</v>
      </c>
      <c r="BE80" s="2356" t="s">
        <v>21</v>
      </c>
      <c r="BF80" s="2356">
        <v>1409</v>
      </c>
      <c r="BG80" s="2356">
        <v>187926</v>
      </c>
      <c r="BH80" s="2356">
        <v>187926</v>
      </c>
      <c r="BI80" s="2356">
        <v>101643</v>
      </c>
      <c r="BJ80" s="2356">
        <v>75155</v>
      </c>
      <c r="BK80" s="2356">
        <v>11128</v>
      </c>
      <c r="BL80" s="2356">
        <v>9905</v>
      </c>
      <c r="BM80" s="2356">
        <v>1223</v>
      </c>
      <c r="BN80" s="2356" t="s">
        <v>22</v>
      </c>
      <c r="BO80" s="2356" t="s">
        <v>22</v>
      </c>
      <c r="BP80" s="1388" t="s">
        <v>25</v>
      </c>
      <c r="BQ80" s="632" t="s">
        <v>778</v>
      </c>
      <c r="BR80" s="1419" t="s">
        <v>777</v>
      </c>
      <c r="BS80" s="1051" t="s">
        <v>23</v>
      </c>
      <c r="BT80" s="1420" t="s">
        <v>167</v>
      </c>
      <c r="BU80" s="2356">
        <v>593990</v>
      </c>
      <c r="BV80" s="2356">
        <v>604053</v>
      </c>
      <c r="BW80" s="2356">
        <v>598531</v>
      </c>
      <c r="BX80" s="2356" t="s">
        <v>21</v>
      </c>
      <c r="BY80" s="2356">
        <v>5522</v>
      </c>
      <c r="BZ80" s="2356">
        <v>5278</v>
      </c>
      <c r="CA80" s="2356">
        <v>244</v>
      </c>
      <c r="CB80" s="2356" t="s">
        <v>21</v>
      </c>
      <c r="CC80" s="2356">
        <v>23016</v>
      </c>
      <c r="CD80" s="2356">
        <v>116733</v>
      </c>
      <c r="CE80" s="2356">
        <v>117160</v>
      </c>
      <c r="CF80" s="2356">
        <v>116859</v>
      </c>
      <c r="CG80" s="2356" t="s">
        <v>21</v>
      </c>
      <c r="CH80" s="2356">
        <v>301</v>
      </c>
      <c r="CI80" s="2356" t="s">
        <v>21</v>
      </c>
      <c r="CJ80" s="2356">
        <v>301</v>
      </c>
      <c r="CK80" s="2356" t="s">
        <v>21</v>
      </c>
      <c r="CL80" s="2356">
        <v>12479</v>
      </c>
      <c r="CM80" s="1388" t="s">
        <v>25</v>
      </c>
      <c r="CN80" s="632" t="s">
        <v>778</v>
      </c>
    </row>
    <row r="81" spans="1:92" ht="15" customHeight="1">
      <c r="A81" s="1421" t="s">
        <v>26</v>
      </c>
      <c r="B81" s="1054" t="s">
        <v>26</v>
      </c>
      <c r="C81" s="1420" t="s">
        <v>168</v>
      </c>
      <c r="D81" s="2356">
        <v>25</v>
      </c>
      <c r="E81" s="2356">
        <v>27</v>
      </c>
      <c r="F81" s="2356" t="s">
        <v>22</v>
      </c>
      <c r="G81" s="2356" t="s">
        <v>22</v>
      </c>
      <c r="H81" s="2356">
        <v>27</v>
      </c>
      <c r="I81" s="2356" t="s">
        <v>22</v>
      </c>
      <c r="J81" s="2356">
        <v>27</v>
      </c>
      <c r="K81" s="2356" t="s">
        <v>21</v>
      </c>
      <c r="L81" s="2356">
        <v>2</v>
      </c>
      <c r="M81" s="2356">
        <v>183433</v>
      </c>
      <c r="N81" s="2356">
        <v>184877</v>
      </c>
      <c r="O81" s="2356">
        <v>126526</v>
      </c>
      <c r="P81" s="2356">
        <v>1370</v>
      </c>
      <c r="Q81" s="2356">
        <v>56981</v>
      </c>
      <c r="R81" s="2356">
        <v>53156</v>
      </c>
      <c r="S81" s="2356">
        <v>3825</v>
      </c>
      <c r="T81" s="2356">
        <v>87</v>
      </c>
      <c r="U81" s="2356">
        <v>80248</v>
      </c>
      <c r="V81" s="1388" t="s">
        <v>27</v>
      </c>
      <c r="W81" s="632" t="s">
        <v>26</v>
      </c>
      <c r="X81" s="1421" t="s">
        <v>26</v>
      </c>
      <c r="Y81" s="1054" t="s">
        <v>26</v>
      </c>
      <c r="Z81" s="1420" t="s">
        <v>168</v>
      </c>
      <c r="AA81" s="2356">
        <v>10419</v>
      </c>
      <c r="AB81" s="2356">
        <v>8518</v>
      </c>
      <c r="AC81" s="2356">
        <v>4412</v>
      </c>
      <c r="AD81" s="2356" t="s">
        <v>21</v>
      </c>
      <c r="AE81" s="2356">
        <v>4106</v>
      </c>
      <c r="AF81" s="2356">
        <v>4106</v>
      </c>
      <c r="AG81" s="2356" t="s">
        <v>21</v>
      </c>
      <c r="AH81" s="2356" t="s">
        <v>21</v>
      </c>
      <c r="AI81" s="2356">
        <v>3909</v>
      </c>
      <c r="AJ81" s="2356">
        <v>7543</v>
      </c>
      <c r="AK81" s="2356">
        <v>7743</v>
      </c>
      <c r="AL81" s="2356">
        <v>1401</v>
      </c>
      <c r="AM81" s="2356" t="s">
        <v>21</v>
      </c>
      <c r="AN81" s="2356">
        <v>6342</v>
      </c>
      <c r="AO81" s="2356">
        <v>5730</v>
      </c>
      <c r="AP81" s="2356">
        <v>612</v>
      </c>
      <c r="AQ81" s="2356" t="s">
        <v>21</v>
      </c>
      <c r="AR81" s="2356">
        <v>606</v>
      </c>
      <c r="AS81" s="1388" t="s">
        <v>27</v>
      </c>
      <c r="AT81" s="632" t="s">
        <v>26</v>
      </c>
      <c r="AU81" s="1421" t="s">
        <v>26</v>
      </c>
      <c r="AV81" s="1054" t="s">
        <v>26</v>
      </c>
      <c r="AW81" s="1420" t="s">
        <v>168</v>
      </c>
      <c r="AX81" s="2356" t="s">
        <v>21</v>
      </c>
      <c r="AY81" s="2356">
        <v>1158</v>
      </c>
      <c r="AZ81" s="2356" t="s">
        <v>21</v>
      </c>
      <c r="BA81" s="2356" t="s">
        <v>21</v>
      </c>
      <c r="BB81" s="2356">
        <v>1158</v>
      </c>
      <c r="BC81" s="2356" t="s">
        <v>21</v>
      </c>
      <c r="BD81" s="2356">
        <v>1158</v>
      </c>
      <c r="BE81" s="2356" t="s">
        <v>21</v>
      </c>
      <c r="BF81" s="2356">
        <v>251</v>
      </c>
      <c r="BG81" s="2356">
        <v>181347</v>
      </c>
      <c r="BH81" s="2356">
        <v>181347</v>
      </c>
      <c r="BI81" s="2356">
        <v>95780</v>
      </c>
      <c r="BJ81" s="2356">
        <v>75091</v>
      </c>
      <c r="BK81" s="2356">
        <v>10476</v>
      </c>
      <c r="BL81" s="2356">
        <v>9606</v>
      </c>
      <c r="BM81" s="2356">
        <v>870</v>
      </c>
      <c r="BN81" s="2356" t="s">
        <v>22</v>
      </c>
      <c r="BO81" s="2356" t="s">
        <v>22</v>
      </c>
      <c r="BP81" s="1388" t="s">
        <v>27</v>
      </c>
      <c r="BQ81" s="632" t="s">
        <v>26</v>
      </c>
      <c r="BR81" s="1421" t="s">
        <v>26</v>
      </c>
      <c r="BS81" s="1054" t="s">
        <v>26</v>
      </c>
      <c r="BT81" s="1420" t="s">
        <v>168</v>
      </c>
      <c r="BU81" s="2356">
        <v>576719</v>
      </c>
      <c r="BV81" s="2356">
        <v>575320</v>
      </c>
      <c r="BW81" s="2356">
        <v>570820</v>
      </c>
      <c r="BX81" s="2356" t="s">
        <v>21</v>
      </c>
      <c r="BY81" s="2356">
        <v>4500</v>
      </c>
      <c r="BZ81" s="2356">
        <v>4287</v>
      </c>
      <c r="CA81" s="2356">
        <v>213</v>
      </c>
      <c r="CB81" s="2356" t="s">
        <v>21</v>
      </c>
      <c r="CC81" s="2356">
        <v>24522</v>
      </c>
      <c r="CD81" s="2356">
        <v>122025</v>
      </c>
      <c r="CE81" s="2356">
        <v>122239</v>
      </c>
      <c r="CF81" s="2356">
        <v>121979</v>
      </c>
      <c r="CG81" s="2356" t="s">
        <v>21</v>
      </c>
      <c r="CH81" s="2356">
        <v>260</v>
      </c>
      <c r="CI81" s="2356" t="s">
        <v>21</v>
      </c>
      <c r="CJ81" s="2356">
        <v>260</v>
      </c>
      <c r="CK81" s="2356" t="s">
        <v>21</v>
      </c>
      <c r="CL81" s="2356">
        <v>12248</v>
      </c>
      <c r="CM81" s="1388" t="s">
        <v>27</v>
      </c>
      <c r="CN81" s="632" t="s">
        <v>26</v>
      </c>
    </row>
    <row r="82" spans="1:92" ht="15" customHeight="1">
      <c r="A82" s="1419" t="s">
        <v>26</v>
      </c>
      <c r="B82" s="1051" t="s">
        <v>26</v>
      </c>
      <c r="C82" s="1420" t="s">
        <v>169</v>
      </c>
      <c r="D82" s="2356">
        <v>31</v>
      </c>
      <c r="E82" s="2356">
        <v>30</v>
      </c>
      <c r="F82" s="2356" t="s">
        <v>22</v>
      </c>
      <c r="G82" s="2356" t="s">
        <v>22</v>
      </c>
      <c r="H82" s="2356">
        <v>30</v>
      </c>
      <c r="I82" s="2356" t="s">
        <v>22</v>
      </c>
      <c r="J82" s="2356">
        <v>30</v>
      </c>
      <c r="K82" s="2356" t="s">
        <v>21</v>
      </c>
      <c r="L82" s="2356">
        <v>3</v>
      </c>
      <c r="M82" s="2356">
        <v>155399</v>
      </c>
      <c r="N82" s="2356">
        <v>160524</v>
      </c>
      <c r="O82" s="2356">
        <v>102904</v>
      </c>
      <c r="P82" s="2356">
        <v>1083</v>
      </c>
      <c r="Q82" s="2356">
        <v>56537</v>
      </c>
      <c r="R82" s="2356">
        <v>53558</v>
      </c>
      <c r="S82" s="2356">
        <v>2979</v>
      </c>
      <c r="T82" s="2356">
        <v>90</v>
      </c>
      <c r="U82" s="2356">
        <v>75013</v>
      </c>
      <c r="V82" s="1388" t="s">
        <v>28</v>
      </c>
      <c r="W82" s="632" t="s">
        <v>26</v>
      </c>
      <c r="X82" s="1419" t="s">
        <v>26</v>
      </c>
      <c r="Y82" s="1051" t="s">
        <v>26</v>
      </c>
      <c r="Z82" s="1420" t="s">
        <v>169</v>
      </c>
      <c r="AA82" s="2356">
        <v>8905</v>
      </c>
      <c r="AB82" s="2356">
        <v>7002</v>
      </c>
      <c r="AC82" s="2356">
        <v>3519</v>
      </c>
      <c r="AD82" s="2356" t="s">
        <v>21</v>
      </c>
      <c r="AE82" s="2356">
        <v>3483</v>
      </c>
      <c r="AF82" s="2356">
        <v>3483</v>
      </c>
      <c r="AG82" s="2356" t="s">
        <v>21</v>
      </c>
      <c r="AH82" s="2356" t="s">
        <v>21</v>
      </c>
      <c r="AI82" s="2356">
        <v>5814</v>
      </c>
      <c r="AJ82" s="2356">
        <v>10379</v>
      </c>
      <c r="AK82" s="2356">
        <v>10064</v>
      </c>
      <c r="AL82" s="2356">
        <v>1256</v>
      </c>
      <c r="AM82" s="2356" t="s">
        <v>21</v>
      </c>
      <c r="AN82" s="2356">
        <v>8808</v>
      </c>
      <c r="AO82" s="2356">
        <v>8153</v>
      </c>
      <c r="AP82" s="2356">
        <v>655</v>
      </c>
      <c r="AQ82" s="2356" t="s">
        <v>21</v>
      </c>
      <c r="AR82" s="2356">
        <v>921</v>
      </c>
      <c r="AS82" s="1388" t="s">
        <v>28</v>
      </c>
      <c r="AT82" s="632" t="s">
        <v>26</v>
      </c>
      <c r="AU82" s="1419" t="s">
        <v>26</v>
      </c>
      <c r="AV82" s="1051" t="s">
        <v>26</v>
      </c>
      <c r="AW82" s="1420" t="s">
        <v>169</v>
      </c>
      <c r="AX82" s="2356">
        <v>2983</v>
      </c>
      <c r="AY82" s="2356">
        <v>1632</v>
      </c>
      <c r="AZ82" s="2356" t="s">
        <v>21</v>
      </c>
      <c r="BA82" s="2356" t="s">
        <v>21</v>
      </c>
      <c r="BB82" s="2356">
        <v>1632</v>
      </c>
      <c r="BC82" s="2356" t="s">
        <v>21</v>
      </c>
      <c r="BD82" s="2356">
        <v>1632</v>
      </c>
      <c r="BE82" s="2356" t="s">
        <v>21</v>
      </c>
      <c r="BF82" s="2356">
        <v>1602</v>
      </c>
      <c r="BG82" s="2356">
        <v>176144</v>
      </c>
      <c r="BH82" s="2356">
        <v>176144</v>
      </c>
      <c r="BI82" s="2356">
        <v>88554</v>
      </c>
      <c r="BJ82" s="2356">
        <v>77732</v>
      </c>
      <c r="BK82" s="2356">
        <v>9858</v>
      </c>
      <c r="BL82" s="2356">
        <v>8968</v>
      </c>
      <c r="BM82" s="2356">
        <v>890</v>
      </c>
      <c r="BN82" s="2356" t="s">
        <v>22</v>
      </c>
      <c r="BO82" s="2356" t="s">
        <v>22</v>
      </c>
      <c r="BP82" s="1388" t="s">
        <v>28</v>
      </c>
      <c r="BQ82" s="632" t="s">
        <v>26</v>
      </c>
      <c r="BR82" s="1419" t="s">
        <v>26</v>
      </c>
      <c r="BS82" s="1051" t="s">
        <v>26</v>
      </c>
      <c r="BT82" s="1420" t="s">
        <v>169</v>
      </c>
      <c r="BU82" s="2356">
        <v>610724</v>
      </c>
      <c r="BV82" s="2356">
        <v>598559</v>
      </c>
      <c r="BW82" s="2356">
        <v>593502</v>
      </c>
      <c r="BX82" s="2356" t="s">
        <v>21</v>
      </c>
      <c r="BY82" s="2356">
        <v>5057</v>
      </c>
      <c r="BZ82" s="2356">
        <v>4835</v>
      </c>
      <c r="CA82" s="2356">
        <v>222</v>
      </c>
      <c r="CB82" s="2356" t="s">
        <v>21</v>
      </c>
      <c r="CC82" s="2356">
        <v>36726</v>
      </c>
      <c r="CD82" s="2356">
        <v>129707</v>
      </c>
      <c r="CE82" s="2356">
        <v>131246</v>
      </c>
      <c r="CF82" s="2356">
        <v>131047</v>
      </c>
      <c r="CG82" s="2356" t="s">
        <v>21</v>
      </c>
      <c r="CH82" s="2356">
        <v>199</v>
      </c>
      <c r="CI82" s="2356" t="s">
        <v>21</v>
      </c>
      <c r="CJ82" s="2356">
        <v>199</v>
      </c>
      <c r="CK82" s="2356" t="s">
        <v>21</v>
      </c>
      <c r="CL82" s="2356">
        <v>11154</v>
      </c>
      <c r="CM82" s="1388" t="s">
        <v>28</v>
      </c>
      <c r="CN82" s="632" t="s">
        <v>26</v>
      </c>
    </row>
    <row r="83" spans="1:92" ht="15" customHeight="1">
      <c r="A83" s="1419" t="s">
        <v>26</v>
      </c>
      <c r="B83" s="1051" t="s">
        <v>26</v>
      </c>
      <c r="C83" s="1420" t="s">
        <v>170</v>
      </c>
      <c r="D83" s="2356">
        <v>27</v>
      </c>
      <c r="E83" s="2356">
        <v>28</v>
      </c>
      <c r="F83" s="2356" t="s">
        <v>22</v>
      </c>
      <c r="G83" s="2356" t="s">
        <v>22</v>
      </c>
      <c r="H83" s="2356">
        <v>28</v>
      </c>
      <c r="I83" s="2356" t="s">
        <v>22</v>
      </c>
      <c r="J83" s="2356">
        <v>28</v>
      </c>
      <c r="K83" s="2356" t="s">
        <v>21</v>
      </c>
      <c r="L83" s="2356">
        <v>2</v>
      </c>
      <c r="M83" s="2356">
        <v>191946</v>
      </c>
      <c r="N83" s="2356">
        <v>190598</v>
      </c>
      <c r="O83" s="2356">
        <v>129493</v>
      </c>
      <c r="P83" s="2356">
        <v>407</v>
      </c>
      <c r="Q83" s="2356">
        <v>60698</v>
      </c>
      <c r="R83" s="2356">
        <v>56039</v>
      </c>
      <c r="S83" s="2356">
        <v>4659</v>
      </c>
      <c r="T83" s="2356">
        <v>98</v>
      </c>
      <c r="U83" s="2356">
        <v>76125</v>
      </c>
      <c r="V83" s="1388" t="s">
        <v>29</v>
      </c>
      <c r="W83" s="632" t="s">
        <v>26</v>
      </c>
      <c r="X83" s="1419" t="s">
        <v>26</v>
      </c>
      <c r="Y83" s="1051" t="s">
        <v>26</v>
      </c>
      <c r="Z83" s="1420" t="s">
        <v>170</v>
      </c>
      <c r="AA83" s="2356">
        <v>8597</v>
      </c>
      <c r="AB83" s="2356">
        <v>9572</v>
      </c>
      <c r="AC83" s="2356">
        <v>4930</v>
      </c>
      <c r="AD83" s="2356" t="s">
        <v>21</v>
      </c>
      <c r="AE83" s="2356">
        <v>4642</v>
      </c>
      <c r="AF83" s="2356">
        <v>4642</v>
      </c>
      <c r="AG83" s="2356" t="s">
        <v>21</v>
      </c>
      <c r="AH83" s="2356" t="s">
        <v>21</v>
      </c>
      <c r="AI83" s="2356">
        <v>4838</v>
      </c>
      <c r="AJ83" s="2356">
        <v>7433</v>
      </c>
      <c r="AK83" s="2356">
        <v>7400</v>
      </c>
      <c r="AL83" s="2356">
        <v>1852</v>
      </c>
      <c r="AM83" s="2356" t="s">
        <v>21</v>
      </c>
      <c r="AN83" s="2356">
        <v>5548</v>
      </c>
      <c r="AO83" s="2356">
        <v>4783</v>
      </c>
      <c r="AP83" s="2356">
        <v>765</v>
      </c>
      <c r="AQ83" s="2356" t="s">
        <v>21</v>
      </c>
      <c r="AR83" s="2356">
        <v>954</v>
      </c>
      <c r="AS83" s="1388" t="s">
        <v>29</v>
      </c>
      <c r="AT83" s="632" t="s">
        <v>26</v>
      </c>
      <c r="AU83" s="1419" t="s">
        <v>26</v>
      </c>
      <c r="AV83" s="1051" t="s">
        <v>26</v>
      </c>
      <c r="AW83" s="1420" t="s">
        <v>170</v>
      </c>
      <c r="AX83" s="2356" t="s">
        <v>21</v>
      </c>
      <c r="AY83" s="2356">
        <v>1272</v>
      </c>
      <c r="AZ83" s="2356" t="s">
        <v>21</v>
      </c>
      <c r="BA83" s="2356" t="s">
        <v>21</v>
      </c>
      <c r="BB83" s="2356">
        <v>1272</v>
      </c>
      <c r="BC83" s="2356" t="s">
        <v>21</v>
      </c>
      <c r="BD83" s="2356">
        <v>1272</v>
      </c>
      <c r="BE83" s="2356" t="s">
        <v>21</v>
      </c>
      <c r="BF83" s="2356">
        <v>330</v>
      </c>
      <c r="BG83" s="2356">
        <v>192613</v>
      </c>
      <c r="BH83" s="2356">
        <v>192613</v>
      </c>
      <c r="BI83" s="2356">
        <v>93725</v>
      </c>
      <c r="BJ83" s="2356">
        <v>87337</v>
      </c>
      <c r="BK83" s="2356">
        <v>11551</v>
      </c>
      <c r="BL83" s="2356">
        <v>10414</v>
      </c>
      <c r="BM83" s="2356">
        <v>1137</v>
      </c>
      <c r="BN83" s="2356" t="s">
        <v>22</v>
      </c>
      <c r="BO83" s="2356" t="s">
        <v>22</v>
      </c>
      <c r="BP83" s="1388" t="s">
        <v>29</v>
      </c>
      <c r="BQ83" s="632" t="s">
        <v>26</v>
      </c>
      <c r="BR83" s="1419" t="s">
        <v>26</v>
      </c>
      <c r="BS83" s="1051" t="s">
        <v>26</v>
      </c>
      <c r="BT83" s="1420" t="s">
        <v>170</v>
      </c>
      <c r="BU83" s="2356">
        <v>627620</v>
      </c>
      <c r="BV83" s="2356">
        <v>622823</v>
      </c>
      <c r="BW83" s="2356">
        <v>618916</v>
      </c>
      <c r="BX83" s="2356" t="s">
        <v>21</v>
      </c>
      <c r="BY83" s="2356">
        <v>3907</v>
      </c>
      <c r="BZ83" s="2356">
        <v>3608</v>
      </c>
      <c r="CA83" s="2356">
        <v>299</v>
      </c>
      <c r="CB83" s="2356" t="s">
        <v>21</v>
      </c>
      <c r="CC83" s="2356">
        <v>41667</v>
      </c>
      <c r="CD83" s="2356">
        <v>141767</v>
      </c>
      <c r="CE83" s="2356">
        <v>138512</v>
      </c>
      <c r="CF83" s="2356">
        <v>138335</v>
      </c>
      <c r="CG83" s="2356" t="s">
        <v>21</v>
      </c>
      <c r="CH83" s="2356">
        <v>177</v>
      </c>
      <c r="CI83" s="2356" t="s">
        <v>21</v>
      </c>
      <c r="CJ83" s="2356">
        <v>177</v>
      </c>
      <c r="CK83" s="2356" t="s">
        <v>21</v>
      </c>
      <c r="CL83" s="2356">
        <v>14412</v>
      </c>
      <c r="CM83" s="1388" t="s">
        <v>29</v>
      </c>
      <c r="CN83" s="632" t="s">
        <v>26</v>
      </c>
    </row>
    <row r="84" spans="1:92" ht="7.5" customHeight="1">
      <c r="A84" s="1417"/>
      <c r="B84" s="1049"/>
      <c r="C84" s="134"/>
      <c r="D84" s="2356"/>
      <c r="E84" s="2356"/>
      <c r="F84" s="2356"/>
      <c r="G84" s="2356"/>
      <c r="H84" s="2356"/>
      <c r="I84" s="2356"/>
      <c r="J84" s="2356"/>
      <c r="K84" s="2356"/>
      <c r="L84" s="2356"/>
      <c r="M84" s="2356"/>
      <c r="N84" s="2356"/>
      <c r="O84" s="2356"/>
      <c r="P84" s="2356"/>
      <c r="Q84" s="2356"/>
      <c r="R84" s="2356"/>
      <c r="S84" s="2356"/>
      <c r="T84" s="2356"/>
      <c r="U84" s="2356"/>
      <c r="V84" s="1389"/>
      <c r="W84" s="490"/>
      <c r="X84" s="1417"/>
      <c r="Y84" s="1049"/>
      <c r="Z84" s="134"/>
      <c r="AA84" s="2356"/>
      <c r="AB84" s="2356"/>
      <c r="AC84" s="2356"/>
      <c r="AD84" s="2356"/>
      <c r="AE84" s="2356"/>
      <c r="AF84" s="2356"/>
      <c r="AG84" s="2356"/>
      <c r="AH84" s="2356"/>
      <c r="AI84" s="2356"/>
      <c r="AJ84" s="2356"/>
      <c r="AK84" s="2356"/>
      <c r="AL84" s="2356"/>
      <c r="AM84" s="2356"/>
      <c r="AN84" s="2356"/>
      <c r="AO84" s="2356"/>
      <c r="AP84" s="2356"/>
      <c r="AQ84" s="2356"/>
      <c r="AR84" s="2356"/>
      <c r="AS84" s="1389"/>
      <c r="AT84" s="490"/>
      <c r="AU84" s="1417"/>
      <c r="AV84" s="1049"/>
      <c r="AW84" s="134"/>
      <c r="AX84" s="2356"/>
      <c r="AY84" s="2356"/>
      <c r="AZ84" s="2356"/>
      <c r="BA84" s="2356"/>
      <c r="BB84" s="2356"/>
      <c r="BC84" s="2356"/>
      <c r="BD84" s="2356"/>
      <c r="BE84" s="2356"/>
      <c r="BF84" s="2356"/>
      <c r="BG84" s="2356"/>
      <c r="BH84" s="2356"/>
      <c r="BI84" s="2356"/>
      <c r="BJ84" s="2356"/>
      <c r="BK84" s="2356"/>
      <c r="BL84" s="2356"/>
      <c r="BM84" s="2356"/>
      <c r="BN84" s="2356"/>
      <c r="BO84" s="2356"/>
      <c r="BP84" s="1389"/>
      <c r="BQ84" s="490"/>
      <c r="BR84" s="1417"/>
      <c r="BS84" s="1049"/>
      <c r="BT84" s="134"/>
      <c r="BU84" s="2356"/>
      <c r="BV84" s="2356"/>
      <c r="BW84" s="2356"/>
      <c r="BX84" s="2356"/>
      <c r="BY84" s="2356"/>
      <c r="BZ84" s="2356"/>
      <c r="CA84" s="2356"/>
      <c r="CB84" s="2356"/>
      <c r="CC84" s="2356"/>
      <c r="CD84" s="2356"/>
      <c r="CE84" s="2356"/>
      <c r="CF84" s="2356"/>
      <c r="CG84" s="2356"/>
      <c r="CH84" s="2356"/>
      <c r="CI84" s="2356"/>
      <c r="CJ84" s="2356"/>
      <c r="CK84" s="2356"/>
      <c r="CL84" s="2356"/>
      <c r="CM84" s="1389"/>
      <c r="CN84" s="490"/>
    </row>
    <row r="85" spans="1:92" ht="15" customHeight="1">
      <c r="A85" s="1421" t="s">
        <v>777</v>
      </c>
      <c r="B85" s="1054" t="s">
        <v>23</v>
      </c>
      <c r="C85" s="1422" t="s">
        <v>171</v>
      </c>
      <c r="D85" s="2356">
        <v>9</v>
      </c>
      <c r="E85" s="2356">
        <v>11</v>
      </c>
      <c r="F85" s="2356" t="s">
        <v>22</v>
      </c>
      <c r="G85" s="2356" t="s">
        <v>22</v>
      </c>
      <c r="H85" s="2356">
        <v>11</v>
      </c>
      <c r="I85" s="2356" t="s">
        <v>22</v>
      </c>
      <c r="J85" s="2356">
        <v>11</v>
      </c>
      <c r="K85" s="2356" t="s">
        <v>21</v>
      </c>
      <c r="L85" s="2356">
        <v>2</v>
      </c>
      <c r="M85" s="2356">
        <v>73708</v>
      </c>
      <c r="N85" s="2356">
        <v>72016</v>
      </c>
      <c r="O85" s="2356">
        <v>49845</v>
      </c>
      <c r="P85" s="2356">
        <v>138</v>
      </c>
      <c r="Q85" s="2356">
        <v>22033</v>
      </c>
      <c r="R85" s="2356">
        <v>21017</v>
      </c>
      <c r="S85" s="2356">
        <v>1016</v>
      </c>
      <c r="T85" s="2356">
        <v>25</v>
      </c>
      <c r="U85" s="208">
        <v>75203</v>
      </c>
      <c r="V85" s="1388" t="s">
        <v>30</v>
      </c>
      <c r="W85" s="632" t="s">
        <v>778</v>
      </c>
      <c r="X85" s="1421" t="s">
        <v>777</v>
      </c>
      <c r="Y85" s="1054" t="s">
        <v>23</v>
      </c>
      <c r="Z85" s="1422" t="s">
        <v>171</v>
      </c>
      <c r="AA85" s="2356">
        <v>1977</v>
      </c>
      <c r="AB85" s="2356">
        <v>2698</v>
      </c>
      <c r="AC85" s="2356">
        <v>1782</v>
      </c>
      <c r="AD85" s="2356" t="s">
        <v>21</v>
      </c>
      <c r="AE85" s="2356">
        <v>916</v>
      </c>
      <c r="AF85" s="2356">
        <v>916</v>
      </c>
      <c r="AG85" s="2356" t="s">
        <v>21</v>
      </c>
      <c r="AH85" s="2356" t="s">
        <v>21</v>
      </c>
      <c r="AI85" s="2356">
        <v>2187</v>
      </c>
      <c r="AJ85" s="2356">
        <v>1094</v>
      </c>
      <c r="AK85" s="2356">
        <v>1161</v>
      </c>
      <c r="AL85" s="2356">
        <v>330</v>
      </c>
      <c r="AM85" s="2356" t="s">
        <v>21</v>
      </c>
      <c r="AN85" s="2356">
        <v>831</v>
      </c>
      <c r="AO85" s="2356">
        <v>714</v>
      </c>
      <c r="AP85" s="2356">
        <v>117</v>
      </c>
      <c r="AQ85" s="2356" t="s">
        <v>21</v>
      </c>
      <c r="AR85" s="208">
        <v>549</v>
      </c>
      <c r="AS85" s="1388" t="s">
        <v>30</v>
      </c>
      <c r="AT85" s="632" t="s">
        <v>778</v>
      </c>
      <c r="AU85" s="1421" t="s">
        <v>777</v>
      </c>
      <c r="AV85" s="1054" t="s">
        <v>23</v>
      </c>
      <c r="AW85" s="1422" t="s">
        <v>171</v>
      </c>
      <c r="AX85" s="2356" t="s">
        <v>21</v>
      </c>
      <c r="AY85" s="2356">
        <v>605</v>
      </c>
      <c r="AZ85" s="2356" t="s">
        <v>21</v>
      </c>
      <c r="BA85" s="2356" t="s">
        <v>21</v>
      </c>
      <c r="BB85" s="2356">
        <v>605</v>
      </c>
      <c r="BC85" s="2356" t="s">
        <v>21</v>
      </c>
      <c r="BD85" s="2356">
        <v>605</v>
      </c>
      <c r="BE85" s="2356" t="s">
        <v>21</v>
      </c>
      <c r="BF85" s="2356">
        <v>785</v>
      </c>
      <c r="BG85" s="2356">
        <v>60787</v>
      </c>
      <c r="BH85" s="2356">
        <v>60787</v>
      </c>
      <c r="BI85" s="2356">
        <v>32859</v>
      </c>
      <c r="BJ85" s="2356">
        <v>23961</v>
      </c>
      <c r="BK85" s="2356">
        <v>3967</v>
      </c>
      <c r="BL85" s="2356">
        <v>3298</v>
      </c>
      <c r="BM85" s="2356">
        <v>669</v>
      </c>
      <c r="BN85" s="2356" t="s">
        <v>22</v>
      </c>
      <c r="BO85" s="208" t="s">
        <v>22</v>
      </c>
      <c r="BP85" s="1388" t="s">
        <v>30</v>
      </c>
      <c r="BQ85" s="632" t="s">
        <v>778</v>
      </c>
      <c r="BR85" s="1421" t="s">
        <v>777</v>
      </c>
      <c r="BS85" s="1054" t="s">
        <v>23</v>
      </c>
      <c r="BT85" s="1422" t="s">
        <v>171</v>
      </c>
      <c r="BU85" s="2356">
        <v>190814</v>
      </c>
      <c r="BV85" s="2356">
        <v>198210</v>
      </c>
      <c r="BW85" s="2356">
        <v>196368</v>
      </c>
      <c r="BX85" s="2356" t="s">
        <v>21</v>
      </c>
      <c r="BY85" s="2356">
        <v>1842</v>
      </c>
      <c r="BZ85" s="2356">
        <v>1741</v>
      </c>
      <c r="CA85" s="2356">
        <v>101</v>
      </c>
      <c r="CB85" s="2356" t="s">
        <v>21</v>
      </c>
      <c r="CC85" s="2356">
        <v>25549</v>
      </c>
      <c r="CD85" s="2356">
        <v>38322</v>
      </c>
      <c r="CE85" s="2356">
        <v>39591</v>
      </c>
      <c r="CF85" s="2356">
        <v>39513</v>
      </c>
      <c r="CG85" s="2356" t="s">
        <v>21</v>
      </c>
      <c r="CH85" s="2356">
        <v>78</v>
      </c>
      <c r="CI85" s="2356" t="s">
        <v>21</v>
      </c>
      <c r="CJ85" s="2356">
        <v>78</v>
      </c>
      <c r="CK85" s="2356" t="s">
        <v>21</v>
      </c>
      <c r="CL85" s="2356">
        <v>11636</v>
      </c>
      <c r="CM85" s="1388" t="s">
        <v>30</v>
      </c>
      <c r="CN85" s="632" t="s">
        <v>778</v>
      </c>
    </row>
    <row r="86" spans="1:92" ht="15" customHeight="1">
      <c r="A86" s="1419" t="s">
        <v>26</v>
      </c>
      <c r="B86" s="1051" t="s">
        <v>26</v>
      </c>
      <c r="C86" s="1422" t="s">
        <v>172</v>
      </c>
      <c r="D86" s="2356">
        <v>10</v>
      </c>
      <c r="E86" s="2356">
        <v>9</v>
      </c>
      <c r="F86" s="2356" t="s">
        <v>22</v>
      </c>
      <c r="G86" s="2356" t="s">
        <v>22</v>
      </c>
      <c r="H86" s="2356">
        <v>9</v>
      </c>
      <c r="I86" s="2356" t="s">
        <v>22</v>
      </c>
      <c r="J86" s="2356">
        <v>9</v>
      </c>
      <c r="K86" s="2356" t="s">
        <v>21</v>
      </c>
      <c r="L86" s="2356">
        <v>3</v>
      </c>
      <c r="M86" s="2356">
        <v>67613</v>
      </c>
      <c r="N86" s="2356">
        <v>68537</v>
      </c>
      <c r="O86" s="2356">
        <v>46579</v>
      </c>
      <c r="P86" s="2356">
        <v>355</v>
      </c>
      <c r="Q86" s="2356">
        <v>21603</v>
      </c>
      <c r="R86" s="2356">
        <v>19848</v>
      </c>
      <c r="S86" s="2356">
        <v>1755</v>
      </c>
      <c r="T86" s="2356">
        <v>33</v>
      </c>
      <c r="U86" s="208">
        <v>76833</v>
      </c>
      <c r="V86" s="1388" t="s">
        <v>31</v>
      </c>
      <c r="W86" s="632" t="s">
        <v>26</v>
      </c>
      <c r="X86" s="1419" t="s">
        <v>26</v>
      </c>
      <c r="Y86" s="1051" t="s">
        <v>26</v>
      </c>
      <c r="Z86" s="1422" t="s">
        <v>172</v>
      </c>
      <c r="AA86" s="2356">
        <v>1437</v>
      </c>
      <c r="AB86" s="2356">
        <v>2038</v>
      </c>
      <c r="AC86" s="2356">
        <v>1480</v>
      </c>
      <c r="AD86" s="2356" t="s">
        <v>21</v>
      </c>
      <c r="AE86" s="2356">
        <v>558</v>
      </c>
      <c r="AF86" s="2356">
        <v>558</v>
      </c>
      <c r="AG86" s="2356" t="s">
        <v>21</v>
      </c>
      <c r="AH86" s="2356" t="s">
        <v>21</v>
      </c>
      <c r="AI86" s="2356">
        <v>1586</v>
      </c>
      <c r="AJ86" s="2356">
        <v>1279</v>
      </c>
      <c r="AK86" s="2356">
        <v>1070</v>
      </c>
      <c r="AL86" s="2356">
        <v>280</v>
      </c>
      <c r="AM86" s="2356" t="s">
        <v>21</v>
      </c>
      <c r="AN86" s="2356">
        <v>790</v>
      </c>
      <c r="AO86" s="2356">
        <v>647</v>
      </c>
      <c r="AP86" s="2356">
        <v>143</v>
      </c>
      <c r="AQ86" s="2356" t="s">
        <v>21</v>
      </c>
      <c r="AR86" s="208">
        <v>758</v>
      </c>
      <c r="AS86" s="1388" t="s">
        <v>31</v>
      </c>
      <c r="AT86" s="632" t="s">
        <v>26</v>
      </c>
      <c r="AU86" s="1419" t="s">
        <v>26</v>
      </c>
      <c r="AV86" s="1051" t="s">
        <v>26</v>
      </c>
      <c r="AW86" s="1422" t="s">
        <v>172</v>
      </c>
      <c r="AX86" s="2356" t="s">
        <v>21</v>
      </c>
      <c r="AY86" s="2356">
        <v>370</v>
      </c>
      <c r="AZ86" s="2356" t="s">
        <v>21</v>
      </c>
      <c r="BA86" s="2356" t="s">
        <v>21</v>
      </c>
      <c r="BB86" s="2356">
        <v>370</v>
      </c>
      <c r="BC86" s="2356" t="s">
        <v>21</v>
      </c>
      <c r="BD86" s="2356">
        <v>370</v>
      </c>
      <c r="BE86" s="2356" t="s">
        <v>21</v>
      </c>
      <c r="BF86" s="2356">
        <v>415</v>
      </c>
      <c r="BG86" s="2356">
        <v>61222</v>
      </c>
      <c r="BH86" s="2356">
        <v>61222</v>
      </c>
      <c r="BI86" s="2356">
        <v>33467</v>
      </c>
      <c r="BJ86" s="2356">
        <v>24367</v>
      </c>
      <c r="BK86" s="2356">
        <v>3388</v>
      </c>
      <c r="BL86" s="2356">
        <v>3111</v>
      </c>
      <c r="BM86" s="2356">
        <v>277</v>
      </c>
      <c r="BN86" s="2356" t="s">
        <v>22</v>
      </c>
      <c r="BO86" s="208" t="s">
        <v>22</v>
      </c>
      <c r="BP86" s="1388" t="s">
        <v>31</v>
      </c>
      <c r="BQ86" s="632" t="s">
        <v>26</v>
      </c>
      <c r="BR86" s="1419" t="s">
        <v>26</v>
      </c>
      <c r="BS86" s="1051" t="s">
        <v>26</v>
      </c>
      <c r="BT86" s="1422" t="s">
        <v>172</v>
      </c>
      <c r="BU86" s="2356">
        <v>187652</v>
      </c>
      <c r="BV86" s="2356">
        <v>186989</v>
      </c>
      <c r="BW86" s="2356">
        <v>185074</v>
      </c>
      <c r="BX86" s="2356" t="s">
        <v>21</v>
      </c>
      <c r="BY86" s="2356">
        <v>1915</v>
      </c>
      <c r="BZ86" s="2356">
        <v>1831</v>
      </c>
      <c r="CA86" s="2356">
        <v>84</v>
      </c>
      <c r="CB86" s="2356" t="s">
        <v>21</v>
      </c>
      <c r="CC86" s="2356">
        <v>26320</v>
      </c>
      <c r="CD86" s="2356">
        <v>36289</v>
      </c>
      <c r="CE86" s="2356">
        <v>34264</v>
      </c>
      <c r="CF86" s="2356">
        <v>34140</v>
      </c>
      <c r="CG86" s="2356" t="s">
        <v>21</v>
      </c>
      <c r="CH86" s="2356">
        <v>124</v>
      </c>
      <c r="CI86" s="2356" t="s">
        <v>21</v>
      </c>
      <c r="CJ86" s="2356">
        <v>124</v>
      </c>
      <c r="CK86" s="2356" t="s">
        <v>21</v>
      </c>
      <c r="CL86" s="2356">
        <v>13662</v>
      </c>
      <c r="CM86" s="1388" t="s">
        <v>31</v>
      </c>
      <c r="CN86" s="632" t="s">
        <v>26</v>
      </c>
    </row>
    <row r="87" spans="1:92" ht="15" customHeight="1">
      <c r="A87" s="1419" t="s">
        <v>26</v>
      </c>
      <c r="B87" s="1051" t="s">
        <v>26</v>
      </c>
      <c r="C87" s="1422" t="s">
        <v>173</v>
      </c>
      <c r="D87" s="2356">
        <v>10</v>
      </c>
      <c r="E87" s="2356">
        <v>9</v>
      </c>
      <c r="F87" s="2356" t="s">
        <v>22</v>
      </c>
      <c r="G87" s="2356" t="s">
        <v>22</v>
      </c>
      <c r="H87" s="2356">
        <v>9</v>
      </c>
      <c r="I87" s="2356" t="s">
        <v>22</v>
      </c>
      <c r="J87" s="2356">
        <v>9</v>
      </c>
      <c r="K87" s="2356" t="s">
        <v>21</v>
      </c>
      <c r="L87" s="2356">
        <v>4</v>
      </c>
      <c r="M87" s="2356">
        <v>76206</v>
      </c>
      <c r="N87" s="2356">
        <v>69291</v>
      </c>
      <c r="O87" s="2356">
        <v>45015</v>
      </c>
      <c r="P87" s="2356">
        <v>298</v>
      </c>
      <c r="Q87" s="2356">
        <v>23978</v>
      </c>
      <c r="R87" s="2356">
        <v>22367</v>
      </c>
      <c r="S87" s="2356">
        <v>1611</v>
      </c>
      <c r="T87" s="2356">
        <v>30</v>
      </c>
      <c r="U87" s="208">
        <v>82705</v>
      </c>
      <c r="V87" s="1388" t="s">
        <v>32</v>
      </c>
      <c r="W87" s="632" t="s">
        <v>26</v>
      </c>
      <c r="X87" s="1419" t="s">
        <v>26</v>
      </c>
      <c r="Y87" s="1051" t="s">
        <v>26</v>
      </c>
      <c r="Z87" s="1422" t="s">
        <v>173</v>
      </c>
      <c r="AA87" s="2356">
        <v>2228</v>
      </c>
      <c r="AB87" s="2356">
        <v>1806</v>
      </c>
      <c r="AC87" s="2356">
        <v>1176</v>
      </c>
      <c r="AD87" s="2356" t="s">
        <v>21</v>
      </c>
      <c r="AE87" s="2356">
        <v>630</v>
      </c>
      <c r="AF87" s="2356">
        <v>630</v>
      </c>
      <c r="AG87" s="2356" t="s">
        <v>21</v>
      </c>
      <c r="AH87" s="2356" t="s">
        <v>21</v>
      </c>
      <c r="AI87" s="2356">
        <v>2008</v>
      </c>
      <c r="AJ87" s="2356">
        <v>1388</v>
      </c>
      <c r="AK87" s="2356">
        <v>1340</v>
      </c>
      <c r="AL87" s="2356">
        <v>617</v>
      </c>
      <c r="AM87" s="2356" t="s">
        <v>21</v>
      </c>
      <c r="AN87" s="2356">
        <v>723</v>
      </c>
      <c r="AO87" s="2356">
        <v>701</v>
      </c>
      <c r="AP87" s="2356">
        <v>22</v>
      </c>
      <c r="AQ87" s="2356" t="s">
        <v>21</v>
      </c>
      <c r="AR87" s="208">
        <v>806</v>
      </c>
      <c r="AS87" s="1388" t="s">
        <v>32</v>
      </c>
      <c r="AT87" s="632" t="s">
        <v>26</v>
      </c>
      <c r="AU87" s="1419" t="s">
        <v>26</v>
      </c>
      <c r="AV87" s="1051" t="s">
        <v>26</v>
      </c>
      <c r="AW87" s="1422" t="s">
        <v>173</v>
      </c>
      <c r="AX87" s="2356">
        <v>1485</v>
      </c>
      <c r="AY87" s="2356">
        <v>490</v>
      </c>
      <c r="AZ87" s="2356" t="s">
        <v>21</v>
      </c>
      <c r="BA87" s="2356" t="s">
        <v>21</v>
      </c>
      <c r="BB87" s="2356">
        <v>490</v>
      </c>
      <c r="BC87" s="2356" t="s">
        <v>21</v>
      </c>
      <c r="BD87" s="2356">
        <v>490</v>
      </c>
      <c r="BE87" s="2356" t="s">
        <v>21</v>
      </c>
      <c r="BF87" s="2356">
        <v>1409</v>
      </c>
      <c r="BG87" s="2356">
        <v>65917</v>
      </c>
      <c r="BH87" s="2356">
        <v>65917</v>
      </c>
      <c r="BI87" s="2356">
        <v>35317</v>
      </c>
      <c r="BJ87" s="2356">
        <v>26827</v>
      </c>
      <c r="BK87" s="2356">
        <v>3773</v>
      </c>
      <c r="BL87" s="2356">
        <v>3496</v>
      </c>
      <c r="BM87" s="2356">
        <v>277</v>
      </c>
      <c r="BN87" s="2356" t="s">
        <v>22</v>
      </c>
      <c r="BO87" s="208" t="s">
        <v>22</v>
      </c>
      <c r="BP87" s="1388" t="s">
        <v>32</v>
      </c>
      <c r="BQ87" s="632" t="s">
        <v>26</v>
      </c>
      <c r="BR87" s="1419" t="s">
        <v>26</v>
      </c>
      <c r="BS87" s="1051" t="s">
        <v>26</v>
      </c>
      <c r="BT87" s="1422" t="s">
        <v>173</v>
      </c>
      <c r="BU87" s="2356">
        <v>215524</v>
      </c>
      <c r="BV87" s="2356">
        <v>218854</v>
      </c>
      <c r="BW87" s="2356">
        <v>217089</v>
      </c>
      <c r="BX87" s="2356" t="s">
        <v>21</v>
      </c>
      <c r="BY87" s="2356">
        <v>1765</v>
      </c>
      <c r="BZ87" s="2356">
        <v>1706</v>
      </c>
      <c r="CA87" s="2356">
        <v>59</v>
      </c>
      <c r="CB87" s="2356" t="s">
        <v>21</v>
      </c>
      <c r="CC87" s="2356">
        <v>23016</v>
      </c>
      <c r="CD87" s="2356">
        <v>42122</v>
      </c>
      <c r="CE87" s="2356">
        <v>43305</v>
      </c>
      <c r="CF87" s="2356">
        <v>43206</v>
      </c>
      <c r="CG87" s="2356" t="s">
        <v>21</v>
      </c>
      <c r="CH87" s="2356">
        <v>99</v>
      </c>
      <c r="CI87" s="2356" t="s">
        <v>21</v>
      </c>
      <c r="CJ87" s="2356">
        <v>99</v>
      </c>
      <c r="CK87" s="2356" t="s">
        <v>21</v>
      </c>
      <c r="CL87" s="2356">
        <v>12479</v>
      </c>
      <c r="CM87" s="1388" t="s">
        <v>32</v>
      </c>
      <c r="CN87" s="632" t="s">
        <v>26</v>
      </c>
    </row>
    <row r="88" spans="1:92" ht="15" customHeight="1">
      <c r="A88" s="1419" t="s">
        <v>26</v>
      </c>
      <c r="B88" s="1051" t="s">
        <v>26</v>
      </c>
      <c r="C88" s="1422" t="s">
        <v>174</v>
      </c>
      <c r="D88" s="2356">
        <v>9</v>
      </c>
      <c r="E88" s="2356">
        <v>10</v>
      </c>
      <c r="F88" s="2356" t="s">
        <v>22</v>
      </c>
      <c r="G88" s="2356" t="s">
        <v>22</v>
      </c>
      <c r="H88" s="2356">
        <v>10</v>
      </c>
      <c r="I88" s="2356" t="s">
        <v>22</v>
      </c>
      <c r="J88" s="2356">
        <v>10</v>
      </c>
      <c r="K88" s="2356" t="s">
        <v>21</v>
      </c>
      <c r="L88" s="2356">
        <v>3</v>
      </c>
      <c r="M88" s="2356">
        <v>61276</v>
      </c>
      <c r="N88" s="2356">
        <v>59509</v>
      </c>
      <c r="O88" s="2356">
        <v>39431</v>
      </c>
      <c r="P88" s="2356">
        <v>295</v>
      </c>
      <c r="Q88" s="2356">
        <v>19783</v>
      </c>
      <c r="R88" s="2356">
        <v>18341</v>
      </c>
      <c r="S88" s="2356">
        <v>1442</v>
      </c>
      <c r="T88" s="2356">
        <v>30</v>
      </c>
      <c r="U88" s="208">
        <v>83476</v>
      </c>
      <c r="V88" s="1388" t="s">
        <v>33</v>
      </c>
      <c r="W88" s="632" t="s">
        <v>26</v>
      </c>
      <c r="X88" s="1419" t="s">
        <v>26</v>
      </c>
      <c r="Y88" s="1051" t="s">
        <v>26</v>
      </c>
      <c r="Z88" s="1422" t="s">
        <v>174</v>
      </c>
      <c r="AA88" s="2356">
        <v>3288</v>
      </c>
      <c r="AB88" s="2356">
        <v>2635</v>
      </c>
      <c r="AC88" s="2356">
        <v>1507</v>
      </c>
      <c r="AD88" s="2356" t="s">
        <v>21</v>
      </c>
      <c r="AE88" s="2356">
        <v>1128</v>
      </c>
      <c r="AF88" s="2356">
        <v>1128</v>
      </c>
      <c r="AG88" s="2356" t="s">
        <v>21</v>
      </c>
      <c r="AH88" s="2356" t="s">
        <v>21</v>
      </c>
      <c r="AI88" s="2356">
        <v>2661</v>
      </c>
      <c r="AJ88" s="2356">
        <v>1713</v>
      </c>
      <c r="AK88" s="2356">
        <v>1980</v>
      </c>
      <c r="AL88" s="2356">
        <v>395</v>
      </c>
      <c r="AM88" s="2356" t="s">
        <v>21</v>
      </c>
      <c r="AN88" s="2356">
        <v>1585</v>
      </c>
      <c r="AO88" s="2356">
        <v>1428</v>
      </c>
      <c r="AP88" s="2356">
        <v>157</v>
      </c>
      <c r="AQ88" s="2356" t="s">
        <v>21</v>
      </c>
      <c r="AR88" s="208">
        <v>539</v>
      </c>
      <c r="AS88" s="1388" t="s">
        <v>33</v>
      </c>
      <c r="AT88" s="632" t="s">
        <v>26</v>
      </c>
      <c r="AU88" s="1419" t="s">
        <v>26</v>
      </c>
      <c r="AV88" s="1051" t="s">
        <v>26</v>
      </c>
      <c r="AW88" s="1422" t="s">
        <v>174</v>
      </c>
      <c r="AX88" s="2356" t="s">
        <v>21</v>
      </c>
      <c r="AY88" s="2356">
        <v>424</v>
      </c>
      <c r="AZ88" s="2356" t="s">
        <v>21</v>
      </c>
      <c r="BA88" s="2356" t="s">
        <v>21</v>
      </c>
      <c r="BB88" s="2356">
        <v>424</v>
      </c>
      <c r="BC88" s="2356" t="s">
        <v>21</v>
      </c>
      <c r="BD88" s="2356">
        <v>424</v>
      </c>
      <c r="BE88" s="2356" t="s">
        <v>21</v>
      </c>
      <c r="BF88" s="2356">
        <v>985</v>
      </c>
      <c r="BG88" s="2356">
        <v>63011</v>
      </c>
      <c r="BH88" s="2356">
        <v>63011</v>
      </c>
      <c r="BI88" s="2356">
        <v>33054</v>
      </c>
      <c r="BJ88" s="2356">
        <v>26514</v>
      </c>
      <c r="BK88" s="2356">
        <v>3443</v>
      </c>
      <c r="BL88" s="2356">
        <v>3172</v>
      </c>
      <c r="BM88" s="2356">
        <v>271</v>
      </c>
      <c r="BN88" s="2356" t="s">
        <v>22</v>
      </c>
      <c r="BO88" s="208" t="s">
        <v>22</v>
      </c>
      <c r="BP88" s="1388" t="s">
        <v>33</v>
      </c>
      <c r="BQ88" s="632" t="s">
        <v>26</v>
      </c>
      <c r="BR88" s="1419" t="s">
        <v>26</v>
      </c>
      <c r="BS88" s="1051" t="s">
        <v>26</v>
      </c>
      <c r="BT88" s="1422" t="s">
        <v>174</v>
      </c>
      <c r="BU88" s="2356">
        <v>197513</v>
      </c>
      <c r="BV88" s="2356">
        <v>198216</v>
      </c>
      <c r="BW88" s="2356">
        <v>197143</v>
      </c>
      <c r="BX88" s="2356" t="s">
        <v>21</v>
      </c>
      <c r="BY88" s="2356">
        <v>1073</v>
      </c>
      <c r="BZ88" s="2356">
        <v>993</v>
      </c>
      <c r="CA88" s="2356">
        <v>80</v>
      </c>
      <c r="CB88" s="2356" t="s">
        <v>21</v>
      </c>
      <c r="CC88" s="2356">
        <v>22423</v>
      </c>
      <c r="CD88" s="2356">
        <v>39116</v>
      </c>
      <c r="CE88" s="2356">
        <v>40119</v>
      </c>
      <c r="CF88" s="2356">
        <v>40026</v>
      </c>
      <c r="CG88" s="2356" t="s">
        <v>21</v>
      </c>
      <c r="CH88" s="2356">
        <v>93</v>
      </c>
      <c r="CI88" s="2356" t="s">
        <v>21</v>
      </c>
      <c r="CJ88" s="2356">
        <v>93</v>
      </c>
      <c r="CK88" s="2356" t="s">
        <v>21</v>
      </c>
      <c r="CL88" s="2356">
        <v>11460</v>
      </c>
      <c r="CM88" s="1388" t="s">
        <v>33</v>
      </c>
      <c r="CN88" s="632" t="s">
        <v>26</v>
      </c>
    </row>
    <row r="89" spans="1:92" ht="15" customHeight="1">
      <c r="A89" s="1419" t="s">
        <v>26</v>
      </c>
      <c r="B89" s="1051" t="s">
        <v>26</v>
      </c>
      <c r="C89" s="1422" t="s">
        <v>175</v>
      </c>
      <c r="D89" s="2356">
        <v>8</v>
      </c>
      <c r="E89" s="2356">
        <v>9</v>
      </c>
      <c r="F89" s="2356" t="s">
        <v>22</v>
      </c>
      <c r="G89" s="2356" t="s">
        <v>22</v>
      </c>
      <c r="H89" s="2356">
        <v>9</v>
      </c>
      <c r="I89" s="2356" t="s">
        <v>22</v>
      </c>
      <c r="J89" s="2356">
        <v>9</v>
      </c>
      <c r="K89" s="2356" t="s">
        <v>21</v>
      </c>
      <c r="L89" s="2356">
        <v>2</v>
      </c>
      <c r="M89" s="2356">
        <v>62561</v>
      </c>
      <c r="N89" s="2356">
        <v>64330</v>
      </c>
      <c r="O89" s="2356">
        <v>43976</v>
      </c>
      <c r="P89" s="2356">
        <v>619</v>
      </c>
      <c r="Q89" s="2356">
        <v>19735</v>
      </c>
      <c r="R89" s="2356">
        <v>18228</v>
      </c>
      <c r="S89" s="2356">
        <v>1507</v>
      </c>
      <c r="T89" s="2356">
        <v>27</v>
      </c>
      <c r="U89" s="208">
        <v>81702</v>
      </c>
      <c r="V89" s="1388" t="s">
        <v>34</v>
      </c>
      <c r="W89" s="632" t="s">
        <v>26</v>
      </c>
      <c r="X89" s="1419" t="s">
        <v>26</v>
      </c>
      <c r="Y89" s="1051" t="s">
        <v>26</v>
      </c>
      <c r="Z89" s="1422" t="s">
        <v>175</v>
      </c>
      <c r="AA89" s="2356">
        <v>3502</v>
      </c>
      <c r="AB89" s="2356">
        <v>3371</v>
      </c>
      <c r="AC89" s="2356">
        <v>1947</v>
      </c>
      <c r="AD89" s="2356" t="s">
        <v>21</v>
      </c>
      <c r="AE89" s="2356">
        <v>1424</v>
      </c>
      <c r="AF89" s="2356">
        <v>1424</v>
      </c>
      <c r="AG89" s="2356" t="s">
        <v>21</v>
      </c>
      <c r="AH89" s="2356" t="s">
        <v>21</v>
      </c>
      <c r="AI89" s="2356">
        <v>2792</v>
      </c>
      <c r="AJ89" s="2356">
        <v>2417</v>
      </c>
      <c r="AK89" s="2356">
        <v>2398</v>
      </c>
      <c r="AL89" s="2356">
        <v>495</v>
      </c>
      <c r="AM89" s="2356" t="s">
        <v>21</v>
      </c>
      <c r="AN89" s="2356">
        <v>1903</v>
      </c>
      <c r="AO89" s="2356">
        <v>1712</v>
      </c>
      <c r="AP89" s="2356">
        <v>191</v>
      </c>
      <c r="AQ89" s="2356" t="s">
        <v>21</v>
      </c>
      <c r="AR89" s="208">
        <v>558</v>
      </c>
      <c r="AS89" s="1388" t="s">
        <v>34</v>
      </c>
      <c r="AT89" s="632" t="s">
        <v>26</v>
      </c>
      <c r="AU89" s="1419" t="s">
        <v>26</v>
      </c>
      <c r="AV89" s="1051" t="s">
        <v>26</v>
      </c>
      <c r="AW89" s="1422" t="s">
        <v>175</v>
      </c>
      <c r="AX89" s="2356" t="s">
        <v>21</v>
      </c>
      <c r="AY89" s="2356">
        <v>253</v>
      </c>
      <c r="AZ89" s="2356" t="s">
        <v>21</v>
      </c>
      <c r="BA89" s="2356" t="s">
        <v>21</v>
      </c>
      <c r="BB89" s="2356">
        <v>253</v>
      </c>
      <c r="BC89" s="2356" t="s">
        <v>21</v>
      </c>
      <c r="BD89" s="2356">
        <v>253</v>
      </c>
      <c r="BE89" s="2356" t="s">
        <v>21</v>
      </c>
      <c r="BF89" s="2356">
        <v>732</v>
      </c>
      <c r="BG89" s="2356">
        <v>56415</v>
      </c>
      <c r="BH89" s="2356">
        <v>56415</v>
      </c>
      <c r="BI89" s="2356">
        <v>30484</v>
      </c>
      <c r="BJ89" s="2356">
        <v>22389</v>
      </c>
      <c r="BK89" s="2356">
        <v>3542</v>
      </c>
      <c r="BL89" s="2356">
        <v>3259</v>
      </c>
      <c r="BM89" s="2356">
        <v>283</v>
      </c>
      <c r="BN89" s="2356" t="s">
        <v>22</v>
      </c>
      <c r="BO89" s="208" t="s">
        <v>22</v>
      </c>
      <c r="BP89" s="1388" t="s">
        <v>34</v>
      </c>
      <c r="BQ89" s="632" t="s">
        <v>26</v>
      </c>
      <c r="BR89" s="1419" t="s">
        <v>26</v>
      </c>
      <c r="BS89" s="1051" t="s">
        <v>26</v>
      </c>
      <c r="BT89" s="1422" t="s">
        <v>175</v>
      </c>
      <c r="BU89" s="2356">
        <v>170418</v>
      </c>
      <c r="BV89" s="2356">
        <v>168785</v>
      </c>
      <c r="BW89" s="2356">
        <v>166887</v>
      </c>
      <c r="BX89" s="2356" t="s">
        <v>21</v>
      </c>
      <c r="BY89" s="2356">
        <v>1898</v>
      </c>
      <c r="BZ89" s="2356">
        <v>1841</v>
      </c>
      <c r="CA89" s="2356">
        <v>57</v>
      </c>
      <c r="CB89" s="2356" t="s">
        <v>21</v>
      </c>
      <c r="CC89" s="2356">
        <v>24093</v>
      </c>
      <c r="CD89" s="2356">
        <v>37034</v>
      </c>
      <c r="CE89" s="2356">
        <v>36474</v>
      </c>
      <c r="CF89" s="2356">
        <v>36379</v>
      </c>
      <c r="CG89" s="2356" t="s">
        <v>21</v>
      </c>
      <c r="CH89" s="2356">
        <v>95</v>
      </c>
      <c r="CI89" s="2356" t="s">
        <v>21</v>
      </c>
      <c r="CJ89" s="2356">
        <v>95</v>
      </c>
      <c r="CK89" s="2356" t="s">
        <v>21</v>
      </c>
      <c r="CL89" s="2356">
        <v>12020</v>
      </c>
      <c r="CM89" s="1388" t="s">
        <v>34</v>
      </c>
      <c r="CN89" s="632" t="s">
        <v>26</v>
      </c>
    </row>
    <row r="90" spans="1:92" ht="15" customHeight="1">
      <c r="A90" s="1419" t="s">
        <v>26</v>
      </c>
      <c r="B90" s="1051" t="s">
        <v>26</v>
      </c>
      <c r="C90" s="1422" t="s">
        <v>176</v>
      </c>
      <c r="D90" s="2356">
        <v>8</v>
      </c>
      <c r="E90" s="2356">
        <v>8</v>
      </c>
      <c r="F90" s="2356" t="s">
        <v>22</v>
      </c>
      <c r="G90" s="2356" t="s">
        <v>22</v>
      </c>
      <c r="H90" s="2356">
        <v>8</v>
      </c>
      <c r="I90" s="2356" t="s">
        <v>22</v>
      </c>
      <c r="J90" s="2356">
        <v>8</v>
      </c>
      <c r="K90" s="2356" t="s">
        <v>21</v>
      </c>
      <c r="L90" s="2356">
        <v>2</v>
      </c>
      <c r="M90" s="2356">
        <v>59596</v>
      </c>
      <c r="N90" s="2356">
        <v>61038</v>
      </c>
      <c r="O90" s="2356">
        <v>43119</v>
      </c>
      <c r="P90" s="2356">
        <v>456</v>
      </c>
      <c r="Q90" s="2356">
        <v>17463</v>
      </c>
      <c r="R90" s="2356">
        <v>16587</v>
      </c>
      <c r="S90" s="2356">
        <v>876</v>
      </c>
      <c r="T90" s="2356">
        <v>30</v>
      </c>
      <c r="U90" s="208">
        <v>80248</v>
      </c>
      <c r="V90" s="1388" t="s">
        <v>35</v>
      </c>
      <c r="W90" s="632" t="s">
        <v>26</v>
      </c>
      <c r="X90" s="1419" t="s">
        <v>26</v>
      </c>
      <c r="Y90" s="1051" t="s">
        <v>26</v>
      </c>
      <c r="Z90" s="1422" t="s">
        <v>176</v>
      </c>
      <c r="AA90" s="2356">
        <v>3629</v>
      </c>
      <c r="AB90" s="2356">
        <v>2512</v>
      </c>
      <c r="AC90" s="2356">
        <v>958</v>
      </c>
      <c r="AD90" s="2356" t="s">
        <v>21</v>
      </c>
      <c r="AE90" s="2356">
        <v>1554</v>
      </c>
      <c r="AF90" s="2356">
        <v>1554</v>
      </c>
      <c r="AG90" s="2356" t="s">
        <v>21</v>
      </c>
      <c r="AH90" s="2356" t="s">
        <v>21</v>
      </c>
      <c r="AI90" s="2356">
        <v>3909</v>
      </c>
      <c r="AJ90" s="2356">
        <v>3413</v>
      </c>
      <c r="AK90" s="2356">
        <v>3365</v>
      </c>
      <c r="AL90" s="2356">
        <v>511</v>
      </c>
      <c r="AM90" s="2356" t="s">
        <v>21</v>
      </c>
      <c r="AN90" s="2356">
        <v>2854</v>
      </c>
      <c r="AO90" s="2356">
        <v>2590</v>
      </c>
      <c r="AP90" s="2356">
        <v>264</v>
      </c>
      <c r="AQ90" s="2356" t="s">
        <v>21</v>
      </c>
      <c r="AR90" s="208">
        <v>606</v>
      </c>
      <c r="AS90" s="1388" t="s">
        <v>35</v>
      </c>
      <c r="AT90" s="632" t="s">
        <v>26</v>
      </c>
      <c r="AU90" s="1419" t="s">
        <v>26</v>
      </c>
      <c r="AV90" s="1051" t="s">
        <v>26</v>
      </c>
      <c r="AW90" s="1422" t="s">
        <v>176</v>
      </c>
      <c r="AX90" s="2356" t="s">
        <v>21</v>
      </c>
      <c r="AY90" s="2356">
        <v>481</v>
      </c>
      <c r="AZ90" s="2356" t="s">
        <v>21</v>
      </c>
      <c r="BA90" s="2356" t="s">
        <v>21</v>
      </c>
      <c r="BB90" s="2356">
        <v>481</v>
      </c>
      <c r="BC90" s="2356" t="s">
        <v>21</v>
      </c>
      <c r="BD90" s="2356">
        <v>481</v>
      </c>
      <c r="BE90" s="2356" t="s">
        <v>21</v>
      </c>
      <c r="BF90" s="2356">
        <v>251</v>
      </c>
      <c r="BG90" s="2356">
        <v>61921</v>
      </c>
      <c r="BH90" s="2356">
        <v>61921</v>
      </c>
      <c r="BI90" s="2356">
        <v>32242</v>
      </c>
      <c r="BJ90" s="2356">
        <v>26188</v>
      </c>
      <c r="BK90" s="2356">
        <v>3491</v>
      </c>
      <c r="BL90" s="2356">
        <v>3175</v>
      </c>
      <c r="BM90" s="2356">
        <v>316</v>
      </c>
      <c r="BN90" s="2356" t="s">
        <v>22</v>
      </c>
      <c r="BO90" s="208" t="s">
        <v>22</v>
      </c>
      <c r="BP90" s="1388" t="s">
        <v>35</v>
      </c>
      <c r="BQ90" s="632" t="s">
        <v>26</v>
      </c>
      <c r="BR90" s="1419" t="s">
        <v>26</v>
      </c>
      <c r="BS90" s="1051" t="s">
        <v>26</v>
      </c>
      <c r="BT90" s="1422" t="s">
        <v>176</v>
      </c>
      <c r="BU90" s="2356">
        <v>208788</v>
      </c>
      <c r="BV90" s="2356">
        <v>208319</v>
      </c>
      <c r="BW90" s="2356">
        <v>206790</v>
      </c>
      <c r="BX90" s="2356" t="s">
        <v>21</v>
      </c>
      <c r="BY90" s="2356">
        <v>1529</v>
      </c>
      <c r="BZ90" s="2356">
        <v>1453</v>
      </c>
      <c r="CA90" s="2356">
        <v>76</v>
      </c>
      <c r="CB90" s="2356" t="s">
        <v>21</v>
      </c>
      <c r="CC90" s="2356">
        <v>24522</v>
      </c>
      <c r="CD90" s="2356">
        <v>45875</v>
      </c>
      <c r="CE90" s="2356">
        <v>45646</v>
      </c>
      <c r="CF90" s="2356">
        <v>45574</v>
      </c>
      <c r="CG90" s="2356" t="s">
        <v>21</v>
      </c>
      <c r="CH90" s="2356">
        <v>72</v>
      </c>
      <c r="CI90" s="2356" t="s">
        <v>21</v>
      </c>
      <c r="CJ90" s="2356">
        <v>72</v>
      </c>
      <c r="CK90" s="2356" t="s">
        <v>21</v>
      </c>
      <c r="CL90" s="2356">
        <v>12248</v>
      </c>
      <c r="CM90" s="1388" t="s">
        <v>35</v>
      </c>
      <c r="CN90" s="632" t="s">
        <v>26</v>
      </c>
    </row>
    <row r="91" spans="1:92" ht="15" customHeight="1">
      <c r="A91" s="1419" t="s">
        <v>26</v>
      </c>
      <c r="B91" s="1051" t="s">
        <v>26</v>
      </c>
      <c r="C91" s="1422" t="s">
        <v>177</v>
      </c>
      <c r="D91" s="2356">
        <v>11</v>
      </c>
      <c r="E91" s="2356">
        <v>10</v>
      </c>
      <c r="F91" s="2356" t="s">
        <v>22</v>
      </c>
      <c r="G91" s="2356" t="s">
        <v>22</v>
      </c>
      <c r="H91" s="2356">
        <v>10</v>
      </c>
      <c r="I91" s="2356" t="s">
        <v>22</v>
      </c>
      <c r="J91" s="2356">
        <v>10</v>
      </c>
      <c r="K91" s="2356" t="s">
        <v>21</v>
      </c>
      <c r="L91" s="2356">
        <v>3</v>
      </c>
      <c r="M91" s="2356">
        <v>57928</v>
      </c>
      <c r="N91" s="2356">
        <v>58448</v>
      </c>
      <c r="O91" s="2356">
        <v>39490</v>
      </c>
      <c r="P91" s="2356">
        <v>383</v>
      </c>
      <c r="Q91" s="2356">
        <v>18575</v>
      </c>
      <c r="R91" s="2356">
        <v>17737</v>
      </c>
      <c r="S91" s="2356">
        <v>838</v>
      </c>
      <c r="T91" s="2356">
        <v>29</v>
      </c>
      <c r="U91" s="208">
        <v>79706</v>
      </c>
      <c r="V91" s="1388" t="s">
        <v>36</v>
      </c>
      <c r="W91" s="632" t="s">
        <v>26</v>
      </c>
      <c r="X91" s="1419" t="s">
        <v>26</v>
      </c>
      <c r="Y91" s="1051" t="s">
        <v>26</v>
      </c>
      <c r="Z91" s="1422" t="s">
        <v>177</v>
      </c>
      <c r="AA91" s="2356">
        <v>3777</v>
      </c>
      <c r="AB91" s="2356">
        <v>2443</v>
      </c>
      <c r="AC91" s="2356">
        <v>1847</v>
      </c>
      <c r="AD91" s="2356" t="s">
        <v>21</v>
      </c>
      <c r="AE91" s="2356">
        <v>596</v>
      </c>
      <c r="AF91" s="2356">
        <v>596</v>
      </c>
      <c r="AG91" s="2356" t="s">
        <v>21</v>
      </c>
      <c r="AH91" s="2356" t="s">
        <v>21</v>
      </c>
      <c r="AI91" s="2356">
        <v>5244</v>
      </c>
      <c r="AJ91" s="2356">
        <v>3747</v>
      </c>
      <c r="AK91" s="2356">
        <v>3464</v>
      </c>
      <c r="AL91" s="2356">
        <v>247</v>
      </c>
      <c r="AM91" s="2356" t="s">
        <v>21</v>
      </c>
      <c r="AN91" s="2356">
        <v>3217</v>
      </c>
      <c r="AO91" s="2356">
        <v>2894</v>
      </c>
      <c r="AP91" s="2356">
        <v>323</v>
      </c>
      <c r="AQ91" s="2356" t="s">
        <v>21</v>
      </c>
      <c r="AR91" s="208">
        <v>889</v>
      </c>
      <c r="AS91" s="1388" t="s">
        <v>36</v>
      </c>
      <c r="AT91" s="632" t="s">
        <v>26</v>
      </c>
      <c r="AU91" s="1419" t="s">
        <v>26</v>
      </c>
      <c r="AV91" s="1051" t="s">
        <v>26</v>
      </c>
      <c r="AW91" s="1422" t="s">
        <v>177</v>
      </c>
      <c r="AX91" s="2356">
        <v>1500</v>
      </c>
      <c r="AY91" s="2356">
        <v>618</v>
      </c>
      <c r="AZ91" s="2356" t="s">
        <v>21</v>
      </c>
      <c r="BA91" s="2356" t="s">
        <v>21</v>
      </c>
      <c r="BB91" s="2356">
        <v>618</v>
      </c>
      <c r="BC91" s="2356" t="s">
        <v>21</v>
      </c>
      <c r="BD91" s="2356">
        <v>618</v>
      </c>
      <c r="BE91" s="2356" t="s">
        <v>21</v>
      </c>
      <c r="BF91" s="2356">
        <v>1133</v>
      </c>
      <c r="BG91" s="2356">
        <v>61676</v>
      </c>
      <c r="BH91" s="2356">
        <v>61676</v>
      </c>
      <c r="BI91" s="2356">
        <v>32105</v>
      </c>
      <c r="BJ91" s="2356">
        <v>26604</v>
      </c>
      <c r="BK91" s="2356">
        <v>2967</v>
      </c>
      <c r="BL91" s="2356">
        <v>2671</v>
      </c>
      <c r="BM91" s="2356">
        <v>296</v>
      </c>
      <c r="BN91" s="2356" t="s">
        <v>22</v>
      </c>
      <c r="BO91" s="208" t="s">
        <v>22</v>
      </c>
      <c r="BP91" s="1388" t="s">
        <v>36</v>
      </c>
      <c r="BQ91" s="632" t="s">
        <v>26</v>
      </c>
      <c r="BR91" s="1419" t="s">
        <v>26</v>
      </c>
      <c r="BS91" s="1051" t="s">
        <v>26</v>
      </c>
      <c r="BT91" s="1422" t="s">
        <v>177</v>
      </c>
      <c r="BU91" s="2356">
        <v>210214</v>
      </c>
      <c r="BV91" s="2356">
        <v>203665</v>
      </c>
      <c r="BW91" s="2356">
        <v>201663</v>
      </c>
      <c r="BX91" s="2356" t="s">
        <v>21</v>
      </c>
      <c r="BY91" s="2356">
        <v>2002</v>
      </c>
      <c r="BZ91" s="2356">
        <v>1909</v>
      </c>
      <c r="CA91" s="2356">
        <v>93</v>
      </c>
      <c r="CB91" s="2356" t="s">
        <v>21</v>
      </c>
      <c r="CC91" s="2356">
        <v>31079</v>
      </c>
      <c r="CD91" s="2356">
        <v>48815</v>
      </c>
      <c r="CE91" s="2356">
        <v>45055</v>
      </c>
      <c r="CF91" s="2356">
        <v>44969</v>
      </c>
      <c r="CG91" s="2356" t="s">
        <v>21</v>
      </c>
      <c r="CH91" s="2356">
        <v>86</v>
      </c>
      <c r="CI91" s="2356" t="s">
        <v>21</v>
      </c>
      <c r="CJ91" s="2356">
        <v>86</v>
      </c>
      <c r="CK91" s="2356" t="s">
        <v>21</v>
      </c>
      <c r="CL91" s="2356">
        <v>16350</v>
      </c>
      <c r="CM91" s="1388" t="s">
        <v>36</v>
      </c>
      <c r="CN91" s="632" t="s">
        <v>26</v>
      </c>
    </row>
    <row r="92" spans="1:92" ht="15" customHeight="1">
      <c r="A92" s="1419" t="s">
        <v>26</v>
      </c>
      <c r="B92" s="1051" t="s">
        <v>26</v>
      </c>
      <c r="C92" s="1422" t="s">
        <v>178</v>
      </c>
      <c r="D92" s="2356">
        <v>8</v>
      </c>
      <c r="E92" s="2356">
        <v>9</v>
      </c>
      <c r="F92" s="2356" t="s">
        <v>22</v>
      </c>
      <c r="G92" s="2356" t="s">
        <v>22</v>
      </c>
      <c r="H92" s="2356">
        <v>9</v>
      </c>
      <c r="I92" s="2356" t="s">
        <v>22</v>
      </c>
      <c r="J92" s="2356">
        <v>9</v>
      </c>
      <c r="K92" s="2356" t="s">
        <v>21</v>
      </c>
      <c r="L92" s="2356">
        <v>2</v>
      </c>
      <c r="M92" s="2356">
        <v>47958</v>
      </c>
      <c r="N92" s="2356">
        <v>50380</v>
      </c>
      <c r="O92" s="2356">
        <v>32039</v>
      </c>
      <c r="P92" s="2356">
        <v>373</v>
      </c>
      <c r="Q92" s="2356">
        <v>17968</v>
      </c>
      <c r="R92" s="2356">
        <v>17095</v>
      </c>
      <c r="S92" s="2356">
        <v>873</v>
      </c>
      <c r="T92" s="2356">
        <v>29</v>
      </c>
      <c r="U92" s="208">
        <v>77252</v>
      </c>
      <c r="V92" s="1388" t="s">
        <v>37</v>
      </c>
      <c r="W92" s="632" t="s">
        <v>26</v>
      </c>
      <c r="X92" s="1419" t="s">
        <v>26</v>
      </c>
      <c r="Y92" s="1051" t="s">
        <v>26</v>
      </c>
      <c r="Z92" s="1422" t="s">
        <v>178</v>
      </c>
      <c r="AA92" s="2356">
        <v>2337</v>
      </c>
      <c r="AB92" s="2356">
        <v>2974</v>
      </c>
      <c r="AC92" s="2356">
        <v>1304</v>
      </c>
      <c r="AD92" s="2356" t="s">
        <v>21</v>
      </c>
      <c r="AE92" s="2356">
        <v>1670</v>
      </c>
      <c r="AF92" s="2356">
        <v>1670</v>
      </c>
      <c r="AG92" s="2356" t="s">
        <v>21</v>
      </c>
      <c r="AH92" s="2356" t="s">
        <v>21</v>
      </c>
      <c r="AI92" s="2356">
        <v>4607</v>
      </c>
      <c r="AJ92" s="2356">
        <v>3572</v>
      </c>
      <c r="AK92" s="2356">
        <v>3478</v>
      </c>
      <c r="AL92" s="2356">
        <v>363</v>
      </c>
      <c r="AM92" s="2356" t="s">
        <v>21</v>
      </c>
      <c r="AN92" s="2356">
        <v>3115</v>
      </c>
      <c r="AO92" s="2356">
        <v>2805</v>
      </c>
      <c r="AP92" s="2356">
        <v>310</v>
      </c>
      <c r="AQ92" s="2356" t="s">
        <v>21</v>
      </c>
      <c r="AR92" s="208">
        <v>983</v>
      </c>
      <c r="AS92" s="1388" t="s">
        <v>37</v>
      </c>
      <c r="AT92" s="632" t="s">
        <v>26</v>
      </c>
      <c r="AU92" s="1419" t="s">
        <v>26</v>
      </c>
      <c r="AV92" s="1051" t="s">
        <v>26</v>
      </c>
      <c r="AW92" s="1422" t="s">
        <v>178</v>
      </c>
      <c r="AX92" s="2356" t="s">
        <v>21</v>
      </c>
      <c r="AY92" s="2356">
        <v>525</v>
      </c>
      <c r="AZ92" s="2356" t="s">
        <v>21</v>
      </c>
      <c r="BA92" s="2356" t="s">
        <v>21</v>
      </c>
      <c r="BB92" s="2356">
        <v>525</v>
      </c>
      <c r="BC92" s="2356" t="s">
        <v>21</v>
      </c>
      <c r="BD92" s="2356">
        <v>525</v>
      </c>
      <c r="BE92" s="2356" t="s">
        <v>21</v>
      </c>
      <c r="BF92" s="2356">
        <v>608</v>
      </c>
      <c r="BG92" s="2356">
        <v>55033</v>
      </c>
      <c r="BH92" s="2356">
        <v>55033</v>
      </c>
      <c r="BI92" s="2356">
        <v>27256</v>
      </c>
      <c r="BJ92" s="2356">
        <v>24531</v>
      </c>
      <c r="BK92" s="2356">
        <v>3246</v>
      </c>
      <c r="BL92" s="2356">
        <v>2912</v>
      </c>
      <c r="BM92" s="2356">
        <v>334</v>
      </c>
      <c r="BN92" s="2356" t="s">
        <v>22</v>
      </c>
      <c r="BO92" s="208" t="s">
        <v>22</v>
      </c>
      <c r="BP92" s="1388" t="s">
        <v>37</v>
      </c>
      <c r="BQ92" s="632" t="s">
        <v>26</v>
      </c>
      <c r="BR92" s="1419" t="s">
        <v>26</v>
      </c>
      <c r="BS92" s="1051" t="s">
        <v>26</v>
      </c>
      <c r="BT92" s="1422" t="s">
        <v>178</v>
      </c>
      <c r="BU92" s="2356">
        <v>198078</v>
      </c>
      <c r="BV92" s="2356">
        <v>201334</v>
      </c>
      <c r="BW92" s="2356">
        <v>199815</v>
      </c>
      <c r="BX92" s="2356" t="s">
        <v>21</v>
      </c>
      <c r="BY92" s="2356">
        <v>1519</v>
      </c>
      <c r="BZ92" s="2356">
        <v>1444</v>
      </c>
      <c r="CA92" s="2356">
        <v>75</v>
      </c>
      <c r="CB92" s="2356" t="s">
        <v>21</v>
      </c>
      <c r="CC92" s="2356">
        <v>27824</v>
      </c>
      <c r="CD92" s="2356">
        <v>38933</v>
      </c>
      <c r="CE92" s="2356">
        <v>42403</v>
      </c>
      <c r="CF92" s="2356">
        <v>42354</v>
      </c>
      <c r="CG92" s="2356" t="s">
        <v>21</v>
      </c>
      <c r="CH92" s="2356">
        <v>49</v>
      </c>
      <c r="CI92" s="2356" t="s">
        <v>21</v>
      </c>
      <c r="CJ92" s="2356">
        <v>49</v>
      </c>
      <c r="CK92" s="2356" t="s">
        <v>21</v>
      </c>
      <c r="CL92" s="2356">
        <v>12878</v>
      </c>
      <c r="CM92" s="1388" t="s">
        <v>37</v>
      </c>
      <c r="CN92" s="632" t="s">
        <v>26</v>
      </c>
    </row>
    <row r="93" spans="1:92" ht="15" customHeight="1">
      <c r="A93" s="1419" t="s">
        <v>26</v>
      </c>
      <c r="B93" s="1051" t="s">
        <v>26</v>
      </c>
      <c r="C93" s="1422" t="s">
        <v>179</v>
      </c>
      <c r="D93" s="2356">
        <v>12</v>
      </c>
      <c r="E93" s="2356">
        <v>11</v>
      </c>
      <c r="F93" s="2356" t="s">
        <v>22</v>
      </c>
      <c r="G93" s="2356" t="s">
        <v>22</v>
      </c>
      <c r="H93" s="2356">
        <v>11</v>
      </c>
      <c r="I93" s="2356" t="s">
        <v>22</v>
      </c>
      <c r="J93" s="2356">
        <v>11</v>
      </c>
      <c r="K93" s="2356" t="s">
        <v>21</v>
      </c>
      <c r="L93" s="2356">
        <v>3</v>
      </c>
      <c r="M93" s="2356">
        <v>49513</v>
      </c>
      <c r="N93" s="2356">
        <v>51696</v>
      </c>
      <c r="O93" s="2356">
        <v>31375</v>
      </c>
      <c r="P93" s="2356">
        <v>327</v>
      </c>
      <c r="Q93" s="2356">
        <v>19994</v>
      </c>
      <c r="R93" s="2356">
        <v>18726</v>
      </c>
      <c r="S93" s="2356">
        <v>1268</v>
      </c>
      <c r="T93" s="2356">
        <v>32</v>
      </c>
      <c r="U93" s="208">
        <v>75013</v>
      </c>
      <c r="V93" s="1388" t="s">
        <v>38</v>
      </c>
      <c r="W93" s="632" t="s">
        <v>26</v>
      </c>
      <c r="X93" s="1419" t="s">
        <v>26</v>
      </c>
      <c r="Y93" s="1051" t="s">
        <v>26</v>
      </c>
      <c r="Z93" s="1422" t="s">
        <v>179</v>
      </c>
      <c r="AA93" s="2356">
        <v>2791</v>
      </c>
      <c r="AB93" s="2356">
        <v>1585</v>
      </c>
      <c r="AC93" s="2356">
        <v>368</v>
      </c>
      <c r="AD93" s="2356" t="s">
        <v>21</v>
      </c>
      <c r="AE93" s="2356">
        <v>1217</v>
      </c>
      <c r="AF93" s="2356">
        <v>1217</v>
      </c>
      <c r="AG93" s="2356" t="s">
        <v>21</v>
      </c>
      <c r="AH93" s="2356" t="s">
        <v>21</v>
      </c>
      <c r="AI93" s="2356">
        <v>5814</v>
      </c>
      <c r="AJ93" s="2356">
        <v>3060</v>
      </c>
      <c r="AK93" s="2356">
        <v>3122</v>
      </c>
      <c r="AL93" s="2356">
        <v>646</v>
      </c>
      <c r="AM93" s="2356" t="s">
        <v>21</v>
      </c>
      <c r="AN93" s="2356">
        <v>2476</v>
      </c>
      <c r="AO93" s="2356">
        <v>2454</v>
      </c>
      <c r="AP93" s="2356">
        <v>22</v>
      </c>
      <c r="AQ93" s="2356" t="s">
        <v>21</v>
      </c>
      <c r="AR93" s="208">
        <v>921</v>
      </c>
      <c r="AS93" s="1388" t="s">
        <v>38</v>
      </c>
      <c r="AT93" s="632" t="s">
        <v>26</v>
      </c>
      <c r="AU93" s="1419" t="s">
        <v>26</v>
      </c>
      <c r="AV93" s="1051" t="s">
        <v>26</v>
      </c>
      <c r="AW93" s="1422" t="s">
        <v>179</v>
      </c>
      <c r="AX93" s="2356">
        <v>1483</v>
      </c>
      <c r="AY93" s="2356">
        <v>489</v>
      </c>
      <c r="AZ93" s="2356" t="s">
        <v>21</v>
      </c>
      <c r="BA93" s="2356" t="s">
        <v>21</v>
      </c>
      <c r="BB93" s="2356">
        <v>489</v>
      </c>
      <c r="BC93" s="2356" t="s">
        <v>21</v>
      </c>
      <c r="BD93" s="2356">
        <v>489</v>
      </c>
      <c r="BE93" s="2356" t="s">
        <v>21</v>
      </c>
      <c r="BF93" s="2356">
        <v>1602</v>
      </c>
      <c r="BG93" s="2356">
        <v>59435</v>
      </c>
      <c r="BH93" s="2356">
        <v>59435</v>
      </c>
      <c r="BI93" s="2356">
        <v>29193</v>
      </c>
      <c r="BJ93" s="2356">
        <v>26597</v>
      </c>
      <c r="BK93" s="2356">
        <v>3645</v>
      </c>
      <c r="BL93" s="2356">
        <v>3385</v>
      </c>
      <c r="BM93" s="2356">
        <v>260</v>
      </c>
      <c r="BN93" s="2356" t="s">
        <v>22</v>
      </c>
      <c r="BO93" s="208" t="s">
        <v>22</v>
      </c>
      <c r="BP93" s="1388" t="s">
        <v>38</v>
      </c>
      <c r="BQ93" s="632" t="s">
        <v>26</v>
      </c>
      <c r="BR93" s="1419" t="s">
        <v>26</v>
      </c>
      <c r="BS93" s="1051" t="s">
        <v>26</v>
      </c>
      <c r="BT93" s="1422" t="s">
        <v>179</v>
      </c>
      <c r="BU93" s="2356">
        <v>202432</v>
      </c>
      <c r="BV93" s="2356">
        <v>193560</v>
      </c>
      <c r="BW93" s="2356">
        <v>192024</v>
      </c>
      <c r="BX93" s="2356" t="s">
        <v>21</v>
      </c>
      <c r="BY93" s="2356">
        <v>1536</v>
      </c>
      <c r="BZ93" s="2356">
        <v>1482</v>
      </c>
      <c r="CA93" s="2356">
        <v>54</v>
      </c>
      <c r="CB93" s="2356" t="s">
        <v>21</v>
      </c>
      <c r="CC93" s="2356">
        <v>36726</v>
      </c>
      <c r="CD93" s="2356">
        <v>41959</v>
      </c>
      <c r="CE93" s="2356">
        <v>43788</v>
      </c>
      <c r="CF93" s="2356">
        <v>43724</v>
      </c>
      <c r="CG93" s="2356" t="s">
        <v>21</v>
      </c>
      <c r="CH93" s="2356">
        <v>64</v>
      </c>
      <c r="CI93" s="2356" t="s">
        <v>21</v>
      </c>
      <c r="CJ93" s="2356">
        <v>64</v>
      </c>
      <c r="CK93" s="2356" t="s">
        <v>21</v>
      </c>
      <c r="CL93" s="2356">
        <v>11154</v>
      </c>
      <c r="CM93" s="1388" t="s">
        <v>38</v>
      </c>
      <c r="CN93" s="632" t="s">
        <v>26</v>
      </c>
    </row>
    <row r="94" spans="1:92" ht="15" customHeight="1">
      <c r="A94" s="1419" t="s">
        <v>26</v>
      </c>
      <c r="B94" s="1051" t="s">
        <v>26</v>
      </c>
      <c r="C94" s="1422" t="s">
        <v>180</v>
      </c>
      <c r="D94" s="2356">
        <v>8</v>
      </c>
      <c r="E94" s="2356">
        <v>9</v>
      </c>
      <c r="F94" s="2356" t="s">
        <v>22</v>
      </c>
      <c r="G94" s="2356" t="s">
        <v>22</v>
      </c>
      <c r="H94" s="2356">
        <v>9</v>
      </c>
      <c r="I94" s="2356" t="s">
        <v>22</v>
      </c>
      <c r="J94" s="2356">
        <v>9</v>
      </c>
      <c r="K94" s="2356" t="s">
        <v>21</v>
      </c>
      <c r="L94" s="2356">
        <v>2</v>
      </c>
      <c r="M94" s="2356">
        <v>61558</v>
      </c>
      <c r="N94" s="2356">
        <v>56457</v>
      </c>
      <c r="O94" s="2356">
        <v>35138</v>
      </c>
      <c r="P94" s="2356">
        <v>317</v>
      </c>
      <c r="Q94" s="2356">
        <v>21002</v>
      </c>
      <c r="R94" s="2356">
        <v>19465</v>
      </c>
      <c r="S94" s="2356">
        <v>1537</v>
      </c>
      <c r="T94" s="2356">
        <v>29</v>
      </c>
      <c r="U94" s="208">
        <v>79944</v>
      </c>
      <c r="V94" s="1388" t="s">
        <v>39</v>
      </c>
      <c r="W94" s="632" t="s">
        <v>26</v>
      </c>
      <c r="X94" s="1419" t="s">
        <v>26</v>
      </c>
      <c r="Y94" s="1051" t="s">
        <v>26</v>
      </c>
      <c r="Z94" s="1422" t="s">
        <v>180</v>
      </c>
      <c r="AA94" s="2356">
        <v>3496</v>
      </c>
      <c r="AB94" s="2356">
        <v>3491</v>
      </c>
      <c r="AC94" s="2356">
        <v>1828</v>
      </c>
      <c r="AD94" s="2356" t="s">
        <v>21</v>
      </c>
      <c r="AE94" s="2356">
        <v>1663</v>
      </c>
      <c r="AF94" s="2356">
        <v>1663</v>
      </c>
      <c r="AG94" s="2356" t="s">
        <v>21</v>
      </c>
      <c r="AH94" s="2356" t="s">
        <v>21</v>
      </c>
      <c r="AI94" s="2356">
        <v>5818</v>
      </c>
      <c r="AJ94" s="2356">
        <v>2238</v>
      </c>
      <c r="AK94" s="2356">
        <v>2350</v>
      </c>
      <c r="AL94" s="2356">
        <v>648</v>
      </c>
      <c r="AM94" s="2356" t="s">
        <v>21</v>
      </c>
      <c r="AN94" s="2356">
        <v>1702</v>
      </c>
      <c r="AO94" s="2356">
        <v>1447</v>
      </c>
      <c r="AP94" s="2356">
        <v>255</v>
      </c>
      <c r="AQ94" s="2356" t="s">
        <v>21</v>
      </c>
      <c r="AR94" s="208">
        <v>809</v>
      </c>
      <c r="AS94" s="1388" t="s">
        <v>39</v>
      </c>
      <c r="AT94" s="632" t="s">
        <v>26</v>
      </c>
      <c r="AU94" s="1419" t="s">
        <v>26</v>
      </c>
      <c r="AV94" s="1051" t="s">
        <v>26</v>
      </c>
      <c r="AW94" s="1422" t="s">
        <v>180</v>
      </c>
      <c r="AX94" s="2356" t="s">
        <v>21</v>
      </c>
      <c r="AY94" s="2356">
        <v>473</v>
      </c>
      <c r="AZ94" s="2356" t="s">
        <v>21</v>
      </c>
      <c r="BA94" s="2356" t="s">
        <v>21</v>
      </c>
      <c r="BB94" s="2356">
        <v>473</v>
      </c>
      <c r="BC94" s="2356" t="s">
        <v>21</v>
      </c>
      <c r="BD94" s="2356">
        <v>473</v>
      </c>
      <c r="BE94" s="2356" t="s">
        <v>21</v>
      </c>
      <c r="BF94" s="2356">
        <v>1129</v>
      </c>
      <c r="BG94" s="2356">
        <v>65956</v>
      </c>
      <c r="BH94" s="2356">
        <v>65956</v>
      </c>
      <c r="BI94" s="2356">
        <v>31544</v>
      </c>
      <c r="BJ94" s="2356">
        <v>30588</v>
      </c>
      <c r="BK94" s="2356">
        <v>3824</v>
      </c>
      <c r="BL94" s="2356">
        <v>3472</v>
      </c>
      <c r="BM94" s="2356">
        <v>352</v>
      </c>
      <c r="BN94" s="2356" t="s">
        <v>22</v>
      </c>
      <c r="BO94" s="208" t="s">
        <v>22</v>
      </c>
      <c r="BP94" s="1388" t="s">
        <v>39</v>
      </c>
      <c r="BQ94" s="632" t="s">
        <v>26</v>
      </c>
      <c r="BR94" s="1419" t="s">
        <v>26</v>
      </c>
      <c r="BS94" s="1051" t="s">
        <v>26</v>
      </c>
      <c r="BT94" s="1422" t="s">
        <v>180</v>
      </c>
      <c r="BU94" s="2356">
        <v>205467</v>
      </c>
      <c r="BV94" s="2356">
        <v>204273</v>
      </c>
      <c r="BW94" s="2356">
        <v>203685</v>
      </c>
      <c r="BX94" s="2356" t="s">
        <v>21</v>
      </c>
      <c r="BY94" s="2356">
        <v>588</v>
      </c>
      <c r="BZ94" s="2356">
        <v>504</v>
      </c>
      <c r="CA94" s="2356">
        <v>84</v>
      </c>
      <c r="CB94" s="2356" t="s">
        <v>21</v>
      </c>
      <c r="CC94" s="2356">
        <v>37938</v>
      </c>
      <c r="CD94" s="2356">
        <v>45478</v>
      </c>
      <c r="CE94" s="2356">
        <v>44853</v>
      </c>
      <c r="CF94" s="2356">
        <v>44789</v>
      </c>
      <c r="CG94" s="2356" t="s">
        <v>21</v>
      </c>
      <c r="CH94" s="2356">
        <v>64</v>
      </c>
      <c r="CI94" s="2356" t="s">
        <v>21</v>
      </c>
      <c r="CJ94" s="2356">
        <v>64</v>
      </c>
      <c r="CK94" s="2356" t="s">
        <v>21</v>
      </c>
      <c r="CL94" s="2356">
        <v>11781</v>
      </c>
      <c r="CM94" s="1388" t="s">
        <v>39</v>
      </c>
      <c r="CN94" s="632" t="s">
        <v>26</v>
      </c>
    </row>
    <row r="95" spans="1:92" ht="15" customHeight="1">
      <c r="A95" s="1419" t="s">
        <v>26</v>
      </c>
      <c r="B95" s="1051" t="s">
        <v>26</v>
      </c>
      <c r="C95" s="1422" t="s">
        <v>181</v>
      </c>
      <c r="D95" s="2356">
        <v>11</v>
      </c>
      <c r="E95" s="2356">
        <v>10</v>
      </c>
      <c r="F95" s="2356" t="s">
        <v>22</v>
      </c>
      <c r="G95" s="2356" t="s">
        <v>22</v>
      </c>
      <c r="H95" s="2356">
        <v>10</v>
      </c>
      <c r="I95" s="2356" t="s">
        <v>22</v>
      </c>
      <c r="J95" s="2356">
        <v>10</v>
      </c>
      <c r="K95" s="2356" t="s">
        <v>21</v>
      </c>
      <c r="L95" s="2356">
        <v>3</v>
      </c>
      <c r="M95" s="2356">
        <v>61770</v>
      </c>
      <c r="N95" s="2356">
        <v>64410</v>
      </c>
      <c r="O95" s="2356">
        <v>44311</v>
      </c>
      <c r="P95" s="2356">
        <v>42</v>
      </c>
      <c r="Q95" s="2356">
        <v>20057</v>
      </c>
      <c r="R95" s="2356">
        <v>18485</v>
      </c>
      <c r="S95" s="2356">
        <v>1572</v>
      </c>
      <c r="T95" s="2356">
        <v>34</v>
      </c>
      <c r="U95" s="208">
        <v>77277</v>
      </c>
      <c r="V95" s="1388" t="s">
        <v>40</v>
      </c>
      <c r="W95" s="632" t="s">
        <v>26</v>
      </c>
      <c r="X95" s="1419" t="s">
        <v>26</v>
      </c>
      <c r="Y95" s="1051" t="s">
        <v>26</v>
      </c>
      <c r="Z95" s="1422" t="s">
        <v>181</v>
      </c>
      <c r="AA95" s="2356">
        <v>2493</v>
      </c>
      <c r="AB95" s="2356">
        <v>2656</v>
      </c>
      <c r="AC95" s="2356">
        <v>1078</v>
      </c>
      <c r="AD95" s="2356" t="s">
        <v>21</v>
      </c>
      <c r="AE95" s="2356">
        <v>1578</v>
      </c>
      <c r="AF95" s="2356">
        <v>1578</v>
      </c>
      <c r="AG95" s="2356" t="s">
        <v>21</v>
      </c>
      <c r="AH95" s="2356" t="s">
        <v>21</v>
      </c>
      <c r="AI95" s="2356">
        <v>5655</v>
      </c>
      <c r="AJ95" s="2356">
        <v>2553</v>
      </c>
      <c r="AK95" s="2356">
        <v>2431</v>
      </c>
      <c r="AL95" s="2356">
        <v>631</v>
      </c>
      <c r="AM95" s="2356" t="s">
        <v>21</v>
      </c>
      <c r="AN95" s="2356">
        <v>1800</v>
      </c>
      <c r="AO95" s="2356">
        <v>1516</v>
      </c>
      <c r="AP95" s="2356">
        <v>284</v>
      </c>
      <c r="AQ95" s="2356" t="s">
        <v>21</v>
      </c>
      <c r="AR95" s="208">
        <v>931</v>
      </c>
      <c r="AS95" s="1388" t="s">
        <v>40</v>
      </c>
      <c r="AT95" s="632" t="s">
        <v>26</v>
      </c>
      <c r="AU95" s="1419" t="s">
        <v>26</v>
      </c>
      <c r="AV95" s="1051" t="s">
        <v>26</v>
      </c>
      <c r="AW95" s="1422" t="s">
        <v>181</v>
      </c>
      <c r="AX95" s="2356" t="s">
        <v>21</v>
      </c>
      <c r="AY95" s="2356">
        <v>256</v>
      </c>
      <c r="AZ95" s="2356" t="s">
        <v>21</v>
      </c>
      <c r="BA95" s="2356" t="s">
        <v>21</v>
      </c>
      <c r="BB95" s="2356">
        <v>256</v>
      </c>
      <c r="BC95" s="2356" t="s">
        <v>21</v>
      </c>
      <c r="BD95" s="2356">
        <v>256</v>
      </c>
      <c r="BE95" s="2356" t="s">
        <v>21</v>
      </c>
      <c r="BF95" s="2356">
        <v>873</v>
      </c>
      <c r="BG95" s="2356">
        <v>65214</v>
      </c>
      <c r="BH95" s="2356">
        <v>65214</v>
      </c>
      <c r="BI95" s="2356">
        <v>31373</v>
      </c>
      <c r="BJ95" s="2356">
        <v>29950</v>
      </c>
      <c r="BK95" s="2356">
        <v>3891</v>
      </c>
      <c r="BL95" s="2356">
        <v>3453</v>
      </c>
      <c r="BM95" s="2356">
        <v>438</v>
      </c>
      <c r="BN95" s="2356" t="s">
        <v>22</v>
      </c>
      <c r="BO95" s="208" t="s">
        <v>22</v>
      </c>
      <c r="BP95" s="1388" t="s">
        <v>40</v>
      </c>
      <c r="BQ95" s="632" t="s">
        <v>26</v>
      </c>
      <c r="BR95" s="1419" t="s">
        <v>26</v>
      </c>
      <c r="BS95" s="1051" t="s">
        <v>26</v>
      </c>
      <c r="BT95" s="1422" t="s">
        <v>181</v>
      </c>
      <c r="BU95" s="2356">
        <v>211431</v>
      </c>
      <c r="BV95" s="2356">
        <v>212695</v>
      </c>
      <c r="BW95" s="2356">
        <v>211110</v>
      </c>
      <c r="BX95" s="2356" t="s">
        <v>21</v>
      </c>
      <c r="BY95" s="2356">
        <v>1585</v>
      </c>
      <c r="BZ95" s="2356">
        <v>1519</v>
      </c>
      <c r="CA95" s="2356">
        <v>66</v>
      </c>
      <c r="CB95" s="2356" t="s">
        <v>21</v>
      </c>
      <c r="CC95" s="2356">
        <v>36748</v>
      </c>
      <c r="CD95" s="2356">
        <v>46222</v>
      </c>
      <c r="CE95" s="2356">
        <v>46228</v>
      </c>
      <c r="CF95" s="2356">
        <v>46163</v>
      </c>
      <c r="CG95" s="2356" t="s">
        <v>21</v>
      </c>
      <c r="CH95" s="2356">
        <v>65</v>
      </c>
      <c r="CI95" s="2356" t="s">
        <v>21</v>
      </c>
      <c r="CJ95" s="2356">
        <v>65</v>
      </c>
      <c r="CK95" s="2356" t="s">
        <v>21</v>
      </c>
      <c r="CL95" s="2356">
        <v>11776</v>
      </c>
      <c r="CM95" s="1388" t="s">
        <v>40</v>
      </c>
      <c r="CN95" s="632" t="s">
        <v>26</v>
      </c>
    </row>
    <row r="96" spans="1:92" ht="15" customHeight="1">
      <c r="A96" s="1423" t="s">
        <v>26</v>
      </c>
      <c r="B96" s="1061" t="s">
        <v>26</v>
      </c>
      <c r="C96" s="1424" t="s">
        <v>182</v>
      </c>
      <c r="D96" s="2357">
        <v>8</v>
      </c>
      <c r="E96" s="2357">
        <v>9</v>
      </c>
      <c r="F96" s="2357" t="s">
        <v>22</v>
      </c>
      <c r="G96" s="2357" t="s">
        <v>22</v>
      </c>
      <c r="H96" s="2357">
        <v>9</v>
      </c>
      <c r="I96" s="2357" t="s">
        <v>22</v>
      </c>
      <c r="J96" s="2357">
        <v>9</v>
      </c>
      <c r="K96" s="2357" t="s">
        <v>21</v>
      </c>
      <c r="L96" s="2357">
        <v>2</v>
      </c>
      <c r="M96" s="2357">
        <v>68618</v>
      </c>
      <c r="N96" s="2357">
        <v>69731</v>
      </c>
      <c r="O96" s="2357">
        <v>50044</v>
      </c>
      <c r="P96" s="2357">
        <v>48</v>
      </c>
      <c r="Q96" s="2357">
        <v>19639</v>
      </c>
      <c r="R96" s="2357">
        <v>18089</v>
      </c>
      <c r="S96" s="2357">
        <v>1550</v>
      </c>
      <c r="T96" s="2357">
        <v>35</v>
      </c>
      <c r="U96" s="493">
        <v>76125</v>
      </c>
      <c r="V96" s="1390" t="s">
        <v>41</v>
      </c>
      <c r="W96" s="635" t="s">
        <v>26</v>
      </c>
      <c r="X96" s="1423" t="s">
        <v>26</v>
      </c>
      <c r="Y96" s="1061" t="s">
        <v>26</v>
      </c>
      <c r="Z96" s="1424" t="s">
        <v>182</v>
      </c>
      <c r="AA96" s="2357">
        <v>2608</v>
      </c>
      <c r="AB96" s="2357">
        <v>3425</v>
      </c>
      <c r="AC96" s="2357">
        <v>2024</v>
      </c>
      <c r="AD96" s="2357" t="s">
        <v>21</v>
      </c>
      <c r="AE96" s="2357">
        <v>1401</v>
      </c>
      <c r="AF96" s="2357">
        <v>1401</v>
      </c>
      <c r="AG96" s="2357" t="s">
        <v>21</v>
      </c>
      <c r="AH96" s="2357" t="s">
        <v>21</v>
      </c>
      <c r="AI96" s="2357">
        <v>4838</v>
      </c>
      <c r="AJ96" s="2357">
        <v>2642</v>
      </c>
      <c r="AK96" s="2357">
        <v>2619</v>
      </c>
      <c r="AL96" s="2357">
        <v>573</v>
      </c>
      <c r="AM96" s="2357" t="s">
        <v>21</v>
      </c>
      <c r="AN96" s="2357">
        <v>2046</v>
      </c>
      <c r="AO96" s="2357">
        <v>1820</v>
      </c>
      <c r="AP96" s="2357">
        <v>226</v>
      </c>
      <c r="AQ96" s="2357" t="s">
        <v>21</v>
      </c>
      <c r="AR96" s="493">
        <v>954</v>
      </c>
      <c r="AS96" s="1390" t="s">
        <v>41</v>
      </c>
      <c r="AT96" s="635" t="s">
        <v>26</v>
      </c>
      <c r="AU96" s="1423" t="s">
        <v>26</v>
      </c>
      <c r="AV96" s="1061" t="s">
        <v>26</v>
      </c>
      <c r="AW96" s="1424" t="s">
        <v>182</v>
      </c>
      <c r="AX96" s="2357" t="s">
        <v>21</v>
      </c>
      <c r="AY96" s="2357">
        <v>543</v>
      </c>
      <c r="AZ96" s="2357" t="s">
        <v>21</v>
      </c>
      <c r="BA96" s="2357" t="s">
        <v>21</v>
      </c>
      <c r="BB96" s="2357">
        <v>543</v>
      </c>
      <c r="BC96" s="2357" t="s">
        <v>21</v>
      </c>
      <c r="BD96" s="2357">
        <v>543</v>
      </c>
      <c r="BE96" s="2357" t="s">
        <v>21</v>
      </c>
      <c r="BF96" s="2357">
        <v>330</v>
      </c>
      <c r="BG96" s="2357">
        <v>61443</v>
      </c>
      <c r="BH96" s="2357">
        <v>61443</v>
      </c>
      <c r="BI96" s="2357">
        <v>30808</v>
      </c>
      <c r="BJ96" s="2357">
        <v>26799</v>
      </c>
      <c r="BK96" s="2357">
        <v>3836</v>
      </c>
      <c r="BL96" s="2357">
        <v>3489</v>
      </c>
      <c r="BM96" s="2357">
        <v>347</v>
      </c>
      <c r="BN96" s="2357" t="s">
        <v>22</v>
      </c>
      <c r="BO96" s="493" t="s">
        <v>22</v>
      </c>
      <c r="BP96" s="1390" t="s">
        <v>41</v>
      </c>
      <c r="BQ96" s="635" t="s">
        <v>26</v>
      </c>
      <c r="BR96" s="1423" t="s">
        <v>26</v>
      </c>
      <c r="BS96" s="1061" t="s">
        <v>26</v>
      </c>
      <c r="BT96" s="1424" t="s">
        <v>182</v>
      </c>
      <c r="BU96" s="2357">
        <v>210722</v>
      </c>
      <c r="BV96" s="2357">
        <v>205855</v>
      </c>
      <c r="BW96" s="2357">
        <v>204121</v>
      </c>
      <c r="BX96" s="2357" t="s">
        <v>21</v>
      </c>
      <c r="BY96" s="2357">
        <v>1734</v>
      </c>
      <c r="BZ96" s="2357">
        <v>1585</v>
      </c>
      <c r="CA96" s="2357">
        <v>149</v>
      </c>
      <c r="CB96" s="2357" t="s">
        <v>21</v>
      </c>
      <c r="CC96" s="2357">
        <v>41667</v>
      </c>
      <c r="CD96" s="2357">
        <v>50067</v>
      </c>
      <c r="CE96" s="2357">
        <v>47431</v>
      </c>
      <c r="CF96" s="2357">
        <v>47383</v>
      </c>
      <c r="CG96" s="2357" t="s">
        <v>21</v>
      </c>
      <c r="CH96" s="2357">
        <v>48</v>
      </c>
      <c r="CI96" s="2357" t="s">
        <v>21</v>
      </c>
      <c r="CJ96" s="2357">
        <v>48</v>
      </c>
      <c r="CK96" s="2357" t="s">
        <v>21</v>
      </c>
      <c r="CL96" s="493">
        <v>14412</v>
      </c>
      <c r="CM96" s="1390" t="s">
        <v>41</v>
      </c>
      <c r="CN96" s="635" t="s">
        <v>26</v>
      </c>
    </row>
    <row r="97" spans="4:92" ht="14">
      <c r="D97" s="929"/>
      <c r="E97" s="929"/>
      <c r="F97" s="929"/>
      <c r="G97" s="929"/>
      <c r="H97" s="929"/>
      <c r="I97" s="929"/>
      <c r="J97" s="929"/>
      <c r="K97" s="929"/>
      <c r="L97" s="929"/>
      <c r="M97" s="929"/>
      <c r="N97" s="929"/>
      <c r="O97" s="929"/>
      <c r="P97" s="929"/>
      <c r="Q97" s="929"/>
      <c r="R97" s="929"/>
      <c r="S97" s="929"/>
      <c r="T97" s="929"/>
      <c r="U97" s="929"/>
      <c r="V97" s="929"/>
      <c r="W97" s="929"/>
      <c r="AA97" s="929"/>
      <c r="AB97" s="929"/>
      <c r="AC97" s="929"/>
      <c r="AD97" s="929"/>
      <c r="AE97" s="929"/>
      <c r="AF97" s="929"/>
      <c r="AG97" s="929"/>
      <c r="AH97" s="929"/>
      <c r="AI97" s="929"/>
      <c r="AJ97" s="929"/>
      <c r="AK97" s="929"/>
      <c r="AL97" s="929"/>
      <c r="AM97" s="929"/>
      <c r="AN97" s="929"/>
      <c r="AO97" s="929"/>
      <c r="AP97" s="929"/>
      <c r="AQ97" s="929"/>
      <c r="AR97" s="929"/>
      <c r="AS97" s="929"/>
      <c r="AT97" s="929"/>
      <c r="AX97" s="929"/>
      <c r="AY97" s="929"/>
      <c r="AZ97" s="929"/>
      <c r="BA97" s="929"/>
      <c r="BB97" s="929"/>
      <c r="BC97" s="929"/>
      <c r="BD97" s="929"/>
      <c r="BE97" s="929"/>
      <c r="BF97" s="929"/>
      <c r="BG97" s="929"/>
      <c r="BH97" s="929"/>
      <c r="BI97" s="929"/>
      <c r="BJ97" s="929"/>
      <c r="BK97" s="929"/>
      <c r="BL97" s="929"/>
      <c r="BM97" s="929"/>
      <c r="BN97" s="929"/>
      <c r="BO97" s="929"/>
      <c r="BP97" s="929"/>
      <c r="BQ97" s="929"/>
      <c r="BU97" s="929"/>
      <c r="BV97" s="929"/>
      <c r="BW97" s="929"/>
      <c r="BX97" s="929"/>
      <c r="BY97" s="929"/>
      <c r="BZ97" s="929"/>
      <c r="CA97" s="929"/>
      <c r="CB97" s="929"/>
      <c r="CC97" s="929"/>
      <c r="CM97" s="929"/>
      <c r="CN97" s="929"/>
    </row>
    <row r="98" spans="4:92" ht="14">
      <c r="D98" s="929"/>
      <c r="E98" s="929"/>
      <c r="F98" s="929"/>
      <c r="G98" s="929"/>
      <c r="H98" s="929"/>
      <c r="I98" s="929"/>
      <c r="J98" s="929"/>
      <c r="K98" s="929"/>
      <c r="L98" s="929"/>
      <c r="M98" s="929"/>
      <c r="N98" s="929"/>
      <c r="O98" s="929"/>
      <c r="P98" s="929"/>
      <c r="Q98" s="929"/>
      <c r="R98" s="929"/>
      <c r="S98" s="929"/>
      <c r="T98" s="929"/>
      <c r="U98" s="929"/>
      <c r="V98" s="929"/>
      <c r="W98" s="929"/>
      <c r="AA98" s="929"/>
      <c r="AB98" s="929"/>
      <c r="AC98" s="929"/>
      <c r="AD98" s="929"/>
      <c r="AE98" s="929"/>
      <c r="AF98" s="929"/>
      <c r="AG98" s="929"/>
      <c r="AH98" s="929"/>
      <c r="AI98" s="929"/>
      <c r="AS98" s="929"/>
      <c r="AT98" s="929"/>
      <c r="AX98" s="929"/>
      <c r="AY98" s="929"/>
      <c r="AZ98" s="929"/>
      <c r="BA98" s="929"/>
      <c r="BB98" s="929"/>
      <c r="BC98" s="929"/>
      <c r="BD98" s="929"/>
      <c r="BE98" s="929"/>
      <c r="BF98" s="929"/>
      <c r="BG98" s="929"/>
      <c r="BH98" s="929"/>
      <c r="BI98" s="929"/>
      <c r="BJ98" s="929"/>
      <c r="BK98" s="929"/>
      <c r="BL98" s="929"/>
      <c r="BM98" s="929"/>
      <c r="BN98" s="929"/>
      <c r="BO98" s="929"/>
      <c r="BP98" s="929"/>
      <c r="BQ98" s="929"/>
      <c r="CM98" s="929"/>
      <c r="CN98" s="929"/>
    </row>
    <row r="99" spans="4:92" ht="14">
      <c r="D99" s="929"/>
      <c r="E99" s="929"/>
      <c r="F99" s="929"/>
      <c r="G99" s="929"/>
      <c r="H99" s="929"/>
      <c r="I99" s="929"/>
      <c r="J99" s="929"/>
      <c r="K99" s="929"/>
      <c r="L99" s="929"/>
      <c r="M99" s="929"/>
      <c r="N99" s="929"/>
      <c r="O99" s="929"/>
      <c r="P99" s="929"/>
      <c r="Q99" s="929"/>
      <c r="R99" s="929"/>
      <c r="S99" s="929"/>
      <c r="T99" s="929"/>
      <c r="U99" s="929"/>
      <c r="V99" s="929"/>
      <c r="W99" s="929"/>
      <c r="AA99" s="929"/>
      <c r="AB99" s="929"/>
      <c r="AC99" s="929"/>
      <c r="AD99" s="929"/>
      <c r="AE99" s="929"/>
      <c r="AF99" s="929"/>
      <c r="AG99" s="929"/>
      <c r="AH99" s="929"/>
      <c r="AI99" s="929"/>
      <c r="AS99" s="929"/>
      <c r="AT99" s="929"/>
      <c r="AX99" s="929"/>
      <c r="AY99" s="929"/>
      <c r="AZ99" s="929"/>
      <c r="BA99" s="929"/>
      <c r="BB99" s="929"/>
      <c r="BC99" s="929"/>
      <c r="BD99" s="929"/>
      <c r="BE99" s="929"/>
      <c r="BF99" s="929"/>
      <c r="BG99" s="929"/>
      <c r="BH99" s="929"/>
      <c r="BI99" s="929"/>
      <c r="BJ99" s="929"/>
      <c r="BK99" s="929"/>
      <c r="BL99" s="929"/>
      <c r="BM99" s="929"/>
      <c r="BN99" s="929"/>
      <c r="BO99" s="929"/>
      <c r="BP99" s="929"/>
      <c r="BQ99" s="929"/>
      <c r="CM99" s="929"/>
      <c r="CN99" s="929"/>
    </row>
  </sheetData>
  <mergeCells count="8">
    <mergeCell ref="BR9:BT14"/>
    <mergeCell ref="CM9:CN14"/>
    <mergeCell ref="A9:C14"/>
    <mergeCell ref="V9:W14"/>
    <mergeCell ref="X9:Z14"/>
    <mergeCell ref="AS9:AT14"/>
    <mergeCell ref="AU9:AW14"/>
    <mergeCell ref="BP9:BQ14"/>
  </mergeCells>
  <phoneticPr fontId="100"/>
  <printOptions horizontalCentered="1"/>
  <pageMargins left="0.59055118110236227" right="0.59055118110236227" top="0.39370078740157483" bottom="0.39370078740157483" header="0" footer="0"/>
  <pageSetup paperSize="9" scale="60" firstPageNumber="46" pageOrder="overThenDown" orientation="portrait" useFirstPageNumber="1" r:id="rId1"/>
  <headerFooter alignWithMargins="0">
    <oddFooter>&amp;C&amp;"ＭＳ Ｐ明朝,標準"&amp;18－&amp;P－</oddFooter>
  </headerFooter>
  <colBreaks count="6" manualBreakCount="6">
    <brk id="12" max="96" man="1"/>
    <brk id="23" max="96" man="1"/>
    <brk id="35" max="96" man="1"/>
    <brk id="46" max="96" man="1"/>
    <brk id="58" max="96" man="1"/>
    <brk id="69" max="9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473F02-31E8-46B4-9763-EF11862BAEED}">
  <sheetPr>
    <tabColor theme="7" tint="0.39997558519241921"/>
  </sheetPr>
  <dimension ref="A1:BV463"/>
  <sheetViews>
    <sheetView showGridLines="0" view="pageBreakPreview" zoomScale="70" zoomScaleNormal="75" zoomScaleSheetLayoutView="70" workbookViewId="0"/>
  </sheetViews>
  <sheetFormatPr defaultColWidth="9" defaultRowHeight="13"/>
  <cols>
    <col min="1" max="2" width="8.6328125" style="72" customWidth="1"/>
    <col min="3" max="3" width="10.26953125" style="72" customWidth="1"/>
    <col min="4" max="12" width="13.7265625" style="72" customWidth="1"/>
    <col min="13" max="21" width="15" style="72" customWidth="1"/>
    <col min="22" max="23" width="9.36328125" style="72" customWidth="1"/>
    <col min="24" max="25" width="8.6328125" style="72" customWidth="1"/>
    <col min="26" max="26" width="10.26953125" style="72" customWidth="1"/>
    <col min="27" max="35" width="13.7265625" style="72" customWidth="1"/>
    <col min="36" max="44" width="15" style="72" customWidth="1"/>
    <col min="45" max="46" width="9.36328125" style="72" customWidth="1"/>
    <col min="47" max="48" width="8.6328125" style="72" customWidth="1"/>
    <col min="49" max="49" width="10.26953125" style="72" customWidth="1"/>
    <col min="50" max="58" width="13.7265625" style="72" customWidth="1"/>
    <col min="59" max="67" width="15" style="72" customWidth="1"/>
    <col min="68" max="69" width="9.36328125" style="72" customWidth="1"/>
    <col min="70" max="16384" width="9" style="72"/>
  </cols>
  <sheetData>
    <row r="1" spans="1:74" s="519" customFormat="1" ht="15" customHeight="1">
      <c r="A1" s="570" t="s">
        <v>717</v>
      </c>
      <c r="B1" s="513"/>
      <c r="C1" s="513"/>
      <c r="D1" s="513"/>
      <c r="E1" s="516"/>
      <c r="F1" s="516"/>
      <c r="G1" s="516"/>
      <c r="H1" s="516"/>
      <c r="I1" s="516"/>
      <c r="J1" s="1427"/>
      <c r="K1" s="1427"/>
      <c r="L1" s="1427"/>
      <c r="M1" s="516"/>
      <c r="N1" s="516"/>
      <c r="O1" s="516"/>
      <c r="P1" s="516"/>
      <c r="Q1" s="516"/>
      <c r="R1" s="516"/>
      <c r="S1" s="516"/>
      <c r="T1" s="516"/>
      <c r="U1" s="514"/>
      <c r="V1" s="513"/>
      <c r="W1" s="514" t="s">
        <v>717</v>
      </c>
      <c r="X1" s="570" t="s">
        <v>717</v>
      </c>
      <c r="Y1" s="513"/>
      <c r="Z1" s="513"/>
      <c r="AA1" s="513"/>
      <c r="AB1" s="516"/>
      <c r="AC1" s="516"/>
      <c r="AD1" s="516"/>
      <c r="AE1" s="516"/>
      <c r="AF1" s="516"/>
      <c r="AG1" s="516"/>
      <c r="AH1" s="1427"/>
      <c r="AI1" s="1427"/>
      <c r="AJ1" s="516"/>
      <c r="AK1" s="516"/>
      <c r="AL1" s="516"/>
      <c r="AM1" s="516"/>
      <c r="AN1" s="516"/>
      <c r="AO1" s="516"/>
      <c r="AP1" s="516"/>
      <c r="AQ1" s="516"/>
      <c r="AR1" s="514"/>
      <c r="AS1" s="513"/>
      <c r="AT1" s="514" t="s">
        <v>717</v>
      </c>
      <c r="AU1" s="570" t="s">
        <v>717</v>
      </c>
      <c r="AV1" s="513"/>
      <c r="AW1" s="513"/>
      <c r="AX1" s="513"/>
      <c r="AY1" s="516"/>
      <c r="AZ1" s="516"/>
      <c r="BA1" s="516"/>
      <c r="BB1" s="516"/>
      <c r="BC1" s="516"/>
      <c r="BD1" s="516"/>
      <c r="BE1" s="1427"/>
      <c r="BF1" s="1427"/>
      <c r="BG1" s="516"/>
      <c r="BH1" s="516"/>
      <c r="BI1" s="516"/>
      <c r="BJ1" s="516"/>
      <c r="BK1" s="516"/>
      <c r="BL1" s="516"/>
      <c r="BM1" s="516"/>
      <c r="BN1" s="516"/>
      <c r="BO1" s="514"/>
      <c r="BP1" s="513"/>
      <c r="BQ1" s="514" t="s">
        <v>717</v>
      </c>
      <c r="BR1" s="570"/>
      <c r="BS1" s="513"/>
      <c r="BT1" s="513"/>
      <c r="BU1" s="513"/>
      <c r="BV1" s="516"/>
    </row>
    <row r="2" spans="1:74" s="519" customFormat="1" ht="15" customHeight="1">
      <c r="A2" s="513" t="s">
        <v>856</v>
      </c>
      <c r="B2" s="515"/>
      <c r="C2" s="515"/>
      <c r="D2" s="515"/>
      <c r="E2" s="516"/>
      <c r="F2" s="516"/>
      <c r="G2" s="516"/>
      <c r="H2" s="516"/>
      <c r="I2" s="515"/>
      <c r="J2" s="515"/>
      <c r="K2" s="515"/>
      <c r="L2" s="515"/>
      <c r="M2" s="516"/>
      <c r="N2" s="516"/>
      <c r="O2" s="516"/>
      <c r="P2" s="515"/>
      <c r="Q2" s="516"/>
      <c r="R2" s="515" t="s">
        <v>1898</v>
      </c>
      <c r="S2" s="516"/>
      <c r="T2" s="516"/>
      <c r="U2" s="570"/>
      <c r="V2" s="515"/>
      <c r="W2" s="514" t="s">
        <v>719</v>
      </c>
      <c r="X2" s="513" t="s">
        <v>856</v>
      </c>
      <c r="Y2" s="515"/>
      <c r="Z2" s="515"/>
      <c r="AA2" s="515"/>
      <c r="AB2" s="516"/>
      <c r="AC2" s="516"/>
      <c r="AD2" s="516"/>
      <c r="AE2" s="516"/>
      <c r="AF2" s="516"/>
      <c r="AG2" s="515"/>
      <c r="AH2" s="515"/>
      <c r="AI2" s="515"/>
      <c r="AJ2" s="516"/>
      <c r="AK2" s="516"/>
      <c r="AL2" s="516"/>
      <c r="AM2" s="515"/>
      <c r="AN2" s="516"/>
      <c r="AO2" s="515" t="s">
        <v>1898</v>
      </c>
      <c r="AP2" s="516"/>
      <c r="AQ2" s="516"/>
      <c r="AR2" s="570"/>
      <c r="AS2" s="515"/>
      <c r="AT2" s="514" t="s">
        <v>719</v>
      </c>
      <c r="AU2" s="513" t="s">
        <v>856</v>
      </c>
      <c r="AV2" s="515"/>
      <c r="AW2" s="515"/>
      <c r="AX2" s="515"/>
      <c r="AY2" s="516"/>
      <c r="AZ2" s="516"/>
      <c r="BA2" s="516"/>
      <c r="BB2" s="516"/>
      <c r="BC2" s="516"/>
      <c r="BD2" s="515"/>
      <c r="BE2" s="515"/>
      <c r="BF2" s="515"/>
      <c r="BG2" s="516"/>
      <c r="BH2" s="516"/>
      <c r="BI2" s="516"/>
      <c r="BJ2" s="515"/>
      <c r="BK2" s="516"/>
      <c r="BL2" s="515" t="s">
        <v>1262</v>
      </c>
      <c r="BM2" s="516"/>
      <c r="BN2" s="516"/>
      <c r="BO2" s="570"/>
      <c r="BP2" s="515"/>
      <c r="BQ2" s="514" t="s">
        <v>719</v>
      </c>
      <c r="BR2" s="513"/>
      <c r="BS2" s="515"/>
      <c r="BT2" s="515"/>
      <c r="BU2" s="515"/>
      <c r="BV2" s="516"/>
    </row>
    <row r="3" spans="1:74" s="519" customFormat="1" ht="15" customHeight="1">
      <c r="A3" s="516"/>
      <c r="B3" s="515"/>
      <c r="C3" s="515"/>
      <c r="D3" s="515"/>
      <c r="E3" s="516"/>
      <c r="F3" s="571"/>
      <c r="G3" s="516"/>
      <c r="H3" s="516"/>
      <c r="I3" s="515"/>
      <c r="J3" s="515"/>
      <c r="K3" s="515"/>
      <c r="L3" s="515"/>
      <c r="M3" s="516"/>
      <c r="N3" s="516"/>
      <c r="O3" s="516"/>
      <c r="P3" s="515"/>
      <c r="Q3" s="516"/>
      <c r="R3" s="515"/>
      <c r="S3" s="516"/>
      <c r="T3" s="516"/>
      <c r="U3" s="515"/>
      <c r="V3" s="515"/>
      <c r="W3" s="516"/>
      <c r="X3" s="516"/>
      <c r="Y3" s="515"/>
      <c r="Z3" s="515"/>
      <c r="AA3" s="516"/>
      <c r="AB3" s="516"/>
      <c r="AC3" s="516"/>
      <c r="AD3" s="516"/>
      <c r="AE3" s="516"/>
      <c r="AF3" s="516"/>
      <c r="AG3" s="515"/>
      <c r="AH3" s="515"/>
      <c r="AI3" s="515"/>
      <c r="AJ3" s="516"/>
      <c r="AK3" s="516"/>
      <c r="AL3" s="516"/>
      <c r="AM3" s="515"/>
      <c r="AN3" s="516"/>
      <c r="AO3" s="515"/>
      <c r="AP3" s="516"/>
      <c r="AQ3" s="516"/>
      <c r="AR3" s="515"/>
      <c r="AS3" s="515"/>
      <c r="AT3" s="516"/>
      <c r="AU3" s="516"/>
      <c r="AV3" s="515"/>
      <c r="AW3" s="515"/>
      <c r="AX3" s="516"/>
      <c r="AY3" s="516"/>
      <c r="AZ3" s="516"/>
      <c r="BA3" s="516"/>
      <c r="BB3" s="516"/>
      <c r="BC3" s="516"/>
      <c r="BD3" s="515"/>
      <c r="BE3" s="515"/>
      <c r="BF3" s="515"/>
      <c r="BG3" s="516"/>
      <c r="BH3" s="516"/>
      <c r="BI3" s="516"/>
      <c r="BJ3" s="515"/>
      <c r="BK3" s="516"/>
      <c r="BL3" s="515"/>
      <c r="BM3" s="516"/>
      <c r="BN3" s="516"/>
      <c r="BO3" s="515"/>
      <c r="BP3" s="515"/>
      <c r="BQ3" s="516"/>
    </row>
    <row r="4" spans="1:74" ht="15" customHeight="1">
      <c r="A4" s="521"/>
      <c r="B4" s="518"/>
      <c r="C4" s="518"/>
      <c r="D4" s="518"/>
      <c r="E4" s="518"/>
      <c r="F4" s="518"/>
      <c r="G4" s="518"/>
      <c r="H4" s="518"/>
      <c r="I4" s="521" t="s">
        <v>1899</v>
      </c>
      <c r="J4" s="518"/>
      <c r="K4" s="518"/>
      <c r="L4" s="518"/>
      <c r="M4" s="129"/>
      <c r="N4" s="129"/>
      <c r="O4" s="129"/>
      <c r="P4" s="520"/>
      <c r="Q4" s="518"/>
      <c r="R4" s="572" t="s">
        <v>1900</v>
      </c>
      <c r="S4" s="518"/>
      <c r="T4" s="518"/>
      <c r="U4" s="518"/>
      <c r="V4" s="519"/>
      <c r="W4" s="519"/>
      <c r="X4" s="521" t="s">
        <v>1901</v>
      </c>
      <c r="Y4" s="518" t="s">
        <v>1830</v>
      </c>
      <c r="Z4" s="518"/>
      <c r="AA4" s="518"/>
      <c r="AB4" s="518"/>
      <c r="AC4" s="518"/>
      <c r="AD4" s="518"/>
      <c r="AE4" s="518"/>
      <c r="AF4" s="518"/>
      <c r="AG4" s="521" t="s">
        <v>1830</v>
      </c>
      <c r="AH4" s="518"/>
      <c r="AI4" s="518"/>
      <c r="AJ4" s="129"/>
      <c r="AK4" s="129"/>
      <c r="AL4" s="129"/>
      <c r="AM4" s="521" t="s">
        <v>1830</v>
      </c>
      <c r="AN4" s="518"/>
      <c r="AO4" s="518"/>
      <c r="AP4" s="518"/>
      <c r="AQ4" s="518"/>
      <c r="AR4" s="518"/>
      <c r="AS4" s="519"/>
      <c r="AT4" s="519"/>
      <c r="AU4" s="521" t="s">
        <v>1830</v>
      </c>
      <c r="AV4" s="518"/>
      <c r="AW4" s="518"/>
      <c r="AX4" s="518"/>
      <c r="AY4" s="518"/>
      <c r="AZ4" s="518"/>
      <c r="BA4" s="518"/>
      <c r="BB4" s="518"/>
      <c r="BC4" s="518"/>
      <c r="BD4" s="518"/>
      <c r="BE4" s="518"/>
      <c r="BF4" s="518"/>
      <c r="BG4" s="518"/>
      <c r="BH4" s="518"/>
      <c r="BI4" s="518"/>
      <c r="BJ4" s="518"/>
      <c r="BK4" s="518"/>
      <c r="BL4" s="518"/>
      <c r="BM4" s="518"/>
      <c r="BN4" s="518"/>
      <c r="BO4" s="518"/>
      <c r="BP4" s="519"/>
      <c r="BQ4" s="519"/>
    </row>
    <row r="5" spans="1:74" ht="15" customHeight="1">
      <c r="A5" s="521"/>
      <c r="B5" s="518"/>
      <c r="C5" s="518"/>
      <c r="D5" s="518"/>
      <c r="E5" s="518"/>
      <c r="F5" s="518"/>
      <c r="G5" s="518"/>
      <c r="H5" s="518"/>
      <c r="I5" s="521"/>
      <c r="J5" s="1428"/>
      <c r="K5" s="518"/>
      <c r="L5" s="518"/>
      <c r="M5" s="129"/>
      <c r="N5" s="129"/>
      <c r="O5" s="129"/>
      <c r="P5" s="520"/>
      <c r="Q5" s="518"/>
      <c r="R5" s="572"/>
      <c r="S5" s="518"/>
      <c r="T5" s="518"/>
      <c r="U5" s="518"/>
      <c r="V5" s="519"/>
      <c r="W5" s="519"/>
      <c r="X5" s="521"/>
      <c r="Y5" s="518"/>
      <c r="Z5" s="518"/>
      <c r="AA5" s="518"/>
      <c r="AB5" s="518"/>
      <c r="AC5" s="518"/>
      <c r="AD5" s="518"/>
      <c r="AE5" s="518"/>
      <c r="AF5" s="518"/>
      <c r="AG5" s="521"/>
      <c r="AH5" s="518"/>
      <c r="AI5" s="518"/>
      <c r="AJ5" s="129"/>
      <c r="AK5" s="129"/>
      <c r="AL5" s="129"/>
      <c r="AM5" s="521"/>
      <c r="AN5" s="518"/>
      <c r="AO5" s="518"/>
      <c r="AP5" s="518"/>
      <c r="AQ5" s="518"/>
      <c r="AR5" s="518"/>
      <c r="AS5" s="519"/>
      <c r="AT5" s="519"/>
      <c r="AU5" s="521"/>
      <c r="AV5" s="518"/>
      <c r="AW5" s="518"/>
      <c r="AX5" s="518"/>
      <c r="AY5" s="518"/>
      <c r="AZ5" s="518"/>
      <c r="BA5" s="518"/>
      <c r="BB5" s="518"/>
      <c r="BC5" s="518"/>
      <c r="BD5" s="518"/>
      <c r="BE5" s="518"/>
      <c r="BF5" s="518"/>
      <c r="BG5" s="518"/>
      <c r="BH5" s="518"/>
      <c r="BI5" s="518"/>
      <c r="BJ5" s="518"/>
      <c r="BK5" s="518"/>
      <c r="BL5" s="518"/>
      <c r="BM5" s="518"/>
      <c r="BN5" s="518"/>
      <c r="BO5" s="518"/>
      <c r="BP5" s="519"/>
      <c r="BQ5" s="519"/>
    </row>
    <row r="6" spans="1:74" ht="15" customHeight="1">
      <c r="A6" s="520"/>
      <c r="B6" s="518"/>
      <c r="C6" s="518"/>
      <c r="D6" s="518"/>
      <c r="E6" s="518"/>
      <c r="F6" s="518"/>
      <c r="G6" s="518"/>
      <c r="H6" s="518"/>
      <c r="I6" s="520"/>
      <c r="J6" s="518"/>
      <c r="K6" s="518"/>
      <c r="L6" s="518"/>
      <c r="M6" s="129"/>
      <c r="N6" s="129"/>
      <c r="O6" s="129"/>
      <c r="P6" s="520"/>
      <c r="Q6" s="518"/>
      <c r="R6" s="518"/>
      <c r="S6" s="518"/>
      <c r="T6" s="518"/>
      <c r="U6" s="518"/>
      <c r="V6" s="519"/>
      <c r="W6" s="519"/>
      <c r="X6" s="520"/>
      <c r="Y6" s="518"/>
      <c r="Z6" s="518"/>
      <c r="AA6" s="518"/>
      <c r="AB6" s="518"/>
      <c r="AC6" s="518"/>
      <c r="AD6" s="518"/>
      <c r="AE6" s="518"/>
      <c r="AF6" s="518"/>
      <c r="AG6" s="520"/>
      <c r="AH6" s="518"/>
      <c r="AI6" s="518"/>
      <c r="AJ6" s="129"/>
      <c r="AK6" s="129"/>
      <c r="AL6" s="129"/>
      <c r="AM6" s="520"/>
      <c r="AN6" s="518"/>
      <c r="AO6" s="518"/>
      <c r="AP6" s="518"/>
      <c r="AQ6" s="518"/>
      <c r="AR6" s="518"/>
      <c r="AS6" s="519"/>
      <c r="AT6" s="519"/>
      <c r="AU6" s="520"/>
      <c r="AV6" s="518" t="s">
        <v>1830</v>
      </c>
      <c r="AW6" s="518"/>
      <c r="AX6" s="518"/>
      <c r="AY6" s="518"/>
      <c r="AZ6" s="518"/>
      <c r="BA6" s="518"/>
      <c r="BB6" s="518"/>
      <c r="BC6" s="518"/>
      <c r="BD6" s="521" t="s">
        <v>1830</v>
      </c>
      <c r="BE6" s="518"/>
      <c r="BF6" s="518"/>
      <c r="BG6" s="518"/>
      <c r="BH6" s="518"/>
      <c r="BI6" s="518"/>
      <c r="BJ6" s="518"/>
      <c r="BK6" s="518"/>
      <c r="BL6" s="518"/>
      <c r="BM6" s="518"/>
      <c r="BN6" s="518"/>
      <c r="BO6" s="518"/>
      <c r="BP6" s="519"/>
      <c r="BQ6" s="519"/>
    </row>
    <row r="7" spans="1:74" s="519" customFormat="1" ht="20.25" customHeight="1">
      <c r="A7" s="1911" t="s">
        <v>857</v>
      </c>
      <c r="B7" s="522"/>
      <c r="C7" s="522"/>
      <c r="D7" s="573"/>
      <c r="E7" s="522" t="s">
        <v>1902</v>
      </c>
      <c r="M7" s="1429"/>
      <c r="N7" s="1429"/>
      <c r="O7" s="1429"/>
      <c r="P7" s="1429"/>
      <c r="Q7" s="1429"/>
      <c r="R7" s="1429"/>
      <c r="S7" s="1429"/>
      <c r="T7" s="1429"/>
      <c r="U7" s="1429"/>
      <c r="V7" s="1429"/>
      <c r="W7" s="1429"/>
      <c r="X7" s="522"/>
      <c r="Y7" s="522"/>
      <c r="Z7" s="522"/>
      <c r="AG7" s="573"/>
      <c r="AJ7" s="560" t="s">
        <v>1903</v>
      </c>
      <c r="AK7" s="560"/>
      <c r="AL7" s="560"/>
      <c r="AM7" s="573"/>
      <c r="AS7" s="1429"/>
      <c r="AT7" s="1429"/>
      <c r="AU7" s="522"/>
      <c r="AV7" s="522"/>
      <c r="AW7" s="522"/>
      <c r="BD7" s="573"/>
      <c r="BP7" s="1429"/>
      <c r="BQ7" s="1429"/>
    </row>
    <row r="8" spans="1:74" s="519" customFormat="1" ht="18">
      <c r="A8" s="1875" t="s">
        <v>199</v>
      </c>
      <c r="B8" s="524"/>
      <c r="C8" s="524"/>
      <c r="D8" s="526"/>
      <c r="E8" s="525" t="s">
        <v>1833</v>
      </c>
      <c r="F8" s="527"/>
      <c r="G8" s="527"/>
      <c r="H8" s="527"/>
      <c r="I8" s="525"/>
      <c r="K8" s="525"/>
      <c r="L8" s="567" t="s">
        <v>1904</v>
      </c>
      <c r="M8" s="1875" t="s">
        <v>843</v>
      </c>
      <c r="N8" s="524"/>
      <c r="O8" s="527" t="s">
        <v>1513</v>
      </c>
      <c r="P8" s="526"/>
      <c r="Q8" s="527"/>
      <c r="R8" s="527"/>
      <c r="S8" s="527"/>
      <c r="T8" s="547"/>
      <c r="U8" s="567" t="s">
        <v>1904</v>
      </c>
      <c r="V8" s="525"/>
      <c r="W8" s="525"/>
      <c r="X8" s="2123" t="s">
        <v>844</v>
      </c>
      <c r="Y8" s="524"/>
      <c r="Z8" s="524"/>
      <c r="AA8" s="527"/>
      <c r="AB8" s="524" t="s">
        <v>1905</v>
      </c>
      <c r="AC8" s="527"/>
      <c r="AD8" s="527"/>
      <c r="AE8" s="525"/>
      <c r="AF8" s="525"/>
      <c r="AH8" s="525"/>
      <c r="AI8" s="567" t="s">
        <v>1904</v>
      </c>
      <c r="AJ8" s="2124" t="s">
        <v>859</v>
      </c>
      <c r="AK8" s="527"/>
      <c r="AL8" s="527" t="s">
        <v>1522</v>
      </c>
      <c r="AM8" s="528"/>
      <c r="AN8" s="527"/>
      <c r="AO8" s="527"/>
      <c r="AP8" s="527"/>
      <c r="AQ8" s="597"/>
      <c r="AR8" s="567" t="s">
        <v>1906</v>
      </c>
      <c r="AS8" s="525"/>
      <c r="AT8" s="525"/>
      <c r="AU8" s="1875" t="s">
        <v>720</v>
      </c>
      <c r="AV8" s="524"/>
      <c r="AW8" s="524"/>
      <c r="AY8" s="525" t="s">
        <v>1907</v>
      </c>
      <c r="AZ8" s="527"/>
      <c r="BA8" s="527"/>
      <c r="BB8" s="525"/>
      <c r="BC8" s="525"/>
      <c r="BE8" s="525"/>
      <c r="BF8" s="567" t="s">
        <v>1904</v>
      </c>
      <c r="BG8" s="2124" t="s">
        <v>860</v>
      </c>
      <c r="BH8" s="569"/>
      <c r="BI8" s="525" t="s">
        <v>1629</v>
      </c>
      <c r="BJ8" s="528"/>
      <c r="BK8" s="525"/>
      <c r="BL8" s="527"/>
      <c r="BM8" s="527"/>
      <c r="BN8" s="575"/>
      <c r="BO8" s="576" t="s">
        <v>1908</v>
      </c>
      <c r="BP8" s="525"/>
      <c r="BQ8" s="525"/>
    </row>
    <row r="9" spans="1:74" s="14" customFormat="1" ht="18" customHeight="1">
      <c r="A9" s="2445" t="s">
        <v>1909</v>
      </c>
      <c r="B9" s="2445"/>
      <c r="C9" s="2446"/>
      <c r="D9" s="508"/>
      <c r="E9" s="425"/>
      <c r="F9" s="2119" t="s">
        <v>94</v>
      </c>
      <c r="G9" s="2120" t="s">
        <v>616</v>
      </c>
      <c r="H9" s="1275"/>
      <c r="I9" s="384" t="s">
        <v>252</v>
      </c>
      <c r="J9" s="444"/>
      <c r="K9" s="424"/>
      <c r="L9" s="426"/>
      <c r="M9" s="508"/>
      <c r="N9" s="425"/>
      <c r="O9" s="2119" t="s">
        <v>94</v>
      </c>
      <c r="P9" s="2120" t="s">
        <v>616</v>
      </c>
      <c r="Q9" s="1275"/>
      <c r="R9" s="384" t="s">
        <v>252</v>
      </c>
      <c r="S9" s="444"/>
      <c r="T9" s="424"/>
      <c r="U9" s="426"/>
      <c r="V9" s="2514" t="s">
        <v>1910</v>
      </c>
      <c r="W9" s="2515"/>
      <c r="X9" s="2520" t="s">
        <v>1909</v>
      </c>
      <c r="Y9" s="2520"/>
      <c r="Z9" s="2521"/>
      <c r="AA9" s="424"/>
      <c r="AB9" s="425"/>
      <c r="AC9" s="2119" t="s">
        <v>94</v>
      </c>
      <c r="AD9" s="2120" t="s">
        <v>616</v>
      </c>
      <c r="AE9" s="1275"/>
      <c r="AF9" s="384" t="s">
        <v>252</v>
      </c>
      <c r="AG9" s="444"/>
      <c r="AH9" s="424"/>
      <c r="AI9" s="426"/>
      <c r="AJ9" s="426"/>
      <c r="AK9" s="425"/>
      <c r="AL9" s="2119" t="s">
        <v>94</v>
      </c>
      <c r="AM9" s="2120" t="s">
        <v>616</v>
      </c>
      <c r="AN9" s="1275"/>
      <c r="AO9" s="384" t="s">
        <v>252</v>
      </c>
      <c r="AP9" s="444"/>
      <c r="AQ9" s="424"/>
      <c r="AR9" s="426"/>
      <c r="AS9" s="2514" t="s">
        <v>1910</v>
      </c>
      <c r="AT9" s="2515"/>
      <c r="AU9" s="2445" t="s">
        <v>1909</v>
      </c>
      <c r="AV9" s="2445"/>
      <c r="AW9" s="2446"/>
      <c r="AX9" s="424"/>
      <c r="AY9" s="425"/>
      <c r="AZ9" s="2119" t="s">
        <v>94</v>
      </c>
      <c r="BA9" s="2120" t="s">
        <v>616</v>
      </c>
      <c r="BB9" s="1275"/>
      <c r="BC9" s="384" t="s">
        <v>252</v>
      </c>
      <c r="BD9" s="444"/>
      <c r="BE9" s="424"/>
      <c r="BF9" s="426"/>
      <c r="BG9" s="426"/>
      <c r="BH9" s="425"/>
      <c r="BI9" s="2119" t="s">
        <v>94</v>
      </c>
      <c r="BJ9" s="2120" t="s">
        <v>616</v>
      </c>
      <c r="BK9" s="1275"/>
      <c r="BL9" s="384" t="s">
        <v>252</v>
      </c>
      <c r="BM9" s="444"/>
      <c r="BN9" s="424"/>
      <c r="BO9" s="426"/>
      <c r="BP9" s="2514" t="s">
        <v>1910</v>
      </c>
      <c r="BQ9" s="2515"/>
    </row>
    <row r="10" spans="1:74" s="14" customFormat="1" ht="18" customHeight="1">
      <c r="A10" s="2510"/>
      <c r="B10" s="2510"/>
      <c r="C10" s="2511"/>
      <c r="D10" s="2108" t="s">
        <v>96</v>
      </c>
      <c r="E10" s="1631" t="s">
        <v>97</v>
      </c>
      <c r="F10" s="1631" t="s">
        <v>60</v>
      </c>
      <c r="G10" s="1631" t="s">
        <v>1638</v>
      </c>
      <c r="H10" s="2121" t="s">
        <v>617</v>
      </c>
      <c r="I10" s="2122"/>
      <c r="J10" s="2125"/>
      <c r="K10" s="2090" t="s">
        <v>99</v>
      </c>
      <c r="L10" s="862" t="s">
        <v>831</v>
      </c>
      <c r="M10" s="2108" t="s">
        <v>96</v>
      </c>
      <c r="N10" s="1631" t="s">
        <v>97</v>
      </c>
      <c r="O10" s="1631" t="s">
        <v>60</v>
      </c>
      <c r="P10" s="1631" t="s">
        <v>1638</v>
      </c>
      <c r="Q10" s="2121" t="s">
        <v>617</v>
      </c>
      <c r="R10" s="1406"/>
      <c r="S10" s="1407"/>
      <c r="T10" s="2090" t="s">
        <v>99</v>
      </c>
      <c r="U10" s="862" t="s">
        <v>831</v>
      </c>
      <c r="V10" s="2516"/>
      <c r="W10" s="2517"/>
      <c r="X10" s="2522"/>
      <c r="Y10" s="2522"/>
      <c r="Z10" s="2523"/>
      <c r="AA10" s="2090" t="s">
        <v>96</v>
      </c>
      <c r="AB10" s="1631" t="s">
        <v>97</v>
      </c>
      <c r="AC10" s="1631" t="s">
        <v>60</v>
      </c>
      <c r="AD10" s="1631" t="s">
        <v>1638</v>
      </c>
      <c r="AE10" s="2121" t="s">
        <v>617</v>
      </c>
      <c r="AF10" s="1406"/>
      <c r="AG10" s="1407"/>
      <c r="AH10" s="2090" t="s">
        <v>99</v>
      </c>
      <c r="AI10" s="862" t="s">
        <v>831</v>
      </c>
      <c r="AJ10" s="862" t="s">
        <v>96</v>
      </c>
      <c r="AK10" s="1631" t="s">
        <v>97</v>
      </c>
      <c r="AL10" s="1631" t="s">
        <v>60</v>
      </c>
      <c r="AM10" s="1631" t="s">
        <v>1638</v>
      </c>
      <c r="AN10" s="2121" t="s">
        <v>617</v>
      </c>
      <c r="AO10" s="1406"/>
      <c r="AP10" s="1407"/>
      <c r="AQ10" s="2090" t="s">
        <v>99</v>
      </c>
      <c r="AR10" s="862" t="s">
        <v>831</v>
      </c>
      <c r="AS10" s="2516"/>
      <c r="AT10" s="2517"/>
      <c r="AU10" s="2510"/>
      <c r="AV10" s="2510"/>
      <c r="AW10" s="2511"/>
      <c r="AX10" s="2090" t="s">
        <v>96</v>
      </c>
      <c r="AY10" s="1631" t="s">
        <v>97</v>
      </c>
      <c r="AZ10" s="1631" t="s">
        <v>60</v>
      </c>
      <c r="BA10" s="1631" t="s">
        <v>1638</v>
      </c>
      <c r="BB10" s="2121" t="s">
        <v>617</v>
      </c>
      <c r="BC10" s="1406"/>
      <c r="BD10" s="1407"/>
      <c r="BE10" s="2090" t="s">
        <v>99</v>
      </c>
      <c r="BF10" s="862" t="s">
        <v>831</v>
      </c>
      <c r="BG10" s="862" t="s">
        <v>96</v>
      </c>
      <c r="BH10" s="1631" t="s">
        <v>97</v>
      </c>
      <c r="BI10" s="1631" t="s">
        <v>60</v>
      </c>
      <c r="BJ10" s="1631" t="s">
        <v>1638</v>
      </c>
      <c r="BK10" s="2121" t="s">
        <v>617</v>
      </c>
      <c r="BL10" s="1406"/>
      <c r="BM10" s="1407"/>
      <c r="BN10" s="2090" t="s">
        <v>99</v>
      </c>
      <c r="BO10" s="862" t="s">
        <v>831</v>
      </c>
      <c r="BP10" s="2516"/>
      <c r="BQ10" s="2517"/>
    </row>
    <row r="11" spans="1:74" s="14" customFormat="1" ht="18" customHeight="1">
      <c r="A11" s="2510"/>
      <c r="B11" s="2510"/>
      <c r="C11" s="2511"/>
      <c r="D11" s="396"/>
      <c r="E11" s="390"/>
      <c r="F11" s="390"/>
      <c r="G11" s="862" t="s">
        <v>61</v>
      </c>
      <c r="H11" s="1374" t="s">
        <v>1701</v>
      </c>
      <c r="I11" s="1408"/>
      <c r="J11" s="1409"/>
      <c r="K11" s="389"/>
      <c r="L11" s="390"/>
      <c r="M11" s="396"/>
      <c r="N11" s="390"/>
      <c r="O11" s="390"/>
      <c r="P11" s="862" t="s">
        <v>61</v>
      </c>
      <c r="Q11" s="1374" t="s">
        <v>1701</v>
      </c>
      <c r="R11" s="1408"/>
      <c r="S11" s="1409"/>
      <c r="T11" s="389"/>
      <c r="U11" s="390"/>
      <c r="V11" s="2516"/>
      <c r="W11" s="2517"/>
      <c r="X11" s="2522"/>
      <c r="Y11" s="2522"/>
      <c r="Z11" s="2523"/>
      <c r="AA11" s="389"/>
      <c r="AB11" s="390"/>
      <c r="AC11" s="390"/>
      <c r="AD11" s="862" t="s">
        <v>61</v>
      </c>
      <c r="AE11" s="1374" t="s">
        <v>1701</v>
      </c>
      <c r="AF11" s="1408"/>
      <c r="AG11" s="1409"/>
      <c r="AH11" s="389"/>
      <c r="AI11" s="390"/>
      <c r="AJ11" s="390"/>
      <c r="AK11" s="390"/>
      <c r="AL11" s="390"/>
      <c r="AM11" s="390" t="s">
        <v>120</v>
      </c>
      <c r="AN11" s="1374" t="s">
        <v>1701</v>
      </c>
      <c r="AO11" s="1408"/>
      <c r="AP11" s="1409"/>
      <c r="AQ11" s="389"/>
      <c r="AR11" s="390"/>
      <c r="AS11" s="2516"/>
      <c r="AT11" s="2517"/>
      <c r="AU11" s="2510"/>
      <c r="AV11" s="2510"/>
      <c r="AW11" s="2511"/>
      <c r="AX11" s="389"/>
      <c r="AY11" s="390"/>
      <c r="AZ11" s="390"/>
      <c r="BA11" s="862" t="s">
        <v>61</v>
      </c>
      <c r="BB11" s="1374" t="s">
        <v>1701</v>
      </c>
      <c r="BC11" s="1408"/>
      <c r="BD11" s="1409"/>
      <c r="BE11" s="389"/>
      <c r="BF11" s="390"/>
      <c r="BG11" s="390"/>
      <c r="BH11" s="390"/>
      <c r="BI11" s="390"/>
      <c r="BJ11" s="862" t="s">
        <v>61</v>
      </c>
      <c r="BK11" s="1374" t="s">
        <v>1701</v>
      </c>
      <c r="BL11" s="1408"/>
      <c r="BM11" s="1409"/>
      <c r="BN11" s="389"/>
      <c r="BO11" s="390"/>
      <c r="BP11" s="2516"/>
      <c r="BQ11" s="2517"/>
    </row>
    <row r="12" spans="1:74" s="14" customFormat="1" ht="18" customHeight="1">
      <c r="A12" s="2510"/>
      <c r="B12" s="2510"/>
      <c r="C12" s="2511"/>
      <c r="D12" s="396"/>
      <c r="E12" s="390"/>
      <c r="F12" s="390"/>
      <c r="G12" s="390" t="s">
        <v>1490</v>
      </c>
      <c r="H12" s="2090" t="s">
        <v>794</v>
      </c>
      <c r="I12" s="1631" t="s">
        <v>123</v>
      </c>
      <c r="J12" s="1631" t="s">
        <v>796</v>
      </c>
      <c r="K12" s="389"/>
      <c r="L12" s="390"/>
      <c r="M12" s="396"/>
      <c r="N12" s="390"/>
      <c r="O12" s="390"/>
      <c r="P12" s="390" t="s">
        <v>1851</v>
      </c>
      <c r="Q12" s="2090" t="s">
        <v>794</v>
      </c>
      <c r="R12" s="1631" t="s">
        <v>123</v>
      </c>
      <c r="S12" s="1631" t="s">
        <v>796</v>
      </c>
      <c r="T12" s="389"/>
      <c r="U12" s="390"/>
      <c r="V12" s="2516"/>
      <c r="W12" s="2517"/>
      <c r="X12" s="2522"/>
      <c r="Y12" s="2522"/>
      <c r="Z12" s="2523"/>
      <c r="AA12" s="389"/>
      <c r="AB12" s="390"/>
      <c r="AC12" s="390"/>
      <c r="AD12" s="390" t="s">
        <v>1851</v>
      </c>
      <c r="AE12" s="2090" t="s">
        <v>794</v>
      </c>
      <c r="AF12" s="1631" t="s">
        <v>123</v>
      </c>
      <c r="AG12" s="1631" t="s">
        <v>796</v>
      </c>
      <c r="AH12" s="389"/>
      <c r="AI12" s="390"/>
      <c r="AJ12" s="390"/>
      <c r="AK12" s="390"/>
      <c r="AL12" s="390"/>
      <c r="AM12" s="862" t="s">
        <v>1851</v>
      </c>
      <c r="AN12" s="2090" t="s">
        <v>794</v>
      </c>
      <c r="AO12" s="1631" t="s">
        <v>123</v>
      </c>
      <c r="AP12" s="1631" t="s">
        <v>796</v>
      </c>
      <c r="AQ12" s="389"/>
      <c r="AR12" s="390"/>
      <c r="AS12" s="2516"/>
      <c r="AT12" s="2517"/>
      <c r="AU12" s="2510"/>
      <c r="AV12" s="2510"/>
      <c r="AW12" s="2511"/>
      <c r="AX12" s="389"/>
      <c r="AY12" s="390"/>
      <c r="AZ12" s="390"/>
      <c r="BA12" s="390" t="s">
        <v>1851</v>
      </c>
      <c r="BB12" s="2090" t="s">
        <v>794</v>
      </c>
      <c r="BC12" s="1631" t="s">
        <v>123</v>
      </c>
      <c r="BD12" s="1631" t="s">
        <v>796</v>
      </c>
      <c r="BE12" s="389"/>
      <c r="BF12" s="390"/>
      <c r="BG12" s="390"/>
      <c r="BH12" s="390"/>
      <c r="BI12" s="390"/>
      <c r="BJ12" s="390" t="s">
        <v>1851</v>
      </c>
      <c r="BK12" s="2090" t="s">
        <v>794</v>
      </c>
      <c r="BL12" s="1631" t="s">
        <v>123</v>
      </c>
      <c r="BM12" s="1631" t="s">
        <v>796</v>
      </c>
      <c r="BN12" s="389"/>
      <c r="BO12" s="390"/>
      <c r="BP12" s="2516"/>
      <c r="BQ12" s="2517"/>
    </row>
    <row r="13" spans="1:74" s="14" customFormat="1" ht="18" customHeight="1">
      <c r="A13" s="2510"/>
      <c r="B13" s="2510"/>
      <c r="C13" s="2511"/>
      <c r="D13" s="396" t="s">
        <v>101</v>
      </c>
      <c r="E13" s="390" t="s">
        <v>1598</v>
      </c>
      <c r="F13" s="390" t="s">
        <v>1781</v>
      </c>
      <c r="G13" s="390" t="s">
        <v>102</v>
      </c>
      <c r="H13" s="389" t="s">
        <v>1729</v>
      </c>
      <c r="I13" s="390" t="s">
        <v>1704</v>
      </c>
      <c r="J13" s="390" t="s">
        <v>1729</v>
      </c>
      <c r="K13" s="389" t="s">
        <v>1601</v>
      </c>
      <c r="L13" s="390" t="s">
        <v>1602</v>
      </c>
      <c r="M13" s="396" t="s">
        <v>101</v>
      </c>
      <c r="N13" s="390" t="s">
        <v>1598</v>
      </c>
      <c r="O13" s="390" t="s">
        <v>1781</v>
      </c>
      <c r="P13" s="390" t="s">
        <v>102</v>
      </c>
      <c r="Q13" s="389" t="s">
        <v>1729</v>
      </c>
      <c r="R13" s="390" t="s">
        <v>1704</v>
      </c>
      <c r="S13" s="390" t="s">
        <v>1729</v>
      </c>
      <c r="T13" s="389" t="s">
        <v>1601</v>
      </c>
      <c r="U13" s="390" t="s">
        <v>1602</v>
      </c>
      <c r="V13" s="2516"/>
      <c r="W13" s="2517"/>
      <c r="X13" s="2522"/>
      <c r="Y13" s="2522"/>
      <c r="Z13" s="2523"/>
      <c r="AA13" s="389" t="s">
        <v>101</v>
      </c>
      <c r="AB13" s="390" t="s">
        <v>1598</v>
      </c>
      <c r="AC13" s="390" t="s">
        <v>1781</v>
      </c>
      <c r="AD13" s="390" t="s">
        <v>102</v>
      </c>
      <c r="AE13" s="389" t="s">
        <v>1729</v>
      </c>
      <c r="AF13" s="390" t="s">
        <v>1704</v>
      </c>
      <c r="AG13" s="390" t="s">
        <v>1729</v>
      </c>
      <c r="AH13" s="389" t="s">
        <v>1601</v>
      </c>
      <c r="AI13" s="390" t="s">
        <v>1602</v>
      </c>
      <c r="AJ13" s="390" t="s">
        <v>101</v>
      </c>
      <c r="AK13" s="390" t="s">
        <v>1598</v>
      </c>
      <c r="AL13" s="390" t="s">
        <v>1781</v>
      </c>
      <c r="AM13" s="390" t="s">
        <v>102</v>
      </c>
      <c r="AN13" s="389" t="s">
        <v>1729</v>
      </c>
      <c r="AO13" s="390" t="s">
        <v>1704</v>
      </c>
      <c r="AP13" s="390" t="s">
        <v>1729</v>
      </c>
      <c r="AQ13" s="389" t="s">
        <v>1601</v>
      </c>
      <c r="AR13" s="390" t="s">
        <v>1602</v>
      </c>
      <c r="AS13" s="2516"/>
      <c r="AT13" s="2517"/>
      <c r="AU13" s="2510"/>
      <c r="AV13" s="2510"/>
      <c r="AW13" s="2511"/>
      <c r="AX13" s="389" t="s">
        <v>101</v>
      </c>
      <c r="AY13" s="390" t="s">
        <v>1598</v>
      </c>
      <c r="AZ13" s="390" t="s">
        <v>1781</v>
      </c>
      <c r="BA13" s="390" t="s">
        <v>102</v>
      </c>
      <c r="BB13" s="389" t="s">
        <v>1729</v>
      </c>
      <c r="BC13" s="390" t="s">
        <v>1704</v>
      </c>
      <c r="BD13" s="390" t="s">
        <v>1729</v>
      </c>
      <c r="BE13" s="389" t="s">
        <v>1601</v>
      </c>
      <c r="BF13" s="390" t="s">
        <v>1602</v>
      </c>
      <c r="BG13" s="390" t="s">
        <v>101</v>
      </c>
      <c r="BH13" s="390" t="s">
        <v>1598</v>
      </c>
      <c r="BI13" s="390" t="s">
        <v>1781</v>
      </c>
      <c r="BJ13" s="390" t="s">
        <v>102</v>
      </c>
      <c r="BK13" s="389" t="s">
        <v>1729</v>
      </c>
      <c r="BL13" s="390" t="s">
        <v>1704</v>
      </c>
      <c r="BM13" s="390" t="s">
        <v>1729</v>
      </c>
      <c r="BN13" s="389" t="s">
        <v>1601</v>
      </c>
      <c r="BO13" s="390" t="s">
        <v>1602</v>
      </c>
      <c r="BP13" s="2516"/>
      <c r="BQ13" s="2517"/>
    </row>
    <row r="14" spans="1:74" s="14" customFormat="1" ht="18" customHeight="1">
      <c r="A14" s="2512"/>
      <c r="B14" s="2512"/>
      <c r="C14" s="2513"/>
      <c r="D14" s="460"/>
      <c r="E14" s="399"/>
      <c r="F14" s="399"/>
      <c r="G14" s="400"/>
      <c r="H14" s="2340" t="s">
        <v>1598</v>
      </c>
      <c r="I14" s="400" t="s">
        <v>1705</v>
      </c>
      <c r="J14" s="577" t="s">
        <v>103</v>
      </c>
      <c r="K14" s="121"/>
      <c r="L14" s="399"/>
      <c r="M14" s="460"/>
      <c r="N14" s="399"/>
      <c r="O14" s="399"/>
      <c r="P14" s="400"/>
      <c r="Q14" s="2340" t="s">
        <v>1598</v>
      </c>
      <c r="R14" s="400" t="s">
        <v>1705</v>
      </c>
      <c r="S14" s="577" t="s">
        <v>103</v>
      </c>
      <c r="T14" s="121"/>
      <c r="U14" s="399"/>
      <c r="V14" s="2518"/>
      <c r="W14" s="2519"/>
      <c r="X14" s="2460"/>
      <c r="Y14" s="2460"/>
      <c r="Z14" s="2461"/>
      <c r="AA14" s="121"/>
      <c r="AB14" s="399"/>
      <c r="AC14" s="399"/>
      <c r="AD14" s="400"/>
      <c r="AE14" s="2340" t="s">
        <v>1598</v>
      </c>
      <c r="AF14" s="400" t="s">
        <v>1705</v>
      </c>
      <c r="AG14" s="577" t="s">
        <v>103</v>
      </c>
      <c r="AH14" s="121"/>
      <c r="AI14" s="399"/>
      <c r="AJ14" s="399"/>
      <c r="AK14" s="399"/>
      <c r="AL14" s="399"/>
      <c r="AM14" s="400"/>
      <c r="AN14" s="2340" t="s">
        <v>1598</v>
      </c>
      <c r="AO14" s="400" t="s">
        <v>1705</v>
      </c>
      <c r="AP14" s="577" t="s">
        <v>103</v>
      </c>
      <c r="AQ14" s="477"/>
      <c r="AR14" s="399"/>
      <c r="AS14" s="2518"/>
      <c r="AT14" s="2519"/>
      <c r="AU14" s="2512"/>
      <c r="AV14" s="2512"/>
      <c r="AW14" s="2513"/>
      <c r="AX14" s="121"/>
      <c r="AY14" s="399"/>
      <c r="AZ14" s="399"/>
      <c r="BA14" s="400"/>
      <c r="BB14" s="2340" t="s">
        <v>1598</v>
      </c>
      <c r="BC14" s="400" t="s">
        <v>1705</v>
      </c>
      <c r="BD14" s="577" t="s">
        <v>103</v>
      </c>
      <c r="BE14" s="121"/>
      <c r="BF14" s="399"/>
      <c r="BG14" s="399"/>
      <c r="BH14" s="399"/>
      <c r="BI14" s="399"/>
      <c r="BJ14" s="400"/>
      <c r="BK14" s="2340" t="s">
        <v>1598</v>
      </c>
      <c r="BL14" s="400" t="s">
        <v>1705</v>
      </c>
      <c r="BM14" s="577" t="s">
        <v>103</v>
      </c>
      <c r="BN14" s="460"/>
      <c r="BO14" s="399"/>
      <c r="BP14" s="2518"/>
      <c r="BQ14" s="2519"/>
    </row>
    <row r="15" spans="1:74" ht="18" customHeight="1">
      <c r="A15" s="1430">
        <v>40544</v>
      </c>
      <c r="B15" s="1431">
        <v>40544</v>
      </c>
      <c r="C15" s="1432">
        <v>40544</v>
      </c>
      <c r="D15" s="537">
        <v>2238811</v>
      </c>
      <c r="E15" s="537">
        <v>2168784</v>
      </c>
      <c r="F15" s="537">
        <v>1767009</v>
      </c>
      <c r="G15" s="537">
        <v>230679</v>
      </c>
      <c r="H15" s="537">
        <v>171095</v>
      </c>
      <c r="I15" s="537">
        <v>119451</v>
      </c>
      <c r="J15" s="537">
        <v>51644</v>
      </c>
      <c r="K15" s="537">
        <v>3574</v>
      </c>
      <c r="L15" s="537">
        <v>202805</v>
      </c>
      <c r="M15" s="537">
        <v>15760</v>
      </c>
      <c r="N15" s="537">
        <v>15804</v>
      </c>
      <c r="O15" s="537">
        <v>1638</v>
      </c>
      <c r="P15" s="537" t="s">
        <v>21</v>
      </c>
      <c r="Q15" s="537">
        <v>14166</v>
      </c>
      <c r="R15" s="537">
        <v>1688</v>
      </c>
      <c r="S15" s="537">
        <v>12478</v>
      </c>
      <c r="T15" s="537" t="s">
        <v>21</v>
      </c>
      <c r="U15" s="537">
        <v>288</v>
      </c>
      <c r="V15" s="599">
        <v>40544</v>
      </c>
      <c r="W15" s="600">
        <v>40544</v>
      </c>
      <c r="X15" s="1430">
        <v>40544</v>
      </c>
      <c r="Y15" s="1431">
        <v>40544</v>
      </c>
      <c r="Z15" s="1432">
        <v>40544</v>
      </c>
      <c r="AA15" s="537">
        <v>34704</v>
      </c>
      <c r="AB15" s="537">
        <v>34368</v>
      </c>
      <c r="AC15" s="537">
        <v>16928</v>
      </c>
      <c r="AD15" s="537">
        <v>9988</v>
      </c>
      <c r="AE15" s="537">
        <v>7452</v>
      </c>
      <c r="AF15" s="537">
        <v>2977</v>
      </c>
      <c r="AG15" s="537">
        <v>4475</v>
      </c>
      <c r="AH15" s="537">
        <v>549</v>
      </c>
      <c r="AI15" s="537">
        <v>7487</v>
      </c>
      <c r="AJ15" s="537">
        <v>7635</v>
      </c>
      <c r="AK15" s="537">
        <v>7654</v>
      </c>
      <c r="AL15" s="537">
        <v>815</v>
      </c>
      <c r="AM15" s="537" t="s">
        <v>21</v>
      </c>
      <c r="AN15" s="537">
        <v>6839</v>
      </c>
      <c r="AO15" s="537">
        <v>5707</v>
      </c>
      <c r="AP15" s="537">
        <v>1132</v>
      </c>
      <c r="AQ15" s="537" t="s">
        <v>21</v>
      </c>
      <c r="AR15" s="537">
        <v>112</v>
      </c>
      <c r="AS15" s="599">
        <v>40544</v>
      </c>
      <c r="AT15" s="600">
        <v>40544</v>
      </c>
      <c r="AU15" s="1430">
        <v>40544</v>
      </c>
      <c r="AV15" s="1431">
        <v>40544</v>
      </c>
      <c r="AW15" s="1432">
        <v>40544</v>
      </c>
      <c r="AX15" s="537">
        <v>1409810</v>
      </c>
      <c r="AY15" s="537">
        <v>1377522</v>
      </c>
      <c r="AZ15" s="537">
        <v>1106438</v>
      </c>
      <c r="BA15" s="537">
        <v>213495</v>
      </c>
      <c r="BB15" s="537">
        <v>57590</v>
      </c>
      <c r="BC15" s="537">
        <v>53189</v>
      </c>
      <c r="BD15" s="537">
        <v>4401</v>
      </c>
      <c r="BE15" s="537" t="s">
        <v>21</v>
      </c>
      <c r="BF15" s="537">
        <v>75026</v>
      </c>
      <c r="BG15" s="537">
        <v>374735</v>
      </c>
      <c r="BH15" s="537">
        <v>374745</v>
      </c>
      <c r="BI15" s="537">
        <v>140911</v>
      </c>
      <c r="BJ15" s="537">
        <v>183687</v>
      </c>
      <c r="BK15" s="537">
        <v>50147</v>
      </c>
      <c r="BL15" s="537">
        <v>46236</v>
      </c>
      <c r="BM15" s="537">
        <v>3911</v>
      </c>
      <c r="BN15" s="542" t="s">
        <v>22</v>
      </c>
      <c r="BO15" s="540" t="s">
        <v>22</v>
      </c>
      <c r="BP15" s="2126">
        <v>40544</v>
      </c>
      <c r="BQ15" s="600">
        <v>40544</v>
      </c>
      <c r="BR15" s="518"/>
      <c r="BS15" s="518"/>
      <c r="BT15" s="518"/>
    </row>
    <row r="16" spans="1:74" ht="15" customHeight="1">
      <c r="A16" s="579"/>
      <c r="B16" s="578">
        <v>40909</v>
      </c>
      <c r="C16" s="580"/>
      <c r="D16" s="542">
        <v>2014804</v>
      </c>
      <c r="E16" s="542">
        <v>2006568</v>
      </c>
      <c r="F16" s="542">
        <v>1624949</v>
      </c>
      <c r="G16" s="542">
        <v>228070</v>
      </c>
      <c r="H16" s="542">
        <v>153548</v>
      </c>
      <c r="I16" s="542">
        <v>107148</v>
      </c>
      <c r="J16" s="542">
        <v>46401</v>
      </c>
      <c r="K16" s="542">
        <v>4024</v>
      </c>
      <c r="L16" s="542">
        <v>207259</v>
      </c>
      <c r="M16" s="542">
        <v>11929</v>
      </c>
      <c r="N16" s="542">
        <v>11939</v>
      </c>
      <c r="O16" s="542">
        <v>1573</v>
      </c>
      <c r="P16" s="542" t="s">
        <v>21</v>
      </c>
      <c r="Q16" s="542">
        <v>10366</v>
      </c>
      <c r="R16" s="542">
        <v>2192</v>
      </c>
      <c r="S16" s="542">
        <v>8174</v>
      </c>
      <c r="T16" s="542" t="s">
        <v>21</v>
      </c>
      <c r="U16" s="542">
        <v>278</v>
      </c>
      <c r="V16" s="538">
        <v>40909</v>
      </c>
      <c r="W16" s="539">
        <v>40909</v>
      </c>
      <c r="X16" s="579"/>
      <c r="Y16" s="578">
        <v>40909</v>
      </c>
      <c r="Z16" s="580"/>
      <c r="AA16" s="542">
        <v>42063</v>
      </c>
      <c r="AB16" s="542">
        <v>42108</v>
      </c>
      <c r="AC16" s="542">
        <v>21530</v>
      </c>
      <c r="AD16" s="542">
        <v>13799</v>
      </c>
      <c r="AE16" s="542">
        <v>6779</v>
      </c>
      <c r="AF16" s="542">
        <v>2558</v>
      </c>
      <c r="AG16" s="542">
        <v>4221</v>
      </c>
      <c r="AH16" s="542">
        <v>763</v>
      </c>
      <c r="AI16" s="542">
        <v>6649</v>
      </c>
      <c r="AJ16" s="542">
        <v>6454</v>
      </c>
      <c r="AK16" s="542">
        <v>6468</v>
      </c>
      <c r="AL16" s="542">
        <v>794</v>
      </c>
      <c r="AM16" s="542" t="s">
        <v>21</v>
      </c>
      <c r="AN16" s="542">
        <v>5674</v>
      </c>
      <c r="AO16" s="542">
        <v>4497</v>
      </c>
      <c r="AP16" s="542">
        <v>1177</v>
      </c>
      <c r="AQ16" s="542" t="s">
        <v>21</v>
      </c>
      <c r="AR16" s="542">
        <v>98</v>
      </c>
      <c r="AS16" s="538">
        <v>40909</v>
      </c>
      <c r="AT16" s="539">
        <v>40909</v>
      </c>
      <c r="AU16" s="579"/>
      <c r="AV16" s="578">
        <v>40909</v>
      </c>
      <c r="AW16" s="580"/>
      <c r="AX16" s="542">
        <v>1348068</v>
      </c>
      <c r="AY16" s="542">
        <v>1322915</v>
      </c>
      <c r="AZ16" s="542">
        <v>1056424</v>
      </c>
      <c r="BA16" s="542">
        <v>207603</v>
      </c>
      <c r="BB16" s="542">
        <v>58889</v>
      </c>
      <c r="BC16" s="542">
        <v>50372</v>
      </c>
      <c r="BD16" s="542">
        <v>8516</v>
      </c>
      <c r="BE16" s="542" t="s">
        <v>21</v>
      </c>
      <c r="BF16" s="542">
        <v>100175</v>
      </c>
      <c r="BG16" s="542">
        <v>346578</v>
      </c>
      <c r="BH16" s="542">
        <v>346579</v>
      </c>
      <c r="BI16" s="542">
        <v>117359</v>
      </c>
      <c r="BJ16" s="542">
        <v>177915</v>
      </c>
      <c r="BK16" s="542">
        <v>51305</v>
      </c>
      <c r="BL16" s="542">
        <v>43893</v>
      </c>
      <c r="BM16" s="542">
        <v>7412</v>
      </c>
      <c r="BN16" s="542" t="s">
        <v>22</v>
      </c>
      <c r="BO16" s="605" t="s">
        <v>22</v>
      </c>
      <c r="BP16" s="2127">
        <v>40909</v>
      </c>
      <c r="BQ16" s="539">
        <v>40909</v>
      </c>
      <c r="BR16" s="518"/>
      <c r="BS16" s="518"/>
      <c r="BT16" s="518"/>
    </row>
    <row r="17" spans="1:72" ht="15" customHeight="1">
      <c r="A17" s="579"/>
      <c r="B17" s="578">
        <v>41275</v>
      </c>
      <c r="C17" s="580"/>
      <c r="D17" s="542">
        <v>2094056</v>
      </c>
      <c r="E17" s="542">
        <v>2089067</v>
      </c>
      <c r="F17" s="542">
        <v>1724391</v>
      </c>
      <c r="G17" s="542">
        <v>215450</v>
      </c>
      <c r="H17" s="542">
        <v>149226</v>
      </c>
      <c r="I17" s="542">
        <v>105322</v>
      </c>
      <c r="J17" s="542">
        <v>43904</v>
      </c>
      <c r="K17" s="542">
        <v>5597</v>
      </c>
      <c r="L17" s="542">
        <v>206601</v>
      </c>
      <c r="M17" s="542">
        <v>11631</v>
      </c>
      <c r="N17" s="542">
        <v>11658</v>
      </c>
      <c r="O17" s="542">
        <v>1458</v>
      </c>
      <c r="P17" s="542" t="s">
        <v>21</v>
      </c>
      <c r="Q17" s="542">
        <v>10200</v>
      </c>
      <c r="R17" s="542">
        <v>1445</v>
      </c>
      <c r="S17" s="542">
        <v>8755</v>
      </c>
      <c r="T17" s="542" t="s">
        <v>21</v>
      </c>
      <c r="U17" s="542">
        <v>217</v>
      </c>
      <c r="V17" s="538">
        <v>41275</v>
      </c>
      <c r="W17" s="539">
        <v>41275</v>
      </c>
      <c r="X17" s="579"/>
      <c r="Y17" s="578">
        <v>41275</v>
      </c>
      <c r="Z17" s="580"/>
      <c r="AA17" s="542">
        <v>38226</v>
      </c>
      <c r="AB17" s="542">
        <v>37600</v>
      </c>
      <c r="AC17" s="542">
        <v>20318</v>
      </c>
      <c r="AD17" s="542">
        <v>11455</v>
      </c>
      <c r="AE17" s="542">
        <v>5827</v>
      </c>
      <c r="AF17" s="542">
        <v>2038</v>
      </c>
      <c r="AG17" s="542">
        <v>3789</v>
      </c>
      <c r="AH17" s="542">
        <v>992</v>
      </c>
      <c r="AI17" s="542">
        <v>6259</v>
      </c>
      <c r="AJ17" s="542">
        <v>5445</v>
      </c>
      <c r="AK17" s="542">
        <v>5486</v>
      </c>
      <c r="AL17" s="542">
        <v>811</v>
      </c>
      <c r="AM17" s="542" t="s">
        <v>21</v>
      </c>
      <c r="AN17" s="542">
        <v>4675</v>
      </c>
      <c r="AO17" s="542">
        <v>3263</v>
      </c>
      <c r="AP17" s="542">
        <v>1412</v>
      </c>
      <c r="AQ17" s="542" t="s">
        <v>21</v>
      </c>
      <c r="AR17" s="542">
        <v>61</v>
      </c>
      <c r="AS17" s="538">
        <v>41275</v>
      </c>
      <c r="AT17" s="539">
        <v>41275</v>
      </c>
      <c r="AU17" s="579"/>
      <c r="AV17" s="578">
        <v>41275</v>
      </c>
      <c r="AW17" s="580"/>
      <c r="AX17" s="542">
        <v>1346472</v>
      </c>
      <c r="AY17" s="542">
        <v>1348798</v>
      </c>
      <c r="AZ17" s="542">
        <v>1086688</v>
      </c>
      <c r="BA17" s="542">
        <v>197082</v>
      </c>
      <c r="BB17" s="542">
        <v>65027</v>
      </c>
      <c r="BC17" s="542">
        <v>54119</v>
      </c>
      <c r="BD17" s="542">
        <v>10908</v>
      </c>
      <c r="BE17" s="542" t="s">
        <v>21</v>
      </c>
      <c r="BF17" s="542">
        <v>97850</v>
      </c>
      <c r="BG17" s="542">
        <v>343840</v>
      </c>
      <c r="BH17" s="542">
        <v>343840</v>
      </c>
      <c r="BI17" s="542">
        <v>118388</v>
      </c>
      <c r="BJ17" s="542">
        <v>168916</v>
      </c>
      <c r="BK17" s="542">
        <v>56536</v>
      </c>
      <c r="BL17" s="542">
        <v>47130</v>
      </c>
      <c r="BM17" s="542">
        <v>9406</v>
      </c>
      <c r="BN17" s="542" t="s">
        <v>22</v>
      </c>
      <c r="BO17" s="605" t="s">
        <v>22</v>
      </c>
      <c r="BP17" s="2127">
        <v>41275</v>
      </c>
      <c r="BQ17" s="539">
        <v>41275</v>
      </c>
      <c r="BR17" s="518"/>
      <c r="BS17" s="518"/>
      <c r="BT17" s="518"/>
    </row>
    <row r="18" spans="1:72" ht="15" customHeight="1">
      <c r="A18" s="579"/>
      <c r="B18" s="578">
        <v>41640</v>
      </c>
      <c r="C18" s="580"/>
      <c r="D18" s="542">
        <v>1969714</v>
      </c>
      <c r="E18" s="542">
        <v>1981520</v>
      </c>
      <c r="F18" s="542">
        <v>1593340</v>
      </c>
      <c r="G18" s="542">
        <v>241435</v>
      </c>
      <c r="H18" s="542">
        <v>146745</v>
      </c>
      <c r="I18" s="542">
        <v>100245</v>
      </c>
      <c r="J18" s="542">
        <v>46500</v>
      </c>
      <c r="K18" s="542">
        <v>5988</v>
      </c>
      <c r="L18" s="542">
        <v>188812</v>
      </c>
      <c r="M18" s="542">
        <v>11191</v>
      </c>
      <c r="N18" s="542">
        <v>11230</v>
      </c>
      <c r="O18" s="542">
        <v>1441</v>
      </c>
      <c r="P18" s="542" t="s">
        <v>21</v>
      </c>
      <c r="Q18" s="542">
        <v>9789</v>
      </c>
      <c r="R18" s="542">
        <v>1201</v>
      </c>
      <c r="S18" s="542">
        <v>8588</v>
      </c>
      <c r="T18" s="542" t="s">
        <v>21</v>
      </c>
      <c r="U18" s="542">
        <v>178</v>
      </c>
      <c r="V18" s="538">
        <v>41640</v>
      </c>
      <c r="W18" s="539">
        <v>41640</v>
      </c>
      <c r="X18" s="579"/>
      <c r="Y18" s="578">
        <v>41640</v>
      </c>
      <c r="Z18" s="580"/>
      <c r="AA18" s="542">
        <v>43235</v>
      </c>
      <c r="AB18" s="542">
        <v>42599</v>
      </c>
      <c r="AC18" s="542">
        <v>27709</v>
      </c>
      <c r="AD18" s="542">
        <v>9058</v>
      </c>
      <c r="AE18" s="542">
        <v>5832</v>
      </c>
      <c r="AF18" s="542">
        <v>1413</v>
      </c>
      <c r="AG18" s="542">
        <v>4419</v>
      </c>
      <c r="AH18" s="542">
        <v>560</v>
      </c>
      <c r="AI18" s="542">
        <v>6323</v>
      </c>
      <c r="AJ18" s="542">
        <v>4704</v>
      </c>
      <c r="AK18" s="542">
        <v>4657</v>
      </c>
      <c r="AL18" s="542">
        <v>862</v>
      </c>
      <c r="AM18" s="542" t="s">
        <v>21</v>
      </c>
      <c r="AN18" s="542">
        <v>3795</v>
      </c>
      <c r="AO18" s="542">
        <v>1880</v>
      </c>
      <c r="AP18" s="542">
        <v>1915</v>
      </c>
      <c r="AQ18" s="542" t="s">
        <v>21</v>
      </c>
      <c r="AR18" s="542">
        <v>110</v>
      </c>
      <c r="AS18" s="538">
        <v>41640</v>
      </c>
      <c r="AT18" s="539">
        <v>41640</v>
      </c>
      <c r="AU18" s="579"/>
      <c r="AV18" s="578">
        <v>41640</v>
      </c>
      <c r="AW18" s="580"/>
      <c r="AX18" s="542">
        <v>1384037</v>
      </c>
      <c r="AY18" s="542">
        <v>1384999</v>
      </c>
      <c r="AZ18" s="542">
        <v>1090364</v>
      </c>
      <c r="BA18" s="542">
        <v>225512</v>
      </c>
      <c r="BB18" s="542">
        <v>69123</v>
      </c>
      <c r="BC18" s="542">
        <v>57051</v>
      </c>
      <c r="BD18" s="542">
        <v>12072</v>
      </c>
      <c r="BE18" s="542" t="s">
        <v>21</v>
      </c>
      <c r="BF18" s="542">
        <v>96899</v>
      </c>
      <c r="BG18" s="542">
        <v>362840</v>
      </c>
      <c r="BH18" s="542">
        <v>362840</v>
      </c>
      <c r="BI18" s="542">
        <v>109600</v>
      </c>
      <c r="BJ18" s="542">
        <v>193172</v>
      </c>
      <c r="BK18" s="542">
        <v>60068</v>
      </c>
      <c r="BL18" s="542">
        <v>49664</v>
      </c>
      <c r="BM18" s="542">
        <v>10404</v>
      </c>
      <c r="BN18" s="542" t="s">
        <v>22</v>
      </c>
      <c r="BO18" s="605" t="s">
        <v>22</v>
      </c>
      <c r="BP18" s="2127">
        <v>41640</v>
      </c>
      <c r="BQ18" s="539">
        <v>41640</v>
      </c>
      <c r="BR18" s="518"/>
      <c r="BS18" s="518"/>
      <c r="BT18" s="518"/>
    </row>
    <row r="19" spans="1:72" ht="15" customHeight="1">
      <c r="A19" s="579"/>
      <c r="B19" s="578">
        <v>42005</v>
      </c>
      <c r="C19" s="580"/>
      <c r="D19" s="542">
        <v>2001226</v>
      </c>
      <c r="E19" s="542">
        <v>2015676</v>
      </c>
      <c r="F19" s="542">
        <v>1597064</v>
      </c>
      <c r="G19" s="542">
        <v>272894</v>
      </c>
      <c r="H19" s="542">
        <v>145718</v>
      </c>
      <c r="I19" s="542">
        <v>99622</v>
      </c>
      <c r="J19" s="542">
        <v>46095</v>
      </c>
      <c r="K19" s="542">
        <v>5107</v>
      </c>
      <c r="L19" s="542">
        <v>174920</v>
      </c>
      <c r="M19" s="542">
        <v>5871</v>
      </c>
      <c r="N19" s="542">
        <v>5901</v>
      </c>
      <c r="O19" s="542">
        <v>1375</v>
      </c>
      <c r="P19" s="542" t="s">
        <v>21</v>
      </c>
      <c r="Q19" s="542">
        <v>4526</v>
      </c>
      <c r="R19" s="542">
        <v>829</v>
      </c>
      <c r="S19" s="542">
        <v>3697</v>
      </c>
      <c r="T19" s="542" t="s">
        <v>21</v>
      </c>
      <c r="U19" s="542">
        <v>148</v>
      </c>
      <c r="V19" s="538">
        <v>42005</v>
      </c>
      <c r="W19" s="539">
        <v>42005</v>
      </c>
      <c r="X19" s="579"/>
      <c r="Y19" s="578">
        <v>42005</v>
      </c>
      <c r="Z19" s="580"/>
      <c r="AA19" s="542">
        <v>36002</v>
      </c>
      <c r="AB19" s="542">
        <v>33982</v>
      </c>
      <c r="AC19" s="542">
        <v>15861</v>
      </c>
      <c r="AD19" s="542">
        <v>10248</v>
      </c>
      <c r="AE19" s="542">
        <v>7873</v>
      </c>
      <c r="AF19" s="542">
        <v>3475</v>
      </c>
      <c r="AG19" s="542">
        <v>4398</v>
      </c>
      <c r="AH19" s="542">
        <v>754</v>
      </c>
      <c r="AI19" s="542">
        <v>7601</v>
      </c>
      <c r="AJ19" s="542">
        <v>3924</v>
      </c>
      <c r="AK19" s="542">
        <v>3951</v>
      </c>
      <c r="AL19" s="542">
        <v>695</v>
      </c>
      <c r="AM19" s="542" t="s">
        <v>21</v>
      </c>
      <c r="AN19" s="542">
        <v>3256</v>
      </c>
      <c r="AO19" s="542">
        <v>1790</v>
      </c>
      <c r="AP19" s="542">
        <v>1466</v>
      </c>
      <c r="AQ19" s="542" t="s">
        <v>21</v>
      </c>
      <c r="AR19" s="542">
        <v>82</v>
      </c>
      <c r="AS19" s="538">
        <v>42005</v>
      </c>
      <c r="AT19" s="539">
        <v>42005</v>
      </c>
      <c r="AU19" s="579"/>
      <c r="AV19" s="578">
        <v>42005</v>
      </c>
      <c r="AW19" s="580"/>
      <c r="AX19" s="542">
        <v>1385860</v>
      </c>
      <c r="AY19" s="542">
        <v>1382154</v>
      </c>
      <c r="AZ19" s="542">
        <v>1050292</v>
      </c>
      <c r="BA19" s="542">
        <v>256021</v>
      </c>
      <c r="BB19" s="542">
        <v>75840</v>
      </c>
      <c r="BC19" s="542">
        <v>55507</v>
      </c>
      <c r="BD19" s="542">
        <v>20333</v>
      </c>
      <c r="BE19" s="542">
        <v>278</v>
      </c>
      <c r="BF19" s="542">
        <v>105986</v>
      </c>
      <c r="BG19" s="542">
        <v>365502</v>
      </c>
      <c r="BH19" s="542">
        <v>365502</v>
      </c>
      <c r="BI19" s="542">
        <v>79261</v>
      </c>
      <c r="BJ19" s="542">
        <v>220564</v>
      </c>
      <c r="BK19" s="542">
        <v>65677</v>
      </c>
      <c r="BL19" s="542">
        <v>48318</v>
      </c>
      <c r="BM19" s="542">
        <v>17359</v>
      </c>
      <c r="BN19" s="542" t="s">
        <v>22</v>
      </c>
      <c r="BO19" s="605" t="s">
        <v>22</v>
      </c>
      <c r="BP19" s="2127">
        <v>42005</v>
      </c>
      <c r="BQ19" s="539">
        <v>42005</v>
      </c>
      <c r="BR19" s="518"/>
      <c r="BS19" s="518"/>
      <c r="BT19" s="518"/>
    </row>
    <row r="20" spans="1:72" ht="7.5" customHeight="1">
      <c r="A20" s="579"/>
      <c r="B20" s="581"/>
      <c r="C20" s="580"/>
      <c r="D20" s="545"/>
      <c r="E20" s="545"/>
      <c r="F20" s="545"/>
      <c r="G20" s="545"/>
      <c r="H20" s="545"/>
      <c r="I20" s="545"/>
      <c r="J20" s="545"/>
      <c r="K20" s="545"/>
      <c r="L20" s="545"/>
      <c r="M20" s="545"/>
      <c r="N20" s="545"/>
      <c r="O20" s="545"/>
      <c r="P20" s="545"/>
      <c r="Q20" s="545"/>
      <c r="R20" s="545"/>
      <c r="S20" s="545"/>
      <c r="T20" s="545"/>
      <c r="U20" s="545"/>
      <c r="V20" s="546"/>
      <c r="W20" s="547"/>
      <c r="X20" s="579"/>
      <c r="Y20" s="581"/>
      <c r="Z20" s="580"/>
      <c r="AA20" s="545"/>
      <c r="AB20" s="545"/>
      <c r="AC20" s="545"/>
      <c r="AD20" s="545"/>
      <c r="AE20" s="545"/>
      <c r="AF20" s="545"/>
      <c r="AG20" s="545"/>
      <c r="AH20" s="545"/>
      <c r="AI20" s="545"/>
      <c r="AJ20" s="545"/>
      <c r="AK20" s="545"/>
      <c r="AL20" s="545"/>
      <c r="AM20" s="545"/>
      <c r="AN20" s="545"/>
      <c r="AO20" s="545"/>
      <c r="AP20" s="545"/>
      <c r="AQ20" s="545"/>
      <c r="AR20" s="545"/>
      <c r="AS20" s="546"/>
      <c r="AT20" s="547"/>
      <c r="AU20" s="579"/>
      <c r="AV20" s="581"/>
      <c r="AW20" s="580"/>
      <c r="AX20" s="545"/>
      <c r="AY20" s="545"/>
      <c r="AZ20" s="545"/>
      <c r="BA20" s="545"/>
      <c r="BB20" s="545"/>
      <c r="BC20" s="545"/>
      <c r="BD20" s="545"/>
      <c r="BE20" s="545"/>
      <c r="BF20" s="545"/>
      <c r="BG20" s="545"/>
      <c r="BH20" s="545"/>
      <c r="BI20" s="545"/>
      <c r="BJ20" s="545"/>
      <c r="BK20" s="545"/>
      <c r="BL20" s="545"/>
      <c r="BM20" s="545"/>
      <c r="BN20" s="545"/>
      <c r="BO20" s="545"/>
      <c r="BP20" s="546"/>
      <c r="BQ20" s="547"/>
      <c r="BR20" s="518"/>
      <c r="BS20" s="518"/>
      <c r="BT20" s="518"/>
    </row>
    <row r="21" spans="1:72" ht="15" customHeight="1">
      <c r="A21" s="582">
        <v>41365</v>
      </c>
      <c r="B21" s="583">
        <v>41365</v>
      </c>
      <c r="C21" s="584">
        <v>41365</v>
      </c>
      <c r="D21" s="549">
        <v>2098108</v>
      </c>
      <c r="E21" s="549">
        <v>2100812</v>
      </c>
      <c r="F21" s="549">
        <v>1731411</v>
      </c>
      <c r="G21" s="549">
        <v>221078</v>
      </c>
      <c r="H21" s="549">
        <v>148322</v>
      </c>
      <c r="I21" s="549">
        <v>105145</v>
      </c>
      <c r="J21" s="549">
        <v>43177</v>
      </c>
      <c r="K21" s="549">
        <v>5567</v>
      </c>
      <c r="L21" s="549">
        <v>216666</v>
      </c>
      <c r="M21" s="549">
        <v>11967</v>
      </c>
      <c r="N21" s="549">
        <v>11993</v>
      </c>
      <c r="O21" s="549">
        <v>1483</v>
      </c>
      <c r="P21" s="549" t="s">
        <v>21</v>
      </c>
      <c r="Q21" s="549">
        <v>10510</v>
      </c>
      <c r="R21" s="549">
        <v>1388</v>
      </c>
      <c r="S21" s="549">
        <v>9122</v>
      </c>
      <c r="T21" s="549" t="s">
        <v>21</v>
      </c>
      <c r="U21" s="549">
        <v>210</v>
      </c>
      <c r="V21" s="550">
        <v>41365</v>
      </c>
      <c r="W21" s="551">
        <v>41365</v>
      </c>
      <c r="X21" s="582">
        <v>41365</v>
      </c>
      <c r="Y21" s="583">
        <v>41365</v>
      </c>
      <c r="Z21" s="584">
        <v>41365</v>
      </c>
      <c r="AA21" s="549">
        <v>36328</v>
      </c>
      <c r="AB21" s="549">
        <v>35142</v>
      </c>
      <c r="AC21" s="549">
        <v>17851</v>
      </c>
      <c r="AD21" s="549">
        <v>11563</v>
      </c>
      <c r="AE21" s="549">
        <v>5728</v>
      </c>
      <c r="AF21" s="549">
        <v>1800</v>
      </c>
      <c r="AG21" s="549">
        <v>3928</v>
      </c>
      <c r="AH21" s="549">
        <v>643</v>
      </c>
      <c r="AI21" s="549">
        <v>6731</v>
      </c>
      <c r="AJ21" s="549">
        <v>5252</v>
      </c>
      <c r="AK21" s="549">
        <v>5337</v>
      </c>
      <c r="AL21" s="549">
        <v>904</v>
      </c>
      <c r="AM21" s="549" t="s">
        <v>21</v>
      </c>
      <c r="AN21" s="549">
        <v>4433</v>
      </c>
      <c r="AO21" s="549">
        <v>2770</v>
      </c>
      <c r="AP21" s="549">
        <v>1663</v>
      </c>
      <c r="AQ21" s="549" t="s">
        <v>21</v>
      </c>
      <c r="AR21" s="549">
        <v>43</v>
      </c>
      <c r="AS21" s="550">
        <v>41365</v>
      </c>
      <c r="AT21" s="551">
        <v>41365</v>
      </c>
      <c r="AU21" s="582">
        <v>41365</v>
      </c>
      <c r="AV21" s="583">
        <v>41365</v>
      </c>
      <c r="AW21" s="584">
        <v>41365</v>
      </c>
      <c r="AX21" s="549">
        <v>1390815</v>
      </c>
      <c r="AY21" s="549">
        <v>1368806</v>
      </c>
      <c r="AZ21" s="549">
        <v>1098790</v>
      </c>
      <c r="BA21" s="549">
        <v>202576</v>
      </c>
      <c r="BB21" s="549">
        <v>67440</v>
      </c>
      <c r="BC21" s="549">
        <v>55768</v>
      </c>
      <c r="BD21" s="549">
        <v>11673</v>
      </c>
      <c r="BE21" s="549" t="s">
        <v>21</v>
      </c>
      <c r="BF21" s="549">
        <v>133856</v>
      </c>
      <c r="BG21" s="549">
        <v>351198</v>
      </c>
      <c r="BH21" s="549">
        <v>351198</v>
      </c>
      <c r="BI21" s="549">
        <v>119033</v>
      </c>
      <c r="BJ21" s="549">
        <v>173550</v>
      </c>
      <c r="BK21" s="549">
        <v>58615</v>
      </c>
      <c r="BL21" s="549">
        <v>48556</v>
      </c>
      <c r="BM21" s="549">
        <v>10059</v>
      </c>
      <c r="BN21" s="549" t="s">
        <v>22</v>
      </c>
      <c r="BO21" s="549" t="s">
        <v>22</v>
      </c>
      <c r="BP21" s="550">
        <v>41365</v>
      </c>
      <c r="BQ21" s="551">
        <v>41365</v>
      </c>
      <c r="BR21" s="518"/>
      <c r="BS21" s="518"/>
      <c r="BT21" s="518"/>
    </row>
    <row r="22" spans="1:72" ht="15" customHeight="1">
      <c r="A22" s="585"/>
      <c r="B22" s="583">
        <v>41730</v>
      </c>
      <c r="C22" s="586"/>
      <c r="D22" s="549">
        <v>1976811</v>
      </c>
      <c r="E22" s="549">
        <v>1975653</v>
      </c>
      <c r="F22" s="549">
        <v>1578481</v>
      </c>
      <c r="G22" s="549">
        <v>249802</v>
      </c>
      <c r="H22" s="549">
        <v>147370</v>
      </c>
      <c r="I22" s="549">
        <v>100491</v>
      </c>
      <c r="J22" s="549">
        <v>46879</v>
      </c>
      <c r="K22" s="549">
        <v>6135</v>
      </c>
      <c r="L22" s="549">
        <v>217351</v>
      </c>
      <c r="M22" s="549">
        <v>10238</v>
      </c>
      <c r="N22" s="549">
        <v>10291</v>
      </c>
      <c r="O22" s="549">
        <v>1384</v>
      </c>
      <c r="P22" s="549" t="s">
        <v>21</v>
      </c>
      <c r="Q22" s="549">
        <v>8907</v>
      </c>
      <c r="R22" s="549">
        <v>1156</v>
      </c>
      <c r="S22" s="549">
        <v>7751</v>
      </c>
      <c r="T22" s="549" t="s">
        <v>21</v>
      </c>
      <c r="U22" s="549">
        <v>156</v>
      </c>
      <c r="V22" s="550">
        <v>41730</v>
      </c>
      <c r="W22" s="551">
        <v>41730</v>
      </c>
      <c r="X22" s="585"/>
      <c r="Y22" s="583">
        <v>41730</v>
      </c>
      <c r="Z22" s="586"/>
      <c r="AA22" s="549">
        <v>44793</v>
      </c>
      <c r="AB22" s="549">
        <v>44032</v>
      </c>
      <c r="AC22" s="549">
        <v>27847</v>
      </c>
      <c r="AD22" s="549">
        <v>9630</v>
      </c>
      <c r="AE22" s="549">
        <v>6555</v>
      </c>
      <c r="AF22" s="549">
        <v>1769</v>
      </c>
      <c r="AG22" s="549">
        <v>4786</v>
      </c>
      <c r="AH22" s="549">
        <v>579</v>
      </c>
      <c r="AI22" s="549">
        <v>6903</v>
      </c>
      <c r="AJ22" s="549">
        <v>4447</v>
      </c>
      <c r="AK22" s="549">
        <v>4416</v>
      </c>
      <c r="AL22" s="549">
        <v>799</v>
      </c>
      <c r="AM22" s="549" t="s">
        <v>21</v>
      </c>
      <c r="AN22" s="549">
        <v>3617</v>
      </c>
      <c r="AO22" s="549">
        <v>1831</v>
      </c>
      <c r="AP22" s="549">
        <v>1786</v>
      </c>
      <c r="AQ22" s="549" t="s">
        <v>21</v>
      </c>
      <c r="AR22" s="549">
        <v>74</v>
      </c>
      <c r="AS22" s="550">
        <v>41730</v>
      </c>
      <c r="AT22" s="551">
        <v>41730</v>
      </c>
      <c r="AU22" s="585"/>
      <c r="AV22" s="583">
        <v>41730</v>
      </c>
      <c r="AW22" s="586"/>
      <c r="AX22" s="549">
        <v>1371580</v>
      </c>
      <c r="AY22" s="549">
        <v>1392624</v>
      </c>
      <c r="AZ22" s="549">
        <v>1089268</v>
      </c>
      <c r="BA22" s="549">
        <v>233358</v>
      </c>
      <c r="BB22" s="549">
        <v>69999</v>
      </c>
      <c r="BC22" s="549">
        <v>56827</v>
      </c>
      <c r="BD22" s="549">
        <v>13171</v>
      </c>
      <c r="BE22" s="549" t="s">
        <v>21</v>
      </c>
      <c r="BF22" s="549">
        <v>118483</v>
      </c>
      <c r="BG22" s="549">
        <v>361774</v>
      </c>
      <c r="BH22" s="549">
        <v>361774</v>
      </c>
      <c r="BI22" s="549">
        <v>100699</v>
      </c>
      <c r="BJ22" s="549">
        <v>200310</v>
      </c>
      <c r="BK22" s="549">
        <v>60765</v>
      </c>
      <c r="BL22" s="549">
        <v>49444</v>
      </c>
      <c r="BM22" s="549">
        <v>11321</v>
      </c>
      <c r="BN22" s="549" t="s">
        <v>22</v>
      </c>
      <c r="BO22" s="549" t="s">
        <v>22</v>
      </c>
      <c r="BP22" s="550">
        <v>41730</v>
      </c>
      <c r="BQ22" s="551">
        <v>41730</v>
      </c>
      <c r="BR22" s="518"/>
      <c r="BS22" s="518"/>
      <c r="BT22" s="518"/>
    </row>
    <row r="23" spans="1:72" ht="7.5" customHeight="1">
      <c r="A23" s="585"/>
      <c r="B23" s="587"/>
      <c r="C23" s="586"/>
      <c r="D23" s="549"/>
      <c r="E23" s="549"/>
      <c r="F23" s="549"/>
      <c r="G23" s="549"/>
      <c r="H23" s="549"/>
      <c r="I23" s="549"/>
      <c r="J23" s="549"/>
      <c r="K23" s="549"/>
      <c r="L23" s="549"/>
      <c r="M23" s="549"/>
      <c r="N23" s="549"/>
      <c r="O23" s="549"/>
      <c r="P23" s="549"/>
      <c r="Q23" s="549"/>
      <c r="R23" s="549"/>
      <c r="S23" s="549"/>
      <c r="T23" s="549"/>
      <c r="U23" s="549"/>
      <c r="V23" s="546"/>
      <c r="W23" s="547"/>
      <c r="X23" s="585"/>
      <c r="Y23" s="587"/>
      <c r="Z23" s="586"/>
      <c r="AA23" s="549"/>
      <c r="AB23" s="549"/>
      <c r="AC23" s="549"/>
      <c r="AD23" s="549"/>
      <c r="AE23" s="549"/>
      <c r="AF23" s="549"/>
      <c r="AG23" s="549"/>
      <c r="AH23" s="549"/>
      <c r="AI23" s="549"/>
      <c r="AJ23" s="549"/>
      <c r="AK23" s="549"/>
      <c r="AL23" s="549"/>
      <c r="AM23" s="549"/>
      <c r="AN23" s="549"/>
      <c r="AO23" s="549"/>
      <c r="AP23" s="549"/>
      <c r="AQ23" s="549"/>
      <c r="AR23" s="549"/>
      <c r="AS23" s="546"/>
      <c r="AT23" s="547"/>
      <c r="AU23" s="585"/>
      <c r="AV23" s="587"/>
      <c r="AW23" s="586"/>
      <c r="AX23" s="549"/>
      <c r="AY23" s="549"/>
      <c r="AZ23" s="549"/>
      <c r="BA23" s="549"/>
      <c r="BB23" s="549"/>
      <c r="BC23" s="549"/>
      <c r="BD23" s="549"/>
      <c r="BE23" s="549"/>
      <c r="BF23" s="549"/>
      <c r="BG23" s="549"/>
      <c r="BH23" s="549"/>
      <c r="BI23" s="549"/>
      <c r="BJ23" s="549"/>
      <c r="BK23" s="549"/>
      <c r="BL23" s="549"/>
      <c r="BM23" s="549"/>
      <c r="BN23" s="549"/>
      <c r="BO23" s="549"/>
      <c r="BP23" s="546"/>
      <c r="BQ23" s="547"/>
      <c r="BR23" s="518"/>
      <c r="BS23" s="518"/>
      <c r="BT23" s="518"/>
    </row>
    <row r="24" spans="1:72" ht="15" customHeight="1">
      <c r="A24" s="588" t="s">
        <v>777</v>
      </c>
      <c r="B24" s="589" t="s">
        <v>23</v>
      </c>
      <c r="C24" s="590" t="s">
        <v>167</v>
      </c>
      <c r="D24" s="549">
        <v>535698</v>
      </c>
      <c r="E24" s="549">
        <v>511076</v>
      </c>
      <c r="F24" s="549">
        <v>405392</v>
      </c>
      <c r="G24" s="549">
        <v>67947</v>
      </c>
      <c r="H24" s="549">
        <v>37737</v>
      </c>
      <c r="I24" s="549">
        <v>25947</v>
      </c>
      <c r="J24" s="549">
        <v>11789</v>
      </c>
      <c r="K24" s="549">
        <v>1743</v>
      </c>
      <c r="L24" s="549">
        <v>217351</v>
      </c>
      <c r="M24" s="549">
        <v>1886</v>
      </c>
      <c r="N24" s="549">
        <v>1907</v>
      </c>
      <c r="O24" s="549">
        <v>454</v>
      </c>
      <c r="P24" s="549" t="s">
        <v>21</v>
      </c>
      <c r="Q24" s="549">
        <v>1453</v>
      </c>
      <c r="R24" s="549">
        <v>190</v>
      </c>
      <c r="S24" s="549">
        <v>1263</v>
      </c>
      <c r="T24" s="549" t="s">
        <v>21</v>
      </c>
      <c r="U24" s="549">
        <v>156</v>
      </c>
      <c r="V24" s="554" t="s">
        <v>25</v>
      </c>
      <c r="W24" s="555" t="s">
        <v>778</v>
      </c>
      <c r="X24" s="588" t="s">
        <v>777</v>
      </c>
      <c r="Y24" s="589" t="s">
        <v>23</v>
      </c>
      <c r="Z24" s="590" t="s">
        <v>167</v>
      </c>
      <c r="AA24" s="549">
        <v>9977</v>
      </c>
      <c r="AB24" s="549">
        <v>9250</v>
      </c>
      <c r="AC24" s="549">
        <v>4895</v>
      </c>
      <c r="AD24" s="549">
        <v>2087</v>
      </c>
      <c r="AE24" s="549">
        <v>2268</v>
      </c>
      <c r="AF24" s="549">
        <v>783</v>
      </c>
      <c r="AG24" s="549">
        <v>1485</v>
      </c>
      <c r="AH24" s="549">
        <v>149</v>
      </c>
      <c r="AI24" s="549">
        <v>6903</v>
      </c>
      <c r="AJ24" s="549">
        <v>1136</v>
      </c>
      <c r="AK24" s="549">
        <v>1171</v>
      </c>
      <c r="AL24" s="549">
        <v>352</v>
      </c>
      <c r="AM24" s="549" t="s">
        <v>21</v>
      </c>
      <c r="AN24" s="549">
        <v>819</v>
      </c>
      <c r="AO24" s="549">
        <v>453</v>
      </c>
      <c r="AP24" s="549">
        <v>366</v>
      </c>
      <c r="AQ24" s="549" t="s">
        <v>21</v>
      </c>
      <c r="AR24" s="549">
        <v>74</v>
      </c>
      <c r="AS24" s="554" t="s">
        <v>25</v>
      </c>
      <c r="AT24" s="555" t="s">
        <v>778</v>
      </c>
      <c r="AU24" s="588" t="s">
        <v>777</v>
      </c>
      <c r="AV24" s="589" t="s">
        <v>23</v>
      </c>
      <c r="AW24" s="590" t="s">
        <v>167</v>
      </c>
      <c r="AX24" s="549">
        <v>383035</v>
      </c>
      <c r="AY24" s="549">
        <v>367112</v>
      </c>
      <c r="AZ24" s="549">
        <v>284372</v>
      </c>
      <c r="BA24" s="549">
        <v>64326</v>
      </c>
      <c r="BB24" s="549">
        <v>18414</v>
      </c>
      <c r="BC24" s="549">
        <v>13892</v>
      </c>
      <c r="BD24" s="549">
        <v>4522</v>
      </c>
      <c r="BE24" s="549" t="s">
        <v>21</v>
      </c>
      <c r="BF24" s="549">
        <v>118483</v>
      </c>
      <c r="BG24" s="549">
        <v>90947</v>
      </c>
      <c r="BH24" s="549">
        <v>90947</v>
      </c>
      <c r="BI24" s="549">
        <v>19522</v>
      </c>
      <c r="BJ24" s="549">
        <v>55477</v>
      </c>
      <c r="BK24" s="549">
        <v>15948</v>
      </c>
      <c r="BL24" s="549">
        <v>12081</v>
      </c>
      <c r="BM24" s="549">
        <v>3867</v>
      </c>
      <c r="BN24" s="549" t="s">
        <v>22</v>
      </c>
      <c r="BO24" s="549" t="s">
        <v>22</v>
      </c>
      <c r="BP24" s="554" t="s">
        <v>25</v>
      </c>
      <c r="BQ24" s="555" t="s">
        <v>778</v>
      </c>
      <c r="BR24" s="518"/>
      <c r="BS24" s="518"/>
      <c r="BT24" s="518"/>
    </row>
    <row r="25" spans="1:72" ht="15" customHeight="1">
      <c r="A25" s="588" t="s">
        <v>26</v>
      </c>
      <c r="B25" s="592" t="s">
        <v>26</v>
      </c>
      <c r="C25" s="590" t="s">
        <v>168</v>
      </c>
      <c r="D25" s="549">
        <v>468595</v>
      </c>
      <c r="E25" s="549">
        <v>472548</v>
      </c>
      <c r="F25" s="549">
        <v>369590</v>
      </c>
      <c r="G25" s="549">
        <v>65836</v>
      </c>
      <c r="H25" s="549">
        <v>37122</v>
      </c>
      <c r="I25" s="549">
        <v>25961</v>
      </c>
      <c r="J25" s="549">
        <v>11161</v>
      </c>
      <c r="K25" s="549">
        <v>1610</v>
      </c>
      <c r="L25" s="549">
        <v>211795</v>
      </c>
      <c r="M25" s="549">
        <v>1362</v>
      </c>
      <c r="N25" s="549">
        <v>1350</v>
      </c>
      <c r="O25" s="549">
        <v>334</v>
      </c>
      <c r="P25" s="549" t="s">
        <v>21</v>
      </c>
      <c r="Q25" s="549">
        <v>1016</v>
      </c>
      <c r="R25" s="549">
        <v>231</v>
      </c>
      <c r="S25" s="549">
        <v>785</v>
      </c>
      <c r="T25" s="549" t="s">
        <v>21</v>
      </c>
      <c r="U25" s="549">
        <v>169</v>
      </c>
      <c r="V25" s="554" t="s">
        <v>27</v>
      </c>
      <c r="W25" s="555" t="s">
        <v>26</v>
      </c>
      <c r="X25" s="588" t="s">
        <v>26</v>
      </c>
      <c r="Y25" s="592" t="s">
        <v>26</v>
      </c>
      <c r="Z25" s="590" t="s">
        <v>168</v>
      </c>
      <c r="AA25" s="549">
        <v>9733</v>
      </c>
      <c r="AB25" s="549">
        <v>8899</v>
      </c>
      <c r="AC25" s="549">
        <v>4834</v>
      </c>
      <c r="AD25" s="549">
        <v>2370</v>
      </c>
      <c r="AE25" s="549">
        <v>1695</v>
      </c>
      <c r="AF25" s="549">
        <v>944</v>
      </c>
      <c r="AG25" s="549">
        <v>751</v>
      </c>
      <c r="AH25" s="549">
        <v>144</v>
      </c>
      <c r="AI25" s="549">
        <v>7596</v>
      </c>
      <c r="AJ25" s="549">
        <v>798</v>
      </c>
      <c r="AK25" s="549">
        <v>797</v>
      </c>
      <c r="AL25" s="549">
        <v>116</v>
      </c>
      <c r="AM25" s="549" t="s">
        <v>21</v>
      </c>
      <c r="AN25" s="549">
        <v>681</v>
      </c>
      <c r="AO25" s="549">
        <v>429</v>
      </c>
      <c r="AP25" s="549">
        <v>252</v>
      </c>
      <c r="AQ25" s="549" t="s">
        <v>21</v>
      </c>
      <c r="AR25" s="549">
        <v>75</v>
      </c>
      <c r="AS25" s="554" t="s">
        <v>27</v>
      </c>
      <c r="AT25" s="555" t="s">
        <v>26</v>
      </c>
      <c r="AU25" s="588" t="s">
        <v>26</v>
      </c>
      <c r="AV25" s="592" t="s">
        <v>26</v>
      </c>
      <c r="AW25" s="590" t="s">
        <v>168</v>
      </c>
      <c r="AX25" s="549">
        <v>321579</v>
      </c>
      <c r="AY25" s="549">
        <v>321227</v>
      </c>
      <c r="AZ25" s="549">
        <v>239995</v>
      </c>
      <c r="BA25" s="549">
        <v>61701</v>
      </c>
      <c r="BB25" s="549">
        <v>19530</v>
      </c>
      <c r="BC25" s="549">
        <v>14755</v>
      </c>
      <c r="BD25" s="549">
        <v>4776</v>
      </c>
      <c r="BE25" s="549" t="s">
        <v>21</v>
      </c>
      <c r="BF25" s="549">
        <v>118838</v>
      </c>
      <c r="BG25" s="549">
        <v>96418</v>
      </c>
      <c r="BH25" s="549">
        <v>96418</v>
      </c>
      <c r="BI25" s="549">
        <v>26270</v>
      </c>
      <c r="BJ25" s="549">
        <v>53232</v>
      </c>
      <c r="BK25" s="549">
        <v>16916</v>
      </c>
      <c r="BL25" s="549">
        <v>12834</v>
      </c>
      <c r="BM25" s="549">
        <v>4082</v>
      </c>
      <c r="BN25" s="549" t="s">
        <v>22</v>
      </c>
      <c r="BO25" s="549" t="s">
        <v>22</v>
      </c>
      <c r="BP25" s="554" t="s">
        <v>27</v>
      </c>
      <c r="BQ25" s="555" t="s">
        <v>26</v>
      </c>
      <c r="BR25" s="518"/>
      <c r="BS25" s="518"/>
      <c r="BT25" s="518"/>
    </row>
    <row r="26" spans="1:72" ht="15" customHeight="1">
      <c r="A26" s="588" t="s">
        <v>26</v>
      </c>
      <c r="B26" s="592" t="s">
        <v>26</v>
      </c>
      <c r="C26" s="590" t="s">
        <v>169</v>
      </c>
      <c r="D26" s="549">
        <v>529453</v>
      </c>
      <c r="E26" s="549">
        <v>560531</v>
      </c>
      <c r="F26" s="549">
        <v>456474</v>
      </c>
      <c r="G26" s="549">
        <v>68734</v>
      </c>
      <c r="H26" s="549">
        <v>35323</v>
      </c>
      <c r="I26" s="549">
        <v>23678</v>
      </c>
      <c r="J26" s="549">
        <v>11645</v>
      </c>
      <c r="K26" s="549">
        <v>1309</v>
      </c>
      <c r="L26" s="549">
        <v>179404</v>
      </c>
      <c r="M26" s="549">
        <v>1407</v>
      </c>
      <c r="N26" s="549">
        <v>1418</v>
      </c>
      <c r="O26" s="549">
        <v>254</v>
      </c>
      <c r="P26" s="549" t="s">
        <v>21</v>
      </c>
      <c r="Q26" s="549">
        <v>1164</v>
      </c>
      <c r="R26" s="549">
        <v>190</v>
      </c>
      <c r="S26" s="549">
        <v>974</v>
      </c>
      <c r="T26" s="549" t="s">
        <v>21</v>
      </c>
      <c r="U26" s="549">
        <v>158</v>
      </c>
      <c r="V26" s="554" t="s">
        <v>28</v>
      </c>
      <c r="W26" s="555" t="s">
        <v>26</v>
      </c>
      <c r="X26" s="588" t="s">
        <v>26</v>
      </c>
      <c r="Y26" s="592" t="s">
        <v>26</v>
      </c>
      <c r="Z26" s="590" t="s">
        <v>169</v>
      </c>
      <c r="AA26" s="549">
        <v>8195</v>
      </c>
      <c r="AB26" s="549">
        <v>7941</v>
      </c>
      <c r="AC26" s="549">
        <v>2538</v>
      </c>
      <c r="AD26" s="549">
        <v>3320</v>
      </c>
      <c r="AE26" s="549">
        <v>2083</v>
      </c>
      <c r="AF26" s="549">
        <v>1032</v>
      </c>
      <c r="AG26" s="549">
        <v>1051</v>
      </c>
      <c r="AH26" s="549">
        <v>428</v>
      </c>
      <c r="AI26" s="549">
        <v>7423</v>
      </c>
      <c r="AJ26" s="549">
        <v>942</v>
      </c>
      <c r="AK26" s="549">
        <v>944</v>
      </c>
      <c r="AL26" s="549">
        <v>78</v>
      </c>
      <c r="AM26" s="549" t="s">
        <v>21</v>
      </c>
      <c r="AN26" s="549">
        <v>866</v>
      </c>
      <c r="AO26" s="549">
        <v>438</v>
      </c>
      <c r="AP26" s="549">
        <v>428</v>
      </c>
      <c r="AQ26" s="549" t="s">
        <v>21</v>
      </c>
      <c r="AR26" s="549">
        <v>73</v>
      </c>
      <c r="AS26" s="554" t="s">
        <v>28</v>
      </c>
      <c r="AT26" s="555" t="s">
        <v>26</v>
      </c>
      <c r="AU26" s="588" t="s">
        <v>26</v>
      </c>
      <c r="AV26" s="592" t="s">
        <v>26</v>
      </c>
      <c r="AW26" s="590" t="s">
        <v>169</v>
      </c>
      <c r="AX26" s="549">
        <v>326423</v>
      </c>
      <c r="AY26" s="549">
        <v>358572</v>
      </c>
      <c r="AZ26" s="549">
        <v>276353</v>
      </c>
      <c r="BA26" s="549">
        <v>63678</v>
      </c>
      <c r="BB26" s="549">
        <v>18541</v>
      </c>
      <c r="BC26" s="549">
        <v>13186</v>
      </c>
      <c r="BD26" s="549">
        <v>5355</v>
      </c>
      <c r="BE26" s="549" t="s">
        <v>21</v>
      </c>
      <c r="BF26" s="549">
        <v>86684</v>
      </c>
      <c r="BG26" s="549">
        <v>91766</v>
      </c>
      <c r="BH26" s="549">
        <v>91766</v>
      </c>
      <c r="BI26" s="549">
        <v>20911</v>
      </c>
      <c r="BJ26" s="549">
        <v>54832</v>
      </c>
      <c r="BK26" s="549">
        <v>16023</v>
      </c>
      <c r="BL26" s="549">
        <v>11458</v>
      </c>
      <c r="BM26" s="549">
        <v>4565</v>
      </c>
      <c r="BN26" s="549" t="s">
        <v>22</v>
      </c>
      <c r="BO26" s="549" t="s">
        <v>22</v>
      </c>
      <c r="BP26" s="554" t="s">
        <v>28</v>
      </c>
      <c r="BQ26" s="555" t="s">
        <v>26</v>
      </c>
      <c r="BR26" s="518"/>
      <c r="BS26" s="518"/>
      <c r="BT26" s="518"/>
    </row>
    <row r="27" spans="1:72" ht="15" customHeight="1">
      <c r="A27" s="588" t="s">
        <v>26</v>
      </c>
      <c r="B27" s="592" t="s">
        <v>26</v>
      </c>
      <c r="C27" s="590" t="s">
        <v>170</v>
      </c>
      <c r="D27" s="549">
        <v>467480</v>
      </c>
      <c r="E27" s="549">
        <v>471522</v>
      </c>
      <c r="F27" s="549">
        <v>365608</v>
      </c>
      <c r="G27" s="549">
        <v>70377</v>
      </c>
      <c r="H27" s="549">
        <v>35536</v>
      </c>
      <c r="I27" s="549">
        <v>24036</v>
      </c>
      <c r="J27" s="549">
        <v>11500</v>
      </c>
      <c r="K27" s="549">
        <v>444</v>
      </c>
      <c r="L27" s="549">
        <v>174920</v>
      </c>
      <c r="M27" s="549">
        <v>1216</v>
      </c>
      <c r="N27" s="549">
        <v>1226</v>
      </c>
      <c r="O27" s="549">
        <v>333</v>
      </c>
      <c r="P27" s="549" t="s">
        <v>21</v>
      </c>
      <c r="Q27" s="549">
        <v>893</v>
      </c>
      <c r="R27" s="549">
        <v>218</v>
      </c>
      <c r="S27" s="549">
        <v>675</v>
      </c>
      <c r="T27" s="549" t="s">
        <v>21</v>
      </c>
      <c r="U27" s="549">
        <v>148</v>
      </c>
      <c r="V27" s="554" t="s">
        <v>29</v>
      </c>
      <c r="W27" s="555" t="s">
        <v>26</v>
      </c>
      <c r="X27" s="588" t="s">
        <v>26</v>
      </c>
      <c r="Y27" s="592" t="s">
        <v>26</v>
      </c>
      <c r="Z27" s="590" t="s">
        <v>170</v>
      </c>
      <c r="AA27" s="549">
        <v>8097</v>
      </c>
      <c r="AB27" s="549">
        <v>7892</v>
      </c>
      <c r="AC27" s="549">
        <v>3594</v>
      </c>
      <c r="AD27" s="549">
        <v>2471</v>
      </c>
      <c r="AE27" s="549">
        <v>1827</v>
      </c>
      <c r="AF27" s="549">
        <v>716</v>
      </c>
      <c r="AG27" s="549">
        <v>1111</v>
      </c>
      <c r="AH27" s="549">
        <v>33</v>
      </c>
      <c r="AI27" s="549">
        <v>7601</v>
      </c>
      <c r="AJ27" s="549">
        <v>1048</v>
      </c>
      <c r="AK27" s="549">
        <v>1039</v>
      </c>
      <c r="AL27" s="549">
        <v>149</v>
      </c>
      <c r="AM27" s="549" t="s">
        <v>21</v>
      </c>
      <c r="AN27" s="549">
        <v>890</v>
      </c>
      <c r="AO27" s="549">
        <v>470</v>
      </c>
      <c r="AP27" s="549">
        <v>420</v>
      </c>
      <c r="AQ27" s="549" t="s">
        <v>21</v>
      </c>
      <c r="AR27" s="549">
        <v>82</v>
      </c>
      <c r="AS27" s="554" t="s">
        <v>29</v>
      </c>
      <c r="AT27" s="555" t="s">
        <v>26</v>
      </c>
      <c r="AU27" s="588" t="s">
        <v>26</v>
      </c>
      <c r="AV27" s="592" t="s">
        <v>26</v>
      </c>
      <c r="AW27" s="590" t="s">
        <v>170</v>
      </c>
      <c r="AX27" s="549">
        <v>354823</v>
      </c>
      <c r="AY27" s="549">
        <v>335243</v>
      </c>
      <c r="AZ27" s="549">
        <v>249572</v>
      </c>
      <c r="BA27" s="549">
        <v>66315</v>
      </c>
      <c r="BB27" s="549">
        <v>19355</v>
      </c>
      <c r="BC27" s="549">
        <v>13674</v>
      </c>
      <c r="BD27" s="549">
        <v>5681</v>
      </c>
      <c r="BE27" s="549">
        <v>278</v>
      </c>
      <c r="BF27" s="549">
        <v>105986</v>
      </c>
      <c r="BG27" s="549">
        <v>86371</v>
      </c>
      <c r="BH27" s="549">
        <v>86371</v>
      </c>
      <c r="BI27" s="549">
        <v>12558</v>
      </c>
      <c r="BJ27" s="549">
        <v>57023</v>
      </c>
      <c r="BK27" s="549">
        <v>16790</v>
      </c>
      <c r="BL27" s="549">
        <v>11945</v>
      </c>
      <c r="BM27" s="549">
        <v>4845</v>
      </c>
      <c r="BN27" s="549" t="s">
        <v>22</v>
      </c>
      <c r="BO27" s="549" t="s">
        <v>22</v>
      </c>
      <c r="BP27" s="554" t="s">
        <v>29</v>
      </c>
      <c r="BQ27" s="555" t="s">
        <v>26</v>
      </c>
      <c r="BR27" s="518"/>
      <c r="BS27" s="518"/>
      <c r="BT27" s="518"/>
    </row>
    <row r="28" spans="1:72" ht="7.5" customHeight="1">
      <c r="A28" s="588"/>
      <c r="B28" s="601"/>
      <c r="C28" s="558"/>
      <c r="D28" s="549"/>
      <c r="E28" s="549"/>
      <c r="F28" s="549"/>
      <c r="G28" s="549"/>
      <c r="H28" s="549"/>
      <c r="I28" s="549"/>
      <c r="J28" s="549"/>
      <c r="K28" s="549"/>
      <c r="L28" s="549"/>
      <c r="M28" s="549"/>
      <c r="N28" s="549"/>
      <c r="O28" s="549"/>
      <c r="P28" s="549"/>
      <c r="Q28" s="549"/>
      <c r="R28" s="549"/>
      <c r="S28" s="549"/>
      <c r="T28" s="549"/>
      <c r="U28" s="549"/>
      <c r="V28" s="559"/>
      <c r="W28" s="560"/>
      <c r="X28" s="588"/>
      <c r="Y28" s="601"/>
      <c r="Z28" s="558"/>
      <c r="AA28" s="549"/>
      <c r="AB28" s="549"/>
      <c r="AC28" s="549"/>
      <c r="AD28" s="549"/>
      <c r="AE28" s="549"/>
      <c r="AF28" s="549"/>
      <c r="AG28" s="549"/>
      <c r="AH28" s="549"/>
      <c r="AI28" s="549"/>
      <c r="AJ28" s="549"/>
      <c r="AK28" s="549"/>
      <c r="AL28" s="549"/>
      <c r="AM28" s="549"/>
      <c r="AN28" s="549"/>
      <c r="AO28" s="549"/>
      <c r="AP28" s="549"/>
      <c r="AQ28" s="549"/>
      <c r="AR28" s="549"/>
      <c r="AS28" s="559"/>
      <c r="AT28" s="560"/>
      <c r="AU28" s="588"/>
      <c r="AV28" s="601"/>
      <c r="AW28" s="558"/>
      <c r="AX28" s="549"/>
      <c r="AY28" s="549"/>
      <c r="AZ28" s="549"/>
      <c r="BA28" s="549"/>
      <c r="BB28" s="549"/>
      <c r="BC28" s="549"/>
      <c r="BD28" s="549"/>
      <c r="BE28" s="549"/>
      <c r="BF28" s="549"/>
      <c r="BG28" s="549"/>
      <c r="BH28" s="549"/>
      <c r="BI28" s="549"/>
      <c r="BJ28" s="549"/>
      <c r="BK28" s="549"/>
      <c r="BL28" s="549"/>
      <c r="BM28" s="549"/>
      <c r="BN28" s="549"/>
      <c r="BO28" s="549"/>
      <c r="BP28" s="559"/>
      <c r="BQ28" s="560"/>
      <c r="BR28" s="518"/>
      <c r="BS28" s="518"/>
      <c r="BT28" s="518"/>
    </row>
    <row r="29" spans="1:72" ht="15" customHeight="1">
      <c r="A29" s="591" t="s">
        <v>777</v>
      </c>
      <c r="B29" s="592" t="s">
        <v>23</v>
      </c>
      <c r="C29" s="1845" t="s">
        <v>171</v>
      </c>
      <c r="D29" s="549">
        <v>186226</v>
      </c>
      <c r="E29" s="549">
        <v>172771</v>
      </c>
      <c r="F29" s="549">
        <v>136680</v>
      </c>
      <c r="G29" s="549">
        <v>22934</v>
      </c>
      <c r="H29" s="549">
        <v>13157</v>
      </c>
      <c r="I29" s="549">
        <v>9064</v>
      </c>
      <c r="J29" s="549">
        <v>4093</v>
      </c>
      <c r="K29" s="549">
        <v>600</v>
      </c>
      <c r="L29" s="549">
        <v>201663</v>
      </c>
      <c r="M29" s="549">
        <v>786</v>
      </c>
      <c r="N29" s="549">
        <v>801</v>
      </c>
      <c r="O29" s="549">
        <v>159</v>
      </c>
      <c r="P29" s="549" t="s">
        <v>21</v>
      </c>
      <c r="Q29" s="549">
        <v>642</v>
      </c>
      <c r="R29" s="549">
        <v>85</v>
      </c>
      <c r="S29" s="549">
        <v>557</v>
      </c>
      <c r="T29" s="549" t="s">
        <v>21</v>
      </c>
      <c r="U29" s="549">
        <v>162</v>
      </c>
      <c r="V29" s="554" t="s">
        <v>30</v>
      </c>
      <c r="W29" s="555" t="s">
        <v>778</v>
      </c>
      <c r="X29" s="591" t="s">
        <v>777</v>
      </c>
      <c r="Y29" s="592" t="s">
        <v>23</v>
      </c>
      <c r="Z29" s="1845" t="s">
        <v>171</v>
      </c>
      <c r="AA29" s="549">
        <v>4147</v>
      </c>
      <c r="AB29" s="549">
        <v>3658</v>
      </c>
      <c r="AC29" s="549">
        <v>2368</v>
      </c>
      <c r="AD29" s="549">
        <v>645</v>
      </c>
      <c r="AE29" s="549">
        <v>645</v>
      </c>
      <c r="AF29" s="549">
        <v>136</v>
      </c>
      <c r="AG29" s="549">
        <v>509</v>
      </c>
      <c r="AH29" s="549">
        <v>51</v>
      </c>
      <c r="AI29" s="549">
        <v>6761</v>
      </c>
      <c r="AJ29" s="549">
        <v>359</v>
      </c>
      <c r="AK29" s="549">
        <v>368</v>
      </c>
      <c r="AL29" s="549">
        <v>127</v>
      </c>
      <c r="AM29" s="549" t="s">
        <v>21</v>
      </c>
      <c r="AN29" s="549">
        <v>241</v>
      </c>
      <c r="AO29" s="549">
        <v>160</v>
      </c>
      <c r="AP29" s="549">
        <v>81</v>
      </c>
      <c r="AQ29" s="549" t="s">
        <v>21</v>
      </c>
      <c r="AR29" s="549">
        <v>100</v>
      </c>
      <c r="AS29" s="554" t="s">
        <v>30</v>
      </c>
      <c r="AT29" s="555" t="s">
        <v>778</v>
      </c>
      <c r="AU29" s="591" t="s">
        <v>777</v>
      </c>
      <c r="AV29" s="592" t="s">
        <v>23</v>
      </c>
      <c r="AW29" s="1845" t="s">
        <v>171</v>
      </c>
      <c r="AX29" s="549">
        <v>152324</v>
      </c>
      <c r="AY29" s="549">
        <v>124059</v>
      </c>
      <c r="AZ29" s="549">
        <v>96090</v>
      </c>
      <c r="BA29" s="549">
        <v>21798</v>
      </c>
      <c r="BB29" s="549">
        <v>6170</v>
      </c>
      <c r="BC29" s="549">
        <v>4780</v>
      </c>
      <c r="BD29" s="549">
        <v>1390</v>
      </c>
      <c r="BE29" s="549" t="s">
        <v>21</v>
      </c>
      <c r="BF29" s="549">
        <v>125163</v>
      </c>
      <c r="BG29" s="549">
        <v>30065</v>
      </c>
      <c r="BH29" s="549">
        <v>30065</v>
      </c>
      <c r="BI29" s="549">
        <v>5963</v>
      </c>
      <c r="BJ29" s="549">
        <v>18750</v>
      </c>
      <c r="BK29" s="549">
        <v>5352</v>
      </c>
      <c r="BL29" s="549">
        <v>4159</v>
      </c>
      <c r="BM29" s="549">
        <v>1193</v>
      </c>
      <c r="BN29" s="549" t="s">
        <v>22</v>
      </c>
      <c r="BO29" s="549" t="s">
        <v>22</v>
      </c>
      <c r="BP29" s="554" t="s">
        <v>30</v>
      </c>
      <c r="BQ29" s="555" t="s">
        <v>778</v>
      </c>
      <c r="BR29" s="518"/>
      <c r="BS29" s="518"/>
      <c r="BT29" s="518"/>
    </row>
    <row r="30" spans="1:72" ht="15" customHeight="1">
      <c r="A30" s="588" t="s">
        <v>26</v>
      </c>
      <c r="B30" s="589" t="s">
        <v>26</v>
      </c>
      <c r="C30" s="1845" t="s">
        <v>172</v>
      </c>
      <c r="D30" s="549">
        <v>187891</v>
      </c>
      <c r="E30" s="549">
        <v>160608</v>
      </c>
      <c r="F30" s="549">
        <v>127516</v>
      </c>
      <c r="G30" s="549">
        <v>21398</v>
      </c>
      <c r="H30" s="549">
        <v>11693</v>
      </c>
      <c r="I30" s="549">
        <v>8017</v>
      </c>
      <c r="J30" s="549">
        <v>3677</v>
      </c>
      <c r="K30" s="549">
        <v>539</v>
      </c>
      <c r="L30" s="549">
        <v>228408</v>
      </c>
      <c r="M30" s="549">
        <v>594</v>
      </c>
      <c r="N30" s="549">
        <v>583</v>
      </c>
      <c r="O30" s="549">
        <v>149</v>
      </c>
      <c r="P30" s="549" t="s">
        <v>21</v>
      </c>
      <c r="Q30" s="549">
        <v>434</v>
      </c>
      <c r="R30" s="549">
        <v>52</v>
      </c>
      <c r="S30" s="549">
        <v>382</v>
      </c>
      <c r="T30" s="549" t="s">
        <v>21</v>
      </c>
      <c r="U30" s="549">
        <v>174</v>
      </c>
      <c r="V30" s="554" t="s">
        <v>31</v>
      </c>
      <c r="W30" s="555" t="s">
        <v>26</v>
      </c>
      <c r="X30" s="588" t="s">
        <v>26</v>
      </c>
      <c r="Y30" s="589" t="s">
        <v>26</v>
      </c>
      <c r="Z30" s="1845" t="s">
        <v>172</v>
      </c>
      <c r="AA30" s="549">
        <v>2751</v>
      </c>
      <c r="AB30" s="549">
        <v>2432</v>
      </c>
      <c r="AC30" s="549">
        <v>984</v>
      </c>
      <c r="AD30" s="549">
        <v>746</v>
      </c>
      <c r="AE30" s="549">
        <v>702</v>
      </c>
      <c r="AF30" s="549">
        <v>337</v>
      </c>
      <c r="AG30" s="549">
        <v>365</v>
      </c>
      <c r="AH30" s="549">
        <v>46</v>
      </c>
      <c r="AI30" s="549">
        <v>7036</v>
      </c>
      <c r="AJ30" s="549">
        <v>416</v>
      </c>
      <c r="AK30" s="549">
        <v>417</v>
      </c>
      <c r="AL30" s="549">
        <v>109</v>
      </c>
      <c r="AM30" s="549" t="s">
        <v>21</v>
      </c>
      <c r="AN30" s="549">
        <v>308</v>
      </c>
      <c r="AO30" s="549">
        <v>135</v>
      </c>
      <c r="AP30" s="549">
        <v>173</v>
      </c>
      <c r="AQ30" s="549" t="s">
        <v>21</v>
      </c>
      <c r="AR30" s="549">
        <v>99</v>
      </c>
      <c r="AS30" s="554" t="s">
        <v>31</v>
      </c>
      <c r="AT30" s="555" t="s">
        <v>26</v>
      </c>
      <c r="AU30" s="588" t="s">
        <v>26</v>
      </c>
      <c r="AV30" s="589" t="s">
        <v>26</v>
      </c>
      <c r="AW30" s="1845" t="s">
        <v>172</v>
      </c>
      <c r="AX30" s="549">
        <v>111200</v>
      </c>
      <c r="AY30" s="549">
        <v>115449</v>
      </c>
      <c r="AZ30" s="549">
        <v>89645</v>
      </c>
      <c r="BA30" s="549">
        <v>20171</v>
      </c>
      <c r="BB30" s="549">
        <v>5633</v>
      </c>
      <c r="BC30" s="549">
        <v>4249</v>
      </c>
      <c r="BD30" s="549">
        <v>1384</v>
      </c>
      <c r="BE30" s="549" t="s">
        <v>21</v>
      </c>
      <c r="BF30" s="549">
        <v>120912</v>
      </c>
      <c r="BG30" s="549">
        <v>29679</v>
      </c>
      <c r="BH30" s="549">
        <v>29679</v>
      </c>
      <c r="BI30" s="549">
        <v>7385</v>
      </c>
      <c r="BJ30" s="549">
        <v>17416</v>
      </c>
      <c r="BK30" s="549">
        <v>4878</v>
      </c>
      <c r="BL30" s="549">
        <v>3696</v>
      </c>
      <c r="BM30" s="549">
        <v>1182</v>
      </c>
      <c r="BN30" s="549" t="s">
        <v>22</v>
      </c>
      <c r="BO30" s="549" t="s">
        <v>22</v>
      </c>
      <c r="BP30" s="554" t="s">
        <v>31</v>
      </c>
      <c r="BQ30" s="555" t="s">
        <v>26</v>
      </c>
      <c r="BR30" s="518"/>
      <c r="BS30" s="518"/>
      <c r="BT30" s="518"/>
    </row>
    <row r="31" spans="1:72" ht="15" customHeight="1">
      <c r="A31" s="588" t="s">
        <v>26</v>
      </c>
      <c r="B31" s="589" t="s">
        <v>26</v>
      </c>
      <c r="C31" s="1845" t="s">
        <v>173</v>
      </c>
      <c r="D31" s="549">
        <v>161581</v>
      </c>
      <c r="E31" s="549">
        <v>177696</v>
      </c>
      <c r="F31" s="549">
        <v>141196</v>
      </c>
      <c r="G31" s="549">
        <v>23614</v>
      </c>
      <c r="H31" s="549">
        <v>12886</v>
      </c>
      <c r="I31" s="549">
        <v>8867</v>
      </c>
      <c r="J31" s="549">
        <v>4019</v>
      </c>
      <c r="K31" s="549">
        <v>604</v>
      </c>
      <c r="L31" s="549">
        <v>217351</v>
      </c>
      <c r="M31" s="549">
        <v>506</v>
      </c>
      <c r="N31" s="549">
        <v>523</v>
      </c>
      <c r="O31" s="549">
        <v>146</v>
      </c>
      <c r="P31" s="549" t="s">
        <v>21</v>
      </c>
      <c r="Q31" s="549">
        <v>377</v>
      </c>
      <c r="R31" s="549">
        <v>53</v>
      </c>
      <c r="S31" s="549">
        <v>324</v>
      </c>
      <c r="T31" s="549" t="s">
        <v>21</v>
      </c>
      <c r="U31" s="549">
        <v>156</v>
      </c>
      <c r="V31" s="554" t="s">
        <v>32</v>
      </c>
      <c r="W31" s="555" t="s">
        <v>26</v>
      </c>
      <c r="X31" s="588" t="s">
        <v>26</v>
      </c>
      <c r="Y31" s="589" t="s">
        <v>26</v>
      </c>
      <c r="Z31" s="1845" t="s">
        <v>173</v>
      </c>
      <c r="AA31" s="549">
        <v>3079</v>
      </c>
      <c r="AB31" s="549">
        <v>3160</v>
      </c>
      <c r="AC31" s="549">
        <v>1543</v>
      </c>
      <c r="AD31" s="549">
        <v>696</v>
      </c>
      <c r="AE31" s="549">
        <v>921</v>
      </c>
      <c r="AF31" s="549">
        <v>310</v>
      </c>
      <c r="AG31" s="549">
        <v>611</v>
      </c>
      <c r="AH31" s="549">
        <v>52</v>
      </c>
      <c r="AI31" s="549">
        <v>6903</v>
      </c>
      <c r="AJ31" s="549">
        <v>361</v>
      </c>
      <c r="AK31" s="549">
        <v>386</v>
      </c>
      <c r="AL31" s="549">
        <v>116</v>
      </c>
      <c r="AM31" s="549" t="s">
        <v>21</v>
      </c>
      <c r="AN31" s="549">
        <v>270</v>
      </c>
      <c r="AO31" s="549">
        <v>158</v>
      </c>
      <c r="AP31" s="549">
        <v>112</v>
      </c>
      <c r="AQ31" s="549" t="s">
        <v>21</v>
      </c>
      <c r="AR31" s="549">
        <v>74</v>
      </c>
      <c r="AS31" s="554" t="s">
        <v>32</v>
      </c>
      <c r="AT31" s="555" t="s">
        <v>26</v>
      </c>
      <c r="AU31" s="588" t="s">
        <v>26</v>
      </c>
      <c r="AV31" s="589" t="s">
        <v>26</v>
      </c>
      <c r="AW31" s="1845" t="s">
        <v>173</v>
      </c>
      <c r="AX31" s="549">
        <v>119511</v>
      </c>
      <c r="AY31" s="549">
        <v>127605</v>
      </c>
      <c r="AZ31" s="549">
        <v>98636</v>
      </c>
      <c r="BA31" s="549">
        <v>22358</v>
      </c>
      <c r="BB31" s="549">
        <v>6611</v>
      </c>
      <c r="BC31" s="549">
        <v>4863</v>
      </c>
      <c r="BD31" s="549">
        <v>1748</v>
      </c>
      <c r="BE31" s="549" t="s">
        <v>21</v>
      </c>
      <c r="BF31" s="549">
        <v>118483</v>
      </c>
      <c r="BG31" s="549">
        <v>31203</v>
      </c>
      <c r="BH31" s="549">
        <v>31203</v>
      </c>
      <c r="BI31" s="549">
        <v>6174</v>
      </c>
      <c r="BJ31" s="549">
        <v>19311</v>
      </c>
      <c r="BK31" s="549">
        <v>5718</v>
      </c>
      <c r="BL31" s="549">
        <v>4226</v>
      </c>
      <c r="BM31" s="549">
        <v>1492</v>
      </c>
      <c r="BN31" s="549" t="s">
        <v>22</v>
      </c>
      <c r="BO31" s="549" t="s">
        <v>22</v>
      </c>
      <c r="BP31" s="554" t="s">
        <v>32</v>
      </c>
      <c r="BQ31" s="555" t="s">
        <v>26</v>
      </c>
    </row>
    <row r="32" spans="1:72" ht="15" customHeight="1">
      <c r="A32" s="588" t="s">
        <v>26</v>
      </c>
      <c r="B32" s="589" t="s">
        <v>26</v>
      </c>
      <c r="C32" s="1845" t="s">
        <v>174</v>
      </c>
      <c r="D32" s="549">
        <v>196448</v>
      </c>
      <c r="E32" s="549">
        <v>168203</v>
      </c>
      <c r="F32" s="549">
        <v>132520</v>
      </c>
      <c r="G32" s="549">
        <v>22739</v>
      </c>
      <c r="H32" s="549">
        <v>12944</v>
      </c>
      <c r="I32" s="549">
        <v>8570</v>
      </c>
      <c r="J32" s="549">
        <v>4373</v>
      </c>
      <c r="K32" s="549">
        <v>576</v>
      </c>
      <c r="L32" s="549">
        <v>245025</v>
      </c>
      <c r="M32" s="549">
        <v>475</v>
      </c>
      <c r="N32" s="549">
        <v>477</v>
      </c>
      <c r="O32" s="549">
        <v>147</v>
      </c>
      <c r="P32" s="549" t="s">
        <v>21</v>
      </c>
      <c r="Q32" s="549">
        <v>330</v>
      </c>
      <c r="R32" s="549">
        <v>63</v>
      </c>
      <c r="S32" s="549">
        <v>267</v>
      </c>
      <c r="T32" s="549" t="s">
        <v>21</v>
      </c>
      <c r="U32" s="549">
        <v>156</v>
      </c>
      <c r="V32" s="554" t="s">
        <v>33</v>
      </c>
      <c r="W32" s="555" t="s">
        <v>26</v>
      </c>
      <c r="X32" s="588" t="s">
        <v>26</v>
      </c>
      <c r="Y32" s="589" t="s">
        <v>26</v>
      </c>
      <c r="Z32" s="1845" t="s">
        <v>174</v>
      </c>
      <c r="AA32" s="549">
        <v>3349</v>
      </c>
      <c r="AB32" s="549">
        <v>2836</v>
      </c>
      <c r="AC32" s="549">
        <v>1770</v>
      </c>
      <c r="AD32" s="549">
        <v>496</v>
      </c>
      <c r="AE32" s="549">
        <v>570</v>
      </c>
      <c r="AF32" s="549">
        <v>186</v>
      </c>
      <c r="AG32" s="549">
        <v>384</v>
      </c>
      <c r="AH32" s="549">
        <v>48</v>
      </c>
      <c r="AI32" s="549">
        <v>7369</v>
      </c>
      <c r="AJ32" s="549">
        <v>280</v>
      </c>
      <c r="AK32" s="549">
        <v>272</v>
      </c>
      <c r="AL32" s="549">
        <v>55</v>
      </c>
      <c r="AM32" s="549" t="s">
        <v>21</v>
      </c>
      <c r="AN32" s="549">
        <v>217</v>
      </c>
      <c r="AO32" s="549">
        <v>150</v>
      </c>
      <c r="AP32" s="549">
        <v>67</v>
      </c>
      <c r="AQ32" s="549" t="s">
        <v>21</v>
      </c>
      <c r="AR32" s="549">
        <v>82</v>
      </c>
      <c r="AS32" s="554" t="s">
        <v>33</v>
      </c>
      <c r="AT32" s="555" t="s">
        <v>26</v>
      </c>
      <c r="AU32" s="588" t="s">
        <v>26</v>
      </c>
      <c r="AV32" s="589" t="s">
        <v>26</v>
      </c>
      <c r="AW32" s="1845" t="s">
        <v>174</v>
      </c>
      <c r="AX32" s="549">
        <v>117266</v>
      </c>
      <c r="AY32" s="549">
        <v>113688</v>
      </c>
      <c r="AZ32" s="549">
        <v>85008</v>
      </c>
      <c r="BA32" s="549">
        <v>21675</v>
      </c>
      <c r="BB32" s="549">
        <v>7005</v>
      </c>
      <c r="BC32" s="549">
        <v>5100</v>
      </c>
      <c r="BD32" s="549">
        <v>1905</v>
      </c>
      <c r="BE32" s="549" t="s">
        <v>21</v>
      </c>
      <c r="BF32" s="549">
        <v>122064</v>
      </c>
      <c r="BG32" s="549">
        <v>35887</v>
      </c>
      <c r="BH32" s="549">
        <v>35887</v>
      </c>
      <c r="BI32" s="549">
        <v>11053</v>
      </c>
      <c r="BJ32" s="549">
        <v>18774</v>
      </c>
      <c r="BK32" s="549">
        <v>6060</v>
      </c>
      <c r="BL32" s="549">
        <v>4436</v>
      </c>
      <c r="BM32" s="549">
        <v>1624</v>
      </c>
      <c r="BN32" s="549" t="s">
        <v>22</v>
      </c>
      <c r="BO32" s="549" t="s">
        <v>22</v>
      </c>
      <c r="BP32" s="554" t="s">
        <v>33</v>
      </c>
      <c r="BQ32" s="555" t="s">
        <v>26</v>
      </c>
    </row>
    <row r="33" spans="1:69" ht="15" customHeight="1">
      <c r="A33" s="588" t="s">
        <v>26</v>
      </c>
      <c r="B33" s="589" t="s">
        <v>26</v>
      </c>
      <c r="C33" s="1845" t="s">
        <v>175</v>
      </c>
      <c r="D33" s="549">
        <v>120009</v>
      </c>
      <c r="E33" s="549">
        <v>156383</v>
      </c>
      <c r="F33" s="549">
        <v>123740</v>
      </c>
      <c r="G33" s="549">
        <v>20170</v>
      </c>
      <c r="H33" s="549">
        <v>12474</v>
      </c>
      <c r="I33" s="549">
        <v>8789</v>
      </c>
      <c r="J33" s="549">
        <v>3685</v>
      </c>
      <c r="K33" s="549">
        <v>568</v>
      </c>
      <c r="L33" s="549">
        <v>208085</v>
      </c>
      <c r="M33" s="549">
        <v>439</v>
      </c>
      <c r="N33" s="549">
        <v>456</v>
      </c>
      <c r="O33" s="549">
        <v>91</v>
      </c>
      <c r="P33" s="549" t="s">
        <v>21</v>
      </c>
      <c r="Q33" s="549">
        <v>365</v>
      </c>
      <c r="R33" s="549">
        <v>102</v>
      </c>
      <c r="S33" s="549">
        <v>263</v>
      </c>
      <c r="T33" s="549" t="s">
        <v>21</v>
      </c>
      <c r="U33" s="549">
        <v>138</v>
      </c>
      <c r="V33" s="554" t="s">
        <v>34</v>
      </c>
      <c r="W33" s="555" t="s">
        <v>26</v>
      </c>
      <c r="X33" s="588" t="s">
        <v>26</v>
      </c>
      <c r="Y33" s="589" t="s">
        <v>26</v>
      </c>
      <c r="Z33" s="1845" t="s">
        <v>175</v>
      </c>
      <c r="AA33" s="549">
        <v>2706</v>
      </c>
      <c r="AB33" s="549">
        <v>3039</v>
      </c>
      <c r="AC33" s="549">
        <v>1396</v>
      </c>
      <c r="AD33" s="549">
        <v>1052</v>
      </c>
      <c r="AE33" s="549">
        <v>591</v>
      </c>
      <c r="AF33" s="549">
        <v>374</v>
      </c>
      <c r="AG33" s="549">
        <v>217</v>
      </c>
      <c r="AH33" s="549">
        <v>48</v>
      </c>
      <c r="AI33" s="549">
        <v>6991</v>
      </c>
      <c r="AJ33" s="549">
        <v>191</v>
      </c>
      <c r="AK33" s="549">
        <v>202</v>
      </c>
      <c r="AL33" s="549">
        <v>29</v>
      </c>
      <c r="AM33" s="549" t="s">
        <v>21</v>
      </c>
      <c r="AN33" s="549">
        <v>173</v>
      </c>
      <c r="AO33" s="549">
        <v>144</v>
      </c>
      <c r="AP33" s="549">
        <v>29</v>
      </c>
      <c r="AQ33" s="549" t="s">
        <v>21</v>
      </c>
      <c r="AR33" s="549">
        <v>71</v>
      </c>
      <c r="AS33" s="554" t="s">
        <v>34</v>
      </c>
      <c r="AT33" s="555" t="s">
        <v>26</v>
      </c>
      <c r="AU33" s="588" t="s">
        <v>26</v>
      </c>
      <c r="AV33" s="589" t="s">
        <v>26</v>
      </c>
      <c r="AW33" s="1845" t="s">
        <v>175</v>
      </c>
      <c r="AX33" s="549">
        <v>85353</v>
      </c>
      <c r="AY33" s="549">
        <v>106560</v>
      </c>
      <c r="AZ33" s="549">
        <v>81359</v>
      </c>
      <c r="BA33" s="549">
        <v>18522</v>
      </c>
      <c r="BB33" s="549">
        <v>6679</v>
      </c>
      <c r="BC33" s="549">
        <v>4920</v>
      </c>
      <c r="BD33" s="549">
        <v>1759</v>
      </c>
      <c r="BE33" s="549" t="s">
        <v>21</v>
      </c>
      <c r="BF33" s="549">
        <v>100857</v>
      </c>
      <c r="BG33" s="549">
        <v>30738</v>
      </c>
      <c r="BH33" s="549">
        <v>30738</v>
      </c>
      <c r="BI33" s="549">
        <v>9009</v>
      </c>
      <c r="BJ33" s="549">
        <v>15946</v>
      </c>
      <c r="BK33" s="549">
        <v>5783</v>
      </c>
      <c r="BL33" s="549">
        <v>4282</v>
      </c>
      <c r="BM33" s="549">
        <v>1501</v>
      </c>
      <c r="BN33" s="549" t="s">
        <v>22</v>
      </c>
      <c r="BO33" s="549" t="s">
        <v>22</v>
      </c>
      <c r="BP33" s="554" t="s">
        <v>34</v>
      </c>
      <c r="BQ33" s="555" t="s">
        <v>26</v>
      </c>
    </row>
    <row r="34" spans="1:69" ht="15" customHeight="1">
      <c r="A34" s="588" t="s">
        <v>26</v>
      </c>
      <c r="B34" s="589" t="s">
        <v>26</v>
      </c>
      <c r="C34" s="1845" t="s">
        <v>176</v>
      </c>
      <c r="D34" s="549">
        <v>152137</v>
      </c>
      <c r="E34" s="549">
        <v>147962</v>
      </c>
      <c r="F34" s="549">
        <v>113330</v>
      </c>
      <c r="G34" s="549">
        <v>22927</v>
      </c>
      <c r="H34" s="549">
        <v>11705</v>
      </c>
      <c r="I34" s="549">
        <v>8602</v>
      </c>
      <c r="J34" s="549">
        <v>3103</v>
      </c>
      <c r="K34" s="549">
        <v>466</v>
      </c>
      <c r="L34" s="549">
        <v>211795</v>
      </c>
      <c r="M34" s="549">
        <v>448</v>
      </c>
      <c r="N34" s="549">
        <v>417</v>
      </c>
      <c r="O34" s="549">
        <v>96</v>
      </c>
      <c r="P34" s="549" t="s">
        <v>21</v>
      </c>
      <c r="Q34" s="549">
        <v>321</v>
      </c>
      <c r="R34" s="549">
        <v>66</v>
      </c>
      <c r="S34" s="549">
        <v>255</v>
      </c>
      <c r="T34" s="549" t="s">
        <v>21</v>
      </c>
      <c r="U34" s="549">
        <v>169</v>
      </c>
      <c r="V34" s="554" t="s">
        <v>35</v>
      </c>
      <c r="W34" s="555" t="s">
        <v>26</v>
      </c>
      <c r="X34" s="588" t="s">
        <v>26</v>
      </c>
      <c r="Y34" s="589" t="s">
        <v>26</v>
      </c>
      <c r="Z34" s="1845" t="s">
        <v>176</v>
      </c>
      <c r="AA34" s="549">
        <v>3678</v>
      </c>
      <c r="AB34" s="549">
        <v>3024</v>
      </c>
      <c r="AC34" s="549">
        <v>1668</v>
      </c>
      <c r="AD34" s="549">
        <v>822</v>
      </c>
      <c r="AE34" s="549">
        <v>534</v>
      </c>
      <c r="AF34" s="549">
        <v>384</v>
      </c>
      <c r="AG34" s="549">
        <v>150</v>
      </c>
      <c r="AH34" s="549">
        <v>48</v>
      </c>
      <c r="AI34" s="549">
        <v>7596</v>
      </c>
      <c r="AJ34" s="549">
        <v>327</v>
      </c>
      <c r="AK34" s="549">
        <v>323</v>
      </c>
      <c r="AL34" s="549">
        <v>32</v>
      </c>
      <c r="AM34" s="549" t="s">
        <v>21</v>
      </c>
      <c r="AN34" s="549">
        <v>291</v>
      </c>
      <c r="AO34" s="549">
        <v>135</v>
      </c>
      <c r="AP34" s="549">
        <v>156</v>
      </c>
      <c r="AQ34" s="549" t="s">
        <v>21</v>
      </c>
      <c r="AR34" s="549">
        <v>75</v>
      </c>
      <c r="AS34" s="554" t="s">
        <v>35</v>
      </c>
      <c r="AT34" s="555" t="s">
        <v>26</v>
      </c>
      <c r="AU34" s="588" t="s">
        <v>26</v>
      </c>
      <c r="AV34" s="589" t="s">
        <v>26</v>
      </c>
      <c r="AW34" s="1845" t="s">
        <v>176</v>
      </c>
      <c r="AX34" s="549">
        <v>118960</v>
      </c>
      <c r="AY34" s="549">
        <v>100979</v>
      </c>
      <c r="AZ34" s="549">
        <v>73628</v>
      </c>
      <c r="BA34" s="549">
        <v>21505</v>
      </c>
      <c r="BB34" s="549">
        <v>5846</v>
      </c>
      <c r="BC34" s="549">
        <v>4734</v>
      </c>
      <c r="BD34" s="549">
        <v>1112</v>
      </c>
      <c r="BE34" s="549" t="s">
        <v>21</v>
      </c>
      <c r="BF34" s="549">
        <v>118838</v>
      </c>
      <c r="BG34" s="549">
        <v>29793</v>
      </c>
      <c r="BH34" s="549">
        <v>29793</v>
      </c>
      <c r="BI34" s="549">
        <v>6208</v>
      </c>
      <c r="BJ34" s="549">
        <v>18512</v>
      </c>
      <c r="BK34" s="549">
        <v>5073</v>
      </c>
      <c r="BL34" s="549">
        <v>4116</v>
      </c>
      <c r="BM34" s="549">
        <v>957</v>
      </c>
      <c r="BN34" s="549" t="s">
        <v>22</v>
      </c>
      <c r="BO34" s="549" t="s">
        <v>22</v>
      </c>
      <c r="BP34" s="554" t="s">
        <v>35</v>
      </c>
      <c r="BQ34" s="555" t="s">
        <v>26</v>
      </c>
    </row>
    <row r="35" spans="1:69" ht="15" customHeight="1">
      <c r="A35" s="588" t="s">
        <v>26</v>
      </c>
      <c r="B35" s="589" t="s">
        <v>26</v>
      </c>
      <c r="C35" s="1845" t="s">
        <v>177</v>
      </c>
      <c r="D35" s="549">
        <v>129824</v>
      </c>
      <c r="E35" s="549">
        <v>166751</v>
      </c>
      <c r="F35" s="549">
        <v>130598</v>
      </c>
      <c r="G35" s="549">
        <v>23901</v>
      </c>
      <c r="H35" s="549">
        <v>12252</v>
      </c>
      <c r="I35" s="549">
        <v>8120</v>
      </c>
      <c r="J35" s="549">
        <v>4132</v>
      </c>
      <c r="K35" s="549">
        <v>508</v>
      </c>
      <c r="L35" s="549">
        <v>174358</v>
      </c>
      <c r="M35" s="549">
        <v>473</v>
      </c>
      <c r="N35" s="549">
        <v>487</v>
      </c>
      <c r="O35" s="549">
        <v>98</v>
      </c>
      <c r="P35" s="549" t="s">
        <v>21</v>
      </c>
      <c r="Q35" s="549">
        <v>389</v>
      </c>
      <c r="R35" s="549">
        <v>64</v>
      </c>
      <c r="S35" s="549">
        <v>325</v>
      </c>
      <c r="T35" s="549" t="s">
        <v>21</v>
      </c>
      <c r="U35" s="549">
        <v>155</v>
      </c>
      <c r="V35" s="554" t="s">
        <v>36</v>
      </c>
      <c r="W35" s="555" t="s">
        <v>26</v>
      </c>
      <c r="X35" s="588" t="s">
        <v>26</v>
      </c>
      <c r="Y35" s="589" t="s">
        <v>26</v>
      </c>
      <c r="Z35" s="1845" t="s">
        <v>177</v>
      </c>
      <c r="AA35" s="549">
        <v>2380</v>
      </c>
      <c r="AB35" s="549">
        <v>2667</v>
      </c>
      <c r="AC35" s="549">
        <v>1076</v>
      </c>
      <c r="AD35" s="549">
        <v>992</v>
      </c>
      <c r="AE35" s="549">
        <v>599</v>
      </c>
      <c r="AF35" s="549">
        <v>267</v>
      </c>
      <c r="AG35" s="549">
        <v>332</v>
      </c>
      <c r="AH35" s="549">
        <v>46</v>
      </c>
      <c r="AI35" s="549">
        <v>7265</v>
      </c>
      <c r="AJ35" s="549">
        <v>326</v>
      </c>
      <c r="AK35" s="549">
        <v>327</v>
      </c>
      <c r="AL35" s="549">
        <v>29</v>
      </c>
      <c r="AM35" s="549" t="s">
        <v>21</v>
      </c>
      <c r="AN35" s="549">
        <v>298</v>
      </c>
      <c r="AO35" s="549">
        <v>151</v>
      </c>
      <c r="AP35" s="549">
        <v>147</v>
      </c>
      <c r="AQ35" s="549" t="s">
        <v>21</v>
      </c>
      <c r="AR35" s="549">
        <v>74</v>
      </c>
      <c r="AS35" s="554" t="s">
        <v>36</v>
      </c>
      <c r="AT35" s="555" t="s">
        <v>26</v>
      </c>
      <c r="AU35" s="588" t="s">
        <v>26</v>
      </c>
      <c r="AV35" s="589" t="s">
        <v>26</v>
      </c>
      <c r="AW35" s="1845" t="s">
        <v>177</v>
      </c>
      <c r="AX35" s="549">
        <v>89886</v>
      </c>
      <c r="AY35" s="549">
        <v>119602</v>
      </c>
      <c r="AZ35" s="549">
        <v>90807</v>
      </c>
      <c r="BA35" s="549">
        <v>22327</v>
      </c>
      <c r="BB35" s="549">
        <v>6468</v>
      </c>
      <c r="BC35" s="549">
        <v>4569</v>
      </c>
      <c r="BD35" s="549">
        <v>1899</v>
      </c>
      <c r="BE35" s="549" t="s">
        <v>21</v>
      </c>
      <c r="BF35" s="549">
        <v>89118</v>
      </c>
      <c r="BG35" s="549">
        <v>31445</v>
      </c>
      <c r="BH35" s="549">
        <v>31445</v>
      </c>
      <c r="BI35" s="549">
        <v>6659</v>
      </c>
      <c r="BJ35" s="549">
        <v>19204</v>
      </c>
      <c r="BK35" s="549">
        <v>5582</v>
      </c>
      <c r="BL35" s="549">
        <v>3962</v>
      </c>
      <c r="BM35" s="549">
        <v>1620</v>
      </c>
      <c r="BN35" s="549" t="s">
        <v>22</v>
      </c>
      <c r="BO35" s="549" t="s">
        <v>22</v>
      </c>
      <c r="BP35" s="554" t="s">
        <v>36</v>
      </c>
      <c r="BQ35" s="555" t="s">
        <v>26</v>
      </c>
    </row>
    <row r="36" spans="1:69" ht="15" customHeight="1">
      <c r="A36" s="588" t="s">
        <v>26</v>
      </c>
      <c r="B36" s="589" t="s">
        <v>26</v>
      </c>
      <c r="C36" s="1845" t="s">
        <v>178</v>
      </c>
      <c r="D36" s="549">
        <v>262967</v>
      </c>
      <c r="E36" s="549">
        <v>233096</v>
      </c>
      <c r="F36" s="549">
        <v>198110</v>
      </c>
      <c r="G36" s="549">
        <v>23114</v>
      </c>
      <c r="H36" s="549">
        <v>11872</v>
      </c>
      <c r="I36" s="549">
        <v>8017</v>
      </c>
      <c r="J36" s="549">
        <v>3856</v>
      </c>
      <c r="K36" s="549">
        <v>416</v>
      </c>
      <c r="L36" s="549">
        <v>203811</v>
      </c>
      <c r="M36" s="549">
        <v>457</v>
      </c>
      <c r="N36" s="549">
        <v>468</v>
      </c>
      <c r="O36" s="549">
        <v>68</v>
      </c>
      <c r="P36" s="549" t="s">
        <v>21</v>
      </c>
      <c r="Q36" s="549">
        <v>400</v>
      </c>
      <c r="R36" s="549">
        <v>66</v>
      </c>
      <c r="S36" s="549">
        <v>334</v>
      </c>
      <c r="T36" s="549" t="s">
        <v>21</v>
      </c>
      <c r="U36" s="549">
        <v>144</v>
      </c>
      <c r="V36" s="554" t="s">
        <v>37</v>
      </c>
      <c r="W36" s="555" t="s">
        <v>26</v>
      </c>
      <c r="X36" s="588" t="s">
        <v>26</v>
      </c>
      <c r="Y36" s="589" t="s">
        <v>26</v>
      </c>
      <c r="Z36" s="1845" t="s">
        <v>178</v>
      </c>
      <c r="AA36" s="549">
        <v>2457</v>
      </c>
      <c r="AB36" s="549">
        <v>2590</v>
      </c>
      <c r="AC36" s="549">
        <v>611</v>
      </c>
      <c r="AD36" s="549">
        <v>1235</v>
      </c>
      <c r="AE36" s="549">
        <v>744</v>
      </c>
      <c r="AF36" s="549">
        <v>369</v>
      </c>
      <c r="AG36" s="549">
        <v>375</v>
      </c>
      <c r="AH36" s="549">
        <v>66</v>
      </c>
      <c r="AI36" s="549">
        <v>7063</v>
      </c>
      <c r="AJ36" s="549">
        <v>306</v>
      </c>
      <c r="AK36" s="549">
        <v>306</v>
      </c>
      <c r="AL36" s="549">
        <v>23</v>
      </c>
      <c r="AM36" s="549" t="s">
        <v>21</v>
      </c>
      <c r="AN36" s="549">
        <v>283</v>
      </c>
      <c r="AO36" s="549">
        <v>139</v>
      </c>
      <c r="AP36" s="549">
        <v>144</v>
      </c>
      <c r="AQ36" s="549" t="s">
        <v>21</v>
      </c>
      <c r="AR36" s="549">
        <v>74</v>
      </c>
      <c r="AS36" s="554" t="s">
        <v>37</v>
      </c>
      <c r="AT36" s="555" t="s">
        <v>26</v>
      </c>
      <c r="AU36" s="588" t="s">
        <v>26</v>
      </c>
      <c r="AV36" s="589" t="s">
        <v>26</v>
      </c>
      <c r="AW36" s="1845" t="s">
        <v>178</v>
      </c>
      <c r="AX36" s="549">
        <v>135163</v>
      </c>
      <c r="AY36" s="549">
        <v>122207</v>
      </c>
      <c r="AZ36" s="549">
        <v>94909</v>
      </c>
      <c r="BA36" s="549">
        <v>21256</v>
      </c>
      <c r="BB36" s="549">
        <v>6042</v>
      </c>
      <c r="BC36" s="549">
        <v>4415</v>
      </c>
      <c r="BD36" s="549">
        <v>1627</v>
      </c>
      <c r="BE36" s="549" t="s">
        <v>21</v>
      </c>
      <c r="BF36" s="549">
        <v>102076</v>
      </c>
      <c r="BG36" s="549">
        <v>30585</v>
      </c>
      <c r="BH36" s="549">
        <v>30585</v>
      </c>
      <c r="BI36" s="549">
        <v>7090</v>
      </c>
      <c r="BJ36" s="549">
        <v>18284</v>
      </c>
      <c r="BK36" s="549">
        <v>5211</v>
      </c>
      <c r="BL36" s="549">
        <v>3823</v>
      </c>
      <c r="BM36" s="549">
        <v>1388</v>
      </c>
      <c r="BN36" s="549" t="s">
        <v>22</v>
      </c>
      <c r="BO36" s="549" t="s">
        <v>22</v>
      </c>
      <c r="BP36" s="554" t="s">
        <v>37</v>
      </c>
      <c r="BQ36" s="555" t="s">
        <v>26</v>
      </c>
    </row>
    <row r="37" spans="1:69" ht="15" customHeight="1">
      <c r="A37" s="588" t="s">
        <v>26</v>
      </c>
      <c r="B37" s="589" t="s">
        <v>26</v>
      </c>
      <c r="C37" s="1845" t="s">
        <v>179</v>
      </c>
      <c r="D37" s="549">
        <v>136661</v>
      </c>
      <c r="E37" s="549">
        <v>160683</v>
      </c>
      <c r="F37" s="549">
        <v>127766</v>
      </c>
      <c r="G37" s="549">
        <v>21719</v>
      </c>
      <c r="H37" s="549">
        <v>11199</v>
      </c>
      <c r="I37" s="549">
        <v>7541</v>
      </c>
      <c r="J37" s="549">
        <v>3658</v>
      </c>
      <c r="K37" s="549">
        <v>385</v>
      </c>
      <c r="L37" s="549">
        <v>179404</v>
      </c>
      <c r="M37" s="549">
        <v>477</v>
      </c>
      <c r="N37" s="549">
        <v>463</v>
      </c>
      <c r="O37" s="549">
        <v>88</v>
      </c>
      <c r="P37" s="549" t="s">
        <v>21</v>
      </c>
      <c r="Q37" s="549">
        <v>375</v>
      </c>
      <c r="R37" s="549">
        <v>60</v>
      </c>
      <c r="S37" s="549">
        <v>315</v>
      </c>
      <c r="T37" s="549" t="s">
        <v>21</v>
      </c>
      <c r="U37" s="549">
        <v>158</v>
      </c>
      <c r="V37" s="554" t="s">
        <v>38</v>
      </c>
      <c r="W37" s="555" t="s">
        <v>26</v>
      </c>
      <c r="X37" s="588" t="s">
        <v>26</v>
      </c>
      <c r="Y37" s="589" t="s">
        <v>26</v>
      </c>
      <c r="Z37" s="1845" t="s">
        <v>179</v>
      </c>
      <c r="AA37" s="549">
        <v>3358</v>
      </c>
      <c r="AB37" s="549">
        <v>2684</v>
      </c>
      <c r="AC37" s="549">
        <v>851</v>
      </c>
      <c r="AD37" s="549">
        <v>1093</v>
      </c>
      <c r="AE37" s="549">
        <v>740</v>
      </c>
      <c r="AF37" s="549">
        <v>396</v>
      </c>
      <c r="AG37" s="549">
        <v>344</v>
      </c>
      <c r="AH37" s="549">
        <v>316</v>
      </c>
      <c r="AI37" s="549">
        <v>7423</v>
      </c>
      <c r="AJ37" s="549">
        <v>310</v>
      </c>
      <c r="AK37" s="549">
        <v>311</v>
      </c>
      <c r="AL37" s="549">
        <v>26</v>
      </c>
      <c r="AM37" s="549" t="s">
        <v>21</v>
      </c>
      <c r="AN37" s="549">
        <v>285</v>
      </c>
      <c r="AO37" s="549">
        <v>148</v>
      </c>
      <c r="AP37" s="549">
        <v>137</v>
      </c>
      <c r="AQ37" s="549" t="s">
        <v>21</v>
      </c>
      <c r="AR37" s="549">
        <v>73</v>
      </c>
      <c r="AS37" s="554" t="s">
        <v>38</v>
      </c>
      <c r="AT37" s="555" t="s">
        <v>26</v>
      </c>
      <c r="AU37" s="588" t="s">
        <v>26</v>
      </c>
      <c r="AV37" s="589" t="s">
        <v>26</v>
      </c>
      <c r="AW37" s="1845" t="s">
        <v>179</v>
      </c>
      <c r="AX37" s="549">
        <v>101374</v>
      </c>
      <c r="AY37" s="549">
        <v>116764</v>
      </c>
      <c r="AZ37" s="549">
        <v>90637</v>
      </c>
      <c r="BA37" s="549">
        <v>20095</v>
      </c>
      <c r="BB37" s="549">
        <v>6031</v>
      </c>
      <c r="BC37" s="549">
        <v>4202</v>
      </c>
      <c r="BD37" s="549">
        <v>1829</v>
      </c>
      <c r="BE37" s="549" t="s">
        <v>21</v>
      </c>
      <c r="BF37" s="549">
        <v>86684</v>
      </c>
      <c r="BG37" s="549">
        <v>29736</v>
      </c>
      <c r="BH37" s="549">
        <v>29736</v>
      </c>
      <c r="BI37" s="549">
        <v>7162</v>
      </c>
      <c r="BJ37" s="549">
        <v>17344</v>
      </c>
      <c r="BK37" s="549">
        <v>5230</v>
      </c>
      <c r="BL37" s="549">
        <v>3673</v>
      </c>
      <c r="BM37" s="549">
        <v>1557</v>
      </c>
      <c r="BN37" s="549" t="s">
        <v>22</v>
      </c>
      <c r="BO37" s="549" t="s">
        <v>22</v>
      </c>
      <c r="BP37" s="554" t="s">
        <v>38</v>
      </c>
      <c r="BQ37" s="555" t="s">
        <v>26</v>
      </c>
    </row>
    <row r="38" spans="1:69" ht="15" customHeight="1">
      <c r="A38" s="588" t="s">
        <v>26</v>
      </c>
      <c r="B38" s="589" t="s">
        <v>26</v>
      </c>
      <c r="C38" s="1845" t="s">
        <v>180</v>
      </c>
      <c r="D38" s="549">
        <v>182095</v>
      </c>
      <c r="E38" s="549">
        <v>153851</v>
      </c>
      <c r="F38" s="549">
        <v>122954</v>
      </c>
      <c r="G38" s="549">
        <v>19628</v>
      </c>
      <c r="H38" s="549">
        <v>11269</v>
      </c>
      <c r="I38" s="549">
        <v>7648</v>
      </c>
      <c r="J38" s="549">
        <v>3621</v>
      </c>
      <c r="K38" s="549">
        <v>136</v>
      </c>
      <c r="L38" s="549">
        <v>207509</v>
      </c>
      <c r="M38" s="549">
        <v>347</v>
      </c>
      <c r="N38" s="549">
        <v>373</v>
      </c>
      <c r="O38" s="549">
        <v>93</v>
      </c>
      <c r="P38" s="549" t="s">
        <v>21</v>
      </c>
      <c r="Q38" s="549">
        <v>280</v>
      </c>
      <c r="R38" s="549">
        <v>76</v>
      </c>
      <c r="S38" s="549">
        <v>204</v>
      </c>
      <c r="T38" s="549" t="s">
        <v>21</v>
      </c>
      <c r="U38" s="549">
        <v>133</v>
      </c>
      <c r="V38" s="554" t="s">
        <v>39</v>
      </c>
      <c r="W38" s="555" t="s">
        <v>26</v>
      </c>
      <c r="X38" s="588" t="s">
        <v>26</v>
      </c>
      <c r="Y38" s="589" t="s">
        <v>26</v>
      </c>
      <c r="Z38" s="1845" t="s">
        <v>180</v>
      </c>
      <c r="AA38" s="549">
        <v>2711</v>
      </c>
      <c r="AB38" s="549">
        <v>3092</v>
      </c>
      <c r="AC38" s="549">
        <v>1022</v>
      </c>
      <c r="AD38" s="549">
        <v>1433</v>
      </c>
      <c r="AE38" s="549">
        <v>637</v>
      </c>
      <c r="AF38" s="549">
        <v>277</v>
      </c>
      <c r="AG38" s="549">
        <v>360</v>
      </c>
      <c r="AH38" s="549">
        <v>3</v>
      </c>
      <c r="AI38" s="549">
        <v>7038</v>
      </c>
      <c r="AJ38" s="549">
        <v>317</v>
      </c>
      <c r="AK38" s="549">
        <v>320</v>
      </c>
      <c r="AL38" s="549">
        <v>32</v>
      </c>
      <c r="AM38" s="549" t="s">
        <v>21</v>
      </c>
      <c r="AN38" s="549">
        <v>288</v>
      </c>
      <c r="AO38" s="549">
        <v>152</v>
      </c>
      <c r="AP38" s="549">
        <v>136</v>
      </c>
      <c r="AQ38" s="549" t="s">
        <v>21</v>
      </c>
      <c r="AR38" s="549">
        <v>70</v>
      </c>
      <c r="AS38" s="554" t="s">
        <v>39</v>
      </c>
      <c r="AT38" s="555" t="s">
        <v>26</v>
      </c>
      <c r="AU38" s="588" t="s">
        <v>26</v>
      </c>
      <c r="AV38" s="589" t="s">
        <v>26</v>
      </c>
      <c r="AW38" s="1845" t="s">
        <v>180</v>
      </c>
      <c r="AX38" s="549">
        <v>145129</v>
      </c>
      <c r="AY38" s="549">
        <v>111972</v>
      </c>
      <c r="AZ38" s="549">
        <v>88360</v>
      </c>
      <c r="BA38" s="549">
        <v>17646</v>
      </c>
      <c r="BB38" s="549">
        <v>5965</v>
      </c>
      <c r="BC38" s="549">
        <v>4465</v>
      </c>
      <c r="BD38" s="549">
        <v>1501</v>
      </c>
      <c r="BE38" s="549" t="s">
        <v>21</v>
      </c>
      <c r="BF38" s="549">
        <v>119841</v>
      </c>
      <c r="BG38" s="549">
        <v>28060</v>
      </c>
      <c r="BH38" s="549">
        <v>28060</v>
      </c>
      <c r="BI38" s="549">
        <v>7606</v>
      </c>
      <c r="BJ38" s="549">
        <v>15266</v>
      </c>
      <c r="BK38" s="549">
        <v>5188</v>
      </c>
      <c r="BL38" s="549">
        <v>3906</v>
      </c>
      <c r="BM38" s="549">
        <v>1282</v>
      </c>
      <c r="BN38" s="549" t="s">
        <v>22</v>
      </c>
      <c r="BO38" s="549" t="s">
        <v>22</v>
      </c>
      <c r="BP38" s="554" t="s">
        <v>39</v>
      </c>
      <c r="BQ38" s="555" t="s">
        <v>26</v>
      </c>
    </row>
    <row r="39" spans="1:69" ht="15" customHeight="1">
      <c r="A39" s="588" t="s">
        <v>26</v>
      </c>
      <c r="B39" s="589" t="s">
        <v>26</v>
      </c>
      <c r="C39" s="1845" t="s">
        <v>181</v>
      </c>
      <c r="D39" s="549">
        <v>142989</v>
      </c>
      <c r="E39" s="549">
        <v>156308</v>
      </c>
      <c r="F39" s="549">
        <v>120000</v>
      </c>
      <c r="G39" s="549">
        <v>24424</v>
      </c>
      <c r="H39" s="549">
        <v>11883</v>
      </c>
      <c r="I39" s="549">
        <v>8147</v>
      </c>
      <c r="J39" s="549">
        <v>3736</v>
      </c>
      <c r="K39" s="549">
        <v>7</v>
      </c>
      <c r="L39" s="549">
        <v>194189</v>
      </c>
      <c r="M39" s="549">
        <v>437</v>
      </c>
      <c r="N39" s="549">
        <v>426</v>
      </c>
      <c r="O39" s="549">
        <v>114</v>
      </c>
      <c r="P39" s="549" t="s">
        <v>21</v>
      </c>
      <c r="Q39" s="549">
        <v>312</v>
      </c>
      <c r="R39" s="549">
        <v>79</v>
      </c>
      <c r="S39" s="549">
        <v>233</v>
      </c>
      <c r="T39" s="549" t="s">
        <v>21</v>
      </c>
      <c r="U39" s="549">
        <v>144</v>
      </c>
      <c r="V39" s="554" t="s">
        <v>40</v>
      </c>
      <c r="W39" s="555" t="s">
        <v>26</v>
      </c>
      <c r="X39" s="588" t="s">
        <v>26</v>
      </c>
      <c r="Y39" s="589" t="s">
        <v>26</v>
      </c>
      <c r="Z39" s="1845" t="s">
        <v>181</v>
      </c>
      <c r="AA39" s="549">
        <v>3317</v>
      </c>
      <c r="AB39" s="549">
        <v>3046</v>
      </c>
      <c r="AC39" s="549">
        <v>1847</v>
      </c>
      <c r="AD39" s="549">
        <v>616</v>
      </c>
      <c r="AE39" s="549">
        <v>583</v>
      </c>
      <c r="AF39" s="549">
        <v>213</v>
      </c>
      <c r="AG39" s="549">
        <v>370</v>
      </c>
      <c r="AH39" s="549" t="s">
        <v>21</v>
      </c>
      <c r="AI39" s="549">
        <v>7315</v>
      </c>
      <c r="AJ39" s="549">
        <v>363</v>
      </c>
      <c r="AK39" s="549">
        <v>358</v>
      </c>
      <c r="AL39" s="549">
        <v>37</v>
      </c>
      <c r="AM39" s="549" t="s">
        <v>21</v>
      </c>
      <c r="AN39" s="549">
        <v>321</v>
      </c>
      <c r="AO39" s="549">
        <v>148</v>
      </c>
      <c r="AP39" s="549">
        <v>173</v>
      </c>
      <c r="AQ39" s="549" t="s">
        <v>21</v>
      </c>
      <c r="AR39" s="549">
        <v>75</v>
      </c>
      <c r="AS39" s="554" t="s">
        <v>40</v>
      </c>
      <c r="AT39" s="555" t="s">
        <v>26</v>
      </c>
      <c r="AU39" s="588" t="s">
        <v>26</v>
      </c>
      <c r="AV39" s="589" t="s">
        <v>26</v>
      </c>
      <c r="AW39" s="1845" t="s">
        <v>181</v>
      </c>
      <c r="AX39" s="549">
        <v>104500</v>
      </c>
      <c r="AY39" s="549">
        <v>108300</v>
      </c>
      <c r="AZ39" s="549">
        <v>78608</v>
      </c>
      <c r="BA39" s="549">
        <v>23289</v>
      </c>
      <c r="BB39" s="549">
        <v>6403</v>
      </c>
      <c r="BC39" s="549">
        <v>4653</v>
      </c>
      <c r="BD39" s="549">
        <v>1750</v>
      </c>
      <c r="BE39" s="549">
        <v>7</v>
      </c>
      <c r="BF39" s="549">
        <v>116035</v>
      </c>
      <c r="BG39" s="549">
        <v>28350</v>
      </c>
      <c r="BH39" s="549">
        <v>28350</v>
      </c>
      <c r="BI39" s="549">
        <v>2843</v>
      </c>
      <c r="BJ39" s="549">
        <v>19952</v>
      </c>
      <c r="BK39" s="549">
        <v>5555</v>
      </c>
      <c r="BL39" s="549">
        <v>4062</v>
      </c>
      <c r="BM39" s="549">
        <v>1493</v>
      </c>
      <c r="BN39" s="549" t="s">
        <v>22</v>
      </c>
      <c r="BO39" s="549" t="s">
        <v>22</v>
      </c>
      <c r="BP39" s="554" t="s">
        <v>40</v>
      </c>
      <c r="BQ39" s="555" t="s">
        <v>26</v>
      </c>
    </row>
    <row r="40" spans="1:69" ht="15" customHeight="1">
      <c r="A40" s="594" t="s">
        <v>26</v>
      </c>
      <c r="B40" s="595" t="s">
        <v>26</v>
      </c>
      <c r="C40" s="1846" t="s">
        <v>182</v>
      </c>
      <c r="D40" s="562">
        <v>142396</v>
      </c>
      <c r="E40" s="562">
        <v>161363</v>
      </c>
      <c r="F40" s="562">
        <v>122654</v>
      </c>
      <c r="G40" s="562">
        <v>26325</v>
      </c>
      <c r="H40" s="562">
        <v>12383</v>
      </c>
      <c r="I40" s="562">
        <v>8241</v>
      </c>
      <c r="J40" s="562">
        <v>4142</v>
      </c>
      <c r="K40" s="562">
        <v>301</v>
      </c>
      <c r="L40" s="562">
        <v>174920</v>
      </c>
      <c r="M40" s="562">
        <v>432</v>
      </c>
      <c r="N40" s="562">
        <v>427</v>
      </c>
      <c r="O40" s="562">
        <v>126</v>
      </c>
      <c r="P40" s="562" t="s">
        <v>21</v>
      </c>
      <c r="Q40" s="562">
        <v>301</v>
      </c>
      <c r="R40" s="562">
        <v>63</v>
      </c>
      <c r="S40" s="562">
        <v>238</v>
      </c>
      <c r="T40" s="562" t="s">
        <v>21</v>
      </c>
      <c r="U40" s="562">
        <v>148</v>
      </c>
      <c r="V40" s="563" t="s">
        <v>41</v>
      </c>
      <c r="W40" s="564" t="s">
        <v>26</v>
      </c>
      <c r="X40" s="594" t="s">
        <v>26</v>
      </c>
      <c r="Y40" s="595" t="s">
        <v>26</v>
      </c>
      <c r="Z40" s="1846" t="s">
        <v>182</v>
      </c>
      <c r="AA40" s="562">
        <v>2069</v>
      </c>
      <c r="AB40" s="562">
        <v>1754</v>
      </c>
      <c r="AC40" s="562">
        <v>725</v>
      </c>
      <c r="AD40" s="562">
        <v>422</v>
      </c>
      <c r="AE40" s="562">
        <v>607</v>
      </c>
      <c r="AF40" s="562">
        <v>226</v>
      </c>
      <c r="AG40" s="562">
        <v>381</v>
      </c>
      <c r="AH40" s="562">
        <v>30</v>
      </c>
      <c r="AI40" s="562">
        <v>7601</v>
      </c>
      <c r="AJ40" s="562">
        <v>368</v>
      </c>
      <c r="AK40" s="562">
        <v>361</v>
      </c>
      <c r="AL40" s="562">
        <v>80</v>
      </c>
      <c r="AM40" s="562" t="s">
        <v>21</v>
      </c>
      <c r="AN40" s="562">
        <v>281</v>
      </c>
      <c r="AO40" s="562">
        <v>170</v>
      </c>
      <c r="AP40" s="562">
        <v>111</v>
      </c>
      <c r="AQ40" s="562" t="s">
        <v>21</v>
      </c>
      <c r="AR40" s="562">
        <v>82</v>
      </c>
      <c r="AS40" s="563" t="s">
        <v>41</v>
      </c>
      <c r="AT40" s="564" t="s">
        <v>26</v>
      </c>
      <c r="AU40" s="594" t="s">
        <v>26</v>
      </c>
      <c r="AV40" s="595" t="s">
        <v>26</v>
      </c>
      <c r="AW40" s="1846" t="s">
        <v>182</v>
      </c>
      <c r="AX40" s="562">
        <v>105194</v>
      </c>
      <c r="AY40" s="562">
        <v>114971</v>
      </c>
      <c r="AZ40" s="562">
        <v>82604</v>
      </c>
      <c r="BA40" s="562">
        <v>25380</v>
      </c>
      <c r="BB40" s="562">
        <v>6987</v>
      </c>
      <c r="BC40" s="562">
        <v>4557</v>
      </c>
      <c r="BD40" s="562">
        <v>2430</v>
      </c>
      <c r="BE40" s="562">
        <v>271</v>
      </c>
      <c r="BF40" s="562">
        <v>105986</v>
      </c>
      <c r="BG40" s="562">
        <v>29961</v>
      </c>
      <c r="BH40" s="562">
        <v>29961</v>
      </c>
      <c r="BI40" s="562">
        <v>2109</v>
      </c>
      <c r="BJ40" s="562">
        <v>21805</v>
      </c>
      <c r="BK40" s="562">
        <v>6047</v>
      </c>
      <c r="BL40" s="562">
        <v>3977</v>
      </c>
      <c r="BM40" s="562">
        <v>2070</v>
      </c>
      <c r="BN40" s="562" t="s">
        <v>22</v>
      </c>
      <c r="BO40" s="596" t="s">
        <v>22</v>
      </c>
      <c r="BP40" s="563" t="s">
        <v>41</v>
      </c>
      <c r="BQ40" s="564" t="s">
        <v>26</v>
      </c>
    </row>
    <row r="41" spans="1:69" ht="15" customHeight="1">
      <c r="A41" s="602"/>
      <c r="B41" s="602"/>
      <c r="C41" s="602"/>
      <c r="D41" s="602"/>
      <c r="E41" s="602"/>
      <c r="F41" s="602"/>
      <c r="G41" s="602"/>
      <c r="H41" s="602"/>
      <c r="I41" s="602"/>
      <c r="J41" s="518"/>
      <c r="K41" s="518"/>
      <c r="L41" s="518"/>
      <c r="M41" s="602"/>
      <c r="N41" s="602"/>
      <c r="O41" s="602"/>
      <c r="P41" s="602"/>
      <c r="Q41" s="602"/>
      <c r="R41" s="602"/>
      <c r="S41" s="602"/>
      <c r="T41" s="602"/>
      <c r="U41" s="602"/>
      <c r="V41" s="1429"/>
      <c r="W41" s="1429"/>
      <c r="X41" s="602"/>
      <c r="Y41" s="602"/>
      <c r="Z41" s="602"/>
      <c r="AA41" s="602"/>
      <c r="AB41" s="602"/>
      <c r="AC41" s="602"/>
      <c r="AD41" s="602"/>
      <c r="AE41" s="602"/>
      <c r="AF41" s="602"/>
      <c r="AG41" s="602"/>
      <c r="AH41" s="518"/>
      <c r="AI41" s="518"/>
      <c r="AJ41" s="566"/>
      <c r="AK41" s="566"/>
      <c r="AL41" s="566"/>
      <c r="AM41" s="602"/>
      <c r="AN41" s="602"/>
      <c r="AO41" s="602"/>
      <c r="AP41" s="602"/>
      <c r="AQ41" s="602"/>
      <c r="AR41" s="602"/>
      <c r="AS41" s="1429"/>
      <c r="AT41" s="1429"/>
      <c r="AU41" s="602"/>
      <c r="AV41" s="602"/>
      <c r="AW41" s="602"/>
      <c r="AX41" s="602"/>
      <c r="AY41" s="602"/>
      <c r="AZ41" s="602"/>
      <c r="BA41" s="602"/>
      <c r="BB41" s="602"/>
      <c r="BC41" s="602"/>
      <c r="BD41" s="602"/>
      <c r="BE41" s="518"/>
      <c r="BF41" s="518"/>
      <c r="BG41" s="566"/>
      <c r="BH41" s="566"/>
      <c r="BI41" s="566"/>
      <c r="BJ41" s="602"/>
      <c r="BK41" s="602"/>
      <c r="BL41" s="602"/>
      <c r="BM41" s="602"/>
      <c r="BN41" s="602"/>
      <c r="BO41" s="602"/>
      <c r="BP41" s="1429"/>
      <c r="BQ41" s="1429"/>
    </row>
    <row r="42" spans="1:69" s="519" customFormat="1" ht="19.5" customHeight="1">
      <c r="A42" s="2128" t="s">
        <v>861</v>
      </c>
      <c r="B42" s="528"/>
      <c r="C42" s="525"/>
      <c r="D42" s="527"/>
      <c r="E42" s="525" t="s">
        <v>1886</v>
      </c>
      <c r="F42" s="1429"/>
      <c r="G42" s="1429"/>
      <c r="H42" s="1429"/>
      <c r="I42" s="1429"/>
      <c r="K42" s="525"/>
      <c r="L42" s="567" t="s">
        <v>1911</v>
      </c>
      <c r="M42" s="2124" t="s">
        <v>862</v>
      </c>
      <c r="N42" s="528"/>
      <c r="O42" s="527" t="s">
        <v>1613</v>
      </c>
      <c r="P42" s="527"/>
      <c r="Q42" s="527"/>
      <c r="R42" s="527"/>
      <c r="S42" s="527"/>
      <c r="T42" s="547"/>
      <c r="U42" s="567" t="s">
        <v>1911</v>
      </c>
      <c r="V42" s="547"/>
      <c r="X42" s="2128" t="s">
        <v>849</v>
      </c>
      <c r="Y42" s="528"/>
      <c r="Z42" s="525"/>
      <c r="AA42" s="528"/>
      <c r="AB42" s="525" t="s">
        <v>1858</v>
      </c>
      <c r="AC42" s="527"/>
      <c r="AD42" s="527"/>
      <c r="AE42" s="527"/>
      <c r="AF42" s="527"/>
      <c r="AH42" s="525"/>
      <c r="AI42" s="567" t="s">
        <v>1911</v>
      </c>
      <c r="AJ42" s="1875" t="s">
        <v>1888</v>
      </c>
      <c r="AK42" s="528"/>
      <c r="AL42" s="569" t="s">
        <v>1646</v>
      </c>
      <c r="AM42" s="527"/>
      <c r="AN42" s="527"/>
      <c r="AO42" s="527"/>
      <c r="AP42" s="527"/>
      <c r="AQ42" s="547"/>
      <c r="AR42" s="567" t="s">
        <v>1912</v>
      </c>
      <c r="AS42" s="547"/>
      <c r="AU42" s="2128" t="s">
        <v>863</v>
      </c>
      <c r="AV42" s="528"/>
      <c r="AW42" s="525"/>
      <c r="AX42" s="528"/>
      <c r="AY42" s="527" t="s">
        <v>1750</v>
      </c>
      <c r="AZ42" s="527"/>
      <c r="BA42" s="527"/>
      <c r="BB42" s="527"/>
      <c r="BC42" s="527"/>
      <c r="BE42" s="574"/>
      <c r="BF42" s="567" t="s">
        <v>1912</v>
      </c>
      <c r="BG42" s="1875" t="s">
        <v>864</v>
      </c>
      <c r="BH42" s="527"/>
      <c r="BI42" s="525" t="s">
        <v>1656</v>
      </c>
      <c r="BJ42" s="525"/>
      <c r="BK42" s="527"/>
      <c r="BL42" s="527"/>
      <c r="BM42" s="527"/>
      <c r="BN42" s="2129"/>
      <c r="BO42" s="576" t="s">
        <v>1913</v>
      </c>
      <c r="BP42" s="547"/>
    </row>
    <row r="43" spans="1:69" ht="18" customHeight="1">
      <c r="A43" s="1430">
        <v>40544</v>
      </c>
      <c r="B43" s="1431">
        <v>40544</v>
      </c>
      <c r="C43" s="1432">
        <v>40544</v>
      </c>
      <c r="D43" s="537">
        <v>829002</v>
      </c>
      <c r="E43" s="537">
        <v>791262</v>
      </c>
      <c r="F43" s="537">
        <v>660572</v>
      </c>
      <c r="G43" s="537">
        <v>17184</v>
      </c>
      <c r="H43" s="537">
        <v>113505</v>
      </c>
      <c r="I43" s="537">
        <v>66262</v>
      </c>
      <c r="J43" s="537">
        <v>47243</v>
      </c>
      <c r="K43" s="537">
        <v>3574</v>
      </c>
      <c r="L43" s="537">
        <v>127779</v>
      </c>
      <c r="M43" s="537">
        <v>421</v>
      </c>
      <c r="N43" s="537">
        <v>421</v>
      </c>
      <c r="O43" s="537" t="s">
        <v>21</v>
      </c>
      <c r="P43" s="537">
        <v>95</v>
      </c>
      <c r="Q43" s="537">
        <v>326</v>
      </c>
      <c r="R43" s="537" t="s">
        <v>21</v>
      </c>
      <c r="S43" s="537">
        <v>326</v>
      </c>
      <c r="T43" s="537" t="s">
        <v>21</v>
      </c>
      <c r="U43" s="537">
        <v>8</v>
      </c>
      <c r="V43" s="599">
        <v>40544</v>
      </c>
      <c r="W43" s="600">
        <v>40544</v>
      </c>
      <c r="X43" s="1430">
        <v>40544</v>
      </c>
      <c r="Y43" s="1431">
        <v>40544</v>
      </c>
      <c r="Z43" s="1432">
        <v>40544</v>
      </c>
      <c r="AA43" s="537">
        <v>412853</v>
      </c>
      <c r="AB43" s="537">
        <v>411406</v>
      </c>
      <c r="AC43" s="537">
        <v>328117</v>
      </c>
      <c r="AD43" s="537">
        <v>6466</v>
      </c>
      <c r="AE43" s="537">
        <v>76823</v>
      </c>
      <c r="AF43" s="537">
        <v>50026</v>
      </c>
      <c r="AG43" s="537">
        <v>26797</v>
      </c>
      <c r="AH43" s="537">
        <v>2789</v>
      </c>
      <c r="AI43" s="537">
        <v>36262</v>
      </c>
      <c r="AJ43" s="537">
        <v>415404</v>
      </c>
      <c r="AK43" s="537">
        <v>368937</v>
      </c>
      <c r="AL43" s="537">
        <v>368937</v>
      </c>
      <c r="AM43" s="537" t="s">
        <v>21</v>
      </c>
      <c r="AN43" s="537" t="s">
        <v>21</v>
      </c>
      <c r="AO43" s="537" t="s">
        <v>21</v>
      </c>
      <c r="AP43" s="537" t="s">
        <v>21</v>
      </c>
      <c r="AQ43" s="537" t="s">
        <v>21</v>
      </c>
      <c r="AR43" s="537">
        <v>104226</v>
      </c>
      <c r="AS43" s="599">
        <v>40544</v>
      </c>
      <c r="AT43" s="600">
        <v>40544</v>
      </c>
      <c r="AU43" s="1430">
        <v>40544</v>
      </c>
      <c r="AV43" s="1431">
        <v>40544</v>
      </c>
      <c r="AW43" s="1432">
        <v>40544</v>
      </c>
      <c r="AX43" s="537">
        <v>1415729</v>
      </c>
      <c r="AY43" s="537">
        <v>1367122</v>
      </c>
      <c r="AZ43" s="537">
        <v>1367122</v>
      </c>
      <c r="BA43" s="537" t="s">
        <v>21</v>
      </c>
      <c r="BB43" s="537" t="s">
        <v>21</v>
      </c>
      <c r="BC43" s="537" t="s">
        <v>21</v>
      </c>
      <c r="BD43" s="537" t="s">
        <v>21</v>
      </c>
      <c r="BE43" s="537" t="s">
        <v>21</v>
      </c>
      <c r="BF43" s="537">
        <v>112301</v>
      </c>
      <c r="BG43" s="537">
        <v>406440</v>
      </c>
      <c r="BH43" s="537">
        <v>406453</v>
      </c>
      <c r="BI43" s="537">
        <v>151198</v>
      </c>
      <c r="BJ43" s="537">
        <v>201028</v>
      </c>
      <c r="BK43" s="537">
        <v>54227</v>
      </c>
      <c r="BL43" s="537">
        <v>50083</v>
      </c>
      <c r="BM43" s="537">
        <v>4144</v>
      </c>
      <c r="BN43" s="537" t="s">
        <v>22</v>
      </c>
      <c r="BO43" s="540" t="s">
        <v>22</v>
      </c>
      <c r="BP43" s="2126">
        <v>40544</v>
      </c>
      <c r="BQ43" s="600">
        <v>40544</v>
      </c>
    </row>
    <row r="44" spans="1:69" ht="15" customHeight="1">
      <c r="A44" s="579"/>
      <c r="B44" s="578">
        <v>40909</v>
      </c>
      <c r="C44" s="580"/>
      <c r="D44" s="542">
        <v>666736</v>
      </c>
      <c r="E44" s="542">
        <v>683652</v>
      </c>
      <c r="F44" s="542">
        <v>568525</v>
      </c>
      <c r="G44" s="542">
        <v>20467</v>
      </c>
      <c r="H44" s="542">
        <v>94660</v>
      </c>
      <c r="I44" s="542">
        <v>56775</v>
      </c>
      <c r="J44" s="542">
        <v>37884</v>
      </c>
      <c r="K44" s="542">
        <v>4024</v>
      </c>
      <c r="L44" s="542">
        <v>107084</v>
      </c>
      <c r="M44" s="542">
        <v>357</v>
      </c>
      <c r="N44" s="542">
        <v>356</v>
      </c>
      <c r="O44" s="542">
        <v>11</v>
      </c>
      <c r="P44" s="542">
        <v>119</v>
      </c>
      <c r="Q44" s="542">
        <v>226</v>
      </c>
      <c r="R44" s="542" t="s">
        <v>21</v>
      </c>
      <c r="S44" s="542">
        <v>226</v>
      </c>
      <c r="T44" s="542" t="s">
        <v>21</v>
      </c>
      <c r="U44" s="542">
        <v>9</v>
      </c>
      <c r="V44" s="538">
        <v>40909</v>
      </c>
      <c r="W44" s="539">
        <v>40909</v>
      </c>
      <c r="X44" s="579"/>
      <c r="Y44" s="578">
        <v>40909</v>
      </c>
      <c r="Z44" s="580"/>
      <c r="AA44" s="542">
        <v>369675</v>
      </c>
      <c r="AB44" s="542">
        <v>366210</v>
      </c>
      <c r="AC44" s="542">
        <v>295417</v>
      </c>
      <c r="AD44" s="542">
        <v>5920</v>
      </c>
      <c r="AE44" s="542">
        <v>64873</v>
      </c>
      <c r="AF44" s="542">
        <v>42680</v>
      </c>
      <c r="AG44" s="542">
        <v>22193</v>
      </c>
      <c r="AH44" s="542">
        <v>3005</v>
      </c>
      <c r="AI44" s="542">
        <v>36977</v>
      </c>
      <c r="AJ44" s="542">
        <v>262930</v>
      </c>
      <c r="AK44" s="542">
        <v>289587</v>
      </c>
      <c r="AL44" s="542">
        <v>289587</v>
      </c>
      <c r="AM44" s="542" t="s">
        <v>21</v>
      </c>
      <c r="AN44" s="542" t="s">
        <v>21</v>
      </c>
      <c r="AO44" s="542" t="s">
        <v>21</v>
      </c>
      <c r="AP44" s="542" t="s">
        <v>21</v>
      </c>
      <c r="AQ44" s="542" t="s">
        <v>21</v>
      </c>
      <c r="AR44" s="542">
        <v>77569</v>
      </c>
      <c r="AS44" s="538">
        <v>40909</v>
      </c>
      <c r="AT44" s="539">
        <v>40909</v>
      </c>
      <c r="AU44" s="579"/>
      <c r="AV44" s="578">
        <v>40909</v>
      </c>
      <c r="AW44" s="580"/>
      <c r="AX44" s="542">
        <v>1371112</v>
      </c>
      <c r="AY44" s="542">
        <v>1333411</v>
      </c>
      <c r="AZ44" s="542">
        <v>1333411</v>
      </c>
      <c r="BA44" s="542" t="s">
        <v>21</v>
      </c>
      <c r="BB44" s="542" t="s">
        <v>21</v>
      </c>
      <c r="BC44" s="542" t="s">
        <v>21</v>
      </c>
      <c r="BD44" s="542" t="s">
        <v>21</v>
      </c>
      <c r="BE44" s="542" t="s">
        <v>21</v>
      </c>
      <c r="BF44" s="542">
        <v>150003</v>
      </c>
      <c r="BG44" s="542">
        <v>378089</v>
      </c>
      <c r="BH44" s="542">
        <v>378084</v>
      </c>
      <c r="BI44" s="542">
        <v>127154</v>
      </c>
      <c r="BJ44" s="542">
        <v>195480</v>
      </c>
      <c r="BK44" s="542">
        <v>55450</v>
      </c>
      <c r="BL44" s="542">
        <v>47431</v>
      </c>
      <c r="BM44" s="542">
        <v>8019</v>
      </c>
      <c r="BN44" s="542" t="s">
        <v>22</v>
      </c>
      <c r="BO44" s="605" t="s">
        <v>22</v>
      </c>
      <c r="BP44" s="2127">
        <v>40909</v>
      </c>
      <c r="BQ44" s="539">
        <v>40909</v>
      </c>
    </row>
    <row r="45" spans="1:69" ht="15" customHeight="1">
      <c r="A45" s="579"/>
      <c r="B45" s="578">
        <v>41275</v>
      </c>
      <c r="C45" s="580"/>
      <c r="D45" s="542">
        <v>747584</v>
      </c>
      <c r="E45" s="542">
        <v>740269</v>
      </c>
      <c r="F45" s="542">
        <v>637703</v>
      </c>
      <c r="G45" s="542">
        <v>18367</v>
      </c>
      <c r="H45" s="542">
        <v>84199</v>
      </c>
      <c r="I45" s="542">
        <v>51203</v>
      </c>
      <c r="J45" s="542">
        <v>32996</v>
      </c>
      <c r="K45" s="542">
        <v>5597</v>
      </c>
      <c r="L45" s="542">
        <v>108750</v>
      </c>
      <c r="M45" s="542">
        <v>250</v>
      </c>
      <c r="N45" s="542">
        <v>245</v>
      </c>
      <c r="O45" s="542" t="s">
        <v>21</v>
      </c>
      <c r="P45" s="542">
        <v>99</v>
      </c>
      <c r="Q45" s="542">
        <v>146</v>
      </c>
      <c r="R45" s="542" t="s">
        <v>21</v>
      </c>
      <c r="S45" s="542">
        <v>146</v>
      </c>
      <c r="T45" s="542" t="s">
        <v>21</v>
      </c>
      <c r="U45" s="542">
        <v>12</v>
      </c>
      <c r="V45" s="538">
        <v>41275</v>
      </c>
      <c r="W45" s="539">
        <v>41275</v>
      </c>
      <c r="X45" s="579"/>
      <c r="Y45" s="578">
        <v>41275</v>
      </c>
      <c r="Z45" s="580"/>
      <c r="AA45" s="542">
        <v>347480</v>
      </c>
      <c r="AB45" s="542">
        <v>346413</v>
      </c>
      <c r="AC45" s="542">
        <v>282702</v>
      </c>
      <c r="AD45" s="542">
        <v>6186</v>
      </c>
      <c r="AE45" s="542">
        <v>57525</v>
      </c>
      <c r="AF45" s="542">
        <v>40169</v>
      </c>
      <c r="AG45" s="542">
        <v>17356</v>
      </c>
      <c r="AH45" s="542">
        <v>4244</v>
      </c>
      <c r="AI45" s="542">
        <v>33802</v>
      </c>
      <c r="AJ45" s="542">
        <v>406191</v>
      </c>
      <c r="AK45" s="542">
        <v>398942</v>
      </c>
      <c r="AL45" s="542">
        <v>398942</v>
      </c>
      <c r="AM45" s="542" t="s">
        <v>21</v>
      </c>
      <c r="AN45" s="542" t="s">
        <v>21</v>
      </c>
      <c r="AO45" s="542" t="s">
        <v>21</v>
      </c>
      <c r="AP45" s="542" t="s">
        <v>21</v>
      </c>
      <c r="AQ45" s="542" t="s">
        <v>21</v>
      </c>
      <c r="AR45" s="542">
        <v>84818</v>
      </c>
      <c r="AS45" s="538">
        <v>41275</v>
      </c>
      <c r="AT45" s="539">
        <v>41275</v>
      </c>
      <c r="AU45" s="579"/>
      <c r="AV45" s="578">
        <v>41275</v>
      </c>
      <c r="AW45" s="580"/>
      <c r="AX45" s="542">
        <v>1369368</v>
      </c>
      <c r="AY45" s="542">
        <v>1373063</v>
      </c>
      <c r="AZ45" s="542">
        <v>1373063</v>
      </c>
      <c r="BA45" s="542" t="s">
        <v>21</v>
      </c>
      <c r="BB45" s="542" t="s">
        <v>21</v>
      </c>
      <c r="BC45" s="542" t="s">
        <v>21</v>
      </c>
      <c r="BD45" s="542" t="s">
        <v>21</v>
      </c>
      <c r="BE45" s="542" t="s">
        <v>21</v>
      </c>
      <c r="BF45" s="542">
        <v>146309</v>
      </c>
      <c r="BG45" s="542">
        <v>374925</v>
      </c>
      <c r="BH45" s="542">
        <v>374926</v>
      </c>
      <c r="BI45" s="542">
        <v>128122</v>
      </c>
      <c r="BJ45" s="542">
        <v>185574</v>
      </c>
      <c r="BK45" s="542">
        <v>61230</v>
      </c>
      <c r="BL45" s="542">
        <v>50959</v>
      </c>
      <c r="BM45" s="542">
        <v>10271</v>
      </c>
      <c r="BN45" s="542" t="s">
        <v>22</v>
      </c>
      <c r="BO45" s="605" t="s">
        <v>22</v>
      </c>
      <c r="BP45" s="2127">
        <v>41275</v>
      </c>
      <c r="BQ45" s="539">
        <v>41275</v>
      </c>
    </row>
    <row r="46" spans="1:69" ht="15" customHeight="1">
      <c r="A46" s="579"/>
      <c r="B46" s="578">
        <v>41640</v>
      </c>
      <c r="C46" s="580"/>
      <c r="D46" s="542">
        <v>585676</v>
      </c>
      <c r="E46" s="542">
        <v>596521</v>
      </c>
      <c r="F46" s="542">
        <v>502976</v>
      </c>
      <c r="G46" s="542">
        <v>15924</v>
      </c>
      <c r="H46" s="542">
        <v>77622</v>
      </c>
      <c r="I46" s="542">
        <v>43194</v>
      </c>
      <c r="J46" s="542">
        <v>34428</v>
      </c>
      <c r="K46" s="542">
        <v>5988</v>
      </c>
      <c r="L46" s="542">
        <v>91913</v>
      </c>
      <c r="M46" s="542">
        <v>235</v>
      </c>
      <c r="N46" s="542">
        <v>235</v>
      </c>
      <c r="O46" s="542" t="s">
        <v>21</v>
      </c>
      <c r="P46" s="542">
        <v>102</v>
      </c>
      <c r="Q46" s="542">
        <v>133</v>
      </c>
      <c r="R46" s="542" t="s">
        <v>21</v>
      </c>
      <c r="S46" s="542">
        <v>133</v>
      </c>
      <c r="T46" s="542" t="s">
        <v>21</v>
      </c>
      <c r="U46" s="542">
        <v>12</v>
      </c>
      <c r="V46" s="538">
        <v>41640</v>
      </c>
      <c r="W46" s="539">
        <v>41640</v>
      </c>
      <c r="X46" s="579"/>
      <c r="Y46" s="578">
        <v>41640</v>
      </c>
      <c r="Z46" s="580"/>
      <c r="AA46" s="542">
        <v>286625</v>
      </c>
      <c r="AB46" s="542">
        <v>284351</v>
      </c>
      <c r="AC46" s="542">
        <v>225296</v>
      </c>
      <c r="AD46" s="542">
        <v>6163</v>
      </c>
      <c r="AE46" s="542">
        <v>52892</v>
      </c>
      <c r="AF46" s="542">
        <v>35245</v>
      </c>
      <c r="AG46" s="542">
        <v>17647</v>
      </c>
      <c r="AH46" s="542">
        <v>5008</v>
      </c>
      <c r="AI46" s="542">
        <v>31073</v>
      </c>
      <c r="AJ46" s="542">
        <v>277242</v>
      </c>
      <c r="AK46" s="542">
        <v>295328</v>
      </c>
      <c r="AL46" s="542">
        <v>295328</v>
      </c>
      <c r="AM46" s="542" t="s">
        <v>21</v>
      </c>
      <c r="AN46" s="542" t="s">
        <v>21</v>
      </c>
      <c r="AO46" s="542" t="s">
        <v>21</v>
      </c>
      <c r="AP46" s="542" t="s">
        <v>21</v>
      </c>
      <c r="AQ46" s="542" t="s">
        <v>21</v>
      </c>
      <c r="AR46" s="542">
        <v>66732</v>
      </c>
      <c r="AS46" s="538">
        <v>41640</v>
      </c>
      <c r="AT46" s="539">
        <v>41640</v>
      </c>
      <c r="AU46" s="579"/>
      <c r="AV46" s="578">
        <v>41640</v>
      </c>
      <c r="AW46" s="580"/>
      <c r="AX46" s="542">
        <v>1394017</v>
      </c>
      <c r="AY46" s="542">
        <v>1395063</v>
      </c>
      <c r="AZ46" s="542">
        <v>1395063</v>
      </c>
      <c r="BA46" s="542" t="s">
        <v>21</v>
      </c>
      <c r="BB46" s="542" t="s">
        <v>21</v>
      </c>
      <c r="BC46" s="542" t="s">
        <v>21</v>
      </c>
      <c r="BD46" s="542" t="s">
        <v>21</v>
      </c>
      <c r="BE46" s="542" t="s">
        <v>21</v>
      </c>
      <c r="BF46" s="542">
        <v>145262</v>
      </c>
      <c r="BG46" s="542">
        <v>395700</v>
      </c>
      <c r="BH46" s="542">
        <v>395710</v>
      </c>
      <c r="BI46" s="542">
        <v>118280</v>
      </c>
      <c r="BJ46" s="542">
        <v>212343</v>
      </c>
      <c r="BK46" s="542">
        <v>65087</v>
      </c>
      <c r="BL46" s="542">
        <v>53720</v>
      </c>
      <c r="BM46" s="542">
        <v>11367</v>
      </c>
      <c r="BN46" s="542" t="s">
        <v>22</v>
      </c>
      <c r="BO46" s="605" t="s">
        <v>22</v>
      </c>
      <c r="BP46" s="2127">
        <v>41640</v>
      </c>
      <c r="BQ46" s="539">
        <v>41640</v>
      </c>
    </row>
    <row r="47" spans="1:69" ht="15" customHeight="1">
      <c r="A47" s="579"/>
      <c r="B47" s="578">
        <v>42005</v>
      </c>
      <c r="C47" s="580"/>
      <c r="D47" s="542">
        <v>615366</v>
      </c>
      <c r="E47" s="542">
        <v>633522</v>
      </c>
      <c r="F47" s="542">
        <v>546772</v>
      </c>
      <c r="G47" s="542">
        <v>16873</v>
      </c>
      <c r="H47" s="542">
        <v>69877</v>
      </c>
      <c r="I47" s="542">
        <v>44115</v>
      </c>
      <c r="J47" s="542">
        <v>25762</v>
      </c>
      <c r="K47" s="542">
        <v>4829</v>
      </c>
      <c r="L47" s="542">
        <v>68934</v>
      </c>
      <c r="M47" s="542">
        <v>170</v>
      </c>
      <c r="N47" s="542">
        <v>171</v>
      </c>
      <c r="O47" s="542" t="s">
        <v>21</v>
      </c>
      <c r="P47" s="542">
        <v>61</v>
      </c>
      <c r="Q47" s="542">
        <v>110</v>
      </c>
      <c r="R47" s="542" t="s">
        <v>21</v>
      </c>
      <c r="S47" s="542">
        <v>110</v>
      </c>
      <c r="T47" s="542" t="s">
        <v>21</v>
      </c>
      <c r="U47" s="542">
        <v>11</v>
      </c>
      <c r="V47" s="538">
        <v>42005</v>
      </c>
      <c r="W47" s="539">
        <v>42005</v>
      </c>
      <c r="X47" s="579"/>
      <c r="Y47" s="578">
        <v>42005</v>
      </c>
      <c r="Z47" s="580"/>
      <c r="AA47" s="542">
        <v>257391</v>
      </c>
      <c r="AB47" s="542">
        <v>259126</v>
      </c>
      <c r="AC47" s="542">
        <v>204062</v>
      </c>
      <c r="AD47" s="542">
        <v>5966</v>
      </c>
      <c r="AE47" s="542">
        <v>49098</v>
      </c>
      <c r="AF47" s="542">
        <v>34607</v>
      </c>
      <c r="AG47" s="542">
        <v>14491</v>
      </c>
      <c r="AH47" s="542">
        <v>3757</v>
      </c>
      <c r="AI47" s="542">
        <v>25577</v>
      </c>
      <c r="AJ47" s="542">
        <v>373923</v>
      </c>
      <c r="AK47" s="542">
        <v>397549</v>
      </c>
      <c r="AL47" s="542">
        <v>397549</v>
      </c>
      <c r="AM47" s="542" t="s">
        <v>21</v>
      </c>
      <c r="AN47" s="542" t="s">
        <v>21</v>
      </c>
      <c r="AO47" s="542" t="s">
        <v>21</v>
      </c>
      <c r="AP47" s="542" t="s">
        <v>21</v>
      </c>
      <c r="AQ47" s="542" t="s">
        <v>21</v>
      </c>
      <c r="AR47" s="542">
        <v>43106</v>
      </c>
      <c r="AS47" s="538">
        <v>42005</v>
      </c>
      <c r="AT47" s="539">
        <v>42005</v>
      </c>
      <c r="AU47" s="579"/>
      <c r="AV47" s="578">
        <v>42005</v>
      </c>
      <c r="AW47" s="580"/>
      <c r="AX47" s="542">
        <v>1396198</v>
      </c>
      <c r="AY47" s="542">
        <v>1391230</v>
      </c>
      <c r="AZ47" s="542">
        <v>1391230</v>
      </c>
      <c r="BA47" s="542" t="s">
        <v>21</v>
      </c>
      <c r="BB47" s="542" t="s">
        <v>21</v>
      </c>
      <c r="BC47" s="542" t="s">
        <v>21</v>
      </c>
      <c r="BD47" s="542" t="s">
        <v>21</v>
      </c>
      <c r="BE47" s="542" t="s">
        <v>21</v>
      </c>
      <c r="BF47" s="542">
        <v>158764</v>
      </c>
      <c r="BG47" s="542">
        <v>398339</v>
      </c>
      <c r="BH47" s="542">
        <v>398332</v>
      </c>
      <c r="BI47" s="542">
        <v>85860</v>
      </c>
      <c r="BJ47" s="542">
        <v>241071</v>
      </c>
      <c r="BK47" s="542">
        <v>71401</v>
      </c>
      <c r="BL47" s="542">
        <v>52255</v>
      </c>
      <c r="BM47" s="542">
        <v>19146</v>
      </c>
      <c r="BN47" s="542" t="s">
        <v>22</v>
      </c>
      <c r="BO47" s="605" t="s">
        <v>22</v>
      </c>
      <c r="BP47" s="2127">
        <v>42005</v>
      </c>
      <c r="BQ47" s="539">
        <v>42005</v>
      </c>
    </row>
    <row r="48" spans="1:69" ht="7.5" customHeight="1">
      <c r="A48" s="579"/>
      <c r="B48" s="581"/>
      <c r="C48" s="580"/>
      <c r="D48" s="545"/>
      <c r="E48" s="545"/>
      <c r="F48" s="545"/>
      <c r="G48" s="545"/>
      <c r="H48" s="545"/>
      <c r="I48" s="545"/>
      <c r="J48" s="545"/>
      <c r="K48" s="545"/>
      <c r="L48" s="545"/>
      <c r="M48" s="545"/>
      <c r="N48" s="545"/>
      <c r="O48" s="545"/>
      <c r="P48" s="545"/>
      <c r="Q48" s="545"/>
      <c r="R48" s="545"/>
      <c r="S48" s="545"/>
      <c r="T48" s="545"/>
      <c r="U48" s="545"/>
      <c r="V48" s="546"/>
      <c r="W48" s="547"/>
      <c r="X48" s="579"/>
      <c r="Y48" s="581"/>
      <c r="Z48" s="580"/>
      <c r="AA48" s="545"/>
      <c r="AB48" s="545"/>
      <c r="AC48" s="545"/>
      <c r="AD48" s="545"/>
      <c r="AE48" s="545"/>
      <c r="AF48" s="545"/>
      <c r="AG48" s="545"/>
      <c r="AH48" s="545"/>
      <c r="AI48" s="545"/>
      <c r="AJ48" s="545"/>
      <c r="AK48" s="545"/>
      <c r="AL48" s="545"/>
      <c r="AM48" s="545"/>
      <c r="AN48" s="545"/>
      <c r="AO48" s="545"/>
      <c r="AP48" s="545"/>
      <c r="AQ48" s="545"/>
      <c r="AR48" s="545"/>
      <c r="AS48" s="546"/>
      <c r="AT48" s="547"/>
      <c r="AU48" s="579"/>
      <c r="AV48" s="581"/>
      <c r="AW48" s="580"/>
      <c r="AX48" s="545"/>
      <c r="AY48" s="545"/>
      <c r="AZ48" s="545"/>
      <c r="BA48" s="545"/>
      <c r="BB48" s="545"/>
      <c r="BC48" s="545"/>
      <c r="BD48" s="545"/>
      <c r="BE48" s="545"/>
      <c r="BF48" s="545"/>
      <c r="BG48" s="545"/>
      <c r="BH48" s="545"/>
      <c r="BI48" s="545"/>
      <c r="BJ48" s="545"/>
      <c r="BK48" s="545"/>
      <c r="BL48" s="545"/>
      <c r="BM48" s="545"/>
      <c r="BN48" s="545"/>
      <c r="BO48" s="545"/>
      <c r="BP48" s="546"/>
      <c r="BQ48" s="547"/>
    </row>
    <row r="49" spans="1:69" ht="15" customHeight="1">
      <c r="A49" s="582">
        <v>41365</v>
      </c>
      <c r="B49" s="583">
        <v>41365</v>
      </c>
      <c r="C49" s="584">
        <v>41365</v>
      </c>
      <c r="D49" s="549">
        <v>707293</v>
      </c>
      <c r="E49" s="549">
        <v>732006</v>
      </c>
      <c r="F49" s="549">
        <v>632621</v>
      </c>
      <c r="G49" s="549">
        <v>18502</v>
      </c>
      <c r="H49" s="549">
        <v>80882</v>
      </c>
      <c r="I49" s="549">
        <v>49378</v>
      </c>
      <c r="J49" s="549">
        <v>31504</v>
      </c>
      <c r="K49" s="549">
        <v>5567</v>
      </c>
      <c r="L49" s="549">
        <v>82810</v>
      </c>
      <c r="M49" s="549">
        <v>250</v>
      </c>
      <c r="N49" s="549">
        <v>250</v>
      </c>
      <c r="O49" s="549" t="s">
        <v>21</v>
      </c>
      <c r="P49" s="549">
        <v>104</v>
      </c>
      <c r="Q49" s="549">
        <v>146</v>
      </c>
      <c r="R49" s="549" t="s">
        <v>21</v>
      </c>
      <c r="S49" s="549">
        <v>146</v>
      </c>
      <c r="T49" s="549" t="s">
        <v>21</v>
      </c>
      <c r="U49" s="549">
        <v>8</v>
      </c>
      <c r="V49" s="550">
        <v>41365</v>
      </c>
      <c r="W49" s="551">
        <v>41365</v>
      </c>
      <c r="X49" s="582">
        <v>41365</v>
      </c>
      <c r="Y49" s="583">
        <v>41365</v>
      </c>
      <c r="Z49" s="584">
        <v>41365</v>
      </c>
      <c r="AA49" s="549">
        <v>337329</v>
      </c>
      <c r="AB49" s="549">
        <v>335833</v>
      </c>
      <c r="AC49" s="549">
        <v>275054</v>
      </c>
      <c r="AD49" s="549">
        <v>6205</v>
      </c>
      <c r="AE49" s="549">
        <v>54574</v>
      </c>
      <c r="AF49" s="549">
        <v>39353</v>
      </c>
      <c r="AG49" s="549">
        <v>15221</v>
      </c>
      <c r="AH49" s="549">
        <v>4542</v>
      </c>
      <c r="AI49" s="549">
        <v>30726</v>
      </c>
      <c r="AJ49" s="549">
        <v>370660</v>
      </c>
      <c r="AK49" s="549">
        <v>406117</v>
      </c>
      <c r="AL49" s="549">
        <v>406117</v>
      </c>
      <c r="AM49" s="549" t="s">
        <v>21</v>
      </c>
      <c r="AN49" s="549" t="s">
        <v>21</v>
      </c>
      <c r="AO49" s="549" t="s">
        <v>21</v>
      </c>
      <c r="AP49" s="549" t="s">
        <v>21</v>
      </c>
      <c r="AQ49" s="549" t="s">
        <v>21</v>
      </c>
      <c r="AR49" s="549">
        <v>54982</v>
      </c>
      <c r="AS49" s="550">
        <v>41365</v>
      </c>
      <c r="AT49" s="551">
        <v>41365</v>
      </c>
      <c r="AU49" s="582">
        <v>41365</v>
      </c>
      <c r="AV49" s="583">
        <v>41365</v>
      </c>
      <c r="AW49" s="584">
        <v>41365</v>
      </c>
      <c r="AX49" s="549">
        <v>1423249</v>
      </c>
      <c r="AY49" s="549">
        <v>1389903</v>
      </c>
      <c r="AZ49" s="549">
        <v>1389903</v>
      </c>
      <c r="BA49" s="549" t="s">
        <v>21</v>
      </c>
      <c r="BB49" s="549" t="s">
        <v>21</v>
      </c>
      <c r="BC49" s="549" t="s">
        <v>21</v>
      </c>
      <c r="BD49" s="549" t="s">
        <v>21</v>
      </c>
      <c r="BE49" s="549" t="s">
        <v>21</v>
      </c>
      <c r="BF49" s="549">
        <v>201088</v>
      </c>
      <c r="BG49" s="549">
        <v>382831</v>
      </c>
      <c r="BH49" s="549">
        <v>382832</v>
      </c>
      <c r="BI49" s="549">
        <v>128583</v>
      </c>
      <c r="BJ49" s="549">
        <v>190747</v>
      </c>
      <c r="BK49" s="549">
        <v>63502</v>
      </c>
      <c r="BL49" s="549">
        <v>52511</v>
      </c>
      <c r="BM49" s="549">
        <v>10991</v>
      </c>
      <c r="BN49" s="549" t="s">
        <v>22</v>
      </c>
      <c r="BO49" s="549" t="s">
        <v>22</v>
      </c>
      <c r="BP49" s="550">
        <v>41365</v>
      </c>
      <c r="BQ49" s="551">
        <v>41365</v>
      </c>
    </row>
    <row r="50" spans="1:69" ht="15" customHeight="1">
      <c r="A50" s="585"/>
      <c r="B50" s="583">
        <v>41730</v>
      </c>
      <c r="C50" s="586"/>
      <c r="D50" s="549">
        <v>605230</v>
      </c>
      <c r="E50" s="549">
        <v>583029</v>
      </c>
      <c r="F50" s="549">
        <v>489213</v>
      </c>
      <c r="G50" s="549">
        <v>16445</v>
      </c>
      <c r="H50" s="549">
        <v>77372</v>
      </c>
      <c r="I50" s="549">
        <v>43664</v>
      </c>
      <c r="J50" s="549">
        <v>33708</v>
      </c>
      <c r="K50" s="549">
        <v>6135</v>
      </c>
      <c r="L50" s="549">
        <v>98868</v>
      </c>
      <c r="M50" s="549">
        <v>214</v>
      </c>
      <c r="N50" s="549">
        <v>211</v>
      </c>
      <c r="O50" s="549" t="s">
        <v>21</v>
      </c>
      <c r="P50" s="549">
        <v>87</v>
      </c>
      <c r="Q50" s="549">
        <v>124</v>
      </c>
      <c r="R50" s="549" t="s">
        <v>21</v>
      </c>
      <c r="S50" s="549">
        <v>124</v>
      </c>
      <c r="T50" s="549" t="s">
        <v>21</v>
      </c>
      <c r="U50" s="549">
        <v>11</v>
      </c>
      <c r="V50" s="550">
        <v>41730</v>
      </c>
      <c r="W50" s="551">
        <v>41730</v>
      </c>
      <c r="X50" s="585"/>
      <c r="Y50" s="583">
        <v>41730</v>
      </c>
      <c r="Z50" s="586"/>
      <c r="AA50" s="549">
        <v>272221</v>
      </c>
      <c r="AB50" s="549">
        <v>271948</v>
      </c>
      <c r="AC50" s="549">
        <v>212840</v>
      </c>
      <c r="AD50" s="549">
        <v>6124</v>
      </c>
      <c r="AE50" s="549">
        <v>52984</v>
      </c>
      <c r="AF50" s="549">
        <v>35446</v>
      </c>
      <c r="AG50" s="549">
        <v>17538</v>
      </c>
      <c r="AH50" s="549">
        <v>5126</v>
      </c>
      <c r="AI50" s="549">
        <v>25875</v>
      </c>
      <c r="AJ50" s="549">
        <v>322316</v>
      </c>
      <c r="AK50" s="549">
        <v>294950</v>
      </c>
      <c r="AL50" s="549">
        <v>294950</v>
      </c>
      <c r="AM50" s="549" t="s">
        <v>21</v>
      </c>
      <c r="AN50" s="549" t="s">
        <v>21</v>
      </c>
      <c r="AO50" s="549" t="s">
        <v>21</v>
      </c>
      <c r="AP50" s="549" t="s">
        <v>21</v>
      </c>
      <c r="AQ50" s="549" t="s">
        <v>21</v>
      </c>
      <c r="AR50" s="549">
        <v>82348</v>
      </c>
      <c r="AS50" s="550">
        <v>41730</v>
      </c>
      <c r="AT50" s="551">
        <v>41730</v>
      </c>
      <c r="AU50" s="585"/>
      <c r="AV50" s="583">
        <v>41730</v>
      </c>
      <c r="AW50" s="586"/>
      <c r="AX50" s="549">
        <v>1377077</v>
      </c>
      <c r="AY50" s="549">
        <v>1408806</v>
      </c>
      <c r="AZ50" s="549">
        <v>1408806</v>
      </c>
      <c r="BA50" s="549" t="s">
        <v>21</v>
      </c>
      <c r="BB50" s="549" t="s">
        <v>21</v>
      </c>
      <c r="BC50" s="549" t="s">
        <v>21</v>
      </c>
      <c r="BD50" s="549" t="s">
        <v>21</v>
      </c>
      <c r="BE50" s="549" t="s">
        <v>21</v>
      </c>
      <c r="BF50" s="549">
        <v>177892</v>
      </c>
      <c r="BG50" s="549">
        <v>394546</v>
      </c>
      <c r="BH50" s="549">
        <v>394550</v>
      </c>
      <c r="BI50" s="549">
        <v>108908</v>
      </c>
      <c r="BJ50" s="549">
        <v>219731</v>
      </c>
      <c r="BK50" s="549">
        <v>65911</v>
      </c>
      <c r="BL50" s="549">
        <v>53509</v>
      </c>
      <c r="BM50" s="549">
        <v>12402</v>
      </c>
      <c r="BN50" s="549" t="s">
        <v>22</v>
      </c>
      <c r="BO50" s="549" t="s">
        <v>22</v>
      </c>
      <c r="BP50" s="550">
        <v>41730</v>
      </c>
      <c r="BQ50" s="551">
        <v>41730</v>
      </c>
    </row>
    <row r="51" spans="1:69" ht="7.5" customHeight="1">
      <c r="A51" s="585"/>
      <c r="B51" s="587"/>
      <c r="C51" s="586"/>
      <c r="D51" s="549"/>
      <c r="E51" s="549"/>
      <c r="F51" s="549"/>
      <c r="G51" s="549"/>
      <c r="H51" s="549"/>
      <c r="I51" s="549"/>
      <c r="J51" s="549"/>
      <c r="K51" s="549"/>
      <c r="L51" s="549"/>
      <c r="M51" s="549"/>
      <c r="N51" s="549"/>
      <c r="O51" s="549"/>
      <c r="P51" s="549"/>
      <c r="Q51" s="549"/>
      <c r="R51" s="549"/>
      <c r="S51" s="549"/>
      <c r="T51" s="549"/>
      <c r="U51" s="549"/>
      <c r="V51" s="546"/>
      <c r="W51" s="547"/>
      <c r="X51" s="585"/>
      <c r="Y51" s="587"/>
      <c r="Z51" s="586"/>
      <c r="AA51" s="549"/>
      <c r="AB51" s="549"/>
      <c r="AC51" s="549"/>
      <c r="AD51" s="549"/>
      <c r="AE51" s="549"/>
      <c r="AF51" s="549"/>
      <c r="AG51" s="549"/>
      <c r="AH51" s="549"/>
      <c r="AI51" s="549"/>
      <c r="AJ51" s="549"/>
      <c r="AK51" s="549"/>
      <c r="AL51" s="549"/>
      <c r="AM51" s="549"/>
      <c r="AN51" s="549"/>
      <c r="AO51" s="549"/>
      <c r="AP51" s="549"/>
      <c r="AQ51" s="549"/>
      <c r="AR51" s="549"/>
      <c r="AS51" s="546"/>
      <c r="AT51" s="547"/>
      <c r="AU51" s="585"/>
      <c r="AV51" s="587"/>
      <c r="AW51" s="586"/>
      <c r="AX51" s="549"/>
      <c r="AY51" s="549"/>
      <c r="AZ51" s="549"/>
      <c r="BA51" s="549"/>
      <c r="BB51" s="549"/>
      <c r="BC51" s="549"/>
      <c r="BD51" s="549"/>
      <c r="BE51" s="549"/>
      <c r="BF51" s="549"/>
      <c r="BG51" s="549"/>
      <c r="BH51" s="549"/>
      <c r="BI51" s="549"/>
      <c r="BJ51" s="549"/>
      <c r="BK51" s="549"/>
      <c r="BL51" s="549"/>
      <c r="BM51" s="549"/>
      <c r="BN51" s="549"/>
      <c r="BO51" s="549"/>
      <c r="BP51" s="546"/>
      <c r="BQ51" s="547"/>
    </row>
    <row r="52" spans="1:69" ht="15" customHeight="1">
      <c r="A52" s="588" t="s">
        <v>777</v>
      </c>
      <c r="B52" s="589" t="s">
        <v>23</v>
      </c>
      <c r="C52" s="590" t="s">
        <v>167</v>
      </c>
      <c r="D52" s="549">
        <v>152663</v>
      </c>
      <c r="E52" s="549">
        <v>143963</v>
      </c>
      <c r="F52" s="549">
        <v>121020</v>
      </c>
      <c r="G52" s="549">
        <v>3621</v>
      </c>
      <c r="H52" s="549">
        <v>19322</v>
      </c>
      <c r="I52" s="549">
        <v>12055</v>
      </c>
      <c r="J52" s="549">
        <v>7267</v>
      </c>
      <c r="K52" s="549">
        <v>1743</v>
      </c>
      <c r="L52" s="549">
        <v>98868</v>
      </c>
      <c r="M52" s="549">
        <v>39</v>
      </c>
      <c r="N52" s="549">
        <v>40</v>
      </c>
      <c r="O52" s="549" t="s">
        <v>21</v>
      </c>
      <c r="P52" s="549">
        <v>13</v>
      </c>
      <c r="Q52" s="549">
        <v>27</v>
      </c>
      <c r="R52" s="549" t="s">
        <v>21</v>
      </c>
      <c r="S52" s="549">
        <v>27</v>
      </c>
      <c r="T52" s="549" t="s">
        <v>21</v>
      </c>
      <c r="U52" s="549">
        <v>11</v>
      </c>
      <c r="V52" s="554" t="s">
        <v>25</v>
      </c>
      <c r="W52" s="555" t="s">
        <v>778</v>
      </c>
      <c r="X52" s="588" t="s">
        <v>777</v>
      </c>
      <c r="Y52" s="589" t="s">
        <v>23</v>
      </c>
      <c r="Z52" s="590" t="s">
        <v>167</v>
      </c>
      <c r="AA52" s="549">
        <v>60759</v>
      </c>
      <c r="AB52" s="549">
        <v>64484</v>
      </c>
      <c r="AC52" s="549">
        <v>49676</v>
      </c>
      <c r="AD52" s="549">
        <v>1385</v>
      </c>
      <c r="AE52" s="549">
        <v>13423</v>
      </c>
      <c r="AF52" s="549">
        <v>9688</v>
      </c>
      <c r="AG52" s="549">
        <v>3735</v>
      </c>
      <c r="AH52" s="549">
        <v>1471</v>
      </c>
      <c r="AI52" s="549">
        <v>25875</v>
      </c>
      <c r="AJ52" s="549">
        <v>94939</v>
      </c>
      <c r="AK52" s="549">
        <v>79323</v>
      </c>
      <c r="AL52" s="549">
        <v>79323</v>
      </c>
      <c r="AM52" s="549" t="s">
        <v>21</v>
      </c>
      <c r="AN52" s="549" t="s">
        <v>21</v>
      </c>
      <c r="AO52" s="549" t="s">
        <v>21</v>
      </c>
      <c r="AP52" s="549" t="s">
        <v>21</v>
      </c>
      <c r="AQ52" s="549" t="s">
        <v>21</v>
      </c>
      <c r="AR52" s="549">
        <v>82348</v>
      </c>
      <c r="AS52" s="554" t="s">
        <v>25</v>
      </c>
      <c r="AT52" s="555" t="s">
        <v>778</v>
      </c>
      <c r="AU52" s="588" t="s">
        <v>777</v>
      </c>
      <c r="AV52" s="589" t="s">
        <v>23</v>
      </c>
      <c r="AW52" s="590" t="s">
        <v>167</v>
      </c>
      <c r="AX52" s="549">
        <v>402462</v>
      </c>
      <c r="AY52" s="549">
        <v>378365</v>
      </c>
      <c r="AZ52" s="549">
        <v>378365</v>
      </c>
      <c r="BA52" s="549" t="s">
        <v>21</v>
      </c>
      <c r="BB52" s="549" t="s">
        <v>21</v>
      </c>
      <c r="BC52" s="549" t="s">
        <v>21</v>
      </c>
      <c r="BD52" s="549" t="s">
        <v>21</v>
      </c>
      <c r="BE52" s="549" t="s">
        <v>21</v>
      </c>
      <c r="BF52" s="549">
        <v>177892</v>
      </c>
      <c r="BG52" s="549">
        <v>99269</v>
      </c>
      <c r="BH52" s="549">
        <v>99264</v>
      </c>
      <c r="BI52" s="549">
        <v>21355</v>
      </c>
      <c r="BJ52" s="549">
        <v>60570</v>
      </c>
      <c r="BK52" s="549">
        <v>17339</v>
      </c>
      <c r="BL52" s="549">
        <v>13081</v>
      </c>
      <c r="BM52" s="549">
        <v>4258</v>
      </c>
      <c r="BN52" s="549" t="s">
        <v>22</v>
      </c>
      <c r="BO52" s="549" t="s">
        <v>22</v>
      </c>
      <c r="BP52" s="554" t="s">
        <v>25</v>
      </c>
      <c r="BQ52" s="555" t="s">
        <v>778</v>
      </c>
    </row>
    <row r="53" spans="1:69" ht="15" customHeight="1">
      <c r="A53" s="588" t="s">
        <v>26</v>
      </c>
      <c r="B53" s="592" t="s">
        <v>26</v>
      </c>
      <c r="C53" s="590" t="s">
        <v>168</v>
      </c>
      <c r="D53" s="549">
        <v>147016</v>
      </c>
      <c r="E53" s="549">
        <v>151321</v>
      </c>
      <c r="F53" s="549">
        <v>129595</v>
      </c>
      <c r="G53" s="549">
        <v>4135</v>
      </c>
      <c r="H53" s="549">
        <v>17591</v>
      </c>
      <c r="I53" s="549">
        <v>11206</v>
      </c>
      <c r="J53" s="549">
        <v>6385</v>
      </c>
      <c r="K53" s="549">
        <v>1610</v>
      </c>
      <c r="L53" s="549">
        <v>92957</v>
      </c>
      <c r="M53" s="549">
        <v>38</v>
      </c>
      <c r="N53" s="549">
        <v>40</v>
      </c>
      <c r="O53" s="549" t="s">
        <v>21</v>
      </c>
      <c r="P53" s="549">
        <v>14</v>
      </c>
      <c r="Q53" s="549">
        <v>26</v>
      </c>
      <c r="R53" s="549" t="s">
        <v>21</v>
      </c>
      <c r="S53" s="549">
        <v>26</v>
      </c>
      <c r="T53" s="549" t="s">
        <v>21</v>
      </c>
      <c r="U53" s="549">
        <v>9</v>
      </c>
      <c r="V53" s="554" t="s">
        <v>27</v>
      </c>
      <c r="W53" s="555" t="s">
        <v>26</v>
      </c>
      <c r="X53" s="588" t="s">
        <v>26</v>
      </c>
      <c r="Y53" s="592" t="s">
        <v>26</v>
      </c>
      <c r="Z53" s="590" t="s">
        <v>168</v>
      </c>
      <c r="AA53" s="549">
        <v>67992</v>
      </c>
      <c r="AB53" s="549">
        <v>66875</v>
      </c>
      <c r="AC53" s="549">
        <v>52370</v>
      </c>
      <c r="AD53" s="549">
        <v>1595</v>
      </c>
      <c r="AE53" s="549">
        <v>12910</v>
      </c>
      <c r="AF53" s="549">
        <v>8747</v>
      </c>
      <c r="AG53" s="549">
        <v>4163</v>
      </c>
      <c r="AH53" s="549">
        <v>1353</v>
      </c>
      <c r="AI53" s="549">
        <v>25640</v>
      </c>
      <c r="AJ53" s="549">
        <v>79004</v>
      </c>
      <c r="AK53" s="549">
        <v>87246</v>
      </c>
      <c r="AL53" s="549">
        <v>87246</v>
      </c>
      <c r="AM53" s="549" t="s">
        <v>21</v>
      </c>
      <c r="AN53" s="549" t="s">
        <v>21</v>
      </c>
      <c r="AO53" s="549" t="s">
        <v>21</v>
      </c>
      <c r="AP53" s="549" t="s">
        <v>21</v>
      </c>
      <c r="AQ53" s="549" t="s">
        <v>21</v>
      </c>
      <c r="AR53" s="549">
        <v>74106</v>
      </c>
      <c r="AS53" s="554" t="s">
        <v>27</v>
      </c>
      <c r="AT53" s="555" t="s">
        <v>26</v>
      </c>
      <c r="AU53" s="588" t="s">
        <v>26</v>
      </c>
      <c r="AV53" s="592" t="s">
        <v>26</v>
      </c>
      <c r="AW53" s="590" t="s">
        <v>168</v>
      </c>
      <c r="AX53" s="549">
        <v>304928</v>
      </c>
      <c r="AY53" s="549">
        <v>304666</v>
      </c>
      <c r="AZ53" s="549">
        <v>304666</v>
      </c>
      <c r="BA53" s="549" t="s">
        <v>21</v>
      </c>
      <c r="BB53" s="549" t="s">
        <v>21</v>
      </c>
      <c r="BC53" s="549" t="s">
        <v>21</v>
      </c>
      <c r="BD53" s="549" t="s">
        <v>21</v>
      </c>
      <c r="BE53" s="549" t="s">
        <v>21</v>
      </c>
      <c r="BF53" s="549">
        <v>178155</v>
      </c>
      <c r="BG53" s="549">
        <v>104791</v>
      </c>
      <c r="BH53" s="549">
        <v>104793</v>
      </c>
      <c r="BI53" s="549">
        <v>28305</v>
      </c>
      <c r="BJ53" s="549">
        <v>58098</v>
      </c>
      <c r="BK53" s="549">
        <v>18390</v>
      </c>
      <c r="BL53" s="549">
        <v>13893</v>
      </c>
      <c r="BM53" s="549">
        <v>4497</v>
      </c>
      <c r="BN53" s="549" t="s">
        <v>22</v>
      </c>
      <c r="BO53" s="549" t="s">
        <v>22</v>
      </c>
      <c r="BP53" s="554" t="s">
        <v>27</v>
      </c>
      <c r="BQ53" s="555" t="s">
        <v>26</v>
      </c>
    </row>
    <row r="54" spans="1:69" ht="15" customHeight="1">
      <c r="A54" s="588" t="s">
        <v>26</v>
      </c>
      <c r="B54" s="592" t="s">
        <v>26</v>
      </c>
      <c r="C54" s="590" t="s">
        <v>169</v>
      </c>
      <c r="D54" s="549">
        <v>203030</v>
      </c>
      <c r="E54" s="549">
        <v>201958</v>
      </c>
      <c r="F54" s="549">
        <v>180121</v>
      </c>
      <c r="G54" s="549">
        <v>5055</v>
      </c>
      <c r="H54" s="549">
        <v>16782</v>
      </c>
      <c r="I54" s="549">
        <v>10492</v>
      </c>
      <c r="J54" s="549">
        <v>6290</v>
      </c>
      <c r="K54" s="549">
        <v>1309</v>
      </c>
      <c r="L54" s="549">
        <v>92719</v>
      </c>
      <c r="M54" s="549">
        <v>52</v>
      </c>
      <c r="N54" s="549">
        <v>49</v>
      </c>
      <c r="O54" s="549" t="s">
        <v>21</v>
      </c>
      <c r="P54" s="549">
        <v>21</v>
      </c>
      <c r="Q54" s="549">
        <v>28</v>
      </c>
      <c r="R54" s="549" t="s">
        <v>21</v>
      </c>
      <c r="S54" s="549">
        <v>28</v>
      </c>
      <c r="T54" s="549" t="s">
        <v>21</v>
      </c>
      <c r="U54" s="549">
        <v>12</v>
      </c>
      <c r="V54" s="554" t="s">
        <v>28</v>
      </c>
      <c r="W54" s="555" t="s">
        <v>26</v>
      </c>
      <c r="X54" s="588" t="s">
        <v>26</v>
      </c>
      <c r="Y54" s="592" t="s">
        <v>26</v>
      </c>
      <c r="Z54" s="590" t="s">
        <v>169</v>
      </c>
      <c r="AA54" s="549">
        <v>60020</v>
      </c>
      <c r="AB54" s="549">
        <v>59607</v>
      </c>
      <c r="AC54" s="549">
        <v>46616</v>
      </c>
      <c r="AD54" s="549">
        <v>1552</v>
      </c>
      <c r="AE54" s="549">
        <v>11439</v>
      </c>
      <c r="AF54" s="549">
        <v>8030</v>
      </c>
      <c r="AG54" s="549">
        <v>3409</v>
      </c>
      <c r="AH54" s="549">
        <v>810</v>
      </c>
      <c r="AI54" s="549">
        <v>25242</v>
      </c>
      <c r="AJ54" s="549">
        <v>164425</v>
      </c>
      <c r="AK54" s="549">
        <v>163936</v>
      </c>
      <c r="AL54" s="549">
        <v>163936</v>
      </c>
      <c r="AM54" s="549" t="s">
        <v>21</v>
      </c>
      <c r="AN54" s="549" t="s">
        <v>21</v>
      </c>
      <c r="AO54" s="549" t="s">
        <v>21</v>
      </c>
      <c r="AP54" s="549" t="s">
        <v>21</v>
      </c>
      <c r="AQ54" s="549" t="s">
        <v>21</v>
      </c>
      <c r="AR54" s="549">
        <v>74595</v>
      </c>
      <c r="AS54" s="554" t="s">
        <v>28</v>
      </c>
      <c r="AT54" s="555" t="s">
        <v>26</v>
      </c>
      <c r="AU54" s="588" t="s">
        <v>26</v>
      </c>
      <c r="AV54" s="592" t="s">
        <v>26</v>
      </c>
      <c r="AW54" s="590" t="s">
        <v>169</v>
      </c>
      <c r="AX54" s="549">
        <v>319124</v>
      </c>
      <c r="AY54" s="549">
        <v>367485</v>
      </c>
      <c r="AZ54" s="549">
        <v>367485</v>
      </c>
      <c r="BA54" s="549" t="s">
        <v>21</v>
      </c>
      <c r="BB54" s="549" t="s">
        <v>21</v>
      </c>
      <c r="BC54" s="549" t="s">
        <v>21</v>
      </c>
      <c r="BD54" s="549" t="s">
        <v>21</v>
      </c>
      <c r="BE54" s="549" t="s">
        <v>21</v>
      </c>
      <c r="BF54" s="549">
        <v>129794</v>
      </c>
      <c r="BG54" s="549">
        <v>100254</v>
      </c>
      <c r="BH54" s="549">
        <v>100250</v>
      </c>
      <c r="BI54" s="549">
        <v>22832</v>
      </c>
      <c r="BJ54" s="549">
        <v>59960</v>
      </c>
      <c r="BK54" s="549">
        <v>17458</v>
      </c>
      <c r="BL54" s="549">
        <v>12416</v>
      </c>
      <c r="BM54" s="549">
        <v>5042</v>
      </c>
      <c r="BN54" s="549" t="s">
        <v>22</v>
      </c>
      <c r="BO54" s="549" t="s">
        <v>22</v>
      </c>
      <c r="BP54" s="554" t="s">
        <v>28</v>
      </c>
      <c r="BQ54" s="555" t="s">
        <v>26</v>
      </c>
    </row>
    <row r="55" spans="1:69" ht="15" customHeight="1">
      <c r="A55" s="588" t="s">
        <v>26</v>
      </c>
      <c r="B55" s="592" t="s">
        <v>26</v>
      </c>
      <c r="C55" s="590" t="s">
        <v>170</v>
      </c>
      <c r="D55" s="549">
        <v>112657</v>
      </c>
      <c r="E55" s="549">
        <v>136279</v>
      </c>
      <c r="F55" s="549">
        <v>116036</v>
      </c>
      <c r="G55" s="549">
        <v>4062</v>
      </c>
      <c r="H55" s="549">
        <v>16181</v>
      </c>
      <c r="I55" s="549">
        <v>10362</v>
      </c>
      <c r="J55" s="549">
        <v>5819</v>
      </c>
      <c r="K55" s="549">
        <v>167</v>
      </c>
      <c r="L55" s="549">
        <v>68934</v>
      </c>
      <c r="M55" s="549">
        <v>41</v>
      </c>
      <c r="N55" s="549">
        <v>42</v>
      </c>
      <c r="O55" s="549" t="s">
        <v>21</v>
      </c>
      <c r="P55" s="549">
        <v>13</v>
      </c>
      <c r="Q55" s="549">
        <v>29</v>
      </c>
      <c r="R55" s="549" t="s">
        <v>21</v>
      </c>
      <c r="S55" s="549">
        <v>29</v>
      </c>
      <c r="T55" s="549" t="s">
        <v>21</v>
      </c>
      <c r="U55" s="549">
        <v>11</v>
      </c>
      <c r="V55" s="554" t="s">
        <v>29</v>
      </c>
      <c r="W55" s="555" t="s">
        <v>26</v>
      </c>
      <c r="X55" s="588" t="s">
        <v>26</v>
      </c>
      <c r="Y55" s="592" t="s">
        <v>26</v>
      </c>
      <c r="Z55" s="590" t="s">
        <v>170</v>
      </c>
      <c r="AA55" s="549">
        <v>68620</v>
      </c>
      <c r="AB55" s="549">
        <v>68160</v>
      </c>
      <c r="AC55" s="549">
        <v>55400</v>
      </c>
      <c r="AD55" s="549">
        <v>1434</v>
      </c>
      <c r="AE55" s="549">
        <v>11326</v>
      </c>
      <c r="AF55" s="549">
        <v>8142</v>
      </c>
      <c r="AG55" s="549">
        <v>3184</v>
      </c>
      <c r="AH55" s="549">
        <v>123</v>
      </c>
      <c r="AI55" s="549">
        <v>25577</v>
      </c>
      <c r="AJ55" s="549">
        <v>35555</v>
      </c>
      <c r="AK55" s="549">
        <v>67044</v>
      </c>
      <c r="AL55" s="549">
        <v>67044</v>
      </c>
      <c r="AM55" s="549" t="s">
        <v>21</v>
      </c>
      <c r="AN55" s="549" t="s">
        <v>21</v>
      </c>
      <c r="AO55" s="549" t="s">
        <v>21</v>
      </c>
      <c r="AP55" s="549" t="s">
        <v>21</v>
      </c>
      <c r="AQ55" s="549" t="s">
        <v>21</v>
      </c>
      <c r="AR55" s="549">
        <v>43106</v>
      </c>
      <c r="AS55" s="554" t="s">
        <v>29</v>
      </c>
      <c r="AT55" s="555" t="s">
        <v>26</v>
      </c>
      <c r="AU55" s="588" t="s">
        <v>26</v>
      </c>
      <c r="AV55" s="592" t="s">
        <v>26</v>
      </c>
      <c r="AW55" s="590" t="s">
        <v>170</v>
      </c>
      <c r="AX55" s="549">
        <v>369684</v>
      </c>
      <c r="AY55" s="549">
        <v>340714</v>
      </c>
      <c r="AZ55" s="549">
        <v>340714</v>
      </c>
      <c r="BA55" s="549" t="s">
        <v>21</v>
      </c>
      <c r="BB55" s="549" t="s">
        <v>21</v>
      </c>
      <c r="BC55" s="549" t="s">
        <v>21</v>
      </c>
      <c r="BD55" s="549" t="s">
        <v>21</v>
      </c>
      <c r="BE55" s="549" t="s">
        <v>21</v>
      </c>
      <c r="BF55" s="549">
        <v>158764</v>
      </c>
      <c r="BG55" s="549">
        <v>94025</v>
      </c>
      <c r="BH55" s="549">
        <v>94025</v>
      </c>
      <c r="BI55" s="549">
        <v>13368</v>
      </c>
      <c r="BJ55" s="549">
        <v>62443</v>
      </c>
      <c r="BK55" s="549">
        <v>18214</v>
      </c>
      <c r="BL55" s="549">
        <v>12865</v>
      </c>
      <c r="BM55" s="549">
        <v>5349</v>
      </c>
      <c r="BN55" s="549" t="s">
        <v>22</v>
      </c>
      <c r="BO55" s="549" t="s">
        <v>22</v>
      </c>
      <c r="BP55" s="554" t="s">
        <v>29</v>
      </c>
      <c r="BQ55" s="555" t="s">
        <v>26</v>
      </c>
    </row>
    <row r="56" spans="1:69" ht="7.5" customHeight="1">
      <c r="A56" s="588"/>
      <c r="B56" s="601"/>
      <c r="C56" s="558"/>
      <c r="D56" s="549"/>
      <c r="E56" s="549"/>
      <c r="F56" s="549"/>
      <c r="G56" s="549"/>
      <c r="H56" s="549"/>
      <c r="I56" s="549"/>
      <c r="J56" s="549"/>
      <c r="K56" s="549"/>
      <c r="L56" s="549"/>
      <c r="M56" s="549"/>
      <c r="N56" s="549"/>
      <c r="O56" s="549"/>
      <c r="P56" s="549"/>
      <c r="Q56" s="549"/>
      <c r="R56" s="549"/>
      <c r="S56" s="549"/>
      <c r="T56" s="549"/>
      <c r="U56" s="549"/>
      <c r="V56" s="559"/>
      <c r="W56" s="560"/>
      <c r="X56" s="588"/>
      <c r="Y56" s="601"/>
      <c r="Z56" s="558"/>
      <c r="AA56" s="549"/>
      <c r="AB56" s="549"/>
      <c r="AC56" s="549"/>
      <c r="AD56" s="549"/>
      <c r="AE56" s="549"/>
      <c r="AF56" s="549"/>
      <c r="AG56" s="549"/>
      <c r="AH56" s="549"/>
      <c r="AI56" s="549"/>
      <c r="AJ56" s="549"/>
      <c r="AK56" s="549"/>
      <c r="AL56" s="549"/>
      <c r="AM56" s="549"/>
      <c r="AN56" s="549"/>
      <c r="AO56" s="549"/>
      <c r="AP56" s="549"/>
      <c r="AQ56" s="549"/>
      <c r="AR56" s="549"/>
      <c r="AS56" s="559"/>
      <c r="AT56" s="560"/>
      <c r="AU56" s="588"/>
      <c r="AV56" s="601"/>
      <c r="AW56" s="558"/>
      <c r="AX56" s="549"/>
      <c r="AY56" s="549"/>
      <c r="AZ56" s="549"/>
      <c r="BA56" s="549"/>
      <c r="BB56" s="549"/>
      <c r="BC56" s="549"/>
      <c r="BD56" s="549"/>
      <c r="BE56" s="549"/>
      <c r="BF56" s="549"/>
      <c r="BG56" s="549"/>
      <c r="BH56" s="549"/>
      <c r="BI56" s="549"/>
      <c r="BJ56" s="549"/>
      <c r="BK56" s="549"/>
      <c r="BL56" s="549"/>
      <c r="BM56" s="549"/>
      <c r="BN56" s="549"/>
      <c r="BO56" s="549"/>
      <c r="BP56" s="559"/>
      <c r="BQ56" s="560"/>
    </row>
    <row r="57" spans="1:69" ht="15" customHeight="1">
      <c r="A57" s="591" t="s">
        <v>777</v>
      </c>
      <c r="B57" s="592" t="s">
        <v>23</v>
      </c>
      <c r="C57" s="1845" t="s">
        <v>171</v>
      </c>
      <c r="D57" s="549">
        <v>33902</v>
      </c>
      <c r="E57" s="549">
        <v>48712</v>
      </c>
      <c r="F57" s="549">
        <v>40589</v>
      </c>
      <c r="G57" s="549">
        <v>1136</v>
      </c>
      <c r="H57" s="549">
        <v>6987</v>
      </c>
      <c r="I57" s="549">
        <v>4284</v>
      </c>
      <c r="J57" s="549">
        <v>2703</v>
      </c>
      <c r="K57" s="549">
        <v>600</v>
      </c>
      <c r="L57" s="549">
        <v>76500</v>
      </c>
      <c r="M57" s="549">
        <v>10</v>
      </c>
      <c r="N57" s="549">
        <v>14</v>
      </c>
      <c r="O57" s="549" t="s">
        <v>21</v>
      </c>
      <c r="P57" s="549">
        <v>4</v>
      </c>
      <c r="Q57" s="549">
        <v>10</v>
      </c>
      <c r="R57" s="549" t="s">
        <v>21</v>
      </c>
      <c r="S57" s="549">
        <v>10</v>
      </c>
      <c r="T57" s="549" t="s">
        <v>21</v>
      </c>
      <c r="U57" s="549">
        <v>8</v>
      </c>
      <c r="V57" s="554" t="s">
        <v>30</v>
      </c>
      <c r="W57" s="555" t="s">
        <v>778</v>
      </c>
      <c r="X57" s="591" t="s">
        <v>777</v>
      </c>
      <c r="Y57" s="592" t="s">
        <v>23</v>
      </c>
      <c r="Z57" s="1845" t="s">
        <v>171</v>
      </c>
      <c r="AA57" s="549">
        <v>18761</v>
      </c>
      <c r="AB57" s="549">
        <v>20964</v>
      </c>
      <c r="AC57" s="549">
        <v>15538</v>
      </c>
      <c r="AD57" s="549">
        <v>444</v>
      </c>
      <c r="AE57" s="549">
        <v>4982</v>
      </c>
      <c r="AF57" s="549">
        <v>3561</v>
      </c>
      <c r="AG57" s="549">
        <v>1421</v>
      </c>
      <c r="AH57" s="549">
        <v>507</v>
      </c>
      <c r="AI57" s="549">
        <v>28363</v>
      </c>
      <c r="AJ57" s="549">
        <v>10530</v>
      </c>
      <c r="AK57" s="549">
        <v>27213</v>
      </c>
      <c r="AL57" s="549">
        <v>27213</v>
      </c>
      <c r="AM57" s="549" t="s">
        <v>21</v>
      </c>
      <c r="AN57" s="549" t="s">
        <v>21</v>
      </c>
      <c r="AO57" s="549" t="s">
        <v>21</v>
      </c>
      <c r="AP57" s="549" t="s">
        <v>21</v>
      </c>
      <c r="AQ57" s="549" t="s">
        <v>21</v>
      </c>
      <c r="AR57" s="549">
        <v>50049</v>
      </c>
      <c r="AS57" s="554" t="s">
        <v>30</v>
      </c>
      <c r="AT57" s="555" t="s">
        <v>778</v>
      </c>
      <c r="AU57" s="591" t="s">
        <v>777</v>
      </c>
      <c r="AV57" s="592" t="s">
        <v>23</v>
      </c>
      <c r="AW57" s="1845" t="s">
        <v>171</v>
      </c>
      <c r="AX57" s="549">
        <v>171690</v>
      </c>
      <c r="AY57" s="549">
        <v>129082</v>
      </c>
      <c r="AZ57" s="549">
        <v>129082</v>
      </c>
      <c r="BA57" s="549" t="s">
        <v>21</v>
      </c>
      <c r="BB57" s="549" t="s">
        <v>21</v>
      </c>
      <c r="BC57" s="549" t="s">
        <v>21</v>
      </c>
      <c r="BD57" s="549" t="s">
        <v>21</v>
      </c>
      <c r="BE57" s="549" t="s">
        <v>21</v>
      </c>
      <c r="BF57" s="549">
        <v>187870</v>
      </c>
      <c r="BG57" s="549">
        <v>32954</v>
      </c>
      <c r="BH57" s="549">
        <v>32953</v>
      </c>
      <c r="BI57" s="549">
        <v>6618</v>
      </c>
      <c r="BJ57" s="549">
        <v>20525</v>
      </c>
      <c r="BK57" s="549">
        <v>5810</v>
      </c>
      <c r="BL57" s="549">
        <v>4501</v>
      </c>
      <c r="BM57" s="549">
        <v>1309</v>
      </c>
      <c r="BN57" s="549" t="s">
        <v>22</v>
      </c>
      <c r="BO57" s="549" t="s">
        <v>22</v>
      </c>
      <c r="BP57" s="554" t="s">
        <v>30</v>
      </c>
      <c r="BQ57" s="555" t="s">
        <v>778</v>
      </c>
    </row>
    <row r="58" spans="1:69" ht="15" customHeight="1">
      <c r="A58" s="588" t="s">
        <v>26</v>
      </c>
      <c r="B58" s="589" t="s">
        <v>26</v>
      </c>
      <c r="C58" s="1845" t="s">
        <v>172</v>
      </c>
      <c r="D58" s="549">
        <v>76691</v>
      </c>
      <c r="E58" s="549">
        <v>45159</v>
      </c>
      <c r="F58" s="549">
        <v>37871</v>
      </c>
      <c r="G58" s="549">
        <v>1228</v>
      </c>
      <c r="H58" s="549">
        <v>6061</v>
      </c>
      <c r="I58" s="549">
        <v>3767</v>
      </c>
      <c r="J58" s="549">
        <v>2293</v>
      </c>
      <c r="K58" s="549">
        <v>539</v>
      </c>
      <c r="L58" s="549">
        <v>107496</v>
      </c>
      <c r="M58" s="549">
        <v>15</v>
      </c>
      <c r="N58" s="549">
        <v>12</v>
      </c>
      <c r="O58" s="549" t="s">
        <v>21</v>
      </c>
      <c r="P58" s="549">
        <v>3</v>
      </c>
      <c r="Q58" s="549">
        <v>9</v>
      </c>
      <c r="R58" s="549" t="s">
        <v>21</v>
      </c>
      <c r="S58" s="549">
        <v>9</v>
      </c>
      <c r="T58" s="549" t="s">
        <v>21</v>
      </c>
      <c r="U58" s="549">
        <v>11</v>
      </c>
      <c r="V58" s="554" t="s">
        <v>31</v>
      </c>
      <c r="W58" s="555" t="s">
        <v>26</v>
      </c>
      <c r="X58" s="588" t="s">
        <v>26</v>
      </c>
      <c r="Y58" s="589" t="s">
        <v>26</v>
      </c>
      <c r="Z58" s="1845" t="s">
        <v>172</v>
      </c>
      <c r="AA58" s="549">
        <v>18957</v>
      </c>
      <c r="AB58" s="549">
        <v>20331</v>
      </c>
      <c r="AC58" s="549">
        <v>15720</v>
      </c>
      <c r="AD58" s="549">
        <v>435</v>
      </c>
      <c r="AE58" s="549">
        <v>4176</v>
      </c>
      <c r="AF58" s="549">
        <v>2956</v>
      </c>
      <c r="AG58" s="549">
        <v>1220</v>
      </c>
      <c r="AH58" s="549">
        <v>455</v>
      </c>
      <c r="AI58" s="549">
        <v>26534</v>
      </c>
      <c r="AJ58" s="549">
        <v>67584</v>
      </c>
      <c r="AK58" s="549">
        <v>25280</v>
      </c>
      <c r="AL58" s="549">
        <v>25280</v>
      </c>
      <c r="AM58" s="549" t="s">
        <v>21</v>
      </c>
      <c r="AN58" s="549" t="s">
        <v>21</v>
      </c>
      <c r="AO58" s="549" t="s">
        <v>21</v>
      </c>
      <c r="AP58" s="549" t="s">
        <v>21</v>
      </c>
      <c r="AQ58" s="549" t="s">
        <v>21</v>
      </c>
      <c r="AR58" s="549">
        <v>92353</v>
      </c>
      <c r="AS58" s="554" t="s">
        <v>31</v>
      </c>
      <c r="AT58" s="555" t="s">
        <v>26</v>
      </c>
      <c r="AU58" s="588" t="s">
        <v>26</v>
      </c>
      <c r="AV58" s="589" t="s">
        <v>26</v>
      </c>
      <c r="AW58" s="1845" t="s">
        <v>172</v>
      </c>
      <c r="AX58" s="549">
        <v>110457</v>
      </c>
      <c r="AY58" s="549">
        <v>116835</v>
      </c>
      <c r="AZ58" s="549">
        <v>116835</v>
      </c>
      <c r="BA58" s="549" t="s">
        <v>21</v>
      </c>
      <c r="BB58" s="549" t="s">
        <v>21</v>
      </c>
      <c r="BC58" s="549" t="s">
        <v>21</v>
      </c>
      <c r="BD58" s="549" t="s">
        <v>21</v>
      </c>
      <c r="BE58" s="549" t="s">
        <v>21</v>
      </c>
      <c r="BF58" s="549">
        <v>181492</v>
      </c>
      <c r="BG58" s="549">
        <v>32251</v>
      </c>
      <c r="BH58" s="549">
        <v>32249</v>
      </c>
      <c r="BI58" s="549">
        <v>7952</v>
      </c>
      <c r="BJ58" s="549">
        <v>18993</v>
      </c>
      <c r="BK58" s="549">
        <v>5304</v>
      </c>
      <c r="BL58" s="549">
        <v>4001</v>
      </c>
      <c r="BM58" s="549">
        <v>1303</v>
      </c>
      <c r="BN58" s="549" t="s">
        <v>22</v>
      </c>
      <c r="BO58" s="549" t="s">
        <v>22</v>
      </c>
      <c r="BP58" s="554" t="s">
        <v>31</v>
      </c>
      <c r="BQ58" s="555" t="s">
        <v>26</v>
      </c>
    </row>
    <row r="59" spans="1:69" ht="15" customHeight="1">
      <c r="A59" s="588" t="s">
        <v>26</v>
      </c>
      <c r="B59" s="589" t="s">
        <v>26</v>
      </c>
      <c r="C59" s="1845" t="s">
        <v>173</v>
      </c>
      <c r="D59" s="549">
        <v>42070</v>
      </c>
      <c r="E59" s="549">
        <v>50092</v>
      </c>
      <c r="F59" s="549">
        <v>42560</v>
      </c>
      <c r="G59" s="549">
        <v>1257</v>
      </c>
      <c r="H59" s="549">
        <v>6275</v>
      </c>
      <c r="I59" s="549">
        <v>4004</v>
      </c>
      <c r="J59" s="549">
        <v>2271</v>
      </c>
      <c r="K59" s="549">
        <v>604</v>
      </c>
      <c r="L59" s="549">
        <v>98868</v>
      </c>
      <c r="M59" s="549">
        <v>14</v>
      </c>
      <c r="N59" s="549">
        <v>14</v>
      </c>
      <c r="O59" s="549" t="s">
        <v>21</v>
      </c>
      <c r="P59" s="549">
        <v>6</v>
      </c>
      <c r="Q59" s="549">
        <v>8</v>
      </c>
      <c r="R59" s="549" t="s">
        <v>21</v>
      </c>
      <c r="S59" s="549">
        <v>8</v>
      </c>
      <c r="T59" s="549" t="s">
        <v>21</v>
      </c>
      <c r="U59" s="549">
        <v>11</v>
      </c>
      <c r="V59" s="554" t="s">
        <v>32</v>
      </c>
      <c r="W59" s="555" t="s">
        <v>26</v>
      </c>
      <c r="X59" s="588" t="s">
        <v>26</v>
      </c>
      <c r="Y59" s="589" t="s">
        <v>26</v>
      </c>
      <c r="Z59" s="1845" t="s">
        <v>173</v>
      </c>
      <c r="AA59" s="549">
        <v>23041</v>
      </c>
      <c r="AB59" s="549">
        <v>23189</v>
      </c>
      <c r="AC59" s="549">
        <v>18418</v>
      </c>
      <c r="AD59" s="549">
        <v>506</v>
      </c>
      <c r="AE59" s="549">
        <v>4265</v>
      </c>
      <c r="AF59" s="549">
        <v>3171</v>
      </c>
      <c r="AG59" s="549">
        <v>1094</v>
      </c>
      <c r="AH59" s="549">
        <v>509</v>
      </c>
      <c r="AI59" s="549">
        <v>25875</v>
      </c>
      <c r="AJ59" s="549">
        <v>16825</v>
      </c>
      <c r="AK59" s="549">
        <v>26830</v>
      </c>
      <c r="AL59" s="549">
        <v>26830</v>
      </c>
      <c r="AM59" s="549" t="s">
        <v>21</v>
      </c>
      <c r="AN59" s="549" t="s">
        <v>21</v>
      </c>
      <c r="AO59" s="549" t="s">
        <v>21</v>
      </c>
      <c r="AP59" s="549" t="s">
        <v>21</v>
      </c>
      <c r="AQ59" s="549" t="s">
        <v>21</v>
      </c>
      <c r="AR59" s="549">
        <v>82348</v>
      </c>
      <c r="AS59" s="554" t="s">
        <v>32</v>
      </c>
      <c r="AT59" s="555" t="s">
        <v>26</v>
      </c>
      <c r="AU59" s="588" t="s">
        <v>26</v>
      </c>
      <c r="AV59" s="589" t="s">
        <v>26</v>
      </c>
      <c r="AW59" s="1845" t="s">
        <v>173</v>
      </c>
      <c r="AX59" s="549">
        <v>120315</v>
      </c>
      <c r="AY59" s="549">
        <v>132448</v>
      </c>
      <c r="AZ59" s="549">
        <v>132448</v>
      </c>
      <c r="BA59" s="549" t="s">
        <v>21</v>
      </c>
      <c r="BB59" s="549" t="s">
        <v>21</v>
      </c>
      <c r="BC59" s="549" t="s">
        <v>21</v>
      </c>
      <c r="BD59" s="549" t="s">
        <v>21</v>
      </c>
      <c r="BE59" s="549" t="s">
        <v>21</v>
      </c>
      <c r="BF59" s="549">
        <v>177892</v>
      </c>
      <c r="BG59" s="549">
        <v>34064</v>
      </c>
      <c r="BH59" s="549">
        <v>34062</v>
      </c>
      <c r="BI59" s="549">
        <v>6785</v>
      </c>
      <c r="BJ59" s="549">
        <v>21052</v>
      </c>
      <c r="BK59" s="549">
        <v>6225</v>
      </c>
      <c r="BL59" s="549">
        <v>4579</v>
      </c>
      <c r="BM59" s="549">
        <v>1646</v>
      </c>
      <c r="BN59" s="549" t="s">
        <v>22</v>
      </c>
      <c r="BO59" s="549" t="s">
        <v>22</v>
      </c>
      <c r="BP59" s="554" t="s">
        <v>32</v>
      </c>
      <c r="BQ59" s="555" t="s">
        <v>26</v>
      </c>
    </row>
    <row r="60" spans="1:69" ht="15" customHeight="1">
      <c r="A60" s="588" t="s">
        <v>26</v>
      </c>
      <c r="B60" s="589" t="s">
        <v>26</v>
      </c>
      <c r="C60" s="1845" t="s">
        <v>174</v>
      </c>
      <c r="D60" s="549">
        <v>79183</v>
      </c>
      <c r="E60" s="549">
        <v>54515</v>
      </c>
      <c r="F60" s="549">
        <v>47512</v>
      </c>
      <c r="G60" s="549">
        <v>1065</v>
      </c>
      <c r="H60" s="549">
        <v>5939</v>
      </c>
      <c r="I60" s="549">
        <v>3471</v>
      </c>
      <c r="J60" s="549">
        <v>2468</v>
      </c>
      <c r="K60" s="549">
        <v>576</v>
      </c>
      <c r="L60" s="549">
        <v>122961</v>
      </c>
      <c r="M60" s="549">
        <v>14</v>
      </c>
      <c r="N60" s="549">
        <v>14</v>
      </c>
      <c r="O60" s="549" t="s">
        <v>21</v>
      </c>
      <c r="P60" s="549">
        <v>6</v>
      </c>
      <c r="Q60" s="549">
        <v>8</v>
      </c>
      <c r="R60" s="549" t="s">
        <v>21</v>
      </c>
      <c r="S60" s="549">
        <v>8</v>
      </c>
      <c r="T60" s="549" t="s">
        <v>21</v>
      </c>
      <c r="U60" s="549">
        <v>11</v>
      </c>
      <c r="V60" s="554" t="s">
        <v>33</v>
      </c>
      <c r="W60" s="555" t="s">
        <v>26</v>
      </c>
      <c r="X60" s="588" t="s">
        <v>26</v>
      </c>
      <c r="Y60" s="589" t="s">
        <v>26</v>
      </c>
      <c r="Z60" s="1845" t="s">
        <v>174</v>
      </c>
      <c r="AA60" s="549">
        <v>25179</v>
      </c>
      <c r="AB60" s="549">
        <v>23768</v>
      </c>
      <c r="AC60" s="549">
        <v>18865</v>
      </c>
      <c r="AD60" s="549">
        <v>515</v>
      </c>
      <c r="AE60" s="549">
        <v>4388</v>
      </c>
      <c r="AF60" s="549">
        <v>2795</v>
      </c>
      <c r="AG60" s="549">
        <v>1593</v>
      </c>
      <c r="AH60" s="549">
        <v>487</v>
      </c>
      <c r="AI60" s="549">
        <v>26798</v>
      </c>
      <c r="AJ60" s="549">
        <v>61659</v>
      </c>
      <c r="AK60" s="549">
        <v>32391</v>
      </c>
      <c r="AL60" s="549">
        <v>32391</v>
      </c>
      <c r="AM60" s="549" t="s">
        <v>21</v>
      </c>
      <c r="AN60" s="549" t="s">
        <v>21</v>
      </c>
      <c r="AO60" s="549" t="s">
        <v>21</v>
      </c>
      <c r="AP60" s="549" t="s">
        <v>21</v>
      </c>
      <c r="AQ60" s="549" t="s">
        <v>21</v>
      </c>
      <c r="AR60" s="549">
        <v>111616</v>
      </c>
      <c r="AS60" s="554" t="s">
        <v>33</v>
      </c>
      <c r="AT60" s="555" t="s">
        <v>26</v>
      </c>
      <c r="AU60" s="588" t="s">
        <v>26</v>
      </c>
      <c r="AV60" s="589" t="s">
        <v>26</v>
      </c>
      <c r="AW60" s="1845" t="s">
        <v>174</v>
      </c>
      <c r="AX60" s="549">
        <v>110750</v>
      </c>
      <c r="AY60" s="549">
        <v>105739</v>
      </c>
      <c r="AZ60" s="549">
        <v>105739</v>
      </c>
      <c r="BA60" s="549" t="s">
        <v>21</v>
      </c>
      <c r="BB60" s="549" t="s">
        <v>21</v>
      </c>
      <c r="BC60" s="549" t="s">
        <v>21</v>
      </c>
      <c r="BD60" s="549" t="s">
        <v>21</v>
      </c>
      <c r="BE60" s="549" t="s">
        <v>21</v>
      </c>
      <c r="BF60" s="549">
        <v>182904</v>
      </c>
      <c r="BG60" s="549">
        <v>38873</v>
      </c>
      <c r="BH60" s="549">
        <v>38875</v>
      </c>
      <c r="BI60" s="549">
        <v>11870</v>
      </c>
      <c r="BJ60" s="549">
        <v>20409</v>
      </c>
      <c r="BK60" s="549">
        <v>6596</v>
      </c>
      <c r="BL60" s="549">
        <v>4802</v>
      </c>
      <c r="BM60" s="549">
        <v>1794</v>
      </c>
      <c r="BN60" s="549" t="s">
        <v>22</v>
      </c>
      <c r="BO60" s="549" t="s">
        <v>22</v>
      </c>
      <c r="BP60" s="554" t="s">
        <v>33</v>
      </c>
      <c r="BQ60" s="555" t="s">
        <v>26</v>
      </c>
    </row>
    <row r="61" spans="1:69" ht="15" customHeight="1">
      <c r="A61" s="588" t="s">
        <v>26</v>
      </c>
      <c r="B61" s="589" t="s">
        <v>26</v>
      </c>
      <c r="C61" s="1845" t="s">
        <v>175</v>
      </c>
      <c r="D61" s="549">
        <v>34656</v>
      </c>
      <c r="E61" s="549">
        <v>49823</v>
      </c>
      <c r="F61" s="549">
        <v>42381</v>
      </c>
      <c r="G61" s="549">
        <v>1648</v>
      </c>
      <c r="H61" s="549">
        <v>5795</v>
      </c>
      <c r="I61" s="549">
        <v>3868</v>
      </c>
      <c r="J61" s="549">
        <v>1926</v>
      </c>
      <c r="K61" s="549">
        <v>568</v>
      </c>
      <c r="L61" s="549">
        <v>107228</v>
      </c>
      <c r="M61" s="549">
        <v>9</v>
      </c>
      <c r="N61" s="549">
        <v>13</v>
      </c>
      <c r="O61" s="549" t="s">
        <v>21</v>
      </c>
      <c r="P61" s="549">
        <v>4</v>
      </c>
      <c r="Q61" s="549">
        <v>9</v>
      </c>
      <c r="R61" s="549" t="s">
        <v>21</v>
      </c>
      <c r="S61" s="549">
        <v>9</v>
      </c>
      <c r="T61" s="549" t="s">
        <v>21</v>
      </c>
      <c r="U61" s="549">
        <v>7</v>
      </c>
      <c r="V61" s="554" t="s">
        <v>34</v>
      </c>
      <c r="W61" s="555" t="s">
        <v>26</v>
      </c>
      <c r="X61" s="588" t="s">
        <v>26</v>
      </c>
      <c r="Y61" s="589" t="s">
        <v>26</v>
      </c>
      <c r="Z61" s="1845" t="s">
        <v>175</v>
      </c>
      <c r="AA61" s="549">
        <v>20300</v>
      </c>
      <c r="AB61" s="549">
        <v>20581</v>
      </c>
      <c r="AC61" s="549">
        <v>15786</v>
      </c>
      <c r="AD61" s="549">
        <v>537</v>
      </c>
      <c r="AE61" s="549">
        <v>4258</v>
      </c>
      <c r="AF61" s="549">
        <v>2960</v>
      </c>
      <c r="AG61" s="549">
        <v>1298</v>
      </c>
      <c r="AH61" s="549">
        <v>480</v>
      </c>
      <c r="AI61" s="549">
        <v>26037</v>
      </c>
      <c r="AJ61" s="549">
        <v>11930</v>
      </c>
      <c r="AK61" s="549">
        <v>30687</v>
      </c>
      <c r="AL61" s="549">
        <v>30687</v>
      </c>
      <c r="AM61" s="549" t="s">
        <v>21</v>
      </c>
      <c r="AN61" s="549" t="s">
        <v>21</v>
      </c>
      <c r="AO61" s="549" t="s">
        <v>21</v>
      </c>
      <c r="AP61" s="549" t="s">
        <v>21</v>
      </c>
      <c r="AQ61" s="549" t="s">
        <v>21</v>
      </c>
      <c r="AR61" s="549">
        <v>92859</v>
      </c>
      <c r="AS61" s="554" t="s">
        <v>34</v>
      </c>
      <c r="AT61" s="555" t="s">
        <v>26</v>
      </c>
      <c r="AU61" s="588" t="s">
        <v>26</v>
      </c>
      <c r="AV61" s="589" t="s">
        <v>26</v>
      </c>
      <c r="AW61" s="1845" t="s">
        <v>175</v>
      </c>
      <c r="AX61" s="549">
        <v>71021</v>
      </c>
      <c r="AY61" s="549">
        <v>102730</v>
      </c>
      <c r="AZ61" s="549">
        <v>102730</v>
      </c>
      <c r="BA61" s="549" t="s">
        <v>21</v>
      </c>
      <c r="BB61" s="549" t="s">
        <v>21</v>
      </c>
      <c r="BC61" s="549" t="s">
        <v>21</v>
      </c>
      <c r="BD61" s="549" t="s">
        <v>21</v>
      </c>
      <c r="BE61" s="549" t="s">
        <v>21</v>
      </c>
      <c r="BF61" s="549">
        <v>151195</v>
      </c>
      <c r="BG61" s="549">
        <v>33383</v>
      </c>
      <c r="BH61" s="549">
        <v>33383</v>
      </c>
      <c r="BI61" s="549">
        <v>9654</v>
      </c>
      <c r="BJ61" s="549">
        <v>17440</v>
      </c>
      <c r="BK61" s="549">
        <v>6289</v>
      </c>
      <c r="BL61" s="549">
        <v>4633</v>
      </c>
      <c r="BM61" s="549">
        <v>1656</v>
      </c>
      <c r="BN61" s="549" t="s">
        <v>22</v>
      </c>
      <c r="BO61" s="549" t="s">
        <v>22</v>
      </c>
      <c r="BP61" s="554" t="s">
        <v>34</v>
      </c>
      <c r="BQ61" s="555" t="s">
        <v>26</v>
      </c>
    </row>
    <row r="62" spans="1:69" ht="15" customHeight="1">
      <c r="A62" s="588" t="s">
        <v>26</v>
      </c>
      <c r="B62" s="589" t="s">
        <v>26</v>
      </c>
      <c r="C62" s="1845" t="s">
        <v>176</v>
      </c>
      <c r="D62" s="549">
        <v>33177</v>
      </c>
      <c r="E62" s="549">
        <v>46983</v>
      </c>
      <c r="F62" s="549">
        <v>39702</v>
      </c>
      <c r="G62" s="549">
        <v>1422</v>
      </c>
      <c r="H62" s="549">
        <v>5858</v>
      </c>
      <c r="I62" s="549">
        <v>3867</v>
      </c>
      <c r="J62" s="549">
        <v>1991</v>
      </c>
      <c r="K62" s="549">
        <v>466</v>
      </c>
      <c r="L62" s="549">
        <v>92957</v>
      </c>
      <c r="M62" s="549">
        <v>15</v>
      </c>
      <c r="N62" s="549">
        <v>13</v>
      </c>
      <c r="O62" s="549" t="s">
        <v>21</v>
      </c>
      <c r="P62" s="549">
        <v>4</v>
      </c>
      <c r="Q62" s="549">
        <v>9</v>
      </c>
      <c r="R62" s="549" t="s">
        <v>21</v>
      </c>
      <c r="S62" s="549">
        <v>9</v>
      </c>
      <c r="T62" s="549" t="s">
        <v>21</v>
      </c>
      <c r="U62" s="549">
        <v>9</v>
      </c>
      <c r="V62" s="554" t="s">
        <v>35</v>
      </c>
      <c r="W62" s="555" t="s">
        <v>26</v>
      </c>
      <c r="X62" s="588" t="s">
        <v>26</v>
      </c>
      <c r="Y62" s="589" t="s">
        <v>26</v>
      </c>
      <c r="Z62" s="1845" t="s">
        <v>176</v>
      </c>
      <c r="AA62" s="549">
        <v>22513</v>
      </c>
      <c r="AB62" s="549">
        <v>22526</v>
      </c>
      <c r="AC62" s="549">
        <v>17719</v>
      </c>
      <c r="AD62" s="549">
        <v>543</v>
      </c>
      <c r="AE62" s="549">
        <v>4264</v>
      </c>
      <c r="AF62" s="549">
        <v>2992</v>
      </c>
      <c r="AG62" s="549">
        <v>1272</v>
      </c>
      <c r="AH62" s="549">
        <v>386</v>
      </c>
      <c r="AI62" s="549">
        <v>25640</v>
      </c>
      <c r="AJ62" s="549">
        <v>5415</v>
      </c>
      <c r="AK62" s="549">
        <v>24168</v>
      </c>
      <c r="AL62" s="549">
        <v>24168</v>
      </c>
      <c r="AM62" s="549" t="s">
        <v>21</v>
      </c>
      <c r="AN62" s="549" t="s">
        <v>21</v>
      </c>
      <c r="AO62" s="549" t="s">
        <v>21</v>
      </c>
      <c r="AP62" s="549" t="s">
        <v>21</v>
      </c>
      <c r="AQ62" s="549" t="s">
        <v>21</v>
      </c>
      <c r="AR62" s="549">
        <v>74106</v>
      </c>
      <c r="AS62" s="554" t="s">
        <v>35</v>
      </c>
      <c r="AT62" s="555" t="s">
        <v>26</v>
      </c>
      <c r="AU62" s="588" t="s">
        <v>26</v>
      </c>
      <c r="AV62" s="589" t="s">
        <v>26</v>
      </c>
      <c r="AW62" s="1845" t="s">
        <v>176</v>
      </c>
      <c r="AX62" s="549">
        <v>123157</v>
      </c>
      <c r="AY62" s="549">
        <v>96197</v>
      </c>
      <c r="AZ62" s="549">
        <v>96197</v>
      </c>
      <c r="BA62" s="549" t="s">
        <v>21</v>
      </c>
      <c r="BB62" s="549" t="s">
        <v>21</v>
      </c>
      <c r="BC62" s="549" t="s">
        <v>21</v>
      </c>
      <c r="BD62" s="549" t="s">
        <v>21</v>
      </c>
      <c r="BE62" s="549" t="s">
        <v>21</v>
      </c>
      <c r="BF62" s="549">
        <v>178155</v>
      </c>
      <c r="BG62" s="549">
        <v>32535</v>
      </c>
      <c r="BH62" s="549">
        <v>32535</v>
      </c>
      <c r="BI62" s="549">
        <v>6781</v>
      </c>
      <c r="BJ62" s="549">
        <v>20249</v>
      </c>
      <c r="BK62" s="549">
        <v>5505</v>
      </c>
      <c r="BL62" s="549">
        <v>4458</v>
      </c>
      <c r="BM62" s="549">
        <v>1047</v>
      </c>
      <c r="BN62" s="549" t="s">
        <v>22</v>
      </c>
      <c r="BO62" s="549" t="s">
        <v>22</v>
      </c>
      <c r="BP62" s="554" t="s">
        <v>35</v>
      </c>
      <c r="BQ62" s="555" t="s">
        <v>26</v>
      </c>
    </row>
    <row r="63" spans="1:69" ht="15" customHeight="1">
      <c r="A63" s="588" t="s">
        <v>26</v>
      </c>
      <c r="B63" s="589" t="s">
        <v>26</v>
      </c>
      <c r="C63" s="1845" t="s">
        <v>177</v>
      </c>
      <c r="D63" s="549">
        <v>39938</v>
      </c>
      <c r="E63" s="549">
        <v>47149</v>
      </c>
      <c r="F63" s="549">
        <v>39791</v>
      </c>
      <c r="G63" s="549">
        <v>1574</v>
      </c>
      <c r="H63" s="549">
        <v>5784</v>
      </c>
      <c r="I63" s="549">
        <v>3552</v>
      </c>
      <c r="J63" s="549">
        <v>2233</v>
      </c>
      <c r="K63" s="549">
        <v>508</v>
      </c>
      <c r="L63" s="549">
        <v>85240</v>
      </c>
      <c r="M63" s="549">
        <v>22</v>
      </c>
      <c r="N63" s="549">
        <v>18</v>
      </c>
      <c r="O63" s="549" t="s">
        <v>21</v>
      </c>
      <c r="P63" s="549">
        <v>8</v>
      </c>
      <c r="Q63" s="549">
        <v>10</v>
      </c>
      <c r="R63" s="549" t="s">
        <v>21</v>
      </c>
      <c r="S63" s="549">
        <v>10</v>
      </c>
      <c r="T63" s="549" t="s">
        <v>21</v>
      </c>
      <c r="U63" s="549">
        <v>13</v>
      </c>
      <c r="V63" s="554" t="s">
        <v>36</v>
      </c>
      <c r="W63" s="555" t="s">
        <v>26</v>
      </c>
      <c r="X63" s="588" t="s">
        <v>26</v>
      </c>
      <c r="Y63" s="589" t="s">
        <v>26</v>
      </c>
      <c r="Z63" s="1845" t="s">
        <v>177</v>
      </c>
      <c r="AA63" s="549">
        <v>21271</v>
      </c>
      <c r="AB63" s="549">
        <v>20186</v>
      </c>
      <c r="AC63" s="549">
        <v>15600</v>
      </c>
      <c r="AD63" s="549">
        <v>521</v>
      </c>
      <c r="AE63" s="549">
        <v>4065</v>
      </c>
      <c r="AF63" s="549">
        <v>2792</v>
      </c>
      <c r="AG63" s="549">
        <v>1273</v>
      </c>
      <c r="AH63" s="549">
        <v>426</v>
      </c>
      <c r="AI63" s="549">
        <v>26298</v>
      </c>
      <c r="AJ63" s="549">
        <v>17579</v>
      </c>
      <c r="AK63" s="549">
        <v>28043</v>
      </c>
      <c r="AL63" s="549">
        <v>28043</v>
      </c>
      <c r="AM63" s="549" t="s">
        <v>21</v>
      </c>
      <c r="AN63" s="549" t="s">
        <v>21</v>
      </c>
      <c r="AO63" s="549" t="s">
        <v>21</v>
      </c>
      <c r="AP63" s="549" t="s">
        <v>21</v>
      </c>
      <c r="AQ63" s="549" t="s">
        <v>21</v>
      </c>
      <c r="AR63" s="549">
        <v>63642</v>
      </c>
      <c r="AS63" s="554" t="s">
        <v>36</v>
      </c>
      <c r="AT63" s="555" t="s">
        <v>26</v>
      </c>
      <c r="AU63" s="588" t="s">
        <v>26</v>
      </c>
      <c r="AV63" s="589" t="s">
        <v>26</v>
      </c>
      <c r="AW63" s="1845" t="s">
        <v>177</v>
      </c>
      <c r="AX63" s="549">
        <v>76318</v>
      </c>
      <c r="AY63" s="549">
        <v>121005</v>
      </c>
      <c r="AZ63" s="549">
        <v>121005</v>
      </c>
      <c r="BA63" s="549" t="s">
        <v>21</v>
      </c>
      <c r="BB63" s="549" t="s">
        <v>21</v>
      </c>
      <c r="BC63" s="549" t="s">
        <v>21</v>
      </c>
      <c r="BD63" s="549" t="s">
        <v>21</v>
      </c>
      <c r="BE63" s="549" t="s">
        <v>21</v>
      </c>
      <c r="BF63" s="549">
        <v>133468</v>
      </c>
      <c r="BG63" s="549">
        <v>34408</v>
      </c>
      <c r="BH63" s="549">
        <v>34404</v>
      </c>
      <c r="BI63" s="549">
        <v>7291</v>
      </c>
      <c r="BJ63" s="549">
        <v>21023</v>
      </c>
      <c r="BK63" s="549">
        <v>6090</v>
      </c>
      <c r="BL63" s="549">
        <v>4302</v>
      </c>
      <c r="BM63" s="549">
        <v>1788</v>
      </c>
      <c r="BN63" s="549" t="s">
        <v>22</v>
      </c>
      <c r="BO63" s="549" t="s">
        <v>22</v>
      </c>
      <c r="BP63" s="554" t="s">
        <v>36</v>
      </c>
      <c r="BQ63" s="555" t="s">
        <v>26</v>
      </c>
    </row>
    <row r="64" spans="1:69" ht="15" customHeight="1">
      <c r="A64" s="588" t="s">
        <v>26</v>
      </c>
      <c r="B64" s="589" t="s">
        <v>26</v>
      </c>
      <c r="C64" s="1845" t="s">
        <v>178</v>
      </c>
      <c r="D64" s="549">
        <v>127804</v>
      </c>
      <c r="E64" s="549">
        <v>110890</v>
      </c>
      <c r="F64" s="549">
        <v>103201</v>
      </c>
      <c r="G64" s="549">
        <v>1858</v>
      </c>
      <c r="H64" s="549">
        <v>5831</v>
      </c>
      <c r="I64" s="549">
        <v>3602</v>
      </c>
      <c r="J64" s="549">
        <v>2229</v>
      </c>
      <c r="K64" s="549">
        <v>416</v>
      </c>
      <c r="L64" s="549">
        <v>101736</v>
      </c>
      <c r="M64" s="549">
        <v>14</v>
      </c>
      <c r="N64" s="549">
        <v>15</v>
      </c>
      <c r="O64" s="549" t="s">
        <v>21</v>
      </c>
      <c r="P64" s="549">
        <v>7</v>
      </c>
      <c r="Q64" s="549">
        <v>8</v>
      </c>
      <c r="R64" s="549" t="s">
        <v>21</v>
      </c>
      <c r="S64" s="549">
        <v>8</v>
      </c>
      <c r="T64" s="549" t="s">
        <v>21</v>
      </c>
      <c r="U64" s="549">
        <v>12</v>
      </c>
      <c r="V64" s="554" t="s">
        <v>37</v>
      </c>
      <c r="W64" s="555" t="s">
        <v>26</v>
      </c>
      <c r="X64" s="588" t="s">
        <v>26</v>
      </c>
      <c r="Y64" s="589" t="s">
        <v>26</v>
      </c>
      <c r="Z64" s="1845" t="s">
        <v>178</v>
      </c>
      <c r="AA64" s="549">
        <v>17426</v>
      </c>
      <c r="AB64" s="549">
        <v>19791</v>
      </c>
      <c r="AC64" s="549">
        <v>15251</v>
      </c>
      <c r="AD64" s="549">
        <v>557</v>
      </c>
      <c r="AE64" s="549">
        <v>3983</v>
      </c>
      <c r="AF64" s="549">
        <v>2756</v>
      </c>
      <c r="AG64" s="549">
        <v>1227</v>
      </c>
      <c r="AH64" s="549">
        <v>323</v>
      </c>
      <c r="AI64" s="549">
        <v>23611</v>
      </c>
      <c r="AJ64" s="549">
        <v>136643</v>
      </c>
      <c r="AK64" s="549">
        <v>111248</v>
      </c>
      <c r="AL64" s="549">
        <v>111248</v>
      </c>
      <c r="AM64" s="549" t="s">
        <v>21</v>
      </c>
      <c r="AN64" s="549" t="s">
        <v>21</v>
      </c>
      <c r="AO64" s="549" t="s">
        <v>21</v>
      </c>
      <c r="AP64" s="549" t="s">
        <v>21</v>
      </c>
      <c r="AQ64" s="549" t="s">
        <v>21</v>
      </c>
      <c r="AR64" s="549">
        <v>89037</v>
      </c>
      <c r="AS64" s="554" t="s">
        <v>37</v>
      </c>
      <c r="AT64" s="555" t="s">
        <v>26</v>
      </c>
      <c r="AU64" s="588" t="s">
        <v>26</v>
      </c>
      <c r="AV64" s="589" t="s">
        <v>26</v>
      </c>
      <c r="AW64" s="1845" t="s">
        <v>178</v>
      </c>
      <c r="AX64" s="549">
        <v>146122</v>
      </c>
      <c r="AY64" s="549">
        <v>126614</v>
      </c>
      <c r="AZ64" s="549">
        <v>126614</v>
      </c>
      <c r="BA64" s="549" t="s">
        <v>21</v>
      </c>
      <c r="BB64" s="549" t="s">
        <v>21</v>
      </c>
      <c r="BC64" s="549" t="s">
        <v>21</v>
      </c>
      <c r="BD64" s="549" t="s">
        <v>21</v>
      </c>
      <c r="BE64" s="549" t="s">
        <v>21</v>
      </c>
      <c r="BF64" s="549">
        <v>152976</v>
      </c>
      <c r="BG64" s="549">
        <v>33451</v>
      </c>
      <c r="BH64" s="549">
        <v>33452</v>
      </c>
      <c r="BI64" s="549">
        <v>7748</v>
      </c>
      <c r="BJ64" s="549">
        <v>20015</v>
      </c>
      <c r="BK64" s="549">
        <v>5689</v>
      </c>
      <c r="BL64" s="549">
        <v>4157</v>
      </c>
      <c r="BM64" s="549">
        <v>1532</v>
      </c>
      <c r="BN64" s="549" t="s">
        <v>22</v>
      </c>
      <c r="BO64" s="549" t="s">
        <v>22</v>
      </c>
      <c r="BP64" s="554" t="s">
        <v>37</v>
      </c>
      <c r="BQ64" s="555" t="s">
        <v>26</v>
      </c>
    </row>
    <row r="65" spans="1:69" ht="15" customHeight="1">
      <c r="A65" s="588" t="s">
        <v>26</v>
      </c>
      <c r="B65" s="589" t="s">
        <v>26</v>
      </c>
      <c r="C65" s="1845" t="s">
        <v>179</v>
      </c>
      <c r="D65" s="549">
        <v>35288</v>
      </c>
      <c r="E65" s="549">
        <v>43920</v>
      </c>
      <c r="F65" s="549">
        <v>37129</v>
      </c>
      <c r="G65" s="549">
        <v>1623</v>
      </c>
      <c r="H65" s="549">
        <v>5167</v>
      </c>
      <c r="I65" s="549">
        <v>3339</v>
      </c>
      <c r="J65" s="549">
        <v>1829</v>
      </c>
      <c r="K65" s="549">
        <v>385</v>
      </c>
      <c r="L65" s="549">
        <v>92719</v>
      </c>
      <c r="M65" s="549">
        <v>16</v>
      </c>
      <c r="N65" s="549">
        <v>16</v>
      </c>
      <c r="O65" s="549" t="s">
        <v>21</v>
      </c>
      <c r="P65" s="549">
        <v>6</v>
      </c>
      <c r="Q65" s="549">
        <v>10</v>
      </c>
      <c r="R65" s="549" t="s">
        <v>21</v>
      </c>
      <c r="S65" s="549">
        <v>10</v>
      </c>
      <c r="T65" s="549" t="s">
        <v>21</v>
      </c>
      <c r="U65" s="549">
        <v>12</v>
      </c>
      <c r="V65" s="554" t="s">
        <v>38</v>
      </c>
      <c r="W65" s="555" t="s">
        <v>26</v>
      </c>
      <c r="X65" s="588" t="s">
        <v>26</v>
      </c>
      <c r="Y65" s="589" t="s">
        <v>26</v>
      </c>
      <c r="Z65" s="1845" t="s">
        <v>179</v>
      </c>
      <c r="AA65" s="549">
        <v>21323</v>
      </c>
      <c r="AB65" s="549">
        <v>19630</v>
      </c>
      <c r="AC65" s="549">
        <v>15765</v>
      </c>
      <c r="AD65" s="549">
        <v>474</v>
      </c>
      <c r="AE65" s="549">
        <v>3391</v>
      </c>
      <c r="AF65" s="549">
        <v>2482</v>
      </c>
      <c r="AG65" s="549">
        <v>909</v>
      </c>
      <c r="AH65" s="549">
        <v>61</v>
      </c>
      <c r="AI65" s="549">
        <v>25242</v>
      </c>
      <c r="AJ65" s="549">
        <v>10203</v>
      </c>
      <c r="AK65" s="549">
        <v>24645</v>
      </c>
      <c r="AL65" s="549">
        <v>24645</v>
      </c>
      <c r="AM65" s="549" t="s">
        <v>21</v>
      </c>
      <c r="AN65" s="549" t="s">
        <v>21</v>
      </c>
      <c r="AO65" s="549" t="s">
        <v>21</v>
      </c>
      <c r="AP65" s="549" t="s">
        <v>21</v>
      </c>
      <c r="AQ65" s="549" t="s">
        <v>21</v>
      </c>
      <c r="AR65" s="549">
        <v>74595</v>
      </c>
      <c r="AS65" s="554" t="s">
        <v>38</v>
      </c>
      <c r="AT65" s="555" t="s">
        <v>26</v>
      </c>
      <c r="AU65" s="588" t="s">
        <v>26</v>
      </c>
      <c r="AV65" s="589" t="s">
        <v>26</v>
      </c>
      <c r="AW65" s="1845" t="s">
        <v>179</v>
      </c>
      <c r="AX65" s="549">
        <v>96684</v>
      </c>
      <c r="AY65" s="549">
        <v>119866</v>
      </c>
      <c r="AZ65" s="549">
        <v>119866</v>
      </c>
      <c r="BA65" s="549" t="s">
        <v>21</v>
      </c>
      <c r="BB65" s="549" t="s">
        <v>21</v>
      </c>
      <c r="BC65" s="549" t="s">
        <v>21</v>
      </c>
      <c r="BD65" s="549" t="s">
        <v>21</v>
      </c>
      <c r="BE65" s="549" t="s">
        <v>21</v>
      </c>
      <c r="BF65" s="549">
        <v>129794</v>
      </c>
      <c r="BG65" s="549">
        <v>32395</v>
      </c>
      <c r="BH65" s="549">
        <v>32394</v>
      </c>
      <c r="BI65" s="549">
        <v>7793</v>
      </c>
      <c r="BJ65" s="549">
        <v>18922</v>
      </c>
      <c r="BK65" s="549">
        <v>5679</v>
      </c>
      <c r="BL65" s="549">
        <v>3957</v>
      </c>
      <c r="BM65" s="549">
        <v>1722</v>
      </c>
      <c r="BN65" s="549" t="s">
        <v>22</v>
      </c>
      <c r="BO65" s="549" t="s">
        <v>22</v>
      </c>
      <c r="BP65" s="554" t="s">
        <v>38</v>
      </c>
      <c r="BQ65" s="555" t="s">
        <v>26</v>
      </c>
    </row>
    <row r="66" spans="1:69" ht="15" customHeight="1">
      <c r="A66" s="588" t="s">
        <v>26</v>
      </c>
      <c r="B66" s="589" t="s">
        <v>26</v>
      </c>
      <c r="C66" s="1845" t="s">
        <v>180</v>
      </c>
      <c r="D66" s="549">
        <v>36966</v>
      </c>
      <c r="E66" s="549">
        <v>41879</v>
      </c>
      <c r="F66" s="549">
        <v>34594</v>
      </c>
      <c r="G66" s="549">
        <v>1981</v>
      </c>
      <c r="H66" s="549">
        <v>5304</v>
      </c>
      <c r="I66" s="549">
        <v>3183</v>
      </c>
      <c r="J66" s="549">
        <v>2121</v>
      </c>
      <c r="K66" s="549">
        <v>136</v>
      </c>
      <c r="L66" s="549">
        <v>87668</v>
      </c>
      <c r="M66" s="549">
        <v>10</v>
      </c>
      <c r="N66" s="549">
        <v>13</v>
      </c>
      <c r="O66" s="549" t="s">
        <v>21</v>
      </c>
      <c r="P66" s="549">
        <v>3</v>
      </c>
      <c r="Q66" s="549">
        <v>10</v>
      </c>
      <c r="R66" s="549" t="s">
        <v>21</v>
      </c>
      <c r="S66" s="549">
        <v>10</v>
      </c>
      <c r="T66" s="549" t="s">
        <v>21</v>
      </c>
      <c r="U66" s="549">
        <v>9</v>
      </c>
      <c r="V66" s="554" t="s">
        <v>39</v>
      </c>
      <c r="W66" s="555" t="s">
        <v>26</v>
      </c>
      <c r="X66" s="588" t="s">
        <v>26</v>
      </c>
      <c r="Y66" s="589" t="s">
        <v>26</v>
      </c>
      <c r="Z66" s="1845" t="s">
        <v>180</v>
      </c>
      <c r="AA66" s="549">
        <v>22503</v>
      </c>
      <c r="AB66" s="549">
        <v>24384</v>
      </c>
      <c r="AC66" s="549">
        <v>20202</v>
      </c>
      <c r="AD66" s="549">
        <v>490</v>
      </c>
      <c r="AE66" s="549">
        <v>3692</v>
      </c>
      <c r="AF66" s="549">
        <v>2431</v>
      </c>
      <c r="AG66" s="549">
        <v>1261</v>
      </c>
      <c r="AH66" s="549">
        <v>123</v>
      </c>
      <c r="AI66" s="549">
        <v>23237</v>
      </c>
      <c r="AJ66" s="549">
        <v>11724</v>
      </c>
      <c r="AK66" s="549">
        <v>14909</v>
      </c>
      <c r="AL66" s="549">
        <v>14909</v>
      </c>
      <c r="AM66" s="549" t="s">
        <v>21</v>
      </c>
      <c r="AN66" s="549" t="s">
        <v>21</v>
      </c>
      <c r="AO66" s="549" t="s">
        <v>21</v>
      </c>
      <c r="AP66" s="549" t="s">
        <v>21</v>
      </c>
      <c r="AQ66" s="549" t="s">
        <v>21</v>
      </c>
      <c r="AR66" s="549">
        <v>71410</v>
      </c>
      <c r="AS66" s="554" t="s">
        <v>39</v>
      </c>
      <c r="AT66" s="555" t="s">
        <v>26</v>
      </c>
      <c r="AU66" s="588" t="s">
        <v>26</v>
      </c>
      <c r="AV66" s="589" t="s">
        <v>26</v>
      </c>
      <c r="AW66" s="1845" t="s">
        <v>180</v>
      </c>
      <c r="AX66" s="549">
        <v>165610</v>
      </c>
      <c r="AY66" s="549">
        <v>115604</v>
      </c>
      <c r="AZ66" s="549">
        <v>115604</v>
      </c>
      <c r="BA66" s="549" t="s">
        <v>21</v>
      </c>
      <c r="BB66" s="549" t="s">
        <v>21</v>
      </c>
      <c r="BC66" s="549" t="s">
        <v>21</v>
      </c>
      <c r="BD66" s="549" t="s">
        <v>21</v>
      </c>
      <c r="BE66" s="549" t="s">
        <v>21</v>
      </c>
      <c r="BF66" s="549">
        <v>179800</v>
      </c>
      <c r="BG66" s="549">
        <v>30443</v>
      </c>
      <c r="BH66" s="549">
        <v>30442</v>
      </c>
      <c r="BI66" s="549">
        <v>8209</v>
      </c>
      <c r="BJ66" s="549">
        <v>16616</v>
      </c>
      <c r="BK66" s="549">
        <v>5617</v>
      </c>
      <c r="BL66" s="549">
        <v>4204</v>
      </c>
      <c r="BM66" s="549">
        <v>1413</v>
      </c>
      <c r="BN66" s="549" t="s">
        <v>22</v>
      </c>
      <c r="BO66" s="549" t="s">
        <v>22</v>
      </c>
      <c r="BP66" s="554" t="s">
        <v>39</v>
      </c>
      <c r="BQ66" s="555" t="s">
        <v>26</v>
      </c>
    </row>
    <row r="67" spans="1:69" ht="15" customHeight="1">
      <c r="A67" s="588" t="s">
        <v>26</v>
      </c>
      <c r="B67" s="589" t="s">
        <v>26</v>
      </c>
      <c r="C67" s="1845" t="s">
        <v>181</v>
      </c>
      <c r="D67" s="549">
        <v>38489</v>
      </c>
      <c r="E67" s="549">
        <v>48008</v>
      </c>
      <c r="F67" s="549">
        <v>41392</v>
      </c>
      <c r="G67" s="549">
        <v>1135</v>
      </c>
      <c r="H67" s="549">
        <v>5480</v>
      </c>
      <c r="I67" s="549">
        <v>3494</v>
      </c>
      <c r="J67" s="549">
        <v>1986</v>
      </c>
      <c r="K67" s="549" t="s">
        <v>21</v>
      </c>
      <c r="L67" s="549">
        <v>78154</v>
      </c>
      <c r="M67" s="549">
        <v>15</v>
      </c>
      <c r="N67" s="549">
        <v>13</v>
      </c>
      <c r="O67" s="549" t="s">
        <v>21</v>
      </c>
      <c r="P67" s="549">
        <v>4</v>
      </c>
      <c r="Q67" s="549">
        <v>9</v>
      </c>
      <c r="R67" s="549" t="s">
        <v>21</v>
      </c>
      <c r="S67" s="549">
        <v>9</v>
      </c>
      <c r="T67" s="549" t="s">
        <v>21</v>
      </c>
      <c r="U67" s="549">
        <v>11</v>
      </c>
      <c r="V67" s="554" t="s">
        <v>40</v>
      </c>
      <c r="W67" s="555" t="s">
        <v>26</v>
      </c>
      <c r="X67" s="588" t="s">
        <v>26</v>
      </c>
      <c r="Y67" s="589" t="s">
        <v>26</v>
      </c>
      <c r="Z67" s="1845" t="s">
        <v>181</v>
      </c>
      <c r="AA67" s="549">
        <v>22807</v>
      </c>
      <c r="AB67" s="549">
        <v>21771</v>
      </c>
      <c r="AC67" s="549">
        <v>17462</v>
      </c>
      <c r="AD67" s="549">
        <v>470</v>
      </c>
      <c r="AE67" s="549">
        <v>3839</v>
      </c>
      <c r="AF67" s="549">
        <v>2780</v>
      </c>
      <c r="AG67" s="549">
        <v>1059</v>
      </c>
      <c r="AH67" s="549" t="s">
        <v>21</v>
      </c>
      <c r="AI67" s="549">
        <v>24272</v>
      </c>
      <c r="AJ67" s="549">
        <v>12292</v>
      </c>
      <c r="AK67" s="549">
        <v>26443</v>
      </c>
      <c r="AL67" s="549">
        <v>26443</v>
      </c>
      <c r="AM67" s="549" t="s">
        <v>21</v>
      </c>
      <c r="AN67" s="549" t="s">
        <v>21</v>
      </c>
      <c r="AO67" s="549" t="s">
        <v>21</v>
      </c>
      <c r="AP67" s="549" t="s">
        <v>21</v>
      </c>
      <c r="AQ67" s="549" t="s">
        <v>21</v>
      </c>
      <c r="AR67" s="549">
        <v>57259</v>
      </c>
      <c r="AS67" s="554" t="s">
        <v>40</v>
      </c>
      <c r="AT67" s="555" t="s">
        <v>26</v>
      </c>
      <c r="AU67" s="588" t="s">
        <v>26</v>
      </c>
      <c r="AV67" s="589" t="s">
        <v>26</v>
      </c>
      <c r="AW67" s="1845" t="s">
        <v>181</v>
      </c>
      <c r="AX67" s="549">
        <v>103312</v>
      </c>
      <c r="AY67" s="549">
        <v>109181</v>
      </c>
      <c r="AZ67" s="549">
        <v>109181</v>
      </c>
      <c r="BA67" s="549" t="s">
        <v>21</v>
      </c>
      <c r="BB67" s="549" t="s">
        <v>21</v>
      </c>
      <c r="BC67" s="549" t="s">
        <v>21</v>
      </c>
      <c r="BD67" s="549" t="s">
        <v>21</v>
      </c>
      <c r="BE67" s="549" t="s">
        <v>21</v>
      </c>
      <c r="BF67" s="549">
        <v>173931</v>
      </c>
      <c r="BG67" s="549">
        <v>30927</v>
      </c>
      <c r="BH67" s="549">
        <v>30929</v>
      </c>
      <c r="BI67" s="549">
        <v>2971</v>
      </c>
      <c r="BJ67" s="549">
        <v>21929</v>
      </c>
      <c r="BK67" s="549">
        <v>6029</v>
      </c>
      <c r="BL67" s="549">
        <v>4381</v>
      </c>
      <c r="BM67" s="549">
        <v>1648</v>
      </c>
      <c r="BN67" s="549" t="s">
        <v>22</v>
      </c>
      <c r="BO67" s="549" t="s">
        <v>22</v>
      </c>
      <c r="BP67" s="554" t="s">
        <v>40</v>
      </c>
      <c r="BQ67" s="555" t="s">
        <v>26</v>
      </c>
    </row>
    <row r="68" spans="1:69" ht="15" customHeight="1">
      <c r="A68" s="594" t="s">
        <v>26</v>
      </c>
      <c r="B68" s="595" t="s">
        <v>26</v>
      </c>
      <c r="C68" s="1846" t="s">
        <v>182</v>
      </c>
      <c r="D68" s="562">
        <v>37202</v>
      </c>
      <c r="E68" s="562">
        <v>46392</v>
      </c>
      <c r="F68" s="562">
        <v>40049</v>
      </c>
      <c r="G68" s="562">
        <v>945</v>
      </c>
      <c r="H68" s="562">
        <v>5397</v>
      </c>
      <c r="I68" s="562">
        <v>3685</v>
      </c>
      <c r="J68" s="562">
        <v>1712</v>
      </c>
      <c r="K68" s="562">
        <v>30</v>
      </c>
      <c r="L68" s="562">
        <v>68934</v>
      </c>
      <c r="M68" s="562">
        <v>16</v>
      </c>
      <c r="N68" s="562">
        <v>16</v>
      </c>
      <c r="O68" s="562" t="s">
        <v>21</v>
      </c>
      <c r="P68" s="562">
        <v>6</v>
      </c>
      <c r="Q68" s="562">
        <v>10</v>
      </c>
      <c r="R68" s="562" t="s">
        <v>21</v>
      </c>
      <c r="S68" s="562">
        <v>10</v>
      </c>
      <c r="T68" s="562" t="s">
        <v>21</v>
      </c>
      <c r="U68" s="562">
        <v>11</v>
      </c>
      <c r="V68" s="563" t="s">
        <v>41</v>
      </c>
      <c r="W68" s="564" t="s">
        <v>26</v>
      </c>
      <c r="X68" s="594" t="s">
        <v>26</v>
      </c>
      <c r="Y68" s="595" t="s">
        <v>26</v>
      </c>
      <c r="Z68" s="1846" t="s">
        <v>182</v>
      </c>
      <c r="AA68" s="562">
        <v>23310</v>
      </c>
      <c r="AB68" s="562">
        <v>22005</v>
      </c>
      <c r="AC68" s="562">
        <v>17736</v>
      </c>
      <c r="AD68" s="562">
        <v>474</v>
      </c>
      <c r="AE68" s="562">
        <v>3795</v>
      </c>
      <c r="AF68" s="562">
        <v>2931</v>
      </c>
      <c r="AG68" s="562">
        <v>864</v>
      </c>
      <c r="AH68" s="562" t="s">
        <v>21</v>
      </c>
      <c r="AI68" s="562">
        <v>25577</v>
      </c>
      <c r="AJ68" s="562">
        <v>11539</v>
      </c>
      <c r="AK68" s="562">
        <v>25692</v>
      </c>
      <c r="AL68" s="562">
        <v>25692</v>
      </c>
      <c r="AM68" s="562" t="s">
        <v>21</v>
      </c>
      <c r="AN68" s="562" t="s">
        <v>21</v>
      </c>
      <c r="AO68" s="562" t="s">
        <v>21</v>
      </c>
      <c r="AP68" s="562" t="s">
        <v>21</v>
      </c>
      <c r="AQ68" s="562" t="s">
        <v>21</v>
      </c>
      <c r="AR68" s="562">
        <v>43106</v>
      </c>
      <c r="AS68" s="563" t="s">
        <v>41</v>
      </c>
      <c r="AT68" s="564" t="s">
        <v>26</v>
      </c>
      <c r="AU68" s="594" t="s">
        <v>26</v>
      </c>
      <c r="AV68" s="595" t="s">
        <v>26</v>
      </c>
      <c r="AW68" s="1846" t="s">
        <v>182</v>
      </c>
      <c r="AX68" s="562">
        <v>100762</v>
      </c>
      <c r="AY68" s="562">
        <v>115929</v>
      </c>
      <c r="AZ68" s="562">
        <v>115929</v>
      </c>
      <c r="BA68" s="562" t="s">
        <v>21</v>
      </c>
      <c r="BB68" s="562" t="s">
        <v>21</v>
      </c>
      <c r="BC68" s="562" t="s">
        <v>21</v>
      </c>
      <c r="BD68" s="562" t="s">
        <v>21</v>
      </c>
      <c r="BE68" s="562" t="s">
        <v>21</v>
      </c>
      <c r="BF68" s="562">
        <v>158764</v>
      </c>
      <c r="BG68" s="562">
        <v>32655</v>
      </c>
      <c r="BH68" s="562">
        <v>32654</v>
      </c>
      <c r="BI68" s="562">
        <v>2188</v>
      </c>
      <c r="BJ68" s="562">
        <v>23898</v>
      </c>
      <c r="BK68" s="562">
        <v>6568</v>
      </c>
      <c r="BL68" s="562">
        <v>4280</v>
      </c>
      <c r="BM68" s="562">
        <v>2288</v>
      </c>
      <c r="BN68" s="562" t="s">
        <v>22</v>
      </c>
      <c r="BO68" s="596" t="s">
        <v>22</v>
      </c>
      <c r="BP68" s="563" t="s">
        <v>41</v>
      </c>
      <c r="BQ68" s="564" t="s">
        <v>26</v>
      </c>
    </row>
    <row r="69" spans="1:69" ht="15" customHeight="1">
      <c r="A69" s="1433" t="s">
        <v>26</v>
      </c>
      <c r="B69" s="1434" t="s">
        <v>26</v>
      </c>
      <c r="C69" s="1435"/>
      <c r="D69" s="603"/>
      <c r="E69" s="545"/>
      <c r="F69" s="545"/>
      <c r="G69" s="545"/>
      <c r="H69" s="545"/>
      <c r="I69" s="545"/>
      <c r="J69" s="545"/>
      <c r="K69" s="545"/>
      <c r="L69" s="545"/>
      <c r="M69" s="1436"/>
      <c r="N69" s="1436"/>
      <c r="O69" s="1436"/>
      <c r="P69" s="1437"/>
      <c r="Q69" s="1437"/>
      <c r="R69" s="1437"/>
      <c r="S69" s="1437"/>
      <c r="T69" s="1437"/>
      <c r="U69" s="1437"/>
      <c r="V69" s="519"/>
      <c r="W69" s="519"/>
      <c r="X69" s="1433"/>
      <c r="Y69" s="1434"/>
      <c r="Z69" s="1435"/>
      <c r="AA69" s="1437"/>
      <c r="AB69" s="1437"/>
      <c r="AC69" s="1437"/>
      <c r="AD69" s="1437"/>
      <c r="AE69" s="1437"/>
      <c r="AF69" s="1437"/>
      <c r="AG69" s="1437"/>
      <c r="AH69" s="518"/>
      <c r="AI69" s="518"/>
      <c r="AJ69" s="568"/>
      <c r="AK69" s="568"/>
      <c r="AL69" s="568"/>
      <c r="AM69" s="1437"/>
      <c r="AN69" s="1437"/>
      <c r="AO69" s="1437"/>
      <c r="AP69" s="1437"/>
      <c r="AQ69" s="1437"/>
      <c r="AR69" s="1437"/>
      <c r="AS69" s="519"/>
      <c r="AT69" s="519"/>
      <c r="AU69" s="1433"/>
      <c r="AV69" s="1434"/>
      <c r="AW69" s="1435"/>
      <c r="AX69" s="602"/>
      <c r="AY69" s="602"/>
      <c r="AZ69" s="602"/>
      <c r="BA69" s="602"/>
      <c r="BB69" s="602"/>
      <c r="BC69" s="602"/>
      <c r="BD69" s="1437"/>
      <c r="BE69" s="518"/>
      <c r="BF69" s="518"/>
      <c r="BG69" s="568"/>
      <c r="BH69" s="568"/>
      <c r="BI69" s="568"/>
      <c r="BJ69" s="1437"/>
      <c r="BK69" s="1437"/>
      <c r="BL69" s="1437"/>
      <c r="BM69" s="1437"/>
      <c r="BN69" s="1437"/>
      <c r="BO69" s="1437"/>
      <c r="BP69" s="519"/>
      <c r="BQ69" s="519"/>
    </row>
    <row r="70" spans="1:69" s="519" customFormat="1" ht="18" customHeight="1">
      <c r="A70" s="523" t="s">
        <v>1893</v>
      </c>
      <c r="B70" s="528"/>
      <c r="C70" s="527"/>
      <c r="E70" s="527" t="s">
        <v>1611</v>
      </c>
      <c r="K70" s="574"/>
      <c r="L70" s="567" t="s">
        <v>1911</v>
      </c>
      <c r="M70" s="1875" t="s">
        <v>853</v>
      </c>
      <c r="N70" s="528"/>
      <c r="O70" s="525" t="s">
        <v>1894</v>
      </c>
      <c r="P70" s="524"/>
      <c r="Q70" s="524"/>
      <c r="R70" s="524"/>
      <c r="S70" s="524"/>
      <c r="T70" s="547"/>
      <c r="U70" s="567" t="s">
        <v>1911</v>
      </c>
      <c r="V70" s="527"/>
      <c r="W70" s="525"/>
      <c r="X70" s="523" t="s">
        <v>834</v>
      </c>
      <c r="Y70" s="528"/>
      <c r="Z70" s="527"/>
      <c r="AA70" s="525"/>
      <c r="AB70" s="547" t="s">
        <v>1644</v>
      </c>
      <c r="AC70" s="527"/>
      <c r="AD70" s="527"/>
      <c r="AE70" s="527"/>
      <c r="AF70" s="527"/>
      <c r="AH70" s="525"/>
      <c r="AI70" s="567" t="s">
        <v>1911</v>
      </c>
      <c r="AJ70" s="523" t="s">
        <v>610</v>
      </c>
      <c r="AK70" s="526"/>
      <c r="AL70" s="560" t="s">
        <v>1716</v>
      </c>
      <c r="AM70" s="527"/>
      <c r="AN70" s="527"/>
      <c r="AO70" s="527"/>
      <c r="AP70" s="527"/>
      <c r="AQ70" s="547"/>
      <c r="AR70" s="567" t="s">
        <v>1911</v>
      </c>
      <c r="AS70" s="527"/>
      <c r="AT70" s="525"/>
      <c r="AU70" s="523" t="s">
        <v>865</v>
      </c>
      <c r="AV70" s="528"/>
      <c r="AW70" s="527"/>
      <c r="AX70" s="528"/>
      <c r="AY70" s="569" t="s">
        <v>1890</v>
      </c>
      <c r="AZ70" s="527"/>
      <c r="BA70" s="527"/>
      <c r="BB70" s="527"/>
      <c r="BC70" s="527"/>
      <c r="BE70" s="574"/>
      <c r="BF70" s="567" t="s">
        <v>1912</v>
      </c>
      <c r="BG70" s="1875" t="s">
        <v>1914</v>
      </c>
      <c r="BH70" s="528"/>
      <c r="BI70" s="569" t="s">
        <v>1659</v>
      </c>
      <c r="BJ70" s="527"/>
      <c r="BK70" s="527"/>
      <c r="BL70" s="527"/>
      <c r="BM70" s="527"/>
      <c r="BN70" s="598"/>
      <c r="BO70" s="567" t="s">
        <v>1912</v>
      </c>
      <c r="BP70" s="527"/>
      <c r="BQ70" s="525"/>
    </row>
    <row r="71" spans="1:69" ht="18" customHeight="1">
      <c r="A71" s="1430">
        <v>40544</v>
      </c>
      <c r="B71" s="1431">
        <v>40544</v>
      </c>
      <c r="C71" s="1432">
        <v>40544</v>
      </c>
      <c r="D71" s="537">
        <v>81</v>
      </c>
      <c r="E71" s="537">
        <v>81</v>
      </c>
      <c r="F71" s="537" t="s">
        <v>22</v>
      </c>
      <c r="G71" s="537" t="s">
        <v>22</v>
      </c>
      <c r="H71" s="537">
        <v>81</v>
      </c>
      <c r="I71" s="537" t="s">
        <v>22</v>
      </c>
      <c r="J71" s="537">
        <v>81</v>
      </c>
      <c r="K71" s="537" t="s">
        <v>21</v>
      </c>
      <c r="L71" s="537" t="s">
        <v>21</v>
      </c>
      <c r="M71" s="537">
        <v>447557</v>
      </c>
      <c r="N71" s="537">
        <v>445774</v>
      </c>
      <c r="O71" s="537">
        <v>345045</v>
      </c>
      <c r="P71" s="537">
        <v>16454</v>
      </c>
      <c r="Q71" s="537">
        <v>84275</v>
      </c>
      <c r="R71" s="537">
        <v>53003</v>
      </c>
      <c r="S71" s="537">
        <v>31272</v>
      </c>
      <c r="T71" s="537">
        <v>3338</v>
      </c>
      <c r="U71" s="537">
        <v>43749</v>
      </c>
      <c r="V71" s="599">
        <v>40544</v>
      </c>
      <c r="W71" s="600">
        <v>40544</v>
      </c>
      <c r="X71" s="1430">
        <v>40544</v>
      </c>
      <c r="Y71" s="1431">
        <v>40544</v>
      </c>
      <c r="Z71" s="1432">
        <v>40544</v>
      </c>
      <c r="AA71" s="537">
        <v>511</v>
      </c>
      <c r="AB71" s="537">
        <v>511</v>
      </c>
      <c r="AC71" s="537">
        <v>511</v>
      </c>
      <c r="AD71" s="537" t="s">
        <v>21</v>
      </c>
      <c r="AE71" s="537" t="s">
        <v>21</v>
      </c>
      <c r="AF71" s="537" t="s">
        <v>21</v>
      </c>
      <c r="AG71" s="537" t="s">
        <v>21</v>
      </c>
      <c r="AH71" s="537" t="s">
        <v>21</v>
      </c>
      <c r="AI71" s="537" t="s">
        <v>21</v>
      </c>
      <c r="AJ71" s="537" t="s">
        <v>21</v>
      </c>
      <c r="AK71" s="537" t="s">
        <v>21</v>
      </c>
      <c r="AL71" s="537" t="s">
        <v>21</v>
      </c>
      <c r="AM71" s="537" t="s">
        <v>21</v>
      </c>
      <c r="AN71" s="537" t="s">
        <v>21</v>
      </c>
      <c r="AO71" s="537" t="s">
        <v>21</v>
      </c>
      <c r="AP71" s="537" t="s">
        <v>21</v>
      </c>
      <c r="AQ71" s="537" t="s">
        <v>21</v>
      </c>
      <c r="AR71" s="537" t="s">
        <v>21</v>
      </c>
      <c r="AS71" s="599">
        <v>40544</v>
      </c>
      <c r="AT71" s="600">
        <v>40544</v>
      </c>
      <c r="AU71" s="1430">
        <v>40544</v>
      </c>
      <c r="AV71" s="1431">
        <v>40544</v>
      </c>
      <c r="AW71" s="1432">
        <v>40544</v>
      </c>
      <c r="AX71" s="537">
        <v>20760</v>
      </c>
      <c r="AY71" s="537">
        <v>20754</v>
      </c>
      <c r="AZ71" s="537">
        <v>20754</v>
      </c>
      <c r="BA71" s="537" t="s">
        <v>21</v>
      </c>
      <c r="BB71" s="537" t="s">
        <v>21</v>
      </c>
      <c r="BC71" s="537" t="s">
        <v>21</v>
      </c>
      <c r="BD71" s="537" t="s">
        <v>21</v>
      </c>
      <c r="BE71" s="537" t="s">
        <v>21</v>
      </c>
      <c r="BF71" s="537">
        <v>217</v>
      </c>
      <c r="BG71" s="537">
        <v>11509</v>
      </c>
      <c r="BH71" s="537">
        <v>11491</v>
      </c>
      <c r="BI71" s="537">
        <v>11491</v>
      </c>
      <c r="BJ71" s="537" t="s">
        <v>21</v>
      </c>
      <c r="BK71" s="537" t="s">
        <v>21</v>
      </c>
      <c r="BL71" s="537" t="s">
        <v>21</v>
      </c>
      <c r="BM71" s="537" t="s">
        <v>21</v>
      </c>
      <c r="BN71" s="537" t="s">
        <v>21</v>
      </c>
      <c r="BO71" s="537">
        <v>189</v>
      </c>
      <c r="BP71" s="599">
        <v>40544</v>
      </c>
      <c r="BQ71" s="600">
        <v>40544</v>
      </c>
    </row>
    <row r="72" spans="1:69" ht="15" customHeight="1">
      <c r="A72" s="579"/>
      <c r="B72" s="578">
        <v>40909</v>
      </c>
      <c r="C72" s="580"/>
      <c r="D72" s="542">
        <v>84</v>
      </c>
      <c r="E72" s="542">
        <v>84</v>
      </c>
      <c r="F72" s="542" t="s">
        <v>22</v>
      </c>
      <c r="G72" s="542" t="s">
        <v>22</v>
      </c>
      <c r="H72" s="542">
        <v>84</v>
      </c>
      <c r="I72" s="542" t="s">
        <v>22</v>
      </c>
      <c r="J72" s="542">
        <v>84</v>
      </c>
      <c r="K72" s="542" t="s">
        <v>21</v>
      </c>
      <c r="L72" s="542" t="s">
        <v>21</v>
      </c>
      <c r="M72" s="542">
        <v>411738</v>
      </c>
      <c r="N72" s="542">
        <v>408318</v>
      </c>
      <c r="O72" s="542">
        <v>316947</v>
      </c>
      <c r="P72" s="542">
        <v>19719</v>
      </c>
      <c r="Q72" s="542">
        <v>71652</v>
      </c>
      <c r="R72" s="542">
        <v>45238</v>
      </c>
      <c r="S72" s="542">
        <v>26414</v>
      </c>
      <c r="T72" s="542">
        <v>3768</v>
      </c>
      <c r="U72" s="542">
        <v>43626</v>
      </c>
      <c r="V72" s="538">
        <v>40909</v>
      </c>
      <c r="W72" s="539">
        <v>40909</v>
      </c>
      <c r="X72" s="579"/>
      <c r="Y72" s="578">
        <v>40909</v>
      </c>
      <c r="Z72" s="580"/>
      <c r="AA72" s="542">
        <v>597</v>
      </c>
      <c r="AB72" s="542">
        <v>597</v>
      </c>
      <c r="AC72" s="542">
        <v>597</v>
      </c>
      <c r="AD72" s="542" t="s">
        <v>21</v>
      </c>
      <c r="AE72" s="542" t="s">
        <v>21</v>
      </c>
      <c r="AF72" s="542" t="s">
        <v>21</v>
      </c>
      <c r="AG72" s="542" t="s">
        <v>21</v>
      </c>
      <c r="AH72" s="542" t="s">
        <v>21</v>
      </c>
      <c r="AI72" s="542" t="s">
        <v>21</v>
      </c>
      <c r="AJ72" s="542" t="s">
        <v>21</v>
      </c>
      <c r="AK72" s="542" t="s">
        <v>21</v>
      </c>
      <c r="AL72" s="542" t="s">
        <v>21</v>
      </c>
      <c r="AM72" s="542" t="s">
        <v>21</v>
      </c>
      <c r="AN72" s="542" t="s">
        <v>21</v>
      </c>
      <c r="AO72" s="542" t="s">
        <v>21</v>
      </c>
      <c r="AP72" s="542" t="s">
        <v>21</v>
      </c>
      <c r="AQ72" s="542" t="s">
        <v>21</v>
      </c>
      <c r="AR72" s="542" t="s">
        <v>21</v>
      </c>
      <c r="AS72" s="538">
        <v>40909</v>
      </c>
      <c r="AT72" s="539">
        <v>40909</v>
      </c>
      <c r="AU72" s="579"/>
      <c r="AV72" s="578">
        <v>40909</v>
      </c>
      <c r="AW72" s="580"/>
      <c r="AX72" s="542">
        <v>19061</v>
      </c>
      <c r="AY72" s="542">
        <v>19052</v>
      </c>
      <c r="AZ72" s="542">
        <v>19052</v>
      </c>
      <c r="BA72" s="542" t="s">
        <v>21</v>
      </c>
      <c r="BB72" s="542" t="s">
        <v>21</v>
      </c>
      <c r="BC72" s="542" t="s">
        <v>21</v>
      </c>
      <c r="BD72" s="542" t="s">
        <v>21</v>
      </c>
      <c r="BE72" s="542" t="s">
        <v>21</v>
      </c>
      <c r="BF72" s="542">
        <v>226</v>
      </c>
      <c r="BG72" s="542">
        <v>12030</v>
      </c>
      <c r="BH72" s="542">
        <v>11900</v>
      </c>
      <c r="BI72" s="542">
        <v>11900</v>
      </c>
      <c r="BJ72" s="542" t="s">
        <v>21</v>
      </c>
      <c r="BK72" s="542" t="s">
        <v>21</v>
      </c>
      <c r="BL72" s="542" t="s">
        <v>21</v>
      </c>
      <c r="BM72" s="542" t="s">
        <v>21</v>
      </c>
      <c r="BN72" s="542" t="s">
        <v>21</v>
      </c>
      <c r="BO72" s="542">
        <v>319</v>
      </c>
      <c r="BP72" s="538">
        <v>40909</v>
      </c>
      <c r="BQ72" s="539">
        <v>40909</v>
      </c>
    </row>
    <row r="73" spans="1:69" ht="15" customHeight="1">
      <c r="A73" s="579"/>
      <c r="B73" s="578">
        <v>41275</v>
      </c>
      <c r="C73" s="580"/>
      <c r="D73" s="542">
        <v>89</v>
      </c>
      <c r="E73" s="542">
        <v>88</v>
      </c>
      <c r="F73" s="542" t="s">
        <v>22</v>
      </c>
      <c r="G73" s="542" t="s">
        <v>22</v>
      </c>
      <c r="H73" s="542">
        <v>88</v>
      </c>
      <c r="I73" s="542" t="s">
        <v>22</v>
      </c>
      <c r="J73" s="542">
        <v>88</v>
      </c>
      <c r="K73" s="542" t="s">
        <v>21</v>
      </c>
      <c r="L73" s="542">
        <v>1</v>
      </c>
      <c r="M73" s="542">
        <v>385706</v>
      </c>
      <c r="N73" s="542">
        <v>384013</v>
      </c>
      <c r="O73" s="542">
        <v>303020</v>
      </c>
      <c r="P73" s="542">
        <v>17641</v>
      </c>
      <c r="Q73" s="542">
        <v>63352</v>
      </c>
      <c r="R73" s="542">
        <v>42207</v>
      </c>
      <c r="S73" s="542">
        <v>21145</v>
      </c>
      <c r="T73" s="542">
        <v>5236</v>
      </c>
      <c r="U73" s="542">
        <v>40061</v>
      </c>
      <c r="V73" s="538">
        <v>41275</v>
      </c>
      <c r="W73" s="539">
        <v>41275</v>
      </c>
      <c r="X73" s="579"/>
      <c r="Y73" s="578">
        <v>41275</v>
      </c>
      <c r="Z73" s="580"/>
      <c r="AA73" s="542">
        <v>391</v>
      </c>
      <c r="AB73" s="542">
        <v>391</v>
      </c>
      <c r="AC73" s="542">
        <v>391</v>
      </c>
      <c r="AD73" s="542" t="s">
        <v>21</v>
      </c>
      <c r="AE73" s="542" t="s">
        <v>21</v>
      </c>
      <c r="AF73" s="542" t="s">
        <v>21</v>
      </c>
      <c r="AG73" s="542" t="s">
        <v>21</v>
      </c>
      <c r="AH73" s="542" t="s">
        <v>21</v>
      </c>
      <c r="AI73" s="542" t="s">
        <v>21</v>
      </c>
      <c r="AJ73" s="542" t="s">
        <v>21</v>
      </c>
      <c r="AK73" s="542" t="s">
        <v>21</v>
      </c>
      <c r="AL73" s="542" t="s">
        <v>21</v>
      </c>
      <c r="AM73" s="542" t="s">
        <v>21</v>
      </c>
      <c r="AN73" s="542" t="s">
        <v>21</v>
      </c>
      <c r="AO73" s="542" t="s">
        <v>21</v>
      </c>
      <c r="AP73" s="542" t="s">
        <v>21</v>
      </c>
      <c r="AQ73" s="542" t="s">
        <v>21</v>
      </c>
      <c r="AR73" s="542" t="s">
        <v>21</v>
      </c>
      <c r="AS73" s="538">
        <v>41275</v>
      </c>
      <c r="AT73" s="539">
        <v>41275</v>
      </c>
      <c r="AU73" s="579"/>
      <c r="AV73" s="578">
        <v>41275</v>
      </c>
      <c r="AW73" s="580"/>
      <c r="AX73" s="542">
        <v>20812</v>
      </c>
      <c r="AY73" s="542">
        <v>20769</v>
      </c>
      <c r="AZ73" s="542">
        <v>20769</v>
      </c>
      <c r="BA73" s="542" t="s">
        <v>21</v>
      </c>
      <c r="BB73" s="542" t="s">
        <v>21</v>
      </c>
      <c r="BC73" s="542" t="s">
        <v>21</v>
      </c>
      <c r="BD73" s="542" t="s">
        <v>21</v>
      </c>
      <c r="BE73" s="542" t="s">
        <v>21</v>
      </c>
      <c r="BF73" s="542">
        <v>269</v>
      </c>
      <c r="BG73" s="542">
        <v>12626</v>
      </c>
      <c r="BH73" s="542">
        <v>12536</v>
      </c>
      <c r="BI73" s="542">
        <v>12536</v>
      </c>
      <c r="BJ73" s="542" t="s">
        <v>21</v>
      </c>
      <c r="BK73" s="542" t="s">
        <v>21</v>
      </c>
      <c r="BL73" s="542" t="s">
        <v>21</v>
      </c>
      <c r="BM73" s="542" t="s">
        <v>21</v>
      </c>
      <c r="BN73" s="542" t="s">
        <v>21</v>
      </c>
      <c r="BO73" s="542">
        <v>409</v>
      </c>
      <c r="BP73" s="538">
        <v>41275</v>
      </c>
      <c r="BQ73" s="539">
        <v>41275</v>
      </c>
    </row>
    <row r="74" spans="1:69" ht="15" customHeight="1">
      <c r="A74" s="579"/>
      <c r="B74" s="578">
        <v>41640</v>
      </c>
      <c r="C74" s="580"/>
      <c r="D74" s="542">
        <v>77</v>
      </c>
      <c r="E74" s="542">
        <v>78</v>
      </c>
      <c r="F74" s="542" t="s">
        <v>22</v>
      </c>
      <c r="G74" s="542" t="s">
        <v>22</v>
      </c>
      <c r="H74" s="542">
        <v>78</v>
      </c>
      <c r="I74" s="542" t="s">
        <v>22</v>
      </c>
      <c r="J74" s="542">
        <v>78</v>
      </c>
      <c r="K74" s="542" t="s">
        <v>21</v>
      </c>
      <c r="L74" s="542" t="s">
        <v>21</v>
      </c>
      <c r="M74" s="542">
        <v>329860</v>
      </c>
      <c r="N74" s="542">
        <v>326950</v>
      </c>
      <c r="O74" s="542">
        <v>253005</v>
      </c>
      <c r="P74" s="542">
        <v>15221</v>
      </c>
      <c r="Q74" s="542">
        <v>58724</v>
      </c>
      <c r="R74" s="542">
        <v>36658</v>
      </c>
      <c r="S74" s="542">
        <v>22066</v>
      </c>
      <c r="T74" s="542">
        <v>5568</v>
      </c>
      <c r="U74" s="542">
        <v>37396</v>
      </c>
      <c r="V74" s="538">
        <v>41640</v>
      </c>
      <c r="W74" s="539">
        <v>41640</v>
      </c>
      <c r="X74" s="579"/>
      <c r="Y74" s="578">
        <v>41640</v>
      </c>
      <c r="Z74" s="580"/>
      <c r="AA74" s="542">
        <v>355</v>
      </c>
      <c r="AB74" s="542">
        <v>355</v>
      </c>
      <c r="AC74" s="542">
        <v>355</v>
      </c>
      <c r="AD74" s="542" t="s">
        <v>21</v>
      </c>
      <c r="AE74" s="542" t="s">
        <v>21</v>
      </c>
      <c r="AF74" s="542" t="s">
        <v>21</v>
      </c>
      <c r="AG74" s="542" t="s">
        <v>21</v>
      </c>
      <c r="AH74" s="542" t="s">
        <v>21</v>
      </c>
      <c r="AI74" s="542" t="s">
        <v>21</v>
      </c>
      <c r="AJ74" s="542" t="s">
        <v>21</v>
      </c>
      <c r="AK74" s="542" t="s">
        <v>21</v>
      </c>
      <c r="AL74" s="542" t="s">
        <v>21</v>
      </c>
      <c r="AM74" s="542" t="s">
        <v>21</v>
      </c>
      <c r="AN74" s="542" t="s">
        <v>21</v>
      </c>
      <c r="AO74" s="542" t="s">
        <v>21</v>
      </c>
      <c r="AP74" s="542" t="s">
        <v>21</v>
      </c>
      <c r="AQ74" s="542" t="s">
        <v>21</v>
      </c>
      <c r="AR74" s="542" t="s">
        <v>21</v>
      </c>
      <c r="AS74" s="538">
        <v>41640</v>
      </c>
      <c r="AT74" s="539">
        <v>41640</v>
      </c>
      <c r="AU74" s="579"/>
      <c r="AV74" s="578">
        <v>41640</v>
      </c>
      <c r="AW74" s="580"/>
      <c r="AX74" s="542">
        <v>20371</v>
      </c>
      <c r="AY74" s="542">
        <v>20398</v>
      </c>
      <c r="AZ74" s="542">
        <v>20398</v>
      </c>
      <c r="BA74" s="542" t="s">
        <v>21</v>
      </c>
      <c r="BB74" s="542" t="s">
        <v>21</v>
      </c>
      <c r="BC74" s="542" t="s">
        <v>21</v>
      </c>
      <c r="BD74" s="542" t="s">
        <v>21</v>
      </c>
      <c r="BE74" s="542" t="s">
        <v>21</v>
      </c>
      <c r="BF74" s="542">
        <v>242</v>
      </c>
      <c r="BG74" s="542">
        <v>12303</v>
      </c>
      <c r="BH74" s="542">
        <v>12591</v>
      </c>
      <c r="BI74" s="542">
        <v>12591</v>
      </c>
      <c r="BJ74" s="542" t="s">
        <v>21</v>
      </c>
      <c r="BK74" s="542" t="s">
        <v>21</v>
      </c>
      <c r="BL74" s="542" t="s">
        <v>21</v>
      </c>
      <c r="BM74" s="542" t="s">
        <v>21</v>
      </c>
      <c r="BN74" s="542" t="s">
        <v>21</v>
      </c>
      <c r="BO74" s="542">
        <v>121</v>
      </c>
      <c r="BP74" s="538">
        <v>41640</v>
      </c>
      <c r="BQ74" s="539">
        <v>41640</v>
      </c>
    </row>
    <row r="75" spans="1:69" ht="15" customHeight="1">
      <c r="A75" s="579"/>
      <c r="B75" s="578">
        <v>42005</v>
      </c>
      <c r="C75" s="580"/>
      <c r="D75" s="542">
        <v>103</v>
      </c>
      <c r="E75" s="542">
        <v>103</v>
      </c>
      <c r="F75" s="542" t="s">
        <v>22</v>
      </c>
      <c r="G75" s="542" t="s">
        <v>22</v>
      </c>
      <c r="H75" s="542">
        <v>103</v>
      </c>
      <c r="I75" s="542" t="s">
        <v>22</v>
      </c>
      <c r="J75" s="542">
        <v>103</v>
      </c>
      <c r="K75" s="542" t="s">
        <v>21</v>
      </c>
      <c r="L75" s="542" t="s">
        <v>21</v>
      </c>
      <c r="M75" s="542">
        <v>293393</v>
      </c>
      <c r="N75" s="542">
        <v>293108</v>
      </c>
      <c r="O75" s="542">
        <v>219923</v>
      </c>
      <c r="P75" s="542">
        <v>16214</v>
      </c>
      <c r="Q75" s="542">
        <v>56971</v>
      </c>
      <c r="R75" s="542">
        <v>38082</v>
      </c>
      <c r="S75" s="542">
        <v>18889</v>
      </c>
      <c r="T75" s="542">
        <v>4511</v>
      </c>
      <c r="U75" s="542">
        <v>33178</v>
      </c>
      <c r="V75" s="538">
        <v>42005</v>
      </c>
      <c r="W75" s="539">
        <v>42005</v>
      </c>
      <c r="X75" s="579"/>
      <c r="Y75" s="578">
        <v>42005</v>
      </c>
      <c r="Z75" s="580"/>
      <c r="AA75" s="542">
        <v>411</v>
      </c>
      <c r="AB75" s="542">
        <v>411</v>
      </c>
      <c r="AC75" s="542">
        <v>411</v>
      </c>
      <c r="AD75" s="542" t="s">
        <v>21</v>
      </c>
      <c r="AE75" s="542" t="s">
        <v>21</v>
      </c>
      <c r="AF75" s="542" t="s">
        <v>21</v>
      </c>
      <c r="AG75" s="542" t="s">
        <v>21</v>
      </c>
      <c r="AH75" s="542" t="s">
        <v>21</v>
      </c>
      <c r="AI75" s="542" t="s">
        <v>21</v>
      </c>
      <c r="AJ75" s="542" t="s">
        <v>21</v>
      </c>
      <c r="AK75" s="542" t="s">
        <v>21</v>
      </c>
      <c r="AL75" s="542" t="s">
        <v>21</v>
      </c>
      <c r="AM75" s="542" t="s">
        <v>21</v>
      </c>
      <c r="AN75" s="542" t="s">
        <v>21</v>
      </c>
      <c r="AO75" s="542" t="s">
        <v>21</v>
      </c>
      <c r="AP75" s="542" t="s">
        <v>21</v>
      </c>
      <c r="AQ75" s="542" t="s">
        <v>21</v>
      </c>
      <c r="AR75" s="542" t="s">
        <v>21</v>
      </c>
      <c r="AS75" s="538">
        <v>42005</v>
      </c>
      <c r="AT75" s="539">
        <v>42005</v>
      </c>
      <c r="AU75" s="579"/>
      <c r="AV75" s="578">
        <v>42005</v>
      </c>
      <c r="AW75" s="580"/>
      <c r="AX75" s="542">
        <v>18622</v>
      </c>
      <c r="AY75" s="542">
        <v>18371</v>
      </c>
      <c r="AZ75" s="542">
        <v>18363</v>
      </c>
      <c r="BA75" s="542" t="s">
        <v>21</v>
      </c>
      <c r="BB75" s="542">
        <v>8</v>
      </c>
      <c r="BC75" s="542">
        <v>8</v>
      </c>
      <c r="BD75" s="542" t="s">
        <v>21</v>
      </c>
      <c r="BE75" s="542">
        <v>197</v>
      </c>
      <c r="BF75" s="542">
        <v>295</v>
      </c>
      <c r="BG75" s="542">
        <v>12355</v>
      </c>
      <c r="BH75" s="542">
        <v>12295</v>
      </c>
      <c r="BI75" s="542">
        <v>12295</v>
      </c>
      <c r="BJ75" s="542" t="s">
        <v>21</v>
      </c>
      <c r="BK75" s="542" t="s">
        <v>21</v>
      </c>
      <c r="BL75" s="542" t="s">
        <v>21</v>
      </c>
      <c r="BM75" s="542" t="s">
        <v>21</v>
      </c>
      <c r="BN75" s="542" t="s">
        <v>21</v>
      </c>
      <c r="BO75" s="542">
        <v>181</v>
      </c>
      <c r="BP75" s="538">
        <v>42005</v>
      </c>
      <c r="BQ75" s="539">
        <v>42005</v>
      </c>
    </row>
    <row r="76" spans="1:69" ht="7.5" customHeight="1">
      <c r="A76" s="579"/>
      <c r="B76" s="581"/>
      <c r="C76" s="580"/>
      <c r="D76" s="545"/>
      <c r="E76" s="545"/>
      <c r="F76" s="545"/>
      <c r="G76" s="545"/>
      <c r="H76" s="545"/>
      <c r="I76" s="545"/>
      <c r="J76" s="545"/>
      <c r="K76" s="545"/>
      <c r="L76" s="545"/>
      <c r="M76" s="545"/>
      <c r="N76" s="545"/>
      <c r="O76" s="545"/>
      <c r="P76" s="545"/>
      <c r="Q76" s="545"/>
      <c r="R76" s="545"/>
      <c r="S76" s="545"/>
      <c r="T76" s="545"/>
      <c r="U76" s="545"/>
      <c r="V76" s="546"/>
      <c r="W76" s="547"/>
      <c r="X76" s="579"/>
      <c r="Y76" s="581"/>
      <c r="Z76" s="580"/>
      <c r="AA76" s="545"/>
      <c r="AB76" s="545"/>
      <c r="AC76" s="545"/>
      <c r="AD76" s="545"/>
      <c r="AE76" s="545"/>
      <c r="AF76" s="545"/>
      <c r="AG76" s="545"/>
      <c r="AH76" s="545"/>
      <c r="AI76" s="545"/>
      <c r="AJ76" s="545"/>
      <c r="AK76" s="545"/>
      <c r="AL76" s="545"/>
      <c r="AM76" s="545"/>
      <c r="AN76" s="545"/>
      <c r="AO76" s="545"/>
      <c r="AP76" s="545"/>
      <c r="AQ76" s="545"/>
      <c r="AR76" s="545"/>
      <c r="AS76" s="546"/>
      <c r="AT76" s="547"/>
      <c r="AU76" s="579"/>
      <c r="AV76" s="581"/>
      <c r="AW76" s="580"/>
      <c r="AX76" s="545"/>
      <c r="AY76" s="545"/>
      <c r="AZ76" s="545"/>
      <c r="BA76" s="545"/>
      <c r="BB76" s="545"/>
      <c r="BC76" s="545"/>
      <c r="BD76" s="545"/>
      <c r="BE76" s="545"/>
      <c r="BF76" s="545"/>
      <c r="BG76" s="545"/>
      <c r="BH76" s="545"/>
      <c r="BI76" s="545"/>
      <c r="BJ76" s="545"/>
      <c r="BK76" s="545"/>
      <c r="BL76" s="545"/>
      <c r="BM76" s="545"/>
      <c r="BN76" s="545"/>
      <c r="BO76" s="545"/>
      <c r="BP76" s="546"/>
      <c r="BQ76" s="547"/>
    </row>
    <row r="77" spans="1:69" ht="15" customHeight="1">
      <c r="A77" s="582">
        <v>41365</v>
      </c>
      <c r="B77" s="583">
        <v>41365</v>
      </c>
      <c r="C77" s="584">
        <v>41365</v>
      </c>
      <c r="D77" s="549">
        <v>90</v>
      </c>
      <c r="E77" s="549">
        <v>90</v>
      </c>
      <c r="F77" s="549" t="s">
        <v>22</v>
      </c>
      <c r="G77" s="549" t="s">
        <v>22</v>
      </c>
      <c r="H77" s="549">
        <v>90</v>
      </c>
      <c r="I77" s="549" t="s">
        <v>22</v>
      </c>
      <c r="J77" s="549">
        <v>90</v>
      </c>
      <c r="K77" s="549" t="s">
        <v>21</v>
      </c>
      <c r="L77" s="549" t="s">
        <v>21</v>
      </c>
      <c r="M77" s="549">
        <v>373657</v>
      </c>
      <c r="N77" s="549">
        <v>370975</v>
      </c>
      <c r="O77" s="549">
        <v>292905</v>
      </c>
      <c r="P77" s="549">
        <v>17768</v>
      </c>
      <c r="Q77" s="549">
        <v>60302</v>
      </c>
      <c r="R77" s="549">
        <v>41153</v>
      </c>
      <c r="S77" s="549">
        <v>19149</v>
      </c>
      <c r="T77" s="549">
        <v>5185</v>
      </c>
      <c r="U77" s="549">
        <v>37457</v>
      </c>
      <c r="V77" s="550">
        <v>41365</v>
      </c>
      <c r="W77" s="551">
        <v>41365</v>
      </c>
      <c r="X77" s="582">
        <v>41365</v>
      </c>
      <c r="Y77" s="583">
        <v>41365</v>
      </c>
      <c r="Z77" s="584">
        <v>41365</v>
      </c>
      <c r="AA77" s="549">
        <v>393</v>
      </c>
      <c r="AB77" s="549">
        <v>393</v>
      </c>
      <c r="AC77" s="549">
        <v>393</v>
      </c>
      <c r="AD77" s="549" t="s">
        <v>21</v>
      </c>
      <c r="AE77" s="549" t="s">
        <v>21</v>
      </c>
      <c r="AF77" s="549" t="s">
        <v>21</v>
      </c>
      <c r="AG77" s="549" t="s">
        <v>21</v>
      </c>
      <c r="AH77" s="549" t="s">
        <v>21</v>
      </c>
      <c r="AI77" s="549" t="s">
        <v>21</v>
      </c>
      <c r="AJ77" s="549" t="s">
        <v>21</v>
      </c>
      <c r="AK77" s="549" t="s">
        <v>21</v>
      </c>
      <c r="AL77" s="549" t="s">
        <v>21</v>
      </c>
      <c r="AM77" s="549" t="s">
        <v>21</v>
      </c>
      <c r="AN77" s="549" t="s">
        <v>21</v>
      </c>
      <c r="AO77" s="549" t="s">
        <v>21</v>
      </c>
      <c r="AP77" s="549" t="s">
        <v>21</v>
      </c>
      <c r="AQ77" s="549" t="s">
        <v>21</v>
      </c>
      <c r="AR77" s="549" t="s">
        <v>21</v>
      </c>
      <c r="AS77" s="550">
        <v>41365</v>
      </c>
      <c r="AT77" s="551">
        <v>41365</v>
      </c>
      <c r="AU77" s="582">
        <v>41365</v>
      </c>
      <c r="AV77" s="583">
        <v>41365</v>
      </c>
      <c r="AW77" s="584">
        <v>41365</v>
      </c>
      <c r="AX77" s="549">
        <v>21005</v>
      </c>
      <c r="AY77" s="549">
        <v>20992</v>
      </c>
      <c r="AZ77" s="549">
        <v>20992</v>
      </c>
      <c r="BA77" s="549" t="s">
        <v>21</v>
      </c>
      <c r="BB77" s="549" t="s">
        <v>21</v>
      </c>
      <c r="BC77" s="549" t="s">
        <v>21</v>
      </c>
      <c r="BD77" s="549" t="s">
        <v>21</v>
      </c>
      <c r="BE77" s="549" t="s">
        <v>21</v>
      </c>
      <c r="BF77" s="549">
        <v>224</v>
      </c>
      <c r="BG77" s="549">
        <v>12485</v>
      </c>
      <c r="BH77" s="549">
        <v>12687</v>
      </c>
      <c r="BI77" s="549">
        <v>12687</v>
      </c>
      <c r="BJ77" s="549" t="s">
        <v>21</v>
      </c>
      <c r="BK77" s="549" t="s">
        <v>21</v>
      </c>
      <c r="BL77" s="549" t="s">
        <v>21</v>
      </c>
      <c r="BM77" s="549" t="s">
        <v>21</v>
      </c>
      <c r="BN77" s="549" t="s">
        <v>21</v>
      </c>
      <c r="BO77" s="549">
        <v>1</v>
      </c>
      <c r="BP77" s="550">
        <v>41365</v>
      </c>
      <c r="BQ77" s="551">
        <v>41365</v>
      </c>
    </row>
    <row r="78" spans="1:69" ht="15" customHeight="1">
      <c r="A78" s="585"/>
      <c r="B78" s="583">
        <v>41730</v>
      </c>
      <c r="C78" s="586"/>
      <c r="D78" s="549">
        <v>77</v>
      </c>
      <c r="E78" s="549">
        <v>77</v>
      </c>
      <c r="F78" s="549" t="s">
        <v>22</v>
      </c>
      <c r="G78" s="549" t="s">
        <v>22</v>
      </c>
      <c r="H78" s="549">
        <v>77</v>
      </c>
      <c r="I78" s="549" t="s">
        <v>22</v>
      </c>
      <c r="J78" s="549">
        <v>77</v>
      </c>
      <c r="K78" s="549" t="s">
        <v>21</v>
      </c>
      <c r="L78" s="549" t="s">
        <v>21</v>
      </c>
      <c r="M78" s="549">
        <v>317014</v>
      </c>
      <c r="N78" s="549">
        <v>315980</v>
      </c>
      <c r="O78" s="549">
        <v>240687</v>
      </c>
      <c r="P78" s="549">
        <v>15754</v>
      </c>
      <c r="Q78" s="549">
        <v>59539</v>
      </c>
      <c r="R78" s="549">
        <v>37215</v>
      </c>
      <c r="S78" s="549">
        <v>22324</v>
      </c>
      <c r="T78" s="549">
        <v>5705</v>
      </c>
      <c r="U78" s="549">
        <v>32778</v>
      </c>
      <c r="V78" s="550">
        <v>41730</v>
      </c>
      <c r="W78" s="551">
        <v>41730</v>
      </c>
      <c r="X78" s="585"/>
      <c r="Y78" s="583">
        <v>41730</v>
      </c>
      <c r="Z78" s="586"/>
      <c r="AA78" s="549">
        <v>366</v>
      </c>
      <c r="AB78" s="549">
        <v>366</v>
      </c>
      <c r="AC78" s="549">
        <v>366</v>
      </c>
      <c r="AD78" s="549" t="s">
        <v>21</v>
      </c>
      <c r="AE78" s="549" t="s">
        <v>21</v>
      </c>
      <c r="AF78" s="549" t="s">
        <v>21</v>
      </c>
      <c r="AG78" s="549" t="s">
        <v>21</v>
      </c>
      <c r="AH78" s="549" t="s">
        <v>21</v>
      </c>
      <c r="AI78" s="549" t="s">
        <v>21</v>
      </c>
      <c r="AJ78" s="549" t="s">
        <v>21</v>
      </c>
      <c r="AK78" s="549" t="s">
        <v>21</v>
      </c>
      <c r="AL78" s="549" t="s">
        <v>21</v>
      </c>
      <c r="AM78" s="549" t="s">
        <v>21</v>
      </c>
      <c r="AN78" s="549" t="s">
        <v>21</v>
      </c>
      <c r="AO78" s="549" t="s">
        <v>21</v>
      </c>
      <c r="AP78" s="549" t="s">
        <v>21</v>
      </c>
      <c r="AQ78" s="549" t="s">
        <v>21</v>
      </c>
      <c r="AR78" s="549" t="s">
        <v>21</v>
      </c>
      <c r="AS78" s="550">
        <v>41730</v>
      </c>
      <c r="AT78" s="551">
        <v>41730</v>
      </c>
      <c r="AU78" s="585"/>
      <c r="AV78" s="583">
        <v>41730</v>
      </c>
      <c r="AW78" s="586"/>
      <c r="AX78" s="549">
        <v>20450</v>
      </c>
      <c r="AY78" s="549">
        <v>20444</v>
      </c>
      <c r="AZ78" s="549">
        <v>20444</v>
      </c>
      <c r="BA78" s="549" t="s">
        <v>21</v>
      </c>
      <c r="BB78" s="549" t="s">
        <v>21</v>
      </c>
      <c r="BC78" s="549" t="s">
        <v>21</v>
      </c>
      <c r="BD78" s="549" t="s">
        <v>21</v>
      </c>
      <c r="BE78" s="549" t="s">
        <v>21</v>
      </c>
      <c r="BF78" s="549">
        <v>230</v>
      </c>
      <c r="BG78" s="549">
        <v>12180</v>
      </c>
      <c r="BH78" s="549">
        <v>12150</v>
      </c>
      <c r="BI78" s="549">
        <v>12150</v>
      </c>
      <c r="BJ78" s="549" t="s">
        <v>21</v>
      </c>
      <c r="BK78" s="549" t="s">
        <v>21</v>
      </c>
      <c r="BL78" s="549" t="s">
        <v>21</v>
      </c>
      <c r="BM78" s="549" t="s">
        <v>21</v>
      </c>
      <c r="BN78" s="549" t="s">
        <v>21</v>
      </c>
      <c r="BO78" s="549">
        <v>31</v>
      </c>
      <c r="BP78" s="550">
        <v>41730</v>
      </c>
      <c r="BQ78" s="551">
        <v>41730</v>
      </c>
    </row>
    <row r="79" spans="1:69" ht="7.5" customHeight="1">
      <c r="A79" s="585"/>
      <c r="B79" s="587"/>
      <c r="C79" s="586"/>
      <c r="D79" s="549"/>
      <c r="E79" s="549"/>
      <c r="F79" s="549"/>
      <c r="G79" s="549"/>
      <c r="H79" s="549"/>
      <c r="I79" s="549"/>
      <c r="J79" s="549"/>
      <c r="K79" s="549"/>
      <c r="L79" s="549"/>
      <c r="M79" s="549"/>
      <c r="N79" s="549"/>
      <c r="O79" s="549"/>
      <c r="P79" s="549"/>
      <c r="Q79" s="549"/>
      <c r="R79" s="549"/>
      <c r="S79" s="549"/>
      <c r="T79" s="549"/>
      <c r="U79" s="549"/>
      <c r="V79" s="546"/>
      <c r="W79" s="547"/>
      <c r="X79" s="585"/>
      <c r="Y79" s="587"/>
      <c r="Z79" s="586"/>
      <c r="AA79" s="549"/>
      <c r="AB79" s="549"/>
      <c r="AC79" s="549"/>
      <c r="AD79" s="549"/>
      <c r="AE79" s="549"/>
      <c r="AF79" s="549"/>
      <c r="AG79" s="549"/>
      <c r="AH79" s="549"/>
      <c r="AI79" s="549"/>
      <c r="AJ79" s="549"/>
      <c r="AK79" s="549"/>
      <c r="AL79" s="549"/>
      <c r="AM79" s="549"/>
      <c r="AN79" s="549"/>
      <c r="AO79" s="549"/>
      <c r="AP79" s="549"/>
      <c r="AQ79" s="549"/>
      <c r="AR79" s="549"/>
      <c r="AS79" s="546"/>
      <c r="AT79" s="547"/>
      <c r="AU79" s="585"/>
      <c r="AV79" s="587"/>
      <c r="AW79" s="586"/>
      <c r="AX79" s="549"/>
      <c r="AY79" s="549"/>
      <c r="AZ79" s="549"/>
      <c r="BA79" s="549"/>
      <c r="BB79" s="549"/>
      <c r="BC79" s="549"/>
      <c r="BD79" s="549"/>
      <c r="BE79" s="549"/>
      <c r="BF79" s="549"/>
      <c r="BG79" s="549"/>
      <c r="BH79" s="549"/>
      <c r="BI79" s="549"/>
      <c r="BJ79" s="549"/>
      <c r="BK79" s="549"/>
      <c r="BL79" s="549"/>
      <c r="BM79" s="549"/>
      <c r="BN79" s="549"/>
      <c r="BO79" s="549"/>
      <c r="BP79" s="546"/>
      <c r="BQ79" s="547"/>
    </row>
    <row r="80" spans="1:69" ht="15" customHeight="1">
      <c r="A80" s="588" t="s">
        <v>777</v>
      </c>
      <c r="B80" s="589" t="s">
        <v>23</v>
      </c>
      <c r="C80" s="590" t="s">
        <v>167</v>
      </c>
      <c r="D80" s="549">
        <v>21</v>
      </c>
      <c r="E80" s="549">
        <v>21</v>
      </c>
      <c r="F80" s="549" t="s">
        <v>22</v>
      </c>
      <c r="G80" s="549" t="s">
        <v>22</v>
      </c>
      <c r="H80" s="549">
        <v>21</v>
      </c>
      <c r="I80" s="549" t="s">
        <v>22</v>
      </c>
      <c r="J80" s="549">
        <v>21</v>
      </c>
      <c r="K80" s="549" t="s">
        <v>21</v>
      </c>
      <c r="L80" s="549" t="s">
        <v>21</v>
      </c>
      <c r="M80" s="549">
        <v>70736</v>
      </c>
      <c r="N80" s="549">
        <v>73734</v>
      </c>
      <c r="O80" s="549">
        <v>54571</v>
      </c>
      <c r="P80" s="549">
        <v>3472</v>
      </c>
      <c r="Q80" s="549">
        <v>15691</v>
      </c>
      <c r="R80" s="549">
        <v>10471</v>
      </c>
      <c r="S80" s="549">
        <v>5220</v>
      </c>
      <c r="T80" s="549">
        <v>1620</v>
      </c>
      <c r="U80" s="549">
        <v>32778</v>
      </c>
      <c r="V80" s="554" t="s">
        <v>25</v>
      </c>
      <c r="W80" s="555" t="s">
        <v>778</v>
      </c>
      <c r="X80" s="588" t="s">
        <v>777</v>
      </c>
      <c r="Y80" s="589" t="s">
        <v>23</v>
      </c>
      <c r="Z80" s="590" t="s">
        <v>167</v>
      </c>
      <c r="AA80" s="549">
        <v>104</v>
      </c>
      <c r="AB80" s="549">
        <v>104</v>
      </c>
      <c r="AC80" s="549">
        <v>104</v>
      </c>
      <c r="AD80" s="549" t="s">
        <v>21</v>
      </c>
      <c r="AE80" s="549" t="s">
        <v>21</v>
      </c>
      <c r="AF80" s="549" t="s">
        <v>21</v>
      </c>
      <c r="AG80" s="549" t="s">
        <v>21</v>
      </c>
      <c r="AH80" s="549" t="s">
        <v>21</v>
      </c>
      <c r="AI80" s="549" t="s">
        <v>21</v>
      </c>
      <c r="AJ80" s="549" t="s">
        <v>21</v>
      </c>
      <c r="AK80" s="549" t="s">
        <v>21</v>
      </c>
      <c r="AL80" s="549" t="s">
        <v>21</v>
      </c>
      <c r="AM80" s="549" t="s">
        <v>21</v>
      </c>
      <c r="AN80" s="549" t="s">
        <v>21</v>
      </c>
      <c r="AO80" s="549" t="s">
        <v>21</v>
      </c>
      <c r="AP80" s="549" t="s">
        <v>21</v>
      </c>
      <c r="AQ80" s="549" t="s">
        <v>21</v>
      </c>
      <c r="AR80" s="549" t="s">
        <v>21</v>
      </c>
      <c r="AS80" s="554" t="s">
        <v>25</v>
      </c>
      <c r="AT80" s="555" t="s">
        <v>778</v>
      </c>
      <c r="AU80" s="588" t="s">
        <v>777</v>
      </c>
      <c r="AV80" s="589" t="s">
        <v>23</v>
      </c>
      <c r="AW80" s="590" t="s">
        <v>167</v>
      </c>
      <c r="AX80" s="549">
        <v>5709</v>
      </c>
      <c r="AY80" s="549">
        <v>5721</v>
      </c>
      <c r="AZ80" s="549">
        <v>5721</v>
      </c>
      <c r="BA80" s="549" t="s">
        <v>21</v>
      </c>
      <c r="BB80" s="549" t="s">
        <v>21</v>
      </c>
      <c r="BC80" s="549" t="s">
        <v>21</v>
      </c>
      <c r="BD80" s="549" t="s">
        <v>21</v>
      </c>
      <c r="BE80" s="549" t="s">
        <v>21</v>
      </c>
      <c r="BF80" s="549">
        <v>230</v>
      </c>
      <c r="BG80" s="549">
        <v>3021</v>
      </c>
      <c r="BH80" s="549">
        <v>3111</v>
      </c>
      <c r="BI80" s="549">
        <v>3111</v>
      </c>
      <c r="BJ80" s="549" t="s">
        <v>21</v>
      </c>
      <c r="BK80" s="549" t="s">
        <v>21</v>
      </c>
      <c r="BL80" s="549" t="s">
        <v>21</v>
      </c>
      <c r="BM80" s="549" t="s">
        <v>21</v>
      </c>
      <c r="BN80" s="549" t="s">
        <v>21</v>
      </c>
      <c r="BO80" s="549">
        <v>31</v>
      </c>
      <c r="BP80" s="554" t="s">
        <v>25</v>
      </c>
      <c r="BQ80" s="555" t="s">
        <v>778</v>
      </c>
    </row>
    <row r="81" spans="1:69" ht="15" customHeight="1">
      <c r="A81" s="588" t="s">
        <v>26</v>
      </c>
      <c r="B81" s="592" t="s">
        <v>26</v>
      </c>
      <c r="C81" s="590" t="s">
        <v>168</v>
      </c>
      <c r="D81" s="549">
        <v>21</v>
      </c>
      <c r="E81" s="549">
        <v>21</v>
      </c>
      <c r="F81" s="549" t="s">
        <v>22</v>
      </c>
      <c r="G81" s="549" t="s">
        <v>22</v>
      </c>
      <c r="H81" s="549">
        <v>21</v>
      </c>
      <c r="I81" s="549" t="s">
        <v>22</v>
      </c>
      <c r="J81" s="549">
        <v>21</v>
      </c>
      <c r="K81" s="549" t="s">
        <v>21</v>
      </c>
      <c r="L81" s="549" t="s">
        <v>21</v>
      </c>
      <c r="M81" s="549">
        <v>77725</v>
      </c>
      <c r="N81" s="549">
        <v>75774</v>
      </c>
      <c r="O81" s="549">
        <v>57204</v>
      </c>
      <c r="P81" s="549">
        <v>3965</v>
      </c>
      <c r="Q81" s="549">
        <v>14605</v>
      </c>
      <c r="R81" s="549">
        <v>9691</v>
      </c>
      <c r="S81" s="549">
        <v>4914</v>
      </c>
      <c r="T81" s="549">
        <v>1497</v>
      </c>
      <c r="U81" s="549">
        <v>33236</v>
      </c>
      <c r="V81" s="554" t="s">
        <v>27</v>
      </c>
      <c r="W81" s="555" t="s">
        <v>26</v>
      </c>
      <c r="X81" s="588" t="s">
        <v>26</v>
      </c>
      <c r="Y81" s="592" t="s">
        <v>26</v>
      </c>
      <c r="Z81" s="590" t="s">
        <v>168</v>
      </c>
      <c r="AA81" s="549">
        <v>124</v>
      </c>
      <c r="AB81" s="549">
        <v>124</v>
      </c>
      <c r="AC81" s="549">
        <v>124</v>
      </c>
      <c r="AD81" s="549" t="s">
        <v>21</v>
      </c>
      <c r="AE81" s="549" t="s">
        <v>21</v>
      </c>
      <c r="AF81" s="549" t="s">
        <v>21</v>
      </c>
      <c r="AG81" s="549" t="s">
        <v>21</v>
      </c>
      <c r="AH81" s="549" t="s">
        <v>21</v>
      </c>
      <c r="AI81" s="549" t="s">
        <v>21</v>
      </c>
      <c r="AJ81" s="549" t="s">
        <v>21</v>
      </c>
      <c r="AK81" s="549" t="s">
        <v>21</v>
      </c>
      <c r="AL81" s="549" t="s">
        <v>21</v>
      </c>
      <c r="AM81" s="549" t="s">
        <v>21</v>
      </c>
      <c r="AN81" s="549" t="s">
        <v>21</v>
      </c>
      <c r="AO81" s="549" t="s">
        <v>21</v>
      </c>
      <c r="AP81" s="549" t="s">
        <v>21</v>
      </c>
      <c r="AQ81" s="549" t="s">
        <v>21</v>
      </c>
      <c r="AR81" s="549" t="s">
        <v>21</v>
      </c>
      <c r="AS81" s="554" t="s">
        <v>27</v>
      </c>
      <c r="AT81" s="555" t="s">
        <v>26</v>
      </c>
      <c r="AU81" s="588" t="s">
        <v>26</v>
      </c>
      <c r="AV81" s="592" t="s">
        <v>26</v>
      </c>
      <c r="AW81" s="590" t="s">
        <v>168</v>
      </c>
      <c r="AX81" s="549">
        <v>4077</v>
      </c>
      <c r="AY81" s="549">
        <v>4078</v>
      </c>
      <c r="AZ81" s="549">
        <v>4078</v>
      </c>
      <c r="BA81" s="549" t="s">
        <v>21</v>
      </c>
      <c r="BB81" s="549" t="s">
        <v>21</v>
      </c>
      <c r="BC81" s="549" t="s">
        <v>21</v>
      </c>
      <c r="BD81" s="549" t="s">
        <v>21</v>
      </c>
      <c r="BE81" s="549" t="s">
        <v>21</v>
      </c>
      <c r="BF81" s="549">
        <v>229</v>
      </c>
      <c r="BG81" s="549">
        <v>2694</v>
      </c>
      <c r="BH81" s="549">
        <v>2454</v>
      </c>
      <c r="BI81" s="549">
        <v>2454</v>
      </c>
      <c r="BJ81" s="549" t="s">
        <v>21</v>
      </c>
      <c r="BK81" s="549" t="s">
        <v>21</v>
      </c>
      <c r="BL81" s="549" t="s">
        <v>21</v>
      </c>
      <c r="BM81" s="549" t="s">
        <v>21</v>
      </c>
      <c r="BN81" s="549" t="s">
        <v>21</v>
      </c>
      <c r="BO81" s="549">
        <v>271</v>
      </c>
      <c r="BP81" s="554" t="s">
        <v>27</v>
      </c>
      <c r="BQ81" s="555" t="s">
        <v>26</v>
      </c>
    </row>
    <row r="82" spans="1:69" ht="15" customHeight="1">
      <c r="A82" s="588" t="s">
        <v>26</v>
      </c>
      <c r="B82" s="592" t="s">
        <v>26</v>
      </c>
      <c r="C82" s="590" t="s">
        <v>169</v>
      </c>
      <c r="D82" s="549">
        <v>28</v>
      </c>
      <c r="E82" s="549">
        <v>28</v>
      </c>
      <c r="F82" s="549" t="s">
        <v>22</v>
      </c>
      <c r="G82" s="549" t="s">
        <v>22</v>
      </c>
      <c r="H82" s="549">
        <v>28</v>
      </c>
      <c r="I82" s="549" t="s">
        <v>22</v>
      </c>
      <c r="J82" s="549">
        <v>28</v>
      </c>
      <c r="K82" s="549" t="s">
        <v>21</v>
      </c>
      <c r="L82" s="549" t="s">
        <v>21</v>
      </c>
      <c r="M82" s="549">
        <v>68215</v>
      </c>
      <c r="N82" s="549">
        <v>67548</v>
      </c>
      <c r="O82" s="549">
        <v>49154</v>
      </c>
      <c r="P82" s="549">
        <v>4872</v>
      </c>
      <c r="Q82" s="549">
        <v>13522</v>
      </c>
      <c r="R82" s="549">
        <v>9062</v>
      </c>
      <c r="S82" s="549">
        <v>4460</v>
      </c>
      <c r="T82" s="549">
        <v>1238</v>
      </c>
      <c r="U82" s="549">
        <v>32665</v>
      </c>
      <c r="V82" s="554" t="s">
        <v>28</v>
      </c>
      <c r="W82" s="555" t="s">
        <v>26</v>
      </c>
      <c r="X82" s="588" t="s">
        <v>26</v>
      </c>
      <c r="Y82" s="592" t="s">
        <v>26</v>
      </c>
      <c r="Z82" s="590" t="s">
        <v>169</v>
      </c>
      <c r="AA82" s="549">
        <v>78</v>
      </c>
      <c r="AB82" s="549">
        <v>78</v>
      </c>
      <c r="AC82" s="549">
        <v>78</v>
      </c>
      <c r="AD82" s="549" t="s">
        <v>21</v>
      </c>
      <c r="AE82" s="549" t="s">
        <v>21</v>
      </c>
      <c r="AF82" s="549" t="s">
        <v>21</v>
      </c>
      <c r="AG82" s="549" t="s">
        <v>21</v>
      </c>
      <c r="AH82" s="549" t="s">
        <v>21</v>
      </c>
      <c r="AI82" s="549" t="s">
        <v>21</v>
      </c>
      <c r="AJ82" s="549" t="s">
        <v>21</v>
      </c>
      <c r="AK82" s="549" t="s">
        <v>21</v>
      </c>
      <c r="AL82" s="549" t="s">
        <v>21</v>
      </c>
      <c r="AM82" s="549" t="s">
        <v>21</v>
      </c>
      <c r="AN82" s="549" t="s">
        <v>21</v>
      </c>
      <c r="AO82" s="549" t="s">
        <v>21</v>
      </c>
      <c r="AP82" s="549" t="s">
        <v>21</v>
      </c>
      <c r="AQ82" s="549" t="s">
        <v>21</v>
      </c>
      <c r="AR82" s="549" t="s">
        <v>21</v>
      </c>
      <c r="AS82" s="554" t="s">
        <v>28</v>
      </c>
      <c r="AT82" s="555" t="s">
        <v>26</v>
      </c>
      <c r="AU82" s="588" t="s">
        <v>26</v>
      </c>
      <c r="AV82" s="592" t="s">
        <v>26</v>
      </c>
      <c r="AW82" s="590" t="s">
        <v>169</v>
      </c>
      <c r="AX82" s="549">
        <v>3895</v>
      </c>
      <c r="AY82" s="549">
        <v>3911</v>
      </c>
      <c r="AZ82" s="549">
        <v>3911</v>
      </c>
      <c r="BA82" s="549" t="s">
        <v>21</v>
      </c>
      <c r="BB82" s="549" t="s">
        <v>21</v>
      </c>
      <c r="BC82" s="549" t="s">
        <v>21</v>
      </c>
      <c r="BD82" s="549" t="s">
        <v>21</v>
      </c>
      <c r="BE82" s="549" t="s">
        <v>21</v>
      </c>
      <c r="BF82" s="549">
        <v>213</v>
      </c>
      <c r="BG82" s="549">
        <v>3344</v>
      </c>
      <c r="BH82" s="549">
        <v>3364</v>
      </c>
      <c r="BI82" s="549">
        <v>3364</v>
      </c>
      <c r="BJ82" s="549" t="s">
        <v>21</v>
      </c>
      <c r="BK82" s="549" t="s">
        <v>21</v>
      </c>
      <c r="BL82" s="549" t="s">
        <v>21</v>
      </c>
      <c r="BM82" s="549" t="s">
        <v>21</v>
      </c>
      <c r="BN82" s="549" t="s">
        <v>21</v>
      </c>
      <c r="BO82" s="549">
        <v>251</v>
      </c>
      <c r="BP82" s="554" t="s">
        <v>28</v>
      </c>
      <c r="BQ82" s="555" t="s">
        <v>26</v>
      </c>
    </row>
    <row r="83" spans="1:69" ht="15" customHeight="1">
      <c r="A83" s="588" t="s">
        <v>26</v>
      </c>
      <c r="B83" s="592" t="s">
        <v>26</v>
      </c>
      <c r="C83" s="590" t="s">
        <v>170</v>
      </c>
      <c r="D83" s="549">
        <v>33</v>
      </c>
      <c r="E83" s="549">
        <v>33</v>
      </c>
      <c r="F83" s="549" t="s">
        <v>22</v>
      </c>
      <c r="G83" s="549" t="s">
        <v>22</v>
      </c>
      <c r="H83" s="549">
        <v>33</v>
      </c>
      <c r="I83" s="549" t="s">
        <v>22</v>
      </c>
      <c r="J83" s="549">
        <v>33</v>
      </c>
      <c r="K83" s="549" t="s">
        <v>21</v>
      </c>
      <c r="L83" s="549" t="s">
        <v>21</v>
      </c>
      <c r="M83" s="549">
        <v>76717</v>
      </c>
      <c r="N83" s="549">
        <v>76052</v>
      </c>
      <c r="O83" s="549">
        <v>58994</v>
      </c>
      <c r="P83" s="549">
        <v>3905</v>
      </c>
      <c r="Q83" s="549">
        <v>13153</v>
      </c>
      <c r="R83" s="549">
        <v>8858</v>
      </c>
      <c r="S83" s="549">
        <v>4295</v>
      </c>
      <c r="T83" s="549">
        <v>156</v>
      </c>
      <c r="U83" s="549">
        <v>33178</v>
      </c>
      <c r="V83" s="554" t="s">
        <v>29</v>
      </c>
      <c r="W83" s="555" t="s">
        <v>26</v>
      </c>
      <c r="X83" s="588" t="s">
        <v>26</v>
      </c>
      <c r="Y83" s="592" t="s">
        <v>26</v>
      </c>
      <c r="Z83" s="590" t="s">
        <v>170</v>
      </c>
      <c r="AA83" s="549">
        <v>105</v>
      </c>
      <c r="AB83" s="549">
        <v>105</v>
      </c>
      <c r="AC83" s="549">
        <v>105</v>
      </c>
      <c r="AD83" s="549" t="s">
        <v>21</v>
      </c>
      <c r="AE83" s="549" t="s">
        <v>21</v>
      </c>
      <c r="AF83" s="549" t="s">
        <v>21</v>
      </c>
      <c r="AG83" s="549" t="s">
        <v>21</v>
      </c>
      <c r="AH83" s="549" t="s">
        <v>21</v>
      </c>
      <c r="AI83" s="549" t="s">
        <v>21</v>
      </c>
      <c r="AJ83" s="549" t="s">
        <v>21</v>
      </c>
      <c r="AK83" s="549" t="s">
        <v>21</v>
      </c>
      <c r="AL83" s="549" t="s">
        <v>21</v>
      </c>
      <c r="AM83" s="549" t="s">
        <v>21</v>
      </c>
      <c r="AN83" s="549" t="s">
        <v>21</v>
      </c>
      <c r="AO83" s="549" t="s">
        <v>21</v>
      </c>
      <c r="AP83" s="549" t="s">
        <v>21</v>
      </c>
      <c r="AQ83" s="549" t="s">
        <v>21</v>
      </c>
      <c r="AR83" s="549" t="s">
        <v>21</v>
      </c>
      <c r="AS83" s="554" t="s">
        <v>29</v>
      </c>
      <c r="AT83" s="555" t="s">
        <v>26</v>
      </c>
      <c r="AU83" s="588" t="s">
        <v>26</v>
      </c>
      <c r="AV83" s="592" t="s">
        <v>26</v>
      </c>
      <c r="AW83" s="590" t="s">
        <v>170</v>
      </c>
      <c r="AX83" s="549">
        <v>4941</v>
      </c>
      <c r="AY83" s="549">
        <v>4661</v>
      </c>
      <c r="AZ83" s="549">
        <v>4653</v>
      </c>
      <c r="BA83" s="549" t="s">
        <v>21</v>
      </c>
      <c r="BB83" s="549">
        <v>8</v>
      </c>
      <c r="BC83" s="549">
        <v>8</v>
      </c>
      <c r="BD83" s="549" t="s">
        <v>21</v>
      </c>
      <c r="BE83" s="549">
        <v>197</v>
      </c>
      <c r="BF83" s="549">
        <v>295</v>
      </c>
      <c r="BG83" s="549">
        <v>3296</v>
      </c>
      <c r="BH83" s="549">
        <v>3366</v>
      </c>
      <c r="BI83" s="549">
        <v>3366</v>
      </c>
      <c r="BJ83" s="549" t="s">
        <v>21</v>
      </c>
      <c r="BK83" s="549" t="s">
        <v>21</v>
      </c>
      <c r="BL83" s="549" t="s">
        <v>21</v>
      </c>
      <c r="BM83" s="549" t="s">
        <v>21</v>
      </c>
      <c r="BN83" s="549" t="s">
        <v>21</v>
      </c>
      <c r="BO83" s="549">
        <v>181</v>
      </c>
      <c r="BP83" s="554" t="s">
        <v>29</v>
      </c>
      <c r="BQ83" s="555" t="s">
        <v>26</v>
      </c>
    </row>
    <row r="84" spans="1:69" ht="7.5" customHeight="1">
      <c r="A84" s="588"/>
      <c r="B84" s="601"/>
      <c r="C84" s="558"/>
      <c r="D84" s="549"/>
      <c r="E84" s="549"/>
      <c r="F84" s="549"/>
      <c r="G84" s="549"/>
      <c r="H84" s="549"/>
      <c r="I84" s="549"/>
      <c r="J84" s="549"/>
      <c r="K84" s="549"/>
      <c r="L84" s="549"/>
      <c r="M84" s="549"/>
      <c r="N84" s="549"/>
      <c r="O84" s="549"/>
      <c r="P84" s="549"/>
      <c r="Q84" s="549"/>
      <c r="R84" s="549"/>
      <c r="S84" s="549"/>
      <c r="T84" s="549"/>
      <c r="U84" s="549"/>
      <c r="V84" s="559"/>
      <c r="W84" s="560"/>
      <c r="X84" s="588"/>
      <c r="Y84" s="601"/>
      <c r="Z84" s="558"/>
      <c r="AA84" s="549"/>
      <c r="AB84" s="549"/>
      <c r="AC84" s="549"/>
      <c r="AD84" s="549"/>
      <c r="AE84" s="549"/>
      <c r="AF84" s="549"/>
      <c r="AG84" s="549"/>
      <c r="AH84" s="549"/>
      <c r="AI84" s="549"/>
      <c r="AJ84" s="549"/>
      <c r="AK84" s="549"/>
      <c r="AL84" s="549"/>
      <c r="AM84" s="549"/>
      <c r="AN84" s="549"/>
      <c r="AO84" s="549"/>
      <c r="AP84" s="549"/>
      <c r="AQ84" s="549"/>
      <c r="AR84" s="549"/>
      <c r="AS84" s="559"/>
      <c r="AT84" s="560"/>
      <c r="AU84" s="588"/>
      <c r="AV84" s="601"/>
      <c r="AW84" s="558"/>
      <c r="AX84" s="549"/>
      <c r="AY84" s="549"/>
      <c r="AZ84" s="549"/>
      <c r="BA84" s="549"/>
      <c r="BB84" s="549"/>
      <c r="BC84" s="549"/>
      <c r="BD84" s="549"/>
      <c r="BE84" s="549"/>
      <c r="BF84" s="549"/>
      <c r="BG84" s="549"/>
      <c r="BH84" s="549"/>
      <c r="BI84" s="549"/>
      <c r="BJ84" s="549"/>
      <c r="BK84" s="549"/>
      <c r="BL84" s="549"/>
      <c r="BM84" s="549"/>
      <c r="BN84" s="549"/>
      <c r="BO84" s="549"/>
      <c r="BP84" s="559"/>
      <c r="BQ84" s="560"/>
    </row>
    <row r="85" spans="1:69" ht="15" customHeight="1">
      <c r="A85" s="591" t="s">
        <v>777</v>
      </c>
      <c r="B85" s="592" t="s">
        <v>23</v>
      </c>
      <c r="C85" s="1845" t="s">
        <v>171</v>
      </c>
      <c r="D85" s="549">
        <v>7</v>
      </c>
      <c r="E85" s="549">
        <v>7</v>
      </c>
      <c r="F85" s="549" t="s">
        <v>22</v>
      </c>
      <c r="G85" s="549" t="s">
        <v>22</v>
      </c>
      <c r="H85" s="549">
        <v>7</v>
      </c>
      <c r="I85" s="549" t="s">
        <v>22</v>
      </c>
      <c r="J85" s="549">
        <v>7</v>
      </c>
      <c r="K85" s="549" t="s">
        <v>21</v>
      </c>
      <c r="L85" s="549" t="s">
        <v>21</v>
      </c>
      <c r="M85" s="549">
        <v>22908</v>
      </c>
      <c r="N85" s="549">
        <v>24622</v>
      </c>
      <c r="O85" s="549">
        <v>17906</v>
      </c>
      <c r="P85" s="549">
        <v>1089</v>
      </c>
      <c r="Q85" s="549">
        <v>5627</v>
      </c>
      <c r="R85" s="549">
        <v>3697</v>
      </c>
      <c r="S85" s="549">
        <v>1930</v>
      </c>
      <c r="T85" s="549">
        <v>558</v>
      </c>
      <c r="U85" s="549">
        <v>35124</v>
      </c>
      <c r="V85" s="554" t="s">
        <v>30</v>
      </c>
      <c r="W85" s="555" t="s">
        <v>778</v>
      </c>
      <c r="X85" s="591" t="s">
        <v>777</v>
      </c>
      <c r="Y85" s="592" t="s">
        <v>23</v>
      </c>
      <c r="Z85" s="1845" t="s">
        <v>171</v>
      </c>
      <c r="AA85" s="549">
        <v>29</v>
      </c>
      <c r="AB85" s="549">
        <v>29</v>
      </c>
      <c r="AC85" s="549">
        <v>29</v>
      </c>
      <c r="AD85" s="549" t="s">
        <v>21</v>
      </c>
      <c r="AE85" s="549" t="s">
        <v>21</v>
      </c>
      <c r="AF85" s="549" t="s">
        <v>21</v>
      </c>
      <c r="AG85" s="549" t="s">
        <v>21</v>
      </c>
      <c r="AH85" s="549" t="s">
        <v>21</v>
      </c>
      <c r="AI85" s="549" t="s">
        <v>21</v>
      </c>
      <c r="AJ85" s="549" t="s">
        <v>21</v>
      </c>
      <c r="AK85" s="549" t="s">
        <v>21</v>
      </c>
      <c r="AL85" s="549" t="s">
        <v>21</v>
      </c>
      <c r="AM85" s="549" t="s">
        <v>21</v>
      </c>
      <c r="AN85" s="549" t="s">
        <v>21</v>
      </c>
      <c r="AO85" s="549" t="s">
        <v>21</v>
      </c>
      <c r="AP85" s="549" t="s">
        <v>21</v>
      </c>
      <c r="AQ85" s="549" t="s">
        <v>21</v>
      </c>
      <c r="AR85" s="549" t="s">
        <v>21</v>
      </c>
      <c r="AS85" s="554" t="s">
        <v>30</v>
      </c>
      <c r="AT85" s="555" t="s">
        <v>778</v>
      </c>
      <c r="AU85" s="591" t="s">
        <v>777</v>
      </c>
      <c r="AV85" s="592" t="s">
        <v>23</v>
      </c>
      <c r="AW85" s="1845" t="s">
        <v>171</v>
      </c>
      <c r="AX85" s="549">
        <v>1826</v>
      </c>
      <c r="AY85" s="549">
        <v>1848</v>
      </c>
      <c r="AZ85" s="549">
        <v>1848</v>
      </c>
      <c r="BA85" s="549" t="s">
        <v>21</v>
      </c>
      <c r="BB85" s="549" t="s">
        <v>21</v>
      </c>
      <c r="BC85" s="549" t="s">
        <v>21</v>
      </c>
      <c r="BD85" s="549" t="s">
        <v>21</v>
      </c>
      <c r="BE85" s="549" t="s">
        <v>21</v>
      </c>
      <c r="BF85" s="549">
        <v>220</v>
      </c>
      <c r="BG85" s="549">
        <v>969</v>
      </c>
      <c r="BH85" s="549">
        <v>969</v>
      </c>
      <c r="BI85" s="549">
        <v>969</v>
      </c>
      <c r="BJ85" s="549" t="s">
        <v>21</v>
      </c>
      <c r="BK85" s="549" t="s">
        <v>21</v>
      </c>
      <c r="BL85" s="549" t="s">
        <v>21</v>
      </c>
      <c r="BM85" s="549" t="s">
        <v>21</v>
      </c>
      <c r="BN85" s="549" t="s">
        <v>21</v>
      </c>
      <c r="BO85" s="549">
        <v>121</v>
      </c>
      <c r="BP85" s="554" t="s">
        <v>30</v>
      </c>
      <c r="BQ85" s="555" t="s">
        <v>778</v>
      </c>
    </row>
    <row r="86" spans="1:69" ht="15" customHeight="1">
      <c r="A86" s="588" t="s">
        <v>26</v>
      </c>
      <c r="B86" s="589" t="s">
        <v>26</v>
      </c>
      <c r="C86" s="1845" t="s">
        <v>172</v>
      </c>
      <c r="D86" s="549">
        <v>7</v>
      </c>
      <c r="E86" s="549">
        <v>6</v>
      </c>
      <c r="F86" s="549" t="s">
        <v>22</v>
      </c>
      <c r="G86" s="549" t="s">
        <v>22</v>
      </c>
      <c r="H86" s="549">
        <v>6</v>
      </c>
      <c r="I86" s="549" t="s">
        <v>22</v>
      </c>
      <c r="J86" s="549">
        <v>6</v>
      </c>
      <c r="K86" s="549" t="s">
        <v>21</v>
      </c>
      <c r="L86" s="549">
        <v>1</v>
      </c>
      <c r="M86" s="549">
        <v>21708</v>
      </c>
      <c r="N86" s="549">
        <v>22763</v>
      </c>
      <c r="O86" s="549">
        <v>16704</v>
      </c>
      <c r="P86" s="549">
        <v>1181</v>
      </c>
      <c r="Q86" s="549">
        <v>4878</v>
      </c>
      <c r="R86" s="549">
        <v>3293</v>
      </c>
      <c r="S86" s="549">
        <v>1585</v>
      </c>
      <c r="T86" s="549">
        <v>501</v>
      </c>
      <c r="U86" s="549">
        <v>33570</v>
      </c>
      <c r="V86" s="554" t="s">
        <v>31</v>
      </c>
      <c r="W86" s="555" t="s">
        <v>26</v>
      </c>
      <c r="X86" s="588" t="s">
        <v>26</v>
      </c>
      <c r="Y86" s="589" t="s">
        <v>26</v>
      </c>
      <c r="Z86" s="1845" t="s">
        <v>172</v>
      </c>
      <c r="AA86" s="549">
        <v>38</v>
      </c>
      <c r="AB86" s="549">
        <v>38</v>
      </c>
      <c r="AC86" s="549">
        <v>38</v>
      </c>
      <c r="AD86" s="549" t="s">
        <v>21</v>
      </c>
      <c r="AE86" s="549" t="s">
        <v>21</v>
      </c>
      <c r="AF86" s="549" t="s">
        <v>21</v>
      </c>
      <c r="AG86" s="549" t="s">
        <v>21</v>
      </c>
      <c r="AH86" s="549" t="s">
        <v>21</v>
      </c>
      <c r="AI86" s="549" t="s">
        <v>21</v>
      </c>
      <c r="AJ86" s="549" t="s">
        <v>21</v>
      </c>
      <c r="AK86" s="549" t="s">
        <v>21</v>
      </c>
      <c r="AL86" s="549" t="s">
        <v>21</v>
      </c>
      <c r="AM86" s="549" t="s">
        <v>21</v>
      </c>
      <c r="AN86" s="549" t="s">
        <v>21</v>
      </c>
      <c r="AO86" s="549" t="s">
        <v>21</v>
      </c>
      <c r="AP86" s="549" t="s">
        <v>21</v>
      </c>
      <c r="AQ86" s="549" t="s">
        <v>21</v>
      </c>
      <c r="AR86" s="549" t="s">
        <v>21</v>
      </c>
      <c r="AS86" s="554" t="s">
        <v>31</v>
      </c>
      <c r="AT86" s="555" t="s">
        <v>26</v>
      </c>
      <c r="AU86" s="588" t="s">
        <v>26</v>
      </c>
      <c r="AV86" s="589" t="s">
        <v>26</v>
      </c>
      <c r="AW86" s="1845" t="s">
        <v>172</v>
      </c>
      <c r="AX86" s="549">
        <v>1956</v>
      </c>
      <c r="AY86" s="549">
        <v>1935</v>
      </c>
      <c r="AZ86" s="549">
        <v>1935</v>
      </c>
      <c r="BA86" s="549" t="s">
        <v>21</v>
      </c>
      <c r="BB86" s="549" t="s">
        <v>21</v>
      </c>
      <c r="BC86" s="549" t="s">
        <v>21</v>
      </c>
      <c r="BD86" s="549" t="s">
        <v>21</v>
      </c>
      <c r="BE86" s="549" t="s">
        <v>21</v>
      </c>
      <c r="BF86" s="549">
        <v>241</v>
      </c>
      <c r="BG86" s="549">
        <v>1105</v>
      </c>
      <c r="BH86" s="549">
        <v>1165</v>
      </c>
      <c r="BI86" s="549">
        <v>1165</v>
      </c>
      <c r="BJ86" s="549" t="s">
        <v>21</v>
      </c>
      <c r="BK86" s="549" t="s">
        <v>21</v>
      </c>
      <c r="BL86" s="549" t="s">
        <v>21</v>
      </c>
      <c r="BM86" s="549" t="s">
        <v>21</v>
      </c>
      <c r="BN86" s="549" t="s">
        <v>21</v>
      </c>
      <c r="BO86" s="549">
        <v>61</v>
      </c>
      <c r="BP86" s="554" t="s">
        <v>31</v>
      </c>
      <c r="BQ86" s="555" t="s">
        <v>26</v>
      </c>
    </row>
    <row r="87" spans="1:69" ht="15" customHeight="1">
      <c r="A87" s="588" t="s">
        <v>26</v>
      </c>
      <c r="B87" s="589" t="s">
        <v>26</v>
      </c>
      <c r="C87" s="1845" t="s">
        <v>173</v>
      </c>
      <c r="D87" s="549">
        <v>7</v>
      </c>
      <c r="E87" s="549">
        <v>8</v>
      </c>
      <c r="F87" s="549" t="s">
        <v>22</v>
      </c>
      <c r="G87" s="549" t="s">
        <v>22</v>
      </c>
      <c r="H87" s="549">
        <v>8</v>
      </c>
      <c r="I87" s="549" t="s">
        <v>22</v>
      </c>
      <c r="J87" s="549">
        <v>8</v>
      </c>
      <c r="K87" s="549" t="s">
        <v>21</v>
      </c>
      <c r="L87" s="549" t="s">
        <v>21</v>
      </c>
      <c r="M87" s="549">
        <v>26120</v>
      </c>
      <c r="N87" s="549">
        <v>26349</v>
      </c>
      <c r="O87" s="549">
        <v>19961</v>
      </c>
      <c r="P87" s="549">
        <v>1202</v>
      </c>
      <c r="Q87" s="549">
        <v>5186</v>
      </c>
      <c r="R87" s="549">
        <v>3481</v>
      </c>
      <c r="S87" s="549">
        <v>1705</v>
      </c>
      <c r="T87" s="549">
        <v>561</v>
      </c>
      <c r="U87" s="549">
        <v>32778</v>
      </c>
      <c r="V87" s="554" t="s">
        <v>32</v>
      </c>
      <c r="W87" s="555" t="s">
        <v>26</v>
      </c>
      <c r="X87" s="588" t="s">
        <v>26</v>
      </c>
      <c r="Y87" s="589" t="s">
        <v>26</v>
      </c>
      <c r="Z87" s="1845" t="s">
        <v>173</v>
      </c>
      <c r="AA87" s="549">
        <v>37</v>
      </c>
      <c r="AB87" s="549">
        <v>37</v>
      </c>
      <c r="AC87" s="549">
        <v>37</v>
      </c>
      <c r="AD87" s="549" t="s">
        <v>21</v>
      </c>
      <c r="AE87" s="549" t="s">
        <v>21</v>
      </c>
      <c r="AF87" s="549" t="s">
        <v>21</v>
      </c>
      <c r="AG87" s="549" t="s">
        <v>21</v>
      </c>
      <c r="AH87" s="549" t="s">
        <v>21</v>
      </c>
      <c r="AI87" s="549" t="s">
        <v>21</v>
      </c>
      <c r="AJ87" s="549" t="s">
        <v>21</v>
      </c>
      <c r="AK87" s="549" t="s">
        <v>21</v>
      </c>
      <c r="AL87" s="549" t="s">
        <v>21</v>
      </c>
      <c r="AM87" s="549" t="s">
        <v>21</v>
      </c>
      <c r="AN87" s="549" t="s">
        <v>21</v>
      </c>
      <c r="AO87" s="549" t="s">
        <v>21</v>
      </c>
      <c r="AP87" s="549" t="s">
        <v>21</v>
      </c>
      <c r="AQ87" s="549" t="s">
        <v>21</v>
      </c>
      <c r="AR87" s="549" t="s">
        <v>21</v>
      </c>
      <c r="AS87" s="554" t="s">
        <v>32</v>
      </c>
      <c r="AT87" s="555" t="s">
        <v>26</v>
      </c>
      <c r="AU87" s="588" t="s">
        <v>26</v>
      </c>
      <c r="AV87" s="589" t="s">
        <v>26</v>
      </c>
      <c r="AW87" s="1845" t="s">
        <v>173</v>
      </c>
      <c r="AX87" s="549">
        <v>1927</v>
      </c>
      <c r="AY87" s="549">
        <v>1938</v>
      </c>
      <c r="AZ87" s="549">
        <v>1938</v>
      </c>
      <c r="BA87" s="549" t="s">
        <v>21</v>
      </c>
      <c r="BB87" s="549" t="s">
        <v>21</v>
      </c>
      <c r="BC87" s="549" t="s">
        <v>21</v>
      </c>
      <c r="BD87" s="549" t="s">
        <v>21</v>
      </c>
      <c r="BE87" s="549" t="s">
        <v>21</v>
      </c>
      <c r="BF87" s="549">
        <v>230</v>
      </c>
      <c r="BG87" s="549">
        <v>947</v>
      </c>
      <c r="BH87" s="549">
        <v>977</v>
      </c>
      <c r="BI87" s="549">
        <v>977</v>
      </c>
      <c r="BJ87" s="549" t="s">
        <v>21</v>
      </c>
      <c r="BK87" s="549" t="s">
        <v>21</v>
      </c>
      <c r="BL87" s="549" t="s">
        <v>21</v>
      </c>
      <c r="BM87" s="549" t="s">
        <v>21</v>
      </c>
      <c r="BN87" s="549" t="s">
        <v>21</v>
      </c>
      <c r="BO87" s="549">
        <v>31</v>
      </c>
      <c r="BP87" s="554" t="s">
        <v>32</v>
      </c>
      <c r="BQ87" s="555" t="s">
        <v>26</v>
      </c>
    </row>
    <row r="88" spans="1:69" ht="15" customHeight="1">
      <c r="A88" s="588" t="s">
        <v>26</v>
      </c>
      <c r="B88" s="589" t="s">
        <v>26</v>
      </c>
      <c r="C88" s="1845" t="s">
        <v>174</v>
      </c>
      <c r="D88" s="549">
        <v>7</v>
      </c>
      <c r="E88" s="549">
        <v>7</v>
      </c>
      <c r="F88" s="549" t="s">
        <v>22</v>
      </c>
      <c r="G88" s="549" t="s">
        <v>22</v>
      </c>
      <c r="H88" s="549">
        <v>7</v>
      </c>
      <c r="I88" s="549" t="s">
        <v>22</v>
      </c>
      <c r="J88" s="549">
        <v>7</v>
      </c>
      <c r="K88" s="549" t="s">
        <v>21</v>
      </c>
      <c r="L88" s="549" t="s">
        <v>21</v>
      </c>
      <c r="M88" s="549">
        <v>28528</v>
      </c>
      <c r="N88" s="549">
        <v>26604</v>
      </c>
      <c r="O88" s="549">
        <v>20635</v>
      </c>
      <c r="P88" s="549">
        <v>1011</v>
      </c>
      <c r="Q88" s="549">
        <v>4958</v>
      </c>
      <c r="R88" s="549">
        <v>2981</v>
      </c>
      <c r="S88" s="549">
        <v>1977</v>
      </c>
      <c r="T88" s="549">
        <v>535</v>
      </c>
      <c r="U88" s="549">
        <v>34167</v>
      </c>
      <c r="V88" s="554" t="s">
        <v>33</v>
      </c>
      <c r="W88" s="555" t="s">
        <v>26</v>
      </c>
      <c r="X88" s="588" t="s">
        <v>26</v>
      </c>
      <c r="Y88" s="589" t="s">
        <v>26</v>
      </c>
      <c r="Z88" s="1845" t="s">
        <v>174</v>
      </c>
      <c r="AA88" s="549">
        <v>57</v>
      </c>
      <c r="AB88" s="549">
        <v>57</v>
      </c>
      <c r="AC88" s="549">
        <v>57</v>
      </c>
      <c r="AD88" s="549" t="s">
        <v>21</v>
      </c>
      <c r="AE88" s="549" t="s">
        <v>21</v>
      </c>
      <c r="AF88" s="549" t="s">
        <v>21</v>
      </c>
      <c r="AG88" s="549" t="s">
        <v>21</v>
      </c>
      <c r="AH88" s="549" t="s">
        <v>21</v>
      </c>
      <c r="AI88" s="549" t="s">
        <v>21</v>
      </c>
      <c r="AJ88" s="549" t="s">
        <v>21</v>
      </c>
      <c r="AK88" s="549" t="s">
        <v>21</v>
      </c>
      <c r="AL88" s="549" t="s">
        <v>21</v>
      </c>
      <c r="AM88" s="549" t="s">
        <v>21</v>
      </c>
      <c r="AN88" s="549" t="s">
        <v>21</v>
      </c>
      <c r="AO88" s="549" t="s">
        <v>21</v>
      </c>
      <c r="AP88" s="549" t="s">
        <v>21</v>
      </c>
      <c r="AQ88" s="549" t="s">
        <v>21</v>
      </c>
      <c r="AR88" s="549" t="s">
        <v>21</v>
      </c>
      <c r="AS88" s="554" t="s">
        <v>33</v>
      </c>
      <c r="AT88" s="555" t="s">
        <v>26</v>
      </c>
      <c r="AU88" s="588" t="s">
        <v>26</v>
      </c>
      <c r="AV88" s="589" t="s">
        <v>26</v>
      </c>
      <c r="AW88" s="1845" t="s">
        <v>174</v>
      </c>
      <c r="AX88" s="549">
        <v>1458</v>
      </c>
      <c r="AY88" s="549">
        <v>1455</v>
      </c>
      <c r="AZ88" s="549">
        <v>1455</v>
      </c>
      <c r="BA88" s="549" t="s">
        <v>21</v>
      </c>
      <c r="BB88" s="549" t="s">
        <v>21</v>
      </c>
      <c r="BC88" s="549" t="s">
        <v>21</v>
      </c>
      <c r="BD88" s="549" t="s">
        <v>21</v>
      </c>
      <c r="BE88" s="549" t="s">
        <v>21</v>
      </c>
      <c r="BF88" s="549">
        <v>233</v>
      </c>
      <c r="BG88" s="549">
        <v>499</v>
      </c>
      <c r="BH88" s="549">
        <v>171</v>
      </c>
      <c r="BI88" s="549">
        <v>171</v>
      </c>
      <c r="BJ88" s="549" t="s">
        <v>21</v>
      </c>
      <c r="BK88" s="549" t="s">
        <v>21</v>
      </c>
      <c r="BL88" s="549" t="s">
        <v>21</v>
      </c>
      <c r="BM88" s="549" t="s">
        <v>21</v>
      </c>
      <c r="BN88" s="549" t="s">
        <v>21</v>
      </c>
      <c r="BO88" s="549">
        <v>359</v>
      </c>
      <c r="BP88" s="554" t="s">
        <v>33</v>
      </c>
      <c r="BQ88" s="555" t="s">
        <v>26</v>
      </c>
    </row>
    <row r="89" spans="1:69" ht="15" customHeight="1">
      <c r="A89" s="588" t="s">
        <v>26</v>
      </c>
      <c r="B89" s="589" t="s">
        <v>26</v>
      </c>
      <c r="C89" s="1845" t="s">
        <v>175</v>
      </c>
      <c r="D89" s="549">
        <v>6</v>
      </c>
      <c r="E89" s="549">
        <v>6</v>
      </c>
      <c r="F89" s="549" t="s">
        <v>22</v>
      </c>
      <c r="G89" s="549" t="s">
        <v>22</v>
      </c>
      <c r="H89" s="549">
        <v>6</v>
      </c>
      <c r="I89" s="549" t="s">
        <v>22</v>
      </c>
      <c r="J89" s="549">
        <v>6</v>
      </c>
      <c r="K89" s="549" t="s">
        <v>21</v>
      </c>
      <c r="L89" s="549" t="s">
        <v>21</v>
      </c>
      <c r="M89" s="549">
        <v>23006</v>
      </c>
      <c r="N89" s="549">
        <v>23620</v>
      </c>
      <c r="O89" s="549">
        <v>17182</v>
      </c>
      <c r="P89" s="549">
        <v>1589</v>
      </c>
      <c r="Q89" s="549">
        <v>4849</v>
      </c>
      <c r="R89" s="549">
        <v>3334</v>
      </c>
      <c r="S89" s="549">
        <v>1515</v>
      </c>
      <c r="T89" s="549">
        <v>528</v>
      </c>
      <c r="U89" s="549">
        <v>33028</v>
      </c>
      <c r="V89" s="554" t="s">
        <v>34</v>
      </c>
      <c r="W89" s="555" t="s">
        <v>26</v>
      </c>
      <c r="X89" s="588" t="s">
        <v>26</v>
      </c>
      <c r="Y89" s="589" t="s">
        <v>26</v>
      </c>
      <c r="Z89" s="1845" t="s">
        <v>175</v>
      </c>
      <c r="AA89" s="549">
        <v>42</v>
      </c>
      <c r="AB89" s="549">
        <v>42</v>
      </c>
      <c r="AC89" s="549">
        <v>42</v>
      </c>
      <c r="AD89" s="549" t="s">
        <v>21</v>
      </c>
      <c r="AE89" s="549" t="s">
        <v>21</v>
      </c>
      <c r="AF89" s="549" t="s">
        <v>21</v>
      </c>
      <c r="AG89" s="549" t="s">
        <v>21</v>
      </c>
      <c r="AH89" s="549" t="s">
        <v>21</v>
      </c>
      <c r="AI89" s="549" t="s">
        <v>21</v>
      </c>
      <c r="AJ89" s="549" t="s">
        <v>21</v>
      </c>
      <c r="AK89" s="549" t="s">
        <v>21</v>
      </c>
      <c r="AL89" s="549" t="s">
        <v>21</v>
      </c>
      <c r="AM89" s="549" t="s">
        <v>21</v>
      </c>
      <c r="AN89" s="549" t="s">
        <v>21</v>
      </c>
      <c r="AO89" s="549" t="s">
        <v>21</v>
      </c>
      <c r="AP89" s="549" t="s">
        <v>21</v>
      </c>
      <c r="AQ89" s="549" t="s">
        <v>21</v>
      </c>
      <c r="AR89" s="549" t="s">
        <v>21</v>
      </c>
      <c r="AS89" s="554" t="s">
        <v>34</v>
      </c>
      <c r="AT89" s="555" t="s">
        <v>26</v>
      </c>
      <c r="AU89" s="588" t="s">
        <v>26</v>
      </c>
      <c r="AV89" s="589" t="s">
        <v>26</v>
      </c>
      <c r="AW89" s="1845" t="s">
        <v>175</v>
      </c>
      <c r="AX89" s="549">
        <v>1379</v>
      </c>
      <c r="AY89" s="549">
        <v>1416</v>
      </c>
      <c r="AZ89" s="549">
        <v>1416</v>
      </c>
      <c r="BA89" s="549" t="s">
        <v>21</v>
      </c>
      <c r="BB89" s="549" t="s">
        <v>21</v>
      </c>
      <c r="BC89" s="549" t="s">
        <v>21</v>
      </c>
      <c r="BD89" s="549" t="s">
        <v>21</v>
      </c>
      <c r="BE89" s="549" t="s">
        <v>21</v>
      </c>
      <c r="BF89" s="549">
        <v>196</v>
      </c>
      <c r="BG89" s="549">
        <v>1044</v>
      </c>
      <c r="BH89" s="549">
        <v>1172</v>
      </c>
      <c r="BI89" s="549">
        <v>1172</v>
      </c>
      <c r="BJ89" s="549" t="s">
        <v>21</v>
      </c>
      <c r="BK89" s="549" t="s">
        <v>21</v>
      </c>
      <c r="BL89" s="549" t="s">
        <v>21</v>
      </c>
      <c r="BM89" s="549" t="s">
        <v>21</v>
      </c>
      <c r="BN89" s="549" t="s">
        <v>21</v>
      </c>
      <c r="BO89" s="549">
        <v>231</v>
      </c>
      <c r="BP89" s="554" t="s">
        <v>34</v>
      </c>
      <c r="BQ89" s="555" t="s">
        <v>26</v>
      </c>
    </row>
    <row r="90" spans="1:69" ht="15" customHeight="1">
      <c r="A90" s="588" t="s">
        <v>26</v>
      </c>
      <c r="B90" s="589" t="s">
        <v>26</v>
      </c>
      <c r="C90" s="1845" t="s">
        <v>176</v>
      </c>
      <c r="D90" s="549">
        <v>8</v>
      </c>
      <c r="E90" s="549">
        <v>8</v>
      </c>
      <c r="F90" s="549" t="s">
        <v>22</v>
      </c>
      <c r="G90" s="549" t="s">
        <v>22</v>
      </c>
      <c r="H90" s="549">
        <v>8</v>
      </c>
      <c r="I90" s="549" t="s">
        <v>22</v>
      </c>
      <c r="J90" s="549">
        <v>8</v>
      </c>
      <c r="K90" s="549" t="s">
        <v>21</v>
      </c>
      <c r="L90" s="549" t="s">
        <v>21</v>
      </c>
      <c r="M90" s="549">
        <v>26191</v>
      </c>
      <c r="N90" s="549">
        <v>25550</v>
      </c>
      <c r="O90" s="549">
        <v>19387</v>
      </c>
      <c r="P90" s="549">
        <v>1365</v>
      </c>
      <c r="Q90" s="549">
        <v>4798</v>
      </c>
      <c r="R90" s="549">
        <v>3376</v>
      </c>
      <c r="S90" s="549">
        <v>1422</v>
      </c>
      <c r="T90" s="549">
        <v>434</v>
      </c>
      <c r="U90" s="549">
        <v>33236</v>
      </c>
      <c r="V90" s="554" t="s">
        <v>35</v>
      </c>
      <c r="W90" s="555" t="s">
        <v>26</v>
      </c>
      <c r="X90" s="588" t="s">
        <v>26</v>
      </c>
      <c r="Y90" s="589" t="s">
        <v>26</v>
      </c>
      <c r="Z90" s="1845" t="s">
        <v>176</v>
      </c>
      <c r="AA90" s="549">
        <v>25</v>
      </c>
      <c r="AB90" s="549">
        <v>25</v>
      </c>
      <c r="AC90" s="549">
        <v>25</v>
      </c>
      <c r="AD90" s="549" t="s">
        <v>21</v>
      </c>
      <c r="AE90" s="549" t="s">
        <v>21</v>
      </c>
      <c r="AF90" s="549" t="s">
        <v>21</v>
      </c>
      <c r="AG90" s="549" t="s">
        <v>21</v>
      </c>
      <c r="AH90" s="549" t="s">
        <v>21</v>
      </c>
      <c r="AI90" s="549" t="s">
        <v>21</v>
      </c>
      <c r="AJ90" s="549" t="s">
        <v>21</v>
      </c>
      <c r="AK90" s="549" t="s">
        <v>21</v>
      </c>
      <c r="AL90" s="549" t="s">
        <v>21</v>
      </c>
      <c r="AM90" s="549" t="s">
        <v>21</v>
      </c>
      <c r="AN90" s="549" t="s">
        <v>21</v>
      </c>
      <c r="AO90" s="549" t="s">
        <v>21</v>
      </c>
      <c r="AP90" s="549" t="s">
        <v>21</v>
      </c>
      <c r="AQ90" s="549" t="s">
        <v>21</v>
      </c>
      <c r="AR90" s="549" t="s">
        <v>21</v>
      </c>
      <c r="AS90" s="554" t="s">
        <v>35</v>
      </c>
      <c r="AT90" s="555" t="s">
        <v>26</v>
      </c>
      <c r="AU90" s="588" t="s">
        <v>26</v>
      </c>
      <c r="AV90" s="589" t="s">
        <v>26</v>
      </c>
      <c r="AW90" s="1845" t="s">
        <v>176</v>
      </c>
      <c r="AX90" s="549">
        <v>1240</v>
      </c>
      <c r="AY90" s="549">
        <v>1207</v>
      </c>
      <c r="AZ90" s="549">
        <v>1207</v>
      </c>
      <c r="BA90" s="549" t="s">
        <v>21</v>
      </c>
      <c r="BB90" s="549" t="s">
        <v>21</v>
      </c>
      <c r="BC90" s="549" t="s">
        <v>21</v>
      </c>
      <c r="BD90" s="549" t="s">
        <v>21</v>
      </c>
      <c r="BE90" s="549" t="s">
        <v>21</v>
      </c>
      <c r="BF90" s="549">
        <v>229</v>
      </c>
      <c r="BG90" s="549">
        <v>1151</v>
      </c>
      <c r="BH90" s="549">
        <v>1111</v>
      </c>
      <c r="BI90" s="549">
        <v>1111</v>
      </c>
      <c r="BJ90" s="549" t="s">
        <v>21</v>
      </c>
      <c r="BK90" s="549" t="s">
        <v>21</v>
      </c>
      <c r="BL90" s="549" t="s">
        <v>21</v>
      </c>
      <c r="BM90" s="549" t="s">
        <v>21</v>
      </c>
      <c r="BN90" s="549" t="s">
        <v>21</v>
      </c>
      <c r="BO90" s="549">
        <v>271</v>
      </c>
      <c r="BP90" s="554" t="s">
        <v>35</v>
      </c>
      <c r="BQ90" s="555" t="s">
        <v>26</v>
      </c>
    </row>
    <row r="91" spans="1:69" ht="15" customHeight="1">
      <c r="A91" s="588" t="s">
        <v>26</v>
      </c>
      <c r="B91" s="589" t="s">
        <v>26</v>
      </c>
      <c r="C91" s="1845" t="s">
        <v>177</v>
      </c>
      <c r="D91" s="549">
        <v>9</v>
      </c>
      <c r="E91" s="549">
        <v>9</v>
      </c>
      <c r="F91" s="549" t="s">
        <v>22</v>
      </c>
      <c r="G91" s="549" t="s">
        <v>22</v>
      </c>
      <c r="H91" s="549">
        <v>9</v>
      </c>
      <c r="I91" s="549" t="s">
        <v>22</v>
      </c>
      <c r="J91" s="549">
        <v>9</v>
      </c>
      <c r="K91" s="549" t="s">
        <v>21</v>
      </c>
      <c r="L91" s="549" t="s">
        <v>21</v>
      </c>
      <c r="M91" s="549">
        <v>23651</v>
      </c>
      <c r="N91" s="549">
        <v>22853</v>
      </c>
      <c r="O91" s="549">
        <v>16676</v>
      </c>
      <c r="P91" s="549">
        <v>1513</v>
      </c>
      <c r="Q91" s="549">
        <v>4664</v>
      </c>
      <c r="R91" s="549">
        <v>3059</v>
      </c>
      <c r="S91" s="549">
        <v>1605</v>
      </c>
      <c r="T91" s="549">
        <v>472</v>
      </c>
      <c r="U91" s="549">
        <v>33563</v>
      </c>
      <c r="V91" s="554" t="s">
        <v>36</v>
      </c>
      <c r="W91" s="555" t="s">
        <v>26</v>
      </c>
      <c r="X91" s="588" t="s">
        <v>26</v>
      </c>
      <c r="Y91" s="589" t="s">
        <v>26</v>
      </c>
      <c r="Z91" s="1845" t="s">
        <v>177</v>
      </c>
      <c r="AA91" s="549">
        <v>15</v>
      </c>
      <c r="AB91" s="549">
        <v>15</v>
      </c>
      <c r="AC91" s="549">
        <v>15</v>
      </c>
      <c r="AD91" s="549" t="s">
        <v>21</v>
      </c>
      <c r="AE91" s="549" t="s">
        <v>21</v>
      </c>
      <c r="AF91" s="549" t="s">
        <v>21</v>
      </c>
      <c r="AG91" s="549" t="s">
        <v>21</v>
      </c>
      <c r="AH91" s="549" t="s">
        <v>21</v>
      </c>
      <c r="AI91" s="549" t="s">
        <v>21</v>
      </c>
      <c r="AJ91" s="549" t="s">
        <v>21</v>
      </c>
      <c r="AK91" s="549" t="s">
        <v>21</v>
      </c>
      <c r="AL91" s="549" t="s">
        <v>21</v>
      </c>
      <c r="AM91" s="549" t="s">
        <v>21</v>
      </c>
      <c r="AN91" s="549" t="s">
        <v>21</v>
      </c>
      <c r="AO91" s="549" t="s">
        <v>21</v>
      </c>
      <c r="AP91" s="549" t="s">
        <v>21</v>
      </c>
      <c r="AQ91" s="549" t="s">
        <v>21</v>
      </c>
      <c r="AR91" s="549" t="s">
        <v>21</v>
      </c>
      <c r="AS91" s="554" t="s">
        <v>36</v>
      </c>
      <c r="AT91" s="555" t="s">
        <v>26</v>
      </c>
      <c r="AU91" s="588" t="s">
        <v>26</v>
      </c>
      <c r="AV91" s="589" t="s">
        <v>26</v>
      </c>
      <c r="AW91" s="1845" t="s">
        <v>177</v>
      </c>
      <c r="AX91" s="549">
        <v>1303</v>
      </c>
      <c r="AY91" s="549">
        <v>1286</v>
      </c>
      <c r="AZ91" s="549">
        <v>1286</v>
      </c>
      <c r="BA91" s="549" t="s">
        <v>21</v>
      </c>
      <c r="BB91" s="549" t="s">
        <v>21</v>
      </c>
      <c r="BC91" s="549" t="s">
        <v>21</v>
      </c>
      <c r="BD91" s="549" t="s">
        <v>21</v>
      </c>
      <c r="BE91" s="549" t="s">
        <v>21</v>
      </c>
      <c r="BF91" s="549">
        <v>246</v>
      </c>
      <c r="BG91" s="549">
        <v>1089</v>
      </c>
      <c r="BH91" s="549">
        <v>1179</v>
      </c>
      <c r="BI91" s="549">
        <v>1179</v>
      </c>
      <c r="BJ91" s="549" t="s">
        <v>21</v>
      </c>
      <c r="BK91" s="549" t="s">
        <v>21</v>
      </c>
      <c r="BL91" s="549" t="s">
        <v>21</v>
      </c>
      <c r="BM91" s="549" t="s">
        <v>21</v>
      </c>
      <c r="BN91" s="549" t="s">
        <v>21</v>
      </c>
      <c r="BO91" s="549">
        <v>181</v>
      </c>
      <c r="BP91" s="554" t="s">
        <v>36</v>
      </c>
      <c r="BQ91" s="555" t="s">
        <v>26</v>
      </c>
    </row>
    <row r="92" spans="1:69" ht="15" customHeight="1">
      <c r="A92" s="588" t="s">
        <v>26</v>
      </c>
      <c r="B92" s="589" t="s">
        <v>26</v>
      </c>
      <c r="C92" s="1845" t="s">
        <v>178</v>
      </c>
      <c r="D92" s="549">
        <v>9</v>
      </c>
      <c r="E92" s="549">
        <v>9</v>
      </c>
      <c r="F92" s="549" t="s">
        <v>22</v>
      </c>
      <c r="G92" s="549" t="s">
        <v>22</v>
      </c>
      <c r="H92" s="549">
        <v>9</v>
      </c>
      <c r="I92" s="549" t="s">
        <v>22</v>
      </c>
      <c r="J92" s="549">
        <v>9</v>
      </c>
      <c r="K92" s="549" t="s">
        <v>21</v>
      </c>
      <c r="L92" s="549" t="s">
        <v>21</v>
      </c>
      <c r="M92" s="549">
        <v>19883</v>
      </c>
      <c r="N92" s="549">
        <v>22381</v>
      </c>
      <c r="O92" s="549">
        <v>15862</v>
      </c>
      <c r="P92" s="549">
        <v>1792</v>
      </c>
      <c r="Q92" s="549">
        <v>4727</v>
      </c>
      <c r="R92" s="549">
        <v>3125</v>
      </c>
      <c r="S92" s="549">
        <v>1602</v>
      </c>
      <c r="T92" s="549">
        <v>389</v>
      </c>
      <c r="U92" s="549">
        <v>30674</v>
      </c>
      <c r="V92" s="554" t="s">
        <v>37</v>
      </c>
      <c r="W92" s="555" t="s">
        <v>26</v>
      </c>
      <c r="X92" s="588" t="s">
        <v>26</v>
      </c>
      <c r="Y92" s="589" t="s">
        <v>26</v>
      </c>
      <c r="Z92" s="1845" t="s">
        <v>178</v>
      </c>
      <c r="AA92" s="549">
        <v>24</v>
      </c>
      <c r="AB92" s="549">
        <v>24</v>
      </c>
      <c r="AC92" s="549">
        <v>24</v>
      </c>
      <c r="AD92" s="549" t="s">
        <v>21</v>
      </c>
      <c r="AE92" s="549" t="s">
        <v>21</v>
      </c>
      <c r="AF92" s="549" t="s">
        <v>21</v>
      </c>
      <c r="AG92" s="549" t="s">
        <v>21</v>
      </c>
      <c r="AH92" s="549" t="s">
        <v>21</v>
      </c>
      <c r="AI92" s="549" t="s">
        <v>21</v>
      </c>
      <c r="AJ92" s="549" t="s">
        <v>21</v>
      </c>
      <c r="AK92" s="549" t="s">
        <v>21</v>
      </c>
      <c r="AL92" s="549" t="s">
        <v>21</v>
      </c>
      <c r="AM92" s="549" t="s">
        <v>21</v>
      </c>
      <c r="AN92" s="549" t="s">
        <v>21</v>
      </c>
      <c r="AO92" s="549" t="s">
        <v>21</v>
      </c>
      <c r="AP92" s="549" t="s">
        <v>21</v>
      </c>
      <c r="AQ92" s="549" t="s">
        <v>21</v>
      </c>
      <c r="AR92" s="549" t="s">
        <v>21</v>
      </c>
      <c r="AS92" s="554" t="s">
        <v>37</v>
      </c>
      <c r="AT92" s="555" t="s">
        <v>26</v>
      </c>
      <c r="AU92" s="588" t="s">
        <v>26</v>
      </c>
      <c r="AV92" s="589" t="s">
        <v>26</v>
      </c>
      <c r="AW92" s="1845" t="s">
        <v>178</v>
      </c>
      <c r="AX92" s="549">
        <v>1266</v>
      </c>
      <c r="AY92" s="549">
        <v>1307</v>
      </c>
      <c r="AZ92" s="549">
        <v>1307</v>
      </c>
      <c r="BA92" s="549" t="s">
        <v>21</v>
      </c>
      <c r="BB92" s="549" t="s">
        <v>21</v>
      </c>
      <c r="BC92" s="549" t="s">
        <v>21</v>
      </c>
      <c r="BD92" s="549" t="s">
        <v>21</v>
      </c>
      <c r="BE92" s="549" t="s">
        <v>21</v>
      </c>
      <c r="BF92" s="549">
        <v>205</v>
      </c>
      <c r="BG92" s="549">
        <v>1076</v>
      </c>
      <c r="BH92" s="549">
        <v>996</v>
      </c>
      <c r="BI92" s="549">
        <v>996</v>
      </c>
      <c r="BJ92" s="549" t="s">
        <v>21</v>
      </c>
      <c r="BK92" s="549" t="s">
        <v>21</v>
      </c>
      <c r="BL92" s="549" t="s">
        <v>21</v>
      </c>
      <c r="BM92" s="549" t="s">
        <v>21</v>
      </c>
      <c r="BN92" s="549" t="s">
        <v>21</v>
      </c>
      <c r="BO92" s="549">
        <v>261</v>
      </c>
      <c r="BP92" s="554" t="s">
        <v>37</v>
      </c>
      <c r="BQ92" s="555" t="s">
        <v>26</v>
      </c>
    </row>
    <row r="93" spans="1:69" ht="15" customHeight="1">
      <c r="A93" s="588" t="s">
        <v>26</v>
      </c>
      <c r="B93" s="589" t="s">
        <v>26</v>
      </c>
      <c r="C93" s="1845" t="s">
        <v>179</v>
      </c>
      <c r="D93" s="549">
        <v>10</v>
      </c>
      <c r="E93" s="549">
        <v>10</v>
      </c>
      <c r="F93" s="549" t="s">
        <v>22</v>
      </c>
      <c r="G93" s="549" t="s">
        <v>22</v>
      </c>
      <c r="H93" s="549">
        <v>10</v>
      </c>
      <c r="I93" s="549" t="s">
        <v>22</v>
      </c>
      <c r="J93" s="549">
        <v>10</v>
      </c>
      <c r="K93" s="549" t="s">
        <v>21</v>
      </c>
      <c r="L93" s="549" t="s">
        <v>21</v>
      </c>
      <c r="M93" s="549">
        <v>24681</v>
      </c>
      <c r="N93" s="549">
        <v>22314</v>
      </c>
      <c r="O93" s="549">
        <v>16616</v>
      </c>
      <c r="P93" s="549">
        <v>1567</v>
      </c>
      <c r="Q93" s="549">
        <v>4131</v>
      </c>
      <c r="R93" s="549">
        <v>2878</v>
      </c>
      <c r="S93" s="549">
        <v>1253</v>
      </c>
      <c r="T93" s="549">
        <v>377</v>
      </c>
      <c r="U93" s="549">
        <v>32665</v>
      </c>
      <c r="V93" s="554" t="s">
        <v>38</v>
      </c>
      <c r="W93" s="555" t="s">
        <v>26</v>
      </c>
      <c r="X93" s="588" t="s">
        <v>26</v>
      </c>
      <c r="Y93" s="589" t="s">
        <v>26</v>
      </c>
      <c r="Z93" s="1845" t="s">
        <v>179</v>
      </c>
      <c r="AA93" s="549">
        <v>39</v>
      </c>
      <c r="AB93" s="549">
        <v>39</v>
      </c>
      <c r="AC93" s="549">
        <v>39</v>
      </c>
      <c r="AD93" s="549" t="s">
        <v>21</v>
      </c>
      <c r="AE93" s="549" t="s">
        <v>21</v>
      </c>
      <c r="AF93" s="549" t="s">
        <v>21</v>
      </c>
      <c r="AG93" s="549" t="s">
        <v>21</v>
      </c>
      <c r="AH93" s="549" t="s">
        <v>21</v>
      </c>
      <c r="AI93" s="549" t="s">
        <v>21</v>
      </c>
      <c r="AJ93" s="549" t="s">
        <v>21</v>
      </c>
      <c r="AK93" s="549" t="s">
        <v>21</v>
      </c>
      <c r="AL93" s="549" t="s">
        <v>21</v>
      </c>
      <c r="AM93" s="549" t="s">
        <v>21</v>
      </c>
      <c r="AN93" s="549" t="s">
        <v>21</v>
      </c>
      <c r="AO93" s="549" t="s">
        <v>21</v>
      </c>
      <c r="AP93" s="549" t="s">
        <v>21</v>
      </c>
      <c r="AQ93" s="549" t="s">
        <v>21</v>
      </c>
      <c r="AR93" s="549" t="s">
        <v>21</v>
      </c>
      <c r="AS93" s="554" t="s">
        <v>38</v>
      </c>
      <c r="AT93" s="555" t="s">
        <v>26</v>
      </c>
      <c r="AU93" s="588" t="s">
        <v>26</v>
      </c>
      <c r="AV93" s="589" t="s">
        <v>26</v>
      </c>
      <c r="AW93" s="1845" t="s">
        <v>179</v>
      </c>
      <c r="AX93" s="549">
        <v>1326</v>
      </c>
      <c r="AY93" s="549">
        <v>1318</v>
      </c>
      <c r="AZ93" s="549">
        <v>1318</v>
      </c>
      <c r="BA93" s="549" t="s">
        <v>21</v>
      </c>
      <c r="BB93" s="549" t="s">
        <v>21</v>
      </c>
      <c r="BC93" s="549" t="s">
        <v>21</v>
      </c>
      <c r="BD93" s="549" t="s">
        <v>21</v>
      </c>
      <c r="BE93" s="549" t="s">
        <v>21</v>
      </c>
      <c r="BF93" s="549">
        <v>213</v>
      </c>
      <c r="BG93" s="549">
        <v>1179</v>
      </c>
      <c r="BH93" s="549">
        <v>1189</v>
      </c>
      <c r="BI93" s="549">
        <v>1189</v>
      </c>
      <c r="BJ93" s="549" t="s">
        <v>21</v>
      </c>
      <c r="BK93" s="549" t="s">
        <v>21</v>
      </c>
      <c r="BL93" s="549" t="s">
        <v>21</v>
      </c>
      <c r="BM93" s="549" t="s">
        <v>21</v>
      </c>
      <c r="BN93" s="549" t="s">
        <v>21</v>
      </c>
      <c r="BO93" s="549">
        <v>251</v>
      </c>
      <c r="BP93" s="554" t="s">
        <v>38</v>
      </c>
      <c r="BQ93" s="555" t="s">
        <v>26</v>
      </c>
    </row>
    <row r="94" spans="1:69" ht="15" customHeight="1">
      <c r="A94" s="588" t="s">
        <v>26</v>
      </c>
      <c r="B94" s="589" t="s">
        <v>26</v>
      </c>
      <c r="C94" s="1845" t="s">
        <v>180</v>
      </c>
      <c r="D94" s="549">
        <v>11</v>
      </c>
      <c r="E94" s="549">
        <v>11</v>
      </c>
      <c r="F94" s="549" t="s">
        <v>22</v>
      </c>
      <c r="G94" s="549" t="s">
        <v>22</v>
      </c>
      <c r="H94" s="549">
        <v>11</v>
      </c>
      <c r="I94" s="549" t="s">
        <v>22</v>
      </c>
      <c r="J94" s="549">
        <v>11</v>
      </c>
      <c r="K94" s="549" t="s">
        <v>21</v>
      </c>
      <c r="L94" s="549" t="s">
        <v>21</v>
      </c>
      <c r="M94" s="549">
        <v>25214</v>
      </c>
      <c r="N94" s="549">
        <v>27476</v>
      </c>
      <c r="O94" s="549">
        <v>21224</v>
      </c>
      <c r="P94" s="549">
        <v>1923</v>
      </c>
      <c r="Q94" s="549">
        <v>4329</v>
      </c>
      <c r="R94" s="549">
        <v>2708</v>
      </c>
      <c r="S94" s="549">
        <v>1621</v>
      </c>
      <c r="T94" s="549">
        <v>126</v>
      </c>
      <c r="U94" s="549">
        <v>30275</v>
      </c>
      <c r="V94" s="554" t="s">
        <v>39</v>
      </c>
      <c r="W94" s="555" t="s">
        <v>26</v>
      </c>
      <c r="X94" s="588" t="s">
        <v>26</v>
      </c>
      <c r="Y94" s="589" t="s">
        <v>26</v>
      </c>
      <c r="Z94" s="1845" t="s">
        <v>180</v>
      </c>
      <c r="AA94" s="549">
        <v>37</v>
      </c>
      <c r="AB94" s="549">
        <v>37</v>
      </c>
      <c r="AC94" s="549">
        <v>37</v>
      </c>
      <c r="AD94" s="549" t="s">
        <v>21</v>
      </c>
      <c r="AE94" s="549" t="s">
        <v>21</v>
      </c>
      <c r="AF94" s="549" t="s">
        <v>21</v>
      </c>
      <c r="AG94" s="549" t="s">
        <v>21</v>
      </c>
      <c r="AH94" s="549" t="s">
        <v>21</v>
      </c>
      <c r="AI94" s="549" t="s">
        <v>21</v>
      </c>
      <c r="AJ94" s="549" t="s">
        <v>21</v>
      </c>
      <c r="AK94" s="549" t="s">
        <v>21</v>
      </c>
      <c r="AL94" s="549" t="s">
        <v>21</v>
      </c>
      <c r="AM94" s="549" t="s">
        <v>21</v>
      </c>
      <c r="AN94" s="549" t="s">
        <v>21</v>
      </c>
      <c r="AO94" s="549" t="s">
        <v>21</v>
      </c>
      <c r="AP94" s="549" t="s">
        <v>21</v>
      </c>
      <c r="AQ94" s="549" t="s">
        <v>21</v>
      </c>
      <c r="AR94" s="549" t="s">
        <v>21</v>
      </c>
      <c r="AS94" s="554" t="s">
        <v>39</v>
      </c>
      <c r="AT94" s="555" t="s">
        <v>26</v>
      </c>
      <c r="AU94" s="588" t="s">
        <v>26</v>
      </c>
      <c r="AV94" s="589" t="s">
        <v>26</v>
      </c>
      <c r="AW94" s="1845" t="s">
        <v>180</v>
      </c>
      <c r="AX94" s="549">
        <v>1405</v>
      </c>
      <c r="AY94" s="549">
        <v>1372</v>
      </c>
      <c r="AZ94" s="549">
        <v>1372</v>
      </c>
      <c r="BA94" s="549" t="s">
        <v>21</v>
      </c>
      <c r="BB94" s="549" t="s">
        <v>21</v>
      </c>
      <c r="BC94" s="549" t="s">
        <v>21</v>
      </c>
      <c r="BD94" s="549" t="s">
        <v>21</v>
      </c>
      <c r="BE94" s="549" t="s">
        <v>21</v>
      </c>
      <c r="BF94" s="549">
        <v>246</v>
      </c>
      <c r="BG94" s="549">
        <v>1106</v>
      </c>
      <c r="BH94" s="549">
        <v>1236</v>
      </c>
      <c r="BI94" s="549">
        <v>1236</v>
      </c>
      <c r="BJ94" s="549" t="s">
        <v>21</v>
      </c>
      <c r="BK94" s="549" t="s">
        <v>21</v>
      </c>
      <c r="BL94" s="549" t="s">
        <v>21</v>
      </c>
      <c r="BM94" s="549" t="s">
        <v>21</v>
      </c>
      <c r="BN94" s="549" t="s">
        <v>21</v>
      </c>
      <c r="BO94" s="549">
        <v>121</v>
      </c>
      <c r="BP94" s="554" t="s">
        <v>39</v>
      </c>
      <c r="BQ94" s="555" t="s">
        <v>26</v>
      </c>
    </row>
    <row r="95" spans="1:69" ht="15" customHeight="1">
      <c r="A95" s="588" t="s">
        <v>26</v>
      </c>
      <c r="B95" s="589" t="s">
        <v>26</v>
      </c>
      <c r="C95" s="1845" t="s">
        <v>181</v>
      </c>
      <c r="D95" s="549">
        <v>10</v>
      </c>
      <c r="E95" s="549">
        <v>10</v>
      </c>
      <c r="F95" s="549" t="s">
        <v>22</v>
      </c>
      <c r="G95" s="549" t="s">
        <v>22</v>
      </c>
      <c r="H95" s="549">
        <v>10</v>
      </c>
      <c r="I95" s="549" t="s">
        <v>22</v>
      </c>
      <c r="J95" s="549">
        <v>10</v>
      </c>
      <c r="K95" s="549" t="s">
        <v>21</v>
      </c>
      <c r="L95" s="549" t="s">
        <v>21</v>
      </c>
      <c r="M95" s="549">
        <v>26124</v>
      </c>
      <c r="N95" s="549">
        <v>24817</v>
      </c>
      <c r="O95" s="549">
        <v>19309</v>
      </c>
      <c r="P95" s="549">
        <v>1086</v>
      </c>
      <c r="Q95" s="549">
        <v>4422</v>
      </c>
      <c r="R95" s="549">
        <v>2993</v>
      </c>
      <c r="S95" s="549">
        <v>1429</v>
      </c>
      <c r="T95" s="549" t="s">
        <v>21</v>
      </c>
      <c r="U95" s="549">
        <v>31587</v>
      </c>
      <c r="V95" s="554" t="s">
        <v>40</v>
      </c>
      <c r="W95" s="555" t="s">
        <v>26</v>
      </c>
      <c r="X95" s="588" t="s">
        <v>26</v>
      </c>
      <c r="Y95" s="589" t="s">
        <v>26</v>
      </c>
      <c r="Z95" s="1845" t="s">
        <v>181</v>
      </c>
      <c r="AA95" s="549">
        <v>31</v>
      </c>
      <c r="AB95" s="549">
        <v>31</v>
      </c>
      <c r="AC95" s="549">
        <v>31</v>
      </c>
      <c r="AD95" s="549" t="s">
        <v>21</v>
      </c>
      <c r="AE95" s="549" t="s">
        <v>21</v>
      </c>
      <c r="AF95" s="549" t="s">
        <v>21</v>
      </c>
      <c r="AG95" s="549" t="s">
        <v>21</v>
      </c>
      <c r="AH95" s="549" t="s">
        <v>21</v>
      </c>
      <c r="AI95" s="549" t="s">
        <v>21</v>
      </c>
      <c r="AJ95" s="549" t="s">
        <v>21</v>
      </c>
      <c r="AK95" s="549" t="s">
        <v>21</v>
      </c>
      <c r="AL95" s="549" t="s">
        <v>21</v>
      </c>
      <c r="AM95" s="549" t="s">
        <v>21</v>
      </c>
      <c r="AN95" s="549" t="s">
        <v>21</v>
      </c>
      <c r="AO95" s="549" t="s">
        <v>21</v>
      </c>
      <c r="AP95" s="549" t="s">
        <v>21</v>
      </c>
      <c r="AQ95" s="549" t="s">
        <v>21</v>
      </c>
      <c r="AR95" s="549" t="s">
        <v>21</v>
      </c>
      <c r="AS95" s="554" t="s">
        <v>40</v>
      </c>
      <c r="AT95" s="555" t="s">
        <v>26</v>
      </c>
      <c r="AU95" s="588" t="s">
        <v>26</v>
      </c>
      <c r="AV95" s="589" t="s">
        <v>26</v>
      </c>
      <c r="AW95" s="1845" t="s">
        <v>181</v>
      </c>
      <c r="AX95" s="549">
        <v>1530</v>
      </c>
      <c r="AY95" s="549">
        <v>1529</v>
      </c>
      <c r="AZ95" s="549">
        <v>1529</v>
      </c>
      <c r="BA95" s="549" t="s">
        <v>21</v>
      </c>
      <c r="BB95" s="549" t="s">
        <v>21</v>
      </c>
      <c r="BC95" s="549" t="s">
        <v>21</v>
      </c>
      <c r="BD95" s="549" t="s">
        <v>21</v>
      </c>
      <c r="BE95" s="549">
        <v>5</v>
      </c>
      <c r="BF95" s="549">
        <v>241</v>
      </c>
      <c r="BG95" s="549">
        <v>1174</v>
      </c>
      <c r="BH95" s="549">
        <v>1044</v>
      </c>
      <c r="BI95" s="549">
        <v>1044</v>
      </c>
      <c r="BJ95" s="549" t="s">
        <v>21</v>
      </c>
      <c r="BK95" s="549" t="s">
        <v>21</v>
      </c>
      <c r="BL95" s="549" t="s">
        <v>21</v>
      </c>
      <c r="BM95" s="549" t="s">
        <v>21</v>
      </c>
      <c r="BN95" s="549" t="s">
        <v>21</v>
      </c>
      <c r="BO95" s="549">
        <v>251</v>
      </c>
      <c r="BP95" s="554" t="s">
        <v>40</v>
      </c>
      <c r="BQ95" s="555" t="s">
        <v>26</v>
      </c>
    </row>
    <row r="96" spans="1:69" ht="15" customHeight="1">
      <c r="A96" s="594" t="s">
        <v>26</v>
      </c>
      <c r="B96" s="595" t="s">
        <v>26</v>
      </c>
      <c r="C96" s="1846" t="s">
        <v>182</v>
      </c>
      <c r="D96" s="562">
        <v>12</v>
      </c>
      <c r="E96" s="562">
        <v>12</v>
      </c>
      <c r="F96" s="562" t="s">
        <v>22</v>
      </c>
      <c r="G96" s="562" t="s">
        <v>22</v>
      </c>
      <c r="H96" s="562">
        <v>12</v>
      </c>
      <c r="I96" s="562" t="s">
        <v>22</v>
      </c>
      <c r="J96" s="562">
        <v>12</v>
      </c>
      <c r="K96" s="562" t="s">
        <v>21</v>
      </c>
      <c r="L96" s="562" t="s">
        <v>21</v>
      </c>
      <c r="M96" s="562">
        <v>25379</v>
      </c>
      <c r="N96" s="562">
        <v>23759</v>
      </c>
      <c r="O96" s="562">
        <v>18461</v>
      </c>
      <c r="P96" s="562">
        <v>896</v>
      </c>
      <c r="Q96" s="562">
        <v>4402</v>
      </c>
      <c r="R96" s="562">
        <v>3157</v>
      </c>
      <c r="S96" s="562">
        <v>1245</v>
      </c>
      <c r="T96" s="562">
        <v>30</v>
      </c>
      <c r="U96" s="562">
        <v>33178</v>
      </c>
      <c r="V96" s="563" t="s">
        <v>41</v>
      </c>
      <c r="W96" s="564" t="s">
        <v>26</v>
      </c>
      <c r="X96" s="594" t="s">
        <v>26</v>
      </c>
      <c r="Y96" s="595" t="s">
        <v>26</v>
      </c>
      <c r="Z96" s="1846" t="s">
        <v>182</v>
      </c>
      <c r="AA96" s="562">
        <v>37</v>
      </c>
      <c r="AB96" s="562">
        <v>37</v>
      </c>
      <c r="AC96" s="562">
        <v>37</v>
      </c>
      <c r="AD96" s="562" t="s">
        <v>21</v>
      </c>
      <c r="AE96" s="562" t="s">
        <v>21</v>
      </c>
      <c r="AF96" s="562" t="s">
        <v>21</v>
      </c>
      <c r="AG96" s="562" t="s">
        <v>21</v>
      </c>
      <c r="AH96" s="562" t="s">
        <v>21</v>
      </c>
      <c r="AI96" s="562" t="s">
        <v>21</v>
      </c>
      <c r="AJ96" s="562" t="s">
        <v>21</v>
      </c>
      <c r="AK96" s="562" t="s">
        <v>21</v>
      </c>
      <c r="AL96" s="562" t="s">
        <v>21</v>
      </c>
      <c r="AM96" s="562" t="s">
        <v>21</v>
      </c>
      <c r="AN96" s="562" t="s">
        <v>21</v>
      </c>
      <c r="AO96" s="562" t="s">
        <v>21</v>
      </c>
      <c r="AP96" s="562" t="s">
        <v>21</v>
      </c>
      <c r="AQ96" s="562" t="s">
        <v>21</v>
      </c>
      <c r="AR96" s="562" t="s">
        <v>21</v>
      </c>
      <c r="AS96" s="563" t="s">
        <v>41</v>
      </c>
      <c r="AT96" s="564" t="s">
        <v>26</v>
      </c>
      <c r="AU96" s="594" t="s">
        <v>26</v>
      </c>
      <c r="AV96" s="595" t="s">
        <v>26</v>
      </c>
      <c r="AW96" s="1846" t="s">
        <v>182</v>
      </c>
      <c r="AX96" s="562">
        <v>2006</v>
      </c>
      <c r="AY96" s="562">
        <v>1760</v>
      </c>
      <c r="AZ96" s="562">
        <v>1752</v>
      </c>
      <c r="BA96" s="562" t="s">
        <v>21</v>
      </c>
      <c r="BB96" s="562">
        <v>8</v>
      </c>
      <c r="BC96" s="562">
        <v>8</v>
      </c>
      <c r="BD96" s="562" t="s">
        <v>21</v>
      </c>
      <c r="BE96" s="562">
        <v>192</v>
      </c>
      <c r="BF96" s="562">
        <v>295</v>
      </c>
      <c r="BG96" s="562">
        <v>1016</v>
      </c>
      <c r="BH96" s="562">
        <v>1086</v>
      </c>
      <c r="BI96" s="562">
        <v>1086</v>
      </c>
      <c r="BJ96" s="562" t="s">
        <v>21</v>
      </c>
      <c r="BK96" s="562" t="s">
        <v>21</v>
      </c>
      <c r="BL96" s="562" t="s">
        <v>21</v>
      </c>
      <c r="BM96" s="562" t="s">
        <v>21</v>
      </c>
      <c r="BN96" s="562" t="s">
        <v>21</v>
      </c>
      <c r="BO96" s="562">
        <v>181</v>
      </c>
      <c r="BP96" s="563" t="s">
        <v>41</v>
      </c>
      <c r="BQ96" s="564" t="s">
        <v>26</v>
      </c>
    </row>
    <row r="97" spans="1:69" ht="14">
      <c r="A97" s="1438"/>
      <c r="B97" s="1438"/>
      <c r="C97" s="1438"/>
      <c r="D97" s="1439"/>
      <c r="E97" s="1439"/>
      <c r="F97" s="1438"/>
      <c r="G97" s="1438"/>
      <c r="H97" s="1438"/>
      <c r="I97" s="1438"/>
      <c r="J97" s="1438"/>
      <c r="K97" s="1438"/>
      <c r="L97" s="1438"/>
      <c r="M97" s="1438"/>
      <c r="N97" s="1438"/>
      <c r="O97" s="1438"/>
      <c r="P97" s="1438"/>
      <c r="Q97" s="1438"/>
      <c r="R97" s="1438"/>
      <c r="S97" s="1438"/>
      <c r="T97" s="1437"/>
      <c r="U97" s="1437"/>
      <c r="V97" s="1437"/>
      <c r="W97" s="1437"/>
      <c r="X97" s="1438"/>
      <c r="Y97" s="1438"/>
      <c r="Z97" s="1438"/>
      <c r="AA97" s="1439"/>
      <c r="AB97" s="1439"/>
      <c r="AC97" s="1439"/>
      <c r="AD97" s="1438"/>
      <c r="AE97" s="1437"/>
      <c r="AF97" s="1437"/>
      <c r="AG97" s="1437"/>
      <c r="AH97" s="1437"/>
      <c r="AI97" s="1437"/>
      <c r="AJ97" s="1437"/>
      <c r="AK97" s="1437"/>
      <c r="AL97" s="1437"/>
      <c r="AM97" s="1437"/>
      <c r="AN97" s="1437"/>
      <c r="AO97" s="1437"/>
      <c r="AP97" s="1437"/>
      <c r="AQ97" s="1437"/>
      <c r="AR97" s="1437"/>
      <c r="AS97" s="1437"/>
      <c r="AT97" s="1437"/>
      <c r="AU97" s="1438"/>
      <c r="AV97" s="1438"/>
      <c r="AW97" s="1438"/>
      <c r="BA97" s="1437"/>
      <c r="BB97" s="1437"/>
      <c r="BC97" s="545"/>
      <c r="BD97" s="1437"/>
      <c r="BE97" s="1437"/>
      <c r="BF97" s="545"/>
      <c r="BG97" s="1437"/>
      <c r="BH97" s="1437"/>
      <c r="BI97" s="1437"/>
      <c r="BJ97" s="1437"/>
      <c r="BK97" s="1437"/>
      <c r="BL97" s="1437"/>
      <c r="BM97" s="1437"/>
      <c r="BN97" s="1437"/>
      <c r="BO97" s="1437"/>
      <c r="BP97" s="1437"/>
      <c r="BQ97" s="1437"/>
    </row>
    <row r="98" spans="1:69" ht="14">
      <c r="BC98" s="545"/>
    </row>
    <row r="99" spans="1:69" ht="14">
      <c r="BC99" s="545"/>
    </row>
    <row r="100" spans="1:69" ht="14">
      <c r="BC100" s="545"/>
    </row>
    <row r="101" spans="1:69" ht="14">
      <c r="BC101" s="545"/>
    </row>
    <row r="102" spans="1:69" ht="14">
      <c r="BC102" s="545"/>
    </row>
    <row r="103" spans="1:69" ht="14">
      <c r="BC103" s="545"/>
    </row>
    <row r="104" spans="1:69" ht="14">
      <c r="BC104" s="545"/>
    </row>
    <row r="105" spans="1:69" ht="14">
      <c r="BC105" s="545"/>
    </row>
    <row r="106" spans="1:69" ht="14">
      <c r="BC106" s="545"/>
    </row>
    <row r="107" spans="1:69" ht="14">
      <c r="BC107" s="545"/>
    </row>
    <row r="108" spans="1:69" ht="14">
      <c r="BC108" s="545"/>
    </row>
    <row r="109" spans="1:69" ht="14">
      <c r="BC109" s="545"/>
    </row>
    <row r="110" spans="1:69" ht="14">
      <c r="BC110" s="545"/>
    </row>
    <row r="111" spans="1:69" ht="14">
      <c r="BC111" s="545"/>
    </row>
    <row r="112" spans="1:69" ht="14">
      <c r="BC112" s="545"/>
    </row>
    <row r="113" spans="55:55" ht="14">
      <c r="BC113" s="545"/>
    </row>
    <row r="114" spans="55:55" ht="14">
      <c r="BC114" s="545"/>
    </row>
    <row r="115" spans="55:55" ht="14">
      <c r="BC115" s="545"/>
    </row>
    <row r="116" spans="55:55" ht="14">
      <c r="BC116" s="545"/>
    </row>
    <row r="117" spans="55:55" ht="14">
      <c r="BC117" s="545"/>
    </row>
    <row r="118" spans="55:55" ht="14">
      <c r="BC118" s="545"/>
    </row>
    <row r="119" spans="55:55" ht="14">
      <c r="BC119" s="545"/>
    </row>
    <row r="120" spans="55:55" ht="14">
      <c r="BC120" s="545"/>
    </row>
    <row r="121" spans="55:55" ht="14">
      <c r="BC121" s="545"/>
    </row>
    <row r="122" spans="55:55" ht="14">
      <c r="BC122" s="545"/>
    </row>
    <row r="123" spans="55:55" ht="14">
      <c r="BC123" s="545"/>
    </row>
    <row r="124" spans="55:55" ht="14">
      <c r="BC124" s="545"/>
    </row>
    <row r="125" spans="55:55" ht="14">
      <c r="BC125" s="545"/>
    </row>
    <row r="126" spans="55:55" ht="14">
      <c r="BC126" s="545"/>
    </row>
    <row r="127" spans="55:55" ht="14">
      <c r="BC127" s="545"/>
    </row>
    <row r="128" spans="55:55" ht="14">
      <c r="BC128" s="545"/>
    </row>
    <row r="129" spans="55:55" ht="14">
      <c r="BC129" s="545"/>
    </row>
    <row r="130" spans="55:55" ht="14">
      <c r="BC130" s="545"/>
    </row>
    <row r="131" spans="55:55" ht="14">
      <c r="BC131" s="545"/>
    </row>
    <row r="132" spans="55:55" ht="14">
      <c r="BC132" s="545"/>
    </row>
    <row r="133" spans="55:55" ht="14">
      <c r="BC133" s="545"/>
    </row>
    <row r="134" spans="55:55" ht="14">
      <c r="BC134" s="545"/>
    </row>
    <row r="135" spans="55:55" ht="14">
      <c r="BC135" s="545"/>
    </row>
    <row r="136" spans="55:55" ht="14">
      <c r="BC136" s="545"/>
    </row>
    <row r="137" spans="55:55" ht="14">
      <c r="BC137" s="545"/>
    </row>
    <row r="138" spans="55:55" ht="14">
      <c r="BC138" s="545"/>
    </row>
    <row r="139" spans="55:55" ht="14">
      <c r="BC139" s="545"/>
    </row>
    <row r="140" spans="55:55" ht="14">
      <c r="BC140" s="545"/>
    </row>
    <row r="141" spans="55:55" ht="14">
      <c r="BC141" s="545"/>
    </row>
    <row r="142" spans="55:55" ht="14">
      <c r="BC142" s="545"/>
    </row>
    <row r="143" spans="55:55" ht="14">
      <c r="BC143" s="545"/>
    </row>
    <row r="144" spans="55:55" ht="14">
      <c r="BC144" s="545"/>
    </row>
    <row r="145" spans="55:55" ht="14">
      <c r="BC145" s="545"/>
    </row>
    <row r="146" spans="55:55" ht="14">
      <c r="BC146" s="545"/>
    </row>
    <row r="147" spans="55:55" ht="14">
      <c r="BC147" s="545"/>
    </row>
    <row r="148" spans="55:55" ht="14">
      <c r="BC148" s="545"/>
    </row>
    <row r="149" spans="55:55" ht="14">
      <c r="BC149" s="545"/>
    </row>
    <row r="150" spans="55:55" ht="14">
      <c r="BC150" s="545"/>
    </row>
    <row r="151" spans="55:55" ht="14">
      <c r="BC151" s="545"/>
    </row>
    <row r="152" spans="55:55" ht="14">
      <c r="BC152" s="545"/>
    </row>
    <row r="153" spans="55:55" ht="14">
      <c r="BC153" s="545"/>
    </row>
    <row r="154" spans="55:55" ht="14">
      <c r="BC154" s="545"/>
    </row>
    <row r="155" spans="55:55" ht="14">
      <c r="BC155" s="545"/>
    </row>
    <row r="156" spans="55:55" ht="14">
      <c r="BC156" s="545"/>
    </row>
    <row r="157" spans="55:55" ht="14">
      <c r="BC157" s="545"/>
    </row>
    <row r="158" spans="55:55" ht="14">
      <c r="BC158" s="545"/>
    </row>
    <row r="159" spans="55:55" ht="14">
      <c r="BC159" s="545"/>
    </row>
    <row r="160" spans="55:55" ht="14">
      <c r="BC160" s="545"/>
    </row>
    <row r="161" spans="55:55" ht="14">
      <c r="BC161" s="545"/>
    </row>
    <row r="162" spans="55:55" ht="14">
      <c r="BC162" s="545"/>
    </row>
    <row r="163" spans="55:55" ht="14">
      <c r="BC163" s="545"/>
    </row>
    <row r="164" spans="55:55" ht="14">
      <c r="BC164" s="545"/>
    </row>
    <row r="165" spans="55:55" ht="14">
      <c r="BC165" s="545"/>
    </row>
    <row r="166" spans="55:55" ht="14">
      <c r="BC166" s="545"/>
    </row>
    <row r="167" spans="55:55" ht="14">
      <c r="BC167" s="545"/>
    </row>
    <row r="168" spans="55:55" ht="14">
      <c r="BC168" s="545"/>
    </row>
    <row r="169" spans="55:55" ht="14">
      <c r="BC169" s="545"/>
    </row>
    <row r="170" spans="55:55" ht="14">
      <c r="BC170" s="545"/>
    </row>
    <row r="171" spans="55:55" ht="14">
      <c r="BC171" s="545"/>
    </row>
    <row r="172" spans="55:55" ht="14">
      <c r="BC172" s="545"/>
    </row>
    <row r="173" spans="55:55" ht="14">
      <c r="BC173" s="545"/>
    </row>
    <row r="174" spans="55:55" ht="14">
      <c r="BC174" s="545"/>
    </row>
    <row r="175" spans="55:55" ht="14">
      <c r="BC175" s="545"/>
    </row>
    <row r="176" spans="55:55" ht="14">
      <c r="BC176" s="545"/>
    </row>
    <row r="177" spans="55:55" ht="14">
      <c r="BC177" s="545"/>
    </row>
    <row r="178" spans="55:55" ht="14">
      <c r="BC178" s="545"/>
    </row>
    <row r="179" spans="55:55" ht="14">
      <c r="BC179" s="545"/>
    </row>
    <row r="180" spans="55:55" ht="14">
      <c r="BC180" s="545"/>
    </row>
    <row r="181" spans="55:55" ht="14">
      <c r="BC181" s="545"/>
    </row>
    <row r="182" spans="55:55" ht="14">
      <c r="BC182" s="545"/>
    </row>
    <row r="183" spans="55:55" ht="14">
      <c r="BC183" s="545"/>
    </row>
    <row r="184" spans="55:55" ht="14">
      <c r="BC184" s="545"/>
    </row>
    <row r="185" spans="55:55" ht="14">
      <c r="BC185" s="545"/>
    </row>
    <row r="186" spans="55:55" ht="14">
      <c r="BC186" s="545"/>
    </row>
    <row r="187" spans="55:55" ht="14">
      <c r="BC187" s="545"/>
    </row>
    <row r="188" spans="55:55" ht="14">
      <c r="BC188" s="545"/>
    </row>
    <row r="189" spans="55:55" ht="14">
      <c r="BC189" s="545"/>
    </row>
    <row r="190" spans="55:55" ht="14">
      <c r="BC190" s="545"/>
    </row>
    <row r="191" spans="55:55" ht="14">
      <c r="BC191" s="545"/>
    </row>
    <row r="192" spans="55:55" ht="14">
      <c r="BC192" s="545"/>
    </row>
    <row r="193" spans="55:55" ht="14">
      <c r="BC193" s="545"/>
    </row>
    <row r="194" spans="55:55" ht="14">
      <c r="BC194" s="545"/>
    </row>
    <row r="195" spans="55:55" ht="14">
      <c r="BC195" s="545"/>
    </row>
    <row r="196" spans="55:55" ht="14">
      <c r="BC196" s="545"/>
    </row>
    <row r="197" spans="55:55" ht="14">
      <c r="BC197" s="545"/>
    </row>
    <row r="198" spans="55:55" ht="14">
      <c r="BC198" s="545"/>
    </row>
    <row r="199" spans="55:55" ht="14">
      <c r="BC199" s="545"/>
    </row>
    <row r="200" spans="55:55" ht="14">
      <c r="BC200" s="545"/>
    </row>
    <row r="201" spans="55:55" ht="14">
      <c r="BC201" s="545"/>
    </row>
    <row r="202" spans="55:55" ht="14">
      <c r="BC202" s="545"/>
    </row>
    <row r="203" spans="55:55" ht="14">
      <c r="BC203" s="545"/>
    </row>
    <row r="204" spans="55:55" ht="14">
      <c r="BC204" s="545"/>
    </row>
    <row r="205" spans="55:55" ht="14">
      <c r="BC205" s="545"/>
    </row>
    <row r="206" spans="55:55" ht="14">
      <c r="BC206" s="545"/>
    </row>
    <row r="207" spans="55:55" ht="14">
      <c r="BC207" s="545"/>
    </row>
    <row r="208" spans="55:55" ht="14">
      <c r="BC208" s="545"/>
    </row>
    <row r="209" spans="55:55" ht="14">
      <c r="BC209" s="545"/>
    </row>
    <row r="210" spans="55:55" ht="14">
      <c r="BC210" s="545"/>
    </row>
    <row r="211" spans="55:55" ht="14">
      <c r="BC211" s="545"/>
    </row>
    <row r="212" spans="55:55" ht="14">
      <c r="BC212" s="545"/>
    </row>
    <row r="213" spans="55:55" ht="14">
      <c r="BC213" s="545"/>
    </row>
    <row r="214" spans="55:55" ht="14">
      <c r="BC214" s="545"/>
    </row>
    <row r="215" spans="55:55" ht="14">
      <c r="BC215" s="545"/>
    </row>
    <row r="216" spans="55:55" ht="14">
      <c r="BC216" s="545"/>
    </row>
    <row r="217" spans="55:55" ht="14">
      <c r="BC217" s="545"/>
    </row>
    <row r="218" spans="55:55" ht="14">
      <c r="BC218" s="545"/>
    </row>
    <row r="219" spans="55:55" ht="14">
      <c r="BC219" s="545"/>
    </row>
    <row r="220" spans="55:55" ht="14">
      <c r="BC220" s="545"/>
    </row>
    <row r="221" spans="55:55" ht="14">
      <c r="BC221" s="545"/>
    </row>
    <row r="222" spans="55:55" ht="14">
      <c r="BC222" s="545"/>
    </row>
    <row r="223" spans="55:55" ht="14">
      <c r="BC223" s="545"/>
    </row>
    <row r="224" spans="55:55" ht="14">
      <c r="BC224" s="545"/>
    </row>
    <row r="225" spans="55:55" ht="14">
      <c r="BC225" s="545"/>
    </row>
    <row r="226" spans="55:55" ht="14">
      <c r="BC226" s="545"/>
    </row>
    <row r="227" spans="55:55" ht="14">
      <c r="BC227" s="545"/>
    </row>
    <row r="228" spans="55:55" ht="14">
      <c r="BC228" s="545"/>
    </row>
    <row r="229" spans="55:55" ht="14">
      <c r="BC229" s="545"/>
    </row>
    <row r="230" spans="55:55" ht="14">
      <c r="BC230" s="545"/>
    </row>
    <row r="231" spans="55:55" ht="14">
      <c r="BC231" s="545"/>
    </row>
    <row r="232" spans="55:55" ht="14">
      <c r="BC232" s="545"/>
    </row>
    <row r="233" spans="55:55" ht="14">
      <c r="BC233" s="545"/>
    </row>
    <row r="234" spans="55:55" ht="14">
      <c r="BC234" s="545"/>
    </row>
    <row r="235" spans="55:55" ht="14">
      <c r="BC235" s="545"/>
    </row>
    <row r="236" spans="55:55" ht="14">
      <c r="BC236" s="545"/>
    </row>
    <row r="237" spans="55:55" ht="14">
      <c r="BC237" s="545"/>
    </row>
    <row r="238" spans="55:55" ht="14">
      <c r="BC238" s="545"/>
    </row>
    <row r="239" spans="55:55" ht="14">
      <c r="BC239" s="545"/>
    </row>
    <row r="240" spans="55:55" ht="14">
      <c r="BC240" s="545"/>
    </row>
    <row r="241" spans="55:55" ht="14">
      <c r="BC241" s="545"/>
    </row>
    <row r="242" spans="55:55" ht="14">
      <c r="BC242" s="545"/>
    </row>
    <row r="243" spans="55:55" ht="14">
      <c r="BC243" s="545"/>
    </row>
    <row r="244" spans="55:55" ht="14">
      <c r="BC244" s="545"/>
    </row>
    <row r="245" spans="55:55" ht="14">
      <c r="BC245" s="545"/>
    </row>
    <row r="246" spans="55:55" ht="14">
      <c r="BC246" s="545"/>
    </row>
    <row r="247" spans="55:55" ht="14">
      <c r="BC247" s="545"/>
    </row>
    <row r="248" spans="55:55" ht="14">
      <c r="BC248" s="545"/>
    </row>
    <row r="249" spans="55:55" ht="14">
      <c r="BC249" s="545"/>
    </row>
    <row r="250" spans="55:55" ht="14">
      <c r="BC250" s="545"/>
    </row>
    <row r="251" spans="55:55" ht="14">
      <c r="BC251" s="545"/>
    </row>
    <row r="252" spans="55:55" ht="14">
      <c r="BC252" s="545"/>
    </row>
    <row r="253" spans="55:55" ht="14">
      <c r="BC253" s="545"/>
    </row>
    <row r="254" spans="55:55" ht="14">
      <c r="BC254" s="545"/>
    </row>
    <row r="255" spans="55:55" ht="14">
      <c r="BC255" s="545"/>
    </row>
    <row r="256" spans="55:55" ht="14">
      <c r="BC256" s="545"/>
    </row>
    <row r="257" spans="55:55" ht="14">
      <c r="BC257" s="545"/>
    </row>
    <row r="258" spans="55:55" ht="14">
      <c r="BC258" s="545"/>
    </row>
    <row r="259" spans="55:55" ht="14">
      <c r="BC259" s="545"/>
    </row>
    <row r="260" spans="55:55" ht="14">
      <c r="BC260" s="545"/>
    </row>
    <row r="261" spans="55:55" ht="14">
      <c r="BC261" s="545"/>
    </row>
    <row r="262" spans="55:55" ht="14">
      <c r="BC262" s="545"/>
    </row>
    <row r="263" spans="55:55" ht="14">
      <c r="BC263" s="545"/>
    </row>
    <row r="264" spans="55:55" ht="14">
      <c r="BC264" s="545"/>
    </row>
    <row r="265" spans="55:55" ht="14">
      <c r="BC265" s="545"/>
    </row>
    <row r="266" spans="55:55" ht="14">
      <c r="BC266" s="545"/>
    </row>
    <row r="267" spans="55:55" ht="14">
      <c r="BC267" s="545"/>
    </row>
    <row r="268" spans="55:55" ht="14">
      <c r="BC268" s="545"/>
    </row>
    <row r="269" spans="55:55" ht="14">
      <c r="BC269" s="545"/>
    </row>
    <row r="270" spans="55:55" ht="14">
      <c r="BC270" s="545"/>
    </row>
    <row r="271" spans="55:55" ht="14">
      <c r="BC271" s="545"/>
    </row>
    <row r="272" spans="55:55" ht="14">
      <c r="BC272" s="545"/>
    </row>
    <row r="273" spans="55:55" ht="14">
      <c r="BC273" s="545"/>
    </row>
    <row r="274" spans="55:55" ht="14">
      <c r="BC274" s="545"/>
    </row>
    <row r="275" spans="55:55" ht="14">
      <c r="BC275" s="545"/>
    </row>
    <row r="276" spans="55:55" ht="14">
      <c r="BC276" s="545"/>
    </row>
    <row r="277" spans="55:55" ht="14">
      <c r="BC277" s="545"/>
    </row>
    <row r="278" spans="55:55" ht="14">
      <c r="BC278" s="545"/>
    </row>
    <row r="279" spans="55:55" ht="14">
      <c r="BC279" s="545"/>
    </row>
    <row r="280" spans="55:55" ht="14">
      <c r="BC280" s="545"/>
    </row>
    <row r="281" spans="55:55" ht="14">
      <c r="BC281" s="545"/>
    </row>
    <row r="282" spans="55:55" ht="14">
      <c r="BC282" s="545"/>
    </row>
    <row r="283" spans="55:55" ht="14">
      <c r="BC283" s="545"/>
    </row>
    <row r="284" spans="55:55" ht="14">
      <c r="BC284" s="545"/>
    </row>
    <row r="285" spans="55:55" ht="14">
      <c r="BC285" s="545"/>
    </row>
    <row r="286" spans="55:55" ht="14">
      <c r="BC286" s="545"/>
    </row>
    <row r="287" spans="55:55" ht="14">
      <c r="BC287" s="545"/>
    </row>
    <row r="288" spans="55:55" ht="14">
      <c r="BC288" s="545"/>
    </row>
    <row r="289" spans="55:55" ht="14">
      <c r="BC289" s="545"/>
    </row>
    <row r="290" spans="55:55" ht="14">
      <c r="BC290" s="545"/>
    </row>
    <row r="291" spans="55:55" ht="14">
      <c r="BC291" s="545"/>
    </row>
    <row r="292" spans="55:55" ht="14">
      <c r="BC292" s="545"/>
    </row>
    <row r="293" spans="55:55" ht="14">
      <c r="BC293" s="545"/>
    </row>
    <row r="294" spans="55:55" ht="14">
      <c r="BC294" s="545"/>
    </row>
    <row r="295" spans="55:55" ht="14">
      <c r="BC295" s="545"/>
    </row>
    <row r="296" spans="55:55" ht="14">
      <c r="BC296" s="545"/>
    </row>
    <row r="297" spans="55:55" ht="14">
      <c r="BC297" s="545"/>
    </row>
    <row r="298" spans="55:55" ht="14">
      <c r="BC298" s="545"/>
    </row>
    <row r="299" spans="55:55" ht="14">
      <c r="BC299" s="545"/>
    </row>
    <row r="300" spans="55:55" ht="14">
      <c r="BC300" s="545"/>
    </row>
    <row r="301" spans="55:55" ht="14">
      <c r="BC301" s="545"/>
    </row>
    <row r="302" spans="55:55" ht="14">
      <c r="BC302" s="545"/>
    </row>
    <row r="303" spans="55:55" ht="14">
      <c r="BC303" s="545"/>
    </row>
    <row r="304" spans="55:55" ht="14">
      <c r="BC304" s="545"/>
    </row>
    <row r="305" spans="55:55" ht="14">
      <c r="BC305" s="545"/>
    </row>
    <row r="306" spans="55:55" ht="14">
      <c r="BC306" s="545"/>
    </row>
    <row r="307" spans="55:55" ht="14">
      <c r="BC307" s="545"/>
    </row>
    <row r="308" spans="55:55" ht="14">
      <c r="BC308" s="545"/>
    </row>
    <row r="309" spans="55:55" ht="14">
      <c r="BC309" s="545"/>
    </row>
    <row r="310" spans="55:55" ht="14">
      <c r="BC310" s="545"/>
    </row>
    <row r="311" spans="55:55" ht="14">
      <c r="BC311" s="545"/>
    </row>
    <row r="312" spans="55:55" ht="14">
      <c r="BC312" s="545"/>
    </row>
    <row r="313" spans="55:55" ht="14">
      <c r="BC313" s="545"/>
    </row>
    <row r="314" spans="55:55" ht="14">
      <c r="BC314" s="545"/>
    </row>
    <row r="315" spans="55:55" ht="14">
      <c r="BC315" s="545"/>
    </row>
    <row r="316" spans="55:55" ht="14">
      <c r="BC316" s="545"/>
    </row>
    <row r="317" spans="55:55" ht="14">
      <c r="BC317" s="545"/>
    </row>
    <row r="318" spans="55:55" ht="14">
      <c r="BC318" s="545"/>
    </row>
    <row r="319" spans="55:55" ht="14">
      <c r="BC319" s="545"/>
    </row>
    <row r="320" spans="55:55" ht="14">
      <c r="BC320" s="545"/>
    </row>
    <row r="321" spans="55:55" ht="14">
      <c r="BC321" s="545"/>
    </row>
    <row r="322" spans="55:55" ht="14">
      <c r="BC322" s="545"/>
    </row>
    <row r="323" spans="55:55" ht="14">
      <c r="BC323" s="545"/>
    </row>
    <row r="324" spans="55:55" ht="14">
      <c r="BC324" s="545"/>
    </row>
    <row r="325" spans="55:55" ht="14">
      <c r="BC325" s="545"/>
    </row>
    <row r="326" spans="55:55" ht="14">
      <c r="BC326" s="545"/>
    </row>
    <row r="327" spans="55:55" ht="14">
      <c r="BC327" s="545"/>
    </row>
    <row r="328" spans="55:55" ht="14">
      <c r="BC328" s="545"/>
    </row>
    <row r="329" spans="55:55" ht="14">
      <c r="BC329" s="545"/>
    </row>
    <row r="330" spans="55:55" ht="14">
      <c r="BC330" s="545"/>
    </row>
    <row r="331" spans="55:55" ht="14">
      <c r="BC331" s="545"/>
    </row>
    <row r="332" spans="55:55" ht="14">
      <c r="BC332" s="545"/>
    </row>
    <row r="333" spans="55:55" ht="14">
      <c r="BC333" s="545"/>
    </row>
    <row r="334" spans="55:55" ht="14">
      <c r="BC334" s="545"/>
    </row>
    <row r="335" spans="55:55" ht="14">
      <c r="BC335" s="545"/>
    </row>
    <row r="336" spans="55:55" ht="14">
      <c r="BC336" s="545"/>
    </row>
    <row r="337" spans="55:55" ht="14">
      <c r="BC337" s="545"/>
    </row>
    <row r="338" spans="55:55" ht="14">
      <c r="BC338" s="545"/>
    </row>
    <row r="339" spans="55:55" ht="14">
      <c r="BC339" s="545"/>
    </row>
    <row r="340" spans="55:55" ht="14">
      <c r="BC340" s="545"/>
    </row>
    <row r="341" spans="55:55" ht="14">
      <c r="BC341" s="545"/>
    </row>
    <row r="342" spans="55:55" ht="14">
      <c r="BC342" s="545"/>
    </row>
    <row r="343" spans="55:55" ht="14">
      <c r="BC343" s="545"/>
    </row>
    <row r="344" spans="55:55" ht="14">
      <c r="BC344" s="545"/>
    </row>
    <row r="345" spans="55:55" ht="14">
      <c r="BC345" s="545"/>
    </row>
    <row r="346" spans="55:55" ht="14">
      <c r="BC346" s="545"/>
    </row>
    <row r="347" spans="55:55" ht="14">
      <c r="BC347" s="545"/>
    </row>
    <row r="348" spans="55:55" ht="14">
      <c r="BC348" s="545"/>
    </row>
    <row r="349" spans="55:55" ht="14">
      <c r="BC349" s="545"/>
    </row>
    <row r="350" spans="55:55" ht="14">
      <c r="BC350" s="545"/>
    </row>
    <row r="351" spans="55:55" ht="14">
      <c r="BC351" s="545"/>
    </row>
    <row r="352" spans="55:55" ht="14">
      <c r="BC352" s="545"/>
    </row>
    <row r="353" spans="55:55" ht="14">
      <c r="BC353" s="545"/>
    </row>
    <row r="354" spans="55:55" ht="14">
      <c r="BC354" s="545"/>
    </row>
    <row r="355" spans="55:55" ht="14">
      <c r="BC355" s="545"/>
    </row>
    <row r="356" spans="55:55" ht="14">
      <c r="BC356" s="545"/>
    </row>
    <row r="357" spans="55:55" ht="14">
      <c r="BC357" s="545"/>
    </row>
    <row r="358" spans="55:55" ht="14">
      <c r="BC358" s="545"/>
    </row>
    <row r="359" spans="55:55" ht="14">
      <c r="BC359" s="545"/>
    </row>
    <row r="360" spans="55:55" ht="14">
      <c r="BC360" s="545"/>
    </row>
    <row r="361" spans="55:55" ht="14">
      <c r="BC361" s="545"/>
    </row>
    <row r="362" spans="55:55" ht="14">
      <c r="BC362" s="545"/>
    </row>
    <row r="363" spans="55:55" ht="14">
      <c r="BC363" s="545"/>
    </row>
    <row r="364" spans="55:55" ht="14">
      <c r="BC364" s="545"/>
    </row>
    <row r="365" spans="55:55" ht="14">
      <c r="BC365" s="545"/>
    </row>
    <row r="366" spans="55:55" ht="14">
      <c r="BC366" s="545"/>
    </row>
    <row r="367" spans="55:55" ht="14">
      <c r="BC367" s="545"/>
    </row>
    <row r="368" spans="55:55" ht="14">
      <c r="BC368" s="545"/>
    </row>
    <row r="369" spans="55:55" ht="14">
      <c r="BC369" s="545"/>
    </row>
    <row r="370" spans="55:55" ht="14">
      <c r="BC370" s="545"/>
    </row>
    <row r="371" spans="55:55" ht="14">
      <c r="BC371" s="545"/>
    </row>
    <row r="372" spans="55:55" ht="14">
      <c r="BC372" s="545"/>
    </row>
    <row r="373" spans="55:55" ht="14">
      <c r="BC373" s="545"/>
    </row>
    <row r="374" spans="55:55" ht="14">
      <c r="BC374" s="545"/>
    </row>
    <row r="375" spans="55:55" ht="14">
      <c r="BC375" s="545"/>
    </row>
    <row r="376" spans="55:55" ht="14">
      <c r="BC376" s="545"/>
    </row>
    <row r="377" spans="55:55" ht="14">
      <c r="BC377" s="545"/>
    </row>
    <row r="378" spans="55:55" ht="14">
      <c r="BC378" s="545"/>
    </row>
    <row r="379" spans="55:55" ht="14">
      <c r="BC379" s="545"/>
    </row>
    <row r="380" spans="55:55" ht="14">
      <c r="BC380" s="545"/>
    </row>
    <row r="381" spans="55:55" ht="14">
      <c r="BC381" s="545"/>
    </row>
    <row r="382" spans="55:55" ht="14">
      <c r="BC382" s="545"/>
    </row>
    <row r="383" spans="55:55" ht="14">
      <c r="BC383" s="545"/>
    </row>
    <row r="384" spans="55:55" ht="14">
      <c r="BC384" s="545"/>
    </row>
    <row r="385" spans="55:55" ht="14">
      <c r="BC385" s="545"/>
    </row>
    <row r="386" spans="55:55" ht="14">
      <c r="BC386" s="545"/>
    </row>
    <row r="387" spans="55:55" ht="14">
      <c r="BC387" s="545"/>
    </row>
    <row r="388" spans="55:55" ht="14">
      <c r="BC388" s="545"/>
    </row>
    <row r="389" spans="55:55" ht="14">
      <c r="BC389" s="545"/>
    </row>
    <row r="390" spans="55:55" ht="14">
      <c r="BC390" s="545"/>
    </row>
    <row r="391" spans="55:55" ht="14">
      <c r="BC391" s="545"/>
    </row>
    <row r="392" spans="55:55" ht="14">
      <c r="BC392" s="545"/>
    </row>
    <row r="393" spans="55:55" ht="14">
      <c r="BC393" s="545"/>
    </row>
    <row r="394" spans="55:55" ht="14">
      <c r="BC394" s="545"/>
    </row>
    <row r="395" spans="55:55" ht="14">
      <c r="BC395" s="545"/>
    </row>
    <row r="396" spans="55:55" ht="14">
      <c r="BC396" s="545"/>
    </row>
    <row r="397" spans="55:55" ht="14">
      <c r="BC397" s="545"/>
    </row>
    <row r="398" spans="55:55" ht="14">
      <c r="BC398" s="545"/>
    </row>
    <row r="399" spans="55:55" ht="14">
      <c r="BC399" s="545"/>
    </row>
    <row r="400" spans="55:55" ht="14">
      <c r="BC400" s="545"/>
    </row>
    <row r="401" spans="55:55" ht="14">
      <c r="BC401" s="545"/>
    </row>
    <row r="402" spans="55:55" ht="14">
      <c r="BC402" s="545"/>
    </row>
    <row r="403" spans="55:55" ht="14">
      <c r="BC403" s="545"/>
    </row>
    <row r="404" spans="55:55" ht="14">
      <c r="BC404" s="545"/>
    </row>
    <row r="405" spans="55:55" ht="14">
      <c r="BC405" s="545"/>
    </row>
    <row r="406" spans="55:55" ht="14">
      <c r="BC406" s="545"/>
    </row>
    <row r="407" spans="55:55" ht="14">
      <c r="BC407" s="545"/>
    </row>
    <row r="408" spans="55:55" ht="14">
      <c r="BC408" s="545"/>
    </row>
    <row r="409" spans="55:55" ht="14">
      <c r="BC409" s="545"/>
    </row>
    <row r="410" spans="55:55" ht="14">
      <c r="BC410" s="545"/>
    </row>
    <row r="411" spans="55:55" ht="14">
      <c r="BC411" s="545"/>
    </row>
    <row r="412" spans="55:55" ht="14">
      <c r="BC412" s="545"/>
    </row>
    <row r="413" spans="55:55" ht="14">
      <c r="BC413" s="545"/>
    </row>
    <row r="414" spans="55:55" ht="14">
      <c r="BC414" s="545"/>
    </row>
    <row r="415" spans="55:55" ht="14">
      <c r="BC415" s="545"/>
    </row>
    <row r="416" spans="55:55" ht="14">
      <c r="BC416" s="545"/>
    </row>
    <row r="417" spans="55:55" ht="14">
      <c r="BC417" s="545"/>
    </row>
    <row r="418" spans="55:55" ht="14">
      <c r="BC418" s="545"/>
    </row>
    <row r="419" spans="55:55" ht="14">
      <c r="BC419" s="545"/>
    </row>
    <row r="420" spans="55:55" ht="14">
      <c r="BC420" s="545"/>
    </row>
    <row r="421" spans="55:55" ht="14">
      <c r="BC421" s="545"/>
    </row>
    <row r="422" spans="55:55" ht="14">
      <c r="BC422" s="545"/>
    </row>
    <row r="423" spans="55:55" ht="14">
      <c r="BC423" s="545"/>
    </row>
    <row r="424" spans="55:55" ht="14">
      <c r="BC424" s="545"/>
    </row>
    <row r="425" spans="55:55" ht="14">
      <c r="BC425" s="545"/>
    </row>
    <row r="426" spans="55:55" ht="14">
      <c r="BC426" s="545"/>
    </row>
    <row r="427" spans="55:55" ht="14">
      <c r="BC427" s="545"/>
    </row>
    <row r="428" spans="55:55" ht="14">
      <c r="BC428" s="545"/>
    </row>
    <row r="429" spans="55:55" ht="14">
      <c r="BC429" s="545"/>
    </row>
    <row r="430" spans="55:55" ht="14">
      <c r="BC430" s="545"/>
    </row>
    <row r="431" spans="55:55" ht="14">
      <c r="BC431" s="545"/>
    </row>
    <row r="432" spans="55:55" ht="14">
      <c r="BC432" s="545"/>
    </row>
    <row r="433" spans="55:55" ht="14">
      <c r="BC433" s="545"/>
    </row>
    <row r="434" spans="55:55" ht="14">
      <c r="BC434" s="545"/>
    </row>
    <row r="435" spans="55:55" ht="14">
      <c r="BC435" s="545"/>
    </row>
    <row r="436" spans="55:55" ht="14">
      <c r="BC436" s="545"/>
    </row>
    <row r="437" spans="55:55" ht="14">
      <c r="BC437" s="545"/>
    </row>
    <row r="438" spans="55:55" ht="14">
      <c r="BC438" s="545"/>
    </row>
    <row r="439" spans="55:55" ht="14">
      <c r="BC439" s="545"/>
    </row>
    <row r="440" spans="55:55" ht="14">
      <c r="BC440" s="545"/>
    </row>
    <row r="441" spans="55:55" ht="14">
      <c r="BC441" s="545"/>
    </row>
    <row r="442" spans="55:55" ht="14">
      <c r="BC442" s="545"/>
    </row>
    <row r="443" spans="55:55" ht="14">
      <c r="BC443" s="545"/>
    </row>
    <row r="444" spans="55:55" ht="14">
      <c r="BC444" s="545"/>
    </row>
    <row r="445" spans="55:55" ht="14">
      <c r="BC445" s="545"/>
    </row>
    <row r="446" spans="55:55" ht="14">
      <c r="BC446" s="545"/>
    </row>
    <row r="447" spans="55:55" ht="14">
      <c r="BC447" s="545"/>
    </row>
    <row r="448" spans="55:55" ht="14">
      <c r="BC448" s="545"/>
    </row>
    <row r="449" spans="55:55" ht="14">
      <c r="BC449" s="545"/>
    </row>
    <row r="450" spans="55:55" ht="14">
      <c r="BC450" s="545"/>
    </row>
    <row r="451" spans="55:55" ht="14">
      <c r="BC451" s="545"/>
    </row>
    <row r="452" spans="55:55" ht="14">
      <c r="BC452" s="545"/>
    </row>
    <row r="453" spans="55:55" ht="14">
      <c r="BC453" s="545"/>
    </row>
    <row r="454" spans="55:55" ht="14">
      <c r="BC454" s="545"/>
    </row>
    <row r="455" spans="55:55" ht="14">
      <c r="BC455" s="545"/>
    </row>
    <row r="456" spans="55:55" ht="14">
      <c r="BC456" s="545"/>
    </row>
    <row r="457" spans="55:55" ht="14">
      <c r="BC457" s="545"/>
    </row>
    <row r="458" spans="55:55" ht="14">
      <c r="BC458" s="545"/>
    </row>
    <row r="459" spans="55:55" ht="14">
      <c r="BC459" s="545"/>
    </row>
    <row r="460" spans="55:55" ht="14">
      <c r="BC460" s="545"/>
    </row>
    <row r="461" spans="55:55" ht="14">
      <c r="BC461" s="545"/>
    </row>
    <row r="462" spans="55:55" ht="14">
      <c r="BC462" s="545"/>
    </row>
    <row r="463" spans="55:55" ht="14">
      <c r="BC463" s="545"/>
    </row>
  </sheetData>
  <mergeCells count="6">
    <mergeCell ref="BP9:BQ14"/>
    <mergeCell ref="A9:C14"/>
    <mergeCell ref="V9:W14"/>
    <mergeCell ref="X9:Z14"/>
    <mergeCell ref="AS9:AT14"/>
    <mergeCell ref="AU9:AW14"/>
  </mergeCells>
  <phoneticPr fontId="100"/>
  <printOptions horizontalCentered="1"/>
  <pageMargins left="0.59055118110236227" right="0.59055118110236227" top="0.39370078740157483" bottom="0.39370078740157483" header="0" footer="0"/>
  <pageSetup paperSize="9" scale="60" firstPageNumber="54" pageOrder="overThenDown" orientation="portrait" useFirstPageNumber="1" r:id="rId1"/>
  <headerFooter alignWithMargins="0">
    <oddFooter>&amp;C&amp;"ＭＳ Ｐ明朝,標準"&amp;18－&amp;P－</oddFooter>
  </headerFooter>
  <colBreaks count="3" manualBreakCount="3">
    <brk id="12" max="96" man="1"/>
    <brk id="23" max="96" man="1"/>
    <brk id="46" max="9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7BEAE-F9A7-4250-9E0A-AE5224E14746}">
  <sheetPr>
    <tabColor theme="7" tint="0.39997558519241921"/>
  </sheetPr>
  <dimension ref="A1:CJ139"/>
  <sheetViews>
    <sheetView showGridLines="0" view="pageBreakPreview" zoomScale="70" zoomScaleNormal="75" zoomScaleSheetLayoutView="30" workbookViewId="0"/>
  </sheetViews>
  <sheetFormatPr defaultColWidth="9" defaultRowHeight="13"/>
  <cols>
    <col min="1" max="2" width="8.6328125" style="4" customWidth="1"/>
    <col min="3" max="3" width="10.26953125" style="4" customWidth="1"/>
    <col min="4" max="11" width="15.7265625" style="4" customWidth="1"/>
    <col min="12" max="19" width="16.08984375" style="4" customWidth="1"/>
    <col min="20" max="21" width="10.6328125" style="4" customWidth="1"/>
    <col min="22" max="23" width="8.6328125" style="4" customWidth="1"/>
    <col min="24" max="24" width="10.26953125" style="4" customWidth="1"/>
    <col min="25" max="32" width="15.7265625" style="4" customWidth="1"/>
    <col min="33" max="40" width="16.08984375" style="4" customWidth="1"/>
    <col min="41" max="42" width="10.6328125" style="4" customWidth="1"/>
    <col min="43" max="44" width="8.6328125" style="4" customWidth="1"/>
    <col min="45" max="45" width="10.26953125" style="4" customWidth="1"/>
    <col min="46" max="53" width="15.7265625" style="4" customWidth="1"/>
    <col min="54" max="61" width="16.08984375" style="4" customWidth="1"/>
    <col min="62" max="63" width="10.6328125" style="4" customWidth="1"/>
    <col min="64" max="65" width="8.6328125" style="4" customWidth="1"/>
    <col min="66" max="66" width="10.26953125" style="4" customWidth="1"/>
    <col min="67" max="74" width="15.7265625" style="4" customWidth="1"/>
    <col min="75" max="82" width="16.08984375" style="4" customWidth="1"/>
    <col min="83" max="84" width="10.6328125" style="4" customWidth="1"/>
    <col min="85" max="16384" width="9" style="4"/>
  </cols>
  <sheetData>
    <row r="1" spans="1:88" s="14" customFormat="1" ht="15" customHeight="1">
      <c r="A1" s="612" t="s">
        <v>717</v>
      </c>
      <c r="B1" s="374"/>
      <c r="C1" s="374"/>
      <c r="D1" s="374"/>
      <c r="S1" s="610"/>
      <c r="T1" s="374"/>
      <c r="U1" s="610" t="s">
        <v>717</v>
      </c>
      <c r="V1" s="612" t="s">
        <v>717</v>
      </c>
      <c r="W1" s="374"/>
      <c r="X1" s="374"/>
      <c r="Y1" s="374"/>
      <c r="AN1" s="610"/>
      <c r="AO1" s="374"/>
      <c r="AP1" s="610" t="s">
        <v>717</v>
      </c>
      <c r="AQ1" s="612" t="s">
        <v>717</v>
      </c>
      <c r="AR1" s="374"/>
      <c r="AS1" s="374"/>
      <c r="AT1" s="374"/>
      <c r="BI1" s="610"/>
      <c r="BJ1" s="374"/>
      <c r="BK1" s="610" t="s">
        <v>717</v>
      </c>
      <c r="BL1" s="612" t="s">
        <v>717</v>
      </c>
      <c r="BM1" s="374"/>
      <c r="BN1" s="374"/>
      <c r="BO1" s="374"/>
      <c r="CD1" s="610"/>
      <c r="CE1" s="374"/>
      <c r="CF1" s="610" t="s">
        <v>717</v>
      </c>
      <c r="CG1" s="612"/>
      <c r="CH1" s="374"/>
      <c r="CI1" s="374"/>
      <c r="CJ1" s="374"/>
    </row>
    <row r="2" spans="1:88" s="14" customFormat="1" ht="15" customHeight="1">
      <c r="A2" s="374" t="s">
        <v>721</v>
      </c>
      <c r="C2" s="497"/>
      <c r="D2" s="611"/>
      <c r="S2" s="612"/>
      <c r="T2" s="611"/>
      <c r="U2" s="610" t="s">
        <v>721</v>
      </c>
      <c r="V2" s="374" t="s">
        <v>721</v>
      </c>
      <c r="X2" s="497"/>
      <c r="Y2" s="611"/>
      <c r="AN2" s="612"/>
      <c r="AO2" s="611"/>
      <c r="AP2" s="610" t="s">
        <v>721</v>
      </c>
      <c r="AQ2" s="374" t="s">
        <v>721</v>
      </c>
      <c r="AS2" s="497"/>
      <c r="AT2" s="611"/>
      <c r="BI2" s="612"/>
      <c r="BJ2" s="611"/>
      <c r="BK2" s="610" t="s">
        <v>721</v>
      </c>
      <c r="BL2" s="374" t="s">
        <v>721</v>
      </c>
      <c r="BN2" s="497"/>
      <c r="BO2" s="611"/>
      <c r="CD2" s="612"/>
      <c r="CE2" s="611"/>
      <c r="CF2" s="610" t="s">
        <v>721</v>
      </c>
      <c r="CG2" s="374"/>
      <c r="CI2" s="497"/>
      <c r="CJ2" s="611"/>
    </row>
    <row r="3" spans="1:88" s="14" customFormat="1" ht="15" customHeight="1">
      <c r="A3" s="374"/>
      <c r="C3" s="611"/>
      <c r="D3" s="611"/>
      <c r="F3" s="1399"/>
      <c r="S3" s="612"/>
      <c r="T3" s="611"/>
      <c r="U3" s="611"/>
      <c r="V3" s="374"/>
      <c r="X3" s="611"/>
      <c r="Y3" s="611"/>
      <c r="AN3" s="612"/>
      <c r="AO3" s="611"/>
      <c r="AP3" s="611"/>
      <c r="AQ3" s="374"/>
      <c r="AS3" s="611"/>
      <c r="AT3" s="611"/>
      <c r="BI3" s="612"/>
      <c r="BJ3" s="611"/>
      <c r="BK3" s="611"/>
      <c r="BL3" s="374"/>
      <c r="BN3" s="611"/>
      <c r="BO3" s="611"/>
      <c r="CD3" s="612"/>
      <c r="CE3" s="611"/>
      <c r="CF3" s="611"/>
    </row>
    <row r="4" spans="1:88" ht="15" customHeight="1">
      <c r="A4" s="374"/>
      <c r="B4" s="35"/>
      <c r="C4" s="612"/>
      <c r="D4" s="35"/>
      <c r="I4" s="35"/>
      <c r="J4" s="35"/>
      <c r="K4" s="35"/>
      <c r="S4" s="612"/>
      <c r="T4" s="14"/>
      <c r="U4" s="14"/>
      <c r="V4" s="374"/>
      <c r="W4" s="35"/>
      <c r="X4" s="612"/>
      <c r="AN4" s="612"/>
      <c r="AO4" s="14"/>
      <c r="AP4" s="14"/>
      <c r="AQ4" s="374"/>
      <c r="AR4" s="35"/>
      <c r="AS4" s="612"/>
      <c r="BI4" s="612"/>
      <c r="BJ4" s="14"/>
      <c r="BK4" s="14"/>
      <c r="BL4" s="374"/>
      <c r="BM4" s="35"/>
      <c r="BN4" s="612"/>
      <c r="CD4" s="612"/>
      <c r="CE4" s="14"/>
      <c r="CF4" s="14"/>
    </row>
    <row r="5" spans="1:88" ht="15" customHeight="1">
      <c r="A5" s="74"/>
      <c r="B5" s="74"/>
      <c r="C5" s="74"/>
      <c r="D5" s="613" t="s">
        <v>1830</v>
      </c>
      <c r="I5" s="35"/>
      <c r="J5" s="35"/>
      <c r="K5" s="35"/>
      <c r="T5" s="14"/>
      <c r="U5" s="14"/>
      <c r="V5" s="74"/>
      <c r="W5" s="74"/>
      <c r="X5" s="74"/>
      <c r="AO5" s="14"/>
      <c r="AP5" s="14"/>
      <c r="AQ5" s="74"/>
      <c r="AR5" s="74"/>
      <c r="AS5" s="74"/>
      <c r="BJ5" s="14"/>
      <c r="BK5" s="14"/>
      <c r="BL5" s="74"/>
      <c r="BM5" s="74"/>
      <c r="BN5" s="74"/>
      <c r="CE5" s="14"/>
      <c r="CF5" s="14"/>
    </row>
    <row r="6" spans="1:88" ht="15" customHeight="1">
      <c r="A6" s="74"/>
      <c r="B6" s="74"/>
      <c r="C6" s="74"/>
      <c r="D6" s="440"/>
      <c r="I6" s="35"/>
      <c r="J6" s="35"/>
      <c r="K6" s="35"/>
      <c r="T6" s="14"/>
      <c r="U6" s="14"/>
      <c r="V6" s="74"/>
      <c r="W6" s="74"/>
      <c r="X6" s="74"/>
      <c r="AO6" s="14"/>
      <c r="AP6" s="14"/>
      <c r="AQ6" s="74"/>
      <c r="AR6" s="74"/>
      <c r="AS6" s="74"/>
      <c r="BJ6" s="14"/>
      <c r="BK6" s="14"/>
      <c r="BL6" s="74"/>
      <c r="BM6" s="74"/>
      <c r="BN6" s="74"/>
      <c r="CE6" s="14"/>
      <c r="CF6" s="14"/>
    </row>
    <row r="7" spans="1:88" s="14" customFormat="1" ht="20.25" customHeight="1">
      <c r="A7" s="614" t="s">
        <v>866</v>
      </c>
      <c r="B7" s="615"/>
      <c r="C7" s="615"/>
      <c r="D7" s="413"/>
      <c r="E7" s="615" t="s">
        <v>787</v>
      </c>
      <c r="V7" s="615"/>
      <c r="W7" s="615"/>
      <c r="X7" s="615"/>
      <c r="AQ7" s="615"/>
      <c r="AR7" s="615"/>
      <c r="AS7" s="615"/>
      <c r="BL7" s="615"/>
      <c r="BM7" s="615"/>
      <c r="BN7" s="615"/>
    </row>
    <row r="8" spans="1:88" s="14" customFormat="1" ht="18.75" customHeight="1">
      <c r="A8" s="482" t="s">
        <v>722</v>
      </c>
      <c r="B8" s="146"/>
      <c r="C8" s="146"/>
      <c r="D8" s="616"/>
      <c r="E8" s="617" t="s">
        <v>829</v>
      </c>
      <c r="F8" s="146"/>
      <c r="G8" s="146"/>
      <c r="H8" s="146"/>
      <c r="I8" s="146"/>
      <c r="J8" s="617"/>
      <c r="K8" s="618" t="s">
        <v>1263</v>
      </c>
      <c r="L8" s="996" t="s">
        <v>1264</v>
      </c>
      <c r="M8" s="1692"/>
      <c r="N8" s="494" t="s">
        <v>1246</v>
      </c>
      <c r="O8" s="494"/>
      <c r="P8" s="494"/>
      <c r="Q8" s="494"/>
      <c r="R8" s="617"/>
      <c r="S8" s="618" t="s">
        <v>1263</v>
      </c>
      <c r="T8" s="494"/>
      <c r="U8" s="494"/>
      <c r="V8" s="482" t="s">
        <v>201</v>
      </c>
      <c r="W8" s="146"/>
      <c r="X8" s="146"/>
      <c r="Y8" s="1692"/>
      <c r="Z8" s="617" t="s">
        <v>1260</v>
      </c>
      <c r="AA8" s="494"/>
      <c r="AB8" s="494"/>
      <c r="AC8" s="494"/>
      <c r="AD8" s="494"/>
      <c r="AE8" s="617"/>
      <c r="AF8" s="618" t="s">
        <v>1263</v>
      </c>
      <c r="AG8" s="1456" t="s">
        <v>202</v>
      </c>
      <c r="AH8" s="1692"/>
      <c r="AI8" s="617" t="s">
        <v>1915</v>
      </c>
      <c r="AJ8" s="494"/>
      <c r="AK8" s="494"/>
      <c r="AL8" s="494"/>
      <c r="AM8" s="486"/>
      <c r="AN8" s="618" t="s">
        <v>1916</v>
      </c>
      <c r="AO8" s="494"/>
      <c r="AP8" s="494"/>
      <c r="AQ8" s="482" t="s">
        <v>1917</v>
      </c>
      <c r="AR8" s="146"/>
      <c r="AS8" s="146"/>
      <c r="AT8" s="1692"/>
      <c r="AU8" s="641" t="s">
        <v>750</v>
      </c>
      <c r="AV8" s="494"/>
      <c r="AW8" s="494"/>
      <c r="AX8" s="494"/>
      <c r="AY8" s="494"/>
      <c r="AZ8" s="1401"/>
      <c r="BA8" s="2383" t="s">
        <v>1265</v>
      </c>
      <c r="BB8" s="1907" t="s">
        <v>867</v>
      </c>
      <c r="BC8" s="641"/>
      <c r="BD8" s="641" t="s">
        <v>1918</v>
      </c>
      <c r="BE8" s="1692"/>
      <c r="BF8" s="617"/>
      <c r="BG8" s="494"/>
      <c r="BH8" s="1440"/>
      <c r="BI8" s="618" t="s">
        <v>1263</v>
      </c>
      <c r="BJ8" s="494"/>
      <c r="BK8" s="494"/>
      <c r="BL8" s="482" t="s">
        <v>865</v>
      </c>
      <c r="BM8" s="146"/>
      <c r="BN8" s="146"/>
      <c r="BO8" s="494"/>
      <c r="BP8" s="641" t="s">
        <v>1919</v>
      </c>
      <c r="BQ8" s="494"/>
      <c r="BR8" s="494"/>
      <c r="BS8" s="494"/>
      <c r="BT8" s="494"/>
      <c r="BU8" s="619"/>
      <c r="BV8" s="2383" t="s">
        <v>1265</v>
      </c>
      <c r="BW8" s="996" t="s">
        <v>605</v>
      </c>
      <c r="BX8" s="490"/>
      <c r="BY8" s="490" t="s">
        <v>1920</v>
      </c>
      <c r="BZ8" s="616"/>
      <c r="CA8" s="486"/>
      <c r="CB8" s="146"/>
      <c r="CC8" s="1524" t="s">
        <v>1921</v>
      </c>
      <c r="CD8" s="2383" t="s">
        <v>1922</v>
      </c>
      <c r="CE8" s="494"/>
      <c r="CF8" s="494"/>
      <c r="CG8" s="486"/>
    </row>
    <row r="9" spans="1:88" s="14" customFormat="1" ht="18" customHeight="1">
      <c r="A9" s="2524" t="s">
        <v>1844</v>
      </c>
      <c r="B9" s="2524"/>
      <c r="C9" s="2525"/>
      <c r="D9" s="426"/>
      <c r="E9" s="121"/>
      <c r="F9" s="2130" t="s">
        <v>118</v>
      </c>
      <c r="G9" s="2130" t="s">
        <v>195</v>
      </c>
      <c r="H9" s="384"/>
      <c r="I9" s="384" t="s">
        <v>1478</v>
      </c>
      <c r="J9" s="384" t="s">
        <v>1722</v>
      </c>
      <c r="K9" s="444"/>
      <c r="L9" s="426"/>
      <c r="M9" s="384"/>
      <c r="N9" s="1405" t="s">
        <v>118</v>
      </c>
      <c r="O9" s="1405" t="s">
        <v>132</v>
      </c>
      <c r="P9" s="384"/>
      <c r="Q9" s="384" t="s">
        <v>1478</v>
      </c>
      <c r="R9" s="384" t="s">
        <v>1722</v>
      </c>
      <c r="S9" s="444"/>
      <c r="T9" s="2514" t="s">
        <v>1846</v>
      </c>
      <c r="U9" s="2515"/>
      <c r="V9" s="2524" t="s">
        <v>1847</v>
      </c>
      <c r="W9" s="2524"/>
      <c r="X9" s="2525"/>
      <c r="Y9" s="426"/>
      <c r="Z9" s="384"/>
      <c r="AA9" s="1405" t="s">
        <v>127</v>
      </c>
      <c r="AB9" s="1405" t="s">
        <v>132</v>
      </c>
      <c r="AC9" s="384"/>
      <c r="AD9" s="384" t="s">
        <v>1478</v>
      </c>
      <c r="AE9" s="384" t="s">
        <v>1722</v>
      </c>
      <c r="AF9" s="444"/>
      <c r="AG9" s="426"/>
      <c r="AH9" s="384"/>
      <c r="AI9" s="1405" t="s">
        <v>127</v>
      </c>
      <c r="AJ9" s="1405" t="s">
        <v>132</v>
      </c>
      <c r="AK9" s="384"/>
      <c r="AL9" s="384" t="s">
        <v>1478</v>
      </c>
      <c r="AM9" s="384" t="s">
        <v>1722</v>
      </c>
      <c r="AN9" s="444"/>
      <c r="AO9" s="2514" t="s">
        <v>1846</v>
      </c>
      <c r="AP9" s="2515"/>
      <c r="AQ9" s="2524" t="s">
        <v>1847</v>
      </c>
      <c r="AR9" s="2524"/>
      <c r="AS9" s="2525"/>
      <c r="AT9" s="426"/>
      <c r="AU9" s="384"/>
      <c r="AV9" s="1405" t="s">
        <v>127</v>
      </c>
      <c r="AW9" s="1405" t="s">
        <v>132</v>
      </c>
      <c r="AX9" s="384"/>
      <c r="AY9" s="384" t="s">
        <v>1478</v>
      </c>
      <c r="AZ9" s="384" t="s">
        <v>1722</v>
      </c>
      <c r="BA9" s="444"/>
      <c r="BB9" s="426"/>
      <c r="BC9" s="384"/>
      <c r="BD9" s="1405" t="s">
        <v>127</v>
      </c>
      <c r="BE9" s="1405" t="s">
        <v>132</v>
      </c>
      <c r="BF9" s="384"/>
      <c r="BG9" s="384" t="s">
        <v>1478</v>
      </c>
      <c r="BH9" s="384" t="s">
        <v>1722</v>
      </c>
      <c r="BI9" s="444"/>
      <c r="BJ9" s="2514" t="s">
        <v>1846</v>
      </c>
      <c r="BK9" s="2515"/>
      <c r="BL9" s="2524" t="s">
        <v>1847</v>
      </c>
      <c r="BM9" s="2524"/>
      <c r="BN9" s="2525"/>
      <c r="BO9" s="426"/>
      <c r="BP9" s="384"/>
      <c r="BQ9" s="1405" t="s">
        <v>127</v>
      </c>
      <c r="BR9" s="1405" t="s">
        <v>132</v>
      </c>
      <c r="BS9" s="384"/>
      <c r="BT9" s="384" t="s">
        <v>1478</v>
      </c>
      <c r="BU9" s="384" t="s">
        <v>1722</v>
      </c>
      <c r="BV9" s="444"/>
      <c r="BW9" s="426"/>
      <c r="BX9" s="384"/>
      <c r="BY9" s="1405" t="s">
        <v>618</v>
      </c>
      <c r="BZ9" s="1405" t="s">
        <v>189</v>
      </c>
      <c r="CA9" s="384"/>
      <c r="CB9" s="384" t="s">
        <v>1478</v>
      </c>
      <c r="CC9" s="384" t="s">
        <v>1722</v>
      </c>
      <c r="CD9" s="444"/>
      <c r="CE9" s="2514" t="s">
        <v>1846</v>
      </c>
      <c r="CF9" s="2515"/>
    </row>
    <row r="10" spans="1:88" s="14" customFormat="1" ht="18" customHeight="1">
      <c r="A10" s="2526"/>
      <c r="B10" s="2526"/>
      <c r="C10" s="2527"/>
      <c r="D10" s="1253" t="s">
        <v>133</v>
      </c>
      <c r="E10" s="2360" t="s">
        <v>134</v>
      </c>
      <c r="F10" s="387" t="s">
        <v>135</v>
      </c>
      <c r="G10" s="387" t="s">
        <v>1923</v>
      </c>
      <c r="H10" s="2530" t="s">
        <v>111</v>
      </c>
      <c r="I10" s="2531"/>
      <c r="J10" s="2531"/>
      <c r="K10" s="2532"/>
      <c r="L10" s="1253" t="s">
        <v>133</v>
      </c>
      <c r="M10" s="2360" t="s">
        <v>134</v>
      </c>
      <c r="N10" s="387" t="s">
        <v>135</v>
      </c>
      <c r="O10" s="387" t="s">
        <v>1923</v>
      </c>
      <c r="P10" s="2530" t="s">
        <v>111</v>
      </c>
      <c r="Q10" s="2531"/>
      <c r="R10" s="2531"/>
      <c r="S10" s="2532"/>
      <c r="T10" s="2516"/>
      <c r="U10" s="2517"/>
      <c r="V10" s="2526"/>
      <c r="W10" s="2526"/>
      <c r="X10" s="2527"/>
      <c r="Y10" s="1253" t="s">
        <v>133</v>
      </c>
      <c r="Z10" s="2360" t="s">
        <v>134</v>
      </c>
      <c r="AA10" s="387" t="s">
        <v>135</v>
      </c>
      <c r="AB10" s="387" t="s">
        <v>1923</v>
      </c>
      <c r="AC10" s="2530" t="s">
        <v>111</v>
      </c>
      <c r="AD10" s="2531"/>
      <c r="AE10" s="2531"/>
      <c r="AF10" s="2532"/>
      <c r="AG10" s="1253" t="s">
        <v>133</v>
      </c>
      <c r="AH10" s="2360" t="s">
        <v>134</v>
      </c>
      <c r="AI10" s="387" t="s">
        <v>135</v>
      </c>
      <c r="AJ10" s="387" t="s">
        <v>1923</v>
      </c>
      <c r="AK10" s="2530" t="s">
        <v>111</v>
      </c>
      <c r="AL10" s="2531"/>
      <c r="AM10" s="2531"/>
      <c r="AN10" s="2532"/>
      <c r="AO10" s="2516"/>
      <c r="AP10" s="2517"/>
      <c r="AQ10" s="2526"/>
      <c r="AR10" s="2526"/>
      <c r="AS10" s="2527"/>
      <c r="AT10" s="1253" t="s">
        <v>133</v>
      </c>
      <c r="AU10" s="2360" t="s">
        <v>134</v>
      </c>
      <c r="AV10" s="387" t="s">
        <v>135</v>
      </c>
      <c r="AW10" s="387" t="s">
        <v>1923</v>
      </c>
      <c r="AX10" s="2530" t="s">
        <v>111</v>
      </c>
      <c r="AY10" s="2531"/>
      <c r="AZ10" s="2531"/>
      <c r="BA10" s="2532"/>
      <c r="BB10" s="1253" t="s">
        <v>133</v>
      </c>
      <c r="BC10" s="2360" t="s">
        <v>134</v>
      </c>
      <c r="BD10" s="387" t="s">
        <v>135</v>
      </c>
      <c r="BE10" s="387" t="s">
        <v>1923</v>
      </c>
      <c r="BF10" s="2530" t="s">
        <v>111</v>
      </c>
      <c r="BG10" s="2531"/>
      <c r="BH10" s="2531"/>
      <c r="BI10" s="2532"/>
      <c r="BJ10" s="2516"/>
      <c r="BK10" s="2517"/>
      <c r="BL10" s="2526"/>
      <c r="BM10" s="2526"/>
      <c r="BN10" s="2527"/>
      <c r="BO10" s="1253" t="s">
        <v>133</v>
      </c>
      <c r="BP10" s="2360" t="s">
        <v>134</v>
      </c>
      <c r="BQ10" s="387" t="s">
        <v>135</v>
      </c>
      <c r="BR10" s="387" t="s">
        <v>1923</v>
      </c>
      <c r="BS10" s="2530" t="s">
        <v>111</v>
      </c>
      <c r="BT10" s="2531"/>
      <c r="BU10" s="2531"/>
      <c r="BV10" s="2532"/>
      <c r="BW10" s="1253" t="s">
        <v>133</v>
      </c>
      <c r="BX10" s="2360" t="s">
        <v>134</v>
      </c>
      <c r="BY10" s="387" t="s">
        <v>135</v>
      </c>
      <c r="BZ10" s="387" t="s">
        <v>1923</v>
      </c>
      <c r="CA10" s="2466" t="s">
        <v>617</v>
      </c>
      <c r="CB10" s="2467"/>
      <c r="CC10" s="2467"/>
      <c r="CD10" s="2468"/>
      <c r="CE10" s="2516"/>
      <c r="CF10" s="2517"/>
    </row>
    <row r="11" spans="1:88" s="14" customFormat="1" ht="18" customHeight="1">
      <c r="A11" s="2526"/>
      <c r="B11" s="2526"/>
      <c r="C11" s="2527"/>
      <c r="D11" s="390"/>
      <c r="E11" s="428"/>
      <c r="F11" s="390"/>
      <c r="G11" s="1253" t="s">
        <v>120</v>
      </c>
      <c r="H11" s="2469" t="s">
        <v>166</v>
      </c>
      <c r="I11" s="2470"/>
      <c r="J11" s="2470"/>
      <c r="K11" s="2471"/>
      <c r="L11" s="390"/>
      <c r="M11" s="428"/>
      <c r="N11" s="390"/>
      <c r="O11" s="1253" t="s">
        <v>120</v>
      </c>
      <c r="P11" s="2469" t="s">
        <v>166</v>
      </c>
      <c r="Q11" s="2470"/>
      <c r="R11" s="2470"/>
      <c r="S11" s="2471"/>
      <c r="T11" s="2516"/>
      <c r="U11" s="2517"/>
      <c r="V11" s="2526"/>
      <c r="W11" s="2526"/>
      <c r="X11" s="2527"/>
      <c r="Y11" s="1253"/>
      <c r="Z11" s="2131"/>
      <c r="AA11" s="1253"/>
      <c r="AB11" s="1253" t="s">
        <v>120</v>
      </c>
      <c r="AC11" s="2469" t="s">
        <v>190</v>
      </c>
      <c r="AD11" s="2470"/>
      <c r="AE11" s="2470"/>
      <c r="AF11" s="2471"/>
      <c r="AG11" s="1253"/>
      <c r="AH11" s="2131"/>
      <c r="AI11" s="1253"/>
      <c r="AJ11" s="1253" t="s">
        <v>120</v>
      </c>
      <c r="AK11" s="2469" t="s">
        <v>166</v>
      </c>
      <c r="AL11" s="2470"/>
      <c r="AM11" s="2470"/>
      <c r="AN11" s="2471"/>
      <c r="AO11" s="2516"/>
      <c r="AP11" s="2517"/>
      <c r="AQ11" s="2526"/>
      <c r="AR11" s="2526"/>
      <c r="AS11" s="2527"/>
      <c r="AT11" s="1253"/>
      <c r="AU11" s="2131"/>
      <c r="AV11" s="1253"/>
      <c r="AW11" s="1253" t="s">
        <v>120</v>
      </c>
      <c r="AX11" s="2469" t="s">
        <v>166</v>
      </c>
      <c r="AY11" s="2470"/>
      <c r="AZ11" s="2470"/>
      <c r="BA11" s="2471"/>
      <c r="BB11" s="1253"/>
      <c r="BC11" s="2131"/>
      <c r="BD11" s="1253"/>
      <c r="BE11" s="1253" t="s">
        <v>120</v>
      </c>
      <c r="BF11" s="2469" t="s">
        <v>166</v>
      </c>
      <c r="BG11" s="2470"/>
      <c r="BH11" s="2470"/>
      <c r="BI11" s="2471"/>
      <c r="BJ11" s="2516"/>
      <c r="BK11" s="2517"/>
      <c r="BL11" s="2526"/>
      <c r="BM11" s="2526"/>
      <c r="BN11" s="2527"/>
      <c r="BO11" s="1253"/>
      <c r="BP11" s="2131"/>
      <c r="BQ11" s="1253"/>
      <c r="BR11" s="1253" t="s">
        <v>120</v>
      </c>
      <c r="BS11" s="2469" t="s">
        <v>166</v>
      </c>
      <c r="BT11" s="2470"/>
      <c r="BU11" s="2470"/>
      <c r="BV11" s="2471"/>
      <c r="BW11" s="390"/>
      <c r="BX11" s="2131"/>
      <c r="BY11" s="1253"/>
      <c r="BZ11" s="1253" t="s">
        <v>120</v>
      </c>
      <c r="CA11" s="2469" t="s">
        <v>166</v>
      </c>
      <c r="CB11" s="2470"/>
      <c r="CC11" s="2470"/>
      <c r="CD11" s="2471"/>
      <c r="CE11" s="2516"/>
      <c r="CF11" s="2517"/>
    </row>
    <row r="12" spans="1:88" s="14" customFormat="1" ht="18" customHeight="1">
      <c r="A12" s="2526"/>
      <c r="B12" s="2526"/>
      <c r="C12" s="2527"/>
      <c r="D12" s="390"/>
      <c r="E12" s="428"/>
      <c r="F12" s="390"/>
      <c r="G12" s="390" t="s">
        <v>1726</v>
      </c>
      <c r="H12" s="386" t="s">
        <v>121</v>
      </c>
      <c r="I12" s="387" t="s">
        <v>122</v>
      </c>
      <c r="J12" s="386" t="s">
        <v>128</v>
      </c>
      <c r="K12" s="387" t="s">
        <v>129</v>
      </c>
      <c r="L12" s="390"/>
      <c r="M12" s="428"/>
      <c r="N12" s="390"/>
      <c r="O12" s="390" t="s">
        <v>1851</v>
      </c>
      <c r="P12" s="386" t="s">
        <v>121</v>
      </c>
      <c r="Q12" s="387" t="s">
        <v>122</v>
      </c>
      <c r="R12" s="386" t="s">
        <v>128</v>
      </c>
      <c r="S12" s="387" t="s">
        <v>129</v>
      </c>
      <c r="T12" s="2516"/>
      <c r="U12" s="2517"/>
      <c r="V12" s="2526"/>
      <c r="W12" s="2526"/>
      <c r="X12" s="2527"/>
      <c r="Y12" s="390"/>
      <c r="Z12" s="428"/>
      <c r="AA12" s="390"/>
      <c r="AB12" s="390" t="s">
        <v>1851</v>
      </c>
      <c r="AC12" s="386" t="s">
        <v>121</v>
      </c>
      <c r="AD12" s="387" t="s">
        <v>122</v>
      </c>
      <c r="AE12" s="386" t="s">
        <v>128</v>
      </c>
      <c r="AF12" s="387" t="s">
        <v>129</v>
      </c>
      <c r="AG12" s="390"/>
      <c r="AH12" s="428"/>
      <c r="AI12" s="390"/>
      <c r="AJ12" s="390" t="s">
        <v>1851</v>
      </c>
      <c r="AK12" s="386" t="s">
        <v>121</v>
      </c>
      <c r="AL12" s="387" t="s">
        <v>122</v>
      </c>
      <c r="AM12" s="386" t="s">
        <v>128</v>
      </c>
      <c r="AN12" s="387" t="s">
        <v>129</v>
      </c>
      <c r="AO12" s="2516"/>
      <c r="AP12" s="2517"/>
      <c r="AQ12" s="2526"/>
      <c r="AR12" s="2526"/>
      <c r="AS12" s="2527"/>
      <c r="AT12" s="390"/>
      <c r="AU12" s="428"/>
      <c r="AV12" s="390"/>
      <c r="AW12" s="390" t="s">
        <v>1851</v>
      </c>
      <c r="AX12" s="386" t="s">
        <v>121</v>
      </c>
      <c r="AY12" s="387" t="s">
        <v>122</v>
      </c>
      <c r="AZ12" s="386" t="s">
        <v>128</v>
      </c>
      <c r="BA12" s="387" t="s">
        <v>129</v>
      </c>
      <c r="BB12" s="390"/>
      <c r="BC12" s="428"/>
      <c r="BD12" s="390"/>
      <c r="BE12" s="390" t="s">
        <v>1851</v>
      </c>
      <c r="BF12" s="386" t="s">
        <v>121</v>
      </c>
      <c r="BG12" s="387" t="s">
        <v>122</v>
      </c>
      <c r="BH12" s="386" t="s">
        <v>128</v>
      </c>
      <c r="BI12" s="387" t="s">
        <v>129</v>
      </c>
      <c r="BJ12" s="2516"/>
      <c r="BK12" s="2517"/>
      <c r="BL12" s="2526"/>
      <c r="BM12" s="2526"/>
      <c r="BN12" s="2527"/>
      <c r="BO12" s="390"/>
      <c r="BP12" s="428"/>
      <c r="BQ12" s="390"/>
      <c r="BR12" s="390" t="s">
        <v>1851</v>
      </c>
      <c r="BS12" s="386" t="s">
        <v>121</v>
      </c>
      <c r="BT12" s="387" t="s">
        <v>122</v>
      </c>
      <c r="BU12" s="386" t="s">
        <v>128</v>
      </c>
      <c r="BV12" s="387" t="s">
        <v>129</v>
      </c>
      <c r="BW12" s="390"/>
      <c r="BX12" s="428"/>
      <c r="BY12" s="390"/>
      <c r="BZ12" s="390" t="s">
        <v>1851</v>
      </c>
      <c r="CA12" s="386" t="s">
        <v>121</v>
      </c>
      <c r="CB12" s="387" t="s">
        <v>122</v>
      </c>
      <c r="CC12" s="386" t="s">
        <v>128</v>
      </c>
      <c r="CD12" s="387" t="s">
        <v>129</v>
      </c>
      <c r="CE12" s="2516"/>
      <c r="CF12" s="2517"/>
    </row>
    <row r="13" spans="1:88" s="14" customFormat="1" ht="18" customHeight="1">
      <c r="A13" s="2526"/>
      <c r="B13" s="2526"/>
      <c r="C13" s="2527"/>
      <c r="D13" s="390" t="s">
        <v>101</v>
      </c>
      <c r="E13" s="428" t="s">
        <v>1598</v>
      </c>
      <c r="F13" s="392" t="s">
        <v>1599</v>
      </c>
      <c r="G13" s="390" t="s">
        <v>102</v>
      </c>
      <c r="H13" s="389" t="s">
        <v>1729</v>
      </c>
      <c r="I13" s="395" t="s">
        <v>191</v>
      </c>
      <c r="J13" s="389" t="s">
        <v>1704</v>
      </c>
      <c r="K13" s="390" t="s">
        <v>1729</v>
      </c>
      <c r="L13" s="390" t="s">
        <v>101</v>
      </c>
      <c r="M13" s="428" t="s">
        <v>1598</v>
      </c>
      <c r="N13" s="392" t="s">
        <v>1599</v>
      </c>
      <c r="O13" s="390" t="s">
        <v>102</v>
      </c>
      <c r="P13" s="389" t="s">
        <v>1729</v>
      </c>
      <c r="Q13" s="395" t="s">
        <v>191</v>
      </c>
      <c r="R13" s="389" t="s">
        <v>1704</v>
      </c>
      <c r="S13" s="390" t="s">
        <v>1729</v>
      </c>
      <c r="T13" s="2516"/>
      <c r="U13" s="2517"/>
      <c r="V13" s="2526"/>
      <c r="W13" s="2526"/>
      <c r="X13" s="2527"/>
      <c r="Y13" s="390" t="s">
        <v>101</v>
      </c>
      <c r="Z13" s="428" t="s">
        <v>1598</v>
      </c>
      <c r="AA13" s="392" t="s">
        <v>1599</v>
      </c>
      <c r="AB13" s="390" t="s">
        <v>102</v>
      </c>
      <c r="AC13" s="389" t="s">
        <v>1729</v>
      </c>
      <c r="AD13" s="395" t="s">
        <v>191</v>
      </c>
      <c r="AE13" s="389" t="s">
        <v>1704</v>
      </c>
      <c r="AF13" s="390" t="s">
        <v>1729</v>
      </c>
      <c r="AG13" s="390" t="s">
        <v>101</v>
      </c>
      <c r="AH13" s="428" t="s">
        <v>1598</v>
      </c>
      <c r="AI13" s="392" t="s">
        <v>1599</v>
      </c>
      <c r="AJ13" s="390" t="s">
        <v>102</v>
      </c>
      <c r="AK13" s="389" t="s">
        <v>1729</v>
      </c>
      <c r="AL13" s="395" t="s">
        <v>191</v>
      </c>
      <c r="AM13" s="389" t="s">
        <v>1704</v>
      </c>
      <c r="AN13" s="390" t="s">
        <v>1729</v>
      </c>
      <c r="AO13" s="2516"/>
      <c r="AP13" s="2517"/>
      <c r="AQ13" s="2526"/>
      <c r="AR13" s="2526"/>
      <c r="AS13" s="2527"/>
      <c r="AT13" s="390" t="s">
        <v>101</v>
      </c>
      <c r="AU13" s="428" t="s">
        <v>1598</v>
      </c>
      <c r="AV13" s="392" t="s">
        <v>1599</v>
      </c>
      <c r="AW13" s="390" t="s">
        <v>102</v>
      </c>
      <c r="AX13" s="389" t="s">
        <v>1729</v>
      </c>
      <c r="AY13" s="395" t="s">
        <v>191</v>
      </c>
      <c r="AZ13" s="389" t="s">
        <v>1704</v>
      </c>
      <c r="BA13" s="390" t="s">
        <v>1729</v>
      </c>
      <c r="BB13" s="390" t="s">
        <v>101</v>
      </c>
      <c r="BC13" s="428" t="s">
        <v>1598</v>
      </c>
      <c r="BD13" s="392" t="s">
        <v>1599</v>
      </c>
      <c r="BE13" s="390" t="s">
        <v>102</v>
      </c>
      <c r="BF13" s="389" t="s">
        <v>1729</v>
      </c>
      <c r="BG13" s="395" t="s">
        <v>191</v>
      </c>
      <c r="BH13" s="389" t="s">
        <v>1704</v>
      </c>
      <c r="BI13" s="390" t="s">
        <v>1729</v>
      </c>
      <c r="BJ13" s="2516"/>
      <c r="BK13" s="2517"/>
      <c r="BL13" s="2526"/>
      <c r="BM13" s="2526"/>
      <c r="BN13" s="2527"/>
      <c r="BO13" s="390" t="s">
        <v>101</v>
      </c>
      <c r="BP13" s="428" t="s">
        <v>1598</v>
      </c>
      <c r="BQ13" s="392" t="s">
        <v>1599</v>
      </c>
      <c r="BR13" s="390" t="s">
        <v>102</v>
      </c>
      <c r="BS13" s="389" t="s">
        <v>1729</v>
      </c>
      <c r="BT13" s="395" t="s">
        <v>191</v>
      </c>
      <c r="BU13" s="389" t="s">
        <v>1704</v>
      </c>
      <c r="BV13" s="390" t="s">
        <v>1729</v>
      </c>
      <c r="BW13" s="390" t="s">
        <v>101</v>
      </c>
      <c r="BX13" s="428" t="s">
        <v>1598</v>
      </c>
      <c r="BY13" s="392" t="s">
        <v>1599</v>
      </c>
      <c r="BZ13" s="390" t="s">
        <v>102</v>
      </c>
      <c r="CA13" s="389" t="s">
        <v>1729</v>
      </c>
      <c r="CB13" s="395" t="s">
        <v>191</v>
      </c>
      <c r="CC13" s="389" t="s">
        <v>1704</v>
      </c>
      <c r="CD13" s="390" t="s">
        <v>1729</v>
      </c>
      <c r="CE13" s="2516"/>
      <c r="CF13" s="2517"/>
    </row>
    <row r="14" spans="1:88" s="14" customFormat="1" ht="18" customHeight="1">
      <c r="A14" s="2528"/>
      <c r="B14" s="2528"/>
      <c r="C14" s="2529"/>
      <c r="D14" s="399"/>
      <c r="E14" s="477"/>
      <c r="F14" s="398"/>
      <c r="G14" s="400"/>
      <c r="H14" s="2340" t="s">
        <v>1598</v>
      </c>
      <c r="I14" s="577" t="s">
        <v>1731</v>
      </c>
      <c r="J14" s="2340" t="s">
        <v>1705</v>
      </c>
      <c r="K14" s="577" t="s">
        <v>103</v>
      </c>
      <c r="L14" s="399"/>
      <c r="M14" s="477"/>
      <c r="N14" s="398"/>
      <c r="O14" s="400"/>
      <c r="P14" s="2339" t="s">
        <v>1598</v>
      </c>
      <c r="Q14" s="577" t="s">
        <v>1731</v>
      </c>
      <c r="R14" s="2340" t="s">
        <v>1705</v>
      </c>
      <c r="S14" s="577" t="s">
        <v>103</v>
      </c>
      <c r="T14" s="2518"/>
      <c r="U14" s="2519"/>
      <c r="V14" s="2528"/>
      <c r="W14" s="2528"/>
      <c r="X14" s="2529"/>
      <c r="Y14" s="399"/>
      <c r="Z14" s="477"/>
      <c r="AA14" s="398"/>
      <c r="AB14" s="400"/>
      <c r="AC14" s="2340" t="s">
        <v>1598</v>
      </c>
      <c r="AD14" s="577" t="s">
        <v>1731</v>
      </c>
      <c r="AE14" s="2340" t="s">
        <v>1705</v>
      </c>
      <c r="AF14" s="577" t="s">
        <v>103</v>
      </c>
      <c r="AG14" s="399"/>
      <c r="AH14" s="477"/>
      <c r="AI14" s="398"/>
      <c r="AJ14" s="400"/>
      <c r="AK14" s="2340" t="s">
        <v>1598</v>
      </c>
      <c r="AL14" s="577" t="s">
        <v>1731</v>
      </c>
      <c r="AM14" s="2340" t="s">
        <v>1705</v>
      </c>
      <c r="AN14" s="577" t="s">
        <v>103</v>
      </c>
      <c r="AO14" s="2518"/>
      <c r="AP14" s="2519"/>
      <c r="AQ14" s="2528"/>
      <c r="AR14" s="2528"/>
      <c r="AS14" s="2529"/>
      <c r="AT14" s="399"/>
      <c r="AU14" s="477"/>
      <c r="AV14" s="398"/>
      <c r="AW14" s="400"/>
      <c r="AX14" s="2340" t="s">
        <v>1598</v>
      </c>
      <c r="AY14" s="577" t="s">
        <v>1731</v>
      </c>
      <c r="AZ14" s="2340" t="s">
        <v>1705</v>
      </c>
      <c r="BA14" s="577" t="s">
        <v>103</v>
      </c>
      <c r="BB14" s="399"/>
      <c r="BC14" s="477"/>
      <c r="BD14" s="398"/>
      <c r="BE14" s="400"/>
      <c r="BF14" s="2340" t="s">
        <v>1598</v>
      </c>
      <c r="BG14" s="577" t="s">
        <v>1731</v>
      </c>
      <c r="BH14" s="2340" t="s">
        <v>1705</v>
      </c>
      <c r="BI14" s="577" t="s">
        <v>103</v>
      </c>
      <c r="BJ14" s="2518"/>
      <c r="BK14" s="2519"/>
      <c r="BL14" s="2528"/>
      <c r="BM14" s="2528"/>
      <c r="BN14" s="2529"/>
      <c r="BO14" s="399"/>
      <c r="BP14" s="477"/>
      <c r="BQ14" s="398"/>
      <c r="BR14" s="400"/>
      <c r="BS14" s="2340" t="s">
        <v>1598</v>
      </c>
      <c r="BT14" s="577" t="s">
        <v>1731</v>
      </c>
      <c r="BU14" s="2340" t="s">
        <v>1705</v>
      </c>
      <c r="BV14" s="577" t="s">
        <v>103</v>
      </c>
      <c r="BW14" s="399"/>
      <c r="BX14" s="477"/>
      <c r="BY14" s="398"/>
      <c r="BZ14" s="400"/>
      <c r="CA14" s="2340" t="s">
        <v>1598</v>
      </c>
      <c r="CB14" s="577" t="s">
        <v>1731</v>
      </c>
      <c r="CC14" s="2340" t="s">
        <v>1705</v>
      </c>
      <c r="CD14" s="577" t="s">
        <v>103</v>
      </c>
      <c r="CE14" s="2518"/>
      <c r="CF14" s="2519"/>
    </row>
    <row r="15" spans="1:88" ht="18" customHeight="1">
      <c r="A15" s="1410">
        <v>40544</v>
      </c>
      <c r="B15" s="1441">
        <v>40544</v>
      </c>
      <c r="C15" s="1442">
        <v>40544</v>
      </c>
      <c r="D15" s="66">
        <v>107426</v>
      </c>
      <c r="E15" s="2354">
        <v>16057111</v>
      </c>
      <c r="F15" s="2354">
        <v>5090143</v>
      </c>
      <c r="G15" s="2354">
        <v>2214115</v>
      </c>
      <c r="H15" s="2354">
        <v>8752853</v>
      </c>
      <c r="I15" s="2354">
        <v>1099843</v>
      </c>
      <c r="J15" s="2354">
        <v>7300105</v>
      </c>
      <c r="K15" s="2354">
        <v>352905</v>
      </c>
      <c r="L15" s="2354" t="s">
        <v>22</v>
      </c>
      <c r="M15" s="2354">
        <v>215760</v>
      </c>
      <c r="N15" s="2354">
        <v>137</v>
      </c>
      <c r="O15" s="2354">
        <v>2324</v>
      </c>
      <c r="P15" s="2354">
        <v>213299</v>
      </c>
      <c r="Q15" s="2354">
        <v>162214</v>
      </c>
      <c r="R15" s="2354">
        <v>51085</v>
      </c>
      <c r="S15" s="199" t="s">
        <v>21</v>
      </c>
      <c r="T15" s="1385">
        <v>40544</v>
      </c>
      <c r="U15" s="624">
        <v>40544</v>
      </c>
      <c r="V15" s="1410">
        <v>40544</v>
      </c>
      <c r="W15" s="1441">
        <v>40544</v>
      </c>
      <c r="X15" s="1442">
        <v>40544</v>
      </c>
      <c r="Y15" s="66" t="s">
        <v>22</v>
      </c>
      <c r="Z15" s="2354">
        <v>2010169</v>
      </c>
      <c r="AA15" s="2354">
        <v>1634283</v>
      </c>
      <c r="AB15" s="2354">
        <v>57619</v>
      </c>
      <c r="AC15" s="2354">
        <v>318267</v>
      </c>
      <c r="AD15" s="2354" t="s">
        <v>21</v>
      </c>
      <c r="AE15" s="2354">
        <v>312092</v>
      </c>
      <c r="AF15" s="2354">
        <v>6175</v>
      </c>
      <c r="AG15" s="2354" t="s">
        <v>22</v>
      </c>
      <c r="AH15" s="2354">
        <v>115683</v>
      </c>
      <c r="AI15" s="2354">
        <v>95731</v>
      </c>
      <c r="AJ15" s="2354">
        <v>19952</v>
      </c>
      <c r="AK15" s="2354" t="s">
        <v>21</v>
      </c>
      <c r="AL15" s="2354" t="s">
        <v>21</v>
      </c>
      <c r="AM15" s="2354" t="s">
        <v>21</v>
      </c>
      <c r="AN15" s="199" t="s">
        <v>21</v>
      </c>
      <c r="AO15" s="1385">
        <v>40544</v>
      </c>
      <c r="AP15" s="624">
        <v>40544</v>
      </c>
      <c r="AQ15" s="1410">
        <v>40544</v>
      </c>
      <c r="AR15" s="1441">
        <v>40544</v>
      </c>
      <c r="AS15" s="1442">
        <v>40544</v>
      </c>
      <c r="AT15" s="66" t="s">
        <v>22</v>
      </c>
      <c r="AU15" s="2354">
        <v>347130</v>
      </c>
      <c r="AV15" s="2354">
        <v>347130</v>
      </c>
      <c r="AW15" s="2354" t="s">
        <v>21</v>
      </c>
      <c r="AX15" s="2354" t="s">
        <v>21</v>
      </c>
      <c r="AY15" s="2354" t="s">
        <v>21</v>
      </c>
      <c r="AZ15" s="2354" t="s">
        <v>21</v>
      </c>
      <c r="BA15" s="2354" t="s">
        <v>21</v>
      </c>
      <c r="BB15" s="2354">
        <v>107426</v>
      </c>
      <c r="BC15" s="2354">
        <v>414382</v>
      </c>
      <c r="BD15" s="2354">
        <v>240795</v>
      </c>
      <c r="BE15" s="2354">
        <v>36015</v>
      </c>
      <c r="BF15" s="2354">
        <v>137571</v>
      </c>
      <c r="BG15" s="2354">
        <v>56567</v>
      </c>
      <c r="BH15" s="2354">
        <v>72994</v>
      </c>
      <c r="BI15" s="199">
        <v>8010</v>
      </c>
      <c r="BJ15" s="1385">
        <v>40544</v>
      </c>
      <c r="BK15" s="624">
        <v>40544</v>
      </c>
      <c r="BL15" s="1410">
        <v>40544</v>
      </c>
      <c r="BM15" s="1441">
        <v>40544</v>
      </c>
      <c r="BN15" s="1442">
        <v>40544</v>
      </c>
      <c r="BO15" s="66">
        <v>76085</v>
      </c>
      <c r="BP15" s="2354">
        <v>76085</v>
      </c>
      <c r="BQ15" s="2354">
        <v>1660</v>
      </c>
      <c r="BR15" s="2354">
        <v>25046</v>
      </c>
      <c r="BS15" s="2354">
        <v>49379</v>
      </c>
      <c r="BT15" s="2354">
        <v>20594</v>
      </c>
      <c r="BU15" s="2354">
        <v>24636</v>
      </c>
      <c r="BV15" s="2354">
        <v>4149</v>
      </c>
      <c r="BW15" s="2354" t="s">
        <v>21</v>
      </c>
      <c r="BX15" s="2354" t="s">
        <v>21</v>
      </c>
      <c r="BY15" s="2354" t="s">
        <v>21</v>
      </c>
      <c r="BZ15" s="2354" t="s">
        <v>21</v>
      </c>
      <c r="CA15" s="2354" t="s">
        <v>21</v>
      </c>
      <c r="CB15" s="2354" t="s">
        <v>21</v>
      </c>
      <c r="CC15" s="2354" t="s">
        <v>21</v>
      </c>
      <c r="CD15" s="199" t="s">
        <v>21</v>
      </c>
      <c r="CE15" s="1385">
        <v>40544</v>
      </c>
      <c r="CF15" s="624">
        <v>40544</v>
      </c>
    </row>
    <row r="16" spans="1:88" ht="15" customHeight="1">
      <c r="A16" s="1413"/>
      <c r="B16" s="1411">
        <v>40909</v>
      </c>
      <c r="C16" s="440"/>
      <c r="D16" s="75">
        <v>171728</v>
      </c>
      <c r="E16" s="2355">
        <v>15866597</v>
      </c>
      <c r="F16" s="2355">
        <v>4819299</v>
      </c>
      <c r="G16" s="2355">
        <v>2219943</v>
      </c>
      <c r="H16" s="2355">
        <v>8827355</v>
      </c>
      <c r="I16" s="2355">
        <v>1190657</v>
      </c>
      <c r="J16" s="2355">
        <v>7241593</v>
      </c>
      <c r="K16" s="2355">
        <v>395105</v>
      </c>
      <c r="L16" s="2355" t="s">
        <v>22</v>
      </c>
      <c r="M16" s="2355">
        <v>190604</v>
      </c>
      <c r="N16" s="2355" t="s">
        <v>21</v>
      </c>
      <c r="O16" s="2355">
        <v>2525</v>
      </c>
      <c r="P16" s="2355">
        <v>188079</v>
      </c>
      <c r="Q16" s="2355">
        <v>153815</v>
      </c>
      <c r="R16" s="2355">
        <v>34264</v>
      </c>
      <c r="S16" s="205" t="s">
        <v>21</v>
      </c>
      <c r="T16" s="1385">
        <v>40909</v>
      </c>
      <c r="U16" s="624">
        <v>40909</v>
      </c>
      <c r="V16" s="1413"/>
      <c r="W16" s="1411">
        <v>40909</v>
      </c>
      <c r="X16" s="440"/>
      <c r="Y16" s="75" t="s">
        <v>22</v>
      </c>
      <c r="Z16" s="2355">
        <v>1946552</v>
      </c>
      <c r="AA16" s="2355">
        <v>1607438</v>
      </c>
      <c r="AB16" s="2355">
        <v>65687</v>
      </c>
      <c r="AC16" s="2355">
        <v>273427</v>
      </c>
      <c r="AD16" s="2355" t="s">
        <v>21</v>
      </c>
      <c r="AE16" s="2355">
        <v>253475</v>
      </c>
      <c r="AF16" s="2355">
        <v>19952</v>
      </c>
      <c r="AG16" s="2355" t="s">
        <v>22</v>
      </c>
      <c r="AH16" s="2355">
        <v>76344</v>
      </c>
      <c r="AI16" s="2355">
        <v>76344</v>
      </c>
      <c r="AJ16" s="2355" t="s">
        <v>21</v>
      </c>
      <c r="AK16" s="2355" t="s">
        <v>21</v>
      </c>
      <c r="AL16" s="2355" t="s">
        <v>21</v>
      </c>
      <c r="AM16" s="2355" t="s">
        <v>21</v>
      </c>
      <c r="AN16" s="205" t="s">
        <v>21</v>
      </c>
      <c r="AO16" s="1385">
        <v>40909</v>
      </c>
      <c r="AP16" s="624">
        <v>40909</v>
      </c>
      <c r="AQ16" s="1413"/>
      <c r="AR16" s="1411">
        <v>40909</v>
      </c>
      <c r="AS16" s="440"/>
      <c r="AT16" s="75" t="s">
        <v>22</v>
      </c>
      <c r="AU16" s="2355">
        <v>289825</v>
      </c>
      <c r="AV16" s="2355">
        <v>289825</v>
      </c>
      <c r="AW16" s="2355" t="s">
        <v>21</v>
      </c>
      <c r="AX16" s="2355" t="s">
        <v>21</v>
      </c>
      <c r="AY16" s="2355" t="s">
        <v>21</v>
      </c>
      <c r="AZ16" s="2355" t="s">
        <v>21</v>
      </c>
      <c r="BA16" s="2355" t="s">
        <v>21</v>
      </c>
      <c r="BB16" s="2355">
        <v>171728</v>
      </c>
      <c r="BC16" s="2355">
        <v>535463</v>
      </c>
      <c r="BD16" s="2355">
        <v>288191</v>
      </c>
      <c r="BE16" s="2355">
        <v>51368</v>
      </c>
      <c r="BF16" s="2355">
        <v>195904</v>
      </c>
      <c r="BG16" s="2355">
        <v>63292</v>
      </c>
      <c r="BH16" s="2355">
        <v>123220</v>
      </c>
      <c r="BI16" s="205">
        <v>9392</v>
      </c>
      <c r="BJ16" s="1385">
        <v>40909</v>
      </c>
      <c r="BK16" s="624">
        <v>40909</v>
      </c>
      <c r="BL16" s="1413"/>
      <c r="BM16" s="1411">
        <v>40909</v>
      </c>
      <c r="BN16" s="440"/>
      <c r="BO16" s="75">
        <v>121661</v>
      </c>
      <c r="BP16" s="2355">
        <v>121660</v>
      </c>
      <c r="BQ16" s="2355">
        <v>6806</v>
      </c>
      <c r="BR16" s="2355">
        <v>35929</v>
      </c>
      <c r="BS16" s="2355">
        <v>78925</v>
      </c>
      <c r="BT16" s="2355">
        <v>21993</v>
      </c>
      <c r="BU16" s="2355">
        <v>52727</v>
      </c>
      <c r="BV16" s="2355">
        <v>4205</v>
      </c>
      <c r="BW16" s="2355" t="s">
        <v>21</v>
      </c>
      <c r="BX16" s="2355" t="s">
        <v>21</v>
      </c>
      <c r="BY16" s="2355" t="s">
        <v>21</v>
      </c>
      <c r="BZ16" s="2355" t="s">
        <v>21</v>
      </c>
      <c r="CA16" s="2355" t="s">
        <v>21</v>
      </c>
      <c r="CB16" s="2355" t="s">
        <v>21</v>
      </c>
      <c r="CC16" s="2355" t="s">
        <v>21</v>
      </c>
      <c r="CD16" s="205" t="s">
        <v>21</v>
      </c>
      <c r="CE16" s="1385">
        <v>40909</v>
      </c>
      <c r="CF16" s="624">
        <v>40909</v>
      </c>
    </row>
    <row r="17" spans="1:84" ht="15" customHeight="1">
      <c r="A17" s="1413"/>
      <c r="B17" s="1411">
        <v>41275</v>
      </c>
      <c r="C17" s="440"/>
      <c r="D17" s="75">
        <v>218607</v>
      </c>
      <c r="E17" s="2355">
        <v>16046003</v>
      </c>
      <c r="F17" s="2355">
        <v>4781517</v>
      </c>
      <c r="G17" s="2355">
        <v>2299461</v>
      </c>
      <c r="H17" s="2355">
        <v>8965025</v>
      </c>
      <c r="I17" s="2355">
        <v>1088927</v>
      </c>
      <c r="J17" s="2355">
        <v>7493941</v>
      </c>
      <c r="K17" s="2355">
        <v>382157</v>
      </c>
      <c r="L17" s="2355" t="s">
        <v>22</v>
      </c>
      <c r="M17" s="2355">
        <v>137847</v>
      </c>
      <c r="N17" s="2355" t="s">
        <v>21</v>
      </c>
      <c r="O17" s="2355">
        <v>2041</v>
      </c>
      <c r="P17" s="2355">
        <v>135806</v>
      </c>
      <c r="Q17" s="2355">
        <v>117327</v>
      </c>
      <c r="R17" s="2355">
        <v>18479</v>
      </c>
      <c r="S17" s="205" t="s">
        <v>21</v>
      </c>
      <c r="T17" s="1385">
        <v>41275</v>
      </c>
      <c r="U17" s="624">
        <v>41275</v>
      </c>
      <c r="V17" s="1413"/>
      <c r="W17" s="1411">
        <v>41275</v>
      </c>
      <c r="X17" s="440"/>
      <c r="Y17" s="75" t="s">
        <v>22</v>
      </c>
      <c r="Z17" s="2355">
        <v>1888782</v>
      </c>
      <c r="AA17" s="2355">
        <v>1545566</v>
      </c>
      <c r="AB17" s="2355">
        <v>61244</v>
      </c>
      <c r="AC17" s="2355">
        <v>281972</v>
      </c>
      <c r="AD17" s="2355" t="s">
        <v>21</v>
      </c>
      <c r="AE17" s="2355">
        <v>259990</v>
      </c>
      <c r="AF17" s="2355">
        <v>21982</v>
      </c>
      <c r="AG17" s="2355" t="s">
        <v>22</v>
      </c>
      <c r="AH17" s="2355">
        <v>71580</v>
      </c>
      <c r="AI17" s="2355">
        <v>71580</v>
      </c>
      <c r="AJ17" s="2355" t="s">
        <v>21</v>
      </c>
      <c r="AK17" s="2355" t="s">
        <v>21</v>
      </c>
      <c r="AL17" s="2355" t="s">
        <v>21</v>
      </c>
      <c r="AM17" s="2355" t="s">
        <v>21</v>
      </c>
      <c r="AN17" s="205" t="s">
        <v>21</v>
      </c>
      <c r="AO17" s="1385">
        <v>41275</v>
      </c>
      <c r="AP17" s="624">
        <v>41275</v>
      </c>
      <c r="AQ17" s="1413"/>
      <c r="AR17" s="1411">
        <v>41275</v>
      </c>
      <c r="AS17" s="440"/>
      <c r="AT17" s="75" t="s">
        <v>22</v>
      </c>
      <c r="AU17" s="2355">
        <v>249923</v>
      </c>
      <c r="AV17" s="2355">
        <v>249923</v>
      </c>
      <c r="AW17" s="2355" t="s">
        <v>21</v>
      </c>
      <c r="AX17" s="2355" t="s">
        <v>21</v>
      </c>
      <c r="AY17" s="2355" t="s">
        <v>21</v>
      </c>
      <c r="AZ17" s="2355" t="s">
        <v>21</v>
      </c>
      <c r="BA17" s="2355" t="s">
        <v>21</v>
      </c>
      <c r="BB17" s="2355">
        <v>218607</v>
      </c>
      <c r="BC17" s="2355">
        <v>535609</v>
      </c>
      <c r="BD17" s="2355">
        <v>256968</v>
      </c>
      <c r="BE17" s="2355">
        <v>51373</v>
      </c>
      <c r="BF17" s="2355">
        <v>227268</v>
      </c>
      <c r="BG17" s="2355">
        <v>90871</v>
      </c>
      <c r="BH17" s="2355">
        <v>126327</v>
      </c>
      <c r="BI17" s="205">
        <v>10071</v>
      </c>
      <c r="BJ17" s="1385">
        <v>41275</v>
      </c>
      <c r="BK17" s="624">
        <v>41275</v>
      </c>
      <c r="BL17" s="1413"/>
      <c r="BM17" s="1411">
        <v>41275</v>
      </c>
      <c r="BN17" s="440"/>
      <c r="BO17" s="75">
        <v>154879</v>
      </c>
      <c r="BP17" s="2355">
        <v>154880</v>
      </c>
      <c r="BQ17" s="2355">
        <v>9898</v>
      </c>
      <c r="BR17" s="2355">
        <v>36413</v>
      </c>
      <c r="BS17" s="2355">
        <v>108569</v>
      </c>
      <c r="BT17" s="2355">
        <v>43827</v>
      </c>
      <c r="BU17" s="2355">
        <v>59615</v>
      </c>
      <c r="BV17" s="2355">
        <v>5127</v>
      </c>
      <c r="BW17" s="2355" t="s">
        <v>21</v>
      </c>
      <c r="BX17" s="2355" t="s">
        <v>21</v>
      </c>
      <c r="BY17" s="2355" t="s">
        <v>21</v>
      </c>
      <c r="BZ17" s="2355" t="s">
        <v>21</v>
      </c>
      <c r="CA17" s="2355" t="s">
        <v>21</v>
      </c>
      <c r="CB17" s="2355" t="s">
        <v>21</v>
      </c>
      <c r="CC17" s="2355" t="s">
        <v>21</v>
      </c>
      <c r="CD17" s="205" t="s">
        <v>21</v>
      </c>
      <c r="CE17" s="1385">
        <v>41275</v>
      </c>
      <c r="CF17" s="624">
        <v>41275</v>
      </c>
    </row>
    <row r="18" spans="1:84" ht="15" customHeight="1">
      <c r="A18" s="1413"/>
      <c r="B18" s="1411">
        <v>41640</v>
      </c>
      <c r="C18" s="440"/>
      <c r="D18" s="75">
        <v>263197</v>
      </c>
      <c r="E18" s="2355">
        <v>15178456</v>
      </c>
      <c r="F18" s="2355">
        <v>4611293</v>
      </c>
      <c r="G18" s="2355">
        <v>2224146</v>
      </c>
      <c r="H18" s="2355">
        <v>8343017</v>
      </c>
      <c r="I18" s="2355">
        <v>1053053</v>
      </c>
      <c r="J18" s="2355">
        <v>6983941</v>
      </c>
      <c r="K18" s="2355">
        <v>306023</v>
      </c>
      <c r="L18" s="2355" t="s">
        <v>22</v>
      </c>
      <c r="M18" s="2355">
        <v>123038</v>
      </c>
      <c r="N18" s="2355" t="s">
        <v>21</v>
      </c>
      <c r="O18" s="2355">
        <v>2159</v>
      </c>
      <c r="P18" s="2355">
        <v>120879</v>
      </c>
      <c r="Q18" s="2355">
        <v>94051</v>
      </c>
      <c r="R18" s="2355">
        <v>26828</v>
      </c>
      <c r="S18" s="205" t="s">
        <v>21</v>
      </c>
      <c r="T18" s="1385">
        <v>41640</v>
      </c>
      <c r="U18" s="624">
        <v>41640</v>
      </c>
      <c r="V18" s="1413"/>
      <c r="W18" s="1411">
        <v>41640</v>
      </c>
      <c r="X18" s="440"/>
      <c r="Y18" s="75" t="s">
        <v>22</v>
      </c>
      <c r="Z18" s="2355">
        <v>1749364</v>
      </c>
      <c r="AA18" s="2355">
        <v>1405693</v>
      </c>
      <c r="AB18" s="2355">
        <v>85010</v>
      </c>
      <c r="AC18" s="2355">
        <v>258661</v>
      </c>
      <c r="AD18" s="2355" t="s">
        <v>21</v>
      </c>
      <c r="AE18" s="2355">
        <v>247735</v>
      </c>
      <c r="AF18" s="2355">
        <v>10926</v>
      </c>
      <c r="AG18" s="2355" t="s">
        <v>22</v>
      </c>
      <c r="AH18" s="2355">
        <v>79538</v>
      </c>
      <c r="AI18" s="2355">
        <v>79538</v>
      </c>
      <c r="AJ18" s="2355" t="s">
        <v>21</v>
      </c>
      <c r="AK18" s="2355" t="s">
        <v>21</v>
      </c>
      <c r="AL18" s="2355" t="s">
        <v>21</v>
      </c>
      <c r="AM18" s="2355" t="s">
        <v>21</v>
      </c>
      <c r="AN18" s="205" t="s">
        <v>21</v>
      </c>
      <c r="AO18" s="1385">
        <v>41640</v>
      </c>
      <c r="AP18" s="624">
        <v>41640</v>
      </c>
      <c r="AQ18" s="1413"/>
      <c r="AR18" s="1411">
        <v>41640</v>
      </c>
      <c r="AS18" s="440"/>
      <c r="AT18" s="75" t="s">
        <v>22</v>
      </c>
      <c r="AU18" s="2355">
        <v>345916</v>
      </c>
      <c r="AV18" s="2355">
        <v>345916</v>
      </c>
      <c r="AW18" s="2355" t="s">
        <v>21</v>
      </c>
      <c r="AX18" s="2355" t="s">
        <v>21</v>
      </c>
      <c r="AY18" s="2355" t="s">
        <v>21</v>
      </c>
      <c r="AZ18" s="2355" t="s">
        <v>21</v>
      </c>
      <c r="BA18" s="2355" t="s">
        <v>21</v>
      </c>
      <c r="BB18" s="2355">
        <v>263197</v>
      </c>
      <c r="BC18" s="2355">
        <v>619360</v>
      </c>
      <c r="BD18" s="2355">
        <v>290728</v>
      </c>
      <c r="BE18" s="2355">
        <v>55125</v>
      </c>
      <c r="BF18" s="2355">
        <v>273507</v>
      </c>
      <c r="BG18" s="2355">
        <v>123391</v>
      </c>
      <c r="BH18" s="2355">
        <v>139719</v>
      </c>
      <c r="BI18" s="205">
        <v>10397</v>
      </c>
      <c r="BJ18" s="1385">
        <v>41640</v>
      </c>
      <c r="BK18" s="624">
        <v>41640</v>
      </c>
      <c r="BL18" s="1413"/>
      <c r="BM18" s="1411">
        <v>41640</v>
      </c>
      <c r="BN18" s="440"/>
      <c r="BO18" s="75">
        <v>186502</v>
      </c>
      <c r="BP18" s="2355">
        <v>186499</v>
      </c>
      <c r="BQ18" s="2355">
        <v>8662</v>
      </c>
      <c r="BR18" s="2355">
        <v>39072</v>
      </c>
      <c r="BS18" s="2355">
        <v>138765</v>
      </c>
      <c r="BT18" s="2355">
        <v>68815</v>
      </c>
      <c r="BU18" s="2355">
        <v>64657</v>
      </c>
      <c r="BV18" s="2355">
        <v>5293</v>
      </c>
      <c r="BW18" s="2355" t="s">
        <v>21</v>
      </c>
      <c r="BX18" s="2355" t="s">
        <v>21</v>
      </c>
      <c r="BY18" s="2355" t="s">
        <v>21</v>
      </c>
      <c r="BZ18" s="2355" t="s">
        <v>21</v>
      </c>
      <c r="CA18" s="2355" t="s">
        <v>21</v>
      </c>
      <c r="CB18" s="2355" t="s">
        <v>21</v>
      </c>
      <c r="CC18" s="2355" t="s">
        <v>21</v>
      </c>
      <c r="CD18" s="205" t="s">
        <v>21</v>
      </c>
      <c r="CE18" s="1385">
        <v>41640</v>
      </c>
      <c r="CF18" s="624">
        <v>41640</v>
      </c>
    </row>
    <row r="19" spans="1:84" ht="15" customHeight="1">
      <c r="A19" s="1413"/>
      <c r="B19" s="1411">
        <v>42005</v>
      </c>
      <c r="C19" s="440"/>
      <c r="D19" s="75">
        <v>176066</v>
      </c>
      <c r="E19" s="2355">
        <v>14852615</v>
      </c>
      <c r="F19" s="2355">
        <v>4356724</v>
      </c>
      <c r="G19" s="2355">
        <v>2110895</v>
      </c>
      <c r="H19" s="2355">
        <v>8384996</v>
      </c>
      <c r="I19" s="2355">
        <v>981670</v>
      </c>
      <c r="J19" s="2355">
        <v>7085864</v>
      </c>
      <c r="K19" s="2355">
        <v>317461</v>
      </c>
      <c r="L19" s="2355" t="s">
        <v>22</v>
      </c>
      <c r="M19" s="2355">
        <v>154484</v>
      </c>
      <c r="N19" s="2355" t="s">
        <v>21</v>
      </c>
      <c r="O19" s="2355">
        <v>1921</v>
      </c>
      <c r="P19" s="2355">
        <v>152563</v>
      </c>
      <c r="Q19" s="2355">
        <v>125982</v>
      </c>
      <c r="R19" s="2355">
        <v>26581</v>
      </c>
      <c r="S19" s="205" t="s">
        <v>21</v>
      </c>
      <c r="T19" s="1385">
        <v>42005</v>
      </c>
      <c r="U19" s="624">
        <v>42005</v>
      </c>
      <c r="V19" s="1413"/>
      <c r="W19" s="1411">
        <v>42005</v>
      </c>
      <c r="X19" s="440"/>
      <c r="Y19" s="75" t="s">
        <v>22</v>
      </c>
      <c r="Z19" s="2355">
        <v>1556396</v>
      </c>
      <c r="AA19" s="2355">
        <v>1246254</v>
      </c>
      <c r="AB19" s="2355">
        <v>56591</v>
      </c>
      <c r="AC19" s="2355">
        <v>253551</v>
      </c>
      <c r="AD19" s="2355">
        <v>1123</v>
      </c>
      <c r="AE19" s="2355">
        <v>232613</v>
      </c>
      <c r="AF19" s="2355">
        <v>19815</v>
      </c>
      <c r="AG19" s="2355" t="s">
        <v>22</v>
      </c>
      <c r="AH19" s="2355">
        <v>68248</v>
      </c>
      <c r="AI19" s="2355">
        <v>68248</v>
      </c>
      <c r="AJ19" s="2355" t="s">
        <v>21</v>
      </c>
      <c r="AK19" s="2355" t="s">
        <v>21</v>
      </c>
      <c r="AL19" s="2355" t="s">
        <v>21</v>
      </c>
      <c r="AM19" s="2355" t="s">
        <v>21</v>
      </c>
      <c r="AN19" s="205" t="s">
        <v>21</v>
      </c>
      <c r="AO19" s="1385">
        <v>42005</v>
      </c>
      <c r="AP19" s="624">
        <v>42005</v>
      </c>
      <c r="AQ19" s="1413"/>
      <c r="AR19" s="1411">
        <v>42005</v>
      </c>
      <c r="AS19" s="440"/>
      <c r="AT19" s="75" t="s">
        <v>22</v>
      </c>
      <c r="AU19" s="2355">
        <v>363813</v>
      </c>
      <c r="AV19" s="2355">
        <v>363813</v>
      </c>
      <c r="AW19" s="2355" t="s">
        <v>21</v>
      </c>
      <c r="AX19" s="2355" t="s">
        <v>21</v>
      </c>
      <c r="AY19" s="2355" t="s">
        <v>21</v>
      </c>
      <c r="AZ19" s="2355" t="s">
        <v>21</v>
      </c>
      <c r="BA19" s="2355" t="s">
        <v>21</v>
      </c>
      <c r="BB19" s="2355">
        <v>176066</v>
      </c>
      <c r="BC19" s="2355">
        <v>488282</v>
      </c>
      <c r="BD19" s="2355">
        <v>256746</v>
      </c>
      <c r="BE19" s="2355">
        <v>31540</v>
      </c>
      <c r="BF19" s="2355">
        <v>199996</v>
      </c>
      <c r="BG19" s="2355">
        <v>93929</v>
      </c>
      <c r="BH19" s="2355">
        <v>102062</v>
      </c>
      <c r="BI19" s="205">
        <v>4005</v>
      </c>
      <c r="BJ19" s="1385">
        <v>42005</v>
      </c>
      <c r="BK19" s="624">
        <v>42005</v>
      </c>
      <c r="BL19" s="1413"/>
      <c r="BM19" s="1411">
        <v>42005</v>
      </c>
      <c r="BN19" s="440"/>
      <c r="BO19" s="75">
        <v>121516</v>
      </c>
      <c r="BP19" s="2355">
        <v>122072</v>
      </c>
      <c r="BQ19" s="2355">
        <v>5448</v>
      </c>
      <c r="BR19" s="2355">
        <v>22355</v>
      </c>
      <c r="BS19" s="2355">
        <v>94269</v>
      </c>
      <c r="BT19" s="2355">
        <v>50465</v>
      </c>
      <c r="BU19" s="2355">
        <v>42964</v>
      </c>
      <c r="BV19" s="2355">
        <v>840</v>
      </c>
      <c r="BW19" s="2355" t="s">
        <v>21</v>
      </c>
      <c r="BX19" s="2355" t="s">
        <v>21</v>
      </c>
      <c r="BY19" s="2355" t="s">
        <v>21</v>
      </c>
      <c r="BZ19" s="2355" t="s">
        <v>21</v>
      </c>
      <c r="CA19" s="2355" t="s">
        <v>21</v>
      </c>
      <c r="CB19" s="2355" t="s">
        <v>21</v>
      </c>
      <c r="CC19" s="2355" t="s">
        <v>21</v>
      </c>
      <c r="CD19" s="205" t="s">
        <v>21</v>
      </c>
      <c r="CE19" s="1385">
        <v>42005</v>
      </c>
      <c r="CF19" s="624">
        <v>42005</v>
      </c>
    </row>
    <row r="20" spans="1:84" ht="7.5" customHeight="1">
      <c r="A20" s="1413"/>
      <c r="B20" s="1252"/>
      <c r="C20" s="440"/>
      <c r="D20" s="947"/>
      <c r="E20" s="625"/>
      <c r="F20" s="625"/>
      <c r="G20" s="625"/>
      <c r="H20" s="625"/>
      <c r="I20" s="625"/>
      <c r="J20" s="625"/>
      <c r="K20" s="625"/>
      <c r="L20" s="625"/>
      <c r="M20" s="625"/>
      <c r="N20" s="625"/>
      <c r="O20" s="625"/>
      <c r="P20" s="625"/>
      <c r="Q20" s="625"/>
      <c r="R20" s="625"/>
      <c r="S20" s="626"/>
      <c r="T20" s="1386"/>
      <c r="U20" s="486"/>
      <c r="V20" s="1413"/>
      <c r="W20" s="1252"/>
      <c r="X20" s="440"/>
      <c r="Y20" s="947"/>
      <c r="Z20" s="625"/>
      <c r="AA20" s="625"/>
      <c r="AB20" s="625"/>
      <c r="AC20" s="625"/>
      <c r="AD20" s="625"/>
      <c r="AE20" s="625"/>
      <c r="AF20" s="625"/>
      <c r="AG20" s="625"/>
      <c r="AH20" s="625"/>
      <c r="AI20" s="625"/>
      <c r="AJ20" s="625"/>
      <c r="AK20" s="625"/>
      <c r="AL20" s="625"/>
      <c r="AM20" s="625"/>
      <c r="AN20" s="626"/>
      <c r="AO20" s="1386"/>
      <c r="AP20" s="486"/>
      <c r="AQ20" s="1413"/>
      <c r="AR20" s="1252"/>
      <c r="AS20" s="440"/>
      <c r="AT20" s="947"/>
      <c r="AU20" s="625"/>
      <c r="AV20" s="625"/>
      <c r="AW20" s="625"/>
      <c r="AX20" s="625"/>
      <c r="AY20" s="625"/>
      <c r="AZ20" s="625"/>
      <c r="BA20" s="625"/>
      <c r="BB20" s="625"/>
      <c r="BC20" s="625"/>
      <c r="BD20" s="625"/>
      <c r="BE20" s="625"/>
      <c r="BF20" s="625"/>
      <c r="BG20" s="625"/>
      <c r="BH20" s="625"/>
      <c r="BI20" s="626"/>
      <c r="BJ20" s="1386"/>
      <c r="BK20" s="486"/>
      <c r="BL20" s="1413"/>
      <c r="BM20" s="1252"/>
      <c r="BN20" s="440"/>
      <c r="BO20" s="947"/>
      <c r="BP20" s="625"/>
      <c r="BQ20" s="625"/>
      <c r="BR20" s="625"/>
      <c r="BS20" s="625"/>
      <c r="BT20" s="625"/>
      <c r="BU20" s="625"/>
      <c r="BV20" s="625"/>
      <c r="BW20" s="625"/>
      <c r="BX20" s="625"/>
      <c r="BY20" s="625"/>
      <c r="BZ20" s="625"/>
      <c r="CA20" s="625"/>
      <c r="CB20" s="625"/>
      <c r="CC20" s="625"/>
      <c r="CD20" s="626"/>
      <c r="CE20" s="1386"/>
      <c r="CF20" s="486"/>
    </row>
    <row r="21" spans="1:84" ht="15" customHeight="1">
      <c r="A21" s="1415">
        <v>41365</v>
      </c>
      <c r="B21" s="1045">
        <v>41365</v>
      </c>
      <c r="C21" s="1443">
        <v>41365</v>
      </c>
      <c r="D21" s="82">
        <v>226810</v>
      </c>
      <c r="E21" s="2356">
        <v>16018188</v>
      </c>
      <c r="F21" s="2356">
        <v>4921917</v>
      </c>
      <c r="G21" s="2356">
        <v>2250022</v>
      </c>
      <c r="H21" s="2356">
        <v>8846248</v>
      </c>
      <c r="I21" s="2356">
        <v>1069122</v>
      </c>
      <c r="J21" s="2356">
        <v>7409472</v>
      </c>
      <c r="K21" s="2356">
        <v>367654</v>
      </c>
      <c r="L21" s="2356" t="s">
        <v>22</v>
      </c>
      <c r="M21" s="2356">
        <v>147807</v>
      </c>
      <c r="N21" s="2356" t="s">
        <v>21</v>
      </c>
      <c r="O21" s="2356">
        <v>1797</v>
      </c>
      <c r="P21" s="2356">
        <v>146010</v>
      </c>
      <c r="Q21" s="2356">
        <v>124759</v>
      </c>
      <c r="R21" s="2356">
        <v>21251</v>
      </c>
      <c r="S21" s="208" t="s">
        <v>21</v>
      </c>
      <c r="T21" s="1387">
        <v>41365</v>
      </c>
      <c r="U21" s="628">
        <v>41365</v>
      </c>
      <c r="V21" s="1415">
        <v>41365</v>
      </c>
      <c r="W21" s="1045">
        <v>41365</v>
      </c>
      <c r="X21" s="1443">
        <v>41365</v>
      </c>
      <c r="Y21" s="82" t="s">
        <v>22</v>
      </c>
      <c r="Z21" s="2356">
        <v>1826458</v>
      </c>
      <c r="AA21" s="2356">
        <v>1486872</v>
      </c>
      <c r="AB21" s="2356">
        <v>63476</v>
      </c>
      <c r="AC21" s="2356">
        <v>276110</v>
      </c>
      <c r="AD21" s="2356" t="s">
        <v>21</v>
      </c>
      <c r="AE21" s="2356">
        <v>256714</v>
      </c>
      <c r="AF21" s="2356">
        <v>19396</v>
      </c>
      <c r="AG21" s="2356" t="s">
        <v>22</v>
      </c>
      <c r="AH21" s="2356">
        <v>70914</v>
      </c>
      <c r="AI21" s="2356">
        <v>70914</v>
      </c>
      <c r="AJ21" s="2356" t="s">
        <v>21</v>
      </c>
      <c r="AK21" s="2356" t="s">
        <v>21</v>
      </c>
      <c r="AL21" s="2356" t="s">
        <v>21</v>
      </c>
      <c r="AM21" s="2356" t="s">
        <v>21</v>
      </c>
      <c r="AN21" s="208" t="s">
        <v>21</v>
      </c>
      <c r="AO21" s="1387">
        <v>41365</v>
      </c>
      <c r="AP21" s="628">
        <v>41365</v>
      </c>
      <c r="AQ21" s="1415">
        <v>41365</v>
      </c>
      <c r="AR21" s="1045">
        <v>41365</v>
      </c>
      <c r="AS21" s="1443">
        <v>41365</v>
      </c>
      <c r="AT21" s="82" t="s">
        <v>22</v>
      </c>
      <c r="AU21" s="2356">
        <v>292772</v>
      </c>
      <c r="AV21" s="2356">
        <v>292772</v>
      </c>
      <c r="AW21" s="2356" t="s">
        <v>21</v>
      </c>
      <c r="AX21" s="2356" t="s">
        <v>21</v>
      </c>
      <c r="AY21" s="2356" t="s">
        <v>21</v>
      </c>
      <c r="AZ21" s="2356" t="s">
        <v>21</v>
      </c>
      <c r="BA21" s="2356" t="s">
        <v>21</v>
      </c>
      <c r="BB21" s="2356">
        <v>226810</v>
      </c>
      <c r="BC21" s="2356">
        <v>550578</v>
      </c>
      <c r="BD21" s="2356">
        <v>267611</v>
      </c>
      <c r="BE21" s="2356">
        <v>52290</v>
      </c>
      <c r="BF21" s="2356">
        <v>230677</v>
      </c>
      <c r="BG21" s="2356">
        <v>97198</v>
      </c>
      <c r="BH21" s="2356">
        <v>123786</v>
      </c>
      <c r="BI21" s="208">
        <v>9692</v>
      </c>
      <c r="BJ21" s="1387">
        <v>41365</v>
      </c>
      <c r="BK21" s="628">
        <v>41365</v>
      </c>
      <c r="BL21" s="1415">
        <v>41365</v>
      </c>
      <c r="BM21" s="1045">
        <v>41365</v>
      </c>
      <c r="BN21" s="1443">
        <v>41365</v>
      </c>
      <c r="BO21" s="82">
        <v>160700</v>
      </c>
      <c r="BP21" s="2356">
        <v>160699</v>
      </c>
      <c r="BQ21" s="2356">
        <v>10147</v>
      </c>
      <c r="BR21" s="2356">
        <v>37063</v>
      </c>
      <c r="BS21" s="2356">
        <v>113489</v>
      </c>
      <c r="BT21" s="2356">
        <v>50676</v>
      </c>
      <c r="BU21" s="2356">
        <v>58055</v>
      </c>
      <c r="BV21" s="2356">
        <v>4758</v>
      </c>
      <c r="BW21" s="2356" t="s">
        <v>21</v>
      </c>
      <c r="BX21" s="2356" t="s">
        <v>21</v>
      </c>
      <c r="BY21" s="2356" t="s">
        <v>21</v>
      </c>
      <c r="BZ21" s="2356" t="s">
        <v>21</v>
      </c>
      <c r="CA21" s="2356" t="s">
        <v>21</v>
      </c>
      <c r="CB21" s="2356" t="s">
        <v>21</v>
      </c>
      <c r="CC21" s="2356" t="s">
        <v>21</v>
      </c>
      <c r="CD21" s="208" t="s">
        <v>21</v>
      </c>
      <c r="CE21" s="1387">
        <v>41365</v>
      </c>
      <c r="CF21" s="628">
        <v>41365</v>
      </c>
    </row>
    <row r="22" spans="1:84" ht="15" customHeight="1">
      <c r="A22" s="1417"/>
      <c r="B22" s="1045">
        <v>41730</v>
      </c>
      <c r="C22" s="377"/>
      <c r="D22" s="82">
        <v>259638</v>
      </c>
      <c r="E22" s="2356">
        <v>14931992</v>
      </c>
      <c r="F22" s="2356">
        <v>4410383</v>
      </c>
      <c r="G22" s="2356">
        <v>2217990</v>
      </c>
      <c r="H22" s="2356">
        <v>8303619</v>
      </c>
      <c r="I22" s="2356">
        <v>1051143</v>
      </c>
      <c r="J22" s="2356">
        <v>6938948</v>
      </c>
      <c r="K22" s="2356">
        <v>313528</v>
      </c>
      <c r="L22" s="2356" t="s">
        <v>22</v>
      </c>
      <c r="M22" s="2356">
        <v>129298</v>
      </c>
      <c r="N22" s="2356" t="s">
        <v>21</v>
      </c>
      <c r="O22" s="2356">
        <v>2251</v>
      </c>
      <c r="P22" s="2356">
        <v>127047</v>
      </c>
      <c r="Q22" s="2356">
        <v>99066</v>
      </c>
      <c r="R22" s="2356">
        <v>27981</v>
      </c>
      <c r="S22" s="208" t="s">
        <v>21</v>
      </c>
      <c r="T22" s="1387">
        <v>41730</v>
      </c>
      <c r="U22" s="628">
        <v>41730</v>
      </c>
      <c r="V22" s="1417"/>
      <c r="W22" s="1045">
        <v>41730</v>
      </c>
      <c r="X22" s="377"/>
      <c r="Y22" s="82" t="s">
        <v>22</v>
      </c>
      <c r="Z22" s="2356">
        <v>1726395</v>
      </c>
      <c r="AA22" s="2356">
        <v>1373922</v>
      </c>
      <c r="AB22" s="2356">
        <v>93097</v>
      </c>
      <c r="AC22" s="2356">
        <v>259376</v>
      </c>
      <c r="AD22" s="2356" t="s">
        <v>21</v>
      </c>
      <c r="AE22" s="2356">
        <v>244566</v>
      </c>
      <c r="AF22" s="2356">
        <v>14810</v>
      </c>
      <c r="AG22" s="2356" t="s">
        <v>22</v>
      </c>
      <c r="AH22" s="2356">
        <v>76945</v>
      </c>
      <c r="AI22" s="2356">
        <v>76945</v>
      </c>
      <c r="AJ22" s="2356" t="s">
        <v>21</v>
      </c>
      <c r="AK22" s="2356" t="s">
        <v>21</v>
      </c>
      <c r="AL22" s="2356" t="s">
        <v>21</v>
      </c>
      <c r="AM22" s="2356" t="s">
        <v>21</v>
      </c>
      <c r="AN22" s="208" t="s">
        <v>21</v>
      </c>
      <c r="AO22" s="1387">
        <v>41730</v>
      </c>
      <c r="AP22" s="628">
        <v>41730</v>
      </c>
      <c r="AQ22" s="1417"/>
      <c r="AR22" s="1045">
        <v>41730</v>
      </c>
      <c r="AS22" s="377"/>
      <c r="AT22" s="82" t="s">
        <v>22</v>
      </c>
      <c r="AU22" s="2356">
        <v>344167</v>
      </c>
      <c r="AV22" s="2356">
        <v>344167</v>
      </c>
      <c r="AW22" s="2356" t="s">
        <v>21</v>
      </c>
      <c r="AX22" s="2356" t="s">
        <v>21</v>
      </c>
      <c r="AY22" s="2356" t="s">
        <v>21</v>
      </c>
      <c r="AZ22" s="2356" t="s">
        <v>21</v>
      </c>
      <c r="BA22" s="2356" t="s">
        <v>21</v>
      </c>
      <c r="BB22" s="2356">
        <v>259638</v>
      </c>
      <c r="BC22" s="2356">
        <v>599087</v>
      </c>
      <c r="BD22" s="2356">
        <v>275517</v>
      </c>
      <c r="BE22" s="2356">
        <v>49869</v>
      </c>
      <c r="BF22" s="2356">
        <v>273701</v>
      </c>
      <c r="BG22" s="2356">
        <v>123678</v>
      </c>
      <c r="BH22" s="2356">
        <v>140830</v>
      </c>
      <c r="BI22" s="208">
        <v>9193</v>
      </c>
      <c r="BJ22" s="1387">
        <v>41730</v>
      </c>
      <c r="BK22" s="628">
        <v>41730</v>
      </c>
      <c r="BL22" s="1417"/>
      <c r="BM22" s="1045">
        <v>41730</v>
      </c>
      <c r="BN22" s="377"/>
      <c r="BO22" s="82">
        <v>183970</v>
      </c>
      <c r="BP22" s="2356">
        <v>184524</v>
      </c>
      <c r="BQ22" s="2356">
        <v>8970</v>
      </c>
      <c r="BR22" s="2356">
        <v>35347</v>
      </c>
      <c r="BS22" s="2356">
        <v>140207</v>
      </c>
      <c r="BT22" s="2356">
        <v>70265</v>
      </c>
      <c r="BU22" s="2356">
        <v>65336</v>
      </c>
      <c r="BV22" s="2356">
        <v>4606</v>
      </c>
      <c r="BW22" s="2356" t="s">
        <v>21</v>
      </c>
      <c r="BX22" s="2356" t="s">
        <v>21</v>
      </c>
      <c r="BY22" s="2356" t="s">
        <v>21</v>
      </c>
      <c r="BZ22" s="2356" t="s">
        <v>21</v>
      </c>
      <c r="CA22" s="2356" t="s">
        <v>21</v>
      </c>
      <c r="CB22" s="2356" t="s">
        <v>21</v>
      </c>
      <c r="CC22" s="2356" t="s">
        <v>21</v>
      </c>
      <c r="CD22" s="208" t="s">
        <v>21</v>
      </c>
      <c r="CE22" s="1387">
        <v>41730</v>
      </c>
      <c r="CF22" s="628">
        <v>41730</v>
      </c>
    </row>
    <row r="23" spans="1:84" ht="7.5" customHeight="1">
      <c r="A23" s="1417"/>
      <c r="B23" s="1049"/>
      <c r="C23" s="377"/>
      <c r="D23" s="82"/>
      <c r="E23" s="2356"/>
      <c r="F23" s="2356"/>
      <c r="G23" s="2356"/>
      <c r="H23" s="2356"/>
      <c r="I23" s="2356"/>
      <c r="J23" s="2356"/>
      <c r="K23" s="2356"/>
      <c r="L23" s="2356"/>
      <c r="M23" s="2356"/>
      <c r="N23" s="2356"/>
      <c r="O23" s="2356"/>
      <c r="P23" s="2356"/>
      <c r="Q23" s="2356"/>
      <c r="R23" s="2356"/>
      <c r="S23" s="208"/>
      <c r="T23" s="1386"/>
      <c r="U23" s="486"/>
      <c r="V23" s="1417"/>
      <c r="W23" s="1049"/>
      <c r="X23" s="377"/>
      <c r="Y23" s="82"/>
      <c r="Z23" s="2356"/>
      <c r="AA23" s="2356"/>
      <c r="AB23" s="2356"/>
      <c r="AC23" s="2356"/>
      <c r="AD23" s="2356"/>
      <c r="AE23" s="2356"/>
      <c r="AF23" s="2356"/>
      <c r="AG23" s="2356"/>
      <c r="AH23" s="2356"/>
      <c r="AI23" s="2356"/>
      <c r="AJ23" s="2356"/>
      <c r="AK23" s="2356"/>
      <c r="AL23" s="2356"/>
      <c r="AM23" s="2356"/>
      <c r="AN23" s="208"/>
      <c r="AO23" s="1386"/>
      <c r="AP23" s="486"/>
      <c r="AQ23" s="1417"/>
      <c r="AR23" s="1049"/>
      <c r="AS23" s="377"/>
      <c r="AT23" s="82"/>
      <c r="AU23" s="2356"/>
      <c r="AV23" s="2356"/>
      <c r="AW23" s="2356"/>
      <c r="AX23" s="2356"/>
      <c r="AY23" s="2356"/>
      <c r="AZ23" s="2356"/>
      <c r="BA23" s="2356"/>
      <c r="BB23" s="2356"/>
      <c r="BC23" s="2356"/>
      <c r="BD23" s="2356"/>
      <c r="BE23" s="2356"/>
      <c r="BF23" s="2356"/>
      <c r="BG23" s="2356"/>
      <c r="BH23" s="2356"/>
      <c r="BI23" s="208"/>
      <c r="BJ23" s="1386"/>
      <c r="BK23" s="486"/>
      <c r="BL23" s="1417"/>
      <c r="BM23" s="1049"/>
      <c r="BN23" s="377"/>
      <c r="BO23" s="82"/>
      <c r="BP23" s="2356"/>
      <c r="BQ23" s="2356"/>
      <c r="BR23" s="2356"/>
      <c r="BS23" s="2356"/>
      <c r="BT23" s="2356"/>
      <c r="BU23" s="2356"/>
      <c r="BV23" s="2356"/>
      <c r="BW23" s="2356"/>
      <c r="BX23" s="2356"/>
      <c r="BY23" s="2356"/>
      <c r="BZ23" s="2356"/>
      <c r="CA23" s="2356"/>
      <c r="CB23" s="2356"/>
      <c r="CC23" s="2356"/>
      <c r="CD23" s="208"/>
      <c r="CE23" s="1386"/>
      <c r="CF23" s="486"/>
    </row>
    <row r="24" spans="1:84" ht="15" customHeight="1">
      <c r="A24" s="1419" t="s">
        <v>777</v>
      </c>
      <c r="B24" s="1051" t="s">
        <v>23</v>
      </c>
      <c r="C24" s="1420" t="s">
        <v>167</v>
      </c>
      <c r="D24" s="82">
        <v>59299</v>
      </c>
      <c r="E24" s="2356">
        <v>3900781</v>
      </c>
      <c r="F24" s="2356">
        <v>1099528</v>
      </c>
      <c r="G24" s="2356">
        <v>575606</v>
      </c>
      <c r="H24" s="2356">
        <v>2225647</v>
      </c>
      <c r="I24" s="2356">
        <v>273768</v>
      </c>
      <c r="J24" s="2356">
        <v>1868643</v>
      </c>
      <c r="K24" s="2356">
        <v>83236</v>
      </c>
      <c r="L24" s="2356" t="s">
        <v>22</v>
      </c>
      <c r="M24" s="2356">
        <v>52719</v>
      </c>
      <c r="N24" s="2356" t="s">
        <v>21</v>
      </c>
      <c r="O24" s="2356">
        <v>449</v>
      </c>
      <c r="P24" s="2356">
        <v>52270</v>
      </c>
      <c r="Q24" s="2356">
        <v>43837</v>
      </c>
      <c r="R24" s="2356">
        <v>8433</v>
      </c>
      <c r="S24" s="208" t="s">
        <v>21</v>
      </c>
      <c r="T24" s="1388" t="s">
        <v>25</v>
      </c>
      <c r="U24" s="632" t="s">
        <v>778</v>
      </c>
      <c r="V24" s="1419" t="s">
        <v>777</v>
      </c>
      <c r="W24" s="1051" t="s">
        <v>23</v>
      </c>
      <c r="X24" s="1420" t="s">
        <v>167</v>
      </c>
      <c r="Y24" s="82" t="s">
        <v>22</v>
      </c>
      <c r="Z24" s="2356">
        <v>468486</v>
      </c>
      <c r="AA24" s="2356">
        <v>359009</v>
      </c>
      <c r="AB24" s="2356">
        <v>27695</v>
      </c>
      <c r="AC24" s="2356">
        <v>81782</v>
      </c>
      <c r="AD24" s="2356" t="s">
        <v>21</v>
      </c>
      <c r="AE24" s="2356">
        <v>74037</v>
      </c>
      <c r="AF24" s="2356">
        <v>7745</v>
      </c>
      <c r="AG24" s="2356" t="s">
        <v>22</v>
      </c>
      <c r="AH24" s="2356">
        <v>16424</v>
      </c>
      <c r="AI24" s="2356">
        <v>16424</v>
      </c>
      <c r="AJ24" s="2356" t="s">
        <v>21</v>
      </c>
      <c r="AK24" s="2356" t="s">
        <v>21</v>
      </c>
      <c r="AL24" s="2356" t="s">
        <v>21</v>
      </c>
      <c r="AM24" s="2356" t="s">
        <v>21</v>
      </c>
      <c r="AN24" s="208" t="s">
        <v>21</v>
      </c>
      <c r="AO24" s="1388" t="s">
        <v>25</v>
      </c>
      <c r="AP24" s="632" t="s">
        <v>778</v>
      </c>
      <c r="AQ24" s="1419" t="s">
        <v>777</v>
      </c>
      <c r="AR24" s="1051" t="s">
        <v>23</v>
      </c>
      <c r="AS24" s="1420" t="s">
        <v>167</v>
      </c>
      <c r="AT24" s="82" t="s">
        <v>22</v>
      </c>
      <c r="AU24" s="2356">
        <v>75261</v>
      </c>
      <c r="AV24" s="2356">
        <v>75261</v>
      </c>
      <c r="AW24" s="2356" t="s">
        <v>21</v>
      </c>
      <c r="AX24" s="2356" t="s">
        <v>21</v>
      </c>
      <c r="AY24" s="2356" t="s">
        <v>21</v>
      </c>
      <c r="AZ24" s="2356" t="s">
        <v>21</v>
      </c>
      <c r="BA24" s="2356" t="s">
        <v>21</v>
      </c>
      <c r="BB24" s="2356">
        <v>59299</v>
      </c>
      <c r="BC24" s="2356">
        <v>122410</v>
      </c>
      <c r="BD24" s="2356">
        <v>45528</v>
      </c>
      <c r="BE24" s="2356">
        <v>9402</v>
      </c>
      <c r="BF24" s="2356">
        <v>67480</v>
      </c>
      <c r="BG24" s="2356">
        <v>30060</v>
      </c>
      <c r="BH24" s="2356">
        <v>36074</v>
      </c>
      <c r="BI24" s="208">
        <v>1346</v>
      </c>
      <c r="BJ24" s="1388" t="s">
        <v>25</v>
      </c>
      <c r="BK24" s="632" t="s">
        <v>778</v>
      </c>
      <c r="BL24" s="1419" t="s">
        <v>777</v>
      </c>
      <c r="BM24" s="1051" t="s">
        <v>23</v>
      </c>
      <c r="BN24" s="1420" t="s">
        <v>167</v>
      </c>
      <c r="BO24" s="82">
        <v>42007</v>
      </c>
      <c r="BP24" s="2356">
        <v>42562</v>
      </c>
      <c r="BQ24" s="2356">
        <v>2106</v>
      </c>
      <c r="BR24" s="2356">
        <v>6664</v>
      </c>
      <c r="BS24" s="2356">
        <v>33792</v>
      </c>
      <c r="BT24" s="2356">
        <v>16159</v>
      </c>
      <c r="BU24" s="2356">
        <v>17115</v>
      </c>
      <c r="BV24" s="2356">
        <v>518</v>
      </c>
      <c r="BW24" s="2356" t="s">
        <v>21</v>
      </c>
      <c r="BX24" s="2356" t="s">
        <v>21</v>
      </c>
      <c r="BY24" s="2356" t="s">
        <v>21</v>
      </c>
      <c r="BZ24" s="2356" t="s">
        <v>21</v>
      </c>
      <c r="CA24" s="2356" t="s">
        <v>21</v>
      </c>
      <c r="CB24" s="2356" t="s">
        <v>21</v>
      </c>
      <c r="CC24" s="2356" t="s">
        <v>21</v>
      </c>
      <c r="CD24" s="208" t="s">
        <v>21</v>
      </c>
      <c r="CE24" s="1388" t="s">
        <v>25</v>
      </c>
      <c r="CF24" s="632" t="s">
        <v>778</v>
      </c>
    </row>
    <row r="25" spans="1:84" ht="15" customHeight="1">
      <c r="A25" s="1421" t="s">
        <v>26</v>
      </c>
      <c r="B25" s="1054" t="s">
        <v>26</v>
      </c>
      <c r="C25" s="1420" t="s">
        <v>168</v>
      </c>
      <c r="D25" s="82">
        <v>29588</v>
      </c>
      <c r="E25" s="2356">
        <v>3537762</v>
      </c>
      <c r="F25" s="2356">
        <v>1042539</v>
      </c>
      <c r="G25" s="2356">
        <v>502646</v>
      </c>
      <c r="H25" s="2356">
        <v>1992578</v>
      </c>
      <c r="I25" s="2356">
        <v>245104</v>
      </c>
      <c r="J25" s="2356">
        <v>1676430</v>
      </c>
      <c r="K25" s="2356">
        <v>71044</v>
      </c>
      <c r="L25" s="2356" t="s">
        <v>22</v>
      </c>
      <c r="M25" s="2356">
        <v>27353</v>
      </c>
      <c r="N25" s="2356" t="s">
        <v>21</v>
      </c>
      <c r="O25" s="2356">
        <v>534</v>
      </c>
      <c r="P25" s="2356">
        <v>26819</v>
      </c>
      <c r="Q25" s="2356">
        <v>18968</v>
      </c>
      <c r="R25" s="2356">
        <v>7851</v>
      </c>
      <c r="S25" s="208" t="s">
        <v>21</v>
      </c>
      <c r="T25" s="1388" t="s">
        <v>27</v>
      </c>
      <c r="U25" s="632" t="s">
        <v>26</v>
      </c>
      <c r="V25" s="1421" t="s">
        <v>26</v>
      </c>
      <c r="W25" s="1054" t="s">
        <v>26</v>
      </c>
      <c r="X25" s="1420" t="s">
        <v>168</v>
      </c>
      <c r="Y25" s="82" t="s">
        <v>22</v>
      </c>
      <c r="Z25" s="2356">
        <v>363305</v>
      </c>
      <c r="AA25" s="2356">
        <v>291871</v>
      </c>
      <c r="AB25" s="2356">
        <v>20487</v>
      </c>
      <c r="AC25" s="2356">
        <v>50947</v>
      </c>
      <c r="AD25" s="2356" t="s">
        <v>21</v>
      </c>
      <c r="AE25" s="2356">
        <v>46597</v>
      </c>
      <c r="AF25" s="2356">
        <v>4350</v>
      </c>
      <c r="AG25" s="2356" t="s">
        <v>22</v>
      </c>
      <c r="AH25" s="2356">
        <v>9583</v>
      </c>
      <c r="AI25" s="2356">
        <v>9583</v>
      </c>
      <c r="AJ25" s="2356" t="s">
        <v>21</v>
      </c>
      <c r="AK25" s="2356" t="s">
        <v>21</v>
      </c>
      <c r="AL25" s="2356" t="s">
        <v>21</v>
      </c>
      <c r="AM25" s="2356" t="s">
        <v>21</v>
      </c>
      <c r="AN25" s="208" t="s">
        <v>21</v>
      </c>
      <c r="AO25" s="1388" t="s">
        <v>27</v>
      </c>
      <c r="AP25" s="632" t="s">
        <v>26</v>
      </c>
      <c r="AQ25" s="1421" t="s">
        <v>26</v>
      </c>
      <c r="AR25" s="1054" t="s">
        <v>26</v>
      </c>
      <c r="AS25" s="1420" t="s">
        <v>168</v>
      </c>
      <c r="AT25" s="82" t="s">
        <v>22</v>
      </c>
      <c r="AU25" s="2356">
        <v>76705</v>
      </c>
      <c r="AV25" s="2356">
        <v>76705</v>
      </c>
      <c r="AW25" s="2356" t="s">
        <v>21</v>
      </c>
      <c r="AX25" s="2356" t="s">
        <v>21</v>
      </c>
      <c r="AY25" s="2356" t="s">
        <v>21</v>
      </c>
      <c r="AZ25" s="2356" t="s">
        <v>21</v>
      </c>
      <c r="BA25" s="2356" t="s">
        <v>21</v>
      </c>
      <c r="BB25" s="2356">
        <v>29588</v>
      </c>
      <c r="BC25" s="2356">
        <v>105038</v>
      </c>
      <c r="BD25" s="2356">
        <v>69681</v>
      </c>
      <c r="BE25" s="2356">
        <v>721</v>
      </c>
      <c r="BF25" s="2356">
        <v>34636</v>
      </c>
      <c r="BG25" s="2356">
        <v>19838</v>
      </c>
      <c r="BH25" s="2356">
        <v>14361</v>
      </c>
      <c r="BI25" s="208">
        <v>437</v>
      </c>
      <c r="BJ25" s="1388" t="s">
        <v>27</v>
      </c>
      <c r="BK25" s="632" t="s">
        <v>26</v>
      </c>
      <c r="BL25" s="1421" t="s">
        <v>26</v>
      </c>
      <c r="BM25" s="1054" t="s">
        <v>26</v>
      </c>
      <c r="BN25" s="1420" t="s">
        <v>168</v>
      </c>
      <c r="BO25" s="82">
        <v>20150</v>
      </c>
      <c r="BP25" s="2356">
        <v>20150</v>
      </c>
      <c r="BQ25" s="2356">
        <v>1032</v>
      </c>
      <c r="BR25" s="2356">
        <v>511</v>
      </c>
      <c r="BS25" s="2356">
        <v>18607</v>
      </c>
      <c r="BT25" s="2356">
        <v>12567</v>
      </c>
      <c r="BU25" s="2356">
        <v>6040</v>
      </c>
      <c r="BV25" s="2356" t="s">
        <v>21</v>
      </c>
      <c r="BW25" s="2356" t="s">
        <v>21</v>
      </c>
      <c r="BX25" s="2356" t="s">
        <v>21</v>
      </c>
      <c r="BY25" s="2356" t="s">
        <v>21</v>
      </c>
      <c r="BZ25" s="2356" t="s">
        <v>21</v>
      </c>
      <c r="CA25" s="2356" t="s">
        <v>21</v>
      </c>
      <c r="CB25" s="2356" t="s">
        <v>21</v>
      </c>
      <c r="CC25" s="2356" t="s">
        <v>21</v>
      </c>
      <c r="CD25" s="208" t="s">
        <v>21</v>
      </c>
      <c r="CE25" s="1388" t="s">
        <v>27</v>
      </c>
      <c r="CF25" s="632" t="s">
        <v>26</v>
      </c>
    </row>
    <row r="26" spans="1:84" ht="15" customHeight="1">
      <c r="A26" s="1421" t="s">
        <v>26</v>
      </c>
      <c r="B26" s="1054" t="s">
        <v>26</v>
      </c>
      <c r="C26" s="1420" t="s">
        <v>169</v>
      </c>
      <c r="D26" s="82">
        <v>40584</v>
      </c>
      <c r="E26" s="2356">
        <v>3807744</v>
      </c>
      <c r="F26" s="2356">
        <v>1156965</v>
      </c>
      <c r="G26" s="2356">
        <v>565229</v>
      </c>
      <c r="H26" s="2356">
        <v>2085550</v>
      </c>
      <c r="I26" s="2356">
        <v>229326</v>
      </c>
      <c r="J26" s="2356">
        <v>1776578</v>
      </c>
      <c r="K26" s="2356">
        <v>79646</v>
      </c>
      <c r="L26" s="2356" t="s">
        <v>22</v>
      </c>
      <c r="M26" s="2356">
        <v>16704</v>
      </c>
      <c r="N26" s="2356" t="s">
        <v>21</v>
      </c>
      <c r="O26" s="2356">
        <v>736</v>
      </c>
      <c r="P26" s="2356">
        <v>15968</v>
      </c>
      <c r="Q26" s="2356">
        <v>10582</v>
      </c>
      <c r="R26" s="2356">
        <v>5386</v>
      </c>
      <c r="S26" s="208" t="s">
        <v>21</v>
      </c>
      <c r="T26" s="1388" t="s">
        <v>28</v>
      </c>
      <c r="U26" s="632" t="s">
        <v>26</v>
      </c>
      <c r="V26" s="1421" t="s">
        <v>26</v>
      </c>
      <c r="W26" s="1054" t="s">
        <v>26</v>
      </c>
      <c r="X26" s="1420" t="s">
        <v>169</v>
      </c>
      <c r="Y26" s="82" t="s">
        <v>22</v>
      </c>
      <c r="Z26" s="2356">
        <v>333877</v>
      </c>
      <c r="AA26" s="2356">
        <v>285844</v>
      </c>
      <c r="AB26" s="2356">
        <v>5877</v>
      </c>
      <c r="AC26" s="2356">
        <v>42156</v>
      </c>
      <c r="AD26" s="2356" t="s">
        <v>21</v>
      </c>
      <c r="AE26" s="2356">
        <v>38106</v>
      </c>
      <c r="AF26" s="2356">
        <v>4050</v>
      </c>
      <c r="AG26" s="2356" t="s">
        <v>22</v>
      </c>
      <c r="AH26" s="2356">
        <v>21146</v>
      </c>
      <c r="AI26" s="2356">
        <v>21146</v>
      </c>
      <c r="AJ26" s="2356" t="s">
        <v>21</v>
      </c>
      <c r="AK26" s="2356" t="s">
        <v>21</v>
      </c>
      <c r="AL26" s="2356" t="s">
        <v>21</v>
      </c>
      <c r="AM26" s="2356" t="s">
        <v>21</v>
      </c>
      <c r="AN26" s="208" t="s">
        <v>21</v>
      </c>
      <c r="AO26" s="1388" t="s">
        <v>28</v>
      </c>
      <c r="AP26" s="632" t="s">
        <v>26</v>
      </c>
      <c r="AQ26" s="1421" t="s">
        <v>26</v>
      </c>
      <c r="AR26" s="1054" t="s">
        <v>26</v>
      </c>
      <c r="AS26" s="1420" t="s">
        <v>169</v>
      </c>
      <c r="AT26" s="82" t="s">
        <v>22</v>
      </c>
      <c r="AU26" s="2356">
        <v>100718</v>
      </c>
      <c r="AV26" s="2356">
        <v>100718</v>
      </c>
      <c r="AW26" s="2356" t="s">
        <v>21</v>
      </c>
      <c r="AX26" s="2356" t="s">
        <v>21</v>
      </c>
      <c r="AY26" s="2356" t="s">
        <v>21</v>
      </c>
      <c r="AZ26" s="2356" t="s">
        <v>21</v>
      </c>
      <c r="BA26" s="2356" t="s">
        <v>21</v>
      </c>
      <c r="BB26" s="2356">
        <v>40584</v>
      </c>
      <c r="BC26" s="2356">
        <v>132115</v>
      </c>
      <c r="BD26" s="2356">
        <v>76192</v>
      </c>
      <c r="BE26" s="2356">
        <v>11504</v>
      </c>
      <c r="BF26" s="2356">
        <v>44419</v>
      </c>
      <c r="BG26" s="2356">
        <v>21895</v>
      </c>
      <c r="BH26" s="2356">
        <v>21178</v>
      </c>
      <c r="BI26" s="208">
        <v>1346</v>
      </c>
      <c r="BJ26" s="1388" t="s">
        <v>28</v>
      </c>
      <c r="BK26" s="632" t="s">
        <v>26</v>
      </c>
      <c r="BL26" s="1421" t="s">
        <v>26</v>
      </c>
      <c r="BM26" s="1054" t="s">
        <v>26</v>
      </c>
      <c r="BN26" s="1420" t="s">
        <v>169</v>
      </c>
      <c r="BO26" s="82">
        <v>27569</v>
      </c>
      <c r="BP26" s="2356">
        <v>27570</v>
      </c>
      <c r="BQ26" s="2356">
        <v>987</v>
      </c>
      <c r="BR26" s="2356">
        <v>8154</v>
      </c>
      <c r="BS26" s="2356">
        <v>18429</v>
      </c>
      <c r="BT26" s="2356">
        <v>11437</v>
      </c>
      <c r="BU26" s="2356">
        <v>6670</v>
      </c>
      <c r="BV26" s="2356">
        <v>322</v>
      </c>
      <c r="BW26" s="2356" t="s">
        <v>21</v>
      </c>
      <c r="BX26" s="2356" t="s">
        <v>21</v>
      </c>
      <c r="BY26" s="2356" t="s">
        <v>21</v>
      </c>
      <c r="BZ26" s="2356" t="s">
        <v>21</v>
      </c>
      <c r="CA26" s="2356" t="s">
        <v>21</v>
      </c>
      <c r="CB26" s="2356" t="s">
        <v>21</v>
      </c>
      <c r="CC26" s="2356" t="s">
        <v>21</v>
      </c>
      <c r="CD26" s="208" t="s">
        <v>21</v>
      </c>
      <c r="CE26" s="1388" t="s">
        <v>28</v>
      </c>
      <c r="CF26" s="632" t="s">
        <v>26</v>
      </c>
    </row>
    <row r="27" spans="1:84" ht="15" customHeight="1">
      <c r="A27" s="1421" t="s">
        <v>26</v>
      </c>
      <c r="B27" s="1054" t="s">
        <v>26</v>
      </c>
      <c r="C27" s="1420" t="s">
        <v>170</v>
      </c>
      <c r="D27" s="82">
        <v>46595</v>
      </c>
      <c r="E27" s="2356">
        <v>3606328</v>
      </c>
      <c r="F27" s="2356">
        <v>1057693</v>
      </c>
      <c r="G27" s="2356">
        <v>467414</v>
      </c>
      <c r="H27" s="2356">
        <v>2081221</v>
      </c>
      <c r="I27" s="2356">
        <v>233472</v>
      </c>
      <c r="J27" s="2356">
        <v>1764213</v>
      </c>
      <c r="K27" s="2356">
        <v>83536</v>
      </c>
      <c r="L27" s="2356" t="s">
        <v>22</v>
      </c>
      <c r="M27" s="2356">
        <v>57708</v>
      </c>
      <c r="N27" s="2356" t="s">
        <v>21</v>
      </c>
      <c r="O27" s="2356">
        <v>202</v>
      </c>
      <c r="P27" s="2356">
        <v>57506</v>
      </c>
      <c r="Q27" s="2356">
        <v>52595</v>
      </c>
      <c r="R27" s="2356">
        <v>4911</v>
      </c>
      <c r="S27" s="208" t="s">
        <v>21</v>
      </c>
      <c r="T27" s="1388" t="s">
        <v>29</v>
      </c>
      <c r="U27" s="632" t="s">
        <v>26</v>
      </c>
      <c r="V27" s="1421" t="s">
        <v>26</v>
      </c>
      <c r="W27" s="1054" t="s">
        <v>26</v>
      </c>
      <c r="X27" s="1420" t="s">
        <v>170</v>
      </c>
      <c r="Y27" s="82" t="s">
        <v>22</v>
      </c>
      <c r="Z27" s="2356">
        <v>390728</v>
      </c>
      <c r="AA27" s="2356">
        <v>309530</v>
      </c>
      <c r="AB27" s="2356">
        <v>2532</v>
      </c>
      <c r="AC27" s="2356">
        <v>78666</v>
      </c>
      <c r="AD27" s="2356">
        <v>1123</v>
      </c>
      <c r="AE27" s="2356">
        <v>73873</v>
      </c>
      <c r="AF27" s="2356">
        <v>3670</v>
      </c>
      <c r="AG27" s="2356" t="s">
        <v>22</v>
      </c>
      <c r="AH27" s="2356">
        <v>21095</v>
      </c>
      <c r="AI27" s="2356">
        <v>21095</v>
      </c>
      <c r="AJ27" s="2356" t="s">
        <v>21</v>
      </c>
      <c r="AK27" s="2356" t="s">
        <v>21</v>
      </c>
      <c r="AL27" s="2356" t="s">
        <v>21</v>
      </c>
      <c r="AM27" s="2356" t="s">
        <v>21</v>
      </c>
      <c r="AN27" s="208" t="s">
        <v>21</v>
      </c>
      <c r="AO27" s="1388" t="s">
        <v>29</v>
      </c>
      <c r="AP27" s="632" t="s">
        <v>26</v>
      </c>
      <c r="AQ27" s="1421" t="s">
        <v>26</v>
      </c>
      <c r="AR27" s="1054" t="s">
        <v>26</v>
      </c>
      <c r="AS27" s="1420" t="s">
        <v>170</v>
      </c>
      <c r="AT27" s="82" t="s">
        <v>22</v>
      </c>
      <c r="AU27" s="2356">
        <v>111129</v>
      </c>
      <c r="AV27" s="2356">
        <v>111129</v>
      </c>
      <c r="AW27" s="2356" t="s">
        <v>21</v>
      </c>
      <c r="AX27" s="2356" t="s">
        <v>21</v>
      </c>
      <c r="AY27" s="2356" t="s">
        <v>21</v>
      </c>
      <c r="AZ27" s="2356" t="s">
        <v>21</v>
      </c>
      <c r="BA27" s="2356" t="s">
        <v>21</v>
      </c>
      <c r="BB27" s="2356">
        <v>46595</v>
      </c>
      <c r="BC27" s="2356">
        <v>128718</v>
      </c>
      <c r="BD27" s="2356">
        <v>65344</v>
      </c>
      <c r="BE27" s="2356">
        <v>9913</v>
      </c>
      <c r="BF27" s="2356">
        <v>53461</v>
      </c>
      <c r="BG27" s="2356">
        <v>22135</v>
      </c>
      <c r="BH27" s="2356">
        <v>30450</v>
      </c>
      <c r="BI27" s="208">
        <v>876</v>
      </c>
      <c r="BJ27" s="1388" t="s">
        <v>29</v>
      </c>
      <c r="BK27" s="632" t="s">
        <v>26</v>
      </c>
      <c r="BL27" s="1421" t="s">
        <v>26</v>
      </c>
      <c r="BM27" s="1054" t="s">
        <v>26</v>
      </c>
      <c r="BN27" s="1420" t="s">
        <v>170</v>
      </c>
      <c r="BO27" s="82">
        <v>31790</v>
      </c>
      <c r="BP27" s="2356">
        <v>31790</v>
      </c>
      <c r="BQ27" s="2356">
        <v>1323</v>
      </c>
      <c r="BR27" s="2356">
        <v>7026</v>
      </c>
      <c r="BS27" s="2356">
        <v>23441</v>
      </c>
      <c r="BT27" s="2356">
        <v>10302</v>
      </c>
      <c r="BU27" s="2356">
        <v>13139</v>
      </c>
      <c r="BV27" s="2356" t="s">
        <v>21</v>
      </c>
      <c r="BW27" s="2356" t="s">
        <v>21</v>
      </c>
      <c r="BX27" s="2356" t="s">
        <v>21</v>
      </c>
      <c r="BY27" s="2356" t="s">
        <v>21</v>
      </c>
      <c r="BZ27" s="2356" t="s">
        <v>21</v>
      </c>
      <c r="CA27" s="2356" t="s">
        <v>21</v>
      </c>
      <c r="CB27" s="2356" t="s">
        <v>21</v>
      </c>
      <c r="CC27" s="2356" t="s">
        <v>21</v>
      </c>
      <c r="CD27" s="208" t="s">
        <v>21</v>
      </c>
      <c r="CE27" s="1388" t="s">
        <v>29</v>
      </c>
      <c r="CF27" s="632" t="s">
        <v>26</v>
      </c>
    </row>
    <row r="28" spans="1:84" ht="7.5" customHeight="1">
      <c r="A28" s="1008"/>
      <c r="B28" s="1057"/>
      <c r="C28" s="134"/>
      <c r="D28" s="82"/>
      <c r="E28" s="2356"/>
      <c r="F28" s="2356"/>
      <c r="G28" s="2356"/>
      <c r="H28" s="2356"/>
      <c r="I28" s="2356"/>
      <c r="J28" s="2356"/>
      <c r="K28" s="2356"/>
      <c r="L28" s="2356"/>
      <c r="M28" s="2356"/>
      <c r="N28" s="2356"/>
      <c r="O28" s="2356"/>
      <c r="P28" s="2356"/>
      <c r="Q28" s="2356"/>
      <c r="R28" s="2356"/>
      <c r="S28" s="208"/>
      <c r="T28" s="1389"/>
      <c r="U28" s="490"/>
      <c r="V28" s="1008"/>
      <c r="W28" s="1057"/>
      <c r="X28" s="134"/>
      <c r="Y28" s="82"/>
      <c r="Z28" s="2356"/>
      <c r="AA28" s="2356"/>
      <c r="AB28" s="2356"/>
      <c r="AC28" s="2356"/>
      <c r="AD28" s="2356"/>
      <c r="AE28" s="2356"/>
      <c r="AF28" s="2356"/>
      <c r="AG28" s="2356"/>
      <c r="AH28" s="2356"/>
      <c r="AI28" s="2356"/>
      <c r="AJ28" s="2356"/>
      <c r="AK28" s="2356"/>
      <c r="AL28" s="2356"/>
      <c r="AM28" s="2356"/>
      <c r="AN28" s="208"/>
      <c r="AO28" s="1389"/>
      <c r="AP28" s="490"/>
      <c r="AQ28" s="1008"/>
      <c r="AR28" s="1057"/>
      <c r="AS28" s="134"/>
      <c r="AT28" s="82"/>
      <c r="AU28" s="2356"/>
      <c r="AV28" s="2356"/>
      <c r="AW28" s="2356"/>
      <c r="AX28" s="2356"/>
      <c r="AY28" s="2356"/>
      <c r="AZ28" s="2356"/>
      <c r="BA28" s="2356"/>
      <c r="BB28" s="2356"/>
      <c r="BC28" s="2356"/>
      <c r="BD28" s="2356"/>
      <c r="BE28" s="2356"/>
      <c r="BF28" s="2356"/>
      <c r="BG28" s="2356"/>
      <c r="BH28" s="2356"/>
      <c r="BI28" s="208"/>
      <c r="BJ28" s="1389"/>
      <c r="BK28" s="490"/>
      <c r="BL28" s="1008"/>
      <c r="BM28" s="1057"/>
      <c r="BN28" s="134"/>
      <c r="BO28" s="82"/>
      <c r="BP28" s="2356"/>
      <c r="BQ28" s="2356"/>
      <c r="BR28" s="2356"/>
      <c r="BS28" s="2356"/>
      <c r="BT28" s="2356"/>
      <c r="BU28" s="2356"/>
      <c r="BV28" s="2356"/>
      <c r="BW28" s="2356"/>
      <c r="BX28" s="2356"/>
      <c r="BY28" s="2356"/>
      <c r="BZ28" s="2356"/>
      <c r="CA28" s="2356"/>
      <c r="CB28" s="2356"/>
      <c r="CC28" s="2356"/>
      <c r="CD28" s="208"/>
      <c r="CE28" s="1389"/>
      <c r="CF28" s="490"/>
    </row>
    <row r="29" spans="1:84" ht="15" customHeight="1">
      <c r="A29" s="1421" t="s">
        <v>777</v>
      </c>
      <c r="B29" s="1054" t="s">
        <v>23</v>
      </c>
      <c r="C29" s="1422" t="s">
        <v>171</v>
      </c>
      <c r="D29" s="82">
        <v>25789</v>
      </c>
      <c r="E29" s="2356">
        <v>1376649</v>
      </c>
      <c r="F29" s="2356">
        <v>390223</v>
      </c>
      <c r="G29" s="2356">
        <v>216786</v>
      </c>
      <c r="H29" s="2356">
        <v>769640</v>
      </c>
      <c r="I29" s="2356">
        <v>93182</v>
      </c>
      <c r="J29" s="2356">
        <v>650557</v>
      </c>
      <c r="K29" s="2356">
        <v>25901</v>
      </c>
      <c r="L29" s="2356" t="s">
        <v>22</v>
      </c>
      <c r="M29" s="2356">
        <v>17518</v>
      </c>
      <c r="N29" s="2356" t="s">
        <v>21</v>
      </c>
      <c r="O29" s="2356">
        <v>258</v>
      </c>
      <c r="P29" s="2356">
        <v>17260</v>
      </c>
      <c r="Q29" s="2356">
        <v>13635</v>
      </c>
      <c r="R29" s="2356">
        <v>3625</v>
      </c>
      <c r="S29" s="208" t="s">
        <v>21</v>
      </c>
      <c r="T29" s="1388" t="s">
        <v>30</v>
      </c>
      <c r="U29" s="632" t="s">
        <v>778</v>
      </c>
      <c r="V29" s="1421" t="s">
        <v>777</v>
      </c>
      <c r="W29" s="1054" t="s">
        <v>23</v>
      </c>
      <c r="X29" s="1422" t="s">
        <v>171</v>
      </c>
      <c r="Y29" s="82" t="s">
        <v>22</v>
      </c>
      <c r="Z29" s="2356">
        <v>153977</v>
      </c>
      <c r="AA29" s="2356">
        <v>120376</v>
      </c>
      <c r="AB29" s="2356">
        <v>7119</v>
      </c>
      <c r="AC29" s="2356">
        <v>26482</v>
      </c>
      <c r="AD29" s="2356" t="s">
        <v>21</v>
      </c>
      <c r="AE29" s="2356">
        <v>24660</v>
      </c>
      <c r="AF29" s="2356">
        <v>1822</v>
      </c>
      <c r="AG29" s="2356" t="s">
        <v>22</v>
      </c>
      <c r="AH29" s="2356">
        <v>6575</v>
      </c>
      <c r="AI29" s="2356">
        <v>6575</v>
      </c>
      <c r="AJ29" s="2356" t="s">
        <v>21</v>
      </c>
      <c r="AK29" s="2356" t="s">
        <v>21</v>
      </c>
      <c r="AL29" s="2356" t="s">
        <v>21</v>
      </c>
      <c r="AM29" s="2356" t="s">
        <v>21</v>
      </c>
      <c r="AN29" s="208" t="s">
        <v>21</v>
      </c>
      <c r="AO29" s="1388" t="s">
        <v>30</v>
      </c>
      <c r="AP29" s="632" t="s">
        <v>778</v>
      </c>
      <c r="AQ29" s="1421" t="s">
        <v>777</v>
      </c>
      <c r="AR29" s="1054" t="s">
        <v>23</v>
      </c>
      <c r="AS29" s="1422" t="s">
        <v>171</v>
      </c>
      <c r="AT29" s="82" t="s">
        <v>22</v>
      </c>
      <c r="AU29" s="2356">
        <v>30886</v>
      </c>
      <c r="AV29" s="2356">
        <v>30886</v>
      </c>
      <c r="AW29" s="2356" t="s">
        <v>21</v>
      </c>
      <c r="AX29" s="2356" t="s">
        <v>21</v>
      </c>
      <c r="AY29" s="2356" t="s">
        <v>21</v>
      </c>
      <c r="AZ29" s="2356" t="s">
        <v>21</v>
      </c>
      <c r="BA29" s="2356" t="s">
        <v>21</v>
      </c>
      <c r="BB29" s="2356">
        <v>25789</v>
      </c>
      <c r="BC29" s="2356">
        <v>53046</v>
      </c>
      <c r="BD29" s="2356">
        <v>22801</v>
      </c>
      <c r="BE29" s="2356">
        <v>4687</v>
      </c>
      <c r="BF29" s="2356">
        <v>25558</v>
      </c>
      <c r="BG29" s="2356">
        <v>10966</v>
      </c>
      <c r="BH29" s="2356">
        <v>13954</v>
      </c>
      <c r="BI29" s="208">
        <v>638</v>
      </c>
      <c r="BJ29" s="1388" t="s">
        <v>30</v>
      </c>
      <c r="BK29" s="632" t="s">
        <v>778</v>
      </c>
      <c r="BL29" s="1421" t="s">
        <v>777</v>
      </c>
      <c r="BM29" s="1054" t="s">
        <v>23</v>
      </c>
      <c r="BN29" s="1422" t="s">
        <v>171</v>
      </c>
      <c r="BO29" s="82">
        <v>18272</v>
      </c>
      <c r="BP29" s="2356">
        <v>18272</v>
      </c>
      <c r="BQ29" s="2356">
        <v>1471</v>
      </c>
      <c r="BR29" s="2356">
        <v>3322</v>
      </c>
      <c r="BS29" s="2356">
        <v>13479</v>
      </c>
      <c r="BT29" s="2356">
        <v>6213</v>
      </c>
      <c r="BU29" s="2356">
        <v>6952</v>
      </c>
      <c r="BV29" s="2356">
        <v>314</v>
      </c>
      <c r="BW29" s="2356" t="s">
        <v>21</v>
      </c>
      <c r="BX29" s="2356" t="s">
        <v>21</v>
      </c>
      <c r="BY29" s="2356" t="s">
        <v>21</v>
      </c>
      <c r="BZ29" s="2356" t="s">
        <v>21</v>
      </c>
      <c r="CA29" s="2356" t="s">
        <v>21</v>
      </c>
      <c r="CB29" s="2356" t="s">
        <v>21</v>
      </c>
      <c r="CC29" s="2356" t="s">
        <v>21</v>
      </c>
      <c r="CD29" s="208" t="s">
        <v>21</v>
      </c>
      <c r="CE29" s="1388" t="s">
        <v>30</v>
      </c>
      <c r="CF29" s="632" t="s">
        <v>778</v>
      </c>
    </row>
    <row r="30" spans="1:84" ht="15" customHeight="1">
      <c r="A30" s="1419" t="s">
        <v>26</v>
      </c>
      <c r="B30" s="1051" t="s">
        <v>26</v>
      </c>
      <c r="C30" s="1422" t="s">
        <v>172</v>
      </c>
      <c r="D30" s="82">
        <v>18941</v>
      </c>
      <c r="E30" s="2356">
        <v>1273935</v>
      </c>
      <c r="F30" s="2356">
        <v>363828</v>
      </c>
      <c r="G30" s="2356">
        <v>200806</v>
      </c>
      <c r="H30" s="2356">
        <v>709301</v>
      </c>
      <c r="I30" s="2356">
        <v>86523</v>
      </c>
      <c r="J30" s="2356">
        <v>598131</v>
      </c>
      <c r="K30" s="2356">
        <v>24646</v>
      </c>
      <c r="L30" s="2356" t="s">
        <v>22</v>
      </c>
      <c r="M30" s="2356">
        <v>17927</v>
      </c>
      <c r="N30" s="2356" t="s">
        <v>21</v>
      </c>
      <c r="O30" s="2356">
        <v>191</v>
      </c>
      <c r="P30" s="2356">
        <v>17736</v>
      </c>
      <c r="Q30" s="2356">
        <v>15289</v>
      </c>
      <c r="R30" s="2356">
        <v>2447</v>
      </c>
      <c r="S30" s="208" t="s">
        <v>21</v>
      </c>
      <c r="T30" s="1388" t="s">
        <v>31</v>
      </c>
      <c r="U30" s="632" t="s">
        <v>26</v>
      </c>
      <c r="V30" s="1419" t="s">
        <v>26</v>
      </c>
      <c r="W30" s="1051" t="s">
        <v>26</v>
      </c>
      <c r="X30" s="1422" t="s">
        <v>172</v>
      </c>
      <c r="Y30" s="82" t="s">
        <v>22</v>
      </c>
      <c r="Z30" s="2356">
        <v>156428</v>
      </c>
      <c r="AA30" s="2356">
        <v>121118</v>
      </c>
      <c r="AB30" s="2356">
        <v>8407</v>
      </c>
      <c r="AC30" s="2356">
        <v>26903</v>
      </c>
      <c r="AD30" s="2356" t="s">
        <v>21</v>
      </c>
      <c r="AE30" s="2356">
        <v>24561</v>
      </c>
      <c r="AF30" s="2356">
        <v>2342</v>
      </c>
      <c r="AG30" s="2356" t="s">
        <v>22</v>
      </c>
      <c r="AH30" s="2356">
        <v>4836</v>
      </c>
      <c r="AI30" s="2356">
        <v>4836</v>
      </c>
      <c r="AJ30" s="2356" t="s">
        <v>21</v>
      </c>
      <c r="AK30" s="2356" t="s">
        <v>21</v>
      </c>
      <c r="AL30" s="2356" t="s">
        <v>21</v>
      </c>
      <c r="AM30" s="2356" t="s">
        <v>21</v>
      </c>
      <c r="AN30" s="208" t="s">
        <v>21</v>
      </c>
      <c r="AO30" s="1388" t="s">
        <v>31</v>
      </c>
      <c r="AP30" s="632" t="s">
        <v>26</v>
      </c>
      <c r="AQ30" s="1419" t="s">
        <v>26</v>
      </c>
      <c r="AR30" s="1051" t="s">
        <v>26</v>
      </c>
      <c r="AS30" s="1422" t="s">
        <v>172</v>
      </c>
      <c r="AT30" s="82" t="s">
        <v>22</v>
      </c>
      <c r="AU30" s="2356">
        <v>26858</v>
      </c>
      <c r="AV30" s="2356">
        <v>26858</v>
      </c>
      <c r="AW30" s="2356" t="s">
        <v>21</v>
      </c>
      <c r="AX30" s="2356" t="s">
        <v>21</v>
      </c>
      <c r="AY30" s="2356" t="s">
        <v>21</v>
      </c>
      <c r="AZ30" s="2356" t="s">
        <v>21</v>
      </c>
      <c r="BA30" s="2356" t="s">
        <v>21</v>
      </c>
      <c r="BB30" s="2356">
        <v>18941</v>
      </c>
      <c r="BC30" s="2356">
        <v>32558</v>
      </c>
      <c r="BD30" s="2356">
        <v>7550</v>
      </c>
      <c r="BE30" s="2356">
        <v>4312</v>
      </c>
      <c r="BF30" s="2356">
        <v>20696</v>
      </c>
      <c r="BG30" s="2356">
        <v>8167</v>
      </c>
      <c r="BH30" s="2356">
        <v>12056</v>
      </c>
      <c r="BI30" s="208">
        <v>474</v>
      </c>
      <c r="BJ30" s="1388" t="s">
        <v>31</v>
      </c>
      <c r="BK30" s="632" t="s">
        <v>26</v>
      </c>
      <c r="BL30" s="1419" t="s">
        <v>26</v>
      </c>
      <c r="BM30" s="1051" t="s">
        <v>26</v>
      </c>
      <c r="BN30" s="1422" t="s">
        <v>172</v>
      </c>
      <c r="BO30" s="82">
        <v>13417</v>
      </c>
      <c r="BP30" s="2356">
        <v>13972</v>
      </c>
      <c r="BQ30" s="2356">
        <v>393</v>
      </c>
      <c r="BR30" s="2356">
        <v>3056</v>
      </c>
      <c r="BS30" s="2356">
        <v>10523</v>
      </c>
      <c r="BT30" s="2356">
        <v>4372</v>
      </c>
      <c r="BU30" s="2356">
        <v>5947</v>
      </c>
      <c r="BV30" s="2356">
        <v>204</v>
      </c>
      <c r="BW30" s="2356" t="s">
        <v>21</v>
      </c>
      <c r="BX30" s="2356" t="s">
        <v>21</v>
      </c>
      <c r="BY30" s="2356" t="s">
        <v>21</v>
      </c>
      <c r="BZ30" s="2356" t="s">
        <v>21</v>
      </c>
      <c r="CA30" s="2356" t="s">
        <v>21</v>
      </c>
      <c r="CB30" s="2356" t="s">
        <v>21</v>
      </c>
      <c r="CC30" s="2356" t="s">
        <v>21</v>
      </c>
      <c r="CD30" s="208" t="s">
        <v>21</v>
      </c>
      <c r="CE30" s="1388" t="s">
        <v>31</v>
      </c>
      <c r="CF30" s="632" t="s">
        <v>26</v>
      </c>
    </row>
    <row r="31" spans="1:84" ht="15" customHeight="1">
      <c r="A31" s="1419" t="s">
        <v>26</v>
      </c>
      <c r="B31" s="1051" t="s">
        <v>26</v>
      </c>
      <c r="C31" s="1422" t="s">
        <v>173</v>
      </c>
      <c r="D31" s="82">
        <v>14569</v>
      </c>
      <c r="E31" s="2356">
        <v>1250197</v>
      </c>
      <c r="F31" s="2356">
        <v>345477</v>
      </c>
      <c r="G31" s="2356">
        <v>158014</v>
      </c>
      <c r="H31" s="2356">
        <v>746706</v>
      </c>
      <c r="I31" s="2356">
        <v>94062</v>
      </c>
      <c r="J31" s="2356">
        <v>619955</v>
      </c>
      <c r="K31" s="2356">
        <v>32689</v>
      </c>
      <c r="L31" s="2356" t="s">
        <v>22</v>
      </c>
      <c r="M31" s="2356">
        <v>17274</v>
      </c>
      <c r="N31" s="2356" t="s">
        <v>21</v>
      </c>
      <c r="O31" s="2356" t="s">
        <v>21</v>
      </c>
      <c r="P31" s="2356">
        <v>17274</v>
      </c>
      <c r="Q31" s="2356">
        <v>14913</v>
      </c>
      <c r="R31" s="2356">
        <v>2361</v>
      </c>
      <c r="S31" s="208" t="s">
        <v>21</v>
      </c>
      <c r="T31" s="1388" t="s">
        <v>32</v>
      </c>
      <c r="U31" s="632" t="s">
        <v>26</v>
      </c>
      <c r="V31" s="1419" t="s">
        <v>26</v>
      </c>
      <c r="W31" s="1051" t="s">
        <v>26</v>
      </c>
      <c r="X31" s="1422" t="s">
        <v>173</v>
      </c>
      <c r="Y31" s="82" t="s">
        <v>22</v>
      </c>
      <c r="Z31" s="2356">
        <v>158081</v>
      </c>
      <c r="AA31" s="2356">
        <v>117515</v>
      </c>
      <c r="AB31" s="2356">
        <v>12169</v>
      </c>
      <c r="AC31" s="2356">
        <v>28397</v>
      </c>
      <c r="AD31" s="2356" t="s">
        <v>21</v>
      </c>
      <c r="AE31" s="2356">
        <v>24816</v>
      </c>
      <c r="AF31" s="2356">
        <v>3581</v>
      </c>
      <c r="AG31" s="2356" t="s">
        <v>22</v>
      </c>
      <c r="AH31" s="2356">
        <v>5013</v>
      </c>
      <c r="AI31" s="2356">
        <v>5013</v>
      </c>
      <c r="AJ31" s="2356" t="s">
        <v>21</v>
      </c>
      <c r="AK31" s="2356" t="s">
        <v>21</v>
      </c>
      <c r="AL31" s="2356" t="s">
        <v>21</v>
      </c>
      <c r="AM31" s="2356" t="s">
        <v>21</v>
      </c>
      <c r="AN31" s="208" t="s">
        <v>21</v>
      </c>
      <c r="AO31" s="1388" t="s">
        <v>32</v>
      </c>
      <c r="AP31" s="632" t="s">
        <v>26</v>
      </c>
      <c r="AQ31" s="1419" t="s">
        <v>26</v>
      </c>
      <c r="AR31" s="1051" t="s">
        <v>26</v>
      </c>
      <c r="AS31" s="1422" t="s">
        <v>173</v>
      </c>
      <c r="AT31" s="82" t="s">
        <v>22</v>
      </c>
      <c r="AU31" s="2356">
        <v>17517</v>
      </c>
      <c r="AV31" s="2356">
        <v>17517</v>
      </c>
      <c r="AW31" s="2356" t="s">
        <v>21</v>
      </c>
      <c r="AX31" s="2356" t="s">
        <v>21</v>
      </c>
      <c r="AY31" s="2356" t="s">
        <v>21</v>
      </c>
      <c r="AZ31" s="2356" t="s">
        <v>21</v>
      </c>
      <c r="BA31" s="2356" t="s">
        <v>21</v>
      </c>
      <c r="BB31" s="2356">
        <v>14569</v>
      </c>
      <c r="BC31" s="2356">
        <v>36806</v>
      </c>
      <c r="BD31" s="2356">
        <v>15176</v>
      </c>
      <c r="BE31" s="2356">
        <v>404</v>
      </c>
      <c r="BF31" s="2356">
        <v>21226</v>
      </c>
      <c r="BG31" s="2356">
        <v>10927</v>
      </c>
      <c r="BH31" s="2356">
        <v>10064</v>
      </c>
      <c r="BI31" s="208">
        <v>234</v>
      </c>
      <c r="BJ31" s="1388" t="s">
        <v>32</v>
      </c>
      <c r="BK31" s="632" t="s">
        <v>26</v>
      </c>
      <c r="BL31" s="1419" t="s">
        <v>26</v>
      </c>
      <c r="BM31" s="1051" t="s">
        <v>26</v>
      </c>
      <c r="BN31" s="1422" t="s">
        <v>173</v>
      </c>
      <c r="BO31" s="82">
        <v>10318</v>
      </c>
      <c r="BP31" s="2356">
        <v>10318</v>
      </c>
      <c r="BQ31" s="2356">
        <v>242</v>
      </c>
      <c r="BR31" s="2356">
        <v>286</v>
      </c>
      <c r="BS31" s="2356">
        <v>9790</v>
      </c>
      <c r="BT31" s="2356">
        <v>5574</v>
      </c>
      <c r="BU31" s="2356">
        <v>4216</v>
      </c>
      <c r="BV31" s="2356" t="s">
        <v>21</v>
      </c>
      <c r="BW31" s="2356" t="s">
        <v>21</v>
      </c>
      <c r="BX31" s="2356" t="s">
        <v>21</v>
      </c>
      <c r="BY31" s="2356" t="s">
        <v>21</v>
      </c>
      <c r="BZ31" s="2356" t="s">
        <v>21</v>
      </c>
      <c r="CA31" s="2356" t="s">
        <v>21</v>
      </c>
      <c r="CB31" s="2356" t="s">
        <v>21</v>
      </c>
      <c r="CC31" s="2356" t="s">
        <v>21</v>
      </c>
      <c r="CD31" s="208" t="s">
        <v>21</v>
      </c>
      <c r="CE31" s="1388" t="s">
        <v>32</v>
      </c>
      <c r="CF31" s="632" t="s">
        <v>26</v>
      </c>
    </row>
    <row r="32" spans="1:84" ht="15" customHeight="1">
      <c r="A32" s="1419" t="s">
        <v>26</v>
      </c>
      <c r="B32" s="1051" t="s">
        <v>26</v>
      </c>
      <c r="C32" s="1422" t="s">
        <v>174</v>
      </c>
      <c r="D32" s="82">
        <v>9856</v>
      </c>
      <c r="E32" s="2356">
        <v>1191960</v>
      </c>
      <c r="F32" s="2356">
        <v>320734</v>
      </c>
      <c r="G32" s="2356">
        <v>158650</v>
      </c>
      <c r="H32" s="2356">
        <v>712576</v>
      </c>
      <c r="I32" s="2356">
        <v>95399</v>
      </c>
      <c r="J32" s="2356">
        <v>588752</v>
      </c>
      <c r="K32" s="2356">
        <v>28425</v>
      </c>
      <c r="L32" s="2356" t="s">
        <v>22</v>
      </c>
      <c r="M32" s="2356">
        <v>11099</v>
      </c>
      <c r="N32" s="2356" t="s">
        <v>21</v>
      </c>
      <c r="O32" s="2356">
        <v>112</v>
      </c>
      <c r="P32" s="2356">
        <v>10987</v>
      </c>
      <c r="Q32" s="2356">
        <v>9100</v>
      </c>
      <c r="R32" s="2356">
        <v>1887</v>
      </c>
      <c r="S32" s="208" t="s">
        <v>21</v>
      </c>
      <c r="T32" s="1388" t="s">
        <v>33</v>
      </c>
      <c r="U32" s="632" t="s">
        <v>26</v>
      </c>
      <c r="V32" s="1419" t="s">
        <v>26</v>
      </c>
      <c r="W32" s="1051" t="s">
        <v>26</v>
      </c>
      <c r="X32" s="1422" t="s">
        <v>174</v>
      </c>
      <c r="Y32" s="82" t="s">
        <v>22</v>
      </c>
      <c r="Z32" s="2356">
        <v>140488</v>
      </c>
      <c r="AA32" s="2356">
        <v>103513</v>
      </c>
      <c r="AB32" s="2356">
        <v>9942</v>
      </c>
      <c r="AC32" s="2356">
        <v>27033</v>
      </c>
      <c r="AD32" s="2356" t="s">
        <v>21</v>
      </c>
      <c r="AE32" s="2356">
        <v>25268</v>
      </c>
      <c r="AF32" s="2356">
        <v>1765</v>
      </c>
      <c r="AG32" s="2356" t="s">
        <v>22</v>
      </c>
      <c r="AH32" s="2356">
        <v>4831</v>
      </c>
      <c r="AI32" s="2356">
        <v>4831</v>
      </c>
      <c r="AJ32" s="2356" t="s">
        <v>21</v>
      </c>
      <c r="AK32" s="2356" t="s">
        <v>21</v>
      </c>
      <c r="AL32" s="2356" t="s">
        <v>21</v>
      </c>
      <c r="AM32" s="2356" t="s">
        <v>21</v>
      </c>
      <c r="AN32" s="208" t="s">
        <v>21</v>
      </c>
      <c r="AO32" s="1388" t="s">
        <v>33</v>
      </c>
      <c r="AP32" s="632" t="s">
        <v>26</v>
      </c>
      <c r="AQ32" s="1419" t="s">
        <v>26</v>
      </c>
      <c r="AR32" s="1051" t="s">
        <v>26</v>
      </c>
      <c r="AS32" s="1422" t="s">
        <v>174</v>
      </c>
      <c r="AT32" s="82" t="s">
        <v>22</v>
      </c>
      <c r="AU32" s="2356">
        <v>13345</v>
      </c>
      <c r="AV32" s="2356">
        <v>13345</v>
      </c>
      <c r="AW32" s="2356" t="s">
        <v>21</v>
      </c>
      <c r="AX32" s="2356" t="s">
        <v>21</v>
      </c>
      <c r="AY32" s="2356" t="s">
        <v>21</v>
      </c>
      <c r="AZ32" s="2356" t="s">
        <v>21</v>
      </c>
      <c r="BA32" s="2356" t="s">
        <v>21</v>
      </c>
      <c r="BB32" s="2356">
        <v>9856</v>
      </c>
      <c r="BC32" s="2356">
        <v>38541</v>
      </c>
      <c r="BD32" s="2356">
        <v>23967</v>
      </c>
      <c r="BE32" s="2356">
        <v>268</v>
      </c>
      <c r="BF32" s="2356">
        <v>14306</v>
      </c>
      <c r="BG32" s="2356">
        <v>7473</v>
      </c>
      <c r="BH32" s="2356">
        <v>6585</v>
      </c>
      <c r="BI32" s="208">
        <v>248</v>
      </c>
      <c r="BJ32" s="1388" t="s">
        <v>33</v>
      </c>
      <c r="BK32" s="632" t="s">
        <v>26</v>
      </c>
      <c r="BL32" s="1419" t="s">
        <v>26</v>
      </c>
      <c r="BM32" s="1051" t="s">
        <v>26</v>
      </c>
      <c r="BN32" s="1422" t="s">
        <v>174</v>
      </c>
      <c r="BO32" s="82">
        <v>6981</v>
      </c>
      <c r="BP32" s="2356">
        <v>6981</v>
      </c>
      <c r="BQ32" s="2356">
        <v>237</v>
      </c>
      <c r="BR32" s="2356">
        <v>190</v>
      </c>
      <c r="BS32" s="2356">
        <v>6554</v>
      </c>
      <c r="BT32" s="2356">
        <v>4221</v>
      </c>
      <c r="BU32" s="2356">
        <v>2333</v>
      </c>
      <c r="BV32" s="2356" t="s">
        <v>21</v>
      </c>
      <c r="BW32" s="2356" t="s">
        <v>21</v>
      </c>
      <c r="BX32" s="2356" t="s">
        <v>21</v>
      </c>
      <c r="BY32" s="2356" t="s">
        <v>21</v>
      </c>
      <c r="BZ32" s="2356" t="s">
        <v>21</v>
      </c>
      <c r="CA32" s="2356" t="s">
        <v>21</v>
      </c>
      <c r="CB32" s="2356" t="s">
        <v>21</v>
      </c>
      <c r="CC32" s="2356" t="s">
        <v>21</v>
      </c>
      <c r="CD32" s="208" t="s">
        <v>21</v>
      </c>
      <c r="CE32" s="1388" t="s">
        <v>33</v>
      </c>
      <c r="CF32" s="632" t="s">
        <v>26</v>
      </c>
    </row>
    <row r="33" spans="1:85" ht="15" customHeight="1">
      <c r="A33" s="1419" t="s">
        <v>26</v>
      </c>
      <c r="B33" s="1051" t="s">
        <v>26</v>
      </c>
      <c r="C33" s="1422" t="s">
        <v>175</v>
      </c>
      <c r="D33" s="82">
        <v>10293</v>
      </c>
      <c r="E33" s="2356">
        <v>1231391</v>
      </c>
      <c r="F33" s="2356">
        <v>364811</v>
      </c>
      <c r="G33" s="2356">
        <v>187182</v>
      </c>
      <c r="H33" s="2356">
        <v>679398</v>
      </c>
      <c r="I33" s="2356">
        <v>80488</v>
      </c>
      <c r="J33" s="2356">
        <v>576887</v>
      </c>
      <c r="K33" s="2356">
        <v>22023</v>
      </c>
      <c r="L33" s="2356" t="s">
        <v>22</v>
      </c>
      <c r="M33" s="2356">
        <v>8336</v>
      </c>
      <c r="N33" s="2356" t="s">
        <v>21</v>
      </c>
      <c r="O33" s="2356">
        <v>216</v>
      </c>
      <c r="P33" s="2356">
        <v>8120</v>
      </c>
      <c r="Q33" s="2356">
        <v>5510</v>
      </c>
      <c r="R33" s="2356">
        <v>2610</v>
      </c>
      <c r="S33" s="208" t="s">
        <v>21</v>
      </c>
      <c r="T33" s="1388" t="s">
        <v>34</v>
      </c>
      <c r="U33" s="632" t="s">
        <v>26</v>
      </c>
      <c r="V33" s="1419" t="s">
        <v>26</v>
      </c>
      <c r="W33" s="1051" t="s">
        <v>26</v>
      </c>
      <c r="X33" s="1422" t="s">
        <v>175</v>
      </c>
      <c r="Y33" s="82" t="s">
        <v>22</v>
      </c>
      <c r="Z33" s="2356">
        <v>113206</v>
      </c>
      <c r="AA33" s="2356">
        <v>93894</v>
      </c>
      <c r="AB33" s="2356">
        <v>5401</v>
      </c>
      <c r="AC33" s="2356">
        <v>13911</v>
      </c>
      <c r="AD33" s="2356" t="s">
        <v>21</v>
      </c>
      <c r="AE33" s="2356">
        <v>12913</v>
      </c>
      <c r="AF33" s="2356">
        <v>998</v>
      </c>
      <c r="AG33" s="2356" t="s">
        <v>22</v>
      </c>
      <c r="AH33" s="2356">
        <v>2332</v>
      </c>
      <c r="AI33" s="2356">
        <v>2332</v>
      </c>
      <c r="AJ33" s="2356" t="s">
        <v>21</v>
      </c>
      <c r="AK33" s="2356" t="s">
        <v>21</v>
      </c>
      <c r="AL33" s="2356" t="s">
        <v>21</v>
      </c>
      <c r="AM33" s="2356" t="s">
        <v>21</v>
      </c>
      <c r="AN33" s="208" t="s">
        <v>21</v>
      </c>
      <c r="AO33" s="1388" t="s">
        <v>34</v>
      </c>
      <c r="AP33" s="632" t="s">
        <v>26</v>
      </c>
      <c r="AQ33" s="1419" t="s">
        <v>26</v>
      </c>
      <c r="AR33" s="1051" t="s">
        <v>26</v>
      </c>
      <c r="AS33" s="1422" t="s">
        <v>175</v>
      </c>
      <c r="AT33" s="82" t="s">
        <v>22</v>
      </c>
      <c r="AU33" s="2356">
        <v>30733</v>
      </c>
      <c r="AV33" s="2356">
        <v>30733</v>
      </c>
      <c r="AW33" s="2356" t="s">
        <v>21</v>
      </c>
      <c r="AX33" s="2356" t="s">
        <v>21</v>
      </c>
      <c r="AY33" s="2356" t="s">
        <v>21</v>
      </c>
      <c r="AZ33" s="2356" t="s">
        <v>21</v>
      </c>
      <c r="BA33" s="2356" t="s">
        <v>21</v>
      </c>
      <c r="BB33" s="2356">
        <v>10293</v>
      </c>
      <c r="BC33" s="2356">
        <v>31212</v>
      </c>
      <c r="BD33" s="2356">
        <v>21573</v>
      </c>
      <c r="BE33" s="2356">
        <v>234</v>
      </c>
      <c r="BF33" s="2356">
        <v>9406</v>
      </c>
      <c r="BG33" s="2356">
        <v>6356</v>
      </c>
      <c r="BH33" s="2356">
        <v>3043</v>
      </c>
      <c r="BI33" s="208">
        <v>6</v>
      </c>
      <c r="BJ33" s="1388" t="s">
        <v>34</v>
      </c>
      <c r="BK33" s="632" t="s">
        <v>26</v>
      </c>
      <c r="BL33" s="1419" t="s">
        <v>26</v>
      </c>
      <c r="BM33" s="1051" t="s">
        <v>26</v>
      </c>
      <c r="BN33" s="1422" t="s">
        <v>175</v>
      </c>
      <c r="BO33" s="82">
        <v>6966</v>
      </c>
      <c r="BP33" s="2356">
        <v>6966</v>
      </c>
      <c r="BQ33" s="2356">
        <v>341</v>
      </c>
      <c r="BR33" s="2356">
        <v>166</v>
      </c>
      <c r="BS33" s="2356">
        <v>6459</v>
      </c>
      <c r="BT33" s="2356">
        <v>4505</v>
      </c>
      <c r="BU33" s="2356">
        <v>1954</v>
      </c>
      <c r="BV33" s="2356" t="s">
        <v>21</v>
      </c>
      <c r="BW33" s="2356" t="s">
        <v>21</v>
      </c>
      <c r="BX33" s="2356" t="s">
        <v>21</v>
      </c>
      <c r="BY33" s="2356" t="s">
        <v>21</v>
      </c>
      <c r="BZ33" s="2356" t="s">
        <v>21</v>
      </c>
      <c r="CA33" s="2356" t="s">
        <v>21</v>
      </c>
      <c r="CB33" s="2356" t="s">
        <v>21</v>
      </c>
      <c r="CC33" s="2356" t="s">
        <v>21</v>
      </c>
      <c r="CD33" s="208" t="s">
        <v>21</v>
      </c>
      <c r="CE33" s="1388" t="s">
        <v>34</v>
      </c>
      <c r="CF33" s="632" t="s">
        <v>26</v>
      </c>
    </row>
    <row r="34" spans="1:85" ht="15" customHeight="1">
      <c r="A34" s="1419" t="s">
        <v>26</v>
      </c>
      <c r="B34" s="1051" t="s">
        <v>26</v>
      </c>
      <c r="C34" s="1422" t="s">
        <v>176</v>
      </c>
      <c r="D34" s="82">
        <v>9440</v>
      </c>
      <c r="E34" s="2356">
        <v>1114411</v>
      </c>
      <c r="F34" s="2356">
        <v>356995</v>
      </c>
      <c r="G34" s="2356">
        <v>156813</v>
      </c>
      <c r="H34" s="2356">
        <v>600603</v>
      </c>
      <c r="I34" s="2356">
        <v>69216</v>
      </c>
      <c r="J34" s="2356">
        <v>510791</v>
      </c>
      <c r="K34" s="2356">
        <v>20596</v>
      </c>
      <c r="L34" s="2356" t="s">
        <v>22</v>
      </c>
      <c r="M34" s="2356">
        <v>7918</v>
      </c>
      <c r="N34" s="2356" t="s">
        <v>21</v>
      </c>
      <c r="O34" s="2356">
        <v>206</v>
      </c>
      <c r="P34" s="2356">
        <v>7712</v>
      </c>
      <c r="Q34" s="2356">
        <v>4358</v>
      </c>
      <c r="R34" s="2356">
        <v>3354</v>
      </c>
      <c r="S34" s="208" t="s">
        <v>21</v>
      </c>
      <c r="T34" s="1388" t="s">
        <v>35</v>
      </c>
      <c r="U34" s="632" t="s">
        <v>26</v>
      </c>
      <c r="V34" s="1419" t="s">
        <v>26</v>
      </c>
      <c r="W34" s="1051" t="s">
        <v>26</v>
      </c>
      <c r="X34" s="1422" t="s">
        <v>176</v>
      </c>
      <c r="Y34" s="82" t="s">
        <v>22</v>
      </c>
      <c r="Z34" s="2356">
        <v>109611</v>
      </c>
      <c r="AA34" s="2356">
        <v>94464</v>
      </c>
      <c r="AB34" s="2356">
        <v>5144</v>
      </c>
      <c r="AC34" s="2356">
        <v>10003</v>
      </c>
      <c r="AD34" s="2356" t="s">
        <v>21</v>
      </c>
      <c r="AE34" s="2356">
        <v>8416</v>
      </c>
      <c r="AF34" s="2356">
        <v>1587</v>
      </c>
      <c r="AG34" s="2356" t="s">
        <v>22</v>
      </c>
      <c r="AH34" s="2356">
        <v>2420</v>
      </c>
      <c r="AI34" s="2356">
        <v>2420</v>
      </c>
      <c r="AJ34" s="2356" t="s">
        <v>21</v>
      </c>
      <c r="AK34" s="2356" t="s">
        <v>21</v>
      </c>
      <c r="AL34" s="2356" t="s">
        <v>21</v>
      </c>
      <c r="AM34" s="2356" t="s">
        <v>21</v>
      </c>
      <c r="AN34" s="208" t="s">
        <v>21</v>
      </c>
      <c r="AO34" s="1388" t="s">
        <v>35</v>
      </c>
      <c r="AP34" s="632" t="s">
        <v>26</v>
      </c>
      <c r="AQ34" s="1419" t="s">
        <v>26</v>
      </c>
      <c r="AR34" s="1051" t="s">
        <v>26</v>
      </c>
      <c r="AS34" s="1422" t="s">
        <v>176</v>
      </c>
      <c r="AT34" s="82" t="s">
        <v>22</v>
      </c>
      <c r="AU34" s="2356">
        <v>32627</v>
      </c>
      <c r="AV34" s="2356">
        <v>32627</v>
      </c>
      <c r="AW34" s="2356" t="s">
        <v>21</v>
      </c>
      <c r="AX34" s="2356" t="s">
        <v>21</v>
      </c>
      <c r="AY34" s="2356" t="s">
        <v>21</v>
      </c>
      <c r="AZ34" s="2356" t="s">
        <v>21</v>
      </c>
      <c r="BA34" s="2356" t="s">
        <v>21</v>
      </c>
      <c r="BB34" s="2356">
        <v>9440</v>
      </c>
      <c r="BC34" s="2356">
        <v>35285</v>
      </c>
      <c r="BD34" s="2356">
        <v>24142</v>
      </c>
      <c r="BE34" s="2356">
        <v>219</v>
      </c>
      <c r="BF34" s="2356">
        <v>10925</v>
      </c>
      <c r="BG34" s="2356">
        <v>6009</v>
      </c>
      <c r="BH34" s="2356">
        <v>4733</v>
      </c>
      <c r="BI34" s="208">
        <v>183</v>
      </c>
      <c r="BJ34" s="1388" t="s">
        <v>35</v>
      </c>
      <c r="BK34" s="632" t="s">
        <v>26</v>
      </c>
      <c r="BL34" s="1419" t="s">
        <v>26</v>
      </c>
      <c r="BM34" s="1051" t="s">
        <v>26</v>
      </c>
      <c r="BN34" s="1422" t="s">
        <v>176</v>
      </c>
      <c r="BO34" s="82">
        <v>6203</v>
      </c>
      <c r="BP34" s="2356">
        <v>6203</v>
      </c>
      <c r="BQ34" s="2356">
        <v>454</v>
      </c>
      <c r="BR34" s="2356">
        <v>155</v>
      </c>
      <c r="BS34" s="2356">
        <v>5594</v>
      </c>
      <c r="BT34" s="2356">
        <v>3841</v>
      </c>
      <c r="BU34" s="2356">
        <v>1753</v>
      </c>
      <c r="BV34" s="2356" t="s">
        <v>21</v>
      </c>
      <c r="BW34" s="2356" t="s">
        <v>21</v>
      </c>
      <c r="BX34" s="2356" t="s">
        <v>21</v>
      </c>
      <c r="BY34" s="2356" t="s">
        <v>21</v>
      </c>
      <c r="BZ34" s="2356" t="s">
        <v>21</v>
      </c>
      <c r="CA34" s="2356" t="s">
        <v>21</v>
      </c>
      <c r="CB34" s="2356" t="s">
        <v>21</v>
      </c>
      <c r="CC34" s="2356" t="s">
        <v>21</v>
      </c>
      <c r="CD34" s="208" t="s">
        <v>21</v>
      </c>
      <c r="CE34" s="1388" t="s">
        <v>35</v>
      </c>
      <c r="CF34" s="632" t="s">
        <v>26</v>
      </c>
    </row>
    <row r="35" spans="1:85" ht="15" customHeight="1">
      <c r="A35" s="1419" t="s">
        <v>26</v>
      </c>
      <c r="B35" s="1051" t="s">
        <v>26</v>
      </c>
      <c r="C35" s="1422" t="s">
        <v>177</v>
      </c>
      <c r="D35" s="82">
        <v>13379</v>
      </c>
      <c r="E35" s="2356">
        <v>1270621</v>
      </c>
      <c r="F35" s="2356">
        <v>389921</v>
      </c>
      <c r="G35" s="2356">
        <v>180554</v>
      </c>
      <c r="H35" s="2356">
        <v>700147</v>
      </c>
      <c r="I35" s="2356">
        <v>81567</v>
      </c>
      <c r="J35" s="2356">
        <v>590904</v>
      </c>
      <c r="K35" s="2356">
        <v>27676</v>
      </c>
      <c r="L35" s="2356" t="s">
        <v>22</v>
      </c>
      <c r="M35" s="2356">
        <v>5265</v>
      </c>
      <c r="N35" s="2356" t="s">
        <v>21</v>
      </c>
      <c r="O35" s="2356">
        <v>208</v>
      </c>
      <c r="P35" s="2356">
        <v>5057</v>
      </c>
      <c r="Q35" s="2356">
        <v>3358</v>
      </c>
      <c r="R35" s="2356">
        <v>1699</v>
      </c>
      <c r="S35" s="208" t="s">
        <v>21</v>
      </c>
      <c r="T35" s="1388" t="s">
        <v>36</v>
      </c>
      <c r="U35" s="632" t="s">
        <v>26</v>
      </c>
      <c r="V35" s="1419" t="s">
        <v>26</v>
      </c>
      <c r="W35" s="1051" t="s">
        <v>26</v>
      </c>
      <c r="X35" s="1422" t="s">
        <v>177</v>
      </c>
      <c r="Y35" s="82" t="s">
        <v>22</v>
      </c>
      <c r="Z35" s="2356">
        <v>120552</v>
      </c>
      <c r="AA35" s="2356">
        <v>103939</v>
      </c>
      <c r="AB35" s="2356">
        <v>1981</v>
      </c>
      <c r="AC35" s="2356">
        <v>14632</v>
      </c>
      <c r="AD35" s="2356" t="s">
        <v>21</v>
      </c>
      <c r="AE35" s="2356">
        <v>12927</v>
      </c>
      <c r="AF35" s="2356">
        <v>1705</v>
      </c>
      <c r="AG35" s="2356" t="s">
        <v>22</v>
      </c>
      <c r="AH35" s="2356">
        <v>7204</v>
      </c>
      <c r="AI35" s="2356">
        <v>7204</v>
      </c>
      <c r="AJ35" s="2356" t="s">
        <v>21</v>
      </c>
      <c r="AK35" s="2356" t="s">
        <v>21</v>
      </c>
      <c r="AL35" s="2356" t="s">
        <v>21</v>
      </c>
      <c r="AM35" s="2356" t="s">
        <v>21</v>
      </c>
      <c r="AN35" s="208" t="s">
        <v>21</v>
      </c>
      <c r="AO35" s="1388" t="s">
        <v>36</v>
      </c>
      <c r="AP35" s="632" t="s">
        <v>26</v>
      </c>
      <c r="AQ35" s="1419" t="s">
        <v>26</v>
      </c>
      <c r="AR35" s="1051" t="s">
        <v>26</v>
      </c>
      <c r="AS35" s="1422" t="s">
        <v>177</v>
      </c>
      <c r="AT35" s="82" t="s">
        <v>22</v>
      </c>
      <c r="AU35" s="2356">
        <v>27068</v>
      </c>
      <c r="AV35" s="2356">
        <v>27068</v>
      </c>
      <c r="AW35" s="2356" t="s">
        <v>21</v>
      </c>
      <c r="AX35" s="2356" t="s">
        <v>21</v>
      </c>
      <c r="AY35" s="2356" t="s">
        <v>21</v>
      </c>
      <c r="AZ35" s="2356" t="s">
        <v>21</v>
      </c>
      <c r="BA35" s="2356" t="s">
        <v>21</v>
      </c>
      <c r="BB35" s="2356">
        <v>13379</v>
      </c>
      <c r="BC35" s="2356">
        <v>45607</v>
      </c>
      <c r="BD35" s="2356">
        <v>27304</v>
      </c>
      <c r="BE35" s="2356">
        <v>3859</v>
      </c>
      <c r="BF35" s="2356">
        <v>14443</v>
      </c>
      <c r="BG35" s="2356">
        <v>6954</v>
      </c>
      <c r="BH35" s="2356">
        <v>7216</v>
      </c>
      <c r="BI35" s="208">
        <v>274</v>
      </c>
      <c r="BJ35" s="1388" t="s">
        <v>36</v>
      </c>
      <c r="BK35" s="632" t="s">
        <v>26</v>
      </c>
      <c r="BL35" s="1419" t="s">
        <v>26</v>
      </c>
      <c r="BM35" s="1051" t="s">
        <v>26</v>
      </c>
      <c r="BN35" s="1422" t="s">
        <v>177</v>
      </c>
      <c r="BO35" s="82">
        <v>9071</v>
      </c>
      <c r="BP35" s="2356">
        <v>9071</v>
      </c>
      <c r="BQ35" s="2356">
        <v>223</v>
      </c>
      <c r="BR35" s="2356">
        <v>2735</v>
      </c>
      <c r="BS35" s="2356">
        <v>6113</v>
      </c>
      <c r="BT35" s="2356">
        <v>3878</v>
      </c>
      <c r="BU35" s="2356">
        <v>2235</v>
      </c>
      <c r="BV35" s="2356" t="s">
        <v>21</v>
      </c>
      <c r="BW35" s="2356" t="s">
        <v>21</v>
      </c>
      <c r="BX35" s="2356" t="s">
        <v>21</v>
      </c>
      <c r="BY35" s="2356" t="s">
        <v>21</v>
      </c>
      <c r="BZ35" s="2356" t="s">
        <v>21</v>
      </c>
      <c r="CA35" s="2356" t="s">
        <v>21</v>
      </c>
      <c r="CB35" s="2356" t="s">
        <v>21</v>
      </c>
      <c r="CC35" s="2356" t="s">
        <v>21</v>
      </c>
      <c r="CD35" s="208" t="s">
        <v>21</v>
      </c>
      <c r="CE35" s="1388" t="s">
        <v>36</v>
      </c>
      <c r="CF35" s="632" t="s">
        <v>26</v>
      </c>
    </row>
    <row r="36" spans="1:85" ht="15" customHeight="1">
      <c r="A36" s="1419" t="s">
        <v>26</v>
      </c>
      <c r="B36" s="1051" t="s">
        <v>26</v>
      </c>
      <c r="C36" s="1422" t="s">
        <v>178</v>
      </c>
      <c r="D36" s="82">
        <v>16404</v>
      </c>
      <c r="E36" s="2356">
        <v>1311473</v>
      </c>
      <c r="F36" s="2356">
        <v>382107</v>
      </c>
      <c r="G36" s="2356">
        <v>198456</v>
      </c>
      <c r="H36" s="2356">
        <v>730910</v>
      </c>
      <c r="I36" s="2356">
        <v>83997</v>
      </c>
      <c r="J36" s="2356">
        <v>617026</v>
      </c>
      <c r="K36" s="2356">
        <v>29887</v>
      </c>
      <c r="L36" s="2356" t="s">
        <v>22</v>
      </c>
      <c r="M36" s="2356">
        <v>5348</v>
      </c>
      <c r="N36" s="2356" t="s">
        <v>21</v>
      </c>
      <c r="O36" s="2356">
        <v>272</v>
      </c>
      <c r="P36" s="2356">
        <v>5076</v>
      </c>
      <c r="Q36" s="2356">
        <v>2850</v>
      </c>
      <c r="R36" s="2356">
        <v>2226</v>
      </c>
      <c r="S36" s="208" t="s">
        <v>21</v>
      </c>
      <c r="T36" s="1388" t="s">
        <v>37</v>
      </c>
      <c r="U36" s="632" t="s">
        <v>26</v>
      </c>
      <c r="V36" s="1419" t="s">
        <v>26</v>
      </c>
      <c r="W36" s="1051" t="s">
        <v>26</v>
      </c>
      <c r="X36" s="1422" t="s">
        <v>178</v>
      </c>
      <c r="Y36" s="82" t="s">
        <v>22</v>
      </c>
      <c r="Z36" s="2356">
        <v>105198</v>
      </c>
      <c r="AA36" s="2356">
        <v>90442</v>
      </c>
      <c r="AB36" s="2356">
        <v>1952</v>
      </c>
      <c r="AC36" s="2356">
        <v>12804</v>
      </c>
      <c r="AD36" s="2356" t="s">
        <v>21</v>
      </c>
      <c r="AE36" s="2356">
        <v>11635</v>
      </c>
      <c r="AF36" s="2356">
        <v>1169</v>
      </c>
      <c r="AG36" s="2356" t="s">
        <v>22</v>
      </c>
      <c r="AH36" s="2356">
        <v>7322</v>
      </c>
      <c r="AI36" s="2356">
        <v>7322</v>
      </c>
      <c r="AJ36" s="2356" t="s">
        <v>21</v>
      </c>
      <c r="AK36" s="2356" t="s">
        <v>21</v>
      </c>
      <c r="AL36" s="2356" t="s">
        <v>21</v>
      </c>
      <c r="AM36" s="2356" t="s">
        <v>21</v>
      </c>
      <c r="AN36" s="208" t="s">
        <v>21</v>
      </c>
      <c r="AO36" s="1388" t="s">
        <v>37</v>
      </c>
      <c r="AP36" s="632" t="s">
        <v>26</v>
      </c>
      <c r="AQ36" s="1419" t="s">
        <v>26</v>
      </c>
      <c r="AR36" s="1051" t="s">
        <v>26</v>
      </c>
      <c r="AS36" s="1422" t="s">
        <v>178</v>
      </c>
      <c r="AT36" s="82" t="s">
        <v>22</v>
      </c>
      <c r="AU36" s="2356">
        <v>33025</v>
      </c>
      <c r="AV36" s="2356">
        <v>33025</v>
      </c>
      <c r="AW36" s="2356" t="s">
        <v>21</v>
      </c>
      <c r="AX36" s="2356" t="s">
        <v>21</v>
      </c>
      <c r="AY36" s="2356" t="s">
        <v>21</v>
      </c>
      <c r="AZ36" s="2356" t="s">
        <v>21</v>
      </c>
      <c r="BA36" s="2356" t="s">
        <v>21</v>
      </c>
      <c r="BB36" s="2356">
        <v>16404</v>
      </c>
      <c r="BC36" s="2356">
        <v>46159</v>
      </c>
      <c r="BD36" s="2356">
        <v>24535</v>
      </c>
      <c r="BE36" s="2356">
        <v>3924</v>
      </c>
      <c r="BF36" s="2356">
        <v>17700</v>
      </c>
      <c r="BG36" s="2356">
        <v>8501</v>
      </c>
      <c r="BH36" s="2356">
        <v>8457</v>
      </c>
      <c r="BI36" s="208">
        <v>742</v>
      </c>
      <c r="BJ36" s="1388" t="s">
        <v>37</v>
      </c>
      <c r="BK36" s="632" t="s">
        <v>26</v>
      </c>
      <c r="BL36" s="1419" t="s">
        <v>26</v>
      </c>
      <c r="BM36" s="1051" t="s">
        <v>26</v>
      </c>
      <c r="BN36" s="1422" t="s">
        <v>178</v>
      </c>
      <c r="BO36" s="82">
        <v>11269</v>
      </c>
      <c r="BP36" s="2356">
        <v>11270</v>
      </c>
      <c r="BQ36" s="2356">
        <v>410</v>
      </c>
      <c r="BR36" s="2356">
        <v>2781</v>
      </c>
      <c r="BS36" s="2356">
        <v>8079</v>
      </c>
      <c r="BT36" s="2356">
        <v>4523</v>
      </c>
      <c r="BU36" s="2356">
        <v>3234</v>
      </c>
      <c r="BV36" s="2356">
        <v>322</v>
      </c>
      <c r="BW36" s="2356" t="s">
        <v>21</v>
      </c>
      <c r="BX36" s="2356" t="s">
        <v>21</v>
      </c>
      <c r="BY36" s="2356" t="s">
        <v>21</v>
      </c>
      <c r="BZ36" s="2356" t="s">
        <v>21</v>
      </c>
      <c r="CA36" s="2356" t="s">
        <v>21</v>
      </c>
      <c r="CB36" s="2356" t="s">
        <v>21</v>
      </c>
      <c r="CC36" s="2356" t="s">
        <v>21</v>
      </c>
      <c r="CD36" s="208" t="s">
        <v>21</v>
      </c>
      <c r="CE36" s="1388" t="s">
        <v>37</v>
      </c>
      <c r="CF36" s="632" t="s">
        <v>26</v>
      </c>
    </row>
    <row r="37" spans="1:85" ht="15" customHeight="1">
      <c r="A37" s="1419" t="s">
        <v>26</v>
      </c>
      <c r="B37" s="1051" t="s">
        <v>26</v>
      </c>
      <c r="C37" s="1422" t="s">
        <v>179</v>
      </c>
      <c r="D37" s="82">
        <v>10801</v>
      </c>
      <c r="E37" s="2356">
        <v>1225649</v>
      </c>
      <c r="F37" s="2356">
        <v>384937</v>
      </c>
      <c r="G37" s="2356">
        <v>186219</v>
      </c>
      <c r="H37" s="2356">
        <v>654493</v>
      </c>
      <c r="I37" s="2356">
        <v>63762</v>
      </c>
      <c r="J37" s="2356">
        <v>568649</v>
      </c>
      <c r="K37" s="2356">
        <v>22082</v>
      </c>
      <c r="L37" s="2356" t="s">
        <v>22</v>
      </c>
      <c r="M37" s="2356">
        <v>6091</v>
      </c>
      <c r="N37" s="2356" t="s">
        <v>21</v>
      </c>
      <c r="O37" s="2356">
        <v>256</v>
      </c>
      <c r="P37" s="2356">
        <v>5835</v>
      </c>
      <c r="Q37" s="2356">
        <v>4374</v>
      </c>
      <c r="R37" s="2356">
        <v>1461</v>
      </c>
      <c r="S37" s="208" t="s">
        <v>21</v>
      </c>
      <c r="T37" s="1388" t="s">
        <v>38</v>
      </c>
      <c r="U37" s="632" t="s">
        <v>26</v>
      </c>
      <c r="V37" s="1419" t="s">
        <v>26</v>
      </c>
      <c r="W37" s="1051" t="s">
        <v>26</v>
      </c>
      <c r="X37" s="1422" t="s">
        <v>179</v>
      </c>
      <c r="Y37" s="82" t="s">
        <v>22</v>
      </c>
      <c r="Z37" s="2356">
        <v>108127</v>
      </c>
      <c r="AA37" s="2356">
        <v>91463</v>
      </c>
      <c r="AB37" s="2356">
        <v>1944</v>
      </c>
      <c r="AC37" s="2356">
        <v>14720</v>
      </c>
      <c r="AD37" s="2356" t="s">
        <v>21</v>
      </c>
      <c r="AE37" s="2356">
        <v>13544</v>
      </c>
      <c r="AF37" s="2356">
        <v>1176</v>
      </c>
      <c r="AG37" s="2356" t="s">
        <v>22</v>
      </c>
      <c r="AH37" s="2356">
        <v>6620</v>
      </c>
      <c r="AI37" s="2356">
        <v>6620</v>
      </c>
      <c r="AJ37" s="2356" t="s">
        <v>21</v>
      </c>
      <c r="AK37" s="2356" t="s">
        <v>21</v>
      </c>
      <c r="AL37" s="2356" t="s">
        <v>21</v>
      </c>
      <c r="AM37" s="2356" t="s">
        <v>21</v>
      </c>
      <c r="AN37" s="208" t="s">
        <v>21</v>
      </c>
      <c r="AO37" s="1388" t="s">
        <v>38</v>
      </c>
      <c r="AP37" s="632" t="s">
        <v>26</v>
      </c>
      <c r="AQ37" s="1419" t="s">
        <v>26</v>
      </c>
      <c r="AR37" s="1051" t="s">
        <v>26</v>
      </c>
      <c r="AS37" s="1422" t="s">
        <v>179</v>
      </c>
      <c r="AT37" s="82" t="s">
        <v>22</v>
      </c>
      <c r="AU37" s="2356">
        <v>40625</v>
      </c>
      <c r="AV37" s="2356">
        <v>40625</v>
      </c>
      <c r="AW37" s="2356" t="s">
        <v>21</v>
      </c>
      <c r="AX37" s="2356" t="s">
        <v>21</v>
      </c>
      <c r="AY37" s="2356" t="s">
        <v>21</v>
      </c>
      <c r="AZ37" s="2356" t="s">
        <v>21</v>
      </c>
      <c r="BA37" s="2356" t="s">
        <v>21</v>
      </c>
      <c r="BB37" s="2356">
        <v>10801</v>
      </c>
      <c r="BC37" s="2356">
        <v>40350</v>
      </c>
      <c r="BD37" s="2356">
        <v>24353</v>
      </c>
      <c r="BE37" s="2356">
        <v>3722</v>
      </c>
      <c r="BF37" s="2356">
        <v>12275</v>
      </c>
      <c r="BG37" s="2356">
        <v>6440</v>
      </c>
      <c r="BH37" s="2356">
        <v>5505</v>
      </c>
      <c r="BI37" s="208">
        <v>330</v>
      </c>
      <c r="BJ37" s="1388" t="s">
        <v>38</v>
      </c>
      <c r="BK37" s="632" t="s">
        <v>26</v>
      </c>
      <c r="BL37" s="1419" t="s">
        <v>26</v>
      </c>
      <c r="BM37" s="1051" t="s">
        <v>26</v>
      </c>
      <c r="BN37" s="1422" t="s">
        <v>179</v>
      </c>
      <c r="BO37" s="82">
        <v>7229</v>
      </c>
      <c r="BP37" s="2356">
        <v>7229</v>
      </c>
      <c r="BQ37" s="2356">
        <v>354</v>
      </c>
      <c r="BR37" s="2356">
        <v>2638</v>
      </c>
      <c r="BS37" s="2356">
        <v>4237</v>
      </c>
      <c r="BT37" s="2356">
        <v>3036</v>
      </c>
      <c r="BU37" s="2356">
        <v>1201</v>
      </c>
      <c r="BV37" s="2356" t="s">
        <v>21</v>
      </c>
      <c r="BW37" s="2356" t="s">
        <v>21</v>
      </c>
      <c r="BX37" s="2356" t="s">
        <v>21</v>
      </c>
      <c r="BY37" s="2356" t="s">
        <v>21</v>
      </c>
      <c r="BZ37" s="2356" t="s">
        <v>21</v>
      </c>
      <c r="CA37" s="2356" t="s">
        <v>21</v>
      </c>
      <c r="CB37" s="2356" t="s">
        <v>21</v>
      </c>
      <c r="CC37" s="2356" t="s">
        <v>21</v>
      </c>
      <c r="CD37" s="208" t="s">
        <v>21</v>
      </c>
      <c r="CE37" s="1388" t="s">
        <v>38</v>
      </c>
      <c r="CF37" s="632" t="s">
        <v>26</v>
      </c>
    </row>
    <row r="38" spans="1:85" ht="15" customHeight="1">
      <c r="A38" s="1419" t="s">
        <v>26</v>
      </c>
      <c r="B38" s="1051" t="s">
        <v>26</v>
      </c>
      <c r="C38" s="1422" t="s">
        <v>180</v>
      </c>
      <c r="D38" s="82">
        <v>7341</v>
      </c>
      <c r="E38" s="2356">
        <v>1151498</v>
      </c>
      <c r="F38" s="2356">
        <v>338259</v>
      </c>
      <c r="G38" s="2356">
        <v>163466</v>
      </c>
      <c r="H38" s="2356">
        <v>649773</v>
      </c>
      <c r="I38" s="2356">
        <v>70045</v>
      </c>
      <c r="J38" s="2356">
        <v>552240</v>
      </c>
      <c r="K38" s="2356">
        <v>27487</v>
      </c>
      <c r="L38" s="2356" t="s">
        <v>22</v>
      </c>
      <c r="M38" s="2356">
        <v>8981</v>
      </c>
      <c r="N38" s="2356" t="s">
        <v>21</v>
      </c>
      <c r="O38" s="2356">
        <v>162</v>
      </c>
      <c r="P38" s="2356">
        <v>8819</v>
      </c>
      <c r="Q38" s="2356">
        <v>8282</v>
      </c>
      <c r="R38" s="2356">
        <v>537</v>
      </c>
      <c r="S38" s="208" t="s">
        <v>21</v>
      </c>
      <c r="T38" s="1388" t="s">
        <v>39</v>
      </c>
      <c r="U38" s="632" t="s">
        <v>26</v>
      </c>
      <c r="V38" s="1419" t="s">
        <v>26</v>
      </c>
      <c r="W38" s="1051" t="s">
        <v>26</v>
      </c>
      <c r="X38" s="1422" t="s">
        <v>180</v>
      </c>
      <c r="Y38" s="82" t="s">
        <v>22</v>
      </c>
      <c r="Z38" s="2356">
        <v>115162</v>
      </c>
      <c r="AA38" s="2356">
        <v>94552</v>
      </c>
      <c r="AB38" s="2356">
        <v>1246</v>
      </c>
      <c r="AC38" s="2356">
        <v>19364</v>
      </c>
      <c r="AD38" s="2356" t="s">
        <v>21</v>
      </c>
      <c r="AE38" s="2356">
        <v>17532</v>
      </c>
      <c r="AF38" s="2356">
        <v>1832</v>
      </c>
      <c r="AG38" s="2356" t="s">
        <v>22</v>
      </c>
      <c r="AH38" s="2356">
        <v>6972</v>
      </c>
      <c r="AI38" s="2356">
        <v>6972</v>
      </c>
      <c r="AJ38" s="2356" t="s">
        <v>21</v>
      </c>
      <c r="AK38" s="2356" t="s">
        <v>21</v>
      </c>
      <c r="AL38" s="2356" t="s">
        <v>21</v>
      </c>
      <c r="AM38" s="2356" t="s">
        <v>21</v>
      </c>
      <c r="AN38" s="208" t="s">
        <v>21</v>
      </c>
      <c r="AO38" s="1388" t="s">
        <v>39</v>
      </c>
      <c r="AP38" s="632" t="s">
        <v>26</v>
      </c>
      <c r="AQ38" s="1419" t="s">
        <v>26</v>
      </c>
      <c r="AR38" s="1051" t="s">
        <v>26</v>
      </c>
      <c r="AS38" s="1422" t="s">
        <v>180</v>
      </c>
      <c r="AT38" s="82" t="s">
        <v>22</v>
      </c>
      <c r="AU38" s="2356">
        <v>41757</v>
      </c>
      <c r="AV38" s="2356">
        <v>41757</v>
      </c>
      <c r="AW38" s="2356" t="s">
        <v>21</v>
      </c>
      <c r="AX38" s="2356" t="s">
        <v>21</v>
      </c>
      <c r="AY38" s="2356" t="s">
        <v>21</v>
      </c>
      <c r="AZ38" s="2356" t="s">
        <v>21</v>
      </c>
      <c r="BA38" s="2356" t="s">
        <v>21</v>
      </c>
      <c r="BB38" s="2356">
        <v>7341</v>
      </c>
      <c r="BC38" s="2356">
        <v>34365</v>
      </c>
      <c r="BD38" s="2356">
        <v>20865</v>
      </c>
      <c r="BE38" s="2356">
        <v>1549</v>
      </c>
      <c r="BF38" s="2356">
        <v>11951</v>
      </c>
      <c r="BG38" s="2356">
        <v>5953</v>
      </c>
      <c r="BH38" s="2356">
        <v>5682</v>
      </c>
      <c r="BI38" s="208">
        <v>316</v>
      </c>
      <c r="BJ38" s="1388" t="s">
        <v>39</v>
      </c>
      <c r="BK38" s="632" t="s">
        <v>26</v>
      </c>
      <c r="BL38" s="1419" t="s">
        <v>26</v>
      </c>
      <c r="BM38" s="1051" t="s">
        <v>26</v>
      </c>
      <c r="BN38" s="1422" t="s">
        <v>180</v>
      </c>
      <c r="BO38" s="82">
        <v>4804</v>
      </c>
      <c r="BP38" s="2356">
        <v>4804</v>
      </c>
      <c r="BQ38" s="2356">
        <v>226</v>
      </c>
      <c r="BR38" s="2356">
        <v>1098</v>
      </c>
      <c r="BS38" s="2356">
        <v>3480</v>
      </c>
      <c r="BT38" s="2356">
        <v>2329</v>
      </c>
      <c r="BU38" s="2356">
        <v>1151</v>
      </c>
      <c r="BV38" s="2356" t="s">
        <v>21</v>
      </c>
      <c r="BW38" s="2356" t="s">
        <v>21</v>
      </c>
      <c r="BX38" s="2356" t="s">
        <v>21</v>
      </c>
      <c r="BY38" s="2356" t="s">
        <v>21</v>
      </c>
      <c r="BZ38" s="2356" t="s">
        <v>21</v>
      </c>
      <c r="CA38" s="2356" t="s">
        <v>21</v>
      </c>
      <c r="CB38" s="2356" t="s">
        <v>21</v>
      </c>
      <c r="CC38" s="2356" t="s">
        <v>21</v>
      </c>
      <c r="CD38" s="208" t="s">
        <v>21</v>
      </c>
      <c r="CE38" s="1388" t="s">
        <v>39</v>
      </c>
      <c r="CF38" s="632" t="s">
        <v>26</v>
      </c>
    </row>
    <row r="39" spans="1:85" ht="15" customHeight="1">
      <c r="A39" s="1419" t="s">
        <v>26</v>
      </c>
      <c r="B39" s="1051" t="s">
        <v>26</v>
      </c>
      <c r="C39" s="1422" t="s">
        <v>181</v>
      </c>
      <c r="D39" s="82">
        <v>20108</v>
      </c>
      <c r="E39" s="2356">
        <v>1141867</v>
      </c>
      <c r="F39" s="2356">
        <v>325292</v>
      </c>
      <c r="G39" s="2356">
        <v>138152</v>
      </c>
      <c r="H39" s="2356">
        <v>678423</v>
      </c>
      <c r="I39" s="2356">
        <v>76065</v>
      </c>
      <c r="J39" s="2356">
        <v>575377</v>
      </c>
      <c r="K39" s="2356">
        <v>26981</v>
      </c>
      <c r="L39" s="2356" t="s">
        <v>22</v>
      </c>
      <c r="M39" s="2356">
        <v>18744</v>
      </c>
      <c r="N39" s="2356" t="s">
        <v>21</v>
      </c>
      <c r="O39" s="2356" t="s">
        <v>21</v>
      </c>
      <c r="P39" s="2356">
        <v>18744</v>
      </c>
      <c r="Q39" s="2356">
        <v>16391</v>
      </c>
      <c r="R39" s="2356">
        <v>2353</v>
      </c>
      <c r="S39" s="208" t="s">
        <v>21</v>
      </c>
      <c r="T39" s="1388" t="s">
        <v>40</v>
      </c>
      <c r="U39" s="632" t="s">
        <v>26</v>
      </c>
      <c r="V39" s="1419" t="s">
        <v>26</v>
      </c>
      <c r="W39" s="1051" t="s">
        <v>26</v>
      </c>
      <c r="X39" s="1422" t="s">
        <v>181</v>
      </c>
      <c r="Y39" s="82" t="s">
        <v>22</v>
      </c>
      <c r="Z39" s="2356">
        <v>120732</v>
      </c>
      <c r="AA39" s="2356">
        <v>101279</v>
      </c>
      <c r="AB39" s="2356">
        <v>214</v>
      </c>
      <c r="AC39" s="2356">
        <v>19239</v>
      </c>
      <c r="AD39" s="2356" t="s">
        <v>21</v>
      </c>
      <c r="AE39" s="2356">
        <v>18363</v>
      </c>
      <c r="AF39" s="2356">
        <v>876</v>
      </c>
      <c r="AG39" s="2356" t="s">
        <v>22</v>
      </c>
      <c r="AH39" s="2356">
        <v>6971</v>
      </c>
      <c r="AI39" s="2356">
        <v>6971</v>
      </c>
      <c r="AJ39" s="2356" t="s">
        <v>21</v>
      </c>
      <c r="AK39" s="2356" t="s">
        <v>21</v>
      </c>
      <c r="AL39" s="2356" t="s">
        <v>21</v>
      </c>
      <c r="AM39" s="2356" t="s">
        <v>21</v>
      </c>
      <c r="AN39" s="208" t="s">
        <v>21</v>
      </c>
      <c r="AO39" s="1388" t="s">
        <v>40</v>
      </c>
      <c r="AP39" s="632" t="s">
        <v>26</v>
      </c>
      <c r="AQ39" s="1419" t="s">
        <v>26</v>
      </c>
      <c r="AR39" s="1051" t="s">
        <v>26</v>
      </c>
      <c r="AS39" s="1422" t="s">
        <v>181</v>
      </c>
      <c r="AT39" s="82" t="s">
        <v>22</v>
      </c>
      <c r="AU39" s="2356">
        <v>26057</v>
      </c>
      <c r="AV39" s="2356">
        <v>26057</v>
      </c>
      <c r="AW39" s="2356" t="s">
        <v>21</v>
      </c>
      <c r="AX39" s="2356" t="s">
        <v>21</v>
      </c>
      <c r="AY39" s="2356" t="s">
        <v>21</v>
      </c>
      <c r="AZ39" s="2356" t="s">
        <v>21</v>
      </c>
      <c r="BA39" s="2356" t="s">
        <v>21</v>
      </c>
      <c r="BB39" s="2356">
        <v>20108</v>
      </c>
      <c r="BC39" s="2356">
        <v>45131</v>
      </c>
      <c r="BD39" s="2356">
        <v>19529</v>
      </c>
      <c r="BE39" s="2356">
        <v>3022</v>
      </c>
      <c r="BF39" s="2356">
        <v>22579</v>
      </c>
      <c r="BG39" s="2356">
        <v>9310</v>
      </c>
      <c r="BH39" s="2356">
        <v>12962</v>
      </c>
      <c r="BI39" s="208">
        <v>307</v>
      </c>
      <c r="BJ39" s="1388" t="s">
        <v>40</v>
      </c>
      <c r="BK39" s="632" t="s">
        <v>26</v>
      </c>
      <c r="BL39" s="1419" t="s">
        <v>26</v>
      </c>
      <c r="BM39" s="1051" t="s">
        <v>26</v>
      </c>
      <c r="BN39" s="1422" t="s">
        <v>181</v>
      </c>
      <c r="BO39" s="82">
        <v>13855</v>
      </c>
      <c r="BP39" s="2356">
        <v>13855</v>
      </c>
      <c r="BQ39" s="2356">
        <v>571</v>
      </c>
      <c r="BR39" s="2356">
        <v>2142</v>
      </c>
      <c r="BS39" s="2356">
        <v>11142</v>
      </c>
      <c r="BT39" s="2356">
        <v>4681</v>
      </c>
      <c r="BU39" s="2356">
        <v>6461</v>
      </c>
      <c r="BV39" s="2356" t="s">
        <v>21</v>
      </c>
      <c r="BW39" s="2356" t="s">
        <v>21</v>
      </c>
      <c r="BX39" s="2356" t="s">
        <v>21</v>
      </c>
      <c r="BY39" s="2356" t="s">
        <v>21</v>
      </c>
      <c r="BZ39" s="2356" t="s">
        <v>21</v>
      </c>
      <c r="CA39" s="2356" t="s">
        <v>21</v>
      </c>
      <c r="CB39" s="2356" t="s">
        <v>21</v>
      </c>
      <c r="CC39" s="2356" t="s">
        <v>21</v>
      </c>
      <c r="CD39" s="208" t="s">
        <v>21</v>
      </c>
      <c r="CE39" s="1388" t="s">
        <v>40</v>
      </c>
      <c r="CF39" s="632" t="s">
        <v>26</v>
      </c>
    </row>
    <row r="40" spans="1:85" ht="15" customHeight="1">
      <c r="A40" s="1423" t="s">
        <v>26</v>
      </c>
      <c r="B40" s="1061" t="s">
        <v>26</v>
      </c>
      <c r="C40" s="1424" t="s">
        <v>182</v>
      </c>
      <c r="D40" s="106">
        <v>19146</v>
      </c>
      <c r="E40" s="2357">
        <v>1312963</v>
      </c>
      <c r="F40" s="2357">
        <v>394142</v>
      </c>
      <c r="G40" s="2357">
        <v>165796</v>
      </c>
      <c r="H40" s="2357">
        <v>753025</v>
      </c>
      <c r="I40" s="2357">
        <v>87362</v>
      </c>
      <c r="J40" s="2357">
        <v>636595</v>
      </c>
      <c r="K40" s="2357">
        <v>29068</v>
      </c>
      <c r="L40" s="2357" t="s">
        <v>22</v>
      </c>
      <c r="M40" s="2357">
        <v>29983</v>
      </c>
      <c r="N40" s="2357" t="s">
        <v>21</v>
      </c>
      <c r="O40" s="2357">
        <v>40</v>
      </c>
      <c r="P40" s="2357">
        <v>29943</v>
      </c>
      <c r="Q40" s="2357">
        <v>27922</v>
      </c>
      <c r="R40" s="2357">
        <v>2021</v>
      </c>
      <c r="S40" s="493" t="s">
        <v>21</v>
      </c>
      <c r="T40" s="1390" t="s">
        <v>41</v>
      </c>
      <c r="U40" s="635" t="s">
        <v>26</v>
      </c>
      <c r="V40" s="1423" t="s">
        <v>26</v>
      </c>
      <c r="W40" s="1061" t="s">
        <v>26</v>
      </c>
      <c r="X40" s="1424" t="s">
        <v>182</v>
      </c>
      <c r="Y40" s="106" t="s">
        <v>22</v>
      </c>
      <c r="Z40" s="2357">
        <v>154834</v>
      </c>
      <c r="AA40" s="2357">
        <v>113699</v>
      </c>
      <c r="AB40" s="2357">
        <v>1072</v>
      </c>
      <c r="AC40" s="2357">
        <v>40063</v>
      </c>
      <c r="AD40" s="2357">
        <v>1123</v>
      </c>
      <c r="AE40" s="2357">
        <v>37978</v>
      </c>
      <c r="AF40" s="2357">
        <v>962</v>
      </c>
      <c r="AG40" s="2357" t="s">
        <v>22</v>
      </c>
      <c r="AH40" s="2357">
        <v>7152</v>
      </c>
      <c r="AI40" s="2357">
        <v>7152</v>
      </c>
      <c r="AJ40" s="2357" t="s">
        <v>21</v>
      </c>
      <c r="AK40" s="2357" t="s">
        <v>21</v>
      </c>
      <c r="AL40" s="2357" t="s">
        <v>21</v>
      </c>
      <c r="AM40" s="2357" t="s">
        <v>21</v>
      </c>
      <c r="AN40" s="493" t="s">
        <v>21</v>
      </c>
      <c r="AO40" s="1390" t="s">
        <v>41</v>
      </c>
      <c r="AP40" s="635" t="s">
        <v>26</v>
      </c>
      <c r="AQ40" s="1423" t="s">
        <v>26</v>
      </c>
      <c r="AR40" s="1061" t="s">
        <v>26</v>
      </c>
      <c r="AS40" s="1424" t="s">
        <v>182</v>
      </c>
      <c r="AT40" s="106" t="s">
        <v>22</v>
      </c>
      <c r="AU40" s="2357">
        <v>43315</v>
      </c>
      <c r="AV40" s="2357">
        <v>43315</v>
      </c>
      <c r="AW40" s="2357" t="s">
        <v>21</v>
      </c>
      <c r="AX40" s="2357" t="s">
        <v>21</v>
      </c>
      <c r="AY40" s="2357" t="s">
        <v>21</v>
      </c>
      <c r="AZ40" s="2357" t="s">
        <v>21</v>
      </c>
      <c r="BA40" s="2357" t="s">
        <v>21</v>
      </c>
      <c r="BB40" s="2357">
        <v>19146</v>
      </c>
      <c r="BC40" s="2357">
        <v>49222</v>
      </c>
      <c r="BD40" s="2357">
        <v>24950</v>
      </c>
      <c r="BE40" s="2357">
        <v>5341</v>
      </c>
      <c r="BF40" s="2357">
        <v>18931</v>
      </c>
      <c r="BG40" s="2357">
        <v>6872</v>
      </c>
      <c r="BH40" s="2357">
        <v>11806</v>
      </c>
      <c r="BI40" s="493">
        <v>252</v>
      </c>
      <c r="BJ40" s="1390" t="s">
        <v>41</v>
      </c>
      <c r="BK40" s="635" t="s">
        <v>26</v>
      </c>
      <c r="BL40" s="1423" t="s">
        <v>26</v>
      </c>
      <c r="BM40" s="1061" t="s">
        <v>26</v>
      </c>
      <c r="BN40" s="1424" t="s">
        <v>182</v>
      </c>
      <c r="BO40" s="106">
        <v>13131</v>
      </c>
      <c r="BP40" s="2357">
        <v>13131</v>
      </c>
      <c r="BQ40" s="2357">
        <v>526</v>
      </c>
      <c r="BR40" s="2357">
        <v>3786</v>
      </c>
      <c r="BS40" s="2357">
        <v>8819</v>
      </c>
      <c r="BT40" s="2357">
        <v>3292</v>
      </c>
      <c r="BU40" s="2357">
        <v>5527</v>
      </c>
      <c r="BV40" s="2357" t="s">
        <v>21</v>
      </c>
      <c r="BW40" s="2357" t="s">
        <v>21</v>
      </c>
      <c r="BX40" s="2357" t="s">
        <v>21</v>
      </c>
      <c r="BY40" s="2357" t="s">
        <v>21</v>
      </c>
      <c r="BZ40" s="2357" t="s">
        <v>21</v>
      </c>
      <c r="CA40" s="2357" t="s">
        <v>21</v>
      </c>
      <c r="CB40" s="2357" t="s">
        <v>21</v>
      </c>
      <c r="CC40" s="2357" t="s">
        <v>21</v>
      </c>
      <c r="CD40" s="493" t="s">
        <v>21</v>
      </c>
      <c r="CE40" s="1390" t="s">
        <v>41</v>
      </c>
      <c r="CF40" s="635" t="s">
        <v>26</v>
      </c>
    </row>
    <row r="41" spans="1:85" ht="15" customHeight="1">
      <c r="A41" s="1444"/>
      <c r="B41" s="1444"/>
      <c r="C41" s="1444"/>
      <c r="D41" s="636"/>
      <c r="E41" s="636"/>
      <c r="F41" s="636"/>
      <c r="G41" s="636"/>
      <c r="H41" s="636"/>
      <c r="I41" s="636"/>
      <c r="J41" s="636"/>
      <c r="K41" s="636"/>
      <c r="L41" s="636"/>
      <c r="M41" s="636"/>
      <c r="N41" s="636"/>
      <c r="O41" s="636"/>
      <c r="P41" s="636"/>
      <c r="Q41" s="636"/>
      <c r="R41" s="636"/>
      <c r="S41" s="636"/>
      <c r="T41" s="1398"/>
      <c r="U41" s="146"/>
      <c r="V41" s="1444"/>
      <c r="W41" s="1444"/>
      <c r="X41" s="1444"/>
      <c r="Y41" s="636"/>
      <c r="Z41" s="636"/>
      <c r="AA41" s="636"/>
      <c r="AB41" s="636"/>
      <c r="AC41" s="636"/>
      <c r="AD41" s="636"/>
      <c r="AE41" s="636"/>
      <c r="AF41" s="636"/>
      <c r="AG41" s="636"/>
      <c r="AH41" s="636"/>
      <c r="AI41" s="636"/>
      <c r="AJ41" s="636"/>
      <c r="AK41" s="636"/>
      <c r="AL41" s="636"/>
      <c r="AM41" s="636"/>
      <c r="AN41" s="636"/>
      <c r="AO41" s="1398"/>
      <c r="AP41" s="146"/>
      <c r="AQ41" s="1444"/>
      <c r="AR41" s="1444"/>
      <c r="AS41" s="1444"/>
      <c r="AT41" s="636"/>
      <c r="AU41" s="636"/>
      <c r="AV41" s="636"/>
      <c r="AW41" s="636"/>
      <c r="AX41" s="636"/>
      <c r="AY41" s="636"/>
      <c r="AZ41" s="636"/>
      <c r="BA41" s="636"/>
      <c r="BB41" s="636"/>
      <c r="BC41" s="636"/>
      <c r="BD41" s="636"/>
      <c r="BE41" s="636"/>
      <c r="BF41" s="636"/>
      <c r="BG41" s="636"/>
      <c r="BH41" s="636"/>
      <c r="BI41" s="636"/>
      <c r="BJ41" s="1398"/>
      <c r="BK41" s="146"/>
      <c r="BL41" s="1444"/>
      <c r="BM41" s="1444"/>
      <c r="BN41" s="1444"/>
      <c r="BO41" s="636"/>
      <c r="BP41" s="636"/>
      <c r="BQ41" s="636"/>
      <c r="BR41" s="636"/>
      <c r="BS41" s="636"/>
      <c r="BT41" s="636"/>
      <c r="BU41" s="636"/>
      <c r="BV41" s="636"/>
      <c r="CE41" s="1398"/>
      <c r="CF41" s="146"/>
    </row>
    <row r="42" spans="1:85" s="14" customFormat="1" ht="18.75" customHeight="1">
      <c r="A42" s="74" t="s">
        <v>183</v>
      </c>
      <c r="B42" s="486"/>
      <c r="C42" s="486"/>
      <c r="D42" s="616"/>
      <c r="E42" s="486" t="s">
        <v>1856</v>
      </c>
      <c r="F42" s="146"/>
      <c r="G42" s="146"/>
      <c r="H42" s="146"/>
      <c r="I42" s="146"/>
      <c r="J42" s="617"/>
      <c r="K42" s="618" t="s">
        <v>1911</v>
      </c>
      <c r="L42" s="482" t="s">
        <v>843</v>
      </c>
      <c r="M42" s="616"/>
      <c r="N42" s="146" t="s">
        <v>1612</v>
      </c>
      <c r="O42" s="146"/>
      <c r="P42" s="146"/>
      <c r="Q42" s="146"/>
      <c r="R42" s="617"/>
      <c r="S42" s="618" t="s">
        <v>1911</v>
      </c>
      <c r="T42" s="1398"/>
      <c r="U42" s="146"/>
      <c r="V42" s="74" t="s">
        <v>844</v>
      </c>
      <c r="W42" s="486"/>
      <c r="X42" s="486"/>
      <c r="Y42" s="616"/>
      <c r="Z42" s="486" t="s">
        <v>1924</v>
      </c>
      <c r="AA42" s="146"/>
      <c r="AB42" s="146"/>
      <c r="AC42" s="146"/>
      <c r="AD42" s="146"/>
      <c r="AE42" s="617"/>
      <c r="AF42" s="618" t="s">
        <v>1911</v>
      </c>
      <c r="AG42" s="996" t="s">
        <v>868</v>
      </c>
      <c r="AH42" s="616"/>
      <c r="AI42" s="146" t="s">
        <v>1621</v>
      </c>
      <c r="AJ42" s="146"/>
      <c r="AK42" s="146"/>
      <c r="AL42" s="146"/>
      <c r="AM42" s="1426"/>
      <c r="AN42" s="2383" t="s">
        <v>1925</v>
      </c>
      <c r="AO42" s="1398"/>
      <c r="AP42" s="146"/>
      <c r="AQ42" s="74" t="s">
        <v>1926</v>
      </c>
      <c r="AR42" s="486"/>
      <c r="AS42" s="486"/>
      <c r="AT42" s="616"/>
      <c r="AU42" s="490" t="s">
        <v>1748</v>
      </c>
      <c r="AV42" s="146"/>
      <c r="AW42" s="146"/>
      <c r="AX42" s="146"/>
      <c r="AY42" s="146"/>
      <c r="AZ42" s="1401"/>
      <c r="BA42" s="2383" t="s">
        <v>1925</v>
      </c>
      <c r="BB42" s="996" t="s">
        <v>863</v>
      </c>
      <c r="BC42" s="490"/>
      <c r="BD42" s="490" t="s">
        <v>1750</v>
      </c>
      <c r="BE42" s="616"/>
      <c r="BF42" s="146"/>
      <c r="BG42" s="146"/>
      <c r="BH42" s="1440"/>
      <c r="BI42" s="2383" t="s">
        <v>1925</v>
      </c>
      <c r="BJ42" s="1398"/>
      <c r="BK42" s="146"/>
      <c r="BL42" s="74" t="s">
        <v>869</v>
      </c>
      <c r="BM42" s="486"/>
      <c r="BN42" s="486"/>
      <c r="BO42" s="146"/>
      <c r="BP42" s="486" t="s">
        <v>1654</v>
      </c>
      <c r="BQ42" s="146"/>
      <c r="BR42" s="646"/>
      <c r="BT42" s="146"/>
      <c r="BU42" s="646"/>
      <c r="BV42" s="73" t="s">
        <v>1927</v>
      </c>
      <c r="BW42" s="996" t="s">
        <v>1928</v>
      </c>
      <c r="BX42" s="490"/>
      <c r="BY42" s="641" t="s">
        <v>1659</v>
      </c>
      <c r="BZ42" s="616"/>
      <c r="CA42" s="486"/>
      <c r="CB42" s="146"/>
      <c r="CC42" s="146" t="s">
        <v>1929</v>
      </c>
      <c r="CD42" s="2383" t="s">
        <v>1925</v>
      </c>
      <c r="CE42" s="1398"/>
      <c r="CF42" s="146"/>
      <c r="CG42" s="486"/>
    </row>
    <row r="43" spans="1:85" ht="18" customHeight="1">
      <c r="A43" s="1445">
        <v>40544</v>
      </c>
      <c r="B43" s="1441">
        <v>40544</v>
      </c>
      <c r="C43" s="1446">
        <v>40544</v>
      </c>
      <c r="D43" s="66" t="s">
        <v>21</v>
      </c>
      <c r="E43" s="2354">
        <v>15642729</v>
      </c>
      <c r="F43" s="2354">
        <v>4849347</v>
      </c>
      <c r="G43" s="2354">
        <v>2178100</v>
      </c>
      <c r="H43" s="2354">
        <v>8615282</v>
      </c>
      <c r="I43" s="2354">
        <v>1043276</v>
      </c>
      <c r="J43" s="2354">
        <v>7227111</v>
      </c>
      <c r="K43" s="2354">
        <v>344895</v>
      </c>
      <c r="L43" s="2354" t="s">
        <v>22</v>
      </c>
      <c r="M43" s="2354">
        <v>80741</v>
      </c>
      <c r="N43" s="2354">
        <v>28972</v>
      </c>
      <c r="O43" s="2354">
        <v>51201</v>
      </c>
      <c r="P43" s="2354">
        <v>568</v>
      </c>
      <c r="Q43" s="2354" t="s">
        <v>21</v>
      </c>
      <c r="R43" s="2354">
        <v>412</v>
      </c>
      <c r="S43" s="199">
        <v>156</v>
      </c>
      <c r="T43" s="1447">
        <v>40544</v>
      </c>
      <c r="U43" s="622">
        <v>40544</v>
      </c>
      <c r="V43" s="1445">
        <v>40544</v>
      </c>
      <c r="W43" s="1441">
        <v>40544</v>
      </c>
      <c r="X43" s="1446">
        <v>40544</v>
      </c>
      <c r="Y43" s="66" t="s">
        <v>22</v>
      </c>
      <c r="Z43" s="2354">
        <v>114635</v>
      </c>
      <c r="AA43" s="2354">
        <v>64238</v>
      </c>
      <c r="AB43" s="2354">
        <v>42044</v>
      </c>
      <c r="AC43" s="2354">
        <v>8353</v>
      </c>
      <c r="AD43" s="2354" t="s">
        <v>21</v>
      </c>
      <c r="AE43" s="2354">
        <v>6607</v>
      </c>
      <c r="AF43" s="2354">
        <v>1746</v>
      </c>
      <c r="AG43" s="2354" t="s">
        <v>22</v>
      </c>
      <c r="AH43" s="2354">
        <v>602633</v>
      </c>
      <c r="AI43" s="2354">
        <v>16652</v>
      </c>
      <c r="AJ43" s="2354">
        <v>182686</v>
      </c>
      <c r="AK43" s="2354">
        <v>403295</v>
      </c>
      <c r="AL43" s="2354">
        <v>320761</v>
      </c>
      <c r="AM43" s="2354">
        <v>82518</v>
      </c>
      <c r="AN43" s="199">
        <v>16</v>
      </c>
      <c r="AO43" s="1447">
        <v>40544</v>
      </c>
      <c r="AP43" s="622">
        <v>40544</v>
      </c>
      <c r="AQ43" s="1445">
        <v>40544</v>
      </c>
      <c r="AR43" s="1441">
        <v>40544</v>
      </c>
      <c r="AS43" s="1446">
        <v>40544</v>
      </c>
      <c r="AT43" s="66" t="s">
        <v>22</v>
      </c>
      <c r="AU43" s="2354">
        <v>1557036</v>
      </c>
      <c r="AV43" s="2354">
        <v>961045</v>
      </c>
      <c r="AW43" s="2354">
        <v>595991</v>
      </c>
      <c r="AX43" s="2354" t="s">
        <v>21</v>
      </c>
      <c r="AY43" s="2354" t="s">
        <v>21</v>
      </c>
      <c r="AZ43" s="2354" t="s">
        <v>21</v>
      </c>
      <c r="BA43" s="2354" t="s">
        <v>21</v>
      </c>
      <c r="BB43" s="2354" t="s">
        <v>21</v>
      </c>
      <c r="BC43" s="2354">
        <v>353361</v>
      </c>
      <c r="BD43" s="2354">
        <v>353361</v>
      </c>
      <c r="BE43" s="2354" t="s">
        <v>21</v>
      </c>
      <c r="BF43" s="2354" t="s">
        <v>21</v>
      </c>
      <c r="BG43" s="2354" t="s">
        <v>21</v>
      </c>
      <c r="BH43" s="2354" t="s">
        <v>21</v>
      </c>
      <c r="BI43" s="199" t="s">
        <v>21</v>
      </c>
      <c r="BJ43" s="1447">
        <v>40544</v>
      </c>
      <c r="BK43" s="622">
        <v>40544</v>
      </c>
      <c r="BL43" s="1445">
        <v>40544</v>
      </c>
      <c r="BM43" s="1441">
        <v>40544</v>
      </c>
      <c r="BN43" s="1446">
        <v>40544</v>
      </c>
      <c r="BO43" s="66">
        <v>72</v>
      </c>
      <c r="BP43" s="2354">
        <v>72</v>
      </c>
      <c r="BQ43" s="2354" t="s">
        <v>21</v>
      </c>
      <c r="BR43" s="2354" t="s">
        <v>21</v>
      </c>
      <c r="BS43" s="2354">
        <v>72</v>
      </c>
      <c r="BT43" s="2354" t="s">
        <v>22</v>
      </c>
      <c r="BU43" s="2354" t="s">
        <v>21</v>
      </c>
      <c r="BV43" s="2354">
        <v>72</v>
      </c>
      <c r="BW43" s="2354" t="s">
        <v>21</v>
      </c>
      <c r="BX43" s="2354" t="s">
        <v>21</v>
      </c>
      <c r="BY43" s="2354" t="s">
        <v>21</v>
      </c>
      <c r="BZ43" s="2354" t="s">
        <v>21</v>
      </c>
      <c r="CA43" s="2354" t="s">
        <v>21</v>
      </c>
      <c r="CB43" s="2354" t="s">
        <v>21</v>
      </c>
      <c r="CC43" s="2354" t="s">
        <v>21</v>
      </c>
      <c r="CD43" s="199" t="s">
        <v>21</v>
      </c>
      <c r="CE43" s="1447">
        <v>40544</v>
      </c>
      <c r="CF43" s="622">
        <v>40544</v>
      </c>
    </row>
    <row r="44" spans="1:85" ht="15" customHeight="1">
      <c r="A44" s="1413"/>
      <c r="B44" s="1411">
        <v>40909</v>
      </c>
      <c r="C44" s="440"/>
      <c r="D44" s="75" t="s">
        <v>21</v>
      </c>
      <c r="E44" s="2355">
        <v>15331133</v>
      </c>
      <c r="F44" s="2355">
        <v>4531108</v>
      </c>
      <c r="G44" s="2355">
        <v>2168575</v>
      </c>
      <c r="H44" s="2355">
        <v>8631451</v>
      </c>
      <c r="I44" s="2355">
        <v>1127365</v>
      </c>
      <c r="J44" s="2355">
        <v>7118373</v>
      </c>
      <c r="K44" s="2355">
        <v>385712</v>
      </c>
      <c r="L44" s="2355" t="s">
        <v>22</v>
      </c>
      <c r="M44" s="2355">
        <v>53945</v>
      </c>
      <c r="N44" s="2355">
        <v>16527</v>
      </c>
      <c r="O44" s="2355">
        <v>36620</v>
      </c>
      <c r="P44" s="2355">
        <v>798</v>
      </c>
      <c r="Q44" s="2355" t="s">
        <v>21</v>
      </c>
      <c r="R44" s="2355">
        <v>620</v>
      </c>
      <c r="S44" s="205">
        <v>178</v>
      </c>
      <c r="T44" s="1385">
        <v>40909</v>
      </c>
      <c r="U44" s="624">
        <v>40909</v>
      </c>
      <c r="V44" s="1413"/>
      <c r="W44" s="1411">
        <v>40909</v>
      </c>
      <c r="X44" s="440"/>
      <c r="Y44" s="75" t="s">
        <v>22</v>
      </c>
      <c r="Z44" s="2355">
        <v>123098</v>
      </c>
      <c r="AA44" s="2355">
        <v>64015</v>
      </c>
      <c r="AB44" s="2355">
        <v>50354</v>
      </c>
      <c r="AC44" s="2355">
        <v>8729</v>
      </c>
      <c r="AD44" s="2355" t="s">
        <v>21</v>
      </c>
      <c r="AE44" s="2355">
        <v>5992</v>
      </c>
      <c r="AF44" s="2355">
        <v>2737</v>
      </c>
      <c r="AG44" s="2355" t="s">
        <v>22</v>
      </c>
      <c r="AH44" s="2355">
        <v>660105</v>
      </c>
      <c r="AI44" s="2355">
        <v>13403</v>
      </c>
      <c r="AJ44" s="2355">
        <v>186400</v>
      </c>
      <c r="AK44" s="2355">
        <v>460302</v>
      </c>
      <c r="AL44" s="2355">
        <v>385852</v>
      </c>
      <c r="AM44" s="2355">
        <v>74440</v>
      </c>
      <c r="AN44" s="205">
        <v>10</v>
      </c>
      <c r="AO44" s="1385">
        <v>40909</v>
      </c>
      <c r="AP44" s="624">
        <v>40909</v>
      </c>
      <c r="AQ44" s="1413"/>
      <c r="AR44" s="1411">
        <v>40909</v>
      </c>
      <c r="AS44" s="440"/>
      <c r="AT44" s="75" t="s">
        <v>22</v>
      </c>
      <c r="AU44" s="2355">
        <v>1427226</v>
      </c>
      <c r="AV44" s="2355">
        <v>841051</v>
      </c>
      <c r="AW44" s="2355">
        <v>586175</v>
      </c>
      <c r="AX44" s="2355" t="s">
        <v>21</v>
      </c>
      <c r="AY44" s="2355" t="s">
        <v>21</v>
      </c>
      <c r="AZ44" s="2355" t="s">
        <v>21</v>
      </c>
      <c r="BA44" s="2355" t="s">
        <v>21</v>
      </c>
      <c r="BB44" s="2355" t="s">
        <v>21</v>
      </c>
      <c r="BC44" s="2355">
        <v>414707</v>
      </c>
      <c r="BD44" s="2355">
        <v>414707</v>
      </c>
      <c r="BE44" s="2355" t="s">
        <v>21</v>
      </c>
      <c r="BF44" s="2355" t="s">
        <v>21</v>
      </c>
      <c r="BG44" s="2355" t="s">
        <v>21</v>
      </c>
      <c r="BH44" s="2355" t="s">
        <v>21</v>
      </c>
      <c r="BI44" s="205" t="s">
        <v>21</v>
      </c>
      <c r="BJ44" s="1385">
        <v>40909</v>
      </c>
      <c r="BK44" s="624">
        <v>40909</v>
      </c>
      <c r="BL44" s="1413"/>
      <c r="BM44" s="1411">
        <v>40909</v>
      </c>
      <c r="BN44" s="440"/>
      <c r="BO44" s="75">
        <v>74</v>
      </c>
      <c r="BP44" s="2355">
        <v>74</v>
      </c>
      <c r="BQ44" s="2355" t="s">
        <v>21</v>
      </c>
      <c r="BR44" s="2355" t="s">
        <v>21</v>
      </c>
      <c r="BS44" s="2355">
        <v>74</v>
      </c>
      <c r="BT44" s="2355" t="s">
        <v>22</v>
      </c>
      <c r="BU44" s="2355" t="s">
        <v>21</v>
      </c>
      <c r="BV44" s="2355">
        <v>74</v>
      </c>
      <c r="BW44" s="2355" t="s">
        <v>21</v>
      </c>
      <c r="BX44" s="2355" t="s">
        <v>21</v>
      </c>
      <c r="BY44" s="2355" t="s">
        <v>21</v>
      </c>
      <c r="BZ44" s="2355" t="s">
        <v>21</v>
      </c>
      <c r="CA44" s="2355" t="s">
        <v>21</v>
      </c>
      <c r="CB44" s="2355" t="s">
        <v>21</v>
      </c>
      <c r="CC44" s="2355" t="s">
        <v>21</v>
      </c>
      <c r="CD44" s="205" t="s">
        <v>21</v>
      </c>
      <c r="CE44" s="1385">
        <v>40909</v>
      </c>
      <c r="CF44" s="624">
        <v>40909</v>
      </c>
    </row>
    <row r="45" spans="1:85" ht="15" customHeight="1">
      <c r="A45" s="1413"/>
      <c r="B45" s="1411">
        <v>41275</v>
      </c>
      <c r="C45" s="440"/>
      <c r="D45" s="75" t="s">
        <v>21</v>
      </c>
      <c r="E45" s="2355">
        <v>15510394</v>
      </c>
      <c r="F45" s="2355">
        <v>4524549</v>
      </c>
      <c r="G45" s="2355">
        <v>2248087</v>
      </c>
      <c r="H45" s="2355">
        <v>8737758</v>
      </c>
      <c r="I45" s="2355">
        <v>998057</v>
      </c>
      <c r="J45" s="2355">
        <v>7367614</v>
      </c>
      <c r="K45" s="2355">
        <v>372087</v>
      </c>
      <c r="L45" s="2355" t="s">
        <v>22</v>
      </c>
      <c r="M45" s="2355">
        <v>50813</v>
      </c>
      <c r="N45" s="2355">
        <v>16956</v>
      </c>
      <c r="O45" s="2355">
        <v>29348</v>
      </c>
      <c r="P45" s="2355">
        <v>4509</v>
      </c>
      <c r="Q45" s="2355" t="s">
        <v>21</v>
      </c>
      <c r="R45" s="2355">
        <v>4349</v>
      </c>
      <c r="S45" s="205">
        <v>160</v>
      </c>
      <c r="T45" s="1385">
        <v>41275</v>
      </c>
      <c r="U45" s="624">
        <v>41275</v>
      </c>
      <c r="V45" s="1413"/>
      <c r="W45" s="1411">
        <v>41275</v>
      </c>
      <c r="X45" s="440"/>
      <c r="Y45" s="75" t="s">
        <v>22</v>
      </c>
      <c r="Z45" s="2355">
        <v>118151</v>
      </c>
      <c r="AA45" s="2355">
        <v>64964</v>
      </c>
      <c r="AB45" s="2355">
        <v>45598</v>
      </c>
      <c r="AC45" s="2355">
        <v>7589</v>
      </c>
      <c r="AD45" s="2355" t="s">
        <v>21</v>
      </c>
      <c r="AE45" s="2355">
        <v>5755</v>
      </c>
      <c r="AF45" s="2355">
        <v>1834</v>
      </c>
      <c r="AG45" s="2355" t="s">
        <v>22</v>
      </c>
      <c r="AH45" s="2355">
        <v>597679</v>
      </c>
      <c r="AI45" s="2355">
        <v>13628</v>
      </c>
      <c r="AJ45" s="2355">
        <v>146788</v>
      </c>
      <c r="AK45" s="2355">
        <v>437263</v>
      </c>
      <c r="AL45" s="2355">
        <v>360564</v>
      </c>
      <c r="AM45" s="2355">
        <v>76681</v>
      </c>
      <c r="AN45" s="205">
        <v>18</v>
      </c>
      <c r="AO45" s="1385">
        <v>41275</v>
      </c>
      <c r="AP45" s="624">
        <v>41275</v>
      </c>
      <c r="AQ45" s="1413"/>
      <c r="AR45" s="1411">
        <v>41275</v>
      </c>
      <c r="AS45" s="440"/>
      <c r="AT45" s="75" t="s">
        <v>22</v>
      </c>
      <c r="AU45" s="2355">
        <v>1484811</v>
      </c>
      <c r="AV45" s="2355">
        <v>841590</v>
      </c>
      <c r="AW45" s="2355">
        <v>643221</v>
      </c>
      <c r="AX45" s="2355" t="s">
        <v>21</v>
      </c>
      <c r="AY45" s="2355" t="s">
        <v>21</v>
      </c>
      <c r="AZ45" s="2355" t="s">
        <v>21</v>
      </c>
      <c r="BA45" s="2355" t="s">
        <v>21</v>
      </c>
      <c r="BB45" s="2355" t="s">
        <v>21</v>
      </c>
      <c r="BC45" s="2355">
        <v>360541</v>
      </c>
      <c r="BD45" s="2355">
        <v>360541</v>
      </c>
      <c r="BE45" s="2355" t="s">
        <v>21</v>
      </c>
      <c r="BF45" s="2355" t="s">
        <v>21</v>
      </c>
      <c r="BG45" s="2355" t="s">
        <v>21</v>
      </c>
      <c r="BH45" s="2355" t="s">
        <v>21</v>
      </c>
      <c r="BI45" s="205" t="s">
        <v>21</v>
      </c>
      <c r="BJ45" s="1385">
        <v>41275</v>
      </c>
      <c r="BK45" s="624">
        <v>41275</v>
      </c>
      <c r="BL45" s="1413"/>
      <c r="BM45" s="1411">
        <v>41275</v>
      </c>
      <c r="BN45" s="440"/>
      <c r="BO45" s="75">
        <v>82</v>
      </c>
      <c r="BP45" s="2355">
        <v>82</v>
      </c>
      <c r="BQ45" s="2355" t="s">
        <v>21</v>
      </c>
      <c r="BR45" s="2355" t="s">
        <v>21</v>
      </c>
      <c r="BS45" s="2355">
        <v>82</v>
      </c>
      <c r="BT45" s="2355" t="s">
        <v>22</v>
      </c>
      <c r="BU45" s="2355" t="s">
        <v>21</v>
      </c>
      <c r="BV45" s="2355">
        <v>82</v>
      </c>
      <c r="BW45" s="2355" t="s">
        <v>21</v>
      </c>
      <c r="BX45" s="2355" t="s">
        <v>21</v>
      </c>
      <c r="BY45" s="2355" t="s">
        <v>21</v>
      </c>
      <c r="BZ45" s="2355" t="s">
        <v>21</v>
      </c>
      <c r="CA45" s="2355" t="s">
        <v>21</v>
      </c>
      <c r="CB45" s="2355" t="s">
        <v>21</v>
      </c>
      <c r="CC45" s="2355" t="s">
        <v>21</v>
      </c>
      <c r="CD45" s="205" t="s">
        <v>21</v>
      </c>
      <c r="CE45" s="1385">
        <v>41275</v>
      </c>
      <c r="CF45" s="624">
        <v>41275</v>
      </c>
    </row>
    <row r="46" spans="1:85" ht="15" customHeight="1">
      <c r="A46" s="1413"/>
      <c r="B46" s="1411">
        <v>41640</v>
      </c>
      <c r="C46" s="440"/>
      <c r="D46" s="75" t="s">
        <v>21</v>
      </c>
      <c r="E46" s="2355">
        <v>14559096</v>
      </c>
      <c r="F46" s="2355">
        <v>4320565</v>
      </c>
      <c r="G46" s="2355">
        <v>2169021</v>
      </c>
      <c r="H46" s="2355">
        <v>8069509</v>
      </c>
      <c r="I46" s="2355">
        <v>929661</v>
      </c>
      <c r="J46" s="2355">
        <v>6844222</v>
      </c>
      <c r="K46" s="2355">
        <v>295626</v>
      </c>
      <c r="L46" s="2355" t="s">
        <v>22</v>
      </c>
      <c r="M46" s="2355">
        <v>65537</v>
      </c>
      <c r="N46" s="2355">
        <v>16095</v>
      </c>
      <c r="O46" s="2355">
        <v>47906</v>
      </c>
      <c r="P46" s="2355">
        <v>1536</v>
      </c>
      <c r="Q46" s="2355" t="s">
        <v>21</v>
      </c>
      <c r="R46" s="2355">
        <v>1409</v>
      </c>
      <c r="S46" s="205">
        <v>127</v>
      </c>
      <c r="T46" s="1385">
        <v>41640</v>
      </c>
      <c r="U46" s="624">
        <v>41640</v>
      </c>
      <c r="V46" s="1413"/>
      <c r="W46" s="1411">
        <v>41640</v>
      </c>
      <c r="X46" s="440"/>
      <c r="Y46" s="75" t="s">
        <v>22</v>
      </c>
      <c r="Z46" s="2355">
        <v>114298</v>
      </c>
      <c r="AA46" s="2355">
        <v>38805</v>
      </c>
      <c r="AB46" s="2355">
        <v>68473</v>
      </c>
      <c r="AC46" s="2355">
        <v>7020</v>
      </c>
      <c r="AD46" s="2355" t="s">
        <v>21</v>
      </c>
      <c r="AE46" s="2355">
        <v>5830</v>
      </c>
      <c r="AF46" s="2355">
        <v>1190</v>
      </c>
      <c r="AG46" s="2355" t="s">
        <v>22</v>
      </c>
      <c r="AH46" s="2355">
        <v>437215</v>
      </c>
      <c r="AI46" s="2355">
        <v>18766</v>
      </c>
      <c r="AJ46" s="2355">
        <v>92134</v>
      </c>
      <c r="AK46" s="2355">
        <v>326315</v>
      </c>
      <c r="AL46" s="2355">
        <v>292142</v>
      </c>
      <c r="AM46" s="2355">
        <v>34166</v>
      </c>
      <c r="AN46" s="205">
        <v>7</v>
      </c>
      <c r="AO46" s="1385">
        <v>41640</v>
      </c>
      <c r="AP46" s="624">
        <v>41640</v>
      </c>
      <c r="AQ46" s="1413"/>
      <c r="AR46" s="1411">
        <v>41640</v>
      </c>
      <c r="AS46" s="440"/>
      <c r="AT46" s="75" t="s">
        <v>22</v>
      </c>
      <c r="AU46" s="2355">
        <v>1397000</v>
      </c>
      <c r="AV46" s="2355">
        <v>789204</v>
      </c>
      <c r="AW46" s="2355">
        <v>607796</v>
      </c>
      <c r="AX46" s="2355" t="s">
        <v>21</v>
      </c>
      <c r="AY46" s="2355" t="s">
        <v>21</v>
      </c>
      <c r="AZ46" s="2355" t="s">
        <v>21</v>
      </c>
      <c r="BA46" s="2355" t="s">
        <v>21</v>
      </c>
      <c r="BB46" s="2355" t="s">
        <v>21</v>
      </c>
      <c r="BC46" s="2355">
        <v>413486</v>
      </c>
      <c r="BD46" s="2355">
        <v>413486</v>
      </c>
      <c r="BE46" s="2355" t="s">
        <v>21</v>
      </c>
      <c r="BF46" s="2355" t="s">
        <v>21</v>
      </c>
      <c r="BG46" s="2355" t="s">
        <v>21</v>
      </c>
      <c r="BH46" s="2355" t="s">
        <v>21</v>
      </c>
      <c r="BI46" s="205" t="s">
        <v>21</v>
      </c>
      <c r="BJ46" s="1385">
        <v>41640</v>
      </c>
      <c r="BK46" s="624">
        <v>41640</v>
      </c>
      <c r="BL46" s="1413"/>
      <c r="BM46" s="1411">
        <v>41640</v>
      </c>
      <c r="BN46" s="440"/>
      <c r="BO46" s="75">
        <v>61</v>
      </c>
      <c r="BP46" s="2355">
        <v>61</v>
      </c>
      <c r="BQ46" s="2355" t="s">
        <v>21</v>
      </c>
      <c r="BR46" s="2355" t="s">
        <v>21</v>
      </c>
      <c r="BS46" s="2355">
        <v>61</v>
      </c>
      <c r="BT46" s="2355" t="s">
        <v>22</v>
      </c>
      <c r="BU46" s="2355" t="s">
        <v>21</v>
      </c>
      <c r="BV46" s="2355">
        <v>61</v>
      </c>
      <c r="BW46" s="2355" t="s">
        <v>21</v>
      </c>
      <c r="BX46" s="2355" t="s">
        <v>21</v>
      </c>
      <c r="BY46" s="2355" t="s">
        <v>21</v>
      </c>
      <c r="BZ46" s="2355" t="s">
        <v>21</v>
      </c>
      <c r="CA46" s="2355" t="s">
        <v>21</v>
      </c>
      <c r="CB46" s="2355" t="s">
        <v>21</v>
      </c>
      <c r="CC46" s="2355" t="s">
        <v>21</v>
      </c>
      <c r="CD46" s="205" t="s">
        <v>21</v>
      </c>
      <c r="CE46" s="1385">
        <v>41640</v>
      </c>
      <c r="CF46" s="624">
        <v>41640</v>
      </c>
    </row>
    <row r="47" spans="1:85" ht="15" customHeight="1">
      <c r="A47" s="1413"/>
      <c r="B47" s="1411">
        <v>42005</v>
      </c>
      <c r="C47" s="440"/>
      <c r="D47" s="75" t="s">
        <v>21</v>
      </c>
      <c r="E47" s="2355">
        <v>14364333</v>
      </c>
      <c r="F47" s="2355">
        <v>4099978</v>
      </c>
      <c r="G47" s="2355">
        <v>2079355</v>
      </c>
      <c r="H47" s="2355">
        <v>8184999</v>
      </c>
      <c r="I47" s="2355">
        <v>887741</v>
      </c>
      <c r="J47" s="2355">
        <v>6983802</v>
      </c>
      <c r="K47" s="2355">
        <v>313456</v>
      </c>
      <c r="L47" s="2355" t="s">
        <v>22</v>
      </c>
      <c r="M47" s="2355">
        <v>45324</v>
      </c>
      <c r="N47" s="2355">
        <v>11883</v>
      </c>
      <c r="O47" s="2355">
        <v>32821</v>
      </c>
      <c r="P47" s="2355">
        <v>620</v>
      </c>
      <c r="Q47" s="2355" t="s">
        <v>21</v>
      </c>
      <c r="R47" s="2355">
        <v>520</v>
      </c>
      <c r="S47" s="205">
        <v>100</v>
      </c>
      <c r="T47" s="1385">
        <v>42005</v>
      </c>
      <c r="U47" s="624">
        <v>42005</v>
      </c>
      <c r="V47" s="1413"/>
      <c r="W47" s="1411">
        <v>42005</v>
      </c>
      <c r="X47" s="440"/>
      <c r="Y47" s="75" t="s">
        <v>22</v>
      </c>
      <c r="Z47" s="2355">
        <v>75035</v>
      </c>
      <c r="AA47" s="2355">
        <v>23110</v>
      </c>
      <c r="AB47" s="2355">
        <v>43015</v>
      </c>
      <c r="AC47" s="2355">
        <v>8910</v>
      </c>
      <c r="AD47" s="2355" t="s">
        <v>21</v>
      </c>
      <c r="AE47" s="2355">
        <v>5666</v>
      </c>
      <c r="AF47" s="2355">
        <v>3244</v>
      </c>
      <c r="AG47" s="2355" t="s">
        <v>22</v>
      </c>
      <c r="AH47" s="2355">
        <v>461735</v>
      </c>
      <c r="AI47" s="2355">
        <v>9205</v>
      </c>
      <c r="AJ47" s="2355">
        <v>131891</v>
      </c>
      <c r="AK47" s="2355">
        <v>320639</v>
      </c>
      <c r="AL47" s="2355">
        <v>253492</v>
      </c>
      <c r="AM47" s="2355">
        <v>67129</v>
      </c>
      <c r="AN47" s="205">
        <v>18</v>
      </c>
      <c r="AO47" s="1385">
        <v>42005</v>
      </c>
      <c r="AP47" s="624">
        <v>42005</v>
      </c>
      <c r="AQ47" s="1413"/>
      <c r="AR47" s="1411">
        <v>42005</v>
      </c>
      <c r="AS47" s="440"/>
      <c r="AT47" s="75" t="s">
        <v>22</v>
      </c>
      <c r="AU47" s="2355">
        <v>1213643</v>
      </c>
      <c r="AV47" s="2355">
        <v>719513</v>
      </c>
      <c r="AW47" s="2355">
        <v>494130</v>
      </c>
      <c r="AX47" s="2355" t="s">
        <v>21</v>
      </c>
      <c r="AY47" s="2355" t="s">
        <v>21</v>
      </c>
      <c r="AZ47" s="2355" t="s">
        <v>21</v>
      </c>
      <c r="BA47" s="2355" t="s">
        <v>21</v>
      </c>
      <c r="BB47" s="2355" t="s">
        <v>21</v>
      </c>
      <c r="BC47" s="2355">
        <v>361966</v>
      </c>
      <c r="BD47" s="2355">
        <v>361966</v>
      </c>
      <c r="BE47" s="2355" t="s">
        <v>21</v>
      </c>
      <c r="BF47" s="2355" t="s">
        <v>21</v>
      </c>
      <c r="BG47" s="2355" t="s">
        <v>21</v>
      </c>
      <c r="BH47" s="2355" t="s">
        <v>21</v>
      </c>
      <c r="BI47" s="205" t="s">
        <v>21</v>
      </c>
      <c r="BJ47" s="1385">
        <v>42005</v>
      </c>
      <c r="BK47" s="624">
        <v>42005</v>
      </c>
      <c r="BL47" s="1413"/>
      <c r="BM47" s="1411">
        <v>42005</v>
      </c>
      <c r="BN47" s="440"/>
      <c r="BO47" s="75">
        <v>3979</v>
      </c>
      <c r="BP47" s="2355">
        <v>3979</v>
      </c>
      <c r="BQ47" s="2355">
        <v>3893</v>
      </c>
      <c r="BR47" s="2355" t="s">
        <v>21</v>
      </c>
      <c r="BS47" s="2355">
        <v>86</v>
      </c>
      <c r="BT47" s="2355" t="s">
        <v>22</v>
      </c>
      <c r="BU47" s="2355" t="s">
        <v>21</v>
      </c>
      <c r="BV47" s="2355">
        <v>86</v>
      </c>
      <c r="BW47" s="2355" t="s">
        <v>21</v>
      </c>
      <c r="BX47" s="2355" t="s">
        <v>21</v>
      </c>
      <c r="BY47" s="2355" t="s">
        <v>21</v>
      </c>
      <c r="BZ47" s="2355" t="s">
        <v>21</v>
      </c>
      <c r="CA47" s="2355" t="s">
        <v>21</v>
      </c>
      <c r="CB47" s="2355" t="s">
        <v>21</v>
      </c>
      <c r="CC47" s="2355" t="s">
        <v>21</v>
      </c>
      <c r="CD47" s="205" t="s">
        <v>21</v>
      </c>
      <c r="CE47" s="1385">
        <v>42005</v>
      </c>
      <c r="CF47" s="624">
        <v>42005</v>
      </c>
    </row>
    <row r="48" spans="1:85" ht="7.5" customHeight="1">
      <c r="A48" s="1413"/>
      <c r="B48" s="1252"/>
      <c r="C48" s="440"/>
      <c r="D48" s="947"/>
      <c r="E48" s="625"/>
      <c r="F48" s="625"/>
      <c r="G48" s="625"/>
      <c r="H48" s="625"/>
      <c r="I48" s="625"/>
      <c r="J48" s="625"/>
      <c r="K48" s="625"/>
      <c r="L48" s="625"/>
      <c r="M48" s="625"/>
      <c r="N48" s="625"/>
      <c r="O48" s="625"/>
      <c r="P48" s="625"/>
      <c r="Q48" s="625"/>
      <c r="R48" s="625"/>
      <c r="S48" s="626"/>
      <c r="T48" s="1386"/>
      <c r="U48" s="486"/>
      <c r="V48" s="1413"/>
      <c r="W48" s="1252"/>
      <c r="X48" s="440"/>
      <c r="Y48" s="947"/>
      <c r="Z48" s="625"/>
      <c r="AA48" s="625"/>
      <c r="AB48" s="625"/>
      <c r="AC48" s="625"/>
      <c r="AD48" s="625"/>
      <c r="AE48" s="625"/>
      <c r="AF48" s="625"/>
      <c r="AG48" s="625"/>
      <c r="AH48" s="625"/>
      <c r="AI48" s="625"/>
      <c r="AJ48" s="625"/>
      <c r="AK48" s="625"/>
      <c r="AL48" s="625"/>
      <c r="AM48" s="625"/>
      <c r="AN48" s="626"/>
      <c r="AO48" s="1386"/>
      <c r="AP48" s="486"/>
      <c r="AQ48" s="1413"/>
      <c r="AR48" s="1252"/>
      <c r="AS48" s="440"/>
      <c r="AT48" s="947"/>
      <c r="AU48" s="625"/>
      <c r="AV48" s="625"/>
      <c r="AW48" s="625"/>
      <c r="AX48" s="625"/>
      <c r="AY48" s="625"/>
      <c r="AZ48" s="625"/>
      <c r="BA48" s="625"/>
      <c r="BB48" s="625"/>
      <c r="BC48" s="625"/>
      <c r="BD48" s="625"/>
      <c r="BE48" s="625"/>
      <c r="BF48" s="625"/>
      <c r="BG48" s="625"/>
      <c r="BH48" s="625"/>
      <c r="BI48" s="626"/>
      <c r="BJ48" s="1386"/>
      <c r="BK48" s="486"/>
      <c r="BL48" s="1413"/>
      <c r="BM48" s="1252"/>
      <c r="BN48" s="440"/>
      <c r="BO48" s="947"/>
      <c r="BP48" s="625"/>
      <c r="BQ48" s="625"/>
      <c r="BR48" s="625"/>
      <c r="BS48" s="625"/>
      <c r="BT48" s="625"/>
      <c r="BU48" s="625"/>
      <c r="BV48" s="625"/>
      <c r="BW48" s="625"/>
      <c r="BX48" s="625"/>
      <c r="BY48" s="625"/>
      <c r="BZ48" s="625"/>
      <c r="CA48" s="625"/>
      <c r="CB48" s="625"/>
      <c r="CC48" s="625"/>
      <c r="CD48" s="626"/>
      <c r="CE48" s="1386"/>
      <c r="CF48" s="486"/>
    </row>
    <row r="49" spans="1:84" ht="15" customHeight="1">
      <c r="A49" s="1415">
        <v>41365</v>
      </c>
      <c r="B49" s="1045">
        <v>41365</v>
      </c>
      <c r="C49" s="1443">
        <v>41365</v>
      </c>
      <c r="D49" s="82" t="s">
        <v>21</v>
      </c>
      <c r="E49" s="2356">
        <v>15467609</v>
      </c>
      <c r="F49" s="2356">
        <v>4654306</v>
      </c>
      <c r="G49" s="2356">
        <v>2197732</v>
      </c>
      <c r="H49" s="2356">
        <v>8615572</v>
      </c>
      <c r="I49" s="2356">
        <v>971924</v>
      </c>
      <c r="J49" s="2356">
        <v>7285686</v>
      </c>
      <c r="K49" s="2356">
        <v>357962</v>
      </c>
      <c r="L49" s="2356" t="s">
        <v>22</v>
      </c>
      <c r="M49" s="2356">
        <v>44182</v>
      </c>
      <c r="N49" s="2356">
        <v>13847</v>
      </c>
      <c r="O49" s="2356">
        <v>25299</v>
      </c>
      <c r="P49" s="2356">
        <v>5036</v>
      </c>
      <c r="Q49" s="2356" t="s">
        <v>21</v>
      </c>
      <c r="R49" s="2356">
        <v>4879</v>
      </c>
      <c r="S49" s="208">
        <v>157</v>
      </c>
      <c r="T49" s="1387">
        <v>41365</v>
      </c>
      <c r="U49" s="628">
        <v>41365</v>
      </c>
      <c r="V49" s="1415">
        <v>41365</v>
      </c>
      <c r="W49" s="1045">
        <v>41365</v>
      </c>
      <c r="X49" s="1443">
        <v>41365</v>
      </c>
      <c r="Y49" s="82" t="s">
        <v>22</v>
      </c>
      <c r="Z49" s="2356">
        <v>119091</v>
      </c>
      <c r="AA49" s="2356">
        <v>63136</v>
      </c>
      <c r="AB49" s="2356">
        <v>48408</v>
      </c>
      <c r="AC49" s="2356">
        <v>7547</v>
      </c>
      <c r="AD49" s="2356" t="s">
        <v>21</v>
      </c>
      <c r="AE49" s="2356">
        <v>5781</v>
      </c>
      <c r="AF49" s="2356">
        <v>1766</v>
      </c>
      <c r="AG49" s="2356" t="s">
        <v>22</v>
      </c>
      <c r="AH49" s="2356">
        <v>538454</v>
      </c>
      <c r="AI49" s="2356">
        <v>17585</v>
      </c>
      <c r="AJ49" s="2356">
        <v>132072</v>
      </c>
      <c r="AK49" s="2356">
        <v>388797</v>
      </c>
      <c r="AL49" s="2356">
        <v>327765</v>
      </c>
      <c r="AM49" s="2356">
        <v>61015</v>
      </c>
      <c r="AN49" s="208">
        <v>17</v>
      </c>
      <c r="AO49" s="1387">
        <v>41365</v>
      </c>
      <c r="AP49" s="628">
        <v>41365</v>
      </c>
      <c r="AQ49" s="1415">
        <v>41365</v>
      </c>
      <c r="AR49" s="1045">
        <v>41365</v>
      </c>
      <c r="AS49" s="1443">
        <v>41365</v>
      </c>
      <c r="AT49" s="82" t="s">
        <v>22</v>
      </c>
      <c r="AU49" s="2356">
        <v>1564391</v>
      </c>
      <c r="AV49" s="2356">
        <v>961131</v>
      </c>
      <c r="AW49" s="2356">
        <v>603260</v>
      </c>
      <c r="AX49" s="2356" t="s">
        <v>21</v>
      </c>
      <c r="AY49" s="2356" t="s">
        <v>21</v>
      </c>
      <c r="AZ49" s="2356" t="s">
        <v>21</v>
      </c>
      <c r="BA49" s="2356" t="s">
        <v>21</v>
      </c>
      <c r="BB49" s="2356" t="s">
        <v>21</v>
      </c>
      <c r="BC49" s="2356">
        <v>375917</v>
      </c>
      <c r="BD49" s="2356">
        <v>375917</v>
      </c>
      <c r="BE49" s="2356" t="s">
        <v>21</v>
      </c>
      <c r="BF49" s="2356" t="s">
        <v>21</v>
      </c>
      <c r="BG49" s="2356" t="s">
        <v>21</v>
      </c>
      <c r="BH49" s="2356" t="s">
        <v>21</v>
      </c>
      <c r="BI49" s="208" t="s">
        <v>21</v>
      </c>
      <c r="BJ49" s="1387">
        <v>41365</v>
      </c>
      <c r="BK49" s="628">
        <v>41365</v>
      </c>
      <c r="BL49" s="1415">
        <v>41365</v>
      </c>
      <c r="BM49" s="1045">
        <v>41365</v>
      </c>
      <c r="BN49" s="1443">
        <v>41365</v>
      </c>
      <c r="BO49" s="82">
        <v>74</v>
      </c>
      <c r="BP49" s="2356">
        <v>74</v>
      </c>
      <c r="BQ49" s="2356" t="s">
        <v>21</v>
      </c>
      <c r="BR49" s="2356" t="s">
        <v>21</v>
      </c>
      <c r="BS49" s="2356">
        <v>74</v>
      </c>
      <c r="BT49" s="2356" t="s">
        <v>22</v>
      </c>
      <c r="BU49" s="2356" t="s">
        <v>21</v>
      </c>
      <c r="BV49" s="2356">
        <v>74</v>
      </c>
      <c r="BW49" s="2356" t="s">
        <v>21</v>
      </c>
      <c r="BX49" s="2356" t="s">
        <v>21</v>
      </c>
      <c r="BY49" s="2356" t="s">
        <v>21</v>
      </c>
      <c r="BZ49" s="2356" t="s">
        <v>21</v>
      </c>
      <c r="CA49" s="2356" t="s">
        <v>21</v>
      </c>
      <c r="CB49" s="2356" t="s">
        <v>21</v>
      </c>
      <c r="CC49" s="2356" t="s">
        <v>21</v>
      </c>
      <c r="CD49" s="208" t="s">
        <v>21</v>
      </c>
      <c r="CE49" s="1387">
        <v>41365</v>
      </c>
      <c r="CF49" s="628">
        <v>41365</v>
      </c>
    </row>
    <row r="50" spans="1:84" ht="15" customHeight="1">
      <c r="A50" s="1417"/>
      <c r="B50" s="1045">
        <v>41730</v>
      </c>
      <c r="C50" s="377"/>
      <c r="D50" s="82" t="s">
        <v>21</v>
      </c>
      <c r="E50" s="2356">
        <v>14332905</v>
      </c>
      <c r="F50" s="2356">
        <v>4134866</v>
      </c>
      <c r="G50" s="2356">
        <v>2168121</v>
      </c>
      <c r="H50" s="2356">
        <v>8029918</v>
      </c>
      <c r="I50" s="2356">
        <v>927465</v>
      </c>
      <c r="J50" s="2356">
        <v>6798119</v>
      </c>
      <c r="K50" s="2356">
        <v>304334</v>
      </c>
      <c r="L50" s="2356" t="s">
        <v>22</v>
      </c>
      <c r="M50" s="2356">
        <v>65491</v>
      </c>
      <c r="N50" s="2356">
        <v>13905</v>
      </c>
      <c r="O50" s="2356">
        <v>50591</v>
      </c>
      <c r="P50" s="2356">
        <v>995</v>
      </c>
      <c r="Q50" s="2356" t="s">
        <v>21</v>
      </c>
      <c r="R50" s="2356">
        <v>884</v>
      </c>
      <c r="S50" s="208">
        <v>111</v>
      </c>
      <c r="T50" s="1387">
        <v>41730</v>
      </c>
      <c r="U50" s="628">
        <v>41730</v>
      </c>
      <c r="V50" s="1417"/>
      <c r="W50" s="1045">
        <v>41730</v>
      </c>
      <c r="X50" s="377"/>
      <c r="Y50" s="82" t="s">
        <v>22</v>
      </c>
      <c r="Z50" s="2356">
        <v>114319</v>
      </c>
      <c r="AA50" s="2356">
        <v>30164</v>
      </c>
      <c r="AB50" s="2356">
        <v>77173</v>
      </c>
      <c r="AC50" s="2356">
        <v>6982</v>
      </c>
      <c r="AD50" s="2356" t="s">
        <v>21</v>
      </c>
      <c r="AE50" s="2356">
        <v>5817</v>
      </c>
      <c r="AF50" s="2356">
        <v>1165</v>
      </c>
      <c r="AG50" s="2356" t="s">
        <v>22</v>
      </c>
      <c r="AH50" s="2356">
        <v>434938</v>
      </c>
      <c r="AI50" s="2356">
        <v>13630</v>
      </c>
      <c r="AJ50" s="2356">
        <v>98916</v>
      </c>
      <c r="AK50" s="2356">
        <v>322392</v>
      </c>
      <c r="AL50" s="2356">
        <v>282114</v>
      </c>
      <c r="AM50" s="2356">
        <v>40271</v>
      </c>
      <c r="AN50" s="208">
        <v>7</v>
      </c>
      <c r="AO50" s="1387">
        <v>41730</v>
      </c>
      <c r="AP50" s="628">
        <v>41730</v>
      </c>
      <c r="AQ50" s="1417"/>
      <c r="AR50" s="1045">
        <v>41730</v>
      </c>
      <c r="AS50" s="377"/>
      <c r="AT50" s="606" t="s">
        <v>22</v>
      </c>
      <c r="AU50" s="2356">
        <v>1282596</v>
      </c>
      <c r="AV50" s="2356">
        <v>693592</v>
      </c>
      <c r="AW50" s="2356">
        <v>589004</v>
      </c>
      <c r="AX50" s="2356" t="s">
        <v>21</v>
      </c>
      <c r="AY50" s="2356" t="s">
        <v>21</v>
      </c>
      <c r="AZ50" s="2356" t="s">
        <v>21</v>
      </c>
      <c r="BA50" s="2356" t="s">
        <v>21</v>
      </c>
      <c r="BB50" s="2356" t="s">
        <v>21</v>
      </c>
      <c r="BC50" s="2356">
        <v>389599</v>
      </c>
      <c r="BD50" s="2356">
        <v>389599</v>
      </c>
      <c r="BE50" s="2356" t="s">
        <v>21</v>
      </c>
      <c r="BF50" s="2356" t="s">
        <v>21</v>
      </c>
      <c r="BG50" s="2356" t="s">
        <v>21</v>
      </c>
      <c r="BH50" s="2356" t="s">
        <v>21</v>
      </c>
      <c r="BI50" s="208" t="s">
        <v>21</v>
      </c>
      <c r="BJ50" s="1387">
        <v>41730</v>
      </c>
      <c r="BK50" s="628">
        <v>41730</v>
      </c>
      <c r="BL50" s="1417"/>
      <c r="BM50" s="1045">
        <v>41730</v>
      </c>
      <c r="BN50" s="377"/>
      <c r="BO50" s="82">
        <v>72</v>
      </c>
      <c r="BP50" s="2356">
        <v>72</v>
      </c>
      <c r="BQ50" s="2356" t="s">
        <v>21</v>
      </c>
      <c r="BR50" s="2356" t="s">
        <v>21</v>
      </c>
      <c r="BS50" s="2356">
        <v>72</v>
      </c>
      <c r="BT50" s="2356" t="s">
        <v>22</v>
      </c>
      <c r="BU50" s="2356" t="s">
        <v>21</v>
      </c>
      <c r="BV50" s="2356">
        <v>72</v>
      </c>
      <c r="BW50" s="2356" t="s">
        <v>21</v>
      </c>
      <c r="BX50" s="2356" t="s">
        <v>21</v>
      </c>
      <c r="BY50" s="2356" t="s">
        <v>21</v>
      </c>
      <c r="BZ50" s="2356" t="s">
        <v>21</v>
      </c>
      <c r="CA50" s="2356" t="s">
        <v>21</v>
      </c>
      <c r="CB50" s="2356" t="s">
        <v>21</v>
      </c>
      <c r="CC50" s="2356" t="s">
        <v>21</v>
      </c>
      <c r="CD50" s="208" t="s">
        <v>21</v>
      </c>
      <c r="CE50" s="1387">
        <v>41730</v>
      </c>
      <c r="CF50" s="628">
        <v>41730</v>
      </c>
    </row>
    <row r="51" spans="1:84" ht="7.5" customHeight="1">
      <c r="A51" s="1417"/>
      <c r="B51" s="1049"/>
      <c r="C51" s="377"/>
      <c r="D51" s="82"/>
      <c r="E51" s="2356"/>
      <c r="F51" s="2356"/>
      <c r="G51" s="2356"/>
      <c r="H51" s="2356"/>
      <c r="I51" s="2356"/>
      <c r="J51" s="2356"/>
      <c r="K51" s="2356"/>
      <c r="L51" s="2356"/>
      <c r="M51" s="2356"/>
      <c r="N51" s="2356"/>
      <c r="O51" s="2356"/>
      <c r="P51" s="2356"/>
      <c r="Q51" s="2356"/>
      <c r="R51" s="2356"/>
      <c r="S51" s="208"/>
      <c r="T51" s="1386"/>
      <c r="U51" s="486"/>
      <c r="V51" s="1417"/>
      <c r="W51" s="1049"/>
      <c r="X51" s="377"/>
      <c r="Y51" s="82"/>
      <c r="Z51" s="2356"/>
      <c r="AA51" s="2356"/>
      <c r="AB51" s="2356"/>
      <c r="AC51" s="2356"/>
      <c r="AD51" s="2356"/>
      <c r="AE51" s="2356"/>
      <c r="AF51" s="2356"/>
      <c r="AG51" s="2356"/>
      <c r="AH51" s="2356"/>
      <c r="AI51" s="2356"/>
      <c r="AJ51" s="2356"/>
      <c r="AK51" s="2356"/>
      <c r="AL51" s="2356"/>
      <c r="AM51" s="2356"/>
      <c r="AN51" s="208"/>
      <c r="AO51" s="1386"/>
      <c r="AP51" s="486"/>
      <c r="AQ51" s="1417"/>
      <c r="AR51" s="1049"/>
      <c r="AS51" s="377"/>
      <c r="AT51" s="606"/>
      <c r="AU51" s="2356"/>
      <c r="AV51" s="2356"/>
      <c r="AW51" s="2356"/>
      <c r="AX51" s="2356"/>
      <c r="AY51" s="2356"/>
      <c r="AZ51" s="2356"/>
      <c r="BA51" s="2356"/>
      <c r="BB51" s="2356"/>
      <c r="BC51" s="2356"/>
      <c r="BD51" s="2356"/>
      <c r="BE51" s="2356"/>
      <c r="BF51" s="2356"/>
      <c r="BG51" s="2356"/>
      <c r="BH51" s="2356"/>
      <c r="BI51" s="208"/>
      <c r="BJ51" s="1386"/>
      <c r="BK51" s="486"/>
      <c r="BL51" s="1417"/>
      <c r="BM51" s="1049"/>
      <c r="BN51" s="377"/>
      <c r="BO51" s="82"/>
      <c r="BP51" s="2356"/>
      <c r="BQ51" s="2356"/>
      <c r="BR51" s="2356"/>
      <c r="BS51" s="2356"/>
      <c r="BT51" s="2356"/>
      <c r="BU51" s="2356"/>
      <c r="BV51" s="2356"/>
      <c r="BW51" s="2356"/>
      <c r="BX51" s="2356"/>
      <c r="BY51" s="2356"/>
      <c r="BZ51" s="2356"/>
      <c r="CA51" s="2356"/>
      <c r="CB51" s="2356"/>
      <c r="CC51" s="2356"/>
      <c r="CD51" s="208"/>
      <c r="CE51" s="1386"/>
      <c r="CF51" s="486"/>
    </row>
    <row r="52" spans="1:84" ht="15" customHeight="1">
      <c r="A52" s="1419" t="s">
        <v>777</v>
      </c>
      <c r="B52" s="1051" t="s">
        <v>23</v>
      </c>
      <c r="C52" s="1420" t="s">
        <v>167</v>
      </c>
      <c r="D52" s="82" t="s">
        <v>21</v>
      </c>
      <c r="E52" s="2356">
        <v>3778371</v>
      </c>
      <c r="F52" s="2356">
        <v>1054000</v>
      </c>
      <c r="G52" s="2356">
        <v>566204</v>
      </c>
      <c r="H52" s="2356">
        <v>2158166</v>
      </c>
      <c r="I52" s="2356">
        <v>243708</v>
      </c>
      <c r="J52" s="2356">
        <v>1832569</v>
      </c>
      <c r="K52" s="2356">
        <v>81890</v>
      </c>
      <c r="L52" s="2356" t="s">
        <v>22</v>
      </c>
      <c r="M52" s="2356">
        <v>8115</v>
      </c>
      <c r="N52" s="2356">
        <v>952</v>
      </c>
      <c r="O52" s="2356">
        <v>6999</v>
      </c>
      <c r="P52" s="2356">
        <v>164</v>
      </c>
      <c r="Q52" s="2356" t="s">
        <v>21</v>
      </c>
      <c r="R52" s="2356">
        <v>137</v>
      </c>
      <c r="S52" s="208">
        <v>27</v>
      </c>
      <c r="T52" s="1388" t="s">
        <v>25</v>
      </c>
      <c r="U52" s="632" t="s">
        <v>778</v>
      </c>
      <c r="V52" s="1419" t="s">
        <v>777</v>
      </c>
      <c r="W52" s="1051" t="s">
        <v>23</v>
      </c>
      <c r="X52" s="1420" t="s">
        <v>167</v>
      </c>
      <c r="Y52" s="82" t="s">
        <v>22</v>
      </c>
      <c r="Z52" s="2356">
        <v>34200</v>
      </c>
      <c r="AA52" s="2356">
        <v>7645</v>
      </c>
      <c r="AB52" s="2356">
        <v>24635</v>
      </c>
      <c r="AC52" s="2356">
        <v>1920</v>
      </c>
      <c r="AD52" s="2356" t="s">
        <v>21</v>
      </c>
      <c r="AE52" s="2356">
        <v>1586</v>
      </c>
      <c r="AF52" s="2356">
        <v>334</v>
      </c>
      <c r="AG52" s="2356" t="s">
        <v>22</v>
      </c>
      <c r="AH52" s="2356">
        <v>114641</v>
      </c>
      <c r="AI52" s="2356">
        <v>2135</v>
      </c>
      <c r="AJ52" s="2356">
        <v>32029</v>
      </c>
      <c r="AK52" s="2356">
        <v>80477</v>
      </c>
      <c r="AL52" s="2356">
        <v>62798</v>
      </c>
      <c r="AM52" s="2356">
        <v>17677</v>
      </c>
      <c r="AN52" s="208">
        <v>2</v>
      </c>
      <c r="AO52" s="1388" t="s">
        <v>25</v>
      </c>
      <c r="AP52" s="632" t="s">
        <v>778</v>
      </c>
      <c r="AQ52" s="1419" t="s">
        <v>777</v>
      </c>
      <c r="AR52" s="1051" t="s">
        <v>23</v>
      </c>
      <c r="AS52" s="1420" t="s">
        <v>167</v>
      </c>
      <c r="AT52" s="606" t="s">
        <v>22</v>
      </c>
      <c r="AU52" s="2356">
        <v>325662</v>
      </c>
      <c r="AV52" s="2356">
        <v>186318</v>
      </c>
      <c r="AW52" s="2356">
        <v>139344</v>
      </c>
      <c r="AX52" s="2356" t="s">
        <v>21</v>
      </c>
      <c r="AY52" s="2356" t="s">
        <v>21</v>
      </c>
      <c r="AZ52" s="2356" t="s">
        <v>21</v>
      </c>
      <c r="BA52" s="2356" t="s">
        <v>21</v>
      </c>
      <c r="BB52" s="2356" t="s">
        <v>21</v>
      </c>
      <c r="BC52" s="2356">
        <v>62381</v>
      </c>
      <c r="BD52" s="2356">
        <v>62381</v>
      </c>
      <c r="BE52" s="2356" t="s">
        <v>21</v>
      </c>
      <c r="BF52" s="2356" t="s">
        <v>21</v>
      </c>
      <c r="BG52" s="2356" t="s">
        <v>21</v>
      </c>
      <c r="BH52" s="2356" t="s">
        <v>21</v>
      </c>
      <c r="BI52" s="208" t="s">
        <v>21</v>
      </c>
      <c r="BJ52" s="1388" t="s">
        <v>25</v>
      </c>
      <c r="BK52" s="632" t="s">
        <v>778</v>
      </c>
      <c r="BL52" s="1419" t="s">
        <v>777</v>
      </c>
      <c r="BM52" s="1051" t="s">
        <v>23</v>
      </c>
      <c r="BN52" s="1420" t="s">
        <v>167</v>
      </c>
      <c r="BO52" s="82">
        <v>28</v>
      </c>
      <c r="BP52" s="2356">
        <v>28</v>
      </c>
      <c r="BQ52" s="2356" t="s">
        <v>21</v>
      </c>
      <c r="BR52" s="2356" t="s">
        <v>21</v>
      </c>
      <c r="BS52" s="2356">
        <v>28</v>
      </c>
      <c r="BT52" s="2356" t="s">
        <v>22</v>
      </c>
      <c r="BU52" s="2356" t="s">
        <v>21</v>
      </c>
      <c r="BV52" s="2356">
        <v>28</v>
      </c>
      <c r="BW52" s="2356" t="s">
        <v>21</v>
      </c>
      <c r="BX52" s="2356" t="s">
        <v>21</v>
      </c>
      <c r="BY52" s="2356" t="s">
        <v>21</v>
      </c>
      <c r="BZ52" s="2356" t="s">
        <v>21</v>
      </c>
      <c r="CA52" s="2356" t="s">
        <v>21</v>
      </c>
      <c r="CB52" s="2356" t="s">
        <v>21</v>
      </c>
      <c r="CC52" s="2356" t="s">
        <v>21</v>
      </c>
      <c r="CD52" s="208" t="s">
        <v>21</v>
      </c>
      <c r="CE52" s="1388" t="s">
        <v>25</v>
      </c>
      <c r="CF52" s="632" t="s">
        <v>778</v>
      </c>
    </row>
    <row r="53" spans="1:84" ht="15" customHeight="1">
      <c r="A53" s="1421" t="s">
        <v>26</v>
      </c>
      <c r="B53" s="1054" t="s">
        <v>26</v>
      </c>
      <c r="C53" s="1420" t="s">
        <v>168</v>
      </c>
      <c r="D53" s="82" t="s">
        <v>21</v>
      </c>
      <c r="E53" s="2356">
        <v>3432724</v>
      </c>
      <c r="F53" s="2356">
        <v>972857</v>
      </c>
      <c r="G53" s="2356">
        <v>501925</v>
      </c>
      <c r="H53" s="2356">
        <v>1957942</v>
      </c>
      <c r="I53" s="2356">
        <v>225266</v>
      </c>
      <c r="J53" s="2356">
        <v>1662069</v>
      </c>
      <c r="K53" s="2356">
        <v>70607</v>
      </c>
      <c r="L53" s="2356" t="s">
        <v>22</v>
      </c>
      <c r="M53" s="2356">
        <v>9611</v>
      </c>
      <c r="N53" s="2356">
        <v>2333</v>
      </c>
      <c r="O53" s="2356">
        <v>7108</v>
      </c>
      <c r="P53" s="2356">
        <v>170</v>
      </c>
      <c r="Q53" s="2356" t="s">
        <v>21</v>
      </c>
      <c r="R53" s="2356">
        <v>153</v>
      </c>
      <c r="S53" s="208">
        <v>17</v>
      </c>
      <c r="T53" s="1388" t="s">
        <v>27</v>
      </c>
      <c r="U53" s="632" t="s">
        <v>26</v>
      </c>
      <c r="V53" s="1421" t="s">
        <v>26</v>
      </c>
      <c r="W53" s="1054" t="s">
        <v>26</v>
      </c>
      <c r="X53" s="1420" t="s">
        <v>168</v>
      </c>
      <c r="Y53" s="82" t="s">
        <v>22</v>
      </c>
      <c r="Z53" s="2356">
        <v>25450</v>
      </c>
      <c r="AA53" s="2356">
        <v>6346</v>
      </c>
      <c r="AB53" s="2356">
        <v>16730</v>
      </c>
      <c r="AC53" s="2356">
        <v>2374</v>
      </c>
      <c r="AD53" s="2356" t="s">
        <v>21</v>
      </c>
      <c r="AE53" s="2356">
        <v>1375</v>
      </c>
      <c r="AF53" s="2356">
        <v>999</v>
      </c>
      <c r="AG53" s="2356" t="s">
        <v>22</v>
      </c>
      <c r="AH53" s="2356">
        <v>121812</v>
      </c>
      <c r="AI53" s="2356">
        <v>1999</v>
      </c>
      <c r="AJ53" s="2356">
        <v>36278</v>
      </c>
      <c r="AK53" s="2356">
        <v>83535</v>
      </c>
      <c r="AL53" s="2356">
        <v>67089</v>
      </c>
      <c r="AM53" s="2356">
        <v>16432</v>
      </c>
      <c r="AN53" s="208">
        <v>14</v>
      </c>
      <c r="AO53" s="1388" t="s">
        <v>27</v>
      </c>
      <c r="AP53" s="632" t="s">
        <v>26</v>
      </c>
      <c r="AQ53" s="1421" t="s">
        <v>26</v>
      </c>
      <c r="AR53" s="1054" t="s">
        <v>26</v>
      </c>
      <c r="AS53" s="1420" t="s">
        <v>168</v>
      </c>
      <c r="AT53" s="606" t="s">
        <v>22</v>
      </c>
      <c r="AU53" s="2356">
        <v>301278</v>
      </c>
      <c r="AV53" s="2356">
        <v>168826</v>
      </c>
      <c r="AW53" s="2356">
        <v>132452</v>
      </c>
      <c r="AX53" s="2356" t="s">
        <v>21</v>
      </c>
      <c r="AY53" s="2356" t="s">
        <v>21</v>
      </c>
      <c r="AZ53" s="2356" t="s">
        <v>21</v>
      </c>
      <c r="BA53" s="2356" t="s">
        <v>21</v>
      </c>
      <c r="BB53" s="2356" t="s">
        <v>21</v>
      </c>
      <c r="BC53" s="2356">
        <v>99800</v>
      </c>
      <c r="BD53" s="2356">
        <v>99800</v>
      </c>
      <c r="BE53" s="2356" t="s">
        <v>21</v>
      </c>
      <c r="BF53" s="2356" t="s">
        <v>21</v>
      </c>
      <c r="BG53" s="2356" t="s">
        <v>21</v>
      </c>
      <c r="BH53" s="2356" t="s">
        <v>21</v>
      </c>
      <c r="BI53" s="208" t="s">
        <v>21</v>
      </c>
      <c r="BJ53" s="1388" t="s">
        <v>27</v>
      </c>
      <c r="BK53" s="632" t="s">
        <v>26</v>
      </c>
      <c r="BL53" s="1421" t="s">
        <v>26</v>
      </c>
      <c r="BM53" s="1054" t="s">
        <v>26</v>
      </c>
      <c r="BN53" s="1420" t="s">
        <v>168</v>
      </c>
      <c r="BO53" s="82">
        <v>999</v>
      </c>
      <c r="BP53" s="2356">
        <v>999</v>
      </c>
      <c r="BQ53" s="2356">
        <v>982</v>
      </c>
      <c r="BR53" s="2356" t="s">
        <v>21</v>
      </c>
      <c r="BS53" s="2356">
        <v>17</v>
      </c>
      <c r="BT53" s="2356" t="s">
        <v>22</v>
      </c>
      <c r="BU53" s="2356" t="s">
        <v>21</v>
      </c>
      <c r="BV53" s="2356">
        <v>17</v>
      </c>
      <c r="BW53" s="2356" t="s">
        <v>21</v>
      </c>
      <c r="BX53" s="2356" t="s">
        <v>21</v>
      </c>
      <c r="BY53" s="2356" t="s">
        <v>21</v>
      </c>
      <c r="BZ53" s="2356" t="s">
        <v>21</v>
      </c>
      <c r="CA53" s="2356" t="s">
        <v>21</v>
      </c>
      <c r="CB53" s="2356" t="s">
        <v>21</v>
      </c>
      <c r="CC53" s="2356" t="s">
        <v>21</v>
      </c>
      <c r="CD53" s="208" t="s">
        <v>21</v>
      </c>
      <c r="CE53" s="1388" t="s">
        <v>27</v>
      </c>
      <c r="CF53" s="632" t="s">
        <v>26</v>
      </c>
    </row>
    <row r="54" spans="1:84" ht="15" customHeight="1">
      <c r="A54" s="1421" t="s">
        <v>26</v>
      </c>
      <c r="B54" s="1054" t="s">
        <v>26</v>
      </c>
      <c r="C54" s="1420" t="s">
        <v>169</v>
      </c>
      <c r="D54" s="82" t="s">
        <v>21</v>
      </c>
      <c r="E54" s="2356">
        <v>3675628</v>
      </c>
      <c r="F54" s="2356">
        <v>1080772</v>
      </c>
      <c r="G54" s="2356">
        <v>553725</v>
      </c>
      <c r="H54" s="2356">
        <v>2041131</v>
      </c>
      <c r="I54" s="2356">
        <v>207431</v>
      </c>
      <c r="J54" s="2356">
        <v>1755400</v>
      </c>
      <c r="K54" s="2356">
        <v>78300</v>
      </c>
      <c r="L54" s="2356" t="s">
        <v>22</v>
      </c>
      <c r="M54" s="2356">
        <v>11407</v>
      </c>
      <c r="N54" s="2356">
        <v>4470</v>
      </c>
      <c r="O54" s="2356">
        <v>6824</v>
      </c>
      <c r="P54" s="2356">
        <v>113</v>
      </c>
      <c r="Q54" s="2356" t="s">
        <v>21</v>
      </c>
      <c r="R54" s="2356">
        <v>73</v>
      </c>
      <c r="S54" s="208">
        <v>40</v>
      </c>
      <c r="T54" s="1388" t="s">
        <v>28</v>
      </c>
      <c r="U54" s="632" t="s">
        <v>26</v>
      </c>
      <c r="V54" s="1421" t="s">
        <v>26</v>
      </c>
      <c r="W54" s="1054" t="s">
        <v>26</v>
      </c>
      <c r="X54" s="1420" t="s">
        <v>169</v>
      </c>
      <c r="Y54" s="82" t="s">
        <v>22</v>
      </c>
      <c r="Z54" s="2356">
        <v>7027</v>
      </c>
      <c r="AA54" s="2356">
        <v>3750</v>
      </c>
      <c r="AB54" s="2356">
        <v>667</v>
      </c>
      <c r="AC54" s="2356">
        <v>2610</v>
      </c>
      <c r="AD54" s="2356" t="s">
        <v>21</v>
      </c>
      <c r="AE54" s="2356">
        <v>1288</v>
      </c>
      <c r="AF54" s="2356">
        <v>1322</v>
      </c>
      <c r="AG54" s="2356" t="s">
        <v>22</v>
      </c>
      <c r="AH54" s="2356">
        <v>117616</v>
      </c>
      <c r="AI54" s="2356">
        <v>1856</v>
      </c>
      <c r="AJ54" s="2356">
        <v>31589</v>
      </c>
      <c r="AK54" s="2356">
        <v>84171</v>
      </c>
      <c r="AL54" s="2356">
        <v>67318</v>
      </c>
      <c r="AM54" s="2356">
        <v>16853</v>
      </c>
      <c r="AN54" s="208" t="s">
        <v>21</v>
      </c>
      <c r="AO54" s="1388" t="s">
        <v>28</v>
      </c>
      <c r="AP54" s="632" t="s">
        <v>26</v>
      </c>
      <c r="AQ54" s="1421" t="s">
        <v>26</v>
      </c>
      <c r="AR54" s="1054" t="s">
        <v>26</v>
      </c>
      <c r="AS54" s="1420" t="s">
        <v>169</v>
      </c>
      <c r="AT54" s="606" t="s">
        <v>22</v>
      </c>
      <c r="AU54" s="2356">
        <v>379402</v>
      </c>
      <c r="AV54" s="2356">
        <v>215313</v>
      </c>
      <c r="AW54" s="2356">
        <v>164089</v>
      </c>
      <c r="AX54" s="2356" t="s">
        <v>21</v>
      </c>
      <c r="AY54" s="2356" t="s">
        <v>21</v>
      </c>
      <c r="AZ54" s="2356" t="s">
        <v>21</v>
      </c>
      <c r="BA54" s="2356" t="s">
        <v>21</v>
      </c>
      <c r="BB54" s="2356" t="s">
        <v>21</v>
      </c>
      <c r="BC54" s="2356">
        <v>108357</v>
      </c>
      <c r="BD54" s="2356">
        <v>108357</v>
      </c>
      <c r="BE54" s="2356" t="s">
        <v>21</v>
      </c>
      <c r="BF54" s="2356" t="s">
        <v>21</v>
      </c>
      <c r="BG54" s="2356" t="s">
        <v>21</v>
      </c>
      <c r="BH54" s="2356" t="s">
        <v>21</v>
      </c>
      <c r="BI54" s="208" t="s">
        <v>21</v>
      </c>
      <c r="BJ54" s="1388" t="s">
        <v>28</v>
      </c>
      <c r="BK54" s="632" t="s">
        <v>26</v>
      </c>
      <c r="BL54" s="1421" t="s">
        <v>26</v>
      </c>
      <c r="BM54" s="1054" t="s">
        <v>26</v>
      </c>
      <c r="BN54" s="1420" t="s">
        <v>169</v>
      </c>
      <c r="BO54" s="82">
        <v>1453</v>
      </c>
      <c r="BP54" s="2356">
        <v>1453</v>
      </c>
      <c r="BQ54" s="2356">
        <v>1437</v>
      </c>
      <c r="BR54" s="2356" t="s">
        <v>21</v>
      </c>
      <c r="BS54" s="2356">
        <v>16</v>
      </c>
      <c r="BT54" s="2356" t="s">
        <v>22</v>
      </c>
      <c r="BU54" s="2356" t="s">
        <v>21</v>
      </c>
      <c r="BV54" s="2356">
        <v>16</v>
      </c>
      <c r="BW54" s="2356" t="s">
        <v>21</v>
      </c>
      <c r="BX54" s="2356" t="s">
        <v>21</v>
      </c>
      <c r="BY54" s="2356" t="s">
        <v>21</v>
      </c>
      <c r="BZ54" s="2356" t="s">
        <v>21</v>
      </c>
      <c r="CA54" s="2356" t="s">
        <v>21</v>
      </c>
      <c r="CB54" s="2356" t="s">
        <v>21</v>
      </c>
      <c r="CC54" s="2356" t="s">
        <v>21</v>
      </c>
      <c r="CD54" s="208" t="s">
        <v>21</v>
      </c>
      <c r="CE54" s="1388" t="s">
        <v>28</v>
      </c>
      <c r="CF54" s="632" t="s">
        <v>26</v>
      </c>
    </row>
    <row r="55" spans="1:84" ht="15" customHeight="1">
      <c r="A55" s="1421" t="s">
        <v>26</v>
      </c>
      <c r="B55" s="1054" t="s">
        <v>26</v>
      </c>
      <c r="C55" s="1420" t="s">
        <v>170</v>
      </c>
      <c r="D55" s="82" t="s">
        <v>21</v>
      </c>
      <c r="E55" s="2356">
        <v>3477610</v>
      </c>
      <c r="F55" s="2356">
        <v>992349</v>
      </c>
      <c r="G55" s="2356">
        <v>457502</v>
      </c>
      <c r="H55" s="2356">
        <v>2027760</v>
      </c>
      <c r="I55" s="2356">
        <v>211337</v>
      </c>
      <c r="J55" s="2356">
        <v>1733764</v>
      </c>
      <c r="K55" s="2356">
        <v>82659</v>
      </c>
      <c r="L55" s="2356" t="s">
        <v>22</v>
      </c>
      <c r="M55" s="2356">
        <v>16191</v>
      </c>
      <c r="N55" s="2356">
        <v>4128</v>
      </c>
      <c r="O55" s="2356">
        <v>11890</v>
      </c>
      <c r="P55" s="2356">
        <v>173</v>
      </c>
      <c r="Q55" s="2356" t="s">
        <v>21</v>
      </c>
      <c r="R55" s="2356">
        <v>157</v>
      </c>
      <c r="S55" s="208">
        <v>16</v>
      </c>
      <c r="T55" s="1388" t="s">
        <v>29</v>
      </c>
      <c r="U55" s="632" t="s">
        <v>26</v>
      </c>
      <c r="V55" s="1421" t="s">
        <v>26</v>
      </c>
      <c r="W55" s="1054" t="s">
        <v>26</v>
      </c>
      <c r="X55" s="1420" t="s">
        <v>170</v>
      </c>
      <c r="Y55" s="82" t="s">
        <v>22</v>
      </c>
      <c r="Z55" s="2356">
        <v>8358</v>
      </c>
      <c r="AA55" s="2356">
        <v>5369</v>
      </c>
      <c r="AB55" s="2356">
        <v>983</v>
      </c>
      <c r="AC55" s="2356">
        <v>2006</v>
      </c>
      <c r="AD55" s="2356" t="s">
        <v>21</v>
      </c>
      <c r="AE55" s="2356">
        <v>1417</v>
      </c>
      <c r="AF55" s="2356">
        <v>589</v>
      </c>
      <c r="AG55" s="2356" t="s">
        <v>22</v>
      </c>
      <c r="AH55" s="2356">
        <v>107666</v>
      </c>
      <c r="AI55" s="2356">
        <v>3215</v>
      </c>
      <c r="AJ55" s="2356">
        <v>31995</v>
      </c>
      <c r="AK55" s="2356">
        <v>72456</v>
      </c>
      <c r="AL55" s="2356">
        <v>56287</v>
      </c>
      <c r="AM55" s="2356">
        <v>16167</v>
      </c>
      <c r="AN55" s="208">
        <v>2</v>
      </c>
      <c r="AO55" s="1388" t="s">
        <v>29</v>
      </c>
      <c r="AP55" s="632" t="s">
        <v>26</v>
      </c>
      <c r="AQ55" s="1421" t="s">
        <v>26</v>
      </c>
      <c r="AR55" s="1054" t="s">
        <v>26</v>
      </c>
      <c r="AS55" s="1420" t="s">
        <v>170</v>
      </c>
      <c r="AT55" s="606" t="s">
        <v>22</v>
      </c>
      <c r="AU55" s="2356">
        <v>207301</v>
      </c>
      <c r="AV55" s="2356">
        <v>149056</v>
      </c>
      <c r="AW55" s="2356">
        <v>58245</v>
      </c>
      <c r="AX55" s="2356" t="s">
        <v>21</v>
      </c>
      <c r="AY55" s="2356" t="s">
        <v>21</v>
      </c>
      <c r="AZ55" s="2356" t="s">
        <v>21</v>
      </c>
      <c r="BA55" s="2356" t="s">
        <v>21</v>
      </c>
      <c r="BB55" s="2356" t="s">
        <v>21</v>
      </c>
      <c r="BC55" s="2356">
        <v>91428</v>
      </c>
      <c r="BD55" s="2356">
        <v>91428</v>
      </c>
      <c r="BE55" s="2356" t="s">
        <v>21</v>
      </c>
      <c r="BF55" s="2356" t="s">
        <v>21</v>
      </c>
      <c r="BG55" s="2356" t="s">
        <v>21</v>
      </c>
      <c r="BH55" s="2356" t="s">
        <v>21</v>
      </c>
      <c r="BI55" s="208" t="s">
        <v>21</v>
      </c>
      <c r="BJ55" s="1388" t="s">
        <v>29</v>
      </c>
      <c r="BK55" s="632" t="s">
        <v>26</v>
      </c>
      <c r="BL55" s="1421" t="s">
        <v>26</v>
      </c>
      <c r="BM55" s="1054" t="s">
        <v>26</v>
      </c>
      <c r="BN55" s="1420" t="s">
        <v>170</v>
      </c>
      <c r="BO55" s="82">
        <v>1499</v>
      </c>
      <c r="BP55" s="2356">
        <v>1499</v>
      </c>
      <c r="BQ55" s="2356">
        <v>1474</v>
      </c>
      <c r="BR55" s="2356" t="s">
        <v>21</v>
      </c>
      <c r="BS55" s="2356">
        <v>25</v>
      </c>
      <c r="BT55" s="2356" t="s">
        <v>22</v>
      </c>
      <c r="BU55" s="2356" t="s">
        <v>21</v>
      </c>
      <c r="BV55" s="2356">
        <v>25</v>
      </c>
      <c r="BW55" s="2356" t="s">
        <v>21</v>
      </c>
      <c r="BX55" s="2356" t="s">
        <v>21</v>
      </c>
      <c r="BY55" s="2356" t="s">
        <v>21</v>
      </c>
      <c r="BZ55" s="2356" t="s">
        <v>21</v>
      </c>
      <c r="CA55" s="2356" t="s">
        <v>21</v>
      </c>
      <c r="CB55" s="2356" t="s">
        <v>21</v>
      </c>
      <c r="CC55" s="2356" t="s">
        <v>21</v>
      </c>
      <c r="CD55" s="208" t="s">
        <v>21</v>
      </c>
      <c r="CE55" s="1388" t="s">
        <v>29</v>
      </c>
      <c r="CF55" s="632" t="s">
        <v>26</v>
      </c>
    </row>
    <row r="56" spans="1:84" ht="7.5" customHeight="1">
      <c r="A56" s="1008"/>
      <c r="B56" s="1057"/>
      <c r="C56" s="134"/>
      <c r="D56" s="82"/>
      <c r="E56" s="2356"/>
      <c r="F56" s="2356"/>
      <c r="G56" s="2356"/>
      <c r="H56" s="2356"/>
      <c r="I56" s="2356"/>
      <c r="J56" s="2356"/>
      <c r="K56" s="2356"/>
      <c r="L56" s="2356"/>
      <c r="M56" s="2356"/>
      <c r="N56" s="2356"/>
      <c r="O56" s="2356"/>
      <c r="P56" s="2356"/>
      <c r="Q56" s="2356"/>
      <c r="R56" s="2356"/>
      <c r="S56" s="208"/>
      <c r="T56" s="1389"/>
      <c r="U56" s="490"/>
      <c r="V56" s="1008"/>
      <c r="W56" s="1057"/>
      <c r="X56" s="134"/>
      <c r="Y56" s="82"/>
      <c r="Z56" s="2356"/>
      <c r="AA56" s="2356"/>
      <c r="AB56" s="2356"/>
      <c r="AC56" s="2356"/>
      <c r="AD56" s="2356"/>
      <c r="AE56" s="2356"/>
      <c r="AF56" s="2356"/>
      <c r="AG56" s="2356"/>
      <c r="AH56" s="2356"/>
      <c r="AI56" s="2356"/>
      <c r="AJ56" s="2356"/>
      <c r="AK56" s="2356"/>
      <c r="AL56" s="2356"/>
      <c r="AM56" s="2356"/>
      <c r="AN56" s="208"/>
      <c r="AO56" s="1389"/>
      <c r="AP56" s="490"/>
      <c r="AQ56" s="1008"/>
      <c r="AR56" s="1057"/>
      <c r="AS56" s="134"/>
      <c r="AT56" s="606"/>
      <c r="AU56" s="2356"/>
      <c r="AV56" s="2356"/>
      <c r="AW56" s="2356"/>
      <c r="AX56" s="2356"/>
      <c r="AY56" s="2356"/>
      <c r="AZ56" s="2356"/>
      <c r="BA56" s="2356"/>
      <c r="BB56" s="2356"/>
      <c r="BC56" s="2356"/>
      <c r="BD56" s="2356"/>
      <c r="BE56" s="2356"/>
      <c r="BF56" s="2356"/>
      <c r="BG56" s="2356"/>
      <c r="BH56" s="2356"/>
      <c r="BI56" s="208"/>
      <c r="BJ56" s="1389"/>
      <c r="BK56" s="490"/>
      <c r="BL56" s="1008"/>
      <c r="BM56" s="1057"/>
      <c r="BN56" s="134"/>
      <c r="BO56" s="82"/>
      <c r="BP56" s="2356"/>
      <c r="BQ56" s="2356"/>
      <c r="BR56" s="2356"/>
      <c r="BS56" s="2356"/>
      <c r="BT56" s="2356"/>
      <c r="BU56" s="2356"/>
      <c r="BV56" s="2356"/>
      <c r="BW56" s="2356"/>
      <c r="BX56" s="2356"/>
      <c r="BY56" s="2356"/>
      <c r="BZ56" s="2356"/>
      <c r="CA56" s="2356"/>
      <c r="CB56" s="2356"/>
      <c r="CC56" s="2356"/>
      <c r="CD56" s="208"/>
      <c r="CE56" s="1389"/>
      <c r="CF56" s="490"/>
    </row>
    <row r="57" spans="1:84" ht="15" customHeight="1">
      <c r="A57" s="1421" t="s">
        <v>777</v>
      </c>
      <c r="B57" s="1054" t="s">
        <v>23</v>
      </c>
      <c r="C57" s="1422" t="s">
        <v>171</v>
      </c>
      <c r="D57" s="82" t="s">
        <v>21</v>
      </c>
      <c r="E57" s="2356">
        <v>1323603</v>
      </c>
      <c r="F57" s="2356">
        <v>367422</v>
      </c>
      <c r="G57" s="2356">
        <v>212100</v>
      </c>
      <c r="H57" s="2356">
        <v>744082</v>
      </c>
      <c r="I57" s="2356">
        <v>82216</v>
      </c>
      <c r="J57" s="2356">
        <v>636603</v>
      </c>
      <c r="K57" s="2356">
        <v>25263</v>
      </c>
      <c r="L57" s="2356" t="s">
        <v>22</v>
      </c>
      <c r="M57" s="2356">
        <v>1393</v>
      </c>
      <c r="N57" s="2356">
        <v>219</v>
      </c>
      <c r="O57" s="2356">
        <v>1124</v>
      </c>
      <c r="P57" s="2356">
        <v>50</v>
      </c>
      <c r="Q57" s="2356" t="s">
        <v>21</v>
      </c>
      <c r="R57" s="2356">
        <v>41</v>
      </c>
      <c r="S57" s="208">
        <v>9</v>
      </c>
      <c r="T57" s="1388" t="s">
        <v>30</v>
      </c>
      <c r="U57" s="632" t="s">
        <v>778</v>
      </c>
      <c r="V57" s="1421" t="s">
        <v>777</v>
      </c>
      <c r="W57" s="1054" t="s">
        <v>23</v>
      </c>
      <c r="X57" s="1422" t="s">
        <v>171</v>
      </c>
      <c r="Y57" s="82" t="s">
        <v>22</v>
      </c>
      <c r="Z57" s="2356">
        <v>8705</v>
      </c>
      <c r="AA57" s="2356">
        <v>2579</v>
      </c>
      <c r="AB57" s="2356">
        <v>5555</v>
      </c>
      <c r="AC57" s="2356">
        <v>571</v>
      </c>
      <c r="AD57" s="2356" t="s">
        <v>21</v>
      </c>
      <c r="AE57" s="2356">
        <v>481</v>
      </c>
      <c r="AF57" s="2356">
        <v>90</v>
      </c>
      <c r="AG57" s="2356" t="s">
        <v>22</v>
      </c>
      <c r="AH57" s="2356">
        <v>39607</v>
      </c>
      <c r="AI57" s="2356">
        <v>654</v>
      </c>
      <c r="AJ57" s="2356">
        <v>10418</v>
      </c>
      <c r="AK57" s="2356">
        <v>28535</v>
      </c>
      <c r="AL57" s="2356">
        <v>22486</v>
      </c>
      <c r="AM57" s="2356">
        <v>6049</v>
      </c>
      <c r="AN57" s="208" t="s">
        <v>21</v>
      </c>
      <c r="AO57" s="1388" t="s">
        <v>30</v>
      </c>
      <c r="AP57" s="632" t="s">
        <v>778</v>
      </c>
      <c r="AQ57" s="1421" t="s">
        <v>777</v>
      </c>
      <c r="AR57" s="1054" t="s">
        <v>23</v>
      </c>
      <c r="AS57" s="1422" t="s">
        <v>171</v>
      </c>
      <c r="AT57" s="606" t="s">
        <v>22</v>
      </c>
      <c r="AU57" s="2356">
        <v>133759</v>
      </c>
      <c r="AV57" s="2356">
        <v>69318</v>
      </c>
      <c r="AW57" s="2356">
        <v>64441</v>
      </c>
      <c r="AX57" s="2356" t="s">
        <v>21</v>
      </c>
      <c r="AY57" s="2356" t="s">
        <v>21</v>
      </c>
      <c r="AZ57" s="2356" t="s">
        <v>21</v>
      </c>
      <c r="BA57" s="2356" t="s">
        <v>21</v>
      </c>
      <c r="BB57" s="2356" t="s">
        <v>21</v>
      </c>
      <c r="BC57" s="2356">
        <v>30687</v>
      </c>
      <c r="BD57" s="2356">
        <v>30687</v>
      </c>
      <c r="BE57" s="2356" t="s">
        <v>21</v>
      </c>
      <c r="BF57" s="2356" t="s">
        <v>21</v>
      </c>
      <c r="BG57" s="2356" t="s">
        <v>21</v>
      </c>
      <c r="BH57" s="2356" t="s">
        <v>21</v>
      </c>
      <c r="BI57" s="208" t="s">
        <v>21</v>
      </c>
      <c r="BJ57" s="1388" t="s">
        <v>30</v>
      </c>
      <c r="BK57" s="632" t="s">
        <v>778</v>
      </c>
      <c r="BL57" s="1421" t="s">
        <v>777</v>
      </c>
      <c r="BM57" s="1054" t="s">
        <v>23</v>
      </c>
      <c r="BN57" s="1422" t="s">
        <v>171</v>
      </c>
      <c r="BO57" s="82">
        <v>8</v>
      </c>
      <c r="BP57" s="2356">
        <v>8</v>
      </c>
      <c r="BQ57" s="2356" t="s">
        <v>21</v>
      </c>
      <c r="BR57" s="2356" t="s">
        <v>21</v>
      </c>
      <c r="BS57" s="2356">
        <v>8</v>
      </c>
      <c r="BT57" s="2356" t="s">
        <v>22</v>
      </c>
      <c r="BU57" s="2356" t="s">
        <v>21</v>
      </c>
      <c r="BV57" s="2356">
        <v>8</v>
      </c>
      <c r="BW57" s="2356" t="s">
        <v>21</v>
      </c>
      <c r="BX57" s="2356" t="s">
        <v>21</v>
      </c>
      <c r="BY57" s="2356" t="s">
        <v>21</v>
      </c>
      <c r="BZ57" s="2356" t="s">
        <v>21</v>
      </c>
      <c r="CA57" s="2356" t="s">
        <v>21</v>
      </c>
      <c r="CB57" s="2356" t="s">
        <v>21</v>
      </c>
      <c r="CC57" s="2356" t="s">
        <v>21</v>
      </c>
      <c r="CD57" s="208" t="s">
        <v>21</v>
      </c>
      <c r="CE57" s="1388" t="s">
        <v>30</v>
      </c>
      <c r="CF57" s="632" t="s">
        <v>778</v>
      </c>
    </row>
    <row r="58" spans="1:84" ht="15" customHeight="1">
      <c r="A58" s="1419" t="s">
        <v>26</v>
      </c>
      <c r="B58" s="1051" t="s">
        <v>26</v>
      </c>
      <c r="C58" s="1422" t="s">
        <v>172</v>
      </c>
      <c r="D58" s="82" t="s">
        <v>21</v>
      </c>
      <c r="E58" s="2356">
        <v>1241377</v>
      </c>
      <c r="F58" s="2356">
        <v>356278</v>
      </c>
      <c r="G58" s="2356">
        <v>196494</v>
      </c>
      <c r="H58" s="2356">
        <v>688605</v>
      </c>
      <c r="I58" s="2356">
        <v>78357</v>
      </c>
      <c r="J58" s="2356">
        <v>586075</v>
      </c>
      <c r="K58" s="2356">
        <v>24173</v>
      </c>
      <c r="L58" s="2356" t="s">
        <v>22</v>
      </c>
      <c r="M58" s="2356">
        <v>278</v>
      </c>
      <c r="N58" s="2356">
        <v>144</v>
      </c>
      <c r="O58" s="2356">
        <v>78</v>
      </c>
      <c r="P58" s="2356">
        <v>56</v>
      </c>
      <c r="Q58" s="2356" t="s">
        <v>21</v>
      </c>
      <c r="R58" s="2356">
        <v>46</v>
      </c>
      <c r="S58" s="208">
        <v>10</v>
      </c>
      <c r="T58" s="1388" t="s">
        <v>31</v>
      </c>
      <c r="U58" s="632" t="s">
        <v>26</v>
      </c>
      <c r="V58" s="1419" t="s">
        <v>26</v>
      </c>
      <c r="W58" s="1051" t="s">
        <v>26</v>
      </c>
      <c r="X58" s="1422" t="s">
        <v>172</v>
      </c>
      <c r="Y58" s="82" t="s">
        <v>22</v>
      </c>
      <c r="Z58" s="2356">
        <v>9805</v>
      </c>
      <c r="AA58" s="2356">
        <v>2098</v>
      </c>
      <c r="AB58" s="2356">
        <v>7013</v>
      </c>
      <c r="AC58" s="2356">
        <v>694</v>
      </c>
      <c r="AD58" s="2356" t="s">
        <v>21</v>
      </c>
      <c r="AE58" s="2356">
        <v>549</v>
      </c>
      <c r="AF58" s="2356">
        <v>145</v>
      </c>
      <c r="AG58" s="2356" t="s">
        <v>22</v>
      </c>
      <c r="AH58" s="2356">
        <v>35128</v>
      </c>
      <c r="AI58" s="2356">
        <v>750</v>
      </c>
      <c r="AJ58" s="2356">
        <v>9854</v>
      </c>
      <c r="AK58" s="2356">
        <v>24524</v>
      </c>
      <c r="AL58" s="2356">
        <v>18855</v>
      </c>
      <c r="AM58" s="2356">
        <v>5668</v>
      </c>
      <c r="AN58" s="208">
        <v>1</v>
      </c>
      <c r="AO58" s="1388" t="s">
        <v>31</v>
      </c>
      <c r="AP58" s="632" t="s">
        <v>26</v>
      </c>
      <c r="AQ58" s="1419" t="s">
        <v>26</v>
      </c>
      <c r="AR58" s="1051" t="s">
        <v>26</v>
      </c>
      <c r="AS58" s="1422" t="s">
        <v>172</v>
      </c>
      <c r="AT58" s="606" t="s">
        <v>22</v>
      </c>
      <c r="AU58" s="2356">
        <v>132767</v>
      </c>
      <c r="AV58" s="2356">
        <v>71390</v>
      </c>
      <c r="AW58" s="2356">
        <v>61377</v>
      </c>
      <c r="AX58" s="2356" t="s">
        <v>21</v>
      </c>
      <c r="AY58" s="2356" t="s">
        <v>21</v>
      </c>
      <c r="AZ58" s="2356" t="s">
        <v>21</v>
      </c>
      <c r="BA58" s="2356" t="s">
        <v>21</v>
      </c>
      <c r="BB58" s="2356" t="s">
        <v>21</v>
      </c>
      <c r="BC58" s="2356">
        <v>9944</v>
      </c>
      <c r="BD58" s="2356">
        <v>9944</v>
      </c>
      <c r="BE58" s="2356" t="s">
        <v>21</v>
      </c>
      <c r="BF58" s="2356" t="s">
        <v>21</v>
      </c>
      <c r="BG58" s="2356" t="s">
        <v>21</v>
      </c>
      <c r="BH58" s="2356" t="s">
        <v>21</v>
      </c>
      <c r="BI58" s="208" t="s">
        <v>21</v>
      </c>
      <c r="BJ58" s="1388" t="s">
        <v>31</v>
      </c>
      <c r="BK58" s="632" t="s">
        <v>26</v>
      </c>
      <c r="BL58" s="1419" t="s">
        <v>26</v>
      </c>
      <c r="BM58" s="1051" t="s">
        <v>26</v>
      </c>
      <c r="BN58" s="1422" t="s">
        <v>172</v>
      </c>
      <c r="BO58" s="82">
        <v>10</v>
      </c>
      <c r="BP58" s="2356">
        <v>10</v>
      </c>
      <c r="BQ58" s="2356" t="s">
        <v>21</v>
      </c>
      <c r="BR58" s="2356" t="s">
        <v>21</v>
      </c>
      <c r="BS58" s="2356">
        <v>10</v>
      </c>
      <c r="BT58" s="2356" t="s">
        <v>22</v>
      </c>
      <c r="BU58" s="2356" t="s">
        <v>21</v>
      </c>
      <c r="BV58" s="2356">
        <v>10</v>
      </c>
      <c r="BW58" s="2356" t="s">
        <v>21</v>
      </c>
      <c r="BX58" s="2356" t="s">
        <v>21</v>
      </c>
      <c r="BY58" s="2356" t="s">
        <v>21</v>
      </c>
      <c r="BZ58" s="2356" t="s">
        <v>21</v>
      </c>
      <c r="CA58" s="2356" t="s">
        <v>21</v>
      </c>
      <c r="CB58" s="2356" t="s">
        <v>21</v>
      </c>
      <c r="CC58" s="2356" t="s">
        <v>21</v>
      </c>
      <c r="CD58" s="208" t="s">
        <v>21</v>
      </c>
      <c r="CE58" s="1388" t="s">
        <v>31</v>
      </c>
      <c r="CF58" s="632" t="s">
        <v>26</v>
      </c>
    </row>
    <row r="59" spans="1:84" ht="15" customHeight="1">
      <c r="A59" s="1419" t="s">
        <v>26</v>
      </c>
      <c r="B59" s="1051" t="s">
        <v>26</v>
      </c>
      <c r="C59" s="1422" t="s">
        <v>173</v>
      </c>
      <c r="D59" s="82" t="s">
        <v>21</v>
      </c>
      <c r="E59" s="2356">
        <v>1213391</v>
      </c>
      <c r="F59" s="2356">
        <v>330301</v>
      </c>
      <c r="G59" s="2356">
        <v>157610</v>
      </c>
      <c r="H59" s="2356">
        <v>725480</v>
      </c>
      <c r="I59" s="2356">
        <v>83135</v>
      </c>
      <c r="J59" s="2356">
        <v>609891</v>
      </c>
      <c r="K59" s="2356">
        <v>32455</v>
      </c>
      <c r="L59" s="2356" t="s">
        <v>22</v>
      </c>
      <c r="M59" s="2356">
        <v>6444</v>
      </c>
      <c r="N59" s="2356">
        <v>589</v>
      </c>
      <c r="O59" s="2356">
        <v>5797</v>
      </c>
      <c r="P59" s="2356">
        <v>58</v>
      </c>
      <c r="Q59" s="2356" t="s">
        <v>21</v>
      </c>
      <c r="R59" s="2356">
        <v>50</v>
      </c>
      <c r="S59" s="208">
        <v>8</v>
      </c>
      <c r="T59" s="1388" t="s">
        <v>32</v>
      </c>
      <c r="U59" s="632" t="s">
        <v>26</v>
      </c>
      <c r="V59" s="1419" t="s">
        <v>26</v>
      </c>
      <c r="W59" s="1051" t="s">
        <v>26</v>
      </c>
      <c r="X59" s="1422" t="s">
        <v>173</v>
      </c>
      <c r="Y59" s="82" t="s">
        <v>22</v>
      </c>
      <c r="Z59" s="2356">
        <v>15690</v>
      </c>
      <c r="AA59" s="2356">
        <v>2968</v>
      </c>
      <c r="AB59" s="2356">
        <v>12067</v>
      </c>
      <c r="AC59" s="2356">
        <v>655</v>
      </c>
      <c r="AD59" s="2356" t="s">
        <v>21</v>
      </c>
      <c r="AE59" s="2356">
        <v>556</v>
      </c>
      <c r="AF59" s="2356">
        <v>99</v>
      </c>
      <c r="AG59" s="2356" t="s">
        <v>22</v>
      </c>
      <c r="AH59" s="2356">
        <v>39906</v>
      </c>
      <c r="AI59" s="2356">
        <v>731</v>
      </c>
      <c r="AJ59" s="2356">
        <v>11757</v>
      </c>
      <c r="AK59" s="2356">
        <v>27418</v>
      </c>
      <c r="AL59" s="2356">
        <v>21457</v>
      </c>
      <c r="AM59" s="2356">
        <v>5960</v>
      </c>
      <c r="AN59" s="208">
        <v>1</v>
      </c>
      <c r="AO59" s="1388" t="s">
        <v>32</v>
      </c>
      <c r="AP59" s="632" t="s">
        <v>26</v>
      </c>
      <c r="AQ59" s="1419" t="s">
        <v>26</v>
      </c>
      <c r="AR59" s="1051" t="s">
        <v>26</v>
      </c>
      <c r="AS59" s="1422" t="s">
        <v>173</v>
      </c>
      <c r="AT59" s="606" t="s">
        <v>22</v>
      </c>
      <c r="AU59" s="2356">
        <v>59136</v>
      </c>
      <c r="AV59" s="2356">
        <v>45610</v>
      </c>
      <c r="AW59" s="2356">
        <v>13526</v>
      </c>
      <c r="AX59" s="2356" t="s">
        <v>21</v>
      </c>
      <c r="AY59" s="2356" t="s">
        <v>21</v>
      </c>
      <c r="AZ59" s="2356" t="s">
        <v>21</v>
      </c>
      <c r="BA59" s="2356" t="s">
        <v>21</v>
      </c>
      <c r="BB59" s="2356" t="s">
        <v>21</v>
      </c>
      <c r="BC59" s="2356">
        <v>21750</v>
      </c>
      <c r="BD59" s="2356">
        <v>21750</v>
      </c>
      <c r="BE59" s="2356" t="s">
        <v>21</v>
      </c>
      <c r="BF59" s="2356" t="s">
        <v>21</v>
      </c>
      <c r="BG59" s="2356" t="s">
        <v>21</v>
      </c>
      <c r="BH59" s="2356" t="s">
        <v>21</v>
      </c>
      <c r="BI59" s="208" t="s">
        <v>21</v>
      </c>
      <c r="BJ59" s="1388" t="s">
        <v>32</v>
      </c>
      <c r="BK59" s="632" t="s">
        <v>26</v>
      </c>
      <c r="BL59" s="1419" t="s">
        <v>26</v>
      </c>
      <c r="BM59" s="1051" t="s">
        <v>26</v>
      </c>
      <c r="BN59" s="1422" t="s">
        <v>173</v>
      </c>
      <c r="BO59" s="82">
        <v>10</v>
      </c>
      <c r="BP59" s="2356">
        <v>10</v>
      </c>
      <c r="BQ59" s="2356" t="s">
        <v>21</v>
      </c>
      <c r="BR59" s="2356" t="s">
        <v>21</v>
      </c>
      <c r="BS59" s="2356">
        <v>10</v>
      </c>
      <c r="BT59" s="2356" t="s">
        <v>22</v>
      </c>
      <c r="BU59" s="2356" t="s">
        <v>21</v>
      </c>
      <c r="BV59" s="2356">
        <v>10</v>
      </c>
      <c r="BW59" s="2356" t="s">
        <v>21</v>
      </c>
      <c r="BX59" s="2356" t="s">
        <v>21</v>
      </c>
      <c r="BY59" s="2356" t="s">
        <v>21</v>
      </c>
      <c r="BZ59" s="2356" t="s">
        <v>21</v>
      </c>
      <c r="CA59" s="2356" t="s">
        <v>21</v>
      </c>
      <c r="CB59" s="2356" t="s">
        <v>21</v>
      </c>
      <c r="CC59" s="2356" t="s">
        <v>21</v>
      </c>
      <c r="CD59" s="208" t="s">
        <v>21</v>
      </c>
      <c r="CE59" s="1388" t="s">
        <v>32</v>
      </c>
      <c r="CF59" s="632" t="s">
        <v>26</v>
      </c>
    </row>
    <row r="60" spans="1:84" ht="15" customHeight="1">
      <c r="A60" s="1419" t="s">
        <v>26</v>
      </c>
      <c r="B60" s="1051" t="s">
        <v>26</v>
      </c>
      <c r="C60" s="1422" t="s">
        <v>174</v>
      </c>
      <c r="D60" s="82" t="s">
        <v>21</v>
      </c>
      <c r="E60" s="2356">
        <v>1153419</v>
      </c>
      <c r="F60" s="2356">
        <v>296766</v>
      </c>
      <c r="G60" s="2356">
        <v>158382</v>
      </c>
      <c r="H60" s="2356">
        <v>698271</v>
      </c>
      <c r="I60" s="2356">
        <v>87926</v>
      </c>
      <c r="J60" s="2356">
        <v>582167</v>
      </c>
      <c r="K60" s="2356">
        <v>28177</v>
      </c>
      <c r="L60" s="2356" t="s">
        <v>22</v>
      </c>
      <c r="M60" s="2356">
        <v>3718</v>
      </c>
      <c r="N60" s="2356">
        <v>161</v>
      </c>
      <c r="O60" s="2356">
        <v>3495</v>
      </c>
      <c r="P60" s="2356">
        <v>62</v>
      </c>
      <c r="Q60" s="2356" t="s">
        <v>21</v>
      </c>
      <c r="R60" s="2356">
        <v>60</v>
      </c>
      <c r="S60" s="208">
        <v>2</v>
      </c>
      <c r="T60" s="1388" t="s">
        <v>33</v>
      </c>
      <c r="U60" s="632" t="s">
        <v>26</v>
      </c>
      <c r="V60" s="1419" t="s">
        <v>26</v>
      </c>
      <c r="W60" s="1051" t="s">
        <v>26</v>
      </c>
      <c r="X60" s="1422" t="s">
        <v>174</v>
      </c>
      <c r="Y60" s="82" t="s">
        <v>22</v>
      </c>
      <c r="Z60" s="2356">
        <v>13191</v>
      </c>
      <c r="AA60" s="2356">
        <v>2969</v>
      </c>
      <c r="AB60" s="2356">
        <v>9609</v>
      </c>
      <c r="AC60" s="2356">
        <v>613</v>
      </c>
      <c r="AD60" s="2356" t="s">
        <v>21</v>
      </c>
      <c r="AE60" s="2356">
        <v>420</v>
      </c>
      <c r="AF60" s="2356">
        <v>193</v>
      </c>
      <c r="AG60" s="2356" t="s">
        <v>22</v>
      </c>
      <c r="AH60" s="2356">
        <v>43332</v>
      </c>
      <c r="AI60" s="2356">
        <v>562</v>
      </c>
      <c r="AJ60" s="2356">
        <v>12429</v>
      </c>
      <c r="AK60" s="2356">
        <v>30341</v>
      </c>
      <c r="AL60" s="2356">
        <v>25040</v>
      </c>
      <c r="AM60" s="2356">
        <v>5300</v>
      </c>
      <c r="AN60" s="208">
        <v>1</v>
      </c>
      <c r="AO60" s="1388" t="s">
        <v>33</v>
      </c>
      <c r="AP60" s="632" t="s">
        <v>26</v>
      </c>
      <c r="AQ60" s="1419" t="s">
        <v>26</v>
      </c>
      <c r="AR60" s="1051" t="s">
        <v>26</v>
      </c>
      <c r="AS60" s="1422" t="s">
        <v>174</v>
      </c>
      <c r="AT60" s="606" t="s">
        <v>22</v>
      </c>
      <c r="AU60" s="2356">
        <v>53697</v>
      </c>
      <c r="AV60" s="2356">
        <v>35353</v>
      </c>
      <c r="AW60" s="2356">
        <v>18344</v>
      </c>
      <c r="AX60" s="2356" t="s">
        <v>21</v>
      </c>
      <c r="AY60" s="2356" t="s">
        <v>21</v>
      </c>
      <c r="AZ60" s="2356" t="s">
        <v>21</v>
      </c>
      <c r="BA60" s="2356" t="s">
        <v>21</v>
      </c>
      <c r="BB60" s="2356" t="s">
        <v>21</v>
      </c>
      <c r="BC60" s="2356">
        <v>34761</v>
      </c>
      <c r="BD60" s="2356">
        <v>34761</v>
      </c>
      <c r="BE60" s="2356" t="s">
        <v>21</v>
      </c>
      <c r="BF60" s="2356" t="s">
        <v>21</v>
      </c>
      <c r="BG60" s="2356" t="s">
        <v>21</v>
      </c>
      <c r="BH60" s="2356" t="s">
        <v>21</v>
      </c>
      <c r="BI60" s="208" t="s">
        <v>21</v>
      </c>
      <c r="BJ60" s="1388" t="s">
        <v>33</v>
      </c>
      <c r="BK60" s="632" t="s">
        <v>26</v>
      </c>
      <c r="BL60" s="1419" t="s">
        <v>26</v>
      </c>
      <c r="BM60" s="1051" t="s">
        <v>26</v>
      </c>
      <c r="BN60" s="1422" t="s">
        <v>174</v>
      </c>
      <c r="BO60" s="82">
        <v>6</v>
      </c>
      <c r="BP60" s="2356">
        <v>6</v>
      </c>
      <c r="BQ60" s="2356" t="s">
        <v>21</v>
      </c>
      <c r="BR60" s="2356" t="s">
        <v>21</v>
      </c>
      <c r="BS60" s="2356">
        <v>6</v>
      </c>
      <c r="BT60" s="2356" t="s">
        <v>22</v>
      </c>
      <c r="BU60" s="2356" t="s">
        <v>21</v>
      </c>
      <c r="BV60" s="2356">
        <v>6</v>
      </c>
      <c r="BW60" s="2356" t="s">
        <v>21</v>
      </c>
      <c r="BX60" s="2356" t="s">
        <v>21</v>
      </c>
      <c r="BY60" s="2356" t="s">
        <v>21</v>
      </c>
      <c r="BZ60" s="2356" t="s">
        <v>21</v>
      </c>
      <c r="CA60" s="2356" t="s">
        <v>21</v>
      </c>
      <c r="CB60" s="2356" t="s">
        <v>21</v>
      </c>
      <c r="CC60" s="2356" t="s">
        <v>21</v>
      </c>
      <c r="CD60" s="208" t="s">
        <v>21</v>
      </c>
      <c r="CE60" s="1388" t="s">
        <v>33</v>
      </c>
      <c r="CF60" s="632" t="s">
        <v>26</v>
      </c>
    </row>
    <row r="61" spans="1:84" ht="15" customHeight="1">
      <c r="A61" s="1419" t="s">
        <v>26</v>
      </c>
      <c r="B61" s="1051" t="s">
        <v>26</v>
      </c>
      <c r="C61" s="1422" t="s">
        <v>175</v>
      </c>
      <c r="D61" s="82" t="s">
        <v>21</v>
      </c>
      <c r="E61" s="2356">
        <v>1200178</v>
      </c>
      <c r="F61" s="2356">
        <v>343238</v>
      </c>
      <c r="G61" s="2356">
        <v>186948</v>
      </c>
      <c r="H61" s="2356">
        <v>669993</v>
      </c>
      <c r="I61" s="2356">
        <v>74132</v>
      </c>
      <c r="J61" s="2356">
        <v>573844</v>
      </c>
      <c r="K61" s="2356">
        <v>22017</v>
      </c>
      <c r="L61" s="2356" t="s">
        <v>22</v>
      </c>
      <c r="M61" s="2356">
        <v>3556</v>
      </c>
      <c r="N61" s="2356">
        <v>1150</v>
      </c>
      <c r="O61" s="2356">
        <v>2346</v>
      </c>
      <c r="P61" s="2356">
        <v>60</v>
      </c>
      <c r="Q61" s="2356" t="s">
        <v>21</v>
      </c>
      <c r="R61" s="2356">
        <v>54</v>
      </c>
      <c r="S61" s="208">
        <v>6</v>
      </c>
      <c r="T61" s="1388" t="s">
        <v>34</v>
      </c>
      <c r="U61" s="632" t="s">
        <v>26</v>
      </c>
      <c r="V61" s="1419" t="s">
        <v>26</v>
      </c>
      <c r="W61" s="1051" t="s">
        <v>26</v>
      </c>
      <c r="X61" s="1422" t="s">
        <v>175</v>
      </c>
      <c r="Y61" s="82" t="s">
        <v>22</v>
      </c>
      <c r="Z61" s="2356">
        <v>5819</v>
      </c>
      <c r="AA61" s="2356">
        <v>1640</v>
      </c>
      <c r="AB61" s="2356">
        <v>3706</v>
      </c>
      <c r="AC61" s="2356">
        <v>473</v>
      </c>
      <c r="AD61" s="2356" t="s">
        <v>21</v>
      </c>
      <c r="AE61" s="2356">
        <v>383</v>
      </c>
      <c r="AF61" s="2356">
        <v>90</v>
      </c>
      <c r="AG61" s="2356" t="s">
        <v>22</v>
      </c>
      <c r="AH61" s="2356">
        <v>42192</v>
      </c>
      <c r="AI61" s="2356">
        <v>771</v>
      </c>
      <c r="AJ61" s="2356">
        <v>12834</v>
      </c>
      <c r="AK61" s="2356">
        <v>28587</v>
      </c>
      <c r="AL61" s="2356">
        <v>22772</v>
      </c>
      <c r="AM61" s="2356">
        <v>5815</v>
      </c>
      <c r="AN61" s="208" t="s">
        <v>21</v>
      </c>
      <c r="AO61" s="1388" t="s">
        <v>34</v>
      </c>
      <c r="AP61" s="632" t="s">
        <v>26</v>
      </c>
      <c r="AQ61" s="1419" t="s">
        <v>26</v>
      </c>
      <c r="AR61" s="1051" t="s">
        <v>26</v>
      </c>
      <c r="AS61" s="1422" t="s">
        <v>175</v>
      </c>
      <c r="AT61" s="606" t="s">
        <v>22</v>
      </c>
      <c r="AU61" s="2356">
        <v>126065</v>
      </c>
      <c r="AV61" s="2356">
        <v>66501</v>
      </c>
      <c r="AW61" s="2356">
        <v>59564</v>
      </c>
      <c r="AX61" s="2356" t="s">
        <v>21</v>
      </c>
      <c r="AY61" s="2356" t="s">
        <v>21</v>
      </c>
      <c r="AZ61" s="2356" t="s">
        <v>21</v>
      </c>
      <c r="BA61" s="2356" t="s">
        <v>21</v>
      </c>
      <c r="BB61" s="2356" t="s">
        <v>21</v>
      </c>
      <c r="BC61" s="2356">
        <v>31000</v>
      </c>
      <c r="BD61" s="2356">
        <v>31000</v>
      </c>
      <c r="BE61" s="2356" t="s">
        <v>21</v>
      </c>
      <c r="BF61" s="2356" t="s">
        <v>21</v>
      </c>
      <c r="BG61" s="2356" t="s">
        <v>21</v>
      </c>
      <c r="BH61" s="2356" t="s">
        <v>21</v>
      </c>
      <c r="BI61" s="208" t="s">
        <v>21</v>
      </c>
      <c r="BJ61" s="1388" t="s">
        <v>34</v>
      </c>
      <c r="BK61" s="632" t="s">
        <v>26</v>
      </c>
      <c r="BL61" s="1419" t="s">
        <v>26</v>
      </c>
      <c r="BM61" s="1051" t="s">
        <v>26</v>
      </c>
      <c r="BN61" s="1422" t="s">
        <v>175</v>
      </c>
      <c r="BO61" s="82">
        <v>401</v>
      </c>
      <c r="BP61" s="2356">
        <v>401</v>
      </c>
      <c r="BQ61" s="2356">
        <v>395</v>
      </c>
      <c r="BR61" s="2356" t="s">
        <v>21</v>
      </c>
      <c r="BS61" s="2356">
        <v>6</v>
      </c>
      <c r="BT61" s="2356" t="s">
        <v>22</v>
      </c>
      <c r="BU61" s="2356" t="s">
        <v>21</v>
      </c>
      <c r="BV61" s="2356">
        <v>6</v>
      </c>
      <c r="BW61" s="2356" t="s">
        <v>21</v>
      </c>
      <c r="BX61" s="2356" t="s">
        <v>21</v>
      </c>
      <c r="BY61" s="2356" t="s">
        <v>21</v>
      </c>
      <c r="BZ61" s="2356" t="s">
        <v>21</v>
      </c>
      <c r="CA61" s="2356" t="s">
        <v>21</v>
      </c>
      <c r="CB61" s="2356" t="s">
        <v>21</v>
      </c>
      <c r="CC61" s="2356" t="s">
        <v>21</v>
      </c>
      <c r="CD61" s="208" t="s">
        <v>21</v>
      </c>
      <c r="CE61" s="1388" t="s">
        <v>34</v>
      </c>
      <c r="CF61" s="632" t="s">
        <v>26</v>
      </c>
    </row>
    <row r="62" spans="1:84" ht="15" customHeight="1">
      <c r="A62" s="1419" t="s">
        <v>26</v>
      </c>
      <c r="B62" s="1051" t="s">
        <v>26</v>
      </c>
      <c r="C62" s="1422" t="s">
        <v>176</v>
      </c>
      <c r="D62" s="82" t="s">
        <v>21</v>
      </c>
      <c r="E62" s="2356">
        <v>1079126</v>
      </c>
      <c r="F62" s="2356">
        <v>332853</v>
      </c>
      <c r="G62" s="2356">
        <v>156595</v>
      </c>
      <c r="H62" s="2356">
        <v>589679</v>
      </c>
      <c r="I62" s="2356">
        <v>63207</v>
      </c>
      <c r="J62" s="2356">
        <v>506058</v>
      </c>
      <c r="K62" s="2356">
        <v>20413</v>
      </c>
      <c r="L62" s="2356" t="s">
        <v>22</v>
      </c>
      <c r="M62" s="2356">
        <v>2337</v>
      </c>
      <c r="N62" s="2356">
        <v>1022</v>
      </c>
      <c r="O62" s="2356">
        <v>1267</v>
      </c>
      <c r="P62" s="2356">
        <v>48</v>
      </c>
      <c r="Q62" s="2356" t="s">
        <v>21</v>
      </c>
      <c r="R62" s="2356">
        <v>39</v>
      </c>
      <c r="S62" s="208">
        <v>9</v>
      </c>
      <c r="T62" s="1388" t="s">
        <v>35</v>
      </c>
      <c r="U62" s="632" t="s">
        <v>26</v>
      </c>
      <c r="V62" s="1419" t="s">
        <v>26</v>
      </c>
      <c r="W62" s="1051" t="s">
        <v>26</v>
      </c>
      <c r="X62" s="1422" t="s">
        <v>176</v>
      </c>
      <c r="Y62" s="82" t="s">
        <v>22</v>
      </c>
      <c r="Z62" s="2356">
        <v>6440</v>
      </c>
      <c r="AA62" s="2356">
        <v>1737</v>
      </c>
      <c r="AB62" s="2356">
        <v>3415</v>
      </c>
      <c r="AC62" s="2356">
        <v>1288</v>
      </c>
      <c r="AD62" s="2356" t="s">
        <v>21</v>
      </c>
      <c r="AE62" s="2356">
        <v>572</v>
      </c>
      <c r="AF62" s="2356">
        <v>716</v>
      </c>
      <c r="AG62" s="2356" t="s">
        <v>22</v>
      </c>
      <c r="AH62" s="2356">
        <v>36288</v>
      </c>
      <c r="AI62" s="2356">
        <v>666</v>
      </c>
      <c r="AJ62" s="2356">
        <v>11015</v>
      </c>
      <c r="AK62" s="2356">
        <v>24607</v>
      </c>
      <c r="AL62" s="2356">
        <v>19277</v>
      </c>
      <c r="AM62" s="2356">
        <v>5317</v>
      </c>
      <c r="AN62" s="208">
        <v>13</v>
      </c>
      <c r="AO62" s="1388" t="s">
        <v>35</v>
      </c>
      <c r="AP62" s="632" t="s">
        <v>26</v>
      </c>
      <c r="AQ62" s="1419" t="s">
        <v>26</v>
      </c>
      <c r="AR62" s="1051" t="s">
        <v>26</v>
      </c>
      <c r="AS62" s="1422" t="s">
        <v>176</v>
      </c>
      <c r="AT62" s="606" t="s">
        <v>22</v>
      </c>
      <c r="AU62" s="2356">
        <v>121516</v>
      </c>
      <c r="AV62" s="2356">
        <v>66972</v>
      </c>
      <c r="AW62" s="2356">
        <v>54544</v>
      </c>
      <c r="AX62" s="2356" t="s">
        <v>21</v>
      </c>
      <c r="AY62" s="2356" t="s">
        <v>21</v>
      </c>
      <c r="AZ62" s="2356" t="s">
        <v>21</v>
      </c>
      <c r="BA62" s="2356" t="s">
        <v>21</v>
      </c>
      <c r="BB62" s="2356" t="s">
        <v>21</v>
      </c>
      <c r="BC62" s="2356">
        <v>34039</v>
      </c>
      <c r="BD62" s="2356">
        <v>34039</v>
      </c>
      <c r="BE62" s="2356" t="s">
        <v>21</v>
      </c>
      <c r="BF62" s="2356" t="s">
        <v>21</v>
      </c>
      <c r="BG62" s="2356" t="s">
        <v>21</v>
      </c>
      <c r="BH62" s="2356" t="s">
        <v>21</v>
      </c>
      <c r="BI62" s="208" t="s">
        <v>21</v>
      </c>
      <c r="BJ62" s="1388" t="s">
        <v>35</v>
      </c>
      <c r="BK62" s="632" t="s">
        <v>26</v>
      </c>
      <c r="BL62" s="1419" t="s">
        <v>26</v>
      </c>
      <c r="BM62" s="1051" t="s">
        <v>26</v>
      </c>
      <c r="BN62" s="1422" t="s">
        <v>176</v>
      </c>
      <c r="BO62" s="82">
        <v>592</v>
      </c>
      <c r="BP62" s="2356">
        <v>592</v>
      </c>
      <c r="BQ62" s="2356">
        <v>587</v>
      </c>
      <c r="BR62" s="2356" t="s">
        <v>21</v>
      </c>
      <c r="BS62" s="2356">
        <v>5</v>
      </c>
      <c r="BT62" s="2356" t="s">
        <v>22</v>
      </c>
      <c r="BU62" s="2356" t="s">
        <v>21</v>
      </c>
      <c r="BV62" s="2356">
        <v>5</v>
      </c>
      <c r="BW62" s="2356" t="s">
        <v>21</v>
      </c>
      <c r="BX62" s="2356" t="s">
        <v>21</v>
      </c>
      <c r="BY62" s="2356" t="s">
        <v>21</v>
      </c>
      <c r="BZ62" s="2356" t="s">
        <v>21</v>
      </c>
      <c r="CA62" s="2356" t="s">
        <v>21</v>
      </c>
      <c r="CB62" s="2356" t="s">
        <v>21</v>
      </c>
      <c r="CC62" s="2356" t="s">
        <v>21</v>
      </c>
      <c r="CD62" s="208" t="s">
        <v>21</v>
      </c>
      <c r="CE62" s="1388" t="s">
        <v>35</v>
      </c>
      <c r="CF62" s="632" t="s">
        <v>26</v>
      </c>
    </row>
    <row r="63" spans="1:84" ht="15" customHeight="1">
      <c r="A63" s="1419" t="s">
        <v>26</v>
      </c>
      <c r="B63" s="1051" t="s">
        <v>26</v>
      </c>
      <c r="C63" s="1422" t="s">
        <v>177</v>
      </c>
      <c r="D63" s="82" t="s">
        <v>21</v>
      </c>
      <c r="E63" s="2356">
        <v>1225015</v>
      </c>
      <c r="F63" s="2356">
        <v>362616</v>
      </c>
      <c r="G63" s="2356">
        <v>176695</v>
      </c>
      <c r="H63" s="2356">
        <v>685703</v>
      </c>
      <c r="I63" s="2356">
        <v>74613</v>
      </c>
      <c r="J63" s="2356">
        <v>583688</v>
      </c>
      <c r="K63" s="2356">
        <v>27402</v>
      </c>
      <c r="L63" s="2356" t="s">
        <v>22</v>
      </c>
      <c r="M63" s="2356">
        <v>6770</v>
      </c>
      <c r="N63" s="2356">
        <v>2487</v>
      </c>
      <c r="O63" s="2356">
        <v>4224</v>
      </c>
      <c r="P63" s="2356">
        <v>59</v>
      </c>
      <c r="Q63" s="2356" t="s">
        <v>21</v>
      </c>
      <c r="R63" s="2356">
        <v>47</v>
      </c>
      <c r="S63" s="208">
        <v>12</v>
      </c>
      <c r="T63" s="1388" t="s">
        <v>36</v>
      </c>
      <c r="U63" s="632" t="s">
        <v>26</v>
      </c>
      <c r="V63" s="1419" t="s">
        <v>26</v>
      </c>
      <c r="W63" s="1051" t="s">
        <v>26</v>
      </c>
      <c r="X63" s="1422" t="s">
        <v>177</v>
      </c>
      <c r="Y63" s="82" t="s">
        <v>22</v>
      </c>
      <c r="Z63" s="2356">
        <v>2947</v>
      </c>
      <c r="AA63" s="2356">
        <v>1221</v>
      </c>
      <c r="AB63" s="2356">
        <v>247</v>
      </c>
      <c r="AC63" s="2356">
        <v>1479</v>
      </c>
      <c r="AD63" s="2356" t="s">
        <v>21</v>
      </c>
      <c r="AE63" s="2356">
        <v>325</v>
      </c>
      <c r="AF63" s="2356">
        <v>1154</v>
      </c>
      <c r="AG63" s="2356" t="s">
        <v>22</v>
      </c>
      <c r="AH63" s="2356">
        <v>40589</v>
      </c>
      <c r="AI63" s="2356">
        <v>905</v>
      </c>
      <c r="AJ63" s="2356">
        <v>10354</v>
      </c>
      <c r="AK63" s="2356">
        <v>29330</v>
      </c>
      <c r="AL63" s="2356">
        <v>23738</v>
      </c>
      <c r="AM63" s="2356">
        <v>5592</v>
      </c>
      <c r="AN63" s="208" t="s">
        <v>21</v>
      </c>
      <c r="AO63" s="1388" t="s">
        <v>36</v>
      </c>
      <c r="AP63" s="632" t="s">
        <v>26</v>
      </c>
      <c r="AQ63" s="1419" t="s">
        <v>26</v>
      </c>
      <c r="AR63" s="1051" t="s">
        <v>26</v>
      </c>
      <c r="AS63" s="1422" t="s">
        <v>177</v>
      </c>
      <c r="AT63" s="606" t="s">
        <v>22</v>
      </c>
      <c r="AU63" s="2356">
        <v>134206</v>
      </c>
      <c r="AV63" s="2356">
        <v>78387</v>
      </c>
      <c r="AW63" s="2356">
        <v>55819</v>
      </c>
      <c r="AX63" s="2356" t="s">
        <v>21</v>
      </c>
      <c r="AY63" s="2356" t="s">
        <v>21</v>
      </c>
      <c r="AZ63" s="2356" t="s">
        <v>21</v>
      </c>
      <c r="BA63" s="2356" t="s">
        <v>21</v>
      </c>
      <c r="BB63" s="2356" t="s">
        <v>21</v>
      </c>
      <c r="BC63" s="2356">
        <v>39305</v>
      </c>
      <c r="BD63" s="2356">
        <v>39305</v>
      </c>
      <c r="BE63" s="2356" t="s">
        <v>21</v>
      </c>
      <c r="BF63" s="2356" t="s">
        <v>21</v>
      </c>
      <c r="BG63" s="2356" t="s">
        <v>21</v>
      </c>
      <c r="BH63" s="2356" t="s">
        <v>21</v>
      </c>
      <c r="BI63" s="208" t="s">
        <v>21</v>
      </c>
      <c r="BJ63" s="1388" t="s">
        <v>36</v>
      </c>
      <c r="BK63" s="632" t="s">
        <v>26</v>
      </c>
      <c r="BL63" s="1419" t="s">
        <v>26</v>
      </c>
      <c r="BM63" s="1051" t="s">
        <v>26</v>
      </c>
      <c r="BN63" s="1422" t="s">
        <v>177</v>
      </c>
      <c r="BO63" s="82">
        <v>500</v>
      </c>
      <c r="BP63" s="2356">
        <v>500</v>
      </c>
      <c r="BQ63" s="2356">
        <v>497</v>
      </c>
      <c r="BR63" s="2356" t="s">
        <v>21</v>
      </c>
      <c r="BS63" s="2356">
        <v>3</v>
      </c>
      <c r="BT63" s="2356" t="s">
        <v>22</v>
      </c>
      <c r="BU63" s="2356" t="s">
        <v>21</v>
      </c>
      <c r="BV63" s="2356">
        <v>3</v>
      </c>
      <c r="BW63" s="2356" t="s">
        <v>21</v>
      </c>
      <c r="BX63" s="2356" t="s">
        <v>21</v>
      </c>
      <c r="BY63" s="2356" t="s">
        <v>21</v>
      </c>
      <c r="BZ63" s="2356" t="s">
        <v>21</v>
      </c>
      <c r="CA63" s="2356" t="s">
        <v>21</v>
      </c>
      <c r="CB63" s="2356" t="s">
        <v>21</v>
      </c>
      <c r="CC63" s="2356" t="s">
        <v>21</v>
      </c>
      <c r="CD63" s="208" t="s">
        <v>21</v>
      </c>
      <c r="CE63" s="1388" t="s">
        <v>36</v>
      </c>
      <c r="CF63" s="632" t="s">
        <v>26</v>
      </c>
    </row>
    <row r="64" spans="1:84" ht="15" customHeight="1">
      <c r="A64" s="1419" t="s">
        <v>26</v>
      </c>
      <c r="B64" s="1051" t="s">
        <v>26</v>
      </c>
      <c r="C64" s="1422" t="s">
        <v>178</v>
      </c>
      <c r="D64" s="82" t="s">
        <v>21</v>
      </c>
      <c r="E64" s="2356">
        <v>1265314</v>
      </c>
      <c r="F64" s="2356">
        <v>357572</v>
      </c>
      <c r="G64" s="2356">
        <v>194533</v>
      </c>
      <c r="H64" s="2356">
        <v>713210</v>
      </c>
      <c r="I64" s="2356">
        <v>75496</v>
      </c>
      <c r="J64" s="2356">
        <v>608568</v>
      </c>
      <c r="K64" s="2356">
        <v>29146</v>
      </c>
      <c r="L64" s="2356" t="s">
        <v>22</v>
      </c>
      <c r="M64" s="2356">
        <v>2708</v>
      </c>
      <c r="N64" s="2356">
        <v>1060</v>
      </c>
      <c r="O64" s="2356">
        <v>1608</v>
      </c>
      <c r="P64" s="2356">
        <v>40</v>
      </c>
      <c r="Q64" s="2356" t="s">
        <v>21</v>
      </c>
      <c r="R64" s="2356">
        <v>26</v>
      </c>
      <c r="S64" s="208">
        <v>14</v>
      </c>
      <c r="T64" s="1388" t="s">
        <v>37</v>
      </c>
      <c r="U64" s="632" t="s">
        <v>26</v>
      </c>
      <c r="V64" s="1419" t="s">
        <v>26</v>
      </c>
      <c r="W64" s="1051" t="s">
        <v>26</v>
      </c>
      <c r="X64" s="1422" t="s">
        <v>178</v>
      </c>
      <c r="Y64" s="82" t="s">
        <v>22</v>
      </c>
      <c r="Z64" s="2356">
        <v>1993</v>
      </c>
      <c r="AA64" s="2356">
        <v>1282</v>
      </c>
      <c r="AB64" s="2356">
        <v>187</v>
      </c>
      <c r="AC64" s="2356">
        <v>524</v>
      </c>
      <c r="AD64" s="2356" t="s">
        <v>21</v>
      </c>
      <c r="AE64" s="2356">
        <v>455</v>
      </c>
      <c r="AF64" s="2356">
        <v>69</v>
      </c>
      <c r="AG64" s="2356" t="s">
        <v>22</v>
      </c>
      <c r="AH64" s="2356">
        <v>42574</v>
      </c>
      <c r="AI64" s="2356">
        <v>764</v>
      </c>
      <c r="AJ64" s="2356">
        <v>12644</v>
      </c>
      <c r="AK64" s="2356">
        <v>29166</v>
      </c>
      <c r="AL64" s="2356">
        <v>23900</v>
      </c>
      <c r="AM64" s="2356">
        <v>5266</v>
      </c>
      <c r="AN64" s="208" t="s">
        <v>21</v>
      </c>
      <c r="AO64" s="1388" t="s">
        <v>37</v>
      </c>
      <c r="AP64" s="632" t="s">
        <v>26</v>
      </c>
      <c r="AQ64" s="1419" t="s">
        <v>26</v>
      </c>
      <c r="AR64" s="1051" t="s">
        <v>26</v>
      </c>
      <c r="AS64" s="1422" t="s">
        <v>178</v>
      </c>
      <c r="AT64" s="606" t="s">
        <v>22</v>
      </c>
      <c r="AU64" s="2356">
        <v>120690</v>
      </c>
      <c r="AV64" s="2356">
        <v>66671</v>
      </c>
      <c r="AW64" s="2356">
        <v>54019</v>
      </c>
      <c r="AX64" s="2356" t="s">
        <v>21</v>
      </c>
      <c r="AY64" s="2356" t="s">
        <v>21</v>
      </c>
      <c r="AZ64" s="2356" t="s">
        <v>21</v>
      </c>
      <c r="BA64" s="2356" t="s">
        <v>21</v>
      </c>
      <c r="BB64" s="2356" t="s">
        <v>21</v>
      </c>
      <c r="BC64" s="2356">
        <v>34614</v>
      </c>
      <c r="BD64" s="2356">
        <v>34614</v>
      </c>
      <c r="BE64" s="2356" t="s">
        <v>21</v>
      </c>
      <c r="BF64" s="2356" t="s">
        <v>21</v>
      </c>
      <c r="BG64" s="2356" t="s">
        <v>21</v>
      </c>
      <c r="BH64" s="2356" t="s">
        <v>21</v>
      </c>
      <c r="BI64" s="208" t="s">
        <v>21</v>
      </c>
      <c r="BJ64" s="1388" t="s">
        <v>37</v>
      </c>
      <c r="BK64" s="632" t="s">
        <v>26</v>
      </c>
      <c r="BL64" s="1419" t="s">
        <v>26</v>
      </c>
      <c r="BM64" s="1051" t="s">
        <v>26</v>
      </c>
      <c r="BN64" s="1422" t="s">
        <v>178</v>
      </c>
      <c r="BO64" s="82">
        <v>435</v>
      </c>
      <c r="BP64" s="2356">
        <v>435</v>
      </c>
      <c r="BQ64" s="2356">
        <v>430</v>
      </c>
      <c r="BR64" s="2356" t="s">
        <v>21</v>
      </c>
      <c r="BS64" s="2356">
        <v>5</v>
      </c>
      <c r="BT64" s="2356" t="s">
        <v>22</v>
      </c>
      <c r="BU64" s="2356" t="s">
        <v>21</v>
      </c>
      <c r="BV64" s="2356">
        <v>5</v>
      </c>
      <c r="BW64" s="2356" t="s">
        <v>21</v>
      </c>
      <c r="BX64" s="2356" t="s">
        <v>21</v>
      </c>
      <c r="BY64" s="2356" t="s">
        <v>21</v>
      </c>
      <c r="BZ64" s="2356" t="s">
        <v>21</v>
      </c>
      <c r="CA64" s="2356" t="s">
        <v>21</v>
      </c>
      <c r="CB64" s="2356" t="s">
        <v>21</v>
      </c>
      <c r="CC64" s="2356" t="s">
        <v>21</v>
      </c>
      <c r="CD64" s="208" t="s">
        <v>21</v>
      </c>
      <c r="CE64" s="1388" t="s">
        <v>37</v>
      </c>
      <c r="CF64" s="632" t="s">
        <v>26</v>
      </c>
    </row>
    <row r="65" spans="1:84" ht="15" customHeight="1">
      <c r="A65" s="1419" t="s">
        <v>26</v>
      </c>
      <c r="B65" s="1051" t="s">
        <v>26</v>
      </c>
      <c r="C65" s="1422" t="s">
        <v>179</v>
      </c>
      <c r="D65" s="82" t="s">
        <v>21</v>
      </c>
      <c r="E65" s="2356">
        <v>1185299</v>
      </c>
      <c r="F65" s="2356">
        <v>360584</v>
      </c>
      <c r="G65" s="2356">
        <v>182497</v>
      </c>
      <c r="H65" s="2356">
        <v>642218</v>
      </c>
      <c r="I65" s="2356">
        <v>57321</v>
      </c>
      <c r="J65" s="2356">
        <v>563144</v>
      </c>
      <c r="K65" s="2356">
        <v>21752</v>
      </c>
      <c r="L65" s="2356" t="s">
        <v>22</v>
      </c>
      <c r="M65" s="2356">
        <v>1929</v>
      </c>
      <c r="N65" s="2356">
        <v>923</v>
      </c>
      <c r="O65" s="2356">
        <v>992</v>
      </c>
      <c r="P65" s="2356">
        <v>14</v>
      </c>
      <c r="Q65" s="2356" t="s">
        <v>21</v>
      </c>
      <c r="R65" s="2356" t="s">
        <v>21</v>
      </c>
      <c r="S65" s="208">
        <v>14</v>
      </c>
      <c r="T65" s="1388" t="s">
        <v>38</v>
      </c>
      <c r="U65" s="632" t="s">
        <v>26</v>
      </c>
      <c r="V65" s="1419" t="s">
        <v>26</v>
      </c>
      <c r="W65" s="1051" t="s">
        <v>26</v>
      </c>
      <c r="X65" s="1422" t="s">
        <v>179</v>
      </c>
      <c r="Y65" s="82" t="s">
        <v>22</v>
      </c>
      <c r="Z65" s="2356">
        <v>2087</v>
      </c>
      <c r="AA65" s="2356">
        <v>1247</v>
      </c>
      <c r="AB65" s="2356">
        <v>233</v>
      </c>
      <c r="AC65" s="2356">
        <v>607</v>
      </c>
      <c r="AD65" s="2356" t="s">
        <v>21</v>
      </c>
      <c r="AE65" s="2356">
        <v>508</v>
      </c>
      <c r="AF65" s="2356">
        <v>99</v>
      </c>
      <c r="AG65" s="2356" t="s">
        <v>22</v>
      </c>
      <c r="AH65" s="2356">
        <v>34453</v>
      </c>
      <c r="AI65" s="2356">
        <v>187</v>
      </c>
      <c r="AJ65" s="2356">
        <v>8591</v>
      </c>
      <c r="AK65" s="2356">
        <v>25675</v>
      </c>
      <c r="AL65" s="2356">
        <v>19680</v>
      </c>
      <c r="AM65" s="2356">
        <v>5995</v>
      </c>
      <c r="AN65" s="208" t="s">
        <v>21</v>
      </c>
      <c r="AO65" s="1388" t="s">
        <v>38</v>
      </c>
      <c r="AP65" s="632" t="s">
        <v>26</v>
      </c>
      <c r="AQ65" s="1419" t="s">
        <v>26</v>
      </c>
      <c r="AR65" s="1051" t="s">
        <v>26</v>
      </c>
      <c r="AS65" s="1422" t="s">
        <v>179</v>
      </c>
      <c r="AT65" s="606" t="s">
        <v>22</v>
      </c>
      <c r="AU65" s="2356">
        <v>124506</v>
      </c>
      <c r="AV65" s="2356">
        <v>70255</v>
      </c>
      <c r="AW65" s="2356">
        <v>54251</v>
      </c>
      <c r="AX65" s="2356" t="s">
        <v>21</v>
      </c>
      <c r="AY65" s="2356" t="s">
        <v>21</v>
      </c>
      <c r="AZ65" s="2356" t="s">
        <v>21</v>
      </c>
      <c r="BA65" s="2356" t="s">
        <v>21</v>
      </c>
      <c r="BB65" s="2356" t="s">
        <v>21</v>
      </c>
      <c r="BC65" s="2356">
        <v>34438</v>
      </c>
      <c r="BD65" s="2356">
        <v>34438</v>
      </c>
      <c r="BE65" s="2356" t="s">
        <v>21</v>
      </c>
      <c r="BF65" s="2356" t="s">
        <v>21</v>
      </c>
      <c r="BG65" s="2356" t="s">
        <v>21</v>
      </c>
      <c r="BH65" s="2356" t="s">
        <v>21</v>
      </c>
      <c r="BI65" s="208" t="s">
        <v>21</v>
      </c>
      <c r="BJ65" s="1388" t="s">
        <v>38</v>
      </c>
      <c r="BK65" s="632" t="s">
        <v>26</v>
      </c>
      <c r="BL65" s="1419" t="s">
        <v>26</v>
      </c>
      <c r="BM65" s="1051" t="s">
        <v>26</v>
      </c>
      <c r="BN65" s="1422" t="s">
        <v>179</v>
      </c>
      <c r="BO65" s="82">
        <v>518</v>
      </c>
      <c r="BP65" s="2356">
        <v>518</v>
      </c>
      <c r="BQ65" s="2356">
        <v>510</v>
      </c>
      <c r="BR65" s="2356" t="s">
        <v>21</v>
      </c>
      <c r="BS65" s="2356">
        <v>8</v>
      </c>
      <c r="BT65" s="2356" t="s">
        <v>22</v>
      </c>
      <c r="BU65" s="2356" t="s">
        <v>21</v>
      </c>
      <c r="BV65" s="2356">
        <v>8</v>
      </c>
      <c r="BW65" s="2356" t="s">
        <v>21</v>
      </c>
      <c r="BX65" s="2356" t="s">
        <v>21</v>
      </c>
      <c r="BY65" s="2356" t="s">
        <v>21</v>
      </c>
      <c r="BZ65" s="2356" t="s">
        <v>21</v>
      </c>
      <c r="CA65" s="2356" t="s">
        <v>21</v>
      </c>
      <c r="CB65" s="2356" t="s">
        <v>21</v>
      </c>
      <c r="CC65" s="2356" t="s">
        <v>21</v>
      </c>
      <c r="CD65" s="208" t="s">
        <v>21</v>
      </c>
      <c r="CE65" s="1388" t="s">
        <v>38</v>
      </c>
      <c r="CF65" s="632" t="s">
        <v>26</v>
      </c>
    </row>
    <row r="66" spans="1:84" ht="15" customHeight="1">
      <c r="A66" s="1419" t="s">
        <v>26</v>
      </c>
      <c r="B66" s="1051" t="s">
        <v>26</v>
      </c>
      <c r="C66" s="1422" t="s">
        <v>180</v>
      </c>
      <c r="D66" s="82" t="s">
        <v>21</v>
      </c>
      <c r="E66" s="2356">
        <v>1117133</v>
      </c>
      <c r="F66" s="2356">
        <v>317394</v>
      </c>
      <c r="G66" s="2356">
        <v>161917</v>
      </c>
      <c r="H66" s="2356">
        <v>637821</v>
      </c>
      <c r="I66" s="2356">
        <v>64092</v>
      </c>
      <c r="J66" s="2356">
        <v>546559</v>
      </c>
      <c r="K66" s="2356">
        <v>27170</v>
      </c>
      <c r="L66" s="2356" t="s">
        <v>22</v>
      </c>
      <c r="M66" s="2356">
        <v>3865</v>
      </c>
      <c r="N66" s="2356">
        <v>1958</v>
      </c>
      <c r="O66" s="2356">
        <v>1836</v>
      </c>
      <c r="P66" s="2356">
        <v>71</v>
      </c>
      <c r="Q66" s="2356" t="s">
        <v>21</v>
      </c>
      <c r="R66" s="2356">
        <v>66</v>
      </c>
      <c r="S66" s="208">
        <v>5</v>
      </c>
      <c r="T66" s="1388" t="s">
        <v>39</v>
      </c>
      <c r="U66" s="632" t="s">
        <v>26</v>
      </c>
      <c r="V66" s="1419" t="s">
        <v>26</v>
      </c>
      <c r="W66" s="1051" t="s">
        <v>26</v>
      </c>
      <c r="X66" s="1422" t="s">
        <v>180</v>
      </c>
      <c r="Y66" s="82" t="s">
        <v>22</v>
      </c>
      <c r="Z66" s="2356">
        <v>3165</v>
      </c>
      <c r="AA66" s="2356">
        <v>2032</v>
      </c>
      <c r="AB66" s="2356">
        <v>218</v>
      </c>
      <c r="AC66" s="2356">
        <v>915</v>
      </c>
      <c r="AD66" s="2356" t="s">
        <v>21</v>
      </c>
      <c r="AE66" s="2356">
        <v>521</v>
      </c>
      <c r="AF66" s="2356">
        <v>394</v>
      </c>
      <c r="AG66" s="2356" t="s">
        <v>22</v>
      </c>
      <c r="AH66" s="2356">
        <v>36240</v>
      </c>
      <c r="AI66" s="2356">
        <v>609</v>
      </c>
      <c r="AJ66" s="2356">
        <v>10890</v>
      </c>
      <c r="AK66" s="2356">
        <v>24741</v>
      </c>
      <c r="AL66" s="2356">
        <v>18869</v>
      </c>
      <c r="AM66" s="2356">
        <v>5872</v>
      </c>
      <c r="AN66" s="208" t="s">
        <v>21</v>
      </c>
      <c r="AO66" s="1388" t="s">
        <v>39</v>
      </c>
      <c r="AP66" s="632" t="s">
        <v>26</v>
      </c>
      <c r="AQ66" s="1419" t="s">
        <v>26</v>
      </c>
      <c r="AR66" s="1051" t="s">
        <v>26</v>
      </c>
      <c r="AS66" s="1422" t="s">
        <v>180</v>
      </c>
      <c r="AT66" s="606" t="s">
        <v>22</v>
      </c>
      <c r="AU66" s="2356">
        <v>71062</v>
      </c>
      <c r="AV66" s="2356">
        <v>40025</v>
      </c>
      <c r="AW66" s="2356">
        <v>31037</v>
      </c>
      <c r="AX66" s="2356" t="s">
        <v>21</v>
      </c>
      <c r="AY66" s="2356" t="s">
        <v>21</v>
      </c>
      <c r="AZ66" s="2356" t="s">
        <v>21</v>
      </c>
      <c r="BA66" s="2356" t="s">
        <v>21</v>
      </c>
      <c r="BB66" s="2356" t="s">
        <v>21</v>
      </c>
      <c r="BC66" s="2356">
        <v>29628</v>
      </c>
      <c r="BD66" s="2356">
        <v>29628</v>
      </c>
      <c r="BE66" s="2356" t="s">
        <v>21</v>
      </c>
      <c r="BF66" s="2356" t="s">
        <v>21</v>
      </c>
      <c r="BG66" s="2356" t="s">
        <v>21</v>
      </c>
      <c r="BH66" s="2356" t="s">
        <v>21</v>
      </c>
      <c r="BI66" s="208" t="s">
        <v>21</v>
      </c>
      <c r="BJ66" s="1388" t="s">
        <v>39</v>
      </c>
      <c r="BK66" s="632" t="s">
        <v>26</v>
      </c>
      <c r="BL66" s="1419" t="s">
        <v>26</v>
      </c>
      <c r="BM66" s="1051" t="s">
        <v>26</v>
      </c>
      <c r="BN66" s="1422" t="s">
        <v>180</v>
      </c>
      <c r="BO66" s="82">
        <v>484</v>
      </c>
      <c r="BP66" s="2356">
        <v>484</v>
      </c>
      <c r="BQ66" s="2356">
        <v>475</v>
      </c>
      <c r="BR66" s="2356" t="s">
        <v>21</v>
      </c>
      <c r="BS66" s="2356">
        <v>9</v>
      </c>
      <c r="BT66" s="2356" t="s">
        <v>22</v>
      </c>
      <c r="BU66" s="2356" t="s">
        <v>21</v>
      </c>
      <c r="BV66" s="2356">
        <v>9</v>
      </c>
      <c r="BW66" s="2356" t="s">
        <v>21</v>
      </c>
      <c r="BX66" s="2356" t="s">
        <v>21</v>
      </c>
      <c r="BY66" s="2356" t="s">
        <v>21</v>
      </c>
      <c r="BZ66" s="2356" t="s">
        <v>21</v>
      </c>
      <c r="CA66" s="2356" t="s">
        <v>21</v>
      </c>
      <c r="CB66" s="2356" t="s">
        <v>21</v>
      </c>
      <c r="CC66" s="2356" t="s">
        <v>21</v>
      </c>
      <c r="CD66" s="208" t="s">
        <v>21</v>
      </c>
      <c r="CE66" s="1388" t="s">
        <v>39</v>
      </c>
      <c r="CF66" s="632" t="s">
        <v>26</v>
      </c>
    </row>
    <row r="67" spans="1:84" ht="15" customHeight="1">
      <c r="A67" s="1419" t="s">
        <v>26</v>
      </c>
      <c r="B67" s="1051" t="s">
        <v>26</v>
      </c>
      <c r="C67" s="1422" t="s">
        <v>181</v>
      </c>
      <c r="D67" s="82" t="s">
        <v>21</v>
      </c>
      <c r="E67" s="2356">
        <v>1096737</v>
      </c>
      <c r="F67" s="2356">
        <v>305763</v>
      </c>
      <c r="G67" s="2356">
        <v>135130</v>
      </c>
      <c r="H67" s="2356">
        <v>655844</v>
      </c>
      <c r="I67" s="2356">
        <v>66755</v>
      </c>
      <c r="J67" s="2356">
        <v>562415</v>
      </c>
      <c r="K67" s="2356">
        <v>26674</v>
      </c>
      <c r="L67" s="2356" t="s">
        <v>22</v>
      </c>
      <c r="M67" s="2356">
        <v>3922</v>
      </c>
      <c r="N67" s="2356">
        <v>1053</v>
      </c>
      <c r="O67" s="2356">
        <v>2821</v>
      </c>
      <c r="P67" s="2356">
        <v>48</v>
      </c>
      <c r="Q67" s="2356" t="s">
        <v>21</v>
      </c>
      <c r="R67" s="2356">
        <v>46</v>
      </c>
      <c r="S67" s="208">
        <v>2</v>
      </c>
      <c r="T67" s="1388" t="s">
        <v>40</v>
      </c>
      <c r="U67" s="632" t="s">
        <v>26</v>
      </c>
      <c r="V67" s="1419" t="s">
        <v>26</v>
      </c>
      <c r="W67" s="1051" t="s">
        <v>26</v>
      </c>
      <c r="X67" s="1422" t="s">
        <v>181</v>
      </c>
      <c r="Y67" s="82" t="s">
        <v>22</v>
      </c>
      <c r="Z67" s="2356">
        <v>2425</v>
      </c>
      <c r="AA67" s="2356">
        <v>1625</v>
      </c>
      <c r="AB67" s="2356">
        <v>214</v>
      </c>
      <c r="AC67" s="2356">
        <v>586</v>
      </c>
      <c r="AD67" s="2356" t="s">
        <v>21</v>
      </c>
      <c r="AE67" s="2356">
        <v>506</v>
      </c>
      <c r="AF67" s="2356">
        <v>80</v>
      </c>
      <c r="AG67" s="2356" t="s">
        <v>22</v>
      </c>
      <c r="AH67" s="2356">
        <v>33346</v>
      </c>
      <c r="AI67" s="2356">
        <v>1400</v>
      </c>
      <c r="AJ67" s="2356">
        <v>9419</v>
      </c>
      <c r="AK67" s="2356">
        <v>22527</v>
      </c>
      <c r="AL67" s="2356">
        <v>17689</v>
      </c>
      <c r="AM67" s="2356">
        <v>4837</v>
      </c>
      <c r="AN67" s="208">
        <v>1</v>
      </c>
      <c r="AO67" s="1388" t="s">
        <v>40</v>
      </c>
      <c r="AP67" s="632" t="s">
        <v>26</v>
      </c>
      <c r="AQ67" s="1419" t="s">
        <v>26</v>
      </c>
      <c r="AR67" s="1051" t="s">
        <v>26</v>
      </c>
      <c r="AS67" s="1422" t="s">
        <v>181</v>
      </c>
      <c r="AT67" s="606" t="s">
        <v>22</v>
      </c>
      <c r="AU67" s="2356">
        <v>50217</v>
      </c>
      <c r="AV67" s="2356">
        <v>41297</v>
      </c>
      <c r="AW67" s="2356">
        <v>8920</v>
      </c>
      <c r="AX67" s="2356" t="s">
        <v>21</v>
      </c>
      <c r="AY67" s="2356" t="s">
        <v>21</v>
      </c>
      <c r="AZ67" s="2356" t="s">
        <v>21</v>
      </c>
      <c r="BA67" s="2356" t="s">
        <v>21</v>
      </c>
      <c r="BB67" s="2356" t="s">
        <v>21</v>
      </c>
      <c r="BC67" s="2356">
        <v>26825</v>
      </c>
      <c r="BD67" s="2356">
        <v>26825</v>
      </c>
      <c r="BE67" s="2356" t="s">
        <v>21</v>
      </c>
      <c r="BF67" s="2356" t="s">
        <v>21</v>
      </c>
      <c r="BG67" s="2356" t="s">
        <v>21</v>
      </c>
      <c r="BH67" s="2356" t="s">
        <v>21</v>
      </c>
      <c r="BI67" s="208" t="s">
        <v>21</v>
      </c>
      <c r="BJ67" s="1388" t="s">
        <v>40</v>
      </c>
      <c r="BK67" s="632" t="s">
        <v>26</v>
      </c>
      <c r="BL67" s="1419" t="s">
        <v>26</v>
      </c>
      <c r="BM67" s="1051" t="s">
        <v>26</v>
      </c>
      <c r="BN67" s="1422" t="s">
        <v>181</v>
      </c>
      <c r="BO67" s="82">
        <v>482</v>
      </c>
      <c r="BP67" s="2356">
        <v>482</v>
      </c>
      <c r="BQ67" s="2356">
        <v>473</v>
      </c>
      <c r="BR67" s="2356" t="s">
        <v>21</v>
      </c>
      <c r="BS67" s="2356">
        <v>9</v>
      </c>
      <c r="BT67" s="2356" t="s">
        <v>22</v>
      </c>
      <c r="BU67" s="2356" t="s">
        <v>21</v>
      </c>
      <c r="BV67" s="2356">
        <v>9</v>
      </c>
      <c r="BW67" s="2356" t="s">
        <v>21</v>
      </c>
      <c r="BX67" s="2356" t="s">
        <v>21</v>
      </c>
      <c r="BY67" s="2356" t="s">
        <v>21</v>
      </c>
      <c r="BZ67" s="2356" t="s">
        <v>21</v>
      </c>
      <c r="CA67" s="2356" t="s">
        <v>21</v>
      </c>
      <c r="CB67" s="2356" t="s">
        <v>21</v>
      </c>
      <c r="CC67" s="2356" t="s">
        <v>21</v>
      </c>
      <c r="CD67" s="208" t="s">
        <v>21</v>
      </c>
      <c r="CE67" s="1388" t="s">
        <v>40</v>
      </c>
      <c r="CF67" s="632" t="s">
        <v>26</v>
      </c>
    </row>
    <row r="68" spans="1:84" ht="15" customHeight="1">
      <c r="A68" s="1423" t="s">
        <v>26</v>
      </c>
      <c r="B68" s="1061" t="s">
        <v>26</v>
      </c>
      <c r="C68" s="1424" t="s">
        <v>182</v>
      </c>
      <c r="D68" s="106" t="s">
        <v>21</v>
      </c>
      <c r="E68" s="2357">
        <v>1263741</v>
      </c>
      <c r="F68" s="2357">
        <v>369192</v>
      </c>
      <c r="G68" s="2357">
        <v>160455</v>
      </c>
      <c r="H68" s="2357">
        <v>734094</v>
      </c>
      <c r="I68" s="2357">
        <v>80490</v>
      </c>
      <c r="J68" s="2357">
        <v>624789</v>
      </c>
      <c r="K68" s="2357">
        <v>28815</v>
      </c>
      <c r="L68" s="2357" t="s">
        <v>22</v>
      </c>
      <c r="M68" s="2357">
        <v>8404</v>
      </c>
      <c r="N68" s="2357">
        <v>1117</v>
      </c>
      <c r="O68" s="2357">
        <v>7233</v>
      </c>
      <c r="P68" s="2357">
        <v>54</v>
      </c>
      <c r="Q68" s="2357" t="s">
        <v>21</v>
      </c>
      <c r="R68" s="2357">
        <v>45</v>
      </c>
      <c r="S68" s="493">
        <v>9</v>
      </c>
      <c r="T68" s="1390" t="s">
        <v>41</v>
      </c>
      <c r="U68" s="635" t="s">
        <v>26</v>
      </c>
      <c r="V68" s="1423" t="s">
        <v>26</v>
      </c>
      <c r="W68" s="1061" t="s">
        <v>26</v>
      </c>
      <c r="X68" s="1424" t="s">
        <v>182</v>
      </c>
      <c r="Y68" s="106" t="s">
        <v>22</v>
      </c>
      <c r="Z68" s="2357">
        <v>2768</v>
      </c>
      <c r="AA68" s="2357">
        <v>1712</v>
      </c>
      <c r="AB68" s="2357">
        <v>551</v>
      </c>
      <c r="AC68" s="2357">
        <v>505</v>
      </c>
      <c r="AD68" s="2357" t="s">
        <v>21</v>
      </c>
      <c r="AE68" s="2357">
        <v>390</v>
      </c>
      <c r="AF68" s="2357">
        <v>115</v>
      </c>
      <c r="AG68" s="2357" t="s">
        <v>22</v>
      </c>
      <c r="AH68" s="2357">
        <v>38080</v>
      </c>
      <c r="AI68" s="2357">
        <v>1206</v>
      </c>
      <c r="AJ68" s="2357">
        <v>11686</v>
      </c>
      <c r="AK68" s="2357">
        <v>25188</v>
      </c>
      <c r="AL68" s="2357">
        <v>19729</v>
      </c>
      <c r="AM68" s="2357">
        <v>5458</v>
      </c>
      <c r="AN68" s="493">
        <v>1</v>
      </c>
      <c r="AO68" s="1390" t="s">
        <v>41</v>
      </c>
      <c r="AP68" s="635" t="s">
        <v>26</v>
      </c>
      <c r="AQ68" s="1423" t="s">
        <v>26</v>
      </c>
      <c r="AR68" s="1061" t="s">
        <v>26</v>
      </c>
      <c r="AS68" s="1424" t="s">
        <v>182</v>
      </c>
      <c r="AT68" s="565" t="s">
        <v>22</v>
      </c>
      <c r="AU68" s="2357">
        <v>86022</v>
      </c>
      <c r="AV68" s="2357">
        <v>67734</v>
      </c>
      <c r="AW68" s="2357">
        <v>18288</v>
      </c>
      <c r="AX68" s="2357" t="s">
        <v>21</v>
      </c>
      <c r="AY68" s="2357" t="s">
        <v>21</v>
      </c>
      <c r="AZ68" s="2357" t="s">
        <v>21</v>
      </c>
      <c r="BA68" s="2357" t="s">
        <v>21</v>
      </c>
      <c r="BB68" s="2357" t="s">
        <v>21</v>
      </c>
      <c r="BC68" s="2357">
        <v>34975</v>
      </c>
      <c r="BD68" s="2357">
        <v>34975</v>
      </c>
      <c r="BE68" s="2357" t="s">
        <v>21</v>
      </c>
      <c r="BF68" s="2357" t="s">
        <v>21</v>
      </c>
      <c r="BG68" s="2357" t="s">
        <v>21</v>
      </c>
      <c r="BH68" s="2357" t="s">
        <v>21</v>
      </c>
      <c r="BI68" s="493" t="s">
        <v>21</v>
      </c>
      <c r="BJ68" s="1390" t="s">
        <v>41</v>
      </c>
      <c r="BK68" s="635" t="s">
        <v>26</v>
      </c>
      <c r="BL68" s="1423" t="s">
        <v>26</v>
      </c>
      <c r="BM68" s="1061" t="s">
        <v>26</v>
      </c>
      <c r="BN68" s="1424" t="s">
        <v>182</v>
      </c>
      <c r="BO68" s="106">
        <v>533</v>
      </c>
      <c r="BP68" s="2357">
        <v>533</v>
      </c>
      <c r="BQ68" s="2357">
        <v>526</v>
      </c>
      <c r="BR68" s="2357" t="s">
        <v>21</v>
      </c>
      <c r="BS68" s="2357">
        <v>7</v>
      </c>
      <c r="BT68" s="2357" t="s">
        <v>22</v>
      </c>
      <c r="BU68" s="2357" t="s">
        <v>21</v>
      </c>
      <c r="BV68" s="2357">
        <v>7</v>
      </c>
      <c r="BW68" s="2357" t="s">
        <v>21</v>
      </c>
      <c r="BX68" s="2357" t="s">
        <v>21</v>
      </c>
      <c r="BY68" s="2357" t="s">
        <v>21</v>
      </c>
      <c r="BZ68" s="2357" t="s">
        <v>21</v>
      </c>
      <c r="CA68" s="2357" t="s">
        <v>21</v>
      </c>
      <c r="CB68" s="2357" t="s">
        <v>21</v>
      </c>
      <c r="CC68" s="2357" t="s">
        <v>21</v>
      </c>
      <c r="CD68" s="493" t="s">
        <v>21</v>
      </c>
      <c r="CE68" s="1390" t="s">
        <v>41</v>
      </c>
      <c r="CF68" s="635" t="s">
        <v>26</v>
      </c>
    </row>
    <row r="69" spans="1:84" ht="15" customHeight="1">
      <c r="A69" s="98"/>
      <c r="B69" s="98"/>
      <c r="C69" s="98"/>
      <c r="D69" s="200"/>
      <c r="E69" s="200"/>
      <c r="F69" s="200"/>
      <c r="G69" s="200"/>
      <c r="H69" s="200"/>
      <c r="I69" s="200"/>
      <c r="J69" s="200"/>
      <c r="K69" s="200"/>
      <c r="L69" s="200"/>
      <c r="M69" s="200"/>
      <c r="N69" s="200"/>
      <c r="O69" s="200"/>
      <c r="P69" s="200"/>
      <c r="Q69" s="200"/>
      <c r="R69" s="200"/>
      <c r="S69" s="200"/>
      <c r="T69" s="1398"/>
      <c r="U69" s="146"/>
      <c r="V69" s="98"/>
      <c r="W69" s="98"/>
      <c r="X69" s="98"/>
      <c r="Y69" s="200"/>
      <c r="Z69" s="200"/>
      <c r="AA69" s="200"/>
      <c r="AB69" s="200"/>
      <c r="AC69" s="200"/>
      <c r="AD69" s="200"/>
      <c r="AE69" s="200"/>
      <c r="AF69" s="200"/>
      <c r="AG69" s="200"/>
      <c r="AH69" s="200"/>
      <c r="AI69" s="200"/>
      <c r="AJ69" s="200"/>
      <c r="AK69" s="200"/>
      <c r="AL69" s="200"/>
      <c r="AM69" s="200"/>
      <c r="AN69" s="200"/>
      <c r="AO69" s="1398"/>
      <c r="AP69" s="146"/>
      <c r="AQ69" s="98"/>
      <c r="AR69" s="98"/>
      <c r="AS69" s="98"/>
      <c r="AT69" s="200"/>
      <c r="AU69" s="200"/>
      <c r="AV69" s="200"/>
      <c r="AW69" s="200"/>
      <c r="AX69" s="200"/>
      <c r="AY69" s="200"/>
      <c r="AZ69" s="200"/>
      <c r="BA69" s="200"/>
      <c r="BB69" s="200"/>
      <c r="BC69" s="200"/>
      <c r="BD69" s="200"/>
      <c r="BE69" s="200"/>
      <c r="BF69" s="200"/>
      <c r="BG69" s="200"/>
      <c r="BH69" s="200"/>
      <c r="BI69" s="200"/>
      <c r="BJ69" s="1398"/>
      <c r="BK69" s="146"/>
      <c r="BL69" s="98"/>
      <c r="BM69" s="98"/>
      <c r="BN69" s="98"/>
      <c r="CE69" s="1398"/>
      <c r="CF69" s="146"/>
    </row>
    <row r="70" spans="1:84" s="14" customFormat="1" ht="19.5" customHeight="1">
      <c r="A70" s="1456" t="s">
        <v>1893</v>
      </c>
      <c r="B70" s="494"/>
      <c r="C70" s="494"/>
      <c r="D70" s="1692"/>
      <c r="E70" s="494" t="s">
        <v>1611</v>
      </c>
      <c r="F70" s="494"/>
      <c r="G70" s="494"/>
      <c r="H70" s="494"/>
      <c r="I70" s="494"/>
      <c r="J70" s="617"/>
      <c r="K70" s="618" t="s">
        <v>1911</v>
      </c>
      <c r="L70" s="1907" t="s">
        <v>862</v>
      </c>
      <c r="M70" s="1692"/>
      <c r="N70" s="494" t="s">
        <v>1613</v>
      </c>
      <c r="O70" s="494"/>
      <c r="P70" s="494"/>
      <c r="Q70" s="494"/>
      <c r="R70" s="617"/>
      <c r="S70" s="618" t="s">
        <v>1911</v>
      </c>
      <c r="T70" s="1448"/>
      <c r="U70" s="494"/>
      <c r="V70" s="1456" t="s">
        <v>849</v>
      </c>
      <c r="W70" s="494"/>
      <c r="X70" s="494"/>
      <c r="Y70" s="1692"/>
      <c r="Z70" s="617" t="s">
        <v>1930</v>
      </c>
      <c r="AA70" s="494"/>
      <c r="AB70" s="494"/>
      <c r="AC70" s="494"/>
      <c r="AE70" s="617"/>
      <c r="AF70" s="618" t="s">
        <v>1911</v>
      </c>
      <c r="AG70" s="1907" t="s">
        <v>870</v>
      </c>
      <c r="AH70" s="1692"/>
      <c r="AI70" s="617" t="s">
        <v>1747</v>
      </c>
      <c r="AJ70" s="494"/>
      <c r="AK70" s="494"/>
      <c r="AL70" s="494"/>
      <c r="AM70" s="619"/>
      <c r="AN70" s="73" t="s">
        <v>1927</v>
      </c>
      <c r="AO70" s="1448"/>
      <c r="AP70" s="494"/>
      <c r="AQ70" s="1456" t="s">
        <v>610</v>
      </c>
      <c r="AR70" s="494"/>
      <c r="AS70" s="494"/>
      <c r="AT70" s="1692"/>
      <c r="AU70" s="494" t="s">
        <v>1716</v>
      </c>
      <c r="AV70" s="494"/>
      <c r="AW70" s="494"/>
      <c r="AX70" s="494"/>
      <c r="AZ70" s="617"/>
      <c r="BA70" s="618" t="s">
        <v>1911</v>
      </c>
      <c r="BB70" s="1456" t="s">
        <v>871</v>
      </c>
      <c r="BC70" s="1692"/>
      <c r="BD70" s="617" t="s">
        <v>1718</v>
      </c>
      <c r="BE70" s="494"/>
      <c r="BF70" s="494"/>
      <c r="BG70" s="494"/>
      <c r="BH70" s="1426"/>
      <c r="BI70" s="73" t="s">
        <v>1927</v>
      </c>
      <c r="BJ70" s="1448"/>
      <c r="BK70" s="494"/>
      <c r="BL70" s="1456" t="s">
        <v>206</v>
      </c>
      <c r="BM70" s="494"/>
      <c r="BN70" s="494"/>
      <c r="BO70" s="1692"/>
      <c r="BP70" s="617" t="s">
        <v>1656</v>
      </c>
      <c r="BR70" s="494"/>
      <c r="BS70" s="494"/>
      <c r="BT70" s="494"/>
      <c r="BU70" s="619"/>
      <c r="BV70" s="73" t="s">
        <v>1927</v>
      </c>
      <c r="CE70" s="1398"/>
      <c r="CF70" s="146"/>
    </row>
    <row r="71" spans="1:84" ht="18" customHeight="1">
      <c r="A71" s="1410">
        <v>40544</v>
      </c>
      <c r="B71" s="1441">
        <v>40544</v>
      </c>
      <c r="C71" s="1442">
        <v>40544</v>
      </c>
      <c r="D71" s="66" t="s">
        <v>22</v>
      </c>
      <c r="E71" s="2354">
        <v>309</v>
      </c>
      <c r="F71" s="2354" t="s">
        <v>22</v>
      </c>
      <c r="G71" s="2354" t="s">
        <v>22</v>
      </c>
      <c r="H71" s="2354">
        <v>309</v>
      </c>
      <c r="I71" s="2354" t="s">
        <v>22</v>
      </c>
      <c r="J71" s="2354" t="s">
        <v>22</v>
      </c>
      <c r="K71" s="2354">
        <v>309</v>
      </c>
      <c r="L71" s="2354" t="s">
        <v>22</v>
      </c>
      <c r="M71" s="2354">
        <v>2151</v>
      </c>
      <c r="N71" s="2354">
        <v>308</v>
      </c>
      <c r="O71" s="2354" t="s">
        <v>21</v>
      </c>
      <c r="P71" s="2354">
        <v>1843</v>
      </c>
      <c r="Q71" s="2354" t="s">
        <v>21</v>
      </c>
      <c r="R71" s="2354">
        <v>471</v>
      </c>
      <c r="S71" s="199">
        <v>1372</v>
      </c>
      <c r="T71" s="1385">
        <v>40544</v>
      </c>
      <c r="U71" s="624">
        <v>40544</v>
      </c>
      <c r="V71" s="1410">
        <v>40544</v>
      </c>
      <c r="W71" s="1441">
        <v>40544</v>
      </c>
      <c r="X71" s="1442">
        <v>40544</v>
      </c>
      <c r="Y71" s="66" t="s">
        <v>22</v>
      </c>
      <c r="Z71" s="2354">
        <v>1895534</v>
      </c>
      <c r="AA71" s="2354">
        <v>1570045</v>
      </c>
      <c r="AB71" s="2354">
        <v>15575</v>
      </c>
      <c r="AC71" s="2354">
        <v>309914</v>
      </c>
      <c r="AD71" s="2354" t="s">
        <v>21</v>
      </c>
      <c r="AE71" s="2354">
        <v>305485</v>
      </c>
      <c r="AF71" s="2354">
        <v>4429</v>
      </c>
      <c r="AG71" s="2354" t="s">
        <v>22</v>
      </c>
      <c r="AH71" s="2354">
        <v>8945238</v>
      </c>
      <c r="AI71" s="2354">
        <v>1419837</v>
      </c>
      <c r="AJ71" s="2354">
        <v>1014395</v>
      </c>
      <c r="AK71" s="2354">
        <v>6511006</v>
      </c>
      <c r="AL71" s="2354">
        <v>414916</v>
      </c>
      <c r="AM71" s="2354">
        <v>5806009</v>
      </c>
      <c r="AN71" s="199">
        <v>290081</v>
      </c>
      <c r="AO71" s="1385">
        <v>40544</v>
      </c>
      <c r="AP71" s="624">
        <v>40544</v>
      </c>
      <c r="AQ71" s="1410">
        <v>40544</v>
      </c>
      <c r="AR71" s="1441">
        <v>40544</v>
      </c>
      <c r="AS71" s="1442">
        <v>40544</v>
      </c>
      <c r="AT71" s="66" t="s">
        <v>21</v>
      </c>
      <c r="AU71" s="2354" t="s">
        <v>21</v>
      </c>
      <c r="AV71" s="2354" t="s">
        <v>21</v>
      </c>
      <c r="AW71" s="2354" t="s">
        <v>21</v>
      </c>
      <c r="AX71" s="2354" t="s">
        <v>21</v>
      </c>
      <c r="AY71" s="2354" t="s">
        <v>21</v>
      </c>
      <c r="AZ71" s="2354" t="s">
        <v>21</v>
      </c>
      <c r="BA71" s="2354" t="s">
        <v>21</v>
      </c>
      <c r="BB71" s="2354" t="s">
        <v>21</v>
      </c>
      <c r="BC71" s="2354">
        <v>64317</v>
      </c>
      <c r="BD71" s="2354">
        <v>3374</v>
      </c>
      <c r="BE71" s="2354">
        <v>604</v>
      </c>
      <c r="BF71" s="2354">
        <v>60339</v>
      </c>
      <c r="BG71" s="2354">
        <v>24476</v>
      </c>
      <c r="BH71" s="2354">
        <v>34017</v>
      </c>
      <c r="BI71" s="199">
        <v>1846</v>
      </c>
      <c r="BJ71" s="1385">
        <v>40544</v>
      </c>
      <c r="BK71" s="624">
        <v>40544</v>
      </c>
      <c r="BL71" s="1410">
        <v>40544</v>
      </c>
      <c r="BM71" s="1441">
        <v>40544</v>
      </c>
      <c r="BN71" s="1442">
        <v>40544</v>
      </c>
      <c r="BO71" s="66">
        <v>77</v>
      </c>
      <c r="BP71" s="2354">
        <v>77</v>
      </c>
      <c r="BQ71" s="2354" t="s">
        <v>21</v>
      </c>
      <c r="BR71" s="2354" t="s">
        <v>21</v>
      </c>
      <c r="BS71" s="2354">
        <v>77</v>
      </c>
      <c r="BT71" s="2354" t="s">
        <v>22</v>
      </c>
      <c r="BU71" s="2354" t="s">
        <v>21</v>
      </c>
      <c r="BV71" s="2354">
        <v>77</v>
      </c>
      <c r="BW71" s="621">
        <v>40544</v>
      </c>
      <c r="BX71" s="622">
        <v>40544</v>
      </c>
      <c r="BY71" s="2355"/>
      <c r="BZ71" s="2355"/>
      <c r="CA71" s="2355"/>
      <c r="CB71" s="2355"/>
      <c r="CC71" s="2355"/>
      <c r="CD71" s="2355"/>
      <c r="CE71" s="1394"/>
      <c r="CF71" s="624"/>
    </row>
    <row r="72" spans="1:84" ht="15" customHeight="1">
      <c r="A72" s="1413"/>
      <c r="B72" s="1411">
        <v>40909</v>
      </c>
      <c r="C72" s="440"/>
      <c r="D72" s="75" t="s">
        <v>22</v>
      </c>
      <c r="E72" s="2355">
        <v>341</v>
      </c>
      <c r="F72" s="2355" t="s">
        <v>22</v>
      </c>
      <c r="G72" s="2355" t="s">
        <v>22</v>
      </c>
      <c r="H72" s="2355">
        <v>341</v>
      </c>
      <c r="I72" s="2355" t="s">
        <v>22</v>
      </c>
      <c r="J72" s="2355" t="s">
        <v>22</v>
      </c>
      <c r="K72" s="2355">
        <v>341</v>
      </c>
      <c r="L72" s="2355" t="s">
        <v>22</v>
      </c>
      <c r="M72" s="2355">
        <v>3029</v>
      </c>
      <c r="N72" s="2355" t="s">
        <v>21</v>
      </c>
      <c r="O72" s="2355" t="s">
        <v>21</v>
      </c>
      <c r="P72" s="2355">
        <v>3029</v>
      </c>
      <c r="Q72" s="2355" t="s">
        <v>21</v>
      </c>
      <c r="R72" s="2355">
        <v>2012</v>
      </c>
      <c r="S72" s="205">
        <v>1017</v>
      </c>
      <c r="T72" s="1385">
        <v>40909</v>
      </c>
      <c r="U72" s="624">
        <v>40909</v>
      </c>
      <c r="V72" s="1413"/>
      <c r="W72" s="1411">
        <v>40909</v>
      </c>
      <c r="X72" s="440"/>
      <c r="Y72" s="75" t="s">
        <v>22</v>
      </c>
      <c r="Z72" s="2355">
        <v>1823454</v>
      </c>
      <c r="AA72" s="2355">
        <v>1543423</v>
      </c>
      <c r="AB72" s="2355">
        <v>15333</v>
      </c>
      <c r="AC72" s="2355">
        <v>264698</v>
      </c>
      <c r="AD72" s="2355" t="s">
        <v>21</v>
      </c>
      <c r="AE72" s="2355">
        <v>247483</v>
      </c>
      <c r="AF72" s="2355">
        <v>17215</v>
      </c>
      <c r="AG72" s="2355" t="s">
        <v>22</v>
      </c>
      <c r="AH72" s="2355">
        <v>8904621</v>
      </c>
      <c r="AI72" s="2355">
        <v>1350345</v>
      </c>
      <c r="AJ72" s="2355">
        <v>1034300</v>
      </c>
      <c r="AK72" s="2355">
        <v>6519976</v>
      </c>
      <c r="AL72" s="2355">
        <v>420035</v>
      </c>
      <c r="AM72" s="2355">
        <v>5787211</v>
      </c>
      <c r="AN72" s="205">
        <v>312730</v>
      </c>
      <c r="AO72" s="1385">
        <v>40909</v>
      </c>
      <c r="AP72" s="624">
        <v>40909</v>
      </c>
      <c r="AQ72" s="1413"/>
      <c r="AR72" s="1411">
        <v>40909</v>
      </c>
      <c r="AS72" s="440"/>
      <c r="AT72" s="75" t="s">
        <v>21</v>
      </c>
      <c r="AU72" s="2355" t="s">
        <v>21</v>
      </c>
      <c r="AV72" s="2355" t="s">
        <v>21</v>
      </c>
      <c r="AW72" s="2355" t="s">
        <v>21</v>
      </c>
      <c r="AX72" s="2355" t="s">
        <v>21</v>
      </c>
      <c r="AY72" s="2355" t="s">
        <v>21</v>
      </c>
      <c r="AZ72" s="2355" t="s">
        <v>21</v>
      </c>
      <c r="BA72" s="2355" t="s">
        <v>21</v>
      </c>
      <c r="BB72" s="2355" t="s">
        <v>21</v>
      </c>
      <c r="BC72" s="2355">
        <v>78590</v>
      </c>
      <c r="BD72" s="2355">
        <v>2837</v>
      </c>
      <c r="BE72" s="2355">
        <v>603</v>
      </c>
      <c r="BF72" s="2355">
        <v>75150</v>
      </c>
      <c r="BG72" s="2355">
        <v>28703</v>
      </c>
      <c r="BH72" s="2355">
        <v>43442</v>
      </c>
      <c r="BI72" s="205">
        <v>3005</v>
      </c>
      <c r="BJ72" s="1385">
        <v>40909</v>
      </c>
      <c r="BK72" s="624">
        <v>40909</v>
      </c>
      <c r="BL72" s="1413"/>
      <c r="BM72" s="1411">
        <v>40909</v>
      </c>
      <c r="BN72" s="440"/>
      <c r="BO72" s="75">
        <v>77</v>
      </c>
      <c r="BP72" s="2355">
        <v>77</v>
      </c>
      <c r="BQ72" s="2355" t="s">
        <v>21</v>
      </c>
      <c r="BR72" s="2355" t="s">
        <v>21</v>
      </c>
      <c r="BS72" s="2355">
        <v>77</v>
      </c>
      <c r="BT72" s="2355" t="s">
        <v>22</v>
      </c>
      <c r="BU72" s="2355" t="s">
        <v>21</v>
      </c>
      <c r="BV72" s="2355">
        <v>77</v>
      </c>
      <c r="BW72" s="623">
        <v>40909</v>
      </c>
      <c r="BX72" s="624">
        <v>40909</v>
      </c>
      <c r="BY72" s="2355"/>
      <c r="BZ72" s="2355"/>
      <c r="CA72" s="2355"/>
      <c r="CB72" s="2355"/>
      <c r="CC72" s="2355"/>
      <c r="CD72" s="2355"/>
      <c r="CE72" s="1394"/>
      <c r="CF72" s="624"/>
    </row>
    <row r="73" spans="1:84" ht="15" customHeight="1">
      <c r="A73" s="1413"/>
      <c r="B73" s="1411">
        <v>41275</v>
      </c>
      <c r="C73" s="440"/>
      <c r="D73" s="75" t="s">
        <v>22</v>
      </c>
      <c r="E73" s="2355">
        <v>352</v>
      </c>
      <c r="F73" s="2355" t="s">
        <v>22</v>
      </c>
      <c r="G73" s="2355" t="s">
        <v>22</v>
      </c>
      <c r="H73" s="2355">
        <v>352</v>
      </c>
      <c r="I73" s="2355" t="s">
        <v>22</v>
      </c>
      <c r="J73" s="2355" t="s">
        <v>22</v>
      </c>
      <c r="K73" s="2355">
        <v>352</v>
      </c>
      <c r="L73" s="2355" t="s">
        <v>22</v>
      </c>
      <c r="M73" s="2355">
        <v>3343</v>
      </c>
      <c r="N73" s="2355" t="s">
        <v>21</v>
      </c>
      <c r="O73" s="2355" t="s">
        <v>21</v>
      </c>
      <c r="P73" s="2355">
        <v>3343</v>
      </c>
      <c r="Q73" s="2355" t="s">
        <v>21</v>
      </c>
      <c r="R73" s="2355">
        <v>2314</v>
      </c>
      <c r="S73" s="205">
        <v>1029</v>
      </c>
      <c r="T73" s="1385">
        <v>41275</v>
      </c>
      <c r="U73" s="624">
        <v>41275</v>
      </c>
      <c r="V73" s="1413"/>
      <c r="W73" s="1411">
        <v>41275</v>
      </c>
      <c r="X73" s="440"/>
      <c r="Y73" s="75" t="s">
        <v>22</v>
      </c>
      <c r="Z73" s="2355">
        <v>1770631</v>
      </c>
      <c r="AA73" s="2355">
        <v>1480602</v>
      </c>
      <c r="AB73" s="2355">
        <v>15646</v>
      </c>
      <c r="AC73" s="2355">
        <v>274383</v>
      </c>
      <c r="AD73" s="2355" t="s">
        <v>21</v>
      </c>
      <c r="AE73" s="2355">
        <v>254235</v>
      </c>
      <c r="AF73" s="2355">
        <v>20148</v>
      </c>
      <c r="AG73" s="2355" t="s">
        <v>22</v>
      </c>
      <c r="AH73" s="2355">
        <v>9203689</v>
      </c>
      <c r="AI73" s="2355">
        <v>1432410</v>
      </c>
      <c r="AJ73" s="2355">
        <v>1105842</v>
      </c>
      <c r="AK73" s="2355">
        <v>6665437</v>
      </c>
      <c r="AL73" s="2355">
        <v>364498</v>
      </c>
      <c r="AM73" s="2355">
        <v>6001917</v>
      </c>
      <c r="AN73" s="205">
        <v>299022</v>
      </c>
      <c r="AO73" s="1385">
        <v>41275</v>
      </c>
      <c r="AP73" s="624">
        <v>41275</v>
      </c>
      <c r="AQ73" s="1413"/>
      <c r="AR73" s="1411">
        <v>41275</v>
      </c>
      <c r="AS73" s="440"/>
      <c r="AT73" s="75" t="s">
        <v>21</v>
      </c>
      <c r="AU73" s="2355" t="s">
        <v>21</v>
      </c>
      <c r="AV73" s="2355" t="s">
        <v>21</v>
      </c>
      <c r="AW73" s="2355" t="s">
        <v>21</v>
      </c>
      <c r="AX73" s="2355" t="s">
        <v>21</v>
      </c>
      <c r="AY73" s="2355" t="s">
        <v>21</v>
      </c>
      <c r="AZ73" s="2355" t="s">
        <v>21</v>
      </c>
      <c r="BA73" s="2355" t="s">
        <v>21</v>
      </c>
      <c r="BB73" s="2355" t="s">
        <v>21</v>
      </c>
      <c r="BC73" s="2355">
        <v>69012</v>
      </c>
      <c r="BD73" s="2355">
        <v>3180</v>
      </c>
      <c r="BE73" s="2355" t="s">
        <v>21</v>
      </c>
      <c r="BF73" s="2355">
        <v>65832</v>
      </c>
      <c r="BG73" s="2355">
        <v>25833</v>
      </c>
      <c r="BH73" s="2355">
        <v>37560</v>
      </c>
      <c r="BI73" s="205">
        <v>2439</v>
      </c>
      <c r="BJ73" s="1385">
        <v>41275</v>
      </c>
      <c r="BK73" s="624">
        <v>41275</v>
      </c>
      <c r="BL73" s="1413"/>
      <c r="BM73" s="1411">
        <v>41275</v>
      </c>
      <c r="BN73" s="440"/>
      <c r="BO73" s="75">
        <v>90</v>
      </c>
      <c r="BP73" s="2355">
        <v>90</v>
      </c>
      <c r="BQ73" s="2355" t="s">
        <v>21</v>
      </c>
      <c r="BR73" s="2355" t="s">
        <v>21</v>
      </c>
      <c r="BS73" s="2355">
        <v>90</v>
      </c>
      <c r="BT73" s="2355" t="s">
        <v>22</v>
      </c>
      <c r="BU73" s="2355" t="s">
        <v>21</v>
      </c>
      <c r="BV73" s="2355">
        <v>90</v>
      </c>
      <c r="BW73" s="623">
        <v>41275</v>
      </c>
      <c r="BX73" s="624">
        <v>41275</v>
      </c>
      <c r="BY73" s="2355"/>
      <c r="BZ73" s="2355"/>
      <c r="CA73" s="2355"/>
      <c r="CB73" s="2355"/>
      <c r="CC73" s="2355"/>
      <c r="CD73" s="2355"/>
      <c r="CE73" s="1394"/>
      <c r="CF73" s="624"/>
    </row>
    <row r="74" spans="1:84" ht="15" customHeight="1">
      <c r="A74" s="1413"/>
      <c r="B74" s="1411">
        <v>41640</v>
      </c>
      <c r="C74" s="440"/>
      <c r="D74" s="75" t="s">
        <v>22</v>
      </c>
      <c r="E74" s="2355">
        <v>333</v>
      </c>
      <c r="F74" s="2355" t="s">
        <v>22</v>
      </c>
      <c r="G74" s="2355" t="s">
        <v>22</v>
      </c>
      <c r="H74" s="2355">
        <v>333</v>
      </c>
      <c r="I74" s="2355" t="s">
        <v>22</v>
      </c>
      <c r="J74" s="2355" t="s">
        <v>22</v>
      </c>
      <c r="K74" s="2355">
        <v>333</v>
      </c>
      <c r="L74" s="2355" t="s">
        <v>22</v>
      </c>
      <c r="M74" s="2355">
        <v>1126</v>
      </c>
      <c r="N74" s="2355" t="s">
        <v>21</v>
      </c>
      <c r="O74" s="2355" t="s">
        <v>21</v>
      </c>
      <c r="P74" s="2355">
        <v>1126</v>
      </c>
      <c r="Q74" s="2355" t="s">
        <v>21</v>
      </c>
      <c r="R74" s="2355">
        <v>250</v>
      </c>
      <c r="S74" s="205">
        <v>876</v>
      </c>
      <c r="T74" s="1385">
        <v>41640</v>
      </c>
      <c r="U74" s="624">
        <v>41640</v>
      </c>
      <c r="V74" s="1413"/>
      <c r="W74" s="1411">
        <v>41640</v>
      </c>
      <c r="X74" s="440"/>
      <c r="Y74" s="75" t="s">
        <v>22</v>
      </c>
      <c r="Z74" s="2355">
        <v>1635066</v>
      </c>
      <c r="AA74" s="2355">
        <v>1366888</v>
      </c>
      <c r="AB74" s="2355">
        <v>16537</v>
      </c>
      <c r="AC74" s="2355">
        <v>251641</v>
      </c>
      <c r="AD74" s="2355" t="s">
        <v>21</v>
      </c>
      <c r="AE74" s="2355">
        <v>241905</v>
      </c>
      <c r="AF74" s="2355">
        <v>9736</v>
      </c>
      <c r="AG74" s="2355" t="s">
        <v>22</v>
      </c>
      <c r="AH74" s="2355">
        <v>8704724</v>
      </c>
      <c r="AI74" s="2355">
        <v>1356749</v>
      </c>
      <c r="AJ74" s="2355">
        <v>1095790</v>
      </c>
      <c r="AK74" s="2355">
        <v>6252185</v>
      </c>
      <c r="AL74" s="2355">
        <v>400378</v>
      </c>
      <c r="AM74" s="2355">
        <v>5608228</v>
      </c>
      <c r="AN74" s="205">
        <v>243579</v>
      </c>
      <c r="AO74" s="1385">
        <v>41640</v>
      </c>
      <c r="AP74" s="624">
        <v>41640</v>
      </c>
      <c r="AQ74" s="1413"/>
      <c r="AR74" s="1411">
        <v>41640</v>
      </c>
      <c r="AS74" s="440"/>
      <c r="AT74" s="75" t="s">
        <v>21</v>
      </c>
      <c r="AU74" s="2355" t="s">
        <v>21</v>
      </c>
      <c r="AV74" s="2355" t="s">
        <v>21</v>
      </c>
      <c r="AW74" s="2355" t="s">
        <v>21</v>
      </c>
      <c r="AX74" s="2355" t="s">
        <v>21</v>
      </c>
      <c r="AY74" s="2355" t="s">
        <v>21</v>
      </c>
      <c r="AZ74" s="2355" t="s">
        <v>21</v>
      </c>
      <c r="BA74" s="2355" t="s">
        <v>21</v>
      </c>
      <c r="BB74" s="2355" t="s">
        <v>21</v>
      </c>
      <c r="BC74" s="2355">
        <v>72577</v>
      </c>
      <c r="BD74" s="2355">
        <v>3486</v>
      </c>
      <c r="BE74" s="2355" t="s">
        <v>21</v>
      </c>
      <c r="BF74" s="2355">
        <v>69091</v>
      </c>
      <c r="BG74" s="2355">
        <v>23401</v>
      </c>
      <c r="BH74" s="2355">
        <v>43146</v>
      </c>
      <c r="BI74" s="205">
        <v>2544</v>
      </c>
      <c r="BJ74" s="1385">
        <v>41640</v>
      </c>
      <c r="BK74" s="624">
        <v>41640</v>
      </c>
      <c r="BL74" s="1413"/>
      <c r="BM74" s="1411">
        <v>41640</v>
      </c>
      <c r="BN74" s="440"/>
      <c r="BO74" s="75">
        <v>66</v>
      </c>
      <c r="BP74" s="2355">
        <v>66</v>
      </c>
      <c r="BQ74" s="2355" t="s">
        <v>21</v>
      </c>
      <c r="BR74" s="2355" t="s">
        <v>21</v>
      </c>
      <c r="BS74" s="2355">
        <v>66</v>
      </c>
      <c r="BT74" s="2355" t="s">
        <v>22</v>
      </c>
      <c r="BU74" s="2355" t="s">
        <v>21</v>
      </c>
      <c r="BV74" s="2355">
        <v>66</v>
      </c>
      <c r="BW74" s="623">
        <v>41640</v>
      </c>
      <c r="BX74" s="624">
        <v>41640</v>
      </c>
      <c r="BY74" s="2355"/>
      <c r="BZ74" s="2355"/>
      <c r="CA74" s="2355"/>
      <c r="CB74" s="2355"/>
      <c r="CC74" s="2355"/>
      <c r="CD74" s="2355"/>
      <c r="CE74" s="1394"/>
      <c r="CF74" s="624"/>
    </row>
    <row r="75" spans="1:84" ht="15" customHeight="1">
      <c r="A75" s="1413"/>
      <c r="B75" s="1411">
        <v>42005</v>
      </c>
      <c r="C75" s="440"/>
      <c r="D75" s="75" t="s">
        <v>22</v>
      </c>
      <c r="E75" s="2355">
        <v>347</v>
      </c>
      <c r="F75" s="2355" t="s">
        <v>22</v>
      </c>
      <c r="G75" s="2355" t="s">
        <v>22</v>
      </c>
      <c r="H75" s="2355">
        <v>347</v>
      </c>
      <c r="I75" s="2355" t="s">
        <v>22</v>
      </c>
      <c r="J75" s="2355" t="s">
        <v>22</v>
      </c>
      <c r="K75" s="2355">
        <v>347</v>
      </c>
      <c r="L75" s="2355" t="s">
        <v>22</v>
      </c>
      <c r="M75" s="2355">
        <v>2781</v>
      </c>
      <c r="N75" s="2355" t="s">
        <v>21</v>
      </c>
      <c r="O75" s="2355" t="s">
        <v>21</v>
      </c>
      <c r="P75" s="2355">
        <v>2781</v>
      </c>
      <c r="Q75" s="2355" t="s">
        <v>21</v>
      </c>
      <c r="R75" s="2355">
        <v>2055</v>
      </c>
      <c r="S75" s="205">
        <v>726</v>
      </c>
      <c r="T75" s="1385">
        <v>42005</v>
      </c>
      <c r="U75" s="624">
        <v>42005</v>
      </c>
      <c r="V75" s="1413"/>
      <c r="W75" s="1411">
        <v>42005</v>
      </c>
      <c r="X75" s="440"/>
      <c r="Y75" s="75" t="s">
        <v>22</v>
      </c>
      <c r="Z75" s="2355">
        <v>1481361</v>
      </c>
      <c r="AA75" s="2355">
        <v>1223144</v>
      </c>
      <c r="AB75" s="2355">
        <v>13576</v>
      </c>
      <c r="AC75" s="2355">
        <v>244641</v>
      </c>
      <c r="AD75" s="2355">
        <v>1123</v>
      </c>
      <c r="AE75" s="2355">
        <v>226947</v>
      </c>
      <c r="AF75" s="2355">
        <v>16571</v>
      </c>
      <c r="AG75" s="2355" t="s">
        <v>22</v>
      </c>
      <c r="AH75" s="2355">
        <v>8843968</v>
      </c>
      <c r="AI75" s="2355">
        <v>1390789</v>
      </c>
      <c r="AJ75" s="2355">
        <v>1114505</v>
      </c>
      <c r="AK75" s="2355">
        <v>6338674</v>
      </c>
      <c r="AL75" s="2355">
        <v>383032</v>
      </c>
      <c r="AM75" s="2355">
        <v>5704737</v>
      </c>
      <c r="AN75" s="205">
        <v>250905</v>
      </c>
      <c r="AO75" s="1385">
        <v>42005</v>
      </c>
      <c r="AP75" s="624">
        <v>42005</v>
      </c>
      <c r="AQ75" s="1413"/>
      <c r="AR75" s="1411">
        <v>42005</v>
      </c>
      <c r="AS75" s="440"/>
      <c r="AT75" s="75" t="s">
        <v>21</v>
      </c>
      <c r="AU75" s="2355" t="s">
        <v>21</v>
      </c>
      <c r="AV75" s="2355" t="s">
        <v>21</v>
      </c>
      <c r="AW75" s="2355" t="s">
        <v>21</v>
      </c>
      <c r="AX75" s="2355" t="s">
        <v>21</v>
      </c>
      <c r="AY75" s="2355" t="s">
        <v>21</v>
      </c>
      <c r="AZ75" s="2355" t="s">
        <v>21</v>
      </c>
      <c r="BA75" s="2355" t="s">
        <v>21</v>
      </c>
      <c r="BB75" s="2355" t="s">
        <v>21</v>
      </c>
      <c r="BC75" s="2355">
        <v>63215</v>
      </c>
      <c r="BD75" s="2355">
        <v>3699</v>
      </c>
      <c r="BE75" s="2355" t="s">
        <v>21</v>
      </c>
      <c r="BF75" s="2355">
        <v>59516</v>
      </c>
      <c r="BG75" s="2355">
        <v>20222</v>
      </c>
      <c r="BH75" s="2355">
        <v>36873</v>
      </c>
      <c r="BI75" s="205">
        <v>2421</v>
      </c>
      <c r="BJ75" s="1385">
        <v>42005</v>
      </c>
      <c r="BK75" s="624">
        <v>42005</v>
      </c>
      <c r="BL75" s="1413"/>
      <c r="BM75" s="1411">
        <v>42005</v>
      </c>
      <c r="BN75" s="440"/>
      <c r="BO75" s="75">
        <v>4355</v>
      </c>
      <c r="BP75" s="2355">
        <v>4355</v>
      </c>
      <c r="BQ75" s="2355">
        <v>4262</v>
      </c>
      <c r="BR75" s="2355" t="s">
        <v>21</v>
      </c>
      <c r="BS75" s="2355">
        <v>93</v>
      </c>
      <c r="BT75" s="2355" t="s">
        <v>22</v>
      </c>
      <c r="BU75" s="2355" t="s">
        <v>21</v>
      </c>
      <c r="BV75" s="2355">
        <v>93</v>
      </c>
      <c r="BW75" s="623">
        <v>42005</v>
      </c>
      <c r="BX75" s="624">
        <v>42005</v>
      </c>
      <c r="BY75" s="2355"/>
      <c r="BZ75" s="2355"/>
      <c r="CA75" s="2355"/>
      <c r="CB75" s="2355"/>
      <c r="CC75" s="2355"/>
      <c r="CD75" s="2355"/>
      <c r="CE75" s="1394"/>
      <c r="CF75" s="624"/>
    </row>
    <row r="76" spans="1:84" ht="7.5" customHeight="1">
      <c r="A76" s="1413"/>
      <c r="B76" s="1252"/>
      <c r="C76" s="440"/>
      <c r="D76" s="947"/>
      <c r="E76" s="625"/>
      <c r="F76" s="625"/>
      <c r="G76" s="625"/>
      <c r="H76" s="625"/>
      <c r="I76" s="625"/>
      <c r="J76" s="625"/>
      <c r="K76" s="625"/>
      <c r="L76" s="625"/>
      <c r="M76" s="625"/>
      <c r="N76" s="625"/>
      <c r="O76" s="625"/>
      <c r="P76" s="625"/>
      <c r="Q76" s="625"/>
      <c r="R76" s="625"/>
      <c r="S76" s="626"/>
      <c r="T76" s="1386"/>
      <c r="U76" s="486"/>
      <c r="V76" s="1413"/>
      <c r="W76" s="1252"/>
      <c r="X76" s="440"/>
      <c r="Y76" s="947"/>
      <c r="Z76" s="625"/>
      <c r="AA76" s="625"/>
      <c r="AB76" s="625"/>
      <c r="AC76" s="625"/>
      <c r="AD76" s="625"/>
      <c r="AE76" s="625"/>
      <c r="AF76" s="625"/>
      <c r="AG76" s="625"/>
      <c r="AH76" s="625"/>
      <c r="AI76" s="625"/>
      <c r="AJ76" s="625"/>
      <c r="AK76" s="625"/>
      <c r="AL76" s="625"/>
      <c r="AM76" s="625"/>
      <c r="AN76" s="626"/>
      <c r="AO76" s="1386"/>
      <c r="AP76" s="486"/>
      <c r="AQ76" s="1413"/>
      <c r="AR76" s="1252"/>
      <c r="AS76" s="440"/>
      <c r="AT76" s="947"/>
      <c r="AU76" s="625"/>
      <c r="AV76" s="625"/>
      <c r="AW76" s="625"/>
      <c r="AX76" s="625"/>
      <c r="AY76" s="625"/>
      <c r="AZ76" s="625"/>
      <c r="BA76" s="625"/>
      <c r="BB76" s="625"/>
      <c r="BC76" s="625"/>
      <c r="BD76" s="625"/>
      <c r="BE76" s="625"/>
      <c r="BF76" s="625"/>
      <c r="BG76" s="625"/>
      <c r="BH76" s="625"/>
      <c r="BI76" s="626"/>
      <c r="BJ76" s="1386"/>
      <c r="BK76" s="486"/>
      <c r="BL76" s="1413"/>
      <c r="BM76" s="1252"/>
      <c r="BN76" s="440"/>
      <c r="BO76" s="947"/>
      <c r="BP76" s="625"/>
      <c r="BQ76" s="625"/>
      <c r="BR76" s="625"/>
      <c r="BS76" s="625"/>
      <c r="BT76" s="625"/>
      <c r="BU76" s="625"/>
      <c r="BV76" s="625"/>
      <c r="BW76" s="1594"/>
      <c r="BX76" s="486"/>
      <c r="BY76" s="625"/>
      <c r="BZ76" s="625"/>
      <c r="CA76" s="625"/>
      <c r="CB76" s="625"/>
      <c r="CC76" s="625"/>
      <c r="CD76" s="625"/>
      <c r="CE76" s="1395"/>
      <c r="CF76" s="486"/>
    </row>
    <row r="77" spans="1:84" ht="15" customHeight="1">
      <c r="A77" s="1415">
        <v>41365</v>
      </c>
      <c r="B77" s="1045">
        <v>41365</v>
      </c>
      <c r="C77" s="1443">
        <v>41365</v>
      </c>
      <c r="D77" s="82" t="s">
        <v>22</v>
      </c>
      <c r="E77" s="2356">
        <v>352</v>
      </c>
      <c r="F77" s="2356" t="s">
        <v>22</v>
      </c>
      <c r="G77" s="2356" t="s">
        <v>22</v>
      </c>
      <c r="H77" s="2356">
        <v>352</v>
      </c>
      <c r="I77" s="2356" t="s">
        <v>22</v>
      </c>
      <c r="J77" s="2356" t="s">
        <v>22</v>
      </c>
      <c r="K77" s="2356">
        <v>352</v>
      </c>
      <c r="L77" s="2356" t="s">
        <v>22</v>
      </c>
      <c r="M77" s="2356">
        <v>3533</v>
      </c>
      <c r="N77" s="2356" t="s">
        <v>21</v>
      </c>
      <c r="O77" s="2356" t="s">
        <v>21</v>
      </c>
      <c r="P77" s="2356">
        <v>3533</v>
      </c>
      <c r="Q77" s="2356" t="s">
        <v>21</v>
      </c>
      <c r="R77" s="2356">
        <v>2529</v>
      </c>
      <c r="S77" s="208">
        <v>1004</v>
      </c>
      <c r="T77" s="1387">
        <v>41365</v>
      </c>
      <c r="U77" s="628">
        <v>41365</v>
      </c>
      <c r="V77" s="1415">
        <v>41365</v>
      </c>
      <c r="W77" s="1045">
        <v>41365</v>
      </c>
      <c r="X77" s="1443">
        <v>41365</v>
      </c>
      <c r="Y77" s="82" t="s">
        <v>22</v>
      </c>
      <c r="Z77" s="2356">
        <v>1707367</v>
      </c>
      <c r="AA77" s="2356">
        <v>1423736</v>
      </c>
      <c r="AB77" s="2356">
        <v>15068</v>
      </c>
      <c r="AC77" s="2356">
        <v>268563</v>
      </c>
      <c r="AD77" s="2356" t="s">
        <v>21</v>
      </c>
      <c r="AE77" s="2356">
        <v>250933</v>
      </c>
      <c r="AF77" s="2356">
        <v>17630</v>
      </c>
      <c r="AG77" s="2356" t="s">
        <v>22</v>
      </c>
      <c r="AH77" s="2356">
        <v>9189442</v>
      </c>
      <c r="AI77" s="2356">
        <v>1460168</v>
      </c>
      <c r="AJ77" s="2356">
        <v>1117075</v>
      </c>
      <c r="AK77" s="2356">
        <v>6612199</v>
      </c>
      <c r="AL77" s="2356">
        <v>373521</v>
      </c>
      <c r="AM77" s="2356">
        <v>5949397</v>
      </c>
      <c r="AN77" s="208">
        <v>289281</v>
      </c>
      <c r="AO77" s="1387">
        <v>41365</v>
      </c>
      <c r="AP77" s="628">
        <v>41365</v>
      </c>
      <c r="AQ77" s="1415">
        <v>41365</v>
      </c>
      <c r="AR77" s="1045">
        <v>41365</v>
      </c>
      <c r="AS77" s="1443">
        <v>41365</v>
      </c>
      <c r="AT77" s="82" t="s">
        <v>21</v>
      </c>
      <c r="AU77" s="2356" t="s">
        <v>21</v>
      </c>
      <c r="AV77" s="2356" t="s">
        <v>21</v>
      </c>
      <c r="AW77" s="2356" t="s">
        <v>21</v>
      </c>
      <c r="AX77" s="2356" t="s">
        <v>21</v>
      </c>
      <c r="AY77" s="2356" t="s">
        <v>21</v>
      </c>
      <c r="AZ77" s="2356" t="s">
        <v>21</v>
      </c>
      <c r="BA77" s="2356" t="s">
        <v>21</v>
      </c>
      <c r="BB77" s="2356" t="s">
        <v>21</v>
      </c>
      <c r="BC77" s="2356">
        <v>65950</v>
      </c>
      <c r="BD77" s="2356">
        <v>3252</v>
      </c>
      <c r="BE77" s="2356" t="s">
        <v>21</v>
      </c>
      <c r="BF77" s="2356">
        <v>62698</v>
      </c>
      <c r="BG77" s="2356">
        <v>22866</v>
      </c>
      <c r="BH77" s="2356">
        <v>37258</v>
      </c>
      <c r="BI77" s="208">
        <v>2574</v>
      </c>
      <c r="BJ77" s="1387">
        <v>41365</v>
      </c>
      <c r="BK77" s="628">
        <v>41365</v>
      </c>
      <c r="BL77" s="1415">
        <v>41365</v>
      </c>
      <c r="BM77" s="1045">
        <v>41365</v>
      </c>
      <c r="BN77" s="1443">
        <v>41365</v>
      </c>
      <c r="BO77" s="82">
        <v>81</v>
      </c>
      <c r="BP77" s="2356">
        <v>81</v>
      </c>
      <c r="BQ77" s="2356" t="s">
        <v>21</v>
      </c>
      <c r="BR77" s="2356" t="s">
        <v>21</v>
      </c>
      <c r="BS77" s="2356">
        <v>81</v>
      </c>
      <c r="BT77" s="2356" t="s">
        <v>22</v>
      </c>
      <c r="BU77" s="2356" t="s">
        <v>21</v>
      </c>
      <c r="BV77" s="2356">
        <v>81</v>
      </c>
      <c r="BW77" s="629">
        <v>41365</v>
      </c>
      <c r="BX77" s="628">
        <v>41365</v>
      </c>
      <c r="BY77" s="2356"/>
      <c r="BZ77" s="2356"/>
      <c r="CA77" s="2356"/>
      <c r="CB77" s="2356"/>
      <c r="CC77" s="2356"/>
      <c r="CD77" s="2356"/>
      <c r="CE77" s="1396"/>
      <c r="CF77" s="628"/>
    </row>
    <row r="78" spans="1:84" ht="15" customHeight="1">
      <c r="A78" s="1417"/>
      <c r="B78" s="1045">
        <v>41730</v>
      </c>
      <c r="C78" s="377"/>
      <c r="D78" s="82" t="s">
        <v>22</v>
      </c>
      <c r="E78" s="2356">
        <v>331</v>
      </c>
      <c r="F78" s="2356" t="s">
        <v>22</v>
      </c>
      <c r="G78" s="2356" t="s">
        <v>22</v>
      </c>
      <c r="H78" s="2356">
        <v>331</v>
      </c>
      <c r="I78" s="2356" t="s">
        <v>22</v>
      </c>
      <c r="J78" s="2356" t="s">
        <v>22</v>
      </c>
      <c r="K78" s="2356">
        <v>331</v>
      </c>
      <c r="L78" s="2356" t="s">
        <v>22</v>
      </c>
      <c r="M78" s="2356">
        <v>853</v>
      </c>
      <c r="N78" s="2356" t="s">
        <v>21</v>
      </c>
      <c r="O78" s="2356" t="s">
        <v>21</v>
      </c>
      <c r="P78" s="2356">
        <v>853</v>
      </c>
      <c r="Q78" s="2356" t="s">
        <v>21</v>
      </c>
      <c r="R78" s="2356">
        <v>44</v>
      </c>
      <c r="S78" s="208">
        <v>809</v>
      </c>
      <c r="T78" s="1387">
        <v>41730</v>
      </c>
      <c r="U78" s="628">
        <v>41730</v>
      </c>
      <c r="V78" s="1417"/>
      <c r="W78" s="1045">
        <v>41730</v>
      </c>
      <c r="X78" s="377"/>
      <c r="Y78" s="82" t="s">
        <v>22</v>
      </c>
      <c r="Z78" s="2356">
        <v>1612076</v>
      </c>
      <c r="AA78" s="2356">
        <v>1343758</v>
      </c>
      <c r="AB78" s="2356">
        <v>15924</v>
      </c>
      <c r="AC78" s="2356">
        <v>252394</v>
      </c>
      <c r="AD78" s="2356" t="s">
        <v>21</v>
      </c>
      <c r="AE78" s="2356">
        <v>238749</v>
      </c>
      <c r="AF78" s="2356">
        <v>13645</v>
      </c>
      <c r="AG78" s="2356" t="s">
        <v>22</v>
      </c>
      <c r="AH78" s="2356">
        <v>8637159</v>
      </c>
      <c r="AI78" s="2356">
        <v>1324081</v>
      </c>
      <c r="AJ78" s="2356">
        <v>1095191</v>
      </c>
      <c r="AK78" s="2356">
        <v>6217887</v>
      </c>
      <c r="AL78" s="2356">
        <v>406078</v>
      </c>
      <c r="AM78" s="2356">
        <v>5564279</v>
      </c>
      <c r="AN78" s="208">
        <v>247530</v>
      </c>
      <c r="AO78" s="1387">
        <v>41730</v>
      </c>
      <c r="AP78" s="628">
        <v>41730</v>
      </c>
      <c r="AQ78" s="1417"/>
      <c r="AR78" s="1045">
        <v>41730</v>
      </c>
      <c r="AS78" s="377"/>
      <c r="AT78" s="82" t="s">
        <v>21</v>
      </c>
      <c r="AU78" s="2356" t="s">
        <v>21</v>
      </c>
      <c r="AV78" s="2356" t="s">
        <v>21</v>
      </c>
      <c r="AW78" s="2356" t="s">
        <v>21</v>
      </c>
      <c r="AX78" s="2356" t="s">
        <v>21</v>
      </c>
      <c r="AY78" s="2356" t="s">
        <v>21</v>
      </c>
      <c r="AZ78" s="2356" t="s">
        <v>21</v>
      </c>
      <c r="BA78" s="2356" t="s">
        <v>21</v>
      </c>
      <c r="BB78" s="2356" t="s">
        <v>21</v>
      </c>
      <c r="BC78" s="2356">
        <v>71120</v>
      </c>
      <c r="BD78" s="2356">
        <v>3679</v>
      </c>
      <c r="BE78" s="2356" t="s">
        <v>21</v>
      </c>
      <c r="BF78" s="2356">
        <v>67441</v>
      </c>
      <c r="BG78" s="2356">
        <v>21836</v>
      </c>
      <c r="BH78" s="2356">
        <v>43282</v>
      </c>
      <c r="BI78" s="208">
        <v>2323</v>
      </c>
      <c r="BJ78" s="1387">
        <v>41730</v>
      </c>
      <c r="BK78" s="628">
        <v>41730</v>
      </c>
      <c r="BL78" s="1417"/>
      <c r="BM78" s="1045">
        <v>41730</v>
      </c>
      <c r="BN78" s="377"/>
      <c r="BO78" s="82">
        <v>79</v>
      </c>
      <c r="BP78" s="2356">
        <v>79</v>
      </c>
      <c r="BQ78" s="2356" t="s">
        <v>21</v>
      </c>
      <c r="BR78" s="2356" t="s">
        <v>21</v>
      </c>
      <c r="BS78" s="2356">
        <v>79</v>
      </c>
      <c r="BT78" s="2356" t="s">
        <v>22</v>
      </c>
      <c r="BU78" s="2356" t="s">
        <v>21</v>
      </c>
      <c r="BV78" s="2356">
        <v>79</v>
      </c>
      <c r="BW78" s="629">
        <v>41730</v>
      </c>
      <c r="BX78" s="628">
        <v>41730</v>
      </c>
      <c r="BY78" s="2356"/>
      <c r="BZ78" s="2356"/>
      <c r="CA78" s="2356"/>
      <c r="CB78" s="2356"/>
      <c r="CC78" s="2356"/>
      <c r="CD78" s="2356"/>
      <c r="CE78" s="1396"/>
      <c r="CF78" s="628"/>
    </row>
    <row r="79" spans="1:84" ht="7.5" customHeight="1">
      <c r="A79" s="1417"/>
      <c r="B79" s="1049"/>
      <c r="C79" s="377"/>
      <c r="D79" s="82"/>
      <c r="E79" s="2356"/>
      <c r="F79" s="2356"/>
      <c r="G79" s="2356"/>
      <c r="H79" s="2356"/>
      <c r="I79" s="2356"/>
      <c r="J79" s="2356"/>
      <c r="K79" s="2356"/>
      <c r="L79" s="2356"/>
      <c r="M79" s="2356"/>
      <c r="N79" s="2356"/>
      <c r="O79" s="2356"/>
      <c r="P79" s="2356"/>
      <c r="Q79" s="2356"/>
      <c r="R79" s="2356"/>
      <c r="S79" s="208"/>
      <c r="T79" s="1386"/>
      <c r="U79" s="486"/>
      <c r="V79" s="1417"/>
      <c r="W79" s="1049"/>
      <c r="X79" s="377"/>
      <c r="Y79" s="82"/>
      <c r="Z79" s="2356"/>
      <c r="AA79" s="2356"/>
      <c r="AB79" s="2356"/>
      <c r="AC79" s="2356"/>
      <c r="AD79" s="2356"/>
      <c r="AE79" s="2356"/>
      <c r="AF79" s="2356"/>
      <c r="AG79" s="2356"/>
      <c r="AH79" s="2356"/>
      <c r="AI79" s="2356"/>
      <c r="AJ79" s="2356"/>
      <c r="AK79" s="2356"/>
      <c r="AL79" s="2356"/>
      <c r="AM79" s="2356"/>
      <c r="AN79" s="208"/>
      <c r="AO79" s="1386"/>
      <c r="AP79" s="486"/>
      <c r="AQ79" s="1417"/>
      <c r="AR79" s="1049"/>
      <c r="AS79" s="377"/>
      <c r="AT79" s="82"/>
      <c r="AU79" s="2356"/>
      <c r="AV79" s="2356"/>
      <c r="AW79" s="2356"/>
      <c r="AX79" s="2356"/>
      <c r="AY79" s="2356"/>
      <c r="AZ79" s="2356"/>
      <c r="BA79" s="2356"/>
      <c r="BB79" s="2356"/>
      <c r="BC79" s="2356"/>
      <c r="BD79" s="2356"/>
      <c r="BE79" s="2356"/>
      <c r="BF79" s="2356"/>
      <c r="BG79" s="2356"/>
      <c r="BH79" s="2356"/>
      <c r="BI79" s="208"/>
      <c r="BJ79" s="1386"/>
      <c r="BK79" s="486"/>
      <c r="BL79" s="1417"/>
      <c r="BM79" s="1049"/>
      <c r="BN79" s="377"/>
      <c r="BO79" s="82"/>
      <c r="BP79" s="2356"/>
      <c r="BQ79" s="2356"/>
      <c r="BR79" s="2356"/>
      <c r="BS79" s="2356"/>
      <c r="BT79" s="2356"/>
      <c r="BU79" s="2356"/>
      <c r="BV79" s="2356"/>
      <c r="BW79" s="1594"/>
      <c r="BX79" s="486"/>
      <c r="BY79" s="2356"/>
      <c r="BZ79" s="2356"/>
      <c r="CA79" s="2356"/>
      <c r="CB79" s="2356"/>
      <c r="CC79" s="2356"/>
      <c r="CD79" s="2356"/>
      <c r="CE79" s="1395"/>
      <c r="CF79" s="486"/>
    </row>
    <row r="80" spans="1:84" ht="15" customHeight="1">
      <c r="A80" s="1419" t="s">
        <v>777</v>
      </c>
      <c r="B80" s="1051" t="s">
        <v>23</v>
      </c>
      <c r="C80" s="1420" t="s">
        <v>167</v>
      </c>
      <c r="D80" s="82" t="s">
        <v>22</v>
      </c>
      <c r="E80" s="2356">
        <v>76</v>
      </c>
      <c r="F80" s="2356" t="s">
        <v>22</v>
      </c>
      <c r="G80" s="2356" t="s">
        <v>22</v>
      </c>
      <c r="H80" s="2356">
        <v>76</v>
      </c>
      <c r="I80" s="2356" t="s">
        <v>22</v>
      </c>
      <c r="J80" s="2356" t="s">
        <v>22</v>
      </c>
      <c r="K80" s="2356">
        <v>76</v>
      </c>
      <c r="L80" s="2356" t="s">
        <v>22</v>
      </c>
      <c r="M80" s="2356">
        <v>236</v>
      </c>
      <c r="N80" s="2356" t="s">
        <v>21</v>
      </c>
      <c r="O80" s="2356" t="s">
        <v>21</v>
      </c>
      <c r="P80" s="2356">
        <v>236</v>
      </c>
      <c r="Q80" s="2356" t="s">
        <v>21</v>
      </c>
      <c r="R80" s="2356">
        <v>9</v>
      </c>
      <c r="S80" s="208">
        <v>227</v>
      </c>
      <c r="T80" s="1388" t="s">
        <v>25</v>
      </c>
      <c r="U80" s="632" t="s">
        <v>778</v>
      </c>
      <c r="V80" s="1419" t="s">
        <v>777</v>
      </c>
      <c r="W80" s="1051" t="s">
        <v>23</v>
      </c>
      <c r="X80" s="1420" t="s">
        <v>167</v>
      </c>
      <c r="Y80" s="82" t="s">
        <v>22</v>
      </c>
      <c r="Z80" s="2356">
        <v>434286</v>
      </c>
      <c r="AA80" s="2356">
        <v>351364</v>
      </c>
      <c r="AB80" s="2356">
        <v>3060</v>
      </c>
      <c r="AC80" s="2356">
        <v>79862</v>
      </c>
      <c r="AD80" s="2356" t="s">
        <v>21</v>
      </c>
      <c r="AE80" s="2356">
        <v>72451</v>
      </c>
      <c r="AF80" s="2356">
        <v>7411</v>
      </c>
      <c r="AG80" s="2356" t="s">
        <v>22</v>
      </c>
      <c r="AH80" s="2356">
        <v>2283444</v>
      </c>
      <c r="AI80" s="2356">
        <v>335556</v>
      </c>
      <c r="AJ80" s="2356">
        <v>294487</v>
      </c>
      <c r="AK80" s="2356">
        <v>1653401</v>
      </c>
      <c r="AL80" s="2356">
        <v>106201</v>
      </c>
      <c r="AM80" s="2356">
        <v>1484098</v>
      </c>
      <c r="AN80" s="208">
        <v>63102</v>
      </c>
      <c r="AO80" s="1388" t="s">
        <v>25</v>
      </c>
      <c r="AP80" s="632" t="s">
        <v>778</v>
      </c>
      <c r="AQ80" s="1419" t="s">
        <v>777</v>
      </c>
      <c r="AR80" s="1051" t="s">
        <v>23</v>
      </c>
      <c r="AS80" s="1420" t="s">
        <v>167</v>
      </c>
      <c r="AT80" s="82" t="s">
        <v>21</v>
      </c>
      <c r="AU80" s="2356" t="s">
        <v>21</v>
      </c>
      <c r="AV80" s="2356" t="s">
        <v>21</v>
      </c>
      <c r="AW80" s="2356" t="s">
        <v>21</v>
      </c>
      <c r="AX80" s="2356" t="s">
        <v>21</v>
      </c>
      <c r="AY80" s="2356" t="s">
        <v>21</v>
      </c>
      <c r="AZ80" s="2356" t="s">
        <v>21</v>
      </c>
      <c r="BA80" s="2356" t="s">
        <v>21</v>
      </c>
      <c r="BB80" s="2356" t="s">
        <v>21</v>
      </c>
      <c r="BC80" s="2356">
        <v>18596</v>
      </c>
      <c r="BD80" s="2356">
        <v>1006</v>
      </c>
      <c r="BE80" s="2356" t="s">
        <v>21</v>
      </c>
      <c r="BF80" s="2356">
        <v>17590</v>
      </c>
      <c r="BG80" s="2356">
        <v>6461</v>
      </c>
      <c r="BH80" s="2356">
        <v>10611</v>
      </c>
      <c r="BI80" s="208">
        <v>518</v>
      </c>
      <c r="BJ80" s="1388" t="s">
        <v>25</v>
      </c>
      <c r="BK80" s="632" t="s">
        <v>778</v>
      </c>
      <c r="BL80" s="1419" t="s">
        <v>777</v>
      </c>
      <c r="BM80" s="1051" t="s">
        <v>23</v>
      </c>
      <c r="BN80" s="1420" t="s">
        <v>167</v>
      </c>
      <c r="BO80" s="82">
        <v>31</v>
      </c>
      <c r="BP80" s="2356">
        <v>31</v>
      </c>
      <c r="BQ80" s="2356" t="s">
        <v>21</v>
      </c>
      <c r="BR80" s="2356" t="s">
        <v>21</v>
      </c>
      <c r="BS80" s="2356">
        <v>31</v>
      </c>
      <c r="BT80" s="2356" t="s">
        <v>22</v>
      </c>
      <c r="BU80" s="2356" t="s">
        <v>21</v>
      </c>
      <c r="BV80" s="2356">
        <v>31</v>
      </c>
      <c r="BW80" s="633" t="s">
        <v>25</v>
      </c>
      <c r="BX80" s="632" t="s">
        <v>778</v>
      </c>
      <c r="BY80" s="2356"/>
      <c r="BZ80" s="2356"/>
      <c r="CA80" s="2356"/>
      <c r="CB80" s="2356"/>
      <c r="CC80" s="2356"/>
      <c r="CD80" s="2356"/>
      <c r="CE80" s="1397"/>
      <c r="CF80" s="632"/>
    </row>
    <row r="81" spans="1:84" ht="15" customHeight="1">
      <c r="A81" s="1421" t="s">
        <v>26</v>
      </c>
      <c r="B81" s="1054" t="s">
        <v>26</v>
      </c>
      <c r="C81" s="1420" t="s">
        <v>168</v>
      </c>
      <c r="D81" s="82" t="s">
        <v>22</v>
      </c>
      <c r="E81" s="2356">
        <v>86</v>
      </c>
      <c r="F81" s="2356" t="s">
        <v>22</v>
      </c>
      <c r="G81" s="2356" t="s">
        <v>22</v>
      </c>
      <c r="H81" s="2356">
        <v>86</v>
      </c>
      <c r="I81" s="2356" t="s">
        <v>22</v>
      </c>
      <c r="J81" s="2356" t="s">
        <v>22</v>
      </c>
      <c r="K81" s="2356">
        <v>86</v>
      </c>
      <c r="L81" s="2356" t="s">
        <v>22</v>
      </c>
      <c r="M81" s="2356">
        <v>338</v>
      </c>
      <c r="N81" s="2356" t="s">
        <v>21</v>
      </c>
      <c r="O81" s="2356" t="s">
        <v>21</v>
      </c>
      <c r="P81" s="2356">
        <v>338</v>
      </c>
      <c r="Q81" s="2356" t="s">
        <v>21</v>
      </c>
      <c r="R81" s="2356">
        <v>169</v>
      </c>
      <c r="S81" s="208">
        <v>169</v>
      </c>
      <c r="T81" s="1388" t="s">
        <v>27</v>
      </c>
      <c r="U81" s="632" t="s">
        <v>26</v>
      </c>
      <c r="V81" s="1421" t="s">
        <v>26</v>
      </c>
      <c r="W81" s="1054" t="s">
        <v>26</v>
      </c>
      <c r="X81" s="1420" t="s">
        <v>168</v>
      </c>
      <c r="Y81" s="82" t="s">
        <v>22</v>
      </c>
      <c r="Z81" s="2356">
        <v>337855</v>
      </c>
      <c r="AA81" s="2356">
        <v>285525</v>
      </c>
      <c r="AB81" s="2356">
        <v>3757</v>
      </c>
      <c r="AC81" s="2356">
        <v>48573</v>
      </c>
      <c r="AD81" s="2356" t="s">
        <v>21</v>
      </c>
      <c r="AE81" s="2356">
        <v>45222</v>
      </c>
      <c r="AF81" s="2356">
        <v>3351</v>
      </c>
      <c r="AG81" s="2356" t="s">
        <v>22</v>
      </c>
      <c r="AH81" s="2356">
        <v>2120320</v>
      </c>
      <c r="AI81" s="2356">
        <v>348570</v>
      </c>
      <c r="AJ81" s="2356">
        <v>246635</v>
      </c>
      <c r="AK81" s="2356">
        <v>1525115</v>
      </c>
      <c r="AL81" s="2356">
        <v>104061</v>
      </c>
      <c r="AM81" s="2356">
        <v>1364432</v>
      </c>
      <c r="AN81" s="208">
        <v>56622</v>
      </c>
      <c r="AO81" s="1388" t="s">
        <v>27</v>
      </c>
      <c r="AP81" s="632" t="s">
        <v>26</v>
      </c>
      <c r="AQ81" s="1421" t="s">
        <v>26</v>
      </c>
      <c r="AR81" s="1054" t="s">
        <v>26</v>
      </c>
      <c r="AS81" s="1420" t="s">
        <v>168</v>
      </c>
      <c r="AT81" s="82" t="s">
        <v>21</v>
      </c>
      <c r="AU81" s="2356" t="s">
        <v>21</v>
      </c>
      <c r="AV81" s="2356" t="s">
        <v>21</v>
      </c>
      <c r="AW81" s="2356" t="s">
        <v>21</v>
      </c>
      <c r="AX81" s="2356" t="s">
        <v>21</v>
      </c>
      <c r="AY81" s="2356" t="s">
        <v>21</v>
      </c>
      <c r="AZ81" s="2356" t="s">
        <v>21</v>
      </c>
      <c r="BA81" s="2356" t="s">
        <v>21</v>
      </c>
      <c r="BB81" s="2356" t="s">
        <v>21</v>
      </c>
      <c r="BC81" s="2356">
        <v>8162</v>
      </c>
      <c r="BD81" s="2356">
        <v>719</v>
      </c>
      <c r="BE81" s="2356" t="s">
        <v>21</v>
      </c>
      <c r="BF81" s="2356">
        <v>7443</v>
      </c>
      <c r="BG81" s="2356">
        <v>1875</v>
      </c>
      <c r="BH81" s="2356">
        <v>5195</v>
      </c>
      <c r="BI81" s="208">
        <v>373</v>
      </c>
      <c r="BJ81" s="1388" t="s">
        <v>27</v>
      </c>
      <c r="BK81" s="632" t="s">
        <v>26</v>
      </c>
      <c r="BL81" s="1421" t="s">
        <v>26</v>
      </c>
      <c r="BM81" s="1054" t="s">
        <v>26</v>
      </c>
      <c r="BN81" s="1420" t="s">
        <v>168</v>
      </c>
      <c r="BO81" s="82">
        <v>1092</v>
      </c>
      <c r="BP81" s="2356">
        <v>1092</v>
      </c>
      <c r="BQ81" s="2356">
        <v>1075</v>
      </c>
      <c r="BR81" s="2356" t="s">
        <v>21</v>
      </c>
      <c r="BS81" s="2356">
        <v>17</v>
      </c>
      <c r="BT81" s="2356" t="s">
        <v>22</v>
      </c>
      <c r="BU81" s="2356" t="s">
        <v>21</v>
      </c>
      <c r="BV81" s="2356">
        <v>17</v>
      </c>
      <c r="BW81" s="633" t="s">
        <v>27</v>
      </c>
      <c r="BX81" s="632" t="s">
        <v>26</v>
      </c>
      <c r="BY81" s="2356"/>
      <c r="BZ81" s="2356"/>
      <c r="CA81" s="2356"/>
      <c r="CB81" s="2356"/>
      <c r="CC81" s="2356"/>
      <c r="CD81" s="2356"/>
      <c r="CE81" s="1397"/>
      <c r="CF81" s="632"/>
    </row>
    <row r="82" spans="1:84" ht="15" customHeight="1">
      <c r="A82" s="1421" t="s">
        <v>26</v>
      </c>
      <c r="B82" s="1054" t="s">
        <v>26</v>
      </c>
      <c r="C82" s="1420" t="s">
        <v>169</v>
      </c>
      <c r="D82" s="82" t="s">
        <v>22</v>
      </c>
      <c r="E82" s="2356">
        <v>99</v>
      </c>
      <c r="F82" s="2356" t="s">
        <v>22</v>
      </c>
      <c r="G82" s="2356" t="s">
        <v>22</v>
      </c>
      <c r="H82" s="2356">
        <v>99</v>
      </c>
      <c r="I82" s="2356" t="s">
        <v>22</v>
      </c>
      <c r="J82" s="2356" t="s">
        <v>22</v>
      </c>
      <c r="K82" s="2356">
        <v>99</v>
      </c>
      <c r="L82" s="2356" t="s">
        <v>22</v>
      </c>
      <c r="M82" s="2356">
        <v>2037</v>
      </c>
      <c r="N82" s="2356" t="s">
        <v>21</v>
      </c>
      <c r="O82" s="2356" t="s">
        <v>21</v>
      </c>
      <c r="P82" s="2356">
        <v>2037</v>
      </c>
      <c r="Q82" s="2356" t="s">
        <v>21</v>
      </c>
      <c r="R82" s="2356">
        <v>1877</v>
      </c>
      <c r="S82" s="208">
        <v>160</v>
      </c>
      <c r="T82" s="1388" t="s">
        <v>28</v>
      </c>
      <c r="U82" s="632" t="s">
        <v>26</v>
      </c>
      <c r="V82" s="1421" t="s">
        <v>26</v>
      </c>
      <c r="W82" s="1054" t="s">
        <v>26</v>
      </c>
      <c r="X82" s="1420" t="s">
        <v>169</v>
      </c>
      <c r="Y82" s="82" t="s">
        <v>22</v>
      </c>
      <c r="Z82" s="2356">
        <v>326850</v>
      </c>
      <c r="AA82" s="2356">
        <v>282094</v>
      </c>
      <c r="AB82" s="2356">
        <v>5210</v>
      </c>
      <c r="AC82" s="2356">
        <v>39546</v>
      </c>
      <c r="AD82" s="2356" t="s">
        <v>21</v>
      </c>
      <c r="AE82" s="2356">
        <v>36818</v>
      </c>
      <c r="AF82" s="2356">
        <v>2728</v>
      </c>
      <c r="AG82" s="2356" t="s">
        <v>22</v>
      </c>
      <c r="AH82" s="2356">
        <v>2267862</v>
      </c>
      <c r="AI82" s="2356">
        <v>376334</v>
      </c>
      <c r="AJ82" s="2356">
        <v>280482</v>
      </c>
      <c r="AK82" s="2356">
        <v>1611046</v>
      </c>
      <c r="AL82" s="2356">
        <v>94705</v>
      </c>
      <c r="AM82" s="2356">
        <v>1452793</v>
      </c>
      <c r="AN82" s="208">
        <v>63548</v>
      </c>
      <c r="AO82" s="1388" t="s">
        <v>28</v>
      </c>
      <c r="AP82" s="632" t="s">
        <v>26</v>
      </c>
      <c r="AQ82" s="1421" t="s">
        <v>26</v>
      </c>
      <c r="AR82" s="1054" t="s">
        <v>26</v>
      </c>
      <c r="AS82" s="1420" t="s">
        <v>169</v>
      </c>
      <c r="AT82" s="82" t="s">
        <v>21</v>
      </c>
      <c r="AU82" s="2356" t="s">
        <v>21</v>
      </c>
      <c r="AV82" s="2356" t="s">
        <v>21</v>
      </c>
      <c r="AW82" s="2356" t="s">
        <v>21</v>
      </c>
      <c r="AX82" s="2356" t="s">
        <v>21</v>
      </c>
      <c r="AY82" s="2356" t="s">
        <v>21</v>
      </c>
      <c r="AZ82" s="2356" t="s">
        <v>21</v>
      </c>
      <c r="BA82" s="2356" t="s">
        <v>21</v>
      </c>
      <c r="BB82" s="2356" t="s">
        <v>21</v>
      </c>
      <c r="BC82" s="2356">
        <v>17412</v>
      </c>
      <c r="BD82" s="2356">
        <v>1042</v>
      </c>
      <c r="BE82" s="2356" t="s">
        <v>21</v>
      </c>
      <c r="BF82" s="2356">
        <v>16370</v>
      </c>
      <c r="BG82" s="2356">
        <v>5124</v>
      </c>
      <c r="BH82" s="2356">
        <v>10469</v>
      </c>
      <c r="BI82" s="208">
        <v>777</v>
      </c>
      <c r="BJ82" s="1388" t="s">
        <v>28</v>
      </c>
      <c r="BK82" s="632" t="s">
        <v>26</v>
      </c>
      <c r="BL82" s="1421" t="s">
        <v>26</v>
      </c>
      <c r="BM82" s="1054" t="s">
        <v>26</v>
      </c>
      <c r="BN82" s="1420" t="s">
        <v>169</v>
      </c>
      <c r="BO82" s="82">
        <v>1590</v>
      </c>
      <c r="BP82" s="2356">
        <v>1590</v>
      </c>
      <c r="BQ82" s="2356">
        <v>1573</v>
      </c>
      <c r="BR82" s="2356" t="s">
        <v>21</v>
      </c>
      <c r="BS82" s="2356">
        <v>17</v>
      </c>
      <c r="BT82" s="2356" t="s">
        <v>22</v>
      </c>
      <c r="BU82" s="2356" t="s">
        <v>21</v>
      </c>
      <c r="BV82" s="2356">
        <v>17</v>
      </c>
      <c r="BW82" s="633" t="s">
        <v>28</v>
      </c>
      <c r="BX82" s="632" t="s">
        <v>26</v>
      </c>
      <c r="BY82" s="2356"/>
      <c r="BZ82" s="2356"/>
      <c r="CA82" s="2356"/>
      <c r="CB82" s="2356"/>
      <c r="CC82" s="2356"/>
      <c r="CD82" s="2356"/>
      <c r="CE82" s="1397"/>
      <c r="CF82" s="632"/>
    </row>
    <row r="83" spans="1:84" ht="15" customHeight="1">
      <c r="A83" s="1421" t="s">
        <v>26</v>
      </c>
      <c r="B83" s="1054" t="s">
        <v>26</v>
      </c>
      <c r="C83" s="1420" t="s">
        <v>170</v>
      </c>
      <c r="D83" s="82" t="s">
        <v>22</v>
      </c>
      <c r="E83" s="2356">
        <v>86</v>
      </c>
      <c r="F83" s="2356" t="s">
        <v>22</v>
      </c>
      <c r="G83" s="2356" t="s">
        <v>22</v>
      </c>
      <c r="H83" s="2356">
        <v>86</v>
      </c>
      <c r="I83" s="2356" t="s">
        <v>22</v>
      </c>
      <c r="J83" s="2356" t="s">
        <v>22</v>
      </c>
      <c r="K83" s="2356">
        <v>86</v>
      </c>
      <c r="L83" s="2356" t="s">
        <v>22</v>
      </c>
      <c r="M83" s="2356">
        <v>170</v>
      </c>
      <c r="N83" s="2356" t="s">
        <v>21</v>
      </c>
      <c r="O83" s="2356" t="s">
        <v>21</v>
      </c>
      <c r="P83" s="2356">
        <v>170</v>
      </c>
      <c r="Q83" s="2356" t="s">
        <v>21</v>
      </c>
      <c r="R83" s="2356" t="s">
        <v>21</v>
      </c>
      <c r="S83" s="208">
        <v>170</v>
      </c>
      <c r="T83" s="1388" t="s">
        <v>29</v>
      </c>
      <c r="U83" s="632" t="s">
        <v>26</v>
      </c>
      <c r="V83" s="1421" t="s">
        <v>26</v>
      </c>
      <c r="W83" s="1054" t="s">
        <v>26</v>
      </c>
      <c r="X83" s="1420" t="s">
        <v>170</v>
      </c>
      <c r="Y83" s="82" t="s">
        <v>22</v>
      </c>
      <c r="Z83" s="2356">
        <v>382370</v>
      </c>
      <c r="AA83" s="2356">
        <v>304161</v>
      </c>
      <c r="AB83" s="2356">
        <v>1549</v>
      </c>
      <c r="AC83" s="2356">
        <v>76660</v>
      </c>
      <c r="AD83" s="2356">
        <v>1123</v>
      </c>
      <c r="AE83" s="2356">
        <v>72456</v>
      </c>
      <c r="AF83" s="2356">
        <v>3081</v>
      </c>
      <c r="AG83" s="2356" t="s">
        <v>22</v>
      </c>
      <c r="AH83" s="2356">
        <v>2172342</v>
      </c>
      <c r="AI83" s="2356">
        <v>330329</v>
      </c>
      <c r="AJ83" s="2356">
        <v>292901</v>
      </c>
      <c r="AK83" s="2356">
        <v>1549112</v>
      </c>
      <c r="AL83" s="2356">
        <v>78065</v>
      </c>
      <c r="AM83" s="2356">
        <v>1403414</v>
      </c>
      <c r="AN83" s="208">
        <v>67633</v>
      </c>
      <c r="AO83" s="1388" t="s">
        <v>29</v>
      </c>
      <c r="AP83" s="632" t="s">
        <v>26</v>
      </c>
      <c r="AQ83" s="1421" t="s">
        <v>26</v>
      </c>
      <c r="AR83" s="1054" t="s">
        <v>26</v>
      </c>
      <c r="AS83" s="1420" t="s">
        <v>170</v>
      </c>
      <c r="AT83" s="82" t="s">
        <v>21</v>
      </c>
      <c r="AU83" s="2356" t="s">
        <v>21</v>
      </c>
      <c r="AV83" s="2356" t="s">
        <v>21</v>
      </c>
      <c r="AW83" s="2356" t="s">
        <v>21</v>
      </c>
      <c r="AX83" s="2356" t="s">
        <v>21</v>
      </c>
      <c r="AY83" s="2356" t="s">
        <v>21</v>
      </c>
      <c r="AZ83" s="2356" t="s">
        <v>21</v>
      </c>
      <c r="BA83" s="2356" t="s">
        <v>21</v>
      </c>
      <c r="BB83" s="2356" t="s">
        <v>21</v>
      </c>
      <c r="BC83" s="2356">
        <v>19045</v>
      </c>
      <c r="BD83" s="2356">
        <v>932</v>
      </c>
      <c r="BE83" s="2356" t="s">
        <v>21</v>
      </c>
      <c r="BF83" s="2356">
        <v>18113</v>
      </c>
      <c r="BG83" s="2356">
        <v>6762</v>
      </c>
      <c r="BH83" s="2356">
        <v>10598</v>
      </c>
      <c r="BI83" s="208">
        <v>753</v>
      </c>
      <c r="BJ83" s="1388" t="s">
        <v>29</v>
      </c>
      <c r="BK83" s="632" t="s">
        <v>26</v>
      </c>
      <c r="BL83" s="1421" t="s">
        <v>26</v>
      </c>
      <c r="BM83" s="1054" t="s">
        <v>26</v>
      </c>
      <c r="BN83" s="1420" t="s">
        <v>170</v>
      </c>
      <c r="BO83" s="82">
        <v>1642</v>
      </c>
      <c r="BP83" s="2356">
        <v>1642</v>
      </c>
      <c r="BQ83" s="2356">
        <v>1614</v>
      </c>
      <c r="BR83" s="2356" t="s">
        <v>21</v>
      </c>
      <c r="BS83" s="2356">
        <v>28</v>
      </c>
      <c r="BT83" s="2356" t="s">
        <v>22</v>
      </c>
      <c r="BU83" s="2356" t="s">
        <v>21</v>
      </c>
      <c r="BV83" s="2356">
        <v>28</v>
      </c>
      <c r="BW83" s="633" t="s">
        <v>29</v>
      </c>
      <c r="BX83" s="632" t="s">
        <v>26</v>
      </c>
      <c r="BY83" s="2356"/>
      <c r="BZ83" s="2356"/>
      <c r="CA83" s="2356"/>
      <c r="CB83" s="2356"/>
      <c r="CC83" s="2356"/>
      <c r="CD83" s="2356"/>
      <c r="CE83" s="1397"/>
      <c r="CF83" s="632"/>
    </row>
    <row r="84" spans="1:84" ht="7.5" customHeight="1">
      <c r="A84" s="1008"/>
      <c r="B84" s="1057"/>
      <c r="C84" s="134"/>
      <c r="D84" s="82"/>
      <c r="E84" s="2356"/>
      <c r="F84" s="2356"/>
      <c r="G84" s="2356"/>
      <c r="H84" s="2356"/>
      <c r="I84" s="2356"/>
      <c r="J84" s="2356"/>
      <c r="K84" s="2356"/>
      <c r="L84" s="2356"/>
      <c r="M84" s="2356"/>
      <c r="N84" s="2356"/>
      <c r="O84" s="2356"/>
      <c r="P84" s="2356"/>
      <c r="Q84" s="2356"/>
      <c r="R84" s="2356"/>
      <c r="S84" s="208"/>
      <c r="T84" s="1389"/>
      <c r="U84" s="490"/>
      <c r="V84" s="1008"/>
      <c r="W84" s="1057"/>
      <c r="X84" s="134"/>
      <c r="Y84" s="82"/>
      <c r="Z84" s="2356"/>
      <c r="AA84" s="2356"/>
      <c r="AB84" s="2356"/>
      <c r="AC84" s="2356"/>
      <c r="AD84" s="2356"/>
      <c r="AE84" s="2356"/>
      <c r="AF84" s="2356"/>
      <c r="AG84" s="2356"/>
      <c r="AH84" s="2356"/>
      <c r="AI84" s="2356"/>
      <c r="AJ84" s="2356"/>
      <c r="AK84" s="2356"/>
      <c r="AL84" s="2356"/>
      <c r="AM84" s="2356"/>
      <c r="AN84" s="208"/>
      <c r="AO84" s="1389"/>
      <c r="AP84" s="490"/>
      <c r="AQ84" s="1008"/>
      <c r="AR84" s="1057"/>
      <c r="AS84" s="134"/>
      <c r="AT84" s="82"/>
      <c r="AU84" s="2356"/>
      <c r="AV84" s="2356"/>
      <c r="AW84" s="2356"/>
      <c r="AX84" s="2356"/>
      <c r="AY84" s="2356"/>
      <c r="AZ84" s="2356"/>
      <c r="BA84" s="2356"/>
      <c r="BB84" s="2356"/>
      <c r="BC84" s="2356"/>
      <c r="BD84" s="2356"/>
      <c r="BE84" s="2356"/>
      <c r="BF84" s="2356"/>
      <c r="BG84" s="2356"/>
      <c r="BH84" s="2356"/>
      <c r="BI84" s="208"/>
      <c r="BJ84" s="1389"/>
      <c r="BK84" s="490"/>
      <c r="BL84" s="1008"/>
      <c r="BM84" s="1057"/>
      <c r="BN84" s="134"/>
      <c r="BO84" s="82"/>
      <c r="BP84" s="2356"/>
      <c r="BQ84" s="2356"/>
      <c r="BR84" s="2356"/>
      <c r="BS84" s="2356"/>
      <c r="BT84" s="2356"/>
      <c r="BU84" s="2356"/>
      <c r="BV84" s="2356"/>
      <c r="BW84" s="1602"/>
      <c r="BX84" s="490"/>
      <c r="BY84" s="2356"/>
      <c r="BZ84" s="2356"/>
      <c r="CA84" s="2356"/>
      <c r="CB84" s="2356"/>
      <c r="CC84" s="2356"/>
      <c r="CD84" s="2356"/>
      <c r="CE84" s="1398"/>
      <c r="CF84" s="490"/>
    </row>
    <row r="85" spans="1:84" ht="15" customHeight="1">
      <c r="A85" s="1421" t="s">
        <v>777</v>
      </c>
      <c r="B85" s="1054" t="s">
        <v>23</v>
      </c>
      <c r="C85" s="1422" t="s">
        <v>171</v>
      </c>
      <c r="D85" s="82" t="s">
        <v>22</v>
      </c>
      <c r="E85" s="2356">
        <v>26</v>
      </c>
      <c r="F85" s="2356" t="s">
        <v>22</v>
      </c>
      <c r="G85" s="2356" t="s">
        <v>22</v>
      </c>
      <c r="H85" s="2356">
        <v>26</v>
      </c>
      <c r="I85" s="2356" t="s">
        <v>22</v>
      </c>
      <c r="J85" s="2356" t="s">
        <v>22</v>
      </c>
      <c r="K85" s="2356">
        <v>26</v>
      </c>
      <c r="L85" s="2356" t="s">
        <v>22</v>
      </c>
      <c r="M85" s="2356">
        <v>95</v>
      </c>
      <c r="N85" s="2356" t="s">
        <v>21</v>
      </c>
      <c r="O85" s="2356" t="s">
        <v>21</v>
      </c>
      <c r="P85" s="2356">
        <v>95</v>
      </c>
      <c r="Q85" s="2356" t="s">
        <v>21</v>
      </c>
      <c r="R85" s="2356">
        <v>9</v>
      </c>
      <c r="S85" s="208">
        <v>86</v>
      </c>
      <c r="T85" s="1388" t="s">
        <v>30</v>
      </c>
      <c r="U85" s="632" t="s">
        <v>778</v>
      </c>
      <c r="V85" s="1421" t="s">
        <v>777</v>
      </c>
      <c r="W85" s="1054" t="s">
        <v>23</v>
      </c>
      <c r="X85" s="1422" t="s">
        <v>171</v>
      </c>
      <c r="Y85" s="82" t="s">
        <v>22</v>
      </c>
      <c r="Z85" s="2356">
        <v>145272</v>
      </c>
      <c r="AA85" s="2356">
        <v>117797</v>
      </c>
      <c r="AB85" s="2356">
        <v>1564</v>
      </c>
      <c r="AC85" s="2356">
        <v>25911</v>
      </c>
      <c r="AD85" s="2356" t="s">
        <v>21</v>
      </c>
      <c r="AE85" s="2356">
        <v>24179</v>
      </c>
      <c r="AF85" s="2356">
        <v>1732</v>
      </c>
      <c r="AG85" s="2356" t="s">
        <v>22</v>
      </c>
      <c r="AH85" s="2356">
        <v>789982</v>
      </c>
      <c r="AI85" s="2356">
        <v>113749</v>
      </c>
      <c r="AJ85" s="2356">
        <v>104916</v>
      </c>
      <c r="AK85" s="2356">
        <v>571317</v>
      </c>
      <c r="AL85" s="2356">
        <v>35219</v>
      </c>
      <c r="AM85" s="2356">
        <v>516118</v>
      </c>
      <c r="AN85" s="208">
        <v>19980</v>
      </c>
      <c r="AO85" s="1388" t="s">
        <v>30</v>
      </c>
      <c r="AP85" s="632" t="s">
        <v>778</v>
      </c>
      <c r="AQ85" s="1421" t="s">
        <v>777</v>
      </c>
      <c r="AR85" s="1054" t="s">
        <v>23</v>
      </c>
      <c r="AS85" s="1422" t="s">
        <v>171</v>
      </c>
      <c r="AT85" s="82" t="s">
        <v>21</v>
      </c>
      <c r="AU85" s="2356" t="s">
        <v>21</v>
      </c>
      <c r="AV85" s="2356" t="s">
        <v>21</v>
      </c>
      <c r="AW85" s="2356" t="s">
        <v>21</v>
      </c>
      <c r="AX85" s="2356" t="s">
        <v>21</v>
      </c>
      <c r="AY85" s="2356" t="s">
        <v>21</v>
      </c>
      <c r="AZ85" s="2356" t="s">
        <v>21</v>
      </c>
      <c r="BA85" s="2356" t="s">
        <v>21</v>
      </c>
      <c r="BB85" s="2356" t="s">
        <v>21</v>
      </c>
      <c r="BC85" s="2356">
        <v>6120</v>
      </c>
      <c r="BD85" s="2356">
        <v>309</v>
      </c>
      <c r="BE85" s="2356" t="s">
        <v>21</v>
      </c>
      <c r="BF85" s="2356">
        <v>5811</v>
      </c>
      <c r="BG85" s="2356">
        <v>1958</v>
      </c>
      <c r="BH85" s="2356">
        <v>3688</v>
      </c>
      <c r="BI85" s="208">
        <v>165</v>
      </c>
      <c r="BJ85" s="1388" t="s">
        <v>30</v>
      </c>
      <c r="BK85" s="632" t="s">
        <v>778</v>
      </c>
      <c r="BL85" s="1421" t="s">
        <v>777</v>
      </c>
      <c r="BM85" s="1054" t="s">
        <v>23</v>
      </c>
      <c r="BN85" s="1422" t="s">
        <v>171</v>
      </c>
      <c r="BO85" s="82">
        <v>9</v>
      </c>
      <c r="BP85" s="2356">
        <v>9</v>
      </c>
      <c r="BQ85" s="2356" t="s">
        <v>21</v>
      </c>
      <c r="BR85" s="2356" t="s">
        <v>21</v>
      </c>
      <c r="BS85" s="2356">
        <v>9</v>
      </c>
      <c r="BT85" s="2356" t="s">
        <v>22</v>
      </c>
      <c r="BU85" s="2356" t="s">
        <v>21</v>
      </c>
      <c r="BV85" s="2356">
        <v>9</v>
      </c>
      <c r="BW85" s="633" t="s">
        <v>30</v>
      </c>
      <c r="BX85" s="632" t="s">
        <v>778</v>
      </c>
      <c r="BY85" s="2356"/>
      <c r="BZ85" s="2356"/>
      <c r="CA85" s="2356"/>
      <c r="CB85" s="2356"/>
      <c r="CC85" s="2356"/>
      <c r="CD85" s="2356"/>
      <c r="CE85" s="1397"/>
      <c r="CF85" s="632"/>
    </row>
    <row r="86" spans="1:84" ht="15" customHeight="1">
      <c r="A86" s="1419" t="s">
        <v>26</v>
      </c>
      <c r="B86" s="1051" t="s">
        <v>26</v>
      </c>
      <c r="C86" s="1422" t="s">
        <v>172</v>
      </c>
      <c r="D86" s="82" t="s">
        <v>22</v>
      </c>
      <c r="E86" s="2356">
        <v>24</v>
      </c>
      <c r="F86" s="2356" t="s">
        <v>22</v>
      </c>
      <c r="G86" s="2356" t="s">
        <v>22</v>
      </c>
      <c r="H86" s="2356">
        <v>24</v>
      </c>
      <c r="I86" s="2356" t="s">
        <v>22</v>
      </c>
      <c r="J86" s="2356" t="s">
        <v>22</v>
      </c>
      <c r="K86" s="2356">
        <v>24</v>
      </c>
      <c r="L86" s="2356" t="s">
        <v>22</v>
      </c>
      <c r="M86" s="2356">
        <v>72</v>
      </c>
      <c r="N86" s="2356" t="s">
        <v>21</v>
      </c>
      <c r="O86" s="2356" t="s">
        <v>21</v>
      </c>
      <c r="P86" s="2356">
        <v>72</v>
      </c>
      <c r="Q86" s="2356" t="s">
        <v>21</v>
      </c>
      <c r="R86" s="2356" t="s">
        <v>21</v>
      </c>
      <c r="S86" s="208">
        <v>72</v>
      </c>
      <c r="T86" s="1388" t="s">
        <v>31</v>
      </c>
      <c r="U86" s="632" t="s">
        <v>26</v>
      </c>
      <c r="V86" s="1419" t="s">
        <v>26</v>
      </c>
      <c r="W86" s="1051" t="s">
        <v>26</v>
      </c>
      <c r="X86" s="1422" t="s">
        <v>172</v>
      </c>
      <c r="Y86" s="82" t="s">
        <v>22</v>
      </c>
      <c r="Z86" s="2356">
        <v>146623</v>
      </c>
      <c r="AA86" s="2356">
        <v>119020</v>
      </c>
      <c r="AB86" s="2356">
        <v>1394</v>
      </c>
      <c r="AC86" s="2356">
        <v>26209</v>
      </c>
      <c r="AD86" s="2356" t="s">
        <v>21</v>
      </c>
      <c r="AE86" s="2356">
        <v>24012</v>
      </c>
      <c r="AF86" s="2356">
        <v>2197</v>
      </c>
      <c r="AG86" s="2356" t="s">
        <v>22</v>
      </c>
      <c r="AH86" s="2356">
        <v>727794</v>
      </c>
      <c r="AI86" s="2356">
        <v>105792</v>
      </c>
      <c r="AJ86" s="2356">
        <v>94689</v>
      </c>
      <c r="AK86" s="2356">
        <v>527313</v>
      </c>
      <c r="AL86" s="2356">
        <v>34763</v>
      </c>
      <c r="AM86" s="2356">
        <v>473980</v>
      </c>
      <c r="AN86" s="208">
        <v>18570</v>
      </c>
      <c r="AO86" s="1388" t="s">
        <v>31</v>
      </c>
      <c r="AP86" s="632" t="s">
        <v>26</v>
      </c>
      <c r="AQ86" s="1419" t="s">
        <v>26</v>
      </c>
      <c r="AR86" s="1051" t="s">
        <v>26</v>
      </c>
      <c r="AS86" s="1422" t="s">
        <v>172</v>
      </c>
      <c r="AT86" s="82" t="s">
        <v>21</v>
      </c>
      <c r="AU86" s="2356" t="s">
        <v>21</v>
      </c>
      <c r="AV86" s="2356" t="s">
        <v>21</v>
      </c>
      <c r="AW86" s="2356" t="s">
        <v>21</v>
      </c>
      <c r="AX86" s="2356" t="s">
        <v>21</v>
      </c>
      <c r="AY86" s="2356" t="s">
        <v>21</v>
      </c>
      <c r="AZ86" s="2356" t="s">
        <v>21</v>
      </c>
      <c r="BA86" s="2356" t="s">
        <v>21</v>
      </c>
      <c r="BB86" s="2356" t="s">
        <v>21</v>
      </c>
      <c r="BC86" s="2356">
        <v>5543</v>
      </c>
      <c r="BD86" s="2356">
        <v>349</v>
      </c>
      <c r="BE86" s="2356" t="s">
        <v>21</v>
      </c>
      <c r="BF86" s="2356">
        <v>5194</v>
      </c>
      <c r="BG86" s="2356">
        <v>1778</v>
      </c>
      <c r="BH86" s="2356">
        <v>3261</v>
      </c>
      <c r="BI86" s="208">
        <v>155</v>
      </c>
      <c r="BJ86" s="1388" t="s">
        <v>31</v>
      </c>
      <c r="BK86" s="632" t="s">
        <v>26</v>
      </c>
      <c r="BL86" s="1419" t="s">
        <v>26</v>
      </c>
      <c r="BM86" s="1051" t="s">
        <v>26</v>
      </c>
      <c r="BN86" s="1422" t="s">
        <v>172</v>
      </c>
      <c r="BO86" s="82">
        <v>11</v>
      </c>
      <c r="BP86" s="2356">
        <v>11</v>
      </c>
      <c r="BQ86" s="2356" t="s">
        <v>21</v>
      </c>
      <c r="BR86" s="2356" t="s">
        <v>21</v>
      </c>
      <c r="BS86" s="2356">
        <v>11</v>
      </c>
      <c r="BT86" s="2356" t="s">
        <v>22</v>
      </c>
      <c r="BU86" s="2356" t="s">
        <v>21</v>
      </c>
      <c r="BV86" s="2356">
        <v>11</v>
      </c>
      <c r="BW86" s="633" t="s">
        <v>31</v>
      </c>
      <c r="BX86" s="632" t="s">
        <v>26</v>
      </c>
      <c r="BY86" s="2356"/>
      <c r="BZ86" s="2356"/>
      <c r="CA86" s="2356"/>
      <c r="CB86" s="2356"/>
      <c r="CC86" s="2356"/>
      <c r="CD86" s="2356"/>
      <c r="CE86" s="1397"/>
      <c r="CF86" s="632"/>
    </row>
    <row r="87" spans="1:84" ht="15" customHeight="1">
      <c r="A87" s="1419" t="s">
        <v>26</v>
      </c>
      <c r="B87" s="1051" t="s">
        <v>26</v>
      </c>
      <c r="C87" s="1422" t="s">
        <v>173</v>
      </c>
      <c r="D87" s="82" t="s">
        <v>22</v>
      </c>
      <c r="E87" s="2356">
        <v>26</v>
      </c>
      <c r="F87" s="2356" t="s">
        <v>22</v>
      </c>
      <c r="G87" s="2356" t="s">
        <v>22</v>
      </c>
      <c r="H87" s="2356">
        <v>26</v>
      </c>
      <c r="I87" s="2356" t="s">
        <v>22</v>
      </c>
      <c r="J87" s="2356" t="s">
        <v>22</v>
      </c>
      <c r="K87" s="2356">
        <v>26</v>
      </c>
      <c r="L87" s="2356" t="s">
        <v>22</v>
      </c>
      <c r="M87" s="2356">
        <v>69</v>
      </c>
      <c r="N87" s="2356" t="s">
        <v>21</v>
      </c>
      <c r="O87" s="2356" t="s">
        <v>21</v>
      </c>
      <c r="P87" s="2356">
        <v>69</v>
      </c>
      <c r="Q87" s="2356" t="s">
        <v>21</v>
      </c>
      <c r="R87" s="2356" t="s">
        <v>21</v>
      </c>
      <c r="S87" s="208">
        <v>69</v>
      </c>
      <c r="T87" s="1388" t="s">
        <v>32</v>
      </c>
      <c r="U87" s="632" t="s">
        <v>26</v>
      </c>
      <c r="V87" s="1419" t="s">
        <v>26</v>
      </c>
      <c r="W87" s="1051" t="s">
        <v>26</v>
      </c>
      <c r="X87" s="1422" t="s">
        <v>173</v>
      </c>
      <c r="Y87" s="82" t="s">
        <v>22</v>
      </c>
      <c r="Z87" s="2356">
        <v>142391</v>
      </c>
      <c r="AA87" s="2356">
        <v>114547</v>
      </c>
      <c r="AB87" s="2356">
        <v>102</v>
      </c>
      <c r="AC87" s="2356">
        <v>27742</v>
      </c>
      <c r="AD87" s="2356" t="s">
        <v>21</v>
      </c>
      <c r="AE87" s="2356">
        <v>24260</v>
      </c>
      <c r="AF87" s="2356">
        <v>3482</v>
      </c>
      <c r="AG87" s="2356" t="s">
        <v>22</v>
      </c>
      <c r="AH87" s="2356">
        <v>765668</v>
      </c>
      <c r="AI87" s="2356">
        <v>116015</v>
      </c>
      <c r="AJ87" s="2356">
        <v>94882</v>
      </c>
      <c r="AK87" s="2356">
        <v>554771</v>
      </c>
      <c r="AL87" s="2356">
        <v>36219</v>
      </c>
      <c r="AM87" s="2356">
        <v>494000</v>
      </c>
      <c r="AN87" s="208">
        <v>24552</v>
      </c>
      <c r="AO87" s="1388" t="s">
        <v>32</v>
      </c>
      <c r="AP87" s="632" t="s">
        <v>26</v>
      </c>
      <c r="AQ87" s="1419" t="s">
        <v>26</v>
      </c>
      <c r="AR87" s="1051" t="s">
        <v>26</v>
      </c>
      <c r="AS87" s="1422" t="s">
        <v>173</v>
      </c>
      <c r="AT87" s="82" t="s">
        <v>21</v>
      </c>
      <c r="AU87" s="2356" t="s">
        <v>21</v>
      </c>
      <c r="AV87" s="2356" t="s">
        <v>21</v>
      </c>
      <c r="AW87" s="2356" t="s">
        <v>21</v>
      </c>
      <c r="AX87" s="2356" t="s">
        <v>21</v>
      </c>
      <c r="AY87" s="2356" t="s">
        <v>21</v>
      </c>
      <c r="AZ87" s="2356" t="s">
        <v>21</v>
      </c>
      <c r="BA87" s="2356" t="s">
        <v>21</v>
      </c>
      <c r="BB87" s="2356" t="s">
        <v>21</v>
      </c>
      <c r="BC87" s="2356">
        <v>6933</v>
      </c>
      <c r="BD87" s="2356">
        <v>348</v>
      </c>
      <c r="BE87" s="2356" t="s">
        <v>21</v>
      </c>
      <c r="BF87" s="2356">
        <v>6585</v>
      </c>
      <c r="BG87" s="2356">
        <v>2725</v>
      </c>
      <c r="BH87" s="2356">
        <v>3662</v>
      </c>
      <c r="BI87" s="208">
        <v>198</v>
      </c>
      <c r="BJ87" s="1388" t="s">
        <v>32</v>
      </c>
      <c r="BK87" s="632" t="s">
        <v>26</v>
      </c>
      <c r="BL87" s="1419" t="s">
        <v>26</v>
      </c>
      <c r="BM87" s="1051" t="s">
        <v>26</v>
      </c>
      <c r="BN87" s="1422" t="s">
        <v>173</v>
      </c>
      <c r="BO87" s="82">
        <v>11</v>
      </c>
      <c r="BP87" s="2356">
        <v>11</v>
      </c>
      <c r="BQ87" s="2356" t="s">
        <v>21</v>
      </c>
      <c r="BR87" s="2356" t="s">
        <v>21</v>
      </c>
      <c r="BS87" s="2356">
        <v>11</v>
      </c>
      <c r="BT87" s="2356" t="s">
        <v>22</v>
      </c>
      <c r="BU87" s="2356" t="s">
        <v>21</v>
      </c>
      <c r="BV87" s="2356">
        <v>11</v>
      </c>
      <c r="BW87" s="633" t="s">
        <v>32</v>
      </c>
      <c r="BX87" s="632" t="s">
        <v>26</v>
      </c>
      <c r="BY87" s="2356"/>
      <c r="BZ87" s="2356"/>
      <c r="CA87" s="2356"/>
      <c r="CB87" s="2356"/>
      <c r="CC87" s="2356"/>
      <c r="CD87" s="2356"/>
      <c r="CE87" s="1397"/>
      <c r="CF87" s="632"/>
    </row>
    <row r="88" spans="1:84" ht="15" customHeight="1">
      <c r="A88" s="1419" t="s">
        <v>26</v>
      </c>
      <c r="B88" s="1051" t="s">
        <v>26</v>
      </c>
      <c r="C88" s="1422" t="s">
        <v>174</v>
      </c>
      <c r="D88" s="82" t="s">
        <v>22</v>
      </c>
      <c r="E88" s="2356">
        <v>33</v>
      </c>
      <c r="F88" s="2356" t="s">
        <v>22</v>
      </c>
      <c r="G88" s="2356" t="s">
        <v>22</v>
      </c>
      <c r="H88" s="2356">
        <v>33</v>
      </c>
      <c r="I88" s="2356" t="s">
        <v>22</v>
      </c>
      <c r="J88" s="2356" t="s">
        <v>22</v>
      </c>
      <c r="K88" s="2356">
        <v>33</v>
      </c>
      <c r="L88" s="2356" t="s">
        <v>22</v>
      </c>
      <c r="M88" s="2356">
        <v>70</v>
      </c>
      <c r="N88" s="2356" t="s">
        <v>21</v>
      </c>
      <c r="O88" s="2356" t="s">
        <v>21</v>
      </c>
      <c r="P88" s="2356">
        <v>70</v>
      </c>
      <c r="Q88" s="2356" t="s">
        <v>21</v>
      </c>
      <c r="R88" s="2356" t="s">
        <v>21</v>
      </c>
      <c r="S88" s="208">
        <v>70</v>
      </c>
      <c r="T88" s="1388" t="s">
        <v>33</v>
      </c>
      <c r="U88" s="632" t="s">
        <v>26</v>
      </c>
      <c r="V88" s="1419" t="s">
        <v>26</v>
      </c>
      <c r="W88" s="1051" t="s">
        <v>26</v>
      </c>
      <c r="X88" s="1422" t="s">
        <v>174</v>
      </c>
      <c r="Y88" s="82" t="s">
        <v>22</v>
      </c>
      <c r="Z88" s="2356">
        <v>127297</v>
      </c>
      <c r="AA88" s="2356">
        <v>100544</v>
      </c>
      <c r="AB88" s="2356">
        <v>333</v>
      </c>
      <c r="AC88" s="2356">
        <v>26420</v>
      </c>
      <c r="AD88" s="2356" t="s">
        <v>21</v>
      </c>
      <c r="AE88" s="2356">
        <v>24848</v>
      </c>
      <c r="AF88" s="2356">
        <v>1572</v>
      </c>
      <c r="AG88" s="2356" t="s">
        <v>22</v>
      </c>
      <c r="AH88" s="2356">
        <v>741108</v>
      </c>
      <c r="AI88" s="2356">
        <v>113010</v>
      </c>
      <c r="AJ88" s="2356">
        <v>94121</v>
      </c>
      <c r="AK88" s="2356">
        <v>533977</v>
      </c>
      <c r="AL88" s="2356">
        <v>40645</v>
      </c>
      <c r="AM88" s="2356">
        <v>470768</v>
      </c>
      <c r="AN88" s="208">
        <v>22564</v>
      </c>
      <c r="AO88" s="1388" t="s">
        <v>33</v>
      </c>
      <c r="AP88" s="632" t="s">
        <v>26</v>
      </c>
      <c r="AQ88" s="1419" t="s">
        <v>26</v>
      </c>
      <c r="AR88" s="1051" t="s">
        <v>26</v>
      </c>
      <c r="AS88" s="1422" t="s">
        <v>174</v>
      </c>
      <c r="AT88" s="82" t="s">
        <v>21</v>
      </c>
      <c r="AU88" s="2356" t="s">
        <v>21</v>
      </c>
      <c r="AV88" s="2356" t="s">
        <v>21</v>
      </c>
      <c r="AW88" s="2356" t="s">
        <v>21</v>
      </c>
      <c r="AX88" s="2356" t="s">
        <v>21</v>
      </c>
      <c r="AY88" s="2356" t="s">
        <v>21</v>
      </c>
      <c r="AZ88" s="2356" t="s">
        <v>21</v>
      </c>
      <c r="BA88" s="2356" t="s">
        <v>21</v>
      </c>
      <c r="BB88" s="2356" t="s">
        <v>21</v>
      </c>
      <c r="BC88" s="2356">
        <v>4983</v>
      </c>
      <c r="BD88" s="2356">
        <v>488</v>
      </c>
      <c r="BE88" s="2356" t="s">
        <v>21</v>
      </c>
      <c r="BF88" s="2356">
        <v>4495</v>
      </c>
      <c r="BG88" s="2356">
        <v>1350</v>
      </c>
      <c r="BH88" s="2356">
        <v>2930</v>
      </c>
      <c r="BI88" s="208">
        <v>215</v>
      </c>
      <c r="BJ88" s="1388" t="s">
        <v>33</v>
      </c>
      <c r="BK88" s="632" t="s">
        <v>26</v>
      </c>
      <c r="BL88" s="1419" t="s">
        <v>26</v>
      </c>
      <c r="BM88" s="1051" t="s">
        <v>26</v>
      </c>
      <c r="BN88" s="1422" t="s">
        <v>174</v>
      </c>
      <c r="BO88" s="82">
        <v>6</v>
      </c>
      <c r="BP88" s="2356">
        <v>6</v>
      </c>
      <c r="BQ88" s="2356" t="s">
        <v>21</v>
      </c>
      <c r="BR88" s="2356" t="s">
        <v>21</v>
      </c>
      <c r="BS88" s="2356">
        <v>6</v>
      </c>
      <c r="BT88" s="2356" t="s">
        <v>22</v>
      </c>
      <c r="BU88" s="2356" t="s">
        <v>21</v>
      </c>
      <c r="BV88" s="2356">
        <v>6</v>
      </c>
      <c r="BW88" s="633" t="s">
        <v>33</v>
      </c>
      <c r="BX88" s="632" t="s">
        <v>26</v>
      </c>
      <c r="BY88" s="2356"/>
      <c r="BZ88" s="2356"/>
      <c r="CA88" s="2356"/>
      <c r="CB88" s="2356"/>
      <c r="CC88" s="2356"/>
      <c r="CD88" s="2356"/>
      <c r="CE88" s="1397"/>
      <c r="CF88" s="632"/>
    </row>
    <row r="89" spans="1:84" ht="15" customHeight="1">
      <c r="A89" s="1419" t="s">
        <v>26</v>
      </c>
      <c r="B89" s="1051" t="s">
        <v>26</v>
      </c>
      <c r="C89" s="1422" t="s">
        <v>175</v>
      </c>
      <c r="D89" s="82" t="s">
        <v>22</v>
      </c>
      <c r="E89" s="2356">
        <v>22</v>
      </c>
      <c r="F89" s="2356" t="s">
        <v>22</v>
      </c>
      <c r="G89" s="2356" t="s">
        <v>22</v>
      </c>
      <c r="H89" s="2356">
        <v>22</v>
      </c>
      <c r="I89" s="2356" t="s">
        <v>22</v>
      </c>
      <c r="J89" s="2356" t="s">
        <v>22</v>
      </c>
      <c r="K89" s="2356">
        <v>22</v>
      </c>
      <c r="L89" s="2356" t="s">
        <v>22</v>
      </c>
      <c r="M89" s="2356">
        <v>231</v>
      </c>
      <c r="N89" s="2356" t="s">
        <v>21</v>
      </c>
      <c r="O89" s="2356" t="s">
        <v>21</v>
      </c>
      <c r="P89" s="2356">
        <v>231</v>
      </c>
      <c r="Q89" s="2356" t="s">
        <v>21</v>
      </c>
      <c r="R89" s="2356">
        <v>169</v>
      </c>
      <c r="S89" s="208">
        <v>62</v>
      </c>
      <c r="T89" s="1388" t="s">
        <v>34</v>
      </c>
      <c r="U89" s="632" t="s">
        <v>26</v>
      </c>
      <c r="V89" s="1419" t="s">
        <v>26</v>
      </c>
      <c r="W89" s="1051" t="s">
        <v>26</v>
      </c>
      <c r="X89" s="1422" t="s">
        <v>175</v>
      </c>
      <c r="Y89" s="82" t="s">
        <v>22</v>
      </c>
      <c r="Z89" s="2356">
        <v>107387</v>
      </c>
      <c r="AA89" s="2356">
        <v>92254</v>
      </c>
      <c r="AB89" s="2356">
        <v>1695</v>
      </c>
      <c r="AC89" s="2356">
        <v>13438</v>
      </c>
      <c r="AD89" s="2356" t="s">
        <v>21</v>
      </c>
      <c r="AE89" s="2356">
        <v>12530</v>
      </c>
      <c r="AF89" s="2356">
        <v>908</v>
      </c>
      <c r="AG89" s="2356" t="s">
        <v>22</v>
      </c>
      <c r="AH89" s="2356">
        <v>734605</v>
      </c>
      <c r="AI89" s="2356">
        <v>123293</v>
      </c>
      <c r="AJ89" s="2356">
        <v>85467</v>
      </c>
      <c r="AK89" s="2356">
        <v>525845</v>
      </c>
      <c r="AL89" s="2356">
        <v>34008</v>
      </c>
      <c r="AM89" s="2356">
        <v>473860</v>
      </c>
      <c r="AN89" s="208">
        <v>17977</v>
      </c>
      <c r="AO89" s="1388" t="s">
        <v>34</v>
      </c>
      <c r="AP89" s="632" t="s">
        <v>26</v>
      </c>
      <c r="AQ89" s="1419" t="s">
        <v>26</v>
      </c>
      <c r="AR89" s="1051" t="s">
        <v>26</v>
      </c>
      <c r="AS89" s="1422" t="s">
        <v>175</v>
      </c>
      <c r="AT89" s="82" t="s">
        <v>21</v>
      </c>
      <c r="AU89" s="2356" t="s">
        <v>21</v>
      </c>
      <c r="AV89" s="2356" t="s">
        <v>21</v>
      </c>
      <c r="AW89" s="2356" t="s">
        <v>21</v>
      </c>
      <c r="AX89" s="2356" t="s">
        <v>21</v>
      </c>
      <c r="AY89" s="2356" t="s">
        <v>21</v>
      </c>
      <c r="AZ89" s="2356" t="s">
        <v>21</v>
      </c>
      <c r="BA89" s="2356" t="s">
        <v>21</v>
      </c>
      <c r="BB89" s="2356" t="s">
        <v>21</v>
      </c>
      <c r="BC89" s="2356">
        <v>296</v>
      </c>
      <c r="BD89" s="2356">
        <v>41</v>
      </c>
      <c r="BE89" s="2356" t="s">
        <v>21</v>
      </c>
      <c r="BF89" s="2356">
        <v>255</v>
      </c>
      <c r="BG89" s="2356" t="s">
        <v>21</v>
      </c>
      <c r="BH89" s="2356">
        <v>255</v>
      </c>
      <c r="BI89" s="208" t="s">
        <v>21</v>
      </c>
      <c r="BJ89" s="1388" t="s">
        <v>34</v>
      </c>
      <c r="BK89" s="632" t="s">
        <v>26</v>
      </c>
      <c r="BL89" s="1419" t="s">
        <v>26</v>
      </c>
      <c r="BM89" s="1051" t="s">
        <v>26</v>
      </c>
      <c r="BN89" s="1422" t="s">
        <v>175</v>
      </c>
      <c r="BO89" s="82">
        <v>438</v>
      </c>
      <c r="BP89" s="2356">
        <v>438</v>
      </c>
      <c r="BQ89" s="2356">
        <v>432</v>
      </c>
      <c r="BR89" s="2356" t="s">
        <v>21</v>
      </c>
      <c r="BS89" s="2356">
        <v>6</v>
      </c>
      <c r="BT89" s="2356" t="s">
        <v>22</v>
      </c>
      <c r="BU89" s="2356" t="s">
        <v>21</v>
      </c>
      <c r="BV89" s="2356">
        <v>6</v>
      </c>
      <c r="BW89" s="633" t="s">
        <v>34</v>
      </c>
      <c r="BX89" s="632" t="s">
        <v>26</v>
      </c>
      <c r="BY89" s="2356"/>
      <c r="BZ89" s="2356"/>
      <c r="CA89" s="2356"/>
      <c r="CB89" s="2356"/>
      <c r="CC89" s="2356"/>
      <c r="CD89" s="2356"/>
      <c r="CE89" s="1397"/>
      <c r="CF89" s="632"/>
    </row>
    <row r="90" spans="1:84" ht="15" customHeight="1">
      <c r="A90" s="1419" t="s">
        <v>26</v>
      </c>
      <c r="B90" s="1051" t="s">
        <v>26</v>
      </c>
      <c r="C90" s="1422" t="s">
        <v>176</v>
      </c>
      <c r="D90" s="82" t="s">
        <v>22</v>
      </c>
      <c r="E90" s="2356">
        <v>31</v>
      </c>
      <c r="F90" s="2356" t="s">
        <v>22</v>
      </c>
      <c r="G90" s="2356" t="s">
        <v>22</v>
      </c>
      <c r="H90" s="2356">
        <v>31</v>
      </c>
      <c r="I90" s="2356" t="s">
        <v>22</v>
      </c>
      <c r="J90" s="2356" t="s">
        <v>22</v>
      </c>
      <c r="K90" s="2356">
        <v>31</v>
      </c>
      <c r="L90" s="2356" t="s">
        <v>22</v>
      </c>
      <c r="M90" s="2356">
        <v>37</v>
      </c>
      <c r="N90" s="2356" t="s">
        <v>21</v>
      </c>
      <c r="O90" s="2356" t="s">
        <v>21</v>
      </c>
      <c r="P90" s="2356">
        <v>37</v>
      </c>
      <c r="Q90" s="2356" t="s">
        <v>21</v>
      </c>
      <c r="R90" s="2356" t="s">
        <v>21</v>
      </c>
      <c r="S90" s="208">
        <v>37</v>
      </c>
      <c r="T90" s="1388" t="s">
        <v>35</v>
      </c>
      <c r="U90" s="632" t="s">
        <v>26</v>
      </c>
      <c r="V90" s="1419" t="s">
        <v>26</v>
      </c>
      <c r="W90" s="1051" t="s">
        <v>26</v>
      </c>
      <c r="X90" s="1422" t="s">
        <v>176</v>
      </c>
      <c r="Y90" s="82" t="s">
        <v>22</v>
      </c>
      <c r="Z90" s="2356">
        <v>103171</v>
      </c>
      <c r="AA90" s="2356">
        <v>92727</v>
      </c>
      <c r="AB90" s="2356">
        <v>1729</v>
      </c>
      <c r="AC90" s="2356">
        <v>8715</v>
      </c>
      <c r="AD90" s="2356" t="s">
        <v>21</v>
      </c>
      <c r="AE90" s="2356">
        <v>7844</v>
      </c>
      <c r="AF90" s="2356">
        <v>871</v>
      </c>
      <c r="AG90" s="2356" t="s">
        <v>22</v>
      </c>
      <c r="AH90" s="2356">
        <v>644607</v>
      </c>
      <c r="AI90" s="2356">
        <v>112267</v>
      </c>
      <c r="AJ90" s="2356">
        <v>67047</v>
      </c>
      <c r="AK90" s="2356">
        <v>465293</v>
      </c>
      <c r="AL90" s="2356">
        <v>29408</v>
      </c>
      <c r="AM90" s="2356">
        <v>419804</v>
      </c>
      <c r="AN90" s="208">
        <v>16081</v>
      </c>
      <c r="AO90" s="1388" t="s">
        <v>35</v>
      </c>
      <c r="AP90" s="632" t="s">
        <v>26</v>
      </c>
      <c r="AQ90" s="1419" t="s">
        <v>26</v>
      </c>
      <c r="AR90" s="1051" t="s">
        <v>26</v>
      </c>
      <c r="AS90" s="1422" t="s">
        <v>176</v>
      </c>
      <c r="AT90" s="82" t="s">
        <v>21</v>
      </c>
      <c r="AU90" s="2356" t="s">
        <v>21</v>
      </c>
      <c r="AV90" s="2356" t="s">
        <v>21</v>
      </c>
      <c r="AW90" s="2356" t="s">
        <v>21</v>
      </c>
      <c r="AX90" s="2356" t="s">
        <v>21</v>
      </c>
      <c r="AY90" s="2356" t="s">
        <v>21</v>
      </c>
      <c r="AZ90" s="2356" t="s">
        <v>21</v>
      </c>
      <c r="BA90" s="2356" t="s">
        <v>21</v>
      </c>
      <c r="BB90" s="2356" t="s">
        <v>21</v>
      </c>
      <c r="BC90" s="2356">
        <v>2883</v>
      </c>
      <c r="BD90" s="2356">
        <v>190</v>
      </c>
      <c r="BE90" s="2356" t="s">
        <v>21</v>
      </c>
      <c r="BF90" s="2356">
        <v>2693</v>
      </c>
      <c r="BG90" s="2356">
        <v>525</v>
      </c>
      <c r="BH90" s="2356">
        <v>2010</v>
      </c>
      <c r="BI90" s="208">
        <v>158</v>
      </c>
      <c r="BJ90" s="1388" t="s">
        <v>35</v>
      </c>
      <c r="BK90" s="632" t="s">
        <v>26</v>
      </c>
      <c r="BL90" s="1419" t="s">
        <v>26</v>
      </c>
      <c r="BM90" s="1051" t="s">
        <v>26</v>
      </c>
      <c r="BN90" s="1422" t="s">
        <v>176</v>
      </c>
      <c r="BO90" s="82">
        <v>648</v>
      </c>
      <c r="BP90" s="2356">
        <v>648</v>
      </c>
      <c r="BQ90" s="2356">
        <v>643</v>
      </c>
      <c r="BR90" s="2356" t="s">
        <v>21</v>
      </c>
      <c r="BS90" s="2356">
        <v>5</v>
      </c>
      <c r="BT90" s="2356" t="s">
        <v>22</v>
      </c>
      <c r="BU90" s="2356" t="s">
        <v>21</v>
      </c>
      <c r="BV90" s="2356">
        <v>5</v>
      </c>
      <c r="BW90" s="633" t="s">
        <v>35</v>
      </c>
      <c r="BX90" s="632" t="s">
        <v>26</v>
      </c>
      <c r="BY90" s="2356"/>
      <c r="BZ90" s="2356"/>
      <c r="CA90" s="2356"/>
      <c r="CB90" s="2356"/>
      <c r="CC90" s="2356"/>
      <c r="CD90" s="2356"/>
      <c r="CE90" s="1397"/>
      <c r="CF90" s="632"/>
    </row>
    <row r="91" spans="1:84" ht="15" customHeight="1">
      <c r="A91" s="1419" t="s">
        <v>26</v>
      </c>
      <c r="B91" s="1051" t="s">
        <v>26</v>
      </c>
      <c r="C91" s="1422" t="s">
        <v>177</v>
      </c>
      <c r="D91" s="82" t="s">
        <v>22</v>
      </c>
      <c r="E91" s="2356">
        <v>37</v>
      </c>
      <c r="F91" s="2356" t="s">
        <v>22</v>
      </c>
      <c r="G91" s="2356" t="s">
        <v>22</v>
      </c>
      <c r="H91" s="2356">
        <v>37</v>
      </c>
      <c r="I91" s="2356" t="s">
        <v>22</v>
      </c>
      <c r="J91" s="2356" t="s">
        <v>22</v>
      </c>
      <c r="K91" s="2356">
        <v>37</v>
      </c>
      <c r="L91" s="2356" t="s">
        <v>22</v>
      </c>
      <c r="M91" s="2356">
        <v>1321</v>
      </c>
      <c r="N91" s="2356" t="s">
        <v>21</v>
      </c>
      <c r="O91" s="2356" t="s">
        <v>21</v>
      </c>
      <c r="P91" s="2356">
        <v>1321</v>
      </c>
      <c r="Q91" s="2356" t="s">
        <v>21</v>
      </c>
      <c r="R91" s="2356">
        <v>1265</v>
      </c>
      <c r="S91" s="208">
        <v>56</v>
      </c>
      <c r="T91" s="1388" t="s">
        <v>36</v>
      </c>
      <c r="U91" s="632" t="s">
        <v>26</v>
      </c>
      <c r="V91" s="1419" t="s">
        <v>26</v>
      </c>
      <c r="W91" s="1051" t="s">
        <v>26</v>
      </c>
      <c r="X91" s="1422" t="s">
        <v>177</v>
      </c>
      <c r="Y91" s="82" t="s">
        <v>22</v>
      </c>
      <c r="Z91" s="2356">
        <v>117605</v>
      </c>
      <c r="AA91" s="2356">
        <v>102718</v>
      </c>
      <c r="AB91" s="2356">
        <v>1734</v>
      </c>
      <c r="AC91" s="2356">
        <v>13153</v>
      </c>
      <c r="AD91" s="2356" t="s">
        <v>21</v>
      </c>
      <c r="AE91" s="2356">
        <v>12602</v>
      </c>
      <c r="AF91" s="2356">
        <v>551</v>
      </c>
      <c r="AG91" s="2356" t="s">
        <v>22</v>
      </c>
      <c r="AH91" s="2356">
        <v>740014</v>
      </c>
      <c r="AI91" s="2356">
        <v>116418</v>
      </c>
      <c r="AJ91" s="2356">
        <v>84294</v>
      </c>
      <c r="AK91" s="2356">
        <v>539302</v>
      </c>
      <c r="AL91" s="2356">
        <v>34940</v>
      </c>
      <c r="AM91" s="2356">
        <v>482348</v>
      </c>
      <c r="AN91" s="208">
        <v>22014</v>
      </c>
      <c r="AO91" s="1388" t="s">
        <v>36</v>
      </c>
      <c r="AP91" s="632" t="s">
        <v>26</v>
      </c>
      <c r="AQ91" s="1419" t="s">
        <v>26</v>
      </c>
      <c r="AR91" s="1051" t="s">
        <v>26</v>
      </c>
      <c r="AS91" s="1422" t="s">
        <v>177</v>
      </c>
      <c r="AT91" s="82" t="s">
        <v>21</v>
      </c>
      <c r="AU91" s="2356" t="s">
        <v>21</v>
      </c>
      <c r="AV91" s="2356" t="s">
        <v>21</v>
      </c>
      <c r="AW91" s="2356" t="s">
        <v>21</v>
      </c>
      <c r="AX91" s="2356" t="s">
        <v>21</v>
      </c>
      <c r="AY91" s="2356" t="s">
        <v>21</v>
      </c>
      <c r="AZ91" s="2356" t="s">
        <v>21</v>
      </c>
      <c r="BA91" s="2356" t="s">
        <v>21</v>
      </c>
      <c r="BB91" s="2356" t="s">
        <v>21</v>
      </c>
      <c r="BC91" s="2356">
        <v>5450</v>
      </c>
      <c r="BD91" s="2356">
        <v>276</v>
      </c>
      <c r="BE91" s="2356" t="s">
        <v>21</v>
      </c>
      <c r="BF91" s="2356">
        <v>5174</v>
      </c>
      <c r="BG91" s="2356">
        <v>1319</v>
      </c>
      <c r="BH91" s="2356">
        <v>3614</v>
      </c>
      <c r="BI91" s="208">
        <v>241</v>
      </c>
      <c r="BJ91" s="1388" t="s">
        <v>36</v>
      </c>
      <c r="BK91" s="632" t="s">
        <v>26</v>
      </c>
      <c r="BL91" s="1419" t="s">
        <v>26</v>
      </c>
      <c r="BM91" s="1051" t="s">
        <v>26</v>
      </c>
      <c r="BN91" s="1422" t="s">
        <v>177</v>
      </c>
      <c r="BO91" s="82">
        <v>547</v>
      </c>
      <c r="BP91" s="2356">
        <v>547</v>
      </c>
      <c r="BQ91" s="2356">
        <v>544</v>
      </c>
      <c r="BR91" s="2356" t="s">
        <v>21</v>
      </c>
      <c r="BS91" s="2356">
        <v>3</v>
      </c>
      <c r="BT91" s="2356" t="s">
        <v>22</v>
      </c>
      <c r="BU91" s="2356" t="s">
        <v>21</v>
      </c>
      <c r="BV91" s="2356">
        <v>3</v>
      </c>
      <c r="BW91" s="633" t="s">
        <v>36</v>
      </c>
      <c r="BX91" s="632" t="s">
        <v>26</v>
      </c>
      <c r="BY91" s="2356"/>
      <c r="BZ91" s="2356"/>
      <c r="CA91" s="2356"/>
      <c r="CB91" s="2356"/>
      <c r="CC91" s="2356"/>
      <c r="CD91" s="2356"/>
      <c r="CE91" s="1397"/>
      <c r="CF91" s="632"/>
    </row>
    <row r="92" spans="1:84" ht="15" customHeight="1">
      <c r="A92" s="1419" t="s">
        <v>26</v>
      </c>
      <c r="B92" s="1051" t="s">
        <v>26</v>
      </c>
      <c r="C92" s="1422" t="s">
        <v>178</v>
      </c>
      <c r="D92" s="82" t="s">
        <v>22</v>
      </c>
      <c r="E92" s="2356">
        <v>31</v>
      </c>
      <c r="F92" s="2356" t="s">
        <v>22</v>
      </c>
      <c r="G92" s="2356" t="s">
        <v>22</v>
      </c>
      <c r="H92" s="2356">
        <v>31</v>
      </c>
      <c r="I92" s="2356" t="s">
        <v>22</v>
      </c>
      <c r="J92" s="2356" t="s">
        <v>22</v>
      </c>
      <c r="K92" s="2356">
        <v>31</v>
      </c>
      <c r="L92" s="2356" t="s">
        <v>22</v>
      </c>
      <c r="M92" s="2356">
        <v>430</v>
      </c>
      <c r="N92" s="2356" t="s">
        <v>21</v>
      </c>
      <c r="O92" s="2356" t="s">
        <v>21</v>
      </c>
      <c r="P92" s="2356">
        <v>430</v>
      </c>
      <c r="Q92" s="2356" t="s">
        <v>21</v>
      </c>
      <c r="R92" s="2356">
        <v>387</v>
      </c>
      <c r="S92" s="208">
        <v>43</v>
      </c>
      <c r="T92" s="1388" t="s">
        <v>37</v>
      </c>
      <c r="U92" s="632" t="s">
        <v>26</v>
      </c>
      <c r="V92" s="1419" t="s">
        <v>26</v>
      </c>
      <c r="W92" s="1051" t="s">
        <v>26</v>
      </c>
      <c r="X92" s="1422" t="s">
        <v>178</v>
      </c>
      <c r="Y92" s="82" t="s">
        <v>22</v>
      </c>
      <c r="Z92" s="2356">
        <v>103205</v>
      </c>
      <c r="AA92" s="2356">
        <v>89160</v>
      </c>
      <c r="AB92" s="2356">
        <v>1765</v>
      </c>
      <c r="AC92" s="2356">
        <v>12280</v>
      </c>
      <c r="AD92" s="2356" t="s">
        <v>21</v>
      </c>
      <c r="AE92" s="2356">
        <v>11180</v>
      </c>
      <c r="AF92" s="2356">
        <v>1100</v>
      </c>
      <c r="AG92" s="2356" t="s">
        <v>22</v>
      </c>
      <c r="AH92" s="2356">
        <v>799017</v>
      </c>
      <c r="AI92" s="2356">
        <v>132590</v>
      </c>
      <c r="AJ92" s="2356">
        <v>100831</v>
      </c>
      <c r="AK92" s="2356">
        <v>565596</v>
      </c>
      <c r="AL92" s="2356">
        <v>35898</v>
      </c>
      <c r="AM92" s="2356">
        <v>505735</v>
      </c>
      <c r="AN92" s="208">
        <v>23963</v>
      </c>
      <c r="AO92" s="1388" t="s">
        <v>37</v>
      </c>
      <c r="AP92" s="632" t="s">
        <v>26</v>
      </c>
      <c r="AQ92" s="1419" t="s">
        <v>26</v>
      </c>
      <c r="AR92" s="1051" t="s">
        <v>26</v>
      </c>
      <c r="AS92" s="1422" t="s">
        <v>178</v>
      </c>
      <c r="AT92" s="82" t="s">
        <v>21</v>
      </c>
      <c r="AU92" s="2356" t="s">
        <v>21</v>
      </c>
      <c r="AV92" s="2356" t="s">
        <v>21</v>
      </c>
      <c r="AW92" s="2356" t="s">
        <v>21</v>
      </c>
      <c r="AX92" s="2356" t="s">
        <v>21</v>
      </c>
      <c r="AY92" s="2356" t="s">
        <v>21</v>
      </c>
      <c r="AZ92" s="2356" t="s">
        <v>21</v>
      </c>
      <c r="BA92" s="2356" t="s">
        <v>21</v>
      </c>
      <c r="BB92" s="2356" t="s">
        <v>21</v>
      </c>
      <c r="BC92" s="2356">
        <v>6020</v>
      </c>
      <c r="BD92" s="2356">
        <v>418</v>
      </c>
      <c r="BE92" s="2356" t="s">
        <v>21</v>
      </c>
      <c r="BF92" s="2356">
        <v>5602</v>
      </c>
      <c r="BG92" s="2356">
        <v>1886</v>
      </c>
      <c r="BH92" s="2356">
        <v>3465</v>
      </c>
      <c r="BI92" s="208">
        <v>251</v>
      </c>
      <c r="BJ92" s="1388" t="s">
        <v>37</v>
      </c>
      <c r="BK92" s="632" t="s">
        <v>26</v>
      </c>
      <c r="BL92" s="1419" t="s">
        <v>26</v>
      </c>
      <c r="BM92" s="1051" t="s">
        <v>26</v>
      </c>
      <c r="BN92" s="1422" t="s">
        <v>178</v>
      </c>
      <c r="BO92" s="82">
        <v>476</v>
      </c>
      <c r="BP92" s="2356">
        <v>476</v>
      </c>
      <c r="BQ92" s="2356">
        <v>471</v>
      </c>
      <c r="BR92" s="2356" t="s">
        <v>21</v>
      </c>
      <c r="BS92" s="2356">
        <v>5</v>
      </c>
      <c r="BT92" s="2356" t="s">
        <v>22</v>
      </c>
      <c r="BU92" s="2356" t="s">
        <v>21</v>
      </c>
      <c r="BV92" s="2356">
        <v>5</v>
      </c>
      <c r="BW92" s="633" t="s">
        <v>37</v>
      </c>
      <c r="BX92" s="632" t="s">
        <v>26</v>
      </c>
      <c r="BY92" s="2356"/>
      <c r="BZ92" s="2356"/>
      <c r="CA92" s="2356"/>
      <c r="CB92" s="2356"/>
      <c r="CC92" s="2356"/>
      <c r="CD92" s="2356"/>
      <c r="CE92" s="1397"/>
      <c r="CF92" s="632"/>
    </row>
    <row r="93" spans="1:84" ht="15" customHeight="1">
      <c r="A93" s="1419" t="s">
        <v>26</v>
      </c>
      <c r="B93" s="1051" t="s">
        <v>26</v>
      </c>
      <c r="C93" s="1422" t="s">
        <v>179</v>
      </c>
      <c r="D93" s="82" t="s">
        <v>22</v>
      </c>
      <c r="E93" s="2356">
        <v>31</v>
      </c>
      <c r="F93" s="2356" t="s">
        <v>22</v>
      </c>
      <c r="G93" s="2356" t="s">
        <v>22</v>
      </c>
      <c r="H93" s="2356">
        <v>31</v>
      </c>
      <c r="I93" s="2356" t="s">
        <v>22</v>
      </c>
      <c r="J93" s="2356" t="s">
        <v>22</v>
      </c>
      <c r="K93" s="2356">
        <v>31</v>
      </c>
      <c r="L93" s="2356" t="s">
        <v>22</v>
      </c>
      <c r="M93" s="2356">
        <v>286</v>
      </c>
      <c r="N93" s="2356" t="s">
        <v>21</v>
      </c>
      <c r="O93" s="2356" t="s">
        <v>21</v>
      </c>
      <c r="P93" s="2356">
        <v>286</v>
      </c>
      <c r="Q93" s="2356" t="s">
        <v>21</v>
      </c>
      <c r="R93" s="2356">
        <v>225</v>
      </c>
      <c r="S93" s="208">
        <v>61</v>
      </c>
      <c r="T93" s="1388" t="s">
        <v>38</v>
      </c>
      <c r="U93" s="632" t="s">
        <v>26</v>
      </c>
      <c r="V93" s="1419" t="s">
        <v>26</v>
      </c>
      <c r="W93" s="1051" t="s">
        <v>26</v>
      </c>
      <c r="X93" s="1422" t="s">
        <v>179</v>
      </c>
      <c r="Y93" s="82" t="s">
        <v>22</v>
      </c>
      <c r="Z93" s="2356">
        <v>106040</v>
      </c>
      <c r="AA93" s="2356">
        <v>90216</v>
      </c>
      <c r="AB93" s="2356">
        <v>1711</v>
      </c>
      <c r="AC93" s="2356">
        <v>14113</v>
      </c>
      <c r="AD93" s="2356" t="s">
        <v>21</v>
      </c>
      <c r="AE93" s="2356">
        <v>13036</v>
      </c>
      <c r="AF93" s="2356">
        <v>1077</v>
      </c>
      <c r="AG93" s="2356" t="s">
        <v>22</v>
      </c>
      <c r="AH93" s="2356">
        <v>728831</v>
      </c>
      <c r="AI93" s="2356">
        <v>127326</v>
      </c>
      <c r="AJ93" s="2356">
        <v>95357</v>
      </c>
      <c r="AK93" s="2356">
        <v>506148</v>
      </c>
      <c r="AL93" s="2356">
        <v>23867</v>
      </c>
      <c r="AM93" s="2356">
        <v>464710</v>
      </c>
      <c r="AN93" s="208">
        <v>17571</v>
      </c>
      <c r="AO93" s="1388" t="s">
        <v>38</v>
      </c>
      <c r="AP93" s="632" t="s">
        <v>26</v>
      </c>
      <c r="AQ93" s="1419" t="s">
        <v>26</v>
      </c>
      <c r="AR93" s="1051" t="s">
        <v>26</v>
      </c>
      <c r="AS93" s="1422" t="s">
        <v>179</v>
      </c>
      <c r="AT93" s="82" t="s">
        <v>21</v>
      </c>
      <c r="AU93" s="2356" t="s">
        <v>21</v>
      </c>
      <c r="AV93" s="2356" t="s">
        <v>21</v>
      </c>
      <c r="AW93" s="2356" t="s">
        <v>21</v>
      </c>
      <c r="AX93" s="2356" t="s">
        <v>21</v>
      </c>
      <c r="AY93" s="2356" t="s">
        <v>21</v>
      </c>
      <c r="AZ93" s="2356" t="s">
        <v>21</v>
      </c>
      <c r="BA93" s="2356" t="s">
        <v>21</v>
      </c>
      <c r="BB93" s="2356" t="s">
        <v>21</v>
      </c>
      <c r="BC93" s="2356">
        <v>5942</v>
      </c>
      <c r="BD93" s="2356">
        <v>348</v>
      </c>
      <c r="BE93" s="2356" t="s">
        <v>21</v>
      </c>
      <c r="BF93" s="2356">
        <v>5594</v>
      </c>
      <c r="BG93" s="2356">
        <v>1919</v>
      </c>
      <c r="BH93" s="2356">
        <v>3390</v>
      </c>
      <c r="BI93" s="208">
        <v>285</v>
      </c>
      <c r="BJ93" s="1388" t="s">
        <v>38</v>
      </c>
      <c r="BK93" s="632" t="s">
        <v>26</v>
      </c>
      <c r="BL93" s="1419" t="s">
        <v>26</v>
      </c>
      <c r="BM93" s="1051" t="s">
        <v>26</v>
      </c>
      <c r="BN93" s="1422" t="s">
        <v>179</v>
      </c>
      <c r="BO93" s="82">
        <v>567</v>
      </c>
      <c r="BP93" s="2356">
        <v>567</v>
      </c>
      <c r="BQ93" s="2356">
        <v>558</v>
      </c>
      <c r="BR93" s="2356" t="s">
        <v>21</v>
      </c>
      <c r="BS93" s="2356">
        <v>9</v>
      </c>
      <c r="BT93" s="2356" t="s">
        <v>22</v>
      </c>
      <c r="BU93" s="2356" t="s">
        <v>21</v>
      </c>
      <c r="BV93" s="2356">
        <v>9</v>
      </c>
      <c r="BW93" s="633" t="s">
        <v>38</v>
      </c>
      <c r="BX93" s="632" t="s">
        <v>26</v>
      </c>
      <c r="BY93" s="2356"/>
      <c r="BZ93" s="2356"/>
      <c r="CA93" s="2356"/>
      <c r="CB93" s="2356"/>
      <c r="CC93" s="2356"/>
      <c r="CD93" s="2356"/>
      <c r="CE93" s="1397"/>
      <c r="CF93" s="632"/>
    </row>
    <row r="94" spans="1:84" ht="15" customHeight="1">
      <c r="A94" s="1419" t="s">
        <v>26</v>
      </c>
      <c r="B94" s="1051" t="s">
        <v>26</v>
      </c>
      <c r="C94" s="1422" t="s">
        <v>180</v>
      </c>
      <c r="D94" s="82" t="s">
        <v>22</v>
      </c>
      <c r="E94" s="2356">
        <v>33</v>
      </c>
      <c r="F94" s="2356" t="s">
        <v>22</v>
      </c>
      <c r="G94" s="2356" t="s">
        <v>22</v>
      </c>
      <c r="H94" s="2356">
        <v>33</v>
      </c>
      <c r="I94" s="2356" t="s">
        <v>22</v>
      </c>
      <c r="J94" s="2356" t="s">
        <v>22</v>
      </c>
      <c r="K94" s="2356">
        <v>33</v>
      </c>
      <c r="L94" s="2356" t="s">
        <v>22</v>
      </c>
      <c r="M94" s="2356">
        <v>38</v>
      </c>
      <c r="N94" s="2356" t="s">
        <v>21</v>
      </c>
      <c r="O94" s="2356" t="s">
        <v>21</v>
      </c>
      <c r="P94" s="2356">
        <v>38</v>
      </c>
      <c r="Q94" s="2356" t="s">
        <v>21</v>
      </c>
      <c r="R94" s="2356" t="s">
        <v>21</v>
      </c>
      <c r="S94" s="208">
        <v>38</v>
      </c>
      <c r="T94" s="1388" t="s">
        <v>39</v>
      </c>
      <c r="U94" s="632" t="s">
        <v>26</v>
      </c>
      <c r="V94" s="1419" t="s">
        <v>26</v>
      </c>
      <c r="W94" s="1051" t="s">
        <v>26</v>
      </c>
      <c r="X94" s="1422" t="s">
        <v>180</v>
      </c>
      <c r="Y94" s="82" t="s">
        <v>22</v>
      </c>
      <c r="Z94" s="2356">
        <v>111997</v>
      </c>
      <c r="AA94" s="2356">
        <v>92520</v>
      </c>
      <c r="AB94" s="2356">
        <v>1028</v>
      </c>
      <c r="AC94" s="2356">
        <v>18449</v>
      </c>
      <c r="AD94" s="2356" t="s">
        <v>21</v>
      </c>
      <c r="AE94" s="2356">
        <v>17011</v>
      </c>
      <c r="AF94" s="2356">
        <v>1438</v>
      </c>
      <c r="AG94" s="2356" t="s">
        <v>22</v>
      </c>
      <c r="AH94" s="2356">
        <v>705620</v>
      </c>
      <c r="AI94" s="2356">
        <v>112397</v>
      </c>
      <c r="AJ94" s="2356">
        <v>96195</v>
      </c>
      <c r="AK94" s="2356">
        <v>497028</v>
      </c>
      <c r="AL94" s="2356">
        <v>27696</v>
      </c>
      <c r="AM94" s="2356">
        <v>447660</v>
      </c>
      <c r="AN94" s="208">
        <v>21672</v>
      </c>
      <c r="AO94" s="1388" t="s">
        <v>39</v>
      </c>
      <c r="AP94" s="632" t="s">
        <v>26</v>
      </c>
      <c r="AQ94" s="1419" t="s">
        <v>26</v>
      </c>
      <c r="AR94" s="1051" t="s">
        <v>26</v>
      </c>
      <c r="AS94" s="1422" t="s">
        <v>180</v>
      </c>
      <c r="AT94" s="82" t="s">
        <v>21</v>
      </c>
      <c r="AU94" s="2356" t="s">
        <v>21</v>
      </c>
      <c r="AV94" s="2356" t="s">
        <v>21</v>
      </c>
      <c r="AW94" s="2356" t="s">
        <v>21</v>
      </c>
      <c r="AX94" s="2356" t="s">
        <v>21</v>
      </c>
      <c r="AY94" s="2356" t="s">
        <v>21</v>
      </c>
      <c r="AZ94" s="2356" t="s">
        <v>21</v>
      </c>
      <c r="BA94" s="2356" t="s">
        <v>21</v>
      </c>
      <c r="BB94" s="2356" t="s">
        <v>21</v>
      </c>
      <c r="BC94" s="2356">
        <v>6538</v>
      </c>
      <c r="BD94" s="2356">
        <v>283</v>
      </c>
      <c r="BE94" s="2356" t="s">
        <v>21</v>
      </c>
      <c r="BF94" s="2356">
        <v>6255</v>
      </c>
      <c r="BG94" s="2356">
        <v>2373</v>
      </c>
      <c r="BH94" s="2356">
        <v>3610</v>
      </c>
      <c r="BI94" s="208">
        <v>272</v>
      </c>
      <c r="BJ94" s="1388" t="s">
        <v>39</v>
      </c>
      <c r="BK94" s="632" t="s">
        <v>26</v>
      </c>
      <c r="BL94" s="1419" t="s">
        <v>26</v>
      </c>
      <c r="BM94" s="1051" t="s">
        <v>26</v>
      </c>
      <c r="BN94" s="1422" t="s">
        <v>180</v>
      </c>
      <c r="BO94" s="82">
        <v>530</v>
      </c>
      <c r="BP94" s="2356">
        <v>530</v>
      </c>
      <c r="BQ94" s="2356">
        <v>520</v>
      </c>
      <c r="BR94" s="2356" t="s">
        <v>21</v>
      </c>
      <c r="BS94" s="2356">
        <v>10</v>
      </c>
      <c r="BT94" s="2356" t="s">
        <v>22</v>
      </c>
      <c r="BU94" s="2356" t="s">
        <v>21</v>
      </c>
      <c r="BV94" s="2356">
        <v>10</v>
      </c>
      <c r="BW94" s="633" t="s">
        <v>39</v>
      </c>
      <c r="BX94" s="632" t="s">
        <v>26</v>
      </c>
      <c r="BY94" s="2356"/>
      <c r="BZ94" s="2356"/>
      <c r="CA94" s="2356"/>
      <c r="CB94" s="2356"/>
      <c r="CC94" s="2356"/>
      <c r="CD94" s="2356"/>
      <c r="CE94" s="1397"/>
      <c r="CF94" s="632"/>
    </row>
    <row r="95" spans="1:84" ht="15" customHeight="1">
      <c r="A95" s="1419" t="s">
        <v>26</v>
      </c>
      <c r="B95" s="1051" t="s">
        <v>26</v>
      </c>
      <c r="C95" s="1422" t="s">
        <v>181</v>
      </c>
      <c r="D95" s="82" t="s">
        <v>22</v>
      </c>
      <c r="E95" s="2356">
        <v>23</v>
      </c>
      <c r="F95" s="2356" t="s">
        <v>22</v>
      </c>
      <c r="G95" s="2356" t="s">
        <v>22</v>
      </c>
      <c r="H95" s="2356">
        <v>23</v>
      </c>
      <c r="I95" s="2356" t="s">
        <v>22</v>
      </c>
      <c r="J95" s="2356" t="s">
        <v>22</v>
      </c>
      <c r="K95" s="2356">
        <v>23</v>
      </c>
      <c r="L95" s="2356" t="s">
        <v>22</v>
      </c>
      <c r="M95" s="2356">
        <v>59</v>
      </c>
      <c r="N95" s="2356" t="s">
        <v>21</v>
      </c>
      <c r="O95" s="2356" t="s">
        <v>21</v>
      </c>
      <c r="P95" s="2356">
        <v>59</v>
      </c>
      <c r="Q95" s="2356" t="s">
        <v>21</v>
      </c>
      <c r="R95" s="2356" t="s">
        <v>21</v>
      </c>
      <c r="S95" s="208">
        <v>59</v>
      </c>
      <c r="T95" s="1388" t="s">
        <v>40</v>
      </c>
      <c r="U95" s="632" t="s">
        <v>26</v>
      </c>
      <c r="V95" s="1419" t="s">
        <v>26</v>
      </c>
      <c r="W95" s="1051" t="s">
        <v>26</v>
      </c>
      <c r="X95" s="1422" t="s">
        <v>181</v>
      </c>
      <c r="Y95" s="82" t="s">
        <v>22</v>
      </c>
      <c r="Z95" s="2356">
        <v>118307</v>
      </c>
      <c r="AA95" s="2356">
        <v>99654</v>
      </c>
      <c r="AB95" s="2356" t="s">
        <v>21</v>
      </c>
      <c r="AC95" s="2356">
        <v>18653</v>
      </c>
      <c r="AD95" s="2356" t="s">
        <v>21</v>
      </c>
      <c r="AE95" s="2356">
        <v>17857</v>
      </c>
      <c r="AF95" s="2356">
        <v>796</v>
      </c>
      <c r="AG95" s="2356" t="s">
        <v>22</v>
      </c>
      <c r="AH95" s="2356">
        <v>708152</v>
      </c>
      <c r="AI95" s="2356">
        <v>105211</v>
      </c>
      <c r="AJ95" s="2356">
        <v>95196</v>
      </c>
      <c r="AK95" s="2356">
        <v>507745</v>
      </c>
      <c r="AL95" s="2356">
        <v>25258</v>
      </c>
      <c r="AM95" s="2356">
        <v>460379</v>
      </c>
      <c r="AN95" s="208">
        <v>22108</v>
      </c>
      <c r="AO95" s="1388" t="s">
        <v>40</v>
      </c>
      <c r="AP95" s="632" t="s">
        <v>26</v>
      </c>
      <c r="AQ95" s="1419" t="s">
        <v>26</v>
      </c>
      <c r="AR95" s="1051" t="s">
        <v>26</v>
      </c>
      <c r="AS95" s="1422" t="s">
        <v>181</v>
      </c>
      <c r="AT95" s="82" t="s">
        <v>21</v>
      </c>
      <c r="AU95" s="2356" t="s">
        <v>21</v>
      </c>
      <c r="AV95" s="2356" t="s">
        <v>21</v>
      </c>
      <c r="AW95" s="2356" t="s">
        <v>21</v>
      </c>
      <c r="AX95" s="2356" t="s">
        <v>21</v>
      </c>
      <c r="AY95" s="2356" t="s">
        <v>21</v>
      </c>
      <c r="AZ95" s="2356" t="s">
        <v>21</v>
      </c>
      <c r="BA95" s="2356" t="s">
        <v>21</v>
      </c>
      <c r="BB95" s="2356" t="s">
        <v>21</v>
      </c>
      <c r="BC95" s="2356">
        <v>6413</v>
      </c>
      <c r="BD95" s="2356">
        <v>320</v>
      </c>
      <c r="BE95" s="2356" t="s">
        <v>21</v>
      </c>
      <c r="BF95" s="2356">
        <v>6093</v>
      </c>
      <c r="BG95" s="2356">
        <v>2407</v>
      </c>
      <c r="BH95" s="2356">
        <v>3422</v>
      </c>
      <c r="BI95" s="208">
        <v>264</v>
      </c>
      <c r="BJ95" s="1388" t="s">
        <v>40</v>
      </c>
      <c r="BK95" s="632" t="s">
        <v>26</v>
      </c>
      <c r="BL95" s="1419" t="s">
        <v>26</v>
      </c>
      <c r="BM95" s="1051" t="s">
        <v>26</v>
      </c>
      <c r="BN95" s="1422" t="s">
        <v>181</v>
      </c>
      <c r="BO95" s="82">
        <v>528</v>
      </c>
      <c r="BP95" s="2356">
        <v>528</v>
      </c>
      <c r="BQ95" s="2356">
        <v>518</v>
      </c>
      <c r="BR95" s="2356" t="s">
        <v>21</v>
      </c>
      <c r="BS95" s="2356">
        <v>10</v>
      </c>
      <c r="BT95" s="2356" t="s">
        <v>22</v>
      </c>
      <c r="BU95" s="2356" t="s">
        <v>21</v>
      </c>
      <c r="BV95" s="2356">
        <v>10</v>
      </c>
      <c r="BW95" s="633" t="s">
        <v>40</v>
      </c>
      <c r="BX95" s="632" t="s">
        <v>26</v>
      </c>
      <c r="BY95" s="2356"/>
      <c r="BZ95" s="2356"/>
      <c r="CA95" s="2356"/>
      <c r="CB95" s="2356"/>
      <c r="CC95" s="2356"/>
      <c r="CD95" s="2356"/>
      <c r="CE95" s="1397"/>
      <c r="CF95" s="632"/>
    </row>
    <row r="96" spans="1:84" ht="15" customHeight="1">
      <c r="A96" s="1423" t="s">
        <v>26</v>
      </c>
      <c r="B96" s="1061" t="s">
        <v>26</v>
      </c>
      <c r="C96" s="1424" t="s">
        <v>182</v>
      </c>
      <c r="D96" s="106" t="s">
        <v>22</v>
      </c>
      <c r="E96" s="2357">
        <v>30</v>
      </c>
      <c r="F96" s="2357" t="s">
        <v>22</v>
      </c>
      <c r="G96" s="2357" t="s">
        <v>22</v>
      </c>
      <c r="H96" s="2357">
        <v>30</v>
      </c>
      <c r="I96" s="2357" t="s">
        <v>22</v>
      </c>
      <c r="J96" s="2357" t="s">
        <v>22</v>
      </c>
      <c r="K96" s="2357">
        <v>30</v>
      </c>
      <c r="L96" s="2357" t="s">
        <v>22</v>
      </c>
      <c r="M96" s="2357">
        <v>73</v>
      </c>
      <c r="N96" s="2357" t="s">
        <v>21</v>
      </c>
      <c r="O96" s="2357" t="s">
        <v>21</v>
      </c>
      <c r="P96" s="2357">
        <v>73</v>
      </c>
      <c r="Q96" s="2357" t="s">
        <v>21</v>
      </c>
      <c r="R96" s="2357" t="s">
        <v>21</v>
      </c>
      <c r="S96" s="493">
        <v>73</v>
      </c>
      <c r="T96" s="1390" t="s">
        <v>41</v>
      </c>
      <c r="U96" s="635" t="s">
        <v>26</v>
      </c>
      <c r="V96" s="1423" t="s">
        <v>26</v>
      </c>
      <c r="W96" s="1061" t="s">
        <v>26</v>
      </c>
      <c r="X96" s="1424" t="s">
        <v>182</v>
      </c>
      <c r="Y96" s="106" t="s">
        <v>22</v>
      </c>
      <c r="Z96" s="2357">
        <v>152066</v>
      </c>
      <c r="AA96" s="2357">
        <v>111987</v>
      </c>
      <c r="AB96" s="2357">
        <v>521</v>
      </c>
      <c r="AC96" s="2357">
        <v>39558</v>
      </c>
      <c r="AD96" s="2357">
        <v>1123</v>
      </c>
      <c r="AE96" s="2357">
        <v>37588</v>
      </c>
      <c r="AF96" s="2357">
        <v>847</v>
      </c>
      <c r="AG96" s="2357" t="s">
        <v>22</v>
      </c>
      <c r="AH96" s="2357">
        <v>758570</v>
      </c>
      <c r="AI96" s="2357">
        <v>112721</v>
      </c>
      <c r="AJ96" s="2357">
        <v>101510</v>
      </c>
      <c r="AK96" s="2357">
        <v>544339</v>
      </c>
      <c r="AL96" s="2357">
        <v>25111</v>
      </c>
      <c r="AM96" s="2357">
        <v>495375</v>
      </c>
      <c r="AN96" s="493">
        <v>23853</v>
      </c>
      <c r="AO96" s="1390" t="s">
        <v>41</v>
      </c>
      <c r="AP96" s="635" t="s">
        <v>26</v>
      </c>
      <c r="AQ96" s="1423" t="s">
        <v>26</v>
      </c>
      <c r="AR96" s="1061" t="s">
        <v>26</v>
      </c>
      <c r="AS96" s="1424" t="s">
        <v>182</v>
      </c>
      <c r="AT96" s="106" t="s">
        <v>21</v>
      </c>
      <c r="AU96" s="2357" t="s">
        <v>21</v>
      </c>
      <c r="AV96" s="2357" t="s">
        <v>21</v>
      </c>
      <c r="AW96" s="2357" t="s">
        <v>21</v>
      </c>
      <c r="AX96" s="2357" t="s">
        <v>21</v>
      </c>
      <c r="AY96" s="2357" t="s">
        <v>21</v>
      </c>
      <c r="AZ96" s="2357" t="s">
        <v>21</v>
      </c>
      <c r="BA96" s="2357" t="s">
        <v>21</v>
      </c>
      <c r="BB96" s="2357" t="s">
        <v>21</v>
      </c>
      <c r="BC96" s="2357">
        <v>6094</v>
      </c>
      <c r="BD96" s="2357">
        <v>329</v>
      </c>
      <c r="BE96" s="2357" t="s">
        <v>21</v>
      </c>
      <c r="BF96" s="2357">
        <v>5765</v>
      </c>
      <c r="BG96" s="2357">
        <v>1982</v>
      </c>
      <c r="BH96" s="2357">
        <v>3566</v>
      </c>
      <c r="BI96" s="493">
        <v>217</v>
      </c>
      <c r="BJ96" s="1390" t="s">
        <v>41</v>
      </c>
      <c r="BK96" s="635" t="s">
        <v>26</v>
      </c>
      <c r="BL96" s="1423" t="s">
        <v>26</v>
      </c>
      <c r="BM96" s="1061" t="s">
        <v>26</v>
      </c>
      <c r="BN96" s="1424" t="s">
        <v>182</v>
      </c>
      <c r="BO96" s="106">
        <v>584</v>
      </c>
      <c r="BP96" s="2357">
        <v>584</v>
      </c>
      <c r="BQ96" s="2357">
        <v>576</v>
      </c>
      <c r="BR96" s="2357" t="s">
        <v>21</v>
      </c>
      <c r="BS96" s="2357">
        <v>8</v>
      </c>
      <c r="BT96" s="2357" t="s">
        <v>22</v>
      </c>
      <c r="BU96" s="2357" t="s">
        <v>21</v>
      </c>
      <c r="BV96" s="2357">
        <v>8</v>
      </c>
      <c r="BW96" s="634" t="s">
        <v>41</v>
      </c>
      <c r="BX96" s="635" t="s">
        <v>26</v>
      </c>
      <c r="BY96" s="2356"/>
      <c r="BZ96" s="2356"/>
      <c r="CA96" s="2356"/>
      <c r="CB96" s="2356"/>
      <c r="CC96" s="2356"/>
      <c r="CD96" s="2356"/>
      <c r="CE96" s="1397"/>
      <c r="CF96" s="632"/>
    </row>
    <row r="97" spans="4:84">
      <c r="Y97" s="1449"/>
      <c r="Z97" s="1449"/>
      <c r="AA97" s="1449"/>
      <c r="AB97" s="1449"/>
      <c r="AC97" s="1449"/>
      <c r="AD97" s="1449"/>
      <c r="AE97" s="1449"/>
      <c r="AF97" s="1449"/>
      <c r="AG97" s="1449"/>
      <c r="AH97" s="1449"/>
      <c r="AI97" s="1449"/>
      <c r="AJ97" s="1449"/>
      <c r="AK97" s="1449"/>
      <c r="AL97" s="1449"/>
      <c r="AM97" s="1449"/>
      <c r="AN97" s="1449"/>
      <c r="AT97" s="1449"/>
      <c r="AU97" s="1449"/>
      <c r="AV97" s="1449"/>
      <c r="AW97" s="1449"/>
      <c r="AX97" s="1449"/>
      <c r="AY97" s="1449"/>
      <c r="AZ97" s="1449"/>
      <c r="BA97" s="1449"/>
      <c r="BB97" s="1449"/>
      <c r="BC97" s="1449"/>
      <c r="BD97" s="1449"/>
      <c r="BE97" s="1449"/>
      <c r="BF97" s="1449"/>
      <c r="BG97" s="1449"/>
      <c r="BH97" s="1449"/>
      <c r="BI97" s="1449"/>
      <c r="BO97" s="1449"/>
      <c r="BP97" s="1449"/>
      <c r="BQ97" s="1449"/>
      <c r="BR97" s="1449"/>
      <c r="BS97" s="1449"/>
      <c r="BT97" s="1449"/>
      <c r="BU97" s="1449"/>
      <c r="BV97" s="1449"/>
    </row>
    <row r="98" spans="4:84" ht="14.15" customHeight="1"/>
    <row r="99" spans="4:84" ht="15" customHeight="1">
      <c r="T99" s="1057"/>
      <c r="U99" s="1057"/>
      <c r="AO99" s="1057"/>
      <c r="AP99" s="1057"/>
      <c r="BJ99" s="1057"/>
      <c r="BK99" s="1057"/>
      <c r="CE99" s="1057"/>
      <c r="CF99" s="1057"/>
    </row>
    <row r="100" spans="4:84" ht="15" customHeight="1">
      <c r="D100" s="2"/>
      <c r="E100" s="2"/>
      <c r="F100" s="2"/>
      <c r="G100" s="2"/>
      <c r="H100" s="2"/>
      <c r="I100" s="2"/>
      <c r="J100" s="2"/>
      <c r="K100" s="2"/>
      <c r="L100" s="2"/>
      <c r="M100" s="2"/>
      <c r="N100" s="2"/>
      <c r="O100" s="2"/>
      <c r="P100" s="2"/>
      <c r="Q100" s="2"/>
      <c r="R100" s="2"/>
      <c r="S100" s="2"/>
      <c r="T100" s="2"/>
      <c r="U100" s="2"/>
      <c r="Y100" s="2"/>
      <c r="Z100" s="2"/>
      <c r="AA100" s="2"/>
      <c r="AB100" s="2"/>
      <c r="AC100" s="2"/>
      <c r="AD100" s="2"/>
      <c r="AE100" s="2"/>
      <c r="AF100" s="2"/>
      <c r="AG100" s="2"/>
      <c r="AH100" s="2"/>
      <c r="AI100" s="2"/>
      <c r="AJ100" s="2"/>
      <c r="AK100" s="2"/>
      <c r="AL100" s="2"/>
      <c r="AM100" s="2"/>
      <c r="AN100" s="2"/>
      <c r="AO100" s="2"/>
      <c r="AP100" s="2"/>
      <c r="AT100" s="2"/>
      <c r="AU100" s="2"/>
      <c r="AV100" s="2"/>
      <c r="AW100" s="2"/>
      <c r="AX100" s="2"/>
      <c r="AY100" s="2"/>
      <c r="AZ100" s="2"/>
      <c r="BA100" s="2"/>
      <c r="BB100" s="2"/>
      <c r="BC100" s="2"/>
      <c r="BD100" s="2"/>
      <c r="BE100" s="2"/>
      <c r="BF100" s="2"/>
      <c r="BG100" s="2"/>
      <c r="BH100" s="2"/>
      <c r="BI100" s="2"/>
      <c r="BJ100" s="2"/>
      <c r="BK100" s="2"/>
      <c r="BO100" s="2"/>
      <c r="BP100" s="2"/>
      <c r="BQ100" s="2"/>
      <c r="BR100" s="2"/>
      <c r="BS100" s="2"/>
      <c r="BT100" s="2"/>
      <c r="BU100" s="2"/>
      <c r="BV100" s="2"/>
      <c r="CE100" s="2"/>
      <c r="CF100" s="2"/>
    </row>
    <row r="101" spans="4:84">
      <c r="D101" s="2"/>
      <c r="E101" s="2"/>
      <c r="F101" s="2"/>
      <c r="G101" s="2"/>
      <c r="H101" s="2"/>
      <c r="I101" s="2"/>
      <c r="J101" s="2"/>
      <c r="K101" s="2"/>
      <c r="L101" s="2"/>
      <c r="M101" s="2"/>
      <c r="N101" s="2"/>
      <c r="O101" s="2"/>
      <c r="P101" s="2"/>
      <c r="Q101" s="2"/>
      <c r="R101" s="2"/>
      <c r="S101" s="2"/>
      <c r="T101" s="2"/>
      <c r="U101" s="2"/>
      <c r="Y101" s="2"/>
      <c r="Z101" s="2"/>
      <c r="AA101" s="2"/>
      <c r="AB101" s="2"/>
      <c r="AC101" s="2"/>
      <c r="AD101" s="2"/>
      <c r="AE101" s="2"/>
      <c r="AF101" s="2"/>
      <c r="AG101" s="2"/>
      <c r="AH101" s="2"/>
      <c r="AI101" s="2"/>
      <c r="AJ101" s="2"/>
      <c r="AK101" s="2"/>
      <c r="AL101" s="2"/>
      <c r="AM101" s="2"/>
      <c r="AN101" s="2"/>
      <c r="AO101" s="2"/>
      <c r="AP101" s="2"/>
      <c r="AT101" s="2"/>
      <c r="AU101" s="2"/>
      <c r="AV101" s="2"/>
      <c r="AW101" s="2"/>
      <c r="AX101" s="2"/>
      <c r="AY101" s="2"/>
      <c r="AZ101" s="2"/>
      <c r="BA101" s="2"/>
      <c r="BB101" s="2"/>
      <c r="BC101" s="2"/>
      <c r="BD101" s="2"/>
      <c r="BE101" s="2"/>
      <c r="BF101" s="2"/>
      <c r="BG101" s="2"/>
      <c r="BH101" s="2"/>
      <c r="BI101" s="2"/>
      <c r="BJ101" s="2"/>
      <c r="BK101" s="2"/>
      <c r="BO101" s="2"/>
      <c r="BP101" s="2"/>
      <c r="BQ101" s="2"/>
      <c r="BR101" s="2"/>
      <c r="BS101" s="2"/>
      <c r="BT101" s="2"/>
      <c r="BU101" s="2"/>
      <c r="BV101" s="2"/>
      <c r="CE101" s="2"/>
      <c r="CF101" s="2"/>
    </row>
    <row r="102" spans="4:84">
      <c r="D102" s="974"/>
      <c r="E102" s="974"/>
      <c r="F102" s="974"/>
      <c r="G102" s="974"/>
      <c r="H102" s="974"/>
      <c r="I102" s="974"/>
      <c r="J102" s="974"/>
      <c r="K102" s="974"/>
    </row>
    <row r="103" spans="4:84">
      <c r="D103" s="2"/>
      <c r="E103" s="2"/>
      <c r="F103" s="2"/>
      <c r="G103" s="2"/>
      <c r="H103" s="2"/>
      <c r="I103" s="2"/>
      <c r="J103" s="2"/>
      <c r="K103" s="2"/>
      <c r="L103" s="2"/>
      <c r="M103" s="2"/>
      <c r="N103" s="2"/>
      <c r="O103" s="2"/>
      <c r="P103" s="2"/>
      <c r="Q103" s="2"/>
      <c r="R103" s="2"/>
      <c r="S103" s="2"/>
      <c r="T103" s="2"/>
      <c r="U103" s="2"/>
      <c r="Y103" s="2"/>
      <c r="Z103" s="2"/>
      <c r="AA103" s="2"/>
      <c r="AB103" s="2"/>
      <c r="AC103" s="2"/>
      <c r="AD103" s="2"/>
      <c r="AE103" s="2"/>
      <c r="AF103" s="2"/>
      <c r="AG103" s="2"/>
      <c r="AH103" s="2"/>
      <c r="AI103" s="2"/>
      <c r="AJ103" s="2"/>
      <c r="AK103" s="2"/>
      <c r="AL103" s="2"/>
      <c r="AM103" s="2"/>
      <c r="AN103" s="2"/>
      <c r="AO103" s="2"/>
      <c r="AP103" s="2"/>
      <c r="AT103" s="2"/>
      <c r="AU103" s="2"/>
      <c r="AV103" s="2"/>
      <c r="AW103" s="2"/>
      <c r="AX103" s="2"/>
      <c r="AY103" s="2"/>
      <c r="AZ103" s="2"/>
      <c r="BA103" s="2"/>
      <c r="BB103" s="2"/>
      <c r="BC103" s="2"/>
      <c r="BD103" s="2"/>
      <c r="BE103" s="2"/>
      <c r="BF103" s="2"/>
      <c r="BG103" s="2"/>
      <c r="BH103" s="2"/>
      <c r="BI103" s="2"/>
      <c r="BJ103" s="2"/>
      <c r="BK103" s="2"/>
      <c r="BO103" s="2"/>
      <c r="BP103" s="2"/>
      <c r="BQ103" s="2"/>
      <c r="BR103" s="2"/>
      <c r="BS103" s="2"/>
      <c r="BT103" s="2"/>
      <c r="BU103" s="2"/>
      <c r="BV103" s="2"/>
      <c r="CE103" s="2"/>
      <c r="CF103" s="2"/>
    </row>
    <row r="104" spans="4:84">
      <c r="D104" s="2"/>
      <c r="E104" s="2"/>
      <c r="F104" s="2"/>
      <c r="G104" s="2"/>
      <c r="H104" s="2"/>
      <c r="I104" s="2"/>
      <c r="J104" s="2"/>
      <c r="K104" s="2"/>
      <c r="L104" s="2"/>
      <c r="M104" s="2"/>
      <c r="N104" s="2"/>
      <c r="O104" s="2"/>
      <c r="P104" s="2"/>
      <c r="Q104" s="2"/>
      <c r="R104" s="2"/>
      <c r="S104" s="2"/>
      <c r="T104" s="2"/>
      <c r="U104" s="2"/>
      <c r="Y104" s="2"/>
      <c r="Z104" s="2"/>
      <c r="AA104" s="2"/>
      <c r="AB104" s="2"/>
      <c r="AC104" s="2"/>
      <c r="AD104" s="2"/>
      <c r="AE104" s="2"/>
      <c r="AF104" s="2"/>
      <c r="AG104" s="2"/>
      <c r="AH104" s="2"/>
      <c r="AI104" s="2"/>
      <c r="AJ104" s="2"/>
      <c r="AK104" s="2"/>
      <c r="AL104" s="2"/>
      <c r="AM104" s="2"/>
      <c r="AN104" s="2"/>
      <c r="AO104" s="2"/>
      <c r="AP104" s="2"/>
      <c r="AT104" s="2"/>
      <c r="AU104" s="2"/>
      <c r="AV104" s="2"/>
      <c r="AW104" s="2"/>
      <c r="AX104" s="2"/>
      <c r="AY104" s="2"/>
      <c r="AZ104" s="2"/>
      <c r="BA104" s="2"/>
      <c r="BB104" s="2"/>
      <c r="BC104" s="2"/>
      <c r="BD104" s="2"/>
      <c r="BE104" s="2"/>
      <c r="BF104" s="2"/>
      <c r="BG104" s="2"/>
      <c r="BH104" s="2"/>
      <c r="BI104" s="2"/>
      <c r="BJ104" s="2"/>
      <c r="BK104" s="2"/>
      <c r="BO104" s="2"/>
      <c r="BP104" s="2"/>
      <c r="BQ104" s="2"/>
      <c r="BR104" s="2"/>
      <c r="BS104" s="2"/>
      <c r="BT104" s="2"/>
      <c r="BU104" s="2"/>
      <c r="BV104" s="2"/>
      <c r="CE104" s="2"/>
      <c r="CF104" s="2"/>
    </row>
    <row r="139" spans="50:55" ht="14">
      <c r="AX139" s="482"/>
      <c r="AY139" s="482"/>
      <c r="AZ139" s="482"/>
      <c r="BA139" s="482"/>
      <c r="BB139" s="74"/>
      <c r="BC139" s="74"/>
    </row>
  </sheetData>
  <mergeCells count="24">
    <mergeCell ref="CE9:CF14"/>
    <mergeCell ref="BS10:BV10"/>
    <mergeCell ref="CA10:CD10"/>
    <mergeCell ref="H10:K10"/>
    <mergeCell ref="P10:S10"/>
    <mergeCell ref="AC10:AF10"/>
    <mergeCell ref="AK10:AN10"/>
    <mergeCell ref="AX10:BA10"/>
    <mergeCell ref="BF10:BI10"/>
    <mergeCell ref="BJ9:BK14"/>
    <mergeCell ref="AX11:BA11"/>
    <mergeCell ref="BF11:BI11"/>
    <mergeCell ref="BS11:BV11"/>
    <mergeCell ref="CA11:CD11"/>
    <mergeCell ref="BL9:BN14"/>
    <mergeCell ref="A9:C14"/>
    <mergeCell ref="T9:U14"/>
    <mergeCell ref="V9:X14"/>
    <mergeCell ref="AO9:AP14"/>
    <mergeCell ref="AQ9:AS14"/>
    <mergeCell ref="H11:K11"/>
    <mergeCell ref="P11:S11"/>
    <mergeCell ref="AC11:AF11"/>
    <mergeCell ref="AK11:AN11"/>
  </mergeCells>
  <phoneticPr fontId="100"/>
  <printOptions horizontalCentered="1"/>
  <pageMargins left="0.59055118110236227" right="0.59055118110236227" top="0.39370078740157483" bottom="0.39370078740157483" header="0" footer="0"/>
  <pageSetup paperSize="9" scale="60" firstPageNumber="60" pageOrder="overThenDown" orientation="portrait" useFirstPageNumber="1" r:id="rId1"/>
  <headerFooter alignWithMargins="0">
    <oddFooter>&amp;C&amp;"ＭＳ Ｐ明朝,標準"&amp;18－&amp;P－</oddFooter>
  </headerFooter>
  <colBreaks count="7" manualBreakCount="7">
    <brk id="11" max="98" man="1"/>
    <brk id="21" max="98" man="1"/>
    <brk id="32" max="98" man="1"/>
    <brk id="42" max="98" man="1"/>
    <brk id="53" max="98" man="1"/>
    <brk id="63" max="98" man="1"/>
    <brk id="74" max="98"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49178A-AC92-4B15-9322-8856F7EF8D65}">
  <sheetPr>
    <tabColor theme="7" tint="0.39997558519241921"/>
  </sheetPr>
  <dimension ref="A1:BU97"/>
  <sheetViews>
    <sheetView showGridLines="0" view="pageBreakPreview" zoomScale="70" zoomScaleNormal="100" zoomScaleSheetLayoutView="70" workbookViewId="0"/>
  </sheetViews>
  <sheetFormatPr defaultColWidth="9" defaultRowHeight="13"/>
  <cols>
    <col min="1" max="2" width="8.6328125" style="4" customWidth="1"/>
    <col min="3" max="3" width="10.26953125" style="4" customWidth="1"/>
    <col min="4" max="12" width="13.7265625" style="4" customWidth="1"/>
    <col min="13" max="21" width="14.90625" style="4" customWidth="1"/>
    <col min="22" max="23" width="9.6328125" style="4" customWidth="1"/>
    <col min="24" max="25" width="8.6328125" style="4" customWidth="1"/>
    <col min="26" max="26" width="10.26953125" style="4" customWidth="1"/>
    <col min="27" max="35" width="13.7265625" style="4" customWidth="1"/>
    <col min="36" max="44" width="14.90625" style="4" customWidth="1"/>
    <col min="45" max="46" width="9.6328125" style="4" customWidth="1"/>
    <col min="47" max="48" width="8.6328125" style="4" customWidth="1"/>
    <col min="49" max="49" width="10.26953125" style="4" customWidth="1"/>
    <col min="50" max="58" width="13.7265625" style="4" customWidth="1"/>
    <col min="59" max="67" width="14.90625" style="4" customWidth="1"/>
    <col min="68" max="69" width="9.6328125" style="4" customWidth="1"/>
    <col min="70" max="16384" width="9" style="4"/>
  </cols>
  <sheetData>
    <row r="1" spans="1:73" s="429" customFormat="1" ht="15" customHeight="1">
      <c r="A1" s="374" t="s">
        <v>717</v>
      </c>
      <c r="B1" s="374"/>
      <c r="C1" s="374"/>
      <c r="D1" s="374"/>
      <c r="U1" s="610"/>
      <c r="V1" s="374"/>
      <c r="W1" s="610" t="s">
        <v>717</v>
      </c>
      <c r="X1" s="374" t="s">
        <v>717</v>
      </c>
      <c r="Y1" s="374"/>
      <c r="Z1" s="374"/>
      <c r="AA1" s="374"/>
      <c r="AR1" s="610"/>
      <c r="AS1" s="374"/>
      <c r="AT1" s="610" t="s">
        <v>717</v>
      </c>
      <c r="AU1" s="374" t="s">
        <v>717</v>
      </c>
      <c r="AV1" s="374"/>
      <c r="AW1" s="374"/>
      <c r="AX1" s="374"/>
      <c r="BO1" s="610"/>
      <c r="BP1" s="374"/>
      <c r="BQ1" s="610" t="s">
        <v>717</v>
      </c>
      <c r="BR1" s="374"/>
      <c r="BS1" s="374"/>
      <c r="BT1" s="374"/>
      <c r="BU1" s="374"/>
    </row>
    <row r="2" spans="1:73" s="429" customFormat="1" ht="15" customHeight="1">
      <c r="A2" s="612" t="s">
        <v>619</v>
      </c>
      <c r="B2" s="611"/>
      <c r="C2" s="374"/>
      <c r="I2" s="611"/>
      <c r="J2" s="611"/>
      <c r="K2" s="611"/>
      <c r="L2" s="611"/>
      <c r="M2" s="611"/>
      <c r="N2" s="611"/>
      <c r="O2" s="611"/>
      <c r="P2" s="611"/>
      <c r="T2" s="611"/>
      <c r="U2" s="610"/>
      <c r="W2" s="610" t="s">
        <v>723</v>
      </c>
      <c r="X2" s="612" t="s">
        <v>619</v>
      </c>
      <c r="Y2" s="611"/>
      <c r="Z2" s="374"/>
      <c r="AG2" s="611"/>
      <c r="AH2" s="611"/>
      <c r="AI2" s="611"/>
      <c r="AJ2" s="611"/>
      <c r="AK2" s="611"/>
      <c r="AL2" s="611"/>
      <c r="AM2" s="611"/>
      <c r="AQ2" s="611"/>
      <c r="AR2" s="610"/>
      <c r="AT2" s="610" t="s">
        <v>723</v>
      </c>
      <c r="AU2" s="612" t="s">
        <v>619</v>
      </c>
      <c r="AV2" s="611"/>
      <c r="AW2" s="374"/>
      <c r="BD2" s="611"/>
      <c r="BE2" s="611"/>
      <c r="BF2" s="611"/>
      <c r="BG2" s="611"/>
      <c r="BH2" s="611"/>
      <c r="BI2" s="611"/>
      <c r="BJ2" s="611"/>
      <c r="BN2" s="611"/>
      <c r="BO2" s="610"/>
      <c r="BQ2" s="610" t="s">
        <v>723</v>
      </c>
      <c r="BR2" s="612"/>
      <c r="BS2" s="611"/>
      <c r="BT2" s="374"/>
    </row>
    <row r="3" spans="1:73" s="429" customFormat="1" ht="15" customHeight="1">
      <c r="A3" s="612"/>
      <c r="B3" s="611"/>
      <c r="C3" s="374"/>
      <c r="I3" s="611"/>
      <c r="J3" s="611"/>
      <c r="K3" s="611"/>
      <c r="L3" s="611"/>
      <c r="M3" s="611"/>
      <c r="N3" s="611"/>
      <c r="O3" s="611"/>
      <c r="P3" s="611"/>
      <c r="T3" s="611"/>
      <c r="U3" s="612"/>
      <c r="X3" s="612"/>
      <c r="Y3" s="611"/>
      <c r="Z3" s="374"/>
      <c r="AG3" s="611"/>
      <c r="AH3" s="611"/>
      <c r="AI3" s="611"/>
      <c r="AJ3" s="611"/>
      <c r="AK3" s="611"/>
      <c r="AL3" s="611"/>
      <c r="AM3" s="611"/>
      <c r="AR3" s="612"/>
      <c r="AU3" s="612"/>
      <c r="AV3" s="611"/>
      <c r="AW3" s="374"/>
      <c r="BD3" s="611"/>
      <c r="BE3" s="611"/>
      <c r="BF3" s="611"/>
      <c r="BG3" s="611"/>
      <c r="BH3" s="611"/>
      <c r="BI3" s="611"/>
      <c r="BJ3" s="611"/>
      <c r="BO3" s="612"/>
    </row>
    <row r="4" spans="1:73" ht="15" customHeight="1">
      <c r="A4" s="74"/>
      <c r="B4" s="440"/>
      <c r="C4" s="35"/>
      <c r="D4" s="35"/>
      <c r="E4" s="35"/>
      <c r="F4" s="35"/>
      <c r="G4" s="35"/>
      <c r="H4" s="35"/>
      <c r="I4" s="613"/>
      <c r="J4" s="613"/>
      <c r="K4" s="613"/>
      <c r="L4" s="613"/>
      <c r="M4" s="613"/>
      <c r="N4" s="613"/>
      <c r="O4" s="613"/>
      <c r="P4" s="35"/>
      <c r="Q4" s="35"/>
      <c r="R4" s="35"/>
      <c r="S4" s="35"/>
      <c r="T4" s="35"/>
      <c r="U4" s="35"/>
      <c r="V4" s="14"/>
      <c r="W4" s="14"/>
      <c r="X4" s="35"/>
      <c r="Y4" s="35"/>
      <c r="Z4" s="35"/>
      <c r="AA4" s="35"/>
      <c r="AB4" s="35"/>
      <c r="AC4" s="35"/>
      <c r="AD4" s="35"/>
      <c r="AE4" s="35"/>
      <c r="AF4" s="35"/>
      <c r="AG4" s="35"/>
      <c r="AH4" s="35"/>
      <c r="AI4" s="35"/>
      <c r="AJ4" s="35"/>
      <c r="AK4" s="35"/>
      <c r="AL4" s="35"/>
      <c r="AM4" s="35"/>
      <c r="AN4" s="35"/>
      <c r="AO4" s="35"/>
      <c r="AP4" s="35"/>
      <c r="AQ4" s="35"/>
      <c r="AR4" s="35"/>
      <c r="AS4" s="14"/>
      <c r="AT4" s="14"/>
      <c r="AU4" s="35"/>
      <c r="AV4" s="35"/>
      <c r="AW4" s="35"/>
      <c r="AX4" s="35"/>
      <c r="BA4" s="35"/>
      <c r="BB4" s="35"/>
      <c r="BC4" s="35"/>
      <c r="BD4" s="35"/>
      <c r="BG4" s="35"/>
      <c r="BH4" s="35"/>
      <c r="BI4" s="35"/>
      <c r="BJ4" s="35"/>
      <c r="BK4" s="35"/>
      <c r="BL4" s="35"/>
      <c r="BM4" s="35"/>
      <c r="BN4" s="35"/>
      <c r="BO4" s="35"/>
      <c r="BP4" s="14"/>
      <c r="BQ4" s="14"/>
    </row>
    <row r="5" spans="1:73" ht="15" customHeight="1">
      <c r="A5" s="74"/>
      <c r="B5" s="440"/>
      <c r="C5" s="35"/>
      <c r="D5" s="35"/>
      <c r="E5" s="35"/>
      <c r="F5" s="35"/>
      <c r="G5" s="35"/>
      <c r="H5" s="95"/>
      <c r="I5" s="613"/>
      <c r="J5" s="613"/>
      <c r="K5" s="613"/>
      <c r="L5" s="613"/>
      <c r="M5" s="613"/>
      <c r="N5" s="613"/>
      <c r="O5" s="613"/>
      <c r="P5" s="35"/>
      <c r="Q5" s="35"/>
      <c r="R5" s="35"/>
      <c r="S5" s="35"/>
      <c r="T5" s="35"/>
      <c r="U5" s="35"/>
      <c r="V5" s="14"/>
      <c r="W5" s="14"/>
      <c r="X5" s="35"/>
      <c r="Y5" s="35"/>
      <c r="Z5" s="35"/>
      <c r="AA5" s="35"/>
      <c r="AB5" s="35"/>
      <c r="AC5" s="35"/>
      <c r="AD5" s="35"/>
      <c r="AE5" s="35"/>
      <c r="AF5" s="35"/>
      <c r="AG5" s="35"/>
      <c r="AH5" s="35"/>
      <c r="AI5" s="35"/>
      <c r="AJ5" s="35"/>
      <c r="AK5" s="35"/>
      <c r="AL5" s="35"/>
      <c r="AM5" s="35"/>
      <c r="AN5" s="35"/>
      <c r="AO5" s="35"/>
      <c r="AP5" s="35"/>
      <c r="AQ5" s="35"/>
      <c r="AR5" s="35"/>
      <c r="AS5" s="14"/>
      <c r="AT5" s="14"/>
      <c r="AU5" s="35"/>
      <c r="AV5" s="35"/>
      <c r="AW5" s="35"/>
      <c r="AX5" s="35"/>
      <c r="AY5" s="35"/>
      <c r="AZ5" s="35"/>
      <c r="BA5" s="35"/>
      <c r="BB5" s="35"/>
      <c r="BC5" s="35"/>
      <c r="BD5" s="35"/>
      <c r="BG5" s="35"/>
      <c r="BH5" s="35"/>
      <c r="BI5" s="35"/>
      <c r="BJ5" s="35"/>
      <c r="BK5" s="35"/>
      <c r="BL5" s="35"/>
      <c r="BM5" s="35"/>
      <c r="BN5" s="35"/>
      <c r="BO5" s="35"/>
      <c r="BP5" s="14"/>
      <c r="BQ5" s="14"/>
    </row>
    <row r="6" spans="1:73" ht="15" customHeight="1">
      <c r="A6" s="614"/>
      <c r="B6" s="440"/>
      <c r="C6" s="35"/>
      <c r="D6" s="35"/>
      <c r="E6" s="35"/>
      <c r="F6" s="35"/>
      <c r="G6" s="35"/>
      <c r="H6" s="35"/>
      <c r="I6" s="440"/>
      <c r="J6" s="440"/>
      <c r="K6" s="440"/>
      <c r="L6" s="440"/>
      <c r="M6" s="440"/>
      <c r="N6" s="440"/>
      <c r="O6" s="440"/>
      <c r="P6" s="35"/>
      <c r="Q6" s="35"/>
      <c r="R6" s="35"/>
      <c r="S6" s="35"/>
      <c r="T6" s="35"/>
      <c r="U6" s="35"/>
      <c r="V6" s="14"/>
      <c r="W6" s="14"/>
      <c r="X6" s="35"/>
      <c r="Y6" s="35"/>
      <c r="Z6" s="35"/>
      <c r="AA6" s="35"/>
      <c r="AB6" s="35"/>
      <c r="AC6" s="35"/>
      <c r="AD6" s="35"/>
      <c r="AE6" s="35"/>
      <c r="AF6" s="35"/>
      <c r="AG6" s="35"/>
      <c r="AH6" s="35"/>
      <c r="AI6" s="35"/>
      <c r="AJ6" s="35"/>
      <c r="AK6" s="35"/>
      <c r="AL6" s="35"/>
      <c r="AM6" s="35"/>
      <c r="AN6" s="35"/>
      <c r="AO6" s="35"/>
      <c r="AP6" s="35"/>
      <c r="AQ6" s="35"/>
      <c r="AR6" s="35"/>
      <c r="AS6" s="14"/>
      <c r="AT6" s="14"/>
      <c r="AU6" s="35"/>
      <c r="AV6" s="35"/>
      <c r="AW6" s="35"/>
      <c r="AX6" s="35"/>
      <c r="AY6" s="35"/>
      <c r="AZ6" s="35"/>
      <c r="BA6" s="35"/>
      <c r="BB6" s="35"/>
      <c r="BC6" s="35"/>
      <c r="BD6" s="35"/>
      <c r="BG6" s="35"/>
      <c r="BH6" s="35"/>
      <c r="BI6" s="35"/>
      <c r="BJ6" s="35"/>
      <c r="BK6" s="35"/>
      <c r="BL6" s="35"/>
      <c r="BM6" s="35"/>
      <c r="BN6" s="35"/>
      <c r="BO6" s="35"/>
      <c r="BP6" s="14"/>
      <c r="BQ6" s="14"/>
    </row>
    <row r="7" spans="1:73" s="14" customFormat="1" ht="20.25" customHeight="1">
      <c r="A7" s="614" t="s">
        <v>872</v>
      </c>
      <c r="B7" s="413"/>
      <c r="E7" s="379" t="s">
        <v>1931</v>
      </c>
      <c r="I7" s="413"/>
      <c r="J7" s="413"/>
      <c r="K7" s="413"/>
      <c r="L7" s="413"/>
      <c r="M7" s="413"/>
      <c r="N7" s="413"/>
      <c r="O7" s="413"/>
    </row>
    <row r="8" spans="1:73" s="14" customFormat="1" ht="18.75" customHeight="1">
      <c r="A8" s="1026" t="s">
        <v>199</v>
      </c>
      <c r="B8" s="616"/>
      <c r="C8" s="486"/>
      <c r="D8" s="486"/>
      <c r="E8" s="617" t="s">
        <v>829</v>
      </c>
      <c r="F8" s="146"/>
      <c r="G8" s="146"/>
      <c r="H8" s="486"/>
      <c r="I8" s="486"/>
      <c r="J8" s="486"/>
      <c r="K8" s="486"/>
      <c r="L8" s="73" t="s">
        <v>1261</v>
      </c>
      <c r="M8" s="1026" t="s">
        <v>843</v>
      </c>
      <c r="N8" s="146"/>
      <c r="O8" s="494" t="s">
        <v>742</v>
      </c>
      <c r="P8" s="146"/>
      <c r="Q8" s="494"/>
      <c r="R8" s="494"/>
      <c r="S8" s="146"/>
      <c r="T8" s="617"/>
      <c r="U8" s="73" t="s">
        <v>1261</v>
      </c>
      <c r="V8" s="146"/>
      <c r="W8" s="617"/>
      <c r="X8" s="1026" t="s">
        <v>873</v>
      </c>
      <c r="Y8" s="146"/>
      <c r="Z8" s="616"/>
      <c r="AA8" s="486"/>
      <c r="AB8" s="486" t="s">
        <v>1932</v>
      </c>
      <c r="AC8" s="146"/>
      <c r="AD8" s="146"/>
      <c r="AE8" s="146"/>
      <c r="AF8" s="617"/>
      <c r="AG8" s="486"/>
      <c r="AH8" s="617"/>
      <c r="AI8" s="618" t="s">
        <v>1933</v>
      </c>
      <c r="AJ8" s="2132" t="s">
        <v>874</v>
      </c>
      <c r="AK8" s="490"/>
      <c r="AL8" s="490" t="s">
        <v>1934</v>
      </c>
      <c r="AM8" s="616"/>
      <c r="AN8" s="490"/>
      <c r="AO8" s="494"/>
      <c r="AP8" s="494"/>
      <c r="AQ8" s="617"/>
      <c r="AR8" s="618" t="s">
        <v>1935</v>
      </c>
      <c r="AS8" s="494"/>
      <c r="AT8" s="617"/>
      <c r="AU8" s="1026" t="s">
        <v>837</v>
      </c>
      <c r="AV8" s="146"/>
      <c r="AW8" s="616"/>
      <c r="AX8" s="617"/>
      <c r="AY8" s="490" t="s">
        <v>1936</v>
      </c>
      <c r="AZ8" s="494"/>
      <c r="BA8" s="494"/>
      <c r="BB8" s="494"/>
      <c r="BC8" s="619"/>
      <c r="BD8" s="86"/>
      <c r="BF8" s="645" t="s">
        <v>163</v>
      </c>
      <c r="BG8" s="2132" t="s">
        <v>605</v>
      </c>
      <c r="BH8" s="490"/>
      <c r="BI8" s="490" t="s">
        <v>1249</v>
      </c>
      <c r="BJ8" s="616"/>
      <c r="BK8" s="490"/>
      <c r="BL8" s="494"/>
      <c r="BM8" s="494"/>
      <c r="BN8" s="486"/>
      <c r="BO8" s="645" t="s">
        <v>163</v>
      </c>
      <c r="BP8" s="494"/>
      <c r="BQ8" s="617"/>
    </row>
    <row r="9" spans="1:73" s="14" customFormat="1" ht="18" customHeight="1">
      <c r="A9" s="2457" t="s">
        <v>761</v>
      </c>
      <c r="B9" s="2457"/>
      <c r="C9" s="2458"/>
      <c r="D9" s="508"/>
      <c r="E9" s="425"/>
      <c r="F9" s="2119" t="s">
        <v>875</v>
      </c>
      <c r="G9" s="1275"/>
      <c r="H9" s="1018" t="s">
        <v>195</v>
      </c>
      <c r="I9" s="384" t="s">
        <v>1937</v>
      </c>
      <c r="J9" s="444"/>
      <c r="K9" s="424"/>
      <c r="L9" s="426"/>
      <c r="M9" s="426"/>
      <c r="N9" s="425"/>
      <c r="O9" s="2119" t="s">
        <v>875</v>
      </c>
      <c r="P9" s="1275"/>
      <c r="Q9" s="1018" t="s">
        <v>195</v>
      </c>
      <c r="R9" s="384" t="s">
        <v>1938</v>
      </c>
      <c r="S9" s="444"/>
      <c r="T9" s="424"/>
      <c r="U9" s="426"/>
      <c r="V9" s="2514" t="s">
        <v>1939</v>
      </c>
      <c r="W9" s="2515"/>
      <c r="X9" s="2457" t="s">
        <v>1940</v>
      </c>
      <c r="Y9" s="2457"/>
      <c r="Z9" s="2458"/>
      <c r="AA9" s="424"/>
      <c r="AB9" s="425"/>
      <c r="AC9" s="2119" t="s">
        <v>875</v>
      </c>
      <c r="AD9" s="1275"/>
      <c r="AE9" s="1018" t="s">
        <v>195</v>
      </c>
      <c r="AF9" s="384" t="s">
        <v>1941</v>
      </c>
      <c r="AG9" s="444"/>
      <c r="AH9" s="426"/>
      <c r="AI9" s="426"/>
      <c r="AJ9" s="426"/>
      <c r="AK9" s="425"/>
      <c r="AL9" s="2119" t="s">
        <v>875</v>
      </c>
      <c r="AM9" s="1275"/>
      <c r="AN9" s="1018" t="s">
        <v>195</v>
      </c>
      <c r="AO9" s="384" t="s">
        <v>1941</v>
      </c>
      <c r="AP9" s="444"/>
      <c r="AQ9" s="424"/>
      <c r="AR9" s="426"/>
      <c r="AS9" s="2514" t="s">
        <v>1942</v>
      </c>
      <c r="AT9" s="2515"/>
      <c r="AU9" s="2520" t="s">
        <v>1943</v>
      </c>
      <c r="AV9" s="2520"/>
      <c r="AW9" s="2521"/>
      <c r="AX9" s="424"/>
      <c r="AY9" s="425"/>
      <c r="AZ9" s="2119" t="s">
        <v>875</v>
      </c>
      <c r="BA9" s="1275"/>
      <c r="BB9" s="1018" t="s">
        <v>195</v>
      </c>
      <c r="BC9" s="384" t="s">
        <v>1944</v>
      </c>
      <c r="BD9" s="444"/>
      <c r="BE9" s="508"/>
      <c r="BF9" s="426"/>
      <c r="BG9" s="426"/>
      <c r="BH9" s="425"/>
      <c r="BI9" s="2119" t="s">
        <v>875</v>
      </c>
      <c r="BJ9" s="1275"/>
      <c r="BK9" s="1018" t="s">
        <v>195</v>
      </c>
      <c r="BL9" s="384" t="s">
        <v>876</v>
      </c>
      <c r="BM9" s="444"/>
      <c r="BN9" s="424"/>
      <c r="BO9" s="426"/>
      <c r="BP9" s="2514" t="s">
        <v>718</v>
      </c>
      <c r="BQ9" s="2515"/>
    </row>
    <row r="10" spans="1:73" s="14" customFormat="1" ht="18" customHeight="1">
      <c r="A10" s="2533"/>
      <c r="B10" s="2533"/>
      <c r="C10" s="2534"/>
      <c r="D10" s="2108" t="s">
        <v>96</v>
      </c>
      <c r="E10" s="1631" t="s">
        <v>97</v>
      </c>
      <c r="F10" s="1631" t="s">
        <v>60</v>
      </c>
      <c r="G10" s="1631" t="s">
        <v>758</v>
      </c>
      <c r="H10" s="2121" t="s">
        <v>617</v>
      </c>
      <c r="I10" s="1450"/>
      <c r="J10" s="1451"/>
      <c r="K10" s="2090" t="s">
        <v>99</v>
      </c>
      <c r="L10" s="862" t="s">
        <v>831</v>
      </c>
      <c r="M10" s="862" t="s">
        <v>96</v>
      </c>
      <c r="N10" s="1631" t="s">
        <v>97</v>
      </c>
      <c r="O10" s="1631" t="s">
        <v>60</v>
      </c>
      <c r="P10" s="1631" t="s">
        <v>758</v>
      </c>
      <c r="Q10" s="2121" t="s">
        <v>617</v>
      </c>
      <c r="R10" s="1450"/>
      <c r="S10" s="1451"/>
      <c r="T10" s="2090" t="s">
        <v>99</v>
      </c>
      <c r="U10" s="862" t="s">
        <v>831</v>
      </c>
      <c r="V10" s="2516"/>
      <c r="W10" s="2517"/>
      <c r="X10" s="2533"/>
      <c r="Y10" s="2533"/>
      <c r="Z10" s="2534"/>
      <c r="AA10" s="2090" t="s">
        <v>96</v>
      </c>
      <c r="AB10" s="1631" t="s">
        <v>97</v>
      </c>
      <c r="AC10" s="1631" t="s">
        <v>60</v>
      </c>
      <c r="AD10" s="1631" t="s">
        <v>1945</v>
      </c>
      <c r="AE10" s="2121" t="s">
        <v>617</v>
      </c>
      <c r="AF10" s="1450"/>
      <c r="AG10" s="1451"/>
      <c r="AH10" s="862" t="s">
        <v>99</v>
      </c>
      <c r="AI10" s="862" t="s">
        <v>831</v>
      </c>
      <c r="AJ10" s="862" t="s">
        <v>96</v>
      </c>
      <c r="AK10" s="1631" t="s">
        <v>97</v>
      </c>
      <c r="AL10" s="1631" t="s">
        <v>60</v>
      </c>
      <c r="AM10" s="1631" t="s">
        <v>758</v>
      </c>
      <c r="AN10" s="2121" t="s">
        <v>617</v>
      </c>
      <c r="AO10" s="1450"/>
      <c r="AP10" s="1451"/>
      <c r="AQ10" s="862" t="s">
        <v>99</v>
      </c>
      <c r="AR10" s="862" t="s">
        <v>831</v>
      </c>
      <c r="AS10" s="2516"/>
      <c r="AT10" s="2517"/>
      <c r="AU10" s="2522"/>
      <c r="AV10" s="2522"/>
      <c r="AW10" s="2523"/>
      <c r="AX10" s="2090" t="s">
        <v>96</v>
      </c>
      <c r="AY10" s="1631" t="s">
        <v>97</v>
      </c>
      <c r="AZ10" s="1631" t="s">
        <v>60</v>
      </c>
      <c r="BA10" s="1631" t="s">
        <v>1946</v>
      </c>
      <c r="BB10" s="2121" t="s">
        <v>617</v>
      </c>
      <c r="BC10" s="1450"/>
      <c r="BD10" s="1451"/>
      <c r="BE10" s="2108" t="s">
        <v>99</v>
      </c>
      <c r="BF10" s="862" t="s">
        <v>831</v>
      </c>
      <c r="BG10" s="862" t="s">
        <v>96</v>
      </c>
      <c r="BH10" s="1631" t="s">
        <v>97</v>
      </c>
      <c r="BI10" s="1631" t="s">
        <v>60</v>
      </c>
      <c r="BJ10" s="1631" t="s">
        <v>758</v>
      </c>
      <c r="BK10" s="2121" t="s">
        <v>617</v>
      </c>
      <c r="BL10" s="1450"/>
      <c r="BM10" s="1451"/>
      <c r="BN10" s="862" t="s">
        <v>99</v>
      </c>
      <c r="BO10" s="862" t="s">
        <v>831</v>
      </c>
      <c r="BP10" s="2516"/>
      <c r="BQ10" s="2517"/>
    </row>
    <row r="11" spans="1:73" s="14" customFormat="1" ht="18" customHeight="1">
      <c r="A11" s="2533"/>
      <c r="B11" s="2533"/>
      <c r="C11" s="2534"/>
      <c r="D11" s="396"/>
      <c r="E11" s="390"/>
      <c r="F11" s="390"/>
      <c r="G11" s="862" t="s">
        <v>61</v>
      </c>
      <c r="H11" s="685" t="s">
        <v>1947</v>
      </c>
      <c r="I11" s="689"/>
      <c r="J11" s="690"/>
      <c r="K11" s="389"/>
      <c r="L11" s="390"/>
      <c r="M11" s="390"/>
      <c r="N11" s="390"/>
      <c r="O11" s="390"/>
      <c r="P11" s="862" t="s">
        <v>61</v>
      </c>
      <c r="Q11" s="685" t="s">
        <v>1947</v>
      </c>
      <c r="R11" s="689"/>
      <c r="S11" s="690"/>
      <c r="T11" s="389"/>
      <c r="U11" s="390"/>
      <c r="V11" s="2516"/>
      <c r="W11" s="2517"/>
      <c r="X11" s="2533"/>
      <c r="Y11" s="2533"/>
      <c r="Z11" s="2534"/>
      <c r="AA11" s="389"/>
      <c r="AB11" s="390"/>
      <c r="AC11" s="390"/>
      <c r="AD11" s="862" t="s">
        <v>61</v>
      </c>
      <c r="AE11" s="685" t="s">
        <v>740</v>
      </c>
      <c r="AF11" s="689"/>
      <c r="AG11" s="690"/>
      <c r="AH11" s="390"/>
      <c r="AI11" s="390"/>
      <c r="AJ11" s="390"/>
      <c r="AK11" s="390"/>
      <c r="AL11" s="390"/>
      <c r="AM11" s="862" t="s">
        <v>61</v>
      </c>
      <c r="AN11" s="685" t="s">
        <v>1948</v>
      </c>
      <c r="AO11" s="689"/>
      <c r="AP11" s="690"/>
      <c r="AQ11" s="390"/>
      <c r="AR11" s="390"/>
      <c r="AS11" s="2516"/>
      <c r="AT11" s="2517"/>
      <c r="AU11" s="2522"/>
      <c r="AV11" s="2522"/>
      <c r="AW11" s="2523"/>
      <c r="AX11" s="389"/>
      <c r="AY11" s="390"/>
      <c r="AZ11" s="390"/>
      <c r="BA11" s="862" t="s">
        <v>61</v>
      </c>
      <c r="BB11" s="685" t="s">
        <v>1947</v>
      </c>
      <c r="BC11" s="689"/>
      <c r="BD11" s="690"/>
      <c r="BE11" s="396"/>
      <c r="BF11" s="390"/>
      <c r="BG11" s="390"/>
      <c r="BH11" s="390"/>
      <c r="BI11" s="390"/>
      <c r="BJ11" s="862" t="s">
        <v>61</v>
      </c>
      <c r="BK11" s="685" t="s">
        <v>740</v>
      </c>
      <c r="BL11" s="689"/>
      <c r="BM11" s="690"/>
      <c r="BN11" s="390"/>
      <c r="BO11" s="390"/>
      <c r="BP11" s="2516"/>
      <c r="BQ11" s="2517"/>
    </row>
    <row r="12" spans="1:73" s="14" customFormat="1" ht="18" customHeight="1">
      <c r="A12" s="2533"/>
      <c r="B12" s="2533"/>
      <c r="C12" s="2534"/>
      <c r="D12" s="396"/>
      <c r="E12" s="390"/>
      <c r="F12" s="390"/>
      <c r="G12" s="390" t="s">
        <v>748</v>
      </c>
      <c r="H12" s="2090" t="s">
        <v>794</v>
      </c>
      <c r="I12" s="1631" t="s">
        <v>123</v>
      </c>
      <c r="J12" s="1631" t="s">
        <v>796</v>
      </c>
      <c r="K12" s="389"/>
      <c r="L12" s="390"/>
      <c r="M12" s="390"/>
      <c r="N12" s="390"/>
      <c r="O12" s="390"/>
      <c r="P12" s="390" t="s">
        <v>748</v>
      </c>
      <c r="Q12" s="2090" t="s">
        <v>794</v>
      </c>
      <c r="R12" s="1631" t="s">
        <v>123</v>
      </c>
      <c r="S12" s="1631" t="s">
        <v>796</v>
      </c>
      <c r="T12" s="389"/>
      <c r="U12" s="390"/>
      <c r="V12" s="2516"/>
      <c r="W12" s="2517"/>
      <c r="X12" s="2533"/>
      <c r="Y12" s="2533"/>
      <c r="Z12" s="2534"/>
      <c r="AA12" s="389"/>
      <c r="AB12" s="390"/>
      <c r="AC12" s="390"/>
      <c r="AD12" s="390" t="s">
        <v>748</v>
      </c>
      <c r="AE12" s="2090" t="s">
        <v>794</v>
      </c>
      <c r="AF12" s="1631" t="s">
        <v>123</v>
      </c>
      <c r="AG12" s="2337" t="s">
        <v>796</v>
      </c>
      <c r="AH12" s="390"/>
      <c r="AI12" s="390"/>
      <c r="AJ12" s="390"/>
      <c r="AK12" s="390"/>
      <c r="AL12" s="390"/>
      <c r="AM12" s="390" t="s">
        <v>748</v>
      </c>
      <c r="AN12" s="2090" t="s">
        <v>794</v>
      </c>
      <c r="AO12" s="1631" t="s">
        <v>123</v>
      </c>
      <c r="AP12" s="2337" t="s">
        <v>796</v>
      </c>
      <c r="AQ12" s="390"/>
      <c r="AR12" s="390"/>
      <c r="AS12" s="2516"/>
      <c r="AT12" s="2517"/>
      <c r="AU12" s="2522"/>
      <c r="AV12" s="2522"/>
      <c r="AW12" s="2523"/>
      <c r="AX12" s="389"/>
      <c r="AY12" s="390"/>
      <c r="AZ12" s="390"/>
      <c r="BA12" s="390" t="s">
        <v>748</v>
      </c>
      <c r="BB12" s="2090" t="s">
        <v>794</v>
      </c>
      <c r="BC12" s="1631" t="s">
        <v>123</v>
      </c>
      <c r="BD12" s="2337" t="s">
        <v>796</v>
      </c>
      <c r="BE12" s="396"/>
      <c r="BF12" s="390"/>
      <c r="BG12" s="390"/>
      <c r="BH12" s="390"/>
      <c r="BI12" s="390"/>
      <c r="BJ12" s="390" t="s">
        <v>748</v>
      </c>
      <c r="BK12" s="2090" t="s">
        <v>794</v>
      </c>
      <c r="BL12" s="1631" t="s">
        <v>123</v>
      </c>
      <c r="BM12" s="2337" t="s">
        <v>796</v>
      </c>
      <c r="BN12" s="390"/>
      <c r="BO12" s="390"/>
      <c r="BP12" s="2516"/>
      <c r="BQ12" s="2517"/>
    </row>
    <row r="13" spans="1:73" s="14" customFormat="1" ht="18" customHeight="1">
      <c r="A13" s="2533"/>
      <c r="B13" s="2533"/>
      <c r="C13" s="2534"/>
      <c r="D13" s="396" t="s">
        <v>101</v>
      </c>
      <c r="E13" s="390" t="s">
        <v>1253</v>
      </c>
      <c r="F13" s="392" t="s">
        <v>1949</v>
      </c>
      <c r="G13" s="390" t="s">
        <v>102</v>
      </c>
      <c r="H13" s="389"/>
      <c r="I13" s="390" t="s">
        <v>1256</v>
      </c>
      <c r="J13" s="395"/>
      <c r="K13" s="389" t="s">
        <v>196</v>
      </c>
      <c r="L13" s="390" t="s">
        <v>1254</v>
      </c>
      <c r="M13" s="390" t="s">
        <v>101</v>
      </c>
      <c r="N13" s="390" t="s">
        <v>1253</v>
      </c>
      <c r="O13" s="392" t="s">
        <v>1950</v>
      </c>
      <c r="P13" s="390" t="s">
        <v>102</v>
      </c>
      <c r="Q13" s="389"/>
      <c r="R13" s="390" t="s">
        <v>1951</v>
      </c>
      <c r="S13" s="395"/>
      <c r="T13" s="389" t="s">
        <v>196</v>
      </c>
      <c r="U13" s="390" t="s">
        <v>1254</v>
      </c>
      <c r="V13" s="2516"/>
      <c r="W13" s="2517"/>
      <c r="X13" s="2533"/>
      <c r="Y13" s="2533"/>
      <c r="Z13" s="2534"/>
      <c r="AA13" s="389" t="s">
        <v>101</v>
      </c>
      <c r="AB13" s="390" t="s">
        <v>1253</v>
      </c>
      <c r="AC13" s="392" t="s">
        <v>1952</v>
      </c>
      <c r="AD13" s="390" t="s">
        <v>102</v>
      </c>
      <c r="AE13" s="389"/>
      <c r="AF13" s="390" t="s">
        <v>1256</v>
      </c>
      <c r="AG13" s="395"/>
      <c r="AH13" s="390" t="s">
        <v>196</v>
      </c>
      <c r="AI13" s="390" t="s">
        <v>1254</v>
      </c>
      <c r="AJ13" s="390" t="s">
        <v>101</v>
      </c>
      <c r="AK13" s="390" t="s">
        <v>1253</v>
      </c>
      <c r="AL13" s="392" t="s">
        <v>1949</v>
      </c>
      <c r="AM13" s="390" t="s">
        <v>102</v>
      </c>
      <c r="AN13" s="389"/>
      <c r="AO13" s="390" t="s">
        <v>1256</v>
      </c>
      <c r="AP13" s="395"/>
      <c r="AQ13" s="390" t="s">
        <v>196</v>
      </c>
      <c r="AR13" s="390" t="s">
        <v>1254</v>
      </c>
      <c r="AS13" s="2516"/>
      <c r="AT13" s="2517"/>
      <c r="AU13" s="2522"/>
      <c r="AV13" s="2522"/>
      <c r="AW13" s="2523"/>
      <c r="AX13" s="389" t="s">
        <v>101</v>
      </c>
      <c r="AY13" s="390" t="s">
        <v>1253</v>
      </c>
      <c r="AZ13" s="392" t="s">
        <v>1266</v>
      </c>
      <c r="BA13" s="390" t="s">
        <v>102</v>
      </c>
      <c r="BB13" s="389"/>
      <c r="BC13" s="390" t="s">
        <v>1256</v>
      </c>
      <c r="BD13" s="395"/>
      <c r="BE13" s="396" t="s">
        <v>1953</v>
      </c>
      <c r="BF13" s="390" t="s">
        <v>1254</v>
      </c>
      <c r="BG13" s="390" t="s">
        <v>101</v>
      </c>
      <c r="BH13" s="390" t="s">
        <v>1253</v>
      </c>
      <c r="BI13" s="392" t="s">
        <v>1266</v>
      </c>
      <c r="BJ13" s="390" t="s">
        <v>102</v>
      </c>
      <c r="BK13" s="389"/>
      <c r="BL13" s="390" t="s">
        <v>1256</v>
      </c>
      <c r="BM13" s="395"/>
      <c r="BN13" s="390" t="s">
        <v>196</v>
      </c>
      <c r="BO13" s="390" t="s">
        <v>1954</v>
      </c>
      <c r="BP13" s="2516"/>
      <c r="BQ13" s="2517"/>
    </row>
    <row r="14" spans="1:73" s="14" customFormat="1" ht="18" customHeight="1">
      <c r="A14" s="2535"/>
      <c r="B14" s="2535"/>
      <c r="C14" s="2536"/>
      <c r="D14" s="460"/>
      <c r="E14" s="399"/>
      <c r="F14" s="398"/>
      <c r="G14" s="400"/>
      <c r="H14" s="389" t="s">
        <v>1253</v>
      </c>
      <c r="I14" s="400" t="s">
        <v>1955</v>
      </c>
      <c r="J14" s="395" t="s">
        <v>1267</v>
      </c>
      <c r="K14" s="121"/>
      <c r="L14" s="399"/>
      <c r="M14" s="399"/>
      <c r="N14" s="399"/>
      <c r="O14" s="398"/>
      <c r="P14" s="400"/>
      <c r="Q14" s="400" t="s">
        <v>1253</v>
      </c>
      <c r="R14" s="400" t="s">
        <v>1257</v>
      </c>
      <c r="S14" s="577" t="s">
        <v>1267</v>
      </c>
      <c r="T14" s="121"/>
      <c r="U14" s="399"/>
      <c r="V14" s="2518"/>
      <c r="W14" s="2519"/>
      <c r="X14" s="2535"/>
      <c r="Y14" s="2535"/>
      <c r="Z14" s="2536"/>
      <c r="AA14" s="121"/>
      <c r="AB14" s="399"/>
      <c r="AC14" s="398"/>
      <c r="AD14" s="400"/>
      <c r="AE14" s="400" t="s">
        <v>1253</v>
      </c>
      <c r="AF14" s="400" t="s">
        <v>1257</v>
      </c>
      <c r="AG14" s="577" t="s">
        <v>1267</v>
      </c>
      <c r="AH14" s="399"/>
      <c r="AI14" s="399"/>
      <c r="AJ14" s="399"/>
      <c r="AK14" s="399"/>
      <c r="AL14" s="398"/>
      <c r="AM14" s="400"/>
      <c r="AN14" s="400" t="s">
        <v>1253</v>
      </c>
      <c r="AO14" s="400" t="s">
        <v>1257</v>
      </c>
      <c r="AP14" s="577" t="s">
        <v>1956</v>
      </c>
      <c r="AQ14" s="399"/>
      <c r="AR14" s="399"/>
      <c r="AS14" s="2518"/>
      <c r="AT14" s="2519"/>
      <c r="AU14" s="2460"/>
      <c r="AV14" s="2460"/>
      <c r="AW14" s="2461"/>
      <c r="AX14" s="121"/>
      <c r="AY14" s="399"/>
      <c r="AZ14" s="398"/>
      <c r="BA14" s="400"/>
      <c r="BB14" s="400" t="s">
        <v>1957</v>
      </c>
      <c r="BC14" s="400" t="s">
        <v>1257</v>
      </c>
      <c r="BD14" s="577" t="s">
        <v>1958</v>
      </c>
      <c r="BE14" s="460"/>
      <c r="BF14" s="399"/>
      <c r="BG14" s="399"/>
      <c r="BH14" s="399"/>
      <c r="BI14" s="398"/>
      <c r="BJ14" s="400"/>
      <c r="BK14" s="400" t="s">
        <v>1959</v>
      </c>
      <c r="BL14" s="400" t="s">
        <v>1960</v>
      </c>
      <c r="BM14" s="577" t="s">
        <v>1961</v>
      </c>
      <c r="BN14" s="399"/>
      <c r="BO14" s="399"/>
      <c r="BP14" s="2518"/>
      <c r="BQ14" s="2519"/>
    </row>
    <row r="15" spans="1:73" ht="18" customHeight="1">
      <c r="A15" s="620">
        <v>40544</v>
      </c>
      <c r="B15" s="124">
        <v>40544</v>
      </c>
      <c r="C15" s="125">
        <v>40544</v>
      </c>
      <c r="D15" s="2354">
        <v>624590</v>
      </c>
      <c r="E15" s="2354">
        <v>624381</v>
      </c>
      <c r="F15" s="2354">
        <v>18885</v>
      </c>
      <c r="G15" s="2354">
        <v>27697</v>
      </c>
      <c r="H15" s="2354">
        <v>577799</v>
      </c>
      <c r="I15" s="2354">
        <v>565528</v>
      </c>
      <c r="J15" s="2354">
        <v>12272</v>
      </c>
      <c r="K15" s="2354" t="s">
        <v>21</v>
      </c>
      <c r="L15" s="2354">
        <v>7329</v>
      </c>
      <c r="M15" s="2355">
        <v>838</v>
      </c>
      <c r="N15" s="2355">
        <v>847</v>
      </c>
      <c r="O15" s="2355">
        <v>531</v>
      </c>
      <c r="P15" s="2355" t="s">
        <v>21</v>
      </c>
      <c r="Q15" s="2355">
        <v>316</v>
      </c>
      <c r="R15" s="2355">
        <v>289</v>
      </c>
      <c r="S15" s="2355">
        <v>27</v>
      </c>
      <c r="T15" s="2355" t="s">
        <v>21</v>
      </c>
      <c r="U15" s="2355">
        <v>181</v>
      </c>
      <c r="V15" s="621">
        <v>40544</v>
      </c>
      <c r="W15" s="622">
        <v>40544</v>
      </c>
      <c r="X15" s="620">
        <v>40544</v>
      </c>
      <c r="Y15" s="124">
        <v>40544</v>
      </c>
      <c r="Z15" s="125">
        <v>40544</v>
      </c>
      <c r="AA15" s="2354">
        <v>21200</v>
      </c>
      <c r="AB15" s="2354">
        <v>21193</v>
      </c>
      <c r="AC15" s="2354" t="s">
        <v>21</v>
      </c>
      <c r="AD15" s="2354">
        <v>43</v>
      </c>
      <c r="AE15" s="2354">
        <v>21150</v>
      </c>
      <c r="AF15" s="2354">
        <v>20306</v>
      </c>
      <c r="AG15" s="2354">
        <v>844</v>
      </c>
      <c r="AH15" s="2354" t="s">
        <v>21</v>
      </c>
      <c r="AI15" s="2354">
        <v>1344</v>
      </c>
      <c r="AJ15" s="2355">
        <v>754</v>
      </c>
      <c r="AK15" s="2355">
        <v>825</v>
      </c>
      <c r="AL15" s="2355" t="s">
        <v>21</v>
      </c>
      <c r="AM15" s="2355" t="s">
        <v>21</v>
      </c>
      <c r="AN15" s="2355">
        <v>825</v>
      </c>
      <c r="AO15" s="2355">
        <v>825</v>
      </c>
      <c r="AP15" s="2355" t="s">
        <v>21</v>
      </c>
      <c r="AQ15" s="2355" t="s">
        <v>21</v>
      </c>
      <c r="AR15" s="2355">
        <v>54</v>
      </c>
      <c r="AS15" s="621">
        <v>40544</v>
      </c>
      <c r="AT15" s="622">
        <v>40544</v>
      </c>
      <c r="AU15" s="620">
        <v>40544</v>
      </c>
      <c r="AV15" s="124">
        <v>40544</v>
      </c>
      <c r="AW15" s="125">
        <v>40544</v>
      </c>
      <c r="AX15" s="2354">
        <v>85008</v>
      </c>
      <c r="AY15" s="2354">
        <v>84979</v>
      </c>
      <c r="AZ15" s="2354" t="s">
        <v>21</v>
      </c>
      <c r="BA15" s="2354">
        <v>14732</v>
      </c>
      <c r="BB15" s="2354">
        <v>70247</v>
      </c>
      <c r="BC15" s="2354">
        <v>70247</v>
      </c>
      <c r="BD15" s="2354" t="s">
        <v>21</v>
      </c>
      <c r="BE15" s="2354" t="s">
        <v>21</v>
      </c>
      <c r="BF15" s="2354">
        <v>35</v>
      </c>
      <c r="BG15" s="2355" t="s">
        <v>21</v>
      </c>
      <c r="BH15" s="2355" t="s">
        <v>21</v>
      </c>
      <c r="BI15" s="2355" t="s">
        <v>21</v>
      </c>
      <c r="BJ15" s="2355" t="s">
        <v>21</v>
      </c>
      <c r="BK15" s="2355" t="s">
        <v>21</v>
      </c>
      <c r="BL15" s="2355" t="s">
        <v>21</v>
      </c>
      <c r="BM15" s="2355" t="s">
        <v>21</v>
      </c>
      <c r="BN15" s="2355" t="s">
        <v>21</v>
      </c>
      <c r="BO15" s="2355" t="s">
        <v>21</v>
      </c>
      <c r="BP15" s="621">
        <v>40544</v>
      </c>
      <c r="BQ15" s="622">
        <v>40544</v>
      </c>
    </row>
    <row r="16" spans="1:73" ht="15" customHeight="1">
      <c r="A16" s="73"/>
      <c r="B16" s="64">
        <v>40909</v>
      </c>
      <c r="C16" s="127"/>
      <c r="D16" s="2355">
        <v>623972</v>
      </c>
      <c r="E16" s="2355">
        <v>623072</v>
      </c>
      <c r="F16" s="2355">
        <v>19097</v>
      </c>
      <c r="G16" s="2355">
        <v>33448</v>
      </c>
      <c r="H16" s="2355">
        <v>570527</v>
      </c>
      <c r="I16" s="2355">
        <v>558271</v>
      </c>
      <c r="J16" s="2355">
        <v>12256</v>
      </c>
      <c r="K16" s="2355">
        <v>586</v>
      </c>
      <c r="L16" s="2355">
        <v>7230</v>
      </c>
      <c r="M16" s="2355">
        <v>828</v>
      </c>
      <c r="N16" s="2355">
        <v>852</v>
      </c>
      <c r="O16" s="2355">
        <v>480</v>
      </c>
      <c r="P16" s="2355" t="s">
        <v>21</v>
      </c>
      <c r="Q16" s="2355">
        <v>372</v>
      </c>
      <c r="R16" s="2355">
        <v>317</v>
      </c>
      <c r="S16" s="2355">
        <v>55</v>
      </c>
      <c r="T16" s="2355" t="s">
        <v>21</v>
      </c>
      <c r="U16" s="2355">
        <v>161</v>
      </c>
      <c r="V16" s="623">
        <v>40909</v>
      </c>
      <c r="W16" s="624">
        <v>40909</v>
      </c>
      <c r="X16" s="73"/>
      <c r="Y16" s="64">
        <v>40909</v>
      </c>
      <c r="Z16" s="127"/>
      <c r="AA16" s="2355">
        <v>17814</v>
      </c>
      <c r="AB16" s="2355">
        <v>17382</v>
      </c>
      <c r="AC16" s="2355" t="s">
        <v>21</v>
      </c>
      <c r="AD16" s="2355">
        <v>99</v>
      </c>
      <c r="AE16" s="2355">
        <v>17283</v>
      </c>
      <c r="AF16" s="2355">
        <v>15941</v>
      </c>
      <c r="AG16" s="2355">
        <v>1342</v>
      </c>
      <c r="AH16" s="2355">
        <v>580</v>
      </c>
      <c r="AI16" s="2355">
        <v>1077</v>
      </c>
      <c r="AJ16" s="2355">
        <v>830</v>
      </c>
      <c r="AK16" s="2355">
        <v>823</v>
      </c>
      <c r="AL16" s="2355" t="s">
        <v>21</v>
      </c>
      <c r="AM16" s="2355" t="s">
        <v>21</v>
      </c>
      <c r="AN16" s="2355">
        <v>823</v>
      </c>
      <c r="AO16" s="2355">
        <v>823</v>
      </c>
      <c r="AP16" s="2355" t="s">
        <v>21</v>
      </c>
      <c r="AQ16" s="2355" t="s">
        <v>21</v>
      </c>
      <c r="AR16" s="2355">
        <v>61</v>
      </c>
      <c r="AS16" s="623">
        <v>40909</v>
      </c>
      <c r="AT16" s="624">
        <v>40909</v>
      </c>
      <c r="AU16" s="73"/>
      <c r="AV16" s="64">
        <v>40909</v>
      </c>
      <c r="AW16" s="127"/>
      <c r="AX16" s="2355">
        <v>89653</v>
      </c>
      <c r="AY16" s="2355">
        <v>89641</v>
      </c>
      <c r="AZ16" s="2355" t="s">
        <v>21</v>
      </c>
      <c r="BA16" s="2355">
        <v>14158</v>
      </c>
      <c r="BB16" s="2355">
        <v>75483</v>
      </c>
      <c r="BC16" s="2355">
        <v>75417</v>
      </c>
      <c r="BD16" s="2355">
        <v>66</v>
      </c>
      <c r="BE16" s="2355" t="s">
        <v>21</v>
      </c>
      <c r="BF16" s="2355">
        <v>13</v>
      </c>
      <c r="BG16" s="2355" t="s">
        <v>21</v>
      </c>
      <c r="BH16" s="2355" t="s">
        <v>21</v>
      </c>
      <c r="BI16" s="2355" t="s">
        <v>21</v>
      </c>
      <c r="BJ16" s="2355" t="s">
        <v>21</v>
      </c>
      <c r="BK16" s="2355" t="s">
        <v>21</v>
      </c>
      <c r="BL16" s="2355" t="s">
        <v>21</v>
      </c>
      <c r="BM16" s="2355" t="s">
        <v>21</v>
      </c>
      <c r="BN16" s="2355" t="s">
        <v>21</v>
      </c>
      <c r="BO16" s="2355" t="s">
        <v>21</v>
      </c>
      <c r="BP16" s="623">
        <v>40909</v>
      </c>
      <c r="BQ16" s="624">
        <v>40909</v>
      </c>
    </row>
    <row r="17" spans="1:69" ht="15" customHeight="1">
      <c r="A17" s="73"/>
      <c r="B17" s="64">
        <v>41275</v>
      </c>
      <c r="C17" s="127"/>
      <c r="D17" s="2355">
        <v>591086</v>
      </c>
      <c r="E17" s="2355">
        <v>591433</v>
      </c>
      <c r="F17" s="2355">
        <v>17540</v>
      </c>
      <c r="G17" s="2355">
        <v>27233</v>
      </c>
      <c r="H17" s="2355">
        <v>546660</v>
      </c>
      <c r="I17" s="2355">
        <v>532550</v>
      </c>
      <c r="J17" s="2355">
        <v>14110</v>
      </c>
      <c r="K17" s="2355">
        <v>713</v>
      </c>
      <c r="L17" s="2355">
        <v>6162</v>
      </c>
      <c r="M17" s="2355">
        <v>836</v>
      </c>
      <c r="N17" s="2355">
        <v>835</v>
      </c>
      <c r="O17" s="2355">
        <v>475</v>
      </c>
      <c r="P17" s="2355" t="s">
        <v>21</v>
      </c>
      <c r="Q17" s="2355">
        <v>360</v>
      </c>
      <c r="R17" s="2355">
        <v>285</v>
      </c>
      <c r="S17" s="2355">
        <v>75</v>
      </c>
      <c r="T17" s="2355" t="s">
        <v>21</v>
      </c>
      <c r="U17" s="2355">
        <v>160</v>
      </c>
      <c r="V17" s="623">
        <v>41275</v>
      </c>
      <c r="W17" s="624">
        <v>41275</v>
      </c>
      <c r="X17" s="73"/>
      <c r="Y17" s="64">
        <v>41275</v>
      </c>
      <c r="Z17" s="127"/>
      <c r="AA17" s="2355">
        <v>12206</v>
      </c>
      <c r="AB17" s="2355">
        <v>11665</v>
      </c>
      <c r="AC17" s="2355" t="s">
        <v>21</v>
      </c>
      <c r="AD17" s="2355">
        <v>15</v>
      </c>
      <c r="AE17" s="2355">
        <v>11650</v>
      </c>
      <c r="AF17" s="2355">
        <v>11201</v>
      </c>
      <c r="AG17" s="2355">
        <v>449</v>
      </c>
      <c r="AH17" s="2355">
        <v>683</v>
      </c>
      <c r="AI17" s="2355">
        <v>953</v>
      </c>
      <c r="AJ17" s="2355">
        <v>3042</v>
      </c>
      <c r="AK17" s="2355">
        <v>3016</v>
      </c>
      <c r="AL17" s="2355" t="s">
        <v>21</v>
      </c>
      <c r="AM17" s="2355" t="s">
        <v>21</v>
      </c>
      <c r="AN17" s="2355">
        <v>3016</v>
      </c>
      <c r="AO17" s="2355">
        <v>3016</v>
      </c>
      <c r="AP17" s="2355" t="s">
        <v>21</v>
      </c>
      <c r="AQ17" s="2355" t="s">
        <v>21</v>
      </c>
      <c r="AR17" s="2355">
        <v>89</v>
      </c>
      <c r="AS17" s="623">
        <v>41275</v>
      </c>
      <c r="AT17" s="624">
        <v>41275</v>
      </c>
      <c r="AU17" s="73"/>
      <c r="AV17" s="64">
        <v>41275</v>
      </c>
      <c r="AW17" s="127"/>
      <c r="AX17" s="2355">
        <v>82219</v>
      </c>
      <c r="AY17" s="2355">
        <v>82191</v>
      </c>
      <c r="AZ17" s="2355" t="s">
        <v>21</v>
      </c>
      <c r="BA17" s="2355">
        <v>9206</v>
      </c>
      <c r="BB17" s="2355">
        <v>72985</v>
      </c>
      <c r="BC17" s="2355">
        <v>72985</v>
      </c>
      <c r="BD17" s="2355" t="s">
        <v>21</v>
      </c>
      <c r="BE17" s="2355" t="s">
        <v>21</v>
      </c>
      <c r="BF17" s="2355">
        <v>18</v>
      </c>
      <c r="BG17" s="2355" t="s">
        <v>21</v>
      </c>
      <c r="BH17" s="2355" t="s">
        <v>21</v>
      </c>
      <c r="BI17" s="2355" t="s">
        <v>21</v>
      </c>
      <c r="BJ17" s="2355" t="s">
        <v>21</v>
      </c>
      <c r="BK17" s="2355" t="s">
        <v>21</v>
      </c>
      <c r="BL17" s="2355" t="s">
        <v>21</v>
      </c>
      <c r="BM17" s="2355" t="s">
        <v>21</v>
      </c>
      <c r="BN17" s="2355" t="s">
        <v>21</v>
      </c>
      <c r="BO17" s="2355" t="s">
        <v>21</v>
      </c>
      <c r="BP17" s="623">
        <v>41275</v>
      </c>
      <c r="BQ17" s="624">
        <v>41275</v>
      </c>
    </row>
    <row r="18" spans="1:69" ht="15" customHeight="1">
      <c r="A18" s="73"/>
      <c r="B18" s="64">
        <v>41640</v>
      </c>
      <c r="C18" s="127"/>
      <c r="D18" s="2355">
        <v>549097</v>
      </c>
      <c r="E18" s="2355">
        <v>548096</v>
      </c>
      <c r="F18" s="2355">
        <v>12938</v>
      </c>
      <c r="G18" s="2355">
        <v>30487</v>
      </c>
      <c r="H18" s="2355">
        <v>504671</v>
      </c>
      <c r="I18" s="2355">
        <v>492539</v>
      </c>
      <c r="J18" s="2355">
        <v>12132</v>
      </c>
      <c r="K18" s="2355">
        <v>702</v>
      </c>
      <c r="L18" s="2355">
        <v>6453</v>
      </c>
      <c r="M18" s="2355">
        <v>694</v>
      </c>
      <c r="N18" s="2355">
        <v>721</v>
      </c>
      <c r="O18" s="2355">
        <v>421</v>
      </c>
      <c r="P18" s="2355" t="s">
        <v>21</v>
      </c>
      <c r="Q18" s="2355">
        <v>300</v>
      </c>
      <c r="R18" s="2355">
        <v>242</v>
      </c>
      <c r="S18" s="2355">
        <v>58</v>
      </c>
      <c r="T18" s="2355" t="s">
        <v>21</v>
      </c>
      <c r="U18" s="2355">
        <v>132</v>
      </c>
      <c r="V18" s="623">
        <v>41640</v>
      </c>
      <c r="W18" s="624">
        <v>41640</v>
      </c>
      <c r="X18" s="73"/>
      <c r="Y18" s="64">
        <v>41640</v>
      </c>
      <c r="Z18" s="127"/>
      <c r="AA18" s="2355">
        <v>7975</v>
      </c>
      <c r="AB18" s="2355">
        <v>7263</v>
      </c>
      <c r="AC18" s="2355" t="s">
        <v>21</v>
      </c>
      <c r="AD18" s="2355">
        <v>33</v>
      </c>
      <c r="AE18" s="2355">
        <v>7230</v>
      </c>
      <c r="AF18" s="2355">
        <v>6604</v>
      </c>
      <c r="AG18" s="2355">
        <v>626</v>
      </c>
      <c r="AH18" s="2355">
        <v>690</v>
      </c>
      <c r="AI18" s="2355">
        <v>974</v>
      </c>
      <c r="AJ18" s="2355">
        <v>3434</v>
      </c>
      <c r="AK18" s="2355">
        <v>3350</v>
      </c>
      <c r="AL18" s="2355" t="s">
        <v>21</v>
      </c>
      <c r="AM18" s="2355" t="s">
        <v>21</v>
      </c>
      <c r="AN18" s="2355">
        <v>3350</v>
      </c>
      <c r="AO18" s="2355">
        <v>3350</v>
      </c>
      <c r="AP18" s="2355" t="s">
        <v>21</v>
      </c>
      <c r="AQ18" s="2355" t="s">
        <v>21</v>
      </c>
      <c r="AR18" s="2355">
        <v>174</v>
      </c>
      <c r="AS18" s="623">
        <v>41640</v>
      </c>
      <c r="AT18" s="624">
        <v>41640</v>
      </c>
      <c r="AU18" s="73"/>
      <c r="AV18" s="64">
        <v>41640</v>
      </c>
      <c r="AW18" s="127"/>
      <c r="AX18" s="2355">
        <v>64520</v>
      </c>
      <c r="AY18" s="2355">
        <v>64524</v>
      </c>
      <c r="AZ18" s="2355" t="s">
        <v>21</v>
      </c>
      <c r="BA18" s="2355">
        <v>6717</v>
      </c>
      <c r="BB18" s="2355">
        <v>57807</v>
      </c>
      <c r="BC18" s="2355">
        <v>57807</v>
      </c>
      <c r="BD18" s="2355" t="s">
        <v>21</v>
      </c>
      <c r="BE18" s="2355" t="s">
        <v>21</v>
      </c>
      <c r="BF18" s="2355">
        <v>33</v>
      </c>
      <c r="BG18" s="2355" t="s">
        <v>21</v>
      </c>
      <c r="BH18" s="2355" t="s">
        <v>21</v>
      </c>
      <c r="BI18" s="2355" t="s">
        <v>21</v>
      </c>
      <c r="BJ18" s="2355" t="s">
        <v>21</v>
      </c>
      <c r="BK18" s="2355" t="s">
        <v>21</v>
      </c>
      <c r="BL18" s="2355" t="s">
        <v>21</v>
      </c>
      <c r="BM18" s="2355" t="s">
        <v>21</v>
      </c>
      <c r="BN18" s="2355" t="s">
        <v>21</v>
      </c>
      <c r="BO18" s="2355" t="s">
        <v>21</v>
      </c>
      <c r="BP18" s="623">
        <v>41640</v>
      </c>
      <c r="BQ18" s="624">
        <v>41640</v>
      </c>
    </row>
    <row r="19" spans="1:69" ht="15" customHeight="1">
      <c r="A19" s="73"/>
      <c r="B19" s="64">
        <v>42005</v>
      </c>
      <c r="C19" s="127"/>
      <c r="D19" s="2355">
        <v>532258</v>
      </c>
      <c r="E19" s="2355">
        <v>531927</v>
      </c>
      <c r="F19" s="2355">
        <v>11606</v>
      </c>
      <c r="G19" s="2355">
        <v>25814</v>
      </c>
      <c r="H19" s="2355">
        <v>494507</v>
      </c>
      <c r="I19" s="2355">
        <v>483123</v>
      </c>
      <c r="J19" s="2355">
        <v>11384</v>
      </c>
      <c r="K19" s="2355">
        <v>581</v>
      </c>
      <c r="L19" s="2355">
        <v>6297</v>
      </c>
      <c r="M19" s="2355">
        <v>952</v>
      </c>
      <c r="N19" s="2355">
        <v>817</v>
      </c>
      <c r="O19" s="2355">
        <v>439</v>
      </c>
      <c r="P19" s="2355" t="s">
        <v>21</v>
      </c>
      <c r="Q19" s="2355">
        <v>378</v>
      </c>
      <c r="R19" s="2355">
        <v>348</v>
      </c>
      <c r="S19" s="2355">
        <v>30</v>
      </c>
      <c r="T19" s="2355" t="s">
        <v>21</v>
      </c>
      <c r="U19" s="2355">
        <v>246</v>
      </c>
      <c r="V19" s="623">
        <v>42005</v>
      </c>
      <c r="W19" s="624">
        <v>42005</v>
      </c>
      <c r="X19" s="73"/>
      <c r="Y19" s="64">
        <v>42005</v>
      </c>
      <c r="Z19" s="127"/>
      <c r="AA19" s="2355">
        <v>10548</v>
      </c>
      <c r="AB19" s="2355">
        <v>9861</v>
      </c>
      <c r="AC19" s="2355" t="s">
        <v>21</v>
      </c>
      <c r="AD19" s="2355">
        <v>15</v>
      </c>
      <c r="AE19" s="2355">
        <v>9846</v>
      </c>
      <c r="AF19" s="2355">
        <v>9330</v>
      </c>
      <c r="AG19" s="2355">
        <v>516</v>
      </c>
      <c r="AH19" s="2355">
        <v>575</v>
      </c>
      <c r="AI19" s="2355">
        <v>1039</v>
      </c>
      <c r="AJ19" s="2355">
        <v>3610</v>
      </c>
      <c r="AK19" s="2355">
        <v>3394</v>
      </c>
      <c r="AL19" s="2355" t="s">
        <v>21</v>
      </c>
      <c r="AM19" s="2355" t="s">
        <v>21</v>
      </c>
      <c r="AN19" s="2355">
        <v>3394</v>
      </c>
      <c r="AO19" s="2355">
        <v>3394</v>
      </c>
      <c r="AP19" s="2355" t="s">
        <v>21</v>
      </c>
      <c r="AQ19" s="2355" t="s">
        <v>21</v>
      </c>
      <c r="AR19" s="2355">
        <v>180</v>
      </c>
      <c r="AS19" s="623">
        <v>42005</v>
      </c>
      <c r="AT19" s="624">
        <v>42005</v>
      </c>
      <c r="AU19" s="73"/>
      <c r="AV19" s="64">
        <v>42005</v>
      </c>
      <c r="AW19" s="127"/>
      <c r="AX19" s="2355">
        <v>63538</v>
      </c>
      <c r="AY19" s="2355">
        <v>63584</v>
      </c>
      <c r="AZ19" s="2355" t="s">
        <v>21</v>
      </c>
      <c r="BA19" s="2355">
        <v>7629</v>
      </c>
      <c r="BB19" s="2355">
        <v>55955</v>
      </c>
      <c r="BC19" s="2355">
        <v>55955</v>
      </c>
      <c r="BD19" s="2355" t="s">
        <v>21</v>
      </c>
      <c r="BE19" s="2355" t="s">
        <v>21</v>
      </c>
      <c r="BF19" s="2355">
        <v>27</v>
      </c>
      <c r="BG19" s="2355" t="s">
        <v>21</v>
      </c>
      <c r="BH19" s="2355" t="s">
        <v>21</v>
      </c>
      <c r="BI19" s="2355" t="s">
        <v>21</v>
      </c>
      <c r="BJ19" s="2355" t="s">
        <v>21</v>
      </c>
      <c r="BK19" s="2355" t="s">
        <v>21</v>
      </c>
      <c r="BL19" s="2355" t="s">
        <v>21</v>
      </c>
      <c r="BM19" s="2355" t="s">
        <v>21</v>
      </c>
      <c r="BN19" s="2355" t="s">
        <v>21</v>
      </c>
      <c r="BO19" s="2355" t="s">
        <v>21</v>
      </c>
      <c r="BP19" s="623">
        <v>42005</v>
      </c>
      <c r="BQ19" s="624">
        <v>42005</v>
      </c>
    </row>
    <row r="20" spans="1:69" ht="7.5" customHeight="1">
      <c r="A20" s="73"/>
      <c r="B20" s="64"/>
      <c r="C20" s="127"/>
      <c r="D20" s="625"/>
      <c r="E20" s="625"/>
      <c r="F20" s="625"/>
      <c r="G20" s="625"/>
      <c r="H20" s="625"/>
      <c r="I20" s="625"/>
      <c r="J20" s="625"/>
      <c r="K20" s="625"/>
      <c r="L20" s="625"/>
      <c r="M20" s="625"/>
      <c r="N20" s="625"/>
      <c r="O20" s="625"/>
      <c r="P20" s="625"/>
      <c r="Q20" s="625"/>
      <c r="R20" s="625"/>
      <c r="S20" s="625"/>
      <c r="T20" s="625"/>
      <c r="U20" s="625"/>
      <c r="V20" s="627"/>
      <c r="W20" s="628"/>
      <c r="X20" s="73"/>
      <c r="Y20" s="64"/>
      <c r="Z20" s="127"/>
      <c r="AA20" s="625"/>
      <c r="AB20" s="625"/>
      <c r="AC20" s="625"/>
      <c r="AD20" s="625"/>
      <c r="AE20" s="625"/>
      <c r="AF20" s="625"/>
      <c r="AG20" s="625"/>
      <c r="AH20" s="625"/>
      <c r="AI20" s="625"/>
      <c r="AJ20" s="625"/>
      <c r="AK20" s="625"/>
      <c r="AL20" s="625"/>
      <c r="AM20" s="625"/>
      <c r="AN20" s="625"/>
      <c r="AO20" s="625"/>
      <c r="AP20" s="625"/>
      <c r="AQ20" s="625"/>
      <c r="AR20" s="625"/>
      <c r="AS20" s="627"/>
      <c r="AT20" s="628"/>
      <c r="AU20" s="73"/>
      <c r="AV20" s="64"/>
      <c r="AW20" s="127"/>
      <c r="AX20" s="625"/>
      <c r="AY20" s="625"/>
      <c r="AZ20" s="625"/>
      <c r="BA20" s="625"/>
      <c r="BB20" s="625"/>
      <c r="BC20" s="625"/>
      <c r="BD20" s="625"/>
      <c r="BE20" s="625"/>
      <c r="BF20" s="625"/>
      <c r="BG20" s="625"/>
      <c r="BH20" s="625"/>
      <c r="BI20" s="625"/>
      <c r="BJ20" s="625"/>
      <c r="BK20" s="625"/>
      <c r="BL20" s="625"/>
      <c r="BM20" s="625"/>
      <c r="BN20" s="625"/>
      <c r="BO20" s="625"/>
      <c r="BP20" s="627"/>
      <c r="BQ20" s="628"/>
    </row>
    <row r="21" spans="1:69" ht="15" customHeight="1">
      <c r="A21" s="79">
        <v>41365</v>
      </c>
      <c r="B21" s="80">
        <v>41365</v>
      </c>
      <c r="C21" s="128">
        <v>41365</v>
      </c>
      <c r="D21" s="2356">
        <v>577985</v>
      </c>
      <c r="E21" s="2356">
        <v>577493</v>
      </c>
      <c r="F21" s="2356">
        <v>14675</v>
      </c>
      <c r="G21" s="2356">
        <v>30222</v>
      </c>
      <c r="H21" s="2356">
        <v>532596</v>
      </c>
      <c r="I21" s="2356">
        <v>518603</v>
      </c>
      <c r="J21" s="2356">
        <v>13993</v>
      </c>
      <c r="K21" s="2356">
        <v>712</v>
      </c>
      <c r="L21" s="2356">
        <v>6901</v>
      </c>
      <c r="M21" s="2356">
        <v>765</v>
      </c>
      <c r="N21" s="2356">
        <v>761</v>
      </c>
      <c r="O21" s="2356">
        <v>477</v>
      </c>
      <c r="P21" s="2356" t="s">
        <v>21</v>
      </c>
      <c r="Q21" s="2356">
        <v>284</v>
      </c>
      <c r="R21" s="2356">
        <v>236</v>
      </c>
      <c r="S21" s="2356">
        <v>48</v>
      </c>
      <c r="T21" s="2356" t="s">
        <v>21</v>
      </c>
      <c r="U21" s="2356">
        <v>159</v>
      </c>
      <c r="V21" s="629">
        <v>41365</v>
      </c>
      <c r="W21" s="628">
        <v>41365</v>
      </c>
      <c r="X21" s="79">
        <v>41365</v>
      </c>
      <c r="Y21" s="80">
        <v>41365</v>
      </c>
      <c r="Z21" s="128">
        <v>41365</v>
      </c>
      <c r="AA21" s="2356">
        <v>10579</v>
      </c>
      <c r="AB21" s="2356">
        <v>10222</v>
      </c>
      <c r="AC21" s="2356" t="s">
        <v>21</v>
      </c>
      <c r="AD21" s="2356">
        <v>16</v>
      </c>
      <c r="AE21" s="2356">
        <v>10206</v>
      </c>
      <c r="AF21" s="2356">
        <v>9623</v>
      </c>
      <c r="AG21" s="2356">
        <v>583</v>
      </c>
      <c r="AH21" s="2356">
        <v>682</v>
      </c>
      <c r="AI21" s="2356">
        <v>961</v>
      </c>
      <c r="AJ21" s="2356">
        <v>3544</v>
      </c>
      <c r="AK21" s="2356">
        <v>3481</v>
      </c>
      <c r="AL21" s="2356" t="s">
        <v>21</v>
      </c>
      <c r="AM21" s="2356" t="s">
        <v>21</v>
      </c>
      <c r="AN21" s="2356">
        <v>3481</v>
      </c>
      <c r="AO21" s="2356">
        <v>3481</v>
      </c>
      <c r="AP21" s="2356" t="s">
        <v>21</v>
      </c>
      <c r="AQ21" s="2356" t="s">
        <v>21</v>
      </c>
      <c r="AR21" s="2356">
        <v>156</v>
      </c>
      <c r="AS21" s="629">
        <v>41365</v>
      </c>
      <c r="AT21" s="628">
        <v>41365</v>
      </c>
      <c r="AU21" s="79">
        <v>41365</v>
      </c>
      <c r="AV21" s="80">
        <v>41365</v>
      </c>
      <c r="AW21" s="128">
        <v>41365</v>
      </c>
      <c r="AX21" s="2356">
        <v>76901</v>
      </c>
      <c r="AY21" s="2356">
        <v>76870</v>
      </c>
      <c r="AZ21" s="2356" t="s">
        <v>21</v>
      </c>
      <c r="BA21" s="2356">
        <v>7356</v>
      </c>
      <c r="BB21" s="2356">
        <v>69514</v>
      </c>
      <c r="BC21" s="2356">
        <v>69514</v>
      </c>
      <c r="BD21" s="2356" t="s">
        <v>21</v>
      </c>
      <c r="BE21" s="2356" t="s">
        <v>21</v>
      </c>
      <c r="BF21" s="2356">
        <v>14</v>
      </c>
      <c r="BG21" s="2356" t="s">
        <v>21</v>
      </c>
      <c r="BH21" s="2356" t="s">
        <v>21</v>
      </c>
      <c r="BI21" s="2356" t="s">
        <v>21</v>
      </c>
      <c r="BJ21" s="2356" t="s">
        <v>21</v>
      </c>
      <c r="BK21" s="2356" t="s">
        <v>21</v>
      </c>
      <c r="BL21" s="2356" t="s">
        <v>21</v>
      </c>
      <c r="BM21" s="2356" t="s">
        <v>21</v>
      </c>
      <c r="BN21" s="2356" t="s">
        <v>21</v>
      </c>
      <c r="BO21" s="2356" t="s">
        <v>21</v>
      </c>
      <c r="BP21" s="629">
        <v>41365</v>
      </c>
      <c r="BQ21" s="628">
        <v>41365</v>
      </c>
    </row>
    <row r="22" spans="1:69" ht="15" customHeight="1">
      <c r="A22" s="85"/>
      <c r="B22" s="80">
        <v>41730</v>
      </c>
      <c r="C22" s="130"/>
      <c r="D22" s="2356">
        <v>546597</v>
      </c>
      <c r="E22" s="2356">
        <v>546094</v>
      </c>
      <c r="F22" s="2356">
        <v>13180</v>
      </c>
      <c r="G22" s="2356">
        <v>29864</v>
      </c>
      <c r="H22" s="2356">
        <v>503050</v>
      </c>
      <c r="I22" s="2356">
        <v>490156</v>
      </c>
      <c r="J22" s="2356">
        <v>12894</v>
      </c>
      <c r="K22" s="2356">
        <v>676</v>
      </c>
      <c r="L22" s="2356">
        <v>6639</v>
      </c>
      <c r="M22" s="2356">
        <v>746</v>
      </c>
      <c r="N22" s="2356">
        <v>782</v>
      </c>
      <c r="O22" s="2356">
        <v>413</v>
      </c>
      <c r="P22" s="2356" t="s">
        <v>21</v>
      </c>
      <c r="Q22" s="2356">
        <v>369</v>
      </c>
      <c r="R22" s="2356">
        <v>315</v>
      </c>
      <c r="S22" s="2356">
        <v>54</v>
      </c>
      <c r="T22" s="2356" t="s">
        <v>21</v>
      </c>
      <c r="U22" s="2356">
        <v>122</v>
      </c>
      <c r="V22" s="629">
        <v>41730</v>
      </c>
      <c r="W22" s="628">
        <v>41730</v>
      </c>
      <c r="X22" s="85"/>
      <c r="Y22" s="80">
        <v>41730</v>
      </c>
      <c r="Z22" s="130"/>
      <c r="AA22" s="2356">
        <v>8827</v>
      </c>
      <c r="AB22" s="2356">
        <v>7888</v>
      </c>
      <c r="AC22" s="2356" t="s">
        <v>21</v>
      </c>
      <c r="AD22" s="2356">
        <v>32</v>
      </c>
      <c r="AE22" s="2356">
        <v>7856</v>
      </c>
      <c r="AF22" s="2356">
        <v>7234</v>
      </c>
      <c r="AG22" s="2356">
        <v>622</v>
      </c>
      <c r="AH22" s="2356">
        <v>664</v>
      </c>
      <c r="AI22" s="2356">
        <v>1142</v>
      </c>
      <c r="AJ22" s="2356">
        <v>3356</v>
      </c>
      <c r="AK22" s="2356">
        <v>3376</v>
      </c>
      <c r="AL22" s="2356" t="s">
        <v>21</v>
      </c>
      <c r="AM22" s="2356" t="s">
        <v>21</v>
      </c>
      <c r="AN22" s="2356">
        <v>3376</v>
      </c>
      <c r="AO22" s="2356">
        <v>3376</v>
      </c>
      <c r="AP22" s="2356" t="s">
        <v>21</v>
      </c>
      <c r="AQ22" s="2356" t="s">
        <v>21</v>
      </c>
      <c r="AR22" s="2356">
        <v>137</v>
      </c>
      <c r="AS22" s="629">
        <v>41730</v>
      </c>
      <c r="AT22" s="628">
        <v>41730</v>
      </c>
      <c r="AU22" s="85"/>
      <c r="AV22" s="80">
        <v>41730</v>
      </c>
      <c r="AW22" s="130"/>
      <c r="AX22" s="2356">
        <v>63703</v>
      </c>
      <c r="AY22" s="2356">
        <v>63709</v>
      </c>
      <c r="AZ22" s="2356" t="s">
        <v>21</v>
      </c>
      <c r="BA22" s="2356">
        <v>7600</v>
      </c>
      <c r="BB22" s="2356">
        <v>56109</v>
      </c>
      <c r="BC22" s="2356">
        <v>56109</v>
      </c>
      <c r="BD22" s="2356" t="s">
        <v>21</v>
      </c>
      <c r="BE22" s="2356" t="s">
        <v>21</v>
      </c>
      <c r="BF22" s="2356">
        <v>25</v>
      </c>
      <c r="BG22" s="2356" t="s">
        <v>21</v>
      </c>
      <c r="BH22" s="2356" t="s">
        <v>21</v>
      </c>
      <c r="BI22" s="2356" t="s">
        <v>21</v>
      </c>
      <c r="BJ22" s="2356" t="s">
        <v>21</v>
      </c>
      <c r="BK22" s="2356" t="s">
        <v>21</v>
      </c>
      <c r="BL22" s="2356" t="s">
        <v>21</v>
      </c>
      <c r="BM22" s="2356" t="s">
        <v>21</v>
      </c>
      <c r="BN22" s="2356" t="s">
        <v>21</v>
      </c>
      <c r="BO22" s="2356" t="s">
        <v>21</v>
      </c>
      <c r="BP22" s="629">
        <v>41730</v>
      </c>
      <c r="BQ22" s="628">
        <v>41730</v>
      </c>
    </row>
    <row r="23" spans="1:69" ht="7.5" customHeight="1">
      <c r="A23" s="85"/>
      <c r="B23" s="80"/>
      <c r="C23" s="130"/>
      <c r="D23" s="2356"/>
      <c r="E23" s="2356"/>
      <c r="F23" s="2356"/>
      <c r="G23" s="2356"/>
      <c r="H23" s="2356"/>
      <c r="I23" s="2356"/>
      <c r="J23" s="2356"/>
      <c r="K23" s="2356"/>
      <c r="L23" s="2356"/>
      <c r="M23" s="2356"/>
      <c r="N23" s="2356"/>
      <c r="O23" s="2356"/>
      <c r="P23" s="2356"/>
      <c r="Q23" s="2356"/>
      <c r="R23" s="2356"/>
      <c r="S23" s="2356"/>
      <c r="T23" s="2356"/>
      <c r="U23" s="2356"/>
      <c r="V23" s="629"/>
      <c r="W23" s="628"/>
      <c r="X23" s="85"/>
      <c r="Y23" s="80"/>
      <c r="Z23" s="130"/>
      <c r="AA23" s="2356"/>
      <c r="AB23" s="2356"/>
      <c r="AC23" s="2356"/>
      <c r="AD23" s="2356"/>
      <c r="AE23" s="2356"/>
      <c r="AF23" s="2356"/>
      <c r="AG23" s="2356"/>
      <c r="AH23" s="2356"/>
      <c r="AI23" s="2356"/>
      <c r="AJ23" s="2356"/>
      <c r="AK23" s="2356"/>
      <c r="AL23" s="2356"/>
      <c r="AM23" s="2356"/>
      <c r="AN23" s="2356"/>
      <c r="AO23" s="2356"/>
      <c r="AP23" s="2356"/>
      <c r="AQ23" s="2356"/>
      <c r="AR23" s="2356"/>
      <c r="AS23" s="629"/>
      <c r="AT23" s="628"/>
      <c r="AU23" s="85"/>
      <c r="AV23" s="80"/>
      <c r="AW23" s="130"/>
      <c r="AX23" s="2356"/>
      <c r="AY23" s="2356"/>
      <c r="AZ23" s="2356"/>
      <c r="BA23" s="2356"/>
      <c r="BB23" s="2356"/>
      <c r="BC23" s="2356"/>
      <c r="BD23" s="2356"/>
      <c r="BE23" s="2356"/>
      <c r="BF23" s="2356"/>
      <c r="BG23" s="2356"/>
      <c r="BH23" s="2356"/>
      <c r="BI23" s="2356"/>
      <c r="BJ23" s="2356"/>
      <c r="BK23" s="2356"/>
      <c r="BL23" s="2356"/>
      <c r="BM23" s="2356"/>
      <c r="BN23" s="2356"/>
      <c r="BO23" s="2356"/>
      <c r="BP23" s="629"/>
      <c r="BQ23" s="628"/>
    </row>
    <row r="24" spans="1:69" ht="15" customHeight="1">
      <c r="A24" s="88" t="s">
        <v>777</v>
      </c>
      <c r="B24" s="89" t="s">
        <v>23</v>
      </c>
      <c r="C24" s="132" t="s">
        <v>167</v>
      </c>
      <c r="D24" s="2356">
        <v>131108</v>
      </c>
      <c r="E24" s="2356">
        <v>130530</v>
      </c>
      <c r="F24" s="2356">
        <v>3597</v>
      </c>
      <c r="G24" s="2356">
        <v>6100</v>
      </c>
      <c r="H24" s="2356">
        <v>120832</v>
      </c>
      <c r="I24" s="2356">
        <v>117512</v>
      </c>
      <c r="J24" s="2356">
        <v>3321</v>
      </c>
      <c r="K24" s="2356">
        <v>308</v>
      </c>
      <c r="L24" s="2356">
        <v>6639</v>
      </c>
      <c r="M24" s="2356">
        <v>305</v>
      </c>
      <c r="N24" s="2356">
        <v>315</v>
      </c>
      <c r="O24" s="2356">
        <v>115</v>
      </c>
      <c r="P24" s="2356" t="s">
        <v>21</v>
      </c>
      <c r="Q24" s="2356">
        <v>200</v>
      </c>
      <c r="R24" s="2356">
        <v>175</v>
      </c>
      <c r="S24" s="2356">
        <v>25</v>
      </c>
      <c r="T24" s="2356" t="s">
        <v>21</v>
      </c>
      <c r="U24" s="2356">
        <v>122</v>
      </c>
      <c r="V24" s="630" t="s">
        <v>25</v>
      </c>
      <c r="W24" s="631" t="s">
        <v>778</v>
      </c>
      <c r="X24" s="88" t="s">
        <v>777</v>
      </c>
      <c r="Y24" s="89" t="s">
        <v>23</v>
      </c>
      <c r="Z24" s="132" t="s">
        <v>167</v>
      </c>
      <c r="AA24" s="2356">
        <v>3073</v>
      </c>
      <c r="AB24" s="2356">
        <v>2531</v>
      </c>
      <c r="AC24" s="2356" t="s">
        <v>21</v>
      </c>
      <c r="AD24" s="2356" t="s">
        <v>21</v>
      </c>
      <c r="AE24" s="2356">
        <v>2531</v>
      </c>
      <c r="AF24" s="2356">
        <v>2307</v>
      </c>
      <c r="AG24" s="2356">
        <v>224</v>
      </c>
      <c r="AH24" s="2356">
        <v>305</v>
      </c>
      <c r="AI24" s="2356">
        <v>1142</v>
      </c>
      <c r="AJ24" s="2356">
        <v>818</v>
      </c>
      <c r="AK24" s="2356">
        <v>855</v>
      </c>
      <c r="AL24" s="2356" t="s">
        <v>21</v>
      </c>
      <c r="AM24" s="2356" t="s">
        <v>21</v>
      </c>
      <c r="AN24" s="2356">
        <v>855</v>
      </c>
      <c r="AO24" s="2356">
        <v>855</v>
      </c>
      <c r="AP24" s="2356" t="s">
        <v>21</v>
      </c>
      <c r="AQ24" s="2356" t="s">
        <v>21</v>
      </c>
      <c r="AR24" s="2356">
        <v>137</v>
      </c>
      <c r="AS24" s="630" t="s">
        <v>25</v>
      </c>
      <c r="AT24" s="631" t="s">
        <v>778</v>
      </c>
      <c r="AU24" s="88" t="s">
        <v>777</v>
      </c>
      <c r="AV24" s="89" t="s">
        <v>23</v>
      </c>
      <c r="AW24" s="132" t="s">
        <v>167</v>
      </c>
      <c r="AX24" s="2356">
        <v>14970</v>
      </c>
      <c r="AY24" s="2356">
        <v>14977</v>
      </c>
      <c r="AZ24" s="2356" t="s">
        <v>21</v>
      </c>
      <c r="BA24" s="2356">
        <v>1675</v>
      </c>
      <c r="BB24" s="2356">
        <v>13302</v>
      </c>
      <c r="BC24" s="2356">
        <v>13302</v>
      </c>
      <c r="BD24" s="2356" t="s">
        <v>21</v>
      </c>
      <c r="BE24" s="2356" t="s">
        <v>21</v>
      </c>
      <c r="BF24" s="2356">
        <v>25</v>
      </c>
      <c r="BG24" s="2356" t="s">
        <v>21</v>
      </c>
      <c r="BH24" s="2356" t="s">
        <v>21</v>
      </c>
      <c r="BI24" s="2356" t="s">
        <v>21</v>
      </c>
      <c r="BJ24" s="2356" t="s">
        <v>21</v>
      </c>
      <c r="BK24" s="2356" t="s">
        <v>21</v>
      </c>
      <c r="BL24" s="2356" t="s">
        <v>21</v>
      </c>
      <c r="BM24" s="2356" t="s">
        <v>21</v>
      </c>
      <c r="BN24" s="2356" t="s">
        <v>21</v>
      </c>
      <c r="BO24" s="2356" t="s">
        <v>21</v>
      </c>
      <c r="BP24" s="630" t="s">
        <v>25</v>
      </c>
      <c r="BQ24" s="631" t="s">
        <v>778</v>
      </c>
    </row>
    <row r="25" spans="1:69" ht="15" customHeight="1">
      <c r="A25" s="93" t="s">
        <v>26</v>
      </c>
      <c r="B25" s="94" t="s">
        <v>26</v>
      </c>
      <c r="C25" s="132" t="s">
        <v>168</v>
      </c>
      <c r="D25" s="2356">
        <v>133950</v>
      </c>
      <c r="E25" s="2356">
        <v>132831</v>
      </c>
      <c r="F25" s="2356">
        <v>3225</v>
      </c>
      <c r="G25" s="2356">
        <v>5744</v>
      </c>
      <c r="H25" s="2356">
        <v>123862</v>
      </c>
      <c r="I25" s="2356">
        <v>120944</v>
      </c>
      <c r="J25" s="2356">
        <v>2918</v>
      </c>
      <c r="K25" s="2356">
        <v>101</v>
      </c>
      <c r="L25" s="2356">
        <v>7700</v>
      </c>
      <c r="M25" s="2356">
        <v>297</v>
      </c>
      <c r="N25" s="2356">
        <v>205</v>
      </c>
      <c r="O25" s="2356">
        <v>108</v>
      </c>
      <c r="P25" s="2356" t="s">
        <v>21</v>
      </c>
      <c r="Q25" s="2356">
        <v>97</v>
      </c>
      <c r="R25" s="2356">
        <v>95</v>
      </c>
      <c r="S25" s="2356">
        <v>2</v>
      </c>
      <c r="T25" s="2356" t="s">
        <v>21</v>
      </c>
      <c r="U25" s="2356">
        <v>211</v>
      </c>
      <c r="V25" s="630" t="s">
        <v>27</v>
      </c>
      <c r="W25" s="632" t="s">
        <v>26</v>
      </c>
      <c r="X25" s="93" t="s">
        <v>26</v>
      </c>
      <c r="Y25" s="94" t="s">
        <v>26</v>
      </c>
      <c r="Z25" s="132" t="s">
        <v>168</v>
      </c>
      <c r="AA25" s="2356">
        <v>2521</v>
      </c>
      <c r="AB25" s="2356">
        <v>2534</v>
      </c>
      <c r="AC25" s="2356" t="s">
        <v>21</v>
      </c>
      <c r="AD25" s="2356">
        <v>1</v>
      </c>
      <c r="AE25" s="2356">
        <v>2533</v>
      </c>
      <c r="AF25" s="2356">
        <v>2443</v>
      </c>
      <c r="AG25" s="2356">
        <v>90</v>
      </c>
      <c r="AH25" s="2356">
        <v>100</v>
      </c>
      <c r="AI25" s="2356">
        <v>1050</v>
      </c>
      <c r="AJ25" s="2356">
        <v>920</v>
      </c>
      <c r="AK25" s="2356">
        <v>847</v>
      </c>
      <c r="AL25" s="2356" t="s">
        <v>21</v>
      </c>
      <c r="AM25" s="2356" t="s">
        <v>21</v>
      </c>
      <c r="AN25" s="2356">
        <v>847</v>
      </c>
      <c r="AO25" s="2356">
        <v>847</v>
      </c>
      <c r="AP25" s="2356" t="s">
        <v>21</v>
      </c>
      <c r="AQ25" s="2356" t="s">
        <v>21</v>
      </c>
      <c r="AR25" s="2356">
        <v>180</v>
      </c>
      <c r="AS25" s="630" t="s">
        <v>27</v>
      </c>
      <c r="AT25" s="632" t="s">
        <v>26</v>
      </c>
      <c r="AU25" s="93" t="s">
        <v>26</v>
      </c>
      <c r="AV25" s="94" t="s">
        <v>26</v>
      </c>
      <c r="AW25" s="132" t="s">
        <v>168</v>
      </c>
      <c r="AX25" s="2356">
        <v>15890</v>
      </c>
      <c r="AY25" s="2356">
        <v>15893</v>
      </c>
      <c r="AZ25" s="2356" t="s">
        <v>21</v>
      </c>
      <c r="BA25" s="2356">
        <v>1888</v>
      </c>
      <c r="BB25" s="2356">
        <v>14005</v>
      </c>
      <c r="BC25" s="2356">
        <v>14005</v>
      </c>
      <c r="BD25" s="2356" t="s">
        <v>21</v>
      </c>
      <c r="BE25" s="2356" t="s">
        <v>21</v>
      </c>
      <c r="BF25" s="2356">
        <v>34</v>
      </c>
      <c r="BG25" s="2356" t="s">
        <v>21</v>
      </c>
      <c r="BH25" s="2356" t="s">
        <v>21</v>
      </c>
      <c r="BI25" s="2356" t="s">
        <v>21</v>
      </c>
      <c r="BJ25" s="2356" t="s">
        <v>21</v>
      </c>
      <c r="BK25" s="2356" t="s">
        <v>21</v>
      </c>
      <c r="BL25" s="2356" t="s">
        <v>21</v>
      </c>
      <c r="BM25" s="2356" t="s">
        <v>21</v>
      </c>
      <c r="BN25" s="2356" t="s">
        <v>21</v>
      </c>
      <c r="BO25" s="2356" t="s">
        <v>21</v>
      </c>
      <c r="BP25" s="630" t="s">
        <v>27</v>
      </c>
      <c r="BQ25" s="632" t="s">
        <v>26</v>
      </c>
    </row>
    <row r="26" spans="1:69" ht="15" customHeight="1">
      <c r="A26" s="88" t="s">
        <v>26</v>
      </c>
      <c r="B26" s="89" t="s">
        <v>26</v>
      </c>
      <c r="C26" s="132" t="s">
        <v>169</v>
      </c>
      <c r="D26" s="2356">
        <v>134014</v>
      </c>
      <c r="E26" s="2356">
        <v>135706</v>
      </c>
      <c r="F26" s="2356">
        <v>2303</v>
      </c>
      <c r="G26" s="2356">
        <v>7479</v>
      </c>
      <c r="H26" s="2356">
        <v>125924</v>
      </c>
      <c r="I26" s="2356">
        <v>123412</v>
      </c>
      <c r="J26" s="2356">
        <v>2512</v>
      </c>
      <c r="K26" s="2356">
        <v>50</v>
      </c>
      <c r="L26" s="2356">
        <v>6018</v>
      </c>
      <c r="M26" s="2356">
        <v>150</v>
      </c>
      <c r="N26" s="2356">
        <v>146</v>
      </c>
      <c r="O26" s="2356">
        <v>108</v>
      </c>
      <c r="P26" s="2356" t="s">
        <v>21</v>
      </c>
      <c r="Q26" s="2356">
        <v>38</v>
      </c>
      <c r="R26" s="2356">
        <v>38</v>
      </c>
      <c r="S26" s="2356" t="s">
        <v>21</v>
      </c>
      <c r="T26" s="2356" t="s">
        <v>21</v>
      </c>
      <c r="U26" s="2356">
        <v>206</v>
      </c>
      <c r="V26" s="630" t="s">
        <v>28</v>
      </c>
      <c r="W26" s="632" t="s">
        <v>26</v>
      </c>
      <c r="X26" s="88" t="s">
        <v>26</v>
      </c>
      <c r="Y26" s="89" t="s">
        <v>26</v>
      </c>
      <c r="Z26" s="132" t="s">
        <v>169</v>
      </c>
      <c r="AA26" s="2356">
        <v>1149</v>
      </c>
      <c r="AB26" s="2356">
        <v>1081</v>
      </c>
      <c r="AC26" s="2356" t="s">
        <v>21</v>
      </c>
      <c r="AD26" s="2356">
        <v>8</v>
      </c>
      <c r="AE26" s="2356">
        <v>1073</v>
      </c>
      <c r="AF26" s="2356">
        <v>993</v>
      </c>
      <c r="AG26" s="2356">
        <v>80</v>
      </c>
      <c r="AH26" s="2356">
        <v>49</v>
      </c>
      <c r="AI26" s="2356">
        <v>1069</v>
      </c>
      <c r="AJ26" s="2356">
        <v>936</v>
      </c>
      <c r="AK26" s="2356">
        <v>846</v>
      </c>
      <c r="AL26" s="2356" t="s">
        <v>21</v>
      </c>
      <c r="AM26" s="2356" t="s">
        <v>21</v>
      </c>
      <c r="AN26" s="2356">
        <v>846</v>
      </c>
      <c r="AO26" s="2356">
        <v>846</v>
      </c>
      <c r="AP26" s="2356" t="s">
        <v>21</v>
      </c>
      <c r="AQ26" s="2356" t="s">
        <v>21</v>
      </c>
      <c r="AR26" s="2356">
        <v>180</v>
      </c>
      <c r="AS26" s="630" t="s">
        <v>28</v>
      </c>
      <c r="AT26" s="632" t="s">
        <v>26</v>
      </c>
      <c r="AU26" s="88" t="s">
        <v>26</v>
      </c>
      <c r="AV26" s="89" t="s">
        <v>26</v>
      </c>
      <c r="AW26" s="132" t="s">
        <v>169</v>
      </c>
      <c r="AX26" s="2356">
        <v>16698</v>
      </c>
      <c r="AY26" s="2356">
        <v>16719</v>
      </c>
      <c r="AZ26" s="2356" t="s">
        <v>21</v>
      </c>
      <c r="BA26" s="2356">
        <v>2146</v>
      </c>
      <c r="BB26" s="2356">
        <v>14573</v>
      </c>
      <c r="BC26" s="2356">
        <v>14573</v>
      </c>
      <c r="BD26" s="2356" t="s">
        <v>21</v>
      </c>
      <c r="BE26" s="2356" t="s">
        <v>21</v>
      </c>
      <c r="BF26" s="2356">
        <v>28</v>
      </c>
      <c r="BG26" s="2356" t="s">
        <v>21</v>
      </c>
      <c r="BH26" s="2356" t="s">
        <v>21</v>
      </c>
      <c r="BI26" s="2356" t="s">
        <v>21</v>
      </c>
      <c r="BJ26" s="2356" t="s">
        <v>21</v>
      </c>
      <c r="BK26" s="2356" t="s">
        <v>21</v>
      </c>
      <c r="BL26" s="2356" t="s">
        <v>21</v>
      </c>
      <c r="BM26" s="2356" t="s">
        <v>21</v>
      </c>
      <c r="BN26" s="2356" t="s">
        <v>21</v>
      </c>
      <c r="BO26" s="2356" t="s">
        <v>21</v>
      </c>
      <c r="BP26" s="630" t="s">
        <v>28</v>
      </c>
      <c r="BQ26" s="632" t="s">
        <v>26</v>
      </c>
    </row>
    <row r="27" spans="1:69" ht="15" customHeight="1">
      <c r="A27" s="88" t="s">
        <v>26</v>
      </c>
      <c r="B27" s="89" t="s">
        <v>26</v>
      </c>
      <c r="C27" s="132" t="s">
        <v>170</v>
      </c>
      <c r="D27" s="2356">
        <v>133186</v>
      </c>
      <c r="E27" s="2356">
        <v>132860</v>
      </c>
      <c r="F27" s="2356">
        <v>2481</v>
      </c>
      <c r="G27" s="2356">
        <v>6491</v>
      </c>
      <c r="H27" s="2356">
        <v>123888</v>
      </c>
      <c r="I27" s="2356">
        <v>121256</v>
      </c>
      <c r="J27" s="2356">
        <v>2633</v>
      </c>
      <c r="K27" s="2356">
        <v>122</v>
      </c>
      <c r="L27" s="2356">
        <v>6297</v>
      </c>
      <c r="M27" s="2356">
        <v>200</v>
      </c>
      <c r="N27" s="2356">
        <v>151</v>
      </c>
      <c r="O27" s="2356">
        <v>108</v>
      </c>
      <c r="P27" s="2356" t="s">
        <v>21</v>
      </c>
      <c r="Q27" s="2356">
        <v>43</v>
      </c>
      <c r="R27" s="2356">
        <v>40</v>
      </c>
      <c r="S27" s="2356">
        <v>3</v>
      </c>
      <c r="T27" s="2356" t="s">
        <v>21</v>
      </c>
      <c r="U27" s="2356">
        <v>246</v>
      </c>
      <c r="V27" s="630" t="s">
        <v>29</v>
      </c>
      <c r="W27" s="632" t="s">
        <v>26</v>
      </c>
      <c r="X27" s="88" t="s">
        <v>26</v>
      </c>
      <c r="Y27" s="89" t="s">
        <v>26</v>
      </c>
      <c r="Z27" s="132" t="s">
        <v>170</v>
      </c>
      <c r="AA27" s="2356">
        <v>3805</v>
      </c>
      <c r="AB27" s="2356">
        <v>3715</v>
      </c>
      <c r="AC27" s="2356" t="s">
        <v>21</v>
      </c>
      <c r="AD27" s="2356">
        <v>6</v>
      </c>
      <c r="AE27" s="2356">
        <v>3709</v>
      </c>
      <c r="AF27" s="2356">
        <v>3587</v>
      </c>
      <c r="AG27" s="2356">
        <v>122</v>
      </c>
      <c r="AH27" s="2356">
        <v>121</v>
      </c>
      <c r="AI27" s="2356">
        <v>1039</v>
      </c>
      <c r="AJ27" s="2356">
        <v>936</v>
      </c>
      <c r="AK27" s="2356">
        <v>846</v>
      </c>
      <c r="AL27" s="2356" t="s">
        <v>21</v>
      </c>
      <c r="AM27" s="2356" t="s">
        <v>21</v>
      </c>
      <c r="AN27" s="2356">
        <v>846</v>
      </c>
      <c r="AO27" s="2356">
        <v>846</v>
      </c>
      <c r="AP27" s="2356" t="s">
        <v>21</v>
      </c>
      <c r="AQ27" s="2356" t="s">
        <v>21</v>
      </c>
      <c r="AR27" s="2356">
        <v>180</v>
      </c>
      <c r="AS27" s="630" t="s">
        <v>29</v>
      </c>
      <c r="AT27" s="632" t="s">
        <v>26</v>
      </c>
      <c r="AU27" s="88" t="s">
        <v>26</v>
      </c>
      <c r="AV27" s="89" t="s">
        <v>26</v>
      </c>
      <c r="AW27" s="132" t="s">
        <v>170</v>
      </c>
      <c r="AX27" s="2356">
        <v>15980</v>
      </c>
      <c r="AY27" s="2356">
        <v>15995</v>
      </c>
      <c r="AZ27" s="2356" t="s">
        <v>21</v>
      </c>
      <c r="BA27" s="2356">
        <v>1920</v>
      </c>
      <c r="BB27" s="2356">
        <v>14075</v>
      </c>
      <c r="BC27" s="2356">
        <v>14075</v>
      </c>
      <c r="BD27" s="2356" t="s">
        <v>21</v>
      </c>
      <c r="BE27" s="2356" t="s">
        <v>21</v>
      </c>
      <c r="BF27" s="2356">
        <v>27</v>
      </c>
      <c r="BG27" s="2356" t="s">
        <v>21</v>
      </c>
      <c r="BH27" s="2356" t="s">
        <v>21</v>
      </c>
      <c r="BI27" s="2356" t="s">
        <v>21</v>
      </c>
      <c r="BJ27" s="2356" t="s">
        <v>21</v>
      </c>
      <c r="BK27" s="2356" t="s">
        <v>21</v>
      </c>
      <c r="BL27" s="2356" t="s">
        <v>21</v>
      </c>
      <c r="BM27" s="2356" t="s">
        <v>21</v>
      </c>
      <c r="BN27" s="2356" t="s">
        <v>21</v>
      </c>
      <c r="BO27" s="2356" t="s">
        <v>21</v>
      </c>
      <c r="BP27" s="630" t="s">
        <v>29</v>
      </c>
      <c r="BQ27" s="632" t="s">
        <v>26</v>
      </c>
    </row>
    <row r="28" spans="1:69" ht="7.5" customHeight="1">
      <c r="A28" s="88"/>
      <c r="B28" s="89"/>
      <c r="C28" s="134"/>
      <c r="D28" s="2356"/>
      <c r="E28" s="2356"/>
      <c r="F28" s="2356"/>
      <c r="G28" s="2356"/>
      <c r="H28" s="2356"/>
      <c r="I28" s="2356"/>
      <c r="J28" s="2356"/>
      <c r="K28" s="2356"/>
      <c r="L28" s="2356"/>
      <c r="M28" s="2356"/>
      <c r="N28" s="2356"/>
      <c r="O28" s="2356"/>
      <c r="P28" s="2356"/>
      <c r="Q28" s="2356"/>
      <c r="R28" s="2356"/>
      <c r="S28" s="2356"/>
      <c r="T28" s="2356"/>
      <c r="U28" s="2356"/>
      <c r="V28" s="633"/>
      <c r="W28" s="632"/>
      <c r="X28" s="88"/>
      <c r="Y28" s="89"/>
      <c r="Z28" s="134"/>
      <c r="AA28" s="2356"/>
      <c r="AB28" s="2356"/>
      <c r="AC28" s="2356"/>
      <c r="AD28" s="2356"/>
      <c r="AE28" s="2356"/>
      <c r="AF28" s="2356"/>
      <c r="AG28" s="2356"/>
      <c r="AH28" s="2356"/>
      <c r="AI28" s="2356"/>
      <c r="AJ28" s="2356"/>
      <c r="AK28" s="2356"/>
      <c r="AL28" s="2356"/>
      <c r="AM28" s="2356"/>
      <c r="AN28" s="2356"/>
      <c r="AO28" s="2356"/>
      <c r="AP28" s="2356"/>
      <c r="AQ28" s="2356"/>
      <c r="AR28" s="2356"/>
      <c r="AS28" s="633"/>
      <c r="AT28" s="632"/>
      <c r="AU28" s="88"/>
      <c r="AV28" s="89"/>
      <c r="AW28" s="134"/>
      <c r="AX28" s="2356"/>
      <c r="AY28" s="2356"/>
      <c r="AZ28" s="2356"/>
      <c r="BA28" s="2356"/>
      <c r="BB28" s="2356"/>
      <c r="BC28" s="2356"/>
      <c r="BD28" s="2356"/>
      <c r="BE28" s="2356"/>
      <c r="BF28" s="2356"/>
      <c r="BG28" s="2356"/>
      <c r="BH28" s="2356"/>
      <c r="BI28" s="2356"/>
      <c r="BJ28" s="2356"/>
      <c r="BK28" s="2356"/>
      <c r="BL28" s="2356"/>
      <c r="BM28" s="2356"/>
      <c r="BN28" s="2356"/>
      <c r="BO28" s="2356"/>
      <c r="BP28" s="633"/>
      <c r="BQ28" s="632"/>
    </row>
    <row r="29" spans="1:69" ht="15" customHeight="1">
      <c r="A29" s="88" t="s">
        <v>777</v>
      </c>
      <c r="B29" s="89" t="s">
        <v>23</v>
      </c>
      <c r="C29" s="135" t="s">
        <v>171</v>
      </c>
      <c r="D29" s="2356">
        <v>46042</v>
      </c>
      <c r="E29" s="2356">
        <v>45980</v>
      </c>
      <c r="F29" s="2356">
        <v>1280</v>
      </c>
      <c r="G29" s="2356">
        <v>2639</v>
      </c>
      <c r="H29" s="2356">
        <v>42062</v>
      </c>
      <c r="I29" s="2356">
        <v>40893</v>
      </c>
      <c r="J29" s="2356">
        <v>1169</v>
      </c>
      <c r="K29" s="2356">
        <v>108</v>
      </c>
      <c r="L29" s="2356">
        <v>6332</v>
      </c>
      <c r="M29" s="2356">
        <v>106</v>
      </c>
      <c r="N29" s="2356">
        <v>110</v>
      </c>
      <c r="O29" s="2356">
        <v>39</v>
      </c>
      <c r="P29" s="2356" t="s">
        <v>21</v>
      </c>
      <c r="Q29" s="2356">
        <v>71</v>
      </c>
      <c r="R29" s="2356">
        <v>63</v>
      </c>
      <c r="S29" s="2356">
        <v>8</v>
      </c>
      <c r="T29" s="2356" t="s">
        <v>21</v>
      </c>
      <c r="U29" s="2356">
        <v>128</v>
      </c>
      <c r="V29" s="630" t="s">
        <v>30</v>
      </c>
      <c r="W29" s="631" t="s">
        <v>778</v>
      </c>
      <c r="X29" s="88" t="s">
        <v>777</v>
      </c>
      <c r="Y29" s="89" t="s">
        <v>23</v>
      </c>
      <c r="Z29" s="135" t="s">
        <v>171</v>
      </c>
      <c r="AA29" s="2356">
        <v>1106</v>
      </c>
      <c r="AB29" s="2356">
        <v>879</v>
      </c>
      <c r="AC29" s="2356" t="s">
        <v>21</v>
      </c>
      <c r="AD29" s="2356" t="s">
        <v>21</v>
      </c>
      <c r="AE29" s="2356">
        <v>879</v>
      </c>
      <c r="AF29" s="2356">
        <v>790</v>
      </c>
      <c r="AG29" s="2356">
        <v>89</v>
      </c>
      <c r="AH29" s="2356">
        <v>107</v>
      </c>
      <c r="AI29" s="2356">
        <v>1026</v>
      </c>
      <c r="AJ29" s="2356">
        <v>262</v>
      </c>
      <c r="AK29" s="2356">
        <v>309</v>
      </c>
      <c r="AL29" s="2356" t="s">
        <v>21</v>
      </c>
      <c r="AM29" s="2356" t="s">
        <v>21</v>
      </c>
      <c r="AN29" s="2356">
        <v>309</v>
      </c>
      <c r="AO29" s="2356">
        <v>309</v>
      </c>
      <c r="AP29" s="2356" t="s">
        <v>21</v>
      </c>
      <c r="AQ29" s="2356" t="s">
        <v>21</v>
      </c>
      <c r="AR29" s="2356">
        <v>127</v>
      </c>
      <c r="AS29" s="630" t="s">
        <v>30</v>
      </c>
      <c r="AT29" s="631" t="s">
        <v>778</v>
      </c>
      <c r="AU29" s="88" t="s">
        <v>777</v>
      </c>
      <c r="AV29" s="89" t="s">
        <v>23</v>
      </c>
      <c r="AW29" s="135" t="s">
        <v>171</v>
      </c>
      <c r="AX29" s="2356">
        <v>5420</v>
      </c>
      <c r="AY29" s="2356">
        <v>5422</v>
      </c>
      <c r="AZ29" s="2356" t="s">
        <v>21</v>
      </c>
      <c r="BA29" s="2356">
        <v>578</v>
      </c>
      <c r="BB29" s="2356">
        <v>4844</v>
      </c>
      <c r="BC29" s="2356">
        <v>4844</v>
      </c>
      <c r="BD29" s="2356" t="s">
        <v>21</v>
      </c>
      <c r="BE29" s="2356" t="s">
        <v>21</v>
      </c>
      <c r="BF29" s="2356">
        <v>33</v>
      </c>
      <c r="BG29" s="2356" t="s">
        <v>21</v>
      </c>
      <c r="BH29" s="2356" t="s">
        <v>21</v>
      </c>
      <c r="BI29" s="2356" t="s">
        <v>21</v>
      </c>
      <c r="BJ29" s="2356" t="s">
        <v>21</v>
      </c>
      <c r="BK29" s="2356" t="s">
        <v>21</v>
      </c>
      <c r="BL29" s="2356" t="s">
        <v>21</v>
      </c>
      <c r="BM29" s="2356" t="s">
        <v>21</v>
      </c>
      <c r="BN29" s="2356" t="s">
        <v>21</v>
      </c>
      <c r="BO29" s="2356" t="s">
        <v>21</v>
      </c>
      <c r="BP29" s="630" t="s">
        <v>30</v>
      </c>
      <c r="BQ29" s="631" t="s">
        <v>778</v>
      </c>
    </row>
    <row r="30" spans="1:69" ht="15" customHeight="1">
      <c r="A30" s="88" t="s">
        <v>26</v>
      </c>
      <c r="B30" s="89" t="s">
        <v>26</v>
      </c>
      <c r="C30" s="135" t="s">
        <v>172</v>
      </c>
      <c r="D30" s="2356">
        <v>41130</v>
      </c>
      <c r="E30" s="2356">
        <v>41027</v>
      </c>
      <c r="F30" s="2356">
        <v>1139</v>
      </c>
      <c r="G30" s="2356">
        <v>1750</v>
      </c>
      <c r="H30" s="2356">
        <v>38138</v>
      </c>
      <c r="I30" s="2356">
        <v>37068</v>
      </c>
      <c r="J30" s="2356">
        <v>1070</v>
      </c>
      <c r="K30" s="2356">
        <v>101</v>
      </c>
      <c r="L30" s="2356">
        <v>6325</v>
      </c>
      <c r="M30" s="2356">
        <v>111</v>
      </c>
      <c r="N30" s="2356">
        <v>115</v>
      </c>
      <c r="O30" s="2356">
        <v>37</v>
      </c>
      <c r="P30" s="2356" t="s">
        <v>21</v>
      </c>
      <c r="Q30" s="2356">
        <v>78</v>
      </c>
      <c r="R30" s="2356">
        <v>68</v>
      </c>
      <c r="S30" s="2356">
        <v>10</v>
      </c>
      <c r="T30" s="2356" t="s">
        <v>21</v>
      </c>
      <c r="U30" s="2356">
        <v>124</v>
      </c>
      <c r="V30" s="633" t="s">
        <v>31</v>
      </c>
      <c r="W30" s="632" t="s">
        <v>26</v>
      </c>
      <c r="X30" s="88" t="s">
        <v>26</v>
      </c>
      <c r="Y30" s="89" t="s">
        <v>26</v>
      </c>
      <c r="Z30" s="135" t="s">
        <v>172</v>
      </c>
      <c r="AA30" s="2356">
        <v>973</v>
      </c>
      <c r="AB30" s="2356">
        <v>787</v>
      </c>
      <c r="AC30" s="2356" t="s">
        <v>21</v>
      </c>
      <c r="AD30" s="2356" t="s">
        <v>21</v>
      </c>
      <c r="AE30" s="2356">
        <v>787</v>
      </c>
      <c r="AF30" s="2356">
        <v>715</v>
      </c>
      <c r="AG30" s="2356">
        <v>72</v>
      </c>
      <c r="AH30" s="2356">
        <v>100</v>
      </c>
      <c r="AI30" s="2356">
        <v>1112</v>
      </c>
      <c r="AJ30" s="2356">
        <v>250</v>
      </c>
      <c r="AK30" s="2356">
        <v>260</v>
      </c>
      <c r="AL30" s="2356" t="s">
        <v>21</v>
      </c>
      <c r="AM30" s="2356" t="s">
        <v>21</v>
      </c>
      <c r="AN30" s="2356">
        <v>260</v>
      </c>
      <c r="AO30" s="2356">
        <v>260</v>
      </c>
      <c r="AP30" s="2356" t="s">
        <v>21</v>
      </c>
      <c r="AQ30" s="2356" t="s">
        <v>21</v>
      </c>
      <c r="AR30" s="2356">
        <v>117</v>
      </c>
      <c r="AS30" s="633" t="s">
        <v>31</v>
      </c>
      <c r="AT30" s="632" t="s">
        <v>26</v>
      </c>
      <c r="AU30" s="88" t="s">
        <v>26</v>
      </c>
      <c r="AV30" s="89" t="s">
        <v>26</v>
      </c>
      <c r="AW30" s="135" t="s">
        <v>172</v>
      </c>
      <c r="AX30" s="2356">
        <v>4757</v>
      </c>
      <c r="AY30" s="2356">
        <v>4757</v>
      </c>
      <c r="AZ30" s="2356" t="s">
        <v>21</v>
      </c>
      <c r="BA30" s="2356">
        <v>571</v>
      </c>
      <c r="BB30" s="2356">
        <v>4186</v>
      </c>
      <c r="BC30" s="2356">
        <v>4186</v>
      </c>
      <c r="BD30" s="2356" t="s">
        <v>21</v>
      </c>
      <c r="BE30" s="2356" t="s">
        <v>21</v>
      </c>
      <c r="BF30" s="2356">
        <v>30</v>
      </c>
      <c r="BG30" s="2356" t="s">
        <v>21</v>
      </c>
      <c r="BH30" s="2356" t="s">
        <v>21</v>
      </c>
      <c r="BI30" s="2356" t="s">
        <v>21</v>
      </c>
      <c r="BJ30" s="2356" t="s">
        <v>21</v>
      </c>
      <c r="BK30" s="2356" t="s">
        <v>21</v>
      </c>
      <c r="BL30" s="2356" t="s">
        <v>21</v>
      </c>
      <c r="BM30" s="2356" t="s">
        <v>21</v>
      </c>
      <c r="BN30" s="2356" t="s">
        <v>21</v>
      </c>
      <c r="BO30" s="2356" t="s">
        <v>21</v>
      </c>
      <c r="BP30" s="633" t="s">
        <v>31</v>
      </c>
      <c r="BQ30" s="632" t="s">
        <v>26</v>
      </c>
    </row>
    <row r="31" spans="1:69" ht="15" customHeight="1">
      <c r="A31" s="88" t="s">
        <v>26</v>
      </c>
      <c r="B31" s="89" t="s">
        <v>26</v>
      </c>
      <c r="C31" s="135" t="s">
        <v>173</v>
      </c>
      <c r="D31" s="2356">
        <v>43935</v>
      </c>
      <c r="E31" s="2356">
        <v>43523</v>
      </c>
      <c r="F31" s="2356">
        <v>1179</v>
      </c>
      <c r="G31" s="2356">
        <v>1712</v>
      </c>
      <c r="H31" s="2356">
        <v>40632</v>
      </c>
      <c r="I31" s="2356">
        <v>39550</v>
      </c>
      <c r="J31" s="2356">
        <v>1082</v>
      </c>
      <c r="K31" s="2356">
        <v>99</v>
      </c>
      <c r="L31" s="2356">
        <v>6639</v>
      </c>
      <c r="M31" s="2356">
        <v>88</v>
      </c>
      <c r="N31" s="2356">
        <v>90</v>
      </c>
      <c r="O31" s="2356">
        <v>39</v>
      </c>
      <c r="P31" s="2356" t="s">
        <v>21</v>
      </c>
      <c r="Q31" s="2356">
        <v>51</v>
      </c>
      <c r="R31" s="2356">
        <v>44</v>
      </c>
      <c r="S31" s="2356">
        <v>7</v>
      </c>
      <c r="T31" s="2356" t="s">
        <v>21</v>
      </c>
      <c r="U31" s="2356">
        <v>122</v>
      </c>
      <c r="V31" s="633" t="s">
        <v>32</v>
      </c>
      <c r="W31" s="632" t="s">
        <v>26</v>
      </c>
      <c r="X31" s="88" t="s">
        <v>26</v>
      </c>
      <c r="Y31" s="89" t="s">
        <v>26</v>
      </c>
      <c r="Z31" s="135" t="s">
        <v>173</v>
      </c>
      <c r="AA31" s="2356">
        <v>994</v>
      </c>
      <c r="AB31" s="2356">
        <v>865</v>
      </c>
      <c r="AC31" s="2356" t="s">
        <v>21</v>
      </c>
      <c r="AD31" s="2356" t="s">
        <v>21</v>
      </c>
      <c r="AE31" s="2356">
        <v>865</v>
      </c>
      <c r="AF31" s="2356">
        <v>802</v>
      </c>
      <c r="AG31" s="2356">
        <v>63</v>
      </c>
      <c r="AH31" s="2356">
        <v>98</v>
      </c>
      <c r="AI31" s="2356">
        <v>1142</v>
      </c>
      <c r="AJ31" s="2356">
        <v>306</v>
      </c>
      <c r="AK31" s="2356">
        <v>286</v>
      </c>
      <c r="AL31" s="2356" t="s">
        <v>21</v>
      </c>
      <c r="AM31" s="2356" t="s">
        <v>21</v>
      </c>
      <c r="AN31" s="2356">
        <v>286</v>
      </c>
      <c r="AO31" s="2356">
        <v>286</v>
      </c>
      <c r="AP31" s="2356" t="s">
        <v>21</v>
      </c>
      <c r="AQ31" s="2356" t="s">
        <v>21</v>
      </c>
      <c r="AR31" s="2356">
        <v>137</v>
      </c>
      <c r="AS31" s="633" t="s">
        <v>32</v>
      </c>
      <c r="AT31" s="632" t="s">
        <v>26</v>
      </c>
      <c r="AU31" s="88" t="s">
        <v>26</v>
      </c>
      <c r="AV31" s="89" t="s">
        <v>26</v>
      </c>
      <c r="AW31" s="135" t="s">
        <v>173</v>
      </c>
      <c r="AX31" s="2356">
        <v>4793</v>
      </c>
      <c r="AY31" s="2356">
        <v>4798</v>
      </c>
      <c r="AZ31" s="2356" t="s">
        <v>21</v>
      </c>
      <c r="BA31" s="2356">
        <v>526</v>
      </c>
      <c r="BB31" s="2356">
        <v>4272</v>
      </c>
      <c r="BC31" s="2356">
        <v>4272</v>
      </c>
      <c r="BD31" s="2356" t="s">
        <v>21</v>
      </c>
      <c r="BE31" s="2356" t="s">
        <v>21</v>
      </c>
      <c r="BF31" s="2356">
        <v>25</v>
      </c>
      <c r="BG31" s="2356" t="s">
        <v>21</v>
      </c>
      <c r="BH31" s="2356" t="s">
        <v>21</v>
      </c>
      <c r="BI31" s="2356" t="s">
        <v>21</v>
      </c>
      <c r="BJ31" s="2356" t="s">
        <v>21</v>
      </c>
      <c r="BK31" s="2356" t="s">
        <v>21</v>
      </c>
      <c r="BL31" s="2356" t="s">
        <v>21</v>
      </c>
      <c r="BM31" s="2356" t="s">
        <v>21</v>
      </c>
      <c r="BN31" s="2356" t="s">
        <v>21</v>
      </c>
      <c r="BO31" s="2356" t="s">
        <v>21</v>
      </c>
      <c r="BP31" s="633" t="s">
        <v>32</v>
      </c>
      <c r="BQ31" s="632" t="s">
        <v>26</v>
      </c>
    </row>
    <row r="32" spans="1:69" ht="15" customHeight="1">
      <c r="A32" s="88" t="s">
        <v>26</v>
      </c>
      <c r="B32" s="89" t="s">
        <v>26</v>
      </c>
      <c r="C32" s="135" t="s">
        <v>174</v>
      </c>
      <c r="D32" s="2356">
        <v>45150</v>
      </c>
      <c r="E32" s="2356">
        <v>43981</v>
      </c>
      <c r="F32" s="2356">
        <v>1184</v>
      </c>
      <c r="G32" s="2356">
        <v>1849</v>
      </c>
      <c r="H32" s="2356">
        <v>40947</v>
      </c>
      <c r="I32" s="2356">
        <v>39941</v>
      </c>
      <c r="J32" s="2356">
        <v>1006</v>
      </c>
      <c r="K32" s="2356">
        <v>56</v>
      </c>
      <c r="L32" s="2356">
        <v>7774</v>
      </c>
      <c r="M32" s="2356">
        <v>190</v>
      </c>
      <c r="N32" s="2356">
        <v>60</v>
      </c>
      <c r="O32" s="2356">
        <v>36</v>
      </c>
      <c r="P32" s="2356" t="s">
        <v>21</v>
      </c>
      <c r="Q32" s="2356">
        <v>24</v>
      </c>
      <c r="R32" s="2356">
        <v>23</v>
      </c>
      <c r="S32" s="2356">
        <v>1</v>
      </c>
      <c r="T32" s="2356" t="s">
        <v>21</v>
      </c>
      <c r="U32" s="2356">
        <v>252</v>
      </c>
      <c r="V32" s="633" t="s">
        <v>33</v>
      </c>
      <c r="W32" s="632" t="s">
        <v>26</v>
      </c>
      <c r="X32" s="88" t="s">
        <v>26</v>
      </c>
      <c r="Y32" s="89" t="s">
        <v>26</v>
      </c>
      <c r="Z32" s="135" t="s">
        <v>174</v>
      </c>
      <c r="AA32" s="2356">
        <v>940</v>
      </c>
      <c r="AB32" s="2356">
        <v>955</v>
      </c>
      <c r="AC32" s="2356" t="s">
        <v>21</v>
      </c>
      <c r="AD32" s="2356" t="s">
        <v>21</v>
      </c>
      <c r="AE32" s="2356">
        <v>955</v>
      </c>
      <c r="AF32" s="2356">
        <v>909</v>
      </c>
      <c r="AG32" s="2356">
        <v>46</v>
      </c>
      <c r="AH32" s="2356">
        <v>55</v>
      </c>
      <c r="AI32" s="2356">
        <v>1084</v>
      </c>
      <c r="AJ32" s="2356">
        <v>296</v>
      </c>
      <c r="AK32" s="2356">
        <v>283</v>
      </c>
      <c r="AL32" s="2356" t="s">
        <v>21</v>
      </c>
      <c r="AM32" s="2356" t="s">
        <v>21</v>
      </c>
      <c r="AN32" s="2356">
        <v>283</v>
      </c>
      <c r="AO32" s="2356">
        <v>283</v>
      </c>
      <c r="AP32" s="2356" t="s">
        <v>21</v>
      </c>
      <c r="AQ32" s="2356" t="s">
        <v>21</v>
      </c>
      <c r="AR32" s="2356">
        <v>150</v>
      </c>
      <c r="AS32" s="633" t="s">
        <v>33</v>
      </c>
      <c r="AT32" s="632" t="s">
        <v>26</v>
      </c>
      <c r="AU32" s="88" t="s">
        <v>26</v>
      </c>
      <c r="AV32" s="89" t="s">
        <v>26</v>
      </c>
      <c r="AW32" s="135" t="s">
        <v>174</v>
      </c>
      <c r="AX32" s="2356">
        <v>5333</v>
      </c>
      <c r="AY32" s="2356">
        <v>5326</v>
      </c>
      <c r="AZ32" s="2356" t="s">
        <v>21</v>
      </c>
      <c r="BA32" s="2356">
        <v>635</v>
      </c>
      <c r="BB32" s="2356">
        <v>4691</v>
      </c>
      <c r="BC32" s="2356">
        <v>4691</v>
      </c>
      <c r="BD32" s="2356" t="s">
        <v>21</v>
      </c>
      <c r="BE32" s="2356" t="s">
        <v>21</v>
      </c>
      <c r="BF32" s="2356">
        <v>38</v>
      </c>
      <c r="BG32" s="2356" t="s">
        <v>21</v>
      </c>
      <c r="BH32" s="2356" t="s">
        <v>21</v>
      </c>
      <c r="BI32" s="2356" t="s">
        <v>21</v>
      </c>
      <c r="BJ32" s="2356" t="s">
        <v>21</v>
      </c>
      <c r="BK32" s="2356" t="s">
        <v>21</v>
      </c>
      <c r="BL32" s="2356" t="s">
        <v>21</v>
      </c>
      <c r="BM32" s="2356" t="s">
        <v>21</v>
      </c>
      <c r="BN32" s="2356" t="s">
        <v>21</v>
      </c>
      <c r="BO32" s="2356" t="s">
        <v>21</v>
      </c>
      <c r="BP32" s="633" t="s">
        <v>33</v>
      </c>
      <c r="BQ32" s="632" t="s">
        <v>26</v>
      </c>
    </row>
    <row r="33" spans="1:69" ht="15" customHeight="1">
      <c r="A33" s="88" t="s">
        <v>26</v>
      </c>
      <c r="B33" s="89" t="s">
        <v>26</v>
      </c>
      <c r="C33" s="135" t="s">
        <v>175</v>
      </c>
      <c r="D33" s="2356">
        <v>42542</v>
      </c>
      <c r="E33" s="2356">
        <v>43558</v>
      </c>
      <c r="F33" s="2356">
        <v>1031</v>
      </c>
      <c r="G33" s="2356">
        <v>1853</v>
      </c>
      <c r="H33" s="2356">
        <v>40674</v>
      </c>
      <c r="I33" s="2356">
        <v>39688</v>
      </c>
      <c r="J33" s="2356">
        <v>986</v>
      </c>
      <c r="K33" s="2356">
        <v>24</v>
      </c>
      <c r="L33" s="2356">
        <v>6725</v>
      </c>
      <c r="M33" s="2356">
        <v>54</v>
      </c>
      <c r="N33" s="2356">
        <v>97</v>
      </c>
      <c r="O33" s="2356">
        <v>36</v>
      </c>
      <c r="P33" s="2356" t="s">
        <v>21</v>
      </c>
      <c r="Q33" s="2356">
        <v>61</v>
      </c>
      <c r="R33" s="2356">
        <v>60</v>
      </c>
      <c r="S33" s="2356">
        <v>1</v>
      </c>
      <c r="T33" s="2356" t="s">
        <v>21</v>
      </c>
      <c r="U33" s="2356">
        <v>209</v>
      </c>
      <c r="V33" s="633" t="s">
        <v>34</v>
      </c>
      <c r="W33" s="632" t="s">
        <v>26</v>
      </c>
      <c r="X33" s="88" t="s">
        <v>26</v>
      </c>
      <c r="Y33" s="89" t="s">
        <v>26</v>
      </c>
      <c r="Z33" s="135" t="s">
        <v>175</v>
      </c>
      <c r="AA33" s="2356">
        <v>849</v>
      </c>
      <c r="AB33" s="2356">
        <v>859</v>
      </c>
      <c r="AC33" s="2356" t="s">
        <v>21</v>
      </c>
      <c r="AD33" s="2356" t="s">
        <v>21</v>
      </c>
      <c r="AE33" s="2356">
        <v>859</v>
      </c>
      <c r="AF33" s="2356">
        <v>837</v>
      </c>
      <c r="AG33" s="2356">
        <v>22</v>
      </c>
      <c r="AH33" s="2356">
        <v>24</v>
      </c>
      <c r="AI33" s="2356">
        <v>1049</v>
      </c>
      <c r="AJ33" s="2356">
        <v>312</v>
      </c>
      <c r="AK33" s="2356">
        <v>282</v>
      </c>
      <c r="AL33" s="2356" t="s">
        <v>21</v>
      </c>
      <c r="AM33" s="2356" t="s">
        <v>21</v>
      </c>
      <c r="AN33" s="2356">
        <v>282</v>
      </c>
      <c r="AO33" s="2356">
        <v>282</v>
      </c>
      <c r="AP33" s="2356" t="s">
        <v>21</v>
      </c>
      <c r="AQ33" s="2356" t="s">
        <v>21</v>
      </c>
      <c r="AR33" s="2356">
        <v>180</v>
      </c>
      <c r="AS33" s="633" t="s">
        <v>34</v>
      </c>
      <c r="AT33" s="632" t="s">
        <v>26</v>
      </c>
      <c r="AU33" s="88" t="s">
        <v>26</v>
      </c>
      <c r="AV33" s="89" t="s">
        <v>26</v>
      </c>
      <c r="AW33" s="135" t="s">
        <v>175</v>
      </c>
      <c r="AX33" s="2356">
        <v>5168</v>
      </c>
      <c r="AY33" s="2356">
        <v>5173</v>
      </c>
      <c r="AZ33" s="2356" t="s">
        <v>21</v>
      </c>
      <c r="BA33" s="2356">
        <v>622</v>
      </c>
      <c r="BB33" s="2356">
        <v>4551</v>
      </c>
      <c r="BC33" s="2356">
        <v>4551</v>
      </c>
      <c r="BD33" s="2356" t="s">
        <v>21</v>
      </c>
      <c r="BE33" s="2356" t="s">
        <v>21</v>
      </c>
      <c r="BF33" s="2356">
        <v>28</v>
      </c>
      <c r="BG33" s="2356" t="s">
        <v>21</v>
      </c>
      <c r="BH33" s="2356" t="s">
        <v>21</v>
      </c>
      <c r="BI33" s="2356" t="s">
        <v>21</v>
      </c>
      <c r="BJ33" s="2356" t="s">
        <v>21</v>
      </c>
      <c r="BK33" s="2356" t="s">
        <v>21</v>
      </c>
      <c r="BL33" s="2356" t="s">
        <v>21</v>
      </c>
      <c r="BM33" s="2356" t="s">
        <v>21</v>
      </c>
      <c r="BN33" s="2356" t="s">
        <v>21</v>
      </c>
      <c r="BO33" s="2356" t="s">
        <v>21</v>
      </c>
      <c r="BP33" s="633" t="s">
        <v>34</v>
      </c>
      <c r="BQ33" s="632" t="s">
        <v>26</v>
      </c>
    </row>
    <row r="34" spans="1:69" ht="15" customHeight="1">
      <c r="A34" s="88" t="s">
        <v>26</v>
      </c>
      <c r="B34" s="89" t="s">
        <v>26</v>
      </c>
      <c r="C34" s="135" t="s">
        <v>176</v>
      </c>
      <c r="D34" s="2356">
        <v>46259</v>
      </c>
      <c r="E34" s="2356">
        <v>45292</v>
      </c>
      <c r="F34" s="2356">
        <v>1010</v>
      </c>
      <c r="G34" s="2356">
        <v>2041</v>
      </c>
      <c r="H34" s="2356">
        <v>42241</v>
      </c>
      <c r="I34" s="2356">
        <v>41315</v>
      </c>
      <c r="J34" s="2356">
        <v>926</v>
      </c>
      <c r="K34" s="2356">
        <v>21</v>
      </c>
      <c r="L34" s="2356">
        <v>7700</v>
      </c>
      <c r="M34" s="2356">
        <v>53</v>
      </c>
      <c r="N34" s="2356">
        <v>48</v>
      </c>
      <c r="O34" s="2356">
        <v>36</v>
      </c>
      <c r="P34" s="2356" t="s">
        <v>21</v>
      </c>
      <c r="Q34" s="2356">
        <v>12</v>
      </c>
      <c r="R34" s="2356">
        <v>12</v>
      </c>
      <c r="S34" s="2356" t="s">
        <v>21</v>
      </c>
      <c r="T34" s="2356" t="s">
        <v>21</v>
      </c>
      <c r="U34" s="2356">
        <v>211</v>
      </c>
      <c r="V34" s="633" t="s">
        <v>35</v>
      </c>
      <c r="W34" s="632" t="s">
        <v>26</v>
      </c>
      <c r="X34" s="88" t="s">
        <v>26</v>
      </c>
      <c r="Y34" s="89" t="s">
        <v>26</v>
      </c>
      <c r="Z34" s="135" t="s">
        <v>176</v>
      </c>
      <c r="AA34" s="2356">
        <v>732</v>
      </c>
      <c r="AB34" s="2356">
        <v>720</v>
      </c>
      <c r="AC34" s="2356" t="s">
        <v>21</v>
      </c>
      <c r="AD34" s="2356">
        <v>1</v>
      </c>
      <c r="AE34" s="2356">
        <v>719</v>
      </c>
      <c r="AF34" s="2356">
        <v>697</v>
      </c>
      <c r="AG34" s="2356">
        <v>22</v>
      </c>
      <c r="AH34" s="2356">
        <v>21</v>
      </c>
      <c r="AI34" s="2356">
        <v>1050</v>
      </c>
      <c r="AJ34" s="2356">
        <v>312</v>
      </c>
      <c r="AK34" s="2356">
        <v>282</v>
      </c>
      <c r="AL34" s="2356" t="s">
        <v>21</v>
      </c>
      <c r="AM34" s="2356" t="s">
        <v>21</v>
      </c>
      <c r="AN34" s="2356">
        <v>282</v>
      </c>
      <c r="AO34" s="2356">
        <v>282</v>
      </c>
      <c r="AP34" s="2356" t="s">
        <v>21</v>
      </c>
      <c r="AQ34" s="2356" t="s">
        <v>21</v>
      </c>
      <c r="AR34" s="2356">
        <v>180</v>
      </c>
      <c r="AS34" s="633" t="s">
        <v>35</v>
      </c>
      <c r="AT34" s="632" t="s">
        <v>26</v>
      </c>
      <c r="AU34" s="88" t="s">
        <v>26</v>
      </c>
      <c r="AV34" s="89" t="s">
        <v>26</v>
      </c>
      <c r="AW34" s="135" t="s">
        <v>176</v>
      </c>
      <c r="AX34" s="2356">
        <v>5389</v>
      </c>
      <c r="AY34" s="2356">
        <v>5394</v>
      </c>
      <c r="AZ34" s="2356" t="s">
        <v>21</v>
      </c>
      <c r="BA34" s="2356">
        <v>631</v>
      </c>
      <c r="BB34" s="2356">
        <v>4763</v>
      </c>
      <c r="BC34" s="2356">
        <v>4763</v>
      </c>
      <c r="BD34" s="2356" t="s">
        <v>21</v>
      </c>
      <c r="BE34" s="2356" t="s">
        <v>21</v>
      </c>
      <c r="BF34" s="2356">
        <v>34</v>
      </c>
      <c r="BG34" s="2356" t="s">
        <v>21</v>
      </c>
      <c r="BH34" s="2356" t="s">
        <v>21</v>
      </c>
      <c r="BI34" s="2356" t="s">
        <v>21</v>
      </c>
      <c r="BJ34" s="2356" t="s">
        <v>21</v>
      </c>
      <c r="BK34" s="2356" t="s">
        <v>21</v>
      </c>
      <c r="BL34" s="2356" t="s">
        <v>21</v>
      </c>
      <c r="BM34" s="2356" t="s">
        <v>21</v>
      </c>
      <c r="BN34" s="2356" t="s">
        <v>21</v>
      </c>
      <c r="BO34" s="2356" t="s">
        <v>21</v>
      </c>
      <c r="BP34" s="633" t="s">
        <v>35</v>
      </c>
      <c r="BQ34" s="632" t="s">
        <v>26</v>
      </c>
    </row>
    <row r="35" spans="1:69" ht="15" customHeight="1">
      <c r="A35" s="88" t="s">
        <v>26</v>
      </c>
      <c r="B35" s="89" t="s">
        <v>26</v>
      </c>
      <c r="C35" s="135" t="s">
        <v>177</v>
      </c>
      <c r="D35" s="2356">
        <v>44673</v>
      </c>
      <c r="E35" s="2356">
        <v>45577</v>
      </c>
      <c r="F35" s="2356">
        <v>797</v>
      </c>
      <c r="G35" s="2356">
        <v>2401</v>
      </c>
      <c r="H35" s="2356">
        <v>42379</v>
      </c>
      <c r="I35" s="2356">
        <v>41388</v>
      </c>
      <c r="J35" s="2356">
        <v>991</v>
      </c>
      <c r="K35" s="2356">
        <v>17</v>
      </c>
      <c r="L35" s="2356">
        <v>6799</v>
      </c>
      <c r="M35" s="2356">
        <v>52</v>
      </c>
      <c r="N35" s="2356">
        <v>49</v>
      </c>
      <c r="O35" s="2356">
        <v>36</v>
      </c>
      <c r="P35" s="2356" t="s">
        <v>21</v>
      </c>
      <c r="Q35" s="2356">
        <v>13</v>
      </c>
      <c r="R35" s="2356">
        <v>13</v>
      </c>
      <c r="S35" s="2356" t="s">
        <v>21</v>
      </c>
      <c r="T35" s="2356" t="s">
        <v>21</v>
      </c>
      <c r="U35" s="2356">
        <v>211</v>
      </c>
      <c r="V35" s="633" t="s">
        <v>36</v>
      </c>
      <c r="W35" s="632" t="s">
        <v>26</v>
      </c>
      <c r="X35" s="88" t="s">
        <v>26</v>
      </c>
      <c r="Y35" s="89" t="s">
        <v>26</v>
      </c>
      <c r="Z35" s="135" t="s">
        <v>177</v>
      </c>
      <c r="AA35" s="2356">
        <v>310</v>
      </c>
      <c r="AB35" s="2356">
        <v>313</v>
      </c>
      <c r="AC35" s="2356" t="s">
        <v>21</v>
      </c>
      <c r="AD35" s="2356">
        <v>3</v>
      </c>
      <c r="AE35" s="2356">
        <v>310</v>
      </c>
      <c r="AF35" s="2356">
        <v>287</v>
      </c>
      <c r="AG35" s="2356">
        <v>23</v>
      </c>
      <c r="AH35" s="2356">
        <v>17</v>
      </c>
      <c r="AI35" s="2356">
        <v>1030</v>
      </c>
      <c r="AJ35" s="2356">
        <v>312</v>
      </c>
      <c r="AK35" s="2356">
        <v>282</v>
      </c>
      <c r="AL35" s="2356" t="s">
        <v>21</v>
      </c>
      <c r="AM35" s="2356" t="s">
        <v>21</v>
      </c>
      <c r="AN35" s="2356">
        <v>282</v>
      </c>
      <c r="AO35" s="2356">
        <v>282</v>
      </c>
      <c r="AP35" s="2356" t="s">
        <v>21</v>
      </c>
      <c r="AQ35" s="2356" t="s">
        <v>21</v>
      </c>
      <c r="AR35" s="2356">
        <v>180</v>
      </c>
      <c r="AS35" s="633" t="s">
        <v>36</v>
      </c>
      <c r="AT35" s="632" t="s">
        <v>26</v>
      </c>
      <c r="AU35" s="88" t="s">
        <v>26</v>
      </c>
      <c r="AV35" s="89" t="s">
        <v>26</v>
      </c>
      <c r="AW35" s="135" t="s">
        <v>177</v>
      </c>
      <c r="AX35" s="2356">
        <v>5443</v>
      </c>
      <c r="AY35" s="2356">
        <v>5454</v>
      </c>
      <c r="AZ35" s="2356" t="s">
        <v>21</v>
      </c>
      <c r="BA35" s="2356">
        <v>623</v>
      </c>
      <c r="BB35" s="2356">
        <v>4831</v>
      </c>
      <c r="BC35" s="2356">
        <v>4831</v>
      </c>
      <c r="BD35" s="2356" t="s">
        <v>21</v>
      </c>
      <c r="BE35" s="2356" t="s">
        <v>21</v>
      </c>
      <c r="BF35" s="2356">
        <v>28</v>
      </c>
      <c r="BG35" s="2356" t="s">
        <v>21</v>
      </c>
      <c r="BH35" s="2356" t="s">
        <v>21</v>
      </c>
      <c r="BI35" s="2356" t="s">
        <v>21</v>
      </c>
      <c r="BJ35" s="2356" t="s">
        <v>21</v>
      </c>
      <c r="BK35" s="2356" t="s">
        <v>21</v>
      </c>
      <c r="BL35" s="2356" t="s">
        <v>21</v>
      </c>
      <c r="BM35" s="2356" t="s">
        <v>21</v>
      </c>
      <c r="BN35" s="2356" t="s">
        <v>21</v>
      </c>
      <c r="BO35" s="2356" t="s">
        <v>21</v>
      </c>
      <c r="BP35" s="633" t="s">
        <v>36</v>
      </c>
      <c r="BQ35" s="632" t="s">
        <v>26</v>
      </c>
    </row>
    <row r="36" spans="1:69" ht="15" customHeight="1">
      <c r="A36" s="88" t="s">
        <v>26</v>
      </c>
      <c r="B36" s="89" t="s">
        <v>26</v>
      </c>
      <c r="C36" s="135" t="s">
        <v>178</v>
      </c>
      <c r="D36" s="2356">
        <v>44936</v>
      </c>
      <c r="E36" s="2356">
        <v>45294</v>
      </c>
      <c r="F36" s="2356">
        <v>758</v>
      </c>
      <c r="G36" s="2356">
        <v>2531</v>
      </c>
      <c r="H36" s="2356">
        <v>42005</v>
      </c>
      <c r="I36" s="2356">
        <v>41484</v>
      </c>
      <c r="J36" s="2356">
        <v>521</v>
      </c>
      <c r="K36" s="2356">
        <v>15</v>
      </c>
      <c r="L36" s="2356">
        <v>6445</v>
      </c>
      <c r="M36" s="2356">
        <v>52</v>
      </c>
      <c r="N36" s="2356">
        <v>49</v>
      </c>
      <c r="O36" s="2356">
        <v>36</v>
      </c>
      <c r="P36" s="2356" t="s">
        <v>21</v>
      </c>
      <c r="Q36" s="2356">
        <v>13</v>
      </c>
      <c r="R36" s="2356">
        <v>13</v>
      </c>
      <c r="S36" s="2356" t="s">
        <v>21</v>
      </c>
      <c r="T36" s="2356" t="s">
        <v>21</v>
      </c>
      <c r="U36" s="2356">
        <v>211</v>
      </c>
      <c r="V36" s="633" t="s">
        <v>37</v>
      </c>
      <c r="W36" s="632" t="s">
        <v>26</v>
      </c>
      <c r="X36" s="88" t="s">
        <v>26</v>
      </c>
      <c r="Y36" s="89" t="s">
        <v>26</v>
      </c>
      <c r="Z36" s="135" t="s">
        <v>178</v>
      </c>
      <c r="AA36" s="2356">
        <v>284</v>
      </c>
      <c r="AB36" s="2356">
        <v>300</v>
      </c>
      <c r="AC36" s="2356" t="s">
        <v>21</v>
      </c>
      <c r="AD36" s="2356">
        <v>2</v>
      </c>
      <c r="AE36" s="2356">
        <v>298</v>
      </c>
      <c r="AF36" s="2356">
        <v>269</v>
      </c>
      <c r="AG36" s="2356">
        <v>29</v>
      </c>
      <c r="AH36" s="2356">
        <v>15</v>
      </c>
      <c r="AI36" s="2356">
        <v>999</v>
      </c>
      <c r="AJ36" s="2356">
        <v>312</v>
      </c>
      <c r="AK36" s="2356">
        <v>282</v>
      </c>
      <c r="AL36" s="2356" t="s">
        <v>21</v>
      </c>
      <c r="AM36" s="2356" t="s">
        <v>21</v>
      </c>
      <c r="AN36" s="2356">
        <v>282</v>
      </c>
      <c r="AO36" s="2356">
        <v>282</v>
      </c>
      <c r="AP36" s="2356" t="s">
        <v>21</v>
      </c>
      <c r="AQ36" s="2356" t="s">
        <v>21</v>
      </c>
      <c r="AR36" s="2356">
        <v>180</v>
      </c>
      <c r="AS36" s="633" t="s">
        <v>37</v>
      </c>
      <c r="AT36" s="632" t="s">
        <v>26</v>
      </c>
      <c r="AU36" s="88" t="s">
        <v>26</v>
      </c>
      <c r="AV36" s="89" t="s">
        <v>26</v>
      </c>
      <c r="AW36" s="135" t="s">
        <v>178</v>
      </c>
      <c r="AX36" s="2356">
        <v>5447</v>
      </c>
      <c r="AY36" s="2356">
        <v>5452</v>
      </c>
      <c r="AZ36" s="2356" t="s">
        <v>21</v>
      </c>
      <c r="BA36" s="2356">
        <v>687</v>
      </c>
      <c r="BB36" s="2356">
        <v>4765</v>
      </c>
      <c r="BC36" s="2356">
        <v>4765</v>
      </c>
      <c r="BD36" s="2356" t="s">
        <v>21</v>
      </c>
      <c r="BE36" s="2356" t="s">
        <v>21</v>
      </c>
      <c r="BF36" s="2356">
        <v>28</v>
      </c>
      <c r="BG36" s="2356" t="s">
        <v>21</v>
      </c>
      <c r="BH36" s="2356" t="s">
        <v>21</v>
      </c>
      <c r="BI36" s="2356" t="s">
        <v>21</v>
      </c>
      <c r="BJ36" s="2356" t="s">
        <v>21</v>
      </c>
      <c r="BK36" s="2356" t="s">
        <v>21</v>
      </c>
      <c r="BL36" s="2356" t="s">
        <v>21</v>
      </c>
      <c r="BM36" s="2356" t="s">
        <v>21</v>
      </c>
      <c r="BN36" s="2356" t="s">
        <v>21</v>
      </c>
      <c r="BO36" s="2356" t="s">
        <v>21</v>
      </c>
      <c r="BP36" s="633" t="s">
        <v>37</v>
      </c>
      <c r="BQ36" s="632" t="s">
        <v>26</v>
      </c>
    </row>
    <row r="37" spans="1:69" ht="15" customHeight="1">
      <c r="A37" s="88" t="s">
        <v>26</v>
      </c>
      <c r="B37" s="89" t="s">
        <v>26</v>
      </c>
      <c r="C37" s="135" t="s">
        <v>179</v>
      </c>
      <c r="D37" s="2356">
        <v>44405</v>
      </c>
      <c r="E37" s="2356">
        <v>44836</v>
      </c>
      <c r="F37" s="2356">
        <v>748</v>
      </c>
      <c r="G37" s="2356">
        <v>2548</v>
      </c>
      <c r="H37" s="2356">
        <v>41540</v>
      </c>
      <c r="I37" s="2356">
        <v>40540</v>
      </c>
      <c r="J37" s="2356">
        <v>1001</v>
      </c>
      <c r="K37" s="2356">
        <v>17</v>
      </c>
      <c r="L37" s="2356">
        <v>6018</v>
      </c>
      <c r="M37" s="2356">
        <v>46</v>
      </c>
      <c r="N37" s="2356">
        <v>48</v>
      </c>
      <c r="O37" s="2356">
        <v>36</v>
      </c>
      <c r="P37" s="2356" t="s">
        <v>21</v>
      </c>
      <c r="Q37" s="2356">
        <v>12</v>
      </c>
      <c r="R37" s="2356">
        <v>12</v>
      </c>
      <c r="S37" s="2356" t="s">
        <v>21</v>
      </c>
      <c r="T37" s="2356" t="s">
        <v>21</v>
      </c>
      <c r="U37" s="2356">
        <v>206</v>
      </c>
      <c r="V37" s="633" t="s">
        <v>38</v>
      </c>
      <c r="W37" s="632" t="s">
        <v>26</v>
      </c>
      <c r="X37" s="88" t="s">
        <v>26</v>
      </c>
      <c r="Y37" s="89" t="s">
        <v>26</v>
      </c>
      <c r="Z37" s="135" t="s">
        <v>179</v>
      </c>
      <c r="AA37" s="2356">
        <v>555</v>
      </c>
      <c r="AB37" s="2356">
        <v>468</v>
      </c>
      <c r="AC37" s="2356" t="s">
        <v>21</v>
      </c>
      <c r="AD37" s="2356">
        <v>3</v>
      </c>
      <c r="AE37" s="2356">
        <v>465</v>
      </c>
      <c r="AF37" s="2356">
        <v>437</v>
      </c>
      <c r="AG37" s="2356">
        <v>28</v>
      </c>
      <c r="AH37" s="2356">
        <v>17</v>
      </c>
      <c r="AI37" s="2356">
        <v>1069</v>
      </c>
      <c r="AJ37" s="2356">
        <v>312</v>
      </c>
      <c r="AK37" s="2356">
        <v>282</v>
      </c>
      <c r="AL37" s="2356" t="s">
        <v>21</v>
      </c>
      <c r="AM37" s="2356" t="s">
        <v>21</v>
      </c>
      <c r="AN37" s="2356">
        <v>282</v>
      </c>
      <c r="AO37" s="2356">
        <v>282</v>
      </c>
      <c r="AP37" s="2356" t="s">
        <v>21</v>
      </c>
      <c r="AQ37" s="2356" t="s">
        <v>21</v>
      </c>
      <c r="AR37" s="2356">
        <v>180</v>
      </c>
      <c r="AS37" s="633" t="s">
        <v>38</v>
      </c>
      <c r="AT37" s="632" t="s">
        <v>26</v>
      </c>
      <c r="AU37" s="88" t="s">
        <v>26</v>
      </c>
      <c r="AV37" s="89" t="s">
        <v>26</v>
      </c>
      <c r="AW37" s="135" t="s">
        <v>179</v>
      </c>
      <c r="AX37" s="2356">
        <v>5808</v>
      </c>
      <c r="AY37" s="2356">
        <v>5813</v>
      </c>
      <c r="AZ37" s="2356" t="s">
        <v>21</v>
      </c>
      <c r="BA37" s="2356">
        <v>836</v>
      </c>
      <c r="BB37" s="2356">
        <v>4977</v>
      </c>
      <c r="BC37" s="2356">
        <v>4977</v>
      </c>
      <c r="BD37" s="2356" t="s">
        <v>21</v>
      </c>
      <c r="BE37" s="2356" t="s">
        <v>21</v>
      </c>
      <c r="BF37" s="2356">
        <v>28</v>
      </c>
      <c r="BG37" s="2356" t="s">
        <v>21</v>
      </c>
      <c r="BH37" s="2356" t="s">
        <v>21</v>
      </c>
      <c r="BI37" s="2356" t="s">
        <v>21</v>
      </c>
      <c r="BJ37" s="2356" t="s">
        <v>21</v>
      </c>
      <c r="BK37" s="2356" t="s">
        <v>21</v>
      </c>
      <c r="BL37" s="2356" t="s">
        <v>21</v>
      </c>
      <c r="BM37" s="2356" t="s">
        <v>21</v>
      </c>
      <c r="BN37" s="2356" t="s">
        <v>21</v>
      </c>
      <c r="BO37" s="2356" t="s">
        <v>21</v>
      </c>
      <c r="BP37" s="633" t="s">
        <v>38</v>
      </c>
      <c r="BQ37" s="632" t="s">
        <v>26</v>
      </c>
    </row>
    <row r="38" spans="1:69" ht="15" customHeight="1">
      <c r="A38" s="88" t="s">
        <v>26</v>
      </c>
      <c r="B38" s="89" t="s">
        <v>26</v>
      </c>
      <c r="C38" s="135" t="s">
        <v>180</v>
      </c>
      <c r="D38" s="2356">
        <v>45517</v>
      </c>
      <c r="E38" s="2356">
        <v>44547</v>
      </c>
      <c r="F38" s="2356">
        <v>789</v>
      </c>
      <c r="G38" s="2356">
        <v>2462</v>
      </c>
      <c r="H38" s="2356">
        <v>41296</v>
      </c>
      <c r="I38" s="2356">
        <v>40339</v>
      </c>
      <c r="J38" s="2356">
        <v>957</v>
      </c>
      <c r="K38" s="2356">
        <v>22</v>
      </c>
      <c r="L38" s="2356">
        <v>6985</v>
      </c>
      <c r="M38" s="2356">
        <v>48</v>
      </c>
      <c r="N38" s="2356">
        <v>44</v>
      </c>
      <c r="O38" s="2356">
        <v>36</v>
      </c>
      <c r="P38" s="2356" t="s">
        <v>21</v>
      </c>
      <c r="Q38" s="2356">
        <v>8</v>
      </c>
      <c r="R38" s="2356">
        <v>8</v>
      </c>
      <c r="S38" s="2356" t="s">
        <v>21</v>
      </c>
      <c r="T38" s="2356" t="s">
        <v>21</v>
      </c>
      <c r="U38" s="2356">
        <v>207</v>
      </c>
      <c r="V38" s="633" t="s">
        <v>39</v>
      </c>
      <c r="W38" s="632" t="s">
        <v>26</v>
      </c>
      <c r="X38" s="88" t="s">
        <v>26</v>
      </c>
      <c r="Y38" s="89" t="s">
        <v>26</v>
      </c>
      <c r="Z38" s="135" t="s">
        <v>180</v>
      </c>
      <c r="AA38" s="2356">
        <v>1671</v>
      </c>
      <c r="AB38" s="2356">
        <v>1756</v>
      </c>
      <c r="AC38" s="2356" t="s">
        <v>21</v>
      </c>
      <c r="AD38" s="2356">
        <v>3</v>
      </c>
      <c r="AE38" s="2356">
        <v>1753</v>
      </c>
      <c r="AF38" s="2356">
        <v>1722</v>
      </c>
      <c r="AG38" s="2356">
        <v>31</v>
      </c>
      <c r="AH38" s="2356">
        <v>22</v>
      </c>
      <c r="AI38" s="2356">
        <v>962</v>
      </c>
      <c r="AJ38" s="2356">
        <v>312</v>
      </c>
      <c r="AK38" s="2356">
        <v>282</v>
      </c>
      <c r="AL38" s="2356" t="s">
        <v>21</v>
      </c>
      <c r="AM38" s="2356" t="s">
        <v>21</v>
      </c>
      <c r="AN38" s="2356">
        <v>282</v>
      </c>
      <c r="AO38" s="2356">
        <v>282</v>
      </c>
      <c r="AP38" s="2356" t="s">
        <v>21</v>
      </c>
      <c r="AQ38" s="2356" t="s">
        <v>21</v>
      </c>
      <c r="AR38" s="2356">
        <v>180</v>
      </c>
      <c r="AS38" s="633" t="s">
        <v>39</v>
      </c>
      <c r="AT38" s="632" t="s">
        <v>26</v>
      </c>
      <c r="AU38" s="88" t="s">
        <v>26</v>
      </c>
      <c r="AV38" s="89" t="s">
        <v>26</v>
      </c>
      <c r="AW38" s="135" t="s">
        <v>180</v>
      </c>
      <c r="AX38" s="2356">
        <v>5412</v>
      </c>
      <c r="AY38" s="2356">
        <v>5417</v>
      </c>
      <c r="AZ38" s="2356" t="s">
        <v>21</v>
      </c>
      <c r="BA38" s="2356">
        <v>743</v>
      </c>
      <c r="BB38" s="2356">
        <v>4674</v>
      </c>
      <c r="BC38" s="2356">
        <v>4674</v>
      </c>
      <c r="BD38" s="2356" t="s">
        <v>21</v>
      </c>
      <c r="BE38" s="2356" t="s">
        <v>21</v>
      </c>
      <c r="BF38" s="2356">
        <v>28</v>
      </c>
      <c r="BG38" s="2356" t="s">
        <v>21</v>
      </c>
      <c r="BH38" s="2356" t="s">
        <v>21</v>
      </c>
      <c r="BI38" s="2356" t="s">
        <v>21</v>
      </c>
      <c r="BJ38" s="2356" t="s">
        <v>21</v>
      </c>
      <c r="BK38" s="2356" t="s">
        <v>21</v>
      </c>
      <c r="BL38" s="2356" t="s">
        <v>21</v>
      </c>
      <c r="BM38" s="2356" t="s">
        <v>21</v>
      </c>
      <c r="BN38" s="2356" t="s">
        <v>21</v>
      </c>
      <c r="BO38" s="2356" t="s">
        <v>21</v>
      </c>
      <c r="BP38" s="633" t="s">
        <v>39</v>
      </c>
      <c r="BQ38" s="632" t="s">
        <v>26</v>
      </c>
    </row>
    <row r="39" spans="1:69" ht="15" customHeight="1">
      <c r="A39" s="88" t="s">
        <v>26</v>
      </c>
      <c r="B39" s="89" t="s">
        <v>26</v>
      </c>
      <c r="C39" s="135" t="s">
        <v>181</v>
      </c>
      <c r="D39" s="2356">
        <v>43491</v>
      </c>
      <c r="E39" s="2356">
        <v>44075</v>
      </c>
      <c r="F39" s="2356">
        <v>846</v>
      </c>
      <c r="G39" s="2356">
        <v>1977</v>
      </c>
      <c r="H39" s="2356">
        <v>41252</v>
      </c>
      <c r="I39" s="2356">
        <v>40401</v>
      </c>
      <c r="J39" s="2356">
        <v>851</v>
      </c>
      <c r="K39" s="2356">
        <v>33</v>
      </c>
      <c r="L39" s="2356">
        <v>6385</v>
      </c>
      <c r="M39" s="2356">
        <v>46</v>
      </c>
      <c r="N39" s="2356">
        <v>48</v>
      </c>
      <c r="O39" s="2356">
        <v>36</v>
      </c>
      <c r="P39" s="2356" t="s">
        <v>21</v>
      </c>
      <c r="Q39" s="2356">
        <v>12</v>
      </c>
      <c r="R39" s="2356">
        <v>11</v>
      </c>
      <c r="S39" s="2356">
        <v>1</v>
      </c>
      <c r="T39" s="2356" t="s">
        <v>21</v>
      </c>
      <c r="U39" s="2356">
        <v>202</v>
      </c>
      <c r="V39" s="633" t="s">
        <v>40</v>
      </c>
      <c r="W39" s="632" t="s">
        <v>26</v>
      </c>
      <c r="X39" s="88" t="s">
        <v>26</v>
      </c>
      <c r="Y39" s="89" t="s">
        <v>26</v>
      </c>
      <c r="Z39" s="135" t="s">
        <v>181</v>
      </c>
      <c r="AA39" s="2356">
        <v>1476</v>
      </c>
      <c r="AB39" s="2356">
        <v>1357</v>
      </c>
      <c r="AC39" s="2356" t="s">
        <v>21</v>
      </c>
      <c r="AD39" s="2356" t="s">
        <v>21</v>
      </c>
      <c r="AE39" s="2356">
        <v>1357</v>
      </c>
      <c r="AF39" s="2356">
        <v>1318</v>
      </c>
      <c r="AG39" s="2356">
        <v>39</v>
      </c>
      <c r="AH39" s="2356">
        <v>33</v>
      </c>
      <c r="AI39" s="2356">
        <v>1048</v>
      </c>
      <c r="AJ39" s="2356">
        <v>312</v>
      </c>
      <c r="AK39" s="2356">
        <v>282</v>
      </c>
      <c r="AL39" s="2356" t="s">
        <v>21</v>
      </c>
      <c r="AM39" s="2356" t="s">
        <v>21</v>
      </c>
      <c r="AN39" s="2356">
        <v>282</v>
      </c>
      <c r="AO39" s="2356">
        <v>282</v>
      </c>
      <c r="AP39" s="2356" t="s">
        <v>21</v>
      </c>
      <c r="AQ39" s="2356" t="s">
        <v>21</v>
      </c>
      <c r="AR39" s="2356">
        <v>180</v>
      </c>
      <c r="AS39" s="633" t="s">
        <v>40</v>
      </c>
      <c r="AT39" s="632" t="s">
        <v>26</v>
      </c>
      <c r="AU39" s="88" t="s">
        <v>26</v>
      </c>
      <c r="AV39" s="89" t="s">
        <v>26</v>
      </c>
      <c r="AW39" s="135" t="s">
        <v>181</v>
      </c>
      <c r="AX39" s="2356">
        <v>5295</v>
      </c>
      <c r="AY39" s="2356">
        <v>5300</v>
      </c>
      <c r="AZ39" s="2356" t="s">
        <v>21</v>
      </c>
      <c r="BA39" s="2356">
        <v>587</v>
      </c>
      <c r="BB39" s="2356">
        <v>4713</v>
      </c>
      <c r="BC39" s="2356">
        <v>4713</v>
      </c>
      <c r="BD39" s="2356" t="s">
        <v>21</v>
      </c>
      <c r="BE39" s="2356" t="s">
        <v>21</v>
      </c>
      <c r="BF39" s="2356">
        <v>27</v>
      </c>
      <c r="BG39" s="2356" t="s">
        <v>21</v>
      </c>
      <c r="BH39" s="2356" t="s">
        <v>21</v>
      </c>
      <c r="BI39" s="2356" t="s">
        <v>21</v>
      </c>
      <c r="BJ39" s="2356" t="s">
        <v>21</v>
      </c>
      <c r="BK39" s="2356" t="s">
        <v>21</v>
      </c>
      <c r="BL39" s="2356" t="s">
        <v>21</v>
      </c>
      <c r="BM39" s="2356" t="s">
        <v>21</v>
      </c>
      <c r="BN39" s="2356" t="s">
        <v>21</v>
      </c>
      <c r="BO39" s="2356" t="s">
        <v>21</v>
      </c>
      <c r="BP39" s="633" t="s">
        <v>40</v>
      </c>
      <c r="BQ39" s="632" t="s">
        <v>26</v>
      </c>
    </row>
    <row r="40" spans="1:69" ht="15" customHeight="1">
      <c r="A40" s="104" t="s">
        <v>26</v>
      </c>
      <c r="B40" s="105" t="s">
        <v>26</v>
      </c>
      <c r="C40" s="1105" t="s">
        <v>182</v>
      </c>
      <c r="D40" s="2357">
        <v>44178</v>
      </c>
      <c r="E40" s="2357">
        <v>44237</v>
      </c>
      <c r="F40" s="2357">
        <v>845</v>
      </c>
      <c r="G40" s="2357">
        <v>2052</v>
      </c>
      <c r="H40" s="2357">
        <v>41340</v>
      </c>
      <c r="I40" s="2357">
        <v>40516</v>
      </c>
      <c r="J40" s="2357">
        <v>824</v>
      </c>
      <c r="K40" s="2357">
        <v>67</v>
      </c>
      <c r="L40" s="2357">
        <v>6297</v>
      </c>
      <c r="M40" s="2357">
        <v>106</v>
      </c>
      <c r="N40" s="2357">
        <v>59</v>
      </c>
      <c r="O40" s="2357">
        <v>36</v>
      </c>
      <c r="P40" s="2357" t="s">
        <v>21</v>
      </c>
      <c r="Q40" s="2357">
        <v>23</v>
      </c>
      <c r="R40" s="2357">
        <v>21</v>
      </c>
      <c r="S40" s="2357">
        <v>2</v>
      </c>
      <c r="T40" s="2357" t="s">
        <v>21</v>
      </c>
      <c r="U40" s="2357">
        <v>246</v>
      </c>
      <c r="V40" s="634" t="s">
        <v>41</v>
      </c>
      <c r="W40" s="635" t="s">
        <v>26</v>
      </c>
      <c r="X40" s="104" t="s">
        <v>26</v>
      </c>
      <c r="Y40" s="105" t="s">
        <v>26</v>
      </c>
      <c r="Z40" s="1105" t="s">
        <v>182</v>
      </c>
      <c r="AA40" s="2357">
        <v>658</v>
      </c>
      <c r="AB40" s="2357">
        <v>602</v>
      </c>
      <c r="AC40" s="2357" t="s">
        <v>21</v>
      </c>
      <c r="AD40" s="2357">
        <v>3</v>
      </c>
      <c r="AE40" s="2357">
        <v>599</v>
      </c>
      <c r="AF40" s="2357">
        <v>547</v>
      </c>
      <c r="AG40" s="2357">
        <v>52</v>
      </c>
      <c r="AH40" s="2357">
        <v>66</v>
      </c>
      <c r="AI40" s="2357">
        <v>1039</v>
      </c>
      <c r="AJ40" s="2357">
        <v>312</v>
      </c>
      <c r="AK40" s="2357">
        <v>282</v>
      </c>
      <c r="AL40" s="2357" t="s">
        <v>21</v>
      </c>
      <c r="AM40" s="2357" t="s">
        <v>21</v>
      </c>
      <c r="AN40" s="2357">
        <v>282</v>
      </c>
      <c r="AO40" s="2357">
        <v>282</v>
      </c>
      <c r="AP40" s="2357" t="s">
        <v>21</v>
      </c>
      <c r="AQ40" s="2357" t="s">
        <v>21</v>
      </c>
      <c r="AR40" s="2357">
        <v>180</v>
      </c>
      <c r="AS40" s="634" t="s">
        <v>41</v>
      </c>
      <c r="AT40" s="635" t="s">
        <v>26</v>
      </c>
      <c r="AU40" s="104" t="s">
        <v>26</v>
      </c>
      <c r="AV40" s="105" t="s">
        <v>26</v>
      </c>
      <c r="AW40" s="1105" t="s">
        <v>182</v>
      </c>
      <c r="AX40" s="2357">
        <v>5273</v>
      </c>
      <c r="AY40" s="2357">
        <v>5278</v>
      </c>
      <c r="AZ40" s="2357" t="s">
        <v>21</v>
      </c>
      <c r="BA40" s="2357">
        <v>590</v>
      </c>
      <c r="BB40" s="2357">
        <v>4688</v>
      </c>
      <c r="BC40" s="2357">
        <v>4688</v>
      </c>
      <c r="BD40" s="2357" t="s">
        <v>21</v>
      </c>
      <c r="BE40" s="2357" t="s">
        <v>21</v>
      </c>
      <c r="BF40" s="2357">
        <v>27</v>
      </c>
      <c r="BG40" s="2357" t="s">
        <v>21</v>
      </c>
      <c r="BH40" s="2357" t="s">
        <v>21</v>
      </c>
      <c r="BI40" s="2357" t="s">
        <v>21</v>
      </c>
      <c r="BJ40" s="2357" t="s">
        <v>21</v>
      </c>
      <c r="BK40" s="2357" t="s">
        <v>21</v>
      </c>
      <c r="BL40" s="2357" t="s">
        <v>21</v>
      </c>
      <c r="BM40" s="2357" t="s">
        <v>21</v>
      </c>
      <c r="BN40" s="2357" t="s">
        <v>21</v>
      </c>
      <c r="BO40" s="2357" t="s">
        <v>21</v>
      </c>
      <c r="BP40" s="634" t="s">
        <v>41</v>
      </c>
      <c r="BQ40" s="635" t="s">
        <v>26</v>
      </c>
    </row>
    <row r="41" spans="1:69" ht="15" customHeight="1">
      <c r="A41" s="636"/>
      <c r="B41" s="636"/>
      <c r="C41" s="636"/>
      <c r="D41" s="636"/>
      <c r="E41" s="636"/>
      <c r="F41" s="636"/>
      <c r="G41" s="636"/>
      <c r="H41" s="636"/>
      <c r="I41" s="636"/>
      <c r="J41" s="636"/>
      <c r="K41" s="636"/>
      <c r="L41" s="636"/>
      <c r="M41" s="636"/>
      <c r="N41" s="636"/>
      <c r="O41" s="636"/>
      <c r="P41" s="636"/>
      <c r="Q41" s="636"/>
      <c r="R41" s="636"/>
      <c r="S41" s="636"/>
      <c r="T41" s="636"/>
      <c r="U41" s="636"/>
      <c r="V41" s="637"/>
      <c r="W41" s="638"/>
      <c r="X41" s="636"/>
      <c r="Y41" s="636"/>
      <c r="Z41" s="636"/>
      <c r="AA41" s="636"/>
      <c r="AB41" s="636"/>
      <c r="AC41" s="636"/>
      <c r="AD41" s="636"/>
      <c r="AE41" s="636"/>
      <c r="AF41" s="636"/>
      <c r="AG41" s="636"/>
      <c r="AH41" s="636"/>
      <c r="AI41" s="636"/>
      <c r="AJ41" s="200"/>
      <c r="AK41" s="200"/>
      <c r="AL41" s="200"/>
      <c r="AM41" s="200"/>
      <c r="AN41" s="200"/>
      <c r="AO41" s="200"/>
      <c r="AP41" s="200"/>
      <c r="AQ41" s="200"/>
      <c r="AR41" s="200"/>
      <c r="AS41" s="639"/>
      <c r="AT41" s="146"/>
      <c r="AU41" s="636"/>
      <c r="AV41" s="636"/>
      <c r="AW41" s="636"/>
      <c r="AX41" s="636"/>
      <c r="AY41" s="636"/>
      <c r="AZ41" s="636"/>
      <c r="BA41" s="636"/>
      <c r="BB41" s="636"/>
      <c r="BC41" s="636"/>
      <c r="BD41" s="636"/>
      <c r="BE41" s="636"/>
      <c r="BF41" s="636"/>
      <c r="BG41" s="200"/>
      <c r="BH41" s="200"/>
      <c r="BI41" s="200"/>
      <c r="BJ41" s="200"/>
      <c r="BK41" s="200"/>
      <c r="BL41" s="200"/>
      <c r="BM41" s="200"/>
      <c r="BN41" s="200"/>
      <c r="BO41" s="200"/>
      <c r="BP41" s="639"/>
      <c r="BQ41" s="146"/>
    </row>
    <row r="42" spans="1:69" s="14" customFormat="1" ht="19.5" customHeight="1">
      <c r="A42" s="2132" t="s">
        <v>877</v>
      </c>
      <c r="B42" s="146"/>
      <c r="C42" s="146"/>
      <c r="D42" s="146"/>
      <c r="E42" s="486" t="s">
        <v>1962</v>
      </c>
      <c r="F42" s="146"/>
      <c r="G42" s="146"/>
      <c r="H42" s="146"/>
      <c r="I42" s="146"/>
      <c r="J42" s="146"/>
      <c r="K42" s="486"/>
      <c r="L42" s="73" t="s">
        <v>1935</v>
      </c>
      <c r="M42" s="1026" t="s">
        <v>878</v>
      </c>
      <c r="N42" s="616"/>
      <c r="O42" s="146" t="s">
        <v>1963</v>
      </c>
      <c r="P42" s="494"/>
      <c r="Q42" s="494"/>
      <c r="R42" s="494"/>
      <c r="S42" s="494"/>
      <c r="T42" s="617"/>
      <c r="U42" s="618" t="s">
        <v>1964</v>
      </c>
      <c r="V42" s="640"/>
      <c r="W42" s="617"/>
      <c r="X42" s="2133" t="s">
        <v>849</v>
      </c>
      <c r="Y42" s="494"/>
      <c r="Z42" s="494"/>
      <c r="AA42" s="617"/>
      <c r="AB42" s="617" t="s">
        <v>1965</v>
      </c>
      <c r="AC42" s="494"/>
      <c r="AD42" s="494"/>
      <c r="AE42" s="494"/>
      <c r="AF42" s="617"/>
      <c r="AG42" s="617"/>
      <c r="AH42" s="617"/>
      <c r="AI42" s="618" t="s">
        <v>1964</v>
      </c>
      <c r="AJ42" s="2134" t="s">
        <v>879</v>
      </c>
      <c r="AK42" s="1692"/>
      <c r="AL42" s="617" t="s">
        <v>1966</v>
      </c>
      <c r="AM42" s="1692"/>
      <c r="AN42" s="494"/>
      <c r="AO42" s="617"/>
      <c r="AP42" s="494"/>
      <c r="AQ42" s="617"/>
      <c r="AR42" s="618" t="s">
        <v>1964</v>
      </c>
      <c r="AS42" s="640"/>
      <c r="AT42" s="617"/>
      <c r="AU42" s="2133" t="s">
        <v>603</v>
      </c>
      <c r="AV42" s="494"/>
      <c r="AW42" s="494"/>
      <c r="AX42" s="617"/>
      <c r="AY42" s="617" t="s">
        <v>1967</v>
      </c>
      <c r="BA42" s="494"/>
      <c r="BB42" s="494"/>
      <c r="BC42" s="619"/>
      <c r="BD42" s="619"/>
      <c r="BE42" s="486"/>
      <c r="BF42" s="73" t="s">
        <v>1968</v>
      </c>
      <c r="BG42" s="2133" t="s">
        <v>1861</v>
      </c>
      <c r="BH42" s="1692"/>
      <c r="BI42" s="641" t="s">
        <v>1969</v>
      </c>
      <c r="BJ42" s="1692"/>
      <c r="BK42" s="617"/>
      <c r="BL42" s="617"/>
      <c r="BM42" s="146"/>
      <c r="BN42" s="486"/>
      <c r="BO42" s="645" t="s">
        <v>163</v>
      </c>
      <c r="BP42" s="640"/>
      <c r="BQ42" s="619"/>
    </row>
    <row r="43" spans="1:69" ht="18" customHeight="1">
      <c r="A43" s="620">
        <v>40544</v>
      </c>
      <c r="B43" s="124">
        <v>40544</v>
      </c>
      <c r="C43" s="125">
        <v>40544</v>
      </c>
      <c r="D43" s="2354">
        <v>158369</v>
      </c>
      <c r="E43" s="2354">
        <v>158201</v>
      </c>
      <c r="F43" s="2354">
        <v>2084</v>
      </c>
      <c r="G43" s="2354">
        <v>43</v>
      </c>
      <c r="H43" s="2354">
        <v>156073</v>
      </c>
      <c r="I43" s="2354">
        <v>155103</v>
      </c>
      <c r="J43" s="2354">
        <v>970</v>
      </c>
      <c r="K43" s="2354" t="s">
        <v>21</v>
      </c>
      <c r="L43" s="2354">
        <v>7279</v>
      </c>
      <c r="M43" s="2354">
        <v>88</v>
      </c>
      <c r="N43" s="2354">
        <v>78</v>
      </c>
      <c r="O43" s="2354" t="s">
        <v>21</v>
      </c>
      <c r="P43" s="2355" t="s">
        <v>21</v>
      </c>
      <c r="Q43" s="2355">
        <v>78</v>
      </c>
      <c r="R43" s="2355" t="s">
        <v>21</v>
      </c>
      <c r="S43" s="2355">
        <v>78</v>
      </c>
      <c r="T43" s="2355" t="s">
        <v>21</v>
      </c>
      <c r="U43" s="2355">
        <v>6</v>
      </c>
      <c r="V43" s="621">
        <v>40544</v>
      </c>
      <c r="W43" s="622">
        <v>40544</v>
      </c>
      <c r="X43" s="620">
        <v>40544</v>
      </c>
      <c r="Y43" s="124">
        <v>40544</v>
      </c>
      <c r="Z43" s="125">
        <v>40544</v>
      </c>
      <c r="AA43" s="2354">
        <v>89289</v>
      </c>
      <c r="AB43" s="2354">
        <v>89039</v>
      </c>
      <c r="AC43" s="2354" t="s">
        <v>21</v>
      </c>
      <c r="AD43" s="2354" t="s">
        <v>21</v>
      </c>
      <c r="AE43" s="2354">
        <v>89039</v>
      </c>
      <c r="AF43" s="2354">
        <v>89039</v>
      </c>
      <c r="AG43" s="2354" t="s">
        <v>21</v>
      </c>
      <c r="AH43" s="2354" t="s">
        <v>21</v>
      </c>
      <c r="AI43" s="2354">
        <v>4645</v>
      </c>
      <c r="AJ43" s="2355">
        <v>466221</v>
      </c>
      <c r="AK43" s="2355">
        <v>466180</v>
      </c>
      <c r="AL43" s="2355">
        <v>16801</v>
      </c>
      <c r="AM43" s="2355">
        <v>27653</v>
      </c>
      <c r="AN43" s="2355">
        <v>421726</v>
      </c>
      <c r="AO43" s="2355">
        <v>410424</v>
      </c>
      <c r="AP43" s="2355">
        <v>11302</v>
      </c>
      <c r="AQ43" s="2355" t="s">
        <v>21</v>
      </c>
      <c r="AR43" s="2355">
        <v>49</v>
      </c>
      <c r="AS43" s="621">
        <v>40544</v>
      </c>
      <c r="AT43" s="622">
        <v>40544</v>
      </c>
      <c r="AU43" s="620">
        <v>40544</v>
      </c>
      <c r="AV43" s="124">
        <v>40544</v>
      </c>
      <c r="AW43" s="125">
        <v>40544</v>
      </c>
      <c r="AX43" s="2354">
        <v>300104</v>
      </c>
      <c r="AY43" s="2354">
        <v>300104</v>
      </c>
      <c r="AZ43" s="2354">
        <v>14482</v>
      </c>
      <c r="BA43" s="2354">
        <v>5907</v>
      </c>
      <c r="BB43" s="2354">
        <v>279715</v>
      </c>
      <c r="BC43" s="2354">
        <v>269976</v>
      </c>
      <c r="BD43" s="2354">
        <v>9739</v>
      </c>
      <c r="BE43" s="2354" t="s">
        <v>22</v>
      </c>
      <c r="BF43" s="2354" t="s">
        <v>22</v>
      </c>
      <c r="BG43" s="2355" t="s">
        <v>21</v>
      </c>
      <c r="BH43" s="2355" t="s">
        <v>21</v>
      </c>
      <c r="BI43" s="2355" t="s">
        <v>21</v>
      </c>
      <c r="BJ43" s="2355" t="s">
        <v>21</v>
      </c>
      <c r="BK43" s="2355" t="s">
        <v>21</v>
      </c>
      <c r="BL43" s="2355" t="s">
        <v>21</v>
      </c>
      <c r="BM43" s="2354" t="s">
        <v>21</v>
      </c>
      <c r="BN43" s="2354" t="s">
        <v>21</v>
      </c>
      <c r="BO43" s="199" t="s">
        <v>21</v>
      </c>
      <c r="BP43" s="621">
        <v>40544</v>
      </c>
      <c r="BQ43" s="622">
        <v>40544</v>
      </c>
    </row>
    <row r="44" spans="1:69" ht="15" customHeight="1">
      <c r="A44" s="73"/>
      <c r="B44" s="64">
        <v>40909</v>
      </c>
      <c r="C44" s="127"/>
      <c r="D44" s="2355">
        <v>171130</v>
      </c>
      <c r="E44" s="2355">
        <v>170247</v>
      </c>
      <c r="F44" s="2355">
        <v>1500</v>
      </c>
      <c r="G44" s="2355">
        <v>100</v>
      </c>
      <c r="H44" s="2355">
        <v>168647</v>
      </c>
      <c r="I44" s="2355">
        <v>167201</v>
      </c>
      <c r="J44" s="2355">
        <v>1445</v>
      </c>
      <c r="K44" s="2355">
        <v>586</v>
      </c>
      <c r="L44" s="2355">
        <v>7212</v>
      </c>
      <c r="M44" s="2355">
        <v>31</v>
      </c>
      <c r="N44" s="2355">
        <v>31</v>
      </c>
      <c r="O44" s="2355" t="s">
        <v>21</v>
      </c>
      <c r="P44" s="2355" t="s">
        <v>21</v>
      </c>
      <c r="Q44" s="2355">
        <v>31</v>
      </c>
      <c r="R44" s="2355">
        <v>9</v>
      </c>
      <c r="S44" s="2355">
        <v>22</v>
      </c>
      <c r="T44" s="2355" t="s">
        <v>21</v>
      </c>
      <c r="U44" s="2355">
        <v>6</v>
      </c>
      <c r="V44" s="623">
        <v>40909</v>
      </c>
      <c r="W44" s="624">
        <v>40909</v>
      </c>
      <c r="X44" s="73"/>
      <c r="Y44" s="64">
        <v>40909</v>
      </c>
      <c r="Z44" s="127"/>
      <c r="AA44" s="2355">
        <v>100308</v>
      </c>
      <c r="AB44" s="2355">
        <v>99805</v>
      </c>
      <c r="AC44" s="2355" t="s">
        <v>21</v>
      </c>
      <c r="AD44" s="2355" t="s">
        <v>21</v>
      </c>
      <c r="AE44" s="2355">
        <v>99805</v>
      </c>
      <c r="AF44" s="2355">
        <v>99805</v>
      </c>
      <c r="AG44" s="2355" t="s">
        <v>21</v>
      </c>
      <c r="AH44" s="2355" t="s">
        <v>21</v>
      </c>
      <c r="AI44" s="2355">
        <v>4914</v>
      </c>
      <c r="AJ44" s="2355">
        <v>452843</v>
      </c>
      <c r="AK44" s="2355">
        <v>452826</v>
      </c>
      <c r="AL44" s="2355">
        <v>17597</v>
      </c>
      <c r="AM44" s="2355">
        <v>33348</v>
      </c>
      <c r="AN44" s="2355">
        <v>401881</v>
      </c>
      <c r="AO44" s="2355">
        <v>391069</v>
      </c>
      <c r="AP44" s="2355">
        <v>10811</v>
      </c>
      <c r="AQ44" s="2355" t="s">
        <v>21</v>
      </c>
      <c r="AR44" s="2355">
        <v>18</v>
      </c>
      <c r="AS44" s="623">
        <v>40909</v>
      </c>
      <c r="AT44" s="624">
        <v>40909</v>
      </c>
      <c r="AU44" s="73"/>
      <c r="AV44" s="64">
        <v>40909</v>
      </c>
      <c r="AW44" s="127"/>
      <c r="AX44" s="2355">
        <v>283219</v>
      </c>
      <c r="AY44" s="2355">
        <v>283219</v>
      </c>
      <c r="AZ44" s="2355">
        <v>15168</v>
      </c>
      <c r="BA44" s="2355">
        <v>11466</v>
      </c>
      <c r="BB44" s="2355">
        <v>256585</v>
      </c>
      <c r="BC44" s="2355">
        <v>247337</v>
      </c>
      <c r="BD44" s="2355">
        <v>9248</v>
      </c>
      <c r="BE44" s="2355" t="s">
        <v>22</v>
      </c>
      <c r="BF44" s="2355" t="s">
        <v>22</v>
      </c>
      <c r="BG44" s="2355" t="s">
        <v>21</v>
      </c>
      <c r="BH44" s="2355" t="s">
        <v>21</v>
      </c>
      <c r="BI44" s="2355" t="s">
        <v>21</v>
      </c>
      <c r="BJ44" s="2355" t="s">
        <v>21</v>
      </c>
      <c r="BK44" s="2355" t="s">
        <v>21</v>
      </c>
      <c r="BL44" s="2355" t="s">
        <v>21</v>
      </c>
      <c r="BM44" s="2355" t="s">
        <v>21</v>
      </c>
      <c r="BN44" s="2355" t="s">
        <v>21</v>
      </c>
      <c r="BO44" s="2355" t="s">
        <v>21</v>
      </c>
      <c r="BP44" s="623">
        <v>40909</v>
      </c>
      <c r="BQ44" s="624">
        <v>40909</v>
      </c>
    </row>
    <row r="45" spans="1:69" ht="15" customHeight="1">
      <c r="A45" s="73"/>
      <c r="B45" s="64">
        <v>41275</v>
      </c>
      <c r="C45" s="127"/>
      <c r="D45" s="2355">
        <v>150917</v>
      </c>
      <c r="E45" s="2355">
        <v>151303</v>
      </c>
      <c r="F45" s="2355">
        <v>1254</v>
      </c>
      <c r="G45" s="2355">
        <v>15</v>
      </c>
      <c r="H45" s="2355">
        <v>150034</v>
      </c>
      <c r="I45" s="2355">
        <v>149470</v>
      </c>
      <c r="J45" s="2355">
        <v>564</v>
      </c>
      <c r="K45" s="2355">
        <v>713</v>
      </c>
      <c r="L45" s="2355">
        <v>6137</v>
      </c>
      <c r="M45" s="2355">
        <v>35</v>
      </c>
      <c r="N45" s="2355">
        <v>35</v>
      </c>
      <c r="O45" s="2355" t="s">
        <v>21</v>
      </c>
      <c r="P45" s="2355" t="s">
        <v>21</v>
      </c>
      <c r="Q45" s="2355">
        <v>35</v>
      </c>
      <c r="R45" s="2355">
        <v>12</v>
      </c>
      <c r="S45" s="2355">
        <v>23</v>
      </c>
      <c r="T45" s="2355" t="s">
        <v>21</v>
      </c>
      <c r="U45" s="2355">
        <v>6</v>
      </c>
      <c r="V45" s="623">
        <v>41275</v>
      </c>
      <c r="W45" s="624">
        <v>41275</v>
      </c>
      <c r="X45" s="73"/>
      <c r="Y45" s="64">
        <v>41275</v>
      </c>
      <c r="Z45" s="127"/>
      <c r="AA45" s="2355">
        <v>88824</v>
      </c>
      <c r="AB45" s="2355">
        <v>89698</v>
      </c>
      <c r="AC45" s="2355" t="s">
        <v>21</v>
      </c>
      <c r="AD45" s="2355" t="s">
        <v>21</v>
      </c>
      <c r="AE45" s="2355">
        <v>89698</v>
      </c>
      <c r="AF45" s="2355">
        <v>89698</v>
      </c>
      <c r="AG45" s="2355" t="s">
        <v>21</v>
      </c>
      <c r="AH45" s="2355">
        <v>21</v>
      </c>
      <c r="AI45" s="2355">
        <v>4024</v>
      </c>
      <c r="AJ45" s="2355">
        <v>440170</v>
      </c>
      <c r="AK45" s="2355">
        <v>440130</v>
      </c>
      <c r="AL45" s="2355">
        <v>16286</v>
      </c>
      <c r="AM45" s="2355">
        <v>27218</v>
      </c>
      <c r="AN45" s="2355">
        <v>396626</v>
      </c>
      <c r="AO45" s="2355">
        <v>383080</v>
      </c>
      <c r="AP45" s="2355">
        <v>13546</v>
      </c>
      <c r="AQ45" s="2355" t="s">
        <v>21</v>
      </c>
      <c r="AR45" s="2355">
        <v>25</v>
      </c>
      <c r="AS45" s="623">
        <v>41275</v>
      </c>
      <c r="AT45" s="624">
        <v>41275</v>
      </c>
      <c r="AU45" s="73"/>
      <c r="AV45" s="64">
        <v>41275</v>
      </c>
      <c r="AW45" s="127"/>
      <c r="AX45" s="2355">
        <v>281203</v>
      </c>
      <c r="AY45" s="2355">
        <v>281203</v>
      </c>
      <c r="AZ45" s="2355">
        <v>14030</v>
      </c>
      <c r="BA45" s="2355">
        <v>12237</v>
      </c>
      <c r="BB45" s="2355">
        <v>254936</v>
      </c>
      <c r="BC45" s="2355">
        <v>243256</v>
      </c>
      <c r="BD45" s="2355">
        <v>11680</v>
      </c>
      <c r="BE45" s="2355" t="s">
        <v>22</v>
      </c>
      <c r="BF45" s="2355" t="s">
        <v>22</v>
      </c>
      <c r="BG45" s="2355" t="s">
        <v>21</v>
      </c>
      <c r="BH45" s="2355" t="s">
        <v>21</v>
      </c>
      <c r="BI45" s="2355" t="s">
        <v>21</v>
      </c>
      <c r="BJ45" s="2355" t="s">
        <v>21</v>
      </c>
      <c r="BK45" s="2355" t="s">
        <v>21</v>
      </c>
      <c r="BL45" s="2355" t="s">
        <v>21</v>
      </c>
      <c r="BM45" s="2355" t="s">
        <v>21</v>
      </c>
      <c r="BN45" s="2355" t="s">
        <v>21</v>
      </c>
      <c r="BO45" s="2355" t="s">
        <v>21</v>
      </c>
      <c r="BP45" s="623">
        <v>41275</v>
      </c>
      <c r="BQ45" s="624">
        <v>41275</v>
      </c>
    </row>
    <row r="46" spans="1:69" ht="15" customHeight="1">
      <c r="A46" s="73"/>
      <c r="B46" s="64">
        <v>41640</v>
      </c>
      <c r="C46" s="127"/>
      <c r="D46" s="2355">
        <v>131654</v>
      </c>
      <c r="E46" s="2355">
        <v>130646</v>
      </c>
      <c r="F46" s="2355">
        <v>771</v>
      </c>
      <c r="G46" s="2355">
        <v>33</v>
      </c>
      <c r="H46" s="2355">
        <v>129842</v>
      </c>
      <c r="I46" s="2355">
        <v>129117</v>
      </c>
      <c r="J46" s="2355">
        <v>726</v>
      </c>
      <c r="K46" s="2355">
        <v>702</v>
      </c>
      <c r="L46" s="2355">
        <v>6407</v>
      </c>
      <c r="M46" s="2355">
        <v>35</v>
      </c>
      <c r="N46" s="2355">
        <v>35</v>
      </c>
      <c r="O46" s="2355" t="s">
        <v>21</v>
      </c>
      <c r="P46" s="2355" t="s">
        <v>21</v>
      </c>
      <c r="Q46" s="2355">
        <v>35</v>
      </c>
      <c r="R46" s="2355">
        <v>12</v>
      </c>
      <c r="S46" s="2355">
        <v>23</v>
      </c>
      <c r="T46" s="2355">
        <v>5</v>
      </c>
      <c r="U46" s="2355">
        <v>1</v>
      </c>
      <c r="V46" s="623">
        <v>41640</v>
      </c>
      <c r="W46" s="624">
        <v>41640</v>
      </c>
      <c r="X46" s="73"/>
      <c r="Y46" s="64">
        <v>41640</v>
      </c>
      <c r="Z46" s="127"/>
      <c r="AA46" s="2355">
        <v>86718</v>
      </c>
      <c r="AB46" s="2355">
        <v>86531</v>
      </c>
      <c r="AC46" s="2355" t="s">
        <v>21</v>
      </c>
      <c r="AD46" s="2355" t="s">
        <v>21</v>
      </c>
      <c r="AE46" s="2355">
        <v>86531</v>
      </c>
      <c r="AF46" s="2355">
        <v>86531</v>
      </c>
      <c r="AG46" s="2355" t="s">
        <v>21</v>
      </c>
      <c r="AH46" s="2355" t="s">
        <v>21</v>
      </c>
      <c r="AI46" s="2355">
        <v>4182</v>
      </c>
      <c r="AJ46" s="2355">
        <v>417444</v>
      </c>
      <c r="AK46" s="2355">
        <v>417449</v>
      </c>
      <c r="AL46" s="2355">
        <v>12167</v>
      </c>
      <c r="AM46" s="2355">
        <v>30454</v>
      </c>
      <c r="AN46" s="2355">
        <v>374829</v>
      </c>
      <c r="AO46" s="2355">
        <v>363422</v>
      </c>
      <c r="AP46" s="2355">
        <v>11406</v>
      </c>
      <c r="AQ46" s="2355" t="s">
        <v>21</v>
      </c>
      <c r="AR46" s="2355">
        <v>47</v>
      </c>
      <c r="AS46" s="623">
        <v>41640</v>
      </c>
      <c r="AT46" s="624">
        <v>41640</v>
      </c>
      <c r="AU46" s="73"/>
      <c r="AV46" s="64">
        <v>41640</v>
      </c>
      <c r="AW46" s="127"/>
      <c r="AX46" s="2355">
        <v>283236</v>
      </c>
      <c r="AY46" s="2355">
        <v>283236</v>
      </c>
      <c r="AZ46" s="2355">
        <v>10487</v>
      </c>
      <c r="BA46" s="2355">
        <v>18040</v>
      </c>
      <c r="BB46" s="2355">
        <v>254709</v>
      </c>
      <c r="BC46" s="2355">
        <v>244869</v>
      </c>
      <c r="BD46" s="2355">
        <v>9840</v>
      </c>
      <c r="BE46" s="2355" t="s">
        <v>22</v>
      </c>
      <c r="BF46" s="2355" t="s">
        <v>22</v>
      </c>
      <c r="BG46" s="2355" t="s">
        <v>21</v>
      </c>
      <c r="BH46" s="2355" t="s">
        <v>21</v>
      </c>
      <c r="BI46" s="2355" t="s">
        <v>21</v>
      </c>
      <c r="BJ46" s="2355" t="s">
        <v>21</v>
      </c>
      <c r="BK46" s="2355" t="s">
        <v>21</v>
      </c>
      <c r="BL46" s="2355" t="s">
        <v>21</v>
      </c>
      <c r="BM46" s="2355" t="s">
        <v>21</v>
      </c>
      <c r="BN46" s="2355" t="s">
        <v>21</v>
      </c>
      <c r="BO46" s="2355" t="s">
        <v>21</v>
      </c>
      <c r="BP46" s="623">
        <v>41640</v>
      </c>
      <c r="BQ46" s="624">
        <v>41640</v>
      </c>
    </row>
    <row r="47" spans="1:69" ht="15" customHeight="1">
      <c r="A47" s="73"/>
      <c r="B47" s="64">
        <v>42005</v>
      </c>
      <c r="C47" s="127"/>
      <c r="D47" s="2355">
        <v>132391</v>
      </c>
      <c r="E47" s="2355">
        <v>131995</v>
      </c>
      <c r="F47" s="2355">
        <v>529</v>
      </c>
      <c r="G47" s="2355">
        <v>15</v>
      </c>
      <c r="H47" s="2355">
        <v>131451</v>
      </c>
      <c r="I47" s="2355">
        <v>130865</v>
      </c>
      <c r="J47" s="2355">
        <v>586</v>
      </c>
      <c r="K47" s="2355">
        <v>581</v>
      </c>
      <c r="L47" s="2355">
        <v>6259</v>
      </c>
      <c r="M47" s="2355">
        <v>33</v>
      </c>
      <c r="N47" s="2355">
        <v>33</v>
      </c>
      <c r="O47" s="2355" t="s">
        <v>21</v>
      </c>
      <c r="P47" s="2355" t="s">
        <v>21</v>
      </c>
      <c r="Q47" s="2355">
        <v>33</v>
      </c>
      <c r="R47" s="2355">
        <v>12</v>
      </c>
      <c r="S47" s="2355">
        <v>21</v>
      </c>
      <c r="T47" s="2355" t="s">
        <v>21</v>
      </c>
      <c r="U47" s="2355" t="s">
        <v>21</v>
      </c>
      <c r="V47" s="623">
        <v>42005</v>
      </c>
      <c r="W47" s="624">
        <v>42005</v>
      </c>
      <c r="X47" s="73"/>
      <c r="Y47" s="64">
        <v>42005</v>
      </c>
      <c r="Z47" s="127"/>
      <c r="AA47" s="2355">
        <v>89010</v>
      </c>
      <c r="AB47" s="2355">
        <v>89601</v>
      </c>
      <c r="AC47" s="2355" t="s">
        <v>21</v>
      </c>
      <c r="AD47" s="2355" t="s">
        <v>21</v>
      </c>
      <c r="AE47" s="2355">
        <v>89601</v>
      </c>
      <c r="AF47" s="2355">
        <v>89601</v>
      </c>
      <c r="AG47" s="2355" t="s">
        <v>21</v>
      </c>
      <c r="AH47" s="2355" t="s">
        <v>21</v>
      </c>
      <c r="AI47" s="2355">
        <v>3878</v>
      </c>
      <c r="AJ47" s="2355">
        <v>399867</v>
      </c>
      <c r="AK47" s="2355">
        <v>399932</v>
      </c>
      <c r="AL47" s="2355">
        <v>11077</v>
      </c>
      <c r="AM47" s="2355">
        <v>25799</v>
      </c>
      <c r="AN47" s="2355">
        <v>363056</v>
      </c>
      <c r="AO47" s="2355">
        <v>352258</v>
      </c>
      <c r="AP47" s="2355">
        <v>10798</v>
      </c>
      <c r="AQ47" s="2355" t="s">
        <v>21</v>
      </c>
      <c r="AR47" s="2355">
        <v>38</v>
      </c>
      <c r="AS47" s="623">
        <v>42005</v>
      </c>
      <c r="AT47" s="624">
        <v>42005</v>
      </c>
      <c r="AU47" s="73"/>
      <c r="AV47" s="64">
        <v>42005</v>
      </c>
      <c r="AW47" s="127"/>
      <c r="AX47" s="2355">
        <v>268980</v>
      </c>
      <c r="AY47" s="2355">
        <v>268980</v>
      </c>
      <c r="AZ47" s="2355">
        <v>9552</v>
      </c>
      <c r="BA47" s="2355">
        <v>12930</v>
      </c>
      <c r="BB47" s="2355">
        <v>246498</v>
      </c>
      <c r="BC47" s="2355">
        <v>237181</v>
      </c>
      <c r="BD47" s="2355">
        <v>9317</v>
      </c>
      <c r="BE47" s="2355" t="s">
        <v>22</v>
      </c>
      <c r="BF47" s="2355" t="s">
        <v>22</v>
      </c>
      <c r="BG47" s="2355" t="s">
        <v>21</v>
      </c>
      <c r="BH47" s="2355" t="s">
        <v>21</v>
      </c>
      <c r="BI47" s="2355" t="s">
        <v>21</v>
      </c>
      <c r="BJ47" s="2355" t="s">
        <v>21</v>
      </c>
      <c r="BK47" s="2355" t="s">
        <v>21</v>
      </c>
      <c r="BL47" s="2355" t="s">
        <v>21</v>
      </c>
      <c r="BM47" s="2355" t="s">
        <v>21</v>
      </c>
      <c r="BN47" s="2355" t="s">
        <v>21</v>
      </c>
      <c r="BO47" s="2355" t="s">
        <v>21</v>
      </c>
      <c r="BP47" s="623">
        <v>42005</v>
      </c>
      <c r="BQ47" s="624">
        <v>42005</v>
      </c>
    </row>
    <row r="48" spans="1:69" ht="7.5" customHeight="1">
      <c r="A48" s="73"/>
      <c r="B48" s="64"/>
      <c r="C48" s="127"/>
      <c r="D48" s="625"/>
      <c r="E48" s="625"/>
      <c r="F48" s="625"/>
      <c r="G48" s="625"/>
      <c r="H48" s="625"/>
      <c r="I48" s="625"/>
      <c r="J48" s="625"/>
      <c r="K48" s="625"/>
      <c r="L48" s="625"/>
      <c r="M48" s="625"/>
      <c r="N48" s="625"/>
      <c r="O48" s="625"/>
      <c r="P48" s="625"/>
      <c r="Q48" s="625"/>
      <c r="R48" s="625"/>
      <c r="S48" s="625"/>
      <c r="T48" s="625"/>
      <c r="U48" s="625"/>
      <c r="V48" s="627"/>
      <c r="W48" s="628"/>
      <c r="X48" s="73"/>
      <c r="Y48" s="64"/>
      <c r="Z48" s="127"/>
      <c r="AA48" s="625"/>
      <c r="AB48" s="625"/>
      <c r="AC48" s="625"/>
      <c r="AD48" s="625"/>
      <c r="AE48" s="625"/>
      <c r="AF48" s="625"/>
      <c r="AG48" s="625"/>
      <c r="AH48" s="625"/>
      <c r="AI48" s="625"/>
      <c r="AJ48" s="625"/>
      <c r="AK48" s="625"/>
      <c r="AL48" s="625"/>
      <c r="AM48" s="625"/>
      <c r="AN48" s="625"/>
      <c r="AO48" s="625"/>
      <c r="AP48" s="625"/>
      <c r="AQ48" s="625"/>
      <c r="AR48" s="625"/>
      <c r="AS48" s="627"/>
      <c r="AT48" s="628"/>
      <c r="AU48" s="73"/>
      <c r="AV48" s="64"/>
      <c r="AW48" s="127"/>
      <c r="AX48" s="625"/>
      <c r="AY48" s="625"/>
      <c r="AZ48" s="625"/>
      <c r="BA48" s="625"/>
      <c r="BB48" s="625"/>
      <c r="BC48" s="625"/>
      <c r="BD48" s="625"/>
      <c r="BE48" s="625"/>
      <c r="BF48" s="625"/>
      <c r="BG48" s="625"/>
      <c r="BH48" s="625"/>
      <c r="BI48" s="625"/>
      <c r="BJ48" s="625"/>
      <c r="BK48" s="625"/>
      <c r="BL48" s="625"/>
      <c r="BM48" s="625"/>
      <c r="BN48" s="625"/>
      <c r="BO48" s="625"/>
      <c r="BP48" s="627"/>
      <c r="BQ48" s="628"/>
    </row>
    <row r="49" spans="1:69" ht="15" customHeight="1">
      <c r="A49" s="79">
        <v>41365</v>
      </c>
      <c r="B49" s="80">
        <v>41365</v>
      </c>
      <c r="C49" s="128">
        <v>41365</v>
      </c>
      <c r="D49" s="2356">
        <v>142975</v>
      </c>
      <c r="E49" s="2356">
        <v>142527</v>
      </c>
      <c r="F49" s="2356">
        <v>920</v>
      </c>
      <c r="G49" s="2356">
        <v>16</v>
      </c>
      <c r="H49" s="2356">
        <v>141591</v>
      </c>
      <c r="I49" s="2356">
        <v>140919</v>
      </c>
      <c r="J49" s="2356">
        <v>673</v>
      </c>
      <c r="K49" s="2356">
        <v>712</v>
      </c>
      <c r="L49" s="2356">
        <v>6882</v>
      </c>
      <c r="M49" s="2356">
        <v>35</v>
      </c>
      <c r="N49" s="2356">
        <v>35</v>
      </c>
      <c r="O49" s="2356" t="s">
        <v>21</v>
      </c>
      <c r="P49" s="2356" t="s">
        <v>21</v>
      </c>
      <c r="Q49" s="2356">
        <v>35</v>
      </c>
      <c r="R49" s="2356">
        <v>12</v>
      </c>
      <c r="S49" s="2356">
        <v>23</v>
      </c>
      <c r="T49" s="2356" t="s">
        <v>21</v>
      </c>
      <c r="U49" s="2356">
        <v>6</v>
      </c>
      <c r="V49" s="629">
        <v>41365</v>
      </c>
      <c r="W49" s="628">
        <v>41365</v>
      </c>
      <c r="X49" s="79">
        <v>41365</v>
      </c>
      <c r="Y49" s="80">
        <v>41365</v>
      </c>
      <c r="Z49" s="128">
        <v>41365</v>
      </c>
      <c r="AA49" s="2356">
        <v>86568</v>
      </c>
      <c r="AB49" s="2356">
        <v>86595</v>
      </c>
      <c r="AC49" s="2356" t="s">
        <v>21</v>
      </c>
      <c r="AD49" s="2356" t="s">
        <v>21</v>
      </c>
      <c r="AE49" s="2356">
        <v>86595</v>
      </c>
      <c r="AF49" s="2356">
        <v>86595</v>
      </c>
      <c r="AG49" s="2356" t="s">
        <v>21</v>
      </c>
      <c r="AH49" s="2356">
        <v>21</v>
      </c>
      <c r="AI49" s="2356">
        <v>4652</v>
      </c>
      <c r="AJ49" s="2356">
        <v>435010</v>
      </c>
      <c r="AK49" s="2356">
        <v>434966</v>
      </c>
      <c r="AL49" s="2356">
        <v>13755</v>
      </c>
      <c r="AM49" s="2356">
        <v>30206</v>
      </c>
      <c r="AN49" s="2356">
        <v>391004</v>
      </c>
      <c r="AO49" s="2356">
        <v>377684</v>
      </c>
      <c r="AP49" s="2356">
        <v>13320</v>
      </c>
      <c r="AQ49" s="2356" t="s">
        <v>21</v>
      </c>
      <c r="AR49" s="2356">
        <v>20</v>
      </c>
      <c r="AS49" s="629">
        <v>41365</v>
      </c>
      <c r="AT49" s="628">
        <v>41365</v>
      </c>
      <c r="AU49" s="79">
        <v>41365</v>
      </c>
      <c r="AV49" s="80">
        <v>41365</v>
      </c>
      <c r="AW49" s="128">
        <v>41365</v>
      </c>
      <c r="AX49" s="2356">
        <v>283213</v>
      </c>
      <c r="AY49" s="2356">
        <v>283213</v>
      </c>
      <c r="AZ49" s="2356">
        <v>11853</v>
      </c>
      <c r="BA49" s="2356">
        <v>17052</v>
      </c>
      <c r="BB49" s="2356">
        <v>254308</v>
      </c>
      <c r="BC49" s="2356">
        <v>242822</v>
      </c>
      <c r="BD49" s="2356">
        <v>11486</v>
      </c>
      <c r="BE49" s="2356" t="s">
        <v>22</v>
      </c>
      <c r="BF49" s="2356" t="s">
        <v>22</v>
      </c>
      <c r="BG49" s="2356" t="s">
        <v>21</v>
      </c>
      <c r="BH49" s="2356" t="s">
        <v>21</v>
      </c>
      <c r="BI49" s="2356" t="s">
        <v>21</v>
      </c>
      <c r="BJ49" s="2356" t="s">
        <v>21</v>
      </c>
      <c r="BK49" s="2356" t="s">
        <v>21</v>
      </c>
      <c r="BL49" s="2356" t="s">
        <v>21</v>
      </c>
      <c r="BM49" s="2356" t="s">
        <v>21</v>
      </c>
      <c r="BN49" s="2356" t="s">
        <v>21</v>
      </c>
      <c r="BO49" s="2356" t="s">
        <v>21</v>
      </c>
      <c r="BP49" s="629">
        <v>41365</v>
      </c>
      <c r="BQ49" s="628">
        <v>41365</v>
      </c>
    </row>
    <row r="50" spans="1:69" ht="15" customHeight="1">
      <c r="A50" s="85"/>
      <c r="B50" s="80">
        <v>41730</v>
      </c>
      <c r="C50" s="130"/>
      <c r="D50" s="2356">
        <v>131958</v>
      </c>
      <c r="E50" s="2356">
        <v>131447</v>
      </c>
      <c r="F50" s="2356">
        <v>593</v>
      </c>
      <c r="G50" s="2356">
        <v>32</v>
      </c>
      <c r="H50" s="2356">
        <v>130822</v>
      </c>
      <c r="I50" s="2356">
        <v>130104</v>
      </c>
      <c r="J50" s="2356">
        <v>718</v>
      </c>
      <c r="K50" s="2356">
        <v>676</v>
      </c>
      <c r="L50" s="2356">
        <v>6603</v>
      </c>
      <c r="M50" s="2356">
        <v>35</v>
      </c>
      <c r="N50" s="2356">
        <v>35</v>
      </c>
      <c r="O50" s="2356" t="s">
        <v>21</v>
      </c>
      <c r="P50" s="2356" t="s">
        <v>21</v>
      </c>
      <c r="Q50" s="2356">
        <v>35</v>
      </c>
      <c r="R50" s="2356">
        <v>12</v>
      </c>
      <c r="S50" s="2356">
        <v>23</v>
      </c>
      <c r="T50" s="2356">
        <v>5</v>
      </c>
      <c r="U50" s="2356">
        <v>1</v>
      </c>
      <c r="V50" s="629">
        <v>41730</v>
      </c>
      <c r="W50" s="628">
        <v>41730</v>
      </c>
      <c r="X50" s="85"/>
      <c r="Y50" s="80">
        <v>41730</v>
      </c>
      <c r="Z50" s="130"/>
      <c r="AA50" s="2356">
        <v>87897</v>
      </c>
      <c r="AB50" s="2356">
        <v>88249</v>
      </c>
      <c r="AC50" s="2356" t="s">
        <v>21</v>
      </c>
      <c r="AD50" s="2356" t="s">
        <v>21</v>
      </c>
      <c r="AE50" s="2356">
        <v>88249</v>
      </c>
      <c r="AF50" s="2356">
        <v>88249</v>
      </c>
      <c r="AG50" s="2356" t="s">
        <v>21</v>
      </c>
      <c r="AH50" s="2356" t="s">
        <v>21</v>
      </c>
      <c r="AI50" s="2356">
        <v>4285</v>
      </c>
      <c r="AJ50" s="2356">
        <v>414639</v>
      </c>
      <c r="AK50" s="2356">
        <v>414647</v>
      </c>
      <c r="AL50" s="2356">
        <v>12588</v>
      </c>
      <c r="AM50" s="2356">
        <v>29832</v>
      </c>
      <c r="AN50" s="2356">
        <v>372228</v>
      </c>
      <c r="AO50" s="2356">
        <v>360052</v>
      </c>
      <c r="AP50" s="2356">
        <v>12176</v>
      </c>
      <c r="AQ50" s="2356" t="s">
        <v>21</v>
      </c>
      <c r="AR50" s="2356">
        <v>35</v>
      </c>
      <c r="AS50" s="629">
        <v>41730</v>
      </c>
      <c r="AT50" s="628">
        <v>41730</v>
      </c>
      <c r="AU50" s="85"/>
      <c r="AV50" s="80">
        <v>41730</v>
      </c>
      <c r="AW50" s="130"/>
      <c r="AX50" s="2356">
        <v>281703</v>
      </c>
      <c r="AY50" s="2356">
        <v>281703</v>
      </c>
      <c r="AZ50" s="2356">
        <v>10850</v>
      </c>
      <c r="BA50" s="2356">
        <v>16434</v>
      </c>
      <c r="BB50" s="2356">
        <v>254419</v>
      </c>
      <c r="BC50" s="2356">
        <v>243917</v>
      </c>
      <c r="BD50" s="2356">
        <v>10502</v>
      </c>
      <c r="BE50" s="2356" t="s">
        <v>22</v>
      </c>
      <c r="BF50" s="2356" t="s">
        <v>22</v>
      </c>
      <c r="BG50" s="2356" t="s">
        <v>21</v>
      </c>
      <c r="BH50" s="2356" t="s">
        <v>21</v>
      </c>
      <c r="BI50" s="2356" t="s">
        <v>21</v>
      </c>
      <c r="BJ50" s="2356" t="s">
        <v>21</v>
      </c>
      <c r="BK50" s="2356" t="s">
        <v>21</v>
      </c>
      <c r="BL50" s="2356" t="s">
        <v>21</v>
      </c>
      <c r="BM50" s="2356" t="s">
        <v>21</v>
      </c>
      <c r="BN50" s="2356" t="s">
        <v>21</v>
      </c>
      <c r="BO50" s="2356" t="s">
        <v>21</v>
      </c>
      <c r="BP50" s="629">
        <v>41730</v>
      </c>
      <c r="BQ50" s="628">
        <v>41730</v>
      </c>
    </row>
    <row r="51" spans="1:69" ht="7.5" customHeight="1">
      <c r="A51" s="85"/>
      <c r="B51" s="80"/>
      <c r="C51" s="130"/>
      <c r="D51" s="2356"/>
      <c r="E51" s="2356"/>
      <c r="F51" s="2356"/>
      <c r="G51" s="2356"/>
      <c r="H51" s="2356"/>
      <c r="I51" s="2356"/>
      <c r="J51" s="2356"/>
      <c r="K51" s="2356"/>
      <c r="L51" s="2356"/>
      <c r="M51" s="2356"/>
      <c r="N51" s="2356"/>
      <c r="O51" s="2356"/>
      <c r="P51" s="2356"/>
      <c r="Q51" s="2356"/>
      <c r="R51" s="2356"/>
      <c r="S51" s="2356"/>
      <c r="T51" s="2356"/>
      <c r="U51" s="2356"/>
      <c r="V51" s="629"/>
      <c r="W51" s="628"/>
      <c r="X51" s="85"/>
      <c r="Y51" s="80"/>
      <c r="Z51" s="130"/>
      <c r="AA51" s="2356"/>
      <c r="AB51" s="2356"/>
      <c r="AC51" s="2356"/>
      <c r="AD51" s="2356"/>
      <c r="AE51" s="2356"/>
      <c r="AF51" s="2356"/>
      <c r="AG51" s="2356"/>
      <c r="AH51" s="2356"/>
      <c r="AI51" s="2356"/>
      <c r="AJ51" s="2356"/>
      <c r="AK51" s="2356"/>
      <c r="AL51" s="2356"/>
      <c r="AM51" s="2356"/>
      <c r="AN51" s="2356"/>
      <c r="AO51" s="2356"/>
      <c r="AP51" s="2356"/>
      <c r="AQ51" s="2356"/>
      <c r="AR51" s="2356"/>
      <c r="AS51" s="629"/>
      <c r="AT51" s="628"/>
      <c r="AU51" s="85"/>
      <c r="AV51" s="80"/>
      <c r="AW51" s="130"/>
      <c r="AX51" s="2356"/>
      <c r="AY51" s="2356"/>
      <c r="AZ51" s="2356"/>
      <c r="BA51" s="2356"/>
      <c r="BB51" s="2356"/>
      <c r="BC51" s="2356"/>
      <c r="BD51" s="2356"/>
      <c r="BE51" s="2356"/>
      <c r="BF51" s="2356"/>
      <c r="BG51" s="2356"/>
      <c r="BH51" s="2356"/>
      <c r="BI51" s="2356"/>
      <c r="BJ51" s="2356"/>
      <c r="BK51" s="2356"/>
      <c r="BL51" s="2356"/>
      <c r="BM51" s="2356"/>
      <c r="BN51" s="2356"/>
      <c r="BO51" s="2356"/>
      <c r="BP51" s="629"/>
      <c r="BQ51" s="628"/>
    </row>
    <row r="52" spans="1:69" ht="15" customHeight="1">
      <c r="A52" s="88" t="s">
        <v>777</v>
      </c>
      <c r="B52" s="89" t="s">
        <v>23</v>
      </c>
      <c r="C52" s="132" t="s">
        <v>167</v>
      </c>
      <c r="D52" s="2356">
        <v>33049</v>
      </c>
      <c r="E52" s="2356">
        <v>32461</v>
      </c>
      <c r="F52" s="2356">
        <v>131</v>
      </c>
      <c r="G52" s="2356" t="s">
        <v>21</v>
      </c>
      <c r="H52" s="2356">
        <v>32330</v>
      </c>
      <c r="I52" s="2356">
        <v>32070</v>
      </c>
      <c r="J52" s="2356">
        <v>260</v>
      </c>
      <c r="K52" s="2356">
        <v>308</v>
      </c>
      <c r="L52" s="2356">
        <v>6603</v>
      </c>
      <c r="M52" s="2356">
        <v>9</v>
      </c>
      <c r="N52" s="2356">
        <v>9</v>
      </c>
      <c r="O52" s="2356" t="s">
        <v>21</v>
      </c>
      <c r="P52" s="2356" t="s">
        <v>21</v>
      </c>
      <c r="Q52" s="2356">
        <v>9</v>
      </c>
      <c r="R52" s="2356">
        <v>3</v>
      </c>
      <c r="S52" s="2356">
        <v>6</v>
      </c>
      <c r="T52" s="2356" t="s">
        <v>21</v>
      </c>
      <c r="U52" s="2356">
        <v>1</v>
      </c>
      <c r="V52" s="630" t="s">
        <v>25</v>
      </c>
      <c r="W52" s="631" t="s">
        <v>778</v>
      </c>
      <c r="X52" s="88" t="s">
        <v>777</v>
      </c>
      <c r="Y52" s="89" t="s">
        <v>23</v>
      </c>
      <c r="Z52" s="132" t="s">
        <v>167</v>
      </c>
      <c r="AA52" s="2356">
        <v>21854</v>
      </c>
      <c r="AB52" s="2356">
        <v>21739</v>
      </c>
      <c r="AC52" s="2356" t="s">
        <v>21</v>
      </c>
      <c r="AD52" s="2356" t="s">
        <v>21</v>
      </c>
      <c r="AE52" s="2356">
        <v>21739</v>
      </c>
      <c r="AF52" s="2356">
        <v>21739</v>
      </c>
      <c r="AG52" s="2356" t="s">
        <v>21</v>
      </c>
      <c r="AH52" s="2356" t="s">
        <v>21</v>
      </c>
      <c r="AI52" s="2356">
        <v>4285</v>
      </c>
      <c r="AJ52" s="2356">
        <v>98059</v>
      </c>
      <c r="AK52" s="2356">
        <v>98069</v>
      </c>
      <c r="AL52" s="2356">
        <v>3466</v>
      </c>
      <c r="AM52" s="2356">
        <v>6100</v>
      </c>
      <c r="AN52" s="2356">
        <v>88503</v>
      </c>
      <c r="AO52" s="2356">
        <v>85442</v>
      </c>
      <c r="AP52" s="2356">
        <v>3061</v>
      </c>
      <c r="AQ52" s="2356" t="s">
        <v>21</v>
      </c>
      <c r="AR52" s="2356">
        <v>35</v>
      </c>
      <c r="AS52" s="630" t="s">
        <v>25</v>
      </c>
      <c r="AT52" s="631" t="s">
        <v>778</v>
      </c>
      <c r="AU52" s="88" t="s">
        <v>777</v>
      </c>
      <c r="AV52" s="89" t="s">
        <v>23</v>
      </c>
      <c r="AW52" s="132" t="s">
        <v>167</v>
      </c>
      <c r="AX52" s="2356">
        <v>66704</v>
      </c>
      <c r="AY52" s="2356">
        <v>66704</v>
      </c>
      <c r="AZ52" s="2356">
        <v>2989</v>
      </c>
      <c r="BA52" s="2356">
        <v>3214</v>
      </c>
      <c r="BB52" s="2356">
        <v>60501</v>
      </c>
      <c r="BC52" s="2356">
        <v>57861</v>
      </c>
      <c r="BD52" s="2356">
        <v>2640</v>
      </c>
      <c r="BE52" s="2356" t="s">
        <v>22</v>
      </c>
      <c r="BF52" s="2356" t="s">
        <v>22</v>
      </c>
      <c r="BG52" s="2356" t="s">
        <v>21</v>
      </c>
      <c r="BH52" s="2356" t="s">
        <v>21</v>
      </c>
      <c r="BI52" s="2356" t="s">
        <v>21</v>
      </c>
      <c r="BJ52" s="2356" t="s">
        <v>21</v>
      </c>
      <c r="BK52" s="2356" t="s">
        <v>21</v>
      </c>
      <c r="BL52" s="2356" t="s">
        <v>21</v>
      </c>
      <c r="BM52" s="2356" t="s">
        <v>21</v>
      </c>
      <c r="BN52" s="2356" t="s">
        <v>21</v>
      </c>
      <c r="BO52" s="2356" t="s">
        <v>21</v>
      </c>
      <c r="BP52" s="630" t="s">
        <v>25</v>
      </c>
      <c r="BQ52" s="631" t="s">
        <v>778</v>
      </c>
    </row>
    <row r="53" spans="1:69" ht="15" customHeight="1">
      <c r="A53" s="93" t="s">
        <v>26</v>
      </c>
      <c r="B53" s="94" t="s">
        <v>26</v>
      </c>
      <c r="C53" s="132" t="s">
        <v>168</v>
      </c>
      <c r="D53" s="2356">
        <v>36551</v>
      </c>
      <c r="E53" s="2356">
        <v>35428</v>
      </c>
      <c r="F53" s="2356">
        <v>122</v>
      </c>
      <c r="G53" s="2356">
        <v>1</v>
      </c>
      <c r="H53" s="2356">
        <v>35305</v>
      </c>
      <c r="I53" s="2356">
        <v>35203</v>
      </c>
      <c r="J53" s="2356">
        <v>102</v>
      </c>
      <c r="K53" s="2356">
        <v>101</v>
      </c>
      <c r="L53" s="2356">
        <v>7652</v>
      </c>
      <c r="M53" s="2356">
        <v>8</v>
      </c>
      <c r="N53" s="2356">
        <v>8</v>
      </c>
      <c r="O53" s="2356" t="s">
        <v>21</v>
      </c>
      <c r="P53" s="2356" t="s">
        <v>21</v>
      </c>
      <c r="Q53" s="2356">
        <v>8</v>
      </c>
      <c r="R53" s="2356">
        <v>3</v>
      </c>
      <c r="S53" s="2356">
        <v>5</v>
      </c>
      <c r="T53" s="2356" t="s">
        <v>21</v>
      </c>
      <c r="U53" s="2356" t="s">
        <v>21</v>
      </c>
      <c r="V53" s="630" t="s">
        <v>27</v>
      </c>
      <c r="W53" s="632" t="s">
        <v>26</v>
      </c>
      <c r="X53" s="93" t="s">
        <v>26</v>
      </c>
      <c r="Y53" s="94" t="s">
        <v>26</v>
      </c>
      <c r="Z53" s="132" t="s">
        <v>168</v>
      </c>
      <c r="AA53" s="2356">
        <v>25604</v>
      </c>
      <c r="AB53" s="2356">
        <v>24689</v>
      </c>
      <c r="AC53" s="2356" t="s">
        <v>21</v>
      </c>
      <c r="AD53" s="2356" t="s">
        <v>21</v>
      </c>
      <c r="AE53" s="2356">
        <v>24689</v>
      </c>
      <c r="AF53" s="2356">
        <v>24689</v>
      </c>
      <c r="AG53" s="2356" t="s">
        <v>21</v>
      </c>
      <c r="AH53" s="2356" t="s">
        <v>21</v>
      </c>
      <c r="AI53" s="2356">
        <v>5232</v>
      </c>
      <c r="AJ53" s="2356">
        <v>97399</v>
      </c>
      <c r="AK53" s="2356">
        <v>97403</v>
      </c>
      <c r="AL53" s="2356">
        <v>3103</v>
      </c>
      <c r="AM53" s="2356">
        <v>5743</v>
      </c>
      <c r="AN53" s="2356">
        <v>88558</v>
      </c>
      <c r="AO53" s="2356">
        <v>85741</v>
      </c>
      <c r="AP53" s="2356">
        <v>2817</v>
      </c>
      <c r="AQ53" s="2356" t="s">
        <v>21</v>
      </c>
      <c r="AR53" s="2356">
        <v>48</v>
      </c>
      <c r="AS53" s="630" t="s">
        <v>27</v>
      </c>
      <c r="AT53" s="632" t="s">
        <v>26</v>
      </c>
      <c r="AU53" s="93" t="s">
        <v>26</v>
      </c>
      <c r="AV53" s="94" t="s">
        <v>26</v>
      </c>
      <c r="AW53" s="132" t="s">
        <v>168</v>
      </c>
      <c r="AX53" s="2356">
        <v>64958</v>
      </c>
      <c r="AY53" s="2356">
        <v>64958</v>
      </c>
      <c r="AZ53" s="2356">
        <v>2674</v>
      </c>
      <c r="BA53" s="2356">
        <v>2648</v>
      </c>
      <c r="BB53" s="2356">
        <v>59636</v>
      </c>
      <c r="BC53" s="2356">
        <v>57206</v>
      </c>
      <c r="BD53" s="2356">
        <v>2430</v>
      </c>
      <c r="BE53" s="2356" t="s">
        <v>22</v>
      </c>
      <c r="BF53" s="2356" t="s">
        <v>22</v>
      </c>
      <c r="BG53" s="2356" t="s">
        <v>21</v>
      </c>
      <c r="BH53" s="2356" t="s">
        <v>21</v>
      </c>
      <c r="BI53" s="2356" t="s">
        <v>21</v>
      </c>
      <c r="BJ53" s="2356" t="s">
        <v>21</v>
      </c>
      <c r="BK53" s="2356" t="s">
        <v>21</v>
      </c>
      <c r="BL53" s="2356" t="s">
        <v>21</v>
      </c>
      <c r="BM53" s="2356" t="s">
        <v>21</v>
      </c>
      <c r="BN53" s="2356" t="s">
        <v>21</v>
      </c>
      <c r="BO53" s="2356" t="s">
        <v>21</v>
      </c>
      <c r="BP53" s="630" t="s">
        <v>27</v>
      </c>
      <c r="BQ53" s="632" t="s">
        <v>26</v>
      </c>
    </row>
    <row r="54" spans="1:69" ht="15" customHeight="1">
      <c r="A54" s="88" t="s">
        <v>26</v>
      </c>
      <c r="B54" s="89" t="s">
        <v>26</v>
      </c>
      <c r="C54" s="132" t="s">
        <v>169</v>
      </c>
      <c r="D54" s="2356">
        <v>30096</v>
      </c>
      <c r="E54" s="2356">
        <v>31758</v>
      </c>
      <c r="F54" s="2356">
        <v>130</v>
      </c>
      <c r="G54" s="2356">
        <v>8</v>
      </c>
      <c r="H54" s="2356">
        <v>31620</v>
      </c>
      <c r="I54" s="2356">
        <v>31531</v>
      </c>
      <c r="J54" s="2356">
        <v>89</v>
      </c>
      <c r="K54" s="2356">
        <v>50</v>
      </c>
      <c r="L54" s="2356">
        <v>5979</v>
      </c>
      <c r="M54" s="2356">
        <v>7</v>
      </c>
      <c r="N54" s="2356">
        <v>7</v>
      </c>
      <c r="O54" s="2356" t="s">
        <v>21</v>
      </c>
      <c r="P54" s="2356" t="s">
        <v>21</v>
      </c>
      <c r="Q54" s="2356">
        <v>7</v>
      </c>
      <c r="R54" s="2356">
        <v>3</v>
      </c>
      <c r="S54" s="2356">
        <v>4</v>
      </c>
      <c r="T54" s="2356" t="s">
        <v>21</v>
      </c>
      <c r="U54" s="2356" t="s">
        <v>21</v>
      </c>
      <c r="V54" s="630" t="s">
        <v>28</v>
      </c>
      <c r="W54" s="632" t="s">
        <v>26</v>
      </c>
      <c r="X54" s="88" t="s">
        <v>26</v>
      </c>
      <c r="Y54" s="89" t="s">
        <v>26</v>
      </c>
      <c r="Z54" s="132" t="s">
        <v>169</v>
      </c>
      <c r="AA54" s="2356">
        <v>20985</v>
      </c>
      <c r="AB54" s="2356">
        <v>22692</v>
      </c>
      <c r="AC54" s="2356" t="s">
        <v>21</v>
      </c>
      <c r="AD54" s="2356" t="s">
        <v>21</v>
      </c>
      <c r="AE54" s="2356">
        <v>22692</v>
      </c>
      <c r="AF54" s="2356">
        <v>22692</v>
      </c>
      <c r="AG54" s="2356" t="s">
        <v>21</v>
      </c>
      <c r="AH54" s="2356" t="s">
        <v>21</v>
      </c>
      <c r="AI54" s="2356">
        <v>3655</v>
      </c>
      <c r="AJ54" s="2356">
        <v>103918</v>
      </c>
      <c r="AK54" s="2356">
        <v>103948</v>
      </c>
      <c r="AL54" s="2356">
        <v>2173</v>
      </c>
      <c r="AM54" s="2356">
        <v>7471</v>
      </c>
      <c r="AN54" s="2356">
        <v>94304</v>
      </c>
      <c r="AO54" s="2356">
        <v>91880</v>
      </c>
      <c r="AP54" s="2356">
        <v>2424</v>
      </c>
      <c r="AQ54" s="2356" t="s">
        <v>21</v>
      </c>
      <c r="AR54" s="2356">
        <v>40</v>
      </c>
      <c r="AS54" s="630" t="s">
        <v>28</v>
      </c>
      <c r="AT54" s="632" t="s">
        <v>26</v>
      </c>
      <c r="AU54" s="88" t="s">
        <v>26</v>
      </c>
      <c r="AV54" s="89" t="s">
        <v>26</v>
      </c>
      <c r="AW54" s="132" t="s">
        <v>169</v>
      </c>
      <c r="AX54" s="2356">
        <v>69669</v>
      </c>
      <c r="AY54" s="2356">
        <v>69669</v>
      </c>
      <c r="AZ54" s="2356">
        <v>1874</v>
      </c>
      <c r="BA54" s="2356">
        <v>3821</v>
      </c>
      <c r="BB54" s="2356">
        <v>63974</v>
      </c>
      <c r="BC54" s="2356">
        <v>61882</v>
      </c>
      <c r="BD54" s="2356">
        <v>2092</v>
      </c>
      <c r="BE54" s="2356" t="s">
        <v>22</v>
      </c>
      <c r="BF54" s="2356" t="s">
        <v>22</v>
      </c>
      <c r="BG54" s="2356" t="s">
        <v>21</v>
      </c>
      <c r="BH54" s="2356" t="s">
        <v>21</v>
      </c>
      <c r="BI54" s="2356" t="s">
        <v>21</v>
      </c>
      <c r="BJ54" s="2356" t="s">
        <v>21</v>
      </c>
      <c r="BK54" s="2356" t="s">
        <v>21</v>
      </c>
      <c r="BL54" s="2356" t="s">
        <v>21</v>
      </c>
      <c r="BM54" s="2356" t="s">
        <v>21</v>
      </c>
      <c r="BN54" s="2356" t="s">
        <v>21</v>
      </c>
      <c r="BO54" s="2356" t="s">
        <v>21</v>
      </c>
      <c r="BP54" s="630" t="s">
        <v>28</v>
      </c>
      <c r="BQ54" s="632" t="s">
        <v>26</v>
      </c>
    </row>
    <row r="55" spans="1:69" ht="15" customHeight="1">
      <c r="A55" s="88" t="s">
        <v>26</v>
      </c>
      <c r="B55" s="89" t="s">
        <v>26</v>
      </c>
      <c r="C55" s="132" t="s">
        <v>170</v>
      </c>
      <c r="D55" s="2356">
        <v>32696</v>
      </c>
      <c r="E55" s="2356">
        <v>32348</v>
      </c>
      <c r="F55" s="2356">
        <v>146</v>
      </c>
      <c r="G55" s="2356">
        <v>6</v>
      </c>
      <c r="H55" s="2356">
        <v>32197</v>
      </c>
      <c r="I55" s="2356">
        <v>32061</v>
      </c>
      <c r="J55" s="2356">
        <v>136</v>
      </c>
      <c r="K55" s="2356">
        <v>122</v>
      </c>
      <c r="L55" s="2356">
        <v>6259</v>
      </c>
      <c r="M55" s="2356">
        <v>9</v>
      </c>
      <c r="N55" s="2356">
        <v>9</v>
      </c>
      <c r="O55" s="2356" t="s">
        <v>21</v>
      </c>
      <c r="P55" s="2356" t="s">
        <v>21</v>
      </c>
      <c r="Q55" s="2356">
        <v>9</v>
      </c>
      <c r="R55" s="2356">
        <v>3</v>
      </c>
      <c r="S55" s="2356">
        <v>6</v>
      </c>
      <c r="T55" s="2356" t="s">
        <v>21</v>
      </c>
      <c r="U55" s="2356" t="s">
        <v>21</v>
      </c>
      <c r="V55" s="630" t="s">
        <v>29</v>
      </c>
      <c r="W55" s="632" t="s">
        <v>26</v>
      </c>
      <c r="X55" s="88" t="s">
        <v>26</v>
      </c>
      <c r="Y55" s="89" t="s">
        <v>26</v>
      </c>
      <c r="Z55" s="132" t="s">
        <v>170</v>
      </c>
      <c r="AA55" s="2356">
        <v>20567</v>
      </c>
      <c r="AB55" s="2356">
        <v>20481</v>
      </c>
      <c r="AC55" s="2356" t="s">
        <v>21</v>
      </c>
      <c r="AD55" s="2356" t="s">
        <v>21</v>
      </c>
      <c r="AE55" s="2356">
        <v>20481</v>
      </c>
      <c r="AF55" s="2356">
        <v>20481</v>
      </c>
      <c r="AG55" s="2356" t="s">
        <v>21</v>
      </c>
      <c r="AH55" s="2356" t="s">
        <v>21</v>
      </c>
      <c r="AI55" s="2356">
        <v>3878</v>
      </c>
      <c r="AJ55" s="2356">
        <v>100490</v>
      </c>
      <c r="AK55" s="2356">
        <v>100512</v>
      </c>
      <c r="AL55" s="2356">
        <v>2335</v>
      </c>
      <c r="AM55" s="2356">
        <v>6484</v>
      </c>
      <c r="AN55" s="2356">
        <v>91692</v>
      </c>
      <c r="AO55" s="2356">
        <v>89195</v>
      </c>
      <c r="AP55" s="2356">
        <v>2497</v>
      </c>
      <c r="AQ55" s="2356" t="s">
        <v>21</v>
      </c>
      <c r="AR55" s="2356">
        <v>38</v>
      </c>
      <c r="AS55" s="630" t="s">
        <v>29</v>
      </c>
      <c r="AT55" s="632" t="s">
        <v>26</v>
      </c>
      <c r="AU55" s="88" t="s">
        <v>26</v>
      </c>
      <c r="AV55" s="89" t="s">
        <v>26</v>
      </c>
      <c r="AW55" s="132" t="s">
        <v>170</v>
      </c>
      <c r="AX55" s="2356">
        <v>67649</v>
      </c>
      <c r="AY55" s="2356">
        <v>67649</v>
      </c>
      <c r="AZ55" s="2356">
        <v>2015</v>
      </c>
      <c r="BA55" s="2356">
        <v>3247</v>
      </c>
      <c r="BB55" s="2356">
        <v>62387</v>
      </c>
      <c r="BC55" s="2356">
        <v>60232</v>
      </c>
      <c r="BD55" s="2356">
        <v>2155</v>
      </c>
      <c r="BE55" s="2356" t="s">
        <v>22</v>
      </c>
      <c r="BF55" s="2356" t="s">
        <v>22</v>
      </c>
      <c r="BG55" s="2356" t="s">
        <v>21</v>
      </c>
      <c r="BH55" s="2356" t="s">
        <v>21</v>
      </c>
      <c r="BI55" s="2356" t="s">
        <v>21</v>
      </c>
      <c r="BJ55" s="2356" t="s">
        <v>21</v>
      </c>
      <c r="BK55" s="2356" t="s">
        <v>21</v>
      </c>
      <c r="BL55" s="2356" t="s">
        <v>21</v>
      </c>
      <c r="BM55" s="2356" t="s">
        <v>21</v>
      </c>
      <c r="BN55" s="2356" t="s">
        <v>21</v>
      </c>
      <c r="BO55" s="2356" t="s">
        <v>21</v>
      </c>
      <c r="BP55" s="630" t="s">
        <v>29</v>
      </c>
      <c r="BQ55" s="632" t="s">
        <v>26</v>
      </c>
    </row>
    <row r="56" spans="1:69" ht="7.5" customHeight="1">
      <c r="A56" s="88"/>
      <c r="B56" s="89"/>
      <c r="C56" s="134"/>
      <c r="D56" s="2356"/>
      <c r="E56" s="2356"/>
      <c r="F56" s="2356"/>
      <c r="G56" s="2356"/>
      <c r="H56" s="2356"/>
      <c r="I56" s="2356"/>
      <c r="J56" s="2356"/>
      <c r="K56" s="2356"/>
      <c r="L56" s="2356"/>
      <c r="M56" s="2356"/>
      <c r="N56" s="2356"/>
      <c r="O56" s="2356"/>
      <c r="P56" s="2356"/>
      <c r="Q56" s="2356"/>
      <c r="R56" s="2356"/>
      <c r="S56" s="2356"/>
      <c r="T56" s="2356"/>
      <c r="U56" s="2356"/>
      <c r="V56" s="633"/>
      <c r="W56" s="632"/>
      <c r="X56" s="88"/>
      <c r="Y56" s="89"/>
      <c r="Z56" s="134"/>
      <c r="AA56" s="2356"/>
      <c r="AB56" s="2356"/>
      <c r="AC56" s="2356"/>
      <c r="AD56" s="2356"/>
      <c r="AE56" s="2356"/>
      <c r="AF56" s="2356"/>
      <c r="AG56" s="2356"/>
      <c r="AH56" s="2356"/>
      <c r="AI56" s="2356"/>
      <c r="AJ56" s="2356"/>
      <c r="AK56" s="2356"/>
      <c r="AL56" s="2356"/>
      <c r="AM56" s="2356"/>
      <c r="AN56" s="2356"/>
      <c r="AO56" s="2356"/>
      <c r="AP56" s="2356"/>
      <c r="AQ56" s="2356"/>
      <c r="AR56" s="2356"/>
      <c r="AS56" s="633"/>
      <c r="AT56" s="632"/>
      <c r="AU56" s="88"/>
      <c r="AV56" s="89"/>
      <c r="AW56" s="134"/>
      <c r="AX56" s="2356"/>
      <c r="AY56" s="2356"/>
      <c r="AZ56" s="2356"/>
      <c r="BA56" s="2356"/>
      <c r="BB56" s="2356"/>
      <c r="BC56" s="2356"/>
      <c r="BD56" s="2356"/>
      <c r="BE56" s="2356"/>
      <c r="BF56" s="2356"/>
      <c r="BG56" s="2356"/>
      <c r="BH56" s="2356"/>
      <c r="BI56" s="2356"/>
      <c r="BJ56" s="2356"/>
      <c r="BK56" s="2356"/>
      <c r="BL56" s="2356"/>
      <c r="BM56" s="2356"/>
      <c r="BN56" s="2356"/>
      <c r="BO56" s="2356"/>
      <c r="BP56" s="633"/>
      <c r="BQ56" s="632"/>
    </row>
    <row r="57" spans="1:69" ht="15" customHeight="1">
      <c r="A57" s="88" t="s">
        <v>777</v>
      </c>
      <c r="B57" s="89" t="s">
        <v>23</v>
      </c>
      <c r="C57" s="135" t="s">
        <v>171</v>
      </c>
      <c r="D57" s="2356">
        <v>11393</v>
      </c>
      <c r="E57" s="2356">
        <v>11329</v>
      </c>
      <c r="F57" s="2356">
        <v>45</v>
      </c>
      <c r="G57" s="2356" t="s">
        <v>21</v>
      </c>
      <c r="H57" s="2356">
        <v>11284</v>
      </c>
      <c r="I57" s="2356">
        <v>11183</v>
      </c>
      <c r="J57" s="2356">
        <v>101</v>
      </c>
      <c r="K57" s="2356">
        <v>108</v>
      </c>
      <c r="L57" s="2356">
        <v>6286</v>
      </c>
      <c r="M57" s="2356">
        <v>3</v>
      </c>
      <c r="N57" s="2356">
        <v>3</v>
      </c>
      <c r="O57" s="2356" t="s">
        <v>21</v>
      </c>
      <c r="P57" s="2356" t="s">
        <v>21</v>
      </c>
      <c r="Q57" s="2356">
        <v>3</v>
      </c>
      <c r="R57" s="2356">
        <v>1</v>
      </c>
      <c r="S57" s="2356">
        <v>2</v>
      </c>
      <c r="T57" s="2356" t="s">
        <v>21</v>
      </c>
      <c r="U57" s="2356">
        <v>1</v>
      </c>
      <c r="V57" s="630" t="s">
        <v>30</v>
      </c>
      <c r="W57" s="631" t="s">
        <v>778</v>
      </c>
      <c r="X57" s="88" t="s">
        <v>777</v>
      </c>
      <c r="Y57" s="89" t="s">
        <v>23</v>
      </c>
      <c r="Z57" s="135" t="s">
        <v>171</v>
      </c>
      <c r="AA57" s="2356">
        <v>7608</v>
      </c>
      <c r="AB57" s="2356">
        <v>7662</v>
      </c>
      <c r="AC57" s="2356" t="s">
        <v>21</v>
      </c>
      <c r="AD57" s="2356" t="s">
        <v>21</v>
      </c>
      <c r="AE57" s="2356">
        <v>7662</v>
      </c>
      <c r="AF57" s="2356">
        <v>7662</v>
      </c>
      <c r="AG57" s="2356" t="s">
        <v>21</v>
      </c>
      <c r="AH57" s="2356" t="s">
        <v>21</v>
      </c>
      <c r="AI57" s="2356">
        <v>4120</v>
      </c>
      <c r="AJ57" s="2356">
        <v>34649</v>
      </c>
      <c r="AK57" s="2356">
        <v>34652</v>
      </c>
      <c r="AL57" s="2356">
        <v>1235</v>
      </c>
      <c r="AM57" s="2356">
        <v>2639</v>
      </c>
      <c r="AN57" s="2356">
        <v>30778</v>
      </c>
      <c r="AO57" s="2356">
        <v>29710</v>
      </c>
      <c r="AP57" s="2356">
        <v>1068</v>
      </c>
      <c r="AQ57" s="2356" t="s">
        <v>21</v>
      </c>
      <c r="AR57" s="2356">
        <v>47</v>
      </c>
      <c r="AS57" s="630" t="s">
        <v>30</v>
      </c>
      <c r="AT57" s="631" t="s">
        <v>778</v>
      </c>
      <c r="AU57" s="88" t="s">
        <v>777</v>
      </c>
      <c r="AV57" s="89" t="s">
        <v>23</v>
      </c>
      <c r="AW57" s="135" t="s">
        <v>171</v>
      </c>
      <c r="AX57" s="2356">
        <v>23420</v>
      </c>
      <c r="AY57" s="2356">
        <v>23420</v>
      </c>
      <c r="AZ57" s="2356">
        <v>1065</v>
      </c>
      <c r="BA57" s="2356">
        <v>1568</v>
      </c>
      <c r="BB57" s="2356">
        <v>20787</v>
      </c>
      <c r="BC57" s="2356">
        <v>19866</v>
      </c>
      <c r="BD57" s="2356">
        <v>921</v>
      </c>
      <c r="BE57" s="2356" t="s">
        <v>22</v>
      </c>
      <c r="BF57" s="2356" t="s">
        <v>22</v>
      </c>
      <c r="BG57" s="2356" t="s">
        <v>21</v>
      </c>
      <c r="BH57" s="2356" t="s">
        <v>21</v>
      </c>
      <c r="BI57" s="2356" t="s">
        <v>21</v>
      </c>
      <c r="BJ57" s="2356" t="s">
        <v>21</v>
      </c>
      <c r="BK57" s="2356" t="s">
        <v>21</v>
      </c>
      <c r="BL57" s="2356" t="s">
        <v>21</v>
      </c>
      <c r="BM57" s="2356" t="s">
        <v>21</v>
      </c>
      <c r="BN57" s="2356" t="s">
        <v>21</v>
      </c>
      <c r="BO57" s="2356" t="s">
        <v>21</v>
      </c>
      <c r="BP57" s="630" t="s">
        <v>30</v>
      </c>
      <c r="BQ57" s="631" t="s">
        <v>778</v>
      </c>
    </row>
    <row r="58" spans="1:69" ht="15" customHeight="1">
      <c r="A58" s="88" t="s">
        <v>26</v>
      </c>
      <c r="B58" s="89" t="s">
        <v>26</v>
      </c>
      <c r="C58" s="135" t="s">
        <v>172</v>
      </c>
      <c r="D58" s="2356">
        <v>10263</v>
      </c>
      <c r="E58" s="2356">
        <v>10160</v>
      </c>
      <c r="F58" s="2356">
        <v>43</v>
      </c>
      <c r="G58" s="2356" t="s">
        <v>21</v>
      </c>
      <c r="H58" s="2356">
        <v>10117</v>
      </c>
      <c r="I58" s="2356">
        <v>10031</v>
      </c>
      <c r="J58" s="2356">
        <v>85</v>
      </c>
      <c r="K58" s="2356">
        <v>101</v>
      </c>
      <c r="L58" s="2356">
        <v>6283</v>
      </c>
      <c r="M58" s="2356">
        <v>3</v>
      </c>
      <c r="N58" s="2356">
        <v>3</v>
      </c>
      <c r="O58" s="2356" t="s">
        <v>21</v>
      </c>
      <c r="P58" s="2356" t="s">
        <v>21</v>
      </c>
      <c r="Q58" s="2356">
        <v>3</v>
      </c>
      <c r="R58" s="2356">
        <v>1</v>
      </c>
      <c r="S58" s="2356">
        <v>2</v>
      </c>
      <c r="T58" s="2356" t="s">
        <v>21</v>
      </c>
      <c r="U58" s="2356">
        <v>1</v>
      </c>
      <c r="V58" s="633" t="s">
        <v>31</v>
      </c>
      <c r="W58" s="632" t="s">
        <v>26</v>
      </c>
      <c r="X58" s="88" t="s">
        <v>26</v>
      </c>
      <c r="Y58" s="89" t="s">
        <v>26</v>
      </c>
      <c r="Z58" s="135" t="s">
        <v>172</v>
      </c>
      <c r="AA58" s="2356">
        <v>6710</v>
      </c>
      <c r="AB58" s="2356">
        <v>6770</v>
      </c>
      <c r="AC58" s="2356" t="s">
        <v>21</v>
      </c>
      <c r="AD58" s="2356" t="s">
        <v>21</v>
      </c>
      <c r="AE58" s="2356">
        <v>6770</v>
      </c>
      <c r="AF58" s="2356">
        <v>6770</v>
      </c>
      <c r="AG58" s="2356" t="s">
        <v>21</v>
      </c>
      <c r="AH58" s="2356" t="s">
        <v>21</v>
      </c>
      <c r="AI58" s="2356">
        <v>4055</v>
      </c>
      <c r="AJ58" s="2356">
        <v>30867</v>
      </c>
      <c r="AK58" s="2356">
        <v>30867</v>
      </c>
      <c r="AL58" s="2356">
        <v>1096</v>
      </c>
      <c r="AM58" s="2356">
        <v>1750</v>
      </c>
      <c r="AN58" s="2356">
        <v>28022</v>
      </c>
      <c r="AO58" s="2356">
        <v>27037</v>
      </c>
      <c r="AP58" s="2356">
        <v>984</v>
      </c>
      <c r="AQ58" s="2356" t="s">
        <v>21</v>
      </c>
      <c r="AR58" s="2356">
        <v>42</v>
      </c>
      <c r="AS58" s="633" t="s">
        <v>31</v>
      </c>
      <c r="AT58" s="632" t="s">
        <v>26</v>
      </c>
      <c r="AU58" s="88" t="s">
        <v>26</v>
      </c>
      <c r="AV58" s="89" t="s">
        <v>26</v>
      </c>
      <c r="AW58" s="135" t="s">
        <v>172</v>
      </c>
      <c r="AX58" s="2356">
        <v>20935</v>
      </c>
      <c r="AY58" s="2356">
        <v>20935</v>
      </c>
      <c r="AZ58" s="2356">
        <v>945</v>
      </c>
      <c r="BA58" s="2356">
        <v>812</v>
      </c>
      <c r="BB58" s="2356">
        <v>19178</v>
      </c>
      <c r="BC58" s="2356">
        <v>18329</v>
      </c>
      <c r="BD58" s="2356">
        <v>849</v>
      </c>
      <c r="BE58" s="2356" t="s">
        <v>22</v>
      </c>
      <c r="BF58" s="2356" t="s">
        <v>22</v>
      </c>
      <c r="BG58" s="2356" t="s">
        <v>21</v>
      </c>
      <c r="BH58" s="2356" t="s">
        <v>21</v>
      </c>
      <c r="BI58" s="2356" t="s">
        <v>21</v>
      </c>
      <c r="BJ58" s="2356" t="s">
        <v>21</v>
      </c>
      <c r="BK58" s="2356" t="s">
        <v>21</v>
      </c>
      <c r="BL58" s="2356" t="s">
        <v>21</v>
      </c>
      <c r="BM58" s="2356" t="s">
        <v>21</v>
      </c>
      <c r="BN58" s="2356" t="s">
        <v>21</v>
      </c>
      <c r="BO58" s="2356" t="s">
        <v>21</v>
      </c>
      <c r="BP58" s="633" t="s">
        <v>31</v>
      </c>
      <c r="BQ58" s="632" t="s">
        <v>26</v>
      </c>
    </row>
    <row r="59" spans="1:69" ht="15" customHeight="1">
      <c r="A59" s="88" t="s">
        <v>26</v>
      </c>
      <c r="B59" s="89" t="s">
        <v>26</v>
      </c>
      <c r="C59" s="135" t="s">
        <v>173</v>
      </c>
      <c r="D59" s="2356">
        <v>11392</v>
      </c>
      <c r="E59" s="2356">
        <v>10973</v>
      </c>
      <c r="F59" s="2356">
        <v>44</v>
      </c>
      <c r="G59" s="2356" t="s">
        <v>21</v>
      </c>
      <c r="H59" s="2356">
        <v>10929</v>
      </c>
      <c r="I59" s="2356">
        <v>10856</v>
      </c>
      <c r="J59" s="2356">
        <v>74</v>
      </c>
      <c r="K59" s="2356">
        <v>99</v>
      </c>
      <c r="L59" s="2356">
        <v>6603</v>
      </c>
      <c r="M59" s="2356">
        <v>3</v>
      </c>
      <c r="N59" s="2356">
        <v>3</v>
      </c>
      <c r="O59" s="2356" t="s">
        <v>21</v>
      </c>
      <c r="P59" s="2356" t="s">
        <v>21</v>
      </c>
      <c r="Q59" s="2356">
        <v>3</v>
      </c>
      <c r="R59" s="2356">
        <v>1</v>
      </c>
      <c r="S59" s="2356">
        <v>2</v>
      </c>
      <c r="T59" s="2356" t="s">
        <v>21</v>
      </c>
      <c r="U59" s="2356">
        <v>1</v>
      </c>
      <c r="V59" s="633" t="s">
        <v>32</v>
      </c>
      <c r="W59" s="632" t="s">
        <v>26</v>
      </c>
      <c r="X59" s="88" t="s">
        <v>26</v>
      </c>
      <c r="Y59" s="89" t="s">
        <v>26</v>
      </c>
      <c r="Z59" s="135" t="s">
        <v>173</v>
      </c>
      <c r="AA59" s="2356">
        <v>7536</v>
      </c>
      <c r="AB59" s="2356">
        <v>7307</v>
      </c>
      <c r="AC59" s="2356" t="s">
        <v>21</v>
      </c>
      <c r="AD59" s="2356" t="s">
        <v>21</v>
      </c>
      <c r="AE59" s="2356">
        <v>7307</v>
      </c>
      <c r="AF59" s="2356">
        <v>7307</v>
      </c>
      <c r="AG59" s="2356" t="s">
        <v>21</v>
      </c>
      <c r="AH59" s="2356" t="s">
        <v>21</v>
      </c>
      <c r="AI59" s="2356">
        <v>4285</v>
      </c>
      <c r="AJ59" s="2356">
        <v>32543</v>
      </c>
      <c r="AK59" s="2356">
        <v>32550</v>
      </c>
      <c r="AL59" s="2356">
        <v>1135</v>
      </c>
      <c r="AM59" s="2356">
        <v>1712</v>
      </c>
      <c r="AN59" s="2356">
        <v>29703</v>
      </c>
      <c r="AO59" s="2356">
        <v>28694</v>
      </c>
      <c r="AP59" s="2356">
        <v>1009</v>
      </c>
      <c r="AQ59" s="2356" t="s">
        <v>21</v>
      </c>
      <c r="AR59" s="2356">
        <v>35</v>
      </c>
      <c r="AS59" s="633" t="s">
        <v>32</v>
      </c>
      <c r="AT59" s="632" t="s">
        <v>26</v>
      </c>
      <c r="AU59" s="88" t="s">
        <v>26</v>
      </c>
      <c r="AV59" s="89" t="s">
        <v>26</v>
      </c>
      <c r="AW59" s="135" t="s">
        <v>173</v>
      </c>
      <c r="AX59" s="2356">
        <v>22349</v>
      </c>
      <c r="AY59" s="2356">
        <v>22349</v>
      </c>
      <c r="AZ59" s="2356">
        <v>979</v>
      </c>
      <c r="BA59" s="2356">
        <v>834</v>
      </c>
      <c r="BB59" s="2356">
        <v>20536</v>
      </c>
      <c r="BC59" s="2356">
        <v>19666</v>
      </c>
      <c r="BD59" s="2356">
        <v>870</v>
      </c>
      <c r="BE59" s="2356" t="s">
        <v>22</v>
      </c>
      <c r="BF59" s="2356" t="s">
        <v>22</v>
      </c>
      <c r="BG59" s="2356" t="s">
        <v>21</v>
      </c>
      <c r="BH59" s="2356" t="s">
        <v>21</v>
      </c>
      <c r="BI59" s="2356" t="s">
        <v>21</v>
      </c>
      <c r="BJ59" s="2356" t="s">
        <v>21</v>
      </c>
      <c r="BK59" s="2356" t="s">
        <v>21</v>
      </c>
      <c r="BL59" s="2356" t="s">
        <v>21</v>
      </c>
      <c r="BM59" s="2356" t="s">
        <v>21</v>
      </c>
      <c r="BN59" s="2356" t="s">
        <v>21</v>
      </c>
      <c r="BO59" s="2356" t="s">
        <v>21</v>
      </c>
      <c r="BP59" s="633" t="s">
        <v>32</v>
      </c>
      <c r="BQ59" s="632" t="s">
        <v>26</v>
      </c>
    </row>
    <row r="60" spans="1:69" ht="15" customHeight="1">
      <c r="A60" s="88" t="s">
        <v>26</v>
      </c>
      <c r="B60" s="89" t="s">
        <v>26</v>
      </c>
      <c r="C60" s="135" t="s">
        <v>174</v>
      </c>
      <c r="D60" s="2356">
        <v>12825</v>
      </c>
      <c r="E60" s="2356">
        <v>11666</v>
      </c>
      <c r="F60" s="2356">
        <v>41</v>
      </c>
      <c r="G60" s="2356" t="s">
        <v>21</v>
      </c>
      <c r="H60" s="2356">
        <v>11625</v>
      </c>
      <c r="I60" s="2356">
        <v>11575</v>
      </c>
      <c r="J60" s="2356">
        <v>51</v>
      </c>
      <c r="K60" s="2356">
        <v>56</v>
      </c>
      <c r="L60" s="2356">
        <v>7720</v>
      </c>
      <c r="M60" s="2356">
        <v>3</v>
      </c>
      <c r="N60" s="2356">
        <v>3</v>
      </c>
      <c r="O60" s="2356" t="s">
        <v>21</v>
      </c>
      <c r="P60" s="2356" t="s">
        <v>21</v>
      </c>
      <c r="Q60" s="2356">
        <v>3</v>
      </c>
      <c r="R60" s="2356">
        <v>1</v>
      </c>
      <c r="S60" s="2356">
        <v>2</v>
      </c>
      <c r="T60" s="2356" t="s">
        <v>21</v>
      </c>
      <c r="U60" s="2356" t="s">
        <v>21</v>
      </c>
      <c r="V60" s="633" t="s">
        <v>33</v>
      </c>
      <c r="W60" s="632" t="s">
        <v>26</v>
      </c>
      <c r="X60" s="88" t="s">
        <v>26</v>
      </c>
      <c r="Y60" s="89" t="s">
        <v>26</v>
      </c>
      <c r="Z60" s="135" t="s">
        <v>174</v>
      </c>
      <c r="AA60" s="2356">
        <v>8928</v>
      </c>
      <c r="AB60" s="2356">
        <v>8033</v>
      </c>
      <c r="AC60" s="2356" t="s">
        <v>21</v>
      </c>
      <c r="AD60" s="2356" t="s">
        <v>21</v>
      </c>
      <c r="AE60" s="2356">
        <v>8033</v>
      </c>
      <c r="AF60" s="2356">
        <v>8033</v>
      </c>
      <c r="AG60" s="2356" t="s">
        <v>21</v>
      </c>
      <c r="AH60" s="2356" t="s">
        <v>21</v>
      </c>
      <c r="AI60" s="2356">
        <v>5181</v>
      </c>
      <c r="AJ60" s="2356">
        <v>32325</v>
      </c>
      <c r="AK60" s="2356">
        <v>32315</v>
      </c>
      <c r="AL60" s="2356">
        <v>1144</v>
      </c>
      <c r="AM60" s="2356">
        <v>1849</v>
      </c>
      <c r="AN60" s="2356">
        <v>29322</v>
      </c>
      <c r="AO60" s="2356">
        <v>28367</v>
      </c>
      <c r="AP60" s="2356">
        <v>955</v>
      </c>
      <c r="AQ60" s="2356" t="s">
        <v>21</v>
      </c>
      <c r="AR60" s="2356">
        <v>54</v>
      </c>
      <c r="AS60" s="633" t="s">
        <v>33</v>
      </c>
      <c r="AT60" s="632" t="s">
        <v>26</v>
      </c>
      <c r="AU60" s="88" t="s">
        <v>26</v>
      </c>
      <c r="AV60" s="89" t="s">
        <v>26</v>
      </c>
      <c r="AW60" s="135" t="s">
        <v>174</v>
      </c>
      <c r="AX60" s="2356">
        <v>21486</v>
      </c>
      <c r="AY60" s="2356">
        <v>21486</v>
      </c>
      <c r="AZ60" s="2356">
        <v>986</v>
      </c>
      <c r="BA60" s="2356">
        <v>820</v>
      </c>
      <c r="BB60" s="2356">
        <v>19680</v>
      </c>
      <c r="BC60" s="2356">
        <v>18856</v>
      </c>
      <c r="BD60" s="2356">
        <v>824</v>
      </c>
      <c r="BE60" s="2356" t="s">
        <v>22</v>
      </c>
      <c r="BF60" s="2356" t="s">
        <v>22</v>
      </c>
      <c r="BG60" s="2356" t="s">
        <v>21</v>
      </c>
      <c r="BH60" s="2356" t="s">
        <v>21</v>
      </c>
      <c r="BI60" s="2356" t="s">
        <v>21</v>
      </c>
      <c r="BJ60" s="2356" t="s">
        <v>21</v>
      </c>
      <c r="BK60" s="2356" t="s">
        <v>21</v>
      </c>
      <c r="BL60" s="2356" t="s">
        <v>21</v>
      </c>
      <c r="BM60" s="2356" t="s">
        <v>21</v>
      </c>
      <c r="BN60" s="2356" t="s">
        <v>21</v>
      </c>
      <c r="BO60" s="2356" t="s">
        <v>21</v>
      </c>
      <c r="BP60" s="633" t="s">
        <v>33</v>
      </c>
      <c r="BQ60" s="632" t="s">
        <v>26</v>
      </c>
    </row>
    <row r="61" spans="1:69" ht="15" customHeight="1">
      <c r="A61" s="88" t="s">
        <v>26</v>
      </c>
      <c r="B61" s="89" t="s">
        <v>26</v>
      </c>
      <c r="C61" s="135" t="s">
        <v>175</v>
      </c>
      <c r="D61" s="2356">
        <v>10986</v>
      </c>
      <c r="E61" s="2356">
        <v>11996</v>
      </c>
      <c r="F61" s="2356">
        <v>41</v>
      </c>
      <c r="G61" s="2356" t="s">
        <v>21</v>
      </c>
      <c r="H61" s="2356">
        <v>11955</v>
      </c>
      <c r="I61" s="2356">
        <v>11929</v>
      </c>
      <c r="J61" s="2356">
        <v>25</v>
      </c>
      <c r="K61" s="2356">
        <v>24</v>
      </c>
      <c r="L61" s="2356">
        <v>6685</v>
      </c>
      <c r="M61" s="2356">
        <v>2</v>
      </c>
      <c r="N61" s="2356">
        <v>2</v>
      </c>
      <c r="O61" s="2356" t="s">
        <v>21</v>
      </c>
      <c r="P61" s="2356" t="s">
        <v>21</v>
      </c>
      <c r="Q61" s="2356">
        <v>2</v>
      </c>
      <c r="R61" s="2356">
        <v>1</v>
      </c>
      <c r="S61" s="2356">
        <v>1</v>
      </c>
      <c r="T61" s="2356" t="s">
        <v>21</v>
      </c>
      <c r="U61" s="2356" t="s">
        <v>21</v>
      </c>
      <c r="V61" s="633" t="s">
        <v>34</v>
      </c>
      <c r="W61" s="632" t="s">
        <v>26</v>
      </c>
      <c r="X61" s="88" t="s">
        <v>26</v>
      </c>
      <c r="Y61" s="89" t="s">
        <v>26</v>
      </c>
      <c r="Z61" s="135" t="s">
        <v>175</v>
      </c>
      <c r="AA61" s="2356">
        <v>7543</v>
      </c>
      <c r="AB61" s="2356">
        <v>8331</v>
      </c>
      <c r="AC61" s="2356" t="s">
        <v>21</v>
      </c>
      <c r="AD61" s="2356" t="s">
        <v>21</v>
      </c>
      <c r="AE61" s="2356">
        <v>8331</v>
      </c>
      <c r="AF61" s="2356">
        <v>8331</v>
      </c>
      <c r="AG61" s="2356" t="s">
        <v>21</v>
      </c>
      <c r="AH61" s="2356" t="s">
        <v>21</v>
      </c>
      <c r="AI61" s="2356">
        <v>4389</v>
      </c>
      <c r="AJ61" s="2356">
        <v>31556</v>
      </c>
      <c r="AK61" s="2356">
        <v>31563</v>
      </c>
      <c r="AL61" s="2356">
        <v>990</v>
      </c>
      <c r="AM61" s="2356">
        <v>1853</v>
      </c>
      <c r="AN61" s="2356">
        <v>28720</v>
      </c>
      <c r="AO61" s="2356">
        <v>27759</v>
      </c>
      <c r="AP61" s="2356">
        <v>961</v>
      </c>
      <c r="AQ61" s="2356" t="s">
        <v>21</v>
      </c>
      <c r="AR61" s="2356">
        <v>40</v>
      </c>
      <c r="AS61" s="633" t="s">
        <v>34</v>
      </c>
      <c r="AT61" s="632" t="s">
        <v>26</v>
      </c>
      <c r="AU61" s="88" t="s">
        <v>26</v>
      </c>
      <c r="AV61" s="89" t="s">
        <v>26</v>
      </c>
      <c r="AW61" s="135" t="s">
        <v>175</v>
      </c>
      <c r="AX61" s="2356">
        <v>21018</v>
      </c>
      <c r="AY61" s="2356">
        <v>21018</v>
      </c>
      <c r="AZ61" s="2356">
        <v>853</v>
      </c>
      <c r="BA61" s="2356">
        <v>839</v>
      </c>
      <c r="BB61" s="2356">
        <v>19326</v>
      </c>
      <c r="BC61" s="2356">
        <v>18497</v>
      </c>
      <c r="BD61" s="2356">
        <v>829</v>
      </c>
      <c r="BE61" s="2356" t="s">
        <v>22</v>
      </c>
      <c r="BF61" s="2356" t="s">
        <v>22</v>
      </c>
      <c r="BG61" s="2356" t="s">
        <v>21</v>
      </c>
      <c r="BH61" s="2356" t="s">
        <v>21</v>
      </c>
      <c r="BI61" s="2356" t="s">
        <v>21</v>
      </c>
      <c r="BJ61" s="2356" t="s">
        <v>21</v>
      </c>
      <c r="BK61" s="2356" t="s">
        <v>21</v>
      </c>
      <c r="BL61" s="2356" t="s">
        <v>21</v>
      </c>
      <c r="BM61" s="2356" t="s">
        <v>21</v>
      </c>
      <c r="BN61" s="2356" t="s">
        <v>21</v>
      </c>
      <c r="BO61" s="2356" t="s">
        <v>21</v>
      </c>
      <c r="BP61" s="633" t="s">
        <v>34</v>
      </c>
      <c r="BQ61" s="632" t="s">
        <v>26</v>
      </c>
    </row>
    <row r="62" spans="1:69" ht="15" customHeight="1">
      <c r="A62" s="88" t="s">
        <v>26</v>
      </c>
      <c r="B62" s="89" t="s">
        <v>26</v>
      </c>
      <c r="C62" s="135" t="s">
        <v>176</v>
      </c>
      <c r="D62" s="2356">
        <v>12740</v>
      </c>
      <c r="E62" s="2356">
        <v>11766</v>
      </c>
      <c r="F62" s="2356">
        <v>41</v>
      </c>
      <c r="G62" s="2356">
        <v>1</v>
      </c>
      <c r="H62" s="2356">
        <v>11725</v>
      </c>
      <c r="I62" s="2356">
        <v>11699</v>
      </c>
      <c r="J62" s="2356">
        <v>25</v>
      </c>
      <c r="K62" s="2356">
        <v>21</v>
      </c>
      <c r="L62" s="2356">
        <v>7652</v>
      </c>
      <c r="M62" s="2356">
        <v>3</v>
      </c>
      <c r="N62" s="2356">
        <v>3</v>
      </c>
      <c r="O62" s="2356" t="s">
        <v>21</v>
      </c>
      <c r="P62" s="2356" t="s">
        <v>21</v>
      </c>
      <c r="Q62" s="2356">
        <v>3</v>
      </c>
      <c r="R62" s="2356">
        <v>1</v>
      </c>
      <c r="S62" s="2356">
        <v>2</v>
      </c>
      <c r="T62" s="2356" t="s">
        <v>21</v>
      </c>
      <c r="U62" s="2356" t="s">
        <v>21</v>
      </c>
      <c r="V62" s="633" t="s">
        <v>35</v>
      </c>
      <c r="W62" s="632" t="s">
        <v>26</v>
      </c>
      <c r="X62" s="88" t="s">
        <v>26</v>
      </c>
      <c r="Y62" s="89" t="s">
        <v>26</v>
      </c>
      <c r="Z62" s="135" t="s">
        <v>176</v>
      </c>
      <c r="AA62" s="2356">
        <v>9133</v>
      </c>
      <c r="AB62" s="2356">
        <v>8325</v>
      </c>
      <c r="AC62" s="2356" t="s">
        <v>21</v>
      </c>
      <c r="AD62" s="2356" t="s">
        <v>21</v>
      </c>
      <c r="AE62" s="2356">
        <v>8325</v>
      </c>
      <c r="AF62" s="2356">
        <v>8325</v>
      </c>
      <c r="AG62" s="2356" t="s">
        <v>21</v>
      </c>
      <c r="AH62" s="2356" t="s">
        <v>21</v>
      </c>
      <c r="AI62" s="2356">
        <v>5232</v>
      </c>
      <c r="AJ62" s="2356">
        <v>33519</v>
      </c>
      <c r="AK62" s="2356">
        <v>33526</v>
      </c>
      <c r="AL62" s="2356">
        <v>969</v>
      </c>
      <c r="AM62" s="2356">
        <v>2040</v>
      </c>
      <c r="AN62" s="2356">
        <v>30516</v>
      </c>
      <c r="AO62" s="2356">
        <v>29616</v>
      </c>
      <c r="AP62" s="2356">
        <v>901</v>
      </c>
      <c r="AQ62" s="2356" t="s">
        <v>21</v>
      </c>
      <c r="AR62" s="2356">
        <v>48</v>
      </c>
      <c r="AS62" s="633" t="s">
        <v>35</v>
      </c>
      <c r="AT62" s="632" t="s">
        <v>26</v>
      </c>
      <c r="AU62" s="88" t="s">
        <v>26</v>
      </c>
      <c r="AV62" s="89" t="s">
        <v>26</v>
      </c>
      <c r="AW62" s="135" t="s">
        <v>176</v>
      </c>
      <c r="AX62" s="2356">
        <v>22454</v>
      </c>
      <c r="AY62" s="2356">
        <v>22454</v>
      </c>
      <c r="AZ62" s="2356">
        <v>835</v>
      </c>
      <c r="BA62" s="2356">
        <v>989</v>
      </c>
      <c r="BB62" s="2356">
        <v>20630</v>
      </c>
      <c r="BC62" s="2356">
        <v>19853</v>
      </c>
      <c r="BD62" s="2356">
        <v>777</v>
      </c>
      <c r="BE62" s="2356" t="s">
        <v>22</v>
      </c>
      <c r="BF62" s="2356" t="s">
        <v>22</v>
      </c>
      <c r="BG62" s="2356" t="s">
        <v>21</v>
      </c>
      <c r="BH62" s="2356" t="s">
        <v>21</v>
      </c>
      <c r="BI62" s="2356" t="s">
        <v>21</v>
      </c>
      <c r="BJ62" s="2356" t="s">
        <v>21</v>
      </c>
      <c r="BK62" s="2356" t="s">
        <v>21</v>
      </c>
      <c r="BL62" s="2356" t="s">
        <v>21</v>
      </c>
      <c r="BM62" s="2356" t="s">
        <v>21</v>
      </c>
      <c r="BN62" s="2356" t="s">
        <v>21</v>
      </c>
      <c r="BO62" s="2356" t="s">
        <v>21</v>
      </c>
      <c r="BP62" s="633" t="s">
        <v>35</v>
      </c>
      <c r="BQ62" s="632" t="s">
        <v>26</v>
      </c>
    </row>
    <row r="63" spans="1:69" ht="15" customHeight="1">
      <c r="A63" s="88" t="s">
        <v>26</v>
      </c>
      <c r="B63" s="89" t="s">
        <v>26</v>
      </c>
      <c r="C63" s="135" t="s">
        <v>177</v>
      </c>
      <c r="D63" s="2356">
        <v>10224</v>
      </c>
      <c r="E63" s="2356">
        <v>11112</v>
      </c>
      <c r="F63" s="2356">
        <v>41</v>
      </c>
      <c r="G63" s="2356">
        <v>3</v>
      </c>
      <c r="H63" s="2356">
        <v>11068</v>
      </c>
      <c r="I63" s="2356">
        <v>11042</v>
      </c>
      <c r="J63" s="2356">
        <v>26</v>
      </c>
      <c r="K63" s="2356">
        <v>17</v>
      </c>
      <c r="L63" s="2356">
        <v>6760</v>
      </c>
      <c r="M63" s="2356">
        <v>2</v>
      </c>
      <c r="N63" s="2356">
        <v>2</v>
      </c>
      <c r="O63" s="2356" t="s">
        <v>21</v>
      </c>
      <c r="P63" s="2356" t="s">
        <v>21</v>
      </c>
      <c r="Q63" s="2356">
        <v>2</v>
      </c>
      <c r="R63" s="2356">
        <v>1</v>
      </c>
      <c r="S63" s="2356">
        <v>1</v>
      </c>
      <c r="T63" s="2356" t="s">
        <v>21</v>
      </c>
      <c r="U63" s="2356" t="s">
        <v>21</v>
      </c>
      <c r="V63" s="633" t="s">
        <v>36</v>
      </c>
      <c r="W63" s="632" t="s">
        <v>26</v>
      </c>
      <c r="X63" s="88" t="s">
        <v>26</v>
      </c>
      <c r="Y63" s="89" t="s">
        <v>26</v>
      </c>
      <c r="Z63" s="135" t="s">
        <v>177</v>
      </c>
      <c r="AA63" s="2356">
        <v>7203</v>
      </c>
      <c r="AB63" s="2356">
        <v>8077</v>
      </c>
      <c r="AC63" s="2356" t="s">
        <v>21</v>
      </c>
      <c r="AD63" s="2356" t="s">
        <v>21</v>
      </c>
      <c r="AE63" s="2356">
        <v>8077</v>
      </c>
      <c r="AF63" s="2356">
        <v>8077</v>
      </c>
      <c r="AG63" s="2356" t="s">
        <v>21</v>
      </c>
      <c r="AH63" s="2356" t="s">
        <v>21</v>
      </c>
      <c r="AI63" s="2356">
        <v>4401</v>
      </c>
      <c r="AJ63" s="2356">
        <v>34450</v>
      </c>
      <c r="AK63" s="2356">
        <v>34465</v>
      </c>
      <c r="AL63" s="2356">
        <v>756</v>
      </c>
      <c r="AM63" s="2356">
        <v>2398</v>
      </c>
      <c r="AN63" s="2356">
        <v>31311</v>
      </c>
      <c r="AO63" s="2356">
        <v>30346</v>
      </c>
      <c r="AP63" s="2356">
        <v>966</v>
      </c>
      <c r="AQ63" s="2356" t="s">
        <v>21</v>
      </c>
      <c r="AR63" s="2356">
        <v>40</v>
      </c>
      <c r="AS63" s="633" t="s">
        <v>36</v>
      </c>
      <c r="AT63" s="632" t="s">
        <v>26</v>
      </c>
      <c r="AU63" s="88" t="s">
        <v>26</v>
      </c>
      <c r="AV63" s="89" t="s">
        <v>26</v>
      </c>
      <c r="AW63" s="135" t="s">
        <v>177</v>
      </c>
      <c r="AX63" s="2356">
        <v>23214</v>
      </c>
      <c r="AY63" s="2356">
        <v>23214</v>
      </c>
      <c r="AZ63" s="2356">
        <v>652</v>
      </c>
      <c r="BA63" s="2356">
        <v>1306</v>
      </c>
      <c r="BB63" s="2356">
        <v>21256</v>
      </c>
      <c r="BC63" s="2356">
        <v>20423</v>
      </c>
      <c r="BD63" s="2356">
        <v>833</v>
      </c>
      <c r="BE63" s="2356" t="s">
        <v>22</v>
      </c>
      <c r="BF63" s="2356" t="s">
        <v>22</v>
      </c>
      <c r="BG63" s="2356" t="s">
        <v>21</v>
      </c>
      <c r="BH63" s="2356" t="s">
        <v>21</v>
      </c>
      <c r="BI63" s="2356" t="s">
        <v>21</v>
      </c>
      <c r="BJ63" s="2356" t="s">
        <v>21</v>
      </c>
      <c r="BK63" s="2356" t="s">
        <v>21</v>
      </c>
      <c r="BL63" s="2356" t="s">
        <v>21</v>
      </c>
      <c r="BM63" s="2356" t="s">
        <v>21</v>
      </c>
      <c r="BN63" s="2356" t="s">
        <v>21</v>
      </c>
      <c r="BO63" s="2356" t="s">
        <v>21</v>
      </c>
      <c r="BP63" s="633" t="s">
        <v>36</v>
      </c>
      <c r="BQ63" s="632" t="s">
        <v>26</v>
      </c>
    </row>
    <row r="64" spans="1:69" ht="15" customHeight="1">
      <c r="A64" s="88" t="s">
        <v>26</v>
      </c>
      <c r="B64" s="89" t="s">
        <v>26</v>
      </c>
      <c r="C64" s="135" t="s">
        <v>178</v>
      </c>
      <c r="D64" s="2356">
        <v>9726</v>
      </c>
      <c r="E64" s="2356">
        <v>10077</v>
      </c>
      <c r="F64" s="2356">
        <v>41</v>
      </c>
      <c r="G64" s="2356">
        <v>2</v>
      </c>
      <c r="H64" s="2356">
        <v>10034</v>
      </c>
      <c r="I64" s="2356">
        <v>10003</v>
      </c>
      <c r="J64" s="2356">
        <v>32</v>
      </c>
      <c r="K64" s="2356">
        <v>15</v>
      </c>
      <c r="L64" s="2356">
        <v>6406</v>
      </c>
      <c r="M64" s="2356">
        <v>2</v>
      </c>
      <c r="N64" s="2356">
        <v>2</v>
      </c>
      <c r="O64" s="2356" t="s">
        <v>21</v>
      </c>
      <c r="P64" s="2356" t="s">
        <v>21</v>
      </c>
      <c r="Q64" s="2356">
        <v>2</v>
      </c>
      <c r="R64" s="2356">
        <v>1</v>
      </c>
      <c r="S64" s="2356">
        <v>1</v>
      </c>
      <c r="T64" s="2356" t="s">
        <v>21</v>
      </c>
      <c r="U64" s="2356" t="s">
        <v>21</v>
      </c>
      <c r="V64" s="633" t="s">
        <v>37</v>
      </c>
      <c r="W64" s="632" t="s">
        <v>26</v>
      </c>
      <c r="X64" s="88" t="s">
        <v>26</v>
      </c>
      <c r="Y64" s="89" t="s">
        <v>26</v>
      </c>
      <c r="Z64" s="135" t="s">
        <v>178</v>
      </c>
      <c r="AA64" s="2356">
        <v>6846</v>
      </c>
      <c r="AB64" s="2356">
        <v>7148</v>
      </c>
      <c r="AC64" s="2356" t="s">
        <v>21</v>
      </c>
      <c r="AD64" s="2356" t="s">
        <v>21</v>
      </c>
      <c r="AE64" s="2356">
        <v>7148</v>
      </c>
      <c r="AF64" s="2356">
        <v>7148</v>
      </c>
      <c r="AG64" s="2356" t="s">
        <v>21</v>
      </c>
      <c r="AH64" s="2356" t="s">
        <v>21</v>
      </c>
      <c r="AI64" s="2356">
        <v>4142</v>
      </c>
      <c r="AJ64" s="2356">
        <v>35210</v>
      </c>
      <c r="AK64" s="2356">
        <v>35217</v>
      </c>
      <c r="AL64" s="2356">
        <v>718</v>
      </c>
      <c r="AM64" s="2356">
        <v>2529</v>
      </c>
      <c r="AN64" s="2356">
        <v>31971</v>
      </c>
      <c r="AO64" s="2356">
        <v>31482</v>
      </c>
      <c r="AP64" s="2356">
        <v>489</v>
      </c>
      <c r="AQ64" s="2356" t="s">
        <v>21</v>
      </c>
      <c r="AR64" s="2356">
        <v>40</v>
      </c>
      <c r="AS64" s="633" t="s">
        <v>37</v>
      </c>
      <c r="AT64" s="632" t="s">
        <v>26</v>
      </c>
      <c r="AU64" s="88" t="s">
        <v>26</v>
      </c>
      <c r="AV64" s="89" t="s">
        <v>26</v>
      </c>
      <c r="AW64" s="135" t="s">
        <v>178</v>
      </c>
      <c r="AX64" s="2356">
        <v>23864</v>
      </c>
      <c r="AY64" s="2356">
        <v>23864</v>
      </c>
      <c r="AZ64" s="2356">
        <v>619</v>
      </c>
      <c r="BA64" s="2356">
        <v>1341</v>
      </c>
      <c r="BB64" s="2356">
        <v>21904</v>
      </c>
      <c r="BC64" s="2356">
        <v>21481</v>
      </c>
      <c r="BD64" s="2356">
        <v>423</v>
      </c>
      <c r="BE64" s="2356" t="s">
        <v>22</v>
      </c>
      <c r="BF64" s="2356" t="s">
        <v>22</v>
      </c>
      <c r="BG64" s="2356" t="s">
        <v>21</v>
      </c>
      <c r="BH64" s="2356" t="s">
        <v>21</v>
      </c>
      <c r="BI64" s="2356" t="s">
        <v>21</v>
      </c>
      <c r="BJ64" s="2356" t="s">
        <v>21</v>
      </c>
      <c r="BK64" s="2356" t="s">
        <v>21</v>
      </c>
      <c r="BL64" s="2356" t="s">
        <v>21</v>
      </c>
      <c r="BM64" s="2356" t="s">
        <v>21</v>
      </c>
      <c r="BN64" s="2356" t="s">
        <v>21</v>
      </c>
      <c r="BO64" s="2356" t="s">
        <v>21</v>
      </c>
      <c r="BP64" s="633" t="s">
        <v>37</v>
      </c>
      <c r="BQ64" s="632" t="s">
        <v>26</v>
      </c>
    </row>
    <row r="65" spans="1:69" ht="15" customHeight="1">
      <c r="A65" s="88" t="s">
        <v>26</v>
      </c>
      <c r="B65" s="89" t="s">
        <v>26</v>
      </c>
      <c r="C65" s="135" t="s">
        <v>179</v>
      </c>
      <c r="D65" s="2356">
        <v>10146</v>
      </c>
      <c r="E65" s="2356">
        <v>10570</v>
      </c>
      <c r="F65" s="2356">
        <v>49</v>
      </c>
      <c r="G65" s="2356">
        <v>3</v>
      </c>
      <c r="H65" s="2356">
        <v>10518</v>
      </c>
      <c r="I65" s="2356">
        <v>10486</v>
      </c>
      <c r="J65" s="2356">
        <v>32</v>
      </c>
      <c r="K65" s="2356">
        <v>17</v>
      </c>
      <c r="L65" s="2356">
        <v>5979</v>
      </c>
      <c r="M65" s="2356">
        <v>3</v>
      </c>
      <c r="N65" s="2356">
        <v>3</v>
      </c>
      <c r="O65" s="2356" t="s">
        <v>21</v>
      </c>
      <c r="P65" s="2356" t="s">
        <v>21</v>
      </c>
      <c r="Q65" s="2356">
        <v>3</v>
      </c>
      <c r="R65" s="2356">
        <v>1</v>
      </c>
      <c r="S65" s="2356">
        <v>2</v>
      </c>
      <c r="T65" s="2356" t="s">
        <v>21</v>
      </c>
      <c r="U65" s="2356" t="s">
        <v>21</v>
      </c>
      <c r="V65" s="633" t="s">
        <v>38</v>
      </c>
      <c r="W65" s="632" t="s">
        <v>26</v>
      </c>
      <c r="X65" s="88" t="s">
        <v>26</v>
      </c>
      <c r="Y65" s="89" t="s">
        <v>26</v>
      </c>
      <c r="Z65" s="135" t="s">
        <v>179</v>
      </c>
      <c r="AA65" s="2356">
        <v>6936</v>
      </c>
      <c r="AB65" s="2356">
        <v>7467</v>
      </c>
      <c r="AC65" s="2356" t="s">
        <v>21</v>
      </c>
      <c r="AD65" s="2356" t="s">
        <v>21</v>
      </c>
      <c r="AE65" s="2356">
        <v>7467</v>
      </c>
      <c r="AF65" s="2356">
        <v>7467</v>
      </c>
      <c r="AG65" s="2356" t="s">
        <v>21</v>
      </c>
      <c r="AH65" s="2356" t="s">
        <v>21</v>
      </c>
      <c r="AI65" s="2356">
        <v>3655</v>
      </c>
      <c r="AJ65" s="2356">
        <v>34259</v>
      </c>
      <c r="AK65" s="2356">
        <v>34266</v>
      </c>
      <c r="AL65" s="2356">
        <v>699</v>
      </c>
      <c r="AM65" s="2356">
        <v>2545</v>
      </c>
      <c r="AN65" s="2356">
        <v>31022</v>
      </c>
      <c r="AO65" s="2356">
        <v>30053</v>
      </c>
      <c r="AP65" s="2356">
        <v>969</v>
      </c>
      <c r="AQ65" s="2356" t="s">
        <v>21</v>
      </c>
      <c r="AR65" s="2356">
        <v>40</v>
      </c>
      <c r="AS65" s="633" t="s">
        <v>38</v>
      </c>
      <c r="AT65" s="632" t="s">
        <v>26</v>
      </c>
      <c r="AU65" s="88" t="s">
        <v>26</v>
      </c>
      <c r="AV65" s="89" t="s">
        <v>26</v>
      </c>
      <c r="AW65" s="135" t="s">
        <v>179</v>
      </c>
      <c r="AX65" s="2356">
        <v>22591</v>
      </c>
      <c r="AY65" s="2356">
        <v>22591</v>
      </c>
      <c r="AZ65" s="2356">
        <v>603</v>
      </c>
      <c r="BA65" s="2356">
        <v>1174</v>
      </c>
      <c r="BB65" s="2356">
        <v>20814</v>
      </c>
      <c r="BC65" s="2356">
        <v>19978</v>
      </c>
      <c r="BD65" s="2356">
        <v>836</v>
      </c>
      <c r="BE65" s="2356" t="s">
        <v>22</v>
      </c>
      <c r="BF65" s="2356" t="s">
        <v>22</v>
      </c>
      <c r="BG65" s="2356" t="s">
        <v>21</v>
      </c>
      <c r="BH65" s="2356" t="s">
        <v>21</v>
      </c>
      <c r="BI65" s="2356" t="s">
        <v>21</v>
      </c>
      <c r="BJ65" s="2356" t="s">
        <v>21</v>
      </c>
      <c r="BK65" s="2356" t="s">
        <v>21</v>
      </c>
      <c r="BL65" s="2356" t="s">
        <v>21</v>
      </c>
      <c r="BM65" s="2356" t="s">
        <v>21</v>
      </c>
      <c r="BN65" s="2356" t="s">
        <v>21</v>
      </c>
      <c r="BO65" s="2356" t="s">
        <v>21</v>
      </c>
      <c r="BP65" s="633" t="s">
        <v>38</v>
      </c>
      <c r="BQ65" s="632" t="s">
        <v>26</v>
      </c>
    </row>
    <row r="66" spans="1:69" ht="15" customHeight="1">
      <c r="A66" s="88" t="s">
        <v>26</v>
      </c>
      <c r="B66" s="89" t="s">
        <v>26</v>
      </c>
      <c r="C66" s="135" t="s">
        <v>180</v>
      </c>
      <c r="D66" s="2356">
        <v>11604</v>
      </c>
      <c r="E66" s="2356">
        <v>10627</v>
      </c>
      <c r="F66" s="2356">
        <v>49</v>
      </c>
      <c r="G66" s="2356">
        <v>3</v>
      </c>
      <c r="H66" s="2356">
        <v>10576</v>
      </c>
      <c r="I66" s="2356">
        <v>10541</v>
      </c>
      <c r="J66" s="2356">
        <v>35</v>
      </c>
      <c r="K66" s="2356">
        <v>22</v>
      </c>
      <c r="L66" s="2356">
        <v>6945</v>
      </c>
      <c r="M66" s="2356">
        <v>3</v>
      </c>
      <c r="N66" s="2356">
        <v>3</v>
      </c>
      <c r="O66" s="2356" t="s">
        <v>21</v>
      </c>
      <c r="P66" s="2356" t="s">
        <v>21</v>
      </c>
      <c r="Q66" s="2356">
        <v>3</v>
      </c>
      <c r="R66" s="2356">
        <v>1</v>
      </c>
      <c r="S66" s="2356">
        <v>2</v>
      </c>
      <c r="T66" s="2356" t="s">
        <v>21</v>
      </c>
      <c r="U66" s="2356" t="s">
        <v>21</v>
      </c>
      <c r="V66" s="633" t="s">
        <v>39</v>
      </c>
      <c r="W66" s="632" t="s">
        <v>26</v>
      </c>
      <c r="X66" s="88" t="s">
        <v>26</v>
      </c>
      <c r="Y66" s="89" t="s">
        <v>26</v>
      </c>
      <c r="Z66" s="135" t="s">
        <v>180</v>
      </c>
      <c r="AA66" s="2356">
        <v>7155</v>
      </c>
      <c r="AB66" s="2356">
        <v>6174</v>
      </c>
      <c r="AC66" s="2356" t="s">
        <v>21</v>
      </c>
      <c r="AD66" s="2356" t="s">
        <v>21</v>
      </c>
      <c r="AE66" s="2356">
        <v>6174</v>
      </c>
      <c r="AF66" s="2356">
        <v>6174</v>
      </c>
      <c r="AG66" s="2356" t="s">
        <v>21</v>
      </c>
      <c r="AH66" s="2356" t="s">
        <v>21</v>
      </c>
      <c r="AI66" s="2356">
        <v>4678</v>
      </c>
      <c r="AJ66" s="2356">
        <v>33913</v>
      </c>
      <c r="AK66" s="2356">
        <v>33920</v>
      </c>
      <c r="AL66" s="2356">
        <v>741</v>
      </c>
      <c r="AM66" s="2356">
        <v>2459</v>
      </c>
      <c r="AN66" s="2356">
        <v>30720</v>
      </c>
      <c r="AO66" s="2356">
        <v>29798</v>
      </c>
      <c r="AP66" s="2356">
        <v>923</v>
      </c>
      <c r="AQ66" s="2356" t="s">
        <v>21</v>
      </c>
      <c r="AR66" s="2356">
        <v>40</v>
      </c>
      <c r="AS66" s="633" t="s">
        <v>39</v>
      </c>
      <c r="AT66" s="632" t="s">
        <v>26</v>
      </c>
      <c r="AU66" s="88" t="s">
        <v>26</v>
      </c>
      <c r="AV66" s="89" t="s">
        <v>26</v>
      </c>
      <c r="AW66" s="135" t="s">
        <v>180</v>
      </c>
      <c r="AX66" s="2356">
        <v>22802</v>
      </c>
      <c r="AY66" s="2356">
        <v>22802</v>
      </c>
      <c r="AZ66" s="2356">
        <v>639</v>
      </c>
      <c r="BA66" s="2356">
        <v>1213</v>
      </c>
      <c r="BB66" s="2356">
        <v>20950</v>
      </c>
      <c r="BC66" s="2356">
        <v>20154</v>
      </c>
      <c r="BD66" s="2356">
        <v>796</v>
      </c>
      <c r="BE66" s="2356" t="s">
        <v>22</v>
      </c>
      <c r="BF66" s="2356" t="s">
        <v>22</v>
      </c>
      <c r="BG66" s="2356" t="s">
        <v>21</v>
      </c>
      <c r="BH66" s="2356" t="s">
        <v>21</v>
      </c>
      <c r="BI66" s="2356" t="s">
        <v>21</v>
      </c>
      <c r="BJ66" s="2356" t="s">
        <v>21</v>
      </c>
      <c r="BK66" s="2356" t="s">
        <v>21</v>
      </c>
      <c r="BL66" s="2356" t="s">
        <v>21</v>
      </c>
      <c r="BM66" s="2356" t="s">
        <v>21</v>
      </c>
      <c r="BN66" s="2356" t="s">
        <v>21</v>
      </c>
      <c r="BO66" s="2356" t="s">
        <v>21</v>
      </c>
      <c r="BP66" s="633" t="s">
        <v>39</v>
      </c>
      <c r="BQ66" s="632" t="s">
        <v>26</v>
      </c>
    </row>
    <row r="67" spans="1:69" ht="15" customHeight="1">
      <c r="A67" s="88" t="s">
        <v>26</v>
      </c>
      <c r="B67" s="89" t="s">
        <v>26</v>
      </c>
      <c r="C67" s="135" t="s">
        <v>181</v>
      </c>
      <c r="D67" s="2356">
        <v>10140</v>
      </c>
      <c r="E67" s="2356">
        <v>10717</v>
      </c>
      <c r="F67" s="2356">
        <v>51</v>
      </c>
      <c r="G67" s="2356" t="s">
        <v>21</v>
      </c>
      <c r="H67" s="2356">
        <v>10666</v>
      </c>
      <c r="I67" s="2356">
        <v>10623</v>
      </c>
      <c r="J67" s="2356">
        <v>43</v>
      </c>
      <c r="K67" s="2356">
        <v>33</v>
      </c>
      <c r="L67" s="2356">
        <v>6347</v>
      </c>
      <c r="M67" s="2356">
        <v>2</v>
      </c>
      <c r="N67" s="2356">
        <v>2</v>
      </c>
      <c r="O67" s="2356" t="s">
        <v>21</v>
      </c>
      <c r="P67" s="2356" t="s">
        <v>21</v>
      </c>
      <c r="Q67" s="2356">
        <v>2</v>
      </c>
      <c r="R67" s="2356">
        <v>1</v>
      </c>
      <c r="S67" s="2356">
        <v>1</v>
      </c>
      <c r="T67" s="2356" t="s">
        <v>21</v>
      </c>
      <c r="U67" s="2356" t="s">
        <v>21</v>
      </c>
      <c r="V67" s="633" t="s">
        <v>40</v>
      </c>
      <c r="W67" s="632" t="s">
        <v>26</v>
      </c>
      <c r="X67" s="88" t="s">
        <v>26</v>
      </c>
      <c r="Y67" s="89" t="s">
        <v>26</v>
      </c>
      <c r="Z67" s="135" t="s">
        <v>181</v>
      </c>
      <c r="AA67" s="2356">
        <v>6029</v>
      </c>
      <c r="AB67" s="2356">
        <v>6704</v>
      </c>
      <c r="AC67" s="2356" t="s">
        <v>21</v>
      </c>
      <c r="AD67" s="2356" t="s">
        <v>21</v>
      </c>
      <c r="AE67" s="2356">
        <v>6704</v>
      </c>
      <c r="AF67" s="2356">
        <v>6704</v>
      </c>
      <c r="AG67" s="2356" t="s">
        <v>21</v>
      </c>
      <c r="AH67" s="2356" t="s">
        <v>21</v>
      </c>
      <c r="AI67" s="2356">
        <v>4046</v>
      </c>
      <c r="AJ67" s="2356">
        <v>33351</v>
      </c>
      <c r="AK67" s="2356">
        <v>33359</v>
      </c>
      <c r="AL67" s="2356">
        <v>795</v>
      </c>
      <c r="AM67" s="2356">
        <v>1977</v>
      </c>
      <c r="AN67" s="2356">
        <v>30586</v>
      </c>
      <c r="AO67" s="2356">
        <v>29778</v>
      </c>
      <c r="AP67" s="2356">
        <v>809</v>
      </c>
      <c r="AQ67" s="2356" t="s">
        <v>21</v>
      </c>
      <c r="AR67" s="2356">
        <v>38</v>
      </c>
      <c r="AS67" s="633" t="s">
        <v>40</v>
      </c>
      <c r="AT67" s="632" t="s">
        <v>26</v>
      </c>
      <c r="AU67" s="88" t="s">
        <v>26</v>
      </c>
      <c r="AV67" s="89" t="s">
        <v>26</v>
      </c>
      <c r="AW67" s="135" t="s">
        <v>181</v>
      </c>
      <c r="AX67" s="2356">
        <v>22474</v>
      </c>
      <c r="AY67" s="2356">
        <v>22474</v>
      </c>
      <c r="AZ67" s="2356">
        <v>686</v>
      </c>
      <c r="BA67" s="2356">
        <v>988</v>
      </c>
      <c r="BB67" s="2356">
        <v>20800</v>
      </c>
      <c r="BC67" s="2356">
        <v>20102</v>
      </c>
      <c r="BD67" s="2356">
        <v>698</v>
      </c>
      <c r="BE67" s="2356" t="s">
        <v>22</v>
      </c>
      <c r="BF67" s="2356" t="s">
        <v>22</v>
      </c>
      <c r="BG67" s="2356" t="s">
        <v>21</v>
      </c>
      <c r="BH67" s="2356" t="s">
        <v>21</v>
      </c>
      <c r="BI67" s="2356" t="s">
        <v>21</v>
      </c>
      <c r="BJ67" s="2356" t="s">
        <v>21</v>
      </c>
      <c r="BK67" s="2356" t="s">
        <v>21</v>
      </c>
      <c r="BL67" s="2356" t="s">
        <v>21</v>
      </c>
      <c r="BM67" s="2356" t="s">
        <v>21</v>
      </c>
      <c r="BN67" s="2356" t="s">
        <v>21</v>
      </c>
      <c r="BO67" s="2356" t="s">
        <v>21</v>
      </c>
      <c r="BP67" s="633" t="s">
        <v>40</v>
      </c>
      <c r="BQ67" s="632" t="s">
        <v>26</v>
      </c>
    </row>
    <row r="68" spans="1:69" ht="15" customHeight="1">
      <c r="A68" s="104" t="s">
        <v>26</v>
      </c>
      <c r="B68" s="105" t="s">
        <v>26</v>
      </c>
      <c r="C68" s="1105" t="s">
        <v>182</v>
      </c>
      <c r="D68" s="2357">
        <v>10952</v>
      </c>
      <c r="E68" s="2357">
        <v>11004</v>
      </c>
      <c r="F68" s="2357">
        <v>46</v>
      </c>
      <c r="G68" s="2357">
        <v>3</v>
      </c>
      <c r="H68" s="2357">
        <v>10955</v>
      </c>
      <c r="I68" s="2357">
        <v>10896</v>
      </c>
      <c r="J68" s="2357">
        <v>59</v>
      </c>
      <c r="K68" s="2357">
        <v>67</v>
      </c>
      <c r="L68" s="2357">
        <v>6259</v>
      </c>
      <c r="M68" s="2357">
        <v>4</v>
      </c>
      <c r="N68" s="2357">
        <v>4</v>
      </c>
      <c r="O68" s="2357" t="s">
        <v>21</v>
      </c>
      <c r="P68" s="2357" t="s">
        <v>21</v>
      </c>
      <c r="Q68" s="2357">
        <v>4</v>
      </c>
      <c r="R68" s="2357">
        <v>1</v>
      </c>
      <c r="S68" s="2357">
        <v>3</v>
      </c>
      <c r="T68" s="2357" t="s">
        <v>21</v>
      </c>
      <c r="U68" s="2357" t="s">
        <v>21</v>
      </c>
      <c r="V68" s="634" t="s">
        <v>41</v>
      </c>
      <c r="W68" s="635" t="s">
        <v>26</v>
      </c>
      <c r="X68" s="104" t="s">
        <v>26</v>
      </c>
      <c r="Y68" s="105" t="s">
        <v>26</v>
      </c>
      <c r="Z68" s="1105" t="s">
        <v>182</v>
      </c>
      <c r="AA68" s="2357">
        <v>7383</v>
      </c>
      <c r="AB68" s="2357">
        <v>7603</v>
      </c>
      <c r="AC68" s="2357" t="s">
        <v>21</v>
      </c>
      <c r="AD68" s="2357" t="s">
        <v>21</v>
      </c>
      <c r="AE68" s="2357">
        <v>7603</v>
      </c>
      <c r="AF68" s="2357">
        <v>7603</v>
      </c>
      <c r="AG68" s="2357" t="s">
        <v>21</v>
      </c>
      <c r="AH68" s="2357" t="s">
        <v>21</v>
      </c>
      <c r="AI68" s="2357">
        <v>3878</v>
      </c>
      <c r="AJ68" s="2357">
        <v>33226</v>
      </c>
      <c r="AK68" s="2357">
        <v>33233</v>
      </c>
      <c r="AL68" s="2357">
        <v>799</v>
      </c>
      <c r="AM68" s="2357">
        <v>2049</v>
      </c>
      <c r="AN68" s="2357">
        <v>30385</v>
      </c>
      <c r="AO68" s="2357">
        <v>29619</v>
      </c>
      <c r="AP68" s="2357">
        <v>766</v>
      </c>
      <c r="AQ68" s="2357" t="s">
        <v>21</v>
      </c>
      <c r="AR68" s="2357">
        <v>38</v>
      </c>
      <c r="AS68" s="634" t="s">
        <v>41</v>
      </c>
      <c r="AT68" s="635" t="s">
        <v>26</v>
      </c>
      <c r="AU68" s="104" t="s">
        <v>26</v>
      </c>
      <c r="AV68" s="105" t="s">
        <v>26</v>
      </c>
      <c r="AW68" s="1105" t="s">
        <v>182</v>
      </c>
      <c r="AX68" s="2357">
        <v>22373</v>
      </c>
      <c r="AY68" s="2357">
        <v>22373</v>
      </c>
      <c r="AZ68" s="2357">
        <v>690</v>
      </c>
      <c r="BA68" s="2357">
        <v>1046</v>
      </c>
      <c r="BB68" s="2357">
        <v>20637</v>
      </c>
      <c r="BC68" s="2357">
        <v>19976</v>
      </c>
      <c r="BD68" s="2357">
        <v>661</v>
      </c>
      <c r="BE68" s="2357" t="s">
        <v>22</v>
      </c>
      <c r="BF68" s="2357" t="s">
        <v>22</v>
      </c>
      <c r="BG68" s="2357" t="s">
        <v>21</v>
      </c>
      <c r="BH68" s="2357" t="s">
        <v>21</v>
      </c>
      <c r="BI68" s="2357" t="s">
        <v>21</v>
      </c>
      <c r="BJ68" s="2357" t="s">
        <v>21</v>
      </c>
      <c r="BK68" s="2357" t="s">
        <v>21</v>
      </c>
      <c r="BL68" s="2357" t="s">
        <v>21</v>
      </c>
      <c r="BM68" s="2357" t="s">
        <v>21</v>
      </c>
      <c r="BN68" s="2357" t="s">
        <v>21</v>
      </c>
      <c r="BO68" s="2357" t="s">
        <v>21</v>
      </c>
      <c r="BP68" s="634" t="s">
        <v>41</v>
      </c>
      <c r="BQ68" s="635" t="s">
        <v>26</v>
      </c>
    </row>
    <row r="69" spans="1:69" ht="15" customHeight="1">
      <c r="A69" s="88"/>
      <c r="B69" s="89"/>
      <c r="C69" s="102"/>
      <c r="D69" s="642"/>
      <c r="E69" s="2356"/>
      <c r="F69" s="2356"/>
      <c r="G69" s="2356"/>
      <c r="H69" s="2356"/>
      <c r="I69" s="2356"/>
      <c r="J69" s="2356"/>
      <c r="K69" s="2356"/>
      <c r="L69" s="2356"/>
      <c r="M69" s="200"/>
      <c r="N69" s="200"/>
      <c r="O69" s="200"/>
      <c r="P69" s="200"/>
      <c r="Q69" s="200"/>
      <c r="R69" s="200"/>
      <c r="S69" s="200"/>
      <c r="T69" s="200"/>
      <c r="U69" s="200"/>
      <c r="V69" s="639"/>
      <c r="W69" s="146"/>
      <c r="X69" s="200"/>
      <c r="Y69" s="643"/>
      <c r="Z69" s="643"/>
      <c r="AA69" s="643"/>
      <c r="AB69" s="643"/>
      <c r="AC69" s="643"/>
      <c r="AD69" s="643"/>
      <c r="AE69" s="643"/>
      <c r="AF69" s="643"/>
      <c r="AG69" s="643"/>
      <c r="AH69" s="200"/>
      <c r="AI69" s="200"/>
      <c r="AS69" s="644"/>
      <c r="AT69" s="14"/>
      <c r="AU69" s="200"/>
      <c r="AV69" s="643"/>
      <c r="AW69" s="643"/>
      <c r="AX69" s="643"/>
      <c r="AY69" s="643"/>
      <c r="AZ69" s="643"/>
      <c r="BA69" s="643"/>
      <c r="BB69" s="643"/>
      <c r="BC69" s="643"/>
      <c r="BD69" s="200"/>
      <c r="BE69" s="200"/>
      <c r="BF69" s="200"/>
      <c r="BP69" s="14"/>
      <c r="BQ69" s="14"/>
    </row>
    <row r="70" spans="1:69" s="14" customFormat="1" ht="19.5" customHeight="1">
      <c r="A70" s="2135" t="s">
        <v>1970</v>
      </c>
      <c r="B70" s="494"/>
      <c r="C70" s="494"/>
      <c r="D70" s="494"/>
      <c r="E70" s="494" t="s">
        <v>1971</v>
      </c>
      <c r="F70" s="494"/>
      <c r="G70" s="494"/>
      <c r="H70" s="494"/>
      <c r="I70" s="494"/>
      <c r="J70" s="494"/>
      <c r="K70" s="617"/>
      <c r="L70" s="73" t="s">
        <v>1964</v>
      </c>
      <c r="M70" s="2134" t="s">
        <v>853</v>
      </c>
      <c r="N70" s="1692"/>
      <c r="O70" s="486" t="s">
        <v>1865</v>
      </c>
      <c r="P70" s="146"/>
      <c r="Q70" s="146"/>
      <c r="R70" s="146"/>
      <c r="S70" s="146"/>
      <c r="T70" s="486"/>
      <c r="U70" s="73" t="s">
        <v>1964</v>
      </c>
      <c r="V70" s="639"/>
      <c r="W70" s="617"/>
      <c r="X70" s="1026" t="s">
        <v>859</v>
      </c>
      <c r="Y70" s="494"/>
      <c r="Z70" s="494"/>
      <c r="AA70" s="494"/>
      <c r="AB70" s="494" t="s">
        <v>1972</v>
      </c>
      <c r="AC70" s="617"/>
      <c r="AD70" s="146"/>
      <c r="AE70" s="146"/>
      <c r="AF70" s="486"/>
      <c r="AG70" s="486"/>
      <c r="AH70" s="486"/>
      <c r="AI70" s="645" t="s">
        <v>163</v>
      </c>
      <c r="AJ70" s="2134" t="s">
        <v>880</v>
      </c>
      <c r="AK70" s="494"/>
      <c r="AL70" s="486" t="s">
        <v>1973</v>
      </c>
      <c r="AM70" s="616"/>
      <c r="AN70" s="490"/>
      <c r="AO70" s="146"/>
      <c r="AP70" s="146"/>
      <c r="AQ70" s="646"/>
      <c r="AR70" s="73" t="s">
        <v>1968</v>
      </c>
      <c r="AS70" s="644"/>
      <c r="AT70" s="617"/>
      <c r="AU70" s="1026" t="s">
        <v>614</v>
      </c>
      <c r="AV70" s="494"/>
      <c r="AW70" s="494"/>
      <c r="AX70" s="1692"/>
      <c r="AY70" s="617" t="s">
        <v>1974</v>
      </c>
      <c r="BC70" s="486"/>
      <c r="BD70" s="619"/>
      <c r="BF70" s="73" t="s">
        <v>1968</v>
      </c>
      <c r="BG70" s="490"/>
      <c r="BH70" s="490"/>
      <c r="BI70" s="490"/>
      <c r="BJ70" s="616"/>
      <c r="BK70" s="490"/>
      <c r="BL70" s="146"/>
      <c r="BM70" s="146"/>
      <c r="BN70" s="146"/>
      <c r="BO70" s="146"/>
      <c r="BQ70" s="486"/>
    </row>
    <row r="71" spans="1:69" ht="18" customHeight="1">
      <c r="A71" s="620">
        <v>40544</v>
      </c>
      <c r="B71" s="124">
        <v>40544</v>
      </c>
      <c r="C71" s="125">
        <v>40544</v>
      </c>
      <c r="D71" s="2354" t="s">
        <v>21</v>
      </c>
      <c r="E71" s="2354" t="s">
        <v>21</v>
      </c>
      <c r="F71" s="2354" t="s">
        <v>22</v>
      </c>
      <c r="G71" s="2354" t="s">
        <v>22</v>
      </c>
      <c r="H71" s="2354" t="s">
        <v>21</v>
      </c>
      <c r="I71" s="2354" t="s">
        <v>22</v>
      </c>
      <c r="J71" s="2354" t="s">
        <v>21</v>
      </c>
      <c r="K71" s="2354" t="s">
        <v>21</v>
      </c>
      <c r="L71" s="2354" t="s">
        <v>21</v>
      </c>
      <c r="M71" s="2355">
        <v>110489</v>
      </c>
      <c r="N71" s="2355">
        <v>110232</v>
      </c>
      <c r="O71" s="2354" t="s">
        <v>21</v>
      </c>
      <c r="P71" s="2354">
        <v>43</v>
      </c>
      <c r="Q71" s="2354">
        <v>110189</v>
      </c>
      <c r="R71" s="2354">
        <v>109345</v>
      </c>
      <c r="S71" s="2354">
        <v>844</v>
      </c>
      <c r="T71" s="2354" t="s">
        <v>21</v>
      </c>
      <c r="U71" s="199">
        <v>5989</v>
      </c>
      <c r="V71" s="621">
        <v>40544</v>
      </c>
      <c r="W71" s="622">
        <v>40544</v>
      </c>
      <c r="X71" s="620">
        <v>40544</v>
      </c>
      <c r="Y71" s="124">
        <v>40544</v>
      </c>
      <c r="Z71" s="125">
        <v>40544</v>
      </c>
      <c r="AA71" s="2354">
        <v>29417</v>
      </c>
      <c r="AB71" s="2354">
        <v>29445</v>
      </c>
      <c r="AC71" s="2354">
        <v>1204</v>
      </c>
      <c r="AD71" s="2354" t="s">
        <v>21</v>
      </c>
      <c r="AE71" s="2354">
        <v>28241</v>
      </c>
      <c r="AF71" s="2354">
        <v>28229</v>
      </c>
      <c r="AG71" s="2354">
        <v>12</v>
      </c>
      <c r="AH71" s="2354" t="s">
        <v>21</v>
      </c>
      <c r="AI71" s="2354">
        <v>502</v>
      </c>
      <c r="AJ71" s="2355" t="s">
        <v>21</v>
      </c>
      <c r="AK71" s="2355" t="s">
        <v>21</v>
      </c>
      <c r="AL71" s="2354" t="s">
        <v>21</v>
      </c>
      <c r="AM71" s="2354" t="s">
        <v>21</v>
      </c>
      <c r="AN71" s="2354" t="s">
        <v>21</v>
      </c>
      <c r="AO71" s="2354" t="s">
        <v>21</v>
      </c>
      <c r="AP71" s="2354" t="s">
        <v>21</v>
      </c>
      <c r="AQ71" s="2354" t="s">
        <v>21</v>
      </c>
      <c r="AR71" s="199" t="s">
        <v>21</v>
      </c>
      <c r="AS71" s="621">
        <v>40544</v>
      </c>
      <c r="AT71" s="622">
        <v>40544</v>
      </c>
      <c r="AU71" s="620">
        <v>40544</v>
      </c>
      <c r="AV71" s="124">
        <v>40544</v>
      </c>
      <c r="AW71" s="125">
        <v>40544</v>
      </c>
      <c r="AX71" s="2354">
        <v>326066</v>
      </c>
      <c r="AY71" s="2354">
        <v>326066</v>
      </c>
      <c r="AZ71" s="2354">
        <v>15820</v>
      </c>
      <c r="BA71" s="2354">
        <v>6468</v>
      </c>
      <c r="BB71" s="2354">
        <v>303779</v>
      </c>
      <c r="BC71" s="2354">
        <v>293137</v>
      </c>
      <c r="BD71" s="2354">
        <v>10642</v>
      </c>
      <c r="BE71" s="2354" t="s">
        <v>22</v>
      </c>
      <c r="BF71" s="2354" t="s">
        <v>22</v>
      </c>
      <c r="BG71" s="621">
        <v>40544</v>
      </c>
      <c r="BH71" s="622">
        <v>40544</v>
      </c>
      <c r="BI71" s="2355"/>
      <c r="BJ71" s="2355"/>
      <c r="BK71" s="2355"/>
      <c r="BL71" s="2355"/>
      <c r="BM71" s="2355"/>
      <c r="BN71" s="2355"/>
      <c r="BO71" s="2355"/>
      <c r="BP71" s="647"/>
      <c r="BQ71" s="648"/>
    </row>
    <row r="72" spans="1:69" ht="15" customHeight="1">
      <c r="A72" s="73"/>
      <c r="B72" s="64">
        <v>40909</v>
      </c>
      <c r="C72" s="127"/>
      <c r="D72" s="2355" t="s">
        <v>21</v>
      </c>
      <c r="E72" s="2355" t="s">
        <v>21</v>
      </c>
      <c r="F72" s="2355" t="s">
        <v>22</v>
      </c>
      <c r="G72" s="2355" t="s">
        <v>22</v>
      </c>
      <c r="H72" s="2355" t="s">
        <v>21</v>
      </c>
      <c r="I72" s="2355" t="s">
        <v>22</v>
      </c>
      <c r="J72" s="2355" t="s">
        <v>21</v>
      </c>
      <c r="K72" s="2355" t="s">
        <v>21</v>
      </c>
      <c r="L72" s="2355" t="s">
        <v>21</v>
      </c>
      <c r="M72" s="2355">
        <v>118122</v>
      </c>
      <c r="N72" s="2355">
        <v>117187</v>
      </c>
      <c r="O72" s="2355" t="s">
        <v>21</v>
      </c>
      <c r="P72" s="2355">
        <v>99</v>
      </c>
      <c r="Q72" s="2355">
        <v>117088</v>
      </c>
      <c r="R72" s="2355">
        <v>115746</v>
      </c>
      <c r="S72" s="2355">
        <v>1342</v>
      </c>
      <c r="T72" s="2355">
        <v>580</v>
      </c>
      <c r="U72" s="2355">
        <v>5991</v>
      </c>
      <c r="V72" s="623">
        <v>40909</v>
      </c>
      <c r="W72" s="624">
        <v>40909</v>
      </c>
      <c r="X72" s="73"/>
      <c r="Y72" s="64">
        <v>40909</v>
      </c>
      <c r="Z72" s="127"/>
      <c r="AA72" s="2355">
        <v>32645</v>
      </c>
      <c r="AB72" s="2355">
        <v>32708</v>
      </c>
      <c r="AC72" s="2355">
        <v>796</v>
      </c>
      <c r="AD72" s="2355" t="s">
        <v>21</v>
      </c>
      <c r="AE72" s="2355">
        <v>31912</v>
      </c>
      <c r="AF72" s="2355">
        <v>31900</v>
      </c>
      <c r="AG72" s="2355">
        <v>12</v>
      </c>
      <c r="AH72" s="2355" t="s">
        <v>21</v>
      </c>
      <c r="AI72" s="2355">
        <v>443</v>
      </c>
      <c r="AJ72" s="2355" t="s">
        <v>21</v>
      </c>
      <c r="AK72" s="2355" t="s">
        <v>21</v>
      </c>
      <c r="AL72" s="2355" t="s">
        <v>21</v>
      </c>
      <c r="AM72" s="2355" t="s">
        <v>21</v>
      </c>
      <c r="AN72" s="2355" t="s">
        <v>21</v>
      </c>
      <c r="AO72" s="2355" t="s">
        <v>21</v>
      </c>
      <c r="AP72" s="2355" t="s">
        <v>21</v>
      </c>
      <c r="AQ72" s="2355" t="s">
        <v>21</v>
      </c>
      <c r="AR72" s="205" t="s">
        <v>21</v>
      </c>
      <c r="AS72" s="623">
        <v>40909</v>
      </c>
      <c r="AT72" s="624">
        <v>40909</v>
      </c>
      <c r="AU72" s="73"/>
      <c r="AV72" s="64">
        <v>40909</v>
      </c>
      <c r="AW72" s="127"/>
      <c r="AX72" s="2355">
        <v>307298</v>
      </c>
      <c r="AY72" s="2355">
        <v>307298</v>
      </c>
      <c r="AZ72" s="2355">
        <v>16569</v>
      </c>
      <c r="BA72" s="2355">
        <v>12592</v>
      </c>
      <c r="BB72" s="2355">
        <v>278136</v>
      </c>
      <c r="BC72" s="2355">
        <v>268044</v>
      </c>
      <c r="BD72" s="2355">
        <v>10092</v>
      </c>
      <c r="BE72" s="2355" t="s">
        <v>22</v>
      </c>
      <c r="BF72" s="2355" t="s">
        <v>22</v>
      </c>
      <c r="BG72" s="623">
        <v>40909</v>
      </c>
      <c r="BH72" s="624">
        <v>40909</v>
      </c>
      <c r="BI72" s="2355"/>
      <c r="BJ72" s="2355"/>
      <c r="BK72" s="2355"/>
      <c r="BL72" s="2355"/>
      <c r="BM72" s="2355"/>
      <c r="BN72" s="2355"/>
      <c r="BO72" s="2355"/>
      <c r="BP72" s="647"/>
      <c r="BQ72" s="648"/>
    </row>
    <row r="73" spans="1:69" ht="15" customHeight="1">
      <c r="A73" s="73"/>
      <c r="B73" s="64">
        <v>41275</v>
      </c>
      <c r="C73" s="127"/>
      <c r="D73" s="2355" t="s">
        <v>21</v>
      </c>
      <c r="E73" s="2355" t="s">
        <v>21</v>
      </c>
      <c r="F73" s="2355" t="s">
        <v>22</v>
      </c>
      <c r="G73" s="2355" t="s">
        <v>22</v>
      </c>
      <c r="H73" s="2355" t="s">
        <v>21</v>
      </c>
      <c r="I73" s="2355" t="s">
        <v>22</v>
      </c>
      <c r="J73" s="2355" t="s">
        <v>21</v>
      </c>
      <c r="K73" s="2355" t="s">
        <v>21</v>
      </c>
      <c r="L73" s="2355" t="s">
        <v>21</v>
      </c>
      <c r="M73" s="2355">
        <v>101030</v>
      </c>
      <c r="N73" s="2355">
        <v>101363</v>
      </c>
      <c r="O73" s="2355" t="s">
        <v>21</v>
      </c>
      <c r="P73" s="2355">
        <v>15</v>
      </c>
      <c r="Q73" s="2355">
        <v>101348</v>
      </c>
      <c r="R73" s="2355">
        <v>100899</v>
      </c>
      <c r="S73" s="2355">
        <v>449</v>
      </c>
      <c r="T73" s="2355">
        <v>704</v>
      </c>
      <c r="U73" s="2355">
        <v>4977</v>
      </c>
      <c r="V73" s="623">
        <v>41275</v>
      </c>
      <c r="W73" s="624">
        <v>41275</v>
      </c>
      <c r="X73" s="73"/>
      <c r="Y73" s="64">
        <v>41275</v>
      </c>
      <c r="Z73" s="127"/>
      <c r="AA73" s="2355">
        <v>29276</v>
      </c>
      <c r="AB73" s="2355">
        <v>29287</v>
      </c>
      <c r="AC73" s="2355">
        <v>612</v>
      </c>
      <c r="AD73" s="2355" t="s">
        <v>21</v>
      </c>
      <c r="AE73" s="2355">
        <v>28675</v>
      </c>
      <c r="AF73" s="2355">
        <v>28662</v>
      </c>
      <c r="AG73" s="2355">
        <v>13</v>
      </c>
      <c r="AH73" s="2355" t="s">
        <v>21</v>
      </c>
      <c r="AI73" s="2355">
        <v>432</v>
      </c>
      <c r="AJ73" s="2355" t="s">
        <v>21</v>
      </c>
      <c r="AK73" s="2355" t="s">
        <v>21</v>
      </c>
      <c r="AL73" s="2355" t="s">
        <v>21</v>
      </c>
      <c r="AM73" s="2355" t="s">
        <v>21</v>
      </c>
      <c r="AN73" s="2355" t="s">
        <v>21</v>
      </c>
      <c r="AO73" s="2355" t="s">
        <v>21</v>
      </c>
      <c r="AP73" s="2355" t="s">
        <v>21</v>
      </c>
      <c r="AQ73" s="2355" t="s">
        <v>21</v>
      </c>
      <c r="AR73" s="2355" t="s">
        <v>21</v>
      </c>
      <c r="AS73" s="623">
        <v>41275</v>
      </c>
      <c r="AT73" s="624">
        <v>41275</v>
      </c>
      <c r="AU73" s="73"/>
      <c r="AV73" s="64">
        <v>41275</v>
      </c>
      <c r="AW73" s="127"/>
      <c r="AX73" s="2355">
        <v>305241</v>
      </c>
      <c r="AY73" s="2355">
        <v>305241</v>
      </c>
      <c r="AZ73" s="2355">
        <v>15335</v>
      </c>
      <c r="BA73" s="2355">
        <v>13398</v>
      </c>
      <c r="BB73" s="2355">
        <v>276507</v>
      </c>
      <c r="BC73" s="2355">
        <v>263752</v>
      </c>
      <c r="BD73" s="2355">
        <v>12755</v>
      </c>
      <c r="BE73" s="2355" t="s">
        <v>22</v>
      </c>
      <c r="BF73" s="2355" t="s">
        <v>22</v>
      </c>
      <c r="BG73" s="623">
        <v>41275</v>
      </c>
      <c r="BH73" s="624">
        <v>41275</v>
      </c>
      <c r="BI73" s="2355"/>
      <c r="BJ73" s="2355"/>
      <c r="BK73" s="2355"/>
      <c r="BL73" s="2355"/>
      <c r="BM73" s="2355"/>
      <c r="BN73" s="2355"/>
      <c r="BO73" s="2355"/>
      <c r="BP73" s="647"/>
      <c r="BQ73" s="648"/>
    </row>
    <row r="74" spans="1:69" ht="15" customHeight="1">
      <c r="A74" s="73"/>
      <c r="B74" s="64">
        <v>41640</v>
      </c>
      <c r="C74" s="127"/>
      <c r="D74" s="2355" t="s">
        <v>21</v>
      </c>
      <c r="E74" s="2355" t="s">
        <v>21</v>
      </c>
      <c r="F74" s="2355" t="s">
        <v>22</v>
      </c>
      <c r="G74" s="2355" t="s">
        <v>22</v>
      </c>
      <c r="H74" s="2355" t="s">
        <v>21</v>
      </c>
      <c r="I74" s="2355" t="s">
        <v>22</v>
      </c>
      <c r="J74" s="2355" t="s">
        <v>21</v>
      </c>
      <c r="K74" s="2355" t="s">
        <v>21</v>
      </c>
      <c r="L74" s="2355" t="s">
        <v>21</v>
      </c>
      <c r="M74" s="2355">
        <v>94693</v>
      </c>
      <c r="N74" s="2355">
        <v>93794</v>
      </c>
      <c r="O74" s="2355" t="s">
        <v>21</v>
      </c>
      <c r="P74" s="2355">
        <v>33</v>
      </c>
      <c r="Q74" s="2355">
        <v>93761</v>
      </c>
      <c r="R74" s="2355">
        <v>93135</v>
      </c>
      <c r="S74" s="2355">
        <v>626</v>
      </c>
      <c r="T74" s="2355">
        <v>690</v>
      </c>
      <c r="U74" s="2355">
        <v>5156</v>
      </c>
      <c r="V74" s="623">
        <v>41640</v>
      </c>
      <c r="W74" s="624">
        <v>41640</v>
      </c>
      <c r="X74" s="73"/>
      <c r="Y74" s="64">
        <v>41640</v>
      </c>
      <c r="Z74" s="127"/>
      <c r="AA74" s="2355">
        <v>19387</v>
      </c>
      <c r="AB74" s="2355">
        <v>19369</v>
      </c>
      <c r="AC74" s="2355">
        <v>283</v>
      </c>
      <c r="AD74" s="2355" t="s">
        <v>21</v>
      </c>
      <c r="AE74" s="2355">
        <v>19086</v>
      </c>
      <c r="AF74" s="2355">
        <v>19074</v>
      </c>
      <c r="AG74" s="2355">
        <v>12</v>
      </c>
      <c r="AH74" s="2355" t="s">
        <v>21</v>
      </c>
      <c r="AI74" s="2355">
        <v>448</v>
      </c>
      <c r="AJ74" s="2355" t="s">
        <v>21</v>
      </c>
      <c r="AK74" s="2355" t="s">
        <v>21</v>
      </c>
      <c r="AL74" s="2355" t="s">
        <v>21</v>
      </c>
      <c r="AM74" s="2355" t="s">
        <v>21</v>
      </c>
      <c r="AN74" s="2355" t="s">
        <v>21</v>
      </c>
      <c r="AO74" s="2355" t="s">
        <v>21</v>
      </c>
      <c r="AP74" s="2355" t="s">
        <v>21</v>
      </c>
      <c r="AQ74" s="2355" t="s">
        <v>21</v>
      </c>
      <c r="AR74" s="2355" t="s">
        <v>21</v>
      </c>
      <c r="AS74" s="623">
        <v>41640</v>
      </c>
      <c r="AT74" s="624">
        <v>41640</v>
      </c>
      <c r="AU74" s="73"/>
      <c r="AV74" s="64">
        <v>41640</v>
      </c>
      <c r="AW74" s="127"/>
      <c r="AX74" s="2355">
        <v>307355</v>
      </c>
      <c r="AY74" s="2355">
        <v>307355</v>
      </c>
      <c r="AZ74" s="2355">
        <v>11456</v>
      </c>
      <c r="BA74" s="2355">
        <v>19752</v>
      </c>
      <c r="BB74" s="2355">
        <v>276146</v>
      </c>
      <c r="BC74" s="2355">
        <v>265406</v>
      </c>
      <c r="BD74" s="2355">
        <v>10740</v>
      </c>
      <c r="BE74" s="2355" t="s">
        <v>22</v>
      </c>
      <c r="BF74" s="2355" t="s">
        <v>22</v>
      </c>
      <c r="BG74" s="623">
        <v>41640</v>
      </c>
      <c r="BH74" s="624">
        <v>41640</v>
      </c>
      <c r="BI74" s="2355"/>
      <c r="BJ74" s="2355"/>
      <c r="BK74" s="2355"/>
      <c r="BL74" s="2355"/>
      <c r="BM74" s="2355"/>
      <c r="BN74" s="2355"/>
      <c r="BO74" s="2355"/>
      <c r="BP74" s="647"/>
      <c r="BQ74" s="648"/>
    </row>
    <row r="75" spans="1:69" ht="15" customHeight="1">
      <c r="A75" s="73"/>
      <c r="B75" s="64">
        <v>42005</v>
      </c>
      <c r="C75" s="127"/>
      <c r="D75" s="2355" t="s">
        <v>21</v>
      </c>
      <c r="E75" s="2355" t="s">
        <v>21</v>
      </c>
      <c r="F75" s="2355" t="s">
        <v>22</v>
      </c>
      <c r="G75" s="2355" t="s">
        <v>22</v>
      </c>
      <c r="H75" s="2355" t="s">
        <v>21</v>
      </c>
      <c r="I75" s="2355" t="s">
        <v>22</v>
      </c>
      <c r="J75" s="2355" t="s">
        <v>21</v>
      </c>
      <c r="K75" s="2355" t="s">
        <v>21</v>
      </c>
      <c r="L75" s="2355" t="s">
        <v>21</v>
      </c>
      <c r="M75" s="2355">
        <v>99558</v>
      </c>
      <c r="N75" s="2355">
        <v>99462</v>
      </c>
      <c r="O75" s="2355" t="s">
        <v>21</v>
      </c>
      <c r="P75" s="2355">
        <v>15</v>
      </c>
      <c r="Q75" s="2355">
        <v>99447</v>
      </c>
      <c r="R75" s="2355">
        <v>98931</v>
      </c>
      <c r="S75" s="2355">
        <v>516</v>
      </c>
      <c r="T75" s="2355">
        <v>575</v>
      </c>
      <c r="U75" s="2355">
        <v>4917</v>
      </c>
      <c r="V75" s="623">
        <v>42005</v>
      </c>
      <c r="W75" s="624">
        <v>42005</v>
      </c>
      <c r="X75" s="73"/>
      <c r="Y75" s="64">
        <v>42005</v>
      </c>
      <c r="Z75" s="127"/>
      <c r="AA75" s="2355">
        <v>15754</v>
      </c>
      <c r="AB75" s="2355">
        <v>15762</v>
      </c>
      <c r="AC75" s="2355">
        <v>86</v>
      </c>
      <c r="AD75" s="2355" t="s">
        <v>21</v>
      </c>
      <c r="AE75" s="2355">
        <v>15676</v>
      </c>
      <c r="AF75" s="2355">
        <v>15664</v>
      </c>
      <c r="AG75" s="2355">
        <v>12</v>
      </c>
      <c r="AH75" s="2355" t="s">
        <v>21</v>
      </c>
      <c r="AI75" s="2355">
        <v>450</v>
      </c>
      <c r="AJ75" s="2355" t="s">
        <v>21</v>
      </c>
      <c r="AK75" s="2355" t="s">
        <v>21</v>
      </c>
      <c r="AL75" s="2355" t="s">
        <v>21</v>
      </c>
      <c r="AM75" s="2355" t="s">
        <v>21</v>
      </c>
      <c r="AN75" s="2355" t="s">
        <v>21</v>
      </c>
      <c r="AO75" s="2355" t="s">
        <v>21</v>
      </c>
      <c r="AP75" s="2355" t="s">
        <v>21</v>
      </c>
      <c r="AQ75" s="2355" t="s">
        <v>21</v>
      </c>
      <c r="AR75" s="2355" t="s">
        <v>21</v>
      </c>
      <c r="AS75" s="623">
        <v>42005</v>
      </c>
      <c r="AT75" s="624">
        <v>42005</v>
      </c>
      <c r="AU75" s="73"/>
      <c r="AV75" s="64">
        <v>42005</v>
      </c>
      <c r="AW75" s="127"/>
      <c r="AX75" s="2355">
        <v>292109</v>
      </c>
      <c r="AY75" s="2355">
        <v>292109</v>
      </c>
      <c r="AZ75" s="2355">
        <v>10430</v>
      </c>
      <c r="BA75" s="2355">
        <v>14157</v>
      </c>
      <c r="BB75" s="2355">
        <v>267522</v>
      </c>
      <c r="BC75" s="2355">
        <v>257354</v>
      </c>
      <c r="BD75" s="2355">
        <v>10168</v>
      </c>
      <c r="BE75" s="2355" t="s">
        <v>22</v>
      </c>
      <c r="BF75" s="2355" t="s">
        <v>22</v>
      </c>
      <c r="BG75" s="623">
        <v>42005</v>
      </c>
      <c r="BH75" s="624">
        <v>42005</v>
      </c>
      <c r="BI75" s="2355"/>
      <c r="BJ75" s="2355"/>
      <c r="BK75" s="2355"/>
      <c r="BL75" s="2355"/>
      <c r="BM75" s="2355"/>
      <c r="BN75" s="2355"/>
      <c r="BO75" s="2355"/>
      <c r="BP75" s="647"/>
      <c r="BQ75" s="648"/>
    </row>
    <row r="76" spans="1:69" ht="7.5" customHeight="1">
      <c r="A76" s="73"/>
      <c r="B76" s="64"/>
      <c r="C76" s="127"/>
      <c r="D76" s="625"/>
      <c r="E76" s="625"/>
      <c r="F76" s="625"/>
      <c r="G76" s="625"/>
      <c r="H76" s="625"/>
      <c r="I76" s="625"/>
      <c r="J76" s="625"/>
      <c r="K76" s="625"/>
      <c r="L76" s="625"/>
      <c r="M76" s="625"/>
      <c r="N76" s="625"/>
      <c r="O76" s="625"/>
      <c r="P76" s="625"/>
      <c r="Q76" s="625"/>
      <c r="R76" s="625"/>
      <c r="S76" s="625"/>
      <c r="T76" s="625"/>
      <c r="U76" s="625"/>
      <c r="V76" s="627"/>
      <c r="W76" s="628"/>
      <c r="X76" s="73"/>
      <c r="Y76" s="64"/>
      <c r="Z76" s="127"/>
      <c r="AA76" s="625"/>
      <c r="AB76" s="625"/>
      <c r="AC76" s="625"/>
      <c r="AD76" s="625"/>
      <c r="AE76" s="625"/>
      <c r="AF76" s="625"/>
      <c r="AG76" s="625"/>
      <c r="AH76" s="625"/>
      <c r="AI76" s="625"/>
      <c r="AJ76" s="625"/>
      <c r="AK76" s="625"/>
      <c r="AL76" s="625"/>
      <c r="AM76" s="625"/>
      <c r="AN76" s="625"/>
      <c r="AO76" s="625"/>
      <c r="AP76" s="625"/>
      <c r="AQ76" s="625"/>
      <c r="AR76" s="625"/>
      <c r="AS76" s="627"/>
      <c r="AT76" s="628"/>
      <c r="AU76" s="73"/>
      <c r="AV76" s="64"/>
      <c r="AW76" s="127"/>
      <c r="AX76" s="625"/>
      <c r="AY76" s="625"/>
      <c r="AZ76" s="625"/>
      <c r="BA76" s="625"/>
      <c r="BB76" s="625"/>
      <c r="BC76" s="625"/>
      <c r="BD76" s="625"/>
      <c r="BE76" s="625"/>
      <c r="BF76" s="625"/>
      <c r="BG76" s="627"/>
      <c r="BH76" s="628"/>
      <c r="BI76" s="625"/>
      <c r="BJ76" s="625"/>
      <c r="BK76" s="625"/>
      <c r="BL76" s="625"/>
      <c r="BM76" s="625"/>
      <c r="BN76" s="625"/>
      <c r="BO76" s="625"/>
      <c r="BP76" s="647"/>
      <c r="BQ76" s="648"/>
    </row>
    <row r="77" spans="1:69" ht="15" customHeight="1">
      <c r="A77" s="79">
        <v>41365</v>
      </c>
      <c r="B77" s="80">
        <v>41365</v>
      </c>
      <c r="C77" s="128">
        <v>41365</v>
      </c>
      <c r="D77" s="2356" t="s">
        <v>21</v>
      </c>
      <c r="E77" s="2356" t="s">
        <v>21</v>
      </c>
      <c r="F77" s="2356" t="s">
        <v>22</v>
      </c>
      <c r="G77" s="2356" t="s">
        <v>22</v>
      </c>
      <c r="H77" s="2356" t="s">
        <v>21</v>
      </c>
      <c r="I77" s="2356" t="s">
        <v>22</v>
      </c>
      <c r="J77" s="2356" t="s">
        <v>21</v>
      </c>
      <c r="K77" s="2356" t="s">
        <v>21</v>
      </c>
      <c r="L77" s="2356" t="s">
        <v>21</v>
      </c>
      <c r="M77" s="2356">
        <v>97147</v>
      </c>
      <c r="N77" s="2356">
        <v>96817</v>
      </c>
      <c r="O77" s="2356" t="s">
        <v>21</v>
      </c>
      <c r="P77" s="2356">
        <v>16</v>
      </c>
      <c r="Q77" s="2356">
        <v>96801</v>
      </c>
      <c r="R77" s="2356">
        <v>96218</v>
      </c>
      <c r="S77" s="2356">
        <v>583</v>
      </c>
      <c r="T77" s="2356">
        <v>703</v>
      </c>
      <c r="U77" s="2356">
        <v>5613</v>
      </c>
      <c r="V77" s="629">
        <v>41365</v>
      </c>
      <c r="W77" s="628">
        <v>41365</v>
      </c>
      <c r="X77" s="79">
        <v>41365</v>
      </c>
      <c r="Y77" s="80">
        <v>41365</v>
      </c>
      <c r="Z77" s="128">
        <v>41365</v>
      </c>
      <c r="AA77" s="2356">
        <v>25993</v>
      </c>
      <c r="AB77" s="2356">
        <v>25957</v>
      </c>
      <c r="AC77" s="2356">
        <v>356</v>
      </c>
      <c r="AD77" s="2356" t="s">
        <v>21</v>
      </c>
      <c r="AE77" s="2356">
        <v>25601</v>
      </c>
      <c r="AF77" s="2356">
        <v>25589</v>
      </c>
      <c r="AG77" s="2356">
        <v>12</v>
      </c>
      <c r="AH77" s="2356" t="s">
        <v>21</v>
      </c>
      <c r="AI77" s="2356">
        <v>423</v>
      </c>
      <c r="AJ77" s="2356" t="s">
        <v>21</v>
      </c>
      <c r="AK77" s="2356" t="s">
        <v>21</v>
      </c>
      <c r="AL77" s="2356" t="s">
        <v>21</v>
      </c>
      <c r="AM77" s="2356" t="s">
        <v>21</v>
      </c>
      <c r="AN77" s="2356" t="s">
        <v>21</v>
      </c>
      <c r="AO77" s="2356" t="s">
        <v>21</v>
      </c>
      <c r="AP77" s="2356" t="s">
        <v>21</v>
      </c>
      <c r="AQ77" s="2356" t="s">
        <v>21</v>
      </c>
      <c r="AR77" s="2356" t="s">
        <v>21</v>
      </c>
      <c r="AS77" s="629">
        <v>41365</v>
      </c>
      <c r="AT77" s="628">
        <v>41365</v>
      </c>
      <c r="AU77" s="79">
        <v>41365</v>
      </c>
      <c r="AV77" s="80">
        <v>41365</v>
      </c>
      <c r="AW77" s="128">
        <v>41365</v>
      </c>
      <c r="AX77" s="2356">
        <v>307447</v>
      </c>
      <c r="AY77" s="2356">
        <v>307447</v>
      </c>
      <c r="AZ77" s="2356">
        <v>12952</v>
      </c>
      <c r="BA77" s="2356">
        <v>18670</v>
      </c>
      <c r="BB77" s="2356">
        <v>275825</v>
      </c>
      <c r="BC77" s="2356">
        <v>263282</v>
      </c>
      <c r="BD77" s="2356">
        <v>12543</v>
      </c>
      <c r="BE77" s="2356" t="s">
        <v>22</v>
      </c>
      <c r="BF77" s="2356" t="s">
        <v>22</v>
      </c>
      <c r="BG77" s="629">
        <v>41365</v>
      </c>
      <c r="BH77" s="628">
        <v>41365</v>
      </c>
      <c r="BI77" s="2356"/>
      <c r="BJ77" s="2356"/>
      <c r="BK77" s="2356"/>
      <c r="BL77" s="2356"/>
      <c r="BM77" s="2356"/>
      <c r="BN77" s="2356"/>
      <c r="BO77" s="2356"/>
      <c r="BP77" s="649"/>
      <c r="BQ77" s="648"/>
    </row>
    <row r="78" spans="1:69" ht="15" customHeight="1">
      <c r="A78" s="85"/>
      <c r="B78" s="80">
        <v>41730</v>
      </c>
      <c r="C78" s="130"/>
      <c r="D78" s="2356" t="s">
        <v>21</v>
      </c>
      <c r="E78" s="2356" t="s">
        <v>21</v>
      </c>
      <c r="F78" s="2356" t="s">
        <v>22</v>
      </c>
      <c r="G78" s="2356" t="s">
        <v>22</v>
      </c>
      <c r="H78" s="2356" t="s">
        <v>21</v>
      </c>
      <c r="I78" s="2356" t="s">
        <v>22</v>
      </c>
      <c r="J78" s="2356" t="s">
        <v>21</v>
      </c>
      <c r="K78" s="2356" t="s">
        <v>21</v>
      </c>
      <c r="L78" s="2356" t="s">
        <v>21</v>
      </c>
      <c r="M78" s="2356">
        <v>96724</v>
      </c>
      <c r="N78" s="2356">
        <v>96137</v>
      </c>
      <c r="O78" s="2356" t="s">
        <v>21</v>
      </c>
      <c r="P78" s="2356">
        <v>32</v>
      </c>
      <c r="Q78" s="2356">
        <v>96105</v>
      </c>
      <c r="R78" s="2356">
        <v>95483</v>
      </c>
      <c r="S78" s="2356">
        <v>622</v>
      </c>
      <c r="T78" s="2356">
        <v>664</v>
      </c>
      <c r="U78" s="2356">
        <v>5427</v>
      </c>
      <c r="V78" s="629">
        <v>41730</v>
      </c>
      <c r="W78" s="628">
        <v>41730</v>
      </c>
      <c r="X78" s="85"/>
      <c r="Y78" s="80">
        <v>41730</v>
      </c>
      <c r="Z78" s="130"/>
      <c r="AA78" s="2356">
        <v>18015</v>
      </c>
      <c r="AB78" s="2356">
        <v>18016</v>
      </c>
      <c r="AC78" s="2356">
        <v>153</v>
      </c>
      <c r="AD78" s="2356" t="s">
        <v>21</v>
      </c>
      <c r="AE78" s="2356">
        <v>17863</v>
      </c>
      <c r="AF78" s="2356">
        <v>17851</v>
      </c>
      <c r="AG78" s="2356">
        <v>12</v>
      </c>
      <c r="AH78" s="2356" t="s">
        <v>21</v>
      </c>
      <c r="AI78" s="2356">
        <v>420</v>
      </c>
      <c r="AJ78" s="2356" t="s">
        <v>21</v>
      </c>
      <c r="AK78" s="2356" t="s">
        <v>21</v>
      </c>
      <c r="AL78" s="2356" t="s">
        <v>21</v>
      </c>
      <c r="AM78" s="2356" t="s">
        <v>21</v>
      </c>
      <c r="AN78" s="2356" t="s">
        <v>21</v>
      </c>
      <c r="AO78" s="2356" t="s">
        <v>21</v>
      </c>
      <c r="AP78" s="2356" t="s">
        <v>21</v>
      </c>
      <c r="AQ78" s="2356" t="s">
        <v>21</v>
      </c>
      <c r="AR78" s="2356" t="s">
        <v>21</v>
      </c>
      <c r="AS78" s="629">
        <v>41730</v>
      </c>
      <c r="AT78" s="628">
        <v>41730</v>
      </c>
      <c r="AU78" s="85"/>
      <c r="AV78" s="80">
        <v>41730</v>
      </c>
      <c r="AW78" s="130"/>
      <c r="AX78" s="2356">
        <v>305799</v>
      </c>
      <c r="AY78" s="2356">
        <v>305799</v>
      </c>
      <c r="AZ78" s="2356">
        <v>11852</v>
      </c>
      <c r="BA78" s="2356">
        <v>17994</v>
      </c>
      <c r="BB78" s="2356">
        <v>275953</v>
      </c>
      <c r="BC78" s="2356">
        <v>264488</v>
      </c>
      <c r="BD78" s="2356">
        <v>11465</v>
      </c>
      <c r="BE78" s="2356" t="s">
        <v>22</v>
      </c>
      <c r="BF78" s="2356" t="s">
        <v>22</v>
      </c>
      <c r="BG78" s="629">
        <v>41730</v>
      </c>
      <c r="BH78" s="628">
        <v>41730</v>
      </c>
      <c r="BI78" s="2356"/>
      <c r="BJ78" s="2356"/>
      <c r="BK78" s="2356"/>
      <c r="BL78" s="2356"/>
      <c r="BM78" s="2356"/>
      <c r="BN78" s="2356"/>
      <c r="BO78" s="2356"/>
      <c r="BP78" s="649"/>
      <c r="BQ78" s="648"/>
    </row>
    <row r="79" spans="1:69" ht="7.5" customHeight="1">
      <c r="A79" s="85"/>
      <c r="B79" s="80"/>
      <c r="C79" s="130"/>
      <c r="D79" s="2356"/>
      <c r="E79" s="2356"/>
      <c r="F79" s="2356"/>
      <c r="G79" s="2356"/>
      <c r="H79" s="2356"/>
      <c r="I79" s="2356"/>
      <c r="J79" s="2356"/>
      <c r="K79" s="2356"/>
      <c r="L79" s="2356"/>
      <c r="M79" s="2356"/>
      <c r="N79" s="2356"/>
      <c r="O79" s="2356"/>
      <c r="P79" s="2356"/>
      <c r="Q79" s="2356"/>
      <c r="R79" s="2356"/>
      <c r="S79" s="2356"/>
      <c r="T79" s="2356"/>
      <c r="U79" s="2356"/>
      <c r="V79" s="629"/>
      <c r="W79" s="628"/>
      <c r="X79" s="85"/>
      <c r="Y79" s="80"/>
      <c r="Z79" s="130"/>
      <c r="AA79" s="2356"/>
      <c r="AB79" s="2356"/>
      <c r="AC79" s="2356"/>
      <c r="AD79" s="2356"/>
      <c r="AE79" s="2356"/>
      <c r="AF79" s="2356"/>
      <c r="AG79" s="2356"/>
      <c r="AH79" s="2356"/>
      <c r="AI79" s="2356"/>
      <c r="AJ79" s="2356"/>
      <c r="AK79" s="2356"/>
      <c r="AL79" s="2356"/>
      <c r="AM79" s="2356"/>
      <c r="AN79" s="2356"/>
      <c r="AO79" s="2356"/>
      <c r="AP79" s="2356"/>
      <c r="AQ79" s="2356"/>
      <c r="AR79" s="2356"/>
      <c r="AS79" s="629"/>
      <c r="AT79" s="628"/>
      <c r="AU79" s="85"/>
      <c r="AV79" s="80"/>
      <c r="AW79" s="130"/>
      <c r="AX79" s="2356"/>
      <c r="AY79" s="2356"/>
      <c r="AZ79" s="2356"/>
      <c r="BA79" s="2356"/>
      <c r="BB79" s="2356"/>
      <c r="BC79" s="2356"/>
      <c r="BD79" s="2356"/>
      <c r="BE79" s="2356"/>
      <c r="BF79" s="2356"/>
      <c r="BG79" s="629"/>
      <c r="BH79" s="628"/>
      <c r="BI79" s="2356"/>
      <c r="BJ79" s="2356"/>
      <c r="BK79" s="2356"/>
      <c r="BL79" s="2356"/>
      <c r="BM79" s="2356"/>
      <c r="BN79" s="2356"/>
      <c r="BO79" s="2356"/>
      <c r="BP79" s="649"/>
      <c r="BQ79" s="648"/>
    </row>
    <row r="80" spans="1:69" ht="15" customHeight="1">
      <c r="A80" s="88" t="s">
        <v>777</v>
      </c>
      <c r="B80" s="89" t="s">
        <v>23</v>
      </c>
      <c r="C80" s="132" t="s">
        <v>167</v>
      </c>
      <c r="D80" s="2356" t="s">
        <v>21</v>
      </c>
      <c r="E80" s="2356" t="s">
        <v>21</v>
      </c>
      <c r="F80" s="2356" t="s">
        <v>22</v>
      </c>
      <c r="G80" s="2356" t="s">
        <v>22</v>
      </c>
      <c r="H80" s="2356" t="s">
        <v>21</v>
      </c>
      <c r="I80" s="2356" t="s">
        <v>22</v>
      </c>
      <c r="J80" s="2356" t="s">
        <v>21</v>
      </c>
      <c r="K80" s="2356" t="s">
        <v>21</v>
      </c>
      <c r="L80" s="2356" t="s">
        <v>21</v>
      </c>
      <c r="M80" s="2356">
        <v>24927</v>
      </c>
      <c r="N80" s="2356">
        <v>24270</v>
      </c>
      <c r="O80" s="2356" t="s">
        <v>21</v>
      </c>
      <c r="P80" s="2356" t="s">
        <v>21</v>
      </c>
      <c r="Q80" s="2356">
        <v>24270</v>
      </c>
      <c r="R80" s="2356">
        <v>24046</v>
      </c>
      <c r="S80" s="2356">
        <v>224</v>
      </c>
      <c r="T80" s="2356">
        <v>305</v>
      </c>
      <c r="U80" s="2356">
        <v>5427</v>
      </c>
      <c r="V80" s="630" t="s">
        <v>25</v>
      </c>
      <c r="W80" s="631" t="s">
        <v>778</v>
      </c>
      <c r="X80" s="88" t="s">
        <v>777</v>
      </c>
      <c r="Y80" s="89" t="s">
        <v>23</v>
      </c>
      <c r="Z80" s="132" t="s">
        <v>167</v>
      </c>
      <c r="AA80" s="2356">
        <v>3912</v>
      </c>
      <c r="AB80" s="2356">
        <v>3940</v>
      </c>
      <c r="AC80" s="2356">
        <v>17</v>
      </c>
      <c r="AD80" s="2356" t="s">
        <v>21</v>
      </c>
      <c r="AE80" s="2356">
        <v>3923</v>
      </c>
      <c r="AF80" s="2356">
        <v>3920</v>
      </c>
      <c r="AG80" s="2356">
        <v>3</v>
      </c>
      <c r="AH80" s="2356" t="s">
        <v>21</v>
      </c>
      <c r="AI80" s="2356">
        <v>420</v>
      </c>
      <c r="AJ80" s="2356" t="s">
        <v>21</v>
      </c>
      <c r="AK80" s="2356" t="s">
        <v>21</v>
      </c>
      <c r="AL80" s="2356" t="s">
        <v>21</v>
      </c>
      <c r="AM80" s="2356" t="s">
        <v>21</v>
      </c>
      <c r="AN80" s="2356" t="s">
        <v>21</v>
      </c>
      <c r="AO80" s="2356" t="s">
        <v>21</v>
      </c>
      <c r="AP80" s="2356" t="s">
        <v>21</v>
      </c>
      <c r="AQ80" s="2356" t="s">
        <v>21</v>
      </c>
      <c r="AR80" s="2356" t="s">
        <v>21</v>
      </c>
      <c r="AS80" s="630" t="s">
        <v>25</v>
      </c>
      <c r="AT80" s="631" t="s">
        <v>778</v>
      </c>
      <c r="AU80" s="88" t="s">
        <v>777</v>
      </c>
      <c r="AV80" s="89" t="s">
        <v>23</v>
      </c>
      <c r="AW80" s="132" t="s">
        <v>167</v>
      </c>
      <c r="AX80" s="2356">
        <v>72446</v>
      </c>
      <c r="AY80" s="2356">
        <v>72446</v>
      </c>
      <c r="AZ80" s="2356">
        <v>3263</v>
      </c>
      <c r="BA80" s="2356">
        <v>3519</v>
      </c>
      <c r="BB80" s="2356">
        <v>65663</v>
      </c>
      <c r="BC80" s="2356">
        <v>62781</v>
      </c>
      <c r="BD80" s="2356">
        <v>2882</v>
      </c>
      <c r="BE80" s="2356" t="s">
        <v>22</v>
      </c>
      <c r="BF80" s="2356" t="s">
        <v>22</v>
      </c>
      <c r="BG80" s="630" t="s">
        <v>25</v>
      </c>
      <c r="BH80" s="631" t="s">
        <v>778</v>
      </c>
      <c r="BI80" s="2356"/>
      <c r="BJ80" s="2356"/>
      <c r="BK80" s="2356"/>
      <c r="BL80" s="2356"/>
      <c r="BM80" s="2356"/>
      <c r="BN80" s="2356"/>
      <c r="BO80" s="2356"/>
      <c r="BP80" s="650"/>
      <c r="BQ80" s="651"/>
    </row>
    <row r="81" spans="1:69" ht="15" customHeight="1">
      <c r="A81" s="93" t="s">
        <v>26</v>
      </c>
      <c r="B81" s="94" t="s">
        <v>26</v>
      </c>
      <c r="C81" s="132" t="s">
        <v>168</v>
      </c>
      <c r="D81" s="2356" t="s">
        <v>21</v>
      </c>
      <c r="E81" s="2356" t="s">
        <v>21</v>
      </c>
      <c r="F81" s="2356" t="s">
        <v>22</v>
      </c>
      <c r="G81" s="2356" t="s">
        <v>22</v>
      </c>
      <c r="H81" s="2356" t="s">
        <v>21</v>
      </c>
      <c r="I81" s="2356" t="s">
        <v>22</v>
      </c>
      <c r="J81" s="2356" t="s">
        <v>21</v>
      </c>
      <c r="K81" s="2356" t="s">
        <v>21</v>
      </c>
      <c r="L81" s="2356" t="s">
        <v>21</v>
      </c>
      <c r="M81" s="2356">
        <v>28125</v>
      </c>
      <c r="N81" s="2356">
        <v>27223</v>
      </c>
      <c r="O81" s="2356" t="s">
        <v>21</v>
      </c>
      <c r="P81" s="2356">
        <v>1</v>
      </c>
      <c r="Q81" s="2356">
        <v>27222</v>
      </c>
      <c r="R81" s="2356">
        <v>27132</v>
      </c>
      <c r="S81" s="2356">
        <v>90</v>
      </c>
      <c r="T81" s="2356">
        <v>100</v>
      </c>
      <c r="U81" s="2356">
        <v>6282</v>
      </c>
      <c r="V81" s="630" t="s">
        <v>27</v>
      </c>
      <c r="W81" s="632" t="s">
        <v>26</v>
      </c>
      <c r="X81" s="93" t="s">
        <v>26</v>
      </c>
      <c r="Y81" s="94" t="s">
        <v>26</v>
      </c>
      <c r="Z81" s="132" t="s">
        <v>168</v>
      </c>
      <c r="AA81" s="2356">
        <v>3838</v>
      </c>
      <c r="AB81" s="2356">
        <v>3851</v>
      </c>
      <c r="AC81" s="2356">
        <v>15</v>
      </c>
      <c r="AD81" s="2356" t="s">
        <v>21</v>
      </c>
      <c r="AE81" s="2356">
        <v>3836</v>
      </c>
      <c r="AF81" s="2356">
        <v>3833</v>
      </c>
      <c r="AG81" s="2356">
        <v>3</v>
      </c>
      <c r="AH81" s="2356" t="s">
        <v>21</v>
      </c>
      <c r="AI81" s="2356">
        <v>411</v>
      </c>
      <c r="AJ81" s="2356" t="s">
        <v>21</v>
      </c>
      <c r="AK81" s="2356" t="s">
        <v>21</v>
      </c>
      <c r="AL81" s="2356" t="s">
        <v>21</v>
      </c>
      <c r="AM81" s="2356" t="s">
        <v>21</v>
      </c>
      <c r="AN81" s="2356" t="s">
        <v>21</v>
      </c>
      <c r="AO81" s="2356" t="s">
        <v>21</v>
      </c>
      <c r="AP81" s="2356" t="s">
        <v>21</v>
      </c>
      <c r="AQ81" s="2356" t="s">
        <v>21</v>
      </c>
      <c r="AR81" s="2356" t="s">
        <v>21</v>
      </c>
      <c r="AS81" s="630" t="s">
        <v>27</v>
      </c>
      <c r="AT81" s="632" t="s">
        <v>26</v>
      </c>
      <c r="AU81" s="93" t="s">
        <v>26</v>
      </c>
      <c r="AV81" s="94" t="s">
        <v>26</v>
      </c>
      <c r="AW81" s="132" t="s">
        <v>168</v>
      </c>
      <c r="AX81" s="2356">
        <v>70602</v>
      </c>
      <c r="AY81" s="2356">
        <v>70602</v>
      </c>
      <c r="AZ81" s="2356">
        <v>2921</v>
      </c>
      <c r="BA81" s="2356">
        <v>2899</v>
      </c>
      <c r="BB81" s="2356">
        <v>64781</v>
      </c>
      <c r="BC81" s="2356">
        <v>62129</v>
      </c>
      <c r="BD81" s="2356">
        <v>2652</v>
      </c>
      <c r="BE81" s="2356" t="s">
        <v>22</v>
      </c>
      <c r="BF81" s="2356" t="s">
        <v>22</v>
      </c>
      <c r="BG81" s="630" t="s">
        <v>27</v>
      </c>
      <c r="BH81" s="632" t="s">
        <v>26</v>
      </c>
      <c r="BI81" s="2356"/>
      <c r="BJ81" s="2356"/>
      <c r="BK81" s="2356"/>
      <c r="BL81" s="2356"/>
      <c r="BM81" s="2356"/>
      <c r="BN81" s="2356"/>
      <c r="BO81" s="2356"/>
      <c r="BP81" s="650"/>
      <c r="BQ81" s="652"/>
    </row>
    <row r="82" spans="1:69" ht="15" customHeight="1">
      <c r="A82" s="88" t="s">
        <v>26</v>
      </c>
      <c r="B82" s="89" t="s">
        <v>26</v>
      </c>
      <c r="C82" s="132" t="s">
        <v>169</v>
      </c>
      <c r="D82" s="2356" t="s">
        <v>21</v>
      </c>
      <c r="E82" s="2356" t="s">
        <v>21</v>
      </c>
      <c r="F82" s="2356" t="s">
        <v>22</v>
      </c>
      <c r="G82" s="2356" t="s">
        <v>22</v>
      </c>
      <c r="H82" s="2356" t="s">
        <v>21</v>
      </c>
      <c r="I82" s="2356" t="s">
        <v>22</v>
      </c>
      <c r="J82" s="2356" t="s">
        <v>21</v>
      </c>
      <c r="K82" s="2356" t="s">
        <v>21</v>
      </c>
      <c r="L82" s="2356" t="s">
        <v>21</v>
      </c>
      <c r="M82" s="2356">
        <v>22134</v>
      </c>
      <c r="N82" s="2356">
        <v>23773</v>
      </c>
      <c r="O82" s="2356" t="s">
        <v>21</v>
      </c>
      <c r="P82" s="2356">
        <v>8</v>
      </c>
      <c r="Q82" s="2356">
        <v>23765</v>
      </c>
      <c r="R82" s="2356">
        <v>23685</v>
      </c>
      <c r="S82" s="2356">
        <v>80</v>
      </c>
      <c r="T82" s="2356">
        <v>49</v>
      </c>
      <c r="U82" s="2356">
        <v>4724</v>
      </c>
      <c r="V82" s="630" t="s">
        <v>28</v>
      </c>
      <c r="W82" s="632" t="s">
        <v>26</v>
      </c>
      <c r="X82" s="88" t="s">
        <v>26</v>
      </c>
      <c r="Y82" s="89" t="s">
        <v>26</v>
      </c>
      <c r="Z82" s="132" t="s">
        <v>169</v>
      </c>
      <c r="AA82" s="2356">
        <v>3880</v>
      </c>
      <c r="AB82" s="2356">
        <v>3865</v>
      </c>
      <c r="AC82" s="2356">
        <v>21</v>
      </c>
      <c r="AD82" s="2356" t="s">
        <v>21</v>
      </c>
      <c r="AE82" s="2356">
        <v>3844</v>
      </c>
      <c r="AF82" s="2356">
        <v>3841</v>
      </c>
      <c r="AG82" s="2356">
        <v>3</v>
      </c>
      <c r="AH82" s="2356" t="s">
        <v>21</v>
      </c>
      <c r="AI82" s="2356">
        <v>426</v>
      </c>
      <c r="AJ82" s="2356" t="s">
        <v>21</v>
      </c>
      <c r="AK82" s="2356" t="s">
        <v>21</v>
      </c>
      <c r="AL82" s="2356" t="s">
        <v>21</v>
      </c>
      <c r="AM82" s="2356" t="s">
        <v>21</v>
      </c>
      <c r="AN82" s="2356" t="s">
        <v>21</v>
      </c>
      <c r="AO82" s="2356" t="s">
        <v>21</v>
      </c>
      <c r="AP82" s="2356" t="s">
        <v>21</v>
      </c>
      <c r="AQ82" s="2356" t="s">
        <v>21</v>
      </c>
      <c r="AR82" s="2356" t="s">
        <v>21</v>
      </c>
      <c r="AS82" s="630" t="s">
        <v>28</v>
      </c>
      <c r="AT82" s="632" t="s">
        <v>26</v>
      </c>
      <c r="AU82" s="88" t="s">
        <v>26</v>
      </c>
      <c r="AV82" s="89" t="s">
        <v>26</v>
      </c>
      <c r="AW82" s="132" t="s">
        <v>169</v>
      </c>
      <c r="AX82" s="2356">
        <v>75668</v>
      </c>
      <c r="AY82" s="2356">
        <v>75668</v>
      </c>
      <c r="AZ82" s="2356">
        <v>2046</v>
      </c>
      <c r="BA82" s="2356">
        <v>4184</v>
      </c>
      <c r="BB82" s="2356">
        <v>69438</v>
      </c>
      <c r="BC82" s="2356">
        <v>67155</v>
      </c>
      <c r="BD82" s="2356">
        <v>2282</v>
      </c>
      <c r="BE82" s="2356" t="s">
        <v>22</v>
      </c>
      <c r="BF82" s="2356" t="s">
        <v>22</v>
      </c>
      <c r="BG82" s="630" t="s">
        <v>28</v>
      </c>
      <c r="BH82" s="632" t="s">
        <v>26</v>
      </c>
      <c r="BI82" s="2356"/>
      <c r="BJ82" s="2356"/>
      <c r="BK82" s="2356"/>
      <c r="BL82" s="2356"/>
      <c r="BM82" s="2356"/>
      <c r="BN82" s="2356"/>
      <c r="BO82" s="2356"/>
      <c r="BP82" s="650"/>
      <c r="BQ82" s="652"/>
    </row>
    <row r="83" spans="1:69" ht="15" customHeight="1">
      <c r="A83" s="88" t="s">
        <v>26</v>
      </c>
      <c r="B83" s="89" t="s">
        <v>26</v>
      </c>
      <c r="C83" s="132" t="s">
        <v>170</v>
      </c>
      <c r="D83" s="2356" t="s">
        <v>21</v>
      </c>
      <c r="E83" s="2356" t="s">
        <v>21</v>
      </c>
      <c r="F83" s="2356" t="s">
        <v>22</v>
      </c>
      <c r="G83" s="2356" t="s">
        <v>22</v>
      </c>
      <c r="H83" s="2356" t="s">
        <v>21</v>
      </c>
      <c r="I83" s="2356" t="s">
        <v>22</v>
      </c>
      <c r="J83" s="2356" t="s">
        <v>21</v>
      </c>
      <c r="K83" s="2356" t="s">
        <v>21</v>
      </c>
      <c r="L83" s="2356" t="s">
        <v>21</v>
      </c>
      <c r="M83" s="2356">
        <v>24372</v>
      </c>
      <c r="N83" s="2356">
        <v>24196</v>
      </c>
      <c r="O83" s="2356" t="s">
        <v>21</v>
      </c>
      <c r="P83" s="2356">
        <v>6</v>
      </c>
      <c r="Q83" s="2356">
        <v>24190</v>
      </c>
      <c r="R83" s="2356">
        <v>24068</v>
      </c>
      <c r="S83" s="2356">
        <v>122</v>
      </c>
      <c r="T83" s="2356">
        <v>121</v>
      </c>
      <c r="U83" s="2356">
        <v>4917</v>
      </c>
      <c r="V83" s="630" t="s">
        <v>29</v>
      </c>
      <c r="W83" s="632" t="s">
        <v>26</v>
      </c>
      <c r="X83" s="88" t="s">
        <v>26</v>
      </c>
      <c r="Y83" s="89" t="s">
        <v>26</v>
      </c>
      <c r="Z83" s="132" t="s">
        <v>170</v>
      </c>
      <c r="AA83" s="2356">
        <v>4124</v>
      </c>
      <c r="AB83" s="2356">
        <v>4106</v>
      </c>
      <c r="AC83" s="2356">
        <v>33</v>
      </c>
      <c r="AD83" s="2356" t="s">
        <v>21</v>
      </c>
      <c r="AE83" s="2356">
        <v>4073</v>
      </c>
      <c r="AF83" s="2356">
        <v>4070</v>
      </c>
      <c r="AG83" s="2356">
        <v>3</v>
      </c>
      <c r="AH83" s="2356" t="s">
        <v>21</v>
      </c>
      <c r="AI83" s="2356">
        <v>450</v>
      </c>
      <c r="AJ83" s="2356" t="s">
        <v>21</v>
      </c>
      <c r="AK83" s="2356" t="s">
        <v>21</v>
      </c>
      <c r="AL83" s="2356" t="s">
        <v>21</v>
      </c>
      <c r="AM83" s="2356" t="s">
        <v>21</v>
      </c>
      <c r="AN83" s="2356" t="s">
        <v>21</v>
      </c>
      <c r="AO83" s="2356" t="s">
        <v>21</v>
      </c>
      <c r="AP83" s="2356" t="s">
        <v>21</v>
      </c>
      <c r="AQ83" s="2356" t="s">
        <v>21</v>
      </c>
      <c r="AR83" s="2356" t="s">
        <v>21</v>
      </c>
      <c r="AS83" s="630" t="s">
        <v>29</v>
      </c>
      <c r="AT83" s="632" t="s">
        <v>26</v>
      </c>
      <c r="AU83" s="88" t="s">
        <v>26</v>
      </c>
      <c r="AV83" s="89" t="s">
        <v>26</v>
      </c>
      <c r="AW83" s="132" t="s">
        <v>170</v>
      </c>
      <c r="AX83" s="2356">
        <v>73393</v>
      </c>
      <c r="AY83" s="2356">
        <v>73393</v>
      </c>
      <c r="AZ83" s="2356">
        <v>2199</v>
      </c>
      <c r="BA83" s="2356">
        <v>3555</v>
      </c>
      <c r="BB83" s="2356">
        <v>67639</v>
      </c>
      <c r="BC83" s="2356">
        <v>65288</v>
      </c>
      <c r="BD83" s="2356">
        <v>2351</v>
      </c>
      <c r="BE83" s="2356" t="s">
        <v>22</v>
      </c>
      <c r="BF83" s="2356" t="s">
        <v>22</v>
      </c>
      <c r="BG83" s="630" t="s">
        <v>29</v>
      </c>
      <c r="BH83" s="632" t="s">
        <v>26</v>
      </c>
      <c r="BI83" s="2356"/>
      <c r="BJ83" s="2356"/>
      <c r="BK83" s="2356"/>
      <c r="BL83" s="2356"/>
      <c r="BM83" s="2356"/>
      <c r="BN83" s="2356"/>
      <c r="BO83" s="2356"/>
      <c r="BP83" s="650"/>
      <c r="BQ83" s="652"/>
    </row>
    <row r="84" spans="1:69" ht="7.5" customHeight="1">
      <c r="A84" s="88"/>
      <c r="B84" s="89"/>
      <c r="C84" s="134"/>
      <c r="D84" s="2356"/>
      <c r="E84" s="2356"/>
      <c r="F84" s="2356"/>
      <c r="G84" s="2356"/>
      <c r="H84" s="2356"/>
      <c r="I84" s="2356"/>
      <c r="J84" s="2356"/>
      <c r="K84" s="2356"/>
      <c r="L84" s="2356"/>
      <c r="M84" s="2356"/>
      <c r="N84" s="2356"/>
      <c r="O84" s="2356"/>
      <c r="P84" s="2356"/>
      <c r="Q84" s="2356"/>
      <c r="R84" s="2356"/>
      <c r="S84" s="2356"/>
      <c r="T84" s="2356"/>
      <c r="U84" s="2356"/>
      <c r="V84" s="633"/>
      <c r="W84" s="632"/>
      <c r="X84" s="88"/>
      <c r="Y84" s="89"/>
      <c r="Z84" s="134"/>
      <c r="AA84" s="2356"/>
      <c r="AB84" s="2356"/>
      <c r="AC84" s="2356"/>
      <c r="AD84" s="2356"/>
      <c r="AE84" s="2356"/>
      <c r="AF84" s="2356"/>
      <c r="AG84" s="2356"/>
      <c r="AH84" s="2356"/>
      <c r="AI84" s="2356"/>
      <c r="AJ84" s="2356"/>
      <c r="AK84" s="2356"/>
      <c r="AL84" s="2356"/>
      <c r="AM84" s="2356"/>
      <c r="AN84" s="2356"/>
      <c r="AO84" s="2356"/>
      <c r="AP84" s="2356"/>
      <c r="AQ84" s="2356"/>
      <c r="AR84" s="2356"/>
      <c r="AS84" s="633"/>
      <c r="AT84" s="632"/>
      <c r="AU84" s="88"/>
      <c r="AV84" s="89"/>
      <c r="AW84" s="134"/>
      <c r="AX84" s="2356"/>
      <c r="AY84" s="2356"/>
      <c r="AZ84" s="2356"/>
      <c r="BA84" s="2356"/>
      <c r="BB84" s="2356"/>
      <c r="BC84" s="2356"/>
      <c r="BD84" s="2356"/>
      <c r="BE84" s="2356"/>
      <c r="BF84" s="2356"/>
      <c r="BG84" s="1898"/>
      <c r="BH84" s="653"/>
      <c r="BI84" s="2356"/>
      <c r="BJ84" s="2356"/>
      <c r="BK84" s="2356"/>
      <c r="BL84" s="2356"/>
      <c r="BM84" s="2356"/>
      <c r="BN84" s="2356"/>
      <c r="BO84" s="2356"/>
      <c r="BP84" s="654"/>
      <c r="BQ84" s="652"/>
    </row>
    <row r="85" spans="1:69" ht="15" customHeight="1">
      <c r="A85" s="88" t="s">
        <v>777</v>
      </c>
      <c r="B85" s="89" t="s">
        <v>23</v>
      </c>
      <c r="C85" s="135" t="s">
        <v>171</v>
      </c>
      <c r="D85" s="2356" t="s">
        <v>21</v>
      </c>
      <c r="E85" s="2356" t="s">
        <v>21</v>
      </c>
      <c r="F85" s="2356" t="s">
        <v>22</v>
      </c>
      <c r="G85" s="2356" t="s">
        <v>22</v>
      </c>
      <c r="H85" s="2356" t="s">
        <v>21</v>
      </c>
      <c r="I85" s="2356" t="s">
        <v>22</v>
      </c>
      <c r="J85" s="2356" t="s">
        <v>21</v>
      </c>
      <c r="K85" s="2356" t="s">
        <v>21</v>
      </c>
      <c r="L85" s="2356" t="s">
        <v>21</v>
      </c>
      <c r="M85" s="2356">
        <v>8714</v>
      </c>
      <c r="N85" s="2356">
        <v>8541</v>
      </c>
      <c r="O85" s="2356" t="s">
        <v>21</v>
      </c>
      <c r="P85" s="2356" t="s">
        <v>21</v>
      </c>
      <c r="Q85" s="2356">
        <v>8541</v>
      </c>
      <c r="R85" s="2356">
        <v>8452</v>
      </c>
      <c r="S85" s="2356">
        <v>89</v>
      </c>
      <c r="T85" s="2356">
        <v>107</v>
      </c>
      <c r="U85" s="2356">
        <v>5146</v>
      </c>
      <c r="V85" s="630" t="s">
        <v>30</v>
      </c>
      <c r="W85" s="631" t="s">
        <v>778</v>
      </c>
      <c r="X85" s="88" t="s">
        <v>777</v>
      </c>
      <c r="Y85" s="89" t="s">
        <v>23</v>
      </c>
      <c r="Z85" s="135" t="s">
        <v>171</v>
      </c>
      <c r="AA85" s="2356">
        <v>1267</v>
      </c>
      <c r="AB85" s="2356">
        <v>1308</v>
      </c>
      <c r="AC85" s="2356">
        <v>6</v>
      </c>
      <c r="AD85" s="2356" t="s">
        <v>21</v>
      </c>
      <c r="AE85" s="2356">
        <v>1302</v>
      </c>
      <c r="AF85" s="2356">
        <v>1301</v>
      </c>
      <c r="AG85" s="2356">
        <v>1</v>
      </c>
      <c r="AH85" s="2356" t="s">
        <v>21</v>
      </c>
      <c r="AI85" s="2356">
        <v>407</v>
      </c>
      <c r="AJ85" s="2356" t="s">
        <v>21</v>
      </c>
      <c r="AK85" s="2356" t="s">
        <v>21</v>
      </c>
      <c r="AL85" s="2356" t="s">
        <v>21</v>
      </c>
      <c r="AM85" s="2356" t="s">
        <v>21</v>
      </c>
      <c r="AN85" s="2356" t="s">
        <v>21</v>
      </c>
      <c r="AO85" s="2356" t="s">
        <v>21</v>
      </c>
      <c r="AP85" s="2356" t="s">
        <v>21</v>
      </c>
      <c r="AQ85" s="2356" t="s">
        <v>21</v>
      </c>
      <c r="AR85" s="2356" t="s">
        <v>21</v>
      </c>
      <c r="AS85" s="630" t="s">
        <v>30</v>
      </c>
      <c r="AT85" s="631" t="s">
        <v>778</v>
      </c>
      <c r="AU85" s="88" t="s">
        <v>777</v>
      </c>
      <c r="AV85" s="89" t="s">
        <v>23</v>
      </c>
      <c r="AW85" s="135" t="s">
        <v>171</v>
      </c>
      <c r="AX85" s="2356">
        <v>25425</v>
      </c>
      <c r="AY85" s="2356">
        <v>25425</v>
      </c>
      <c r="AZ85" s="2356">
        <v>1163</v>
      </c>
      <c r="BA85" s="2356">
        <v>1717</v>
      </c>
      <c r="BB85" s="2356">
        <v>22546</v>
      </c>
      <c r="BC85" s="2356">
        <v>21540</v>
      </c>
      <c r="BD85" s="2356">
        <v>1006</v>
      </c>
      <c r="BE85" s="2356" t="s">
        <v>22</v>
      </c>
      <c r="BF85" s="2356" t="s">
        <v>22</v>
      </c>
      <c r="BG85" s="1899" t="s">
        <v>30</v>
      </c>
      <c r="BH85" s="1900" t="s">
        <v>778</v>
      </c>
      <c r="BI85" s="2356"/>
      <c r="BJ85" s="2356"/>
      <c r="BK85" s="2356"/>
      <c r="BL85" s="2356"/>
      <c r="BM85" s="2356"/>
      <c r="BN85" s="2356"/>
      <c r="BO85" s="2356"/>
      <c r="BP85" s="650"/>
      <c r="BQ85" s="651"/>
    </row>
    <row r="86" spans="1:69" ht="15" customHeight="1">
      <c r="A86" s="88" t="s">
        <v>26</v>
      </c>
      <c r="B86" s="89" t="s">
        <v>26</v>
      </c>
      <c r="C86" s="135" t="s">
        <v>172</v>
      </c>
      <c r="D86" s="2356" t="s">
        <v>21</v>
      </c>
      <c r="E86" s="2356" t="s">
        <v>21</v>
      </c>
      <c r="F86" s="2356" t="s">
        <v>22</v>
      </c>
      <c r="G86" s="2356" t="s">
        <v>22</v>
      </c>
      <c r="H86" s="2356" t="s">
        <v>21</v>
      </c>
      <c r="I86" s="2356" t="s">
        <v>22</v>
      </c>
      <c r="J86" s="2356" t="s">
        <v>21</v>
      </c>
      <c r="K86" s="2356" t="s">
        <v>21</v>
      </c>
      <c r="L86" s="2356" t="s">
        <v>21</v>
      </c>
      <c r="M86" s="2356">
        <v>7683</v>
      </c>
      <c r="N86" s="2356">
        <v>7557</v>
      </c>
      <c r="O86" s="2356" t="s">
        <v>21</v>
      </c>
      <c r="P86" s="2356" t="s">
        <v>21</v>
      </c>
      <c r="Q86" s="2356">
        <v>7557</v>
      </c>
      <c r="R86" s="2356">
        <v>7485</v>
      </c>
      <c r="S86" s="2356">
        <v>72</v>
      </c>
      <c r="T86" s="2356">
        <v>100</v>
      </c>
      <c r="U86" s="2356">
        <v>5167</v>
      </c>
      <c r="V86" s="633" t="s">
        <v>31</v>
      </c>
      <c r="W86" s="632" t="s">
        <v>26</v>
      </c>
      <c r="X86" s="88" t="s">
        <v>26</v>
      </c>
      <c r="Y86" s="89" t="s">
        <v>26</v>
      </c>
      <c r="Z86" s="135" t="s">
        <v>172</v>
      </c>
      <c r="AA86" s="2356">
        <v>1255</v>
      </c>
      <c r="AB86" s="2356">
        <v>1259</v>
      </c>
      <c r="AC86" s="2356">
        <v>6</v>
      </c>
      <c r="AD86" s="2356" t="s">
        <v>21</v>
      </c>
      <c r="AE86" s="2356">
        <v>1253</v>
      </c>
      <c r="AF86" s="2356">
        <v>1252</v>
      </c>
      <c r="AG86" s="2356">
        <v>1</v>
      </c>
      <c r="AH86" s="2356" t="s">
        <v>21</v>
      </c>
      <c r="AI86" s="2356">
        <v>403</v>
      </c>
      <c r="AJ86" s="2356" t="s">
        <v>21</v>
      </c>
      <c r="AK86" s="2356" t="s">
        <v>21</v>
      </c>
      <c r="AL86" s="2356" t="s">
        <v>21</v>
      </c>
      <c r="AM86" s="2356" t="s">
        <v>21</v>
      </c>
      <c r="AN86" s="2356" t="s">
        <v>21</v>
      </c>
      <c r="AO86" s="2356" t="s">
        <v>21</v>
      </c>
      <c r="AP86" s="2356" t="s">
        <v>21</v>
      </c>
      <c r="AQ86" s="2356" t="s">
        <v>21</v>
      </c>
      <c r="AR86" s="2356" t="s">
        <v>21</v>
      </c>
      <c r="AS86" s="633" t="s">
        <v>31</v>
      </c>
      <c r="AT86" s="632" t="s">
        <v>26</v>
      </c>
      <c r="AU86" s="88" t="s">
        <v>26</v>
      </c>
      <c r="AV86" s="89" t="s">
        <v>26</v>
      </c>
      <c r="AW86" s="135" t="s">
        <v>172</v>
      </c>
      <c r="AX86" s="2356">
        <v>22745</v>
      </c>
      <c r="AY86" s="2356">
        <v>22745</v>
      </c>
      <c r="AZ86" s="2356">
        <v>1032</v>
      </c>
      <c r="BA86" s="2356">
        <v>889</v>
      </c>
      <c r="BB86" s="2356">
        <v>20824</v>
      </c>
      <c r="BC86" s="2356">
        <v>19897</v>
      </c>
      <c r="BD86" s="2356">
        <v>927</v>
      </c>
      <c r="BE86" s="2356" t="s">
        <v>22</v>
      </c>
      <c r="BF86" s="2356" t="s">
        <v>22</v>
      </c>
      <c r="BG86" s="1899" t="s">
        <v>31</v>
      </c>
      <c r="BH86" s="1900" t="s">
        <v>26</v>
      </c>
      <c r="BI86" s="2356"/>
      <c r="BJ86" s="2356"/>
      <c r="BK86" s="2356"/>
      <c r="BL86" s="2356"/>
      <c r="BM86" s="2356"/>
      <c r="BN86" s="2356"/>
      <c r="BO86" s="2356"/>
      <c r="BP86" s="654"/>
      <c r="BQ86" s="652"/>
    </row>
    <row r="87" spans="1:69" ht="15" customHeight="1">
      <c r="A87" s="88" t="s">
        <v>26</v>
      </c>
      <c r="B87" s="89" t="s">
        <v>26</v>
      </c>
      <c r="C87" s="135" t="s">
        <v>173</v>
      </c>
      <c r="D87" s="2356" t="s">
        <v>21</v>
      </c>
      <c r="E87" s="2356" t="s">
        <v>21</v>
      </c>
      <c r="F87" s="2356" t="s">
        <v>22</v>
      </c>
      <c r="G87" s="2356" t="s">
        <v>22</v>
      </c>
      <c r="H87" s="2356" t="s">
        <v>21</v>
      </c>
      <c r="I87" s="2356" t="s">
        <v>22</v>
      </c>
      <c r="J87" s="2356" t="s">
        <v>21</v>
      </c>
      <c r="K87" s="2356" t="s">
        <v>21</v>
      </c>
      <c r="L87" s="2356" t="s">
        <v>21</v>
      </c>
      <c r="M87" s="2356">
        <v>8530</v>
      </c>
      <c r="N87" s="2356">
        <v>8172</v>
      </c>
      <c r="O87" s="2356" t="s">
        <v>21</v>
      </c>
      <c r="P87" s="2356" t="s">
        <v>21</v>
      </c>
      <c r="Q87" s="2356">
        <v>8172</v>
      </c>
      <c r="R87" s="2356">
        <v>8109</v>
      </c>
      <c r="S87" s="2356">
        <v>63</v>
      </c>
      <c r="T87" s="2356">
        <v>98</v>
      </c>
      <c r="U87" s="2356">
        <v>5427</v>
      </c>
      <c r="V87" s="633" t="s">
        <v>32</v>
      </c>
      <c r="W87" s="632" t="s">
        <v>26</v>
      </c>
      <c r="X87" s="88" t="s">
        <v>26</v>
      </c>
      <c r="Y87" s="89" t="s">
        <v>26</v>
      </c>
      <c r="Z87" s="135" t="s">
        <v>173</v>
      </c>
      <c r="AA87" s="2356">
        <v>1390</v>
      </c>
      <c r="AB87" s="2356">
        <v>1373</v>
      </c>
      <c r="AC87" s="2356">
        <v>5</v>
      </c>
      <c r="AD87" s="2356" t="s">
        <v>21</v>
      </c>
      <c r="AE87" s="2356">
        <v>1368</v>
      </c>
      <c r="AF87" s="2356">
        <v>1367</v>
      </c>
      <c r="AG87" s="2356">
        <v>1</v>
      </c>
      <c r="AH87" s="2356" t="s">
        <v>21</v>
      </c>
      <c r="AI87" s="2356">
        <v>420</v>
      </c>
      <c r="AJ87" s="2356" t="s">
        <v>21</v>
      </c>
      <c r="AK87" s="2356" t="s">
        <v>21</v>
      </c>
      <c r="AL87" s="2356" t="s">
        <v>21</v>
      </c>
      <c r="AM87" s="2356" t="s">
        <v>21</v>
      </c>
      <c r="AN87" s="2356" t="s">
        <v>21</v>
      </c>
      <c r="AO87" s="2356" t="s">
        <v>21</v>
      </c>
      <c r="AP87" s="2356" t="s">
        <v>21</v>
      </c>
      <c r="AQ87" s="2356" t="s">
        <v>21</v>
      </c>
      <c r="AR87" s="2356" t="s">
        <v>21</v>
      </c>
      <c r="AS87" s="633" t="s">
        <v>32</v>
      </c>
      <c r="AT87" s="632" t="s">
        <v>26</v>
      </c>
      <c r="AU87" s="88" t="s">
        <v>26</v>
      </c>
      <c r="AV87" s="89" t="s">
        <v>26</v>
      </c>
      <c r="AW87" s="135" t="s">
        <v>173</v>
      </c>
      <c r="AX87" s="2356">
        <v>24275</v>
      </c>
      <c r="AY87" s="2356">
        <v>24275</v>
      </c>
      <c r="AZ87" s="2356">
        <v>1069</v>
      </c>
      <c r="BA87" s="2356">
        <v>913</v>
      </c>
      <c r="BB87" s="2356">
        <v>22293</v>
      </c>
      <c r="BC87" s="2356">
        <v>21344</v>
      </c>
      <c r="BD87" s="2356">
        <v>950</v>
      </c>
      <c r="BE87" s="2356" t="s">
        <v>22</v>
      </c>
      <c r="BF87" s="2356" t="s">
        <v>22</v>
      </c>
      <c r="BG87" s="1899" t="s">
        <v>32</v>
      </c>
      <c r="BH87" s="1900" t="s">
        <v>26</v>
      </c>
      <c r="BI87" s="2356"/>
      <c r="BJ87" s="2356"/>
      <c r="BK87" s="2356"/>
      <c r="BL87" s="2356"/>
      <c r="BM87" s="2356"/>
      <c r="BN87" s="2356"/>
      <c r="BO87" s="2356"/>
      <c r="BP87" s="654"/>
      <c r="BQ87" s="652"/>
    </row>
    <row r="88" spans="1:69" ht="15" customHeight="1">
      <c r="A88" s="88" t="s">
        <v>26</v>
      </c>
      <c r="B88" s="89" t="s">
        <v>26</v>
      </c>
      <c r="C88" s="135" t="s">
        <v>174</v>
      </c>
      <c r="D88" s="2356" t="s">
        <v>21</v>
      </c>
      <c r="E88" s="2356" t="s">
        <v>21</v>
      </c>
      <c r="F88" s="2356" t="s">
        <v>22</v>
      </c>
      <c r="G88" s="2356" t="s">
        <v>22</v>
      </c>
      <c r="H88" s="2356" t="s">
        <v>21</v>
      </c>
      <c r="I88" s="2356" t="s">
        <v>22</v>
      </c>
      <c r="J88" s="2356" t="s">
        <v>21</v>
      </c>
      <c r="K88" s="2356" t="s">
        <v>21</v>
      </c>
      <c r="L88" s="2356" t="s">
        <v>21</v>
      </c>
      <c r="M88" s="2356">
        <v>9868</v>
      </c>
      <c r="N88" s="2356">
        <v>8988</v>
      </c>
      <c r="O88" s="2356" t="s">
        <v>21</v>
      </c>
      <c r="P88" s="2356" t="s">
        <v>21</v>
      </c>
      <c r="Q88" s="2356">
        <v>8988</v>
      </c>
      <c r="R88" s="2356">
        <v>8942</v>
      </c>
      <c r="S88" s="2356">
        <v>46</v>
      </c>
      <c r="T88" s="2356">
        <v>55</v>
      </c>
      <c r="U88" s="2356">
        <v>6265</v>
      </c>
      <c r="V88" s="633" t="s">
        <v>33</v>
      </c>
      <c r="W88" s="632" t="s">
        <v>26</v>
      </c>
      <c r="X88" s="88" t="s">
        <v>26</v>
      </c>
      <c r="Y88" s="89" t="s">
        <v>26</v>
      </c>
      <c r="Z88" s="135" t="s">
        <v>174</v>
      </c>
      <c r="AA88" s="2356">
        <v>1309</v>
      </c>
      <c r="AB88" s="2356">
        <v>1257</v>
      </c>
      <c r="AC88" s="2356">
        <v>5</v>
      </c>
      <c r="AD88" s="2356" t="s">
        <v>21</v>
      </c>
      <c r="AE88" s="2356">
        <v>1252</v>
      </c>
      <c r="AF88" s="2356">
        <v>1251</v>
      </c>
      <c r="AG88" s="2356">
        <v>1</v>
      </c>
      <c r="AH88" s="2356" t="s">
        <v>21</v>
      </c>
      <c r="AI88" s="2356">
        <v>473</v>
      </c>
      <c r="AJ88" s="2356" t="s">
        <v>21</v>
      </c>
      <c r="AK88" s="2356" t="s">
        <v>21</v>
      </c>
      <c r="AL88" s="2356" t="s">
        <v>21</v>
      </c>
      <c r="AM88" s="2356" t="s">
        <v>21</v>
      </c>
      <c r="AN88" s="2356" t="s">
        <v>21</v>
      </c>
      <c r="AO88" s="2356" t="s">
        <v>21</v>
      </c>
      <c r="AP88" s="2356" t="s">
        <v>21</v>
      </c>
      <c r="AQ88" s="2356" t="s">
        <v>21</v>
      </c>
      <c r="AR88" s="2356" t="s">
        <v>21</v>
      </c>
      <c r="AS88" s="633" t="s">
        <v>33</v>
      </c>
      <c r="AT88" s="632" t="s">
        <v>26</v>
      </c>
      <c r="AU88" s="88" t="s">
        <v>26</v>
      </c>
      <c r="AV88" s="89" t="s">
        <v>26</v>
      </c>
      <c r="AW88" s="135" t="s">
        <v>174</v>
      </c>
      <c r="AX88" s="2356">
        <v>23352</v>
      </c>
      <c r="AY88" s="2356">
        <v>23352</v>
      </c>
      <c r="AZ88" s="2356">
        <v>1077</v>
      </c>
      <c r="BA88" s="2356">
        <v>898</v>
      </c>
      <c r="BB88" s="2356">
        <v>21378</v>
      </c>
      <c r="BC88" s="2356">
        <v>20478</v>
      </c>
      <c r="BD88" s="2356">
        <v>899</v>
      </c>
      <c r="BE88" s="2356" t="s">
        <v>22</v>
      </c>
      <c r="BF88" s="2356" t="s">
        <v>22</v>
      </c>
      <c r="BG88" s="1899" t="s">
        <v>33</v>
      </c>
      <c r="BH88" s="1900" t="s">
        <v>26</v>
      </c>
      <c r="BI88" s="2356"/>
      <c r="BJ88" s="2356"/>
      <c r="BK88" s="2356"/>
      <c r="BL88" s="2356"/>
      <c r="BM88" s="2356"/>
      <c r="BN88" s="2356"/>
      <c r="BO88" s="2356"/>
      <c r="BP88" s="654"/>
      <c r="BQ88" s="652"/>
    </row>
    <row r="89" spans="1:69" ht="15" customHeight="1">
      <c r="A89" s="88" t="s">
        <v>26</v>
      </c>
      <c r="B89" s="89" t="s">
        <v>26</v>
      </c>
      <c r="C89" s="135" t="s">
        <v>175</v>
      </c>
      <c r="D89" s="2356" t="s">
        <v>21</v>
      </c>
      <c r="E89" s="2356" t="s">
        <v>21</v>
      </c>
      <c r="F89" s="2356" t="s">
        <v>22</v>
      </c>
      <c r="G89" s="2356" t="s">
        <v>22</v>
      </c>
      <c r="H89" s="2356" t="s">
        <v>21</v>
      </c>
      <c r="I89" s="2356" t="s">
        <v>22</v>
      </c>
      <c r="J89" s="2356" t="s">
        <v>21</v>
      </c>
      <c r="K89" s="2356" t="s">
        <v>21</v>
      </c>
      <c r="L89" s="2356" t="s">
        <v>21</v>
      </c>
      <c r="M89" s="2356">
        <v>8392</v>
      </c>
      <c r="N89" s="2356">
        <v>9190</v>
      </c>
      <c r="O89" s="2356" t="s">
        <v>21</v>
      </c>
      <c r="P89" s="2356" t="s">
        <v>21</v>
      </c>
      <c r="Q89" s="2356">
        <v>9190</v>
      </c>
      <c r="R89" s="2356">
        <v>9168</v>
      </c>
      <c r="S89" s="2356">
        <v>22</v>
      </c>
      <c r="T89" s="2356">
        <v>24</v>
      </c>
      <c r="U89" s="2356">
        <v>5438</v>
      </c>
      <c r="V89" s="633" t="s">
        <v>34</v>
      </c>
      <c r="W89" s="632" t="s">
        <v>26</v>
      </c>
      <c r="X89" s="88" t="s">
        <v>26</v>
      </c>
      <c r="Y89" s="89" t="s">
        <v>26</v>
      </c>
      <c r="Z89" s="135" t="s">
        <v>175</v>
      </c>
      <c r="AA89" s="2356">
        <v>1207</v>
      </c>
      <c r="AB89" s="2356">
        <v>1311</v>
      </c>
      <c r="AC89" s="2356">
        <v>5</v>
      </c>
      <c r="AD89" s="2356" t="s">
        <v>21</v>
      </c>
      <c r="AE89" s="2356">
        <v>1306</v>
      </c>
      <c r="AF89" s="2356">
        <v>1305</v>
      </c>
      <c r="AG89" s="2356">
        <v>1</v>
      </c>
      <c r="AH89" s="2356" t="s">
        <v>21</v>
      </c>
      <c r="AI89" s="2356">
        <v>372</v>
      </c>
      <c r="AJ89" s="2356" t="s">
        <v>21</v>
      </c>
      <c r="AK89" s="2356" t="s">
        <v>21</v>
      </c>
      <c r="AL89" s="2356" t="s">
        <v>21</v>
      </c>
      <c r="AM89" s="2356" t="s">
        <v>21</v>
      </c>
      <c r="AN89" s="2356" t="s">
        <v>21</v>
      </c>
      <c r="AO89" s="2356" t="s">
        <v>21</v>
      </c>
      <c r="AP89" s="2356" t="s">
        <v>21</v>
      </c>
      <c r="AQ89" s="2356" t="s">
        <v>21</v>
      </c>
      <c r="AR89" s="2356" t="s">
        <v>21</v>
      </c>
      <c r="AS89" s="633" t="s">
        <v>34</v>
      </c>
      <c r="AT89" s="632" t="s">
        <v>26</v>
      </c>
      <c r="AU89" s="88" t="s">
        <v>26</v>
      </c>
      <c r="AV89" s="89" t="s">
        <v>26</v>
      </c>
      <c r="AW89" s="135" t="s">
        <v>175</v>
      </c>
      <c r="AX89" s="2356">
        <v>22847</v>
      </c>
      <c r="AY89" s="2356">
        <v>22847</v>
      </c>
      <c r="AZ89" s="2356">
        <v>932</v>
      </c>
      <c r="BA89" s="2356">
        <v>919</v>
      </c>
      <c r="BB89" s="2356">
        <v>20997</v>
      </c>
      <c r="BC89" s="2356">
        <v>20092</v>
      </c>
      <c r="BD89" s="2356">
        <v>905</v>
      </c>
      <c r="BE89" s="2356" t="s">
        <v>22</v>
      </c>
      <c r="BF89" s="2356" t="s">
        <v>22</v>
      </c>
      <c r="BG89" s="1899" t="s">
        <v>34</v>
      </c>
      <c r="BH89" s="1900" t="s">
        <v>26</v>
      </c>
      <c r="BI89" s="2356"/>
      <c r="BJ89" s="2356"/>
      <c r="BK89" s="2356"/>
      <c r="BL89" s="2356"/>
      <c r="BM89" s="2356"/>
      <c r="BN89" s="2356"/>
      <c r="BO89" s="2356"/>
      <c r="BP89" s="654"/>
      <c r="BQ89" s="652"/>
    </row>
    <row r="90" spans="1:69" ht="15" customHeight="1">
      <c r="A90" s="88" t="s">
        <v>26</v>
      </c>
      <c r="B90" s="89" t="s">
        <v>26</v>
      </c>
      <c r="C90" s="135" t="s">
        <v>176</v>
      </c>
      <c r="D90" s="2356" t="s">
        <v>21</v>
      </c>
      <c r="E90" s="2356" t="s">
        <v>21</v>
      </c>
      <c r="F90" s="2356" t="s">
        <v>22</v>
      </c>
      <c r="G90" s="2356" t="s">
        <v>22</v>
      </c>
      <c r="H90" s="2356" t="s">
        <v>21</v>
      </c>
      <c r="I90" s="2356" t="s">
        <v>22</v>
      </c>
      <c r="J90" s="2356" t="s">
        <v>21</v>
      </c>
      <c r="K90" s="2356" t="s">
        <v>21</v>
      </c>
      <c r="L90" s="2356" t="s">
        <v>21</v>
      </c>
      <c r="M90" s="2356">
        <v>9865</v>
      </c>
      <c r="N90" s="2356">
        <v>9045</v>
      </c>
      <c r="O90" s="2356" t="s">
        <v>21</v>
      </c>
      <c r="P90" s="2356">
        <v>1</v>
      </c>
      <c r="Q90" s="2356">
        <v>9044</v>
      </c>
      <c r="R90" s="2356">
        <v>9022</v>
      </c>
      <c r="S90" s="2356">
        <v>22</v>
      </c>
      <c r="T90" s="2356">
        <v>21</v>
      </c>
      <c r="U90" s="2356">
        <v>6282</v>
      </c>
      <c r="V90" s="633" t="s">
        <v>35</v>
      </c>
      <c r="W90" s="632" t="s">
        <v>26</v>
      </c>
      <c r="X90" s="88" t="s">
        <v>26</v>
      </c>
      <c r="Y90" s="89" t="s">
        <v>26</v>
      </c>
      <c r="Z90" s="135" t="s">
        <v>176</v>
      </c>
      <c r="AA90" s="2356">
        <v>1322</v>
      </c>
      <c r="AB90" s="2356">
        <v>1283</v>
      </c>
      <c r="AC90" s="2356">
        <v>5</v>
      </c>
      <c r="AD90" s="2356" t="s">
        <v>21</v>
      </c>
      <c r="AE90" s="2356">
        <v>1278</v>
      </c>
      <c r="AF90" s="2356">
        <v>1277</v>
      </c>
      <c r="AG90" s="2356">
        <v>1</v>
      </c>
      <c r="AH90" s="2356" t="s">
        <v>21</v>
      </c>
      <c r="AI90" s="2356">
        <v>411</v>
      </c>
      <c r="AJ90" s="2356" t="s">
        <v>21</v>
      </c>
      <c r="AK90" s="2356" t="s">
        <v>21</v>
      </c>
      <c r="AL90" s="2356" t="s">
        <v>21</v>
      </c>
      <c r="AM90" s="2356" t="s">
        <v>21</v>
      </c>
      <c r="AN90" s="2356" t="s">
        <v>21</v>
      </c>
      <c r="AO90" s="2356" t="s">
        <v>21</v>
      </c>
      <c r="AP90" s="2356" t="s">
        <v>21</v>
      </c>
      <c r="AQ90" s="2356" t="s">
        <v>21</v>
      </c>
      <c r="AR90" s="2356" t="s">
        <v>21</v>
      </c>
      <c r="AS90" s="633" t="s">
        <v>35</v>
      </c>
      <c r="AT90" s="632" t="s">
        <v>26</v>
      </c>
      <c r="AU90" s="88" t="s">
        <v>26</v>
      </c>
      <c r="AV90" s="89" t="s">
        <v>26</v>
      </c>
      <c r="AW90" s="135" t="s">
        <v>176</v>
      </c>
      <c r="AX90" s="2356">
        <v>24402</v>
      </c>
      <c r="AY90" s="2356">
        <v>24402</v>
      </c>
      <c r="AZ90" s="2356">
        <v>912</v>
      </c>
      <c r="BA90" s="2356">
        <v>1083</v>
      </c>
      <c r="BB90" s="2356">
        <v>22407</v>
      </c>
      <c r="BC90" s="2356">
        <v>21559</v>
      </c>
      <c r="BD90" s="2356">
        <v>848</v>
      </c>
      <c r="BE90" s="2356" t="s">
        <v>22</v>
      </c>
      <c r="BF90" s="2356" t="s">
        <v>22</v>
      </c>
      <c r="BG90" s="1899" t="s">
        <v>35</v>
      </c>
      <c r="BH90" s="1900" t="s">
        <v>26</v>
      </c>
      <c r="BI90" s="2356"/>
      <c r="BJ90" s="2356"/>
      <c r="BK90" s="2356"/>
      <c r="BL90" s="2356"/>
      <c r="BM90" s="2356"/>
      <c r="BN90" s="2356"/>
      <c r="BO90" s="2356"/>
      <c r="BP90" s="654"/>
      <c r="BQ90" s="652"/>
    </row>
    <row r="91" spans="1:69" ht="15" customHeight="1">
      <c r="A91" s="88" t="s">
        <v>26</v>
      </c>
      <c r="B91" s="89" t="s">
        <v>26</v>
      </c>
      <c r="C91" s="135" t="s">
        <v>177</v>
      </c>
      <c r="D91" s="2356" t="s">
        <v>21</v>
      </c>
      <c r="E91" s="2356" t="s">
        <v>21</v>
      </c>
      <c r="F91" s="2356" t="s">
        <v>22</v>
      </c>
      <c r="G91" s="2356" t="s">
        <v>22</v>
      </c>
      <c r="H91" s="2356" t="s">
        <v>21</v>
      </c>
      <c r="I91" s="2356" t="s">
        <v>22</v>
      </c>
      <c r="J91" s="2356" t="s">
        <v>21</v>
      </c>
      <c r="K91" s="2356" t="s">
        <v>21</v>
      </c>
      <c r="L91" s="2356" t="s">
        <v>21</v>
      </c>
      <c r="M91" s="2356">
        <v>7513</v>
      </c>
      <c r="N91" s="2356">
        <v>8390</v>
      </c>
      <c r="O91" s="2356" t="s">
        <v>21</v>
      </c>
      <c r="P91" s="2356">
        <v>3</v>
      </c>
      <c r="Q91" s="2356">
        <v>8387</v>
      </c>
      <c r="R91" s="2356">
        <v>8364</v>
      </c>
      <c r="S91" s="2356">
        <v>23</v>
      </c>
      <c r="T91" s="2356">
        <v>17</v>
      </c>
      <c r="U91" s="2356">
        <v>5431</v>
      </c>
      <c r="V91" s="633" t="s">
        <v>36</v>
      </c>
      <c r="W91" s="632" t="s">
        <v>26</v>
      </c>
      <c r="X91" s="88" t="s">
        <v>26</v>
      </c>
      <c r="Y91" s="89" t="s">
        <v>26</v>
      </c>
      <c r="Z91" s="135" t="s">
        <v>177</v>
      </c>
      <c r="AA91" s="2356">
        <v>1323</v>
      </c>
      <c r="AB91" s="2356">
        <v>1302</v>
      </c>
      <c r="AC91" s="2356">
        <v>5</v>
      </c>
      <c r="AD91" s="2356" t="s">
        <v>21</v>
      </c>
      <c r="AE91" s="2356">
        <v>1297</v>
      </c>
      <c r="AF91" s="2356">
        <v>1296</v>
      </c>
      <c r="AG91" s="2356">
        <v>1</v>
      </c>
      <c r="AH91" s="2356" t="s">
        <v>21</v>
      </c>
      <c r="AI91" s="2356">
        <v>432</v>
      </c>
      <c r="AJ91" s="2356" t="s">
        <v>21</v>
      </c>
      <c r="AK91" s="2356" t="s">
        <v>21</v>
      </c>
      <c r="AL91" s="2356" t="s">
        <v>21</v>
      </c>
      <c r="AM91" s="2356" t="s">
        <v>21</v>
      </c>
      <c r="AN91" s="2356" t="s">
        <v>21</v>
      </c>
      <c r="AO91" s="2356" t="s">
        <v>21</v>
      </c>
      <c r="AP91" s="2356" t="s">
        <v>21</v>
      </c>
      <c r="AQ91" s="2356" t="s">
        <v>21</v>
      </c>
      <c r="AR91" s="2356" t="s">
        <v>21</v>
      </c>
      <c r="AS91" s="633" t="s">
        <v>36</v>
      </c>
      <c r="AT91" s="632" t="s">
        <v>26</v>
      </c>
      <c r="AU91" s="88" t="s">
        <v>26</v>
      </c>
      <c r="AV91" s="89" t="s">
        <v>26</v>
      </c>
      <c r="AW91" s="135" t="s">
        <v>177</v>
      </c>
      <c r="AX91" s="2356">
        <v>25207</v>
      </c>
      <c r="AY91" s="2356">
        <v>25207</v>
      </c>
      <c r="AZ91" s="2356">
        <v>712</v>
      </c>
      <c r="BA91" s="2356">
        <v>1430</v>
      </c>
      <c r="BB91" s="2356">
        <v>23065</v>
      </c>
      <c r="BC91" s="2356">
        <v>22156</v>
      </c>
      <c r="BD91" s="2356">
        <v>909</v>
      </c>
      <c r="BE91" s="2356" t="s">
        <v>22</v>
      </c>
      <c r="BF91" s="2356" t="s">
        <v>22</v>
      </c>
      <c r="BG91" s="1899" t="s">
        <v>36</v>
      </c>
      <c r="BH91" s="1900" t="s">
        <v>26</v>
      </c>
      <c r="BI91" s="2356"/>
      <c r="BJ91" s="2356"/>
      <c r="BK91" s="2356"/>
      <c r="BL91" s="2356"/>
      <c r="BM91" s="2356"/>
      <c r="BN91" s="2356"/>
      <c r="BO91" s="2356"/>
      <c r="BP91" s="654"/>
      <c r="BQ91" s="652"/>
    </row>
    <row r="92" spans="1:69" ht="15" customHeight="1">
      <c r="A92" s="88" t="s">
        <v>26</v>
      </c>
      <c r="B92" s="89" t="s">
        <v>26</v>
      </c>
      <c r="C92" s="135" t="s">
        <v>178</v>
      </c>
      <c r="D92" s="2356" t="s">
        <v>21</v>
      </c>
      <c r="E92" s="2356" t="s">
        <v>21</v>
      </c>
      <c r="F92" s="2356" t="s">
        <v>22</v>
      </c>
      <c r="G92" s="2356" t="s">
        <v>22</v>
      </c>
      <c r="H92" s="2356" t="s">
        <v>21</v>
      </c>
      <c r="I92" s="2356" t="s">
        <v>22</v>
      </c>
      <c r="J92" s="2356" t="s">
        <v>21</v>
      </c>
      <c r="K92" s="2356" t="s">
        <v>21</v>
      </c>
      <c r="L92" s="2356" t="s">
        <v>21</v>
      </c>
      <c r="M92" s="2356">
        <v>7130</v>
      </c>
      <c r="N92" s="2356">
        <v>7448</v>
      </c>
      <c r="O92" s="2356" t="s">
        <v>21</v>
      </c>
      <c r="P92" s="2356">
        <v>2</v>
      </c>
      <c r="Q92" s="2356">
        <v>7446</v>
      </c>
      <c r="R92" s="2356">
        <v>7417</v>
      </c>
      <c r="S92" s="2356">
        <v>29</v>
      </c>
      <c r="T92" s="2356">
        <v>15</v>
      </c>
      <c r="U92" s="2356">
        <v>5141</v>
      </c>
      <c r="V92" s="633" t="s">
        <v>37</v>
      </c>
      <c r="W92" s="632" t="s">
        <v>26</v>
      </c>
      <c r="X92" s="88" t="s">
        <v>26</v>
      </c>
      <c r="Y92" s="89" t="s">
        <v>26</v>
      </c>
      <c r="Z92" s="135" t="s">
        <v>178</v>
      </c>
      <c r="AA92" s="2356">
        <v>1258</v>
      </c>
      <c r="AB92" s="2356">
        <v>1290</v>
      </c>
      <c r="AC92" s="2356">
        <v>5</v>
      </c>
      <c r="AD92" s="2356" t="s">
        <v>21</v>
      </c>
      <c r="AE92" s="2356">
        <v>1285</v>
      </c>
      <c r="AF92" s="2356">
        <v>1284</v>
      </c>
      <c r="AG92" s="2356">
        <v>1</v>
      </c>
      <c r="AH92" s="2356" t="s">
        <v>21</v>
      </c>
      <c r="AI92" s="2356">
        <v>400</v>
      </c>
      <c r="AJ92" s="2356" t="s">
        <v>21</v>
      </c>
      <c r="AK92" s="2356" t="s">
        <v>21</v>
      </c>
      <c r="AL92" s="2356" t="s">
        <v>21</v>
      </c>
      <c r="AM92" s="2356" t="s">
        <v>21</v>
      </c>
      <c r="AN92" s="2356" t="s">
        <v>21</v>
      </c>
      <c r="AO92" s="2356" t="s">
        <v>21</v>
      </c>
      <c r="AP92" s="2356" t="s">
        <v>21</v>
      </c>
      <c r="AQ92" s="2356" t="s">
        <v>21</v>
      </c>
      <c r="AR92" s="2356" t="s">
        <v>21</v>
      </c>
      <c r="AS92" s="633" t="s">
        <v>37</v>
      </c>
      <c r="AT92" s="632" t="s">
        <v>26</v>
      </c>
      <c r="AU92" s="88" t="s">
        <v>26</v>
      </c>
      <c r="AV92" s="89" t="s">
        <v>26</v>
      </c>
      <c r="AW92" s="135" t="s">
        <v>178</v>
      </c>
      <c r="AX92" s="2356">
        <v>25918</v>
      </c>
      <c r="AY92" s="2356">
        <v>25918</v>
      </c>
      <c r="AZ92" s="2356">
        <v>676</v>
      </c>
      <c r="BA92" s="2356">
        <v>1468</v>
      </c>
      <c r="BB92" s="2356">
        <v>23774</v>
      </c>
      <c r="BC92" s="2356">
        <v>23313</v>
      </c>
      <c r="BD92" s="2356">
        <v>460</v>
      </c>
      <c r="BE92" s="2356" t="s">
        <v>22</v>
      </c>
      <c r="BF92" s="2356" t="s">
        <v>22</v>
      </c>
      <c r="BG92" s="1899" t="s">
        <v>37</v>
      </c>
      <c r="BH92" s="1900" t="s">
        <v>26</v>
      </c>
      <c r="BI92" s="2356"/>
      <c r="BJ92" s="2356"/>
      <c r="BK92" s="2356"/>
      <c r="BL92" s="2356"/>
      <c r="BM92" s="2356"/>
      <c r="BN92" s="2356"/>
      <c r="BO92" s="2356"/>
      <c r="BP92" s="654"/>
      <c r="BQ92" s="652"/>
    </row>
    <row r="93" spans="1:69" ht="15" customHeight="1">
      <c r="A93" s="88" t="s">
        <v>26</v>
      </c>
      <c r="B93" s="89" t="s">
        <v>26</v>
      </c>
      <c r="C93" s="135" t="s">
        <v>179</v>
      </c>
      <c r="D93" s="2356" t="s">
        <v>21</v>
      </c>
      <c r="E93" s="2356" t="s">
        <v>21</v>
      </c>
      <c r="F93" s="2356" t="s">
        <v>22</v>
      </c>
      <c r="G93" s="2356" t="s">
        <v>22</v>
      </c>
      <c r="H93" s="2356" t="s">
        <v>21</v>
      </c>
      <c r="I93" s="2356" t="s">
        <v>22</v>
      </c>
      <c r="J93" s="2356" t="s">
        <v>21</v>
      </c>
      <c r="K93" s="2356" t="s">
        <v>21</v>
      </c>
      <c r="L93" s="2356" t="s">
        <v>21</v>
      </c>
      <c r="M93" s="2356">
        <v>7491</v>
      </c>
      <c r="N93" s="2356">
        <v>7935</v>
      </c>
      <c r="O93" s="2356" t="s">
        <v>21</v>
      </c>
      <c r="P93" s="2356">
        <v>3</v>
      </c>
      <c r="Q93" s="2356">
        <v>7932</v>
      </c>
      <c r="R93" s="2356">
        <v>7904</v>
      </c>
      <c r="S93" s="2356">
        <v>28</v>
      </c>
      <c r="T93" s="2356">
        <v>17</v>
      </c>
      <c r="U93" s="2356">
        <v>4724</v>
      </c>
      <c r="V93" s="633" t="s">
        <v>38</v>
      </c>
      <c r="W93" s="632" t="s">
        <v>26</v>
      </c>
      <c r="X93" s="88" t="s">
        <v>26</v>
      </c>
      <c r="Y93" s="89" t="s">
        <v>26</v>
      </c>
      <c r="Z93" s="135" t="s">
        <v>179</v>
      </c>
      <c r="AA93" s="2356">
        <v>1299</v>
      </c>
      <c r="AB93" s="2356">
        <v>1273</v>
      </c>
      <c r="AC93" s="2356">
        <v>11</v>
      </c>
      <c r="AD93" s="2356" t="s">
        <v>21</v>
      </c>
      <c r="AE93" s="2356">
        <v>1262</v>
      </c>
      <c r="AF93" s="2356">
        <v>1261</v>
      </c>
      <c r="AG93" s="2356">
        <v>1</v>
      </c>
      <c r="AH93" s="2356" t="s">
        <v>21</v>
      </c>
      <c r="AI93" s="2356">
        <v>426</v>
      </c>
      <c r="AJ93" s="2356" t="s">
        <v>21</v>
      </c>
      <c r="AK93" s="2356" t="s">
        <v>21</v>
      </c>
      <c r="AL93" s="2356" t="s">
        <v>21</v>
      </c>
      <c r="AM93" s="2356" t="s">
        <v>21</v>
      </c>
      <c r="AN93" s="2356" t="s">
        <v>21</v>
      </c>
      <c r="AO93" s="2356" t="s">
        <v>21</v>
      </c>
      <c r="AP93" s="2356" t="s">
        <v>21</v>
      </c>
      <c r="AQ93" s="2356" t="s">
        <v>21</v>
      </c>
      <c r="AR93" s="2356" t="s">
        <v>21</v>
      </c>
      <c r="AS93" s="633" t="s">
        <v>38</v>
      </c>
      <c r="AT93" s="632" t="s">
        <v>26</v>
      </c>
      <c r="AU93" s="88" t="s">
        <v>26</v>
      </c>
      <c r="AV93" s="89" t="s">
        <v>26</v>
      </c>
      <c r="AW93" s="135" t="s">
        <v>179</v>
      </c>
      <c r="AX93" s="2356">
        <v>24543</v>
      </c>
      <c r="AY93" s="2356">
        <v>24543</v>
      </c>
      <c r="AZ93" s="2356">
        <v>658</v>
      </c>
      <c r="BA93" s="2356">
        <v>1285</v>
      </c>
      <c r="BB93" s="2356">
        <v>22599</v>
      </c>
      <c r="BC93" s="2356">
        <v>21686</v>
      </c>
      <c r="BD93" s="2356">
        <v>913</v>
      </c>
      <c r="BE93" s="2356" t="s">
        <v>22</v>
      </c>
      <c r="BF93" s="2356" t="s">
        <v>22</v>
      </c>
      <c r="BG93" s="1899" t="s">
        <v>38</v>
      </c>
      <c r="BH93" s="1900" t="s">
        <v>26</v>
      </c>
      <c r="BI93" s="2356"/>
      <c r="BJ93" s="2356"/>
      <c r="BK93" s="2356"/>
      <c r="BL93" s="2356"/>
      <c r="BM93" s="2356"/>
      <c r="BN93" s="2356"/>
      <c r="BO93" s="2356"/>
      <c r="BP93" s="654"/>
      <c r="BQ93" s="652"/>
    </row>
    <row r="94" spans="1:69" ht="15" customHeight="1">
      <c r="A94" s="88" t="s">
        <v>26</v>
      </c>
      <c r="B94" s="89" t="s">
        <v>26</v>
      </c>
      <c r="C94" s="135" t="s">
        <v>180</v>
      </c>
      <c r="D94" s="2356" t="s">
        <v>21</v>
      </c>
      <c r="E94" s="2356" t="s">
        <v>21</v>
      </c>
      <c r="F94" s="2356" t="s">
        <v>22</v>
      </c>
      <c r="G94" s="2356" t="s">
        <v>22</v>
      </c>
      <c r="H94" s="2356" t="s">
        <v>21</v>
      </c>
      <c r="I94" s="2356" t="s">
        <v>22</v>
      </c>
      <c r="J94" s="2356" t="s">
        <v>21</v>
      </c>
      <c r="K94" s="2356" t="s">
        <v>21</v>
      </c>
      <c r="L94" s="2356" t="s">
        <v>21</v>
      </c>
      <c r="M94" s="2356">
        <v>8826</v>
      </c>
      <c r="N94" s="2356">
        <v>7930</v>
      </c>
      <c r="O94" s="2356" t="s">
        <v>21</v>
      </c>
      <c r="P94" s="2356">
        <v>3</v>
      </c>
      <c r="Q94" s="2356">
        <v>7927</v>
      </c>
      <c r="R94" s="2356">
        <v>7896</v>
      </c>
      <c r="S94" s="2356">
        <v>31</v>
      </c>
      <c r="T94" s="2356">
        <v>22</v>
      </c>
      <c r="U94" s="2356">
        <v>5640</v>
      </c>
      <c r="V94" s="633" t="s">
        <v>39</v>
      </c>
      <c r="W94" s="632" t="s">
        <v>26</v>
      </c>
      <c r="X94" s="88" t="s">
        <v>26</v>
      </c>
      <c r="Y94" s="89" t="s">
        <v>26</v>
      </c>
      <c r="Z94" s="135" t="s">
        <v>180</v>
      </c>
      <c r="AA94" s="2356">
        <v>1369</v>
      </c>
      <c r="AB94" s="2356">
        <v>1395</v>
      </c>
      <c r="AC94" s="2356">
        <v>11</v>
      </c>
      <c r="AD94" s="2356" t="s">
        <v>21</v>
      </c>
      <c r="AE94" s="2356">
        <v>1384</v>
      </c>
      <c r="AF94" s="2356">
        <v>1383</v>
      </c>
      <c r="AG94" s="2356">
        <v>1</v>
      </c>
      <c r="AH94" s="2356" t="s">
        <v>21</v>
      </c>
      <c r="AI94" s="2356">
        <v>400</v>
      </c>
      <c r="AJ94" s="2356" t="s">
        <v>21</v>
      </c>
      <c r="AK94" s="2356" t="s">
        <v>21</v>
      </c>
      <c r="AL94" s="2356" t="s">
        <v>21</v>
      </c>
      <c r="AM94" s="2356" t="s">
        <v>21</v>
      </c>
      <c r="AN94" s="2356" t="s">
        <v>21</v>
      </c>
      <c r="AO94" s="2356" t="s">
        <v>21</v>
      </c>
      <c r="AP94" s="2356" t="s">
        <v>21</v>
      </c>
      <c r="AQ94" s="2356" t="s">
        <v>21</v>
      </c>
      <c r="AR94" s="2356" t="s">
        <v>21</v>
      </c>
      <c r="AS94" s="633" t="s">
        <v>39</v>
      </c>
      <c r="AT94" s="632" t="s">
        <v>26</v>
      </c>
      <c r="AU94" s="88" t="s">
        <v>26</v>
      </c>
      <c r="AV94" s="89" t="s">
        <v>26</v>
      </c>
      <c r="AW94" s="135" t="s">
        <v>180</v>
      </c>
      <c r="AX94" s="2356">
        <v>24743</v>
      </c>
      <c r="AY94" s="2356">
        <v>24743</v>
      </c>
      <c r="AZ94" s="2356">
        <v>698</v>
      </c>
      <c r="BA94" s="2356">
        <v>1328</v>
      </c>
      <c r="BB94" s="2356">
        <v>22717</v>
      </c>
      <c r="BC94" s="2356">
        <v>21848</v>
      </c>
      <c r="BD94" s="2356">
        <v>869</v>
      </c>
      <c r="BE94" s="2356" t="s">
        <v>22</v>
      </c>
      <c r="BF94" s="2356" t="s">
        <v>22</v>
      </c>
      <c r="BG94" s="1899" t="s">
        <v>39</v>
      </c>
      <c r="BH94" s="1900" t="s">
        <v>26</v>
      </c>
      <c r="BI94" s="2356"/>
      <c r="BJ94" s="2356"/>
      <c r="BK94" s="2356"/>
      <c r="BL94" s="2356"/>
      <c r="BM94" s="2356"/>
      <c r="BN94" s="2356"/>
      <c r="BO94" s="2356"/>
      <c r="BP94" s="654"/>
      <c r="BQ94" s="652"/>
    </row>
    <row r="95" spans="1:69" ht="15" customHeight="1">
      <c r="A95" s="88" t="s">
        <v>26</v>
      </c>
      <c r="B95" s="89" t="s">
        <v>26</v>
      </c>
      <c r="C95" s="135" t="s">
        <v>181</v>
      </c>
      <c r="D95" s="2356" t="s">
        <v>21</v>
      </c>
      <c r="E95" s="2356" t="s">
        <v>21</v>
      </c>
      <c r="F95" s="2356" t="s">
        <v>22</v>
      </c>
      <c r="G95" s="2356" t="s">
        <v>22</v>
      </c>
      <c r="H95" s="2356" t="s">
        <v>21</v>
      </c>
      <c r="I95" s="2356" t="s">
        <v>22</v>
      </c>
      <c r="J95" s="2356" t="s">
        <v>21</v>
      </c>
      <c r="K95" s="2356" t="s">
        <v>21</v>
      </c>
      <c r="L95" s="2356" t="s">
        <v>21</v>
      </c>
      <c r="M95" s="2356">
        <v>7505</v>
      </c>
      <c r="N95" s="2356">
        <v>8061</v>
      </c>
      <c r="O95" s="2356" t="s">
        <v>21</v>
      </c>
      <c r="P95" s="2356" t="s">
        <v>21</v>
      </c>
      <c r="Q95" s="2356">
        <v>8061</v>
      </c>
      <c r="R95" s="2356">
        <v>8022</v>
      </c>
      <c r="S95" s="2356">
        <v>39</v>
      </c>
      <c r="T95" s="2356">
        <v>33</v>
      </c>
      <c r="U95" s="2356">
        <v>5094</v>
      </c>
      <c r="V95" s="633" t="s">
        <v>40</v>
      </c>
      <c r="W95" s="632" t="s">
        <v>26</v>
      </c>
      <c r="X95" s="88" t="s">
        <v>26</v>
      </c>
      <c r="Y95" s="89" t="s">
        <v>26</v>
      </c>
      <c r="Z95" s="135" t="s">
        <v>181</v>
      </c>
      <c r="AA95" s="2356">
        <v>1334</v>
      </c>
      <c r="AB95" s="2356">
        <v>1331</v>
      </c>
      <c r="AC95" s="2356">
        <v>13</v>
      </c>
      <c r="AD95" s="2356" t="s">
        <v>21</v>
      </c>
      <c r="AE95" s="2356">
        <v>1318</v>
      </c>
      <c r="AF95" s="2356">
        <v>1317</v>
      </c>
      <c r="AG95" s="2356">
        <v>1</v>
      </c>
      <c r="AH95" s="2356" t="s">
        <v>21</v>
      </c>
      <c r="AI95" s="2356">
        <v>403</v>
      </c>
      <c r="AJ95" s="2356" t="s">
        <v>21</v>
      </c>
      <c r="AK95" s="2356" t="s">
        <v>21</v>
      </c>
      <c r="AL95" s="2356" t="s">
        <v>21</v>
      </c>
      <c r="AM95" s="2356" t="s">
        <v>21</v>
      </c>
      <c r="AN95" s="2356" t="s">
        <v>21</v>
      </c>
      <c r="AO95" s="2356" t="s">
        <v>21</v>
      </c>
      <c r="AP95" s="2356" t="s">
        <v>21</v>
      </c>
      <c r="AQ95" s="2356" t="s">
        <v>21</v>
      </c>
      <c r="AR95" s="2356" t="s">
        <v>21</v>
      </c>
      <c r="AS95" s="633" t="s">
        <v>40</v>
      </c>
      <c r="AT95" s="632" t="s">
        <v>26</v>
      </c>
      <c r="AU95" s="88" t="s">
        <v>26</v>
      </c>
      <c r="AV95" s="89" t="s">
        <v>26</v>
      </c>
      <c r="AW95" s="135" t="s">
        <v>181</v>
      </c>
      <c r="AX95" s="2356">
        <v>24370</v>
      </c>
      <c r="AY95" s="2356">
        <v>24370</v>
      </c>
      <c r="AZ95" s="2356">
        <v>749</v>
      </c>
      <c r="BA95" s="2356">
        <v>1082</v>
      </c>
      <c r="BB95" s="2356">
        <v>22539</v>
      </c>
      <c r="BC95" s="2356">
        <v>21778</v>
      </c>
      <c r="BD95" s="2356">
        <v>761</v>
      </c>
      <c r="BE95" s="2356" t="s">
        <v>22</v>
      </c>
      <c r="BF95" s="2356" t="s">
        <v>22</v>
      </c>
      <c r="BG95" s="1899" t="s">
        <v>40</v>
      </c>
      <c r="BH95" s="1900" t="s">
        <v>26</v>
      </c>
      <c r="BI95" s="2356"/>
      <c r="BJ95" s="2356"/>
      <c r="BK95" s="2356"/>
      <c r="BL95" s="2356"/>
      <c r="BM95" s="2356"/>
      <c r="BN95" s="2356"/>
      <c r="BO95" s="2356"/>
      <c r="BP95" s="654"/>
      <c r="BQ95" s="652"/>
    </row>
    <row r="96" spans="1:69" ht="15" customHeight="1">
      <c r="A96" s="104" t="s">
        <v>26</v>
      </c>
      <c r="B96" s="105" t="s">
        <v>26</v>
      </c>
      <c r="C96" s="1105" t="s">
        <v>182</v>
      </c>
      <c r="D96" s="2357" t="s">
        <v>21</v>
      </c>
      <c r="E96" s="2357" t="s">
        <v>21</v>
      </c>
      <c r="F96" s="2357" t="s">
        <v>22</v>
      </c>
      <c r="G96" s="2357" t="s">
        <v>22</v>
      </c>
      <c r="H96" s="2357" t="s">
        <v>21</v>
      </c>
      <c r="I96" s="2357" t="s">
        <v>22</v>
      </c>
      <c r="J96" s="2357" t="s">
        <v>21</v>
      </c>
      <c r="K96" s="2357" t="s">
        <v>21</v>
      </c>
      <c r="L96" s="2357" t="s">
        <v>21</v>
      </c>
      <c r="M96" s="2357">
        <v>8041</v>
      </c>
      <c r="N96" s="2357">
        <v>8205</v>
      </c>
      <c r="O96" s="2357" t="s">
        <v>21</v>
      </c>
      <c r="P96" s="2357">
        <v>3</v>
      </c>
      <c r="Q96" s="2357">
        <v>8202</v>
      </c>
      <c r="R96" s="2357">
        <v>8150</v>
      </c>
      <c r="S96" s="2357">
        <v>52</v>
      </c>
      <c r="T96" s="2357">
        <v>66</v>
      </c>
      <c r="U96" s="2357">
        <v>4917</v>
      </c>
      <c r="V96" s="634" t="s">
        <v>41</v>
      </c>
      <c r="W96" s="635" t="s">
        <v>26</v>
      </c>
      <c r="X96" s="104" t="s">
        <v>26</v>
      </c>
      <c r="Y96" s="105" t="s">
        <v>26</v>
      </c>
      <c r="Z96" s="1105" t="s">
        <v>182</v>
      </c>
      <c r="AA96" s="2357">
        <v>1421</v>
      </c>
      <c r="AB96" s="2357">
        <v>1380</v>
      </c>
      <c r="AC96" s="2357">
        <v>9</v>
      </c>
      <c r="AD96" s="2357" t="s">
        <v>21</v>
      </c>
      <c r="AE96" s="2357">
        <v>1371</v>
      </c>
      <c r="AF96" s="2357">
        <v>1370</v>
      </c>
      <c r="AG96" s="2357">
        <v>1</v>
      </c>
      <c r="AH96" s="2357" t="s">
        <v>21</v>
      </c>
      <c r="AI96" s="2357">
        <v>450</v>
      </c>
      <c r="AJ96" s="2357" t="s">
        <v>21</v>
      </c>
      <c r="AK96" s="2357" t="s">
        <v>21</v>
      </c>
      <c r="AL96" s="2357" t="s">
        <v>21</v>
      </c>
      <c r="AM96" s="2357" t="s">
        <v>21</v>
      </c>
      <c r="AN96" s="2357" t="s">
        <v>21</v>
      </c>
      <c r="AO96" s="2357" t="s">
        <v>21</v>
      </c>
      <c r="AP96" s="2357" t="s">
        <v>21</v>
      </c>
      <c r="AQ96" s="2357" t="s">
        <v>21</v>
      </c>
      <c r="AR96" s="2357" t="s">
        <v>21</v>
      </c>
      <c r="AS96" s="634" t="s">
        <v>41</v>
      </c>
      <c r="AT96" s="635" t="s">
        <v>26</v>
      </c>
      <c r="AU96" s="104" t="s">
        <v>26</v>
      </c>
      <c r="AV96" s="105" t="s">
        <v>26</v>
      </c>
      <c r="AW96" s="1105" t="s">
        <v>182</v>
      </c>
      <c r="AX96" s="2357">
        <v>24281</v>
      </c>
      <c r="AY96" s="2357">
        <v>24281</v>
      </c>
      <c r="AZ96" s="2357">
        <v>753</v>
      </c>
      <c r="BA96" s="2357">
        <v>1145</v>
      </c>
      <c r="BB96" s="2357">
        <v>22383</v>
      </c>
      <c r="BC96" s="2357">
        <v>21662</v>
      </c>
      <c r="BD96" s="2357">
        <v>721</v>
      </c>
      <c r="BE96" s="2357" t="s">
        <v>22</v>
      </c>
      <c r="BF96" s="2357" t="s">
        <v>22</v>
      </c>
      <c r="BG96" s="1901" t="s">
        <v>41</v>
      </c>
      <c r="BH96" s="1902" t="s">
        <v>26</v>
      </c>
      <c r="BI96" s="2356"/>
      <c r="BJ96" s="2356"/>
      <c r="BK96" s="2356"/>
      <c r="BL96" s="2356"/>
      <c r="BM96" s="2356"/>
      <c r="BN96" s="2356"/>
      <c r="BO96" s="2356"/>
      <c r="BP96" s="654"/>
      <c r="BQ96" s="652"/>
    </row>
    <row r="97" spans="24:49" ht="14">
      <c r="X97" s="655"/>
      <c r="Y97" s="655"/>
      <c r="Z97" s="655"/>
      <c r="AU97" s="655"/>
      <c r="AV97" s="655"/>
      <c r="AW97" s="655"/>
    </row>
  </sheetData>
  <mergeCells count="6">
    <mergeCell ref="BP9:BQ14"/>
    <mergeCell ref="A9:C14"/>
    <mergeCell ref="V9:W14"/>
    <mergeCell ref="X9:Z14"/>
    <mergeCell ref="AS9:AT14"/>
    <mergeCell ref="AU9:AW14"/>
  </mergeCells>
  <phoneticPr fontId="100"/>
  <printOptions horizontalCentered="1"/>
  <pageMargins left="0.59055118110236227" right="0.59055118110236227" top="0.39370078740157483" bottom="0.39370078740157483" header="0" footer="0"/>
  <pageSetup paperSize="9" scale="60" firstPageNumber="68" pageOrder="overThenDown" orientation="portrait" useFirstPageNumber="1" r:id="rId1"/>
  <headerFooter alignWithMargins="0">
    <oddFooter>&amp;C&amp;"ＭＳ Ｐ明朝,標準"&amp;18－&amp;P－</oddFooter>
  </headerFooter>
  <colBreaks count="4" manualBreakCount="4">
    <brk id="12" max="98" man="1"/>
    <brk id="23" max="98" man="1"/>
    <brk id="46" max="98" man="1"/>
    <brk id="58" max="98"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BAA11-0D77-40C9-AB16-C64956CD4234}">
  <sheetPr>
    <tabColor theme="7" tint="0.39997558519241921"/>
  </sheetPr>
  <dimension ref="A1:GI97"/>
  <sheetViews>
    <sheetView showGridLines="0" view="pageBreakPreview" zoomScale="70" zoomScaleNormal="100" zoomScaleSheetLayoutView="70" workbookViewId="0"/>
  </sheetViews>
  <sheetFormatPr defaultColWidth="9" defaultRowHeight="13"/>
  <cols>
    <col min="1" max="2" width="8.6328125" style="4" customWidth="1"/>
    <col min="3" max="3" width="10.26953125" style="4" customWidth="1"/>
    <col min="4" max="9" width="20.7265625" style="4" customWidth="1"/>
    <col min="10" max="15" width="21.6328125" style="4" customWidth="1"/>
    <col min="16" max="16" width="10.6328125" style="4" customWidth="1"/>
    <col min="17" max="17" width="10.7265625" style="4" customWidth="1"/>
    <col min="18" max="19" width="8.6328125" style="4" customWidth="1"/>
    <col min="20" max="20" width="10.26953125" style="4" customWidth="1"/>
    <col min="21" max="22" width="24.6328125" style="4" customWidth="1"/>
    <col min="23" max="23" width="5.6328125" style="4" customWidth="1"/>
    <col min="24" max="24" width="20.6328125" style="4" customWidth="1"/>
    <col min="25" max="26" width="24.6328125" style="4" customWidth="1"/>
    <col min="27" max="32" width="21.6328125" style="4" customWidth="1"/>
    <col min="33" max="34" width="11.6328125" style="4" customWidth="1"/>
    <col min="35" max="36" width="8.6328125" style="4" customWidth="1"/>
    <col min="37" max="37" width="10.26953125" style="4" customWidth="1"/>
    <col min="38" max="39" width="24.6328125" style="4" customWidth="1"/>
    <col min="40" max="40" width="5.6328125" style="4" customWidth="1"/>
    <col min="41" max="41" width="20.6328125" style="4" customWidth="1"/>
    <col min="42" max="43" width="24.6328125" style="4" customWidth="1"/>
    <col min="44" max="49" width="21.6328125" style="4" customWidth="1"/>
    <col min="50" max="51" width="10.7265625" style="4" customWidth="1"/>
    <col min="52" max="53" width="8.6328125" style="4" customWidth="1"/>
    <col min="54" max="54" width="10.26953125" style="4" customWidth="1"/>
    <col min="55" max="56" width="24.6328125" style="4" customWidth="1"/>
    <col min="57" max="57" width="5.7265625" style="4" customWidth="1"/>
    <col min="58" max="58" width="20.6328125" style="4" customWidth="1"/>
    <col min="59" max="60" width="24.6328125" style="4" customWidth="1"/>
    <col min="61" max="66" width="21.6328125" style="4" customWidth="1"/>
    <col min="67" max="68" width="10.7265625" style="4" customWidth="1"/>
    <col min="69" max="70" width="8.6328125" style="4" customWidth="1"/>
    <col min="71" max="71" width="10.26953125" style="4" customWidth="1"/>
    <col min="72" max="73" width="24.6328125" style="4" customWidth="1"/>
    <col min="74" max="74" width="5.6328125" style="4" customWidth="1"/>
    <col min="75" max="75" width="20.6328125" style="4" customWidth="1"/>
    <col min="76" max="77" width="24.6328125" style="4" customWidth="1"/>
    <col min="78" max="83" width="21.6328125" style="4" customWidth="1"/>
    <col min="84" max="85" width="10.7265625" style="4" customWidth="1"/>
    <col min="86" max="87" width="8.6328125" style="4" customWidth="1"/>
    <col min="88" max="88" width="10.26953125" style="4" customWidth="1"/>
    <col min="89" max="90" width="24.6328125" style="4" customWidth="1"/>
    <col min="91" max="91" width="5.6328125" style="4" customWidth="1"/>
    <col min="92" max="92" width="20.6328125" style="4" customWidth="1"/>
    <col min="93" max="94" width="24.6328125" style="4" customWidth="1"/>
    <col min="95" max="100" width="21.6328125" style="4" customWidth="1"/>
    <col min="101" max="102" width="10.7265625" style="4" customWidth="1"/>
    <col min="103" max="104" width="8.6328125" style="4" customWidth="1"/>
    <col min="105" max="105" width="10.26953125" style="4" customWidth="1"/>
    <col min="106" max="107" width="24.6328125" style="4" customWidth="1"/>
    <col min="108" max="108" width="5.6328125" style="4" customWidth="1"/>
    <col min="109" max="109" width="20.6328125" style="4" customWidth="1"/>
    <col min="110" max="111" width="24.6328125" style="4" customWidth="1"/>
    <col min="112" max="117" width="21.6328125" style="4" customWidth="1"/>
    <col min="118" max="119" width="10.7265625" style="4" customWidth="1"/>
    <col min="120" max="121" width="8.6328125" style="4" customWidth="1"/>
    <col min="122" max="122" width="10.26953125" style="4" customWidth="1"/>
    <col min="123" max="124" width="24.6328125" style="4" customWidth="1"/>
    <col min="125" max="125" width="5.6328125" style="4" customWidth="1"/>
    <col min="126" max="126" width="20.6328125" style="4" customWidth="1"/>
    <col min="127" max="128" width="24.6328125" style="4" customWidth="1"/>
    <col min="129" max="134" width="21.6328125" style="4" customWidth="1"/>
    <col min="135" max="136" width="10.7265625" style="4" customWidth="1"/>
    <col min="137" max="138" width="8.6328125" style="4" customWidth="1"/>
    <col min="139" max="139" width="10.26953125" style="4" customWidth="1"/>
    <col min="140" max="141" width="24.6328125" style="4" customWidth="1"/>
    <col min="142" max="142" width="5.6328125" style="4" customWidth="1"/>
    <col min="143" max="143" width="20.6328125" style="4" customWidth="1"/>
    <col min="144" max="145" width="24.6328125" style="4" customWidth="1"/>
    <col min="146" max="151" width="21.6328125" style="4" customWidth="1"/>
    <col min="152" max="153" width="10.7265625" style="4" customWidth="1"/>
    <col min="154" max="155" width="8.6328125" style="4" customWidth="1"/>
    <col min="156" max="156" width="10.26953125" style="4" customWidth="1"/>
    <col min="157" max="158" width="24.6328125" style="4" customWidth="1"/>
    <col min="159" max="159" width="5.6328125" style="4" customWidth="1"/>
    <col min="160" max="160" width="20.6328125" style="4" customWidth="1"/>
    <col min="161" max="162" width="24.6328125" style="4" customWidth="1"/>
    <col min="163" max="168" width="21.6328125" style="4" customWidth="1"/>
    <col min="169" max="170" width="10.7265625" style="4" customWidth="1"/>
    <col min="171" max="172" width="8.6328125" style="4" customWidth="1"/>
    <col min="173" max="173" width="10.26953125" style="4" customWidth="1"/>
    <col min="174" max="175" width="24.6328125" style="4" customWidth="1"/>
    <col min="176" max="176" width="5.6328125" style="4" customWidth="1"/>
    <col min="177" max="177" width="20.6328125" style="4" customWidth="1"/>
    <col min="178" max="179" width="24.6328125" style="4" customWidth="1"/>
    <col min="180" max="185" width="21.6328125" style="4" customWidth="1"/>
    <col min="186" max="187" width="10.7265625" style="4" customWidth="1"/>
    <col min="188" max="16384" width="9" style="4"/>
  </cols>
  <sheetData>
    <row r="1" spans="1:191" ht="15" customHeight="1">
      <c r="A1" s="612" t="s">
        <v>717</v>
      </c>
      <c r="B1" s="374"/>
      <c r="C1" s="374"/>
      <c r="D1" s="374"/>
      <c r="E1" s="374"/>
      <c r="F1" s="374"/>
      <c r="G1" s="374"/>
      <c r="H1" s="374"/>
      <c r="I1" s="374"/>
      <c r="J1" s="374"/>
      <c r="K1" s="374"/>
      <c r="L1" s="374"/>
      <c r="M1" s="374"/>
      <c r="N1" s="374"/>
      <c r="O1" s="610"/>
      <c r="P1" s="374"/>
      <c r="Q1" s="610" t="s">
        <v>717</v>
      </c>
      <c r="R1" s="612" t="s">
        <v>717</v>
      </c>
      <c r="S1" s="374"/>
      <c r="T1" s="374"/>
      <c r="U1" s="374"/>
      <c r="V1" s="374"/>
      <c r="W1" s="374"/>
      <c r="X1" s="374"/>
      <c r="Y1" s="374"/>
      <c r="Z1" s="374"/>
      <c r="AA1" s="374"/>
      <c r="AB1" s="374"/>
      <c r="AC1" s="374"/>
      <c r="AD1" s="374"/>
      <c r="AE1" s="374"/>
      <c r="AF1" s="610"/>
      <c r="AG1" s="374"/>
      <c r="AH1" s="610" t="s">
        <v>717</v>
      </c>
      <c r="AI1" s="612" t="s">
        <v>717</v>
      </c>
      <c r="AJ1" s="374"/>
      <c r="AK1" s="374"/>
      <c r="AL1" s="374"/>
      <c r="AM1" s="374"/>
      <c r="AN1" s="374"/>
      <c r="AO1" s="374"/>
      <c r="AP1" s="374"/>
      <c r="AQ1" s="374"/>
      <c r="AR1" s="374"/>
      <c r="AS1" s="374"/>
      <c r="AT1" s="374"/>
      <c r="AU1" s="374"/>
      <c r="AV1" s="374"/>
      <c r="AW1" s="610"/>
      <c r="AX1" s="374"/>
      <c r="AY1" s="610" t="s">
        <v>717</v>
      </c>
      <c r="AZ1" s="612" t="s">
        <v>717</v>
      </c>
      <c r="BA1" s="374"/>
      <c r="BB1" s="374"/>
      <c r="BC1" s="374"/>
      <c r="BD1" s="374"/>
      <c r="BE1" s="374"/>
      <c r="BF1" s="374"/>
      <c r="BG1" s="374"/>
      <c r="BH1" s="374"/>
      <c r="BI1" s="374"/>
      <c r="BJ1" s="374"/>
      <c r="BK1" s="374"/>
      <c r="BL1" s="374"/>
      <c r="BM1" s="374"/>
      <c r="BN1" s="610"/>
      <c r="BO1" s="374"/>
      <c r="BP1" s="610" t="s">
        <v>717</v>
      </c>
      <c r="BQ1" s="612" t="s">
        <v>717</v>
      </c>
      <c r="BR1" s="374"/>
      <c r="BS1" s="374"/>
      <c r="BT1" s="374"/>
      <c r="BU1" s="374"/>
      <c r="BV1" s="374"/>
      <c r="BW1" s="374"/>
      <c r="BX1" s="374"/>
      <c r="BY1" s="374"/>
      <c r="BZ1" s="374"/>
      <c r="CA1" s="374"/>
      <c r="CB1" s="374"/>
      <c r="CC1" s="374"/>
      <c r="CD1" s="374"/>
      <c r="CE1" s="610"/>
      <c r="CF1" s="374"/>
      <c r="CG1" s="610" t="s">
        <v>717</v>
      </c>
      <c r="CH1" s="612" t="s">
        <v>717</v>
      </c>
      <c r="CI1" s="374"/>
      <c r="CJ1" s="374"/>
      <c r="CK1" s="374"/>
      <c r="CL1" s="374"/>
      <c r="CM1" s="374"/>
      <c r="CN1" s="374"/>
      <c r="CO1" s="374"/>
      <c r="CP1" s="374"/>
      <c r="CQ1" s="374"/>
      <c r="CR1" s="374"/>
      <c r="CS1" s="374"/>
      <c r="CT1" s="374"/>
      <c r="CU1" s="374"/>
      <c r="CV1" s="610"/>
      <c r="CW1" s="374"/>
      <c r="CX1" s="610" t="s">
        <v>717</v>
      </c>
      <c r="CY1" s="612" t="s">
        <v>717</v>
      </c>
      <c r="CZ1" s="374"/>
      <c r="DA1" s="374"/>
      <c r="DB1" s="374"/>
      <c r="DC1" s="374"/>
      <c r="DD1" s="374"/>
      <c r="DE1" s="374"/>
      <c r="DF1" s="374"/>
      <c r="DG1" s="374"/>
      <c r="DH1" s="374"/>
      <c r="DI1" s="374"/>
      <c r="DJ1" s="374"/>
      <c r="DK1" s="374"/>
      <c r="DL1" s="374"/>
      <c r="DM1" s="610"/>
      <c r="DN1" s="374"/>
      <c r="DO1" s="610" t="s">
        <v>717</v>
      </c>
      <c r="DP1" s="612" t="s">
        <v>717</v>
      </c>
      <c r="DQ1" s="374"/>
      <c r="DR1" s="374"/>
      <c r="DS1" s="374"/>
      <c r="DT1" s="374"/>
      <c r="DU1" s="374"/>
      <c r="DV1" s="374"/>
      <c r="DW1" s="374"/>
      <c r="DX1" s="374"/>
      <c r="DY1" s="374"/>
      <c r="DZ1" s="374"/>
      <c r="EA1" s="374"/>
      <c r="EB1" s="374"/>
      <c r="EC1" s="374"/>
      <c r="ED1" s="610"/>
      <c r="EE1" s="374"/>
      <c r="EF1" s="610" t="s">
        <v>717</v>
      </c>
      <c r="EG1" s="612" t="s">
        <v>717</v>
      </c>
      <c r="EH1" s="374"/>
      <c r="EI1" s="374"/>
      <c r="EJ1" s="374"/>
      <c r="EK1" s="374"/>
      <c r="EL1" s="374"/>
      <c r="EM1" s="374"/>
      <c r="EN1" s="374"/>
      <c r="EO1" s="374"/>
      <c r="EP1" s="374"/>
      <c r="EQ1" s="374"/>
      <c r="ER1" s="374"/>
      <c r="ES1" s="374"/>
      <c r="ET1" s="374"/>
      <c r="EU1" s="610"/>
      <c r="EV1" s="374"/>
      <c r="EW1" s="610" t="s">
        <v>717</v>
      </c>
      <c r="EX1" s="612" t="s">
        <v>717</v>
      </c>
      <c r="EY1" s="374"/>
      <c r="EZ1" s="374"/>
      <c r="FA1" s="374"/>
      <c r="FB1" s="374"/>
      <c r="FC1" s="374"/>
      <c r="FD1" s="374"/>
      <c r="FE1" s="374"/>
      <c r="FF1" s="374"/>
      <c r="FG1" s="374"/>
      <c r="FH1" s="374"/>
      <c r="FI1" s="374"/>
      <c r="FJ1" s="374"/>
      <c r="FK1" s="374"/>
      <c r="FL1" s="610"/>
      <c r="FM1" s="374"/>
      <c r="FN1" s="610" t="s">
        <v>717</v>
      </c>
      <c r="FO1" s="612" t="s">
        <v>717</v>
      </c>
      <c r="FP1" s="374"/>
      <c r="FQ1" s="374"/>
      <c r="FR1" s="374"/>
      <c r="FS1" s="374"/>
      <c r="FT1" s="374"/>
      <c r="FU1" s="374"/>
      <c r="FV1" s="374"/>
      <c r="FW1" s="374"/>
      <c r="FX1" s="374"/>
      <c r="FY1" s="374"/>
      <c r="FZ1" s="374"/>
      <c r="GA1" s="374"/>
      <c r="GB1" s="374"/>
      <c r="GC1" s="610"/>
      <c r="GD1" s="374"/>
      <c r="GE1" s="610" t="s">
        <v>717</v>
      </c>
      <c r="GF1" s="612"/>
      <c r="GG1" s="374"/>
      <c r="GH1" s="374"/>
      <c r="GI1" s="374"/>
    </row>
    <row r="2" spans="1:191" ht="15" customHeight="1">
      <c r="A2" s="374" t="s">
        <v>724</v>
      </c>
      <c r="B2" s="374"/>
      <c r="C2" s="429"/>
      <c r="D2" s="612"/>
      <c r="E2" s="374"/>
      <c r="F2" s="374"/>
      <c r="G2" s="374"/>
      <c r="H2" s="374"/>
      <c r="I2" s="374"/>
      <c r="J2" s="374"/>
      <c r="K2" s="374"/>
      <c r="L2" s="374"/>
      <c r="M2" s="374"/>
      <c r="N2" s="374"/>
      <c r="O2" s="610"/>
      <c r="Q2" s="610" t="s">
        <v>1975</v>
      </c>
      <c r="R2" s="374" t="s">
        <v>724</v>
      </c>
      <c r="S2" s="374"/>
      <c r="T2" s="429"/>
      <c r="U2" s="612"/>
      <c r="V2" s="374"/>
      <c r="W2" s="374"/>
      <c r="X2" s="374"/>
      <c r="Y2" s="374"/>
      <c r="Z2" s="374"/>
      <c r="AA2" s="374"/>
      <c r="AB2" s="374"/>
      <c r="AC2" s="374"/>
      <c r="AD2" s="374"/>
      <c r="AE2" s="374"/>
      <c r="AF2" s="610"/>
      <c r="AH2" s="610" t="s">
        <v>1975</v>
      </c>
      <c r="AI2" s="374" t="s">
        <v>724</v>
      </c>
      <c r="AJ2" s="374"/>
      <c r="AK2" s="429"/>
      <c r="AL2" s="612"/>
      <c r="AM2" s="374"/>
      <c r="AN2" s="374"/>
      <c r="AO2" s="374"/>
      <c r="AP2" s="374"/>
      <c r="AQ2" s="374"/>
      <c r="AR2" s="374"/>
      <c r="AS2" s="374"/>
      <c r="AT2" s="374"/>
      <c r="AU2" s="374"/>
      <c r="AV2" s="374"/>
      <c r="AW2" s="610"/>
      <c r="AY2" s="610" t="s">
        <v>1975</v>
      </c>
      <c r="AZ2" s="374" t="s">
        <v>724</v>
      </c>
      <c r="BA2" s="374"/>
      <c r="BB2" s="429"/>
      <c r="BC2" s="612"/>
      <c r="BD2" s="374"/>
      <c r="BE2" s="374"/>
      <c r="BF2" s="374"/>
      <c r="BG2" s="374"/>
      <c r="BH2" s="374"/>
      <c r="BI2" s="374"/>
      <c r="BJ2" s="374"/>
      <c r="BK2" s="374"/>
      <c r="BL2" s="374"/>
      <c r="BM2" s="374"/>
      <c r="BN2" s="610"/>
      <c r="BP2" s="610" t="s">
        <v>1975</v>
      </c>
      <c r="BQ2" s="374" t="s">
        <v>724</v>
      </c>
      <c r="BR2" s="374"/>
      <c r="BS2" s="429"/>
      <c r="BT2" s="612"/>
      <c r="BU2" s="374"/>
      <c r="BV2" s="374"/>
      <c r="BW2" s="374"/>
      <c r="BX2" s="374"/>
      <c r="BY2" s="374"/>
      <c r="BZ2" s="374"/>
      <c r="CA2" s="374"/>
      <c r="CB2" s="374"/>
      <c r="CC2" s="374"/>
      <c r="CD2" s="374"/>
      <c r="CE2" s="610"/>
      <c r="CG2" s="610" t="s">
        <v>1975</v>
      </c>
      <c r="CH2" s="374" t="s">
        <v>724</v>
      </c>
      <c r="CI2" s="374"/>
      <c r="CJ2" s="429" t="s">
        <v>1976</v>
      </c>
      <c r="CK2" s="612"/>
      <c r="CL2" s="374"/>
      <c r="CM2" s="374"/>
      <c r="CN2" s="374"/>
      <c r="CO2" s="374"/>
      <c r="CP2" s="374"/>
      <c r="CQ2" s="374"/>
      <c r="CR2" s="374"/>
      <c r="CS2" s="374"/>
      <c r="CT2" s="374"/>
      <c r="CU2" s="374"/>
      <c r="CV2" s="610"/>
      <c r="CX2" s="610" t="s">
        <v>1975</v>
      </c>
      <c r="CY2" s="374" t="s">
        <v>724</v>
      </c>
      <c r="CZ2" s="374"/>
      <c r="DA2" s="429"/>
      <c r="DB2" s="612"/>
      <c r="DC2" s="374"/>
      <c r="DD2" s="374"/>
      <c r="DE2" s="374"/>
      <c r="DF2" s="374"/>
      <c r="DG2" s="374"/>
      <c r="DH2" s="374"/>
      <c r="DI2" s="374"/>
      <c r="DJ2" s="374"/>
      <c r="DK2" s="374"/>
      <c r="DL2" s="374"/>
      <c r="DM2" s="610"/>
      <c r="DO2" s="610" t="s">
        <v>1975</v>
      </c>
      <c r="DP2" s="374" t="s">
        <v>724</v>
      </c>
      <c r="DQ2" s="374"/>
      <c r="DR2" s="429"/>
      <c r="DS2" s="612"/>
      <c r="DT2" s="374"/>
      <c r="DU2" s="374"/>
      <c r="DV2" s="374"/>
      <c r="DW2" s="374"/>
      <c r="DX2" s="374"/>
      <c r="DY2" s="374"/>
      <c r="DZ2" s="374"/>
      <c r="EA2" s="374"/>
      <c r="EB2" s="374"/>
      <c r="EC2" s="374"/>
      <c r="ED2" s="610"/>
      <c r="EF2" s="610" t="s">
        <v>1975</v>
      </c>
      <c r="EG2" s="374" t="s">
        <v>724</v>
      </c>
      <c r="EH2" s="374"/>
      <c r="EI2" s="429"/>
      <c r="EJ2" s="612"/>
      <c r="EK2" s="374"/>
      <c r="EL2" s="374"/>
      <c r="EM2" s="374"/>
      <c r="EN2" s="374"/>
      <c r="EO2" s="374"/>
      <c r="EP2" s="374"/>
      <c r="EQ2" s="374"/>
      <c r="ER2" s="374"/>
      <c r="ES2" s="374"/>
      <c r="ET2" s="374"/>
      <c r="EU2" s="610"/>
      <c r="EW2" s="610" t="s">
        <v>1975</v>
      </c>
      <c r="EX2" s="374" t="s">
        <v>724</v>
      </c>
      <c r="EY2" s="374"/>
      <c r="EZ2" s="429"/>
      <c r="FA2" s="612"/>
      <c r="FB2" s="374"/>
      <c r="FC2" s="374"/>
      <c r="FD2" s="374"/>
      <c r="FE2" s="374"/>
      <c r="FF2" s="374"/>
      <c r="FG2" s="374"/>
      <c r="FH2" s="374"/>
      <c r="FI2" s="374"/>
      <c r="FJ2" s="374"/>
      <c r="FK2" s="374"/>
      <c r="FL2" s="610"/>
      <c r="FN2" s="610" t="s">
        <v>1975</v>
      </c>
      <c r="FO2" s="374" t="s">
        <v>724</v>
      </c>
      <c r="FP2" s="374"/>
      <c r="FQ2" s="429"/>
      <c r="FR2" s="612"/>
      <c r="FS2" s="374"/>
      <c r="FT2" s="374"/>
      <c r="FU2" s="374"/>
      <c r="FV2" s="374"/>
      <c r="FW2" s="374"/>
      <c r="FX2" s="374"/>
      <c r="FY2" s="374"/>
      <c r="FZ2" s="374"/>
      <c r="GA2" s="374"/>
      <c r="GB2" s="374"/>
      <c r="GC2" s="610"/>
      <c r="GD2" s="1400"/>
      <c r="GE2" s="610" t="s">
        <v>1975</v>
      </c>
    </row>
    <row r="3" spans="1:191" ht="15" customHeight="1">
      <c r="A3" s="374"/>
      <c r="B3" s="374"/>
      <c r="C3" s="429"/>
      <c r="D3" s="612"/>
      <c r="E3" s="374"/>
      <c r="F3" s="374"/>
      <c r="G3" s="374"/>
      <c r="H3" s="374"/>
      <c r="I3" s="374"/>
      <c r="J3" s="374"/>
      <c r="K3" s="374"/>
      <c r="L3" s="374"/>
      <c r="M3" s="374"/>
      <c r="N3" s="374"/>
      <c r="O3" s="610"/>
      <c r="P3" s="611"/>
      <c r="Q3" s="14"/>
      <c r="R3" s="374"/>
      <c r="S3" s="374"/>
      <c r="T3" s="429"/>
      <c r="U3" s="612"/>
      <c r="V3" s="374"/>
      <c r="W3" s="374"/>
      <c r="X3" s="374"/>
      <c r="Y3" s="374"/>
      <c r="Z3" s="374"/>
      <c r="AA3" s="374"/>
      <c r="AB3" s="374"/>
      <c r="AC3" s="374"/>
      <c r="AD3" s="374"/>
      <c r="AE3" s="374"/>
      <c r="AF3" s="610"/>
      <c r="AG3" s="611"/>
      <c r="AH3" s="14"/>
      <c r="AI3" s="374"/>
      <c r="AJ3" s="374"/>
      <c r="AK3" s="429"/>
      <c r="AL3" s="612"/>
      <c r="AM3" s="374"/>
      <c r="AN3" s="374"/>
      <c r="AO3" s="374"/>
      <c r="AP3" s="374"/>
      <c r="AQ3" s="374"/>
      <c r="AR3" s="374"/>
      <c r="AS3" s="374"/>
      <c r="AT3" s="374"/>
      <c r="AU3" s="374"/>
      <c r="AV3" s="374"/>
      <c r="AW3" s="610"/>
      <c r="AX3" s="611"/>
      <c r="AY3" s="14"/>
      <c r="AZ3" s="374"/>
      <c r="BA3" s="374"/>
      <c r="BB3" s="429"/>
      <c r="BC3" s="612"/>
      <c r="BD3" s="374"/>
      <c r="BE3" s="374"/>
      <c r="BF3" s="374"/>
      <c r="BG3" s="374"/>
      <c r="BH3" s="374"/>
      <c r="BI3" s="374"/>
      <c r="BJ3" s="374"/>
      <c r="BK3" s="374"/>
      <c r="BL3" s="374"/>
      <c r="BM3" s="374"/>
      <c r="BN3" s="610"/>
      <c r="BO3" s="611"/>
      <c r="BP3" s="14"/>
      <c r="BQ3" s="374"/>
      <c r="BR3" s="374"/>
      <c r="BS3" s="429"/>
      <c r="BT3" s="612"/>
      <c r="BU3" s="374"/>
      <c r="BV3" s="374"/>
      <c r="BW3" s="374"/>
      <c r="BX3" s="374"/>
      <c r="BY3" s="374"/>
      <c r="BZ3" s="374"/>
      <c r="CA3" s="374"/>
      <c r="CB3" s="374"/>
      <c r="CC3" s="374"/>
      <c r="CD3" s="374"/>
      <c r="CE3" s="610"/>
      <c r="CF3" s="611"/>
      <c r="CG3" s="14"/>
      <c r="CH3" s="374"/>
      <c r="CI3" s="374"/>
      <c r="CJ3" s="429"/>
      <c r="CK3" s="612"/>
      <c r="CL3" s="374"/>
      <c r="CM3" s="374"/>
      <c r="CN3" s="374"/>
      <c r="CO3" s="374"/>
      <c r="CP3" s="374"/>
      <c r="CQ3" s="374"/>
      <c r="CR3" s="374"/>
      <c r="CS3" s="374"/>
      <c r="CT3" s="374"/>
      <c r="CU3" s="374"/>
      <c r="CV3" s="610"/>
      <c r="CW3" s="611"/>
      <c r="CX3" s="14"/>
      <c r="CY3" s="374"/>
      <c r="CZ3" s="374"/>
      <c r="DA3" s="429"/>
      <c r="DB3" s="612"/>
      <c r="DC3" s="374"/>
      <c r="DD3" s="374"/>
      <c r="DE3" s="374"/>
      <c r="DF3" s="374"/>
      <c r="DG3" s="374"/>
      <c r="DH3" s="374"/>
      <c r="DI3" s="374"/>
      <c r="DJ3" s="374"/>
      <c r="DK3" s="374"/>
      <c r="DL3" s="374"/>
      <c r="DM3" s="610"/>
      <c r="DN3" s="611"/>
      <c r="DO3" s="14"/>
      <c r="DP3" s="374"/>
      <c r="DQ3" s="374"/>
      <c r="DR3" s="429"/>
      <c r="DS3" s="612"/>
      <c r="DT3" s="374"/>
      <c r="DU3" s="374"/>
      <c r="DV3" s="374"/>
      <c r="DW3" s="374"/>
      <c r="DX3" s="374"/>
      <c r="DY3" s="374"/>
      <c r="DZ3" s="374"/>
      <c r="EA3" s="374"/>
      <c r="EB3" s="374"/>
      <c r="EC3" s="374"/>
      <c r="ED3" s="610"/>
      <c r="EE3" s="611"/>
      <c r="EF3" s="14"/>
      <c r="EG3" s="374"/>
      <c r="EH3" s="374"/>
      <c r="EI3" s="429"/>
      <c r="EJ3" s="612"/>
      <c r="EK3" s="374"/>
      <c r="EL3" s="374"/>
      <c r="EM3" s="374"/>
      <c r="EN3" s="374"/>
      <c r="EO3" s="374"/>
      <c r="EP3" s="374"/>
      <c r="EQ3" s="374"/>
      <c r="ER3" s="374"/>
      <c r="ES3" s="374"/>
      <c r="ET3" s="374"/>
      <c r="EU3" s="610"/>
      <c r="EV3" s="611"/>
      <c r="EW3" s="14"/>
      <c r="EX3" s="374"/>
      <c r="EY3" s="374"/>
      <c r="EZ3" s="429"/>
      <c r="FA3" s="612"/>
      <c r="FB3" s="374"/>
      <c r="FC3" s="374"/>
      <c r="FD3" s="374"/>
      <c r="FE3" s="374"/>
      <c r="FF3" s="374"/>
      <c r="FG3" s="374"/>
      <c r="FH3" s="374"/>
      <c r="FI3" s="374"/>
      <c r="FJ3" s="374"/>
      <c r="FK3" s="374"/>
      <c r="FL3" s="610"/>
      <c r="FM3" s="611"/>
      <c r="FN3" s="14"/>
      <c r="FO3" s="374"/>
      <c r="FP3" s="374"/>
      <c r="FQ3" s="429"/>
      <c r="FR3" s="612"/>
      <c r="FS3" s="374"/>
      <c r="FT3" s="374"/>
      <c r="FU3" s="374"/>
      <c r="FV3" s="374"/>
      <c r="FW3" s="374"/>
      <c r="FX3" s="374"/>
      <c r="FY3" s="374"/>
      <c r="FZ3" s="374"/>
      <c r="GA3" s="374"/>
      <c r="GB3" s="374"/>
      <c r="GC3" s="610"/>
      <c r="GD3" s="611"/>
      <c r="GE3" s="14"/>
    </row>
    <row r="4" spans="1:191" ht="15" customHeight="1">
      <c r="A4" s="374"/>
      <c r="B4" s="374"/>
      <c r="C4" s="429"/>
      <c r="D4" s="612"/>
      <c r="E4" s="374"/>
      <c r="F4" s="1452"/>
      <c r="G4" s="374"/>
      <c r="H4" s="374"/>
      <c r="I4" s="374"/>
      <c r="J4" s="374"/>
      <c r="K4" s="374"/>
      <c r="L4" s="374"/>
      <c r="M4" s="374"/>
      <c r="N4" s="374"/>
      <c r="O4" s="610"/>
      <c r="P4" s="611"/>
      <c r="Q4" s="14"/>
      <c r="R4" s="374"/>
      <c r="S4" s="374"/>
      <c r="T4" s="429"/>
      <c r="U4" s="612"/>
      <c r="V4" s="374"/>
      <c r="W4" s="374"/>
      <c r="X4" s="374"/>
      <c r="Y4" s="374"/>
      <c r="Z4" s="374"/>
      <c r="AA4" s="374"/>
      <c r="AB4" s="374"/>
      <c r="AC4" s="374"/>
      <c r="AD4" s="374"/>
      <c r="AE4" s="374"/>
      <c r="AF4" s="610"/>
      <c r="AG4" s="611"/>
      <c r="AH4" s="14"/>
      <c r="AI4" s="374"/>
      <c r="AJ4" s="374"/>
      <c r="AK4" s="429"/>
      <c r="AL4" s="612"/>
      <c r="AM4" s="374"/>
      <c r="AN4" s="374"/>
      <c r="AO4" s="374"/>
      <c r="AP4" s="374"/>
      <c r="AQ4" s="374"/>
      <c r="AR4" s="374"/>
      <c r="AS4" s="374"/>
      <c r="AT4" s="374"/>
      <c r="AU4" s="374"/>
      <c r="AV4" s="374"/>
      <c r="AW4" s="610"/>
      <c r="AX4" s="611"/>
      <c r="AY4" s="14"/>
      <c r="AZ4" s="374"/>
      <c r="BA4" s="374"/>
      <c r="BB4" s="429"/>
      <c r="BC4" s="612"/>
      <c r="BD4" s="374"/>
      <c r="BE4" s="374"/>
      <c r="BF4" s="374"/>
      <c r="BG4" s="374"/>
      <c r="BH4" s="374"/>
      <c r="BI4" s="374"/>
      <c r="BJ4" s="374"/>
      <c r="BK4" s="374"/>
      <c r="BL4" s="374"/>
      <c r="BM4" s="374"/>
      <c r="BN4" s="610"/>
      <c r="BO4" s="611"/>
      <c r="BP4" s="14"/>
      <c r="BQ4" s="374"/>
      <c r="BR4" s="374"/>
      <c r="BS4" s="429"/>
      <c r="BT4" s="612"/>
      <c r="BU4" s="374"/>
      <c r="BV4" s="374"/>
      <c r="BW4" s="374"/>
      <c r="BX4" s="374"/>
      <c r="BY4" s="374"/>
      <c r="BZ4" s="374"/>
      <c r="CA4" s="374"/>
      <c r="CB4" s="374"/>
      <c r="CC4" s="374"/>
      <c r="CD4" s="374"/>
      <c r="CE4" s="610"/>
      <c r="CF4" s="611"/>
      <c r="CG4" s="14"/>
      <c r="CH4" s="374"/>
      <c r="CI4" s="374"/>
      <c r="CJ4" s="429"/>
      <c r="CK4" s="612"/>
      <c r="CL4" s="374"/>
      <c r="CM4" s="374"/>
      <c r="CN4" s="374"/>
      <c r="CO4" s="374"/>
      <c r="CP4" s="374"/>
      <c r="CQ4" s="374"/>
      <c r="CR4" s="374"/>
      <c r="CS4" s="374"/>
      <c r="CT4" s="374"/>
      <c r="CU4" s="374"/>
      <c r="CV4" s="610"/>
      <c r="CW4" s="611"/>
      <c r="CX4" s="14"/>
      <c r="CY4" s="374"/>
      <c r="CZ4" s="374"/>
      <c r="DA4" s="429"/>
      <c r="DB4" s="612"/>
      <c r="DC4" s="374"/>
      <c r="DD4" s="374"/>
      <c r="DE4" s="374"/>
      <c r="DF4" s="374"/>
      <c r="DG4" s="374"/>
      <c r="DH4" s="374"/>
      <c r="DI4" s="374"/>
      <c r="DJ4" s="374"/>
      <c r="DK4" s="374"/>
      <c r="DL4" s="374"/>
      <c r="DM4" s="610"/>
      <c r="DN4" s="611"/>
      <c r="DO4" s="14"/>
      <c r="DP4" s="374"/>
      <c r="DQ4" s="374"/>
      <c r="DR4" s="429"/>
      <c r="DS4" s="612"/>
      <c r="DT4" s="374"/>
      <c r="DU4" s="374"/>
      <c r="DV4" s="374"/>
      <c r="DW4" s="374"/>
      <c r="DX4" s="374"/>
      <c r="DY4" s="374"/>
      <c r="DZ4" s="374"/>
      <c r="EA4" s="374"/>
      <c r="EB4" s="374"/>
      <c r="EC4" s="374"/>
      <c r="ED4" s="610"/>
      <c r="EE4" s="611"/>
      <c r="EF4" s="14"/>
      <c r="EG4" s="374"/>
      <c r="EH4" s="374"/>
      <c r="EI4" s="429"/>
      <c r="EJ4" s="612"/>
      <c r="EK4" s="374"/>
      <c r="EL4" s="374"/>
      <c r="EM4" s="374"/>
      <c r="EN4" s="374"/>
      <c r="EO4" s="374"/>
      <c r="EP4" s="374"/>
      <c r="EQ4" s="374"/>
      <c r="ER4" s="374"/>
      <c r="ES4" s="374"/>
      <c r="ET4" s="374"/>
      <c r="EU4" s="610"/>
      <c r="EV4" s="611"/>
      <c r="EW4" s="14"/>
      <c r="EX4" s="374"/>
      <c r="EY4" s="374"/>
      <c r="EZ4" s="429"/>
      <c r="FA4" s="612"/>
      <c r="FB4" s="374"/>
      <c r="FC4" s="374"/>
      <c r="FD4" s="374"/>
      <c r="FE4" s="374"/>
      <c r="FF4" s="374"/>
      <c r="FG4" s="374"/>
      <c r="FH4" s="374"/>
      <c r="FI4" s="374"/>
      <c r="FJ4" s="374"/>
      <c r="FK4" s="374"/>
      <c r="FL4" s="610"/>
      <c r="FM4" s="611"/>
      <c r="FN4" s="14"/>
      <c r="FO4" s="374"/>
      <c r="FP4" s="374"/>
      <c r="FQ4" s="429"/>
      <c r="FR4" s="612"/>
      <c r="FS4" s="374"/>
      <c r="FT4" s="374"/>
      <c r="FU4" s="374"/>
      <c r="FV4" s="374"/>
      <c r="FW4" s="374"/>
      <c r="FX4" s="374"/>
      <c r="FY4" s="374"/>
      <c r="FZ4" s="374"/>
      <c r="GA4" s="374"/>
      <c r="GB4" s="374"/>
      <c r="GC4" s="610"/>
      <c r="GD4" s="611"/>
      <c r="GE4" s="14"/>
    </row>
    <row r="5" spans="1:191" ht="15" customHeight="1">
      <c r="A5" s="74"/>
      <c r="B5" s="74"/>
      <c r="C5" s="74"/>
      <c r="D5" s="613"/>
      <c r="E5" s="35"/>
      <c r="F5" s="1453"/>
      <c r="G5" s="35"/>
      <c r="H5" s="35"/>
      <c r="I5" s="35"/>
      <c r="J5" s="35"/>
      <c r="K5" s="35"/>
      <c r="L5" s="35"/>
      <c r="M5" s="35"/>
      <c r="N5" s="1454"/>
      <c r="O5" s="613"/>
      <c r="P5" s="14"/>
      <c r="Q5" s="14"/>
      <c r="R5" s="74"/>
      <c r="S5" s="74"/>
      <c r="T5" s="74"/>
      <c r="U5" s="613"/>
      <c r="V5" s="35"/>
      <c r="W5" s="35"/>
      <c r="X5" s="35"/>
      <c r="Y5" s="35"/>
      <c r="Z5" s="35"/>
      <c r="AA5" s="35"/>
      <c r="AB5" s="35"/>
      <c r="AC5" s="35"/>
      <c r="AD5" s="35"/>
      <c r="AE5" s="35"/>
      <c r="AF5" s="613"/>
      <c r="AG5" s="14"/>
      <c r="AH5" s="14"/>
      <c r="AI5" s="74"/>
      <c r="AJ5" s="74"/>
      <c r="AK5" s="74"/>
      <c r="AL5" s="613"/>
      <c r="AM5" s="35"/>
      <c r="AN5" s="35"/>
      <c r="AO5" s="35"/>
      <c r="AP5" s="35"/>
      <c r="AQ5" s="35"/>
      <c r="AR5" s="35"/>
      <c r="AS5" s="35"/>
      <c r="AT5" s="35"/>
      <c r="AU5" s="35"/>
      <c r="AV5" s="35"/>
      <c r="AW5" s="613"/>
      <c r="AX5" s="14"/>
      <c r="AY5" s="14"/>
      <c r="AZ5" s="74"/>
      <c r="BA5" s="74"/>
      <c r="BB5" s="74"/>
      <c r="BC5" s="613"/>
      <c r="BD5" s="35"/>
      <c r="BE5" s="35"/>
      <c r="BF5" s="35"/>
      <c r="BG5" s="35"/>
      <c r="BH5" s="35"/>
      <c r="BI5" s="35"/>
      <c r="BJ5" s="35"/>
      <c r="BK5" s="35"/>
      <c r="BL5" s="35"/>
      <c r="BM5" s="35"/>
      <c r="BN5" s="613"/>
      <c r="BO5" s="14"/>
      <c r="BP5" s="14"/>
      <c r="BQ5" s="74"/>
      <c r="BR5" s="74"/>
      <c r="BS5" s="74"/>
      <c r="BT5" s="613"/>
      <c r="BU5" s="35"/>
      <c r="BV5" s="35"/>
      <c r="BW5" s="35"/>
      <c r="BX5" s="35"/>
      <c r="BY5" s="35"/>
      <c r="BZ5" s="35"/>
      <c r="CA5" s="35"/>
      <c r="CB5" s="35"/>
      <c r="CC5" s="35"/>
      <c r="CD5" s="35"/>
      <c r="CE5" s="613"/>
      <c r="CF5" s="14"/>
      <c r="CG5" s="14"/>
      <c r="CH5" s="74"/>
      <c r="CI5" s="74"/>
      <c r="CJ5" s="74"/>
      <c r="CK5" s="613"/>
      <c r="CL5" s="35"/>
      <c r="CM5" s="35"/>
      <c r="CN5" s="35"/>
      <c r="CO5" s="35"/>
      <c r="CP5" s="35"/>
      <c r="CQ5" s="35"/>
      <c r="CR5" s="35"/>
      <c r="CS5" s="35"/>
      <c r="CT5" s="35"/>
      <c r="CU5" s="35"/>
      <c r="CV5" s="613"/>
      <c r="CW5" s="14"/>
      <c r="CX5" s="14"/>
      <c r="CY5" s="74"/>
      <c r="CZ5" s="74"/>
      <c r="DA5" s="74"/>
      <c r="DB5" s="613"/>
      <c r="DC5" s="35"/>
      <c r="DD5" s="35"/>
      <c r="DE5" s="35"/>
      <c r="DF5" s="35"/>
      <c r="DG5" s="35"/>
      <c r="DH5" s="35"/>
      <c r="DI5" s="35"/>
      <c r="DJ5" s="35"/>
      <c r="DK5" s="35"/>
      <c r="DL5" s="35"/>
      <c r="DM5" s="613"/>
      <c r="DN5" s="14"/>
      <c r="DO5" s="14"/>
      <c r="DP5" s="74"/>
      <c r="DQ5" s="74"/>
      <c r="DR5" s="74"/>
      <c r="DS5" s="613"/>
      <c r="DT5" s="35"/>
      <c r="DU5" s="35"/>
      <c r="DV5" s="35"/>
      <c r="DW5" s="35"/>
      <c r="DX5" s="35"/>
      <c r="DY5" s="35"/>
      <c r="DZ5" s="35"/>
      <c r="EA5" s="35"/>
      <c r="EB5" s="35"/>
      <c r="EC5" s="35"/>
      <c r="ED5" s="613"/>
      <c r="EE5" s="14"/>
      <c r="EF5" s="14"/>
      <c r="EG5" s="74"/>
      <c r="EH5" s="74"/>
      <c r="EI5" s="74"/>
      <c r="EJ5" s="613"/>
      <c r="EK5" s="35"/>
      <c r="EL5" s="35"/>
      <c r="EM5" s="35"/>
      <c r="EN5" s="35"/>
      <c r="EO5" s="35"/>
      <c r="EP5" s="35"/>
      <c r="EQ5" s="35"/>
      <c r="ER5" s="35"/>
      <c r="ES5" s="35"/>
      <c r="ET5" s="35"/>
      <c r="EU5" s="613"/>
      <c r="EV5" s="14"/>
      <c r="EW5" s="14"/>
      <c r="EX5" s="74"/>
      <c r="EY5" s="74"/>
      <c r="EZ5" s="74"/>
      <c r="FA5" s="613"/>
      <c r="FB5" s="35"/>
      <c r="FC5" s="35"/>
      <c r="FD5" s="35"/>
      <c r="FE5" s="35"/>
      <c r="FF5" s="35"/>
      <c r="FG5" s="35"/>
      <c r="FH5" s="35"/>
      <c r="FI5" s="35"/>
      <c r="FJ5" s="35"/>
      <c r="FK5" s="35"/>
      <c r="FL5" s="613"/>
      <c r="FM5" s="14"/>
      <c r="FN5" s="14"/>
      <c r="FO5" s="74"/>
      <c r="FP5" s="74"/>
      <c r="FQ5" s="74"/>
      <c r="FR5" s="613"/>
      <c r="FS5" s="35"/>
      <c r="FT5" s="35"/>
      <c r="FU5" s="35"/>
      <c r="FV5" s="35"/>
      <c r="FW5" s="35"/>
      <c r="FX5" s="35"/>
      <c r="FY5" s="35"/>
      <c r="FZ5" s="35"/>
      <c r="GA5" s="35"/>
      <c r="GB5" s="35"/>
      <c r="GC5" s="613"/>
      <c r="GD5" s="14"/>
      <c r="GE5" s="14"/>
    </row>
    <row r="6" spans="1:191" ht="15" customHeight="1">
      <c r="A6" s="74"/>
      <c r="B6" s="74"/>
      <c r="C6" s="74"/>
      <c r="D6" s="440"/>
      <c r="E6" s="35"/>
      <c r="F6" s="35"/>
      <c r="G6" s="35"/>
      <c r="H6" s="35"/>
      <c r="I6" s="35"/>
      <c r="J6" s="35"/>
      <c r="K6" s="35"/>
      <c r="L6" s="35"/>
      <c r="M6" s="35"/>
      <c r="N6" s="35"/>
      <c r="O6" s="440"/>
      <c r="P6" s="14"/>
      <c r="Q6" s="14"/>
      <c r="R6" s="74"/>
      <c r="S6" s="74"/>
      <c r="T6" s="74"/>
      <c r="U6" s="440"/>
      <c r="V6" s="35"/>
      <c r="W6" s="35"/>
      <c r="X6" s="35"/>
      <c r="Y6" s="35"/>
      <c r="Z6" s="35"/>
      <c r="AA6" s="35"/>
      <c r="AB6" s="35"/>
      <c r="AC6" s="35"/>
      <c r="AD6" s="35"/>
      <c r="AE6" s="35"/>
      <c r="AF6" s="440"/>
      <c r="AG6" s="14"/>
      <c r="AH6" s="14"/>
      <c r="AI6" s="74"/>
      <c r="AJ6" s="74"/>
      <c r="AK6" s="74"/>
      <c r="AL6" s="440"/>
      <c r="AM6" s="35"/>
      <c r="AN6" s="35"/>
      <c r="AO6" s="35"/>
      <c r="AP6" s="35"/>
      <c r="AQ6" s="35"/>
      <c r="AR6" s="35"/>
      <c r="AS6" s="35"/>
      <c r="AT6" s="35"/>
      <c r="AU6" s="35"/>
      <c r="AV6" s="35"/>
      <c r="AW6" s="440"/>
      <c r="AX6" s="14"/>
      <c r="AY6" s="14"/>
      <c r="AZ6" s="74"/>
      <c r="BA6" s="74"/>
      <c r="BB6" s="74"/>
      <c r="BC6" s="440"/>
      <c r="BD6" s="35"/>
      <c r="BE6" s="35"/>
      <c r="BF6" s="35"/>
      <c r="BG6" s="35"/>
      <c r="BH6" s="35"/>
      <c r="BI6" s="35"/>
      <c r="BJ6" s="35"/>
      <c r="BK6" s="35"/>
      <c r="BL6" s="35"/>
      <c r="BM6" s="35"/>
      <c r="BN6" s="440"/>
      <c r="BO6" s="14"/>
      <c r="BP6" s="14"/>
      <c r="BQ6" s="74"/>
      <c r="BR6" s="74"/>
      <c r="BS6" s="74"/>
      <c r="BT6" s="440"/>
      <c r="BU6" s="35"/>
      <c r="BV6" s="35"/>
      <c r="BW6" s="35"/>
      <c r="BX6" s="35"/>
      <c r="BY6" s="35"/>
      <c r="BZ6" s="35"/>
      <c r="CA6" s="35"/>
      <c r="CB6" s="35"/>
      <c r="CC6" s="35"/>
      <c r="CD6" s="35"/>
      <c r="CE6" s="440"/>
      <c r="CF6" s="14"/>
      <c r="CG6" s="14"/>
      <c r="CH6" s="74"/>
      <c r="CI6" s="74"/>
      <c r="CJ6" s="74"/>
      <c r="CK6" s="440"/>
      <c r="CL6" s="35"/>
      <c r="CM6" s="35"/>
      <c r="CN6" s="35"/>
      <c r="CO6" s="35"/>
      <c r="CP6" s="35"/>
      <c r="CQ6" s="35"/>
      <c r="CR6" s="35"/>
      <c r="CS6" s="35"/>
      <c r="CT6" s="35"/>
      <c r="CU6" s="35"/>
      <c r="CV6" s="440"/>
      <c r="CW6" s="14"/>
      <c r="CX6" s="14"/>
      <c r="CY6" s="74"/>
      <c r="CZ6" s="74"/>
      <c r="DA6" s="74"/>
      <c r="DB6" s="440"/>
      <c r="DC6" s="35"/>
      <c r="DD6" s="35"/>
      <c r="DE6" s="35"/>
      <c r="DF6" s="35"/>
      <c r="DG6" s="35"/>
      <c r="DH6" s="35"/>
      <c r="DI6" s="35"/>
      <c r="DJ6" s="35"/>
      <c r="DK6" s="35"/>
      <c r="DL6" s="35"/>
      <c r="DM6" s="440"/>
      <c r="DN6" s="14"/>
      <c r="DO6" s="14"/>
      <c r="DP6" s="74"/>
      <c r="DQ6" s="74"/>
      <c r="DR6" s="74"/>
      <c r="DS6" s="440"/>
      <c r="DT6" s="35"/>
      <c r="DU6" s="35"/>
      <c r="DV6" s="35"/>
      <c r="DW6" s="35"/>
      <c r="DX6" s="35"/>
      <c r="DY6" s="35"/>
      <c r="DZ6" s="35"/>
      <c r="EA6" s="35"/>
      <c r="EB6" s="35"/>
      <c r="EC6" s="35"/>
      <c r="ED6" s="440"/>
      <c r="EE6" s="14"/>
      <c r="EF6" s="14"/>
      <c r="EG6" s="74"/>
      <c r="EH6" s="74"/>
      <c r="EI6" s="74"/>
      <c r="EJ6" s="440"/>
      <c r="EK6" s="35"/>
      <c r="EL6" s="35"/>
      <c r="EM6" s="35"/>
      <c r="EN6" s="35"/>
      <c r="EO6" s="35"/>
      <c r="EP6" s="35"/>
      <c r="EQ6" s="35"/>
      <c r="ER6" s="35"/>
      <c r="ES6" s="35"/>
      <c r="ET6" s="35"/>
      <c r="EU6" s="440"/>
      <c r="EV6" s="14"/>
      <c r="EW6" s="14"/>
      <c r="EX6" s="74"/>
      <c r="EY6" s="74"/>
      <c r="EZ6" s="74"/>
      <c r="FA6" s="440"/>
      <c r="FB6" s="35"/>
      <c r="FC6" s="35"/>
      <c r="FD6" s="35"/>
      <c r="FE6" s="35"/>
      <c r="FF6" s="35"/>
      <c r="FG6" s="35"/>
      <c r="FH6" s="35"/>
      <c r="FI6" s="35"/>
      <c r="FJ6" s="35"/>
      <c r="FK6" s="35"/>
      <c r="FL6" s="440"/>
      <c r="FM6" s="14"/>
      <c r="FN6" s="14"/>
      <c r="FO6" s="74"/>
      <c r="FP6" s="74"/>
      <c r="FQ6" s="74"/>
      <c r="FR6" s="440"/>
      <c r="FS6" s="35"/>
      <c r="FT6" s="35"/>
      <c r="FU6" s="35"/>
      <c r="FV6" s="35"/>
      <c r="FW6" s="35"/>
      <c r="FX6" s="35"/>
      <c r="FY6" s="35"/>
      <c r="FZ6" s="35"/>
      <c r="GA6" s="35"/>
      <c r="GB6" s="35"/>
      <c r="GC6" s="440"/>
      <c r="GD6" s="14"/>
      <c r="GE6" s="14"/>
    </row>
    <row r="7" spans="1:191" ht="20.25" customHeight="1">
      <c r="A7" s="614" t="s">
        <v>198</v>
      </c>
      <c r="B7" s="614"/>
      <c r="C7" s="614"/>
      <c r="D7" s="440"/>
      <c r="E7" s="379" t="s">
        <v>1977</v>
      </c>
      <c r="F7" s="35"/>
      <c r="G7" s="35"/>
      <c r="H7" s="35"/>
      <c r="I7" s="35"/>
      <c r="J7" s="35"/>
      <c r="K7" s="35"/>
      <c r="L7" s="35"/>
      <c r="M7" s="35"/>
      <c r="N7" s="35"/>
      <c r="O7" s="440"/>
      <c r="P7" s="14"/>
      <c r="Q7" s="14"/>
      <c r="R7" s="614" t="s">
        <v>1830</v>
      </c>
      <c r="S7" s="614"/>
      <c r="T7" s="614"/>
      <c r="U7" s="440"/>
      <c r="V7" s="35"/>
      <c r="W7" s="35"/>
      <c r="X7" s="35"/>
      <c r="Y7" s="35"/>
      <c r="Z7" s="35"/>
      <c r="AA7" s="35"/>
      <c r="AB7" s="35"/>
      <c r="AC7" s="35"/>
      <c r="AD7" s="35"/>
      <c r="AE7" s="35"/>
      <c r="AF7" s="440"/>
      <c r="AG7" s="14"/>
      <c r="AH7" s="14"/>
      <c r="AI7" s="614"/>
      <c r="AJ7" s="614"/>
      <c r="AK7" s="614"/>
      <c r="AL7" s="35"/>
      <c r="AM7" s="35"/>
      <c r="AN7" s="35"/>
      <c r="AO7" s="35"/>
      <c r="AP7" s="35"/>
      <c r="AQ7" s="35"/>
      <c r="AR7" s="35"/>
      <c r="AS7" s="35"/>
      <c r="AT7" s="35"/>
      <c r="AU7" s="35"/>
      <c r="AV7" s="35"/>
      <c r="AW7" s="440"/>
      <c r="AX7" s="14"/>
      <c r="AY7" s="14"/>
      <c r="AZ7" s="614"/>
      <c r="BA7" s="614"/>
      <c r="BB7" s="614"/>
      <c r="BC7" s="35"/>
      <c r="BD7" s="35"/>
      <c r="BE7" s="35"/>
      <c r="BF7" s="35"/>
      <c r="BG7" s="35"/>
      <c r="BH7" s="35"/>
      <c r="BI7" s="35"/>
      <c r="BJ7" s="35"/>
      <c r="BK7" s="35"/>
      <c r="BL7" s="35"/>
      <c r="BM7" s="35"/>
      <c r="BN7" s="440"/>
      <c r="BO7" s="14"/>
      <c r="BP7" s="14"/>
      <c r="BQ7" s="614" t="s">
        <v>1830</v>
      </c>
      <c r="BR7" s="614"/>
      <c r="BS7" s="614"/>
      <c r="BT7" s="440"/>
      <c r="BU7" s="35"/>
      <c r="BV7" s="35"/>
      <c r="BW7" s="35"/>
      <c r="BX7" s="35"/>
      <c r="BY7" s="35"/>
      <c r="BZ7" s="35"/>
      <c r="CA7" s="35"/>
      <c r="CB7" s="35"/>
      <c r="CC7" s="35"/>
      <c r="CD7" s="35"/>
      <c r="CE7" s="440"/>
      <c r="CF7" s="14"/>
      <c r="CG7" s="14"/>
      <c r="CH7" s="614" t="s">
        <v>1830</v>
      </c>
      <c r="CI7" s="614"/>
      <c r="CJ7" s="614"/>
      <c r="CK7" s="440"/>
      <c r="CL7" s="35"/>
      <c r="CM7" s="35"/>
      <c r="CN7" s="35"/>
      <c r="CO7" s="35"/>
      <c r="CP7" s="35"/>
      <c r="CQ7" s="35"/>
      <c r="CR7" s="35"/>
      <c r="CS7" s="35"/>
      <c r="CT7" s="35"/>
      <c r="CU7" s="35"/>
      <c r="CV7" s="440"/>
      <c r="CW7" s="14"/>
      <c r="CX7" s="14"/>
      <c r="CY7" s="614" t="s">
        <v>1830</v>
      </c>
      <c r="CZ7" s="614"/>
      <c r="DA7" s="614"/>
      <c r="DB7" s="440"/>
      <c r="DC7" s="35"/>
      <c r="DD7" s="35"/>
      <c r="DE7" s="35"/>
      <c r="DF7" s="35"/>
      <c r="DG7" s="35"/>
      <c r="DH7" s="35"/>
      <c r="DI7" s="35"/>
      <c r="DJ7" s="35"/>
      <c r="DK7" s="35"/>
      <c r="DL7" s="35"/>
      <c r="DM7" s="440"/>
      <c r="DN7" s="14"/>
      <c r="DO7" s="14"/>
      <c r="DP7" s="614" t="s">
        <v>1830</v>
      </c>
      <c r="DQ7" s="614"/>
      <c r="DR7" s="614"/>
      <c r="DS7" s="440"/>
      <c r="DT7" s="35"/>
      <c r="DU7" s="35"/>
      <c r="DV7" s="35"/>
      <c r="DW7" s="35"/>
      <c r="DX7" s="35"/>
      <c r="DY7" s="35"/>
      <c r="DZ7" s="35"/>
      <c r="EA7" s="35"/>
      <c r="EB7" s="35"/>
      <c r="EC7" s="35"/>
      <c r="ED7" s="440"/>
      <c r="EE7" s="14"/>
      <c r="EF7" s="14"/>
      <c r="EG7" s="614" t="s">
        <v>1830</v>
      </c>
      <c r="EH7" s="614"/>
      <c r="EI7" s="614"/>
      <c r="EJ7" s="440"/>
      <c r="EK7" s="35"/>
      <c r="EL7" s="35"/>
      <c r="EM7" s="35"/>
      <c r="EN7" s="35"/>
      <c r="EO7" s="35"/>
      <c r="EP7" s="35"/>
      <c r="EQ7" s="35"/>
      <c r="ER7" s="35"/>
      <c r="ES7" s="35"/>
      <c r="ET7" s="35"/>
      <c r="EU7" s="440"/>
      <c r="EV7" s="14"/>
      <c r="EW7" s="14"/>
      <c r="EX7" s="614"/>
      <c r="EY7" s="614"/>
      <c r="EZ7" s="614"/>
      <c r="FA7" s="473"/>
      <c r="FB7" s="35"/>
      <c r="FC7" s="974"/>
      <c r="FD7" s="974"/>
      <c r="FE7" s="974"/>
      <c r="FF7" s="974"/>
      <c r="FG7" s="974"/>
      <c r="FH7" s="974"/>
      <c r="FI7" s="974"/>
      <c r="FJ7" s="974"/>
      <c r="FK7" s="974"/>
      <c r="FL7" s="440"/>
      <c r="FM7" s="14"/>
      <c r="FN7" s="14"/>
      <c r="FO7" s="614"/>
      <c r="FP7" s="614"/>
      <c r="FQ7" s="614"/>
      <c r="FR7" s="473"/>
      <c r="FS7" s="35"/>
      <c r="FT7" s="974"/>
      <c r="FU7" s="974"/>
      <c r="FV7" s="974"/>
      <c r="FW7" s="974"/>
      <c r="FX7" s="974"/>
      <c r="FY7" s="974"/>
      <c r="FZ7" s="974"/>
      <c r="GA7" s="974"/>
      <c r="GB7" s="974"/>
      <c r="GC7" s="440"/>
      <c r="GD7" s="14"/>
      <c r="GE7" s="14"/>
    </row>
    <row r="8" spans="1:191" ht="18.75" customHeight="1">
      <c r="A8" s="482" t="s">
        <v>199</v>
      </c>
      <c r="B8" s="482"/>
      <c r="C8" s="482"/>
      <c r="D8" s="1455"/>
      <c r="E8" s="617" t="s">
        <v>1833</v>
      </c>
      <c r="F8" s="482"/>
      <c r="G8" s="482"/>
      <c r="H8" s="482"/>
      <c r="I8" s="482"/>
      <c r="J8" s="482"/>
      <c r="K8" s="482"/>
      <c r="L8" s="482"/>
      <c r="M8" s="482"/>
      <c r="N8" s="482"/>
      <c r="O8" s="73" t="s">
        <v>161</v>
      </c>
      <c r="P8" s="146"/>
      <c r="Q8" s="146"/>
      <c r="R8" s="482" t="s">
        <v>1978</v>
      </c>
      <c r="S8" s="482"/>
      <c r="T8" s="482"/>
      <c r="U8" s="442"/>
      <c r="V8" s="494" t="s">
        <v>1979</v>
      </c>
      <c r="W8" s="482"/>
      <c r="X8" s="482"/>
      <c r="Y8" s="482"/>
      <c r="Z8" s="482"/>
      <c r="AA8" s="482"/>
      <c r="AB8" s="482"/>
      <c r="AC8" s="482"/>
      <c r="AD8" s="482"/>
      <c r="AE8" s="482"/>
      <c r="AF8" s="73" t="s">
        <v>161</v>
      </c>
      <c r="AG8" s="146"/>
      <c r="AH8" s="146"/>
      <c r="AI8" s="482" t="s">
        <v>200</v>
      </c>
      <c r="AJ8" s="482"/>
      <c r="AK8" s="482"/>
      <c r="AL8" s="1455"/>
      <c r="AM8" s="617" t="s">
        <v>1980</v>
      </c>
      <c r="AN8" s="1456"/>
      <c r="AO8" s="1456"/>
      <c r="AP8" s="1456"/>
      <c r="AQ8" s="1456"/>
      <c r="AR8" s="1456"/>
      <c r="AS8" s="1456"/>
      <c r="AT8" s="1456"/>
      <c r="AU8" s="1456"/>
      <c r="AV8" s="1456"/>
      <c r="AW8" s="73" t="s">
        <v>161</v>
      </c>
      <c r="AX8" s="146"/>
      <c r="AY8" s="146"/>
      <c r="AZ8" s="482" t="s">
        <v>201</v>
      </c>
      <c r="BA8" s="482"/>
      <c r="BB8" s="482"/>
      <c r="BC8" s="1455"/>
      <c r="BD8" s="617" t="s">
        <v>1981</v>
      </c>
      <c r="BE8" s="1456"/>
      <c r="BF8" s="1456"/>
      <c r="BG8" s="1456"/>
      <c r="BH8" s="1456"/>
      <c r="BI8" s="1456"/>
      <c r="BJ8" s="1456"/>
      <c r="BK8" s="1456"/>
      <c r="BL8" s="1456"/>
      <c r="BM8" s="1456"/>
      <c r="BN8" s="73" t="s">
        <v>161</v>
      </c>
      <c r="BO8" s="146"/>
      <c r="BP8" s="146"/>
      <c r="BQ8" s="482" t="s">
        <v>202</v>
      </c>
      <c r="BR8" s="482"/>
      <c r="BS8" s="482"/>
      <c r="BT8" s="442"/>
      <c r="BU8" s="486" t="s">
        <v>1982</v>
      </c>
      <c r="BV8" s="482"/>
      <c r="BW8" s="482"/>
      <c r="BX8" s="482"/>
      <c r="BY8" s="482"/>
      <c r="BZ8" s="482"/>
      <c r="CA8" s="482"/>
      <c r="CB8" s="482"/>
      <c r="CC8" s="482"/>
      <c r="CD8" s="482"/>
      <c r="CE8" s="73" t="s">
        <v>161</v>
      </c>
      <c r="CF8" s="146"/>
      <c r="CG8" s="146"/>
      <c r="CH8" s="482" t="s">
        <v>1983</v>
      </c>
      <c r="CI8" s="482"/>
      <c r="CJ8" s="482"/>
      <c r="CK8" s="442"/>
      <c r="CL8" s="490" t="s">
        <v>1984</v>
      </c>
      <c r="CM8" s="482"/>
      <c r="CN8" s="482"/>
      <c r="CO8" s="482"/>
      <c r="CP8" s="482"/>
      <c r="CQ8" s="482"/>
      <c r="CR8" s="482"/>
      <c r="CS8" s="482"/>
      <c r="CT8" s="482"/>
      <c r="CU8" s="482"/>
      <c r="CV8" s="618" t="s">
        <v>881</v>
      </c>
      <c r="CW8" s="146"/>
      <c r="CX8" s="146"/>
      <c r="CY8" s="641" t="s">
        <v>216</v>
      </c>
      <c r="CZ8" s="641"/>
      <c r="DA8" s="641"/>
      <c r="DB8" s="1692"/>
      <c r="DC8" s="617" t="s">
        <v>1985</v>
      </c>
      <c r="DD8" s="494"/>
      <c r="DE8" s="494"/>
      <c r="DF8" s="494"/>
      <c r="DG8" s="494"/>
      <c r="DH8" s="494"/>
      <c r="DI8" s="494"/>
      <c r="DJ8" s="494"/>
      <c r="DK8" s="494"/>
      <c r="DL8" s="494"/>
      <c r="DM8" s="73" t="s">
        <v>161</v>
      </c>
      <c r="DN8" s="494"/>
      <c r="DO8" s="494"/>
      <c r="DP8" s="641" t="s">
        <v>1986</v>
      </c>
      <c r="DQ8" s="641"/>
      <c r="DR8" s="641"/>
      <c r="DS8" s="1692"/>
      <c r="DT8" s="494" t="s">
        <v>1987</v>
      </c>
      <c r="DU8" s="494"/>
      <c r="DV8" s="494"/>
      <c r="DW8" s="494"/>
      <c r="DX8" s="494"/>
      <c r="DY8" s="494"/>
      <c r="DZ8" s="494"/>
      <c r="EA8" s="494"/>
      <c r="EB8" s="494"/>
      <c r="EC8" s="494"/>
      <c r="ED8" s="618" t="s">
        <v>881</v>
      </c>
      <c r="EE8" s="494"/>
      <c r="EF8" s="494"/>
      <c r="EG8" s="641" t="s">
        <v>217</v>
      </c>
      <c r="EH8" s="641"/>
      <c r="EI8" s="641"/>
      <c r="EJ8" s="1692"/>
      <c r="EK8" s="494" t="s">
        <v>1988</v>
      </c>
      <c r="EL8" s="494"/>
      <c r="EM8" s="494"/>
      <c r="EN8" s="494"/>
      <c r="EO8" s="494"/>
      <c r="EP8" s="494"/>
      <c r="EQ8" s="494"/>
      <c r="ER8" s="494"/>
      <c r="ES8" s="494"/>
      <c r="ET8" s="494"/>
      <c r="EU8" s="1404" t="s">
        <v>882</v>
      </c>
      <c r="EV8" s="494"/>
      <c r="EW8" s="494"/>
      <c r="EX8" s="482" t="s">
        <v>883</v>
      </c>
      <c r="EY8" s="641"/>
      <c r="EZ8" s="641"/>
      <c r="FA8" s="1692"/>
      <c r="FB8" s="617" t="s">
        <v>1989</v>
      </c>
      <c r="FC8" s="494"/>
      <c r="FD8" s="494"/>
      <c r="FE8" s="494"/>
      <c r="FF8" s="494"/>
      <c r="FG8" s="494"/>
      <c r="FH8" s="494"/>
      <c r="FI8" s="494"/>
      <c r="FJ8" s="494"/>
      <c r="FK8" s="494"/>
      <c r="FL8" s="1404" t="s">
        <v>882</v>
      </c>
      <c r="FM8" s="494"/>
      <c r="FN8" s="494"/>
      <c r="FO8" s="641" t="s">
        <v>218</v>
      </c>
      <c r="FP8" s="641"/>
      <c r="FQ8" s="641"/>
      <c r="FR8" s="1692"/>
      <c r="FS8" s="641" t="s">
        <v>1990</v>
      </c>
      <c r="FT8" s="494"/>
      <c r="FU8" s="494"/>
      <c r="FV8" s="494"/>
      <c r="FW8" s="494"/>
      <c r="FX8" s="494"/>
      <c r="FY8" s="494"/>
      <c r="FZ8" s="494"/>
      <c r="GA8" s="494"/>
      <c r="GB8" s="494"/>
      <c r="GC8" s="618" t="s">
        <v>881</v>
      </c>
      <c r="GD8" s="494"/>
      <c r="GE8" s="494"/>
    </row>
    <row r="9" spans="1:191" s="14" customFormat="1" ht="18" customHeight="1">
      <c r="A9" s="2487" t="s">
        <v>1991</v>
      </c>
      <c r="B9" s="2487"/>
      <c r="C9" s="2488"/>
      <c r="D9" s="146"/>
      <c r="E9" s="502"/>
      <c r="F9" s="529"/>
      <c r="G9" s="529"/>
      <c r="H9" s="1016" t="s">
        <v>118</v>
      </c>
      <c r="I9" s="507"/>
      <c r="J9" s="507"/>
      <c r="K9" s="1016" t="s">
        <v>195</v>
      </c>
      <c r="L9" s="507" t="s">
        <v>1478</v>
      </c>
      <c r="M9" s="530"/>
      <c r="N9" s="529"/>
      <c r="O9" s="531"/>
      <c r="P9" s="2480" t="s">
        <v>1846</v>
      </c>
      <c r="Q9" s="2481"/>
      <c r="R9" s="2487" t="s">
        <v>1847</v>
      </c>
      <c r="S9" s="2487"/>
      <c r="T9" s="2488"/>
      <c r="U9" s="529"/>
      <c r="V9" s="502"/>
      <c r="W9" s="529"/>
      <c r="X9" s="529"/>
      <c r="Y9" s="1016" t="s">
        <v>118</v>
      </c>
      <c r="Z9" s="507"/>
      <c r="AA9" s="507"/>
      <c r="AB9" s="1016" t="s">
        <v>195</v>
      </c>
      <c r="AC9" s="507" t="s">
        <v>1478</v>
      </c>
      <c r="AD9" s="530"/>
      <c r="AE9" s="529"/>
      <c r="AF9" s="531"/>
      <c r="AG9" s="2480" t="s">
        <v>1846</v>
      </c>
      <c r="AH9" s="2481"/>
      <c r="AI9" s="2487" t="s">
        <v>1847</v>
      </c>
      <c r="AJ9" s="2487"/>
      <c r="AK9" s="2488"/>
      <c r="AL9" s="531"/>
      <c r="AM9" s="502"/>
      <c r="AN9" s="529"/>
      <c r="AO9" s="529"/>
      <c r="AP9" s="1016" t="s">
        <v>118</v>
      </c>
      <c r="AQ9" s="507"/>
      <c r="AR9" s="507"/>
      <c r="AS9" s="1016" t="s">
        <v>195</v>
      </c>
      <c r="AT9" s="507" t="s">
        <v>1478</v>
      </c>
      <c r="AU9" s="530"/>
      <c r="AV9" s="529"/>
      <c r="AW9" s="531"/>
      <c r="AX9" s="2480" t="s">
        <v>1846</v>
      </c>
      <c r="AY9" s="2481"/>
      <c r="AZ9" s="2490" t="s">
        <v>1992</v>
      </c>
      <c r="BA9" s="2490"/>
      <c r="BB9" s="2491"/>
      <c r="BC9" s="529"/>
      <c r="BD9" s="502"/>
      <c r="BE9" s="529"/>
      <c r="BF9" s="529"/>
      <c r="BG9" s="507" t="s">
        <v>57</v>
      </c>
      <c r="BH9" s="507"/>
      <c r="BI9" s="507"/>
      <c r="BJ9" s="507" t="s">
        <v>58</v>
      </c>
      <c r="BK9" s="507" t="s">
        <v>1478</v>
      </c>
      <c r="BL9" s="530"/>
      <c r="BM9" s="529"/>
      <c r="BN9" s="531"/>
      <c r="BO9" s="2480" t="s">
        <v>1846</v>
      </c>
      <c r="BP9" s="2481"/>
      <c r="BQ9" s="2487" t="s">
        <v>1847</v>
      </c>
      <c r="BR9" s="2487"/>
      <c r="BS9" s="2488"/>
      <c r="BT9" s="529"/>
      <c r="BU9" s="502"/>
      <c r="BV9" s="529"/>
      <c r="BW9" s="529"/>
      <c r="BX9" s="1016" t="s">
        <v>118</v>
      </c>
      <c r="BY9" s="507"/>
      <c r="BZ9" s="1016"/>
      <c r="CA9" s="507" t="s">
        <v>58</v>
      </c>
      <c r="CB9" s="507" t="s">
        <v>1478</v>
      </c>
      <c r="CC9" s="530"/>
      <c r="CD9" s="529"/>
      <c r="CE9" s="531"/>
      <c r="CF9" s="2480" t="s">
        <v>1846</v>
      </c>
      <c r="CG9" s="2481"/>
      <c r="CH9" s="2487" t="s">
        <v>1847</v>
      </c>
      <c r="CI9" s="2487"/>
      <c r="CJ9" s="2488"/>
      <c r="CK9" s="529"/>
      <c r="CL9" s="502"/>
      <c r="CM9" s="529"/>
      <c r="CN9" s="529"/>
      <c r="CO9" s="1016" t="s">
        <v>118</v>
      </c>
      <c r="CP9" s="507"/>
      <c r="CQ9" s="507"/>
      <c r="CR9" s="1016" t="s">
        <v>195</v>
      </c>
      <c r="CS9" s="507" t="s">
        <v>1478</v>
      </c>
      <c r="CT9" s="530"/>
      <c r="CU9" s="529"/>
      <c r="CV9" s="531"/>
      <c r="CW9" s="2480" t="s">
        <v>1846</v>
      </c>
      <c r="CX9" s="2481"/>
      <c r="CY9" s="2487" t="s">
        <v>1847</v>
      </c>
      <c r="CZ9" s="2487"/>
      <c r="DA9" s="2488"/>
      <c r="DB9" s="529"/>
      <c r="DC9" s="502"/>
      <c r="DD9" s="529"/>
      <c r="DE9" s="529"/>
      <c r="DF9" s="1016" t="s">
        <v>118</v>
      </c>
      <c r="DG9" s="507"/>
      <c r="DH9" s="507"/>
      <c r="DI9" s="1016" t="s">
        <v>195</v>
      </c>
      <c r="DJ9" s="507" t="s">
        <v>1478</v>
      </c>
      <c r="DK9" s="530"/>
      <c r="DL9" s="529"/>
      <c r="DM9" s="531"/>
      <c r="DN9" s="2480" t="s">
        <v>1846</v>
      </c>
      <c r="DO9" s="2481"/>
      <c r="DP9" s="2490" t="s">
        <v>1992</v>
      </c>
      <c r="DQ9" s="2490"/>
      <c r="DR9" s="2491"/>
      <c r="DS9" s="529"/>
      <c r="DT9" s="502"/>
      <c r="DU9" s="529"/>
      <c r="DV9" s="529"/>
      <c r="DW9" s="1016" t="s">
        <v>118</v>
      </c>
      <c r="DX9" s="507"/>
      <c r="DY9" s="507"/>
      <c r="DZ9" s="1016" t="s">
        <v>195</v>
      </c>
      <c r="EA9" s="507" t="s">
        <v>1478</v>
      </c>
      <c r="EB9" s="530"/>
      <c r="EC9" s="529"/>
      <c r="ED9" s="531"/>
      <c r="EE9" s="2480" t="s">
        <v>1846</v>
      </c>
      <c r="EF9" s="2481"/>
      <c r="EG9" s="2490" t="s">
        <v>1992</v>
      </c>
      <c r="EH9" s="2490"/>
      <c r="EI9" s="2491"/>
      <c r="EJ9" s="529"/>
      <c r="EK9" s="502"/>
      <c r="EL9" s="529"/>
      <c r="EM9" s="529"/>
      <c r="EN9" s="1016" t="s">
        <v>118</v>
      </c>
      <c r="EO9" s="507"/>
      <c r="EP9" s="1016"/>
      <c r="EQ9" s="1016" t="s">
        <v>195</v>
      </c>
      <c r="ER9" s="507" t="s">
        <v>1478</v>
      </c>
      <c r="ES9" s="530"/>
      <c r="ET9" s="529"/>
      <c r="EU9" s="531"/>
      <c r="EV9" s="2480" t="s">
        <v>1846</v>
      </c>
      <c r="EW9" s="2481"/>
      <c r="EX9" s="2487" t="s">
        <v>1847</v>
      </c>
      <c r="EY9" s="2487"/>
      <c r="EZ9" s="2488"/>
      <c r="FA9" s="529"/>
      <c r="FB9" s="502"/>
      <c r="FC9" s="529"/>
      <c r="FD9" s="529"/>
      <c r="FE9" s="1016" t="s">
        <v>118</v>
      </c>
      <c r="FF9" s="507"/>
      <c r="FG9" s="507"/>
      <c r="FH9" s="1016" t="s">
        <v>195</v>
      </c>
      <c r="FI9" s="507" t="s">
        <v>1478</v>
      </c>
      <c r="FJ9" s="530"/>
      <c r="FK9" s="529"/>
      <c r="FL9" s="531"/>
      <c r="FM9" s="2480" t="s">
        <v>1846</v>
      </c>
      <c r="FN9" s="2481"/>
      <c r="FO9" s="2487" t="s">
        <v>1847</v>
      </c>
      <c r="FP9" s="2487"/>
      <c r="FQ9" s="2488"/>
      <c r="FR9" s="529"/>
      <c r="FS9" s="502"/>
      <c r="FT9" s="529"/>
      <c r="FU9" s="529"/>
      <c r="FV9" s="1016" t="s">
        <v>118</v>
      </c>
      <c r="FW9" s="507"/>
      <c r="FX9" s="507"/>
      <c r="FY9" s="1016" t="s">
        <v>195</v>
      </c>
      <c r="FZ9" s="507" t="s">
        <v>1478</v>
      </c>
      <c r="GA9" s="530"/>
      <c r="GB9" s="529"/>
      <c r="GC9" s="531"/>
      <c r="GD9" s="2480" t="s">
        <v>1846</v>
      </c>
      <c r="GE9" s="2481"/>
    </row>
    <row r="10" spans="1:191" s="14" customFormat="1" ht="18" customHeight="1">
      <c r="A10" s="2537"/>
      <c r="B10" s="2537"/>
      <c r="C10" s="2538"/>
      <c r="D10" s="920" t="s">
        <v>96</v>
      </c>
      <c r="E10" s="922" t="s">
        <v>56</v>
      </c>
      <c r="F10" s="1272"/>
      <c r="G10" s="2348" t="s">
        <v>97</v>
      </c>
      <c r="H10" s="2348" t="s">
        <v>60</v>
      </c>
      <c r="I10" s="923" t="s">
        <v>1481</v>
      </c>
      <c r="J10" s="2486" t="s">
        <v>617</v>
      </c>
      <c r="K10" s="2457"/>
      <c r="L10" s="2457"/>
      <c r="M10" s="2458"/>
      <c r="N10" s="920" t="s">
        <v>99</v>
      </c>
      <c r="O10" s="922" t="s">
        <v>831</v>
      </c>
      <c r="P10" s="2482"/>
      <c r="Q10" s="2483"/>
      <c r="R10" s="2537"/>
      <c r="S10" s="2537"/>
      <c r="T10" s="2538"/>
      <c r="U10" s="920" t="s">
        <v>96</v>
      </c>
      <c r="V10" s="922" t="s">
        <v>56</v>
      </c>
      <c r="W10" s="1272"/>
      <c r="X10" s="2136" t="s">
        <v>884</v>
      </c>
      <c r="Y10" s="923" t="s">
        <v>60</v>
      </c>
      <c r="Z10" s="923" t="s">
        <v>1481</v>
      </c>
      <c r="AA10" s="2486" t="s">
        <v>617</v>
      </c>
      <c r="AB10" s="2457"/>
      <c r="AC10" s="2457"/>
      <c r="AD10" s="2458"/>
      <c r="AE10" s="920" t="s">
        <v>99</v>
      </c>
      <c r="AF10" s="922" t="s">
        <v>831</v>
      </c>
      <c r="AG10" s="2482"/>
      <c r="AH10" s="2483"/>
      <c r="AI10" s="2537"/>
      <c r="AJ10" s="2537"/>
      <c r="AK10" s="2538"/>
      <c r="AL10" s="922" t="s">
        <v>96</v>
      </c>
      <c r="AM10" s="922" t="s">
        <v>56</v>
      </c>
      <c r="AN10" s="1272"/>
      <c r="AO10" s="2136" t="s">
        <v>884</v>
      </c>
      <c r="AP10" s="923" t="s">
        <v>60</v>
      </c>
      <c r="AQ10" s="923" t="s">
        <v>1481</v>
      </c>
      <c r="AR10" s="2486" t="s">
        <v>617</v>
      </c>
      <c r="AS10" s="2457"/>
      <c r="AT10" s="2457"/>
      <c r="AU10" s="2458"/>
      <c r="AV10" s="920" t="s">
        <v>99</v>
      </c>
      <c r="AW10" s="922" t="s">
        <v>831</v>
      </c>
      <c r="AX10" s="2482"/>
      <c r="AY10" s="2483"/>
      <c r="AZ10" s="2492"/>
      <c r="BA10" s="2492"/>
      <c r="BB10" s="2493"/>
      <c r="BC10" s="920" t="s">
        <v>96</v>
      </c>
      <c r="BD10" s="922" t="s">
        <v>56</v>
      </c>
      <c r="BE10" s="1272"/>
      <c r="BF10" s="2136" t="s">
        <v>884</v>
      </c>
      <c r="BG10" s="923" t="s">
        <v>60</v>
      </c>
      <c r="BH10" s="923" t="s">
        <v>1481</v>
      </c>
      <c r="BI10" s="2486" t="s">
        <v>617</v>
      </c>
      <c r="BJ10" s="2457"/>
      <c r="BK10" s="2457"/>
      <c r="BL10" s="2458"/>
      <c r="BM10" s="920" t="s">
        <v>99</v>
      </c>
      <c r="BN10" s="922" t="s">
        <v>831</v>
      </c>
      <c r="BO10" s="2482"/>
      <c r="BP10" s="2483"/>
      <c r="BQ10" s="2537"/>
      <c r="BR10" s="2537"/>
      <c r="BS10" s="2538"/>
      <c r="BT10" s="920" t="s">
        <v>96</v>
      </c>
      <c r="BU10" s="922" t="s">
        <v>56</v>
      </c>
      <c r="BV10" s="1272"/>
      <c r="BW10" s="2136" t="s">
        <v>884</v>
      </c>
      <c r="BX10" s="923" t="s">
        <v>60</v>
      </c>
      <c r="BY10" s="923" t="s">
        <v>1481</v>
      </c>
      <c r="BZ10" s="2486" t="s">
        <v>617</v>
      </c>
      <c r="CA10" s="2457"/>
      <c r="CB10" s="2457"/>
      <c r="CC10" s="2458"/>
      <c r="CD10" s="920" t="s">
        <v>99</v>
      </c>
      <c r="CE10" s="922" t="s">
        <v>831</v>
      </c>
      <c r="CF10" s="2482"/>
      <c r="CG10" s="2483"/>
      <c r="CH10" s="2537"/>
      <c r="CI10" s="2537"/>
      <c r="CJ10" s="2538"/>
      <c r="CK10" s="920" t="s">
        <v>96</v>
      </c>
      <c r="CL10" s="922" t="s">
        <v>56</v>
      </c>
      <c r="CM10" s="1272"/>
      <c r="CN10" s="2136" t="s">
        <v>884</v>
      </c>
      <c r="CO10" s="923" t="s">
        <v>60</v>
      </c>
      <c r="CP10" s="923" t="s">
        <v>1481</v>
      </c>
      <c r="CQ10" s="2486" t="s">
        <v>617</v>
      </c>
      <c r="CR10" s="2457"/>
      <c r="CS10" s="2457"/>
      <c r="CT10" s="2458"/>
      <c r="CU10" s="920" t="s">
        <v>99</v>
      </c>
      <c r="CV10" s="922" t="s">
        <v>831</v>
      </c>
      <c r="CW10" s="2482"/>
      <c r="CX10" s="2483"/>
      <c r="CY10" s="2537"/>
      <c r="CZ10" s="2537"/>
      <c r="DA10" s="2538"/>
      <c r="DB10" s="920" t="s">
        <v>96</v>
      </c>
      <c r="DC10" s="922" t="s">
        <v>56</v>
      </c>
      <c r="DD10" s="1272"/>
      <c r="DE10" s="2136" t="s">
        <v>884</v>
      </c>
      <c r="DF10" s="923" t="s">
        <v>60</v>
      </c>
      <c r="DG10" s="923" t="s">
        <v>1481</v>
      </c>
      <c r="DH10" s="2486" t="s">
        <v>617</v>
      </c>
      <c r="DI10" s="2457"/>
      <c r="DJ10" s="2457"/>
      <c r="DK10" s="2458"/>
      <c r="DL10" s="920" t="s">
        <v>99</v>
      </c>
      <c r="DM10" s="922" t="s">
        <v>831</v>
      </c>
      <c r="DN10" s="2482"/>
      <c r="DO10" s="2483"/>
      <c r="DP10" s="2492"/>
      <c r="DQ10" s="2492"/>
      <c r="DR10" s="2493"/>
      <c r="DS10" s="920" t="s">
        <v>96</v>
      </c>
      <c r="DT10" s="922" t="s">
        <v>56</v>
      </c>
      <c r="DU10" s="1272"/>
      <c r="DV10" s="2136" t="s">
        <v>884</v>
      </c>
      <c r="DW10" s="923" t="s">
        <v>60</v>
      </c>
      <c r="DX10" s="923" t="s">
        <v>1481</v>
      </c>
      <c r="DY10" s="2486" t="s">
        <v>617</v>
      </c>
      <c r="DZ10" s="2457"/>
      <c r="EA10" s="2457"/>
      <c r="EB10" s="2458"/>
      <c r="EC10" s="920" t="s">
        <v>99</v>
      </c>
      <c r="ED10" s="922" t="s">
        <v>831</v>
      </c>
      <c r="EE10" s="2482"/>
      <c r="EF10" s="2483"/>
      <c r="EG10" s="2492"/>
      <c r="EH10" s="2492"/>
      <c r="EI10" s="2493"/>
      <c r="EJ10" s="920" t="s">
        <v>96</v>
      </c>
      <c r="EK10" s="922" t="s">
        <v>56</v>
      </c>
      <c r="EL10" s="1272"/>
      <c r="EM10" s="2136" t="s">
        <v>884</v>
      </c>
      <c r="EN10" s="923" t="s">
        <v>60</v>
      </c>
      <c r="EO10" s="923" t="s">
        <v>1481</v>
      </c>
      <c r="EP10" s="2486" t="s">
        <v>617</v>
      </c>
      <c r="EQ10" s="2457"/>
      <c r="ER10" s="2457"/>
      <c r="ES10" s="2458"/>
      <c r="ET10" s="920" t="s">
        <v>99</v>
      </c>
      <c r="EU10" s="922" t="s">
        <v>831</v>
      </c>
      <c r="EV10" s="2482"/>
      <c r="EW10" s="2483"/>
      <c r="EX10" s="2537"/>
      <c r="EY10" s="2537"/>
      <c r="EZ10" s="2538"/>
      <c r="FA10" s="920" t="s">
        <v>96</v>
      </c>
      <c r="FB10" s="922" t="s">
        <v>56</v>
      </c>
      <c r="FC10" s="1272"/>
      <c r="FD10" s="2136" t="s">
        <v>884</v>
      </c>
      <c r="FE10" s="923" t="s">
        <v>60</v>
      </c>
      <c r="FF10" s="923" t="s">
        <v>1481</v>
      </c>
      <c r="FG10" s="2486" t="s">
        <v>617</v>
      </c>
      <c r="FH10" s="2457"/>
      <c r="FI10" s="2457"/>
      <c r="FJ10" s="2458"/>
      <c r="FK10" s="920" t="s">
        <v>99</v>
      </c>
      <c r="FL10" s="922" t="s">
        <v>831</v>
      </c>
      <c r="FM10" s="2482"/>
      <c r="FN10" s="2483"/>
      <c r="FO10" s="2537"/>
      <c r="FP10" s="2537"/>
      <c r="FQ10" s="2538"/>
      <c r="FR10" s="920" t="s">
        <v>96</v>
      </c>
      <c r="FS10" s="922" t="s">
        <v>56</v>
      </c>
      <c r="FT10" s="1272"/>
      <c r="FU10" s="2136" t="s">
        <v>884</v>
      </c>
      <c r="FV10" s="923" t="s">
        <v>60</v>
      </c>
      <c r="FW10" s="923" t="s">
        <v>1481</v>
      </c>
      <c r="FX10" s="2486" t="s">
        <v>617</v>
      </c>
      <c r="FY10" s="2457"/>
      <c r="FZ10" s="2457"/>
      <c r="GA10" s="2458"/>
      <c r="GB10" s="920" t="s">
        <v>99</v>
      </c>
      <c r="GC10" s="922" t="s">
        <v>831</v>
      </c>
      <c r="GD10" s="2482"/>
      <c r="GE10" s="2483"/>
    </row>
    <row r="11" spans="1:191" s="14" customFormat="1" ht="18" customHeight="1">
      <c r="A11" s="2537"/>
      <c r="B11" s="2537"/>
      <c r="C11" s="2538"/>
      <c r="D11" s="501"/>
      <c r="E11" s="921" t="s">
        <v>699</v>
      </c>
      <c r="F11" s="923" t="s">
        <v>1848</v>
      </c>
      <c r="G11" s="2350"/>
      <c r="H11" s="2350"/>
      <c r="I11" s="922" t="s">
        <v>61</v>
      </c>
      <c r="J11" s="2502" t="s">
        <v>166</v>
      </c>
      <c r="K11" s="2503"/>
      <c r="L11" s="2503"/>
      <c r="M11" s="2504"/>
      <c r="N11" s="501"/>
      <c r="O11" s="504"/>
      <c r="P11" s="2482"/>
      <c r="Q11" s="2483"/>
      <c r="R11" s="2537"/>
      <c r="S11" s="2537"/>
      <c r="T11" s="2538"/>
      <c r="U11" s="501"/>
      <c r="V11" s="921" t="s">
        <v>699</v>
      </c>
      <c r="W11" s="2349"/>
      <c r="X11" s="490"/>
      <c r="Y11" s="504"/>
      <c r="Z11" s="922" t="s">
        <v>61</v>
      </c>
      <c r="AA11" s="2502" t="s">
        <v>166</v>
      </c>
      <c r="AB11" s="2503"/>
      <c r="AC11" s="2503"/>
      <c r="AD11" s="2504"/>
      <c r="AE11" s="501"/>
      <c r="AF11" s="504"/>
      <c r="AG11" s="2482"/>
      <c r="AH11" s="2483"/>
      <c r="AI11" s="2537"/>
      <c r="AJ11" s="2537"/>
      <c r="AK11" s="2538"/>
      <c r="AL11" s="504"/>
      <c r="AM11" s="921" t="s">
        <v>699</v>
      </c>
      <c r="AN11" s="2349"/>
      <c r="AO11" s="490"/>
      <c r="AP11" s="504"/>
      <c r="AQ11" s="922" t="s">
        <v>61</v>
      </c>
      <c r="AR11" s="2502" t="s">
        <v>166</v>
      </c>
      <c r="AS11" s="2503"/>
      <c r="AT11" s="2503"/>
      <c r="AU11" s="2504"/>
      <c r="AV11" s="501"/>
      <c r="AW11" s="504"/>
      <c r="AX11" s="2482"/>
      <c r="AY11" s="2483"/>
      <c r="AZ11" s="2492"/>
      <c r="BA11" s="2492"/>
      <c r="BB11" s="2493"/>
      <c r="BC11" s="501"/>
      <c r="BD11" s="921" t="s">
        <v>699</v>
      </c>
      <c r="BE11" s="2349"/>
      <c r="BF11" s="490"/>
      <c r="BG11" s="504"/>
      <c r="BH11" s="922" t="s">
        <v>61</v>
      </c>
      <c r="BI11" s="2502" t="s">
        <v>166</v>
      </c>
      <c r="BJ11" s="2503"/>
      <c r="BK11" s="2503"/>
      <c r="BL11" s="2504"/>
      <c r="BM11" s="501"/>
      <c r="BN11" s="504"/>
      <c r="BO11" s="2482"/>
      <c r="BP11" s="2483"/>
      <c r="BQ11" s="2537"/>
      <c r="BR11" s="2537"/>
      <c r="BS11" s="2538"/>
      <c r="BT11" s="501"/>
      <c r="BU11" s="921" t="s">
        <v>699</v>
      </c>
      <c r="BV11" s="2349"/>
      <c r="BW11" s="490"/>
      <c r="BX11" s="504"/>
      <c r="BY11" s="922" t="s">
        <v>61</v>
      </c>
      <c r="BZ11" s="2502" t="s">
        <v>166</v>
      </c>
      <c r="CA11" s="2503"/>
      <c r="CB11" s="2503"/>
      <c r="CC11" s="2504"/>
      <c r="CD11" s="501"/>
      <c r="CE11" s="504"/>
      <c r="CF11" s="2482"/>
      <c r="CG11" s="2483"/>
      <c r="CH11" s="2537"/>
      <c r="CI11" s="2537"/>
      <c r="CJ11" s="2538"/>
      <c r="CK11" s="501"/>
      <c r="CL11" s="921" t="s">
        <v>699</v>
      </c>
      <c r="CM11" s="2349"/>
      <c r="CN11" s="490"/>
      <c r="CO11" s="504"/>
      <c r="CP11" s="922" t="s">
        <v>61</v>
      </c>
      <c r="CQ11" s="2502" t="s">
        <v>166</v>
      </c>
      <c r="CR11" s="2503"/>
      <c r="CS11" s="2503"/>
      <c r="CT11" s="2504"/>
      <c r="CU11" s="501"/>
      <c r="CV11" s="504"/>
      <c r="CW11" s="2482"/>
      <c r="CX11" s="2483"/>
      <c r="CY11" s="2537"/>
      <c r="CZ11" s="2537"/>
      <c r="DA11" s="2538"/>
      <c r="DB11" s="501"/>
      <c r="DC11" s="921" t="s">
        <v>699</v>
      </c>
      <c r="DD11" s="2349"/>
      <c r="DE11" s="490"/>
      <c r="DF11" s="504"/>
      <c r="DG11" s="922" t="s">
        <v>61</v>
      </c>
      <c r="DH11" s="2502" t="s">
        <v>166</v>
      </c>
      <c r="DI11" s="2503"/>
      <c r="DJ11" s="2503"/>
      <c r="DK11" s="2504"/>
      <c r="DL11" s="501"/>
      <c r="DM11" s="504"/>
      <c r="DN11" s="2482"/>
      <c r="DO11" s="2483"/>
      <c r="DP11" s="2492"/>
      <c r="DQ11" s="2492"/>
      <c r="DR11" s="2493"/>
      <c r="DS11" s="501"/>
      <c r="DT11" s="921" t="s">
        <v>699</v>
      </c>
      <c r="DU11" s="2349"/>
      <c r="DV11" s="490"/>
      <c r="DW11" s="504"/>
      <c r="DX11" s="922" t="s">
        <v>61</v>
      </c>
      <c r="DY11" s="2502" t="s">
        <v>166</v>
      </c>
      <c r="DZ11" s="2503"/>
      <c r="EA11" s="2503"/>
      <c r="EB11" s="2504"/>
      <c r="EC11" s="501"/>
      <c r="ED11" s="504"/>
      <c r="EE11" s="2482"/>
      <c r="EF11" s="2483"/>
      <c r="EG11" s="2492"/>
      <c r="EH11" s="2492"/>
      <c r="EI11" s="2493"/>
      <c r="EJ11" s="501"/>
      <c r="EK11" s="921" t="s">
        <v>699</v>
      </c>
      <c r="EL11" s="2349"/>
      <c r="EM11" s="490"/>
      <c r="EN11" s="504"/>
      <c r="EO11" s="922" t="s">
        <v>61</v>
      </c>
      <c r="EP11" s="2502" t="s">
        <v>166</v>
      </c>
      <c r="EQ11" s="2503"/>
      <c r="ER11" s="2503"/>
      <c r="ES11" s="2504"/>
      <c r="ET11" s="501"/>
      <c r="EU11" s="504"/>
      <c r="EV11" s="2482"/>
      <c r="EW11" s="2483"/>
      <c r="EX11" s="2537"/>
      <c r="EY11" s="2537"/>
      <c r="EZ11" s="2538"/>
      <c r="FA11" s="501"/>
      <c r="FB11" s="921" t="s">
        <v>699</v>
      </c>
      <c r="FC11" s="2349"/>
      <c r="FD11" s="490"/>
      <c r="FE11" s="504"/>
      <c r="FF11" s="922" t="s">
        <v>61</v>
      </c>
      <c r="FG11" s="2502" t="s">
        <v>166</v>
      </c>
      <c r="FH11" s="2503"/>
      <c r="FI11" s="2503"/>
      <c r="FJ11" s="2504"/>
      <c r="FK11" s="501"/>
      <c r="FL11" s="504"/>
      <c r="FM11" s="2482"/>
      <c r="FN11" s="2483"/>
      <c r="FO11" s="2537"/>
      <c r="FP11" s="2537"/>
      <c r="FQ11" s="2538"/>
      <c r="FR11" s="501"/>
      <c r="FS11" s="921" t="s">
        <v>699</v>
      </c>
      <c r="FT11" s="2349"/>
      <c r="FU11" s="490"/>
      <c r="FV11" s="504"/>
      <c r="FW11" s="922" t="s">
        <v>61</v>
      </c>
      <c r="FX11" s="2502" t="s">
        <v>166</v>
      </c>
      <c r="FY11" s="2503"/>
      <c r="FZ11" s="2503"/>
      <c r="GA11" s="2504"/>
      <c r="GB11" s="501"/>
      <c r="GC11" s="504"/>
      <c r="GD11" s="2482"/>
      <c r="GE11" s="2483"/>
    </row>
    <row r="12" spans="1:191" s="14" customFormat="1" ht="18" customHeight="1">
      <c r="A12" s="2537"/>
      <c r="B12" s="2537"/>
      <c r="C12" s="2538"/>
      <c r="D12" s="501"/>
      <c r="E12" s="656" t="s">
        <v>1993</v>
      </c>
      <c r="F12" s="504"/>
      <c r="G12" s="2350"/>
      <c r="H12" s="2350"/>
      <c r="I12" s="504" t="s">
        <v>1726</v>
      </c>
      <c r="J12" s="923" t="s">
        <v>794</v>
      </c>
      <c r="K12" s="923" t="s">
        <v>795</v>
      </c>
      <c r="L12" s="920" t="s">
        <v>123</v>
      </c>
      <c r="M12" s="922" t="s">
        <v>796</v>
      </c>
      <c r="N12" s="501"/>
      <c r="O12" s="504"/>
      <c r="P12" s="2482"/>
      <c r="Q12" s="2483"/>
      <c r="R12" s="2537"/>
      <c r="S12" s="2537"/>
      <c r="T12" s="2538"/>
      <c r="U12" s="501"/>
      <c r="V12" s="532" t="s">
        <v>1850</v>
      </c>
      <c r="W12" s="501"/>
      <c r="X12" s="490"/>
      <c r="Y12" s="504"/>
      <c r="Z12" s="504" t="s">
        <v>1851</v>
      </c>
      <c r="AA12" s="923" t="s">
        <v>794</v>
      </c>
      <c r="AB12" s="923" t="s">
        <v>795</v>
      </c>
      <c r="AC12" s="920" t="s">
        <v>123</v>
      </c>
      <c r="AD12" s="923" t="s">
        <v>796</v>
      </c>
      <c r="AE12" s="501"/>
      <c r="AF12" s="504"/>
      <c r="AG12" s="2482"/>
      <c r="AH12" s="2483"/>
      <c r="AI12" s="2537"/>
      <c r="AJ12" s="2537"/>
      <c r="AK12" s="2538"/>
      <c r="AL12" s="504"/>
      <c r="AM12" s="532" t="s">
        <v>1850</v>
      </c>
      <c r="AN12" s="501"/>
      <c r="AO12" s="490"/>
      <c r="AP12" s="504"/>
      <c r="AQ12" s="504" t="s">
        <v>1851</v>
      </c>
      <c r="AR12" s="923" t="s">
        <v>794</v>
      </c>
      <c r="AS12" s="923" t="s">
        <v>795</v>
      </c>
      <c r="AT12" s="2137" t="s">
        <v>123</v>
      </c>
      <c r="AU12" s="922" t="s">
        <v>796</v>
      </c>
      <c r="AV12" s="501"/>
      <c r="AW12" s="504"/>
      <c r="AX12" s="2482"/>
      <c r="AY12" s="2483"/>
      <c r="AZ12" s="2492"/>
      <c r="BA12" s="2492"/>
      <c r="BB12" s="2493"/>
      <c r="BC12" s="501"/>
      <c r="BD12" s="532" t="s">
        <v>1850</v>
      </c>
      <c r="BE12" s="501"/>
      <c r="BF12" s="490"/>
      <c r="BG12" s="504"/>
      <c r="BH12" s="504" t="s">
        <v>1851</v>
      </c>
      <c r="BI12" s="923" t="s">
        <v>794</v>
      </c>
      <c r="BJ12" s="923" t="s">
        <v>795</v>
      </c>
      <c r="BK12" s="2137" t="s">
        <v>123</v>
      </c>
      <c r="BL12" s="922" t="s">
        <v>796</v>
      </c>
      <c r="BM12" s="501"/>
      <c r="BN12" s="504"/>
      <c r="BO12" s="2482"/>
      <c r="BP12" s="2483"/>
      <c r="BQ12" s="2537"/>
      <c r="BR12" s="2537"/>
      <c r="BS12" s="2538"/>
      <c r="BT12" s="501"/>
      <c r="BU12" s="532" t="s">
        <v>1850</v>
      </c>
      <c r="BV12" s="501"/>
      <c r="BW12" s="490"/>
      <c r="BX12" s="504"/>
      <c r="BY12" s="504" t="s">
        <v>1851</v>
      </c>
      <c r="BZ12" s="923" t="s">
        <v>794</v>
      </c>
      <c r="CA12" s="923" t="s">
        <v>795</v>
      </c>
      <c r="CB12" s="2137" t="s">
        <v>123</v>
      </c>
      <c r="CC12" s="922" t="s">
        <v>796</v>
      </c>
      <c r="CD12" s="501"/>
      <c r="CE12" s="504"/>
      <c r="CF12" s="2482"/>
      <c r="CG12" s="2483"/>
      <c r="CH12" s="2537"/>
      <c r="CI12" s="2537"/>
      <c r="CJ12" s="2538"/>
      <c r="CK12" s="501"/>
      <c r="CL12" s="532" t="s">
        <v>1850</v>
      </c>
      <c r="CM12" s="501"/>
      <c r="CN12" s="490"/>
      <c r="CO12" s="504"/>
      <c r="CP12" s="504" t="s">
        <v>1851</v>
      </c>
      <c r="CQ12" s="923" t="s">
        <v>794</v>
      </c>
      <c r="CR12" s="923" t="s">
        <v>795</v>
      </c>
      <c r="CS12" s="2137" t="s">
        <v>123</v>
      </c>
      <c r="CT12" s="922" t="s">
        <v>796</v>
      </c>
      <c r="CU12" s="501"/>
      <c r="CV12" s="504"/>
      <c r="CW12" s="2482"/>
      <c r="CX12" s="2483"/>
      <c r="CY12" s="2537"/>
      <c r="CZ12" s="2537"/>
      <c r="DA12" s="2538"/>
      <c r="DB12" s="501"/>
      <c r="DC12" s="532" t="s">
        <v>1850</v>
      </c>
      <c r="DD12" s="501"/>
      <c r="DE12" s="490"/>
      <c r="DF12" s="504"/>
      <c r="DG12" s="504" t="s">
        <v>1851</v>
      </c>
      <c r="DH12" s="923" t="s">
        <v>794</v>
      </c>
      <c r="DI12" s="923" t="s">
        <v>795</v>
      </c>
      <c r="DJ12" s="2137" t="s">
        <v>123</v>
      </c>
      <c r="DK12" s="922" t="s">
        <v>796</v>
      </c>
      <c r="DL12" s="501"/>
      <c r="DM12" s="504"/>
      <c r="DN12" s="2482"/>
      <c r="DO12" s="2483"/>
      <c r="DP12" s="2492"/>
      <c r="DQ12" s="2492"/>
      <c r="DR12" s="2493"/>
      <c r="DS12" s="501"/>
      <c r="DT12" s="532" t="s">
        <v>1850</v>
      </c>
      <c r="DU12" s="501"/>
      <c r="DV12" s="490"/>
      <c r="DW12" s="504"/>
      <c r="DX12" s="504" t="s">
        <v>1851</v>
      </c>
      <c r="DY12" s="923" t="s">
        <v>794</v>
      </c>
      <c r="DZ12" s="923" t="s">
        <v>795</v>
      </c>
      <c r="EA12" s="2137" t="s">
        <v>123</v>
      </c>
      <c r="EB12" s="922" t="s">
        <v>796</v>
      </c>
      <c r="EC12" s="501"/>
      <c r="ED12" s="504"/>
      <c r="EE12" s="2482"/>
      <c r="EF12" s="2483"/>
      <c r="EG12" s="2492"/>
      <c r="EH12" s="2492"/>
      <c r="EI12" s="2493"/>
      <c r="EJ12" s="501"/>
      <c r="EK12" s="532" t="s">
        <v>1850</v>
      </c>
      <c r="EL12" s="501"/>
      <c r="EM12" s="490"/>
      <c r="EN12" s="504"/>
      <c r="EO12" s="504" t="s">
        <v>1851</v>
      </c>
      <c r="EP12" s="923" t="s">
        <v>794</v>
      </c>
      <c r="EQ12" s="923" t="s">
        <v>795</v>
      </c>
      <c r="ER12" s="2137" t="s">
        <v>123</v>
      </c>
      <c r="ES12" s="922" t="s">
        <v>796</v>
      </c>
      <c r="ET12" s="501"/>
      <c r="EU12" s="504"/>
      <c r="EV12" s="2482"/>
      <c r="EW12" s="2483"/>
      <c r="EX12" s="2537"/>
      <c r="EY12" s="2537"/>
      <c r="EZ12" s="2538"/>
      <c r="FA12" s="501"/>
      <c r="FB12" s="532" t="s">
        <v>1850</v>
      </c>
      <c r="FC12" s="501"/>
      <c r="FD12" s="490"/>
      <c r="FE12" s="504"/>
      <c r="FF12" s="504" t="s">
        <v>1851</v>
      </c>
      <c r="FG12" s="923" t="s">
        <v>794</v>
      </c>
      <c r="FH12" s="923" t="s">
        <v>795</v>
      </c>
      <c r="FI12" s="2137" t="s">
        <v>123</v>
      </c>
      <c r="FJ12" s="504" t="s">
        <v>64</v>
      </c>
      <c r="FK12" s="501"/>
      <c r="FL12" s="504"/>
      <c r="FM12" s="2482"/>
      <c r="FN12" s="2483"/>
      <c r="FO12" s="2537"/>
      <c r="FP12" s="2537"/>
      <c r="FQ12" s="2538"/>
      <c r="FR12" s="501"/>
      <c r="FS12" s="532" t="s">
        <v>1850</v>
      </c>
      <c r="FT12" s="501"/>
      <c r="FU12" s="490"/>
      <c r="FV12" s="504"/>
      <c r="FW12" s="504" t="s">
        <v>1851</v>
      </c>
      <c r="FX12" s="923" t="s">
        <v>794</v>
      </c>
      <c r="FY12" s="923" t="s">
        <v>795</v>
      </c>
      <c r="FZ12" s="2137" t="s">
        <v>123</v>
      </c>
      <c r="GA12" s="922" t="s">
        <v>796</v>
      </c>
      <c r="GB12" s="501"/>
      <c r="GC12" s="504"/>
      <c r="GD12" s="2482"/>
      <c r="GE12" s="2483"/>
    </row>
    <row r="13" spans="1:191" s="14" customFormat="1" ht="18" customHeight="1">
      <c r="A13" s="2537"/>
      <c r="B13" s="2537"/>
      <c r="C13" s="2538"/>
      <c r="D13" s="501" t="s">
        <v>101</v>
      </c>
      <c r="E13" s="2349" t="s">
        <v>1855</v>
      </c>
      <c r="F13" s="504" t="s">
        <v>1852</v>
      </c>
      <c r="G13" s="2350" t="s">
        <v>1598</v>
      </c>
      <c r="H13" s="2350" t="s">
        <v>1994</v>
      </c>
      <c r="I13" s="504" t="s">
        <v>102</v>
      </c>
      <c r="J13" s="504" t="s">
        <v>1854</v>
      </c>
      <c r="K13" s="532" t="s">
        <v>124</v>
      </c>
      <c r="L13" s="501" t="s">
        <v>1704</v>
      </c>
      <c r="M13" s="504" t="s">
        <v>1854</v>
      </c>
      <c r="N13" s="501" t="s">
        <v>1601</v>
      </c>
      <c r="O13" s="504" t="s">
        <v>1602</v>
      </c>
      <c r="P13" s="2482"/>
      <c r="Q13" s="2483"/>
      <c r="R13" s="2537"/>
      <c r="S13" s="2537"/>
      <c r="T13" s="2538"/>
      <c r="U13" s="501" t="s">
        <v>101</v>
      </c>
      <c r="V13" s="504" t="s">
        <v>1855</v>
      </c>
      <c r="W13" s="2349"/>
      <c r="X13" s="657" t="s">
        <v>1995</v>
      </c>
      <c r="Y13" s="504" t="s">
        <v>208</v>
      </c>
      <c r="Z13" s="504" t="s">
        <v>102</v>
      </c>
      <c r="AA13" s="504" t="s">
        <v>1854</v>
      </c>
      <c r="AB13" s="532" t="s">
        <v>124</v>
      </c>
      <c r="AC13" s="501" t="s">
        <v>1704</v>
      </c>
      <c r="AD13" s="504" t="s">
        <v>1854</v>
      </c>
      <c r="AE13" s="501" t="s">
        <v>1601</v>
      </c>
      <c r="AF13" s="504" t="s">
        <v>1602</v>
      </c>
      <c r="AG13" s="2482"/>
      <c r="AH13" s="2483"/>
      <c r="AI13" s="2537"/>
      <c r="AJ13" s="2537"/>
      <c r="AK13" s="2538"/>
      <c r="AL13" s="504" t="s">
        <v>101</v>
      </c>
      <c r="AM13" s="504" t="s">
        <v>1855</v>
      </c>
      <c r="AN13" s="2349"/>
      <c r="AO13" s="657" t="s">
        <v>1995</v>
      </c>
      <c r="AP13" s="504" t="s">
        <v>208</v>
      </c>
      <c r="AQ13" s="504" t="s">
        <v>102</v>
      </c>
      <c r="AR13" s="504" t="s">
        <v>1854</v>
      </c>
      <c r="AS13" s="532" t="s">
        <v>124</v>
      </c>
      <c r="AT13" s="501" t="s">
        <v>1704</v>
      </c>
      <c r="AU13" s="504" t="s">
        <v>1854</v>
      </c>
      <c r="AV13" s="501" t="s">
        <v>1601</v>
      </c>
      <c r="AW13" s="504" t="s">
        <v>1602</v>
      </c>
      <c r="AX13" s="2482"/>
      <c r="AY13" s="2483"/>
      <c r="AZ13" s="2492"/>
      <c r="BA13" s="2492"/>
      <c r="BB13" s="2493"/>
      <c r="BC13" s="501" t="s">
        <v>101</v>
      </c>
      <c r="BD13" s="504" t="s">
        <v>1855</v>
      </c>
      <c r="BE13" s="2349"/>
      <c r="BF13" s="657" t="s">
        <v>1995</v>
      </c>
      <c r="BG13" s="504" t="s">
        <v>208</v>
      </c>
      <c r="BH13" s="504" t="s">
        <v>102</v>
      </c>
      <c r="BI13" s="504" t="s">
        <v>1854</v>
      </c>
      <c r="BJ13" s="532" t="s">
        <v>124</v>
      </c>
      <c r="BK13" s="501" t="s">
        <v>1704</v>
      </c>
      <c r="BL13" s="504" t="s">
        <v>1854</v>
      </c>
      <c r="BM13" s="501" t="s">
        <v>1601</v>
      </c>
      <c r="BN13" s="504" t="s">
        <v>1602</v>
      </c>
      <c r="BO13" s="2482"/>
      <c r="BP13" s="2483"/>
      <c r="BQ13" s="2537"/>
      <c r="BR13" s="2537"/>
      <c r="BS13" s="2538"/>
      <c r="BT13" s="501" t="s">
        <v>101</v>
      </c>
      <c r="BU13" s="504" t="s">
        <v>1855</v>
      </c>
      <c r="BV13" s="2349"/>
      <c r="BW13" s="657" t="s">
        <v>1995</v>
      </c>
      <c r="BX13" s="504" t="s">
        <v>208</v>
      </c>
      <c r="BY13" s="504" t="s">
        <v>102</v>
      </c>
      <c r="BZ13" s="504" t="s">
        <v>1854</v>
      </c>
      <c r="CA13" s="532" t="s">
        <v>124</v>
      </c>
      <c r="CB13" s="501" t="s">
        <v>1704</v>
      </c>
      <c r="CC13" s="504" t="s">
        <v>1854</v>
      </c>
      <c r="CD13" s="501" t="s">
        <v>1601</v>
      </c>
      <c r="CE13" s="504" t="s">
        <v>1602</v>
      </c>
      <c r="CF13" s="2482"/>
      <c r="CG13" s="2483"/>
      <c r="CH13" s="2537"/>
      <c r="CI13" s="2537"/>
      <c r="CJ13" s="2538"/>
      <c r="CK13" s="501" t="s">
        <v>101</v>
      </c>
      <c r="CL13" s="504" t="s">
        <v>1855</v>
      </c>
      <c r="CM13" s="2349"/>
      <c r="CN13" s="657" t="s">
        <v>1995</v>
      </c>
      <c r="CO13" s="504" t="s">
        <v>208</v>
      </c>
      <c r="CP13" s="504" t="s">
        <v>102</v>
      </c>
      <c r="CQ13" s="504" t="s">
        <v>1854</v>
      </c>
      <c r="CR13" s="532" t="s">
        <v>124</v>
      </c>
      <c r="CS13" s="501" t="s">
        <v>1704</v>
      </c>
      <c r="CT13" s="504" t="s">
        <v>1854</v>
      </c>
      <c r="CU13" s="501" t="s">
        <v>1601</v>
      </c>
      <c r="CV13" s="504" t="s">
        <v>1602</v>
      </c>
      <c r="CW13" s="2482"/>
      <c r="CX13" s="2483"/>
      <c r="CY13" s="2537"/>
      <c r="CZ13" s="2537"/>
      <c r="DA13" s="2538"/>
      <c r="DB13" s="501" t="s">
        <v>101</v>
      </c>
      <c r="DC13" s="504" t="s">
        <v>1855</v>
      </c>
      <c r="DD13" s="2349"/>
      <c r="DE13" s="657" t="s">
        <v>1995</v>
      </c>
      <c r="DF13" s="504" t="s">
        <v>208</v>
      </c>
      <c r="DG13" s="504" t="s">
        <v>102</v>
      </c>
      <c r="DH13" s="504" t="s">
        <v>1854</v>
      </c>
      <c r="DI13" s="532" t="s">
        <v>124</v>
      </c>
      <c r="DJ13" s="501" t="s">
        <v>1704</v>
      </c>
      <c r="DK13" s="504" t="s">
        <v>1854</v>
      </c>
      <c r="DL13" s="501" t="s">
        <v>1601</v>
      </c>
      <c r="DM13" s="504" t="s">
        <v>1602</v>
      </c>
      <c r="DN13" s="2482"/>
      <c r="DO13" s="2483"/>
      <c r="DP13" s="2492"/>
      <c r="DQ13" s="2492"/>
      <c r="DR13" s="2493"/>
      <c r="DS13" s="501" t="s">
        <v>101</v>
      </c>
      <c r="DT13" s="504" t="s">
        <v>1855</v>
      </c>
      <c r="DU13" s="2349"/>
      <c r="DV13" s="657" t="s">
        <v>1995</v>
      </c>
      <c r="DW13" s="504" t="s">
        <v>208</v>
      </c>
      <c r="DX13" s="504" t="s">
        <v>102</v>
      </c>
      <c r="DY13" s="504" t="s">
        <v>1854</v>
      </c>
      <c r="DZ13" s="532" t="s">
        <v>124</v>
      </c>
      <c r="EA13" s="501" t="s">
        <v>1704</v>
      </c>
      <c r="EB13" s="504" t="s">
        <v>1854</v>
      </c>
      <c r="EC13" s="501" t="s">
        <v>1601</v>
      </c>
      <c r="ED13" s="504" t="s">
        <v>1602</v>
      </c>
      <c r="EE13" s="2482"/>
      <c r="EF13" s="2483"/>
      <c r="EG13" s="2492"/>
      <c r="EH13" s="2492"/>
      <c r="EI13" s="2493"/>
      <c r="EJ13" s="501" t="s">
        <v>101</v>
      </c>
      <c r="EK13" s="504" t="s">
        <v>1855</v>
      </c>
      <c r="EL13" s="2349"/>
      <c r="EM13" s="657" t="s">
        <v>1995</v>
      </c>
      <c r="EN13" s="504" t="s">
        <v>208</v>
      </c>
      <c r="EO13" s="504" t="s">
        <v>102</v>
      </c>
      <c r="EP13" s="504" t="s">
        <v>1854</v>
      </c>
      <c r="EQ13" s="532" t="s">
        <v>124</v>
      </c>
      <c r="ER13" s="501" t="s">
        <v>1704</v>
      </c>
      <c r="ES13" s="504" t="s">
        <v>1854</v>
      </c>
      <c r="ET13" s="501" t="s">
        <v>1601</v>
      </c>
      <c r="EU13" s="504" t="s">
        <v>1602</v>
      </c>
      <c r="EV13" s="2482"/>
      <c r="EW13" s="2483"/>
      <c r="EX13" s="2537"/>
      <c r="EY13" s="2537"/>
      <c r="EZ13" s="2538"/>
      <c r="FA13" s="501" t="s">
        <v>101</v>
      </c>
      <c r="FB13" s="504" t="s">
        <v>1855</v>
      </c>
      <c r="FC13" s="2349"/>
      <c r="FD13" s="657" t="s">
        <v>1995</v>
      </c>
      <c r="FE13" s="504" t="s">
        <v>208</v>
      </c>
      <c r="FF13" s="504" t="s">
        <v>102</v>
      </c>
      <c r="FG13" s="504" t="s">
        <v>1854</v>
      </c>
      <c r="FH13" s="532" t="s">
        <v>124</v>
      </c>
      <c r="FI13" s="501" t="s">
        <v>1704</v>
      </c>
      <c r="FJ13" s="504" t="s">
        <v>1854</v>
      </c>
      <c r="FK13" s="501" t="s">
        <v>1601</v>
      </c>
      <c r="FL13" s="504" t="s">
        <v>1602</v>
      </c>
      <c r="FM13" s="2482"/>
      <c r="FN13" s="2483"/>
      <c r="FO13" s="2537"/>
      <c r="FP13" s="2537"/>
      <c r="FQ13" s="2538"/>
      <c r="FR13" s="501" t="s">
        <v>101</v>
      </c>
      <c r="FS13" s="504" t="s">
        <v>1855</v>
      </c>
      <c r="FT13" s="2349"/>
      <c r="FU13" s="657" t="s">
        <v>1995</v>
      </c>
      <c r="FV13" s="504" t="s">
        <v>208</v>
      </c>
      <c r="FW13" s="504" t="s">
        <v>102</v>
      </c>
      <c r="FX13" s="504" t="s">
        <v>1854</v>
      </c>
      <c r="FY13" s="532" t="s">
        <v>124</v>
      </c>
      <c r="FZ13" s="501" t="s">
        <v>1704</v>
      </c>
      <c r="GA13" s="504" t="s">
        <v>1854</v>
      </c>
      <c r="GB13" s="501" t="s">
        <v>1601</v>
      </c>
      <c r="GC13" s="504" t="s">
        <v>1602</v>
      </c>
      <c r="GD13" s="2482"/>
      <c r="GE13" s="2483"/>
    </row>
    <row r="14" spans="1:191" s="14" customFormat="1" ht="18" customHeight="1">
      <c r="A14" s="2539"/>
      <c r="B14" s="2539"/>
      <c r="C14" s="2540"/>
      <c r="D14" s="494"/>
      <c r="E14" s="2344"/>
      <c r="F14" s="534"/>
      <c r="G14" s="2352"/>
      <c r="H14" s="2352"/>
      <c r="I14" s="533"/>
      <c r="J14" s="533" t="s">
        <v>1598</v>
      </c>
      <c r="K14" s="535" t="s">
        <v>1731</v>
      </c>
      <c r="L14" s="2345" t="s">
        <v>1705</v>
      </c>
      <c r="M14" s="535" t="s">
        <v>209</v>
      </c>
      <c r="N14" s="2351"/>
      <c r="O14" s="534"/>
      <c r="P14" s="2484"/>
      <c r="Q14" s="2485"/>
      <c r="R14" s="2539"/>
      <c r="S14" s="2539"/>
      <c r="T14" s="2540"/>
      <c r="U14" s="494"/>
      <c r="V14" s="533"/>
      <c r="W14" s="494"/>
      <c r="X14" s="641"/>
      <c r="Y14" s="534"/>
      <c r="Z14" s="533"/>
      <c r="AA14" s="533" t="s">
        <v>1598</v>
      </c>
      <c r="AB14" s="535" t="s">
        <v>1731</v>
      </c>
      <c r="AC14" s="2345" t="s">
        <v>1705</v>
      </c>
      <c r="AD14" s="535" t="s">
        <v>209</v>
      </c>
      <c r="AE14" s="494"/>
      <c r="AF14" s="534"/>
      <c r="AG14" s="2484"/>
      <c r="AH14" s="2485"/>
      <c r="AI14" s="2539"/>
      <c r="AJ14" s="2539"/>
      <c r="AK14" s="2540"/>
      <c r="AL14" s="534"/>
      <c r="AM14" s="533"/>
      <c r="AN14" s="494"/>
      <c r="AO14" s="641"/>
      <c r="AP14" s="534"/>
      <c r="AQ14" s="533"/>
      <c r="AR14" s="533" t="s">
        <v>1598</v>
      </c>
      <c r="AS14" s="535" t="s">
        <v>1731</v>
      </c>
      <c r="AT14" s="2345" t="s">
        <v>1705</v>
      </c>
      <c r="AU14" s="535" t="s">
        <v>209</v>
      </c>
      <c r="AV14" s="494"/>
      <c r="AW14" s="534"/>
      <c r="AX14" s="2484"/>
      <c r="AY14" s="2485"/>
      <c r="AZ14" s="2494"/>
      <c r="BA14" s="2494"/>
      <c r="BB14" s="2495"/>
      <c r="BC14" s="494"/>
      <c r="BD14" s="533"/>
      <c r="BE14" s="494"/>
      <c r="BF14" s="641"/>
      <c r="BG14" s="534"/>
      <c r="BH14" s="533"/>
      <c r="BI14" s="533" t="s">
        <v>1598</v>
      </c>
      <c r="BJ14" s="535" t="s">
        <v>1731</v>
      </c>
      <c r="BK14" s="2345" t="s">
        <v>1705</v>
      </c>
      <c r="BL14" s="535" t="s">
        <v>209</v>
      </c>
      <c r="BM14" s="494"/>
      <c r="BN14" s="534"/>
      <c r="BO14" s="2484"/>
      <c r="BP14" s="2485"/>
      <c r="BQ14" s="2539"/>
      <c r="BR14" s="2539"/>
      <c r="BS14" s="2540"/>
      <c r="BT14" s="494"/>
      <c r="BU14" s="533"/>
      <c r="BV14" s="494"/>
      <c r="BW14" s="641"/>
      <c r="BX14" s="534"/>
      <c r="BY14" s="533"/>
      <c r="BZ14" s="533" t="s">
        <v>1598</v>
      </c>
      <c r="CA14" s="535" t="s">
        <v>1731</v>
      </c>
      <c r="CB14" s="2345" t="s">
        <v>1705</v>
      </c>
      <c r="CC14" s="535" t="s">
        <v>209</v>
      </c>
      <c r="CD14" s="494"/>
      <c r="CE14" s="534"/>
      <c r="CF14" s="2484"/>
      <c r="CG14" s="2485"/>
      <c r="CH14" s="2539"/>
      <c r="CI14" s="2539"/>
      <c r="CJ14" s="2540"/>
      <c r="CK14" s="494"/>
      <c r="CL14" s="533"/>
      <c r="CM14" s="494"/>
      <c r="CN14" s="641"/>
      <c r="CO14" s="534"/>
      <c r="CP14" s="533"/>
      <c r="CQ14" s="533" t="s">
        <v>1598</v>
      </c>
      <c r="CR14" s="535" t="s">
        <v>1731</v>
      </c>
      <c r="CS14" s="2345" t="s">
        <v>1705</v>
      </c>
      <c r="CT14" s="535" t="s">
        <v>209</v>
      </c>
      <c r="CU14" s="494"/>
      <c r="CV14" s="534"/>
      <c r="CW14" s="2484"/>
      <c r="CX14" s="2485"/>
      <c r="CY14" s="2539"/>
      <c r="CZ14" s="2539"/>
      <c r="DA14" s="2540"/>
      <c r="DB14" s="494"/>
      <c r="DC14" s="533"/>
      <c r="DD14" s="494"/>
      <c r="DE14" s="641"/>
      <c r="DF14" s="534"/>
      <c r="DG14" s="533"/>
      <c r="DH14" s="533" t="s">
        <v>1598</v>
      </c>
      <c r="DI14" s="535" t="s">
        <v>1731</v>
      </c>
      <c r="DJ14" s="2345" t="s">
        <v>1705</v>
      </c>
      <c r="DK14" s="535" t="s">
        <v>209</v>
      </c>
      <c r="DL14" s="494"/>
      <c r="DM14" s="534"/>
      <c r="DN14" s="2484"/>
      <c r="DO14" s="2485"/>
      <c r="DP14" s="2494"/>
      <c r="DQ14" s="2494"/>
      <c r="DR14" s="2495"/>
      <c r="DS14" s="494"/>
      <c r="DT14" s="533"/>
      <c r="DU14" s="494"/>
      <c r="DV14" s="641"/>
      <c r="DW14" s="534"/>
      <c r="DX14" s="533"/>
      <c r="DY14" s="533" t="s">
        <v>1598</v>
      </c>
      <c r="DZ14" s="535" t="s">
        <v>1731</v>
      </c>
      <c r="EA14" s="2345" t="s">
        <v>1705</v>
      </c>
      <c r="EB14" s="535" t="s">
        <v>209</v>
      </c>
      <c r="EC14" s="494"/>
      <c r="ED14" s="534"/>
      <c r="EE14" s="2484"/>
      <c r="EF14" s="2485"/>
      <c r="EG14" s="2494"/>
      <c r="EH14" s="2494"/>
      <c r="EI14" s="2495"/>
      <c r="EJ14" s="494"/>
      <c r="EK14" s="533"/>
      <c r="EL14" s="494"/>
      <c r="EM14" s="641"/>
      <c r="EN14" s="534"/>
      <c r="EO14" s="533"/>
      <c r="EP14" s="533" t="s">
        <v>1598</v>
      </c>
      <c r="EQ14" s="535" t="s">
        <v>1731</v>
      </c>
      <c r="ER14" s="2345" t="s">
        <v>1705</v>
      </c>
      <c r="ES14" s="535" t="s">
        <v>209</v>
      </c>
      <c r="ET14" s="494"/>
      <c r="EU14" s="534"/>
      <c r="EV14" s="2484"/>
      <c r="EW14" s="2485"/>
      <c r="EX14" s="2539"/>
      <c r="EY14" s="2539"/>
      <c r="EZ14" s="2540"/>
      <c r="FA14" s="494"/>
      <c r="FB14" s="533"/>
      <c r="FC14" s="494"/>
      <c r="FD14" s="641"/>
      <c r="FE14" s="534"/>
      <c r="FF14" s="533"/>
      <c r="FG14" s="533" t="s">
        <v>1598</v>
      </c>
      <c r="FH14" s="535" t="s">
        <v>1731</v>
      </c>
      <c r="FI14" s="2345" t="s">
        <v>1705</v>
      </c>
      <c r="FJ14" s="535" t="s">
        <v>209</v>
      </c>
      <c r="FK14" s="494"/>
      <c r="FL14" s="534"/>
      <c r="FM14" s="2484"/>
      <c r="FN14" s="2485"/>
      <c r="FO14" s="2539"/>
      <c r="FP14" s="2539"/>
      <c r="FQ14" s="2540"/>
      <c r="FR14" s="494"/>
      <c r="FS14" s="533"/>
      <c r="FT14" s="494"/>
      <c r="FU14" s="641"/>
      <c r="FV14" s="534"/>
      <c r="FW14" s="533"/>
      <c r="FX14" s="533" t="s">
        <v>1598</v>
      </c>
      <c r="FY14" s="535" t="s">
        <v>1731</v>
      </c>
      <c r="FZ14" s="2345" t="s">
        <v>1705</v>
      </c>
      <c r="GA14" s="535" t="s">
        <v>209</v>
      </c>
      <c r="GB14" s="494"/>
      <c r="GC14" s="534"/>
      <c r="GD14" s="2484"/>
      <c r="GE14" s="2485"/>
    </row>
    <row r="15" spans="1:191" ht="18" customHeight="1">
      <c r="A15" s="1410">
        <v>40544</v>
      </c>
      <c r="B15" s="1441">
        <v>40544</v>
      </c>
      <c r="C15" s="1442">
        <v>40544</v>
      </c>
      <c r="D15" s="66">
        <v>70812752</v>
      </c>
      <c r="E15" s="2354">
        <v>7745729</v>
      </c>
      <c r="F15" s="2354">
        <v>71365546</v>
      </c>
      <c r="G15" s="2354">
        <v>78941132</v>
      </c>
      <c r="H15" s="2354">
        <v>8452269</v>
      </c>
      <c r="I15" s="2354">
        <v>1153416</v>
      </c>
      <c r="J15" s="2354">
        <v>69335447</v>
      </c>
      <c r="K15" s="2354">
        <v>60075741</v>
      </c>
      <c r="L15" s="2354">
        <v>8656837</v>
      </c>
      <c r="M15" s="2354">
        <v>602869</v>
      </c>
      <c r="N15" s="2354">
        <v>8104173</v>
      </c>
      <c r="O15" s="2354">
        <v>2937444</v>
      </c>
      <c r="P15" s="1447">
        <v>40544</v>
      </c>
      <c r="Q15" s="622">
        <v>40544</v>
      </c>
      <c r="R15" s="1410">
        <v>40544</v>
      </c>
      <c r="S15" s="1441">
        <v>40544</v>
      </c>
      <c r="T15" s="1442">
        <v>40544</v>
      </c>
      <c r="U15" s="66">
        <v>521492</v>
      </c>
      <c r="V15" s="2354" t="s">
        <v>22</v>
      </c>
      <c r="W15" s="2354"/>
      <c r="X15" s="2354">
        <v>538975</v>
      </c>
      <c r="Y15" s="2354">
        <v>3729</v>
      </c>
      <c r="Z15" s="2354" t="s">
        <v>21</v>
      </c>
      <c r="AA15" s="2354">
        <v>535246</v>
      </c>
      <c r="AB15" s="2354">
        <v>535246</v>
      </c>
      <c r="AC15" s="2354" t="s">
        <v>21</v>
      </c>
      <c r="AD15" s="2354" t="s">
        <v>21</v>
      </c>
      <c r="AE15" s="2354">
        <v>54533</v>
      </c>
      <c r="AF15" s="2354">
        <v>4229</v>
      </c>
      <c r="AG15" s="1447">
        <v>40544</v>
      </c>
      <c r="AH15" s="622">
        <v>40544</v>
      </c>
      <c r="AI15" s="1410">
        <v>40544</v>
      </c>
      <c r="AJ15" s="1441">
        <v>40544</v>
      </c>
      <c r="AK15" s="1442">
        <v>40544</v>
      </c>
      <c r="AL15" s="66">
        <v>17899608</v>
      </c>
      <c r="AM15" s="2354" t="s">
        <v>22</v>
      </c>
      <c r="AN15" s="2354"/>
      <c r="AO15" s="2354">
        <v>17800007</v>
      </c>
      <c r="AP15" s="2354" t="s">
        <v>22</v>
      </c>
      <c r="AQ15" s="2354" t="s">
        <v>22</v>
      </c>
      <c r="AR15" s="2354">
        <v>17800007</v>
      </c>
      <c r="AS15" s="2354">
        <v>17800007</v>
      </c>
      <c r="AT15" s="2354" t="s">
        <v>22</v>
      </c>
      <c r="AU15" s="2354" t="s">
        <v>22</v>
      </c>
      <c r="AV15" s="2354">
        <v>92590</v>
      </c>
      <c r="AW15" s="2354">
        <v>22256</v>
      </c>
      <c r="AX15" s="1447">
        <v>40544</v>
      </c>
      <c r="AY15" s="622">
        <v>40544</v>
      </c>
      <c r="AZ15" s="1410">
        <v>40544</v>
      </c>
      <c r="BA15" s="1441">
        <v>40544</v>
      </c>
      <c r="BB15" s="1442">
        <v>40544</v>
      </c>
      <c r="BC15" s="66">
        <v>1717192</v>
      </c>
      <c r="BD15" s="2354" t="s">
        <v>22</v>
      </c>
      <c r="BE15" s="2354"/>
      <c r="BF15" s="2354">
        <v>1702007</v>
      </c>
      <c r="BG15" s="2354">
        <v>929403</v>
      </c>
      <c r="BH15" s="2354">
        <v>19750</v>
      </c>
      <c r="BI15" s="2354">
        <v>752854</v>
      </c>
      <c r="BJ15" s="2354">
        <v>497254</v>
      </c>
      <c r="BK15" s="2354">
        <v>195031</v>
      </c>
      <c r="BL15" s="2354">
        <v>60569</v>
      </c>
      <c r="BM15" s="2354">
        <v>11926</v>
      </c>
      <c r="BN15" s="2354">
        <v>93885</v>
      </c>
      <c r="BO15" s="1447">
        <v>40544</v>
      </c>
      <c r="BP15" s="622">
        <v>40544</v>
      </c>
      <c r="BQ15" s="1410">
        <v>40544</v>
      </c>
      <c r="BR15" s="1441">
        <v>40544</v>
      </c>
      <c r="BS15" s="1442">
        <v>40544</v>
      </c>
      <c r="BT15" s="66">
        <v>100893</v>
      </c>
      <c r="BU15" s="2354" t="s">
        <v>22</v>
      </c>
      <c r="BV15" s="2354"/>
      <c r="BW15" s="2354">
        <v>1471148</v>
      </c>
      <c r="BX15" s="2354">
        <v>966491</v>
      </c>
      <c r="BY15" s="2354">
        <v>19149</v>
      </c>
      <c r="BZ15" s="2354">
        <v>485508</v>
      </c>
      <c r="CA15" s="2354">
        <v>232344</v>
      </c>
      <c r="CB15" s="2354">
        <v>244836</v>
      </c>
      <c r="CC15" s="2354">
        <v>8328</v>
      </c>
      <c r="CD15" s="2354" t="s">
        <v>22</v>
      </c>
      <c r="CE15" s="2354" t="s">
        <v>22</v>
      </c>
      <c r="CF15" s="1447">
        <v>40544</v>
      </c>
      <c r="CG15" s="622">
        <v>40544</v>
      </c>
      <c r="CH15" s="1410">
        <v>40544</v>
      </c>
      <c r="CI15" s="1441">
        <v>40544</v>
      </c>
      <c r="CJ15" s="1442">
        <v>40544</v>
      </c>
      <c r="CK15" s="66">
        <v>1331862</v>
      </c>
      <c r="CL15" s="2354" t="s">
        <v>22</v>
      </c>
      <c r="CM15" s="2354"/>
      <c r="CN15" s="2354">
        <v>1340786</v>
      </c>
      <c r="CO15" s="2354">
        <v>851334</v>
      </c>
      <c r="CP15" s="2354" t="s">
        <v>21</v>
      </c>
      <c r="CQ15" s="2354">
        <v>489452</v>
      </c>
      <c r="CR15" s="2354">
        <v>489452</v>
      </c>
      <c r="CS15" s="2354" t="s">
        <v>21</v>
      </c>
      <c r="CT15" s="2354" t="s">
        <v>21</v>
      </c>
      <c r="CU15" s="2354">
        <v>17573</v>
      </c>
      <c r="CV15" s="2354">
        <v>335412</v>
      </c>
      <c r="CW15" s="1447">
        <v>40544</v>
      </c>
      <c r="CX15" s="622">
        <v>40544</v>
      </c>
      <c r="CY15" s="1410">
        <v>40544</v>
      </c>
      <c r="CZ15" s="1441">
        <v>40544</v>
      </c>
      <c r="DA15" s="1442">
        <v>40544</v>
      </c>
      <c r="DB15" s="66">
        <v>14990846</v>
      </c>
      <c r="DC15" s="2354">
        <v>7745729</v>
      </c>
      <c r="DD15" s="2354"/>
      <c r="DE15" s="2354">
        <v>15362366</v>
      </c>
      <c r="DF15" s="2354">
        <v>4870664</v>
      </c>
      <c r="DG15" s="2354">
        <v>608113</v>
      </c>
      <c r="DH15" s="2354">
        <v>9883588</v>
      </c>
      <c r="DI15" s="2354">
        <v>8008266</v>
      </c>
      <c r="DJ15" s="2354">
        <v>1830115</v>
      </c>
      <c r="DK15" s="2354">
        <v>45208</v>
      </c>
      <c r="DL15" s="2354">
        <v>7162866</v>
      </c>
      <c r="DM15" s="199">
        <v>1864373</v>
      </c>
      <c r="DN15" s="1447">
        <v>40544</v>
      </c>
      <c r="DO15" s="622">
        <v>40544</v>
      </c>
      <c r="DP15" s="1410">
        <v>40544</v>
      </c>
      <c r="DQ15" s="1441">
        <v>40544</v>
      </c>
      <c r="DR15" s="1442">
        <v>40544</v>
      </c>
      <c r="DS15" s="66">
        <v>359739</v>
      </c>
      <c r="DT15" s="2354">
        <v>151801</v>
      </c>
      <c r="DU15" s="2354"/>
      <c r="DV15" s="2354">
        <v>428696</v>
      </c>
      <c r="DW15" s="2354" t="s">
        <v>21</v>
      </c>
      <c r="DX15" s="2354" t="s">
        <v>21</v>
      </c>
      <c r="DY15" s="2354">
        <v>428696</v>
      </c>
      <c r="DZ15" s="2354">
        <v>428696</v>
      </c>
      <c r="EA15" s="2354" t="s">
        <v>21</v>
      </c>
      <c r="EB15" s="2354" t="s">
        <v>21</v>
      </c>
      <c r="EC15" s="2354">
        <v>80994</v>
      </c>
      <c r="ED15" s="199">
        <v>25724</v>
      </c>
      <c r="EE15" s="1447">
        <v>40544</v>
      </c>
      <c r="EF15" s="622">
        <v>40544</v>
      </c>
      <c r="EG15" s="1410">
        <v>40544</v>
      </c>
      <c r="EH15" s="1441">
        <v>40544</v>
      </c>
      <c r="EI15" s="1442">
        <v>40544</v>
      </c>
      <c r="EJ15" s="66" t="s">
        <v>21</v>
      </c>
      <c r="EK15" s="2354" t="s">
        <v>21</v>
      </c>
      <c r="EL15" s="2354"/>
      <c r="EM15" s="2354" t="s">
        <v>21</v>
      </c>
      <c r="EN15" s="2354" t="s">
        <v>21</v>
      </c>
      <c r="EO15" s="2354" t="s">
        <v>21</v>
      </c>
      <c r="EP15" s="2354" t="s">
        <v>21</v>
      </c>
      <c r="EQ15" s="2354" t="s">
        <v>21</v>
      </c>
      <c r="ER15" s="2354" t="s">
        <v>21</v>
      </c>
      <c r="ES15" s="2354" t="s">
        <v>21</v>
      </c>
      <c r="ET15" s="2354" t="s">
        <v>21</v>
      </c>
      <c r="EU15" s="199" t="s">
        <v>22</v>
      </c>
      <c r="EV15" s="1447">
        <v>40544</v>
      </c>
      <c r="EW15" s="622">
        <v>40544</v>
      </c>
      <c r="EX15" s="1410">
        <v>40544</v>
      </c>
      <c r="EY15" s="1441">
        <v>40544</v>
      </c>
      <c r="EZ15" s="1442">
        <v>40544</v>
      </c>
      <c r="FA15" s="66">
        <v>477333</v>
      </c>
      <c r="FB15" s="2354" t="s">
        <v>22</v>
      </c>
      <c r="FC15" s="2354"/>
      <c r="FD15" s="2354">
        <v>477333</v>
      </c>
      <c r="FE15" s="2354">
        <v>122824</v>
      </c>
      <c r="FF15" s="2354">
        <v>210956</v>
      </c>
      <c r="FG15" s="2354">
        <v>143553</v>
      </c>
      <c r="FH15" s="2354" t="s">
        <v>22</v>
      </c>
      <c r="FI15" s="2354">
        <v>131042</v>
      </c>
      <c r="FJ15" s="2354">
        <v>12511</v>
      </c>
      <c r="FK15" s="2354" t="s">
        <v>22</v>
      </c>
      <c r="FL15" s="199" t="s">
        <v>22</v>
      </c>
      <c r="FM15" s="1447">
        <v>40544</v>
      </c>
      <c r="FN15" s="622">
        <v>40544</v>
      </c>
      <c r="FO15" s="1410">
        <v>40544</v>
      </c>
      <c r="FP15" s="1441">
        <v>40544</v>
      </c>
      <c r="FQ15" s="1442">
        <v>40544</v>
      </c>
      <c r="FR15" s="66">
        <v>8425</v>
      </c>
      <c r="FS15" s="2354" t="s">
        <v>21</v>
      </c>
      <c r="FT15" s="2354"/>
      <c r="FU15" s="2354">
        <v>8701</v>
      </c>
      <c r="FV15" s="2354" t="s">
        <v>21</v>
      </c>
      <c r="FW15" s="2354" t="s">
        <v>21</v>
      </c>
      <c r="FX15" s="2354">
        <v>8701</v>
      </c>
      <c r="FY15" s="2354" t="s">
        <v>21</v>
      </c>
      <c r="FZ15" s="2354">
        <v>8701</v>
      </c>
      <c r="GA15" s="2354" t="s">
        <v>21</v>
      </c>
      <c r="GB15" s="2354" t="s">
        <v>21</v>
      </c>
      <c r="GC15" s="199">
        <v>198</v>
      </c>
      <c r="GD15" s="1447">
        <v>40544</v>
      </c>
      <c r="GE15" s="622">
        <v>40544</v>
      </c>
    </row>
    <row r="16" spans="1:191" ht="15" customHeight="1">
      <c r="A16" s="1457"/>
      <c r="B16" s="1411">
        <v>40909</v>
      </c>
      <c r="C16" s="1458"/>
      <c r="D16" s="75">
        <v>68504165</v>
      </c>
      <c r="E16" s="2355">
        <v>7890228</v>
      </c>
      <c r="F16" s="2355">
        <v>68396350</v>
      </c>
      <c r="G16" s="2355">
        <v>76117114</v>
      </c>
      <c r="H16" s="2355">
        <v>7902606</v>
      </c>
      <c r="I16" s="2355">
        <v>1075589</v>
      </c>
      <c r="J16" s="2355">
        <v>67138919</v>
      </c>
      <c r="K16" s="2355">
        <v>58242627</v>
      </c>
      <c r="L16" s="2355">
        <v>8294973</v>
      </c>
      <c r="M16" s="2355">
        <v>601326</v>
      </c>
      <c r="N16" s="2355">
        <v>8239851</v>
      </c>
      <c r="O16" s="2355">
        <v>2852678</v>
      </c>
      <c r="P16" s="1385">
        <v>40909</v>
      </c>
      <c r="Q16" s="624">
        <v>40909</v>
      </c>
      <c r="R16" s="1457"/>
      <c r="S16" s="1411">
        <v>40909</v>
      </c>
      <c r="T16" s="1458"/>
      <c r="U16" s="75">
        <v>464812</v>
      </c>
      <c r="V16" s="2355" t="s">
        <v>22</v>
      </c>
      <c r="W16" s="2355"/>
      <c r="X16" s="2355">
        <v>462707</v>
      </c>
      <c r="Y16" s="2355">
        <v>3996</v>
      </c>
      <c r="Z16" s="2355" t="s">
        <v>21</v>
      </c>
      <c r="AA16" s="2355">
        <v>458711</v>
      </c>
      <c r="AB16" s="2355">
        <v>458711</v>
      </c>
      <c r="AC16" s="2355" t="s">
        <v>21</v>
      </c>
      <c r="AD16" s="2355" t="s">
        <v>21</v>
      </c>
      <c r="AE16" s="2355">
        <v>52177</v>
      </c>
      <c r="AF16" s="2355">
        <v>6166</v>
      </c>
      <c r="AG16" s="1385">
        <v>40909</v>
      </c>
      <c r="AH16" s="624">
        <v>40909</v>
      </c>
      <c r="AI16" s="1457"/>
      <c r="AJ16" s="1411">
        <v>40909</v>
      </c>
      <c r="AK16" s="1458"/>
      <c r="AL16" s="75">
        <v>18347015</v>
      </c>
      <c r="AM16" s="2355" t="s">
        <v>22</v>
      </c>
      <c r="AN16" s="2355"/>
      <c r="AO16" s="2355">
        <v>18263394</v>
      </c>
      <c r="AP16" s="2355" t="s">
        <v>22</v>
      </c>
      <c r="AQ16" s="2355" t="s">
        <v>22</v>
      </c>
      <c r="AR16" s="2355">
        <v>18263394</v>
      </c>
      <c r="AS16" s="2355">
        <v>18263394</v>
      </c>
      <c r="AT16" s="2355" t="s">
        <v>22</v>
      </c>
      <c r="AU16" s="2355" t="s">
        <v>22</v>
      </c>
      <c r="AV16" s="2355">
        <v>92457</v>
      </c>
      <c r="AW16" s="2355">
        <v>13376</v>
      </c>
      <c r="AX16" s="1385">
        <v>40909</v>
      </c>
      <c r="AY16" s="624">
        <v>40909</v>
      </c>
      <c r="AZ16" s="1457"/>
      <c r="BA16" s="1411">
        <v>40909</v>
      </c>
      <c r="BB16" s="1458"/>
      <c r="BC16" s="75">
        <v>1766860</v>
      </c>
      <c r="BD16" s="2355" t="s">
        <v>22</v>
      </c>
      <c r="BE16" s="2355"/>
      <c r="BF16" s="2355">
        <v>1763837</v>
      </c>
      <c r="BG16" s="2355">
        <v>904973</v>
      </c>
      <c r="BH16" s="2355">
        <v>33910</v>
      </c>
      <c r="BI16" s="2355">
        <v>824954</v>
      </c>
      <c r="BJ16" s="2355">
        <v>596293</v>
      </c>
      <c r="BK16" s="2355">
        <v>174759</v>
      </c>
      <c r="BL16" s="2355">
        <v>53902</v>
      </c>
      <c r="BM16" s="2355">
        <v>5924</v>
      </c>
      <c r="BN16" s="2355">
        <v>91660</v>
      </c>
      <c r="BO16" s="1385">
        <v>40909</v>
      </c>
      <c r="BP16" s="624">
        <v>40909</v>
      </c>
      <c r="BQ16" s="1457"/>
      <c r="BR16" s="1411">
        <v>40909</v>
      </c>
      <c r="BS16" s="1458"/>
      <c r="BT16" s="75">
        <v>76825</v>
      </c>
      <c r="BU16" s="2355" t="s">
        <v>22</v>
      </c>
      <c r="BV16" s="2355"/>
      <c r="BW16" s="2355">
        <v>1272925</v>
      </c>
      <c r="BX16" s="2355">
        <v>865257</v>
      </c>
      <c r="BY16" s="2355">
        <v>11090</v>
      </c>
      <c r="BZ16" s="2355">
        <v>396578</v>
      </c>
      <c r="CA16" s="2355">
        <v>183813</v>
      </c>
      <c r="CB16" s="2355">
        <v>204976</v>
      </c>
      <c r="CC16" s="2355">
        <v>7789</v>
      </c>
      <c r="CD16" s="2355" t="s">
        <v>22</v>
      </c>
      <c r="CE16" s="2355" t="s">
        <v>22</v>
      </c>
      <c r="CF16" s="1385">
        <v>40909</v>
      </c>
      <c r="CG16" s="624">
        <v>40909</v>
      </c>
      <c r="CH16" s="1457"/>
      <c r="CI16" s="1411">
        <v>40909</v>
      </c>
      <c r="CJ16" s="1458"/>
      <c r="CK16" s="75">
        <v>1344333</v>
      </c>
      <c r="CL16" s="2355" t="s">
        <v>22</v>
      </c>
      <c r="CM16" s="2355"/>
      <c r="CN16" s="2355">
        <v>1395182</v>
      </c>
      <c r="CO16" s="2355">
        <v>829407</v>
      </c>
      <c r="CP16" s="2355" t="s">
        <v>21</v>
      </c>
      <c r="CQ16" s="2355">
        <v>565775</v>
      </c>
      <c r="CR16" s="2355">
        <v>565775</v>
      </c>
      <c r="CS16" s="2355" t="s">
        <v>21</v>
      </c>
      <c r="CT16" s="2355" t="s">
        <v>21</v>
      </c>
      <c r="CU16" s="2355">
        <v>23591</v>
      </c>
      <c r="CV16" s="2355">
        <v>263951</v>
      </c>
      <c r="CW16" s="1385">
        <v>40909</v>
      </c>
      <c r="CX16" s="624">
        <v>40909</v>
      </c>
      <c r="CY16" s="1457"/>
      <c r="CZ16" s="1411">
        <v>40909</v>
      </c>
      <c r="DA16" s="1458"/>
      <c r="DB16" s="75">
        <v>14659680</v>
      </c>
      <c r="DC16" s="2355">
        <v>7890228</v>
      </c>
      <c r="DD16" s="2355"/>
      <c r="DE16" s="2355">
        <v>15072546</v>
      </c>
      <c r="DF16" s="2355">
        <v>4460203</v>
      </c>
      <c r="DG16" s="2355">
        <v>613901</v>
      </c>
      <c r="DH16" s="2355">
        <v>9998442</v>
      </c>
      <c r="DI16" s="2355">
        <v>8106675</v>
      </c>
      <c r="DJ16" s="2355">
        <v>1830865</v>
      </c>
      <c r="DK16" s="2355">
        <v>60908</v>
      </c>
      <c r="DL16" s="2355">
        <v>7449942</v>
      </c>
      <c r="DM16" s="205">
        <v>1881277</v>
      </c>
      <c r="DN16" s="1385">
        <v>40909</v>
      </c>
      <c r="DO16" s="624">
        <v>40909</v>
      </c>
      <c r="DP16" s="1457"/>
      <c r="DQ16" s="1411">
        <v>40909</v>
      </c>
      <c r="DR16" s="1458"/>
      <c r="DS16" s="75">
        <v>386365</v>
      </c>
      <c r="DT16" s="2355">
        <v>152045</v>
      </c>
      <c r="DU16" s="2355"/>
      <c r="DV16" s="2355">
        <v>441520</v>
      </c>
      <c r="DW16" s="2355" t="s">
        <v>21</v>
      </c>
      <c r="DX16" s="2355" t="s">
        <v>21</v>
      </c>
      <c r="DY16" s="2355">
        <v>441520</v>
      </c>
      <c r="DZ16" s="2355">
        <v>441520</v>
      </c>
      <c r="EA16" s="2355" t="s">
        <v>21</v>
      </c>
      <c r="EB16" s="2355" t="s">
        <v>21</v>
      </c>
      <c r="EC16" s="2355">
        <v>94661</v>
      </c>
      <c r="ED16" s="205">
        <v>27953</v>
      </c>
      <c r="EE16" s="1385">
        <v>40909</v>
      </c>
      <c r="EF16" s="624">
        <v>40909</v>
      </c>
      <c r="EG16" s="1457"/>
      <c r="EH16" s="1411">
        <v>40909</v>
      </c>
      <c r="EI16" s="1458"/>
      <c r="EJ16" s="75" t="s">
        <v>21</v>
      </c>
      <c r="EK16" s="2355" t="s">
        <v>21</v>
      </c>
      <c r="EL16" s="2355"/>
      <c r="EM16" s="2355" t="s">
        <v>21</v>
      </c>
      <c r="EN16" s="2355" t="s">
        <v>21</v>
      </c>
      <c r="EO16" s="2355" t="s">
        <v>21</v>
      </c>
      <c r="EP16" s="2355" t="s">
        <v>21</v>
      </c>
      <c r="EQ16" s="2355" t="s">
        <v>21</v>
      </c>
      <c r="ER16" s="2355" t="s">
        <v>21</v>
      </c>
      <c r="ES16" s="2355" t="s">
        <v>21</v>
      </c>
      <c r="ET16" s="2355" t="s">
        <v>21</v>
      </c>
      <c r="EU16" s="205" t="s">
        <v>22</v>
      </c>
      <c r="EV16" s="1385">
        <v>40909</v>
      </c>
      <c r="EW16" s="624">
        <v>40909</v>
      </c>
      <c r="EX16" s="1457"/>
      <c r="EY16" s="1411">
        <v>40909</v>
      </c>
      <c r="EZ16" s="1458"/>
      <c r="FA16" s="75">
        <v>441686</v>
      </c>
      <c r="FB16" s="2355" t="s">
        <v>22</v>
      </c>
      <c r="FC16" s="2355"/>
      <c r="FD16" s="2355">
        <v>441686</v>
      </c>
      <c r="FE16" s="2355">
        <v>104344</v>
      </c>
      <c r="FF16" s="2355">
        <v>185081</v>
      </c>
      <c r="FG16" s="2355">
        <v>152261</v>
      </c>
      <c r="FH16" s="2355" t="s">
        <v>22</v>
      </c>
      <c r="FI16" s="2355">
        <v>126595</v>
      </c>
      <c r="FJ16" s="2355">
        <v>25666</v>
      </c>
      <c r="FK16" s="2355" t="s">
        <v>22</v>
      </c>
      <c r="FL16" s="205" t="s">
        <v>22</v>
      </c>
      <c r="FM16" s="1385">
        <v>40909</v>
      </c>
      <c r="FN16" s="624">
        <v>40909</v>
      </c>
      <c r="FO16" s="1457"/>
      <c r="FP16" s="1411">
        <v>40909</v>
      </c>
      <c r="FQ16" s="1458"/>
      <c r="FR16" s="75">
        <v>10450</v>
      </c>
      <c r="FS16" s="2355" t="s">
        <v>21</v>
      </c>
      <c r="FT16" s="2355"/>
      <c r="FU16" s="2355">
        <v>10242</v>
      </c>
      <c r="FV16" s="2355" t="s">
        <v>21</v>
      </c>
      <c r="FW16" s="2355" t="s">
        <v>21</v>
      </c>
      <c r="FX16" s="2355">
        <v>10242</v>
      </c>
      <c r="FY16" s="2355" t="s">
        <v>21</v>
      </c>
      <c r="FZ16" s="2355">
        <v>10242</v>
      </c>
      <c r="GA16" s="2355" t="s">
        <v>21</v>
      </c>
      <c r="GB16" s="2355" t="s">
        <v>21</v>
      </c>
      <c r="GC16" s="205">
        <v>406</v>
      </c>
      <c r="GD16" s="1385">
        <v>40909</v>
      </c>
      <c r="GE16" s="624">
        <v>40909</v>
      </c>
    </row>
    <row r="17" spans="1:187" ht="15" customHeight="1">
      <c r="A17" s="1457"/>
      <c r="B17" s="1411">
        <v>41275</v>
      </c>
      <c r="C17" s="1458"/>
      <c r="D17" s="75">
        <v>71417221</v>
      </c>
      <c r="E17" s="2355">
        <v>8044328</v>
      </c>
      <c r="F17" s="2355">
        <v>71929897</v>
      </c>
      <c r="G17" s="2355">
        <v>79774777</v>
      </c>
      <c r="H17" s="2355">
        <v>7962150</v>
      </c>
      <c r="I17" s="2355">
        <v>1466184</v>
      </c>
      <c r="J17" s="2355">
        <v>70346443</v>
      </c>
      <c r="K17" s="2355">
        <v>61034927</v>
      </c>
      <c r="L17" s="2355">
        <v>8669319</v>
      </c>
      <c r="M17" s="2355">
        <v>642195</v>
      </c>
      <c r="N17" s="2355">
        <v>8368355</v>
      </c>
      <c r="O17" s="2355">
        <v>2928483</v>
      </c>
      <c r="P17" s="1385">
        <v>41275</v>
      </c>
      <c r="Q17" s="624">
        <v>41275</v>
      </c>
      <c r="R17" s="1457"/>
      <c r="S17" s="1411">
        <v>41275</v>
      </c>
      <c r="T17" s="1458"/>
      <c r="U17" s="75">
        <v>471262</v>
      </c>
      <c r="V17" s="2355" t="s">
        <v>22</v>
      </c>
      <c r="W17" s="2355"/>
      <c r="X17" s="2355">
        <v>476423</v>
      </c>
      <c r="Y17" s="2355">
        <v>3668</v>
      </c>
      <c r="Z17" s="2355" t="s">
        <v>21</v>
      </c>
      <c r="AA17" s="2355">
        <v>472755</v>
      </c>
      <c r="AB17" s="2355">
        <v>472755</v>
      </c>
      <c r="AC17" s="2355" t="s">
        <v>21</v>
      </c>
      <c r="AD17" s="2355" t="s">
        <v>21</v>
      </c>
      <c r="AE17" s="2355">
        <v>47986</v>
      </c>
      <c r="AF17" s="2355">
        <v>1132</v>
      </c>
      <c r="AG17" s="1385">
        <v>41275</v>
      </c>
      <c r="AH17" s="624">
        <v>41275</v>
      </c>
      <c r="AI17" s="1457"/>
      <c r="AJ17" s="1411">
        <v>41275</v>
      </c>
      <c r="AK17" s="1458"/>
      <c r="AL17" s="75">
        <v>19008040</v>
      </c>
      <c r="AM17" s="2355" t="s">
        <v>22</v>
      </c>
      <c r="AN17" s="2355"/>
      <c r="AO17" s="2355">
        <v>18923540</v>
      </c>
      <c r="AP17" s="2355" t="s">
        <v>22</v>
      </c>
      <c r="AQ17" s="2355" t="s">
        <v>22</v>
      </c>
      <c r="AR17" s="2355">
        <v>18923540</v>
      </c>
      <c r="AS17" s="2355">
        <v>18923540</v>
      </c>
      <c r="AT17" s="2355" t="s">
        <v>22</v>
      </c>
      <c r="AU17" s="2355" t="s">
        <v>22</v>
      </c>
      <c r="AV17" s="2355">
        <v>85159</v>
      </c>
      <c r="AW17" s="2355">
        <v>12697</v>
      </c>
      <c r="AX17" s="1385">
        <v>41275</v>
      </c>
      <c r="AY17" s="624">
        <v>41275</v>
      </c>
      <c r="AZ17" s="1457"/>
      <c r="BA17" s="1411">
        <v>41275</v>
      </c>
      <c r="BB17" s="1458"/>
      <c r="BC17" s="75">
        <v>1504841</v>
      </c>
      <c r="BD17" s="2355" t="s">
        <v>22</v>
      </c>
      <c r="BE17" s="2355"/>
      <c r="BF17" s="2355">
        <v>1508765</v>
      </c>
      <c r="BG17" s="2355">
        <v>763057</v>
      </c>
      <c r="BH17" s="2355">
        <v>22468</v>
      </c>
      <c r="BI17" s="2355">
        <v>723240</v>
      </c>
      <c r="BJ17" s="2355">
        <v>539007</v>
      </c>
      <c r="BK17" s="2355">
        <v>136213</v>
      </c>
      <c r="BL17" s="2355">
        <v>48020</v>
      </c>
      <c r="BM17" s="2355">
        <v>2527</v>
      </c>
      <c r="BN17" s="2355">
        <v>86907</v>
      </c>
      <c r="BO17" s="1385">
        <v>41275</v>
      </c>
      <c r="BP17" s="624">
        <v>41275</v>
      </c>
      <c r="BQ17" s="1457"/>
      <c r="BR17" s="1411">
        <v>41275</v>
      </c>
      <c r="BS17" s="1458"/>
      <c r="BT17" s="75">
        <v>65763</v>
      </c>
      <c r="BU17" s="2355" t="s">
        <v>22</v>
      </c>
      <c r="BV17" s="2355"/>
      <c r="BW17" s="2355">
        <v>1216820</v>
      </c>
      <c r="BX17" s="2355">
        <v>852683</v>
      </c>
      <c r="BY17" s="2355">
        <v>18298</v>
      </c>
      <c r="BZ17" s="2355">
        <v>345839</v>
      </c>
      <c r="CA17" s="2355">
        <v>187441</v>
      </c>
      <c r="CB17" s="2355">
        <v>151309</v>
      </c>
      <c r="CC17" s="2355">
        <v>7089</v>
      </c>
      <c r="CD17" s="2355" t="s">
        <v>22</v>
      </c>
      <c r="CE17" s="2355" t="s">
        <v>22</v>
      </c>
      <c r="CF17" s="1385">
        <v>41275</v>
      </c>
      <c r="CG17" s="624">
        <v>41275</v>
      </c>
      <c r="CH17" s="1457"/>
      <c r="CI17" s="1411">
        <v>41275</v>
      </c>
      <c r="CJ17" s="1458"/>
      <c r="CK17" s="75">
        <v>1395468</v>
      </c>
      <c r="CL17" s="2355" t="s">
        <v>22</v>
      </c>
      <c r="CM17" s="2355"/>
      <c r="CN17" s="2355">
        <v>1410682</v>
      </c>
      <c r="CO17" s="2355">
        <v>864257</v>
      </c>
      <c r="CP17" s="2355" t="s">
        <v>21</v>
      </c>
      <c r="CQ17" s="2355">
        <v>546425</v>
      </c>
      <c r="CR17" s="2355">
        <v>546425</v>
      </c>
      <c r="CS17" s="2355" t="s">
        <v>21</v>
      </c>
      <c r="CT17" s="2355" t="s">
        <v>21</v>
      </c>
      <c r="CU17" s="2355">
        <v>20877</v>
      </c>
      <c r="CV17" s="2355">
        <v>227862</v>
      </c>
      <c r="CW17" s="1385">
        <v>41275</v>
      </c>
      <c r="CX17" s="624">
        <v>41275</v>
      </c>
      <c r="CY17" s="1457"/>
      <c r="CZ17" s="1411">
        <v>41275</v>
      </c>
      <c r="DA17" s="1458"/>
      <c r="DB17" s="75">
        <v>15014459</v>
      </c>
      <c r="DC17" s="2355">
        <v>8044328</v>
      </c>
      <c r="DD17" s="2355"/>
      <c r="DE17" s="2355">
        <v>15366664</v>
      </c>
      <c r="DF17" s="2355">
        <v>4645006</v>
      </c>
      <c r="DG17" s="2355">
        <v>582833</v>
      </c>
      <c r="DH17" s="2355">
        <v>10138825</v>
      </c>
      <c r="DI17" s="2355">
        <v>8259804</v>
      </c>
      <c r="DJ17" s="2355">
        <v>1792503</v>
      </c>
      <c r="DK17" s="2355">
        <v>86517</v>
      </c>
      <c r="DL17" s="2355">
        <v>7530627</v>
      </c>
      <c r="DM17" s="205">
        <v>2035336</v>
      </c>
      <c r="DN17" s="1385">
        <v>41275</v>
      </c>
      <c r="DO17" s="624">
        <v>41275</v>
      </c>
      <c r="DP17" s="1457"/>
      <c r="DQ17" s="1411">
        <v>41275</v>
      </c>
      <c r="DR17" s="1458"/>
      <c r="DS17" s="75">
        <v>368363</v>
      </c>
      <c r="DT17" s="2355">
        <v>153851</v>
      </c>
      <c r="DU17" s="2355"/>
      <c r="DV17" s="2355">
        <v>408986</v>
      </c>
      <c r="DW17" s="2355" t="s">
        <v>21</v>
      </c>
      <c r="DX17" s="2355" t="s">
        <v>21</v>
      </c>
      <c r="DY17" s="2355">
        <v>408986</v>
      </c>
      <c r="DZ17" s="2355">
        <v>408986</v>
      </c>
      <c r="EA17" s="2355" t="s">
        <v>21</v>
      </c>
      <c r="EB17" s="2355" t="s">
        <v>21</v>
      </c>
      <c r="EC17" s="2355">
        <v>112951</v>
      </c>
      <c r="ED17" s="205">
        <v>28232</v>
      </c>
      <c r="EE17" s="1385">
        <v>41275</v>
      </c>
      <c r="EF17" s="624">
        <v>41275</v>
      </c>
      <c r="EG17" s="1457"/>
      <c r="EH17" s="1411">
        <v>41275</v>
      </c>
      <c r="EI17" s="1458"/>
      <c r="EJ17" s="75" t="s">
        <v>21</v>
      </c>
      <c r="EK17" s="2355" t="s">
        <v>21</v>
      </c>
      <c r="EL17" s="2355"/>
      <c r="EM17" s="2355" t="s">
        <v>21</v>
      </c>
      <c r="EN17" s="2355" t="s">
        <v>21</v>
      </c>
      <c r="EO17" s="2355" t="s">
        <v>21</v>
      </c>
      <c r="EP17" s="2355" t="s">
        <v>21</v>
      </c>
      <c r="EQ17" s="2355" t="s">
        <v>21</v>
      </c>
      <c r="ER17" s="2355" t="s">
        <v>21</v>
      </c>
      <c r="ES17" s="2355" t="s">
        <v>21</v>
      </c>
      <c r="ET17" s="2355" t="s">
        <v>21</v>
      </c>
      <c r="EU17" s="205" t="s">
        <v>22</v>
      </c>
      <c r="EV17" s="1385">
        <v>41275</v>
      </c>
      <c r="EW17" s="624">
        <v>41275</v>
      </c>
      <c r="EX17" s="1457"/>
      <c r="EY17" s="1411">
        <v>41275</v>
      </c>
      <c r="EZ17" s="1458"/>
      <c r="FA17" s="75">
        <v>441149</v>
      </c>
      <c r="FB17" s="2355" t="s">
        <v>22</v>
      </c>
      <c r="FC17" s="2355"/>
      <c r="FD17" s="2355">
        <v>441149</v>
      </c>
      <c r="FE17" s="2355">
        <v>102697</v>
      </c>
      <c r="FF17" s="2355">
        <v>173752</v>
      </c>
      <c r="FG17" s="2355">
        <v>164700</v>
      </c>
      <c r="FH17" s="2355" t="s">
        <v>22</v>
      </c>
      <c r="FI17" s="2355">
        <v>123067</v>
      </c>
      <c r="FJ17" s="2355">
        <v>41633</v>
      </c>
      <c r="FK17" s="2355" t="s">
        <v>22</v>
      </c>
      <c r="FL17" s="205" t="s">
        <v>22</v>
      </c>
      <c r="FM17" s="1385">
        <v>41275</v>
      </c>
      <c r="FN17" s="624">
        <v>41275</v>
      </c>
      <c r="FO17" s="1457"/>
      <c r="FP17" s="1411">
        <v>41275</v>
      </c>
      <c r="FQ17" s="1458"/>
      <c r="FR17" s="75">
        <v>11680</v>
      </c>
      <c r="FS17" s="2355">
        <v>37528</v>
      </c>
      <c r="FT17" s="2355"/>
      <c r="FU17" s="2355">
        <v>49304</v>
      </c>
      <c r="FV17" s="2355" t="s">
        <v>21</v>
      </c>
      <c r="FW17" s="2355" t="s">
        <v>21</v>
      </c>
      <c r="FX17" s="2355">
        <v>49304</v>
      </c>
      <c r="FY17" s="2355">
        <v>37528</v>
      </c>
      <c r="FZ17" s="2355">
        <v>11776</v>
      </c>
      <c r="GA17" s="2355" t="s">
        <v>21</v>
      </c>
      <c r="GB17" s="2355" t="s">
        <v>21</v>
      </c>
      <c r="GC17" s="205">
        <v>310</v>
      </c>
      <c r="GD17" s="1385">
        <v>41275</v>
      </c>
      <c r="GE17" s="624">
        <v>41275</v>
      </c>
    </row>
    <row r="18" spans="1:187" ht="15" customHeight="1">
      <c r="A18" s="1457"/>
      <c r="B18" s="1411">
        <v>41640</v>
      </c>
      <c r="C18" s="1458"/>
      <c r="D18" s="75">
        <v>69414937</v>
      </c>
      <c r="E18" s="2355">
        <v>8100985</v>
      </c>
      <c r="F18" s="2355">
        <v>70548457</v>
      </c>
      <c r="G18" s="2355">
        <v>78460526</v>
      </c>
      <c r="H18" s="2355">
        <v>7844630</v>
      </c>
      <c r="I18" s="2355">
        <v>1741640</v>
      </c>
      <c r="J18" s="2355">
        <v>68874256</v>
      </c>
      <c r="K18" s="2355">
        <v>59934762</v>
      </c>
      <c r="L18" s="2355">
        <v>8363631</v>
      </c>
      <c r="M18" s="2355">
        <v>575864</v>
      </c>
      <c r="N18" s="2355">
        <v>8297846</v>
      </c>
      <c r="O18" s="2355">
        <v>2676918</v>
      </c>
      <c r="P18" s="1385">
        <v>41640</v>
      </c>
      <c r="Q18" s="624">
        <v>41640</v>
      </c>
      <c r="R18" s="1457"/>
      <c r="S18" s="1411">
        <v>41640</v>
      </c>
      <c r="T18" s="1458"/>
      <c r="U18" s="75">
        <v>384549</v>
      </c>
      <c r="V18" s="2355" t="s">
        <v>22</v>
      </c>
      <c r="W18" s="2355"/>
      <c r="X18" s="2355">
        <v>384927</v>
      </c>
      <c r="Y18" s="2355">
        <v>3062</v>
      </c>
      <c r="Z18" s="2355" t="s">
        <v>21</v>
      </c>
      <c r="AA18" s="2355">
        <v>381865</v>
      </c>
      <c r="AB18" s="2355">
        <v>381865</v>
      </c>
      <c r="AC18" s="2355" t="s">
        <v>21</v>
      </c>
      <c r="AD18" s="2355" t="s">
        <v>21</v>
      </c>
      <c r="AE18" s="2355">
        <v>47699</v>
      </c>
      <c r="AF18" s="2355">
        <v>534</v>
      </c>
      <c r="AG18" s="1385">
        <v>41640</v>
      </c>
      <c r="AH18" s="624">
        <v>41640</v>
      </c>
      <c r="AI18" s="1457"/>
      <c r="AJ18" s="1411">
        <v>41640</v>
      </c>
      <c r="AK18" s="1458"/>
      <c r="AL18" s="75">
        <v>17824795</v>
      </c>
      <c r="AM18" s="2355" t="s">
        <v>22</v>
      </c>
      <c r="AN18" s="2355"/>
      <c r="AO18" s="2355">
        <v>17769819</v>
      </c>
      <c r="AP18" s="2355" t="s">
        <v>22</v>
      </c>
      <c r="AQ18" s="2355" t="s">
        <v>22</v>
      </c>
      <c r="AR18" s="2355">
        <v>17769819</v>
      </c>
      <c r="AS18" s="2355">
        <v>17769819</v>
      </c>
      <c r="AT18" s="2355" t="s">
        <v>22</v>
      </c>
      <c r="AU18" s="2355" t="s">
        <v>22</v>
      </c>
      <c r="AV18" s="2355">
        <v>59167</v>
      </c>
      <c r="AW18" s="2355">
        <v>5055</v>
      </c>
      <c r="AX18" s="1385">
        <v>41640</v>
      </c>
      <c r="AY18" s="624">
        <v>41640</v>
      </c>
      <c r="AZ18" s="1457"/>
      <c r="BA18" s="1411">
        <v>41640</v>
      </c>
      <c r="BB18" s="1458"/>
      <c r="BC18" s="75">
        <v>1436586</v>
      </c>
      <c r="BD18" s="2355" t="s">
        <v>22</v>
      </c>
      <c r="BE18" s="2355"/>
      <c r="BF18" s="2355">
        <v>1440551</v>
      </c>
      <c r="BG18" s="2355">
        <v>699611</v>
      </c>
      <c r="BH18" s="2355">
        <v>17776</v>
      </c>
      <c r="BI18" s="2355">
        <v>723164</v>
      </c>
      <c r="BJ18" s="2355">
        <v>540723</v>
      </c>
      <c r="BK18" s="2355">
        <v>136380</v>
      </c>
      <c r="BL18" s="2355">
        <v>46061</v>
      </c>
      <c r="BM18" s="2355">
        <v>2391</v>
      </c>
      <c r="BN18" s="2355">
        <v>84570</v>
      </c>
      <c r="BO18" s="1385">
        <v>41640</v>
      </c>
      <c r="BP18" s="624">
        <v>41640</v>
      </c>
      <c r="BQ18" s="1457"/>
      <c r="BR18" s="1411">
        <v>41640</v>
      </c>
      <c r="BS18" s="1458"/>
      <c r="BT18" s="75">
        <v>59763</v>
      </c>
      <c r="BU18" s="2355" t="s">
        <v>22</v>
      </c>
      <c r="BV18" s="2355"/>
      <c r="BW18" s="2355">
        <v>1142193</v>
      </c>
      <c r="BX18" s="2355">
        <v>799713</v>
      </c>
      <c r="BY18" s="2355">
        <v>17035</v>
      </c>
      <c r="BZ18" s="2355">
        <v>325445</v>
      </c>
      <c r="CA18" s="2355">
        <v>180055</v>
      </c>
      <c r="CB18" s="2355">
        <v>140844</v>
      </c>
      <c r="CC18" s="2355">
        <v>4546</v>
      </c>
      <c r="CD18" s="2355" t="s">
        <v>22</v>
      </c>
      <c r="CE18" s="2355" t="s">
        <v>22</v>
      </c>
      <c r="CF18" s="1385">
        <v>41640</v>
      </c>
      <c r="CG18" s="624">
        <v>41640</v>
      </c>
      <c r="CH18" s="1457"/>
      <c r="CI18" s="1411">
        <v>41640</v>
      </c>
      <c r="CJ18" s="1458"/>
      <c r="CK18" s="75">
        <v>1437367</v>
      </c>
      <c r="CL18" s="2355" t="s">
        <v>22</v>
      </c>
      <c r="CM18" s="2355"/>
      <c r="CN18" s="2355">
        <v>1457640</v>
      </c>
      <c r="CO18" s="2355">
        <v>893769</v>
      </c>
      <c r="CP18" s="2355" t="s">
        <v>21</v>
      </c>
      <c r="CQ18" s="2355">
        <v>563871</v>
      </c>
      <c r="CR18" s="2355">
        <v>563871</v>
      </c>
      <c r="CS18" s="2355" t="s">
        <v>21</v>
      </c>
      <c r="CT18" s="2355" t="s">
        <v>21</v>
      </c>
      <c r="CU18" s="2355">
        <v>5118</v>
      </c>
      <c r="CV18" s="2355">
        <v>202469</v>
      </c>
      <c r="CW18" s="1385">
        <v>41640</v>
      </c>
      <c r="CX18" s="624">
        <v>41640</v>
      </c>
      <c r="CY18" s="1457"/>
      <c r="CZ18" s="1411">
        <v>41640</v>
      </c>
      <c r="DA18" s="1458"/>
      <c r="DB18" s="75">
        <v>14452717</v>
      </c>
      <c r="DC18" s="2355">
        <v>8100985</v>
      </c>
      <c r="DD18" s="2355"/>
      <c r="DE18" s="2355">
        <v>15339130</v>
      </c>
      <c r="DF18" s="2355">
        <v>4621233</v>
      </c>
      <c r="DG18" s="2355">
        <v>552694</v>
      </c>
      <c r="DH18" s="2355">
        <v>10165203</v>
      </c>
      <c r="DI18" s="2355">
        <v>8263331</v>
      </c>
      <c r="DJ18" s="2355">
        <v>1842348</v>
      </c>
      <c r="DK18" s="2355">
        <v>59527</v>
      </c>
      <c r="DL18" s="2355">
        <v>7517958</v>
      </c>
      <c r="DM18" s="205">
        <v>1708048</v>
      </c>
      <c r="DN18" s="1385">
        <v>41640</v>
      </c>
      <c r="DO18" s="624">
        <v>41640</v>
      </c>
      <c r="DP18" s="1457"/>
      <c r="DQ18" s="1411">
        <v>41640</v>
      </c>
      <c r="DR18" s="1458"/>
      <c r="DS18" s="75">
        <v>333954</v>
      </c>
      <c r="DT18" s="2355">
        <v>162995</v>
      </c>
      <c r="DU18" s="2355"/>
      <c r="DV18" s="2355">
        <v>378608</v>
      </c>
      <c r="DW18" s="2355" t="s">
        <v>21</v>
      </c>
      <c r="DX18" s="2355" t="s">
        <v>21</v>
      </c>
      <c r="DY18" s="2355">
        <v>378608</v>
      </c>
      <c r="DZ18" s="2355">
        <v>378608</v>
      </c>
      <c r="EA18" s="2355" t="s">
        <v>21</v>
      </c>
      <c r="EB18" s="2355" t="s">
        <v>21</v>
      </c>
      <c r="EC18" s="2355">
        <v>114116</v>
      </c>
      <c r="ED18" s="205">
        <v>32456</v>
      </c>
      <c r="EE18" s="1385">
        <v>41640</v>
      </c>
      <c r="EF18" s="624">
        <v>41640</v>
      </c>
      <c r="EG18" s="1457"/>
      <c r="EH18" s="1411">
        <v>41640</v>
      </c>
      <c r="EI18" s="1458"/>
      <c r="EJ18" s="75" t="s">
        <v>21</v>
      </c>
      <c r="EK18" s="2355" t="s">
        <v>21</v>
      </c>
      <c r="EL18" s="2355"/>
      <c r="EM18" s="2355" t="s">
        <v>21</v>
      </c>
      <c r="EN18" s="2355" t="s">
        <v>21</v>
      </c>
      <c r="EO18" s="2355" t="s">
        <v>21</v>
      </c>
      <c r="EP18" s="2355" t="s">
        <v>21</v>
      </c>
      <c r="EQ18" s="2355" t="s">
        <v>21</v>
      </c>
      <c r="ER18" s="2355" t="s">
        <v>21</v>
      </c>
      <c r="ES18" s="2355" t="s">
        <v>21</v>
      </c>
      <c r="ET18" s="2355" t="s">
        <v>21</v>
      </c>
      <c r="EU18" s="205" t="s">
        <v>22</v>
      </c>
      <c r="EV18" s="1385">
        <v>41640</v>
      </c>
      <c r="EW18" s="624">
        <v>41640</v>
      </c>
      <c r="EX18" s="1457"/>
      <c r="EY18" s="1411">
        <v>41640</v>
      </c>
      <c r="EZ18" s="1458"/>
      <c r="FA18" s="75">
        <v>408586</v>
      </c>
      <c r="FB18" s="2355" t="s">
        <v>22</v>
      </c>
      <c r="FC18" s="2355"/>
      <c r="FD18" s="2355">
        <v>408586</v>
      </c>
      <c r="FE18" s="2355">
        <v>98165</v>
      </c>
      <c r="FF18" s="2355">
        <v>164204</v>
      </c>
      <c r="FG18" s="2355">
        <v>146217</v>
      </c>
      <c r="FH18" s="2355" t="s">
        <v>22</v>
      </c>
      <c r="FI18" s="2355">
        <v>121496</v>
      </c>
      <c r="FJ18" s="2355">
        <v>24721</v>
      </c>
      <c r="FK18" s="2355" t="s">
        <v>22</v>
      </c>
      <c r="FL18" s="205" t="s">
        <v>22</v>
      </c>
      <c r="FM18" s="1385">
        <v>41640</v>
      </c>
      <c r="FN18" s="624">
        <v>41640</v>
      </c>
      <c r="FO18" s="1457"/>
      <c r="FP18" s="1411">
        <v>41640</v>
      </c>
      <c r="FQ18" s="1458"/>
      <c r="FR18" s="75">
        <v>23124</v>
      </c>
      <c r="FS18" s="2355">
        <v>41357</v>
      </c>
      <c r="FT18" s="2355"/>
      <c r="FU18" s="2355">
        <v>64381</v>
      </c>
      <c r="FV18" s="2355" t="s">
        <v>21</v>
      </c>
      <c r="FW18" s="2355" t="s">
        <v>21</v>
      </c>
      <c r="FX18" s="2355">
        <v>64381</v>
      </c>
      <c r="FY18" s="2355">
        <v>53976</v>
      </c>
      <c r="FZ18" s="2355">
        <v>10405</v>
      </c>
      <c r="GA18" s="2355" t="s">
        <v>21</v>
      </c>
      <c r="GB18" s="2355" t="s">
        <v>21</v>
      </c>
      <c r="GC18" s="205">
        <v>412</v>
      </c>
      <c r="GD18" s="1385">
        <v>41640</v>
      </c>
      <c r="GE18" s="624">
        <v>41640</v>
      </c>
    </row>
    <row r="19" spans="1:187" ht="15" customHeight="1">
      <c r="A19" s="1457"/>
      <c r="B19" s="1411">
        <v>42005</v>
      </c>
      <c r="C19" s="1458"/>
      <c r="D19" s="75">
        <v>71624554</v>
      </c>
      <c r="E19" s="2355">
        <v>8015423</v>
      </c>
      <c r="F19" s="2355">
        <v>72756925</v>
      </c>
      <c r="G19" s="2355">
        <v>80605715</v>
      </c>
      <c r="H19" s="2355">
        <v>7602957</v>
      </c>
      <c r="I19" s="2355">
        <v>1938612</v>
      </c>
      <c r="J19" s="2355">
        <v>71064146</v>
      </c>
      <c r="K19" s="2355">
        <v>62281164</v>
      </c>
      <c r="L19" s="2355">
        <v>8249554</v>
      </c>
      <c r="M19" s="2355">
        <v>533430</v>
      </c>
      <c r="N19" s="2355">
        <v>8212235</v>
      </c>
      <c r="O19" s="2355">
        <v>2476496</v>
      </c>
      <c r="P19" s="1385">
        <v>42005</v>
      </c>
      <c r="Q19" s="624">
        <v>42005</v>
      </c>
      <c r="R19" s="1457"/>
      <c r="S19" s="1411">
        <v>42005</v>
      </c>
      <c r="T19" s="1458"/>
      <c r="U19" s="75">
        <v>304393</v>
      </c>
      <c r="V19" s="2355" t="s">
        <v>22</v>
      </c>
      <c r="W19" s="2355"/>
      <c r="X19" s="2355">
        <v>283122</v>
      </c>
      <c r="Y19" s="2355">
        <v>3173</v>
      </c>
      <c r="Z19" s="2355" t="s">
        <v>21</v>
      </c>
      <c r="AA19" s="2355">
        <v>279949</v>
      </c>
      <c r="AB19" s="2355">
        <v>279949</v>
      </c>
      <c r="AC19" s="2355" t="s">
        <v>21</v>
      </c>
      <c r="AD19" s="2355" t="s">
        <v>21</v>
      </c>
      <c r="AE19" s="2355">
        <v>41143</v>
      </c>
      <c r="AF19" s="2355">
        <v>22172</v>
      </c>
      <c r="AG19" s="1385">
        <v>42005</v>
      </c>
      <c r="AH19" s="624">
        <v>42005</v>
      </c>
      <c r="AI19" s="1457"/>
      <c r="AJ19" s="1411">
        <v>42005</v>
      </c>
      <c r="AK19" s="1458"/>
      <c r="AL19" s="75">
        <v>18406670</v>
      </c>
      <c r="AM19" s="2355" t="s">
        <v>22</v>
      </c>
      <c r="AN19" s="2355"/>
      <c r="AO19" s="2355">
        <v>18321040</v>
      </c>
      <c r="AP19" s="2355" t="s">
        <v>22</v>
      </c>
      <c r="AQ19" s="2355" t="s">
        <v>22</v>
      </c>
      <c r="AR19" s="2355">
        <v>18321040</v>
      </c>
      <c r="AS19" s="2355">
        <v>18321040</v>
      </c>
      <c r="AT19" s="2355" t="s">
        <v>22</v>
      </c>
      <c r="AU19" s="2355" t="s">
        <v>22</v>
      </c>
      <c r="AV19" s="2355">
        <v>78353</v>
      </c>
      <c r="AW19" s="2355">
        <v>12332</v>
      </c>
      <c r="AX19" s="1385">
        <v>42005</v>
      </c>
      <c r="AY19" s="624">
        <v>42005</v>
      </c>
      <c r="AZ19" s="1457"/>
      <c r="BA19" s="1411">
        <v>42005</v>
      </c>
      <c r="BB19" s="1458"/>
      <c r="BC19" s="75">
        <v>1226266</v>
      </c>
      <c r="BD19" s="2355" t="s">
        <v>22</v>
      </c>
      <c r="BE19" s="2355"/>
      <c r="BF19" s="2355">
        <v>1233070</v>
      </c>
      <c r="BG19" s="2355">
        <v>564463</v>
      </c>
      <c r="BH19" s="2355">
        <v>11701</v>
      </c>
      <c r="BI19" s="2355">
        <v>656906</v>
      </c>
      <c r="BJ19" s="2355">
        <v>498596</v>
      </c>
      <c r="BK19" s="2355">
        <v>125512</v>
      </c>
      <c r="BL19" s="2355">
        <v>32798</v>
      </c>
      <c r="BM19" s="2355">
        <v>1112</v>
      </c>
      <c r="BN19" s="2355">
        <v>67932</v>
      </c>
      <c r="BO19" s="1385">
        <v>42005</v>
      </c>
      <c r="BP19" s="624">
        <v>42005</v>
      </c>
      <c r="BQ19" s="1457"/>
      <c r="BR19" s="1411">
        <v>42005</v>
      </c>
      <c r="BS19" s="1458"/>
      <c r="BT19" s="75">
        <v>85704</v>
      </c>
      <c r="BU19" s="2355" t="s">
        <v>22</v>
      </c>
      <c r="BV19" s="2355"/>
      <c r="BW19" s="2355">
        <v>1147871</v>
      </c>
      <c r="BX19" s="2355">
        <v>807702</v>
      </c>
      <c r="BY19" s="2355" t="s">
        <v>21</v>
      </c>
      <c r="BZ19" s="2355">
        <v>340169</v>
      </c>
      <c r="CA19" s="2355">
        <v>211539</v>
      </c>
      <c r="CB19" s="2355">
        <v>126943</v>
      </c>
      <c r="CC19" s="2355">
        <v>1687</v>
      </c>
      <c r="CD19" s="2355" t="s">
        <v>22</v>
      </c>
      <c r="CE19" s="2355" t="s">
        <v>22</v>
      </c>
      <c r="CF19" s="1385">
        <v>42005</v>
      </c>
      <c r="CG19" s="624">
        <v>42005</v>
      </c>
      <c r="CH19" s="1457"/>
      <c r="CI19" s="1411">
        <v>42005</v>
      </c>
      <c r="CJ19" s="1458"/>
      <c r="CK19" s="75">
        <v>1509811</v>
      </c>
      <c r="CL19" s="2355" t="s">
        <v>22</v>
      </c>
      <c r="CM19" s="2355"/>
      <c r="CN19" s="2355">
        <v>1488149</v>
      </c>
      <c r="CO19" s="2355">
        <v>894896</v>
      </c>
      <c r="CP19" s="2355" t="s">
        <v>21</v>
      </c>
      <c r="CQ19" s="2355">
        <v>593253</v>
      </c>
      <c r="CR19" s="2355">
        <v>593253</v>
      </c>
      <c r="CS19" s="2355" t="s">
        <v>21</v>
      </c>
      <c r="CT19" s="2355" t="s">
        <v>21</v>
      </c>
      <c r="CU19" s="2355">
        <v>12544</v>
      </c>
      <c r="CV19" s="2355">
        <v>211590</v>
      </c>
      <c r="CW19" s="1385">
        <v>42005</v>
      </c>
      <c r="CX19" s="624">
        <v>42005</v>
      </c>
      <c r="CY19" s="1457"/>
      <c r="CZ19" s="1411">
        <v>42005</v>
      </c>
      <c r="DA19" s="1458"/>
      <c r="DB19" s="75">
        <v>14443013</v>
      </c>
      <c r="DC19" s="2355">
        <v>8015423</v>
      </c>
      <c r="DD19" s="2355"/>
      <c r="DE19" s="2355">
        <v>15190595</v>
      </c>
      <c r="DF19" s="2355">
        <v>4593936</v>
      </c>
      <c r="DG19" s="2355">
        <v>554120</v>
      </c>
      <c r="DH19" s="2355">
        <v>10042539</v>
      </c>
      <c r="DI19" s="2355">
        <v>8199757</v>
      </c>
      <c r="DJ19" s="2355">
        <v>1780839</v>
      </c>
      <c r="DK19" s="2355">
        <v>61945</v>
      </c>
      <c r="DL19" s="2355">
        <v>7439338</v>
      </c>
      <c r="DM19" s="205">
        <v>1548750</v>
      </c>
      <c r="DN19" s="1385">
        <v>42005</v>
      </c>
      <c r="DO19" s="624">
        <v>42005</v>
      </c>
      <c r="DP19" s="1457"/>
      <c r="DQ19" s="1411">
        <v>42005</v>
      </c>
      <c r="DR19" s="1458"/>
      <c r="DS19" s="75">
        <v>336018</v>
      </c>
      <c r="DT19" s="2355">
        <v>155439</v>
      </c>
      <c r="DU19" s="2355"/>
      <c r="DV19" s="2355">
        <v>383643</v>
      </c>
      <c r="DW19" s="2355" t="s">
        <v>21</v>
      </c>
      <c r="DX19" s="2355" t="s">
        <v>21</v>
      </c>
      <c r="DY19" s="2355">
        <v>383643</v>
      </c>
      <c r="DZ19" s="2355">
        <v>383643</v>
      </c>
      <c r="EA19" s="2355" t="s">
        <v>21</v>
      </c>
      <c r="EB19" s="2355" t="s">
        <v>21</v>
      </c>
      <c r="EC19" s="2355">
        <v>108985</v>
      </c>
      <c r="ED19" s="205">
        <v>31287</v>
      </c>
      <c r="EE19" s="1385">
        <v>42005</v>
      </c>
      <c r="EF19" s="624">
        <v>42005</v>
      </c>
      <c r="EG19" s="1457"/>
      <c r="EH19" s="1411">
        <v>42005</v>
      </c>
      <c r="EI19" s="1458"/>
      <c r="EJ19" s="75" t="s">
        <v>21</v>
      </c>
      <c r="EK19" s="2355" t="s">
        <v>21</v>
      </c>
      <c r="EL19" s="2355"/>
      <c r="EM19" s="2355" t="s">
        <v>21</v>
      </c>
      <c r="EN19" s="2355" t="s">
        <v>21</v>
      </c>
      <c r="EO19" s="2355" t="s">
        <v>21</v>
      </c>
      <c r="EP19" s="2355" t="s">
        <v>21</v>
      </c>
      <c r="EQ19" s="2355" t="s">
        <v>21</v>
      </c>
      <c r="ER19" s="2355" t="s">
        <v>21</v>
      </c>
      <c r="ES19" s="2355" t="s">
        <v>21</v>
      </c>
      <c r="ET19" s="2355" t="s">
        <v>21</v>
      </c>
      <c r="EU19" s="205" t="s">
        <v>22</v>
      </c>
      <c r="EV19" s="1385">
        <v>42005</v>
      </c>
      <c r="EW19" s="624">
        <v>42005</v>
      </c>
      <c r="EX19" s="1457"/>
      <c r="EY19" s="1411">
        <v>42005</v>
      </c>
      <c r="EZ19" s="1458"/>
      <c r="FA19" s="75">
        <v>405879</v>
      </c>
      <c r="FB19" s="2355" t="s">
        <v>22</v>
      </c>
      <c r="FC19" s="2355"/>
      <c r="FD19" s="2355">
        <v>405879</v>
      </c>
      <c r="FE19" s="2355">
        <v>80814</v>
      </c>
      <c r="FF19" s="2355">
        <v>171864</v>
      </c>
      <c r="FG19" s="2355">
        <v>153201</v>
      </c>
      <c r="FH19" s="2355" t="s">
        <v>22</v>
      </c>
      <c r="FI19" s="2355">
        <v>120637</v>
      </c>
      <c r="FJ19" s="2355">
        <v>32564</v>
      </c>
      <c r="FK19" s="2355" t="s">
        <v>22</v>
      </c>
      <c r="FL19" s="205" t="s">
        <v>22</v>
      </c>
      <c r="FM19" s="1385">
        <v>42005</v>
      </c>
      <c r="FN19" s="624">
        <v>42005</v>
      </c>
      <c r="FO19" s="1457"/>
      <c r="FP19" s="1411">
        <v>42005</v>
      </c>
      <c r="FQ19" s="1458"/>
      <c r="FR19" s="75">
        <v>35957</v>
      </c>
      <c r="FS19" s="2355">
        <v>37534</v>
      </c>
      <c r="FT19" s="2355"/>
      <c r="FU19" s="2355">
        <v>73575</v>
      </c>
      <c r="FV19" s="2355" t="s">
        <v>21</v>
      </c>
      <c r="FW19" s="2355" t="s">
        <v>21</v>
      </c>
      <c r="FX19" s="2355">
        <v>73575</v>
      </c>
      <c r="FY19" s="2355">
        <v>61872</v>
      </c>
      <c r="FZ19" s="2355">
        <v>11703</v>
      </c>
      <c r="GA19" s="2355" t="s">
        <v>21</v>
      </c>
      <c r="GB19" s="2355" t="s">
        <v>21</v>
      </c>
      <c r="GC19" s="205">
        <v>328</v>
      </c>
      <c r="GD19" s="1385">
        <v>42005</v>
      </c>
      <c r="GE19" s="624">
        <v>42005</v>
      </c>
    </row>
    <row r="20" spans="1:187" ht="7.5" customHeight="1">
      <c r="A20" s="1457"/>
      <c r="B20" s="1252"/>
      <c r="C20" s="1458"/>
      <c r="D20" s="947"/>
      <c r="E20" s="625"/>
      <c r="F20" s="625"/>
      <c r="G20" s="625"/>
      <c r="H20" s="625"/>
      <c r="I20" s="625"/>
      <c r="J20" s="625"/>
      <c r="K20" s="625"/>
      <c r="L20" s="625"/>
      <c r="M20" s="625"/>
      <c r="N20" s="625"/>
      <c r="O20" s="625"/>
      <c r="P20" s="1386"/>
      <c r="Q20" s="486"/>
      <c r="R20" s="1457"/>
      <c r="S20" s="1252"/>
      <c r="T20" s="1458"/>
      <c r="U20" s="947"/>
      <c r="V20" s="625"/>
      <c r="W20" s="625"/>
      <c r="X20" s="625"/>
      <c r="Y20" s="625"/>
      <c r="Z20" s="625"/>
      <c r="AA20" s="625"/>
      <c r="AB20" s="625"/>
      <c r="AC20" s="625"/>
      <c r="AD20" s="625"/>
      <c r="AE20" s="625"/>
      <c r="AF20" s="625"/>
      <c r="AG20" s="1386"/>
      <c r="AH20" s="486"/>
      <c r="AI20" s="1457"/>
      <c r="AJ20" s="1252"/>
      <c r="AK20" s="1458"/>
      <c r="AL20" s="947"/>
      <c r="AM20" s="625"/>
      <c r="AN20" s="625"/>
      <c r="AO20" s="625"/>
      <c r="AP20" s="625"/>
      <c r="AQ20" s="625"/>
      <c r="AR20" s="625"/>
      <c r="AS20" s="625"/>
      <c r="AT20" s="625"/>
      <c r="AU20" s="625"/>
      <c r="AV20" s="625"/>
      <c r="AW20" s="625"/>
      <c r="AX20" s="1386"/>
      <c r="AY20" s="486"/>
      <c r="AZ20" s="1457"/>
      <c r="BA20" s="1252"/>
      <c r="BB20" s="1458"/>
      <c r="BC20" s="947"/>
      <c r="BD20" s="625"/>
      <c r="BE20" s="625"/>
      <c r="BF20" s="625"/>
      <c r="BG20" s="625"/>
      <c r="BH20" s="625"/>
      <c r="BI20" s="625"/>
      <c r="BJ20" s="625"/>
      <c r="BK20" s="625"/>
      <c r="BL20" s="625"/>
      <c r="BM20" s="625"/>
      <c r="BN20" s="625"/>
      <c r="BO20" s="1386"/>
      <c r="BP20" s="486"/>
      <c r="BQ20" s="1457"/>
      <c r="BR20" s="1252"/>
      <c r="BS20" s="1458"/>
      <c r="BT20" s="947"/>
      <c r="BU20" s="625"/>
      <c r="BV20" s="625"/>
      <c r="BW20" s="625"/>
      <c r="BX20" s="625"/>
      <c r="BY20" s="625"/>
      <c r="BZ20" s="625"/>
      <c r="CA20" s="625"/>
      <c r="CB20" s="625"/>
      <c r="CC20" s="625"/>
      <c r="CD20" s="625"/>
      <c r="CE20" s="625"/>
      <c r="CF20" s="1386"/>
      <c r="CG20" s="486"/>
      <c r="CH20" s="1457"/>
      <c r="CI20" s="1252"/>
      <c r="CJ20" s="1458"/>
      <c r="CK20" s="947"/>
      <c r="CL20" s="625"/>
      <c r="CM20" s="625"/>
      <c r="CN20" s="625"/>
      <c r="CO20" s="625"/>
      <c r="CP20" s="625"/>
      <c r="CQ20" s="625"/>
      <c r="CR20" s="625"/>
      <c r="CS20" s="625"/>
      <c r="CT20" s="625"/>
      <c r="CU20" s="625"/>
      <c r="CV20" s="625"/>
      <c r="CW20" s="1386"/>
      <c r="CX20" s="486"/>
      <c r="CY20" s="1457"/>
      <c r="CZ20" s="1252"/>
      <c r="DA20" s="1458"/>
      <c r="DB20" s="947"/>
      <c r="DC20" s="625"/>
      <c r="DD20" s="625"/>
      <c r="DE20" s="625"/>
      <c r="DF20" s="625"/>
      <c r="DG20" s="625"/>
      <c r="DH20" s="625"/>
      <c r="DI20" s="625"/>
      <c r="DJ20" s="625"/>
      <c r="DK20" s="625"/>
      <c r="DL20" s="625"/>
      <c r="DM20" s="625"/>
      <c r="DN20" s="1386"/>
      <c r="DO20" s="486"/>
      <c r="DP20" s="1457"/>
      <c r="DQ20" s="1252"/>
      <c r="DR20" s="1458"/>
      <c r="DS20" s="947"/>
      <c r="DT20" s="625"/>
      <c r="DU20" s="625"/>
      <c r="DV20" s="625"/>
      <c r="DW20" s="625"/>
      <c r="DX20" s="625"/>
      <c r="DY20" s="625"/>
      <c r="DZ20" s="625"/>
      <c r="EA20" s="625"/>
      <c r="EB20" s="625"/>
      <c r="EC20" s="625"/>
      <c r="ED20" s="625"/>
      <c r="EE20" s="1386"/>
      <c r="EF20" s="486"/>
      <c r="EG20" s="1457"/>
      <c r="EH20" s="1252"/>
      <c r="EI20" s="1458"/>
      <c r="EJ20" s="947"/>
      <c r="EK20" s="625"/>
      <c r="EL20" s="625"/>
      <c r="EM20" s="625"/>
      <c r="EN20" s="625"/>
      <c r="EO20" s="625"/>
      <c r="EP20" s="625"/>
      <c r="EQ20" s="625"/>
      <c r="ER20" s="625"/>
      <c r="ES20" s="625"/>
      <c r="ET20" s="625"/>
      <c r="EU20" s="625"/>
      <c r="EV20" s="1386"/>
      <c r="EW20" s="486"/>
      <c r="EX20" s="1457"/>
      <c r="EY20" s="1252"/>
      <c r="EZ20" s="1458"/>
      <c r="FA20" s="947"/>
      <c r="FB20" s="625"/>
      <c r="FC20" s="625"/>
      <c r="FD20" s="625"/>
      <c r="FE20" s="625"/>
      <c r="FF20" s="625"/>
      <c r="FG20" s="625"/>
      <c r="FH20" s="625"/>
      <c r="FI20" s="625"/>
      <c r="FJ20" s="625"/>
      <c r="FK20" s="625"/>
      <c r="FL20" s="625"/>
      <c r="FM20" s="1386"/>
      <c r="FN20" s="486"/>
      <c r="FO20" s="1457"/>
      <c r="FP20" s="1252"/>
      <c r="FQ20" s="1458"/>
      <c r="FR20" s="947"/>
      <c r="FS20" s="625"/>
      <c r="FT20" s="625"/>
      <c r="FU20" s="625"/>
      <c r="FV20" s="625"/>
      <c r="FW20" s="625"/>
      <c r="FX20" s="625"/>
      <c r="FY20" s="625"/>
      <c r="FZ20" s="625"/>
      <c r="GA20" s="625"/>
      <c r="GB20" s="625"/>
      <c r="GC20" s="625"/>
      <c r="GD20" s="1386"/>
      <c r="GE20" s="486"/>
    </row>
    <row r="21" spans="1:187" ht="15" customHeight="1">
      <c r="A21" s="1415">
        <v>41365</v>
      </c>
      <c r="B21" s="1045">
        <v>41365</v>
      </c>
      <c r="C21" s="1443">
        <v>41365</v>
      </c>
      <c r="D21" s="82">
        <v>71922650</v>
      </c>
      <c r="E21" s="2356">
        <v>8084645</v>
      </c>
      <c r="F21" s="2356">
        <v>72912977</v>
      </c>
      <c r="G21" s="2356">
        <v>80801809</v>
      </c>
      <c r="H21" s="2356">
        <v>7973664</v>
      </c>
      <c r="I21" s="2356">
        <v>1701516</v>
      </c>
      <c r="J21" s="2356">
        <v>71126628</v>
      </c>
      <c r="K21" s="2356">
        <v>61777797</v>
      </c>
      <c r="L21" s="2356">
        <v>8728080</v>
      </c>
      <c r="M21" s="2356">
        <v>620749</v>
      </c>
      <c r="N21" s="2356">
        <v>8330029</v>
      </c>
      <c r="O21" s="2356">
        <v>2764792</v>
      </c>
      <c r="P21" s="1387">
        <v>41365</v>
      </c>
      <c r="Q21" s="628">
        <v>41365</v>
      </c>
      <c r="R21" s="1415">
        <v>41365</v>
      </c>
      <c r="S21" s="1045">
        <v>41365</v>
      </c>
      <c r="T21" s="1443">
        <v>41365</v>
      </c>
      <c r="U21" s="82">
        <v>398893</v>
      </c>
      <c r="V21" s="2356" t="s">
        <v>22</v>
      </c>
      <c r="W21" s="2356"/>
      <c r="X21" s="2356">
        <v>401977</v>
      </c>
      <c r="Y21" s="2356">
        <v>3430</v>
      </c>
      <c r="Z21" s="2356" t="s">
        <v>21</v>
      </c>
      <c r="AA21" s="2356">
        <v>398547</v>
      </c>
      <c r="AB21" s="2356">
        <v>398547</v>
      </c>
      <c r="AC21" s="2356" t="s">
        <v>21</v>
      </c>
      <c r="AD21" s="2356" t="s">
        <v>21</v>
      </c>
      <c r="AE21" s="2356">
        <v>46827</v>
      </c>
      <c r="AF21" s="2356">
        <v>670</v>
      </c>
      <c r="AG21" s="1387">
        <v>41365</v>
      </c>
      <c r="AH21" s="628">
        <v>41365</v>
      </c>
      <c r="AI21" s="1415">
        <v>41365</v>
      </c>
      <c r="AJ21" s="1045">
        <v>41365</v>
      </c>
      <c r="AK21" s="1443">
        <v>41365</v>
      </c>
      <c r="AL21" s="82">
        <v>19325746</v>
      </c>
      <c r="AM21" s="2356" t="s">
        <v>22</v>
      </c>
      <c r="AN21" s="2356"/>
      <c r="AO21" s="2356">
        <v>19243290</v>
      </c>
      <c r="AP21" s="2356" t="s">
        <v>22</v>
      </c>
      <c r="AQ21" s="2356" t="s">
        <v>22</v>
      </c>
      <c r="AR21" s="2356">
        <v>19243290</v>
      </c>
      <c r="AS21" s="2356">
        <v>19243290</v>
      </c>
      <c r="AT21" s="2356" t="s">
        <v>22</v>
      </c>
      <c r="AU21" s="2356" t="s">
        <v>22</v>
      </c>
      <c r="AV21" s="2356">
        <v>80529</v>
      </c>
      <c r="AW21" s="2356">
        <v>18372</v>
      </c>
      <c r="AX21" s="1387">
        <v>41365</v>
      </c>
      <c r="AY21" s="628">
        <v>41365</v>
      </c>
      <c r="AZ21" s="1415">
        <v>41365</v>
      </c>
      <c r="BA21" s="1045">
        <v>41365</v>
      </c>
      <c r="BB21" s="1443">
        <v>41365</v>
      </c>
      <c r="BC21" s="82">
        <v>1480865</v>
      </c>
      <c r="BD21" s="2356" t="s">
        <v>22</v>
      </c>
      <c r="BE21" s="2356"/>
      <c r="BF21" s="2356">
        <v>1483719</v>
      </c>
      <c r="BG21" s="2356">
        <v>753761</v>
      </c>
      <c r="BH21" s="2356">
        <v>21312</v>
      </c>
      <c r="BI21" s="2356">
        <v>708646</v>
      </c>
      <c r="BJ21" s="2356">
        <v>527066</v>
      </c>
      <c r="BK21" s="2356">
        <v>135646</v>
      </c>
      <c r="BL21" s="2356">
        <v>45934</v>
      </c>
      <c r="BM21" s="2356">
        <v>2546</v>
      </c>
      <c r="BN21" s="2356">
        <v>86305</v>
      </c>
      <c r="BO21" s="1387">
        <v>41365</v>
      </c>
      <c r="BP21" s="628">
        <v>41365</v>
      </c>
      <c r="BQ21" s="1415">
        <v>41365</v>
      </c>
      <c r="BR21" s="1045">
        <v>41365</v>
      </c>
      <c r="BS21" s="1443">
        <v>41365</v>
      </c>
      <c r="BT21" s="82">
        <v>63241</v>
      </c>
      <c r="BU21" s="2356" t="s">
        <v>22</v>
      </c>
      <c r="BV21" s="2356"/>
      <c r="BW21" s="2356">
        <v>1205911</v>
      </c>
      <c r="BX21" s="2356">
        <v>844116</v>
      </c>
      <c r="BY21" s="2356">
        <v>18838</v>
      </c>
      <c r="BZ21" s="2356">
        <v>342957</v>
      </c>
      <c r="CA21" s="2356">
        <v>188101</v>
      </c>
      <c r="CB21" s="2356">
        <v>147622</v>
      </c>
      <c r="CC21" s="2356">
        <v>7234</v>
      </c>
      <c r="CD21" s="2356" t="s">
        <v>22</v>
      </c>
      <c r="CE21" s="2356" t="s">
        <v>22</v>
      </c>
      <c r="CF21" s="1387">
        <v>41365</v>
      </c>
      <c r="CG21" s="628">
        <v>41365</v>
      </c>
      <c r="CH21" s="1415">
        <v>41365</v>
      </c>
      <c r="CI21" s="1045">
        <v>41365</v>
      </c>
      <c r="CJ21" s="1443">
        <v>41365</v>
      </c>
      <c r="CK21" s="82">
        <v>1404088</v>
      </c>
      <c r="CL21" s="2356" t="s">
        <v>22</v>
      </c>
      <c r="CM21" s="2356"/>
      <c r="CN21" s="2356">
        <v>1445670</v>
      </c>
      <c r="CO21" s="2356">
        <v>889303</v>
      </c>
      <c r="CP21" s="2356" t="s">
        <v>21</v>
      </c>
      <c r="CQ21" s="2356">
        <v>556367</v>
      </c>
      <c r="CR21" s="2356">
        <v>556367</v>
      </c>
      <c r="CS21" s="2356" t="s">
        <v>21</v>
      </c>
      <c r="CT21" s="2356" t="s">
        <v>21</v>
      </c>
      <c r="CU21" s="2356">
        <v>5821</v>
      </c>
      <c r="CV21" s="2356">
        <v>168466</v>
      </c>
      <c r="CW21" s="1387">
        <v>41365</v>
      </c>
      <c r="CX21" s="628">
        <v>41365</v>
      </c>
      <c r="CY21" s="1415">
        <v>41365</v>
      </c>
      <c r="CZ21" s="1045">
        <v>41365</v>
      </c>
      <c r="DA21" s="1443">
        <v>41365</v>
      </c>
      <c r="DB21" s="82">
        <v>14839814</v>
      </c>
      <c r="DC21" s="2356">
        <v>8084645</v>
      </c>
      <c r="DD21" s="2356"/>
      <c r="DE21" s="2356">
        <v>15447642</v>
      </c>
      <c r="DF21" s="2356">
        <v>4628463</v>
      </c>
      <c r="DG21" s="2356">
        <v>593054</v>
      </c>
      <c r="DH21" s="2356">
        <v>10226125</v>
      </c>
      <c r="DI21" s="2356">
        <v>8306530</v>
      </c>
      <c r="DJ21" s="2356">
        <v>1828600</v>
      </c>
      <c r="DK21" s="2356">
        <v>90993</v>
      </c>
      <c r="DL21" s="2356">
        <v>7505955</v>
      </c>
      <c r="DM21" s="2356">
        <v>1828191</v>
      </c>
      <c r="DN21" s="1387">
        <v>41365</v>
      </c>
      <c r="DO21" s="628">
        <v>41365</v>
      </c>
      <c r="DP21" s="1415">
        <v>41365</v>
      </c>
      <c r="DQ21" s="1045">
        <v>41365</v>
      </c>
      <c r="DR21" s="1443">
        <v>41365</v>
      </c>
      <c r="DS21" s="82">
        <v>359291</v>
      </c>
      <c r="DT21" s="2356">
        <v>156716</v>
      </c>
      <c r="DU21" s="2356"/>
      <c r="DV21" s="2356">
        <v>398497</v>
      </c>
      <c r="DW21" s="2356" t="s">
        <v>21</v>
      </c>
      <c r="DX21" s="2356" t="s">
        <v>21</v>
      </c>
      <c r="DY21" s="2356">
        <v>398497</v>
      </c>
      <c r="DZ21" s="2356">
        <v>398497</v>
      </c>
      <c r="EA21" s="2356" t="s">
        <v>21</v>
      </c>
      <c r="EB21" s="2356" t="s">
        <v>21</v>
      </c>
      <c r="EC21" s="2356">
        <v>116859</v>
      </c>
      <c r="ED21" s="2356">
        <v>27614</v>
      </c>
      <c r="EE21" s="1387">
        <v>41365</v>
      </c>
      <c r="EF21" s="628">
        <v>41365</v>
      </c>
      <c r="EG21" s="1415">
        <v>41365</v>
      </c>
      <c r="EH21" s="1045">
        <v>41365</v>
      </c>
      <c r="EI21" s="1443">
        <v>41365</v>
      </c>
      <c r="EJ21" s="82" t="s">
        <v>21</v>
      </c>
      <c r="EK21" s="2356" t="s">
        <v>21</v>
      </c>
      <c r="EL21" s="2356"/>
      <c r="EM21" s="2356" t="s">
        <v>21</v>
      </c>
      <c r="EN21" s="2356" t="s">
        <v>21</v>
      </c>
      <c r="EO21" s="2356" t="s">
        <v>21</v>
      </c>
      <c r="EP21" s="2356" t="s">
        <v>21</v>
      </c>
      <c r="EQ21" s="2356" t="s">
        <v>21</v>
      </c>
      <c r="ER21" s="2356" t="s">
        <v>21</v>
      </c>
      <c r="ES21" s="2356" t="s">
        <v>21</v>
      </c>
      <c r="ET21" s="2356" t="s">
        <v>21</v>
      </c>
      <c r="EU21" s="2356" t="s">
        <v>22</v>
      </c>
      <c r="EV21" s="1387">
        <v>41365</v>
      </c>
      <c r="EW21" s="628">
        <v>41365</v>
      </c>
      <c r="EX21" s="1415">
        <v>41365</v>
      </c>
      <c r="EY21" s="1045">
        <v>41365</v>
      </c>
      <c r="EZ21" s="1443">
        <v>41365</v>
      </c>
      <c r="FA21" s="82">
        <v>441295</v>
      </c>
      <c r="FB21" s="2356" t="s">
        <v>22</v>
      </c>
      <c r="FC21" s="2356"/>
      <c r="FD21" s="2356">
        <v>441295</v>
      </c>
      <c r="FE21" s="2356">
        <v>99540</v>
      </c>
      <c r="FF21" s="2356">
        <v>175400</v>
      </c>
      <c r="FG21" s="2356">
        <v>166355</v>
      </c>
      <c r="FH21" s="2356" t="s">
        <v>22</v>
      </c>
      <c r="FI21" s="2356">
        <v>126547</v>
      </c>
      <c r="FJ21" s="2356">
        <v>39808</v>
      </c>
      <c r="FK21" s="2356" t="s">
        <v>22</v>
      </c>
      <c r="FL21" s="208" t="s">
        <v>22</v>
      </c>
      <c r="FM21" s="1387">
        <v>41365</v>
      </c>
      <c r="FN21" s="628">
        <v>41365</v>
      </c>
      <c r="FO21" s="1415">
        <v>41365</v>
      </c>
      <c r="FP21" s="1045">
        <v>41365</v>
      </c>
      <c r="FQ21" s="1443">
        <v>41365</v>
      </c>
      <c r="FR21" s="82">
        <v>14330</v>
      </c>
      <c r="FS21" s="2356">
        <v>40197</v>
      </c>
      <c r="FT21" s="2356"/>
      <c r="FU21" s="2356">
        <v>54226</v>
      </c>
      <c r="FV21" s="2356" t="s">
        <v>21</v>
      </c>
      <c r="FW21" s="2356" t="s">
        <v>21</v>
      </c>
      <c r="FX21" s="2356">
        <v>54226</v>
      </c>
      <c r="FY21" s="2356">
        <v>42966</v>
      </c>
      <c r="FZ21" s="2356">
        <v>11260</v>
      </c>
      <c r="GA21" s="2356" t="s">
        <v>21</v>
      </c>
      <c r="GB21" s="2356" t="s">
        <v>21</v>
      </c>
      <c r="GC21" s="208">
        <v>522</v>
      </c>
      <c r="GD21" s="1387">
        <v>41365</v>
      </c>
      <c r="GE21" s="628">
        <v>41365</v>
      </c>
    </row>
    <row r="22" spans="1:187" ht="15" customHeight="1">
      <c r="A22" s="1417"/>
      <c r="B22" s="1045">
        <v>41730</v>
      </c>
      <c r="C22" s="1459"/>
      <c r="D22" s="82">
        <v>69055856</v>
      </c>
      <c r="E22" s="2356">
        <v>8088874</v>
      </c>
      <c r="F22" s="2356">
        <v>70320069</v>
      </c>
      <c r="G22" s="2356">
        <v>78220744</v>
      </c>
      <c r="H22" s="2356">
        <v>7784453</v>
      </c>
      <c r="I22" s="2356">
        <v>1724770</v>
      </c>
      <c r="J22" s="2356">
        <v>68711521</v>
      </c>
      <c r="K22" s="2356">
        <v>59820917</v>
      </c>
      <c r="L22" s="2356">
        <v>8329315</v>
      </c>
      <c r="M22" s="2356">
        <v>561290</v>
      </c>
      <c r="N22" s="2356">
        <v>8253546</v>
      </c>
      <c r="O22" s="2356">
        <v>2466301</v>
      </c>
      <c r="P22" s="1387">
        <v>41730</v>
      </c>
      <c r="Q22" s="628">
        <v>41730</v>
      </c>
      <c r="R22" s="1417"/>
      <c r="S22" s="1045">
        <v>41730</v>
      </c>
      <c r="T22" s="1459"/>
      <c r="U22" s="82">
        <v>314539</v>
      </c>
      <c r="V22" s="2356" t="s">
        <v>22</v>
      </c>
      <c r="W22" s="2356"/>
      <c r="X22" s="2356">
        <v>314690</v>
      </c>
      <c r="Y22" s="2356">
        <v>2999</v>
      </c>
      <c r="Z22" s="2356" t="s">
        <v>21</v>
      </c>
      <c r="AA22" s="2356">
        <v>311691</v>
      </c>
      <c r="AB22" s="2356">
        <v>311691</v>
      </c>
      <c r="AC22" s="2356" t="s">
        <v>21</v>
      </c>
      <c r="AD22" s="2356" t="s">
        <v>21</v>
      </c>
      <c r="AE22" s="2356">
        <v>47554</v>
      </c>
      <c r="AF22" s="2356">
        <v>834</v>
      </c>
      <c r="AG22" s="1387">
        <v>41730</v>
      </c>
      <c r="AH22" s="628">
        <v>41730</v>
      </c>
      <c r="AI22" s="1417"/>
      <c r="AJ22" s="1045">
        <v>41730</v>
      </c>
      <c r="AK22" s="1459"/>
      <c r="AL22" s="82">
        <v>17400049</v>
      </c>
      <c r="AM22" s="2356" t="s">
        <v>22</v>
      </c>
      <c r="AN22" s="2356"/>
      <c r="AO22" s="2356">
        <v>17355010</v>
      </c>
      <c r="AP22" s="2356" t="s">
        <v>22</v>
      </c>
      <c r="AQ22" s="2356" t="s">
        <v>22</v>
      </c>
      <c r="AR22" s="2356">
        <v>17355010</v>
      </c>
      <c r="AS22" s="2356">
        <v>17355010</v>
      </c>
      <c r="AT22" s="2356" t="s">
        <v>22</v>
      </c>
      <c r="AU22" s="2356" t="s">
        <v>22</v>
      </c>
      <c r="AV22" s="2356">
        <v>53779</v>
      </c>
      <c r="AW22" s="2356">
        <v>6172</v>
      </c>
      <c r="AX22" s="1387">
        <v>41730</v>
      </c>
      <c r="AY22" s="628">
        <v>41730</v>
      </c>
      <c r="AZ22" s="1417"/>
      <c r="BA22" s="1045">
        <v>41730</v>
      </c>
      <c r="BB22" s="1459"/>
      <c r="BC22" s="82">
        <v>1388848</v>
      </c>
      <c r="BD22" s="2356" t="s">
        <v>22</v>
      </c>
      <c r="BE22" s="2356"/>
      <c r="BF22" s="2356">
        <v>1396052</v>
      </c>
      <c r="BG22" s="2356">
        <v>659192</v>
      </c>
      <c r="BH22" s="2356">
        <v>14413</v>
      </c>
      <c r="BI22" s="2356">
        <v>722447</v>
      </c>
      <c r="BJ22" s="2356">
        <v>541923</v>
      </c>
      <c r="BK22" s="2356">
        <v>136714</v>
      </c>
      <c r="BL22" s="2356">
        <v>43810</v>
      </c>
      <c r="BM22" s="2356">
        <v>2046</v>
      </c>
      <c r="BN22" s="2356">
        <v>71354</v>
      </c>
      <c r="BO22" s="1387">
        <v>41730</v>
      </c>
      <c r="BP22" s="628">
        <v>41730</v>
      </c>
      <c r="BQ22" s="1417"/>
      <c r="BR22" s="1045">
        <v>41730</v>
      </c>
      <c r="BS22" s="1459"/>
      <c r="BT22" s="82">
        <v>66376</v>
      </c>
      <c r="BU22" s="2356" t="s">
        <v>22</v>
      </c>
      <c r="BV22" s="2356"/>
      <c r="BW22" s="2356">
        <v>1171667</v>
      </c>
      <c r="BX22" s="2356">
        <v>826230</v>
      </c>
      <c r="BY22" s="2356">
        <v>12226</v>
      </c>
      <c r="BZ22" s="2356">
        <v>333211</v>
      </c>
      <c r="CA22" s="2356">
        <v>192170</v>
      </c>
      <c r="CB22" s="2356">
        <v>138241</v>
      </c>
      <c r="CC22" s="2356">
        <v>2800</v>
      </c>
      <c r="CD22" s="2356" t="s">
        <v>22</v>
      </c>
      <c r="CE22" s="2356" t="s">
        <v>22</v>
      </c>
      <c r="CF22" s="1387">
        <v>41730</v>
      </c>
      <c r="CG22" s="628">
        <v>41730</v>
      </c>
      <c r="CH22" s="1417"/>
      <c r="CI22" s="1045">
        <v>41730</v>
      </c>
      <c r="CJ22" s="1459"/>
      <c r="CK22" s="82">
        <v>1411114</v>
      </c>
      <c r="CL22" s="2356" t="s">
        <v>22</v>
      </c>
      <c r="CM22" s="2356"/>
      <c r="CN22" s="2356">
        <v>1429302</v>
      </c>
      <c r="CO22" s="2356">
        <v>866416</v>
      </c>
      <c r="CP22" s="2356" t="s">
        <v>21</v>
      </c>
      <c r="CQ22" s="2356">
        <v>562886</v>
      </c>
      <c r="CR22" s="2356">
        <v>562886</v>
      </c>
      <c r="CS22" s="2356" t="s">
        <v>21</v>
      </c>
      <c r="CT22" s="2356" t="s">
        <v>21</v>
      </c>
      <c r="CU22" s="2356">
        <v>5412</v>
      </c>
      <c r="CV22" s="2356">
        <v>144865</v>
      </c>
      <c r="CW22" s="1387">
        <v>41730</v>
      </c>
      <c r="CX22" s="628">
        <v>41730</v>
      </c>
      <c r="CY22" s="1417"/>
      <c r="CZ22" s="1045">
        <v>41730</v>
      </c>
      <c r="DA22" s="1459"/>
      <c r="DB22" s="82">
        <v>14489305</v>
      </c>
      <c r="DC22" s="2356">
        <v>8088874</v>
      </c>
      <c r="DD22" s="2356"/>
      <c r="DE22" s="2356">
        <v>15266507</v>
      </c>
      <c r="DF22" s="2356">
        <v>4620287</v>
      </c>
      <c r="DG22" s="2356">
        <v>533434</v>
      </c>
      <c r="DH22" s="2356">
        <v>10112785</v>
      </c>
      <c r="DI22" s="2356">
        <v>8250634</v>
      </c>
      <c r="DJ22" s="2356">
        <v>1816605</v>
      </c>
      <c r="DK22" s="2356">
        <v>45547</v>
      </c>
      <c r="DL22" s="2356">
        <v>7513295</v>
      </c>
      <c r="DM22" s="2356">
        <v>1619822</v>
      </c>
      <c r="DN22" s="1387">
        <v>41730</v>
      </c>
      <c r="DO22" s="628">
        <v>41730</v>
      </c>
      <c r="DP22" s="1417"/>
      <c r="DQ22" s="1045">
        <v>41730</v>
      </c>
      <c r="DR22" s="1459"/>
      <c r="DS22" s="82">
        <v>342540</v>
      </c>
      <c r="DT22" s="2356">
        <v>159823</v>
      </c>
      <c r="DU22" s="2356"/>
      <c r="DV22" s="2356">
        <v>383663</v>
      </c>
      <c r="DW22" s="2356" t="s">
        <v>21</v>
      </c>
      <c r="DX22" s="2356" t="s">
        <v>21</v>
      </c>
      <c r="DY22" s="2356">
        <v>383663</v>
      </c>
      <c r="DZ22" s="2356">
        <v>383663</v>
      </c>
      <c r="EA22" s="2356" t="s">
        <v>21</v>
      </c>
      <c r="EB22" s="2356" t="s">
        <v>21</v>
      </c>
      <c r="EC22" s="2356">
        <v>111288</v>
      </c>
      <c r="ED22" s="2356">
        <v>35024</v>
      </c>
      <c r="EE22" s="1387">
        <v>41730</v>
      </c>
      <c r="EF22" s="628">
        <v>41730</v>
      </c>
      <c r="EG22" s="1417"/>
      <c r="EH22" s="1045">
        <v>41730</v>
      </c>
      <c r="EI22" s="1459"/>
      <c r="EJ22" s="82" t="s">
        <v>21</v>
      </c>
      <c r="EK22" s="2356" t="s">
        <v>21</v>
      </c>
      <c r="EL22" s="2356"/>
      <c r="EM22" s="2356" t="s">
        <v>21</v>
      </c>
      <c r="EN22" s="2356" t="s">
        <v>21</v>
      </c>
      <c r="EO22" s="2356" t="s">
        <v>21</v>
      </c>
      <c r="EP22" s="2356" t="s">
        <v>21</v>
      </c>
      <c r="EQ22" s="2356" t="s">
        <v>21</v>
      </c>
      <c r="ER22" s="2356" t="s">
        <v>21</v>
      </c>
      <c r="ES22" s="2356" t="s">
        <v>21</v>
      </c>
      <c r="ET22" s="2356" t="s">
        <v>21</v>
      </c>
      <c r="EU22" s="2356" t="s">
        <v>22</v>
      </c>
      <c r="EV22" s="1387">
        <v>41730</v>
      </c>
      <c r="EW22" s="628">
        <v>41730</v>
      </c>
      <c r="EX22" s="1417"/>
      <c r="EY22" s="1045">
        <v>41730</v>
      </c>
      <c r="EZ22" s="1459"/>
      <c r="FA22" s="82">
        <v>394625</v>
      </c>
      <c r="FB22" s="2356" t="s">
        <v>22</v>
      </c>
      <c r="FC22" s="2356"/>
      <c r="FD22" s="2356">
        <v>394625</v>
      </c>
      <c r="FE22" s="2356">
        <v>93516</v>
      </c>
      <c r="FF22" s="2356">
        <v>164498</v>
      </c>
      <c r="FG22" s="2356">
        <v>136611</v>
      </c>
      <c r="FH22" s="2356" t="s">
        <v>22</v>
      </c>
      <c r="FI22" s="2356">
        <v>117736</v>
      </c>
      <c r="FJ22" s="2356">
        <v>18875</v>
      </c>
      <c r="FK22" s="2356" t="s">
        <v>22</v>
      </c>
      <c r="FL22" s="208" t="s">
        <v>22</v>
      </c>
      <c r="FM22" s="1387">
        <v>41730</v>
      </c>
      <c r="FN22" s="628">
        <v>41730</v>
      </c>
      <c r="FO22" s="1417"/>
      <c r="FP22" s="1045">
        <v>41730</v>
      </c>
      <c r="FQ22" s="1459"/>
      <c r="FR22" s="82">
        <v>26696</v>
      </c>
      <c r="FS22" s="2356">
        <v>38046</v>
      </c>
      <c r="FT22" s="2356"/>
      <c r="FU22" s="2356">
        <v>64883</v>
      </c>
      <c r="FV22" s="2356" t="s">
        <v>21</v>
      </c>
      <c r="FW22" s="2356" t="s">
        <v>21</v>
      </c>
      <c r="FX22" s="2356">
        <v>64883</v>
      </c>
      <c r="FY22" s="2356">
        <v>54159</v>
      </c>
      <c r="FZ22" s="2356">
        <v>10724</v>
      </c>
      <c r="GA22" s="2356" t="s">
        <v>21</v>
      </c>
      <c r="GB22" s="2356" t="s">
        <v>21</v>
      </c>
      <c r="GC22" s="208">
        <v>383</v>
      </c>
      <c r="GD22" s="1387">
        <v>41730</v>
      </c>
      <c r="GE22" s="628">
        <v>41730</v>
      </c>
    </row>
    <row r="23" spans="1:187" ht="7.5" customHeight="1">
      <c r="A23" s="1417"/>
      <c r="B23" s="1049"/>
      <c r="C23" s="1459"/>
      <c r="D23" s="82"/>
      <c r="E23" s="2356"/>
      <c r="F23" s="2356"/>
      <c r="G23" s="2356"/>
      <c r="H23" s="2356"/>
      <c r="I23" s="2356"/>
      <c r="J23" s="2356"/>
      <c r="K23" s="2356"/>
      <c r="L23" s="2356"/>
      <c r="M23" s="2356"/>
      <c r="N23" s="2356"/>
      <c r="O23" s="2356"/>
      <c r="P23" s="1460"/>
      <c r="Q23" s="74"/>
      <c r="R23" s="1417"/>
      <c r="S23" s="1049"/>
      <c r="T23" s="1459"/>
      <c r="U23" s="82"/>
      <c r="V23" s="2356"/>
      <c r="W23" s="2356"/>
      <c r="X23" s="2356"/>
      <c r="Y23" s="2356"/>
      <c r="Z23" s="2356"/>
      <c r="AA23" s="2356"/>
      <c r="AB23" s="2356"/>
      <c r="AC23" s="2356"/>
      <c r="AD23" s="2356"/>
      <c r="AE23" s="2356"/>
      <c r="AF23" s="2356"/>
      <c r="AG23" s="1460"/>
      <c r="AH23" s="74"/>
      <c r="AI23" s="1417"/>
      <c r="AJ23" s="1049"/>
      <c r="AK23" s="1459"/>
      <c r="AL23" s="82"/>
      <c r="AM23" s="2356"/>
      <c r="AN23" s="2356"/>
      <c r="AO23" s="2356"/>
      <c r="AP23" s="2356"/>
      <c r="AQ23" s="2356"/>
      <c r="AR23" s="2356"/>
      <c r="AS23" s="2356"/>
      <c r="AT23" s="2356"/>
      <c r="AU23" s="2356"/>
      <c r="AV23" s="2356"/>
      <c r="AW23" s="2356"/>
      <c r="AX23" s="1460"/>
      <c r="AY23" s="74"/>
      <c r="AZ23" s="1417"/>
      <c r="BA23" s="1049"/>
      <c r="BB23" s="1459"/>
      <c r="BC23" s="82"/>
      <c r="BD23" s="2356"/>
      <c r="BE23" s="2356"/>
      <c r="BF23" s="2356"/>
      <c r="BG23" s="2356"/>
      <c r="BH23" s="2356"/>
      <c r="BI23" s="2356"/>
      <c r="BJ23" s="2356"/>
      <c r="BK23" s="2356"/>
      <c r="BL23" s="2356"/>
      <c r="BM23" s="2356"/>
      <c r="BN23" s="2356"/>
      <c r="BO23" s="1460"/>
      <c r="BP23" s="74"/>
      <c r="BQ23" s="1417"/>
      <c r="BR23" s="1049"/>
      <c r="BS23" s="1459"/>
      <c r="BT23" s="82"/>
      <c r="BU23" s="2356"/>
      <c r="BV23" s="2356"/>
      <c r="BW23" s="2356"/>
      <c r="BX23" s="2356"/>
      <c r="BY23" s="2356"/>
      <c r="BZ23" s="2356"/>
      <c r="CA23" s="2356"/>
      <c r="CB23" s="2356"/>
      <c r="CC23" s="2356"/>
      <c r="CD23" s="2356"/>
      <c r="CE23" s="2356"/>
      <c r="CF23" s="1460"/>
      <c r="CG23" s="74"/>
      <c r="CH23" s="1417"/>
      <c r="CI23" s="1049"/>
      <c r="CJ23" s="1459"/>
      <c r="CK23" s="82"/>
      <c r="CL23" s="2356"/>
      <c r="CM23" s="2356"/>
      <c r="CN23" s="2356"/>
      <c r="CO23" s="2356"/>
      <c r="CP23" s="2356"/>
      <c r="CQ23" s="2356"/>
      <c r="CR23" s="2356"/>
      <c r="CS23" s="2356"/>
      <c r="CT23" s="2356"/>
      <c r="CU23" s="2356"/>
      <c r="CV23" s="2356"/>
      <c r="CW23" s="1460"/>
      <c r="CX23" s="74"/>
      <c r="CY23" s="1417"/>
      <c r="CZ23" s="1049"/>
      <c r="DA23" s="1459"/>
      <c r="DB23" s="82"/>
      <c r="DC23" s="2356"/>
      <c r="DD23" s="2356"/>
      <c r="DE23" s="2356"/>
      <c r="DF23" s="2356"/>
      <c r="DG23" s="2356"/>
      <c r="DH23" s="2356"/>
      <c r="DI23" s="2356"/>
      <c r="DJ23" s="2356"/>
      <c r="DK23" s="2356"/>
      <c r="DL23" s="2356"/>
      <c r="DM23" s="2356"/>
      <c r="DN23" s="1460"/>
      <c r="DO23" s="74"/>
      <c r="DP23" s="1417"/>
      <c r="DQ23" s="1049"/>
      <c r="DR23" s="1459"/>
      <c r="DS23" s="82"/>
      <c r="DT23" s="2356"/>
      <c r="DU23" s="2356"/>
      <c r="DV23" s="2356"/>
      <c r="DW23" s="2356"/>
      <c r="DX23" s="2356"/>
      <c r="DY23" s="2356"/>
      <c r="DZ23" s="2356"/>
      <c r="EA23" s="2356"/>
      <c r="EB23" s="2356"/>
      <c r="EC23" s="2356"/>
      <c r="ED23" s="2356"/>
      <c r="EE23" s="1460"/>
      <c r="EF23" s="74"/>
      <c r="EG23" s="1417"/>
      <c r="EH23" s="1049"/>
      <c r="EI23" s="1459"/>
      <c r="EJ23" s="82"/>
      <c r="EK23" s="2356"/>
      <c r="EL23" s="2356"/>
      <c r="EM23" s="2356"/>
      <c r="EN23" s="2356"/>
      <c r="EO23" s="2356"/>
      <c r="EP23" s="2356"/>
      <c r="EQ23" s="2356"/>
      <c r="ER23" s="2356"/>
      <c r="ES23" s="2356"/>
      <c r="ET23" s="2356"/>
      <c r="EU23" s="2356"/>
      <c r="EV23" s="1460"/>
      <c r="EW23" s="74"/>
      <c r="EX23" s="1417"/>
      <c r="EY23" s="1049"/>
      <c r="EZ23" s="1459"/>
      <c r="FA23" s="82"/>
      <c r="FB23" s="2356"/>
      <c r="FC23" s="2356"/>
      <c r="FD23" s="2356"/>
      <c r="FE23" s="2356"/>
      <c r="FF23" s="2356"/>
      <c r="FG23" s="2356"/>
      <c r="FH23" s="2356"/>
      <c r="FI23" s="2356"/>
      <c r="FJ23" s="2356"/>
      <c r="FK23" s="2356"/>
      <c r="FL23" s="2356"/>
      <c r="FM23" s="1460"/>
      <c r="FN23" s="74"/>
      <c r="FO23" s="1417"/>
      <c r="FP23" s="1049"/>
      <c r="FQ23" s="1459"/>
      <c r="FR23" s="82"/>
      <c r="FS23" s="2356"/>
      <c r="FT23" s="2356"/>
      <c r="FU23" s="2356"/>
      <c r="FV23" s="2356"/>
      <c r="FW23" s="2356"/>
      <c r="FX23" s="2356"/>
      <c r="FY23" s="2356"/>
      <c r="FZ23" s="2356"/>
      <c r="GA23" s="2356"/>
      <c r="GB23" s="2356"/>
      <c r="GC23" s="2356"/>
      <c r="GD23" s="1460"/>
      <c r="GE23" s="74"/>
    </row>
    <row r="24" spans="1:187" ht="15" customHeight="1">
      <c r="A24" s="1419" t="s">
        <v>777</v>
      </c>
      <c r="B24" s="1051" t="s">
        <v>23</v>
      </c>
      <c r="C24" s="1420" t="s">
        <v>167</v>
      </c>
      <c r="D24" s="82">
        <v>18052939</v>
      </c>
      <c r="E24" s="2356">
        <v>1994727</v>
      </c>
      <c r="F24" s="2356">
        <v>18626662</v>
      </c>
      <c r="G24" s="2356">
        <v>20578971</v>
      </c>
      <c r="H24" s="2356">
        <v>1969334</v>
      </c>
      <c r="I24" s="2356">
        <v>482867</v>
      </c>
      <c r="J24" s="2356">
        <v>18126769</v>
      </c>
      <c r="K24" s="2356">
        <v>15853308</v>
      </c>
      <c r="L24" s="2356">
        <v>2137259</v>
      </c>
      <c r="M24" s="2356">
        <v>136202</v>
      </c>
      <c r="N24" s="2356">
        <v>2026006</v>
      </c>
      <c r="O24" s="2356">
        <v>2466301</v>
      </c>
      <c r="P24" s="1388" t="s">
        <v>25</v>
      </c>
      <c r="Q24" s="632" t="s">
        <v>778</v>
      </c>
      <c r="R24" s="1419" t="s">
        <v>777</v>
      </c>
      <c r="S24" s="1051" t="s">
        <v>23</v>
      </c>
      <c r="T24" s="1420" t="s">
        <v>167</v>
      </c>
      <c r="U24" s="82">
        <v>1032</v>
      </c>
      <c r="V24" s="2356" t="s">
        <v>22</v>
      </c>
      <c r="W24" s="2356"/>
      <c r="X24" s="2356">
        <v>1089</v>
      </c>
      <c r="Y24" s="2356">
        <v>1066</v>
      </c>
      <c r="Z24" s="2356" t="s">
        <v>21</v>
      </c>
      <c r="AA24" s="2356">
        <v>23</v>
      </c>
      <c r="AB24" s="2356">
        <v>23</v>
      </c>
      <c r="AC24" s="2356" t="s">
        <v>21</v>
      </c>
      <c r="AD24" s="2356" t="s">
        <v>21</v>
      </c>
      <c r="AE24" s="2356">
        <v>11427</v>
      </c>
      <c r="AF24" s="2356">
        <v>834</v>
      </c>
      <c r="AG24" s="1388" t="s">
        <v>25</v>
      </c>
      <c r="AH24" s="632" t="s">
        <v>778</v>
      </c>
      <c r="AI24" s="1419" t="s">
        <v>777</v>
      </c>
      <c r="AJ24" s="1051" t="s">
        <v>23</v>
      </c>
      <c r="AK24" s="1420" t="s">
        <v>167</v>
      </c>
      <c r="AL24" s="82">
        <v>4625935</v>
      </c>
      <c r="AM24" s="2356" t="s">
        <v>22</v>
      </c>
      <c r="AN24" s="2356"/>
      <c r="AO24" s="2356">
        <v>4611876</v>
      </c>
      <c r="AP24" s="2356" t="s">
        <v>22</v>
      </c>
      <c r="AQ24" s="2356" t="s">
        <v>22</v>
      </c>
      <c r="AR24" s="2356">
        <v>4611876</v>
      </c>
      <c r="AS24" s="2356">
        <v>4611876</v>
      </c>
      <c r="AT24" s="2356" t="s">
        <v>22</v>
      </c>
      <c r="AU24" s="2356" t="s">
        <v>22</v>
      </c>
      <c r="AV24" s="2356">
        <v>12942</v>
      </c>
      <c r="AW24" s="2356">
        <v>6172</v>
      </c>
      <c r="AX24" s="1388" t="s">
        <v>25</v>
      </c>
      <c r="AY24" s="632" t="s">
        <v>778</v>
      </c>
      <c r="AZ24" s="1419" t="s">
        <v>777</v>
      </c>
      <c r="BA24" s="1051" t="s">
        <v>23</v>
      </c>
      <c r="BB24" s="1420" t="s">
        <v>167</v>
      </c>
      <c r="BC24" s="82">
        <v>343324</v>
      </c>
      <c r="BD24" s="2356" t="s">
        <v>22</v>
      </c>
      <c r="BE24" s="2356"/>
      <c r="BF24" s="2356">
        <v>348635</v>
      </c>
      <c r="BG24" s="2356">
        <v>162520</v>
      </c>
      <c r="BH24" s="2356">
        <v>2447</v>
      </c>
      <c r="BI24" s="2356">
        <v>183668</v>
      </c>
      <c r="BJ24" s="2356">
        <v>137537</v>
      </c>
      <c r="BK24" s="2356">
        <v>37122</v>
      </c>
      <c r="BL24" s="2356">
        <v>9009</v>
      </c>
      <c r="BM24" s="2356">
        <v>369</v>
      </c>
      <c r="BN24" s="2356">
        <v>71354</v>
      </c>
      <c r="BO24" s="1388" t="s">
        <v>25</v>
      </c>
      <c r="BP24" s="632" t="s">
        <v>778</v>
      </c>
      <c r="BQ24" s="1419" t="s">
        <v>777</v>
      </c>
      <c r="BR24" s="1051" t="s">
        <v>23</v>
      </c>
      <c r="BS24" s="1420" t="s">
        <v>167</v>
      </c>
      <c r="BT24" s="82">
        <v>22717</v>
      </c>
      <c r="BU24" s="2356" t="s">
        <v>22</v>
      </c>
      <c r="BV24" s="2356"/>
      <c r="BW24" s="2356">
        <v>307012</v>
      </c>
      <c r="BX24" s="2356">
        <v>224531</v>
      </c>
      <c r="BY24" s="2356" t="s">
        <v>21</v>
      </c>
      <c r="BZ24" s="2356">
        <v>82481</v>
      </c>
      <c r="CA24" s="2356">
        <v>50756</v>
      </c>
      <c r="CB24" s="2356">
        <v>31321</v>
      </c>
      <c r="CC24" s="2356">
        <v>404</v>
      </c>
      <c r="CD24" s="2356" t="s">
        <v>22</v>
      </c>
      <c r="CE24" s="2356" t="s">
        <v>22</v>
      </c>
      <c r="CF24" s="1388" t="s">
        <v>25</v>
      </c>
      <c r="CG24" s="632" t="s">
        <v>778</v>
      </c>
      <c r="CH24" s="1419" t="s">
        <v>777</v>
      </c>
      <c r="CI24" s="1051" t="s">
        <v>23</v>
      </c>
      <c r="CJ24" s="1420" t="s">
        <v>167</v>
      </c>
      <c r="CK24" s="82">
        <v>297844</v>
      </c>
      <c r="CL24" s="2356" t="s">
        <v>22</v>
      </c>
      <c r="CM24" s="2356"/>
      <c r="CN24" s="2356">
        <v>354437</v>
      </c>
      <c r="CO24" s="2356">
        <v>195527</v>
      </c>
      <c r="CP24" s="2356" t="s">
        <v>21</v>
      </c>
      <c r="CQ24" s="2356">
        <v>158910</v>
      </c>
      <c r="CR24" s="2356">
        <v>158910</v>
      </c>
      <c r="CS24" s="2356" t="s">
        <v>21</v>
      </c>
      <c r="CT24" s="2356" t="s">
        <v>21</v>
      </c>
      <c r="CU24" s="2356">
        <v>1011</v>
      </c>
      <c r="CV24" s="2356">
        <v>144865</v>
      </c>
      <c r="CW24" s="1388" t="s">
        <v>25</v>
      </c>
      <c r="CX24" s="632" t="s">
        <v>778</v>
      </c>
      <c r="CY24" s="1419" t="s">
        <v>777</v>
      </c>
      <c r="CZ24" s="1051" t="s">
        <v>23</v>
      </c>
      <c r="DA24" s="1420" t="s">
        <v>167</v>
      </c>
      <c r="DB24" s="82">
        <v>3574743</v>
      </c>
      <c r="DC24" s="2356">
        <v>1994727</v>
      </c>
      <c r="DD24" s="2356"/>
      <c r="DE24" s="2356">
        <v>3819207</v>
      </c>
      <c r="DF24" s="2356">
        <v>1186100</v>
      </c>
      <c r="DG24" s="2356">
        <v>132301</v>
      </c>
      <c r="DH24" s="2356">
        <v>2500806</v>
      </c>
      <c r="DI24" s="2356">
        <v>2054407</v>
      </c>
      <c r="DJ24" s="2356">
        <v>436901</v>
      </c>
      <c r="DK24" s="2356">
        <v>9499</v>
      </c>
      <c r="DL24" s="2356">
        <v>1847308</v>
      </c>
      <c r="DM24" s="2356">
        <v>1619822</v>
      </c>
      <c r="DN24" s="1388" t="s">
        <v>25</v>
      </c>
      <c r="DO24" s="632" t="s">
        <v>778</v>
      </c>
      <c r="DP24" s="1419" t="s">
        <v>777</v>
      </c>
      <c r="DQ24" s="1051" t="s">
        <v>23</v>
      </c>
      <c r="DR24" s="1420" t="s">
        <v>167</v>
      </c>
      <c r="DS24" s="82">
        <v>87839</v>
      </c>
      <c r="DT24" s="2356">
        <v>38598</v>
      </c>
      <c r="DU24" s="2356"/>
      <c r="DV24" s="2356">
        <v>100066</v>
      </c>
      <c r="DW24" s="2356" t="s">
        <v>21</v>
      </c>
      <c r="DX24" s="2356" t="s">
        <v>21</v>
      </c>
      <c r="DY24" s="2356">
        <v>100066</v>
      </c>
      <c r="DZ24" s="2356">
        <v>100066</v>
      </c>
      <c r="EA24" s="2356" t="s">
        <v>21</v>
      </c>
      <c r="EB24" s="2356" t="s">
        <v>21</v>
      </c>
      <c r="EC24" s="2356">
        <v>23802</v>
      </c>
      <c r="ED24" s="2356">
        <v>35024</v>
      </c>
      <c r="EE24" s="1388" t="s">
        <v>25</v>
      </c>
      <c r="EF24" s="632" t="s">
        <v>778</v>
      </c>
      <c r="EG24" s="1419" t="s">
        <v>777</v>
      </c>
      <c r="EH24" s="1051" t="s">
        <v>23</v>
      </c>
      <c r="EI24" s="1420" t="s">
        <v>167</v>
      </c>
      <c r="EJ24" s="82" t="s">
        <v>21</v>
      </c>
      <c r="EK24" s="2356" t="s">
        <v>21</v>
      </c>
      <c r="EL24" s="2356"/>
      <c r="EM24" s="2356" t="s">
        <v>21</v>
      </c>
      <c r="EN24" s="2356" t="s">
        <v>21</v>
      </c>
      <c r="EO24" s="2356" t="s">
        <v>21</v>
      </c>
      <c r="EP24" s="2356" t="s">
        <v>21</v>
      </c>
      <c r="EQ24" s="2356" t="s">
        <v>21</v>
      </c>
      <c r="ER24" s="2356" t="s">
        <v>21</v>
      </c>
      <c r="ES24" s="2356" t="s">
        <v>21</v>
      </c>
      <c r="ET24" s="2356" t="s">
        <v>21</v>
      </c>
      <c r="EU24" s="2356" t="s">
        <v>22</v>
      </c>
      <c r="EV24" s="1388" t="s">
        <v>25</v>
      </c>
      <c r="EW24" s="632" t="s">
        <v>778</v>
      </c>
      <c r="EX24" s="1419" t="s">
        <v>777</v>
      </c>
      <c r="EY24" s="1051" t="s">
        <v>23</v>
      </c>
      <c r="EZ24" s="1420" t="s">
        <v>167</v>
      </c>
      <c r="FA24" s="82">
        <v>94706</v>
      </c>
      <c r="FB24" s="2356" t="s">
        <v>22</v>
      </c>
      <c r="FC24" s="2356"/>
      <c r="FD24" s="2356">
        <v>94706</v>
      </c>
      <c r="FE24" s="2356">
        <v>20512</v>
      </c>
      <c r="FF24" s="2356">
        <v>43423</v>
      </c>
      <c r="FG24" s="2356">
        <v>30771</v>
      </c>
      <c r="FH24" s="2356" t="s">
        <v>22</v>
      </c>
      <c r="FI24" s="2356">
        <v>27626</v>
      </c>
      <c r="FJ24" s="2356">
        <v>3145</v>
      </c>
      <c r="FK24" s="2356" t="s">
        <v>22</v>
      </c>
      <c r="FL24" s="208" t="s">
        <v>22</v>
      </c>
      <c r="FM24" s="1388" t="s">
        <v>25</v>
      </c>
      <c r="FN24" s="632" t="s">
        <v>778</v>
      </c>
      <c r="FO24" s="1419" t="s">
        <v>777</v>
      </c>
      <c r="FP24" s="1051" t="s">
        <v>23</v>
      </c>
      <c r="FQ24" s="1420" t="s">
        <v>167</v>
      </c>
      <c r="FR24" s="82">
        <v>9105</v>
      </c>
      <c r="FS24" s="2356">
        <v>3075</v>
      </c>
      <c r="FT24" s="2356"/>
      <c r="FU24" s="2356">
        <v>12209</v>
      </c>
      <c r="FV24" s="2356" t="s">
        <v>21</v>
      </c>
      <c r="FW24" s="2356" t="s">
        <v>21</v>
      </c>
      <c r="FX24" s="2356">
        <v>12209</v>
      </c>
      <c r="FY24" s="2356">
        <v>9338</v>
      </c>
      <c r="FZ24" s="2356">
        <v>2871</v>
      </c>
      <c r="GA24" s="2356" t="s">
        <v>21</v>
      </c>
      <c r="GB24" s="2356" t="s">
        <v>21</v>
      </c>
      <c r="GC24" s="208">
        <v>383</v>
      </c>
      <c r="GD24" s="1388" t="s">
        <v>25</v>
      </c>
      <c r="GE24" s="632" t="s">
        <v>778</v>
      </c>
    </row>
    <row r="25" spans="1:187" ht="15" customHeight="1">
      <c r="A25" s="1421" t="s">
        <v>26</v>
      </c>
      <c r="B25" s="1054" t="s">
        <v>26</v>
      </c>
      <c r="C25" s="1420" t="s">
        <v>168</v>
      </c>
      <c r="D25" s="82">
        <v>17333390</v>
      </c>
      <c r="E25" s="2356">
        <v>2005098</v>
      </c>
      <c r="F25" s="2356">
        <v>17241991</v>
      </c>
      <c r="G25" s="2356">
        <v>19197926</v>
      </c>
      <c r="H25" s="2356">
        <v>1788336</v>
      </c>
      <c r="I25" s="2356">
        <v>450720</v>
      </c>
      <c r="J25" s="2356">
        <v>16958869</v>
      </c>
      <c r="K25" s="2356">
        <v>14780277</v>
      </c>
      <c r="L25" s="2356">
        <v>2060378</v>
      </c>
      <c r="M25" s="2356">
        <v>118216</v>
      </c>
      <c r="N25" s="2356">
        <v>1970871</v>
      </c>
      <c r="O25" s="2356">
        <v>2821309</v>
      </c>
      <c r="P25" s="1388" t="s">
        <v>27</v>
      </c>
      <c r="Q25" s="632" t="s">
        <v>26</v>
      </c>
      <c r="R25" s="1421" t="s">
        <v>26</v>
      </c>
      <c r="S25" s="1054" t="s">
        <v>26</v>
      </c>
      <c r="T25" s="1420" t="s">
        <v>168</v>
      </c>
      <c r="U25" s="82">
        <v>115373</v>
      </c>
      <c r="V25" s="2356" t="s">
        <v>22</v>
      </c>
      <c r="W25" s="2356"/>
      <c r="X25" s="2356">
        <v>79135</v>
      </c>
      <c r="Y25" s="2356">
        <v>673</v>
      </c>
      <c r="Z25" s="2356" t="s">
        <v>21</v>
      </c>
      <c r="AA25" s="2356">
        <v>78462</v>
      </c>
      <c r="AB25" s="2356">
        <v>78462</v>
      </c>
      <c r="AC25" s="2356" t="s">
        <v>21</v>
      </c>
      <c r="AD25" s="2356" t="s">
        <v>21</v>
      </c>
      <c r="AE25" s="2356">
        <v>11298</v>
      </c>
      <c r="AF25" s="2356">
        <v>36758</v>
      </c>
      <c r="AG25" s="1388" t="s">
        <v>27</v>
      </c>
      <c r="AH25" s="632" t="s">
        <v>26</v>
      </c>
      <c r="AI25" s="1421" t="s">
        <v>26</v>
      </c>
      <c r="AJ25" s="1054" t="s">
        <v>26</v>
      </c>
      <c r="AK25" s="1420" t="s">
        <v>168</v>
      </c>
      <c r="AL25" s="82">
        <v>4338109</v>
      </c>
      <c r="AM25" s="2356" t="s">
        <v>22</v>
      </c>
      <c r="AN25" s="2356"/>
      <c r="AO25" s="2356">
        <v>4326336</v>
      </c>
      <c r="AP25" s="2356" t="s">
        <v>22</v>
      </c>
      <c r="AQ25" s="2356" t="s">
        <v>22</v>
      </c>
      <c r="AR25" s="2356">
        <v>4326336</v>
      </c>
      <c r="AS25" s="2356">
        <v>4326336</v>
      </c>
      <c r="AT25" s="2356" t="s">
        <v>22</v>
      </c>
      <c r="AU25" s="2356" t="s">
        <v>22</v>
      </c>
      <c r="AV25" s="2356">
        <v>14099</v>
      </c>
      <c r="AW25" s="2356">
        <v>3846</v>
      </c>
      <c r="AX25" s="1388" t="s">
        <v>27</v>
      </c>
      <c r="AY25" s="632" t="s">
        <v>26</v>
      </c>
      <c r="AZ25" s="1421" t="s">
        <v>26</v>
      </c>
      <c r="BA25" s="1054" t="s">
        <v>26</v>
      </c>
      <c r="BB25" s="1420" t="s">
        <v>168</v>
      </c>
      <c r="BC25" s="82">
        <v>261183</v>
      </c>
      <c r="BD25" s="2356" t="s">
        <v>22</v>
      </c>
      <c r="BE25" s="2356"/>
      <c r="BF25" s="2356">
        <v>264155</v>
      </c>
      <c r="BG25" s="2356">
        <v>142751</v>
      </c>
      <c r="BH25" s="2356">
        <v>3160</v>
      </c>
      <c r="BI25" s="2356">
        <v>118244</v>
      </c>
      <c r="BJ25" s="2356">
        <v>79357</v>
      </c>
      <c r="BK25" s="2356">
        <v>29920</v>
      </c>
      <c r="BL25" s="2356">
        <v>8967</v>
      </c>
      <c r="BM25" s="2356">
        <v>302</v>
      </c>
      <c r="BN25" s="2356">
        <v>67166</v>
      </c>
      <c r="BO25" s="1388" t="s">
        <v>27</v>
      </c>
      <c r="BP25" s="632" t="s">
        <v>26</v>
      </c>
      <c r="BQ25" s="1421"/>
      <c r="BR25" s="1054" t="s">
        <v>26</v>
      </c>
      <c r="BS25" s="1420" t="s">
        <v>168</v>
      </c>
      <c r="BT25" s="82">
        <v>23475</v>
      </c>
      <c r="BU25" s="2356" t="s">
        <v>22</v>
      </c>
      <c r="BV25" s="2356"/>
      <c r="BW25" s="2356">
        <v>285059</v>
      </c>
      <c r="BX25" s="2356">
        <v>194357</v>
      </c>
      <c r="BY25" s="2356" t="s">
        <v>21</v>
      </c>
      <c r="BZ25" s="2356">
        <v>90702</v>
      </c>
      <c r="CA25" s="2356">
        <v>58032</v>
      </c>
      <c r="CB25" s="2356">
        <v>32280</v>
      </c>
      <c r="CC25" s="2356">
        <v>390</v>
      </c>
      <c r="CD25" s="2356" t="s">
        <v>22</v>
      </c>
      <c r="CE25" s="2356" t="s">
        <v>22</v>
      </c>
      <c r="CF25" s="1388" t="s">
        <v>27</v>
      </c>
      <c r="CG25" s="632" t="s">
        <v>26</v>
      </c>
      <c r="CH25" s="1421" t="s">
        <v>26</v>
      </c>
      <c r="CI25" s="1054" t="s">
        <v>26</v>
      </c>
      <c r="CJ25" s="1420" t="s">
        <v>168</v>
      </c>
      <c r="CK25" s="82">
        <v>386258</v>
      </c>
      <c r="CL25" s="2356" t="s">
        <v>22</v>
      </c>
      <c r="CM25" s="2356"/>
      <c r="CN25" s="2356">
        <v>324024</v>
      </c>
      <c r="CO25" s="2356">
        <v>189951</v>
      </c>
      <c r="CP25" s="2356" t="s">
        <v>21</v>
      </c>
      <c r="CQ25" s="2356">
        <v>134073</v>
      </c>
      <c r="CR25" s="2356">
        <v>134073</v>
      </c>
      <c r="CS25" s="2356" t="s">
        <v>21</v>
      </c>
      <c r="CT25" s="2356" t="s">
        <v>21</v>
      </c>
      <c r="CU25" s="2356">
        <v>563</v>
      </c>
      <c r="CV25" s="2356">
        <v>206537</v>
      </c>
      <c r="CW25" s="1388" t="s">
        <v>27</v>
      </c>
      <c r="CX25" s="632" t="s">
        <v>26</v>
      </c>
      <c r="CY25" s="1421" t="s">
        <v>26</v>
      </c>
      <c r="CZ25" s="1054" t="s">
        <v>26</v>
      </c>
      <c r="DA25" s="1420" t="s">
        <v>168</v>
      </c>
      <c r="DB25" s="82">
        <v>3747512</v>
      </c>
      <c r="DC25" s="2356">
        <v>2005098</v>
      </c>
      <c r="DD25" s="2356"/>
      <c r="DE25" s="2356">
        <v>3737287</v>
      </c>
      <c r="DF25" s="2356">
        <v>1073185</v>
      </c>
      <c r="DG25" s="2356">
        <v>148136</v>
      </c>
      <c r="DH25" s="2356">
        <v>2515966</v>
      </c>
      <c r="DI25" s="2356">
        <v>2060303</v>
      </c>
      <c r="DJ25" s="2356">
        <v>439386</v>
      </c>
      <c r="DK25" s="2356">
        <v>16280</v>
      </c>
      <c r="DL25" s="2356">
        <v>1773635</v>
      </c>
      <c r="DM25" s="2356">
        <v>1858303</v>
      </c>
      <c r="DN25" s="1388" t="s">
        <v>27</v>
      </c>
      <c r="DO25" s="632" t="s">
        <v>26</v>
      </c>
      <c r="DP25" s="1421" t="s">
        <v>26</v>
      </c>
      <c r="DQ25" s="1054" t="s">
        <v>26</v>
      </c>
      <c r="DR25" s="1420" t="s">
        <v>168</v>
      </c>
      <c r="DS25" s="82">
        <v>82573</v>
      </c>
      <c r="DT25" s="2356">
        <v>39737</v>
      </c>
      <c r="DU25" s="2356"/>
      <c r="DV25" s="2356">
        <v>100204</v>
      </c>
      <c r="DW25" s="2356" t="s">
        <v>21</v>
      </c>
      <c r="DX25" s="2356" t="s">
        <v>21</v>
      </c>
      <c r="DY25" s="2356">
        <v>100204</v>
      </c>
      <c r="DZ25" s="2356">
        <v>100204</v>
      </c>
      <c r="EA25" s="2356" t="s">
        <v>21</v>
      </c>
      <c r="EB25" s="2356" t="s">
        <v>21</v>
      </c>
      <c r="EC25" s="2356">
        <v>26379</v>
      </c>
      <c r="ED25" s="2356">
        <v>30751</v>
      </c>
      <c r="EE25" s="1388" t="s">
        <v>27</v>
      </c>
      <c r="EF25" s="632" t="s">
        <v>26</v>
      </c>
      <c r="EG25" s="1421" t="s">
        <v>26</v>
      </c>
      <c r="EH25" s="1054" t="s">
        <v>26</v>
      </c>
      <c r="EI25" s="1420" t="s">
        <v>168</v>
      </c>
      <c r="EJ25" s="82" t="s">
        <v>21</v>
      </c>
      <c r="EK25" s="2356" t="s">
        <v>21</v>
      </c>
      <c r="EL25" s="2356"/>
      <c r="EM25" s="2356" t="s">
        <v>21</v>
      </c>
      <c r="EN25" s="2356" t="s">
        <v>21</v>
      </c>
      <c r="EO25" s="2356" t="s">
        <v>21</v>
      </c>
      <c r="EP25" s="2356" t="s">
        <v>21</v>
      </c>
      <c r="EQ25" s="2356" t="s">
        <v>21</v>
      </c>
      <c r="ER25" s="2356" t="s">
        <v>21</v>
      </c>
      <c r="ES25" s="2356" t="s">
        <v>21</v>
      </c>
      <c r="ET25" s="2356" t="s">
        <v>21</v>
      </c>
      <c r="EU25" s="2356" t="s">
        <v>22</v>
      </c>
      <c r="EV25" s="1388" t="s">
        <v>27</v>
      </c>
      <c r="EW25" s="632" t="s">
        <v>26</v>
      </c>
      <c r="EX25" s="1421" t="s">
        <v>26</v>
      </c>
      <c r="EY25" s="1054" t="s">
        <v>26</v>
      </c>
      <c r="EZ25" s="1420" t="s">
        <v>168</v>
      </c>
      <c r="FA25" s="82">
        <v>107705</v>
      </c>
      <c r="FB25" s="2356" t="s">
        <v>22</v>
      </c>
      <c r="FC25" s="2356"/>
      <c r="FD25" s="2356">
        <v>107705</v>
      </c>
      <c r="FE25" s="2356">
        <v>22127</v>
      </c>
      <c r="FF25" s="2356">
        <v>45380</v>
      </c>
      <c r="FG25" s="2356">
        <v>40198</v>
      </c>
      <c r="FH25" s="2356" t="s">
        <v>22</v>
      </c>
      <c r="FI25" s="2356">
        <v>31352</v>
      </c>
      <c r="FJ25" s="2356">
        <v>8846</v>
      </c>
      <c r="FK25" s="2356" t="s">
        <v>22</v>
      </c>
      <c r="FL25" s="208" t="s">
        <v>22</v>
      </c>
      <c r="FM25" s="1388" t="s">
        <v>27</v>
      </c>
      <c r="FN25" s="632" t="s">
        <v>26</v>
      </c>
      <c r="FO25" s="1421" t="s">
        <v>26</v>
      </c>
      <c r="FP25" s="1054" t="s">
        <v>26</v>
      </c>
      <c r="FQ25" s="1420" t="s">
        <v>168</v>
      </c>
      <c r="FR25" s="82">
        <v>8448</v>
      </c>
      <c r="FS25" s="2356">
        <v>11972</v>
      </c>
      <c r="FT25" s="2356"/>
      <c r="FU25" s="2356">
        <v>20169</v>
      </c>
      <c r="FV25" s="2356" t="s">
        <v>21</v>
      </c>
      <c r="FW25" s="2356" t="s">
        <v>21</v>
      </c>
      <c r="FX25" s="2356">
        <v>20169</v>
      </c>
      <c r="FY25" s="2356">
        <v>17507</v>
      </c>
      <c r="FZ25" s="2356">
        <v>2662</v>
      </c>
      <c r="GA25" s="2356" t="s">
        <v>21</v>
      </c>
      <c r="GB25" s="2356" t="s">
        <v>21</v>
      </c>
      <c r="GC25" s="208">
        <v>634</v>
      </c>
      <c r="GD25" s="1388" t="s">
        <v>27</v>
      </c>
      <c r="GE25" s="632" t="s">
        <v>26</v>
      </c>
    </row>
    <row r="26" spans="1:187" ht="15" customHeight="1">
      <c r="A26" s="1421" t="s">
        <v>26</v>
      </c>
      <c r="B26" s="1054" t="s">
        <v>26</v>
      </c>
      <c r="C26" s="1420" t="s">
        <v>169</v>
      </c>
      <c r="D26" s="82">
        <v>18173497</v>
      </c>
      <c r="E26" s="2356">
        <v>2013062</v>
      </c>
      <c r="F26" s="2356">
        <v>18487791</v>
      </c>
      <c r="G26" s="2356">
        <v>20464472</v>
      </c>
      <c r="H26" s="2356">
        <v>1918541</v>
      </c>
      <c r="I26" s="2356">
        <v>507455</v>
      </c>
      <c r="J26" s="2356">
        <v>18038476</v>
      </c>
      <c r="K26" s="2356">
        <v>15869449</v>
      </c>
      <c r="L26" s="2356">
        <v>2029325</v>
      </c>
      <c r="M26" s="2356">
        <v>139701</v>
      </c>
      <c r="N26" s="2356">
        <v>2135840</v>
      </c>
      <c r="O26" s="2356">
        <v>2630314</v>
      </c>
      <c r="P26" s="1388" t="s">
        <v>28</v>
      </c>
      <c r="Q26" s="632" t="s">
        <v>26</v>
      </c>
      <c r="R26" s="1421" t="s">
        <v>26</v>
      </c>
      <c r="S26" s="1054" t="s">
        <v>26</v>
      </c>
      <c r="T26" s="1420" t="s">
        <v>169</v>
      </c>
      <c r="U26" s="82">
        <v>51469</v>
      </c>
      <c r="V26" s="2356" t="s">
        <v>22</v>
      </c>
      <c r="W26" s="2356"/>
      <c r="X26" s="2356">
        <v>87219</v>
      </c>
      <c r="Y26" s="2356">
        <v>440</v>
      </c>
      <c r="Z26" s="2356" t="s">
        <v>21</v>
      </c>
      <c r="AA26" s="2356">
        <v>86779</v>
      </c>
      <c r="AB26" s="2356">
        <v>86779</v>
      </c>
      <c r="AC26" s="2356" t="s">
        <v>21</v>
      </c>
      <c r="AD26" s="2356" t="s">
        <v>21</v>
      </c>
      <c r="AE26" s="2356">
        <v>7973</v>
      </c>
      <c r="AF26" s="2356">
        <v>1989</v>
      </c>
      <c r="AG26" s="1388" t="s">
        <v>28</v>
      </c>
      <c r="AH26" s="632" t="s">
        <v>26</v>
      </c>
      <c r="AI26" s="1421" t="s">
        <v>26</v>
      </c>
      <c r="AJ26" s="1054" t="s">
        <v>26</v>
      </c>
      <c r="AK26" s="1420" t="s">
        <v>169</v>
      </c>
      <c r="AL26" s="82">
        <v>4869790</v>
      </c>
      <c r="AM26" s="2356" t="s">
        <v>22</v>
      </c>
      <c r="AN26" s="2356"/>
      <c r="AO26" s="2356">
        <v>4841838</v>
      </c>
      <c r="AP26" s="2356" t="s">
        <v>22</v>
      </c>
      <c r="AQ26" s="2356" t="s">
        <v>22</v>
      </c>
      <c r="AR26" s="2356">
        <v>4841838</v>
      </c>
      <c r="AS26" s="2356">
        <v>4841838</v>
      </c>
      <c r="AT26" s="2356" t="s">
        <v>22</v>
      </c>
      <c r="AU26" s="2356" t="s">
        <v>22</v>
      </c>
      <c r="AV26" s="2356">
        <v>24492</v>
      </c>
      <c r="AW26" s="2356">
        <v>7306</v>
      </c>
      <c r="AX26" s="1388" t="s">
        <v>28</v>
      </c>
      <c r="AY26" s="632" t="s">
        <v>26</v>
      </c>
      <c r="AZ26" s="1421" t="s">
        <v>26</v>
      </c>
      <c r="BA26" s="1054" t="s">
        <v>26</v>
      </c>
      <c r="BB26" s="1420" t="s">
        <v>169</v>
      </c>
      <c r="BC26" s="82">
        <v>283622</v>
      </c>
      <c r="BD26" s="2356" t="s">
        <v>22</v>
      </c>
      <c r="BE26" s="2356"/>
      <c r="BF26" s="2356">
        <v>285547</v>
      </c>
      <c r="BG26" s="2356">
        <v>119000</v>
      </c>
      <c r="BH26" s="2356">
        <v>3407</v>
      </c>
      <c r="BI26" s="2356">
        <v>163140</v>
      </c>
      <c r="BJ26" s="2356">
        <v>129658</v>
      </c>
      <c r="BK26" s="2356">
        <v>26064</v>
      </c>
      <c r="BL26" s="2356">
        <v>7418</v>
      </c>
      <c r="BM26" s="2356">
        <v>186</v>
      </c>
      <c r="BN26" s="2356">
        <v>64831</v>
      </c>
      <c r="BO26" s="1388" t="s">
        <v>28</v>
      </c>
      <c r="BP26" s="632" t="s">
        <v>26</v>
      </c>
      <c r="BQ26" s="1421"/>
      <c r="BR26" s="1054" t="s">
        <v>26</v>
      </c>
      <c r="BS26" s="1420" t="s">
        <v>169</v>
      </c>
      <c r="BT26" s="82">
        <v>19663</v>
      </c>
      <c r="BU26" s="2356" t="s">
        <v>22</v>
      </c>
      <c r="BV26" s="2356"/>
      <c r="BW26" s="2356">
        <v>265651</v>
      </c>
      <c r="BX26" s="2356">
        <v>184558</v>
      </c>
      <c r="BY26" s="2356" t="s">
        <v>21</v>
      </c>
      <c r="BZ26" s="2356">
        <v>81093</v>
      </c>
      <c r="CA26" s="2356">
        <v>48652</v>
      </c>
      <c r="CB26" s="2356">
        <v>32028</v>
      </c>
      <c r="CC26" s="2356">
        <v>413</v>
      </c>
      <c r="CD26" s="2356" t="s">
        <v>22</v>
      </c>
      <c r="CE26" s="2356" t="s">
        <v>22</v>
      </c>
      <c r="CF26" s="1388" t="s">
        <v>28</v>
      </c>
      <c r="CG26" s="632" t="s">
        <v>26</v>
      </c>
      <c r="CH26" s="1421" t="s">
        <v>26</v>
      </c>
      <c r="CI26" s="1054" t="s">
        <v>26</v>
      </c>
      <c r="CJ26" s="1420" t="s">
        <v>169</v>
      </c>
      <c r="CK26" s="82">
        <v>372478</v>
      </c>
      <c r="CL26" s="2356" t="s">
        <v>22</v>
      </c>
      <c r="CM26" s="2356"/>
      <c r="CN26" s="2356">
        <v>415551</v>
      </c>
      <c r="CO26" s="2356">
        <v>262506</v>
      </c>
      <c r="CP26" s="2356" t="s">
        <v>21</v>
      </c>
      <c r="CQ26" s="2356">
        <v>153045</v>
      </c>
      <c r="CR26" s="2356">
        <v>153045</v>
      </c>
      <c r="CS26" s="2356" t="s">
        <v>21</v>
      </c>
      <c r="CT26" s="2356" t="s">
        <v>21</v>
      </c>
      <c r="CU26" s="2356">
        <v>559</v>
      </c>
      <c r="CV26" s="2356">
        <v>162905</v>
      </c>
      <c r="CW26" s="1388" t="s">
        <v>28</v>
      </c>
      <c r="CX26" s="632" t="s">
        <v>26</v>
      </c>
      <c r="CY26" s="1421" t="s">
        <v>26</v>
      </c>
      <c r="CZ26" s="1054" t="s">
        <v>26</v>
      </c>
      <c r="DA26" s="1420" t="s">
        <v>169</v>
      </c>
      <c r="DB26" s="82">
        <v>3645920</v>
      </c>
      <c r="DC26" s="2356">
        <v>2013062</v>
      </c>
      <c r="DD26" s="2356"/>
      <c r="DE26" s="2356">
        <v>3858361</v>
      </c>
      <c r="DF26" s="2356">
        <v>1177879</v>
      </c>
      <c r="DG26" s="2356">
        <v>146573</v>
      </c>
      <c r="DH26" s="2356">
        <v>2533909</v>
      </c>
      <c r="DI26" s="2356">
        <v>2061336</v>
      </c>
      <c r="DJ26" s="2356">
        <v>451669</v>
      </c>
      <c r="DK26" s="2356">
        <v>20904</v>
      </c>
      <c r="DL26" s="2356">
        <v>1927487</v>
      </c>
      <c r="DM26" s="2356">
        <v>1740923</v>
      </c>
      <c r="DN26" s="1388" t="s">
        <v>28</v>
      </c>
      <c r="DO26" s="632" t="s">
        <v>26</v>
      </c>
      <c r="DP26" s="1421" t="s">
        <v>26</v>
      </c>
      <c r="DQ26" s="1054" t="s">
        <v>26</v>
      </c>
      <c r="DR26" s="1420" t="s">
        <v>169</v>
      </c>
      <c r="DS26" s="82">
        <v>75722</v>
      </c>
      <c r="DT26" s="2356">
        <v>37477</v>
      </c>
      <c r="DU26" s="2356"/>
      <c r="DV26" s="2356">
        <v>80732</v>
      </c>
      <c r="DW26" s="2356" t="s">
        <v>21</v>
      </c>
      <c r="DX26" s="2356" t="s">
        <v>21</v>
      </c>
      <c r="DY26" s="2356">
        <v>80732</v>
      </c>
      <c r="DZ26" s="2356">
        <v>80732</v>
      </c>
      <c r="EA26" s="2356" t="s">
        <v>21</v>
      </c>
      <c r="EB26" s="2356" t="s">
        <v>21</v>
      </c>
      <c r="EC26" s="2356">
        <v>32602</v>
      </c>
      <c r="ED26" s="2356">
        <v>30617</v>
      </c>
      <c r="EE26" s="1388" t="s">
        <v>28</v>
      </c>
      <c r="EF26" s="632" t="s">
        <v>26</v>
      </c>
      <c r="EG26" s="1421" t="s">
        <v>26</v>
      </c>
      <c r="EH26" s="1054" t="s">
        <v>26</v>
      </c>
      <c r="EI26" s="1420" t="s">
        <v>169</v>
      </c>
      <c r="EJ26" s="82" t="s">
        <v>21</v>
      </c>
      <c r="EK26" s="2356" t="s">
        <v>21</v>
      </c>
      <c r="EL26" s="2356"/>
      <c r="EM26" s="2356" t="s">
        <v>21</v>
      </c>
      <c r="EN26" s="2356" t="s">
        <v>21</v>
      </c>
      <c r="EO26" s="2356" t="s">
        <v>21</v>
      </c>
      <c r="EP26" s="2356" t="s">
        <v>21</v>
      </c>
      <c r="EQ26" s="2356" t="s">
        <v>21</v>
      </c>
      <c r="ER26" s="2356" t="s">
        <v>21</v>
      </c>
      <c r="ES26" s="2356" t="s">
        <v>21</v>
      </c>
      <c r="ET26" s="2356" t="s">
        <v>21</v>
      </c>
      <c r="EU26" s="2356" t="s">
        <v>22</v>
      </c>
      <c r="EV26" s="1388" t="s">
        <v>28</v>
      </c>
      <c r="EW26" s="632" t="s">
        <v>26</v>
      </c>
      <c r="EX26" s="1421" t="s">
        <v>26</v>
      </c>
      <c r="EY26" s="1054" t="s">
        <v>26</v>
      </c>
      <c r="EZ26" s="1420" t="s">
        <v>169</v>
      </c>
      <c r="FA26" s="82">
        <v>104757</v>
      </c>
      <c r="FB26" s="2356" t="s">
        <v>22</v>
      </c>
      <c r="FC26" s="2356"/>
      <c r="FD26" s="2356">
        <v>104757</v>
      </c>
      <c r="FE26" s="2356">
        <v>18042</v>
      </c>
      <c r="FF26" s="2356">
        <v>45258</v>
      </c>
      <c r="FG26" s="2356">
        <v>41457</v>
      </c>
      <c r="FH26" s="2356" t="s">
        <v>22</v>
      </c>
      <c r="FI26" s="2356">
        <v>30154</v>
      </c>
      <c r="FJ26" s="2356">
        <v>11303</v>
      </c>
      <c r="FK26" s="2356" t="s">
        <v>22</v>
      </c>
      <c r="FL26" s="208" t="s">
        <v>22</v>
      </c>
      <c r="FM26" s="1388" t="s">
        <v>28</v>
      </c>
      <c r="FN26" s="632" t="s">
        <v>26</v>
      </c>
      <c r="FO26" s="1421" t="s">
        <v>26</v>
      </c>
      <c r="FP26" s="1054" t="s">
        <v>26</v>
      </c>
      <c r="FQ26" s="1420" t="s">
        <v>169</v>
      </c>
      <c r="FR26" s="82">
        <v>9250</v>
      </c>
      <c r="FS26" s="2356">
        <v>10218</v>
      </c>
      <c r="FT26" s="2356"/>
      <c r="FU26" s="2356">
        <v>20050</v>
      </c>
      <c r="FV26" s="2356" t="s">
        <v>21</v>
      </c>
      <c r="FW26" s="2356" t="s">
        <v>21</v>
      </c>
      <c r="FX26" s="2356">
        <v>20050</v>
      </c>
      <c r="FY26" s="2356">
        <v>16433</v>
      </c>
      <c r="FZ26" s="2356">
        <v>3617</v>
      </c>
      <c r="GA26" s="2356" t="s">
        <v>21</v>
      </c>
      <c r="GB26" s="2356" t="s">
        <v>21</v>
      </c>
      <c r="GC26" s="208">
        <v>52</v>
      </c>
      <c r="GD26" s="1388" t="s">
        <v>28</v>
      </c>
      <c r="GE26" s="632" t="s">
        <v>26</v>
      </c>
    </row>
    <row r="27" spans="1:187" ht="15" customHeight="1">
      <c r="A27" s="1421" t="s">
        <v>26</v>
      </c>
      <c r="B27" s="1054" t="s">
        <v>26</v>
      </c>
      <c r="C27" s="1420" t="s">
        <v>170</v>
      </c>
      <c r="D27" s="82">
        <v>18064728</v>
      </c>
      <c r="E27" s="2356">
        <v>2002537</v>
      </c>
      <c r="F27" s="2356">
        <v>18400481</v>
      </c>
      <c r="G27" s="2356">
        <v>20364346</v>
      </c>
      <c r="H27" s="2356">
        <v>1926745</v>
      </c>
      <c r="I27" s="2356">
        <v>497569</v>
      </c>
      <c r="J27" s="2356">
        <v>17940031</v>
      </c>
      <c r="K27" s="2356">
        <v>15778130</v>
      </c>
      <c r="L27" s="2356">
        <v>2022591</v>
      </c>
      <c r="M27" s="2356">
        <v>139311</v>
      </c>
      <c r="N27" s="2356">
        <v>2079517</v>
      </c>
      <c r="O27" s="2356">
        <v>2476496</v>
      </c>
      <c r="P27" s="1388" t="s">
        <v>29</v>
      </c>
      <c r="Q27" s="632" t="s">
        <v>26</v>
      </c>
      <c r="R27" s="1421" t="s">
        <v>26</v>
      </c>
      <c r="S27" s="1054" t="s">
        <v>26</v>
      </c>
      <c r="T27" s="1420" t="s">
        <v>170</v>
      </c>
      <c r="U27" s="82">
        <v>136519</v>
      </c>
      <c r="V27" s="2356" t="s">
        <v>22</v>
      </c>
      <c r="W27" s="2356"/>
      <c r="X27" s="2356">
        <v>115679</v>
      </c>
      <c r="Y27" s="2356">
        <v>994</v>
      </c>
      <c r="Z27" s="2356" t="s">
        <v>21</v>
      </c>
      <c r="AA27" s="2356">
        <v>114685</v>
      </c>
      <c r="AB27" s="2356">
        <v>114685</v>
      </c>
      <c r="AC27" s="2356" t="s">
        <v>21</v>
      </c>
      <c r="AD27" s="2356" t="s">
        <v>21</v>
      </c>
      <c r="AE27" s="2356">
        <v>10445</v>
      </c>
      <c r="AF27" s="2356">
        <v>22172</v>
      </c>
      <c r="AG27" s="1388" t="s">
        <v>29</v>
      </c>
      <c r="AH27" s="632" t="s">
        <v>26</v>
      </c>
      <c r="AI27" s="1421" t="s">
        <v>26</v>
      </c>
      <c r="AJ27" s="1054" t="s">
        <v>26</v>
      </c>
      <c r="AK27" s="1420" t="s">
        <v>170</v>
      </c>
      <c r="AL27" s="82">
        <v>4572836</v>
      </c>
      <c r="AM27" s="2356" t="s">
        <v>22</v>
      </c>
      <c r="AN27" s="2356"/>
      <c r="AO27" s="2356">
        <v>4540990</v>
      </c>
      <c r="AP27" s="2356" t="s">
        <v>22</v>
      </c>
      <c r="AQ27" s="2356" t="s">
        <v>22</v>
      </c>
      <c r="AR27" s="2356">
        <v>4540990</v>
      </c>
      <c r="AS27" s="2356">
        <v>4540990</v>
      </c>
      <c r="AT27" s="2356" t="s">
        <v>22</v>
      </c>
      <c r="AU27" s="2356" t="s">
        <v>22</v>
      </c>
      <c r="AV27" s="2356">
        <v>26820</v>
      </c>
      <c r="AW27" s="2356">
        <v>12332</v>
      </c>
      <c r="AX27" s="1388" t="s">
        <v>29</v>
      </c>
      <c r="AY27" s="632" t="s">
        <v>26</v>
      </c>
      <c r="AZ27" s="1421" t="s">
        <v>26</v>
      </c>
      <c r="BA27" s="1054" t="s">
        <v>26</v>
      </c>
      <c r="BB27" s="1420" t="s">
        <v>170</v>
      </c>
      <c r="BC27" s="82">
        <v>338137</v>
      </c>
      <c r="BD27" s="2356" t="s">
        <v>22</v>
      </c>
      <c r="BE27" s="2356"/>
      <c r="BF27" s="2356">
        <v>334733</v>
      </c>
      <c r="BG27" s="2356">
        <v>140192</v>
      </c>
      <c r="BH27" s="2356">
        <v>2687</v>
      </c>
      <c r="BI27" s="2356">
        <v>191854</v>
      </c>
      <c r="BJ27" s="2356">
        <v>152044</v>
      </c>
      <c r="BK27" s="2356">
        <v>32406</v>
      </c>
      <c r="BL27" s="2356">
        <v>7404</v>
      </c>
      <c r="BM27" s="2356">
        <v>255</v>
      </c>
      <c r="BN27" s="2356">
        <v>67932</v>
      </c>
      <c r="BO27" s="1388" t="s">
        <v>29</v>
      </c>
      <c r="BP27" s="632" t="s">
        <v>26</v>
      </c>
      <c r="BQ27" s="1421"/>
      <c r="BR27" s="1054" t="s">
        <v>26</v>
      </c>
      <c r="BS27" s="1420" t="s">
        <v>170</v>
      </c>
      <c r="BT27" s="82">
        <v>19849</v>
      </c>
      <c r="BU27" s="2356" t="s">
        <v>22</v>
      </c>
      <c r="BV27" s="2356"/>
      <c r="BW27" s="2356">
        <v>290149</v>
      </c>
      <c r="BX27" s="2356">
        <v>204256</v>
      </c>
      <c r="BY27" s="2356" t="s">
        <v>21</v>
      </c>
      <c r="BZ27" s="2356">
        <v>85893</v>
      </c>
      <c r="CA27" s="2356">
        <v>54099</v>
      </c>
      <c r="CB27" s="2356">
        <v>31314</v>
      </c>
      <c r="CC27" s="2356">
        <v>480</v>
      </c>
      <c r="CD27" s="2356" t="s">
        <v>22</v>
      </c>
      <c r="CE27" s="2356" t="s">
        <v>22</v>
      </c>
      <c r="CF27" s="1388" t="s">
        <v>29</v>
      </c>
      <c r="CG27" s="632" t="s">
        <v>26</v>
      </c>
      <c r="CH27" s="1421" t="s">
        <v>26</v>
      </c>
      <c r="CI27" s="1054" t="s">
        <v>26</v>
      </c>
      <c r="CJ27" s="1420" t="s">
        <v>170</v>
      </c>
      <c r="CK27" s="82">
        <v>453231</v>
      </c>
      <c r="CL27" s="2356" t="s">
        <v>22</v>
      </c>
      <c r="CM27" s="2356"/>
      <c r="CN27" s="2356">
        <v>394137</v>
      </c>
      <c r="CO27" s="2356">
        <v>246912</v>
      </c>
      <c r="CP27" s="2356" t="s">
        <v>21</v>
      </c>
      <c r="CQ27" s="2356">
        <v>147225</v>
      </c>
      <c r="CR27" s="2356">
        <v>147225</v>
      </c>
      <c r="CS27" s="2356" t="s">
        <v>21</v>
      </c>
      <c r="CT27" s="2356" t="s">
        <v>21</v>
      </c>
      <c r="CU27" s="2356">
        <v>10411</v>
      </c>
      <c r="CV27" s="2356">
        <v>211590</v>
      </c>
      <c r="CW27" s="1388" t="s">
        <v>29</v>
      </c>
      <c r="CX27" s="632" t="s">
        <v>26</v>
      </c>
      <c r="CY27" s="1421" t="s">
        <v>26</v>
      </c>
      <c r="CZ27" s="1054" t="s">
        <v>26</v>
      </c>
      <c r="DA27" s="1420" t="s">
        <v>170</v>
      </c>
      <c r="DB27" s="82">
        <v>3474839</v>
      </c>
      <c r="DC27" s="2356">
        <v>2002537</v>
      </c>
      <c r="DD27" s="2356"/>
      <c r="DE27" s="2356">
        <v>3775740</v>
      </c>
      <c r="DF27" s="2356">
        <v>1156773</v>
      </c>
      <c r="DG27" s="2356">
        <v>127110</v>
      </c>
      <c r="DH27" s="2356">
        <v>2491857</v>
      </c>
      <c r="DI27" s="2356">
        <v>2023711</v>
      </c>
      <c r="DJ27" s="2356">
        <v>452885</v>
      </c>
      <c r="DK27" s="2356">
        <v>15263</v>
      </c>
      <c r="DL27" s="2356">
        <v>1890907</v>
      </c>
      <c r="DM27" s="2356">
        <v>1548750</v>
      </c>
      <c r="DN27" s="1388" t="s">
        <v>29</v>
      </c>
      <c r="DO27" s="632" t="s">
        <v>26</v>
      </c>
      <c r="DP27" s="1421" t="s">
        <v>26</v>
      </c>
      <c r="DQ27" s="1054" t="s">
        <v>26</v>
      </c>
      <c r="DR27" s="1420" t="s">
        <v>170</v>
      </c>
      <c r="DS27" s="82">
        <v>89884</v>
      </c>
      <c r="DT27" s="2356">
        <v>39627</v>
      </c>
      <c r="DU27" s="2356"/>
      <c r="DV27" s="2356">
        <v>102641</v>
      </c>
      <c r="DW27" s="2356" t="s">
        <v>21</v>
      </c>
      <c r="DX27" s="2356" t="s">
        <v>21</v>
      </c>
      <c r="DY27" s="2356">
        <v>102641</v>
      </c>
      <c r="DZ27" s="2356">
        <v>102641</v>
      </c>
      <c r="EA27" s="2356" t="s">
        <v>21</v>
      </c>
      <c r="EB27" s="2356" t="s">
        <v>21</v>
      </c>
      <c r="EC27" s="2356">
        <v>26202</v>
      </c>
      <c r="ED27" s="2356">
        <v>31287</v>
      </c>
      <c r="EE27" s="1388" t="s">
        <v>29</v>
      </c>
      <c r="EF27" s="632" t="s">
        <v>26</v>
      </c>
      <c r="EG27" s="1421" t="s">
        <v>26</v>
      </c>
      <c r="EH27" s="1054" t="s">
        <v>26</v>
      </c>
      <c r="EI27" s="1420" t="s">
        <v>170</v>
      </c>
      <c r="EJ27" s="82" t="s">
        <v>21</v>
      </c>
      <c r="EK27" s="2356" t="s">
        <v>21</v>
      </c>
      <c r="EL27" s="2356"/>
      <c r="EM27" s="2356" t="s">
        <v>21</v>
      </c>
      <c r="EN27" s="2356" t="s">
        <v>21</v>
      </c>
      <c r="EO27" s="2356" t="s">
        <v>21</v>
      </c>
      <c r="EP27" s="2356" t="s">
        <v>21</v>
      </c>
      <c r="EQ27" s="2356" t="s">
        <v>21</v>
      </c>
      <c r="ER27" s="2356" t="s">
        <v>21</v>
      </c>
      <c r="ES27" s="2356" t="s">
        <v>21</v>
      </c>
      <c r="ET27" s="2356" t="s">
        <v>21</v>
      </c>
      <c r="EU27" s="2356" t="s">
        <v>22</v>
      </c>
      <c r="EV27" s="1388" t="s">
        <v>29</v>
      </c>
      <c r="EW27" s="632" t="s">
        <v>26</v>
      </c>
      <c r="EX27" s="1421" t="s">
        <v>26</v>
      </c>
      <c r="EY27" s="1054" t="s">
        <v>26</v>
      </c>
      <c r="EZ27" s="1420" t="s">
        <v>170</v>
      </c>
      <c r="FA27" s="82">
        <v>98711</v>
      </c>
      <c r="FB27" s="2356" t="s">
        <v>22</v>
      </c>
      <c r="FC27" s="2356"/>
      <c r="FD27" s="2356">
        <v>98711</v>
      </c>
      <c r="FE27" s="2356">
        <v>20133</v>
      </c>
      <c r="FF27" s="2356">
        <v>37803</v>
      </c>
      <c r="FG27" s="2356">
        <v>40775</v>
      </c>
      <c r="FH27" s="2356" t="s">
        <v>22</v>
      </c>
      <c r="FI27" s="2356">
        <v>31505</v>
      </c>
      <c r="FJ27" s="2356">
        <v>9270</v>
      </c>
      <c r="FK27" s="2356" t="s">
        <v>22</v>
      </c>
      <c r="FL27" s="208" t="s">
        <v>22</v>
      </c>
      <c r="FM27" s="1388" t="s">
        <v>29</v>
      </c>
      <c r="FN27" s="632" t="s">
        <v>26</v>
      </c>
      <c r="FO27" s="1421" t="s">
        <v>26</v>
      </c>
      <c r="FP27" s="1054" t="s">
        <v>26</v>
      </c>
      <c r="FQ27" s="1420" t="s">
        <v>170</v>
      </c>
      <c r="FR27" s="82">
        <v>9154</v>
      </c>
      <c r="FS27" s="2356">
        <v>12269</v>
      </c>
      <c r="FT27" s="2356"/>
      <c r="FU27" s="2356">
        <v>21147</v>
      </c>
      <c r="FV27" s="2356" t="s">
        <v>21</v>
      </c>
      <c r="FW27" s="2356" t="s">
        <v>21</v>
      </c>
      <c r="FX27" s="2356">
        <v>21147</v>
      </c>
      <c r="FY27" s="2356">
        <v>18594</v>
      </c>
      <c r="FZ27" s="2356">
        <v>2553</v>
      </c>
      <c r="GA27" s="2356" t="s">
        <v>21</v>
      </c>
      <c r="GB27" s="2356" t="s">
        <v>21</v>
      </c>
      <c r="GC27" s="208">
        <v>328</v>
      </c>
      <c r="GD27" s="1388" t="s">
        <v>29</v>
      </c>
      <c r="GE27" s="632" t="s">
        <v>26</v>
      </c>
    </row>
    <row r="28" spans="1:187" ht="7.5" customHeight="1">
      <c r="A28" s="1008"/>
      <c r="B28" s="1057"/>
      <c r="C28" s="1400"/>
      <c r="D28" s="82"/>
      <c r="E28" s="2356"/>
      <c r="F28" s="2356"/>
      <c r="G28" s="2356"/>
      <c r="H28" s="2356"/>
      <c r="I28" s="2356"/>
      <c r="J28" s="2356"/>
      <c r="K28" s="2356"/>
      <c r="L28" s="2356"/>
      <c r="M28" s="2356"/>
      <c r="N28" s="2356"/>
      <c r="O28" s="2356"/>
      <c r="P28" s="1461"/>
      <c r="Q28" s="996"/>
      <c r="R28" s="1008"/>
      <c r="S28" s="1057"/>
      <c r="T28" s="1400"/>
      <c r="U28" s="82"/>
      <c r="V28" s="2356"/>
      <c r="W28" s="2356"/>
      <c r="X28" s="2356"/>
      <c r="Y28" s="2356"/>
      <c r="Z28" s="2356"/>
      <c r="AA28" s="2356"/>
      <c r="AB28" s="2356"/>
      <c r="AC28" s="2356"/>
      <c r="AD28" s="2356"/>
      <c r="AE28" s="2356"/>
      <c r="AF28" s="2356"/>
      <c r="AG28" s="1461"/>
      <c r="AH28" s="996"/>
      <c r="AI28" s="1008"/>
      <c r="AJ28" s="1057"/>
      <c r="AK28" s="1400"/>
      <c r="AL28" s="82"/>
      <c r="AM28" s="2356"/>
      <c r="AN28" s="2356"/>
      <c r="AO28" s="2356"/>
      <c r="AP28" s="2356"/>
      <c r="AQ28" s="2356"/>
      <c r="AR28" s="2356"/>
      <c r="AS28" s="2356"/>
      <c r="AT28" s="2356"/>
      <c r="AU28" s="2356"/>
      <c r="AV28" s="2356"/>
      <c r="AW28" s="2356"/>
      <c r="AX28" s="1461"/>
      <c r="AY28" s="996"/>
      <c r="AZ28" s="1008"/>
      <c r="BA28" s="1057"/>
      <c r="BB28" s="1400"/>
      <c r="BC28" s="82"/>
      <c r="BD28" s="2356"/>
      <c r="BE28" s="2356"/>
      <c r="BF28" s="2356"/>
      <c r="BG28" s="2356"/>
      <c r="BH28" s="2356"/>
      <c r="BI28" s="2356"/>
      <c r="BJ28" s="2356"/>
      <c r="BK28" s="2356"/>
      <c r="BL28" s="2356"/>
      <c r="BM28" s="2356"/>
      <c r="BN28" s="2356"/>
      <c r="BO28" s="1461"/>
      <c r="BP28" s="996"/>
      <c r="BQ28" s="1008"/>
      <c r="BR28" s="1057"/>
      <c r="BS28" s="1400"/>
      <c r="BT28" s="82"/>
      <c r="BU28" s="2356"/>
      <c r="BV28" s="2356"/>
      <c r="BW28" s="2356"/>
      <c r="BX28" s="2356"/>
      <c r="BY28" s="2356"/>
      <c r="BZ28" s="2356"/>
      <c r="CA28" s="2356"/>
      <c r="CB28" s="2356"/>
      <c r="CC28" s="2356"/>
      <c r="CD28" s="2356"/>
      <c r="CE28" s="2356"/>
      <c r="CF28" s="1461"/>
      <c r="CG28" s="996"/>
      <c r="CH28" s="1008"/>
      <c r="CI28" s="1057"/>
      <c r="CJ28" s="1400"/>
      <c r="CK28" s="82"/>
      <c r="CL28" s="2356"/>
      <c r="CM28" s="2356"/>
      <c r="CN28" s="2356"/>
      <c r="CO28" s="2356"/>
      <c r="CP28" s="2356"/>
      <c r="CQ28" s="2356"/>
      <c r="CR28" s="2356"/>
      <c r="CS28" s="2356"/>
      <c r="CT28" s="2356"/>
      <c r="CU28" s="2356"/>
      <c r="CV28" s="2356"/>
      <c r="CW28" s="1461"/>
      <c r="CX28" s="996"/>
      <c r="CY28" s="1008"/>
      <c r="CZ28" s="1057"/>
      <c r="DA28" s="1400"/>
      <c r="DB28" s="82"/>
      <c r="DC28" s="2356"/>
      <c r="DD28" s="2356"/>
      <c r="DE28" s="2356"/>
      <c r="DF28" s="2356"/>
      <c r="DG28" s="2356"/>
      <c r="DH28" s="2356"/>
      <c r="DI28" s="2356"/>
      <c r="DJ28" s="2356"/>
      <c r="DK28" s="2356"/>
      <c r="DL28" s="2356"/>
      <c r="DM28" s="2356"/>
      <c r="DN28" s="1461"/>
      <c r="DO28" s="996"/>
      <c r="DP28" s="1008"/>
      <c r="DQ28" s="1057"/>
      <c r="DR28" s="1400"/>
      <c r="DS28" s="82"/>
      <c r="DT28" s="2356"/>
      <c r="DU28" s="2356"/>
      <c r="DV28" s="2356"/>
      <c r="DW28" s="2356"/>
      <c r="DX28" s="2356"/>
      <c r="DY28" s="2356"/>
      <c r="DZ28" s="2356"/>
      <c r="EA28" s="2356"/>
      <c r="EB28" s="2356"/>
      <c r="EC28" s="2356"/>
      <c r="ED28" s="2356"/>
      <c r="EE28" s="1461"/>
      <c r="EF28" s="996"/>
      <c r="EG28" s="1008"/>
      <c r="EH28" s="1057"/>
      <c r="EI28" s="1400"/>
      <c r="EJ28" s="82"/>
      <c r="EK28" s="2356"/>
      <c r="EL28" s="2356"/>
      <c r="EM28" s="2356"/>
      <c r="EN28" s="2356"/>
      <c r="EO28" s="2356"/>
      <c r="EP28" s="2356"/>
      <c r="EQ28" s="2356"/>
      <c r="ER28" s="2356"/>
      <c r="ES28" s="2356"/>
      <c r="ET28" s="2356"/>
      <c r="EU28" s="2356"/>
      <c r="EV28" s="1461"/>
      <c r="EW28" s="996"/>
      <c r="EX28" s="1008"/>
      <c r="EY28" s="1057"/>
      <c r="EZ28" s="1400"/>
      <c r="FA28" s="82"/>
      <c r="FB28" s="2356"/>
      <c r="FC28" s="2356"/>
      <c r="FD28" s="2356"/>
      <c r="FE28" s="2356"/>
      <c r="FF28" s="2356"/>
      <c r="FG28" s="2356"/>
      <c r="FH28" s="2356"/>
      <c r="FI28" s="2356"/>
      <c r="FJ28" s="2356"/>
      <c r="FK28" s="2356"/>
      <c r="FL28" s="2356"/>
      <c r="FM28" s="1461"/>
      <c r="FN28" s="996"/>
      <c r="FO28" s="1008"/>
      <c r="FP28" s="1057"/>
      <c r="FQ28" s="1400"/>
      <c r="FR28" s="82"/>
      <c r="FS28" s="2356"/>
      <c r="FT28" s="2356"/>
      <c r="FU28" s="2356"/>
      <c r="FV28" s="2356"/>
      <c r="FW28" s="2356"/>
      <c r="FX28" s="2356"/>
      <c r="FY28" s="2356"/>
      <c r="FZ28" s="2356"/>
      <c r="GA28" s="2356"/>
      <c r="GB28" s="2356"/>
      <c r="GC28" s="2356"/>
      <c r="GD28" s="1461"/>
      <c r="GE28" s="996"/>
    </row>
    <row r="29" spans="1:187" ht="15" customHeight="1">
      <c r="A29" s="1421" t="s">
        <v>777</v>
      </c>
      <c r="B29" s="1054" t="s">
        <v>23</v>
      </c>
      <c r="C29" s="1422" t="s">
        <v>171</v>
      </c>
      <c r="D29" s="82">
        <v>6248376</v>
      </c>
      <c r="E29" s="2356">
        <v>680356</v>
      </c>
      <c r="F29" s="2356">
        <v>6452605</v>
      </c>
      <c r="G29" s="2356">
        <v>7117129</v>
      </c>
      <c r="H29" s="2356">
        <v>683263</v>
      </c>
      <c r="I29" s="2356">
        <v>168743</v>
      </c>
      <c r="J29" s="2356">
        <v>6265122</v>
      </c>
      <c r="K29" s="2356">
        <v>5482252</v>
      </c>
      <c r="L29" s="2356">
        <v>735636</v>
      </c>
      <c r="M29" s="2356">
        <v>47235</v>
      </c>
      <c r="N29" s="2356">
        <v>670872</v>
      </c>
      <c r="O29" s="2356">
        <v>2606087</v>
      </c>
      <c r="P29" s="1388" t="s">
        <v>30</v>
      </c>
      <c r="Q29" s="632" t="s">
        <v>778</v>
      </c>
      <c r="R29" s="1421" t="s">
        <v>777</v>
      </c>
      <c r="S29" s="1054" t="s">
        <v>23</v>
      </c>
      <c r="T29" s="1422" t="s">
        <v>171</v>
      </c>
      <c r="U29" s="82">
        <v>336</v>
      </c>
      <c r="V29" s="2356" t="s">
        <v>22</v>
      </c>
      <c r="W29" s="2356"/>
      <c r="X29" s="2356">
        <v>365</v>
      </c>
      <c r="Y29" s="2356">
        <v>342</v>
      </c>
      <c r="Z29" s="2356" t="s">
        <v>21</v>
      </c>
      <c r="AA29" s="2356">
        <v>23</v>
      </c>
      <c r="AB29" s="2356">
        <v>23</v>
      </c>
      <c r="AC29" s="2356" t="s">
        <v>21</v>
      </c>
      <c r="AD29" s="2356" t="s">
        <v>21</v>
      </c>
      <c r="AE29" s="2356">
        <v>4097</v>
      </c>
      <c r="AF29" s="2356">
        <v>441</v>
      </c>
      <c r="AG29" s="1388" t="s">
        <v>30</v>
      </c>
      <c r="AH29" s="632" t="s">
        <v>778</v>
      </c>
      <c r="AI29" s="1421" t="s">
        <v>777</v>
      </c>
      <c r="AJ29" s="1054" t="s">
        <v>23</v>
      </c>
      <c r="AK29" s="1422" t="s">
        <v>171</v>
      </c>
      <c r="AL29" s="82">
        <v>1604715</v>
      </c>
      <c r="AM29" s="2356" t="s">
        <v>22</v>
      </c>
      <c r="AN29" s="2356"/>
      <c r="AO29" s="2356">
        <v>1600260</v>
      </c>
      <c r="AP29" s="2356" t="s">
        <v>22</v>
      </c>
      <c r="AQ29" s="2356" t="s">
        <v>22</v>
      </c>
      <c r="AR29" s="2356">
        <v>1600260</v>
      </c>
      <c r="AS29" s="2356">
        <v>1600260</v>
      </c>
      <c r="AT29" s="2356" t="s">
        <v>22</v>
      </c>
      <c r="AU29" s="2356" t="s">
        <v>22</v>
      </c>
      <c r="AV29" s="2356">
        <v>5112</v>
      </c>
      <c r="AW29" s="2356">
        <v>4398</v>
      </c>
      <c r="AX29" s="1388" t="s">
        <v>30</v>
      </c>
      <c r="AY29" s="632" t="s">
        <v>778</v>
      </c>
      <c r="AZ29" s="1421" t="s">
        <v>777</v>
      </c>
      <c r="BA29" s="1054" t="s">
        <v>23</v>
      </c>
      <c r="BB29" s="1422" t="s">
        <v>171</v>
      </c>
      <c r="BC29" s="82">
        <v>106576</v>
      </c>
      <c r="BD29" s="2356" t="s">
        <v>22</v>
      </c>
      <c r="BE29" s="2356"/>
      <c r="BF29" s="2356">
        <v>108561</v>
      </c>
      <c r="BG29" s="2356">
        <v>46913</v>
      </c>
      <c r="BH29" s="2356">
        <v>857</v>
      </c>
      <c r="BI29" s="2356">
        <v>60791</v>
      </c>
      <c r="BJ29" s="2356">
        <v>43868</v>
      </c>
      <c r="BK29" s="2356">
        <v>13768</v>
      </c>
      <c r="BL29" s="2356">
        <v>3155</v>
      </c>
      <c r="BM29" s="2356">
        <v>112</v>
      </c>
      <c r="BN29" s="2356">
        <v>74955</v>
      </c>
      <c r="BO29" s="1388" t="s">
        <v>30</v>
      </c>
      <c r="BP29" s="632" t="s">
        <v>778</v>
      </c>
      <c r="BQ29" s="1421" t="s">
        <v>777</v>
      </c>
      <c r="BR29" s="1054" t="s">
        <v>23</v>
      </c>
      <c r="BS29" s="1422" t="s">
        <v>171</v>
      </c>
      <c r="BT29" s="82">
        <v>7775</v>
      </c>
      <c r="BU29" s="2356" t="s">
        <v>22</v>
      </c>
      <c r="BV29" s="2356"/>
      <c r="BW29" s="2356">
        <v>102998</v>
      </c>
      <c r="BX29" s="2356">
        <v>77606</v>
      </c>
      <c r="BY29" s="2356" t="s">
        <v>21</v>
      </c>
      <c r="BZ29" s="2356">
        <v>25392</v>
      </c>
      <c r="CA29" s="2356">
        <v>14647</v>
      </c>
      <c r="CB29" s="2356">
        <v>10588</v>
      </c>
      <c r="CC29" s="2356">
        <v>157</v>
      </c>
      <c r="CD29" s="2356" t="s">
        <v>22</v>
      </c>
      <c r="CE29" s="2356" t="s">
        <v>22</v>
      </c>
      <c r="CF29" s="1388" t="s">
        <v>30</v>
      </c>
      <c r="CG29" s="632" t="s">
        <v>778</v>
      </c>
      <c r="CH29" s="1421" t="s">
        <v>777</v>
      </c>
      <c r="CI29" s="1054" t="s">
        <v>23</v>
      </c>
      <c r="CJ29" s="1422" t="s">
        <v>171</v>
      </c>
      <c r="CK29" s="82">
        <v>71269</v>
      </c>
      <c r="CL29" s="2356" t="s">
        <v>22</v>
      </c>
      <c r="CM29" s="2356"/>
      <c r="CN29" s="2356">
        <v>141080</v>
      </c>
      <c r="CO29" s="2356">
        <v>85630</v>
      </c>
      <c r="CP29" s="2356" t="s">
        <v>21</v>
      </c>
      <c r="CQ29" s="2356">
        <v>55450</v>
      </c>
      <c r="CR29" s="2356">
        <v>55450</v>
      </c>
      <c r="CS29" s="2356" t="s">
        <v>21</v>
      </c>
      <c r="CT29" s="2356" t="s">
        <v>21</v>
      </c>
      <c r="CU29" s="2356">
        <v>140</v>
      </c>
      <c r="CV29" s="2356">
        <v>132518</v>
      </c>
      <c r="CW29" s="1388" t="s">
        <v>30</v>
      </c>
      <c r="CX29" s="632" t="s">
        <v>778</v>
      </c>
      <c r="CY29" s="1421" t="s">
        <v>777</v>
      </c>
      <c r="CZ29" s="1054" t="s">
        <v>23</v>
      </c>
      <c r="DA29" s="1422" t="s">
        <v>171</v>
      </c>
      <c r="DB29" s="82">
        <v>1260002</v>
      </c>
      <c r="DC29" s="2356">
        <v>680356</v>
      </c>
      <c r="DD29" s="2356"/>
      <c r="DE29" s="2356">
        <v>1308863</v>
      </c>
      <c r="DF29" s="2356">
        <v>408714</v>
      </c>
      <c r="DG29" s="2356">
        <v>47738</v>
      </c>
      <c r="DH29" s="2356">
        <v>852411</v>
      </c>
      <c r="DI29" s="2356">
        <v>697930</v>
      </c>
      <c r="DJ29" s="2356">
        <v>151245</v>
      </c>
      <c r="DK29" s="2356">
        <v>3236</v>
      </c>
      <c r="DL29" s="2356">
        <v>615992</v>
      </c>
      <c r="DM29" s="208">
        <v>1720496</v>
      </c>
      <c r="DN29" s="1388" t="s">
        <v>30</v>
      </c>
      <c r="DO29" s="632" t="s">
        <v>778</v>
      </c>
      <c r="DP29" s="1421" t="s">
        <v>777</v>
      </c>
      <c r="DQ29" s="1054" t="s">
        <v>23</v>
      </c>
      <c r="DR29" s="1422" t="s">
        <v>171</v>
      </c>
      <c r="DS29" s="82">
        <v>28270</v>
      </c>
      <c r="DT29" s="2356">
        <v>12904</v>
      </c>
      <c r="DU29" s="2356"/>
      <c r="DV29" s="2356">
        <v>34709</v>
      </c>
      <c r="DW29" s="2356" t="s">
        <v>21</v>
      </c>
      <c r="DX29" s="2356" t="s">
        <v>21</v>
      </c>
      <c r="DY29" s="2356">
        <v>34709</v>
      </c>
      <c r="DZ29" s="2356">
        <v>34709</v>
      </c>
      <c r="EA29" s="2356" t="s">
        <v>21</v>
      </c>
      <c r="EB29" s="2356" t="s">
        <v>21</v>
      </c>
      <c r="EC29" s="2356">
        <v>8999</v>
      </c>
      <c r="ED29" s="208">
        <v>29921</v>
      </c>
      <c r="EE29" s="1388" t="s">
        <v>30</v>
      </c>
      <c r="EF29" s="632" t="s">
        <v>778</v>
      </c>
      <c r="EG29" s="1421" t="s">
        <v>777</v>
      </c>
      <c r="EH29" s="1054" t="s">
        <v>23</v>
      </c>
      <c r="EI29" s="1422" t="s">
        <v>171</v>
      </c>
      <c r="EJ29" s="82" t="s">
        <v>21</v>
      </c>
      <c r="EK29" s="2356" t="s">
        <v>21</v>
      </c>
      <c r="EL29" s="2356"/>
      <c r="EM29" s="2356" t="s">
        <v>21</v>
      </c>
      <c r="EN29" s="2356" t="s">
        <v>21</v>
      </c>
      <c r="EO29" s="2356" t="s">
        <v>21</v>
      </c>
      <c r="EP29" s="2356" t="s">
        <v>21</v>
      </c>
      <c r="EQ29" s="2356" t="s">
        <v>21</v>
      </c>
      <c r="ER29" s="2356" t="s">
        <v>21</v>
      </c>
      <c r="ES29" s="2356" t="s">
        <v>21</v>
      </c>
      <c r="ET29" s="2356" t="s">
        <v>21</v>
      </c>
      <c r="EU29" s="208" t="s">
        <v>22</v>
      </c>
      <c r="EV29" s="1388" t="s">
        <v>30</v>
      </c>
      <c r="EW29" s="632" t="s">
        <v>778</v>
      </c>
      <c r="EX29" s="1421" t="s">
        <v>777</v>
      </c>
      <c r="EY29" s="1054" t="s">
        <v>23</v>
      </c>
      <c r="EZ29" s="1422" t="s">
        <v>171</v>
      </c>
      <c r="FA29" s="82">
        <v>35813</v>
      </c>
      <c r="FB29" s="2356" t="s">
        <v>22</v>
      </c>
      <c r="FC29" s="2356"/>
      <c r="FD29" s="2356">
        <v>35813</v>
      </c>
      <c r="FE29" s="2356">
        <v>7448</v>
      </c>
      <c r="FF29" s="2356">
        <v>15295</v>
      </c>
      <c r="FG29" s="2356">
        <v>13070</v>
      </c>
      <c r="FH29" s="2356" t="s">
        <v>22</v>
      </c>
      <c r="FI29" s="2356">
        <v>11861</v>
      </c>
      <c r="FJ29" s="2356">
        <v>1209</v>
      </c>
      <c r="FK29" s="2356" t="s">
        <v>22</v>
      </c>
      <c r="FL29" s="208" t="s">
        <v>22</v>
      </c>
      <c r="FM29" s="1388" t="s">
        <v>30</v>
      </c>
      <c r="FN29" s="632" t="s">
        <v>778</v>
      </c>
      <c r="FO29" s="1421" t="s">
        <v>777</v>
      </c>
      <c r="FP29" s="1054" t="s">
        <v>23</v>
      </c>
      <c r="FQ29" s="1422" t="s">
        <v>171</v>
      </c>
      <c r="FR29" s="82">
        <v>3141</v>
      </c>
      <c r="FS29" s="2356">
        <v>3006</v>
      </c>
      <c r="FT29" s="2356"/>
      <c r="FU29" s="2356">
        <v>6082</v>
      </c>
      <c r="FV29" s="2356" t="s">
        <v>21</v>
      </c>
      <c r="FW29" s="2356" t="s">
        <v>21</v>
      </c>
      <c r="FX29" s="2356">
        <v>6082</v>
      </c>
      <c r="FY29" s="2356">
        <v>5003</v>
      </c>
      <c r="FZ29" s="2356">
        <v>1079</v>
      </c>
      <c r="GA29" s="2356" t="s">
        <v>21</v>
      </c>
      <c r="GB29" s="2356" t="s">
        <v>21</v>
      </c>
      <c r="GC29" s="208">
        <v>477</v>
      </c>
      <c r="GD29" s="1388" t="s">
        <v>30</v>
      </c>
      <c r="GE29" s="632" t="s">
        <v>778</v>
      </c>
    </row>
    <row r="30" spans="1:187" ht="15" customHeight="1">
      <c r="A30" s="1419" t="s">
        <v>26</v>
      </c>
      <c r="B30" s="1051" t="s">
        <v>26</v>
      </c>
      <c r="C30" s="1422" t="s">
        <v>172</v>
      </c>
      <c r="D30" s="82">
        <v>5919842</v>
      </c>
      <c r="E30" s="2356">
        <v>615144</v>
      </c>
      <c r="F30" s="2356">
        <v>5900684</v>
      </c>
      <c r="G30" s="2356">
        <v>6503172</v>
      </c>
      <c r="H30" s="2356">
        <v>624540</v>
      </c>
      <c r="I30" s="2356">
        <v>149114</v>
      </c>
      <c r="J30" s="2356">
        <v>5729518</v>
      </c>
      <c r="K30" s="2356">
        <v>5018278</v>
      </c>
      <c r="L30" s="2356">
        <v>668317</v>
      </c>
      <c r="M30" s="2356">
        <v>42922</v>
      </c>
      <c r="N30" s="2356">
        <v>622805</v>
      </c>
      <c r="O30" s="2356">
        <v>2766573</v>
      </c>
      <c r="P30" s="1388" t="s">
        <v>31</v>
      </c>
      <c r="Q30" s="632" t="s">
        <v>26</v>
      </c>
      <c r="R30" s="1419" t="s">
        <v>26</v>
      </c>
      <c r="S30" s="1051" t="s">
        <v>26</v>
      </c>
      <c r="T30" s="1422" t="s">
        <v>172</v>
      </c>
      <c r="U30" s="82">
        <v>360</v>
      </c>
      <c r="V30" s="2356" t="s">
        <v>22</v>
      </c>
      <c r="W30" s="2356"/>
      <c r="X30" s="2356">
        <v>369</v>
      </c>
      <c r="Y30" s="2356">
        <v>369</v>
      </c>
      <c r="Z30" s="2356" t="s">
        <v>21</v>
      </c>
      <c r="AA30" s="2356" t="s">
        <v>21</v>
      </c>
      <c r="AB30" s="2356" t="s">
        <v>21</v>
      </c>
      <c r="AC30" s="2356" t="s">
        <v>21</v>
      </c>
      <c r="AD30" s="2356" t="s">
        <v>21</v>
      </c>
      <c r="AE30" s="2356">
        <v>3570</v>
      </c>
      <c r="AF30" s="2356">
        <v>523</v>
      </c>
      <c r="AG30" s="1388" t="s">
        <v>31</v>
      </c>
      <c r="AH30" s="632" t="s">
        <v>26</v>
      </c>
      <c r="AI30" s="1419" t="s">
        <v>26</v>
      </c>
      <c r="AJ30" s="1051" t="s">
        <v>26</v>
      </c>
      <c r="AK30" s="1422" t="s">
        <v>172</v>
      </c>
      <c r="AL30" s="82">
        <v>1467486</v>
      </c>
      <c r="AM30" s="2356" t="s">
        <v>22</v>
      </c>
      <c r="AN30" s="2356"/>
      <c r="AO30" s="2356">
        <v>1457918</v>
      </c>
      <c r="AP30" s="2356" t="s">
        <v>22</v>
      </c>
      <c r="AQ30" s="2356" t="s">
        <v>22</v>
      </c>
      <c r="AR30" s="2356">
        <v>1457918</v>
      </c>
      <c r="AS30" s="2356">
        <v>1457918</v>
      </c>
      <c r="AT30" s="2356" t="s">
        <v>22</v>
      </c>
      <c r="AU30" s="2356" t="s">
        <v>22</v>
      </c>
      <c r="AV30" s="2356">
        <v>4432</v>
      </c>
      <c r="AW30" s="2356">
        <v>9534</v>
      </c>
      <c r="AX30" s="1388" t="s">
        <v>31</v>
      </c>
      <c r="AY30" s="632" t="s">
        <v>26</v>
      </c>
      <c r="AZ30" s="1419" t="s">
        <v>26</v>
      </c>
      <c r="BA30" s="1051" t="s">
        <v>26</v>
      </c>
      <c r="BB30" s="1422" t="s">
        <v>172</v>
      </c>
      <c r="BC30" s="82">
        <v>111617</v>
      </c>
      <c r="BD30" s="2356" t="s">
        <v>22</v>
      </c>
      <c r="BE30" s="2356"/>
      <c r="BF30" s="2356">
        <v>112576</v>
      </c>
      <c r="BG30" s="2356">
        <v>51654</v>
      </c>
      <c r="BH30" s="2356">
        <v>1073</v>
      </c>
      <c r="BI30" s="2356">
        <v>59849</v>
      </c>
      <c r="BJ30" s="2356">
        <v>45007</v>
      </c>
      <c r="BK30" s="2356">
        <v>12121</v>
      </c>
      <c r="BL30" s="2356">
        <v>2721</v>
      </c>
      <c r="BM30" s="2356">
        <v>132</v>
      </c>
      <c r="BN30" s="2356">
        <v>73910</v>
      </c>
      <c r="BO30" s="1388" t="s">
        <v>31</v>
      </c>
      <c r="BP30" s="632" t="s">
        <v>26</v>
      </c>
      <c r="BQ30" s="1419"/>
      <c r="BR30" s="1051" t="s">
        <v>26</v>
      </c>
      <c r="BS30" s="1422" t="s">
        <v>172</v>
      </c>
      <c r="BT30" s="82">
        <v>6127</v>
      </c>
      <c r="BU30" s="2356" t="s">
        <v>22</v>
      </c>
      <c r="BV30" s="2356"/>
      <c r="BW30" s="2356">
        <v>96472</v>
      </c>
      <c r="BX30" s="2356">
        <v>67530</v>
      </c>
      <c r="BY30" s="2356" t="s">
        <v>21</v>
      </c>
      <c r="BZ30" s="2356">
        <v>28942</v>
      </c>
      <c r="CA30" s="2356">
        <v>19124</v>
      </c>
      <c r="CB30" s="2356">
        <v>9691</v>
      </c>
      <c r="CC30" s="2356">
        <v>127</v>
      </c>
      <c r="CD30" s="2356" t="s">
        <v>22</v>
      </c>
      <c r="CE30" s="2356" t="s">
        <v>22</v>
      </c>
      <c r="CF30" s="1388" t="s">
        <v>31</v>
      </c>
      <c r="CG30" s="632" t="s">
        <v>26</v>
      </c>
      <c r="CH30" s="1419" t="s">
        <v>26</v>
      </c>
      <c r="CI30" s="1051" t="s">
        <v>26</v>
      </c>
      <c r="CJ30" s="1422" t="s">
        <v>172</v>
      </c>
      <c r="CK30" s="82">
        <v>176522</v>
      </c>
      <c r="CL30" s="2356" t="s">
        <v>22</v>
      </c>
      <c r="CM30" s="2356"/>
      <c r="CN30" s="2356">
        <v>120019</v>
      </c>
      <c r="CO30" s="2356">
        <v>69275</v>
      </c>
      <c r="CP30" s="2356" t="s">
        <v>21</v>
      </c>
      <c r="CQ30" s="2356">
        <v>50744</v>
      </c>
      <c r="CR30" s="2356">
        <v>50744</v>
      </c>
      <c r="CS30" s="2356" t="s">
        <v>21</v>
      </c>
      <c r="CT30" s="2356" t="s">
        <v>21</v>
      </c>
      <c r="CU30" s="2356">
        <v>258</v>
      </c>
      <c r="CV30" s="2356">
        <v>188764</v>
      </c>
      <c r="CW30" s="1388" t="s">
        <v>31</v>
      </c>
      <c r="CX30" s="632" t="s">
        <v>26</v>
      </c>
      <c r="CY30" s="1419" t="s">
        <v>26</v>
      </c>
      <c r="CZ30" s="1051" t="s">
        <v>26</v>
      </c>
      <c r="DA30" s="1422" t="s">
        <v>172</v>
      </c>
      <c r="DB30" s="82">
        <v>1183544</v>
      </c>
      <c r="DC30" s="2356">
        <v>615144</v>
      </c>
      <c r="DD30" s="2356"/>
      <c r="DE30" s="2356">
        <v>1174024</v>
      </c>
      <c r="DF30" s="2356">
        <v>372208</v>
      </c>
      <c r="DG30" s="2356">
        <v>38784</v>
      </c>
      <c r="DH30" s="2356">
        <v>763032</v>
      </c>
      <c r="DI30" s="2356">
        <v>631341</v>
      </c>
      <c r="DJ30" s="2356">
        <v>128694</v>
      </c>
      <c r="DK30" s="2356">
        <v>2995</v>
      </c>
      <c r="DL30" s="2356">
        <v>569223</v>
      </c>
      <c r="DM30" s="208">
        <v>1781482</v>
      </c>
      <c r="DN30" s="1388" t="s">
        <v>31</v>
      </c>
      <c r="DO30" s="632" t="s">
        <v>26</v>
      </c>
      <c r="DP30" s="1419" t="s">
        <v>26</v>
      </c>
      <c r="DQ30" s="1051" t="s">
        <v>26</v>
      </c>
      <c r="DR30" s="1422" t="s">
        <v>172</v>
      </c>
      <c r="DS30" s="82">
        <v>28222</v>
      </c>
      <c r="DT30" s="2356">
        <v>11360</v>
      </c>
      <c r="DU30" s="2356"/>
      <c r="DV30" s="2356">
        <v>30808</v>
      </c>
      <c r="DW30" s="2356" t="s">
        <v>21</v>
      </c>
      <c r="DX30" s="2356" t="s">
        <v>21</v>
      </c>
      <c r="DY30" s="2356">
        <v>30808</v>
      </c>
      <c r="DZ30" s="2356">
        <v>30808</v>
      </c>
      <c r="EA30" s="2356" t="s">
        <v>21</v>
      </c>
      <c r="EB30" s="2356" t="s">
        <v>21</v>
      </c>
      <c r="EC30" s="2356">
        <v>6887</v>
      </c>
      <c r="ED30" s="208">
        <v>31808</v>
      </c>
      <c r="EE30" s="1388" t="s">
        <v>31</v>
      </c>
      <c r="EF30" s="632" t="s">
        <v>26</v>
      </c>
      <c r="EG30" s="1419" t="s">
        <v>26</v>
      </c>
      <c r="EH30" s="1051" t="s">
        <v>26</v>
      </c>
      <c r="EI30" s="1422" t="s">
        <v>172</v>
      </c>
      <c r="EJ30" s="82" t="s">
        <v>21</v>
      </c>
      <c r="EK30" s="2356" t="s">
        <v>21</v>
      </c>
      <c r="EL30" s="2356"/>
      <c r="EM30" s="2356" t="s">
        <v>21</v>
      </c>
      <c r="EN30" s="2356" t="s">
        <v>21</v>
      </c>
      <c r="EO30" s="2356" t="s">
        <v>21</v>
      </c>
      <c r="EP30" s="2356" t="s">
        <v>21</v>
      </c>
      <c r="EQ30" s="2356" t="s">
        <v>21</v>
      </c>
      <c r="ER30" s="2356" t="s">
        <v>21</v>
      </c>
      <c r="ES30" s="2356" t="s">
        <v>21</v>
      </c>
      <c r="ET30" s="2356" t="s">
        <v>21</v>
      </c>
      <c r="EU30" s="208" t="s">
        <v>22</v>
      </c>
      <c r="EV30" s="1388" t="s">
        <v>31</v>
      </c>
      <c r="EW30" s="632" t="s">
        <v>26</v>
      </c>
      <c r="EX30" s="1419" t="s">
        <v>26</v>
      </c>
      <c r="EY30" s="1051" t="s">
        <v>26</v>
      </c>
      <c r="EZ30" s="1422" t="s">
        <v>172</v>
      </c>
      <c r="FA30" s="82">
        <v>27066</v>
      </c>
      <c r="FB30" s="2356" t="s">
        <v>22</v>
      </c>
      <c r="FC30" s="2356"/>
      <c r="FD30" s="2356">
        <v>27066</v>
      </c>
      <c r="FE30" s="2356">
        <v>6796</v>
      </c>
      <c r="FF30" s="2356">
        <v>12127</v>
      </c>
      <c r="FG30" s="2356">
        <v>8143</v>
      </c>
      <c r="FH30" s="2356" t="s">
        <v>22</v>
      </c>
      <c r="FI30" s="2356">
        <v>7191</v>
      </c>
      <c r="FJ30" s="2356">
        <v>952</v>
      </c>
      <c r="FK30" s="2356" t="s">
        <v>22</v>
      </c>
      <c r="FL30" s="208" t="s">
        <v>22</v>
      </c>
      <c r="FM30" s="1388" t="s">
        <v>31</v>
      </c>
      <c r="FN30" s="632" t="s">
        <v>26</v>
      </c>
      <c r="FO30" s="1419" t="s">
        <v>26</v>
      </c>
      <c r="FP30" s="1051" t="s">
        <v>26</v>
      </c>
      <c r="FQ30" s="1422" t="s">
        <v>172</v>
      </c>
      <c r="FR30" s="82">
        <v>2702</v>
      </c>
      <c r="FS30" s="2356" t="s">
        <v>21</v>
      </c>
      <c r="FT30" s="2356"/>
      <c r="FU30" s="2356">
        <v>2448</v>
      </c>
      <c r="FV30" s="2356" t="s">
        <v>21</v>
      </c>
      <c r="FW30" s="2356" t="s">
        <v>21</v>
      </c>
      <c r="FX30" s="2356">
        <v>2448</v>
      </c>
      <c r="FY30" s="2356">
        <v>2013</v>
      </c>
      <c r="FZ30" s="2356">
        <v>435</v>
      </c>
      <c r="GA30" s="2356" t="s">
        <v>21</v>
      </c>
      <c r="GB30" s="2356" t="s">
        <v>21</v>
      </c>
      <c r="GC30" s="208">
        <v>731</v>
      </c>
      <c r="GD30" s="1388" t="s">
        <v>31</v>
      </c>
      <c r="GE30" s="632" t="s">
        <v>26</v>
      </c>
    </row>
    <row r="31" spans="1:187" ht="15" customHeight="1">
      <c r="A31" s="1419" t="s">
        <v>26</v>
      </c>
      <c r="B31" s="1051" t="s">
        <v>26</v>
      </c>
      <c r="C31" s="1422" t="s">
        <v>173</v>
      </c>
      <c r="D31" s="82">
        <v>5884722</v>
      </c>
      <c r="E31" s="2356">
        <v>699227</v>
      </c>
      <c r="F31" s="2356">
        <v>6273373</v>
      </c>
      <c r="G31" s="2356">
        <v>6958670</v>
      </c>
      <c r="H31" s="2356">
        <v>661531</v>
      </c>
      <c r="I31" s="2356">
        <v>165010</v>
      </c>
      <c r="J31" s="2356">
        <v>6132129</v>
      </c>
      <c r="K31" s="2356">
        <v>5352779</v>
      </c>
      <c r="L31" s="2356">
        <v>733306</v>
      </c>
      <c r="M31" s="2356">
        <v>46045</v>
      </c>
      <c r="N31" s="2356">
        <v>732329</v>
      </c>
      <c r="O31" s="2356">
        <v>2466301</v>
      </c>
      <c r="P31" s="1388" t="s">
        <v>32</v>
      </c>
      <c r="Q31" s="632" t="s">
        <v>26</v>
      </c>
      <c r="R31" s="1419" t="s">
        <v>26</v>
      </c>
      <c r="S31" s="1051" t="s">
        <v>26</v>
      </c>
      <c r="T31" s="1422" t="s">
        <v>173</v>
      </c>
      <c r="U31" s="82">
        <v>336</v>
      </c>
      <c r="V31" s="2356" t="s">
        <v>22</v>
      </c>
      <c r="W31" s="2356"/>
      <c r="X31" s="2356">
        <v>355</v>
      </c>
      <c r="Y31" s="2356">
        <v>355</v>
      </c>
      <c r="Z31" s="2356" t="s">
        <v>21</v>
      </c>
      <c r="AA31" s="2356" t="s">
        <v>21</v>
      </c>
      <c r="AB31" s="2356" t="s">
        <v>21</v>
      </c>
      <c r="AC31" s="2356" t="s">
        <v>21</v>
      </c>
      <c r="AD31" s="2356" t="s">
        <v>21</v>
      </c>
      <c r="AE31" s="2356">
        <v>3760</v>
      </c>
      <c r="AF31" s="2356">
        <v>834</v>
      </c>
      <c r="AG31" s="1388" t="s">
        <v>32</v>
      </c>
      <c r="AH31" s="632" t="s">
        <v>26</v>
      </c>
      <c r="AI31" s="1419" t="s">
        <v>26</v>
      </c>
      <c r="AJ31" s="1051" t="s">
        <v>26</v>
      </c>
      <c r="AK31" s="1422" t="s">
        <v>173</v>
      </c>
      <c r="AL31" s="82">
        <v>1553734</v>
      </c>
      <c r="AM31" s="2356" t="s">
        <v>22</v>
      </c>
      <c r="AN31" s="2356"/>
      <c r="AO31" s="2356">
        <v>1553698</v>
      </c>
      <c r="AP31" s="2356" t="s">
        <v>22</v>
      </c>
      <c r="AQ31" s="2356" t="s">
        <v>22</v>
      </c>
      <c r="AR31" s="2356">
        <v>1553698</v>
      </c>
      <c r="AS31" s="2356">
        <v>1553698</v>
      </c>
      <c r="AT31" s="2356" t="s">
        <v>22</v>
      </c>
      <c r="AU31" s="2356" t="s">
        <v>22</v>
      </c>
      <c r="AV31" s="2356">
        <v>3398</v>
      </c>
      <c r="AW31" s="2356">
        <v>6172</v>
      </c>
      <c r="AX31" s="1388" t="s">
        <v>32</v>
      </c>
      <c r="AY31" s="632" t="s">
        <v>26</v>
      </c>
      <c r="AZ31" s="1419" t="s">
        <v>26</v>
      </c>
      <c r="BA31" s="1051" t="s">
        <v>26</v>
      </c>
      <c r="BB31" s="1422" t="s">
        <v>173</v>
      </c>
      <c r="BC31" s="82">
        <v>125131</v>
      </c>
      <c r="BD31" s="2356" t="s">
        <v>22</v>
      </c>
      <c r="BE31" s="2356"/>
      <c r="BF31" s="2356">
        <v>127498</v>
      </c>
      <c r="BG31" s="2356">
        <v>63953</v>
      </c>
      <c r="BH31" s="2356">
        <v>517</v>
      </c>
      <c r="BI31" s="2356">
        <v>63028</v>
      </c>
      <c r="BJ31" s="2356">
        <v>48662</v>
      </c>
      <c r="BK31" s="2356">
        <v>11233</v>
      </c>
      <c r="BL31" s="2356">
        <v>3133</v>
      </c>
      <c r="BM31" s="2356">
        <v>125</v>
      </c>
      <c r="BN31" s="2356">
        <v>71354</v>
      </c>
      <c r="BO31" s="1388" t="s">
        <v>32</v>
      </c>
      <c r="BP31" s="632" t="s">
        <v>26</v>
      </c>
      <c r="BQ31" s="1419"/>
      <c r="BR31" s="1051" t="s">
        <v>26</v>
      </c>
      <c r="BS31" s="1422" t="s">
        <v>173</v>
      </c>
      <c r="BT31" s="82">
        <v>8815</v>
      </c>
      <c r="BU31" s="2356" t="s">
        <v>22</v>
      </c>
      <c r="BV31" s="2356"/>
      <c r="BW31" s="2356">
        <v>107542</v>
      </c>
      <c r="BX31" s="2356">
        <v>79395</v>
      </c>
      <c r="BY31" s="2356" t="s">
        <v>21</v>
      </c>
      <c r="BZ31" s="2356">
        <v>28147</v>
      </c>
      <c r="CA31" s="2356">
        <v>16985</v>
      </c>
      <c r="CB31" s="2356">
        <v>11042</v>
      </c>
      <c r="CC31" s="2356">
        <v>120</v>
      </c>
      <c r="CD31" s="2356" t="s">
        <v>22</v>
      </c>
      <c r="CE31" s="2356" t="s">
        <v>22</v>
      </c>
      <c r="CF31" s="1388" t="s">
        <v>32</v>
      </c>
      <c r="CG31" s="632" t="s">
        <v>26</v>
      </c>
      <c r="CH31" s="1419" t="s">
        <v>26</v>
      </c>
      <c r="CI31" s="1051" t="s">
        <v>26</v>
      </c>
      <c r="CJ31" s="1422" t="s">
        <v>173</v>
      </c>
      <c r="CK31" s="82">
        <v>50053</v>
      </c>
      <c r="CL31" s="2356" t="s">
        <v>22</v>
      </c>
      <c r="CM31" s="2356"/>
      <c r="CN31" s="2356">
        <v>93338</v>
      </c>
      <c r="CO31" s="2356">
        <v>40622</v>
      </c>
      <c r="CP31" s="2356" t="s">
        <v>21</v>
      </c>
      <c r="CQ31" s="2356">
        <v>52716</v>
      </c>
      <c r="CR31" s="2356">
        <v>52716</v>
      </c>
      <c r="CS31" s="2356" t="s">
        <v>21</v>
      </c>
      <c r="CT31" s="2356" t="s">
        <v>21</v>
      </c>
      <c r="CU31" s="2356">
        <v>613</v>
      </c>
      <c r="CV31" s="2356">
        <v>144865</v>
      </c>
      <c r="CW31" s="1388" t="s">
        <v>32</v>
      </c>
      <c r="CX31" s="632" t="s">
        <v>26</v>
      </c>
      <c r="CY31" s="1419" t="s">
        <v>26</v>
      </c>
      <c r="CZ31" s="1051" t="s">
        <v>26</v>
      </c>
      <c r="DA31" s="1422" t="s">
        <v>173</v>
      </c>
      <c r="DB31" s="82">
        <v>1131198</v>
      </c>
      <c r="DC31" s="2356">
        <v>699227</v>
      </c>
      <c r="DD31" s="2356"/>
      <c r="DE31" s="2356">
        <v>1336320</v>
      </c>
      <c r="DF31" s="2356">
        <v>405177</v>
      </c>
      <c r="DG31" s="2356">
        <v>45780</v>
      </c>
      <c r="DH31" s="2356">
        <v>885363</v>
      </c>
      <c r="DI31" s="2356">
        <v>725136</v>
      </c>
      <c r="DJ31" s="2356">
        <v>156961</v>
      </c>
      <c r="DK31" s="2356">
        <v>3267</v>
      </c>
      <c r="DL31" s="2356">
        <v>662094</v>
      </c>
      <c r="DM31" s="208">
        <v>1619822</v>
      </c>
      <c r="DN31" s="1388" t="s">
        <v>32</v>
      </c>
      <c r="DO31" s="632" t="s">
        <v>26</v>
      </c>
      <c r="DP31" s="1419" t="s">
        <v>26</v>
      </c>
      <c r="DQ31" s="1051" t="s">
        <v>26</v>
      </c>
      <c r="DR31" s="1422" t="s">
        <v>173</v>
      </c>
      <c r="DS31" s="82">
        <v>31347</v>
      </c>
      <c r="DT31" s="2356">
        <v>14334</v>
      </c>
      <c r="DU31" s="2356"/>
      <c r="DV31" s="2356">
        <v>34549</v>
      </c>
      <c r="DW31" s="2356" t="s">
        <v>21</v>
      </c>
      <c r="DX31" s="2356" t="s">
        <v>21</v>
      </c>
      <c r="DY31" s="2356">
        <v>34549</v>
      </c>
      <c r="DZ31" s="2356">
        <v>34549</v>
      </c>
      <c r="EA31" s="2356" t="s">
        <v>21</v>
      </c>
      <c r="EB31" s="2356" t="s">
        <v>21</v>
      </c>
      <c r="EC31" s="2356">
        <v>7916</v>
      </c>
      <c r="ED31" s="208">
        <v>35024</v>
      </c>
      <c r="EE31" s="1388" t="s">
        <v>32</v>
      </c>
      <c r="EF31" s="632" t="s">
        <v>26</v>
      </c>
      <c r="EG31" s="1419" t="s">
        <v>26</v>
      </c>
      <c r="EH31" s="1051" t="s">
        <v>26</v>
      </c>
      <c r="EI31" s="1422" t="s">
        <v>173</v>
      </c>
      <c r="EJ31" s="82" t="s">
        <v>21</v>
      </c>
      <c r="EK31" s="2356" t="s">
        <v>21</v>
      </c>
      <c r="EL31" s="2356"/>
      <c r="EM31" s="2356" t="s">
        <v>21</v>
      </c>
      <c r="EN31" s="2356" t="s">
        <v>21</v>
      </c>
      <c r="EO31" s="2356" t="s">
        <v>21</v>
      </c>
      <c r="EP31" s="2356" t="s">
        <v>21</v>
      </c>
      <c r="EQ31" s="2356" t="s">
        <v>21</v>
      </c>
      <c r="ER31" s="2356" t="s">
        <v>21</v>
      </c>
      <c r="ES31" s="2356" t="s">
        <v>21</v>
      </c>
      <c r="ET31" s="2356" t="s">
        <v>21</v>
      </c>
      <c r="EU31" s="208" t="s">
        <v>22</v>
      </c>
      <c r="EV31" s="1388" t="s">
        <v>32</v>
      </c>
      <c r="EW31" s="632" t="s">
        <v>26</v>
      </c>
      <c r="EX31" s="1419" t="s">
        <v>26</v>
      </c>
      <c r="EY31" s="1051" t="s">
        <v>26</v>
      </c>
      <c r="EZ31" s="1422" t="s">
        <v>173</v>
      </c>
      <c r="FA31" s="82">
        <v>31827</v>
      </c>
      <c r="FB31" s="2356" t="s">
        <v>22</v>
      </c>
      <c r="FC31" s="2356"/>
      <c r="FD31" s="2356">
        <v>31827</v>
      </c>
      <c r="FE31" s="2356">
        <v>6268</v>
      </c>
      <c r="FF31" s="2356">
        <v>16001</v>
      </c>
      <c r="FG31" s="2356">
        <v>9558</v>
      </c>
      <c r="FH31" s="2356" t="s">
        <v>22</v>
      </c>
      <c r="FI31" s="2356">
        <v>8574</v>
      </c>
      <c r="FJ31" s="2356">
        <v>984</v>
      </c>
      <c r="FK31" s="2356" t="s">
        <v>22</v>
      </c>
      <c r="FL31" s="208" t="s">
        <v>22</v>
      </c>
      <c r="FM31" s="1388" t="s">
        <v>32</v>
      </c>
      <c r="FN31" s="632" t="s">
        <v>26</v>
      </c>
      <c r="FO31" s="1419" t="s">
        <v>26</v>
      </c>
      <c r="FP31" s="1051" t="s">
        <v>26</v>
      </c>
      <c r="FQ31" s="1422" t="s">
        <v>173</v>
      </c>
      <c r="FR31" s="82">
        <v>3262</v>
      </c>
      <c r="FS31" s="2356">
        <v>69</v>
      </c>
      <c r="FT31" s="2356"/>
      <c r="FU31" s="2356">
        <v>3679</v>
      </c>
      <c r="FV31" s="2356" t="s">
        <v>21</v>
      </c>
      <c r="FW31" s="2356" t="s">
        <v>21</v>
      </c>
      <c r="FX31" s="2356">
        <v>3679</v>
      </c>
      <c r="FY31" s="2356">
        <v>2322</v>
      </c>
      <c r="FZ31" s="2356">
        <v>1357</v>
      </c>
      <c r="GA31" s="2356" t="s">
        <v>21</v>
      </c>
      <c r="GB31" s="2356" t="s">
        <v>21</v>
      </c>
      <c r="GC31" s="208">
        <v>383</v>
      </c>
      <c r="GD31" s="1388" t="s">
        <v>32</v>
      </c>
      <c r="GE31" s="632" t="s">
        <v>26</v>
      </c>
    </row>
    <row r="32" spans="1:187" ht="15" customHeight="1">
      <c r="A32" s="1419" t="s">
        <v>26</v>
      </c>
      <c r="B32" s="1051" t="s">
        <v>26</v>
      </c>
      <c r="C32" s="1422" t="s">
        <v>174</v>
      </c>
      <c r="D32" s="82">
        <v>6103562</v>
      </c>
      <c r="E32" s="2356">
        <v>671038</v>
      </c>
      <c r="F32" s="2356">
        <v>6128323</v>
      </c>
      <c r="G32" s="2356">
        <v>6783070</v>
      </c>
      <c r="H32" s="2356">
        <v>630027</v>
      </c>
      <c r="I32" s="2356">
        <v>168403</v>
      </c>
      <c r="J32" s="2356">
        <v>5984641</v>
      </c>
      <c r="K32" s="2356">
        <v>5229700</v>
      </c>
      <c r="L32" s="2356">
        <v>717254</v>
      </c>
      <c r="M32" s="2356">
        <v>37689</v>
      </c>
      <c r="N32" s="2356">
        <v>635119</v>
      </c>
      <c r="O32" s="2356">
        <v>2602714</v>
      </c>
      <c r="P32" s="1388" t="s">
        <v>33</v>
      </c>
      <c r="Q32" s="632" t="s">
        <v>26</v>
      </c>
      <c r="R32" s="1419" t="s">
        <v>26</v>
      </c>
      <c r="S32" s="1051" t="s">
        <v>26</v>
      </c>
      <c r="T32" s="1422" t="s">
        <v>174</v>
      </c>
      <c r="U32" s="82">
        <v>312</v>
      </c>
      <c r="V32" s="2356" t="s">
        <v>22</v>
      </c>
      <c r="W32" s="2356"/>
      <c r="X32" s="2356">
        <v>264</v>
      </c>
      <c r="Y32" s="2356">
        <v>264</v>
      </c>
      <c r="Z32" s="2356" t="s">
        <v>21</v>
      </c>
      <c r="AA32" s="2356" t="s">
        <v>21</v>
      </c>
      <c r="AB32" s="2356" t="s">
        <v>21</v>
      </c>
      <c r="AC32" s="2356" t="s">
        <v>21</v>
      </c>
      <c r="AD32" s="2356" t="s">
        <v>21</v>
      </c>
      <c r="AE32" s="2356">
        <v>3793</v>
      </c>
      <c r="AF32" s="2356">
        <v>757</v>
      </c>
      <c r="AG32" s="1388" t="s">
        <v>33</v>
      </c>
      <c r="AH32" s="632" t="s">
        <v>26</v>
      </c>
      <c r="AI32" s="1419" t="s">
        <v>26</v>
      </c>
      <c r="AJ32" s="1051" t="s">
        <v>26</v>
      </c>
      <c r="AK32" s="1422" t="s">
        <v>174</v>
      </c>
      <c r="AL32" s="82">
        <v>1541117</v>
      </c>
      <c r="AM32" s="2356" t="s">
        <v>22</v>
      </c>
      <c r="AN32" s="2356"/>
      <c r="AO32" s="2356">
        <v>1540977</v>
      </c>
      <c r="AP32" s="2356" t="s">
        <v>22</v>
      </c>
      <c r="AQ32" s="2356" t="s">
        <v>22</v>
      </c>
      <c r="AR32" s="2356">
        <v>1540977</v>
      </c>
      <c r="AS32" s="2356">
        <v>1540977</v>
      </c>
      <c r="AT32" s="2356" t="s">
        <v>22</v>
      </c>
      <c r="AU32" s="2356" t="s">
        <v>22</v>
      </c>
      <c r="AV32" s="2356">
        <v>2281</v>
      </c>
      <c r="AW32" s="2356">
        <v>4031</v>
      </c>
      <c r="AX32" s="1388" t="s">
        <v>33</v>
      </c>
      <c r="AY32" s="632" t="s">
        <v>26</v>
      </c>
      <c r="AZ32" s="1419" t="s">
        <v>26</v>
      </c>
      <c r="BA32" s="1051" t="s">
        <v>26</v>
      </c>
      <c r="BB32" s="1422" t="s">
        <v>174</v>
      </c>
      <c r="BC32" s="82">
        <v>118597</v>
      </c>
      <c r="BD32" s="2356" t="s">
        <v>22</v>
      </c>
      <c r="BE32" s="2356"/>
      <c r="BF32" s="2356">
        <v>119203</v>
      </c>
      <c r="BG32" s="2356">
        <v>55549</v>
      </c>
      <c r="BH32" s="2356">
        <v>996</v>
      </c>
      <c r="BI32" s="2356">
        <v>62658</v>
      </c>
      <c r="BJ32" s="2356">
        <v>49915</v>
      </c>
      <c r="BK32" s="2356">
        <v>9415</v>
      </c>
      <c r="BL32" s="2356">
        <v>3328</v>
      </c>
      <c r="BM32" s="2356">
        <v>109</v>
      </c>
      <c r="BN32" s="2356">
        <v>70721</v>
      </c>
      <c r="BO32" s="1388" t="s">
        <v>33</v>
      </c>
      <c r="BP32" s="632" t="s">
        <v>26</v>
      </c>
      <c r="BQ32" s="1419"/>
      <c r="BR32" s="1051" t="s">
        <v>26</v>
      </c>
      <c r="BS32" s="1422" t="s">
        <v>174</v>
      </c>
      <c r="BT32" s="82">
        <v>8208</v>
      </c>
      <c r="BU32" s="2356" t="s">
        <v>22</v>
      </c>
      <c r="BV32" s="2356"/>
      <c r="BW32" s="2356">
        <v>100703</v>
      </c>
      <c r="BX32" s="2356">
        <v>70892</v>
      </c>
      <c r="BY32" s="2356" t="s">
        <v>21</v>
      </c>
      <c r="BZ32" s="2356">
        <v>29811</v>
      </c>
      <c r="CA32" s="2356">
        <v>19276</v>
      </c>
      <c r="CB32" s="2356">
        <v>10367</v>
      </c>
      <c r="CC32" s="2356">
        <v>168</v>
      </c>
      <c r="CD32" s="2356" t="s">
        <v>22</v>
      </c>
      <c r="CE32" s="2356" t="s">
        <v>22</v>
      </c>
      <c r="CF32" s="1388" t="s">
        <v>33</v>
      </c>
      <c r="CG32" s="632" t="s">
        <v>26</v>
      </c>
      <c r="CH32" s="1419" t="s">
        <v>26</v>
      </c>
      <c r="CI32" s="1051" t="s">
        <v>26</v>
      </c>
      <c r="CJ32" s="1422" t="s">
        <v>174</v>
      </c>
      <c r="CK32" s="82">
        <v>110196</v>
      </c>
      <c r="CL32" s="2356" t="s">
        <v>22</v>
      </c>
      <c r="CM32" s="2356"/>
      <c r="CN32" s="2356">
        <v>83941</v>
      </c>
      <c r="CO32" s="2356">
        <v>39023</v>
      </c>
      <c r="CP32" s="2356" t="s">
        <v>21</v>
      </c>
      <c r="CQ32" s="2356">
        <v>44918</v>
      </c>
      <c r="CR32" s="2356">
        <v>44918</v>
      </c>
      <c r="CS32" s="2356" t="s">
        <v>21</v>
      </c>
      <c r="CT32" s="2356" t="s">
        <v>21</v>
      </c>
      <c r="CU32" s="2356">
        <v>131</v>
      </c>
      <c r="CV32" s="2356">
        <v>170989</v>
      </c>
      <c r="CW32" s="1388" t="s">
        <v>33</v>
      </c>
      <c r="CX32" s="632" t="s">
        <v>26</v>
      </c>
      <c r="CY32" s="1419" t="s">
        <v>26</v>
      </c>
      <c r="CZ32" s="1051" t="s">
        <v>26</v>
      </c>
      <c r="DA32" s="1422" t="s">
        <v>174</v>
      </c>
      <c r="DB32" s="82">
        <v>1278886</v>
      </c>
      <c r="DC32" s="2356">
        <v>671038</v>
      </c>
      <c r="DD32" s="2356"/>
      <c r="DE32" s="2356">
        <v>1296166</v>
      </c>
      <c r="DF32" s="2356">
        <v>395630</v>
      </c>
      <c r="DG32" s="2356">
        <v>51928</v>
      </c>
      <c r="DH32" s="2356">
        <v>848609</v>
      </c>
      <c r="DI32" s="2356">
        <v>695893</v>
      </c>
      <c r="DJ32" s="2356">
        <v>148982</v>
      </c>
      <c r="DK32" s="2356">
        <v>3736</v>
      </c>
      <c r="DL32" s="2356">
        <v>584284</v>
      </c>
      <c r="DM32" s="208">
        <v>1688153</v>
      </c>
      <c r="DN32" s="1388" t="s">
        <v>33</v>
      </c>
      <c r="DO32" s="632" t="s">
        <v>26</v>
      </c>
      <c r="DP32" s="1419" t="s">
        <v>26</v>
      </c>
      <c r="DQ32" s="1051" t="s">
        <v>26</v>
      </c>
      <c r="DR32" s="1422" t="s">
        <v>174</v>
      </c>
      <c r="DS32" s="82">
        <v>30819</v>
      </c>
      <c r="DT32" s="2356">
        <v>12278</v>
      </c>
      <c r="DU32" s="2356"/>
      <c r="DV32" s="2356">
        <v>37872</v>
      </c>
      <c r="DW32" s="2356" t="s">
        <v>21</v>
      </c>
      <c r="DX32" s="2356" t="s">
        <v>21</v>
      </c>
      <c r="DY32" s="2356">
        <v>37872</v>
      </c>
      <c r="DZ32" s="2356">
        <v>37872</v>
      </c>
      <c r="EA32" s="2356" t="s">
        <v>21</v>
      </c>
      <c r="EB32" s="2356" t="s">
        <v>21</v>
      </c>
      <c r="EC32" s="2356">
        <v>8949</v>
      </c>
      <c r="ED32" s="208">
        <v>31300</v>
      </c>
      <c r="EE32" s="1388" t="s">
        <v>33</v>
      </c>
      <c r="EF32" s="632" t="s">
        <v>26</v>
      </c>
      <c r="EG32" s="1419" t="s">
        <v>26</v>
      </c>
      <c r="EH32" s="1051" t="s">
        <v>26</v>
      </c>
      <c r="EI32" s="1422" t="s">
        <v>174</v>
      </c>
      <c r="EJ32" s="82" t="s">
        <v>21</v>
      </c>
      <c r="EK32" s="2356" t="s">
        <v>21</v>
      </c>
      <c r="EL32" s="2356"/>
      <c r="EM32" s="2356" t="s">
        <v>21</v>
      </c>
      <c r="EN32" s="2356" t="s">
        <v>21</v>
      </c>
      <c r="EO32" s="2356" t="s">
        <v>21</v>
      </c>
      <c r="EP32" s="2356" t="s">
        <v>21</v>
      </c>
      <c r="EQ32" s="2356" t="s">
        <v>21</v>
      </c>
      <c r="ER32" s="2356" t="s">
        <v>21</v>
      </c>
      <c r="ES32" s="2356" t="s">
        <v>21</v>
      </c>
      <c r="ET32" s="2356" t="s">
        <v>21</v>
      </c>
      <c r="EU32" s="208" t="s">
        <v>22</v>
      </c>
      <c r="EV32" s="1388" t="s">
        <v>33</v>
      </c>
      <c r="EW32" s="632" t="s">
        <v>26</v>
      </c>
      <c r="EX32" s="1419" t="s">
        <v>26</v>
      </c>
      <c r="EY32" s="1051" t="s">
        <v>26</v>
      </c>
      <c r="EZ32" s="1422" t="s">
        <v>174</v>
      </c>
      <c r="FA32" s="82">
        <v>38411</v>
      </c>
      <c r="FB32" s="2356" t="s">
        <v>22</v>
      </c>
      <c r="FC32" s="2356"/>
      <c r="FD32" s="2356">
        <v>38411</v>
      </c>
      <c r="FE32" s="2356">
        <v>9780</v>
      </c>
      <c r="FF32" s="2356">
        <v>17119</v>
      </c>
      <c r="FG32" s="2356">
        <v>11512</v>
      </c>
      <c r="FH32" s="2356" t="s">
        <v>22</v>
      </c>
      <c r="FI32" s="2356">
        <v>10063</v>
      </c>
      <c r="FJ32" s="2356">
        <v>1449</v>
      </c>
      <c r="FK32" s="2356" t="s">
        <v>22</v>
      </c>
      <c r="FL32" s="208" t="s">
        <v>22</v>
      </c>
      <c r="FM32" s="1388" t="s">
        <v>33</v>
      </c>
      <c r="FN32" s="632" t="s">
        <v>26</v>
      </c>
      <c r="FO32" s="1419" t="s">
        <v>26</v>
      </c>
      <c r="FP32" s="1051" t="s">
        <v>26</v>
      </c>
      <c r="FQ32" s="1422" t="s">
        <v>174</v>
      </c>
      <c r="FR32" s="82">
        <v>2929</v>
      </c>
      <c r="FS32" s="2356">
        <v>3992</v>
      </c>
      <c r="FT32" s="2356"/>
      <c r="FU32" s="2356">
        <v>7143</v>
      </c>
      <c r="FV32" s="2356" t="s">
        <v>21</v>
      </c>
      <c r="FW32" s="2356" t="s">
        <v>21</v>
      </c>
      <c r="FX32" s="2356">
        <v>7143</v>
      </c>
      <c r="FY32" s="2356">
        <v>6044</v>
      </c>
      <c r="FZ32" s="2356">
        <v>1099</v>
      </c>
      <c r="GA32" s="2356" t="s">
        <v>21</v>
      </c>
      <c r="GB32" s="2356" t="s">
        <v>21</v>
      </c>
      <c r="GC32" s="208">
        <v>161</v>
      </c>
      <c r="GD32" s="1388" t="s">
        <v>33</v>
      </c>
      <c r="GE32" s="632" t="s">
        <v>26</v>
      </c>
    </row>
    <row r="33" spans="1:187" ht="15" customHeight="1">
      <c r="A33" s="1419" t="s">
        <v>26</v>
      </c>
      <c r="B33" s="1051" t="s">
        <v>26</v>
      </c>
      <c r="C33" s="1422" t="s">
        <v>175</v>
      </c>
      <c r="D33" s="82">
        <v>5837487</v>
      </c>
      <c r="E33" s="2356">
        <v>673790</v>
      </c>
      <c r="F33" s="2356">
        <v>5785136</v>
      </c>
      <c r="G33" s="2356">
        <v>6442235</v>
      </c>
      <c r="H33" s="2356">
        <v>591266</v>
      </c>
      <c r="I33" s="2356">
        <v>161873</v>
      </c>
      <c r="J33" s="2356">
        <v>5689096</v>
      </c>
      <c r="K33" s="2356">
        <v>4954037</v>
      </c>
      <c r="L33" s="2356">
        <v>698299</v>
      </c>
      <c r="M33" s="2356">
        <v>36759</v>
      </c>
      <c r="N33" s="2356">
        <v>641465</v>
      </c>
      <c r="O33" s="2356">
        <v>2785787</v>
      </c>
      <c r="P33" s="1388" t="s">
        <v>34</v>
      </c>
      <c r="Q33" s="632" t="s">
        <v>26</v>
      </c>
      <c r="R33" s="1419" t="s">
        <v>26</v>
      </c>
      <c r="S33" s="1051" t="s">
        <v>26</v>
      </c>
      <c r="T33" s="1422" t="s">
        <v>175</v>
      </c>
      <c r="U33" s="82">
        <v>52662</v>
      </c>
      <c r="V33" s="2356" t="s">
        <v>22</v>
      </c>
      <c r="W33" s="2356"/>
      <c r="X33" s="2356">
        <v>49810</v>
      </c>
      <c r="Y33" s="2356">
        <v>245</v>
      </c>
      <c r="Z33" s="2356" t="s">
        <v>21</v>
      </c>
      <c r="AA33" s="2356">
        <v>49565</v>
      </c>
      <c r="AB33" s="2356">
        <v>49565</v>
      </c>
      <c r="AC33" s="2356" t="s">
        <v>21</v>
      </c>
      <c r="AD33" s="2356" t="s">
        <v>21</v>
      </c>
      <c r="AE33" s="2356">
        <v>3722</v>
      </c>
      <c r="AF33" s="2356">
        <v>3538</v>
      </c>
      <c r="AG33" s="1388" t="s">
        <v>34</v>
      </c>
      <c r="AH33" s="632" t="s">
        <v>26</v>
      </c>
      <c r="AI33" s="1419" t="s">
        <v>26</v>
      </c>
      <c r="AJ33" s="1051" t="s">
        <v>26</v>
      </c>
      <c r="AK33" s="1422" t="s">
        <v>175</v>
      </c>
      <c r="AL33" s="82">
        <v>1516620</v>
      </c>
      <c r="AM33" s="2356" t="s">
        <v>22</v>
      </c>
      <c r="AN33" s="2356"/>
      <c r="AO33" s="2356">
        <v>1510948</v>
      </c>
      <c r="AP33" s="2356" t="s">
        <v>22</v>
      </c>
      <c r="AQ33" s="2356" t="s">
        <v>22</v>
      </c>
      <c r="AR33" s="2356">
        <v>1510948</v>
      </c>
      <c r="AS33" s="2356">
        <v>1510948</v>
      </c>
      <c r="AT33" s="2356" t="s">
        <v>22</v>
      </c>
      <c r="AU33" s="2356" t="s">
        <v>22</v>
      </c>
      <c r="AV33" s="2356">
        <v>5757</v>
      </c>
      <c r="AW33" s="2356">
        <v>3946</v>
      </c>
      <c r="AX33" s="1388" t="s">
        <v>34</v>
      </c>
      <c r="AY33" s="632" t="s">
        <v>26</v>
      </c>
      <c r="AZ33" s="1419" t="s">
        <v>26</v>
      </c>
      <c r="BA33" s="1051" t="s">
        <v>26</v>
      </c>
      <c r="BB33" s="1422" t="s">
        <v>175</v>
      </c>
      <c r="BC33" s="82">
        <v>92321</v>
      </c>
      <c r="BD33" s="2356" t="s">
        <v>22</v>
      </c>
      <c r="BE33" s="2356"/>
      <c r="BF33" s="2356">
        <v>92983</v>
      </c>
      <c r="BG33" s="2356">
        <v>48619</v>
      </c>
      <c r="BH33" s="2356">
        <v>1106</v>
      </c>
      <c r="BI33" s="2356">
        <v>43258</v>
      </c>
      <c r="BJ33" s="2356">
        <v>29442</v>
      </c>
      <c r="BK33" s="2356">
        <v>10858</v>
      </c>
      <c r="BL33" s="2356">
        <v>2958</v>
      </c>
      <c r="BM33" s="2356">
        <v>91</v>
      </c>
      <c r="BN33" s="2356">
        <v>69978</v>
      </c>
      <c r="BO33" s="1388" t="s">
        <v>34</v>
      </c>
      <c r="BP33" s="632" t="s">
        <v>26</v>
      </c>
      <c r="BQ33" s="1419"/>
      <c r="BR33" s="1051" t="s">
        <v>26</v>
      </c>
      <c r="BS33" s="1422" t="s">
        <v>175</v>
      </c>
      <c r="BT33" s="82">
        <v>9629</v>
      </c>
      <c r="BU33" s="2356" t="s">
        <v>22</v>
      </c>
      <c r="BV33" s="2356"/>
      <c r="BW33" s="2356">
        <v>97545</v>
      </c>
      <c r="BX33" s="2356">
        <v>64365</v>
      </c>
      <c r="BY33" s="2356" t="s">
        <v>21</v>
      </c>
      <c r="BZ33" s="2356">
        <v>33180</v>
      </c>
      <c r="CA33" s="2356">
        <v>21856</v>
      </c>
      <c r="CB33" s="2356">
        <v>11174</v>
      </c>
      <c r="CC33" s="2356">
        <v>150</v>
      </c>
      <c r="CD33" s="2356" t="s">
        <v>22</v>
      </c>
      <c r="CE33" s="2356" t="s">
        <v>22</v>
      </c>
      <c r="CF33" s="1388" t="s">
        <v>34</v>
      </c>
      <c r="CG33" s="632" t="s">
        <v>26</v>
      </c>
      <c r="CH33" s="1419" t="s">
        <v>26</v>
      </c>
      <c r="CI33" s="1051" t="s">
        <v>26</v>
      </c>
      <c r="CJ33" s="1422" t="s">
        <v>175</v>
      </c>
      <c r="CK33" s="82">
        <v>84146</v>
      </c>
      <c r="CL33" s="2356" t="s">
        <v>22</v>
      </c>
      <c r="CM33" s="2356"/>
      <c r="CN33" s="2356">
        <v>118653</v>
      </c>
      <c r="CO33" s="2356">
        <v>73396</v>
      </c>
      <c r="CP33" s="2356" t="s">
        <v>21</v>
      </c>
      <c r="CQ33" s="2356">
        <v>45257</v>
      </c>
      <c r="CR33" s="2356">
        <v>45257</v>
      </c>
      <c r="CS33" s="2356" t="s">
        <v>21</v>
      </c>
      <c r="CT33" s="2356" t="s">
        <v>21</v>
      </c>
      <c r="CU33" s="2356">
        <v>315</v>
      </c>
      <c r="CV33" s="2356">
        <v>136167</v>
      </c>
      <c r="CW33" s="1388" t="s">
        <v>34</v>
      </c>
      <c r="CX33" s="632" t="s">
        <v>26</v>
      </c>
      <c r="CY33" s="1419" t="s">
        <v>26</v>
      </c>
      <c r="CZ33" s="1051" t="s">
        <v>26</v>
      </c>
      <c r="DA33" s="1422" t="s">
        <v>175</v>
      </c>
      <c r="DB33" s="82">
        <v>1367499</v>
      </c>
      <c r="DC33" s="2356">
        <v>673790</v>
      </c>
      <c r="DD33" s="2356"/>
      <c r="DE33" s="2356">
        <v>1229928</v>
      </c>
      <c r="DF33" s="2356">
        <v>342475</v>
      </c>
      <c r="DG33" s="2356">
        <v>44737</v>
      </c>
      <c r="DH33" s="2356">
        <v>842716</v>
      </c>
      <c r="DI33" s="2356">
        <v>689885</v>
      </c>
      <c r="DJ33" s="2356">
        <v>146977</v>
      </c>
      <c r="DK33" s="2356">
        <v>5853</v>
      </c>
      <c r="DL33" s="2356">
        <v>599103</v>
      </c>
      <c r="DM33" s="208">
        <v>1899543</v>
      </c>
      <c r="DN33" s="1388" t="s">
        <v>34</v>
      </c>
      <c r="DO33" s="632" t="s">
        <v>26</v>
      </c>
      <c r="DP33" s="1419" t="s">
        <v>26</v>
      </c>
      <c r="DQ33" s="1051" t="s">
        <v>26</v>
      </c>
      <c r="DR33" s="1422" t="s">
        <v>175</v>
      </c>
      <c r="DS33" s="82">
        <v>25768</v>
      </c>
      <c r="DT33" s="2356">
        <v>14436</v>
      </c>
      <c r="DU33" s="2356"/>
      <c r="DV33" s="2356">
        <v>33431</v>
      </c>
      <c r="DW33" s="2356" t="s">
        <v>21</v>
      </c>
      <c r="DX33" s="2356" t="s">
        <v>21</v>
      </c>
      <c r="DY33" s="2356">
        <v>33431</v>
      </c>
      <c r="DZ33" s="2356">
        <v>33431</v>
      </c>
      <c r="EA33" s="2356" t="s">
        <v>21</v>
      </c>
      <c r="EB33" s="2356" t="s">
        <v>21</v>
      </c>
      <c r="EC33" s="2356">
        <v>9425</v>
      </c>
      <c r="ED33" s="208">
        <v>28648</v>
      </c>
      <c r="EE33" s="1388" t="s">
        <v>34</v>
      </c>
      <c r="EF33" s="632" t="s">
        <v>26</v>
      </c>
      <c r="EG33" s="1419" t="s">
        <v>26</v>
      </c>
      <c r="EH33" s="1051" t="s">
        <v>26</v>
      </c>
      <c r="EI33" s="1422" t="s">
        <v>175</v>
      </c>
      <c r="EJ33" s="82" t="s">
        <v>21</v>
      </c>
      <c r="EK33" s="2356" t="s">
        <v>21</v>
      </c>
      <c r="EL33" s="2356"/>
      <c r="EM33" s="2356" t="s">
        <v>21</v>
      </c>
      <c r="EN33" s="2356" t="s">
        <v>21</v>
      </c>
      <c r="EO33" s="2356" t="s">
        <v>21</v>
      </c>
      <c r="EP33" s="2356" t="s">
        <v>21</v>
      </c>
      <c r="EQ33" s="2356" t="s">
        <v>21</v>
      </c>
      <c r="ER33" s="2356" t="s">
        <v>21</v>
      </c>
      <c r="ES33" s="2356" t="s">
        <v>21</v>
      </c>
      <c r="ET33" s="2356" t="s">
        <v>21</v>
      </c>
      <c r="EU33" s="208" t="s">
        <v>22</v>
      </c>
      <c r="EV33" s="1388" t="s">
        <v>34</v>
      </c>
      <c r="EW33" s="632" t="s">
        <v>26</v>
      </c>
      <c r="EX33" s="1419" t="s">
        <v>26</v>
      </c>
      <c r="EY33" s="1051" t="s">
        <v>26</v>
      </c>
      <c r="EZ33" s="1422" t="s">
        <v>175</v>
      </c>
      <c r="FA33" s="82">
        <v>34680</v>
      </c>
      <c r="FB33" s="2356" t="s">
        <v>22</v>
      </c>
      <c r="FC33" s="2356"/>
      <c r="FD33" s="2356">
        <v>34680</v>
      </c>
      <c r="FE33" s="2356">
        <v>7080</v>
      </c>
      <c r="FF33" s="2356">
        <v>13646</v>
      </c>
      <c r="FG33" s="2356">
        <v>13954</v>
      </c>
      <c r="FH33" s="2356" t="s">
        <v>22</v>
      </c>
      <c r="FI33" s="2356">
        <v>10227</v>
      </c>
      <c r="FJ33" s="2356">
        <v>3727</v>
      </c>
      <c r="FK33" s="2356" t="s">
        <v>22</v>
      </c>
      <c r="FL33" s="208" t="s">
        <v>22</v>
      </c>
      <c r="FM33" s="1388" t="s">
        <v>34</v>
      </c>
      <c r="FN33" s="632" t="s">
        <v>26</v>
      </c>
      <c r="FO33" s="1419" t="s">
        <v>26</v>
      </c>
      <c r="FP33" s="1051" t="s">
        <v>26</v>
      </c>
      <c r="FQ33" s="1422" t="s">
        <v>175</v>
      </c>
      <c r="FR33" s="82">
        <v>2762</v>
      </c>
      <c r="FS33" s="2356">
        <v>4068</v>
      </c>
      <c r="FT33" s="2356"/>
      <c r="FU33" s="2356">
        <v>6670</v>
      </c>
      <c r="FV33" s="2356" t="s">
        <v>21</v>
      </c>
      <c r="FW33" s="2356" t="s">
        <v>21</v>
      </c>
      <c r="FX33" s="2356">
        <v>6670</v>
      </c>
      <c r="FY33" s="2356">
        <v>5621</v>
      </c>
      <c r="FZ33" s="2356">
        <v>1049</v>
      </c>
      <c r="GA33" s="2356" t="s">
        <v>21</v>
      </c>
      <c r="GB33" s="2356" t="s">
        <v>21</v>
      </c>
      <c r="GC33" s="208">
        <v>321</v>
      </c>
      <c r="GD33" s="1388" t="s">
        <v>34</v>
      </c>
      <c r="GE33" s="632" t="s">
        <v>26</v>
      </c>
    </row>
    <row r="34" spans="1:187" ht="15" customHeight="1">
      <c r="A34" s="1419" t="s">
        <v>26</v>
      </c>
      <c r="B34" s="1051" t="s">
        <v>26</v>
      </c>
      <c r="C34" s="1422" t="s">
        <v>176</v>
      </c>
      <c r="D34" s="82">
        <v>5392341</v>
      </c>
      <c r="E34" s="2356">
        <v>660270</v>
      </c>
      <c r="F34" s="2356">
        <v>5328533</v>
      </c>
      <c r="G34" s="2356">
        <v>5972621</v>
      </c>
      <c r="H34" s="2356">
        <v>567044</v>
      </c>
      <c r="I34" s="2356">
        <v>120445</v>
      </c>
      <c r="J34" s="2356">
        <v>5285132</v>
      </c>
      <c r="K34" s="2356">
        <v>4596540</v>
      </c>
      <c r="L34" s="2356">
        <v>644826</v>
      </c>
      <c r="M34" s="2356">
        <v>43768</v>
      </c>
      <c r="N34" s="2356">
        <v>694287</v>
      </c>
      <c r="O34" s="2356">
        <v>2821309</v>
      </c>
      <c r="P34" s="1388" t="s">
        <v>35</v>
      </c>
      <c r="Q34" s="632" t="s">
        <v>26</v>
      </c>
      <c r="R34" s="1419" t="s">
        <v>26</v>
      </c>
      <c r="S34" s="1051" t="s">
        <v>26</v>
      </c>
      <c r="T34" s="1422" t="s">
        <v>176</v>
      </c>
      <c r="U34" s="82">
        <v>62399</v>
      </c>
      <c r="V34" s="2356" t="s">
        <v>22</v>
      </c>
      <c r="W34" s="2356"/>
      <c r="X34" s="2356">
        <v>29061</v>
      </c>
      <c r="Y34" s="2356">
        <v>164</v>
      </c>
      <c r="Z34" s="2356" t="s">
        <v>21</v>
      </c>
      <c r="AA34" s="2356">
        <v>28897</v>
      </c>
      <c r="AB34" s="2356">
        <v>28897</v>
      </c>
      <c r="AC34" s="2356" t="s">
        <v>21</v>
      </c>
      <c r="AD34" s="2356" t="s">
        <v>21</v>
      </c>
      <c r="AE34" s="2356">
        <v>3783</v>
      </c>
      <c r="AF34" s="2356">
        <v>36758</v>
      </c>
      <c r="AG34" s="1388" t="s">
        <v>35</v>
      </c>
      <c r="AH34" s="632" t="s">
        <v>26</v>
      </c>
      <c r="AI34" s="1419" t="s">
        <v>26</v>
      </c>
      <c r="AJ34" s="1051" t="s">
        <v>26</v>
      </c>
      <c r="AK34" s="1422" t="s">
        <v>176</v>
      </c>
      <c r="AL34" s="82">
        <v>1280372</v>
      </c>
      <c r="AM34" s="2356" t="s">
        <v>22</v>
      </c>
      <c r="AN34" s="2356"/>
      <c r="AO34" s="2356">
        <v>1274411</v>
      </c>
      <c r="AP34" s="2356" t="s">
        <v>22</v>
      </c>
      <c r="AQ34" s="2356" t="s">
        <v>22</v>
      </c>
      <c r="AR34" s="2356">
        <v>1274411</v>
      </c>
      <c r="AS34" s="2356">
        <v>1274411</v>
      </c>
      <c r="AT34" s="2356" t="s">
        <v>22</v>
      </c>
      <c r="AU34" s="2356" t="s">
        <v>22</v>
      </c>
      <c r="AV34" s="2356">
        <v>6061</v>
      </c>
      <c r="AW34" s="2356">
        <v>3846</v>
      </c>
      <c r="AX34" s="1388" t="s">
        <v>35</v>
      </c>
      <c r="AY34" s="632" t="s">
        <v>26</v>
      </c>
      <c r="AZ34" s="1419" t="s">
        <v>26</v>
      </c>
      <c r="BA34" s="1051" t="s">
        <v>26</v>
      </c>
      <c r="BB34" s="1422" t="s">
        <v>176</v>
      </c>
      <c r="BC34" s="82">
        <v>50265</v>
      </c>
      <c r="BD34" s="2356" t="s">
        <v>22</v>
      </c>
      <c r="BE34" s="2356"/>
      <c r="BF34" s="2356">
        <v>51969</v>
      </c>
      <c r="BG34" s="2356">
        <v>38583</v>
      </c>
      <c r="BH34" s="2356">
        <v>1058</v>
      </c>
      <c r="BI34" s="2356">
        <v>12328</v>
      </c>
      <c r="BJ34" s="2356" t="s">
        <v>21</v>
      </c>
      <c r="BK34" s="2356">
        <v>9647</v>
      </c>
      <c r="BL34" s="2356">
        <v>2681</v>
      </c>
      <c r="BM34" s="2356">
        <v>102</v>
      </c>
      <c r="BN34" s="2356">
        <v>67166</v>
      </c>
      <c r="BO34" s="1388" t="s">
        <v>35</v>
      </c>
      <c r="BP34" s="632" t="s">
        <v>26</v>
      </c>
      <c r="BQ34" s="1419"/>
      <c r="BR34" s="1051" t="s">
        <v>26</v>
      </c>
      <c r="BS34" s="1422" t="s">
        <v>176</v>
      </c>
      <c r="BT34" s="82">
        <v>5638</v>
      </c>
      <c r="BU34" s="2356" t="s">
        <v>22</v>
      </c>
      <c r="BV34" s="2356"/>
      <c r="BW34" s="2356">
        <v>86811</v>
      </c>
      <c r="BX34" s="2356">
        <v>59100</v>
      </c>
      <c r="BY34" s="2356" t="s">
        <v>21</v>
      </c>
      <c r="BZ34" s="2356">
        <v>27711</v>
      </c>
      <c r="CA34" s="2356">
        <v>16900</v>
      </c>
      <c r="CB34" s="2356">
        <v>10739</v>
      </c>
      <c r="CC34" s="2356">
        <v>72</v>
      </c>
      <c r="CD34" s="2356" t="s">
        <v>22</v>
      </c>
      <c r="CE34" s="2356" t="s">
        <v>22</v>
      </c>
      <c r="CF34" s="1388" t="s">
        <v>35</v>
      </c>
      <c r="CG34" s="632" t="s">
        <v>26</v>
      </c>
      <c r="CH34" s="1419" t="s">
        <v>26</v>
      </c>
      <c r="CI34" s="1051" t="s">
        <v>26</v>
      </c>
      <c r="CJ34" s="1422" t="s">
        <v>176</v>
      </c>
      <c r="CK34" s="82">
        <v>191916</v>
      </c>
      <c r="CL34" s="2356" t="s">
        <v>22</v>
      </c>
      <c r="CM34" s="2356"/>
      <c r="CN34" s="2356">
        <v>121430</v>
      </c>
      <c r="CO34" s="2356">
        <v>77532</v>
      </c>
      <c r="CP34" s="2356" t="s">
        <v>21</v>
      </c>
      <c r="CQ34" s="2356">
        <v>43898</v>
      </c>
      <c r="CR34" s="2356">
        <v>43898</v>
      </c>
      <c r="CS34" s="2356" t="s">
        <v>21</v>
      </c>
      <c r="CT34" s="2356" t="s">
        <v>21</v>
      </c>
      <c r="CU34" s="2356">
        <v>117</v>
      </c>
      <c r="CV34" s="2356">
        <v>206537</v>
      </c>
      <c r="CW34" s="1388" t="s">
        <v>35</v>
      </c>
      <c r="CX34" s="632" t="s">
        <v>26</v>
      </c>
      <c r="CY34" s="1419" t="s">
        <v>26</v>
      </c>
      <c r="CZ34" s="1051" t="s">
        <v>26</v>
      </c>
      <c r="DA34" s="1422" t="s">
        <v>176</v>
      </c>
      <c r="DB34" s="82">
        <v>1101127</v>
      </c>
      <c r="DC34" s="2356">
        <v>660270</v>
      </c>
      <c r="DD34" s="2356"/>
      <c r="DE34" s="2356">
        <v>1211193</v>
      </c>
      <c r="DF34" s="2356">
        <v>335080</v>
      </c>
      <c r="DG34" s="2356">
        <v>51471</v>
      </c>
      <c r="DH34" s="2356">
        <v>824641</v>
      </c>
      <c r="DI34" s="2356">
        <v>674525</v>
      </c>
      <c r="DJ34" s="2356">
        <v>143426</v>
      </c>
      <c r="DK34" s="2356">
        <v>6691</v>
      </c>
      <c r="DL34" s="2356">
        <v>590249</v>
      </c>
      <c r="DM34" s="208">
        <v>1858303</v>
      </c>
      <c r="DN34" s="1388" t="s">
        <v>35</v>
      </c>
      <c r="DO34" s="632" t="s">
        <v>26</v>
      </c>
      <c r="DP34" s="1419" t="s">
        <v>26</v>
      </c>
      <c r="DQ34" s="1051" t="s">
        <v>26</v>
      </c>
      <c r="DR34" s="1422" t="s">
        <v>176</v>
      </c>
      <c r="DS34" s="82">
        <v>25986</v>
      </c>
      <c r="DT34" s="2356">
        <v>13023</v>
      </c>
      <c r="DU34" s="2356"/>
      <c r="DV34" s="2356">
        <v>28901</v>
      </c>
      <c r="DW34" s="2356" t="s">
        <v>21</v>
      </c>
      <c r="DX34" s="2356" t="s">
        <v>21</v>
      </c>
      <c r="DY34" s="2356">
        <v>28901</v>
      </c>
      <c r="DZ34" s="2356">
        <v>28901</v>
      </c>
      <c r="EA34" s="2356" t="s">
        <v>21</v>
      </c>
      <c r="EB34" s="2356" t="s">
        <v>21</v>
      </c>
      <c r="EC34" s="2356">
        <v>8005</v>
      </c>
      <c r="ED34" s="208">
        <v>30751</v>
      </c>
      <c r="EE34" s="1388" t="s">
        <v>35</v>
      </c>
      <c r="EF34" s="632" t="s">
        <v>26</v>
      </c>
      <c r="EG34" s="1419" t="s">
        <v>26</v>
      </c>
      <c r="EH34" s="1051" t="s">
        <v>26</v>
      </c>
      <c r="EI34" s="1422" t="s">
        <v>176</v>
      </c>
      <c r="EJ34" s="82" t="s">
        <v>21</v>
      </c>
      <c r="EK34" s="2356" t="s">
        <v>21</v>
      </c>
      <c r="EL34" s="2356"/>
      <c r="EM34" s="2356" t="s">
        <v>21</v>
      </c>
      <c r="EN34" s="2356" t="s">
        <v>21</v>
      </c>
      <c r="EO34" s="2356" t="s">
        <v>21</v>
      </c>
      <c r="EP34" s="2356" t="s">
        <v>21</v>
      </c>
      <c r="EQ34" s="2356" t="s">
        <v>21</v>
      </c>
      <c r="ER34" s="2356" t="s">
        <v>21</v>
      </c>
      <c r="ES34" s="2356" t="s">
        <v>21</v>
      </c>
      <c r="ET34" s="2356" t="s">
        <v>21</v>
      </c>
      <c r="EU34" s="208" t="s">
        <v>22</v>
      </c>
      <c r="EV34" s="1388" t="s">
        <v>35</v>
      </c>
      <c r="EW34" s="632" t="s">
        <v>26</v>
      </c>
      <c r="EX34" s="1419" t="s">
        <v>26</v>
      </c>
      <c r="EY34" s="1051" t="s">
        <v>26</v>
      </c>
      <c r="EZ34" s="1422" t="s">
        <v>176</v>
      </c>
      <c r="FA34" s="82">
        <v>34614</v>
      </c>
      <c r="FB34" s="2356" t="s">
        <v>22</v>
      </c>
      <c r="FC34" s="2356"/>
      <c r="FD34" s="2356">
        <v>34614</v>
      </c>
      <c r="FE34" s="2356">
        <v>5267</v>
      </c>
      <c r="FF34" s="2356">
        <v>14615</v>
      </c>
      <c r="FG34" s="2356">
        <v>14732</v>
      </c>
      <c r="FH34" s="2356" t="s">
        <v>22</v>
      </c>
      <c r="FI34" s="2356">
        <v>11062</v>
      </c>
      <c r="FJ34" s="2356">
        <v>3670</v>
      </c>
      <c r="FK34" s="2356" t="s">
        <v>22</v>
      </c>
      <c r="FL34" s="208" t="s">
        <v>22</v>
      </c>
      <c r="FM34" s="1388" t="s">
        <v>35</v>
      </c>
      <c r="FN34" s="632" t="s">
        <v>26</v>
      </c>
      <c r="FO34" s="1419" t="s">
        <v>26</v>
      </c>
      <c r="FP34" s="1051" t="s">
        <v>26</v>
      </c>
      <c r="FQ34" s="1422" t="s">
        <v>176</v>
      </c>
      <c r="FR34" s="82">
        <v>2757</v>
      </c>
      <c r="FS34" s="2356">
        <v>3912</v>
      </c>
      <c r="FT34" s="2356"/>
      <c r="FU34" s="2356">
        <v>6356</v>
      </c>
      <c r="FV34" s="2356" t="s">
        <v>21</v>
      </c>
      <c r="FW34" s="2356" t="s">
        <v>21</v>
      </c>
      <c r="FX34" s="2356">
        <v>6356</v>
      </c>
      <c r="FY34" s="2356">
        <v>5842</v>
      </c>
      <c r="FZ34" s="2356">
        <v>514</v>
      </c>
      <c r="GA34" s="2356" t="s">
        <v>21</v>
      </c>
      <c r="GB34" s="2356" t="s">
        <v>21</v>
      </c>
      <c r="GC34" s="208">
        <v>634</v>
      </c>
      <c r="GD34" s="1388" t="s">
        <v>35</v>
      </c>
      <c r="GE34" s="632" t="s">
        <v>26</v>
      </c>
    </row>
    <row r="35" spans="1:187" ht="15" customHeight="1">
      <c r="A35" s="1419" t="s">
        <v>26</v>
      </c>
      <c r="B35" s="1051" t="s">
        <v>26</v>
      </c>
      <c r="C35" s="1422" t="s">
        <v>177</v>
      </c>
      <c r="D35" s="82">
        <v>5808299</v>
      </c>
      <c r="E35" s="2356">
        <v>683697</v>
      </c>
      <c r="F35" s="2356">
        <v>5979924</v>
      </c>
      <c r="G35" s="2356">
        <v>6647131</v>
      </c>
      <c r="H35" s="2356">
        <v>652924</v>
      </c>
      <c r="I35" s="2356">
        <v>170023</v>
      </c>
      <c r="J35" s="2356">
        <v>5824184</v>
      </c>
      <c r="K35" s="2356">
        <v>5108648</v>
      </c>
      <c r="L35" s="2356">
        <v>668895</v>
      </c>
      <c r="M35" s="2356">
        <v>46641</v>
      </c>
      <c r="N35" s="2356">
        <v>696353</v>
      </c>
      <c r="O35" s="2356">
        <v>2686549</v>
      </c>
      <c r="P35" s="1388" t="s">
        <v>36</v>
      </c>
      <c r="Q35" s="632" t="s">
        <v>26</v>
      </c>
      <c r="R35" s="1419" t="s">
        <v>26</v>
      </c>
      <c r="S35" s="1051" t="s">
        <v>26</v>
      </c>
      <c r="T35" s="1422" t="s">
        <v>177</v>
      </c>
      <c r="U35" s="82">
        <v>120</v>
      </c>
      <c r="V35" s="2356" t="s">
        <v>22</v>
      </c>
      <c r="W35" s="2356"/>
      <c r="X35" s="2356">
        <v>35543</v>
      </c>
      <c r="Y35" s="2356">
        <v>138</v>
      </c>
      <c r="Z35" s="2356" t="s">
        <v>21</v>
      </c>
      <c r="AA35" s="2356">
        <v>35405</v>
      </c>
      <c r="AB35" s="2356">
        <v>35405</v>
      </c>
      <c r="AC35" s="2356" t="s">
        <v>21</v>
      </c>
      <c r="AD35" s="2356" t="s">
        <v>21</v>
      </c>
      <c r="AE35" s="2356">
        <v>3668</v>
      </c>
      <c r="AF35" s="2356">
        <v>1351</v>
      </c>
      <c r="AG35" s="1388" t="s">
        <v>36</v>
      </c>
      <c r="AH35" s="632" t="s">
        <v>26</v>
      </c>
      <c r="AI35" s="1419" t="s">
        <v>26</v>
      </c>
      <c r="AJ35" s="1051" t="s">
        <v>26</v>
      </c>
      <c r="AK35" s="1422" t="s">
        <v>177</v>
      </c>
      <c r="AL35" s="82">
        <v>1558120</v>
      </c>
      <c r="AM35" s="2356" t="s">
        <v>22</v>
      </c>
      <c r="AN35" s="2356"/>
      <c r="AO35" s="2356">
        <v>1549563</v>
      </c>
      <c r="AP35" s="2356" t="s">
        <v>22</v>
      </c>
      <c r="AQ35" s="2356" t="s">
        <v>22</v>
      </c>
      <c r="AR35" s="2356">
        <v>1549563</v>
      </c>
      <c r="AS35" s="2356">
        <v>1549563</v>
      </c>
      <c r="AT35" s="2356" t="s">
        <v>22</v>
      </c>
      <c r="AU35" s="2356" t="s">
        <v>22</v>
      </c>
      <c r="AV35" s="2356">
        <v>8703</v>
      </c>
      <c r="AW35" s="2356">
        <v>3700</v>
      </c>
      <c r="AX35" s="1388" t="s">
        <v>36</v>
      </c>
      <c r="AY35" s="632" t="s">
        <v>26</v>
      </c>
      <c r="AZ35" s="1419" t="s">
        <v>26</v>
      </c>
      <c r="BA35" s="1051" t="s">
        <v>26</v>
      </c>
      <c r="BB35" s="1422" t="s">
        <v>177</v>
      </c>
      <c r="BC35" s="82">
        <v>80323</v>
      </c>
      <c r="BD35" s="2356" t="s">
        <v>22</v>
      </c>
      <c r="BE35" s="2356"/>
      <c r="BF35" s="2356">
        <v>79634</v>
      </c>
      <c r="BG35" s="2356">
        <v>31993</v>
      </c>
      <c r="BH35" s="2356">
        <v>987</v>
      </c>
      <c r="BI35" s="2356">
        <v>46654</v>
      </c>
      <c r="BJ35" s="2356">
        <v>35392</v>
      </c>
      <c r="BK35" s="2356">
        <v>8599</v>
      </c>
      <c r="BL35" s="2356">
        <v>2663</v>
      </c>
      <c r="BM35" s="2356">
        <v>62</v>
      </c>
      <c r="BN35" s="2356">
        <v>67755</v>
      </c>
      <c r="BO35" s="1388" t="s">
        <v>36</v>
      </c>
      <c r="BP35" s="632" t="s">
        <v>26</v>
      </c>
      <c r="BQ35" s="1419"/>
      <c r="BR35" s="1051" t="s">
        <v>26</v>
      </c>
      <c r="BS35" s="1422" t="s">
        <v>177</v>
      </c>
      <c r="BT35" s="82">
        <v>6041</v>
      </c>
      <c r="BU35" s="2356" t="s">
        <v>22</v>
      </c>
      <c r="BV35" s="2356"/>
      <c r="BW35" s="2356">
        <v>90888</v>
      </c>
      <c r="BX35" s="2356">
        <v>62791</v>
      </c>
      <c r="BY35" s="2356" t="s">
        <v>21</v>
      </c>
      <c r="BZ35" s="2356">
        <v>28097</v>
      </c>
      <c r="CA35" s="2356">
        <v>17206</v>
      </c>
      <c r="CB35" s="2356">
        <v>10783</v>
      </c>
      <c r="CC35" s="2356">
        <v>108</v>
      </c>
      <c r="CD35" s="2356" t="s">
        <v>22</v>
      </c>
      <c r="CE35" s="2356" t="s">
        <v>22</v>
      </c>
      <c r="CF35" s="1388" t="s">
        <v>36</v>
      </c>
      <c r="CG35" s="632" t="s">
        <v>26</v>
      </c>
      <c r="CH35" s="1419" t="s">
        <v>26</v>
      </c>
      <c r="CI35" s="1051" t="s">
        <v>26</v>
      </c>
      <c r="CJ35" s="1422" t="s">
        <v>177</v>
      </c>
      <c r="CK35" s="82">
        <v>119694</v>
      </c>
      <c r="CL35" s="2356" t="s">
        <v>22</v>
      </c>
      <c r="CM35" s="2356"/>
      <c r="CN35" s="2356">
        <v>142748</v>
      </c>
      <c r="CO35" s="2356">
        <v>90053</v>
      </c>
      <c r="CP35" s="2356" t="s">
        <v>21</v>
      </c>
      <c r="CQ35" s="2356">
        <v>52695</v>
      </c>
      <c r="CR35" s="2356">
        <v>52695</v>
      </c>
      <c r="CS35" s="2356" t="s">
        <v>21</v>
      </c>
      <c r="CT35" s="2356" t="s">
        <v>21</v>
      </c>
      <c r="CU35" s="2356" t="s">
        <v>21</v>
      </c>
      <c r="CV35" s="2356">
        <v>183483</v>
      </c>
      <c r="CW35" s="1388" t="s">
        <v>36</v>
      </c>
      <c r="CX35" s="632" t="s">
        <v>26</v>
      </c>
      <c r="CY35" s="1419" t="s">
        <v>26</v>
      </c>
      <c r="CZ35" s="1051" t="s">
        <v>26</v>
      </c>
      <c r="DA35" s="1422" t="s">
        <v>177</v>
      </c>
      <c r="DB35" s="82">
        <v>1229113</v>
      </c>
      <c r="DC35" s="2356">
        <v>683697</v>
      </c>
      <c r="DD35" s="2356"/>
      <c r="DE35" s="2356">
        <v>1317997</v>
      </c>
      <c r="DF35" s="2356">
        <v>413194</v>
      </c>
      <c r="DG35" s="2356">
        <v>49828</v>
      </c>
      <c r="DH35" s="2356">
        <v>854975</v>
      </c>
      <c r="DI35" s="2356">
        <v>688403</v>
      </c>
      <c r="DJ35" s="2356">
        <v>159437</v>
      </c>
      <c r="DK35" s="2356">
        <v>7135</v>
      </c>
      <c r="DL35" s="2356">
        <v>623817</v>
      </c>
      <c r="DM35" s="208">
        <v>1828077</v>
      </c>
      <c r="DN35" s="1388" t="s">
        <v>36</v>
      </c>
      <c r="DO35" s="632" t="s">
        <v>26</v>
      </c>
      <c r="DP35" s="1419" t="s">
        <v>26</v>
      </c>
      <c r="DQ35" s="1051" t="s">
        <v>26</v>
      </c>
      <c r="DR35" s="1422" t="s">
        <v>177</v>
      </c>
      <c r="DS35" s="82">
        <v>23929</v>
      </c>
      <c r="DT35" s="2356">
        <v>12805</v>
      </c>
      <c r="DU35" s="2356"/>
      <c r="DV35" s="2356">
        <v>14488</v>
      </c>
      <c r="DW35" s="2356" t="s">
        <v>21</v>
      </c>
      <c r="DX35" s="2356" t="s">
        <v>21</v>
      </c>
      <c r="DY35" s="2356">
        <v>14488</v>
      </c>
      <c r="DZ35" s="2356">
        <v>14488</v>
      </c>
      <c r="EA35" s="2356" t="s">
        <v>21</v>
      </c>
      <c r="EB35" s="2356" t="s">
        <v>21</v>
      </c>
      <c r="EC35" s="2356">
        <v>17001</v>
      </c>
      <c r="ED35" s="208">
        <v>35997</v>
      </c>
      <c r="EE35" s="1388" t="s">
        <v>36</v>
      </c>
      <c r="EF35" s="632" t="s">
        <v>26</v>
      </c>
      <c r="EG35" s="1419" t="s">
        <v>26</v>
      </c>
      <c r="EH35" s="1051" t="s">
        <v>26</v>
      </c>
      <c r="EI35" s="1422" t="s">
        <v>177</v>
      </c>
      <c r="EJ35" s="82" t="s">
        <v>21</v>
      </c>
      <c r="EK35" s="2356" t="s">
        <v>21</v>
      </c>
      <c r="EL35" s="2356"/>
      <c r="EM35" s="2356" t="s">
        <v>21</v>
      </c>
      <c r="EN35" s="2356" t="s">
        <v>21</v>
      </c>
      <c r="EO35" s="2356" t="s">
        <v>21</v>
      </c>
      <c r="EP35" s="2356" t="s">
        <v>21</v>
      </c>
      <c r="EQ35" s="2356" t="s">
        <v>21</v>
      </c>
      <c r="ER35" s="2356" t="s">
        <v>21</v>
      </c>
      <c r="ES35" s="2356" t="s">
        <v>21</v>
      </c>
      <c r="ET35" s="2356" t="s">
        <v>21</v>
      </c>
      <c r="EU35" s="208" t="s">
        <v>22</v>
      </c>
      <c r="EV35" s="1388" t="s">
        <v>36</v>
      </c>
      <c r="EW35" s="632" t="s">
        <v>26</v>
      </c>
      <c r="EX35" s="1419" t="s">
        <v>26</v>
      </c>
      <c r="EY35" s="1051" t="s">
        <v>26</v>
      </c>
      <c r="EZ35" s="1422" t="s">
        <v>177</v>
      </c>
      <c r="FA35" s="82">
        <v>36193</v>
      </c>
      <c r="FB35" s="2356" t="s">
        <v>22</v>
      </c>
      <c r="FC35" s="2356"/>
      <c r="FD35" s="2356">
        <v>36193</v>
      </c>
      <c r="FE35" s="2356">
        <v>5962</v>
      </c>
      <c r="FF35" s="2356">
        <v>15639</v>
      </c>
      <c r="FG35" s="2356">
        <v>14592</v>
      </c>
      <c r="FH35" s="2356" t="s">
        <v>22</v>
      </c>
      <c r="FI35" s="2356">
        <v>10659</v>
      </c>
      <c r="FJ35" s="2356">
        <v>3933</v>
      </c>
      <c r="FK35" s="2356" t="s">
        <v>22</v>
      </c>
      <c r="FL35" s="208" t="s">
        <v>22</v>
      </c>
      <c r="FM35" s="1388" t="s">
        <v>36</v>
      </c>
      <c r="FN35" s="632" t="s">
        <v>26</v>
      </c>
      <c r="FO35" s="1419" t="s">
        <v>26</v>
      </c>
      <c r="FP35" s="1051" t="s">
        <v>26</v>
      </c>
      <c r="FQ35" s="1422" t="s">
        <v>177</v>
      </c>
      <c r="FR35" s="82">
        <v>3330</v>
      </c>
      <c r="FS35" s="2356">
        <v>4305</v>
      </c>
      <c r="FT35" s="2356"/>
      <c r="FU35" s="2356">
        <v>8017</v>
      </c>
      <c r="FV35" s="2356" t="s">
        <v>21</v>
      </c>
      <c r="FW35" s="2356" t="s">
        <v>21</v>
      </c>
      <c r="FX35" s="2356">
        <v>8017</v>
      </c>
      <c r="FY35" s="2356">
        <v>6696</v>
      </c>
      <c r="FZ35" s="2356">
        <v>1321</v>
      </c>
      <c r="GA35" s="2356" t="s">
        <v>21</v>
      </c>
      <c r="GB35" s="2356" t="s">
        <v>21</v>
      </c>
      <c r="GC35" s="208">
        <v>252</v>
      </c>
      <c r="GD35" s="1388" t="s">
        <v>36</v>
      </c>
      <c r="GE35" s="632" t="s">
        <v>26</v>
      </c>
    </row>
    <row r="36" spans="1:187" ht="15" customHeight="1">
      <c r="A36" s="1419" t="s">
        <v>26</v>
      </c>
      <c r="B36" s="1051" t="s">
        <v>26</v>
      </c>
      <c r="C36" s="1422" t="s">
        <v>178</v>
      </c>
      <c r="D36" s="82">
        <v>6311820</v>
      </c>
      <c r="E36" s="2356">
        <v>668747</v>
      </c>
      <c r="F36" s="2356">
        <v>6364331</v>
      </c>
      <c r="G36" s="2356">
        <v>7022262</v>
      </c>
      <c r="H36" s="2356">
        <v>659690</v>
      </c>
      <c r="I36" s="2356">
        <v>172306</v>
      </c>
      <c r="J36" s="2356">
        <v>6190266</v>
      </c>
      <c r="K36" s="2356">
        <v>5450894</v>
      </c>
      <c r="L36" s="2356">
        <v>693827</v>
      </c>
      <c r="M36" s="2356">
        <v>45544</v>
      </c>
      <c r="N36" s="2356">
        <v>740313</v>
      </c>
      <c r="O36" s="2356">
        <v>2675723</v>
      </c>
      <c r="P36" s="1388" t="s">
        <v>37</v>
      </c>
      <c r="Q36" s="632" t="s">
        <v>26</v>
      </c>
      <c r="R36" s="1419" t="s">
        <v>26</v>
      </c>
      <c r="S36" s="1051" t="s">
        <v>26</v>
      </c>
      <c r="T36" s="1422" t="s">
        <v>178</v>
      </c>
      <c r="U36" s="82">
        <v>51133</v>
      </c>
      <c r="V36" s="2356" t="s">
        <v>22</v>
      </c>
      <c r="W36" s="2356"/>
      <c r="X36" s="2356">
        <v>34880</v>
      </c>
      <c r="Y36" s="2356">
        <v>82</v>
      </c>
      <c r="Z36" s="2356" t="s">
        <v>21</v>
      </c>
      <c r="AA36" s="2356">
        <v>34798</v>
      </c>
      <c r="AB36" s="2356">
        <v>34798</v>
      </c>
      <c r="AC36" s="2356" t="s">
        <v>21</v>
      </c>
      <c r="AD36" s="2356" t="s">
        <v>21</v>
      </c>
      <c r="AE36" s="2356">
        <v>2883</v>
      </c>
      <c r="AF36" s="2356">
        <v>17476</v>
      </c>
      <c r="AG36" s="1388" t="s">
        <v>37</v>
      </c>
      <c r="AH36" s="632" t="s">
        <v>26</v>
      </c>
      <c r="AI36" s="1419" t="s">
        <v>26</v>
      </c>
      <c r="AJ36" s="1051" t="s">
        <v>26</v>
      </c>
      <c r="AK36" s="1422" t="s">
        <v>178</v>
      </c>
      <c r="AL36" s="82">
        <v>1683287</v>
      </c>
      <c r="AM36" s="2356" t="s">
        <v>22</v>
      </c>
      <c r="AN36" s="2356"/>
      <c r="AO36" s="2356">
        <v>1673872</v>
      </c>
      <c r="AP36" s="2356" t="s">
        <v>22</v>
      </c>
      <c r="AQ36" s="2356" t="s">
        <v>22</v>
      </c>
      <c r="AR36" s="2356">
        <v>1673872</v>
      </c>
      <c r="AS36" s="2356">
        <v>1673872</v>
      </c>
      <c r="AT36" s="2356" t="s">
        <v>22</v>
      </c>
      <c r="AU36" s="2356" t="s">
        <v>22</v>
      </c>
      <c r="AV36" s="2356">
        <v>7481</v>
      </c>
      <c r="AW36" s="2356">
        <v>5634</v>
      </c>
      <c r="AX36" s="1388" t="s">
        <v>37</v>
      </c>
      <c r="AY36" s="632" t="s">
        <v>26</v>
      </c>
      <c r="AZ36" s="1419" t="s">
        <v>26</v>
      </c>
      <c r="BA36" s="1051" t="s">
        <v>26</v>
      </c>
      <c r="BB36" s="1422" t="s">
        <v>178</v>
      </c>
      <c r="BC36" s="82">
        <v>103870</v>
      </c>
      <c r="BD36" s="2356" t="s">
        <v>22</v>
      </c>
      <c r="BE36" s="2356"/>
      <c r="BF36" s="2356">
        <v>105825</v>
      </c>
      <c r="BG36" s="2356">
        <v>42219</v>
      </c>
      <c r="BH36" s="2356">
        <v>1289</v>
      </c>
      <c r="BI36" s="2356">
        <v>62317</v>
      </c>
      <c r="BJ36" s="2356">
        <v>50693</v>
      </c>
      <c r="BK36" s="2356">
        <v>9071</v>
      </c>
      <c r="BL36" s="2356">
        <v>2553</v>
      </c>
      <c r="BM36" s="2356">
        <v>42</v>
      </c>
      <c r="BN36" s="2356">
        <v>65597</v>
      </c>
      <c r="BO36" s="1388" t="s">
        <v>37</v>
      </c>
      <c r="BP36" s="632" t="s">
        <v>26</v>
      </c>
      <c r="BQ36" s="1419"/>
      <c r="BR36" s="1051" t="s">
        <v>26</v>
      </c>
      <c r="BS36" s="1422" t="s">
        <v>178</v>
      </c>
      <c r="BT36" s="82">
        <v>8190</v>
      </c>
      <c r="BU36" s="2356" t="s">
        <v>22</v>
      </c>
      <c r="BV36" s="2356"/>
      <c r="BW36" s="2356">
        <v>88581</v>
      </c>
      <c r="BX36" s="2356">
        <v>61637</v>
      </c>
      <c r="BY36" s="2356" t="s">
        <v>21</v>
      </c>
      <c r="BZ36" s="2356">
        <v>26944</v>
      </c>
      <c r="CA36" s="2356">
        <v>16089</v>
      </c>
      <c r="CB36" s="2356">
        <v>10688</v>
      </c>
      <c r="CC36" s="2356">
        <v>167</v>
      </c>
      <c r="CD36" s="2356" t="s">
        <v>22</v>
      </c>
      <c r="CE36" s="2356" t="s">
        <v>22</v>
      </c>
      <c r="CF36" s="1388" t="s">
        <v>37</v>
      </c>
      <c r="CG36" s="632" t="s">
        <v>26</v>
      </c>
      <c r="CH36" s="1419" t="s">
        <v>26</v>
      </c>
      <c r="CI36" s="1051" t="s">
        <v>26</v>
      </c>
      <c r="CJ36" s="1422" t="s">
        <v>178</v>
      </c>
      <c r="CK36" s="82">
        <v>98352</v>
      </c>
      <c r="CL36" s="2356" t="s">
        <v>22</v>
      </c>
      <c r="CM36" s="2356"/>
      <c r="CN36" s="2356">
        <v>139415</v>
      </c>
      <c r="CO36" s="2356">
        <v>85868</v>
      </c>
      <c r="CP36" s="2356" t="s">
        <v>21</v>
      </c>
      <c r="CQ36" s="2356">
        <v>53547</v>
      </c>
      <c r="CR36" s="2356">
        <v>53547</v>
      </c>
      <c r="CS36" s="2356" t="s">
        <v>21</v>
      </c>
      <c r="CT36" s="2356" t="s">
        <v>21</v>
      </c>
      <c r="CU36" s="2356" t="s">
        <v>21</v>
      </c>
      <c r="CV36" s="2356">
        <v>142420</v>
      </c>
      <c r="CW36" s="1388" t="s">
        <v>37</v>
      </c>
      <c r="CX36" s="632" t="s">
        <v>26</v>
      </c>
      <c r="CY36" s="1419" t="s">
        <v>26</v>
      </c>
      <c r="CZ36" s="1051" t="s">
        <v>26</v>
      </c>
      <c r="DA36" s="1422" t="s">
        <v>178</v>
      </c>
      <c r="DB36" s="82">
        <v>1275302</v>
      </c>
      <c r="DC36" s="2356">
        <v>668747</v>
      </c>
      <c r="DD36" s="2356"/>
      <c r="DE36" s="2356">
        <v>1300364</v>
      </c>
      <c r="DF36" s="2356">
        <v>409431</v>
      </c>
      <c r="DG36" s="2356">
        <v>50501</v>
      </c>
      <c r="DH36" s="2356">
        <v>840432</v>
      </c>
      <c r="DI36" s="2356">
        <v>688594</v>
      </c>
      <c r="DJ36" s="2356">
        <v>145856</v>
      </c>
      <c r="DK36" s="2356">
        <v>5981</v>
      </c>
      <c r="DL36" s="2356">
        <v>669050</v>
      </c>
      <c r="DM36" s="208">
        <v>1807742</v>
      </c>
      <c r="DN36" s="1388" t="s">
        <v>37</v>
      </c>
      <c r="DO36" s="632" t="s">
        <v>26</v>
      </c>
      <c r="DP36" s="1419" t="s">
        <v>26</v>
      </c>
      <c r="DQ36" s="1051" t="s">
        <v>26</v>
      </c>
      <c r="DR36" s="1422" t="s">
        <v>178</v>
      </c>
      <c r="DS36" s="82">
        <v>24744</v>
      </c>
      <c r="DT36" s="2356">
        <v>12710</v>
      </c>
      <c r="DU36" s="2356"/>
      <c r="DV36" s="2356">
        <v>30402</v>
      </c>
      <c r="DW36" s="2356" t="s">
        <v>21</v>
      </c>
      <c r="DX36" s="2356" t="s">
        <v>21</v>
      </c>
      <c r="DY36" s="2356">
        <v>30402</v>
      </c>
      <c r="DZ36" s="2356">
        <v>30402</v>
      </c>
      <c r="EA36" s="2356" t="s">
        <v>21</v>
      </c>
      <c r="EB36" s="2356" t="s">
        <v>21</v>
      </c>
      <c r="EC36" s="2356">
        <v>7859</v>
      </c>
      <c r="ED36" s="208">
        <v>35190</v>
      </c>
      <c r="EE36" s="1388" t="s">
        <v>37</v>
      </c>
      <c r="EF36" s="632" t="s">
        <v>26</v>
      </c>
      <c r="EG36" s="1419" t="s">
        <v>26</v>
      </c>
      <c r="EH36" s="1051" t="s">
        <v>26</v>
      </c>
      <c r="EI36" s="1422" t="s">
        <v>178</v>
      </c>
      <c r="EJ36" s="82" t="s">
        <v>21</v>
      </c>
      <c r="EK36" s="2356" t="s">
        <v>21</v>
      </c>
      <c r="EL36" s="2356"/>
      <c r="EM36" s="2356" t="s">
        <v>21</v>
      </c>
      <c r="EN36" s="2356" t="s">
        <v>21</v>
      </c>
      <c r="EO36" s="2356" t="s">
        <v>21</v>
      </c>
      <c r="EP36" s="2356" t="s">
        <v>21</v>
      </c>
      <c r="EQ36" s="2356" t="s">
        <v>21</v>
      </c>
      <c r="ER36" s="2356" t="s">
        <v>21</v>
      </c>
      <c r="ES36" s="2356" t="s">
        <v>21</v>
      </c>
      <c r="ET36" s="2356" t="s">
        <v>21</v>
      </c>
      <c r="EU36" s="208" t="s">
        <v>22</v>
      </c>
      <c r="EV36" s="1388" t="s">
        <v>37</v>
      </c>
      <c r="EW36" s="632" t="s">
        <v>26</v>
      </c>
      <c r="EX36" s="1419" t="s">
        <v>26</v>
      </c>
      <c r="EY36" s="1051" t="s">
        <v>26</v>
      </c>
      <c r="EZ36" s="1422" t="s">
        <v>178</v>
      </c>
      <c r="FA36" s="82">
        <v>34382</v>
      </c>
      <c r="FB36" s="2356" t="s">
        <v>22</v>
      </c>
      <c r="FC36" s="2356"/>
      <c r="FD36" s="2356">
        <v>34382</v>
      </c>
      <c r="FE36" s="2356">
        <v>5742</v>
      </c>
      <c r="FF36" s="2356">
        <v>15256</v>
      </c>
      <c r="FG36" s="2356">
        <v>13384</v>
      </c>
      <c r="FH36" s="2356" t="s">
        <v>22</v>
      </c>
      <c r="FI36" s="2356">
        <v>9818</v>
      </c>
      <c r="FJ36" s="2356">
        <v>3566</v>
      </c>
      <c r="FK36" s="2356" t="s">
        <v>22</v>
      </c>
      <c r="FL36" s="208" t="s">
        <v>22</v>
      </c>
      <c r="FM36" s="1388" t="s">
        <v>37</v>
      </c>
      <c r="FN36" s="632" t="s">
        <v>26</v>
      </c>
      <c r="FO36" s="1419" t="s">
        <v>26</v>
      </c>
      <c r="FP36" s="1051" t="s">
        <v>26</v>
      </c>
      <c r="FQ36" s="1422" t="s">
        <v>178</v>
      </c>
      <c r="FR36" s="82">
        <v>2726</v>
      </c>
      <c r="FS36" s="2356">
        <v>2916</v>
      </c>
      <c r="FT36" s="2356"/>
      <c r="FU36" s="2356">
        <v>5807</v>
      </c>
      <c r="FV36" s="2356" t="s">
        <v>21</v>
      </c>
      <c r="FW36" s="2356" t="s">
        <v>21</v>
      </c>
      <c r="FX36" s="2356">
        <v>5807</v>
      </c>
      <c r="FY36" s="2356">
        <v>4585</v>
      </c>
      <c r="FZ36" s="2356">
        <v>1222</v>
      </c>
      <c r="GA36" s="2356" t="s">
        <v>21</v>
      </c>
      <c r="GB36" s="2356" t="s">
        <v>21</v>
      </c>
      <c r="GC36" s="208">
        <v>87</v>
      </c>
      <c r="GD36" s="1388" t="s">
        <v>37</v>
      </c>
      <c r="GE36" s="632" t="s">
        <v>26</v>
      </c>
    </row>
    <row r="37" spans="1:187" ht="15" customHeight="1">
      <c r="A37" s="1419" t="s">
        <v>26</v>
      </c>
      <c r="B37" s="1051" t="s">
        <v>26</v>
      </c>
      <c r="C37" s="1422" t="s">
        <v>179</v>
      </c>
      <c r="D37" s="82">
        <v>6053378</v>
      </c>
      <c r="E37" s="2356">
        <v>660618</v>
      </c>
      <c r="F37" s="2356">
        <v>6143536</v>
      </c>
      <c r="G37" s="2356">
        <v>6795080</v>
      </c>
      <c r="H37" s="2356">
        <v>605927</v>
      </c>
      <c r="I37" s="2356">
        <v>165126</v>
      </c>
      <c r="J37" s="2356">
        <v>6024026</v>
      </c>
      <c r="K37" s="2356">
        <v>5309908</v>
      </c>
      <c r="L37" s="2356">
        <v>666602</v>
      </c>
      <c r="M37" s="2356">
        <v>47517</v>
      </c>
      <c r="N37" s="2356">
        <v>699173</v>
      </c>
      <c r="O37" s="2356">
        <v>2630314</v>
      </c>
      <c r="P37" s="1388" t="s">
        <v>38</v>
      </c>
      <c r="Q37" s="632" t="s">
        <v>26</v>
      </c>
      <c r="R37" s="1419" t="s">
        <v>26</v>
      </c>
      <c r="S37" s="1051" t="s">
        <v>26</v>
      </c>
      <c r="T37" s="1422" t="s">
        <v>179</v>
      </c>
      <c r="U37" s="82">
        <v>216</v>
      </c>
      <c r="V37" s="2356" t="s">
        <v>22</v>
      </c>
      <c r="W37" s="2356"/>
      <c r="X37" s="2356">
        <v>16796</v>
      </c>
      <c r="Y37" s="2356">
        <v>220</v>
      </c>
      <c r="Z37" s="2356" t="s">
        <v>21</v>
      </c>
      <c r="AA37" s="2356">
        <v>16576</v>
      </c>
      <c r="AB37" s="2356">
        <v>16576</v>
      </c>
      <c r="AC37" s="2356" t="s">
        <v>21</v>
      </c>
      <c r="AD37" s="2356" t="s">
        <v>21</v>
      </c>
      <c r="AE37" s="2356">
        <v>1422</v>
      </c>
      <c r="AF37" s="2356">
        <v>1989</v>
      </c>
      <c r="AG37" s="1388" t="s">
        <v>38</v>
      </c>
      <c r="AH37" s="632" t="s">
        <v>26</v>
      </c>
      <c r="AI37" s="1419" t="s">
        <v>26</v>
      </c>
      <c r="AJ37" s="1051" t="s">
        <v>26</v>
      </c>
      <c r="AK37" s="1422" t="s">
        <v>179</v>
      </c>
      <c r="AL37" s="82">
        <v>1628383</v>
      </c>
      <c r="AM37" s="2356" t="s">
        <v>22</v>
      </c>
      <c r="AN37" s="2356"/>
      <c r="AO37" s="2356">
        <v>1618403</v>
      </c>
      <c r="AP37" s="2356" t="s">
        <v>22</v>
      </c>
      <c r="AQ37" s="2356" t="s">
        <v>22</v>
      </c>
      <c r="AR37" s="2356">
        <v>1618403</v>
      </c>
      <c r="AS37" s="2356">
        <v>1618403</v>
      </c>
      <c r="AT37" s="2356" t="s">
        <v>22</v>
      </c>
      <c r="AU37" s="2356" t="s">
        <v>22</v>
      </c>
      <c r="AV37" s="2356">
        <v>8308</v>
      </c>
      <c r="AW37" s="2356">
        <v>7306</v>
      </c>
      <c r="AX37" s="1388" t="s">
        <v>38</v>
      </c>
      <c r="AY37" s="632" t="s">
        <v>26</v>
      </c>
      <c r="AZ37" s="1419" t="s">
        <v>26</v>
      </c>
      <c r="BA37" s="1051" t="s">
        <v>26</v>
      </c>
      <c r="BB37" s="1422" t="s">
        <v>179</v>
      </c>
      <c r="BC37" s="82">
        <v>99429</v>
      </c>
      <c r="BD37" s="2356" t="s">
        <v>22</v>
      </c>
      <c r="BE37" s="2356"/>
      <c r="BF37" s="2356">
        <v>100088</v>
      </c>
      <c r="BG37" s="2356">
        <v>44788</v>
      </c>
      <c r="BH37" s="2356">
        <v>1131</v>
      </c>
      <c r="BI37" s="2356">
        <v>54169</v>
      </c>
      <c r="BJ37" s="2356">
        <v>43573</v>
      </c>
      <c r="BK37" s="2356">
        <v>8394</v>
      </c>
      <c r="BL37" s="2356">
        <v>2202</v>
      </c>
      <c r="BM37" s="2356">
        <v>82</v>
      </c>
      <c r="BN37" s="2356">
        <v>64831</v>
      </c>
      <c r="BO37" s="1388" t="s">
        <v>38</v>
      </c>
      <c r="BP37" s="632" t="s">
        <v>26</v>
      </c>
      <c r="BQ37" s="1419"/>
      <c r="BR37" s="1051" t="s">
        <v>26</v>
      </c>
      <c r="BS37" s="1422" t="s">
        <v>179</v>
      </c>
      <c r="BT37" s="82">
        <v>5432</v>
      </c>
      <c r="BU37" s="2356" t="s">
        <v>22</v>
      </c>
      <c r="BV37" s="2356"/>
      <c r="BW37" s="2356">
        <v>86182</v>
      </c>
      <c r="BX37" s="2356">
        <v>60130</v>
      </c>
      <c r="BY37" s="2356" t="s">
        <v>21</v>
      </c>
      <c r="BZ37" s="2356">
        <v>26052</v>
      </c>
      <c r="CA37" s="2356">
        <v>15357</v>
      </c>
      <c r="CB37" s="2356">
        <v>10557</v>
      </c>
      <c r="CC37" s="2356">
        <v>138</v>
      </c>
      <c r="CD37" s="2356" t="s">
        <v>22</v>
      </c>
      <c r="CE37" s="2356" t="s">
        <v>22</v>
      </c>
      <c r="CF37" s="1388" t="s">
        <v>38</v>
      </c>
      <c r="CG37" s="632" t="s">
        <v>26</v>
      </c>
      <c r="CH37" s="1419" t="s">
        <v>26</v>
      </c>
      <c r="CI37" s="1051" t="s">
        <v>26</v>
      </c>
      <c r="CJ37" s="1422" t="s">
        <v>179</v>
      </c>
      <c r="CK37" s="82">
        <v>154432</v>
      </c>
      <c r="CL37" s="2356" t="s">
        <v>22</v>
      </c>
      <c r="CM37" s="2356"/>
      <c r="CN37" s="2356">
        <v>133388</v>
      </c>
      <c r="CO37" s="2356">
        <v>86585</v>
      </c>
      <c r="CP37" s="2356" t="s">
        <v>21</v>
      </c>
      <c r="CQ37" s="2356">
        <v>46803</v>
      </c>
      <c r="CR37" s="2356">
        <v>46803</v>
      </c>
      <c r="CS37" s="2356" t="s">
        <v>21</v>
      </c>
      <c r="CT37" s="2356" t="s">
        <v>21</v>
      </c>
      <c r="CU37" s="2356">
        <v>559</v>
      </c>
      <c r="CV37" s="2356">
        <v>162905</v>
      </c>
      <c r="CW37" s="1388" t="s">
        <v>38</v>
      </c>
      <c r="CX37" s="632" t="s">
        <v>26</v>
      </c>
      <c r="CY37" s="1419" t="s">
        <v>26</v>
      </c>
      <c r="CZ37" s="1051" t="s">
        <v>26</v>
      </c>
      <c r="DA37" s="1422" t="s">
        <v>179</v>
      </c>
      <c r="DB37" s="82">
        <v>1141505</v>
      </c>
      <c r="DC37" s="2356">
        <v>660618</v>
      </c>
      <c r="DD37" s="2356"/>
      <c r="DE37" s="2356">
        <v>1240000</v>
      </c>
      <c r="DF37" s="2356">
        <v>355255</v>
      </c>
      <c r="DG37" s="2356">
        <v>46243</v>
      </c>
      <c r="DH37" s="2356">
        <v>838502</v>
      </c>
      <c r="DI37" s="2356">
        <v>684338</v>
      </c>
      <c r="DJ37" s="2356">
        <v>146376</v>
      </c>
      <c r="DK37" s="2356">
        <v>7788</v>
      </c>
      <c r="DL37" s="2356">
        <v>634621</v>
      </c>
      <c r="DM37" s="208">
        <v>1740923</v>
      </c>
      <c r="DN37" s="1388" t="s">
        <v>38</v>
      </c>
      <c r="DO37" s="632" t="s">
        <v>26</v>
      </c>
      <c r="DP37" s="1419" t="s">
        <v>26</v>
      </c>
      <c r="DQ37" s="1051" t="s">
        <v>26</v>
      </c>
      <c r="DR37" s="1422" t="s">
        <v>179</v>
      </c>
      <c r="DS37" s="82">
        <v>27049</v>
      </c>
      <c r="DT37" s="2356">
        <v>11962</v>
      </c>
      <c r="DU37" s="2356"/>
      <c r="DV37" s="2356">
        <v>35842</v>
      </c>
      <c r="DW37" s="2356" t="s">
        <v>21</v>
      </c>
      <c r="DX37" s="2356" t="s">
        <v>21</v>
      </c>
      <c r="DY37" s="2356">
        <v>35842</v>
      </c>
      <c r="DZ37" s="2356">
        <v>35842</v>
      </c>
      <c r="EA37" s="2356" t="s">
        <v>21</v>
      </c>
      <c r="EB37" s="2356" t="s">
        <v>21</v>
      </c>
      <c r="EC37" s="2356">
        <v>7742</v>
      </c>
      <c r="ED37" s="208">
        <v>30617</v>
      </c>
      <c r="EE37" s="1388" t="s">
        <v>38</v>
      </c>
      <c r="EF37" s="632" t="s">
        <v>26</v>
      </c>
      <c r="EG37" s="1419" t="s">
        <v>26</v>
      </c>
      <c r="EH37" s="1051" t="s">
        <v>26</v>
      </c>
      <c r="EI37" s="1422" t="s">
        <v>179</v>
      </c>
      <c r="EJ37" s="82" t="s">
        <v>21</v>
      </c>
      <c r="EK37" s="2356" t="s">
        <v>21</v>
      </c>
      <c r="EL37" s="2356"/>
      <c r="EM37" s="2356" t="s">
        <v>21</v>
      </c>
      <c r="EN37" s="2356" t="s">
        <v>21</v>
      </c>
      <c r="EO37" s="2356" t="s">
        <v>21</v>
      </c>
      <c r="EP37" s="2356" t="s">
        <v>21</v>
      </c>
      <c r="EQ37" s="2356" t="s">
        <v>21</v>
      </c>
      <c r="ER37" s="2356" t="s">
        <v>21</v>
      </c>
      <c r="ES37" s="2356" t="s">
        <v>21</v>
      </c>
      <c r="ET37" s="2356" t="s">
        <v>21</v>
      </c>
      <c r="EU37" s="208" t="s">
        <v>22</v>
      </c>
      <c r="EV37" s="1388" t="s">
        <v>38</v>
      </c>
      <c r="EW37" s="632" t="s">
        <v>26</v>
      </c>
      <c r="EX37" s="1419" t="s">
        <v>26</v>
      </c>
      <c r="EY37" s="1051" t="s">
        <v>26</v>
      </c>
      <c r="EZ37" s="1422" t="s">
        <v>179</v>
      </c>
      <c r="FA37" s="82">
        <v>34182</v>
      </c>
      <c r="FB37" s="2356" t="s">
        <v>22</v>
      </c>
      <c r="FC37" s="2356"/>
      <c r="FD37" s="2356">
        <v>34182</v>
      </c>
      <c r="FE37" s="2356">
        <v>6338</v>
      </c>
      <c r="FF37" s="2356">
        <v>14363</v>
      </c>
      <c r="FG37" s="2356">
        <v>13481</v>
      </c>
      <c r="FH37" s="2356" t="s">
        <v>22</v>
      </c>
      <c r="FI37" s="2356">
        <v>9677</v>
      </c>
      <c r="FJ37" s="2356">
        <v>3804</v>
      </c>
      <c r="FK37" s="2356" t="s">
        <v>22</v>
      </c>
      <c r="FL37" s="208" t="s">
        <v>22</v>
      </c>
      <c r="FM37" s="1388" t="s">
        <v>38</v>
      </c>
      <c r="FN37" s="632" t="s">
        <v>26</v>
      </c>
      <c r="FO37" s="1419" t="s">
        <v>26</v>
      </c>
      <c r="FP37" s="1051" t="s">
        <v>26</v>
      </c>
      <c r="FQ37" s="1422" t="s">
        <v>179</v>
      </c>
      <c r="FR37" s="82">
        <v>3194</v>
      </c>
      <c r="FS37" s="2356">
        <v>2997</v>
      </c>
      <c r="FT37" s="2356"/>
      <c r="FU37" s="2356">
        <v>6226</v>
      </c>
      <c r="FV37" s="2356" t="s">
        <v>21</v>
      </c>
      <c r="FW37" s="2356" t="s">
        <v>21</v>
      </c>
      <c r="FX37" s="2356">
        <v>6226</v>
      </c>
      <c r="FY37" s="2356">
        <v>5152</v>
      </c>
      <c r="FZ37" s="2356">
        <v>1074</v>
      </c>
      <c r="GA37" s="2356" t="s">
        <v>21</v>
      </c>
      <c r="GB37" s="2356" t="s">
        <v>21</v>
      </c>
      <c r="GC37" s="208">
        <v>52</v>
      </c>
      <c r="GD37" s="1388" t="s">
        <v>38</v>
      </c>
      <c r="GE37" s="632" t="s">
        <v>26</v>
      </c>
    </row>
    <row r="38" spans="1:187" ht="15" customHeight="1">
      <c r="A38" s="1419" t="s">
        <v>26</v>
      </c>
      <c r="B38" s="1051" t="s">
        <v>26</v>
      </c>
      <c r="C38" s="1422" t="s">
        <v>180</v>
      </c>
      <c r="D38" s="82">
        <v>5976944</v>
      </c>
      <c r="E38" s="2356">
        <v>680404</v>
      </c>
      <c r="F38" s="2356">
        <v>6022816</v>
      </c>
      <c r="G38" s="2356">
        <v>6691593</v>
      </c>
      <c r="H38" s="2356">
        <v>626069</v>
      </c>
      <c r="I38" s="2356">
        <v>162908</v>
      </c>
      <c r="J38" s="2356">
        <v>5902616</v>
      </c>
      <c r="K38" s="2356">
        <v>5202947</v>
      </c>
      <c r="L38" s="2356">
        <v>653185</v>
      </c>
      <c r="M38" s="2356">
        <v>46483</v>
      </c>
      <c r="N38" s="2356">
        <v>685362</v>
      </c>
      <c r="O38" s="2356">
        <v>2655787</v>
      </c>
      <c r="P38" s="1388" t="s">
        <v>39</v>
      </c>
      <c r="Q38" s="632" t="s">
        <v>26</v>
      </c>
      <c r="R38" s="1419" t="s">
        <v>26</v>
      </c>
      <c r="S38" s="1051" t="s">
        <v>26</v>
      </c>
      <c r="T38" s="1422" t="s">
        <v>180</v>
      </c>
      <c r="U38" s="82">
        <v>51106</v>
      </c>
      <c r="V38" s="2356" t="s">
        <v>22</v>
      </c>
      <c r="W38" s="2356"/>
      <c r="X38" s="2356">
        <v>30593</v>
      </c>
      <c r="Y38" s="2356">
        <v>304</v>
      </c>
      <c r="Z38" s="2356" t="s">
        <v>21</v>
      </c>
      <c r="AA38" s="2356">
        <v>30289</v>
      </c>
      <c r="AB38" s="2356">
        <v>30289</v>
      </c>
      <c r="AC38" s="2356" t="s">
        <v>21</v>
      </c>
      <c r="AD38" s="2356" t="s">
        <v>21</v>
      </c>
      <c r="AE38" s="2356">
        <v>3801</v>
      </c>
      <c r="AF38" s="2356">
        <v>21891</v>
      </c>
      <c r="AG38" s="1388" t="s">
        <v>39</v>
      </c>
      <c r="AH38" s="632" t="s">
        <v>26</v>
      </c>
      <c r="AI38" s="1419" t="s">
        <v>26</v>
      </c>
      <c r="AJ38" s="1051" t="s">
        <v>26</v>
      </c>
      <c r="AK38" s="1422" t="s">
        <v>180</v>
      </c>
      <c r="AL38" s="82">
        <v>1441243</v>
      </c>
      <c r="AM38" s="2356" t="s">
        <v>22</v>
      </c>
      <c r="AN38" s="2356"/>
      <c r="AO38" s="2356">
        <v>1434885</v>
      </c>
      <c r="AP38" s="2356" t="s">
        <v>22</v>
      </c>
      <c r="AQ38" s="2356" t="s">
        <v>22</v>
      </c>
      <c r="AR38" s="2356">
        <v>1434885</v>
      </c>
      <c r="AS38" s="2356">
        <v>1434885</v>
      </c>
      <c r="AT38" s="2356" t="s">
        <v>22</v>
      </c>
      <c r="AU38" s="2356" t="s">
        <v>22</v>
      </c>
      <c r="AV38" s="2356">
        <v>9419</v>
      </c>
      <c r="AW38" s="2356">
        <v>4245</v>
      </c>
      <c r="AX38" s="1388" t="s">
        <v>39</v>
      </c>
      <c r="AY38" s="632" t="s">
        <v>26</v>
      </c>
      <c r="AZ38" s="1419" t="s">
        <v>26</v>
      </c>
      <c r="BA38" s="1051" t="s">
        <v>26</v>
      </c>
      <c r="BB38" s="1422" t="s">
        <v>180</v>
      </c>
      <c r="BC38" s="82">
        <v>117028</v>
      </c>
      <c r="BD38" s="2356" t="s">
        <v>22</v>
      </c>
      <c r="BE38" s="2356"/>
      <c r="BF38" s="2356">
        <v>116187</v>
      </c>
      <c r="BG38" s="2356">
        <v>51198</v>
      </c>
      <c r="BH38" s="2356">
        <v>938</v>
      </c>
      <c r="BI38" s="2356">
        <v>64051</v>
      </c>
      <c r="BJ38" s="2356">
        <v>52277</v>
      </c>
      <c r="BK38" s="2356">
        <v>9211</v>
      </c>
      <c r="BL38" s="2356">
        <v>2563</v>
      </c>
      <c r="BM38" s="2356">
        <v>32</v>
      </c>
      <c r="BN38" s="2356">
        <v>65622</v>
      </c>
      <c r="BO38" s="1388" t="s">
        <v>39</v>
      </c>
      <c r="BP38" s="632" t="s">
        <v>26</v>
      </c>
      <c r="BQ38" s="1419"/>
      <c r="BR38" s="1051" t="s">
        <v>26</v>
      </c>
      <c r="BS38" s="1422" t="s">
        <v>180</v>
      </c>
      <c r="BT38" s="82">
        <v>6423</v>
      </c>
      <c r="BU38" s="2356" t="s">
        <v>22</v>
      </c>
      <c r="BV38" s="2356"/>
      <c r="BW38" s="2356">
        <v>101808</v>
      </c>
      <c r="BX38" s="2356">
        <v>70783</v>
      </c>
      <c r="BY38" s="2356" t="s">
        <v>21</v>
      </c>
      <c r="BZ38" s="2356">
        <v>31025</v>
      </c>
      <c r="CA38" s="2356">
        <v>19825</v>
      </c>
      <c r="CB38" s="2356">
        <v>11055</v>
      </c>
      <c r="CC38" s="2356">
        <v>145</v>
      </c>
      <c r="CD38" s="2356" t="s">
        <v>22</v>
      </c>
      <c r="CE38" s="2356" t="s">
        <v>22</v>
      </c>
      <c r="CF38" s="1388" t="s">
        <v>39</v>
      </c>
      <c r="CG38" s="632" t="s">
        <v>26</v>
      </c>
      <c r="CH38" s="1419" t="s">
        <v>26</v>
      </c>
      <c r="CI38" s="1051" t="s">
        <v>26</v>
      </c>
      <c r="CJ38" s="1422" t="s">
        <v>180</v>
      </c>
      <c r="CK38" s="82">
        <v>94116</v>
      </c>
      <c r="CL38" s="2356" t="s">
        <v>22</v>
      </c>
      <c r="CM38" s="2356"/>
      <c r="CN38" s="2356">
        <v>133585</v>
      </c>
      <c r="CO38" s="2356">
        <v>86347</v>
      </c>
      <c r="CP38" s="2356" t="s">
        <v>21</v>
      </c>
      <c r="CQ38" s="2356">
        <v>47238</v>
      </c>
      <c r="CR38" s="2356">
        <v>47238</v>
      </c>
      <c r="CS38" s="2356" t="s">
        <v>21</v>
      </c>
      <c r="CT38" s="2356" t="s">
        <v>21</v>
      </c>
      <c r="CU38" s="2356">
        <v>3434</v>
      </c>
      <c r="CV38" s="2356">
        <v>120002</v>
      </c>
      <c r="CW38" s="1388" t="s">
        <v>39</v>
      </c>
      <c r="CX38" s="632" t="s">
        <v>26</v>
      </c>
      <c r="CY38" s="1419" t="s">
        <v>26</v>
      </c>
      <c r="CZ38" s="1051" t="s">
        <v>26</v>
      </c>
      <c r="DA38" s="1422" t="s">
        <v>180</v>
      </c>
      <c r="DB38" s="82">
        <v>1215692</v>
      </c>
      <c r="DC38" s="2356">
        <v>680404</v>
      </c>
      <c r="DD38" s="2356"/>
      <c r="DE38" s="2356">
        <v>1233834</v>
      </c>
      <c r="DF38" s="2356">
        <v>353743</v>
      </c>
      <c r="DG38" s="2356">
        <v>40347</v>
      </c>
      <c r="DH38" s="2356">
        <v>839744</v>
      </c>
      <c r="DI38" s="2356">
        <v>693023</v>
      </c>
      <c r="DJ38" s="2356">
        <v>142945</v>
      </c>
      <c r="DK38" s="2356">
        <v>3775</v>
      </c>
      <c r="DL38" s="2356">
        <v>622360</v>
      </c>
      <c r="DM38" s="208">
        <v>1779393</v>
      </c>
      <c r="DN38" s="1388" t="s">
        <v>39</v>
      </c>
      <c r="DO38" s="632" t="s">
        <v>26</v>
      </c>
      <c r="DP38" s="1419" t="s">
        <v>26</v>
      </c>
      <c r="DQ38" s="1051" t="s">
        <v>26</v>
      </c>
      <c r="DR38" s="1422" t="s">
        <v>180</v>
      </c>
      <c r="DS38" s="82">
        <v>34185</v>
      </c>
      <c r="DT38" s="2356">
        <v>12896</v>
      </c>
      <c r="DU38" s="2356"/>
      <c r="DV38" s="2356">
        <v>37856</v>
      </c>
      <c r="DW38" s="2356" t="s">
        <v>21</v>
      </c>
      <c r="DX38" s="2356" t="s">
        <v>21</v>
      </c>
      <c r="DY38" s="2356">
        <v>37856</v>
      </c>
      <c r="DZ38" s="2356">
        <v>37856</v>
      </c>
      <c r="EA38" s="2356" t="s">
        <v>21</v>
      </c>
      <c r="EB38" s="2356" t="s">
        <v>21</v>
      </c>
      <c r="EC38" s="2356">
        <v>9358</v>
      </c>
      <c r="ED38" s="208">
        <v>30485</v>
      </c>
      <c r="EE38" s="1388" t="s">
        <v>39</v>
      </c>
      <c r="EF38" s="632" t="s">
        <v>26</v>
      </c>
      <c r="EG38" s="1419" t="s">
        <v>26</v>
      </c>
      <c r="EH38" s="1051" t="s">
        <v>26</v>
      </c>
      <c r="EI38" s="1422" t="s">
        <v>180</v>
      </c>
      <c r="EJ38" s="82" t="s">
        <v>21</v>
      </c>
      <c r="EK38" s="2356" t="s">
        <v>21</v>
      </c>
      <c r="EL38" s="2356"/>
      <c r="EM38" s="2356" t="s">
        <v>21</v>
      </c>
      <c r="EN38" s="2356" t="s">
        <v>21</v>
      </c>
      <c r="EO38" s="2356" t="s">
        <v>21</v>
      </c>
      <c r="EP38" s="2356" t="s">
        <v>21</v>
      </c>
      <c r="EQ38" s="2356" t="s">
        <v>21</v>
      </c>
      <c r="ER38" s="2356" t="s">
        <v>21</v>
      </c>
      <c r="ES38" s="2356" t="s">
        <v>21</v>
      </c>
      <c r="ET38" s="2356" t="s">
        <v>21</v>
      </c>
      <c r="EU38" s="208" t="s">
        <v>22</v>
      </c>
      <c r="EV38" s="1388" t="s">
        <v>39</v>
      </c>
      <c r="EW38" s="632" t="s">
        <v>26</v>
      </c>
      <c r="EX38" s="1419" t="s">
        <v>26</v>
      </c>
      <c r="EY38" s="1051" t="s">
        <v>26</v>
      </c>
      <c r="EZ38" s="1422" t="s">
        <v>180</v>
      </c>
      <c r="FA38" s="82">
        <v>31730</v>
      </c>
      <c r="FB38" s="2356" t="s">
        <v>22</v>
      </c>
      <c r="FC38" s="2356"/>
      <c r="FD38" s="2356">
        <v>31730</v>
      </c>
      <c r="FE38" s="2356">
        <v>5991</v>
      </c>
      <c r="FF38" s="2356">
        <v>12515</v>
      </c>
      <c r="FG38" s="2356">
        <v>13224</v>
      </c>
      <c r="FH38" s="2356" t="s">
        <v>22</v>
      </c>
      <c r="FI38" s="2356">
        <v>10562</v>
      </c>
      <c r="FJ38" s="2356">
        <v>2662</v>
      </c>
      <c r="FK38" s="2356" t="s">
        <v>22</v>
      </c>
      <c r="FL38" s="208" t="s">
        <v>22</v>
      </c>
      <c r="FM38" s="1388" t="s">
        <v>39</v>
      </c>
      <c r="FN38" s="632" t="s">
        <v>26</v>
      </c>
      <c r="FO38" s="1419" t="s">
        <v>26</v>
      </c>
      <c r="FP38" s="1051" t="s">
        <v>26</v>
      </c>
      <c r="FQ38" s="1422" t="s">
        <v>180</v>
      </c>
      <c r="FR38" s="82">
        <v>2808</v>
      </c>
      <c r="FS38" s="2356">
        <v>3870</v>
      </c>
      <c r="FT38" s="2356"/>
      <c r="FU38" s="2356">
        <v>6035</v>
      </c>
      <c r="FV38" s="2356" t="s">
        <v>21</v>
      </c>
      <c r="FW38" s="2356" t="s">
        <v>21</v>
      </c>
      <c r="FX38" s="2356">
        <v>6035</v>
      </c>
      <c r="FY38" s="2356">
        <v>5963</v>
      </c>
      <c r="FZ38" s="2356">
        <v>72</v>
      </c>
      <c r="GA38" s="2356" t="s">
        <v>21</v>
      </c>
      <c r="GB38" s="2356" t="s">
        <v>21</v>
      </c>
      <c r="GC38" s="208">
        <v>695</v>
      </c>
      <c r="GD38" s="1388" t="s">
        <v>39</v>
      </c>
      <c r="GE38" s="632" t="s">
        <v>26</v>
      </c>
    </row>
    <row r="39" spans="1:187" ht="15" customHeight="1">
      <c r="A39" s="1419" t="s">
        <v>26</v>
      </c>
      <c r="B39" s="1051" t="s">
        <v>26</v>
      </c>
      <c r="C39" s="1422" t="s">
        <v>181</v>
      </c>
      <c r="D39" s="82">
        <v>6087315</v>
      </c>
      <c r="E39" s="2356">
        <v>643366</v>
      </c>
      <c r="F39" s="2356">
        <v>6022892</v>
      </c>
      <c r="G39" s="2356">
        <v>6653281</v>
      </c>
      <c r="H39" s="2356">
        <v>639723</v>
      </c>
      <c r="I39" s="2356">
        <v>158648</v>
      </c>
      <c r="J39" s="2356">
        <v>5854910</v>
      </c>
      <c r="K39" s="2356">
        <v>5148453</v>
      </c>
      <c r="L39" s="2356">
        <v>662282</v>
      </c>
      <c r="M39" s="2356">
        <v>44177</v>
      </c>
      <c r="N39" s="2356">
        <v>680851</v>
      </c>
      <c r="O39" s="2356">
        <v>2765364</v>
      </c>
      <c r="P39" s="1388" t="s">
        <v>40</v>
      </c>
      <c r="Q39" s="632" t="s">
        <v>26</v>
      </c>
      <c r="R39" s="1419" t="s">
        <v>26</v>
      </c>
      <c r="S39" s="1051" t="s">
        <v>26</v>
      </c>
      <c r="T39" s="1422" t="s">
        <v>181</v>
      </c>
      <c r="U39" s="82">
        <v>53348</v>
      </c>
      <c r="V39" s="2356" t="s">
        <v>22</v>
      </c>
      <c r="W39" s="2356"/>
      <c r="X39" s="2356">
        <v>43435</v>
      </c>
      <c r="Y39" s="2356">
        <v>326</v>
      </c>
      <c r="Z39" s="2356" t="s">
        <v>21</v>
      </c>
      <c r="AA39" s="2356">
        <v>43109</v>
      </c>
      <c r="AB39" s="2356">
        <v>43109</v>
      </c>
      <c r="AC39" s="2356" t="s">
        <v>21</v>
      </c>
      <c r="AD39" s="2356" t="s">
        <v>21</v>
      </c>
      <c r="AE39" s="2356">
        <v>3258</v>
      </c>
      <c r="AF39" s="2356">
        <v>31768</v>
      </c>
      <c r="AG39" s="1388" t="s">
        <v>40</v>
      </c>
      <c r="AH39" s="632" t="s">
        <v>26</v>
      </c>
      <c r="AI39" s="1419" t="s">
        <v>26</v>
      </c>
      <c r="AJ39" s="1051" t="s">
        <v>26</v>
      </c>
      <c r="AK39" s="1422" t="s">
        <v>181</v>
      </c>
      <c r="AL39" s="82">
        <v>1483178</v>
      </c>
      <c r="AM39" s="2356" t="s">
        <v>22</v>
      </c>
      <c r="AN39" s="2356"/>
      <c r="AO39" s="2356">
        <v>1472011</v>
      </c>
      <c r="AP39" s="2356" t="s">
        <v>22</v>
      </c>
      <c r="AQ39" s="2356" t="s">
        <v>22</v>
      </c>
      <c r="AR39" s="2356">
        <v>1472011</v>
      </c>
      <c r="AS39" s="2356">
        <v>1472011</v>
      </c>
      <c r="AT39" s="2356" t="s">
        <v>22</v>
      </c>
      <c r="AU39" s="2356" t="s">
        <v>22</v>
      </c>
      <c r="AV39" s="2356">
        <v>8748</v>
      </c>
      <c r="AW39" s="2356">
        <v>6664</v>
      </c>
      <c r="AX39" s="1388" t="s">
        <v>40</v>
      </c>
      <c r="AY39" s="632" t="s">
        <v>26</v>
      </c>
      <c r="AZ39" s="1419" t="s">
        <v>26</v>
      </c>
      <c r="BA39" s="1051" t="s">
        <v>26</v>
      </c>
      <c r="BB39" s="1422" t="s">
        <v>181</v>
      </c>
      <c r="BC39" s="82">
        <v>106873</v>
      </c>
      <c r="BD39" s="2356" t="s">
        <v>22</v>
      </c>
      <c r="BE39" s="2356"/>
      <c r="BF39" s="2356">
        <v>105779</v>
      </c>
      <c r="BG39" s="2356">
        <v>42559</v>
      </c>
      <c r="BH39" s="2356">
        <v>1135</v>
      </c>
      <c r="BI39" s="2356">
        <v>62085</v>
      </c>
      <c r="BJ39" s="2356">
        <v>48876</v>
      </c>
      <c r="BK39" s="2356">
        <v>10714</v>
      </c>
      <c r="BL39" s="2356">
        <v>2495</v>
      </c>
      <c r="BM39" s="2356">
        <v>101</v>
      </c>
      <c r="BN39" s="2356">
        <v>66589</v>
      </c>
      <c r="BO39" s="1388" t="s">
        <v>40</v>
      </c>
      <c r="BP39" s="632" t="s">
        <v>26</v>
      </c>
      <c r="BQ39" s="1419"/>
      <c r="BR39" s="1051" t="s">
        <v>26</v>
      </c>
      <c r="BS39" s="1422" t="s">
        <v>181</v>
      </c>
      <c r="BT39" s="82">
        <v>6714</v>
      </c>
      <c r="BU39" s="2356" t="s">
        <v>22</v>
      </c>
      <c r="BV39" s="2356"/>
      <c r="BW39" s="2356">
        <v>94433</v>
      </c>
      <c r="BX39" s="2356">
        <v>67198</v>
      </c>
      <c r="BY39" s="2356" t="s">
        <v>21</v>
      </c>
      <c r="BZ39" s="2356">
        <v>27235</v>
      </c>
      <c r="CA39" s="2356">
        <v>16964</v>
      </c>
      <c r="CB39" s="2356">
        <v>10110</v>
      </c>
      <c r="CC39" s="2356">
        <v>161</v>
      </c>
      <c r="CD39" s="2356" t="s">
        <v>22</v>
      </c>
      <c r="CE39" s="2356" t="s">
        <v>22</v>
      </c>
      <c r="CF39" s="1388" t="s">
        <v>40</v>
      </c>
      <c r="CG39" s="632" t="s">
        <v>26</v>
      </c>
      <c r="CH39" s="1419" t="s">
        <v>26</v>
      </c>
      <c r="CI39" s="1051" t="s">
        <v>26</v>
      </c>
      <c r="CJ39" s="1422" t="s">
        <v>181</v>
      </c>
      <c r="CK39" s="82">
        <v>192641</v>
      </c>
      <c r="CL39" s="2356" t="s">
        <v>22</v>
      </c>
      <c r="CM39" s="2356"/>
      <c r="CN39" s="2356">
        <v>126306</v>
      </c>
      <c r="CO39" s="2356">
        <v>76831</v>
      </c>
      <c r="CP39" s="2356" t="s">
        <v>21</v>
      </c>
      <c r="CQ39" s="2356">
        <v>49475</v>
      </c>
      <c r="CR39" s="2356">
        <v>49475</v>
      </c>
      <c r="CS39" s="2356" t="s">
        <v>21</v>
      </c>
      <c r="CT39" s="2356" t="s">
        <v>21</v>
      </c>
      <c r="CU39" s="2356">
        <v>1977</v>
      </c>
      <c r="CV39" s="2356">
        <v>184361</v>
      </c>
      <c r="CW39" s="1388" t="s">
        <v>40</v>
      </c>
      <c r="CX39" s="632" t="s">
        <v>26</v>
      </c>
      <c r="CY39" s="1419" t="s">
        <v>26</v>
      </c>
      <c r="CZ39" s="1051" t="s">
        <v>26</v>
      </c>
      <c r="DA39" s="1422" t="s">
        <v>181</v>
      </c>
      <c r="DB39" s="82">
        <v>1266924</v>
      </c>
      <c r="DC39" s="2356">
        <v>643366</v>
      </c>
      <c r="DD39" s="2356"/>
      <c r="DE39" s="2356">
        <v>1233022</v>
      </c>
      <c r="DF39" s="2356">
        <v>394187</v>
      </c>
      <c r="DG39" s="2356">
        <v>37987</v>
      </c>
      <c r="DH39" s="2356">
        <v>800847</v>
      </c>
      <c r="DI39" s="2356">
        <v>642021</v>
      </c>
      <c r="DJ39" s="2356">
        <v>152374</v>
      </c>
      <c r="DK39" s="2356">
        <v>6452</v>
      </c>
      <c r="DL39" s="2356">
        <v>618733</v>
      </c>
      <c r="DM39" s="208">
        <v>1837478</v>
      </c>
      <c r="DN39" s="1388" t="s">
        <v>40</v>
      </c>
      <c r="DO39" s="632" t="s">
        <v>26</v>
      </c>
      <c r="DP39" s="1419" t="s">
        <v>26</v>
      </c>
      <c r="DQ39" s="1051" t="s">
        <v>26</v>
      </c>
      <c r="DR39" s="1422" t="s">
        <v>181</v>
      </c>
      <c r="DS39" s="82">
        <v>26848</v>
      </c>
      <c r="DT39" s="2356">
        <v>13165</v>
      </c>
      <c r="DU39" s="2356"/>
      <c r="DV39" s="2356">
        <v>32894</v>
      </c>
      <c r="DW39" s="2356" t="s">
        <v>21</v>
      </c>
      <c r="DX39" s="2356" t="s">
        <v>21</v>
      </c>
      <c r="DY39" s="2356">
        <v>32894</v>
      </c>
      <c r="DZ39" s="2356">
        <v>32894</v>
      </c>
      <c r="EA39" s="2356" t="s">
        <v>21</v>
      </c>
      <c r="EB39" s="2356" t="s">
        <v>21</v>
      </c>
      <c r="EC39" s="2356">
        <v>9513</v>
      </c>
      <c r="ED39" s="208">
        <v>28091</v>
      </c>
      <c r="EE39" s="1388" t="s">
        <v>40</v>
      </c>
      <c r="EF39" s="632" t="s">
        <v>26</v>
      </c>
      <c r="EG39" s="1419" t="s">
        <v>26</v>
      </c>
      <c r="EH39" s="1051" t="s">
        <v>26</v>
      </c>
      <c r="EI39" s="1422" t="s">
        <v>181</v>
      </c>
      <c r="EJ39" s="82" t="s">
        <v>21</v>
      </c>
      <c r="EK39" s="2356" t="s">
        <v>21</v>
      </c>
      <c r="EL39" s="2356"/>
      <c r="EM39" s="2356" t="s">
        <v>21</v>
      </c>
      <c r="EN39" s="2356" t="s">
        <v>21</v>
      </c>
      <c r="EO39" s="2356" t="s">
        <v>21</v>
      </c>
      <c r="EP39" s="2356" t="s">
        <v>21</v>
      </c>
      <c r="EQ39" s="2356" t="s">
        <v>21</v>
      </c>
      <c r="ER39" s="2356" t="s">
        <v>21</v>
      </c>
      <c r="ES39" s="2356" t="s">
        <v>21</v>
      </c>
      <c r="ET39" s="2356" t="s">
        <v>21</v>
      </c>
      <c r="EU39" s="208" t="s">
        <v>22</v>
      </c>
      <c r="EV39" s="1388" t="s">
        <v>40</v>
      </c>
      <c r="EW39" s="632" t="s">
        <v>26</v>
      </c>
      <c r="EX39" s="1419" t="s">
        <v>26</v>
      </c>
      <c r="EY39" s="1051" t="s">
        <v>26</v>
      </c>
      <c r="EZ39" s="1422" t="s">
        <v>181</v>
      </c>
      <c r="FA39" s="82">
        <v>32932</v>
      </c>
      <c r="FB39" s="2356" t="s">
        <v>22</v>
      </c>
      <c r="FC39" s="2356"/>
      <c r="FD39" s="2356">
        <v>32932</v>
      </c>
      <c r="FE39" s="2356">
        <v>7060</v>
      </c>
      <c r="FF39" s="2356">
        <v>11465</v>
      </c>
      <c r="FG39" s="2356">
        <v>14407</v>
      </c>
      <c r="FH39" s="2356" t="s">
        <v>22</v>
      </c>
      <c r="FI39" s="2356">
        <v>10534</v>
      </c>
      <c r="FJ39" s="2356">
        <v>3873</v>
      </c>
      <c r="FK39" s="2356" t="s">
        <v>22</v>
      </c>
      <c r="FL39" s="208" t="s">
        <v>22</v>
      </c>
      <c r="FM39" s="1388" t="s">
        <v>40</v>
      </c>
      <c r="FN39" s="632" t="s">
        <v>26</v>
      </c>
      <c r="FO39" s="1419" t="s">
        <v>26</v>
      </c>
      <c r="FP39" s="1051" t="s">
        <v>26</v>
      </c>
      <c r="FQ39" s="1422" t="s">
        <v>181</v>
      </c>
      <c r="FR39" s="82">
        <v>3148</v>
      </c>
      <c r="FS39" s="2356">
        <v>4137</v>
      </c>
      <c r="FT39" s="2356"/>
      <c r="FU39" s="2356">
        <v>7604</v>
      </c>
      <c r="FV39" s="2356" t="s">
        <v>21</v>
      </c>
      <c r="FW39" s="2356" t="s">
        <v>21</v>
      </c>
      <c r="FX39" s="2356">
        <v>7604</v>
      </c>
      <c r="FY39" s="2356">
        <v>6240</v>
      </c>
      <c r="FZ39" s="2356">
        <v>1364</v>
      </c>
      <c r="GA39" s="2356" t="s">
        <v>21</v>
      </c>
      <c r="GB39" s="2356" t="s">
        <v>21</v>
      </c>
      <c r="GC39" s="208">
        <v>376</v>
      </c>
      <c r="GD39" s="1388" t="s">
        <v>40</v>
      </c>
      <c r="GE39" s="632" t="s">
        <v>26</v>
      </c>
    </row>
    <row r="40" spans="1:187" ht="15" customHeight="1">
      <c r="A40" s="1423" t="s">
        <v>26</v>
      </c>
      <c r="B40" s="1061" t="s">
        <v>26</v>
      </c>
      <c r="C40" s="1424" t="s">
        <v>182</v>
      </c>
      <c r="D40" s="106">
        <v>6000469</v>
      </c>
      <c r="E40" s="2357">
        <v>678766</v>
      </c>
      <c r="F40" s="2357">
        <v>6354773</v>
      </c>
      <c r="G40" s="2357">
        <v>7019472</v>
      </c>
      <c r="H40" s="2357">
        <v>660954</v>
      </c>
      <c r="I40" s="2357">
        <v>176013</v>
      </c>
      <c r="J40" s="2357">
        <v>6182505</v>
      </c>
      <c r="K40" s="2357">
        <v>5426730</v>
      </c>
      <c r="L40" s="2357">
        <v>707125</v>
      </c>
      <c r="M40" s="2357">
        <v>48651</v>
      </c>
      <c r="N40" s="2357">
        <v>713305</v>
      </c>
      <c r="O40" s="2357">
        <v>2476496</v>
      </c>
      <c r="P40" s="1390" t="s">
        <v>41</v>
      </c>
      <c r="Q40" s="635" t="s">
        <v>26</v>
      </c>
      <c r="R40" s="1423" t="s">
        <v>26</v>
      </c>
      <c r="S40" s="1061" t="s">
        <v>26</v>
      </c>
      <c r="T40" s="1424" t="s">
        <v>182</v>
      </c>
      <c r="U40" s="106">
        <v>32065</v>
      </c>
      <c r="V40" s="2357" t="s">
        <v>22</v>
      </c>
      <c r="W40" s="2357"/>
      <c r="X40" s="2357">
        <v>41651</v>
      </c>
      <c r="Y40" s="2357">
        <v>364</v>
      </c>
      <c r="Z40" s="2357" t="s">
        <v>21</v>
      </c>
      <c r="AA40" s="2357">
        <v>41287</v>
      </c>
      <c r="AB40" s="2357">
        <v>41287</v>
      </c>
      <c r="AC40" s="2357" t="s">
        <v>21</v>
      </c>
      <c r="AD40" s="2357" t="s">
        <v>21</v>
      </c>
      <c r="AE40" s="2357">
        <v>3386</v>
      </c>
      <c r="AF40" s="2357">
        <v>22172</v>
      </c>
      <c r="AG40" s="1390" t="s">
        <v>41</v>
      </c>
      <c r="AH40" s="635" t="s">
        <v>26</v>
      </c>
      <c r="AI40" s="1423" t="s">
        <v>26</v>
      </c>
      <c r="AJ40" s="1061" t="s">
        <v>26</v>
      </c>
      <c r="AK40" s="1424" t="s">
        <v>182</v>
      </c>
      <c r="AL40" s="106">
        <v>1648415</v>
      </c>
      <c r="AM40" s="2357" t="s">
        <v>22</v>
      </c>
      <c r="AN40" s="2357"/>
      <c r="AO40" s="2357">
        <v>1634094</v>
      </c>
      <c r="AP40" s="2357" t="s">
        <v>22</v>
      </c>
      <c r="AQ40" s="2357" t="s">
        <v>22</v>
      </c>
      <c r="AR40" s="2357">
        <v>1634094</v>
      </c>
      <c r="AS40" s="2357">
        <v>1634094</v>
      </c>
      <c r="AT40" s="2357" t="s">
        <v>22</v>
      </c>
      <c r="AU40" s="2357" t="s">
        <v>22</v>
      </c>
      <c r="AV40" s="2357">
        <v>8653</v>
      </c>
      <c r="AW40" s="2357">
        <v>12332</v>
      </c>
      <c r="AX40" s="1390" t="s">
        <v>41</v>
      </c>
      <c r="AY40" s="635" t="s">
        <v>26</v>
      </c>
      <c r="AZ40" s="1423" t="s">
        <v>26</v>
      </c>
      <c r="BA40" s="1061" t="s">
        <v>26</v>
      </c>
      <c r="BB40" s="1424" t="s">
        <v>182</v>
      </c>
      <c r="BC40" s="106">
        <v>114236</v>
      </c>
      <c r="BD40" s="2357" t="s">
        <v>22</v>
      </c>
      <c r="BE40" s="2357"/>
      <c r="BF40" s="2357">
        <v>112767</v>
      </c>
      <c r="BG40" s="2357">
        <v>46435</v>
      </c>
      <c r="BH40" s="2357">
        <v>614</v>
      </c>
      <c r="BI40" s="2357">
        <v>65718</v>
      </c>
      <c r="BJ40" s="2357">
        <v>50891</v>
      </c>
      <c r="BK40" s="2357">
        <v>12481</v>
      </c>
      <c r="BL40" s="2357">
        <v>2346</v>
      </c>
      <c r="BM40" s="2357">
        <v>122</v>
      </c>
      <c r="BN40" s="2357">
        <v>67932</v>
      </c>
      <c r="BO40" s="1390" t="s">
        <v>41</v>
      </c>
      <c r="BP40" s="635" t="s">
        <v>26</v>
      </c>
      <c r="BQ40" s="1423"/>
      <c r="BR40" s="1061" t="s">
        <v>26</v>
      </c>
      <c r="BS40" s="1424" t="s">
        <v>182</v>
      </c>
      <c r="BT40" s="106">
        <v>6712</v>
      </c>
      <c r="BU40" s="2357" t="s">
        <v>22</v>
      </c>
      <c r="BV40" s="2357"/>
      <c r="BW40" s="2357">
        <v>93908</v>
      </c>
      <c r="BX40" s="2357">
        <v>66275</v>
      </c>
      <c r="BY40" s="2357" t="s">
        <v>21</v>
      </c>
      <c r="BZ40" s="2357">
        <v>27633</v>
      </c>
      <c r="CA40" s="2357">
        <v>17310</v>
      </c>
      <c r="CB40" s="2357">
        <v>10149</v>
      </c>
      <c r="CC40" s="2357">
        <v>174</v>
      </c>
      <c r="CD40" s="2357" t="s">
        <v>22</v>
      </c>
      <c r="CE40" s="2357" t="s">
        <v>22</v>
      </c>
      <c r="CF40" s="1390" t="s">
        <v>41</v>
      </c>
      <c r="CG40" s="635" t="s">
        <v>26</v>
      </c>
      <c r="CH40" s="1423" t="s">
        <v>26</v>
      </c>
      <c r="CI40" s="1061" t="s">
        <v>26</v>
      </c>
      <c r="CJ40" s="1424" t="s">
        <v>182</v>
      </c>
      <c r="CK40" s="106">
        <v>166474</v>
      </c>
      <c r="CL40" s="2357" t="s">
        <v>22</v>
      </c>
      <c r="CM40" s="2357"/>
      <c r="CN40" s="2357">
        <v>134246</v>
      </c>
      <c r="CO40" s="2357">
        <v>83734</v>
      </c>
      <c r="CP40" s="2357" t="s">
        <v>21</v>
      </c>
      <c r="CQ40" s="2357">
        <v>50512</v>
      </c>
      <c r="CR40" s="2357">
        <v>50512</v>
      </c>
      <c r="CS40" s="2357" t="s">
        <v>21</v>
      </c>
      <c r="CT40" s="2357" t="s">
        <v>21</v>
      </c>
      <c r="CU40" s="2357">
        <v>5000</v>
      </c>
      <c r="CV40" s="2357">
        <v>211590</v>
      </c>
      <c r="CW40" s="1390" t="s">
        <v>41</v>
      </c>
      <c r="CX40" s="635" t="s">
        <v>26</v>
      </c>
      <c r="CY40" s="1423" t="s">
        <v>26</v>
      </c>
      <c r="CZ40" s="1061" t="s">
        <v>26</v>
      </c>
      <c r="DA40" s="1424" t="s">
        <v>182</v>
      </c>
      <c r="DB40" s="106">
        <v>992223</v>
      </c>
      <c r="DC40" s="2357">
        <v>678766</v>
      </c>
      <c r="DD40" s="2357"/>
      <c r="DE40" s="2357">
        <v>1308884</v>
      </c>
      <c r="DF40" s="2357">
        <v>408843</v>
      </c>
      <c r="DG40" s="2357">
        <v>48776</v>
      </c>
      <c r="DH40" s="2357">
        <v>851266</v>
      </c>
      <c r="DI40" s="2357">
        <v>688667</v>
      </c>
      <c r="DJ40" s="2357">
        <v>157565</v>
      </c>
      <c r="DK40" s="2357">
        <v>5035</v>
      </c>
      <c r="DL40" s="2357">
        <v>649815</v>
      </c>
      <c r="DM40" s="493">
        <v>1548750</v>
      </c>
      <c r="DN40" s="1390" t="s">
        <v>41</v>
      </c>
      <c r="DO40" s="635" t="s">
        <v>26</v>
      </c>
      <c r="DP40" s="1423" t="s">
        <v>26</v>
      </c>
      <c r="DQ40" s="1061" t="s">
        <v>26</v>
      </c>
      <c r="DR40" s="1424" t="s">
        <v>182</v>
      </c>
      <c r="DS40" s="106">
        <v>28851</v>
      </c>
      <c r="DT40" s="2357">
        <v>13566</v>
      </c>
      <c r="DU40" s="2357"/>
      <c r="DV40" s="2357">
        <v>31891</v>
      </c>
      <c r="DW40" s="2357" t="s">
        <v>21</v>
      </c>
      <c r="DX40" s="2357" t="s">
        <v>21</v>
      </c>
      <c r="DY40" s="2357">
        <v>31891</v>
      </c>
      <c r="DZ40" s="2357">
        <v>31891</v>
      </c>
      <c r="EA40" s="2357" t="s">
        <v>21</v>
      </c>
      <c r="EB40" s="2357" t="s">
        <v>21</v>
      </c>
      <c r="EC40" s="2357">
        <v>7331</v>
      </c>
      <c r="ED40" s="493">
        <v>31287</v>
      </c>
      <c r="EE40" s="1390" t="s">
        <v>41</v>
      </c>
      <c r="EF40" s="635" t="s">
        <v>26</v>
      </c>
      <c r="EG40" s="1423" t="s">
        <v>26</v>
      </c>
      <c r="EH40" s="1061" t="s">
        <v>26</v>
      </c>
      <c r="EI40" s="1424" t="s">
        <v>182</v>
      </c>
      <c r="EJ40" s="106" t="s">
        <v>21</v>
      </c>
      <c r="EK40" s="2357" t="s">
        <v>21</v>
      </c>
      <c r="EL40" s="2357"/>
      <c r="EM40" s="2357" t="s">
        <v>21</v>
      </c>
      <c r="EN40" s="2357" t="s">
        <v>21</v>
      </c>
      <c r="EO40" s="2357" t="s">
        <v>21</v>
      </c>
      <c r="EP40" s="2357" t="s">
        <v>21</v>
      </c>
      <c r="EQ40" s="2357" t="s">
        <v>21</v>
      </c>
      <c r="ER40" s="2357" t="s">
        <v>21</v>
      </c>
      <c r="ES40" s="2357" t="s">
        <v>21</v>
      </c>
      <c r="ET40" s="2357" t="s">
        <v>21</v>
      </c>
      <c r="EU40" s="493" t="s">
        <v>22</v>
      </c>
      <c r="EV40" s="1390" t="s">
        <v>41</v>
      </c>
      <c r="EW40" s="635" t="s">
        <v>26</v>
      </c>
      <c r="EX40" s="1423" t="s">
        <v>26</v>
      </c>
      <c r="EY40" s="1061" t="s">
        <v>26</v>
      </c>
      <c r="EZ40" s="1424" t="s">
        <v>182</v>
      </c>
      <c r="FA40" s="106">
        <v>34049</v>
      </c>
      <c r="FB40" s="2357" t="s">
        <v>22</v>
      </c>
      <c r="FC40" s="2357"/>
      <c r="FD40" s="2357">
        <v>34049</v>
      </c>
      <c r="FE40" s="2357">
        <v>7082</v>
      </c>
      <c r="FF40" s="2357">
        <v>13823</v>
      </c>
      <c r="FG40" s="2357">
        <v>13144</v>
      </c>
      <c r="FH40" s="2357" t="s">
        <v>22</v>
      </c>
      <c r="FI40" s="2357">
        <v>10409</v>
      </c>
      <c r="FJ40" s="2357">
        <v>2735</v>
      </c>
      <c r="FK40" s="2357" t="s">
        <v>22</v>
      </c>
      <c r="FL40" s="493" t="s">
        <v>22</v>
      </c>
      <c r="FM40" s="1390" t="s">
        <v>41</v>
      </c>
      <c r="FN40" s="635" t="s">
        <v>26</v>
      </c>
      <c r="FO40" s="1423" t="s">
        <v>26</v>
      </c>
      <c r="FP40" s="1061" t="s">
        <v>26</v>
      </c>
      <c r="FQ40" s="1424" t="s">
        <v>182</v>
      </c>
      <c r="FR40" s="106">
        <v>3198</v>
      </c>
      <c r="FS40" s="2357">
        <v>4262</v>
      </c>
      <c r="FT40" s="2357"/>
      <c r="FU40" s="2357">
        <v>7508</v>
      </c>
      <c r="FV40" s="2357" t="s">
        <v>21</v>
      </c>
      <c r="FW40" s="2357" t="s">
        <v>21</v>
      </c>
      <c r="FX40" s="2357">
        <v>7508</v>
      </c>
      <c r="FY40" s="2357">
        <v>6391</v>
      </c>
      <c r="FZ40" s="2357">
        <v>1117</v>
      </c>
      <c r="GA40" s="2357" t="s">
        <v>21</v>
      </c>
      <c r="GB40" s="2357" t="s">
        <v>21</v>
      </c>
      <c r="GC40" s="493">
        <v>328</v>
      </c>
      <c r="GD40" s="1390" t="s">
        <v>41</v>
      </c>
      <c r="GE40" s="635" t="s">
        <v>26</v>
      </c>
    </row>
    <row r="41" spans="1:187" ht="15" customHeight="1">
      <c r="A41" s="1444"/>
      <c r="B41" s="1444"/>
      <c r="C41" s="1444"/>
      <c r="D41" s="636"/>
      <c r="E41" s="636"/>
      <c r="F41" s="636"/>
      <c r="G41" s="636"/>
      <c r="H41" s="636"/>
      <c r="I41" s="636"/>
      <c r="J41" s="636"/>
      <c r="K41" s="636"/>
      <c r="L41" s="636"/>
      <c r="M41" s="636"/>
      <c r="N41" s="636"/>
      <c r="O41" s="636"/>
      <c r="P41" s="146"/>
      <c r="Q41" s="146"/>
      <c r="R41" s="1444"/>
      <c r="S41" s="1444"/>
      <c r="T41" s="1444"/>
      <c r="U41" s="636"/>
      <c r="V41" s="636"/>
      <c r="W41" s="636"/>
      <c r="X41" s="636"/>
      <c r="Y41" s="636"/>
      <c r="Z41" s="636"/>
      <c r="AA41" s="636"/>
      <c r="AB41" s="636"/>
      <c r="AC41" s="636"/>
      <c r="AD41" s="636"/>
      <c r="AE41" s="636"/>
      <c r="AF41" s="636"/>
      <c r="AG41" s="146"/>
      <c r="AH41" s="146"/>
      <c r="AI41" s="1444"/>
      <c r="AJ41" s="1444"/>
      <c r="AK41" s="1444"/>
      <c r="AL41" s="636"/>
      <c r="AM41" s="636"/>
      <c r="AN41" s="636"/>
      <c r="AO41" s="636"/>
      <c r="AP41" s="636"/>
      <c r="AQ41" s="636"/>
      <c r="AR41" s="636"/>
      <c r="AS41" s="636"/>
      <c r="AT41" s="636"/>
      <c r="AU41" s="636"/>
      <c r="AV41" s="636"/>
      <c r="AW41" s="636"/>
      <c r="AX41" s="146"/>
      <c r="AY41" s="146"/>
      <c r="AZ41" s="1444"/>
      <c r="BA41" s="1444"/>
      <c r="BB41" s="1444"/>
      <c r="BC41" s="636"/>
      <c r="BD41" s="636"/>
      <c r="BE41" s="636"/>
      <c r="BF41" s="636"/>
      <c r="BG41" s="636"/>
      <c r="BH41" s="636"/>
      <c r="BI41" s="636"/>
      <c r="BJ41" s="636"/>
      <c r="BK41" s="636"/>
      <c r="BL41" s="636"/>
      <c r="BM41" s="636"/>
      <c r="BN41" s="636"/>
      <c r="BO41" s="146"/>
      <c r="BP41" s="146"/>
      <c r="BQ41" s="1444"/>
      <c r="BR41" s="1444"/>
      <c r="BS41" s="1444"/>
      <c r="BT41" s="636"/>
      <c r="BU41" s="636"/>
      <c r="BV41" s="636"/>
      <c r="BW41" s="636"/>
      <c r="BX41" s="636"/>
      <c r="BY41" s="636"/>
      <c r="BZ41" s="636"/>
      <c r="CA41" s="636"/>
      <c r="CB41" s="636"/>
      <c r="CC41" s="636"/>
      <c r="CD41" s="636"/>
      <c r="CE41" s="636"/>
      <c r="CF41" s="146"/>
      <c r="CG41" s="146"/>
      <c r="CH41" s="1444"/>
      <c r="CI41" s="1444"/>
      <c r="CJ41" s="1444"/>
      <c r="CK41" s="636"/>
      <c r="CL41" s="636"/>
      <c r="CM41" s="636"/>
      <c r="CN41" s="636"/>
      <c r="CO41" s="636"/>
      <c r="CP41" s="636"/>
      <c r="CQ41" s="636"/>
      <c r="CR41" s="636"/>
      <c r="CS41" s="636"/>
      <c r="CT41" s="636"/>
      <c r="CU41" s="636"/>
      <c r="CV41" s="636"/>
      <c r="CW41" s="146"/>
      <c r="CX41" s="146"/>
      <c r="CY41" s="1444"/>
      <c r="CZ41" s="1444"/>
      <c r="DA41" s="1444"/>
      <c r="DB41" s="636"/>
      <c r="DC41" s="636"/>
      <c r="DD41" s="636"/>
      <c r="DE41" s="636"/>
      <c r="DF41" s="636"/>
      <c r="DG41" s="636"/>
      <c r="DH41" s="636"/>
      <c r="DI41" s="636"/>
      <c r="DJ41" s="636"/>
      <c r="DK41" s="636"/>
      <c r="DL41" s="636"/>
      <c r="DM41" s="636"/>
      <c r="DN41" s="146"/>
      <c r="DO41" s="146"/>
      <c r="DP41" s="1444"/>
      <c r="DQ41" s="1444"/>
      <c r="DR41" s="1444"/>
      <c r="DS41" s="636"/>
      <c r="DT41" s="636"/>
      <c r="DU41" s="636"/>
      <c r="DV41" s="636"/>
      <c r="DW41" s="636"/>
      <c r="DX41" s="636"/>
      <c r="DY41" s="636"/>
      <c r="DZ41" s="636"/>
      <c r="EA41" s="636"/>
      <c r="EB41" s="636"/>
      <c r="EC41" s="636"/>
      <c r="ED41" s="636"/>
      <c r="EE41" s="146"/>
      <c r="EF41" s="146"/>
      <c r="EG41" s="1444"/>
      <c r="EH41" s="1444"/>
      <c r="EI41" s="1444"/>
      <c r="EJ41" s="636"/>
      <c r="EK41" s="636"/>
      <c r="EL41" s="636"/>
      <c r="EM41" s="636"/>
      <c r="EN41" s="636"/>
      <c r="EO41" s="636"/>
      <c r="EP41" s="636"/>
      <c r="EQ41" s="636"/>
      <c r="ER41" s="636"/>
      <c r="ES41" s="636"/>
      <c r="ET41" s="636"/>
      <c r="EU41" s="636"/>
      <c r="EV41" s="146"/>
      <c r="EW41" s="146"/>
      <c r="EX41" s="1444"/>
      <c r="EY41" s="1444"/>
      <c r="EZ41" s="1444"/>
      <c r="FA41" s="636"/>
      <c r="FB41" s="636"/>
      <c r="FC41" s="636"/>
      <c r="FD41" s="636"/>
      <c r="FE41" s="636"/>
      <c r="FF41" s="636"/>
      <c r="FG41" s="636"/>
      <c r="FH41" s="636"/>
      <c r="FI41" s="636"/>
      <c r="FJ41" s="636"/>
      <c r="FK41" s="636"/>
      <c r="FL41" s="636"/>
      <c r="FM41" s="146"/>
      <c r="FN41" s="146"/>
      <c r="FO41" s="1444"/>
      <c r="FP41" s="1444"/>
      <c r="FQ41" s="1444"/>
      <c r="FR41" s="636"/>
      <c r="FS41" s="636"/>
      <c r="FT41" s="636"/>
      <c r="FU41" s="636"/>
      <c r="FV41" s="636"/>
      <c r="FW41" s="636"/>
      <c r="FX41" s="636"/>
      <c r="FY41" s="636"/>
      <c r="FZ41" s="636"/>
      <c r="GA41" s="636"/>
      <c r="GB41" s="636"/>
      <c r="GC41" s="636"/>
      <c r="GD41" s="146"/>
      <c r="GE41" s="200"/>
    </row>
    <row r="42" spans="1:187" s="14" customFormat="1" ht="19.5" customHeight="1">
      <c r="A42" s="1401" t="s">
        <v>192</v>
      </c>
      <c r="B42" s="617"/>
      <c r="C42" s="617"/>
      <c r="D42" s="1692"/>
      <c r="E42" s="617" t="s">
        <v>1856</v>
      </c>
      <c r="F42" s="494"/>
      <c r="G42" s="494"/>
      <c r="H42" s="494"/>
      <c r="I42" s="494"/>
      <c r="J42" s="494"/>
      <c r="K42" s="494"/>
      <c r="L42" s="494"/>
      <c r="M42" s="494"/>
      <c r="N42" s="494"/>
      <c r="O42" s="73" t="s">
        <v>161</v>
      </c>
      <c r="P42" s="494"/>
      <c r="Q42" s="494"/>
      <c r="R42" s="1401" t="s">
        <v>1996</v>
      </c>
      <c r="S42" s="617"/>
      <c r="T42" s="617"/>
      <c r="U42" s="1692"/>
      <c r="V42" s="494" t="s">
        <v>1611</v>
      </c>
      <c r="W42" s="494"/>
      <c r="X42" s="494"/>
      <c r="Y42" s="494"/>
      <c r="Z42" s="494"/>
      <c r="AA42" s="494"/>
      <c r="AB42" s="494"/>
      <c r="AC42" s="494"/>
      <c r="AD42" s="494"/>
      <c r="AE42" s="494"/>
      <c r="AF42" s="73" t="s">
        <v>161</v>
      </c>
      <c r="AG42" s="494"/>
      <c r="AH42" s="494"/>
      <c r="AI42" s="1401" t="s">
        <v>162</v>
      </c>
      <c r="AJ42" s="617"/>
      <c r="AK42" s="617"/>
      <c r="AL42" s="1692"/>
      <c r="AM42" s="494" t="s">
        <v>1612</v>
      </c>
      <c r="AN42" s="494"/>
      <c r="AO42" s="494"/>
      <c r="AP42" s="494"/>
      <c r="AQ42" s="494"/>
      <c r="AR42" s="494"/>
      <c r="AS42" s="494"/>
      <c r="AT42" s="494"/>
      <c r="AU42" s="494"/>
      <c r="AV42" s="494"/>
      <c r="AW42" s="73" t="s">
        <v>161</v>
      </c>
      <c r="AX42" s="494"/>
      <c r="AY42" s="494"/>
      <c r="AZ42" s="1401" t="s">
        <v>210</v>
      </c>
      <c r="BA42" s="617"/>
      <c r="BB42" s="617"/>
      <c r="BC42" s="1692"/>
      <c r="BD42" s="617" t="s">
        <v>1924</v>
      </c>
      <c r="BE42" s="494"/>
      <c r="BF42" s="494"/>
      <c r="BG42" s="494"/>
      <c r="BH42" s="494"/>
      <c r="BI42" s="494"/>
      <c r="BJ42" s="494"/>
      <c r="BK42" s="494"/>
      <c r="BL42" s="494"/>
      <c r="BM42" s="494"/>
      <c r="BN42" s="73" t="s">
        <v>161</v>
      </c>
      <c r="BO42" s="494"/>
      <c r="BP42" s="494"/>
      <c r="BQ42" s="1401" t="s">
        <v>187</v>
      </c>
      <c r="BR42" s="617"/>
      <c r="BS42" s="617"/>
      <c r="BT42" s="1692"/>
      <c r="BU42" s="494" t="s">
        <v>1621</v>
      </c>
      <c r="BV42" s="494"/>
      <c r="BW42" s="494"/>
      <c r="BX42" s="494"/>
      <c r="BY42" s="494"/>
      <c r="BZ42" s="494"/>
      <c r="CA42" s="494"/>
      <c r="CB42" s="494"/>
      <c r="CC42" s="494"/>
      <c r="CD42" s="494"/>
      <c r="CE42" s="618" t="s">
        <v>881</v>
      </c>
      <c r="CF42" s="494"/>
      <c r="CG42" s="494"/>
      <c r="CH42" s="2128" t="s">
        <v>1389</v>
      </c>
      <c r="CI42" s="525"/>
      <c r="CJ42" s="525"/>
      <c r="CK42" s="528"/>
      <c r="CL42" s="569" t="s">
        <v>1748</v>
      </c>
      <c r="CM42" s="527"/>
      <c r="CN42" s="527"/>
      <c r="CO42" s="527"/>
      <c r="CP42" s="527"/>
      <c r="CQ42" s="527"/>
      <c r="CR42" s="527"/>
      <c r="CS42" s="527"/>
      <c r="CT42" s="527"/>
      <c r="CU42" s="527"/>
      <c r="CV42" s="618" t="s">
        <v>881</v>
      </c>
      <c r="CW42" s="527"/>
      <c r="CX42" s="527"/>
      <c r="CY42" s="482" t="s">
        <v>203</v>
      </c>
      <c r="CZ42" s="482"/>
      <c r="DA42" s="482"/>
      <c r="DB42" s="1455"/>
      <c r="DC42" s="494" t="s">
        <v>1750</v>
      </c>
      <c r="DD42" s="1456"/>
      <c r="DE42" s="1456"/>
      <c r="DF42" s="1456"/>
      <c r="DG42" s="1456"/>
      <c r="DH42" s="1456"/>
      <c r="DI42" s="1456"/>
      <c r="DJ42" s="1456"/>
      <c r="DK42" s="1456"/>
      <c r="DL42" s="1456"/>
      <c r="DM42" s="618" t="s">
        <v>881</v>
      </c>
      <c r="DN42" s="146"/>
      <c r="DO42" s="146"/>
      <c r="DP42" s="482" t="s">
        <v>204</v>
      </c>
      <c r="DQ42" s="482"/>
      <c r="DR42" s="482"/>
      <c r="DS42" s="1455"/>
      <c r="DT42" s="494" t="s">
        <v>1753</v>
      </c>
      <c r="DU42" s="1456"/>
      <c r="DV42" s="1456"/>
      <c r="DW42" s="1456"/>
      <c r="DX42" s="1456"/>
      <c r="DY42" s="1456"/>
      <c r="DZ42" s="1456"/>
      <c r="EA42" s="1456"/>
      <c r="EB42" s="1456"/>
      <c r="EC42" s="1456"/>
      <c r="ED42" s="1404" t="s">
        <v>882</v>
      </c>
      <c r="EE42" s="146"/>
      <c r="EF42" s="146"/>
      <c r="EG42" s="482" t="s">
        <v>205</v>
      </c>
      <c r="EH42" s="482"/>
      <c r="EI42" s="482"/>
      <c r="EJ42" s="1455"/>
      <c r="EK42" s="617" t="s">
        <v>1718</v>
      </c>
      <c r="EL42" s="1456"/>
      <c r="EM42" s="1456"/>
      <c r="EN42" s="1456"/>
      <c r="EO42" s="1456"/>
      <c r="EP42" s="1456"/>
      <c r="EQ42" s="1456"/>
      <c r="ER42" s="1456"/>
      <c r="ES42" s="1456"/>
      <c r="ET42" s="1456"/>
      <c r="EU42" s="1404" t="s">
        <v>882</v>
      </c>
      <c r="EV42" s="146"/>
      <c r="EW42" s="146"/>
      <c r="EX42" s="482" t="s">
        <v>206</v>
      </c>
      <c r="EY42" s="482"/>
      <c r="EZ42" s="482"/>
      <c r="FA42" s="1455"/>
      <c r="FB42" s="617" t="s">
        <v>1656</v>
      </c>
      <c r="FC42" s="1456"/>
      <c r="FD42" s="1456"/>
      <c r="FE42" s="1456"/>
      <c r="FF42" s="1456"/>
      <c r="FG42" s="1456"/>
      <c r="FH42" s="1456"/>
      <c r="FI42" s="1456"/>
      <c r="FJ42" s="1456"/>
      <c r="FK42" s="1456"/>
      <c r="FL42" s="1404" t="s">
        <v>882</v>
      </c>
      <c r="FM42" s="146"/>
      <c r="FN42" s="146"/>
      <c r="FO42" s="482" t="s">
        <v>1997</v>
      </c>
      <c r="FP42" s="482"/>
      <c r="FQ42" s="482"/>
      <c r="FR42" s="1455"/>
      <c r="FS42" s="641" t="s">
        <v>1659</v>
      </c>
      <c r="FT42" s="1456"/>
      <c r="FU42" s="1456"/>
      <c r="FV42" s="1456"/>
      <c r="FW42" s="1456"/>
      <c r="FX42" s="1456"/>
      <c r="FY42" s="1456"/>
      <c r="FZ42" s="1456"/>
      <c r="GA42" s="1456"/>
      <c r="GB42" s="1456"/>
      <c r="GC42" s="618" t="s">
        <v>881</v>
      </c>
      <c r="GD42" s="121"/>
    </row>
    <row r="43" spans="1:187" ht="18" customHeight="1">
      <c r="A43" s="1410">
        <v>40544</v>
      </c>
      <c r="B43" s="1441">
        <v>40544</v>
      </c>
      <c r="C43" s="1442">
        <v>40544</v>
      </c>
      <c r="D43" s="66">
        <v>55821906</v>
      </c>
      <c r="E43" s="2354" t="s">
        <v>22</v>
      </c>
      <c r="F43" s="2354"/>
      <c r="G43" s="2354">
        <v>63578766</v>
      </c>
      <c r="H43" s="2354">
        <v>3581605</v>
      </c>
      <c r="I43" s="2354">
        <v>545303</v>
      </c>
      <c r="J43" s="2354">
        <v>59451858</v>
      </c>
      <c r="K43" s="2354">
        <v>52067476</v>
      </c>
      <c r="L43" s="2354">
        <v>6826722</v>
      </c>
      <c r="M43" s="2354">
        <v>557661</v>
      </c>
      <c r="N43" s="2354">
        <v>941306</v>
      </c>
      <c r="O43" s="2354">
        <v>1073071</v>
      </c>
      <c r="P43" s="1447">
        <v>40544</v>
      </c>
      <c r="Q43" s="622">
        <v>40544</v>
      </c>
      <c r="R43" s="1410">
        <v>40544</v>
      </c>
      <c r="S43" s="1441">
        <v>40544</v>
      </c>
      <c r="T43" s="1442">
        <v>40544</v>
      </c>
      <c r="U43" s="66">
        <v>228</v>
      </c>
      <c r="V43" s="2354" t="s">
        <v>22</v>
      </c>
      <c r="W43" s="2354"/>
      <c r="X43" s="2354">
        <v>227</v>
      </c>
      <c r="Y43" s="2354" t="s">
        <v>22</v>
      </c>
      <c r="Z43" s="2354" t="s">
        <v>22</v>
      </c>
      <c r="AA43" s="2354">
        <v>227</v>
      </c>
      <c r="AB43" s="2354" t="s">
        <v>22</v>
      </c>
      <c r="AC43" s="2354" t="s">
        <v>22</v>
      </c>
      <c r="AD43" s="2354">
        <v>227</v>
      </c>
      <c r="AE43" s="2354" t="s">
        <v>21</v>
      </c>
      <c r="AF43" s="2354">
        <v>4</v>
      </c>
      <c r="AG43" s="1447">
        <v>40544</v>
      </c>
      <c r="AH43" s="622">
        <v>40544</v>
      </c>
      <c r="AI43" s="1410">
        <v>40544</v>
      </c>
      <c r="AJ43" s="1441">
        <v>40544</v>
      </c>
      <c r="AK43" s="1442">
        <v>40544</v>
      </c>
      <c r="AL43" s="66">
        <v>941135</v>
      </c>
      <c r="AM43" s="2354" t="s">
        <v>22</v>
      </c>
      <c r="AN43" s="2354"/>
      <c r="AO43" s="2354">
        <v>941783</v>
      </c>
      <c r="AP43" s="2354">
        <v>2617</v>
      </c>
      <c r="AQ43" s="2354">
        <v>1054</v>
      </c>
      <c r="AR43" s="2354">
        <v>938112</v>
      </c>
      <c r="AS43" s="2354">
        <v>879131</v>
      </c>
      <c r="AT43" s="2354">
        <v>54143</v>
      </c>
      <c r="AU43" s="2354">
        <v>4838</v>
      </c>
      <c r="AV43" s="2354">
        <v>136</v>
      </c>
      <c r="AW43" s="2354">
        <v>9986</v>
      </c>
      <c r="AX43" s="1447">
        <v>40544</v>
      </c>
      <c r="AY43" s="622">
        <v>40544</v>
      </c>
      <c r="AZ43" s="1410">
        <v>40544</v>
      </c>
      <c r="BA43" s="1441">
        <v>40544</v>
      </c>
      <c r="BB43" s="1442">
        <v>40544</v>
      </c>
      <c r="BC43" s="66">
        <v>65173</v>
      </c>
      <c r="BD43" s="2354" t="s">
        <v>22</v>
      </c>
      <c r="BE43" s="2354"/>
      <c r="BF43" s="2354">
        <v>62843</v>
      </c>
      <c r="BG43" s="2354">
        <v>35078</v>
      </c>
      <c r="BH43" s="2354">
        <v>9427</v>
      </c>
      <c r="BI43" s="2354">
        <v>18338</v>
      </c>
      <c r="BJ43" s="2354" t="s">
        <v>21</v>
      </c>
      <c r="BK43" s="2354">
        <v>7270</v>
      </c>
      <c r="BL43" s="2354">
        <v>11068</v>
      </c>
      <c r="BM43" s="2354">
        <v>1918</v>
      </c>
      <c r="BN43" s="2354">
        <v>9411</v>
      </c>
      <c r="BO43" s="1447">
        <v>40544</v>
      </c>
      <c r="BP43" s="622">
        <v>40544</v>
      </c>
      <c r="BQ43" s="1410">
        <v>40544</v>
      </c>
      <c r="BR43" s="1441">
        <v>40544</v>
      </c>
      <c r="BS43" s="1442">
        <v>40544</v>
      </c>
      <c r="BT43" s="66">
        <v>5396194</v>
      </c>
      <c r="BU43" s="2354" t="s">
        <v>22</v>
      </c>
      <c r="BV43" s="2354"/>
      <c r="BW43" s="2354">
        <v>4904528</v>
      </c>
      <c r="BX43" s="2354">
        <v>60549</v>
      </c>
      <c r="BY43" s="2354">
        <v>31891</v>
      </c>
      <c r="BZ43" s="2354">
        <v>4812088</v>
      </c>
      <c r="CA43" s="2354">
        <v>4311342</v>
      </c>
      <c r="CB43" s="2354">
        <v>274088</v>
      </c>
      <c r="CC43" s="2354">
        <v>226658</v>
      </c>
      <c r="CD43" s="2354">
        <v>491066</v>
      </c>
      <c r="CE43" s="2354">
        <v>43986</v>
      </c>
      <c r="CF43" s="1447">
        <v>40544</v>
      </c>
      <c r="CG43" s="622">
        <v>40544</v>
      </c>
      <c r="CH43" s="2138">
        <v>40544</v>
      </c>
      <c r="CI43" s="1431">
        <v>40544</v>
      </c>
      <c r="CJ43" s="2139">
        <v>40544</v>
      </c>
      <c r="CK43" s="543">
        <v>10227</v>
      </c>
      <c r="CL43" s="537" t="s">
        <v>22</v>
      </c>
      <c r="CM43" s="537"/>
      <c r="CN43" s="537">
        <v>9527</v>
      </c>
      <c r="CO43" s="537">
        <v>9527</v>
      </c>
      <c r="CP43" s="537" t="s">
        <v>21</v>
      </c>
      <c r="CQ43" s="537" t="s">
        <v>21</v>
      </c>
      <c r="CR43" s="537" t="s">
        <v>21</v>
      </c>
      <c r="CS43" s="537" t="s">
        <v>21</v>
      </c>
      <c r="CT43" s="537" t="s">
        <v>21</v>
      </c>
      <c r="CU43" s="537" t="s">
        <v>21</v>
      </c>
      <c r="CV43" s="537">
        <v>5334</v>
      </c>
      <c r="CW43" s="599">
        <v>40544</v>
      </c>
      <c r="CX43" s="600">
        <v>40544</v>
      </c>
      <c r="CY43" s="1445">
        <v>40544</v>
      </c>
      <c r="CZ43" s="1441">
        <v>40544</v>
      </c>
      <c r="DA43" s="1446">
        <v>40544</v>
      </c>
      <c r="DB43" s="66">
        <v>17942105</v>
      </c>
      <c r="DC43" s="2354" t="s">
        <v>22</v>
      </c>
      <c r="DD43" s="2354"/>
      <c r="DE43" s="2354">
        <v>17533821</v>
      </c>
      <c r="DF43" s="2354">
        <v>6200231</v>
      </c>
      <c r="DG43" s="2354" t="s">
        <v>21</v>
      </c>
      <c r="DH43" s="2354">
        <v>11333590</v>
      </c>
      <c r="DI43" s="2354">
        <v>10660668</v>
      </c>
      <c r="DJ43" s="2354">
        <v>661304</v>
      </c>
      <c r="DK43" s="2354">
        <v>11618</v>
      </c>
      <c r="DL43" s="2354">
        <v>185385</v>
      </c>
      <c r="DM43" s="199">
        <v>2319054</v>
      </c>
      <c r="DN43" s="1447">
        <v>40544</v>
      </c>
      <c r="DO43" s="622">
        <v>40544</v>
      </c>
      <c r="DP43" s="1445">
        <v>40544</v>
      </c>
      <c r="DQ43" s="1441">
        <v>40544</v>
      </c>
      <c r="DR43" s="1446">
        <v>40544</v>
      </c>
      <c r="DS43" s="66">
        <v>110204</v>
      </c>
      <c r="DT43" s="2354">
        <v>2968985</v>
      </c>
      <c r="DU43" s="2354"/>
      <c r="DV43" s="2354">
        <v>1261339</v>
      </c>
      <c r="DW43" s="2354">
        <v>43255</v>
      </c>
      <c r="DX43" s="2354" t="s">
        <v>21</v>
      </c>
      <c r="DY43" s="2354">
        <v>1218084</v>
      </c>
      <c r="DZ43" s="2354">
        <v>3916</v>
      </c>
      <c r="EA43" s="2354">
        <v>1206397</v>
      </c>
      <c r="EB43" s="2354">
        <v>7771</v>
      </c>
      <c r="EC43" s="2354">
        <v>1817856</v>
      </c>
      <c r="ED43" s="199" t="s">
        <v>22</v>
      </c>
      <c r="EE43" s="1447">
        <v>40544</v>
      </c>
      <c r="EF43" s="622">
        <v>40544</v>
      </c>
      <c r="EG43" s="1445">
        <v>40544</v>
      </c>
      <c r="EH43" s="1441">
        <v>40544</v>
      </c>
      <c r="EI43" s="1446">
        <v>40544</v>
      </c>
      <c r="EJ43" s="66">
        <v>367720</v>
      </c>
      <c r="EK43" s="2354">
        <v>151369</v>
      </c>
      <c r="EL43" s="2354"/>
      <c r="EM43" s="2354">
        <v>500674</v>
      </c>
      <c r="EN43" s="2354">
        <v>238633</v>
      </c>
      <c r="EO43" s="2354">
        <v>98262</v>
      </c>
      <c r="EP43" s="2354">
        <v>163779</v>
      </c>
      <c r="EQ43" s="2354">
        <v>91157</v>
      </c>
      <c r="ER43" s="2354">
        <v>55699</v>
      </c>
      <c r="ES43" s="2354">
        <v>16923</v>
      </c>
      <c r="ET43" s="2354">
        <v>19575</v>
      </c>
      <c r="EU43" s="199" t="s">
        <v>22</v>
      </c>
      <c r="EV43" s="1447">
        <v>40544</v>
      </c>
      <c r="EW43" s="622">
        <v>40544</v>
      </c>
      <c r="EX43" s="1445">
        <v>40544</v>
      </c>
      <c r="EY43" s="1441">
        <v>40544</v>
      </c>
      <c r="EZ43" s="1446">
        <v>40544</v>
      </c>
      <c r="FA43" s="66">
        <v>492509</v>
      </c>
      <c r="FB43" s="2354" t="s">
        <v>22</v>
      </c>
      <c r="FC43" s="2354"/>
      <c r="FD43" s="2354">
        <v>492509</v>
      </c>
      <c r="FE43" s="2354">
        <v>130227</v>
      </c>
      <c r="FF43" s="2354">
        <v>209719</v>
      </c>
      <c r="FG43" s="2354">
        <v>152563</v>
      </c>
      <c r="FH43" s="2354" t="s">
        <v>22</v>
      </c>
      <c r="FI43" s="2354">
        <v>139246</v>
      </c>
      <c r="FJ43" s="2354">
        <v>13318</v>
      </c>
      <c r="FK43" s="2354" t="s">
        <v>22</v>
      </c>
      <c r="FL43" s="199" t="s">
        <v>22</v>
      </c>
      <c r="FM43" s="1447">
        <v>40544</v>
      </c>
      <c r="FN43" s="622">
        <v>40544</v>
      </c>
      <c r="FO43" s="1445">
        <v>40544</v>
      </c>
      <c r="FP43" s="1441">
        <v>40544</v>
      </c>
      <c r="FQ43" s="1446">
        <v>40544</v>
      </c>
      <c r="FR43" s="66" t="s">
        <v>21</v>
      </c>
      <c r="FS43" s="2354" t="s">
        <v>21</v>
      </c>
      <c r="FT43" s="2354"/>
      <c r="FU43" s="2354" t="s">
        <v>21</v>
      </c>
      <c r="FV43" s="2354" t="s">
        <v>21</v>
      </c>
      <c r="FW43" s="2354" t="s">
        <v>21</v>
      </c>
      <c r="FX43" s="2354" t="s">
        <v>21</v>
      </c>
      <c r="FY43" s="2354" t="s">
        <v>21</v>
      </c>
      <c r="FZ43" s="2354" t="s">
        <v>21</v>
      </c>
      <c r="GA43" s="2354" t="s">
        <v>21</v>
      </c>
      <c r="GB43" s="2354" t="s">
        <v>21</v>
      </c>
      <c r="GC43" s="199" t="s">
        <v>21</v>
      </c>
      <c r="GD43" s="1447">
        <v>40544</v>
      </c>
      <c r="GE43" s="622">
        <v>40544</v>
      </c>
    </row>
    <row r="44" spans="1:187" ht="15" customHeight="1">
      <c r="A44" s="1413"/>
      <c r="B44" s="1411">
        <v>40909</v>
      </c>
      <c r="C44" s="440"/>
      <c r="D44" s="75">
        <v>53844484</v>
      </c>
      <c r="E44" s="2355" t="s">
        <v>22</v>
      </c>
      <c r="F44" s="2355"/>
      <c r="G44" s="2355">
        <v>61044568</v>
      </c>
      <c r="H44" s="2355">
        <v>3442403</v>
      </c>
      <c r="I44" s="2355">
        <v>461688</v>
      </c>
      <c r="J44" s="2355">
        <v>57140477</v>
      </c>
      <c r="K44" s="2355">
        <v>50135952</v>
      </c>
      <c r="L44" s="2355">
        <v>6464108</v>
      </c>
      <c r="M44" s="2355">
        <v>540418</v>
      </c>
      <c r="N44" s="2355">
        <v>789909</v>
      </c>
      <c r="O44" s="2355">
        <v>971400</v>
      </c>
      <c r="P44" s="1385">
        <v>40909</v>
      </c>
      <c r="Q44" s="624">
        <v>40909</v>
      </c>
      <c r="R44" s="1413"/>
      <c r="S44" s="1411">
        <v>40909</v>
      </c>
      <c r="T44" s="440"/>
      <c r="U44" s="75">
        <v>233</v>
      </c>
      <c r="V44" s="2355" t="s">
        <v>22</v>
      </c>
      <c r="W44" s="2355"/>
      <c r="X44" s="2355">
        <v>234</v>
      </c>
      <c r="Y44" s="2355" t="s">
        <v>22</v>
      </c>
      <c r="Z44" s="2355" t="s">
        <v>22</v>
      </c>
      <c r="AA44" s="2355">
        <v>234</v>
      </c>
      <c r="AB44" s="2355" t="s">
        <v>22</v>
      </c>
      <c r="AC44" s="2355" t="s">
        <v>22</v>
      </c>
      <c r="AD44" s="2355">
        <v>234</v>
      </c>
      <c r="AE44" s="2355" t="s">
        <v>21</v>
      </c>
      <c r="AF44" s="2355">
        <v>4</v>
      </c>
      <c r="AG44" s="1385">
        <v>40909</v>
      </c>
      <c r="AH44" s="624">
        <v>40909</v>
      </c>
      <c r="AI44" s="1413"/>
      <c r="AJ44" s="1411">
        <v>40909</v>
      </c>
      <c r="AK44" s="440"/>
      <c r="AL44" s="75">
        <v>858105</v>
      </c>
      <c r="AM44" s="2355" t="s">
        <v>22</v>
      </c>
      <c r="AN44" s="2355"/>
      <c r="AO44" s="2355">
        <v>859133</v>
      </c>
      <c r="AP44" s="2355">
        <v>4195</v>
      </c>
      <c r="AQ44" s="2355">
        <v>3029</v>
      </c>
      <c r="AR44" s="2355">
        <v>851909</v>
      </c>
      <c r="AS44" s="2355">
        <v>799783</v>
      </c>
      <c r="AT44" s="2355">
        <v>43893</v>
      </c>
      <c r="AU44" s="2355">
        <v>8233</v>
      </c>
      <c r="AV44" s="2355">
        <v>207</v>
      </c>
      <c r="AW44" s="2355">
        <v>8760</v>
      </c>
      <c r="AX44" s="1385">
        <v>40909</v>
      </c>
      <c r="AY44" s="624">
        <v>40909</v>
      </c>
      <c r="AZ44" s="1413"/>
      <c r="BA44" s="1411">
        <v>40909</v>
      </c>
      <c r="BB44" s="440"/>
      <c r="BC44" s="75">
        <v>98841</v>
      </c>
      <c r="BD44" s="2355" t="s">
        <v>22</v>
      </c>
      <c r="BE44" s="2355"/>
      <c r="BF44" s="2355">
        <v>97034</v>
      </c>
      <c r="BG44" s="2355">
        <v>43447</v>
      </c>
      <c r="BH44" s="2355">
        <v>27452</v>
      </c>
      <c r="BI44" s="2355">
        <v>26135</v>
      </c>
      <c r="BJ44" s="2355" t="s">
        <v>21</v>
      </c>
      <c r="BK44" s="2355">
        <v>12997</v>
      </c>
      <c r="BL44" s="2355">
        <v>13138</v>
      </c>
      <c r="BM44" s="2355">
        <v>2132</v>
      </c>
      <c r="BN44" s="2355">
        <v>9068</v>
      </c>
      <c r="BO44" s="1385">
        <v>40909</v>
      </c>
      <c r="BP44" s="624">
        <v>40909</v>
      </c>
      <c r="BQ44" s="1413"/>
      <c r="BR44" s="1411">
        <v>40909</v>
      </c>
      <c r="BS44" s="440"/>
      <c r="BT44" s="75">
        <v>5174320</v>
      </c>
      <c r="BU44" s="2355" t="s">
        <v>22</v>
      </c>
      <c r="BV44" s="2355"/>
      <c r="BW44" s="2355">
        <v>4720013</v>
      </c>
      <c r="BX44" s="2355">
        <v>33155</v>
      </c>
      <c r="BY44" s="2355">
        <v>43105</v>
      </c>
      <c r="BZ44" s="2355">
        <v>4643753</v>
      </c>
      <c r="CA44" s="2355">
        <v>4146950</v>
      </c>
      <c r="CB44" s="2355">
        <v>271708</v>
      </c>
      <c r="CC44" s="2355">
        <v>225095</v>
      </c>
      <c r="CD44" s="2355">
        <v>449504</v>
      </c>
      <c r="CE44" s="2355">
        <v>45201</v>
      </c>
      <c r="CF44" s="1385">
        <v>40909</v>
      </c>
      <c r="CG44" s="624">
        <v>40909</v>
      </c>
      <c r="CH44" s="579"/>
      <c r="CI44" s="578">
        <v>40909</v>
      </c>
      <c r="CJ44" s="520"/>
      <c r="CK44" s="543" t="s">
        <v>21</v>
      </c>
      <c r="CL44" s="542" t="s">
        <v>22</v>
      </c>
      <c r="CM44" s="542"/>
      <c r="CN44" s="542" t="s">
        <v>21</v>
      </c>
      <c r="CO44" s="542" t="s">
        <v>21</v>
      </c>
      <c r="CP44" s="542" t="s">
        <v>21</v>
      </c>
      <c r="CQ44" s="542" t="s">
        <v>21</v>
      </c>
      <c r="CR44" s="542" t="s">
        <v>21</v>
      </c>
      <c r="CS44" s="542" t="s">
        <v>21</v>
      </c>
      <c r="CT44" s="542" t="s">
        <v>21</v>
      </c>
      <c r="CU44" s="542" t="s">
        <v>21</v>
      </c>
      <c r="CV44" s="542">
        <v>5334</v>
      </c>
      <c r="CW44" s="538">
        <v>40909</v>
      </c>
      <c r="CX44" s="539">
        <v>40909</v>
      </c>
      <c r="CY44" s="1413"/>
      <c r="CZ44" s="1411">
        <v>40909</v>
      </c>
      <c r="DA44" s="440"/>
      <c r="DB44" s="75">
        <v>17583763</v>
      </c>
      <c r="DC44" s="2355" t="s">
        <v>22</v>
      </c>
      <c r="DD44" s="2355"/>
      <c r="DE44" s="2355">
        <v>17251573</v>
      </c>
      <c r="DF44" s="2355">
        <v>5724648</v>
      </c>
      <c r="DG44" s="2355" t="s">
        <v>21</v>
      </c>
      <c r="DH44" s="2355">
        <v>11526925</v>
      </c>
      <c r="DI44" s="2355">
        <v>10833456</v>
      </c>
      <c r="DJ44" s="2355">
        <v>682805</v>
      </c>
      <c r="DK44" s="2355">
        <v>10664</v>
      </c>
      <c r="DL44" s="2355">
        <v>203152</v>
      </c>
      <c r="DM44" s="205">
        <v>2450318</v>
      </c>
      <c r="DN44" s="1385">
        <v>40909</v>
      </c>
      <c r="DO44" s="624">
        <v>40909</v>
      </c>
      <c r="DP44" s="1413"/>
      <c r="DQ44" s="1411">
        <v>40909</v>
      </c>
      <c r="DR44" s="440"/>
      <c r="DS44" s="75">
        <v>110142</v>
      </c>
      <c r="DT44" s="2355">
        <v>3015448</v>
      </c>
      <c r="DU44" s="2355"/>
      <c r="DV44" s="2355">
        <v>1282914</v>
      </c>
      <c r="DW44" s="2355">
        <v>40718</v>
      </c>
      <c r="DX44" s="2355" t="s">
        <v>21</v>
      </c>
      <c r="DY44" s="2355">
        <v>1242196</v>
      </c>
      <c r="DZ44" s="2355">
        <v>3798</v>
      </c>
      <c r="EA44" s="2355">
        <v>1231467</v>
      </c>
      <c r="EB44" s="2355">
        <v>6931</v>
      </c>
      <c r="EC44" s="2355">
        <v>1842635</v>
      </c>
      <c r="ED44" s="205" t="s">
        <v>22</v>
      </c>
      <c r="EE44" s="1385">
        <v>40909</v>
      </c>
      <c r="EF44" s="624">
        <v>40909</v>
      </c>
      <c r="EG44" s="1413"/>
      <c r="EH44" s="1411">
        <v>40909</v>
      </c>
      <c r="EI44" s="440"/>
      <c r="EJ44" s="75">
        <v>342186</v>
      </c>
      <c r="EK44" s="2355">
        <v>150765</v>
      </c>
      <c r="EL44" s="2355"/>
      <c r="EM44" s="2355">
        <v>476205</v>
      </c>
      <c r="EN44" s="2355">
        <v>218072</v>
      </c>
      <c r="EO44" s="2355">
        <v>99675</v>
      </c>
      <c r="EP44" s="2355">
        <v>158458</v>
      </c>
      <c r="EQ44" s="2355">
        <v>87789</v>
      </c>
      <c r="ER44" s="2355">
        <v>52380</v>
      </c>
      <c r="ES44" s="2355">
        <v>18289</v>
      </c>
      <c r="ET44" s="2355">
        <v>18040</v>
      </c>
      <c r="EU44" s="205" t="s">
        <v>22</v>
      </c>
      <c r="EV44" s="1385">
        <v>40909</v>
      </c>
      <c r="EW44" s="624">
        <v>40909</v>
      </c>
      <c r="EX44" s="1413"/>
      <c r="EY44" s="1411">
        <v>40909</v>
      </c>
      <c r="EZ44" s="440"/>
      <c r="FA44" s="75">
        <v>456994</v>
      </c>
      <c r="FB44" s="2355" t="s">
        <v>22</v>
      </c>
      <c r="FC44" s="2355"/>
      <c r="FD44" s="2355">
        <v>456992</v>
      </c>
      <c r="FE44" s="2355">
        <v>111002</v>
      </c>
      <c r="FF44" s="2355">
        <v>183443</v>
      </c>
      <c r="FG44" s="2355">
        <v>162547</v>
      </c>
      <c r="FH44" s="2355" t="s">
        <v>22</v>
      </c>
      <c r="FI44" s="2355">
        <v>134870</v>
      </c>
      <c r="FJ44" s="2355">
        <v>27683</v>
      </c>
      <c r="FK44" s="2355" t="s">
        <v>22</v>
      </c>
      <c r="FL44" s="205" t="s">
        <v>22</v>
      </c>
      <c r="FM44" s="1385">
        <v>40909</v>
      </c>
      <c r="FN44" s="624">
        <v>40909</v>
      </c>
      <c r="FO44" s="1457"/>
      <c r="FP44" s="1411">
        <v>40909</v>
      </c>
      <c r="FQ44" s="1458"/>
      <c r="FR44" s="75" t="s">
        <v>21</v>
      </c>
      <c r="FS44" s="2355" t="s">
        <v>21</v>
      </c>
      <c r="FT44" s="2355"/>
      <c r="FU44" s="2355" t="s">
        <v>21</v>
      </c>
      <c r="FV44" s="2355" t="s">
        <v>21</v>
      </c>
      <c r="FW44" s="2355" t="s">
        <v>21</v>
      </c>
      <c r="FX44" s="2355" t="s">
        <v>21</v>
      </c>
      <c r="FY44" s="2355" t="s">
        <v>21</v>
      </c>
      <c r="FZ44" s="2355" t="s">
        <v>21</v>
      </c>
      <c r="GA44" s="2355" t="s">
        <v>21</v>
      </c>
      <c r="GB44" s="2355" t="s">
        <v>21</v>
      </c>
      <c r="GC44" s="205" t="s">
        <v>21</v>
      </c>
      <c r="GD44" s="1385">
        <v>40909</v>
      </c>
      <c r="GE44" s="624">
        <v>40909</v>
      </c>
    </row>
    <row r="45" spans="1:187" ht="15" customHeight="1">
      <c r="A45" s="1413"/>
      <c r="B45" s="1411">
        <v>41275</v>
      </c>
      <c r="C45" s="440"/>
      <c r="D45" s="75">
        <v>56402762</v>
      </c>
      <c r="E45" s="2355" t="s">
        <v>22</v>
      </c>
      <c r="F45" s="2355"/>
      <c r="G45" s="2355">
        <v>64408113</v>
      </c>
      <c r="H45" s="2355">
        <v>3317144</v>
      </c>
      <c r="I45" s="2355">
        <v>883351</v>
      </c>
      <c r="J45" s="2355">
        <v>60207618</v>
      </c>
      <c r="K45" s="2355">
        <v>52775123</v>
      </c>
      <c r="L45" s="2355">
        <v>6876816</v>
      </c>
      <c r="M45" s="2355">
        <v>555678</v>
      </c>
      <c r="N45" s="2355">
        <v>837728</v>
      </c>
      <c r="O45" s="2355">
        <v>893147</v>
      </c>
      <c r="P45" s="1385">
        <v>41275</v>
      </c>
      <c r="Q45" s="624">
        <v>41275</v>
      </c>
      <c r="R45" s="1413"/>
      <c r="S45" s="1411">
        <v>41275</v>
      </c>
      <c r="T45" s="440"/>
      <c r="U45" s="75">
        <v>234</v>
      </c>
      <c r="V45" s="2355" t="s">
        <v>22</v>
      </c>
      <c r="W45" s="2355"/>
      <c r="X45" s="2355">
        <v>234</v>
      </c>
      <c r="Y45" s="2355" t="s">
        <v>22</v>
      </c>
      <c r="Z45" s="2355" t="s">
        <v>22</v>
      </c>
      <c r="AA45" s="2355">
        <v>234</v>
      </c>
      <c r="AB45" s="2355" t="s">
        <v>22</v>
      </c>
      <c r="AC45" s="2355" t="s">
        <v>22</v>
      </c>
      <c r="AD45" s="2355">
        <v>234</v>
      </c>
      <c r="AE45" s="2355" t="s">
        <v>21</v>
      </c>
      <c r="AF45" s="2355">
        <v>4</v>
      </c>
      <c r="AG45" s="1385">
        <v>41275</v>
      </c>
      <c r="AH45" s="624">
        <v>41275</v>
      </c>
      <c r="AI45" s="1413"/>
      <c r="AJ45" s="1411">
        <v>41275</v>
      </c>
      <c r="AK45" s="440"/>
      <c r="AL45" s="75">
        <v>940821</v>
      </c>
      <c r="AM45" s="2355" t="s">
        <v>22</v>
      </c>
      <c r="AN45" s="2355"/>
      <c r="AO45" s="2355">
        <v>939720</v>
      </c>
      <c r="AP45" s="2355">
        <v>4100</v>
      </c>
      <c r="AQ45" s="2355">
        <v>540</v>
      </c>
      <c r="AR45" s="2355">
        <v>935080</v>
      </c>
      <c r="AS45" s="2355">
        <v>880359</v>
      </c>
      <c r="AT45" s="2355">
        <v>45874</v>
      </c>
      <c r="AU45" s="2355">
        <v>8847</v>
      </c>
      <c r="AV45" s="2355">
        <v>1</v>
      </c>
      <c r="AW45" s="2355">
        <v>9867</v>
      </c>
      <c r="AX45" s="1385">
        <v>41275</v>
      </c>
      <c r="AY45" s="624">
        <v>41275</v>
      </c>
      <c r="AZ45" s="1413"/>
      <c r="BA45" s="1411">
        <v>41275</v>
      </c>
      <c r="BB45" s="440"/>
      <c r="BC45" s="75">
        <v>75180</v>
      </c>
      <c r="BD45" s="2355" t="s">
        <v>22</v>
      </c>
      <c r="BE45" s="2355"/>
      <c r="BF45" s="2355">
        <v>73726</v>
      </c>
      <c r="BG45" s="2355">
        <v>34623</v>
      </c>
      <c r="BH45" s="2355">
        <v>17761</v>
      </c>
      <c r="BI45" s="2355">
        <v>21342</v>
      </c>
      <c r="BJ45" s="2355" t="s">
        <v>21</v>
      </c>
      <c r="BK45" s="2355">
        <v>12105</v>
      </c>
      <c r="BL45" s="2355">
        <v>9237</v>
      </c>
      <c r="BM45" s="2355">
        <v>2527</v>
      </c>
      <c r="BN45" s="2355">
        <v>8008</v>
      </c>
      <c r="BO45" s="1385">
        <v>41275</v>
      </c>
      <c r="BP45" s="624">
        <v>41275</v>
      </c>
      <c r="BQ45" s="1413"/>
      <c r="BR45" s="1411">
        <v>41275</v>
      </c>
      <c r="BS45" s="440"/>
      <c r="BT45" s="75">
        <v>5654612</v>
      </c>
      <c r="BU45" s="2355" t="s">
        <v>22</v>
      </c>
      <c r="BV45" s="2355"/>
      <c r="BW45" s="2355">
        <v>5119796</v>
      </c>
      <c r="BX45" s="2355">
        <v>27215</v>
      </c>
      <c r="BY45" s="2355">
        <v>57176</v>
      </c>
      <c r="BZ45" s="2355">
        <v>5035405</v>
      </c>
      <c r="CA45" s="2355">
        <v>4519754</v>
      </c>
      <c r="CB45" s="2355">
        <v>292371</v>
      </c>
      <c r="CC45" s="2355">
        <v>223280</v>
      </c>
      <c r="CD45" s="2355">
        <v>529726</v>
      </c>
      <c r="CE45" s="2355">
        <v>50147</v>
      </c>
      <c r="CF45" s="1385">
        <v>41275</v>
      </c>
      <c r="CG45" s="624">
        <v>41275</v>
      </c>
      <c r="CH45" s="579"/>
      <c r="CI45" s="578">
        <v>41275</v>
      </c>
      <c r="CJ45" s="520"/>
      <c r="CK45" s="543" t="s">
        <v>21</v>
      </c>
      <c r="CL45" s="542" t="s">
        <v>22</v>
      </c>
      <c r="CM45" s="542"/>
      <c r="CN45" s="542" t="s">
        <v>21</v>
      </c>
      <c r="CO45" s="542" t="s">
        <v>21</v>
      </c>
      <c r="CP45" s="542" t="s">
        <v>21</v>
      </c>
      <c r="CQ45" s="542" t="s">
        <v>21</v>
      </c>
      <c r="CR45" s="542" t="s">
        <v>21</v>
      </c>
      <c r="CS45" s="542" t="s">
        <v>21</v>
      </c>
      <c r="CT45" s="542" t="s">
        <v>21</v>
      </c>
      <c r="CU45" s="542" t="s">
        <v>21</v>
      </c>
      <c r="CV45" s="542">
        <v>5334</v>
      </c>
      <c r="CW45" s="538">
        <v>41275</v>
      </c>
      <c r="CX45" s="539">
        <v>41275</v>
      </c>
      <c r="CY45" s="1413"/>
      <c r="CZ45" s="1411">
        <v>41275</v>
      </c>
      <c r="DA45" s="440"/>
      <c r="DB45" s="75">
        <v>18243069</v>
      </c>
      <c r="DC45" s="2355" t="s">
        <v>22</v>
      </c>
      <c r="DD45" s="2355"/>
      <c r="DE45" s="2355">
        <v>17746389</v>
      </c>
      <c r="DF45" s="2355">
        <v>6008422</v>
      </c>
      <c r="DG45" s="2355" t="s">
        <v>21</v>
      </c>
      <c r="DH45" s="2355">
        <v>11737967</v>
      </c>
      <c r="DI45" s="2355">
        <v>11049649</v>
      </c>
      <c r="DJ45" s="2355">
        <v>684630</v>
      </c>
      <c r="DK45" s="2355">
        <v>3688</v>
      </c>
      <c r="DL45" s="2355">
        <v>202515</v>
      </c>
      <c r="DM45" s="205">
        <v>2751316</v>
      </c>
      <c r="DN45" s="1385">
        <v>41275</v>
      </c>
      <c r="DO45" s="624">
        <v>41275</v>
      </c>
      <c r="DP45" s="1413"/>
      <c r="DQ45" s="1411">
        <v>41275</v>
      </c>
      <c r="DR45" s="440"/>
      <c r="DS45" s="75">
        <v>102350</v>
      </c>
      <c r="DT45" s="2355">
        <v>3041871</v>
      </c>
      <c r="DU45" s="2355"/>
      <c r="DV45" s="2355">
        <v>1288573</v>
      </c>
      <c r="DW45" s="2355">
        <v>46577</v>
      </c>
      <c r="DX45" s="2355" t="s">
        <v>21</v>
      </c>
      <c r="DY45" s="2355">
        <v>1241996</v>
      </c>
      <c r="DZ45" s="2355">
        <v>3402</v>
      </c>
      <c r="EA45" s="2355">
        <v>1231042</v>
      </c>
      <c r="EB45" s="2355">
        <v>7552</v>
      </c>
      <c r="EC45" s="2355">
        <v>1861551</v>
      </c>
      <c r="ED45" s="205" t="s">
        <v>22</v>
      </c>
      <c r="EE45" s="1385">
        <v>41275</v>
      </c>
      <c r="EF45" s="624">
        <v>41275</v>
      </c>
      <c r="EG45" s="1413"/>
      <c r="EH45" s="1411">
        <v>41275</v>
      </c>
      <c r="EI45" s="440"/>
      <c r="EJ45" s="75">
        <v>362262</v>
      </c>
      <c r="EK45" s="2355">
        <v>152163</v>
      </c>
      <c r="EL45" s="2355"/>
      <c r="EM45" s="2355">
        <v>499406</v>
      </c>
      <c r="EN45" s="2355">
        <v>210519</v>
      </c>
      <c r="EO45" s="2355">
        <v>101258</v>
      </c>
      <c r="EP45" s="2355">
        <v>187629</v>
      </c>
      <c r="EQ45" s="2355">
        <v>98515</v>
      </c>
      <c r="ER45" s="2355">
        <v>60799</v>
      </c>
      <c r="ES45" s="2355">
        <v>28315</v>
      </c>
      <c r="ET45" s="2355">
        <v>16328</v>
      </c>
      <c r="EU45" s="205" t="s">
        <v>22</v>
      </c>
      <c r="EV45" s="1385">
        <v>41275</v>
      </c>
      <c r="EW45" s="624">
        <v>41275</v>
      </c>
      <c r="EX45" s="1413"/>
      <c r="EY45" s="1411">
        <v>41275</v>
      </c>
      <c r="EZ45" s="440"/>
      <c r="FA45" s="75">
        <v>456010</v>
      </c>
      <c r="FB45" s="2355" t="s">
        <v>22</v>
      </c>
      <c r="FC45" s="2355"/>
      <c r="FD45" s="2355">
        <v>456007</v>
      </c>
      <c r="FE45" s="2355">
        <v>109174</v>
      </c>
      <c r="FF45" s="2355">
        <v>170012</v>
      </c>
      <c r="FG45" s="2355">
        <v>176821</v>
      </c>
      <c r="FH45" s="2355" t="s">
        <v>22</v>
      </c>
      <c r="FI45" s="2355">
        <v>131603</v>
      </c>
      <c r="FJ45" s="2355">
        <v>45216</v>
      </c>
      <c r="FK45" s="2355" t="s">
        <v>22</v>
      </c>
      <c r="FL45" s="205" t="s">
        <v>22</v>
      </c>
      <c r="FM45" s="1385">
        <v>41275</v>
      </c>
      <c r="FN45" s="624">
        <v>41275</v>
      </c>
      <c r="FO45" s="1457"/>
      <c r="FP45" s="1411">
        <v>41275</v>
      </c>
      <c r="FQ45" s="1458"/>
      <c r="FR45" s="75" t="s">
        <v>21</v>
      </c>
      <c r="FS45" s="2355" t="s">
        <v>21</v>
      </c>
      <c r="FT45" s="2355"/>
      <c r="FU45" s="2355" t="s">
        <v>21</v>
      </c>
      <c r="FV45" s="2355" t="s">
        <v>21</v>
      </c>
      <c r="FW45" s="2355" t="s">
        <v>21</v>
      </c>
      <c r="FX45" s="2355" t="s">
        <v>21</v>
      </c>
      <c r="FY45" s="2355" t="s">
        <v>21</v>
      </c>
      <c r="FZ45" s="2355" t="s">
        <v>21</v>
      </c>
      <c r="GA45" s="2355" t="s">
        <v>21</v>
      </c>
      <c r="GB45" s="2355" t="s">
        <v>21</v>
      </c>
      <c r="GC45" s="205" t="s">
        <v>21</v>
      </c>
      <c r="GD45" s="1385">
        <v>41275</v>
      </c>
      <c r="GE45" s="624">
        <v>41275</v>
      </c>
    </row>
    <row r="46" spans="1:187" ht="15" customHeight="1">
      <c r="A46" s="1413"/>
      <c r="B46" s="1411">
        <v>41640</v>
      </c>
      <c r="C46" s="440"/>
      <c r="D46" s="75">
        <v>54962220</v>
      </c>
      <c r="E46" s="2355" t="s">
        <v>22</v>
      </c>
      <c r="F46" s="2355"/>
      <c r="G46" s="2355">
        <v>63121396</v>
      </c>
      <c r="H46" s="2355">
        <v>3223398</v>
      </c>
      <c r="I46" s="2355">
        <v>1188946</v>
      </c>
      <c r="J46" s="2355">
        <v>58709052</v>
      </c>
      <c r="K46" s="2355">
        <v>51671431</v>
      </c>
      <c r="L46" s="2355">
        <v>6521283</v>
      </c>
      <c r="M46" s="2355">
        <v>516338</v>
      </c>
      <c r="N46" s="2355">
        <v>779888</v>
      </c>
      <c r="O46" s="2355">
        <v>968871</v>
      </c>
      <c r="P46" s="1385">
        <v>41640</v>
      </c>
      <c r="Q46" s="624">
        <v>41640</v>
      </c>
      <c r="R46" s="1413"/>
      <c r="S46" s="1411">
        <v>41640</v>
      </c>
      <c r="T46" s="440"/>
      <c r="U46" s="75">
        <v>247</v>
      </c>
      <c r="V46" s="2355" t="s">
        <v>22</v>
      </c>
      <c r="W46" s="2355"/>
      <c r="X46" s="2355">
        <v>248</v>
      </c>
      <c r="Y46" s="2355" t="s">
        <v>22</v>
      </c>
      <c r="Z46" s="2355" t="s">
        <v>22</v>
      </c>
      <c r="AA46" s="2355">
        <v>248</v>
      </c>
      <c r="AB46" s="2355" t="s">
        <v>22</v>
      </c>
      <c r="AC46" s="2355" t="s">
        <v>22</v>
      </c>
      <c r="AD46" s="2355">
        <v>248</v>
      </c>
      <c r="AE46" s="2355" t="s">
        <v>21</v>
      </c>
      <c r="AF46" s="2355">
        <v>3</v>
      </c>
      <c r="AG46" s="1385">
        <v>41640</v>
      </c>
      <c r="AH46" s="624">
        <v>41640</v>
      </c>
      <c r="AI46" s="1413"/>
      <c r="AJ46" s="1411">
        <v>41640</v>
      </c>
      <c r="AK46" s="440"/>
      <c r="AL46" s="75">
        <v>862675</v>
      </c>
      <c r="AM46" s="2355" t="s">
        <v>22</v>
      </c>
      <c r="AN46" s="2355"/>
      <c r="AO46" s="2355">
        <v>862357</v>
      </c>
      <c r="AP46" s="2355">
        <v>1601</v>
      </c>
      <c r="AQ46" s="2355">
        <v>2076</v>
      </c>
      <c r="AR46" s="2355">
        <v>858680</v>
      </c>
      <c r="AS46" s="2355">
        <v>813919</v>
      </c>
      <c r="AT46" s="2355">
        <v>40100</v>
      </c>
      <c r="AU46" s="2355">
        <v>4661</v>
      </c>
      <c r="AV46" s="2355" t="s">
        <v>21</v>
      </c>
      <c r="AW46" s="2355">
        <v>10180</v>
      </c>
      <c r="AX46" s="1385">
        <v>41640</v>
      </c>
      <c r="AY46" s="624">
        <v>41640</v>
      </c>
      <c r="AZ46" s="1413"/>
      <c r="BA46" s="1411">
        <v>41640</v>
      </c>
      <c r="BB46" s="440"/>
      <c r="BC46" s="75">
        <v>77192</v>
      </c>
      <c r="BD46" s="2355" t="s">
        <v>22</v>
      </c>
      <c r="BE46" s="2355"/>
      <c r="BF46" s="2355">
        <v>74695</v>
      </c>
      <c r="BG46" s="2355">
        <v>32663</v>
      </c>
      <c r="BH46" s="2355">
        <v>13875</v>
      </c>
      <c r="BI46" s="2355">
        <v>28157</v>
      </c>
      <c r="BJ46" s="2355" t="s">
        <v>21</v>
      </c>
      <c r="BK46" s="2355">
        <v>11812</v>
      </c>
      <c r="BL46" s="2355">
        <v>16345</v>
      </c>
      <c r="BM46" s="2355">
        <v>2391</v>
      </c>
      <c r="BN46" s="2355">
        <v>8351</v>
      </c>
      <c r="BO46" s="1385">
        <v>41640</v>
      </c>
      <c r="BP46" s="624">
        <v>41640</v>
      </c>
      <c r="BQ46" s="1413"/>
      <c r="BR46" s="1411">
        <v>41640</v>
      </c>
      <c r="BS46" s="440"/>
      <c r="BT46" s="75">
        <v>5756674</v>
      </c>
      <c r="BU46" s="2355" t="s">
        <v>22</v>
      </c>
      <c r="BV46" s="2355"/>
      <c r="BW46" s="2355">
        <v>5252220</v>
      </c>
      <c r="BX46" s="2355">
        <v>28015</v>
      </c>
      <c r="BY46" s="2355">
        <v>35028</v>
      </c>
      <c r="BZ46" s="2355">
        <v>5189177</v>
      </c>
      <c r="CA46" s="2355">
        <v>4725639</v>
      </c>
      <c r="CB46" s="2355">
        <v>254413</v>
      </c>
      <c r="CC46" s="2355">
        <v>209125</v>
      </c>
      <c r="CD46" s="2355">
        <v>512854</v>
      </c>
      <c r="CE46" s="2355">
        <v>43106</v>
      </c>
      <c r="CF46" s="1385">
        <v>41640</v>
      </c>
      <c r="CG46" s="624">
        <v>41640</v>
      </c>
      <c r="CH46" s="579"/>
      <c r="CI46" s="578">
        <v>41640</v>
      </c>
      <c r="CJ46" s="520"/>
      <c r="CK46" s="543" t="s">
        <v>21</v>
      </c>
      <c r="CL46" s="542" t="s">
        <v>22</v>
      </c>
      <c r="CM46" s="542"/>
      <c r="CN46" s="542" t="s">
        <v>21</v>
      </c>
      <c r="CO46" s="542" t="s">
        <v>21</v>
      </c>
      <c r="CP46" s="542" t="s">
        <v>21</v>
      </c>
      <c r="CQ46" s="542" t="s">
        <v>21</v>
      </c>
      <c r="CR46" s="542" t="s">
        <v>21</v>
      </c>
      <c r="CS46" s="542" t="s">
        <v>21</v>
      </c>
      <c r="CT46" s="542" t="s">
        <v>21</v>
      </c>
      <c r="CU46" s="542" t="s">
        <v>21</v>
      </c>
      <c r="CV46" s="542">
        <v>5334</v>
      </c>
      <c r="CW46" s="538">
        <v>41640</v>
      </c>
      <c r="CX46" s="539">
        <v>41640</v>
      </c>
      <c r="CY46" s="1413"/>
      <c r="CZ46" s="1411">
        <v>41640</v>
      </c>
      <c r="DA46" s="440"/>
      <c r="DB46" s="75">
        <v>17541254</v>
      </c>
      <c r="DC46" s="2355" t="s">
        <v>22</v>
      </c>
      <c r="DD46" s="2355"/>
      <c r="DE46" s="2355">
        <v>17850982</v>
      </c>
      <c r="DF46" s="2355">
        <v>5990555</v>
      </c>
      <c r="DG46" s="2355" t="s">
        <v>21</v>
      </c>
      <c r="DH46" s="2355">
        <v>11860427</v>
      </c>
      <c r="DI46" s="2355">
        <v>11152163</v>
      </c>
      <c r="DJ46" s="2355">
        <v>702599</v>
      </c>
      <c r="DK46" s="2355">
        <v>5665</v>
      </c>
      <c r="DL46" s="2355">
        <v>233110</v>
      </c>
      <c r="DM46" s="205">
        <v>2209085</v>
      </c>
      <c r="DN46" s="1385">
        <v>41640</v>
      </c>
      <c r="DO46" s="624">
        <v>41640</v>
      </c>
      <c r="DP46" s="1413"/>
      <c r="DQ46" s="1411">
        <v>41640</v>
      </c>
      <c r="DR46" s="440"/>
      <c r="DS46" s="75">
        <v>101018</v>
      </c>
      <c r="DT46" s="2355">
        <v>3078167</v>
      </c>
      <c r="DU46" s="2355"/>
      <c r="DV46" s="2355">
        <v>1312484</v>
      </c>
      <c r="DW46" s="2355">
        <v>45052</v>
      </c>
      <c r="DX46" s="2355" t="s">
        <v>21</v>
      </c>
      <c r="DY46" s="2355">
        <v>1267432</v>
      </c>
      <c r="DZ46" s="2355">
        <v>3210</v>
      </c>
      <c r="EA46" s="2355">
        <v>1255732</v>
      </c>
      <c r="EB46" s="2355">
        <v>8490</v>
      </c>
      <c r="EC46" s="2355">
        <v>1858429</v>
      </c>
      <c r="ED46" s="205" t="s">
        <v>22</v>
      </c>
      <c r="EE46" s="1385">
        <v>41640</v>
      </c>
      <c r="EF46" s="624">
        <v>41640</v>
      </c>
      <c r="EG46" s="1413"/>
      <c r="EH46" s="1411">
        <v>41640</v>
      </c>
      <c r="EI46" s="440"/>
      <c r="EJ46" s="75">
        <v>393917</v>
      </c>
      <c r="EK46" s="2355">
        <v>140213</v>
      </c>
      <c r="EL46" s="2355"/>
      <c r="EM46" s="2355">
        <v>521239</v>
      </c>
      <c r="EN46" s="2355">
        <v>218811</v>
      </c>
      <c r="EO46" s="2355">
        <v>94198</v>
      </c>
      <c r="EP46" s="2355">
        <v>208230</v>
      </c>
      <c r="EQ46" s="2355">
        <v>95136</v>
      </c>
      <c r="ER46" s="2355">
        <v>92900</v>
      </c>
      <c r="ES46" s="2355">
        <v>20194</v>
      </c>
      <c r="ET46" s="2355">
        <v>14139</v>
      </c>
      <c r="EU46" s="205" t="s">
        <v>22</v>
      </c>
      <c r="EV46" s="1385">
        <v>41640</v>
      </c>
      <c r="EW46" s="624">
        <v>41640</v>
      </c>
      <c r="EX46" s="1413"/>
      <c r="EY46" s="1411">
        <v>41640</v>
      </c>
      <c r="EZ46" s="440"/>
      <c r="FA46" s="75">
        <v>422265</v>
      </c>
      <c r="FB46" s="2355" t="s">
        <v>22</v>
      </c>
      <c r="FC46" s="2355"/>
      <c r="FD46" s="2355">
        <v>422267</v>
      </c>
      <c r="FE46" s="2355">
        <v>104173</v>
      </c>
      <c r="FF46" s="2355">
        <v>161636</v>
      </c>
      <c r="FG46" s="2355">
        <v>156458</v>
      </c>
      <c r="FH46" s="2355" t="s">
        <v>22</v>
      </c>
      <c r="FI46" s="2355">
        <v>129782</v>
      </c>
      <c r="FJ46" s="2355">
        <v>26678</v>
      </c>
      <c r="FK46" s="2355" t="s">
        <v>22</v>
      </c>
      <c r="FL46" s="205" t="s">
        <v>22</v>
      </c>
      <c r="FM46" s="1385">
        <v>41640</v>
      </c>
      <c r="FN46" s="624">
        <v>41640</v>
      </c>
      <c r="FO46" s="1457"/>
      <c r="FP46" s="1411">
        <v>41640</v>
      </c>
      <c r="FQ46" s="1458"/>
      <c r="FR46" s="75" t="s">
        <v>21</v>
      </c>
      <c r="FS46" s="2355" t="s">
        <v>21</v>
      </c>
      <c r="FT46" s="2355"/>
      <c r="FU46" s="2355" t="s">
        <v>21</v>
      </c>
      <c r="FV46" s="2355" t="s">
        <v>21</v>
      </c>
      <c r="FW46" s="2355" t="s">
        <v>21</v>
      </c>
      <c r="FX46" s="2355" t="s">
        <v>21</v>
      </c>
      <c r="FY46" s="2355" t="s">
        <v>21</v>
      </c>
      <c r="FZ46" s="2355" t="s">
        <v>21</v>
      </c>
      <c r="GA46" s="2355" t="s">
        <v>21</v>
      </c>
      <c r="GB46" s="2355" t="s">
        <v>21</v>
      </c>
      <c r="GC46" s="205" t="s">
        <v>21</v>
      </c>
      <c r="GD46" s="1385">
        <v>41640</v>
      </c>
      <c r="GE46" s="624">
        <v>41640</v>
      </c>
    </row>
    <row r="47" spans="1:187" ht="15" customHeight="1">
      <c r="A47" s="1413"/>
      <c r="B47" s="1411">
        <v>42005</v>
      </c>
      <c r="C47" s="440"/>
      <c r="D47" s="75">
        <v>57181541</v>
      </c>
      <c r="E47" s="2355" t="s">
        <v>22</v>
      </c>
      <c r="F47" s="2355"/>
      <c r="G47" s="2355">
        <v>65415120</v>
      </c>
      <c r="H47" s="2355">
        <v>3009020</v>
      </c>
      <c r="I47" s="2355">
        <v>1384493</v>
      </c>
      <c r="J47" s="2355">
        <v>61021607</v>
      </c>
      <c r="K47" s="2355">
        <v>54081408</v>
      </c>
      <c r="L47" s="2355">
        <v>6468715</v>
      </c>
      <c r="M47" s="2355">
        <v>471485</v>
      </c>
      <c r="N47" s="2355">
        <v>772897</v>
      </c>
      <c r="O47" s="2355">
        <v>927746</v>
      </c>
      <c r="P47" s="1385">
        <v>42005</v>
      </c>
      <c r="Q47" s="624">
        <v>42005</v>
      </c>
      <c r="R47" s="1413"/>
      <c r="S47" s="1411">
        <v>42005</v>
      </c>
      <c r="T47" s="440"/>
      <c r="U47" s="75">
        <v>252</v>
      </c>
      <c r="V47" s="2355" t="s">
        <v>22</v>
      </c>
      <c r="W47" s="2355"/>
      <c r="X47" s="2355">
        <v>251</v>
      </c>
      <c r="Y47" s="2355" t="s">
        <v>22</v>
      </c>
      <c r="Z47" s="2355" t="s">
        <v>22</v>
      </c>
      <c r="AA47" s="2355">
        <v>251</v>
      </c>
      <c r="AB47" s="2355" t="s">
        <v>22</v>
      </c>
      <c r="AC47" s="2355" t="s">
        <v>22</v>
      </c>
      <c r="AD47" s="2355">
        <v>251</v>
      </c>
      <c r="AE47" s="2355" t="s">
        <v>21</v>
      </c>
      <c r="AF47" s="2355">
        <v>4</v>
      </c>
      <c r="AG47" s="1385">
        <v>42005</v>
      </c>
      <c r="AH47" s="624">
        <v>42005</v>
      </c>
      <c r="AI47" s="1413"/>
      <c r="AJ47" s="1411">
        <v>42005</v>
      </c>
      <c r="AK47" s="440"/>
      <c r="AL47" s="75">
        <v>844927</v>
      </c>
      <c r="AM47" s="2355" t="s">
        <v>22</v>
      </c>
      <c r="AN47" s="2355"/>
      <c r="AO47" s="2355">
        <v>848511</v>
      </c>
      <c r="AP47" s="2355">
        <v>1315</v>
      </c>
      <c r="AQ47" s="2355">
        <v>277</v>
      </c>
      <c r="AR47" s="2355">
        <v>846919</v>
      </c>
      <c r="AS47" s="2355">
        <v>806989</v>
      </c>
      <c r="AT47" s="2355">
        <v>35313</v>
      </c>
      <c r="AU47" s="2355">
        <v>4617</v>
      </c>
      <c r="AV47" s="2355" t="s">
        <v>21</v>
      </c>
      <c r="AW47" s="2355">
        <v>6491</v>
      </c>
      <c r="AX47" s="1385">
        <v>42005</v>
      </c>
      <c r="AY47" s="624">
        <v>42005</v>
      </c>
      <c r="AZ47" s="1413"/>
      <c r="BA47" s="1411">
        <v>42005</v>
      </c>
      <c r="BB47" s="440"/>
      <c r="BC47" s="75">
        <v>58224</v>
      </c>
      <c r="BD47" s="2355" t="s">
        <v>22</v>
      </c>
      <c r="BE47" s="2355"/>
      <c r="BF47" s="2355">
        <v>58045</v>
      </c>
      <c r="BG47" s="2355">
        <v>28350</v>
      </c>
      <c r="BH47" s="2355">
        <v>7302</v>
      </c>
      <c r="BI47" s="2355">
        <v>22393</v>
      </c>
      <c r="BJ47" s="2355" t="s">
        <v>21</v>
      </c>
      <c r="BK47" s="2355">
        <v>14472</v>
      </c>
      <c r="BL47" s="2355">
        <v>7921</v>
      </c>
      <c r="BM47" s="2355">
        <v>1112</v>
      </c>
      <c r="BN47" s="2355">
        <v>7178</v>
      </c>
      <c r="BO47" s="1385">
        <v>42005</v>
      </c>
      <c r="BP47" s="624">
        <v>42005</v>
      </c>
      <c r="BQ47" s="1413"/>
      <c r="BR47" s="1411">
        <v>42005</v>
      </c>
      <c r="BS47" s="440"/>
      <c r="BT47" s="75">
        <v>5379744</v>
      </c>
      <c r="BU47" s="2355" t="s">
        <v>22</v>
      </c>
      <c r="BV47" s="2355"/>
      <c r="BW47" s="2355">
        <v>4895727</v>
      </c>
      <c r="BX47" s="2355">
        <v>39838</v>
      </c>
      <c r="BY47" s="2355">
        <v>15640</v>
      </c>
      <c r="BZ47" s="2355">
        <v>4840249</v>
      </c>
      <c r="CA47" s="2355">
        <v>4417076</v>
      </c>
      <c r="CB47" s="2355">
        <v>228929</v>
      </c>
      <c r="CC47" s="2355">
        <v>194244</v>
      </c>
      <c r="CD47" s="2355">
        <v>468007</v>
      </c>
      <c r="CE47" s="2355">
        <v>59162</v>
      </c>
      <c r="CF47" s="1385">
        <v>42005</v>
      </c>
      <c r="CG47" s="624">
        <v>42005</v>
      </c>
      <c r="CH47" s="579"/>
      <c r="CI47" s="578">
        <v>42005</v>
      </c>
      <c r="CJ47" s="520"/>
      <c r="CK47" s="543" t="s">
        <v>21</v>
      </c>
      <c r="CL47" s="542" t="s">
        <v>22</v>
      </c>
      <c r="CM47" s="542"/>
      <c r="CN47" s="542" t="s">
        <v>21</v>
      </c>
      <c r="CO47" s="542" t="s">
        <v>21</v>
      </c>
      <c r="CP47" s="542" t="s">
        <v>21</v>
      </c>
      <c r="CQ47" s="542" t="s">
        <v>21</v>
      </c>
      <c r="CR47" s="542" t="s">
        <v>21</v>
      </c>
      <c r="CS47" s="542" t="s">
        <v>21</v>
      </c>
      <c r="CT47" s="542" t="s">
        <v>21</v>
      </c>
      <c r="CU47" s="542">
        <v>1995</v>
      </c>
      <c r="CV47" s="542">
        <v>3340</v>
      </c>
      <c r="CW47" s="538">
        <v>42005</v>
      </c>
      <c r="CX47" s="539">
        <v>42005</v>
      </c>
      <c r="CY47" s="1413"/>
      <c r="CZ47" s="1411">
        <v>42005</v>
      </c>
      <c r="DA47" s="440"/>
      <c r="DB47" s="75">
        <v>17646203</v>
      </c>
      <c r="DC47" s="2355" t="s">
        <v>22</v>
      </c>
      <c r="DD47" s="2355"/>
      <c r="DE47" s="2355">
        <v>17738598</v>
      </c>
      <c r="DF47" s="2355">
        <v>5961457</v>
      </c>
      <c r="DG47" s="2355" t="s">
        <v>21</v>
      </c>
      <c r="DH47" s="2355">
        <v>11777141</v>
      </c>
      <c r="DI47" s="2355">
        <v>11126490</v>
      </c>
      <c r="DJ47" s="2355">
        <v>645835</v>
      </c>
      <c r="DK47" s="2355">
        <v>4816</v>
      </c>
      <c r="DL47" s="2355">
        <v>208404</v>
      </c>
      <c r="DM47" s="205">
        <v>1925307</v>
      </c>
      <c r="DN47" s="1385">
        <v>42005</v>
      </c>
      <c r="DO47" s="624">
        <v>42005</v>
      </c>
      <c r="DP47" s="1413"/>
      <c r="DQ47" s="1411">
        <v>42005</v>
      </c>
      <c r="DR47" s="440"/>
      <c r="DS47" s="75">
        <v>86929</v>
      </c>
      <c r="DT47" s="2355">
        <v>3059622</v>
      </c>
      <c r="DU47" s="2355"/>
      <c r="DV47" s="2355">
        <v>1326038</v>
      </c>
      <c r="DW47" s="2355">
        <v>44794</v>
      </c>
      <c r="DX47" s="2355" t="s">
        <v>21</v>
      </c>
      <c r="DY47" s="2355">
        <v>1281244</v>
      </c>
      <c r="DZ47" s="2355">
        <v>2954</v>
      </c>
      <c r="EA47" s="2355">
        <v>1270239</v>
      </c>
      <c r="EB47" s="2355">
        <v>8051</v>
      </c>
      <c r="EC47" s="2355">
        <v>1820508</v>
      </c>
      <c r="ED47" s="205" t="s">
        <v>22</v>
      </c>
      <c r="EE47" s="1385">
        <v>42005</v>
      </c>
      <c r="EF47" s="624">
        <v>42005</v>
      </c>
      <c r="EG47" s="1413"/>
      <c r="EH47" s="1411">
        <v>42005</v>
      </c>
      <c r="EI47" s="440"/>
      <c r="EJ47" s="75">
        <v>375597</v>
      </c>
      <c r="EK47" s="2355">
        <v>122965</v>
      </c>
      <c r="EL47" s="2355"/>
      <c r="EM47" s="2355">
        <v>488110</v>
      </c>
      <c r="EN47" s="2355">
        <v>204364</v>
      </c>
      <c r="EO47" s="2355">
        <v>101812</v>
      </c>
      <c r="EP47" s="2355">
        <v>181934</v>
      </c>
      <c r="EQ47" s="2355">
        <v>79292</v>
      </c>
      <c r="ER47" s="2355">
        <v>87787</v>
      </c>
      <c r="ES47" s="2355">
        <v>14855</v>
      </c>
      <c r="ET47" s="2355">
        <v>11583</v>
      </c>
      <c r="EU47" s="205" t="s">
        <v>22</v>
      </c>
      <c r="EV47" s="1385">
        <v>42005</v>
      </c>
      <c r="EW47" s="624">
        <v>42005</v>
      </c>
      <c r="EX47" s="1413"/>
      <c r="EY47" s="1411">
        <v>42005</v>
      </c>
      <c r="EZ47" s="440"/>
      <c r="FA47" s="75">
        <v>417658</v>
      </c>
      <c r="FB47" s="2355" t="s">
        <v>22</v>
      </c>
      <c r="FC47" s="2355"/>
      <c r="FD47" s="2355">
        <v>417661</v>
      </c>
      <c r="FE47" s="2355">
        <v>86510</v>
      </c>
      <c r="FF47" s="2355">
        <v>167043</v>
      </c>
      <c r="FG47" s="2355">
        <v>164108</v>
      </c>
      <c r="FH47" s="2355" t="s">
        <v>22</v>
      </c>
      <c r="FI47" s="2355">
        <v>128859</v>
      </c>
      <c r="FJ47" s="2355">
        <v>35251</v>
      </c>
      <c r="FK47" s="2355" t="s">
        <v>22</v>
      </c>
      <c r="FL47" s="205" t="s">
        <v>22</v>
      </c>
      <c r="FM47" s="1385">
        <v>42005</v>
      </c>
      <c r="FN47" s="624">
        <v>42005</v>
      </c>
      <c r="FO47" s="1457"/>
      <c r="FP47" s="1411">
        <v>42005</v>
      </c>
      <c r="FQ47" s="1458"/>
      <c r="FR47" s="75" t="s">
        <v>21</v>
      </c>
      <c r="FS47" s="2355" t="s">
        <v>21</v>
      </c>
      <c r="FT47" s="2355"/>
      <c r="FU47" s="2355" t="s">
        <v>21</v>
      </c>
      <c r="FV47" s="2355" t="s">
        <v>21</v>
      </c>
      <c r="FW47" s="2355" t="s">
        <v>21</v>
      </c>
      <c r="FX47" s="2355" t="s">
        <v>21</v>
      </c>
      <c r="FY47" s="2355" t="s">
        <v>21</v>
      </c>
      <c r="FZ47" s="2355" t="s">
        <v>21</v>
      </c>
      <c r="GA47" s="2355" t="s">
        <v>21</v>
      </c>
      <c r="GB47" s="2355" t="s">
        <v>21</v>
      </c>
      <c r="GC47" s="205" t="s">
        <v>21</v>
      </c>
      <c r="GD47" s="1385">
        <v>42005</v>
      </c>
      <c r="GE47" s="624">
        <v>42005</v>
      </c>
    </row>
    <row r="48" spans="1:187" ht="7.5" customHeight="1">
      <c r="A48" s="1413"/>
      <c r="B48" s="1252"/>
      <c r="C48" s="440"/>
      <c r="D48" s="947"/>
      <c r="E48" s="625"/>
      <c r="F48" s="625"/>
      <c r="G48" s="625"/>
      <c r="H48" s="625"/>
      <c r="I48" s="625"/>
      <c r="J48" s="625"/>
      <c r="K48" s="625"/>
      <c r="L48" s="625"/>
      <c r="M48" s="625"/>
      <c r="N48" s="625"/>
      <c r="O48" s="625"/>
      <c r="P48" s="1386"/>
      <c r="Q48" s="486"/>
      <c r="R48" s="1413"/>
      <c r="S48" s="1252"/>
      <c r="T48" s="440"/>
      <c r="U48" s="947"/>
      <c r="V48" s="625"/>
      <c r="W48" s="625"/>
      <c r="X48" s="625"/>
      <c r="Y48" s="625"/>
      <c r="Z48" s="625"/>
      <c r="AA48" s="625"/>
      <c r="AB48" s="625"/>
      <c r="AC48" s="625"/>
      <c r="AD48" s="625"/>
      <c r="AE48" s="625"/>
      <c r="AF48" s="625"/>
      <c r="AG48" s="1386"/>
      <c r="AH48" s="486"/>
      <c r="AI48" s="1413"/>
      <c r="AJ48" s="1252"/>
      <c r="AK48" s="440"/>
      <c r="AL48" s="947"/>
      <c r="AM48" s="625"/>
      <c r="AN48" s="625"/>
      <c r="AO48" s="625"/>
      <c r="AP48" s="625"/>
      <c r="AQ48" s="625"/>
      <c r="AR48" s="625"/>
      <c r="AS48" s="625"/>
      <c r="AT48" s="625"/>
      <c r="AU48" s="625"/>
      <c r="AV48" s="625"/>
      <c r="AW48" s="625"/>
      <c r="AX48" s="1386"/>
      <c r="AY48" s="486"/>
      <c r="AZ48" s="1413"/>
      <c r="BA48" s="1252"/>
      <c r="BB48" s="440"/>
      <c r="BC48" s="947"/>
      <c r="BD48" s="625"/>
      <c r="BE48" s="625"/>
      <c r="BF48" s="625"/>
      <c r="BG48" s="625"/>
      <c r="BH48" s="625"/>
      <c r="BI48" s="625"/>
      <c r="BJ48" s="625"/>
      <c r="BK48" s="625"/>
      <c r="BL48" s="625"/>
      <c r="BM48" s="625"/>
      <c r="BN48" s="625"/>
      <c r="BO48" s="1386"/>
      <c r="BP48" s="486"/>
      <c r="BQ48" s="1413"/>
      <c r="BR48" s="1252"/>
      <c r="BS48" s="440"/>
      <c r="BT48" s="947"/>
      <c r="BU48" s="625"/>
      <c r="BV48" s="625"/>
      <c r="BW48" s="625"/>
      <c r="BX48" s="625"/>
      <c r="BY48" s="625"/>
      <c r="BZ48" s="625"/>
      <c r="CA48" s="625"/>
      <c r="CB48" s="625"/>
      <c r="CC48" s="625"/>
      <c r="CD48" s="625"/>
      <c r="CE48" s="625"/>
      <c r="CF48" s="1386"/>
      <c r="CG48" s="486"/>
      <c r="CH48" s="579"/>
      <c r="CI48" s="581"/>
      <c r="CJ48" s="520"/>
      <c r="CK48" s="1778"/>
      <c r="CL48" s="545"/>
      <c r="CM48" s="545"/>
      <c r="CN48" s="545"/>
      <c r="CO48" s="545"/>
      <c r="CP48" s="545"/>
      <c r="CQ48" s="545"/>
      <c r="CR48" s="545"/>
      <c r="CS48" s="545"/>
      <c r="CT48" s="545"/>
      <c r="CU48" s="545"/>
      <c r="CV48" s="545"/>
      <c r="CW48" s="546"/>
      <c r="CX48" s="547"/>
      <c r="CY48" s="1413"/>
      <c r="CZ48" s="1252"/>
      <c r="DA48" s="440"/>
      <c r="DB48" s="947"/>
      <c r="DC48" s="625"/>
      <c r="DD48" s="625"/>
      <c r="DE48" s="625"/>
      <c r="DF48" s="625"/>
      <c r="DG48" s="625"/>
      <c r="DH48" s="625"/>
      <c r="DI48" s="625"/>
      <c r="DJ48" s="625"/>
      <c r="DK48" s="625"/>
      <c r="DL48" s="625"/>
      <c r="DM48" s="625"/>
      <c r="DN48" s="1386"/>
      <c r="DO48" s="486"/>
      <c r="DP48" s="1413"/>
      <c r="DQ48" s="1252"/>
      <c r="DR48" s="440"/>
      <c r="DS48" s="947"/>
      <c r="DT48" s="625"/>
      <c r="DU48" s="625"/>
      <c r="DV48" s="625"/>
      <c r="DW48" s="625"/>
      <c r="DX48" s="625"/>
      <c r="DY48" s="625"/>
      <c r="DZ48" s="625"/>
      <c r="EA48" s="625"/>
      <c r="EB48" s="625"/>
      <c r="EC48" s="625"/>
      <c r="ED48" s="625"/>
      <c r="EE48" s="1386"/>
      <c r="EF48" s="486"/>
      <c r="EG48" s="1413"/>
      <c r="EH48" s="1252"/>
      <c r="EI48" s="440"/>
      <c r="EJ48" s="947"/>
      <c r="EK48" s="625"/>
      <c r="EL48" s="625"/>
      <c r="EM48" s="625"/>
      <c r="EN48" s="625"/>
      <c r="EO48" s="625"/>
      <c r="EP48" s="625"/>
      <c r="EQ48" s="625"/>
      <c r="ER48" s="625"/>
      <c r="ES48" s="625"/>
      <c r="ET48" s="625"/>
      <c r="EU48" s="625"/>
      <c r="EV48" s="1386"/>
      <c r="EW48" s="486"/>
      <c r="EX48" s="1413"/>
      <c r="EY48" s="1252"/>
      <c r="EZ48" s="440"/>
      <c r="FA48" s="947"/>
      <c r="FB48" s="625"/>
      <c r="FC48" s="625"/>
      <c r="FD48" s="625"/>
      <c r="FE48" s="625"/>
      <c r="FF48" s="625"/>
      <c r="FG48" s="625"/>
      <c r="FH48" s="625"/>
      <c r="FI48" s="625"/>
      <c r="FJ48" s="625"/>
      <c r="FK48" s="625"/>
      <c r="FL48" s="625"/>
      <c r="FM48" s="1386"/>
      <c r="FN48" s="486"/>
      <c r="FO48" s="1457"/>
      <c r="FP48" s="1252"/>
      <c r="FQ48" s="1458"/>
      <c r="FR48" s="947"/>
      <c r="FS48" s="625"/>
      <c r="FT48" s="625"/>
      <c r="FU48" s="625"/>
      <c r="FV48" s="625"/>
      <c r="FW48" s="625"/>
      <c r="FX48" s="625"/>
      <c r="FY48" s="625"/>
      <c r="FZ48" s="625"/>
      <c r="GA48" s="625"/>
      <c r="GB48" s="625"/>
      <c r="GC48" s="625"/>
      <c r="GD48" s="1386"/>
      <c r="GE48" s="486"/>
    </row>
    <row r="49" spans="1:187" ht="15" customHeight="1">
      <c r="A49" s="1415">
        <v>41365</v>
      </c>
      <c r="B49" s="1045">
        <v>41365</v>
      </c>
      <c r="C49" s="1443">
        <v>41365</v>
      </c>
      <c r="D49" s="82">
        <v>57082837</v>
      </c>
      <c r="E49" s="2356" t="s">
        <v>22</v>
      </c>
      <c r="F49" s="2356"/>
      <c r="G49" s="2356">
        <v>65354167</v>
      </c>
      <c r="H49" s="2356">
        <v>3345201</v>
      </c>
      <c r="I49" s="2356">
        <v>1108462</v>
      </c>
      <c r="J49" s="2356">
        <v>60900503</v>
      </c>
      <c r="K49" s="2356">
        <v>53471268</v>
      </c>
      <c r="L49" s="2356">
        <v>6899480</v>
      </c>
      <c r="M49" s="2356">
        <v>529756</v>
      </c>
      <c r="N49" s="2356">
        <v>824074</v>
      </c>
      <c r="O49" s="2356">
        <v>936601</v>
      </c>
      <c r="P49" s="1387">
        <v>41365</v>
      </c>
      <c r="Q49" s="628">
        <v>41365</v>
      </c>
      <c r="R49" s="1415">
        <v>41365</v>
      </c>
      <c r="S49" s="1045">
        <v>41365</v>
      </c>
      <c r="T49" s="1443">
        <v>41365</v>
      </c>
      <c r="U49" s="82">
        <v>237</v>
      </c>
      <c r="V49" s="2356" t="s">
        <v>22</v>
      </c>
      <c r="W49" s="2356"/>
      <c r="X49" s="2356">
        <v>236</v>
      </c>
      <c r="Y49" s="2356" t="s">
        <v>22</v>
      </c>
      <c r="Z49" s="2356" t="s">
        <v>22</v>
      </c>
      <c r="AA49" s="2356">
        <v>236</v>
      </c>
      <c r="AB49" s="2356" t="s">
        <v>22</v>
      </c>
      <c r="AC49" s="2356" t="s">
        <v>22</v>
      </c>
      <c r="AD49" s="2356">
        <v>236</v>
      </c>
      <c r="AE49" s="2356" t="s">
        <v>21</v>
      </c>
      <c r="AF49" s="2356">
        <v>4</v>
      </c>
      <c r="AG49" s="1387">
        <v>41365</v>
      </c>
      <c r="AH49" s="628">
        <v>41365</v>
      </c>
      <c r="AI49" s="1415">
        <v>41365</v>
      </c>
      <c r="AJ49" s="1045">
        <v>41365</v>
      </c>
      <c r="AK49" s="1443">
        <v>41365</v>
      </c>
      <c r="AL49" s="82">
        <v>918965</v>
      </c>
      <c r="AM49" s="2356" t="s">
        <v>22</v>
      </c>
      <c r="AN49" s="2356"/>
      <c r="AO49" s="2356">
        <v>920549</v>
      </c>
      <c r="AP49" s="2356">
        <v>3765</v>
      </c>
      <c r="AQ49" s="2356">
        <v>1095</v>
      </c>
      <c r="AR49" s="2356">
        <v>915689</v>
      </c>
      <c r="AS49" s="2356">
        <v>861913</v>
      </c>
      <c r="AT49" s="2356">
        <v>48501</v>
      </c>
      <c r="AU49" s="2356">
        <v>5275</v>
      </c>
      <c r="AV49" s="2356">
        <v>1</v>
      </c>
      <c r="AW49" s="2356">
        <v>7948</v>
      </c>
      <c r="AX49" s="1387">
        <v>41365</v>
      </c>
      <c r="AY49" s="628">
        <v>41365</v>
      </c>
      <c r="AZ49" s="1415">
        <v>41365</v>
      </c>
      <c r="BA49" s="1045">
        <v>41365</v>
      </c>
      <c r="BB49" s="1443">
        <v>41365</v>
      </c>
      <c r="BC49" s="82">
        <v>75167</v>
      </c>
      <c r="BD49" s="2356" t="s">
        <v>22</v>
      </c>
      <c r="BE49" s="2356"/>
      <c r="BF49" s="2356">
        <v>72666</v>
      </c>
      <c r="BG49" s="2356">
        <v>34444</v>
      </c>
      <c r="BH49" s="2356">
        <v>15915</v>
      </c>
      <c r="BI49" s="2356">
        <v>22307</v>
      </c>
      <c r="BJ49" s="2356" t="s">
        <v>21</v>
      </c>
      <c r="BK49" s="2356">
        <v>10193</v>
      </c>
      <c r="BL49" s="2356">
        <v>12114</v>
      </c>
      <c r="BM49" s="2356">
        <v>2546</v>
      </c>
      <c r="BN49" s="2356">
        <v>7407</v>
      </c>
      <c r="BO49" s="1387">
        <v>41365</v>
      </c>
      <c r="BP49" s="628">
        <v>41365</v>
      </c>
      <c r="BQ49" s="1415">
        <v>41365</v>
      </c>
      <c r="BR49" s="1045">
        <v>41365</v>
      </c>
      <c r="BS49" s="1443">
        <v>41365</v>
      </c>
      <c r="BT49" s="82">
        <v>5741269</v>
      </c>
      <c r="BU49" s="2356" t="s">
        <v>22</v>
      </c>
      <c r="BV49" s="2356"/>
      <c r="BW49" s="2356">
        <v>5203838</v>
      </c>
      <c r="BX49" s="2356">
        <v>29958</v>
      </c>
      <c r="BY49" s="2356">
        <v>51998</v>
      </c>
      <c r="BZ49" s="2356">
        <v>5121882</v>
      </c>
      <c r="CA49" s="2356">
        <v>4616550</v>
      </c>
      <c r="CB49" s="2356">
        <v>297757</v>
      </c>
      <c r="CC49" s="2356">
        <v>207575</v>
      </c>
      <c r="CD49" s="2356">
        <v>532327</v>
      </c>
      <c r="CE49" s="2356">
        <v>49063</v>
      </c>
      <c r="CF49" s="1387">
        <v>41365</v>
      </c>
      <c r="CG49" s="628">
        <v>41365</v>
      </c>
      <c r="CH49" s="582">
        <v>41365</v>
      </c>
      <c r="CI49" s="583">
        <v>41365</v>
      </c>
      <c r="CJ49" s="2140">
        <v>41365</v>
      </c>
      <c r="CK49" s="606" t="s">
        <v>21</v>
      </c>
      <c r="CL49" s="549" t="s">
        <v>22</v>
      </c>
      <c r="CM49" s="549"/>
      <c r="CN49" s="549" t="s">
        <v>21</v>
      </c>
      <c r="CO49" s="549" t="s">
        <v>21</v>
      </c>
      <c r="CP49" s="549" t="s">
        <v>21</v>
      </c>
      <c r="CQ49" s="549" t="s">
        <v>21</v>
      </c>
      <c r="CR49" s="549" t="s">
        <v>21</v>
      </c>
      <c r="CS49" s="549" t="s">
        <v>21</v>
      </c>
      <c r="CT49" s="549" t="s">
        <v>21</v>
      </c>
      <c r="CU49" s="549" t="s">
        <v>21</v>
      </c>
      <c r="CV49" s="549">
        <v>5334</v>
      </c>
      <c r="CW49" s="550">
        <v>41365</v>
      </c>
      <c r="CX49" s="551">
        <v>41365</v>
      </c>
      <c r="CY49" s="1415">
        <v>41365</v>
      </c>
      <c r="CZ49" s="1045">
        <v>41365</v>
      </c>
      <c r="DA49" s="1443">
        <v>41365</v>
      </c>
      <c r="DB49" s="82">
        <v>17939655</v>
      </c>
      <c r="DC49" s="2356" t="s">
        <v>22</v>
      </c>
      <c r="DD49" s="2356"/>
      <c r="DE49" s="2356">
        <v>17832307</v>
      </c>
      <c r="DF49" s="2356">
        <v>5998351</v>
      </c>
      <c r="DG49" s="2356" t="s">
        <v>21</v>
      </c>
      <c r="DH49" s="2356">
        <v>11833956</v>
      </c>
      <c r="DI49" s="2356">
        <v>11121837</v>
      </c>
      <c r="DJ49" s="2356">
        <v>707415</v>
      </c>
      <c r="DK49" s="2356">
        <v>4704</v>
      </c>
      <c r="DL49" s="2356">
        <v>205100</v>
      </c>
      <c r="DM49" s="2356">
        <v>2411450</v>
      </c>
      <c r="DN49" s="1387">
        <v>41365</v>
      </c>
      <c r="DO49" s="628">
        <v>41365</v>
      </c>
      <c r="DP49" s="1415">
        <v>41365</v>
      </c>
      <c r="DQ49" s="1045">
        <v>41365</v>
      </c>
      <c r="DR49" s="1443">
        <v>41365</v>
      </c>
      <c r="DS49" s="82">
        <v>102344</v>
      </c>
      <c r="DT49" s="2356">
        <v>3058468</v>
      </c>
      <c r="DU49" s="2356"/>
      <c r="DV49" s="2356">
        <v>1291142</v>
      </c>
      <c r="DW49" s="2356">
        <v>47256</v>
      </c>
      <c r="DX49" s="2356" t="s">
        <v>21</v>
      </c>
      <c r="DY49" s="2356">
        <v>1243886</v>
      </c>
      <c r="DZ49" s="2356">
        <v>3373</v>
      </c>
      <c r="EA49" s="2356">
        <v>1232887</v>
      </c>
      <c r="EB49" s="2356">
        <v>7626</v>
      </c>
      <c r="EC49" s="2356">
        <v>1875583</v>
      </c>
      <c r="ED49" s="2356" t="s">
        <v>22</v>
      </c>
      <c r="EE49" s="1387">
        <v>41365</v>
      </c>
      <c r="EF49" s="628">
        <v>41365</v>
      </c>
      <c r="EG49" s="1415">
        <v>41365</v>
      </c>
      <c r="EH49" s="1045">
        <v>41365</v>
      </c>
      <c r="EI49" s="1443">
        <v>41365</v>
      </c>
      <c r="EJ49" s="82">
        <v>372440</v>
      </c>
      <c r="EK49" s="2356">
        <v>147131</v>
      </c>
      <c r="EL49" s="2356"/>
      <c r="EM49" s="2356">
        <v>505845</v>
      </c>
      <c r="EN49" s="2356">
        <v>208282</v>
      </c>
      <c r="EO49" s="2356">
        <v>104992</v>
      </c>
      <c r="EP49" s="2356">
        <v>192571</v>
      </c>
      <c r="EQ49" s="2356">
        <v>93751</v>
      </c>
      <c r="ER49" s="2356">
        <v>65256</v>
      </c>
      <c r="ES49" s="2356">
        <v>33564</v>
      </c>
      <c r="ET49" s="2356">
        <v>15077</v>
      </c>
      <c r="EU49" s="2356" t="s">
        <v>22</v>
      </c>
      <c r="EV49" s="1387">
        <v>41365</v>
      </c>
      <c r="EW49" s="628">
        <v>41365</v>
      </c>
      <c r="EX49" s="1415">
        <v>41365</v>
      </c>
      <c r="EY49" s="1045">
        <v>41365</v>
      </c>
      <c r="EZ49" s="1443">
        <v>41365</v>
      </c>
      <c r="FA49" s="82">
        <v>455676</v>
      </c>
      <c r="FB49" s="2356" t="s">
        <v>22</v>
      </c>
      <c r="FC49" s="2356"/>
      <c r="FD49" s="2356">
        <v>455676</v>
      </c>
      <c r="FE49" s="2356">
        <v>105730</v>
      </c>
      <c r="FF49" s="2356">
        <v>171464</v>
      </c>
      <c r="FG49" s="2356">
        <v>178482</v>
      </c>
      <c r="FH49" s="2356" t="s">
        <v>22</v>
      </c>
      <c r="FI49" s="2356">
        <v>135279</v>
      </c>
      <c r="FJ49" s="2356">
        <v>43201</v>
      </c>
      <c r="FK49" s="2356" t="s">
        <v>22</v>
      </c>
      <c r="FL49" s="208" t="s">
        <v>22</v>
      </c>
      <c r="FM49" s="1387">
        <v>41365</v>
      </c>
      <c r="FN49" s="628">
        <v>41365</v>
      </c>
      <c r="FO49" s="1415">
        <v>41365</v>
      </c>
      <c r="FP49" s="1045">
        <v>41365</v>
      </c>
      <c r="FQ49" s="1443">
        <v>41365</v>
      </c>
      <c r="FR49" s="82" t="s">
        <v>21</v>
      </c>
      <c r="FS49" s="2356" t="s">
        <v>21</v>
      </c>
      <c r="FT49" s="2356"/>
      <c r="FU49" s="2356" t="s">
        <v>21</v>
      </c>
      <c r="FV49" s="2356" t="s">
        <v>21</v>
      </c>
      <c r="FW49" s="2356" t="s">
        <v>21</v>
      </c>
      <c r="FX49" s="2356" t="s">
        <v>21</v>
      </c>
      <c r="FY49" s="2356" t="s">
        <v>21</v>
      </c>
      <c r="FZ49" s="2356" t="s">
        <v>21</v>
      </c>
      <c r="GA49" s="2356" t="s">
        <v>21</v>
      </c>
      <c r="GB49" s="2356" t="s">
        <v>21</v>
      </c>
      <c r="GC49" s="2356" t="s">
        <v>21</v>
      </c>
      <c r="GD49" s="1387">
        <v>41365</v>
      </c>
      <c r="GE49" s="628">
        <v>41365</v>
      </c>
    </row>
    <row r="50" spans="1:187" ht="15" customHeight="1">
      <c r="A50" s="1417"/>
      <c r="B50" s="1045">
        <v>41730</v>
      </c>
      <c r="C50" s="377"/>
      <c r="D50" s="82">
        <v>54566551</v>
      </c>
      <c r="E50" s="2356" t="s">
        <v>22</v>
      </c>
      <c r="F50" s="2356"/>
      <c r="G50" s="2356">
        <v>62954238</v>
      </c>
      <c r="H50" s="2356">
        <v>3164166</v>
      </c>
      <c r="I50" s="2356">
        <v>1191336</v>
      </c>
      <c r="J50" s="2356">
        <v>58598735</v>
      </c>
      <c r="K50" s="2356">
        <v>51570282</v>
      </c>
      <c r="L50" s="2356">
        <v>6512711</v>
      </c>
      <c r="M50" s="2356">
        <v>515743</v>
      </c>
      <c r="N50" s="2356">
        <v>740251</v>
      </c>
      <c r="O50" s="2356">
        <v>846479</v>
      </c>
      <c r="P50" s="1387">
        <v>41730</v>
      </c>
      <c r="Q50" s="628">
        <v>41730</v>
      </c>
      <c r="R50" s="1417"/>
      <c r="S50" s="1045">
        <v>41730</v>
      </c>
      <c r="T50" s="377"/>
      <c r="U50" s="82">
        <v>245</v>
      </c>
      <c r="V50" s="2356" t="s">
        <v>22</v>
      </c>
      <c r="W50" s="2356"/>
      <c r="X50" s="2356">
        <v>246</v>
      </c>
      <c r="Y50" s="2356" t="s">
        <v>22</v>
      </c>
      <c r="Z50" s="2356" t="s">
        <v>22</v>
      </c>
      <c r="AA50" s="2356">
        <v>246</v>
      </c>
      <c r="AB50" s="2356" t="s">
        <v>22</v>
      </c>
      <c r="AC50" s="2356" t="s">
        <v>22</v>
      </c>
      <c r="AD50" s="2356">
        <v>246</v>
      </c>
      <c r="AE50" s="2356" t="s">
        <v>21</v>
      </c>
      <c r="AF50" s="2356">
        <v>3</v>
      </c>
      <c r="AG50" s="1387">
        <v>41730</v>
      </c>
      <c r="AH50" s="628">
        <v>41730</v>
      </c>
      <c r="AI50" s="1417"/>
      <c r="AJ50" s="1045">
        <v>41730</v>
      </c>
      <c r="AK50" s="377"/>
      <c r="AL50" s="82">
        <v>812104</v>
      </c>
      <c r="AM50" s="2356" t="s">
        <v>22</v>
      </c>
      <c r="AN50" s="2356"/>
      <c r="AO50" s="2356">
        <v>811678</v>
      </c>
      <c r="AP50" s="2356">
        <v>1160</v>
      </c>
      <c r="AQ50" s="2356">
        <v>1792</v>
      </c>
      <c r="AR50" s="2356">
        <v>808726</v>
      </c>
      <c r="AS50" s="2356">
        <v>766500</v>
      </c>
      <c r="AT50" s="2356">
        <v>37828</v>
      </c>
      <c r="AU50" s="2356">
        <v>4398</v>
      </c>
      <c r="AV50" s="2356" t="s">
        <v>21</v>
      </c>
      <c r="AW50" s="2356">
        <v>8267</v>
      </c>
      <c r="AX50" s="1387">
        <v>41730</v>
      </c>
      <c r="AY50" s="628">
        <v>41730</v>
      </c>
      <c r="AZ50" s="1417"/>
      <c r="BA50" s="1045">
        <v>41730</v>
      </c>
      <c r="BB50" s="377"/>
      <c r="BC50" s="82">
        <v>71196</v>
      </c>
      <c r="BD50" s="2356" t="s">
        <v>22</v>
      </c>
      <c r="BE50" s="2356"/>
      <c r="BF50" s="2356">
        <v>67952</v>
      </c>
      <c r="BG50" s="2356">
        <v>31339</v>
      </c>
      <c r="BH50" s="2356">
        <v>10594</v>
      </c>
      <c r="BI50" s="2356">
        <v>26019</v>
      </c>
      <c r="BJ50" s="2356" t="s">
        <v>21</v>
      </c>
      <c r="BK50" s="2356">
        <v>12887</v>
      </c>
      <c r="BL50" s="2356">
        <v>13132</v>
      </c>
      <c r="BM50" s="2356">
        <v>2046</v>
      </c>
      <c r="BN50" s="2356">
        <v>8812</v>
      </c>
      <c r="BO50" s="1387">
        <v>41730</v>
      </c>
      <c r="BP50" s="628">
        <v>41730</v>
      </c>
      <c r="BQ50" s="1417"/>
      <c r="BR50" s="1045">
        <v>41730</v>
      </c>
      <c r="BS50" s="377"/>
      <c r="BT50" s="82">
        <v>5604233</v>
      </c>
      <c r="BU50" s="2356" t="s">
        <v>22</v>
      </c>
      <c r="BV50" s="2356"/>
      <c r="BW50" s="2356">
        <v>5124272</v>
      </c>
      <c r="BX50" s="2356">
        <v>31192</v>
      </c>
      <c r="BY50" s="2356">
        <v>30265</v>
      </c>
      <c r="BZ50" s="2356">
        <v>5062815</v>
      </c>
      <c r="CA50" s="2356">
        <v>4606710</v>
      </c>
      <c r="CB50" s="2356">
        <v>241766</v>
      </c>
      <c r="CC50" s="2356">
        <v>214339</v>
      </c>
      <c r="CD50" s="2356">
        <v>486656</v>
      </c>
      <c r="CE50" s="2356">
        <v>43759</v>
      </c>
      <c r="CF50" s="1387">
        <v>41730</v>
      </c>
      <c r="CG50" s="628">
        <v>41730</v>
      </c>
      <c r="CH50" s="585"/>
      <c r="CI50" s="583">
        <v>41730</v>
      </c>
      <c r="CJ50" s="2141"/>
      <c r="CK50" s="606" t="s">
        <v>21</v>
      </c>
      <c r="CL50" s="549" t="s">
        <v>22</v>
      </c>
      <c r="CM50" s="549"/>
      <c r="CN50" s="549" t="s">
        <v>21</v>
      </c>
      <c r="CO50" s="549" t="s">
        <v>21</v>
      </c>
      <c r="CP50" s="549" t="s">
        <v>21</v>
      </c>
      <c r="CQ50" s="549" t="s">
        <v>21</v>
      </c>
      <c r="CR50" s="549" t="s">
        <v>21</v>
      </c>
      <c r="CS50" s="549" t="s">
        <v>21</v>
      </c>
      <c r="CT50" s="549" t="s">
        <v>21</v>
      </c>
      <c r="CU50" s="549" t="s">
        <v>21</v>
      </c>
      <c r="CV50" s="549">
        <v>5334</v>
      </c>
      <c r="CW50" s="550">
        <v>41730</v>
      </c>
      <c r="CX50" s="551">
        <v>41730</v>
      </c>
      <c r="CY50" s="1417"/>
      <c r="CZ50" s="1045">
        <v>41730</v>
      </c>
      <c r="DA50" s="377"/>
      <c r="DB50" s="82">
        <v>17690692</v>
      </c>
      <c r="DC50" s="2356" t="s">
        <v>22</v>
      </c>
      <c r="DD50" s="2356"/>
      <c r="DE50" s="2356">
        <v>17832662</v>
      </c>
      <c r="DF50" s="2356">
        <v>5988355</v>
      </c>
      <c r="DG50" s="2356" t="s">
        <v>21</v>
      </c>
      <c r="DH50" s="2356">
        <v>11844307</v>
      </c>
      <c r="DI50" s="2356">
        <v>11159414</v>
      </c>
      <c r="DJ50" s="2356">
        <v>680332</v>
      </c>
      <c r="DK50" s="2356">
        <v>4561</v>
      </c>
      <c r="DL50" s="2356">
        <v>227721</v>
      </c>
      <c r="DM50" s="2356">
        <v>2054782</v>
      </c>
      <c r="DN50" s="1387">
        <v>41730</v>
      </c>
      <c r="DO50" s="628">
        <v>41730</v>
      </c>
      <c r="DP50" s="1417"/>
      <c r="DQ50" s="1045">
        <v>41730</v>
      </c>
      <c r="DR50" s="377"/>
      <c r="DS50" s="82">
        <v>99169</v>
      </c>
      <c r="DT50" s="2356">
        <v>3075104</v>
      </c>
      <c r="DU50" s="2356"/>
      <c r="DV50" s="2356">
        <v>1318435</v>
      </c>
      <c r="DW50" s="2356">
        <v>44106</v>
      </c>
      <c r="DX50" s="2356" t="s">
        <v>21</v>
      </c>
      <c r="DY50" s="2356">
        <v>1274329</v>
      </c>
      <c r="DZ50" s="2356">
        <v>3196</v>
      </c>
      <c r="EA50" s="2356">
        <v>1262759</v>
      </c>
      <c r="EB50" s="2356">
        <v>8374</v>
      </c>
      <c r="EC50" s="2356">
        <v>1847558</v>
      </c>
      <c r="ED50" s="2356" t="s">
        <v>22</v>
      </c>
      <c r="EE50" s="1387">
        <v>41730</v>
      </c>
      <c r="EF50" s="628">
        <v>41730</v>
      </c>
      <c r="EG50" s="1417"/>
      <c r="EH50" s="1045">
        <v>41730</v>
      </c>
      <c r="EI50" s="377"/>
      <c r="EJ50" s="82">
        <v>398702</v>
      </c>
      <c r="EK50" s="2356">
        <v>141806</v>
      </c>
      <c r="EL50" s="2356"/>
      <c r="EM50" s="2356">
        <v>528939</v>
      </c>
      <c r="EN50" s="2356">
        <v>216000</v>
      </c>
      <c r="EO50" s="2356">
        <v>93626</v>
      </c>
      <c r="EP50" s="2356">
        <v>219313</v>
      </c>
      <c r="EQ50" s="2356">
        <v>100206</v>
      </c>
      <c r="ER50" s="2356">
        <v>104625</v>
      </c>
      <c r="ES50" s="2356">
        <v>14482</v>
      </c>
      <c r="ET50" s="2356">
        <v>12751</v>
      </c>
      <c r="EU50" s="2356" t="s">
        <v>22</v>
      </c>
      <c r="EV50" s="1387">
        <v>41730</v>
      </c>
      <c r="EW50" s="628">
        <v>41730</v>
      </c>
      <c r="EX50" s="1417"/>
      <c r="EY50" s="1045">
        <v>41730</v>
      </c>
      <c r="EZ50" s="377"/>
      <c r="FA50" s="82">
        <v>407474</v>
      </c>
      <c r="FB50" s="2356" t="s">
        <v>22</v>
      </c>
      <c r="FC50" s="2356"/>
      <c r="FD50" s="2356">
        <v>407476</v>
      </c>
      <c r="FE50" s="2356">
        <v>99477</v>
      </c>
      <c r="FF50" s="2356">
        <v>161959</v>
      </c>
      <c r="FG50" s="2356">
        <v>146040</v>
      </c>
      <c r="FH50" s="2356" t="s">
        <v>22</v>
      </c>
      <c r="FI50" s="2356">
        <v>125761</v>
      </c>
      <c r="FJ50" s="2356">
        <v>20280</v>
      </c>
      <c r="FK50" s="2356" t="s">
        <v>22</v>
      </c>
      <c r="FL50" s="208" t="s">
        <v>22</v>
      </c>
      <c r="FM50" s="1387">
        <v>41730</v>
      </c>
      <c r="FN50" s="628">
        <v>41730</v>
      </c>
      <c r="FO50" s="1417"/>
      <c r="FP50" s="1045">
        <v>41730</v>
      </c>
      <c r="FQ50" s="1459"/>
      <c r="FR50" s="82" t="s">
        <v>21</v>
      </c>
      <c r="FS50" s="2356" t="s">
        <v>21</v>
      </c>
      <c r="FT50" s="2356"/>
      <c r="FU50" s="2356" t="s">
        <v>21</v>
      </c>
      <c r="FV50" s="2356" t="s">
        <v>21</v>
      </c>
      <c r="FW50" s="2356" t="s">
        <v>21</v>
      </c>
      <c r="FX50" s="2356" t="s">
        <v>21</v>
      </c>
      <c r="FY50" s="2356" t="s">
        <v>21</v>
      </c>
      <c r="FZ50" s="2356" t="s">
        <v>21</v>
      </c>
      <c r="GA50" s="2356" t="s">
        <v>21</v>
      </c>
      <c r="GB50" s="2356" t="s">
        <v>21</v>
      </c>
      <c r="GC50" s="2356" t="s">
        <v>21</v>
      </c>
      <c r="GD50" s="1387">
        <v>41730</v>
      </c>
      <c r="GE50" s="628">
        <v>41730</v>
      </c>
    </row>
    <row r="51" spans="1:187" ht="7.5" customHeight="1">
      <c r="A51" s="1417"/>
      <c r="B51" s="1049"/>
      <c r="C51" s="377"/>
      <c r="D51" s="82"/>
      <c r="E51" s="2356"/>
      <c r="F51" s="2356"/>
      <c r="G51" s="2356"/>
      <c r="H51" s="2356"/>
      <c r="I51" s="2356"/>
      <c r="J51" s="2356"/>
      <c r="K51" s="2356"/>
      <c r="L51" s="2356"/>
      <c r="M51" s="2356"/>
      <c r="N51" s="2356"/>
      <c r="O51" s="2356"/>
      <c r="P51" s="1460"/>
      <c r="Q51" s="74"/>
      <c r="R51" s="1417"/>
      <c r="S51" s="1049"/>
      <c r="T51" s="377"/>
      <c r="U51" s="82"/>
      <c r="V51" s="2356"/>
      <c r="W51" s="2356"/>
      <c r="X51" s="2356"/>
      <c r="Y51" s="2356"/>
      <c r="Z51" s="2356"/>
      <c r="AA51" s="2356"/>
      <c r="AB51" s="2356"/>
      <c r="AC51" s="2356"/>
      <c r="AD51" s="2356"/>
      <c r="AE51" s="2356"/>
      <c r="AF51" s="2356"/>
      <c r="AG51" s="1460"/>
      <c r="AH51" s="74"/>
      <c r="AI51" s="1417"/>
      <c r="AJ51" s="1049"/>
      <c r="AK51" s="377"/>
      <c r="AL51" s="82"/>
      <c r="AM51" s="2356"/>
      <c r="AN51" s="2356"/>
      <c r="AO51" s="2356"/>
      <c r="AP51" s="2356"/>
      <c r="AQ51" s="2356"/>
      <c r="AR51" s="2356"/>
      <c r="AS51" s="2356"/>
      <c r="AT51" s="2356"/>
      <c r="AU51" s="2356"/>
      <c r="AV51" s="2356"/>
      <c r="AW51" s="2356"/>
      <c r="AX51" s="1460"/>
      <c r="AY51" s="74"/>
      <c r="AZ51" s="1417"/>
      <c r="BA51" s="1049"/>
      <c r="BB51" s="377"/>
      <c r="BC51" s="82"/>
      <c r="BD51" s="2356"/>
      <c r="BE51" s="2356"/>
      <c r="BF51" s="2356"/>
      <c r="BG51" s="2356"/>
      <c r="BH51" s="2356"/>
      <c r="BI51" s="2356"/>
      <c r="BJ51" s="2356"/>
      <c r="BK51" s="2356"/>
      <c r="BL51" s="2356"/>
      <c r="BM51" s="2356"/>
      <c r="BN51" s="2356"/>
      <c r="BO51" s="1460"/>
      <c r="BP51" s="74"/>
      <c r="BQ51" s="1417"/>
      <c r="BR51" s="1049"/>
      <c r="BS51" s="377"/>
      <c r="BT51" s="82"/>
      <c r="BU51" s="2356"/>
      <c r="BV51" s="2356"/>
      <c r="BW51" s="2356"/>
      <c r="BX51" s="2356"/>
      <c r="BY51" s="2356"/>
      <c r="BZ51" s="2356"/>
      <c r="CA51" s="2356"/>
      <c r="CB51" s="2356"/>
      <c r="CC51" s="2356"/>
      <c r="CD51" s="2356"/>
      <c r="CE51" s="2356"/>
      <c r="CF51" s="1460"/>
      <c r="CG51" s="74"/>
      <c r="CH51" s="585"/>
      <c r="CI51" s="587"/>
      <c r="CJ51" s="2141"/>
      <c r="CK51" s="606"/>
      <c r="CL51" s="549"/>
      <c r="CM51" s="549"/>
      <c r="CN51" s="549"/>
      <c r="CO51" s="549"/>
      <c r="CP51" s="549"/>
      <c r="CQ51" s="549"/>
      <c r="CR51" s="549"/>
      <c r="CS51" s="549"/>
      <c r="CT51" s="549"/>
      <c r="CU51" s="549"/>
      <c r="CV51" s="549"/>
      <c r="CW51" s="2142"/>
      <c r="CX51" s="129"/>
      <c r="CY51" s="1417"/>
      <c r="CZ51" s="1049"/>
      <c r="DA51" s="377"/>
      <c r="DB51" s="82"/>
      <c r="DC51" s="2356"/>
      <c r="DD51" s="2356"/>
      <c r="DE51" s="2356"/>
      <c r="DF51" s="2356"/>
      <c r="DG51" s="2356"/>
      <c r="DH51" s="2356"/>
      <c r="DI51" s="2356"/>
      <c r="DJ51" s="2356"/>
      <c r="DK51" s="2356"/>
      <c r="DL51" s="2356"/>
      <c r="DM51" s="2356"/>
      <c r="DN51" s="1460"/>
      <c r="DO51" s="74"/>
      <c r="DP51" s="1417"/>
      <c r="DQ51" s="1049"/>
      <c r="DR51" s="377"/>
      <c r="DS51" s="82"/>
      <c r="DT51" s="2356"/>
      <c r="DU51" s="2356"/>
      <c r="DV51" s="2356"/>
      <c r="DW51" s="2356"/>
      <c r="DX51" s="2356"/>
      <c r="DY51" s="2356"/>
      <c r="DZ51" s="2356"/>
      <c r="EA51" s="2356"/>
      <c r="EB51" s="2356"/>
      <c r="EC51" s="2356"/>
      <c r="ED51" s="2356"/>
      <c r="EE51" s="1460"/>
      <c r="EF51" s="74"/>
      <c r="EG51" s="1417"/>
      <c r="EH51" s="1049"/>
      <c r="EI51" s="377"/>
      <c r="EJ51" s="82"/>
      <c r="EK51" s="2356"/>
      <c r="EL51" s="2356"/>
      <c r="EM51" s="2356"/>
      <c r="EN51" s="2356"/>
      <c r="EO51" s="2356"/>
      <c r="EP51" s="2356"/>
      <c r="EQ51" s="2356"/>
      <c r="ER51" s="2356"/>
      <c r="ES51" s="2356"/>
      <c r="ET51" s="2356"/>
      <c r="EU51" s="2356"/>
      <c r="EV51" s="1460"/>
      <c r="EW51" s="74"/>
      <c r="EX51" s="1417"/>
      <c r="EY51" s="1049"/>
      <c r="EZ51" s="377"/>
      <c r="FA51" s="82"/>
      <c r="FB51" s="2356"/>
      <c r="FC51" s="2356"/>
      <c r="FD51" s="2356"/>
      <c r="FE51" s="2356"/>
      <c r="FF51" s="2356"/>
      <c r="FG51" s="2356"/>
      <c r="FH51" s="2356"/>
      <c r="FI51" s="2356"/>
      <c r="FJ51" s="2356"/>
      <c r="FK51" s="2356"/>
      <c r="FL51" s="2356"/>
      <c r="FM51" s="1460"/>
      <c r="FN51" s="74"/>
      <c r="FO51" s="1417"/>
      <c r="FP51" s="1049"/>
      <c r="FQ51" s="1459"/>
      <c r="FR51" s="82"/>
      <c r="FS51" s="2356"/>
      <c r="FT51" s="2356"/>
      <c r="FU51" s="2356"/>
      <c r="FV51" s="2356"/>
      <c r="FW51" s="2356"/>
      <c r="FX51" s="2356"/>
      <c r="FY51" s="2356"/>
      <c r="FZ51" s="2356"/>
      <c r="GA51" s="2356"/>
      <c r="GB51" s="2356"/>
      <c r="GC51" s="2356"/>
      <c r="GD51" s="1460"/>
      <c r="GE51" s="74"/>
    </row>
    <row r="52" spans="1:187" ht="15" customHeight="1">
      <c r="A52" s="1419" t="s">
        <v>777</v>
      </c>
      <c r="B52" s="1051" t="s">
        <v>23</v>
      </c>
      <c r="C52" s="1463" t="s">
        <v>167</v>
      </c>
      <c r="D52" s="82">
        <v>14478196</v>
      </c>
      <c r="E52" s="2356" t="s">
        <v>22</v>
      </c>
      <c r="F52" s="2356"/>
      <c r="G52" s="2356">
        <v>16759763</v>
      </c>
      <c r="H52" s="2356">
        <v>783234</v>
      </c>
      <c r="I52" s="2356">
        <v>350566</v>
      </c>
      <c r="J52" s="2356">
        <v>15625963</v>
      </c>
      <c r="K52" s="2356">
        <v>13798901</v>
      </c>
      <c r="L52" s="2356">
        <v>1700359</v>
      </c>
      <c r="M52" s="2356">
        <v>126703</v>
      </c>
      <c r="N52" s="2356">
        <v>178698</v>
      </c>
      <c r="O52" s="2356">
        <v>846479</v>
      </c>
      <c r="P52" s="1388" t="s">
        <v>25</v>
      </c>
      <c r="Q52" s="632" t="s">
        <v>778</v>
      </c>
      <c r="R52" s="1419" t="s">
        <v>777</v>
      </c>
      <c r="S52" s="1051" t="s">
        <v>23</v>
      </c>
      <c r="T52" s="1463" t="s">
        <v>167</v>
      </c>
      <c r="U52" s="82">
        <v>58</v>
      </c>
      <c r="V52" s="2356" t="s">
        <v>22</v>
      </c>
      <c r="W52" s="2356"/>
      <c r="X52" s="2356">
        <v>58</v>
      </c>
      <c r="Y52" s="2356" t="s">
        <v>22</v>
      </c>
      <c r="Z52" s="2356" t="s">
        <v>22</v>
      </c>
      <c r="AA52" s="2356">
        <v>58</v>
      </c>
      <c r="AB52" s="2356" t="s">
        <v>22</v>
      </c>
      <c r="AC52" s="2356" t="s">
        <v>22</v>
      </c>
      <c r="AD52" s="2356">
        <v>58</v>
      </c>
      <c r="AE52" s="2356" t="s">
        <v>21</v>
      </c>
      <c r="AF52" s="2356">
        <v>3</v>
      </c>
      <c r="AG52" s="1388" t="s">
        <v>25</v>
      </c>
      <c r="AH52" s="632" t="s">
        <v>778</v>
      </c>
      <c r="AI52" s="1419" t="s">
        <v>777</v>
      </c>
      <c r="AJ52" s="1051" t="s">
        <v>23</v>
      </c>
      <c r="AK52" s="1463" t="s">
        <v>167</v>
      </c>
      <c r="AL52" s="82">
        <v>191334</v>
      </c>
      <c r="AM52" s="2356" t="s">
        <v>22</v>
      </c>
      <c r="AN52" s="2356"/>
      <c r="AO52" s="2356">
        <v>193145</v>
      </c>
      <c r="AP52" s="2356">
        <v>461</v>
      </c>
      <c r="AQ52" s="2356">
        <v>276</v>
      </c>
      <c r="AR52" s="2356">
        <v>192408</v>
      </c>
      <c r="AS52" s="2356">
        <v>180088</v>
      </c>
      <c r="AT52" s="2356">
        <v>11187</v>
      </c>
      <c r="AU52" s="2356">
        <v>1133</v>
      </c>
      <c r="AV52" s="2356" t="s">
        <v>21</v>
      </c>
      <c r="AW52" s="2356">
        <v>8267</v>
      </c>
      <c r="AX52" s="1388" t="s">
        <v>25</v>
      </c>
      <c r="AY52" s="632" t="s">
        <v>778</v>
      </c>
      <c r="AZ52" s="1419" t="s">
        <v>777</v>
      </c>
      <c r="BA52" s="1051" t="s">
        <v>23</v>
      </c>
      <c r="BB52" s="1463" t="s">
        <v>167</v>
      </c>
      <c r="BC52" s="82">
        <v>15433</v>
      </c>
      <c r="BD52" s="2356" t="s">
        <v>22</v>
      </c>
      <c r="BE52" s="2356"/>
      <c r="BF52" s="2356">
        <v>14419</v>
      </c>
      <c r="BG52" s="2356">
        <v>6622</v>
      </c>
      <c r="BH52" s="2356">
        <v>1425</v>
      </c>
      <c r="BI52" s="2356">
        <v>6372</v>
      </c>
      <c r="BJ52" s="2356" t="s">
        <v>21</v>
      </c>
      <c r="BK52" s="2356">
        <v>4425</v>
      </c>
      <c r="BL52" s="2356">
        <v>1947</v>
      </c>
      <c r="BM52" s="2356">
        <v>369</v>
      </c>
      <c r="BN52" s="2356">
        <v>8812</v>
      </c>
      <c r="BO52" s="1388" t="s">
        <v>25</v>
      </c>
      <c r="BP52" s="632" t="s">
        <v>778</v>
      </c>
      <c r="BQ52" s="1419" t="s">
        <v>777</v>
      </c>
      <c r="BR52" s="1051" t="s">
        <v>23</v>
      </c>
      <c r="BS52" s="1463" t="s">
        <v>167</v>
      </c>
      <c r="BT52" s="82">
        <v>1324547</v>
      </c>
      <c r="BU52" s="2356" t="s">
        <v>22</v>
      </c>
      <c r="BV52" s="2356"/>
      <c r="BW52" s="2356">
        <v>1206206</v>
      </c>
      <c r="BX52" s="2356">
        <v>10644</v>
      </c>
      <c r="BY52" s="2356">
        <v>4557</v>
      </c>
      <c r="BZ52" s="2356">
        <v>1191005</v>
      </c>
      <c r="CA52" s="2356">
        <v>1075281</v>
      </c>
      <c r="CB52" s="2356">
        <v>61888</v>
      </c>
      <c r="CC52" s="2356">
        <v>53836</v>
      </c>
      <c r="CD52" s="2356">
        <v>117830</v>
      </c>
      <c r="CE52" s="2356">
        <v>43759</v>
      </c>
      <c r="CF52" s="1388" t="s">
        <v>25</v>
      </c>
      <c r="CG52" s="632" t="s">
        <v>778</v>
      </c>
      <c r="CH52" s="588" t="s">
        <v>777</v>
      </c>
      <c r="CI52" s="589" t="s">
        <v>23</v>
      </c>
      <c r="CJ52" s="2143" t="s">
        <v>167</v>
      </c>
      <c r="CK52" s="606" t="s">
        <v>21</v>
      </c>
      <c r="CL52" s="549" t="s">
        <v>22</v>
      </c>
      <c r="CM52" s="549"/>
      <c r="CN52" s="549" t="s">
        <v>21</v>
      </c>
      <c r="CO52" s="549" t="s">
        <v>21</v>
      </c>
      <c r="CP52" s="549" t="s">
        <v>21</v>
      </c>
      <c r="CQ52" s="549" t="s">
        <v>21</v>
      </c>
      <c r="CR52" s="549" t="s">
        <v>21</v>
      </c>
      <c r="CS52" s="549" t="s">
        <v>21</v>
      </c>
      <c r="CT52" s="549" t="s">
        <v>21</v>
      </c>
      <c r="CU52" s="549" t="s">
        <v>21</v>
      </c>
      <c r="CV52" s="549">
        <v>5334</v>
      </c>
      <c r="CW52" s="554" t="s">
        <v>25</v>
      </c>
      <c r="CX52" s="555" t="s">
        <v>778</v>
      </c>
      <c r="CY52" s="1419" t="s">
        <v>777</v>
      </c>
      <c r="CZ52" s="1051" t="s">
        <v>23</v>
      </c>
      <c r="DA52" s="1463" t="s">
        <v>167</v>
      </c>
      <c r="DB52" s="82">
        <v>4337388</v>
      </c>
      <c r="DC52" s="2356" t="s">
        <v>22</v>
      </c>
      <c r="DD52" s="2356"/>
      <c r="DE52" s="2356">
        <v>4451154</v>
      </c>
      <c r="DF52" s="2356">
        <v>1531599</v>
      </c>
      <c r="DG52" s="2356" t="s">
        <v>21</v>
      </c>
      <c r="DH52" s="2356">
        <v>2919555</v>
      </c>
      <c r="DI52" s="2356">
        <v>2770731</v>
      </c>
      <c r="DJ52" s="2356">
        <v>148012</v>
      </c>
      <c r="DK52" s="2356">
        <v>812</v>
      </c>
      <c r="DL52" s="2356">
        <v>48696</v>
      </c>
      <c r="DM52" s="2356">
        <v>2054782</v>
      </c>
      <c r="DN52" s="1388" t="s">
        <v>25</v>
      </c>
      <c r="DO52" s="632" t="s">
        <v>778</v>
      </c>
      <c r="DP52" s="1419" t="s">
        <v>777</v>
      </c>
      <c r="DQ52" s="1051" t="s">
        <v>23</v>
      </c>
      <c r="DR52" s="1463" t="s">
        <v>167</v>
      </c>
      <c r="DS52" s="82">
        <v>24704</v>
      </c>
      <c r="DT52" s="2356">
        <v>759805</v>
      </c>
      <c r="DU52" s="2356"/>
      <c r="DV52" s="2356">
        <v>330232</v>
      </c>
      <c r="DW52" s="2356">
        <v>10533</v>
      </c>
      <c r="DX52" s="2356" t="s">
        <v>21</v>
      </c>
      <c r="DY52" s="2356">
        <v>319699</v>
      </c>
      <c r="DZ52" s="2356">
        <v>816</v>
      </c>
      <c r="EA52" s="2356">
        <v>317053</v>
      </c>
      <c r="EB52" s="2356">
        <v>1830</v>
      </c>
      <c r="EC52" s="2356">
        <v>454269</v>
      </c>
      <c r="ED52" s="2356" t="s">
        <v>22</v>
      </c>
      <c r="EE52" s="1388" t="s">
        <v>25</v>
      </c>
      <c r="EF52" s="632" t="s">
        <v>778</v>
      </c>
      <c r="EG52" s="1419" t="s">
        <v>777</v>
      </c>
      <c r="EH52" s="1051" t="s">
        <v>23</v>
      </c>
      <c r="EI52" s="1463" t="s">
        <v>167</v>
      </c>
      <c r="EJ52" s="82">
        <v>110725</v>
      </c>
      <c r="EK52" s="2356">
        <v>35666</v>
      </c>
      <c r="EL52" s="2356"/>
      <c r="EM52" s="2356">
        <v>144668</v>
      </c>
      <c r="EN52" s="2356">
        <v>60452</v>
      </c>
      <c r="EO52" s="2356">
        <v>25606</v>
      </c>
      <c r="EP52" s="2356">
        <v>58610</v>
      </c>
      <c r="EQ52" s="2356">
        <v>25379</v>
      </c>
      <c r="ER52" s="2356">
        <v>29357</v>
      </c>
      <c r="ES52" s="2356">
        <v>3874</v>
      </c>
      <c r="ET52" s="2356">
        <v>2037</v>
      </c>
      <c r="EU52" s="2356" t="s">
        <v>22</v>
      </c>
      <c r="EV52" s="1388" t="s">
        <v>25</v>
      </c>
      <c r="EW52" s="632" t="s">
        <v>778</v>
      </c>
      <c r="EX52" s="1419" t="s">
        <v>777</v>
      </c>
      <c r="EY52" s="1051" t="s">
        <v>23</v>
      </c>
      <c r="EZ52" s="1463" t="s">
        <v>167</v>
      </c>
      <c r="FA52" s="82">
        <v>96834</v>
      </c>
      <c r="FB52" s="2356" t="s">
        <v>22</v>
      </c>
      <c r="FC52" s="2356"/>
      <c r="FD52" s="2356">
        <v>96834</v>
      </c>
      <c r="FE52" s="2356">
        <v>22048</v>
      </c>
      <c r="FF52" s="2356">
        <v>41898</v>
      </c>
      <c r="FG52" s="2356">
        <v>32888</v>
      </c>
      <c r="FH52" s="2356" t="s">
        <v>22</v>
      </c>
      <c r="FI52" s="2356">
        <v>29550</v>
      </c>
      <c r="FJ52" s="2356">
        <v>3338</v>
      </c>
      <c r="FK52" s="2356" t="s">
        <v>22</v>
      </c>
      <c r="FL52" s="208" t="s">
        <v>22</v>
      </c>
      <c r="FM52" s="1388" t="s">
        <v>25</v>
      </c>
      <c r="FN52" s="632" t="s">
        <v>778</v>
      </c>
      <c r="FO52" s="1419" t="s">
        <v>777</v>
      </c>
      <c r="FP52" s="1051" t="s">
        <v>23</v>
      </c>
      <c r="FQ52" s="1420" t="s">
        <v>167</v>
      </c>
      <c r="FR52" s="82" t="s">
        <v>21</v>
      </c>
      <c r="FS52" s="2356" t="s">
        <v>21</v>
      </c>
      <c r="FT52" s="2356"/>
      <c r="FU52" s="2356" t="s">
        <v>21</v>
      </c>
      <c r="FV52" s="2356" t="s">
        <v>21</v>
      </c>
      <c r="FW52" s="2356" t="s">
        <v>21</v>
      </c>
      <c r="FX52" s="2356" t="s">
        <v>21</v>
      </c>
      <c r="FY52" s="2356" t="s">
        <v>21</v>
      </c>
      <c r="FZ52" s="2356" t="s">
        <v>21</v>
      </c>
      <c r="GA52" s="2356" t="s">
        <v>21</v>
      </c>
      <c r="GB52" s="2356" t="s">
        <v>21</v>
      </c>
      <c r="GC52" s="2356" t="s">
        <v>21</v>
      </c>
      <c r="GD52" s="1388" t="s">
        <v>25</v>
      </c>
      <c r="GE52" s="632" t="s">
        <v>778</v>
      </c>
    </row>
    <row r="53" spans="1:187" ht="15" customHeight="1">
      <c r="A53" s="1421" t="s">
        <v>26</v>
      </c>
      <c r="B53" s="1054" t="s">
        <v>26</v>
      </c>
      <c r="C53" s="1399" t="s">
        <v>168</v>
      </c>
      <c r="D53" s="82">
        <v>13585879</v>
      </c>
      <c r="E53" s="2356" t="s">
        <v>22</v>
      </c>
      <c r="F53" s="2356"/>
      <c r="G53" s="2356">
        <v>15460639</v>
      </c>
      <c r="H53" s="2356">
        <v>715152</v>
      </c>
      <c r="I53" s="2356">
        <v>302585</v>
      </c>
      <c r="J53" s="2356">
        <v>14442903</v>
      </c>
      <c r="K53" s="2356">
        <v>12719974</v>
      </c>
      <c r="L53" s="2356">
        <v>1620993</v>
      </c>
      <c r="M53" s="2356">
        <v>101936</v>
      </c>
      <c r="N53" s="2356">
        <v>197236</v>
      </c>
      <c r="O53" s="2356">
        <v>963006</v>
      </c>
      <c r="P53" s="1388" t="s">
        <v>27</v>
      </c>
      <c r="Q53" s="632" t="s">
        <v>26</v>
      </c>
      <c r="R53" s="1421" t="s">
        <v>26</v>
      </c>
      <c r="S53" s="1054" t="s">
        <v>26</v>
      </c>
      <c r="T53" s="1399" t="s">
        <v>168</v>
      </c>
      <c r="U53" s="82">
        <v>59</v>
      </c>
      <c r="V53" s="2356" t="s">
        <v>22</v>
      </c>
      <c r="W53" s="2356"/>
      <c r="X53" s="2356">
        <v>58</v>
      </c>
      <c r="Y53" s="2356" t="s">
        <v>22</v>
      </c>
      <c r="Z53" s="2356" t="s">
        <v>22</v>
      </c>
      <c r="AA53" s="2356">
        <v>58</v>
      </c>
      <c r="AB53" s="2356" t="s">
        <v>22</v>
      </c>
      <c r="AC53" s="2356" t="s">
        <v>22</v>
      </c>
      <c r="AD53" s="2356">
        <v>58</v>
      </c>
      <c r="AE53" s="2356" t="s">
        <v>21</v>
      </c>
      <c r="AF53" s="2356">
        <v>4</v>
      </c>
      <c r="AG53" s="1388" t="s">
        <v>27</v>
      </c>
      <c r="AH53" s="632" t="s">
        <v>26</v>
      </c>
      <c r="AI53" s="1421" t="s">
        <v>26</v>
      </c>
      <c r="AJ53" s="1054" t="s">
        <v>26</v>
      </c>
      <c r="AK53" s="1399" t="s">
        <v>168</v>
      </c>
      <c r="AL53" s="82">
        <v>153567</v>
      </c>
      <c r="AM53" s="2356" t="s">
        <v>22</v>
      </c>
      <c r="AN53" s="2356"/>
      <c r="AO53" s="2356">
        <v>152806</v>
      </c>
      <c r="AP53" s="2356">
        <v>224</v>
      </c>
      <c r="AQ53" s="2356">
        <v>1</v>
      </c>
      <c r="AR53" s="2356">
        <v>152581</v>
      </c>
      <c r="AS53" s="2356">
        <v>142466</v>
      </c>
      <c r="AT53" s="2356">
        <v>8877</v>
      </c>
      <c r="AU53" s="2356">
        <v>1238</v>
      </c>
      <c r="AV53" s="2356" t="s">
        <v>21</v>
      </c>
      <c r="AW53" s="2356">
        <v>9021</v>
      </c>
      <c r="AX53" s="1388" t="s">
        <v>27</v>
      </c>
      <c r="AY53" s="632" t="s">
        <v>26</v>
      </c>
      <c r="AZ53" s="1421" t="s">
        <v>26</v>
      </c>
      <c r="BA53" s="1054" t="s">
        <v>26</v>
      </c>
      <c r="BB53" s="1399" t="s">
        <v>168</v>
      </c>
      <c r="BC53" s="82">
        <v>13069</v>
      </c>
      <c r="BD53" s="2356" t="s">
        <v>22</v>
      </c>
      <c r="BE53" s="2356"/>
      <c r="BF53" s="2356">
        <v>13577</v>
      </c>
      <c r="BG53" s="2356">
        <v>6742</v>
      </c>
      <c r="BH53" s="2356">
        <v>1806</v>
      </c>
      <c r="BI53" s="2356">
        <v>5029</v>
      </c>
      <c r="BJ53" s="2356" t="s">
        <v>21</v>
      </c>
      <c r="BK53" s="2356">
        <v>3242</v>
      </c>
      <c r="BL53" s="2356">
        <v>1787</v>
      </c>
      <c r="BM53" s="2356">
        <v>302</v>
      </c>
      <c r="BN53" s="2356">
        <v>7994</v>
      </c>
      <c r="BO53" s="1388" t="s">
        <v>27</v>
      </c>
      <c r="BP53" s="632" t="s">
        <v>26</v>
      </c>
      <c r="BQ53" s="1421" t="s">
        <v>26</v>
      </c>
      <c r="BR53" s="1054" t="s">
        <v>26</v>
      </c>
      <c r="BS53" s="1399" t="s">
        <v>168</v>
      </c>
      <c r="BT53" s="82">
        <v>1244606</v>
      </c>
      <c r="BU53" s="2356" t="s">
        <v>22</v>
      </c>
      <c r="BV53" s="2356"/>
      <c r="BW53" s="2356">
        <v>1138748</v>
      </c>
      <c r="BX53" s="2356">
        <v>12060</v>
      </c>
      <c r="BY53" s="2356">
        <v>4090</v>
      </c>
      <c r="BZ53" s="2356">
        <v>1122598</v>
      </c>
      <c r="CA53" s="2356">
        <v>1023338</v>
      </c>
      <c r="CB53" s="2356">
        <v>58215</v>
      </c>
      <c r="CC53" s="2356">
        <v>41045</v>
      </c>
      <c r="CD53" s="2356">
        <v>105370</v>
      </c>
      <c r="CE53" s="2356">
        <v>44224</v>
      </c>
      <c r="CF53" s="1388" t="s">
        <v>27</v>
      </c>
      <c r="CG53" s="632" t="s">
        <v>26</v>
      </c>
      <c r="CH53" s="591" t="s">
        <v>26</v>
      </c>
      <c r="CI53" s="592" t="s">
        <v>26</v>
      </c>
      <c r="CJ53" s="571" t="s">
        <v>168</v>
      </c>
      <c r="CK53" s="606" t="s">
        <v>21</v>
      </c>
      <c r="CL53" s="549" t="s">
        <v>22</v>
      </c>
      <c r="CM53" s="549"/>
      <c r="CN53" s="549" t="s">
        <v>21</v>
      </c>
      <c r="CO53" s="549" t="s">
        <v>21</v>
      </c>
      <c r="CP53" s="549" t="s">
        <v>21</v>
      </c>
      <c r="CQ53" s="549" t="s">
        <v>21</v>
      </c>
      <c r="CR53" s="549" t="s">
        <v>21</v>
      </c>
      <c r="CS53" s="549" t="s">
        <v>21</v>
      </c>
      <c r="CT53" s="549" t="s">
        <v>21</v>
      </c>
      <c r="CU53" s="549" t="s">
        <v>21</v>
      </c>
      <c r="CV53" s="549">
        <v>5334</v>
      </c>
      <c r="CW53" s="554" t="s">
        <v>27</v>
      </c>
      <c r="CX53" s="555" t="s">
        <v>26</v>
      </c>
      <c r="CY53" s="1421" t="s">
        <v>26</v>
      </c>
      <c r="CZ53" s="1054" t="s">
        <v>26</v>
      </c>
      <c r="DA53" s="1399" t="s">
        <v>168</v>
      </c>
      <c r="DB53" s="82">
        <v>4606901</v>
      </c>
      <c r="DC53" s="2356" t="s">
        <v>22</v>
      </c>
      <c r="DD53" s="2356"/>
      <c r="DE53" s="2356">
        <v>4308171</v>
      </c>
      <c r="DF53" s="2356">
        <v>1376385</v>
      </c>
      <c r="DG53" s="2356" t="s">
        <v>21</v>
      </c>
      <c r="DH53" s="2356">
        <v>2931786</v>
      </c>
      <c r="DI53" s="2356">
        <v>2774244</v>
      </c>
      <c r="DJ53" s="2356">
        <v>155890</v>
      </c>
      <c r="DK53" s="2356">
        <v>1652</v>
      </c>
      <c r="DL53" s="2356">
        <v>57344</v>
      </c>
      <c r="DM53" s="2356">
        <v>2295281</v>
      </c>
      <c r="DN53" s="1388" t="s">
        <v>27</v>
      </c>
      <c r="DO53" s="632" t="s">
        <v>26</v>
      </c>
      <c r="DP53" s="1421" t="s">
        <v>26</v>
      </c>
      <c r="DQ53" s="1054" t="s">
        <v>26</v>
      </c>
      <c r="DR53" s="1399" t="s">
        <v>168</v>
      </c>
      <c r="DS53" s="82">
        <v>22539</v>
      </c>
      <c r="DT53" s="2356">
        <v>762981</v>
      </c>
      <c r="DU53" s="2356"/>
      <c r="DV53" s="2356">
        <v>332730</v>
      </c>
      <c r="DW53" s="2356">
        <v>12466</v>
      </c>
      <c r="DX53" s="2356" t="s">
        <v>21</v>
      </c>
      <c r="DY53" s="2356">
        <v>320264</v>
      </c>
      <c r="DZ53" s="2356">
        <v>718</v>
      </c>
      <c r="EA53" s="2356">
        <v>317760</v>
      </c>
      <c r="EB53" s="2356">
        <v>1786</v>
      </c>
      <c r="EC53" s="2356">
        <v>452783</v>
      </c>
      <c r="ED53" s="2356" t="s">
        <v>22</v>
      </c>
      <c r="EE53" s="1388" t="s">
        <v>27</v>
      </c>
      <c r="EF53" s="632" t="s">
        <v>26</v>
      </c>
      <c r="EG53" s="1421" t="s">
        <v>26</v>
      </c>
      <c r="EH53" s="1054" t="s">
        <v>26</v>
      </c>
      <c r="EI53" s="1399" t="s">
        <v>168</v>
      </c>
      <c r="EJ53" s="82">
        <v>89624</v>
      </c>
      <c r="EK53" s="2356">
        <v>35674</v>
      </c>
      <c r="EL53" s="2356"/>
      <c r="EM53" s="2356">
        <v>122865</v>
      </c>
      <c r="EN53" s="2356">
        <v>49253</v>
      </c>
      <c r="EO53" s="2356">
        <v>26272</v>
      </c>
      <c r="EP53" s="2356">
        <v>47340</v>
      </c>
      <c r="EQ53" s="2356">
        <v>23057</v>
      </c>
      <c r="ER53" s="2356">
        <v>20735</v>
      </c>
      <c r="ES53" s="2356">
        <v>3548</v>
      </c>
      <c r="ET53" s="2356">
        <v>2523</v>
      </c>
      <c r="EU53" s="2356" t="s">
        <v>22</v>
      </c>
      <c r="EV53" s="1388" t="s">
        <v>27</v>
      </c>
      <c r="EW53" s="632" t="s">
        <v>26</v>
      </c>
      <c r="EX53" s="1421" t="s">
        <v>26</v>
      </c>
      <c r="EY53" s="1054" t="s">
        <v>26</v>
      </c>
      <c r="EZ53" s="1399" t="s">
        <v>168</v>
      </c>
      <c r="FA53" s="82">
        <v>110857</v>
      </c>
      <c r="FB53" s="2356" t="s">
        <v>22</v>
      </c>
      <c r="FC53" s="2356"/>
      <c r="FD53" s="2356">
        <v>110860</v>
      </c>
      <c r="FE53" s="2356">
        <v>23538</v>
      </c>
      <c r="FF53" s="2356">
        <v>44310</v>
      </c>
      <c r="FG53" s="2356">
        <v>43012</v>
      </c>
      <c r="FH53" s="2356" t="s">
        <v>22</v>
      </c>
      <c r="FI53" s="2356">
        <v>33436</v>
      </c>
      <c r="FJ53" s="2356">
        <v>9578</v>
      </c>
      <c r="FK53" s="2356" t="s">
        <v>22</v>
      </c>
      <c r="FL53" s="208" t="s">
        <v>22</v>
      </c>
      <c r="FM53" s="1388" t="s">
        <v>27</v>
      </c>
      <c r="FN53" s="632" t="s">
        <v>26</v>
      </c>
      <c r="FO53" s="1421" t="s">
        <v>26</v>
      </c>
      <c r="FP53" s="1054" t="s">
        <v>26</v>
      </c>
      <c r="FQ53" s="1420" t="s">
        <v>168</v>
      </c>
      <c r="FR53" s="82" t="s">
        <v>21</v>
      </c>
      <c r="FS53" s="2356" t="s">
        <v>21</v>
      </c>
      <c r="FT53" s="2356"/>
      <c r="FU53" s="2356" t="s">
        <v>21</v>
      </c>
      <c r="FV53" s="2356" t="s">
        <v>21</v>
      </c>
      <c r="FW53" s="2356" t="s">
        <v>21</v>
      </c>
      <c r="FX53" s="2356" t="s">
        <v>21</v>
      </c>
      <c r="FY53" s="2356" t="s">
        <v>21</v>
      </c>
      <c r="FZ53" s="2356" t="s">
        <v>21</v>
      </c>
      <c r="GA53" s="2356" t="s">
        <v>21</v>
      </c>
      <c r="GB53" s="2356" t="s">
        <v>21</v>
      </c>
      <c r="GC53" s="2356" t="s">
        <v>21</v>
      </c>
      <c r="GD53" s="1388" t="s">
        <v>27</v>
      </c>
      <c r="GE53" s="632" t="s">
        <v>26</v>
      </c>
    </row>
    <row r="54" spans="1:187" ht="15" customHeight="1">
      <c r="A54" s="1421" t="s">
        <v>26</v>
      </c>
      <c r="B54" s="1054" t="s">
        <v>26</v>
      </c>
      <c r="C54" s="1399" t="s">
        <v>169</v>
      </c>
      <c r="D54" s="82">
        <v>14527577</v>
      </c>
      <c r="E54" s="2356" t="s">
        <v>22</v>
      </c>
      <c r="F54" s="2356"/>
      <c r="G54" s="2356">
        <v>16606112</v>
      </c>
      <c r="H54" s="2356">
        <v>740662</v>
      </c>
      <c r="I54" s="2356">
        <v>360883</v>
      </c>
      <c r="J54" s="2356">
        <v>15504567</v>
      </c>
      <c r="K54" s="2356">
        <v>13808114</v>
      </c>
      <c r="L54" s="2356">
        <v>1577656</v>
      </c>
      <c r="M54" s="2356">
        <v>118797</v>
      </c>
      <c r="N54" s="2356">
        <v>208353</v>
      </c>
      <c r="O54" s="2356">
        <v>889392</v>
      </c>
      <c r="P54" s="1388" t="s">
        <v>28</v>
      </c>
      <c r="Q54" s="632" t="s">
        <v>26</v>
      </c>
      <c r="R54" s="1421" t="s">
        <v>26</v>
      </c>
      <c r="S54" s="1054" t="s">
        <v>26</v>
      </c>
      <c r="T54" s="1399" t="s">
        <v>169</v>
      </c>
      <c r="U54" s="82">
        <v>66</v>
      </c>
      <c r="V54" s="2356" t="s">
        <v>22</v>
      </c>
      <c r="W54" s="2356"/>
      <c r="X54" s="2356">
        <v>66</v>
      </c>
      <c r="Y54" s="2356" t="s">
        <v>22</v>
      </c>
      <c r="Z54" s="2356" t="s">
        <v>22</v>
      </c>
      <c r="AA54" s="2356">
        <v>66</v>
      </c>
      <c r="AB54" s="2356" t="s">
        <v>22</v>
      </c>
      <c r="AC54" s="2356" t="s">
        <v>22</v>
      </c>
      <c r="AD54" s="2356">
        <v>66</v>
      </c>
      <c r="AE54" s="2356" t="s">
        <v>21</v>
      </c>
      <c r="AF54" s="2356">
        <v>4</v>
      </c>
      <c r="AG54" s="1388" t="s">
        <v>28</v>
      </c>
      <c r="AH54" s="632" t="s">
        <v>26</v>
      </c>
      <c r="AI54" s="1421" t="s">
        <v>26</v>
      </c>
      <c r="AJ54" s="1054" t="s">
        <v>26</v>
      </c>
      <c r="AK54" s="1399" t="s">
        <v>169</v>
      </c>
      <c r="AL54" s="82">
        <v>239248</v>
      </c>
      <c r="AM54" s="2356" t="s">
        <v>22</v>
      </c>
      <c r="AN54" s="2356"/>
      <c r="AO54" s="2356">
        <v>239325</v>
      </c>
      <c r="AP54" s="2356">
        <v>437</v>
      </c>
      <c r="AQ54" s="2356" t="s">
        <v>21</v>
      </c>
      <c r="AR54" s="2356">
        <v>238888</v>
      </c>
      <c r="AS54" s="2356">
        <v>229240</v>
      </c>
      <c r="AT54" s="2356">
        <v>8599</v>
      </c>
      <c r="AU54" s="2356">
        <v>1049</v>
      </c>
      <c r="AV54" s="2356" t="s">
        <v>21</v>
      </c>
      <c r="AW54" s="2356">
        <v>8945</v>
      </c>
      <c r="AX54" s="1388" t="s">
        <v>28</v>
      </c>
      <c r="AY54" s="632" t="s">
        <v>26</v>
      </c>
      <c r="AZ54" s="1421" t="s">
        <v>26</v>
      </c>
      <c r="BA54" s="1054" t="s">
        <v>26</v>
      </c>
      <c r="BB54" s="1399" t="s">
        <v>169</v>
      </c>
      <c r="BC54" s="82">
        <v>14441</v>
      </c>
      <c r="BD54" s="2356" t="s">
        <v>22</v>
      </c>
      <c r="BE54" s="2356"/>
      <c r="BF54" s="2356">
        <v>14908</v>
      </c>
      <c r="BG54" s="2356">
        <v>7908</v>
      </c>
      <c r="BH54" s="2356">
        <v>1715</v>
      </c>
      <c r="BI54" s="2356">
        <v>5285</v>
      </c>
      <c r="BJ54" s="2356" t="s">
        <v>21</v>
      </c>
      <c r="BK54" s="2356">
        <v>3362</v>
      </c>
      <c r="BL54" s="2356">
        <v>1923</v>
      </c>
      <c r="BM54" s="2356">
        <v>186</v>
      </c>
      <c r="BN54" s="2356">
        <v>7319</v>
      </c>
      <c r="BO54" s="1388" t="s">
        <v>28</v>
      </c>
      <c r="BP54" s="632" t="s">
        <v>26</v>
      </c>
      <c r="BQ54" s="1421" t="s">
        <v>26</v>
      </c>
      <c r="BR54" s="1054" t="s">
        <v>26</v>
      </c>
      <c r="BS54" s="1399" t="s">
        <v>169</v>
      </c>
      <c r="BT54" s="82">
        <v>1527224</v>
      </c>
      <c r="BU54" s="2356" t="s">
        <v>22</v>
      </c>
      <c r="BV54" s="2356"/>
      <c r="BW54" s="2356">
        <v>1372707</v>
      </c>
      <c r="BX54" s="2356">
        <v>8331</v>
      </c>
      <c r="BY54" s="2356">
        <v>3583</v>
      </c>
      <c r="BZ54" s="2356">
        <v>1360793</v>
      </c>
      <c r="CA54" s="2356">
        <v>1261680</v>
      </c>
      <c r="CB54" s="2356">
        <v>49484</v>
      </c>
      <c r="CC54" s="2356">
        <v>49629</v>
      </c>
      <c r="CD54" s="2356">
        <v>135142</v>
      </c>
      <c r="CE54" s="2356">
        <v>63564</v>
      </c>
      <c r="CF54" s="1388" t="s">
        <v>28</v>
      </c>
      <c r="CG54" s="632" t="s">
        <v>26</v>
      </c>
      <c r="CH54" s="591" t="s">
        <v>26</v>
      </c>
      <c r="CI54" s="592" t="s">
        <v>26</v>
      </c>
      <c r="CJ54" s="571" t="s">
        <v>169</v>
      </c>
      <c r="CK54" s="606" t="s">
        <v>21</v>
      </c>
      <c r="CL54" s="549" t="s">
        <v>22</v>
      </c>
      <c r="CM54" s="549"/>
      <c r="CN54" s="549" t="s">
        <v>21</v>
      </c>
      <c r="CO54" s="549" t="s">
        <v>21</v>
      </c>
      <c r="CP54" s="549" t="s">
        <v>21</v>
      </c>
      <c r="CQ54" s="549" t="s">
        <v>21</v>
      </c>
      <c r="CR54" s="549" t="s">
        <v>21</v>
      </c>
      <c r="CS54" s="549" t="s">
        <v>21</v>
      </c>
      <c r="CT54" s="549" t="s">
        <v>21</v>
      </c>
      <c r="CU54" s="549" t="s">
        <v>21</v>
      </c>
      <c r="CV54" s="549">
        <v>5334</v>
      </c>
      <c r="CW54" s="554" t="s">
        <v>28</v>
      </c>
      <c r="CX54" s="555" t="s">
        <v>26</v>
      </c>
      <c r="CY54" s="1421" t="s">
        <v>26</v>
      </c>
      <c r="CZ54" s="1054" t="s">
        <v>26</v>
      </c>
      <c r="DA54" s="1399" t="s">
        <v>169</v>
      </c>
      <c r="DB54" s="82">
        <v>4443791</v>
      </c>
      <c r="DC54" s="2356" t="s">
        <v>22</v>
      </c>
      <c r="DD54" s="2356"/>
      <c r="DE54" s="2356">
        <v>4532835</v>
      </c>
      <c r="DF54" s="2356">
        <v>1541033</v>
      </c>
      <c r="DG54" s="2356" t="s">
        <v>21</v>
      </c>
      <c r="DH54" s="2356">
        <v>2991802</v>
      </c>
      <c r="DI54" s="2356">
        <v>2814554</v>
      </c>
      <c r="DJ54" s="2356">
        <v>174896</v>
      </c>
      <c r="DK54" s="2356">
        <v>2352</v>
      </c>
      <c r="DL54" s="2356">
        <v>56955</v>
      </c>
      <c r="DM54" s="2356">
        <v>2159036</v>
      </c>
      <c r="DN54" s="1388" t="s">
        <v>28</v>
      </c>
      <c r="DO54" s="632" t="s">
        <v>26</v>
      </c>
      <c r="DP54" s="1421" t="s">
        <v>26</v>
      </c>
      <c r="DQ54" s="1054" t="s">
        <v>26</v>
      </c>
      <c r="DR54" s="1399" t="s">
        <v>169</v>
      </c>
      <c r="DS54" s="82">
        <v>21417</v>
      </c>
      <c r="DT54" s="2356">
        <v>771394</v>
      </c>
      <c r="DU54" s="2356"/>
      <c r="DV54" s="2356">
        <v>328490</v>
      </c>
      <c r="DW54" s="2356">
        <v>10971</v>
      </c>
      <c r="DX54" s="2356" t="s">
        <v>21</v>
      </c>
      <c r="DY54" s="2356">
        <v>317519</v>
      </c>
      <c r="DZ54" s="2356">
        <v>693</v>
      </c>
      <c r="EA54" s="2356">
        <v>314302</v>
      </c>
      <c r="EB54" s="2356">
        <v>2524</v>
      </c>
      <c r="EC54" s="2356">
        <v>464320</v>
      </c>
      <c r="ED54" s="2356" t="s">
        <v>22</v>
      </c>
      <c r="EE54" s="1388" t="s">
        <v>28</v>
      </c>
      <c r="EF54" s="632" t="s">
        <v>26</v>
      </c>
      <c r="EG54" s="1421" t="s">
        <v>26</v>
      </c>
      <c r="EH54" s="1054" t="s">
        <v>26</v>
      </c>
      <c r="EI54" s="1399" t="s">
        <v>169</v>
      </c>
      <c r="EJ54" s="82">
        <v>88446</v>
      </c>
      <c r="EK54" s="2356">
        <v>25484</v>
      </c>
      <c r="EL54" s="2356"/>
      <c r="EM54" s="2356">
        <v>111825</v>
      </c>
      <c r="EN54" s="2356">
        <v>45500</v>
      </c>
      <c r="EO54" s="2356">
        <v>25944</v>
      </c>
      <c r="EP54" s="2356">
        <v>40381</v>
      </c>
      <c r="EQ54" s="2356">
        <v>17917</v>
      </c>
      <c r="ER54" s="2356">
        <v>18145</v>
      </c>
      <c r="ES54" s="2356">
        <v>4319</v>
      </c>
      <c r="ET54" s="2356">
        <v>2457</v>
      </c>
      <c r="EU54" s="2356" t="s">
        <v>22</v>
      </c>
      <c r="EV54" s="1388" t="s">
        <v>28</v>
      </c>
      <c r="EW54" s="632" t="s">
        <v>26</v>
      </c>
      <c r="EX54" s="1421" t="s">
        <v>26</v>
      </c>
      <c r="EY54" s="1054" t="s">
        <v>26</v>
      </c>
      <c r="EZ54" s="1399" t="s">
        <v>169</v>
      </c>
      <c r="FA54" s="82">
        <v>108159</v>
      </c>
      <c r="FB54" s="2356" t="s">
        <v>22</v>
      </c>
      <c r="FC54" s="2356"/>
      <c r="FD54" s="2356">
        <v>108159</v>
      </c>
      <c r="FE54" s="2356">
        <v>19357</v>
      </c>
      <c r="FF54" s="2356">
        <v>44324</v>
      </c>
      <c r="FG54" s="2356">
        <v>44478</v>
      </c>
      <c r="FH54" s="2356" t="s">
        <v>22</v>
      </c>
      <c r="FI54" s="2356">
        <v>32190</v>
      </c>
      <c r="FJ54" s="2356">
        <v>12287</v>
      </c>
      <c r="FK54" s="2356" t="s">
        <v>22</v>
      </c>
      <c r="FL54" s="208" t="s">
        <v>22</v>
      </c>
      <c r="FM54" s="1388" t="s">
        <v>28</v>
      </c>
      <c r="FN54" s="632" t="s">
        <v>26</v>
      </c>
      <c r="FO54" s="1421" t="s">
        <v>26</v>
      </c>
      <c r="FP54" s="1054" t="s">
        <v>26</v>
      </c>
      <c r="FQ54" s="1420" t="s">
        <v>169</v>
      </c>
      <c r="FR54" s="82" t="s">
        <v>21</v>
      </c>
      <c r="FS54" s="2356" t="s">
        <v>21</v>
      </c>
      <c r="FT54" s="2356"/>
      <c r="FU54" s="2356" t="s">
        <v>21</v>
      </c>
      <c r="FV54" s="2356" t="s">
        <v>21</v>
      </c>
      <c r="FW54" s="2356" t="s">
        <v>21</v>
      </c>
      <c r="FX54" s="2356" t="s">
        <v>21</v>
      </c>
      <c r="FY54" s="2356" t="s">
        <v>21</v>
      </c>
      <c r="FZ54" s="2356" t="s">
        <v>21</v>
      </c>
      <c r="GA54" s="2356" t="s">
        <v>21</v>
      </c>
      <c r="GB54" s="2356" t="s">
        <v>21</v>
      </c>
      <c r="GC54" s="2356" t="s">
        <v>21</v>
      </c>
      <c r="GD54" s="1388" t="s">
        <v>28</v>
      </c>
      <c r="GE54" s="632" t="s">
        <v>26</v>
      </c>
    </row>
    <row r="55" spans="1:187" ht="15" customHeight="1">
      <c r="A55" s="1421" t="s">
        <v>26</v>
      </c>
      <c r="B55" s="1054" t="s">
        <v>26</v>
      </c>
      <c r="C55" s="1399" t="s">
        <v>170</v>
      </c>
      <c r="D55" s="82">
        <v>14589889</v>
      </c>
      <c r="E55" s="2356" t="s">
        <v>22</v>
      </c>
      <c r="F55" s="2356"/>
      <c r="G55" s="2356">
        <v>16588605</v>
      </c>
      <c r="H55" s="2356">
        <v>769972</v>
      </c>
      <c r="I55" s="2356">
        <v>370459</v>
      </c>
      <c r="J55" s="2356">
        <v>15448174</v>
      </c>
      <c r="K55" s="2356">
        <v>13754419</v>
      </c>
      <c r="L55" s="2356">
        <v>1569707</v>
      </c>
      <c r="M55" s="2356">
        <v>124048</v>
      </c>
      <c r="N55" s="2356">
        <v>188610</v>
      </c>
      <c r="O55" s="2356">
        <v>927746</v>
      </c>
      <c r="P55" s="1388" t="s">
        <v>29</v>
      </c>
      <c r="Q55" s="632" t="s">
        <v>26</v>
      </c>
      <c r="R55" s="1421" t="s">
        <v>26</v>
      </c>
      <c r="S55" s="1054" t="s">
        <v>26</v>
      </c>
      <c r="T55" s="1399" t="s">
        <v>170</v>
      </c>
      <c r="U55" s="82">
        <v>69</v>
      </c>
      <c r="V55" s="2356" t="s">
        <v>22</v>
      </c>
      <c r="W55" s="2356"/>
      <c r="X55" s="2356">
        <v>69</v>
      </c>
      <c r="Y55" s="2356" t="s">
        <v>22</v>
      </c>
      <c r="Z55" s="2356" t="s">
        <v>22</v>
      </c>
      <c r="AA55" s="2356">
        <v>69</v>
      </c>
      <c r="AB55" s="2356" t="s">
        <v>22</v>
      </c>
      <c r="AC55" s="2356" t="s">
        <v>22</v>
      </c>
      <c r="AD55" s="2356">
        <v>69</v>
      </c>
      <c r="AE55" s="2356" t="s">
        <v>21</v>
      </c>
      <c r="AF55" s="2356">
        <v>4</v>
      </c>
      <c r="AG55" s="1388" t="s">
        <v>29</v>
      </c>
      <c r="AH55" s="632" t="s">
        <v>26</v>
      </c>
      <c r="AI55" s="1421" t="s">
        <v>26</v>
      </c>
      <c r="AJ55" s="1054" t="s">
        <v>26</v>
      </c>
      <c r="AK55" s="1399" t="s">
        <v>170</v>
      </c>
      <c r="AL55" s="82">
        <v>260778</v>
      </c>
      <c r="AM55" s="2356" t="s">
        <v>22</v>
      </c>
      <c r="AN55" s="2356"/>
      <c r="AO55" s="2356">
        <v>263235</v>
      </c>
      <c r="AP55" s="2356">
        <v>193</v>
      </c>
      <c r="AQ55" s="2356" t="s">
        <v>21</v>
      </c>
      <c r="AR55" s="2356">
        <v>263042</v>
      </c>
      <c r="AS55" s="2356">
        <v>255195</v>
      </c>
      <c r="AT55" s="2356">
        <v>6650</v>
      </c>
      <c r="AU55" s="2356">
        <v>1197</v>
      </c>
      <c r="AV55" s="2356" t="s">
        <v>21</v>
      </c>
      <c r="AW55" s="2356">
        <v>6491</v>
      </c>
      <c r="AX55" s="1388" t="s">
        <v>29</v>
      </c>
      <c r="AY55" s="632" t="s">
        <v>26</v>
      </c>
      <c r="AZ55" s="1421" t="s">
        <v>26</v>
      </c>
      <c r="BA55" s="1054" t="s">
        <v>26</v>
      </c>
      <c r="BB55" s="1399" t="s">
        <v>170</v>
      </c>
      <c r="BC55" s="82">
        <v>15281</v>
      </c>
      <c r="BD55" s="2356" t="s">
        <v>22</v>
      </c>
      <c r="BE55" s="2356"/>
      <c r="BF55" s="2356">
        <v>15141</v>
      </c>
      <c r="BG55" s="2356">
        <v>7078</v>
      </c>
      <c r="BH55" s="2356">
        <v>2356</v>
      </c>
      <c r="BI55" s="2356">
        <v>5707</v>
      </c>
      <c r="BJ55" s="2356" t="s">
        <v>21</v>
      </c>
      <c r="BK55" s="2356">
        <v>3443</v>
      </c>
      <c r="BL55" s="2356">
        <v>2264</v>
      </c>
      <c r="BM55" s="2356">
        <v>255</v>
      </c>
      <c r="BN55" s="2356">
        <v>7178</v>
      </c>
      <c r="BO55" s="1388" t="s">
        <v>29</v>
      </c>
      <c r="BP55" s="632" t="s">
        <v>26</v>
      </c>
      <c r="BQ55" s="1421" t="s">
        <v>26</v>
      </c>
      <c r="BR55" s="1054" t="s">
        <v>26</v>
      </c>
      <c r="BS55" s="1399" t="s">
        <v>170</v>
      </c>
      <c r="BT55" s="82">
        <v>1283367</v>
      </c>
      <c r="BU55" s="2356" t="s">
        <v>22</v>
      </c>
      <c r="BV55" s="2356"/>
      <c r="BW55" s="2356">
        <v>1178066</v>
      </c>
      <c r="BX55" s="2356">
        <v>8803</v>
      </c>
      <c r="BY55" s="2356">
        <v>3410</v>
      </c>
      <c r="BZ55" s="2356">
        <v>1165853</v>
      </c>
      <c r="CA55" s="2356">
        <v>1056777</v>
      </c>
      <c r="CB55" s="2356">
        <v>59342</v>
      </c>
      <c r="CC55" s="2356">
        <v>49734</v>
      </c>
      <c r="CD55" s="2356">
        <v>109665</v>
      </c>
      <c r="CE55" s="2356">
        <v>59162</v>
      </c>
      <c r="CF55" s="1388" t="s">
        <v>29</v>
      </c>
      <c r="CG55" s="632" t="s">
        <v>26</v>
      </c>
      <c r="CH55" s="591" t="s">
        <v>26</v>
      </c>
      <c r="CI55" s="592" t="s">
        <v>26</v>
      </c>
      <c r="CJ55" s="571" t="s">
        <v>170</v>
      </c>
      <c r="CK55" s="606" t="s">
        <v>21</v>
      </c>
      <c r="CL55" s="549" t="s">
        <v>22</v>
      </c>
      <c r="CM55" s="549"/>
      <c r="CN55" s="549" t="s">
        <v>21</v>
      </c>
      <c r="CO55" s="549" t="s">
        <v>21</v>
      </c>
      <c r="CP55" s="549" t="s">
        <v>21</v>
      </c>
      <c r="CQ55" s="549" t="s">
        <v>21</v>
      </c>
      <c r="CR55" s="549" t="s">
        <v>21</v>
      </c>
      <c r="CS55" s="549" t="s">
        <v>21</v>
      </c>
      <c r="CT55" s="549" t="s">
        <v>21</v>
      </c>
      <c r="CU55" s="549">
        <v>1995</v>
      </c>
      <c r="CV55" s="549">
        <v>3340</v>
      </c>
      <c r="CW55" s="554" t="s">
        <v>29</v>
      </c>
      <c r="CX55" s="555" t="s">
        <v>26</v>
      </c>
      <c r="CY55" s="1421" t="s">
        <v>26</v>
      </c>
      <c r="CZ55" s="1054" t="s">
        <v>26</v>
      </c>
      <c r="DA55" s="1399" t="s">
        <v>170</v>
      </c>
      <c r="DB55" s="82">
        <v>4258123</v>
      </c>
      <c r="DC55" s="2356" t="s">
        <v>22</v>
      </c>
      <c r="DD55" s="2356"/>
      <c r="DE55" s="2356">
        <v>4446438</v>
      </c>
      <c r="DF55" s="2356">
        <v>1512440</v>
      </c>
      <c r="DG55" s="2356" t="s">
        <v>21</v>
      </c>
      <c r="DH55" s="2356">
        <v>2933998</v>
      </c>
      <c r="DI55" s="2356">
        <v>2766961</v>
      </c>
      <c r="DJ55" s="2356">
        <v>167037</v>
      </c>
      <c r="DK55" s="2356" t="s">
        <v>21</v>
      </c>
      <c r="DL55" s="2356">
        <v>45409</v>
      </c>
      <c r="DM55" s="2356">
        <v>1925307</v>
      </c>
      <c r="DN55" s="1388" t="s">
        <v>29</v>
      </c>
      <c r="DO55" s="632" t="s">
        <v>26</v>
      </c>
      <c r="DP55" s="1421" t="s">
        <v>26</v>
      </c>
      <c r="DQ55" s="1054" t="s">
        <v>26</v>
      </c>
      <c r="DR55" s="1399" t="s">
        <v>170</v>
      </c>
      <c r="DS55" s="82">
        <v>18269</v>
      </c>
      <c r="DT55" s="2356">
        <v>765442</v>
      </c>
      <c r="DU55" s="2356"/>
      <c r="DV55" s="2356">
        <v>334586</v>
      </c>
      <c r="DW55" s="2356">
        <v>10824</v>
      </c>
      <c r="DX55" s="2356" t="s">
        <v>21</v>
      </c>
      <c r="DY55" s="2356">
        <v>323762</v>
      </c>
      <c r="DZ55" s="2356">
        <v>727</v>
      </c>
      <c r="EA55" s="2356">
        <v>321124</v>
      </c>
      <c r="EB55" s="2356">
        <v>1911</v>
      </c>
      <c r="EC55" s="2356">
        <v>449136</v>
      </c>
      <c r="ED55" s="2356" t="s">
        <v>22</v>
      </c>
      <c r="EE55" s="1388" t="s">
        <v>29</v>
      </c>
      <c r="EF55" s="632" t="s">
        <v>26</v>
      </c>
      <c r="EG55" s="1421" t="s">
        <v>26</v>
      </c>
      <c r="EH55" s="1054" t="s">
        <v>26</v>
      </c>
      <c r="EI55" s="1399" t="s">
        <v>170</v>
      </c>
      <c r="EJ55" s="82">
        <v>86802</v>
      </c>
      <c r="EK55" s="2356">
        <v>26141</v>
      </c>
      <c r="EL55" s="2356"/>
      <c r="EM55" s="2356">
        <v>108752</v>
      </c>
      <c r="EN55" s="2356">
        <v>49159</v>
      </c>
      <c r="EO55" s="2356">
        <v>23990</v>
      </c>
      <c r="EP55" s="2356">
        <v>35603</v>
      </c>
      <c r="EQ55" s="2356">
        <v>12939</v>
      </c>
      <c r="ER55" s="2356">
        <v>19550</v>
      </c>
      <c r="ES55" s="2356">
        <v>3114</v>
      </c>
      <c r="ET55" s="2356">
        <v>4566</v>
      </c>
      <c r="EU55" s="2356" t="s">
        <v>22</v>
      </c>
      <c r="EV55" s="1388" t="s">
        <v>29</v>
      </c>
      <c r="EW55" s="632" t="s">
        <v>26</v>
      </c>
      <c r="EX55" s="1421" t="s">
        <v>26</v>
      </c>
      <c r="EY55" s="1054" t="s">
        <v>26</v>
      </c>
      <c r="EZ55" s="1399" t="s">
        <v>170</v>
      </c>
      <c r="FA55" s="82">
        <v>101808</v>
      </c>
      <c r="FB55" s="2356" t="s">
        <v>22</v>
      </c>
      <c r="FC55" s="2356"/>
      <c r="FD55" s="2356">
        <v>101808</v>
      </c>
      <c r="FE55" s="2356">
        <v>21567</v>
      </c>
      <c r="FF55" s="2356">
        <v>36511</v>
      </c>
      <c r="FG55" s="2356">
        <v>43730</v>
      </c>
      <c r="FH55" s="2356" t="s">
        <v>22</v>
      </c>
      <c r="FI55" s="2356">
        <v>33683</v>
      </c>
      <c r="FJ55" s="2356">
        <v>10048</v>
      </c>
      <c r="FK55" s="2356" t="s">
        <v>22</v>
      </c>
      <c r="FL55" s="208" t="s">
        <v>22</v>
      </c>
      <c r="FM55" s="1388" t="s">
        <v>29</v>
      </c>
      <c r="FN55" s="632" t="s">
        <v>26</v>
      </c>
      <c r="FO55" s="1421" t="s">
        <v>26</v>
      </c>
      <c r="FP55" s="1054" t="s">
        <v>26</v>
      </c>
      <c r="FQ55" s="1420" t="s">
        <v>170</v>
      </c>
      <c r="FR55" s="82" t="s">
        <v>21</v>
      </c>
      <c r="FS55" s="2356" t="s">
        <v>21</v>
      </c>
      <c r="FT55" s="2356"/>
      <c r="FU55" s="2356" t="s">
        <v>21</v>
      </c>
      <c r="FV55" s="2356" t="s">
        <v>21</v>
      </c>
      <c r="FW55" s="2356" t="s">
        <v>21</v>
      </c>
      <c r="FX55" s="2356" t="s">
        <v>21</v>
      </c>
      <c r="FY55" s="2356" t="s">
        <v>21</v>
      </c>
      <c r="FZ55" s="2356" t="s">
        <v>21</v>
      </c>
      <c r="GA55" s="2356" t="s">
        <v>21</v>
      </c>
      <c r="GB55" s="2356" t="s">
        <v>21</v>
      </c>
      <c r="GC55" s="2356" t="s">
        <v>21</v>
      </c>
      <c r="GD55" s="1388" t="s">
        <v>29</v>
      </c>
      <c r="GE55" s="632" t="s">
        <v>26</v>
      </c>
    </row>
    <row r="56" spans="1:187" ht="7.5" customHeight="1">
      <c r="A56" s="1008"/>
      <c r="B56" s="1057"/>
      <c r="C56" s="1400"/>
      <c r="D56" s="82"/>
      <c r="E56" s="2356"/>
      <c r="F56" s="2356"/>
      <c r="G56" s="2356"/>
      <c r="H56" s="2356"/>
      <c r="I56" s="2356"/>
      <c r="J56" s="2356"/>
      <c r="K56" s="2356"/>
      <c r="L56" s="2356"/>
      <c r="M56" s="2356"/>
      <c r="N56" s="2356"/>
      <c r="O56" s="2356"/>
      <c r="P56" s="1461"/>
      <c r="Q56" s="996"/>
      <c r="R56" s="1008"/>
      <c r="S56" s="1057"/>
      <c r="T56" s="1400"/>
      <c r="U56" s="82"/>
      <c r="V56" s="2356"/>
      <c r="W56" s="2356"/>
      <c r="X56" s="2356"/>
      <c r="Y56" s="2356"/>
      <c r="Z56" s="2356"/>
      <c r="AA56" s="2356"/>
      <c r="AB56" s="2356"/>
      <c r="AC56" s="2356"/>
      <c r="AD56" s="2356"/>
      <c r="AE56" s="2356"/>
      <c r="AF56" s="2356"/>
      <c r="AG56" s="1461"/>
      <c r="AH56" s="996"/>
      <c r="AI56" s="1008"/>
      <c r="AJ56" s="1057"/>
      <c r="AK56" s="1400"/>
      <c r="AL56" s="82"/>
      <c r="AM56" s="2356"/>
      <c r="AN56" s="2356"/>
      <c r="AO56" s="2356"/>
      <c r="AP56" s="2356"/>
      <c r="AQ56" s="2356"/>
      <c r="AR56" s="2356"/>
      <c r="AS56" s="2356"/>
      <c r="AT56" s="2356"/>
      <c r="AU56" s="2356"/>
      <c r="AV56" s="2356"/>
      <c r="AW56" s="2356"/>
      <c r="AX56" s="1461"/>
      <c r="AY56" s="996"/>
      <c r="AZ56" s="1008"/>
      <c r="BA56" s="1057"/>
      <c r="BB56" s="1400"/>
      <c r="BC56" s="82"/>
      <c r="BD56" s="2356"/>
      <c r="BE56" s="2356"/>
      <c r="BF56" s="2356"/>
      <c r="BG56" s="2356"/>
      <c r="BH56" s="2356"/>
      <c r="BI56" s="2356"/>
      <c r="BJ56" s="2356"/>
      <c r="BK56" s="2356"/>
      <c r="BL56" s="2356"/>
      <c r="BM56" s="2356"/>
      <c r="BN56" s="2356"/>
      <c r="BO56" s="1461"/>
      <c r="BP56" s="996"/>
      <c r="BQ56" s="1008"/>
      <c r="BR56" s="1057"/>
      <c r="BS56" s="1400"/>
      <c r="BT56" s="82"/>
      <c r="BU56" s="2356"/>
      <c r="BV56" s="2356"/>
      <c r="BW56" s="2356"/>
      <c r="BX56" s="2356"/>
      <c r="BY56" s="2356"/>
      <c r="BZ56" s="2356"/>
      <c r="CA56" s="2356"/>
      <c r="CB56" s="2356"/>
      <c r="CC56" s="2356"/>
      <c r="CD56" s="2356"/>
      <c r="CE56" s="2356"/>
      <c r="CF56" s="1461"/>
      <c r="CG56" s="996"/>
      <c r="CH56" s="2144"/>
      <c r="CI56" s="601"/>
      <c r="CJ56" s="572"/>
      <c r="CK56" s="606"/>
      <c r="CL56" s="549"/>
      <c r="CM56" s="549"/>
      <c r="CN56" s="549"/>
      <c r="CO56" s="549"/>
      <c r="CP56" s="549"/>
      <c r="CQ56" s="549"/>
      <c r="CR56" s="549"/>
      <c r="CS56" s="549"/>
      <c r="CT56" s="549"/>
      <c r="CU56" s="549"/>
      <c r="CV56" s="549"/>
      <c r="CW56" s="2145"/>
      <c r="CX56" s="133"/>
      <c r="CY56" s="1008"/>
      <c r="CZ56" s="1057"/>
      <c r="DA56" s="1400"/>
      <c r="DB56" s="82"/>
      <c r="DC56" s="2356"/>
      <c r="DD56" s="2356"/>
      <c r="DE56" s="2356"/>
      <c r="DF56" s="2356"/>
      <c r="DG56" s="2356"/>
      <c r="DH56" s="2356"/>
      <c r="DI56" s="2356"/>
      <c r="DJ56" s="2356"/>
      <c r="DK56" s="2356"/>
      <c r="DL56" s="2356"/>
      <c r="DM56" s="2356"/>
      <c r="DN56" s="1461"/>
      <c r="DO56" s="996"/>
      <c r="DP56" s="1008"/>
      <c r="DQ56" s="1057"/>
      <c r="DR56" s="1400"/>
      <c r="DS56" s="82"/>
      <c r="DT56" s="2356"/>
      <c r="DU56" s="2356"/>
      <c r="DV56" s="2356"/>
      <c r="DW56" s="2356"/>
      <c r="DX56" s="2356"/>
      <c r="DY56" s="2356"/>
      <c r="DZ56" s="2356"/>
      <c r="EA56" s="2356"/>
      <c r="EB56" s="2356"/>
      <c r="EC56" s="2356"/>
      <c r="ED56" s="2356"/>
      <c r="EE56" s="1461"/>
      <c r="EF56" s="996"/>
      <c r="EG56" s="1008"/>
      <c r="EH56" s="1057"/>
      <c r="EI56" s="1400"/>
      <c r="EJ56" s="82"/>
      <c r="EK56" s="2356"/>
      <c r="EL56" s="2356"/>
      <c r="EM56" s="2356"/>
      <c r="EN56" s="2356"/>
      <c r="EO56" s="2356"/>
      <c r="EP56" s="2356"/>
      <c r="EQ56" s="2356"/>
      <c r="ER56" s="2356"/>
      <c r="ES56" s="2356"/>
      <c r="ET56" s="2356"/>
      <c r="EU56" s="2356"/>
      <c r="EV56" s="1461"/>
      <c r="EW56" s="996"/>
      <c r="EX56" s="1008"/>
      <c r="EY56" s="1057"/>
      <c r="EZ56" s="1400"/>
      <c r="FA56" s="82"/>
      <c r="FB56" s="2356"/>
      <c r="FC56" s="2356"/>
      <c r="FD56" s="2356"/>
      <c r="FE56" s="2356"/>
      <c r="FF56" s="2356"/>
      <c r="FG56" s="2356"/>
      <c r="FH56" s="2356"/>
      <c r="FI56" s="2356"/>
      <c r="FJ56" s="2356"/>
      <c r="FK56" s="2356"/>
      <c r="FL56" s="2356"/>
      <c r="FM56" s="1461"/>
      <c r="FN56" s="996"/>
      <c r="FO56" s="1008"/>
      <c r="FP56" s="1057"/>
      <c r="FQ56" s="1400"/>
      <c r="FR56" s="82"/>
      <c r="FS56" s="2356"/>
      <c r="FT56" s="2356"/>
      <c r="FU56" s="2356"/>
      <c r="FV56" s="2356"/>
      <c r="FW56" s="2356"/>
      <c r="FX56" s="2356"/>
      <c r="FY56" s="2356"/>
      <c r="FZ56" s="2356"/>
      <c r="GA56" s="2356"/>
      <c r="GB56" s="2356"/>
      <c r="GC56" s="2356"/>
      <c r="GD56" s="1461"/>
      <c r="GE56" s="996"/>
    </row>
    <row r="57" spans="1:187" ht="15" customHeight="1">
      <c r="A57" s="1421" t="s">
        <v>777</v>
      </c>
      <c r="B57" s="1054" t="s">
        <v>23</v>
      </c>
      <c r="C57" s="1465" t="s">
        <v>171</v>
      </c>
      <c r="D57" s="82">
        <v>4988374</v>
      </c>
      <c r="E57" s="2356" t="s">
        <v>22</v>
      </c>
      <c r="F57" s="2356"/>
      <c r="G57" s="2356">
        <v>5808266</v>
      </c>
      <c r="H57" s="2356">
        <v>274549</v>
      </c>
      <c r="I57" s="2356">
        <v>121005</v>
      </c>
      <c r="J57" s="2356">
        <v>5412711</v>
      </c>
      <c r="K57" s="2356">
        <v>4784322</v>
      </c>
      <c r="L57" s="2356">
        <v>584391</v>
      </c>
      <c r="M57" s="2356">
        <v>43998</v>
      </c>
      <c r="N57" s="2356">
        <v>54881</v>
      </c>
      <c r="O57" s="2356">
        <v>885591</v>
      </c>
      <c r="P57" s="1388" t="s">
        <v>30</v>
      </c>
      <c r="Q57" s="632" t="s">
        <v>778</v>
      </c>
      <c r="R57" s="1421" t="s">
        <v>777</v>
      </c>
      <c r="S57" s="1054" t="s">
        <v>23</v>
      </c>
      <c r="T57" s="1465" t="s">
        <v>171</v>
      </c>
      <c r="U57" s="82">
        <v>18</v>
      </c>
      <c r="V57" s="2356" t="s">
        <v>22</v>
      </c>
      <c r="W57" s="2356"/>
      <c r="X57" s="2356">
        <v>18</v>
      </c>
      <c r="Y57" s="2356" t="s">
        <v>22</v>
      </c>
      <c r="Z57" s="2356" t="s">
        <v>22</v>
      </c>
      <c r="AA57" s="2356">
        <v>18</v>
      </c>
      <c r="AB57" s="2356" t="s">
        <v>22</v>
      </c>
      <c r="AC57" s="2356" t="s">
        <v>22</v>
      </c>
      <c r="AD57" s="2356">
        <v>18</v>
      </c>
      <c r="AE57" s="2356" t="s">
        <v>21</v>
      </c>
      <c r="AF57" s="2356">
        <v>3</v>
      </c>
      <c r="AG57" s="1388" t="s">
        <v>30</v>
      </c>
      <c r="AH57" s="632" t="s">
        <v>778</v>
      </c>
      <c r="AI57" s="1421" t="s">
        <v>777</v>
      </c>
      <c r="AJ57" s="1054" t="s">
        <v>23</v>
      </c>
      <c r="AK57" s="1465" t="s">
        <v>171</v>
      </c>
      <c r="AL57" s="82">
        <v>69550</v>
      </c>
      <c r="AM57" s="2356" t="s">
        <v>22</v>
      </c>
      <c r="AN57" s="2356"/>
      <c r="AO57" s="2356">
        <v>71206</v>
      </c>
      <c r="AP57" s="2356">
        <v>43</v>
      </c>
      <c r="AQ57" s="2356">
        <v>216</v>
      </c>
      <c r="AR57" s="2356">
        <v>70947</v>
      </c>
      <c r="AS57" s="2356">
        <v>67209</v>
      </c>
      <c r="AT57" s="2356">
        <v>3361</v>
      </c>
      <c r="AU57" s="2356">
        <v>377</v>
      </c>
      <c r="AV57" s="2356" t="s">
        <v>21</v>
      </c>
      <c r="AW57" s="2356">
        <v>8425</v>
      </c>
      <c r="AX57" s="1388" t="s">
        <v>30</v>
      </c>
      <c r="AY57" s="632" t="s">
        <v>778</v>
      </c>
      <c r="AZ57" s="1421" t="s">
        <v>777</v>
      </c>
      <c r="BA57" s="1054" t="s">
        <v>23</v>
      </c>
      <c r="BB57" s="1465" t="s">
        <v>171</v>
      </c>
      <c r="BC57" s="82">
        <v>5342</v>
      </c>
      <c r="BD57" s="2356" t="s">
        <v>22</v>
      </c>
      <c r="BE57" s="2356"/>
      <c r="BF57" s="2356">
        <v>5251</v>
      </c>
      <c r="BG57" s="2356">
        <v>2315</v>
      </c>
      <c r="BH57" s="2356">
        <v>684</v>
      </c>
      <c r="BI57" s="2356">
        <v>2252</v>
      </c>
      <c r="BJ57" s="2356" t="s">
        <v>21</v>
      </c>
      <c r="BK57" s="2356">
        <v>1657</v>
      </c>
      <c r="BL57" s="2356">
        <v>595</v>
      </c>
      <c r="BM57" s="2356">
        <v>112</v>
      </c>
      <c r="BN57" s="2356">
        <v>8157</v>
      </c>
      <c r="BO57" s="1388" t="s">
        <v>30</v>
      </c>
      <c r="BP57" s="632" t="s">
        <v>778</v>
      </c>
      <c r="BQ57" s="1421" t="s">
        <v>777</v>
      </c>
      <c r="BR57" s="1054" t="s">
        <v>23</v>
      </c>
      <c r="BS57" s="1465" t="s">
        <v>171</v>
      </c>
      <c r="BT57" s="82">
        <v>458338</v>
      </c>
      <c r="BU57" s="2356" t="s">
        <v>22</v>
      </c>
      <c r="BV57" s="2356"/>
      <c r="BW57" s="2356">
        <v>417102</v>
      </c>
      <c r="BX57" s="2356">
        <v>4093</v>
      </c>
      <c r="BY57" s="2356">
        <v>1612</v>
      </c>
      <c r="BZ57" s="2356">
        <v>411397</v>
      </c>
      <c r="CA57" s="2356">
        <v>370520</v>
      </c>
      <c r="CB57" s="2356">
        <v>21930</v>
      </c>
      <c r="CC57" s="2356">
        <v>18947</v>
      </c>
      <c r="CD57" s="2356">
        <v>35261</v>
      </c>
      <c r="CE57" s="2356">
        <v>49068</v>
      </c>
      <c r="CF57" s="1388" t="s">
        <v>30</v>
      </c>
      <c r="CG57" s="632" t="s">
        <v>778</v>
      </c>
      <c r="CH57" s="591" t="s">
        <v>777</v>
      </c>
      <c r="CI57" s="592" t="s">
        <v>23</v>
      </c>
      <c r="CJ57" s="2146" t="s">
        <v>171</v>
      </c>
      <c r="CK57" s="606" t="s">
        <v>21</v>
      </c>
      <c r="CL57" s="549" t="s">
        <v>22</v>
      </c>
      <c r="CM57" s="549"/>
      <c r="CN57" s="549" t="s">
        <v>21</v>
      </c>
      <c r="CO57" s="549" t="s">
        <v>21</v>
      </c>
      <c r="CP57" s="549" t="s">
        <v>21</v>
      </c>
      <c r="CQ57" s="549" t="s">
        <v>21</v>
      </c>
      <c r="CR57" s="549" t="s">
        <v>21</v>
      </c>
      <c r="CS57" s="549" t="s">
        <v>21</v>
      </c>
      <c r="CT57" s="549" t="s">
        <v>21</v>
      </c>
      <c r="CU57" s="549" t="s">
        <v>21</v>
      </c>
      <c r="CV57" s="549">
        <v>5334</v>
      </c>
      <c r="CW57" s="554" t="s">
        <v>30</v>
      </c>
      <c r="CX57" s="555" t="s">
        <v>778</v>
      </c>
      <c r="CY57" s="1421" t="s">
        <v>777</v>
      </c>
      <c r="CZ57" s="1054" t="s">
        <v>23</v>
      </c>
      <c r="DA57" s="1465" t="s">
        <v>171</v>
      </c>
      <c r="DB57" s="82">
        <v>1529598</v>
      </c>
      <c r="DC57" s="2356" t="s">
        <v>22</v>
      </c>
      <c r="DD57" s="2356"/>
      <c r="DE57" s="2356">
        <v>1509372</v>
      </c>
      <c r="DF57" s="2356">
        <v>522739</v>
      </c>
      <c r="DG57" s="2356" t="s">
        <v>21</v>
      </c>
      <c r="DH57" s="2356">
        <v>986633</v>
      </c>
      <c r="DI57" s="2356">
        <v>939106</v>
      </c>
      <c r="DJ57" s="2356">
        <v>47527</v>
      </c>
      <c r="DK57" s="2356" t="s">
        <v>21</v>
      </c>
      <c r="DL57" s="2356">
        <v>19584</v>
      </c>
      <c r="DM57" s="208">
        <v>2206466</v>
      </c>
      <c r="DN57" s="1388" t="s">
        <v>30</v>
      </c>
      <c r="DO57" s="632" t="s">
        <v>778</v>
      </c>
      <c r="DP57" s="1421" t="s">
        <v>777</v>
      </c>
      <c r="DQ57" s="1054" t="s">
        <v>23</v>
      </c>
      <c r="DR57" s="1465" t="s">
        <v>171</v>
      </c>
      <c r="DS57" s="82">
        <v>8417</v>
      </c>
      <c r="DT57" s="2356">
        <v>259418</v>
      </c>
      <c r="DU57" s="2356"/>
      <c r="DV57" s="2356">
        <v>112557</v>
      </c>
      <c r="DW57" s="2356">
        <v>4027</v>
      </c>
      <c r="DX57" s="2356" t="s">
        <v>21</v>
      </c>
      <c r="DY57" s="2356">
        <v>108530</v>
      </c>
      <c r="DZ57" s="2356">
        <v>274</v>
      </c>
      <c r="EA57" s="2356">
        <v>107922</v>
      </c>
      <c r="EB57" s="2356">
        <v>334</v>
      </c>
      <c r="EC57" s="2356">
        <v>155282</v>
      </c>
      <c r="ED57" s="208" t="s">
        <v>22</v>
      </c>
      <c r="EE57" s="1388" t="s">
        <v>30</v>
      </c>
      <c r="EF57" s="632" t="s">
        <v>778</v>
      </c>
      <c r="EG57" s="1421" t="s">
        <v>777</v>
      </c>
      <c r="EH57" s="1054" t="s">
        <v>23</v>
      </c>
      <c r="EI57" s="1465" t="s">
        <v>171</v>
      </c>
      <c r="EJ57" s="82">
        <v>40349</v>
      </c>
      <c r="EK57" s="2356">
        <v>12060</v>
      </c>
      <c r="EL57" s="2356"/>
      <c r="EM57" s="2356">
        <v>51519</v>
      </c>
      <c r="EN57" s="2356">
        <v>21201</v>
      </c>
      <c r="EO57" s="2356">
        <v>9129</v>
      </c>
      <c r="EP57" s="2356">
        <v>21189</v>
      </c>
      <c r="EQ57" s="2356">
        <v>8900</v>
      </c>
      <c r="ER57" s="2356">
        <v>10804</v>
      </c>
      <c r="ES57" s="2356">
        <v>1485</v>
      </c>
      <c r="ET57" s="2356">
        <v>1004</v>
      </c>
      <c r="EU57" s="208" t="s">
        <v>22</v>
      </c>
      <c r="EV57" s="1388" t="s">
        <v>30</v>
      </c>
      <c r="EW57" s="632" t="s">
        <v>778</v>
      </c>
      <c r="EX57" s="1421" t="s">
        <v>777</v>
      </c>
      <c r="EY57" s="1054" t="s">
        <v>23</v>
      </c>
      <c r="EZ57" s="1465" t="s">
        <v>171</v>
      </c>
      <c r="FA57" s="82">
        <v>36504</v>
      </c>
      <c r="FB57" s="2356" t="s">
        <v>22</v>
      </c>
      <c r="FC57" s="2356"/>
      <c r="FD57" s="2356">
        <v>36505</v>
      </c>
      <c r="FE57" s="2356">
        <v>7998</v>
      </c>
      <c r="FF57" s="2356">
        <v>14613</v>
      </c>
      <c r="FG57" s="2356">
        <v>13894</v>
      </c>
      <c r="FH57" s="2356" t="s">
        <v>22</v>
      </c>
      <c r="FI57" s="2356">
        <v>12611</v>
      </c>
      <c r="FJ57" s="2356">
        <v>1283</v>
      </c>
      <c r="FK57" s="2356" t="s">
        <v>22</v>
      </c>
      <c r="FL57" s="208" t="s">
        <v>22</v>
      </c>
      <c r="FM57" s="1388" t="s">
        <v>30</v>
      </c>
      <c r="FN57" s="632" t="s">
        <v>778</v>
      </c>
      <c r="FO57" s="1421" t="s">
        <v>777</v>
      </c>
      <c r="FP57" s="1054" t="s">
        <v>23</v>
      </c>
      <c r="FQ57" s="1422" t="s">
        <v>171</v>
      </c>
      <c r="FR57" s="82" t="s">
        <v>21</v>
      </c>
      <c r="FS57" s="2356" t="s">
        <v>21</v>
      </c>
      <c r="FT57" s="2356"/>
      <c r="FU57" s="2356" t="s">
        <v>21</v>
      </c>
      <c r="FV57" s="2356" t="s">
        <v>21</v>
      </c>
      <c r="FW57" s="2356" t="s">
        <v>21</v>
      </c>
      <c r="FX57" s="2356" t="s">
        <v>21</v>
      </c>
      <c r="FY57" s="2356" t="s">
        <v>21</v>
      </c>
      <c r="FZ57" s="2356" t="s">
        <v>21</v>
      </c>
      <c r="GA57" s="2356" t="s">
        <v>21</v>
      </c>
      <c r="GB57" s="2356" t="s">
        <v>21</v>
      </c>
      <c r="GC57" s="2356" t="s">
        <v>21</v>
      </c>
      <c r="GD57" s="1388" t="s">
        <v>30</v>
      </c>
      <c r="GE57" s="632" t="s">
        <v>778</v>
      </c>
    </row>
    <row r="58" spans="1:187" ht="15" customHeight="1">
      <c r="A58" s="1419" t="s">
        <v>26</v>
      </c>
      <c r="B58" s="1051" t="s">
        <v>26</v>
      </c>
      <c r="C58" s="1466" t="s">
        <v>172</v>
      </c>
      <c r="D58" s="82">
        <v>4736298</v>
      </c>
      <c r="E58" s="2356" t="s">
        <v>22</v>
      </c>
      <c r="F58" s="2356"/>
      <c r="G58" s="2356">
        <v>5329148</v>
      </c>
      <c r="H58" s="2356">
        <v>252332</v>
      </c>
      <c r="I58" s="2356">
        <v>110330</v>
      </c>
      <c r="J58" s="2356">
        <v>4966486</v>
      </c>
      <c r="K58" s="2356">
        <v>4386937</v>
      </c>
      <c r="L58" s="2356">
        <v>539623</v>
      </c>
      <c r="M58" s="2356">
        <v>39927</v>
      </c>
      <c r="N58" s="2356">
        <v>53582</v>
      </c>
      <c r="O58" s="2356">
        <v>985092</v>
      </c>
      <c r="P58" s="1388" t="s">
        <v>31</v>
      </c>
      <c r="Q58" s="632" t="s">
        <v>26</v>
      </c>
      <c r="R58" s="1419" t="s">
        <v>26</v>
      </c>
      <c r="S58" s="1051" t="s">
        <v>26</v>
      </c>
      <c r="T58" s="1466" t="s">
        <v>172</v>
      </c>
      <c r="U58" s="82">
        <v>21</v>
      </c>
      <c r="V58" s="2356" t="s">
        <v>22</v>
      </c>
      <c r="W58" s="2356"/>
      <c r="X58" s="2356">
        <v>20</v>
      </c>
      <c r="Y58" s="2356" t="s">
        <v>22</v>
      </c>
      <c r="Z58" s="2356" t="s">
        <v>22</v>
      </c>
      <c r="AA58" s="2356">
        <v>20</v>
      </c>
      <c r="AB58" s="2356" t="s">
        <v>22</v>
      </c>
      <c r="AC58" s="2356" t="s">
        <v>22</v>
      </c>
      <c r="AD58" s="2356">
        <v>20</v>
      </c>
      <c r="AE58" s="2356" t="s">
        <v>21</v>
      </c>
      <c r="AF58" s="2356">
        <v>4</v>
      </c>
      <c r="AG58" s="1388" t="s">
        <v>31</v>
      </c>
      <c r="AH58" s="632" t="s">
        <v>26</v>
      </c>
      <c r="AI58" s="1419" t="s">
        <v>26</v>
      </c>
      <c r="AJ58" s="1051" t="s">
        <v>26</v>
      </c>
      <c r="AK58" s="1466" t="s">
        <v>172</v>
      </c>
      <c r="AL58" s="82">
        <v>72607</v>
      </c>
      <c r="AM58" s="2356" t="s">
        <v>22</v>
      </c>
      <c r="AN58" s="2356"/>
      <c r="AO58" s="2356">
        <v>72194</v>
      </c>
      <c r="AP58" s="2356">
        <v>343</v>
      </c>
      <c r="AQ58" s="2356">
        <v>60</v>
      </c>
      <c r="AR58" s="2356">
        <v>71791</v>
      </c>
      <c r="AS58" s="2356">
        <v>67748</v>
      </c>
      <c r="AT58" s="2356">
        <v>3674</v>
      </c>
      <c r="AU58" s="2356">
        <v>369</v>
      </c>
      <c r="AV58" s="2356" t="s">
        <v>21</v>
      </c>
      <c r="AW58" s="2356">
        <v>8838</v>
      </c>
      <c r="AX58" s="1388" t="s">
        <v>31</v>
      </c>
      <c r="AY58" s="632" t="s">
        <v>26</v>
      </c>
      <c r="AZ58" s="1419" t="s">
        <v>26</v>
      </c>
      <c r="BA58" s="1051" t="s">
        <v>26</v>
      </c>
      <c r="BB58" s="1466" t="s">
        <v>172</v>
      </c>
      <c r="BC58" s="82">
        <v>5337</v>
      </c>
      <c r="BD58" s="2356" t="s">
        <v>22</v>
      </c>
      <c r="BE58" s="2356"/>
      <c r="BF58" s="2356">
        <v>4419</v>
      </c>
      <c r="BG58" s="2356">
        <v>2103</v>
      </c>
      <c r="BH58" s="2356">
        <v>438</v>
      </c>
      <c r="BI58" s="2356">
        <v>1878</v>
      </c>
      <c r="BJ58" s="2356" t="s">
        <v>21</v>
      </c>
      <c r="BK58" s="2356">
        <v>1418</v>
      </c>
      <c r="BL58" s="2356">
        <v>460</v>
      </c>
      <c r="BM58" s="2356">
        <v>132</v>
      </c>
      <c r="BN58" s="2356">
        <v>8938</v>
      </c>
      <c r="BO58" s="1388" t="s">
        <v>31</v>
      </c>
      <c r="BP58" s="632" t="s">
        <v>26</v>
      </c>
      <c r="BQ58" s="1419" t="s">
        <v>26</v>
      </c>
      <c r="BR58" s="1051" t="s">
        <v>26</v>
      </c>
      <c r="BS58" s="1466" t="s">
        <v>172</v>
      </c>
      <c r="BT58" s="82">
        <v>400690</v>
      </c>
      <c r="BU58" s="2356" t="s">
        <v>22</v>
      </c>
      <c r="BV58" s="2356"/>
      <c r="BW58" s="2356">
        <v>371508</v>
      </c>
      <c r="BX58" s="2356">
        <v>3325</v>
      </c>
      <c r="BY58" s="2356">
        <v>1387</v>
      </c>
      <c r="BZ58" s="2356">
        <v>366796</v>
      </c>
      <c r="CA58" s="2356">
        <v>331121</v>
      </c>
      <c r="CB58" s="2356">
        <v>18749</v>
      </c>
      <c r="CC58" s="2356">
        <v>16926</v>
      </c>
      <c r="CD58" s="2356">
        <v>35023</v>
      </c>
      <c r="CE58" s="2356">
        <v>43193</v>
      </c>
      <c r="CF58" s="1388" t="s">
        <v>31</v>
      </c>
      <c r="CG58" s="632" t="s">
        <v>26</v>
      </c>
      <c r="CH58" s="588" t="s">
        <v>26</v>
      </c>
      <c r="CI58" s="589" t="s">
        <v>26</v>
      </c>
      <c r="CJ58" s="2147" t="s">
        <v>172</v>
      </c>
      <c r="CK58" s="606" t="s">
        <v>21</v>
      </c>
      <c r="CL58" s="549" t="s">
        <v>22</v>
      </c>
      <c r="CM58" s="549"/>
      <c r="CN58" s="549" t="s">
        <v>21</v>
      </c>
      <c r="CO58" s="549" t="s">
        <v>21</v>
      </c>
      <c r="CP58" s="549" t="s">
        <v>21</v>
      </c>
      <c r="CQ58" s="549" t="s">
        <v>21</v>
      </c>
      <c r="CR58" s="549" t="s">
        <v>21</v>
      </c>
      <c r="CS58" s="549" t="s">
        <v>21</v>
      </c>
      <c r="CT58" s="549" t="s">
        <v>21</v>
      </c>
      <c r="CU58" s="549" t="s">
        <v>21</v>
      </c>
      <c r="CV58" s="549">
        <v>5334</v>
      </c>
      <c r="CW58" s="554" t="s">
        <v>31</v>
      </c>
      <c r="CX58" s="555" t="s">
        <v>26</v>
      </c>
      <c r="CY58" s="1419" t="s">
        <v>26</v>
      </c>
      <c r="CZ58" s="1051" t="s">
        <v>26</v>
      </c>
      <c r="DA58" s="1466" t="s">
        <v>172</v>
      </c>
      <c r="DB58" s="82">
        <v>1462089</v>
      </c>
      <c r="DC58" s="2356" t="s">
        <v>22</v>
      </c>
      <c r="DD58" s="2356"/>
      <c r="DE58" s="2356">
        <v>1378436</v>
      </c>
      <c r="DF58" s="2356">
        <v>484999</v>
      </c>
      <c r="DG58" s="2356" t="s">
        <v>21</v>
      </c>
      <c r="DH58" s="2356">
        <v>893437</v>
      </c>
      <c r="DI58" s="2356">
        <v>854024</v>
      </c>
      <c r="DJ58" s="2356">
        <v>38983</v>
      </c>
      <c r="DK58" s="2356">
        <v>430</v>
      </c>
      <c r="DL58" s="2356">
        <v>17817</v>
      </c>
      <c r="DM58" s="208">
        <v>2272301</v>
      </c>
      <c r="DN58" s="1388" t="s">
        <v>31</v>
      </c>
      <c r="DO58" s="632" t="s">
        <v>26</v>
      </c>
      <c r="DP58" s="1419" t="s">
        <v>26</v>
      </c>
      <c r="DQ58" s="1051" t="s">
        <v>26</v>
      </c>
      <c r="DR58" s="1466" t="s">
        <v>172</v>
      </c>
      <c r="DS58" s="82">
        <v>7566</v>
      </c>
      <c r="DT58" s="2356">
        <v>234856</v>
      </c>
      <c r="DU58" s="2356"/>
      <c r="DV58" s="2356">
        <v>101044</v>
      </c>
      <c r="DW58" s="2356">
        <v>2587</v>
      </c>
      <c r="DX58" s="2356" t="s">
        <v>21</v>
      </c>
      <c r="DY58" s="2356">
        <v>98457</v>
      </c>
      <c r="DZ58" s="2356">
        <v>221</v>
      </c>
      <c r="EA58" s="2356">
        <v>97632</v>
      </c>
      <c r="EB58" s="2356">
        <v>604</v>
      </c>
      <c r="EC58" s="2356">
        <v>141361</v>
      </c>
      <c r="ED58" s="208" t="s">
        <v>22</v>
      </c>
      <c r="EE58" s="1388" t="s">
        <v>31</v>
      </c>
      <c r="EF58" s="632" t="s">
        <v>26</v>
      </c>
      <c r="EG58" s="1419" t="s">
        <v>26</v>
      </c>
      <c r="EH58" s="1051" t="s">
        <v>26</v>
      </c>
      <c r="EI58" s="1466" t="s">
        <v>172</v>
      </c>
      <c r="EJ58" s="82">
        <v>34718</v>
      </c>
      <c r="EK58" s="2356">
        <v>11260</v>
      </c>
      <c r="EL58" s="2356"/>
      <c r="EM58" s="2356">
        <v>45351</v>
      </c>
      <c r="EN58" s="2356">
        <v>18852</v>
      </c>
      <c r="EO58" s="2356">
        <v>8210</v>
      </c>
      <c r="EP58" s="2356">
        <v>18289</v>
      </c>
      <c r="EQ58" s="2356">
        <v>7976</v>
      </c>
      <c r="ER58" s="2356">
        <v>9167</v>
      </c>
      <c r="ES58" s="2356">
        <v>1146</v>
      </c>
      <c r="ET58" s="2356">
        <v>726</v>
      </c>
      <c r="EU58" s="208" t="s">
        <v>22</v>
      </c>
      <c r="EV58" s="1388" t="s">
        <v>31</v>
      </c>
      <c r="EW58" s="632" t="s">
        <v>26</v>
      </c>
      <c r="EX58" s="1419" t="s">
        <v>26</v>
      </c>
      <c r="EY58" s="1051" t="s">
        <v>26</v>
      </c>
      <c r="EZ58" s="1466" t="s">
        <v>172</v>
      </c>
      <c r="FA58" s="82">
        <v>27607</v>
      </c>
      <c r="FB58" s="2356" t="s">
        <v>22</v>
      </c>
      <c r="FC58" s="2356"/>
      <c r="FD58" s="2356">
        <v>27608</v>
      </c>
      <c r="FE58" s="2356">
        <v>7329</v>
      </c>
      <c r="FF58" s="2356">
        <v>11536</v>
      </c>
      <c r="FG58" s="2356">
        <v>8743</v>
      </c>
      <c r="FH58" s="2356" t="s">
        <v>22</v>
      </c>
      <c r="FI58" s="2356">
        <v>7732</v>
      </c>
      <c r="FJ58" s="2356">
        <v>1010</v>
      </c>
      <c r="FK58" s="2356" t="s">
        <v>22</v>
      </c>
      <c r="FL58" s="208" t="s">
        <v>22</v>
      </c>
      <c r="FM58" s="1388" t="s">
        <v>31</v>
      </c>
      <c r="FN58" s="632" t="s">
        <v>26</v>
      </c>
      <c r="FO58" s="1419" t="s">
        <v>26</v>
      </c>
      <c r="FP58" s="1051" t="s">
        <v>26</v>
      </c>
      <c r="FQ58" s="1422" t="s">
        <v>172</v>
      </c>
      <c r="FR58" s="82" t="s">
        <v>21</v>
      </c>
      <c r="FS58" s="2356" t="s">
        <v>21</v>
      </c>
      <c r="FT58" s="2356"/>
      <c r="FU58" s="2356" t="s">
        <v>21</v>
      </c>
      <c r="FV58" s="2356" t="s">
        <v>21</v>
      </c>
      <c r="FW58" s="2356" t="s">
        <v>21</v>
      </c>
      <c r="FX58" s="2356" t="s">
        <v>21</v>
      </c>
      <c r="FY58" s="2356" t="s">
        <v>21</v>
      </c>
      <c r="FZ58" s="2356" t="s">
        <v>21</v>
      </c>
      <c r="GA58" s="2356" t="s">
        <v>21</v>
      </c>
      <c r="GB58" s="2356" t="s">
        <v>21</v>
      </c>
      <c r="GC58" s="2356" t="s">
        <v>21</v>
      </c>
      <c r="GD58" s="1388" t="s">
        <v>31</v>
      </c>
      <c r="GE58" s="632" t="s">
        <v>26</v>
      </c>
    </row>
    <row r="59" spans="1:187" ht="15" customHeight="1">
      <c r="A59" s="1419" t="s">
        <v>26</v>
      </c>
      <c r="B59" s="1051" t="s">
        <v>26</v>
      </c>
      <c r="C59" s="1466" t="s">
        <v>173</v>
      </c>
      <c r="D59" s="82">
        <v>4753524</v>
      </c>
      <c r="E59" s="2356" t="s">
        <v>22</v>
      </c>
      <c r="F59" s="2356"/>
      <c r="G59" s="2356">
        <v>5622350</v>
      </c>
      <c r="H59" s="2356">
        <v>256354</v>
      </c>
      <c r="I59" s="2356">
        <v>119230</v>
      </c>
      <c r="J59" s="2356">
        <v>5246766</v>
      </c>
      <c r="K59" s="2356">
        <v>4627643</v>
      </c>
      <c r="L59" s="2356">
        <v>576345</v>
      </c>
      <c r="M59" s="2356">
        <v>42778</v>
      </c>
      <c r="N59" s="2356">
        <v>70235</v>
      </c>
      <c r="O59" s="2356">
        <v>846479</v>
      </c>
      <c r="P59" s="1388" t="s">
        <v>32</v>
      </c>
      <c r="Q59" s="632" t="s">
        <v>26</v>
      </c>
      <c r="R59" s="1419" t="s">
        <v>26</v>
      </c>
      <c r="S59" s="1051" t="s">
        <v>26</v>
      </c>
      <c r="T59" s="1466" t="s">
        <v>173</v>
      </c>
      <c r="U59" s="82">
        <v>19</v>
      </c>
      <c r="V59" s="2356" t="s">
        <v>22</v>
      </c>
      <c r="W59" s="2356"/>
      <c r="X59" s="2356">
        <v>20</v>
      </c>
      <c r="Y59" s="2356" t="s">
        <v>22</v>
      </c>
      <c r="Z59" s="2356" t="s">
        <v>22</v>
      </c>
      <c r="AA59" s="2356">
        <v>20</v>
      </c>
      <c r="AB59" s="2356" t="s">
        <v>22</v>
      </c>
      <c r="AC59" s="2356" t="s">
        <v>22</v>
      </c>
      <c r="AD59" s="2356">
        <v>20</v>
      </c>
      <c r="AE59" s="2356" t="s">
        <v>21</v>
      </c>
      <c r="AF59" s="2356">
        <v>3</v>
      </c>
      <c r="AG59" s="1388" t="s">
        <v>32</v>
      </c>
      <c r="AH59" s="632" t="s">
        <v>26</v>
      </c>
      <c r="AI59" s="1419" t="s">
        <v>26</v>
      </c>
      <c r="AJ59" s="1051" t="s">
        <v>26</v>
      </c>
      <c r="AK59" s="1466" t="s">
        <v>173</v>
      </c>
      <c r="AL59" s="82">
        <v>49177</v>
      </c>
      <c r="AM59" s="2356" t="s">
        <v>22</v>
      </c>
      <c r="AN59" s="2356"/>
      <c r="AO59" s="2356">
        <v>49745</v>
      </c>
      <c r="AP59" s="2356">
        <v>75</v>
      </c>
      <c r="AQ59" s="2356" t="s">
        <v>21</v>
      </c>
      <c r="AR59" s="2356">
        <v>49670</v>
      </c>
      <c r="AS59" s="2356">
        <v>45131</v>
      </c>
      <c r="AT59" s="2356">
        <v>4152</v>
      </c>
      <c r="AU59" s="2356">
        <v>387</v>
      </c>
      <c r="AV59" s="2356" t="s">
        <v>21</v>
      </c>
      <c r="AW59" s="2356">
        <v>8267</v>
      </c>
      <c r="AX59" s="1388" t="s">
        <v>32</v>
      </c>
      <c r="AY59" s="632" t="s">
        <v>26</v>
      </c>
      <c r="AZ59" s="1419" t="s">
        <v>26</v>
      </c>
      <c r="BA59" s="1051" t="s">
        <v>26</v>
      </c>
      <c r="BB59" s="1466" t="s">
        <v>173</v>
      </c>
      <c r="BC59" s="82">
        <v>4754</v>
      </c>
      <c r="BD59" s="2356" t="s">
        <v>22</v>
      </c>
      <c r="BE59" s="2356"/>
      <c r="BF59" s="2356">
        <v>4749</v>
      </c>
      <c r="BG59" s="2356">
        <v>2204</v>
      </c>
      <c r="BH59" s="2356">
        <v>303</v>
      </c>
      <c r="BI59" s="2356">
        <v>2242</v>
      </c>
      <c r="BJ59" s="2356" t="s">
        <v>21</v>
      </c>
      <c r="BK59" s="2356">
        <v>1350</v>
      </c>
      <c r="BL59" s="2356">
        <v>892</v>
      </c>
      <c r="BM59" s="2356">
        <v>125</v>
      </c>
      <c r="BN59" s="2356">
        <v>8812</v>
      </c>
      <c r="BO59" s="1388" t="s">
        <v>32</v>
      </c>
      <c r="BP59" s="632" t="s">
        <v>26</v>
      </c>
      <c r="BQ59" s="1419" t="s">
        <v>26</v>
      </c>
      <c r="BR59" s="1051" t="s">
        <v>26</v>
      </c>
      <c r="BS59" s="1466" t="s">
        <v>173</v>
      </c>
      <c r="BT59" s="82">
        <v>465519</v>
      </c>
      <c r="BU59" s="2356" t="s">
        <v>22</v>
      </c>
      <c r="BV59" s="2356"/>
      <c r="BW59" s="2356">
        <v>417596</v>
      </c>
      <c r="BX59" s="2356">
        <v>3226</v>
      </c>
      <c r="BY59" s="2356">
        <v>1558</v>
      </c>
      <c r="BZ59" s="2356">
        <v>412812</v>
      </c>
      <c r="CA59" s="2356">
        <v>373640</v>
      </c>
      <c r="CB59" s="2356">
        <v>21209</v>
      </c>
      <c r="CC59" s="2356">
        <v>17963</v>
      </c>
      <c r="CD59" s="2356">
        <v>47546</v>
      </c>
      <c r="CE59" s="2356">
        <v>43759</v>
      </c>
      <c r="CF59" s="1388" t="s">
        <v>32</v>
      </c>
      <c r="CG59" s="632" t="s">
        <v>26</v>
      </c>
      <c r="CH59" s="588" t="s">
        <v>26</v>
      </c>
      <c r="CI59" s="589" t="s">
        <v>26</v>
      </c>
      <c r="CJ59" s="2147" t="s">
        <v>173</v>
      </c>
      <c r="CK59" s="606" t="s">
        <v>21</v>
      </c>
      <c r="CL59" s="549" t="s">
        <v>22</v>
      </c>
      <c r="CM59" s="549"/>
      <c r="CN59" s="549" t="s">
        <v>21</v>
      </c>
      <c r="CO59" s="549" t="s">
        <v>21</v>
      </c>
      <c r="CP59" s="549" t="s">
        <v>21</v>
      </c>
      <c r="CQ59" s="549" t="s">
        <v>21</v>
      </c>
      <c r="CR59" s="549" t="s">
        <v>21</v>
      </c>
      <c r="CS59" s="549" t="s">
        <v>21</v>
      </c>
      <c r="CT59" s="549" t="s">
        <v>21</v>
      </c>
      <c r="CU59" s="549" t="s">
        <v>21</v>
      </c>
      <c r="CV59" s="549">
        <v>5334</v>
      </c>
      <c r="CW59" s="554" t="s">
        <v>32</v>
      </c>
      <c r="CX59" s="555" t="s">
        <v>26</v>
      </c>
      <c r="CY59" s="1419" t="s">
        <v>26</v>
      </c>
      <c r="CZ59" s="1051" t="s">
        <v>26</v>
      </c>
      <c r="DA59" s="1466" t="s">
        <v>173</v>
      </c>
      <c r="DB59" s="82">
        <v>1345701</v>
      </c>
      <c r="DC59" s="2356" t="s">
        <v>22</v>
      </c>
      <c r="DD59" s="2356"/>
      <c r="DE59" s="2356">
        <v>1563346</v>
      </c>
      <c r="DF59" s="2356">
        <v>523861</v>
      </c>
      <c r="DG59" s="2356" t="s">
        <v>21</v>
      </c>
      <c r="DH59" s="2356">
        <v>1039485</v>
      </c>
      <c r="DI59" s="2356">
        <v>977601</v>
      </c>
      <c r="DJ59" s="2356">
        <v>61502</v>
      </c>
      <c r="DK59" s="2356">
        <v>382</v>
      </c>
      <c r="DL59" s="2356">
        <v>11295</v>
      </c>
      <c r="DM59" s="208">
        <v>2054782</v>
      </c>
      <c r="DN59" s="1388" t="s">
        <v>32</v>
      </c>
      <c r="DO59" s="632" t="s">
        <v>26</v>
      </c>
      <c r="DP59" s="1419" t="s">
        <v>26</v>
      </c>
      <c r="DQ59" s="1051" t="s">
        <v>26</v>
      </c>
      <c r="DR59" s="1466" t="s">
        <v>173</v>
      </c>
      <c r="DS59" s="82">
        <v>8721</v>
      </c>
      <c r="DT59" s="2356">
        <v>265531</v>
      </c>
      <c r="DU59" s="2356"/>
      <c r="DV59" s="2356">
        <v>116631</v>
      </c>
      <c r="DW59" s="2356">
        <v>3919</v>
      </c>
      <c r="DX59" s="2356" t="s">
        <v>21</v>
      </c>
      <c r="DY59" s="2356">
        <v>112712</v>
      </c>
      <c r="DZ59" s="2356">
        <v>321</v>
      </c>
      <c r="EA59" s="2356">
        <v>111499</v>
      </c>
      <c r="EB59" s="2356">
        <v>892</v>
      </c>
      <c r="EC59" s="2356">
        <v>157626</v>
      </c>
      <c r="ED59" s="208" t="s">
        <v>22</v>
      </c>
      <c r="EE59" s="1388" t="s">
        <v>32</v>
      </c>
      <c r="EF59" s="632" t="s">
        <v>26</v>
      </c>
      <c r="EG59" s="1419" t="s">
        <v>26</v>
      </c>
      <c r="EH59" s="1051" t="s">
        <v>26</v>
      </c>
      <c r="EI59" s="1466" t="s">
        <v>173</v>
      </c>
      <c r="EJ59" s="82">
        <v>35658</v>
      </c>
      <c r="EK59" s="2356">
        <v>12346</v>
      </c>
      <c r="EL59" s="2356"/>
      <c r="EM59" s="2356">
        <v>47798</v>
      </c>
      <c r="EN59" s="2356">
        <v>20399</v>
      </c>
      <c r="EO59" s="2356">
        <v>8267</v>
      </c>
      <c r="EP59" s="2356">
        <v>19132</v>
      </c>
      <c r="EQ59" s="2356">
        <v>8503</v>
      </c>
      <c r="ER59" s="2356">
        <v>9386</v>
      </c>
      <c r="ES59" s="2356">
        <v>1243</v>
      </c>
      <c r="ET59" s="2356">
        <v>307</v>
      </c>
      <c r="EU59" s="208" t="s">
        <v>22</v>
      </c>
      <c r="EV59" s="1388" t="s">
        <v>32</v>
      </c>
      <c r="EW59" s="632" t="s">
        <v>26</v>
      </c>
      <c r="EX59" s="1419" t="s">
        <v>26</v>
      </c>
      <c r="EY59" s="1051" t="s">
        <v>26</v>
      </c>
      <c r="EZ59" s="1466" t="s">
        <v>173</v>
      </c>
      <c r="FA59" s="82">
        <v>32723</v>
      </c>
      <c r="FB59" s="2356" t="s">
        <v>22</v>
      </c>
      <c r="FC59" s="2356"/>
      <c r="FD59" s="2356">
        <v>32721</v>
      </c>
      <c r="FE59" s="2356">
        <v>6721</v>
      </c>
      <c r="FF59" s="2356">
        <v>15749</v>
      </c>
      <c r="FG59" s="2356">
        <v>10251</v>
      </c>
      <c r="FH59" s="2356" t="s">
        <v>22</v>
      </c>
      <c r="FI59" s="2356">
        <v>9207</v>
      </c>
      <c r="FJ59" s="2356">
        <v>1045</v>
      </c>
      <c r="FK59" s="2356" t="s">
        <v>22</v>
      </c>
      <c r="FL59" s="208" t="s">
        <v>22</v>
      </c>
      <c r="FM59" s="1388" t="s">
        <v>32</v>
      </c>
      <c r="FN59" s="632" t="s">
        <v>26</v>
      </c>
      <c r="FO59" s="1419" t="s">
        <v>26</v>
      </c>
      <c r="FP59" s="1051" t="s">
        <v>26</v>
      </c>
      <c r="FQ59" s="1422" t="s">
        <v>173</v>
      </c>
      <c r="FR59" s="82" t="s">
        <v>21</v>
      </c>
      <c r="FS59" s="2356" t="s">
        <v>21</v>
      </c>
      <c r="FT59" s="2356"/>
      <c r="FU59" s="2356" t="s">
        <v>21</v>
      </c>
      <c r="FV59" s="2356" t="s">
        <v>21</v>
      </c>
      <c r="FW59" s="2356" t="s">
        <v>21</v>
      </c>
      <c r="FX59" s="2356" t="s">
        <v>21</v>
      </c>
      <c r="FY59" s="2356" t="s">
        <v>21</v>
      </c>
      <c r="FZ59" s="2356" t="s">
        <v>21</v>
      </c>
      <c r="GA59" s="2356" t="s">
        <v>21</v>
      </c>
      <c r="GB59" s="2356" t="s">
        <v>21</v>
      </c>
      <c r="GC59" s="2356" t="s">
        <v>21</v>
      </c>
      <c r="GD59" s="1388" t="s">
        <v>32</v>
      </c>
      <c r="GE59" s="632" t="s">
        <v>26</v>
      </c>
    </row>
    <row r="60" spans="1:187" ht="15" customHeight="1">
      <c r="A60" s="1419" t="s">
        <v>26</v>
      </c>
      <c r="B60" s="1051" t="s">
        <v>26</v>
      </c>
      <c r="C60" s="1466" t="s">
        <v>174</v>
      </c>
      <c r="D60" s="82">
        <v>4824677</v>
      </c>
      <c r="E60" s="2356" t="s">
        <v>22</v>
      </c>
      <c r="F60" s="2356"/>
      <c r="G60" s="2356">
        <v>5486904</v>
      </c>
      <c r="H60" s="2356">
        <v>234397</v>
      </c>
      <c r="I60" s="2356">
        <v>116475</v>
      </c>
      <c r="J60" s="2356">
        <v>5136032</v>
      </c>
      <c r="K60" s="2356">
        <v>4533807</v>
      </c>
      <c r="L60" s="2356">
        <v>568272</v>
      </c>
      <c r="M60" s="2356">
        <v>33953</v>
      </c>
      <c r="N60" s="2356">
        <v>50835</v>
      </c>
      <c r="O60" s="2356">
        <v>914561</v>
      </c>
      <c r="P60" s="1388" t="s">
        <v>33</v>
      </c>
      <c r="Q60" s="632" t="s">
        <v>26</v>
      </c>
      <c r="R60" s="1419" t="s">
        <v>26</v>
      </c>
      <c r="S60" s="1051" t="s">
        <v>26</v>
      </c>
      <c r="T60" s="1466" t="s">
        <v>174</v>
      </c>
      <c r="U60" s="82">
        <v>19</v>
      </c>
      <c r="V60" s="2356" t="s">
        <v>22</v>
      </c>
      <c r="W60" s="2356"/>
      <c r="X60" s="2356">
        <v>19</v>
      </c>
      <c r="Y60" s="2356" t="s">
        <v>22</v>
      </c>
      <c r="Z60" s="2356" t="s">
        <v>22</v>
      </c>
      <c r="AA60" s="2356">
        <v>19</v>
      </c>
      <c r="AB60" s="2356" t="s">
        <v>22</v>
      </c>
      <c r="AC60" s="2356" t="s">
        <v>22</v>
      </c>
      <c r="AD60" s="2356">
        <v>19</v>
      </c>
      <c r="AE60" s="2356" t="s">
        <v>21</v>
      </c>
      <c r="AF60" s="2356">
        <v>3</v>
      </c>
      <c r="AG60" s="1388" t="s">
        <v>33</v>
      </c>
      <c r="AH60" s="632" t="s">
        <v>26</v>
      </c>
      <c r="AI60" s="1419" t="s">
        <v>26</v>
      </c>
      <c r="AJ60" s="1051" t="s">
        <v>26</v>
      </c>
      <c r="AK60" s="1466" t="s">
        <v>174</v>
      </c>
      <c r="AL60" s="82">
        <v>34964</v>
      </c>
      <c r="AM60" s="2356" t="s">
        <v>22</v>
      </c>
      <c r="AN60" s="2356"/>
      <c r="AO60" s="2356">
        <v>34068</v>
      </c>
      <c r="AP60" s="2356">
        <v>47</v>
      </c>
      <c r="AQ60" s="2356" t="s">
        <v>21</v>
      </c>
      <c r="AR60" s="2356">
        <v>34021</v>
      </c>
      <c r="AS60" s="2356">
        <v>30167</v>
      </c>
      <c r="AT60" s="2356">
        <v>3449</v>
      </c>
      <c r="AU60" s="2356">
        <v>405</v>
      </c>
      <c r="AV60" s="2356" t="s">
        <v>21</v>
      </c>
      <c r="AW60" s="2356">
        <v>9165</v>
      </c>
      <c r="AX60" s="1388" t="s">
        <v>33</v>
      </c>
      <c r="AY60" s="632" t="s">
        <v>26</v>
      </c>
      <c r="AZ60" s="1419" t="s">
        <v>26</v>
      </c>
      <c r="BA60" s="1051" t="s">
        <v>26</v>
      </c>
      <c r="BB60" s="1466" t="s">
        <v>174</v>
      </c>
      <c r="BC60" s="82">
        <v>4600</v>
      </c>
      <c r="BD60" s="2356" t="s">
        <v>22</v>
      </c>
      <c r="BE60" s="2356"/>
      <c r="BF60" s="2356">
        <v>4863</v>
      </c>
      <c r="BG60" s="2356">
        <v>2617</v>
      </c>
      <c r="BH60" s="2356">
        <v>621</v>
      </c>
      <c r="BI60" s="2356">
        <v>1625</v>
      </c>
      <c r="BJ60" s="2356" t="s">
        <v>21</v>
      </c>
      <c r="BK60" s="2356">
        <v>975</v>
      </c>
      <c r="BL60" s="2356">
        <v>650</v>
      </c>
      <c r="BM60" s="2356">
        <v>109</v>
      </c>
      <c r="BN60" s="2356">
        <v>8431</v>
      </c>
      <c r="BO60" s="1388" t="s">
        <v>33</v>
      </c>
      <c r="BP60" s="632" t="s">
        <v>26</v>
      </c>
      <c r="BQ60" s="1419" t="s">
        <v>26</v>
      </c>
      <c r="BR60" s="1051" t="s">
        <v>26</v>
      </c>
      <c r="BS60" s="1466" t="s">
        <v>174</v>
      </c>
      <c r="BT60" s="82">
        <v>424838</v>
      </c>
      <c r="BU60" s="2356" t="s">
        <v>22</v>
      </c>
      <c r="BV60" s="2356"/>
      <c r="BW60" s="2356">
        <v>381132</v>
      </c>
      <c r="BX60" s="2356">
        <v>4322</v>
      </c>
      <c r="BY60" s="2356">
        <v>1520</v>
      </c>
      <c r="BZ60" s="2356">
        <v>375290</v>
      </c>
      <c r="CA60" s="2356">
        <v>343246</v>
      </c>
      <c r="CB60" s="2356">
        <v>20091</v>
      </c>
      <c r="CC60" s="2356">
        <v>11953</v>
      </c>
      <c r="CD60" s="2356">
        <v>34354</v>
      </c>
      <c r="CE60" s="2356">
        <v>53113</v>
      </c>
      <c r="CF60" s="1388" t="s">
        <v>33</v>
      </c>
      <c r="CG60" s="632" t="s">
        <v>26</v>
      </c>
      <c r="CH60" s="588" t="s">
        <v>26</v>
      </c>
      <c r="CI60" s="589" t="s">
        <v>26</v>
      </c>
      <c r="CJ60" s="2147" t="s">
        <v>174</v>
      </c>
      <c r="CK60" s="606" t="s">
        <v>21</v>
      </c>
      <c r="CL60" s="549" t="s">
        <v>22</v>
      </c>
      <c r="CM60" s="549"/>
      <c r="CN60" s="549" t="s">
        <v>21</v>
      </c>
      <c r="CO60" s="549" t="s">
        <v>21</v>
      </c>
      <c r="CP60" s="549" t="s">
        <v>21</v>
      </c>
      <c r="CQ60" s="549" t="s">
        <v>21</v>
      </c>
      <c r="CR60" s="549" t="s">
        <v>21</v>
      </c>
      <c r="CS60" s="549" t="s">
        <v>21</v>
      </c>
      <c r="CT60" s="549" t="s">
        <v>21</v>
      </c>
      <c r="CU60" s="549" t="s">
        <v>21</v>
      </c>
      <c r="CV60" s="549">
        <v>5334</v>
      </c>
      <c r="CW60" s="554" t="s">
        <v>33</v>
      </c>
      <c r="CX60" s="555" t="s">
        <v>26</v>
      </c>
      <c r="CY60" s="1419" t="s">
        <v>26</v>
      </c>
      <c r="CZ60" s="1051" t="s">
        <v>26</v>
      </c>
      <c r="DA60" s="1466" t="s">
        <v>174</v>
      </c>
      <c r="DB60" s="82">
        <v>1569701</v>
      </c>
      <c r="DC60" s="2356" t="s">
        <v>22</v>
      </c>
      <c r="DD60" s="2356"/>
      <c r="DE60" s="2356">
        <v>1499156</v>
      </c>
      <c r="DF60" s="2356">
        <v>509989</v>
      </c>
      <c r="DG60" s="2356" t="s">
        <v>21</v>
      </c>
      <c r="DH60" s="2356">
        <v>989167</v>
      </c>
      <c r="DI60" s="2356">
        <v>929761</v>
      </c>
      <c r="DJ60" s="2356">
        <v>58849</v>
      </c>
      <c r="DK60" s="2356">
        <v>557</v>
      </c>
      <c r="DL60" s="2356">
        <v>20020</v>
      </c>
      <c r="DM60" s="208">
        <v>2104420</v>
      </c>
      <c r="DN60" s="1388" t="s">
        <v>33</v>
      </c>
      <c r="DO60" s="632" t="s">
        <v>26</v>
      </c>
      <c r="DP60" s="1419" t="s">
        <v>26</v>
      </c>
      <c r="DQ60" s="1051" t="s">
        <v>26</v>
      </c>
      <c r="DR60" s="1466" t="s">
        <v>174</v>
      </c>
      <c r="DS60" s="82">
        <v>7539</v>
      </c>
      <c r="DT60" s="2356">
        <v>253884</v>
      </c>
      <c r="DU60" s="2356"/>
      <c r="DV60" s="2356">
        <v>112249</v>
      </c>
      <c r="DW60" s="2356">
        <v>4005</v>
      </c>
      <c r="DX60" s="2356" t="s">
        <v>21</v>
      </c>
      <c r="DY60" s="2356">
        <v>108244</v>
      </c>
      <c r="DZ60" s="2356">
        <v>196</v>
      </c>
      <c r="EA60" s="2356">
        <v>107259</v>
      </c>
      <c r="EB60" s="2356">
        <v>789</v>
      </c>
      <c r="EC60" s="2356">
        <v>149180</v>
      </c>
      <c r="ED60" s="208" t="s">
        <v>22</v>
      </c>
      <c r="EE60" s="1388" t="s">
        <v>33</v>
      </c>
      <c r="EF60" s="632" t="s">
        <v>26</v>
      </c>
      <c r="EG60" s="1419" t="s">
        <v>26</v>
      </c>
      <c r="EH60" s="1051" t="s">
        <v>26</v>
      </c>
      <c r="EI60" s="1466" t="s">
        <v>174</v>
      </c>
      <c r="EJ60" s="82">
        <v>28304</v>
      </c>
      <c r="EK60" s="2356">
        <v>11804</v>
      </c>
      <c r="EL60" s="2356"/>
      <c r="EM60" s="2356">
        <v>39360</v>
      </c>
      <c r="EN60" s="2356">
        <v>17666</v>
      </c>
      <c r="EO60" s="2356">
        <v>7740</v>
      </c>
      <c r="EP60" s="2356">
        <v>13954</v>
      </c>
      <c r="EQ60" s="2356">
        <v>8219</v>
      </c>
      <c r="ER60" s="2356">
        <v>4605</v>
      </c>
      <c r="ES60" s="2356">
        <v>1130</v>
      </c>
      <c r="ET60" s="2356">
        <v>796</v>
      </c>
      <c r="EU60" s="208" t="s">
        <v>22</v>
      </c>
      <c r="EV60" s="1388" t="s">
        <v>33</v>
      </c>
      <c r="EW60" s="632" t="s">
        <v>26</v>
      </c>
      <c r="EX60" s="1419" t="s">
        <v>26</v>
      </c>
      <c r="EY60" s="1051" t="s">
        <v>26</v>
      </c>
      <c r="EZ60" s="1466" t="s">
        <v>174</v>
      </c>
      <c r="FA60" s="82">
        <v>39554</v>
      </c>
      <c r="FB60" s="2356" t="s">
        <v>22</v>
      </c>
      <c r="FC60" s="2356"/>
      <c r="FD60" s="2356">
        <v>39557</v>
      </c>
      <c r="FE60" s="2356">
        <v>10363</v>
      </c>
      <c r="FF60" s="2356">
        <v>16900</v>
      </c>
      <c r="FG60" s="2356">
        <v>12294</v>
      </c>
      <c r="FH60" s="2356" t="s">
        <v>22</v>
      </c>
      <c r="FI60" s="2356">
        <v>10742</v>
      </c>
      <c r="FJ60" s="2356">
        <v>1554</v>
      </c>
      <c r="FK60" s="2356" t="s">
        <v>22</v>
      </c>
      <c r="FL60" s="208" t="s">
        <v>22</v>
      </c>
      <c r="FM60" s="1388" t="s">
        <v>33</v>
      </c>
      <c r="FN60" s="632" t="s">
        <v>26</v>
      </c>
      <c r="FO60" s="1419" t="s">
        <v>26</v>
      </c>
      <c r="FP60" s="1051" t="s">
        <v>26</v>
      </c>
      <c r="FQ60" s="1422" t="s">
        <v>174</v>
      </c>
      <c r="FR60" s="82" t="s">
        <v>21</v>
      </c>
      <c r="FS60" s="2356" t="s">
        <v>21</v>
      </c>
      <c r="FT60" s="2356"/>
      <c r="FU60" s="2356" t="s">
        <v>21</v>
      </c>
      <c r="FV60" s="2356" t="s">
        <v>21</v>
      </c>
      <c r="FW60" s="2356" t="s">
        <v>21</v>
      </c>
      <c r="FX60" s="2356" t="s">
        <v>21</v>
      </c>
      <c r="FY60" s="2356" t="s">
        <v>21</v>
      </c>
      <c r="FZ60" s="2356" t="s">
        <v>21</v>
      </c>
      <c r="GA60" s="2356" t="s">
        <v>21</v>
      </c>
      <c r="GB60" s="2356" t="s">
        <v>21</v>
      </c>
      <c r="GC60" s="2356" t="s">
        <v>21</v>
      </c>
      <c r="GD60" s="1388" t="s">
        <v>33</v>
      </c>
      <c r="GE60" s="632" t="s">
        <v>26</v>
      </c>
    </row>
    <row r="61" spans="1:187" ht="15" customHeight="1">
      <c r="A61" s="1419" t="s">
        <v>26</v>
      </c>
      <c r="B61" s="1051" t="s">
        <v>26</v>
      </c>
      <c r="C61" s="1466" t="s">
        <v>175</v>
      </c>
      <c r="D61" s="82">
        <v>4469988</v>
      </c>
      <c r="E61" s="2356" t="s">
        <v>22</v>
      </c>
      <c r="F61" s="2356"/>
      <c r="G61" s="2356">
        <v>5212307</v>
      </c>
      <c r="H61" s="2356">
        <v>248791</v>
      </c>
      <c r="I61" s="2356">
        <v>117136</v>
      </c>
      <c r="J61" s="2356">
        <v>4846380</v>
      </c>
      <c r="K61" s="2356">
        <v>4264153</v>
      </c>
      <c r="L61" s="2356">
        <v>551322</v>
      </c>
      <c r="M61" s="2356">
        <v>30906</v>
      </c>
      <c r="N61" s="2356">
        <v>42363</v>
      </c>
      <c r="O61" s="2356">
        <v>886244</v>
      </c>
      <c r="P61" s="1388" t="s">
        <v>34</v>
      </c>
      <c r="Q61" s="632" t="s">
        <v>26</v>
      </c>
      <c r="R61" s="1419" t="s">
        <v>26</v>
      </c>
      <c r="S61" s="1051" t="s">
        <v>26</v>
      </c>
      <c r="T61" s="1466" t="s">
        <v>175</v>
      </c>
      <c r="U61" s="82">
        <v>18</v>
      </c>
      <c r="V61" s="2356" t="s">
        <v>22</v>
      </c>
      <c r="W61" s="2356"/>
      <c r="X61" s="2356">
        <v>19</v>
      </c>
      <c r="Y61" s="2356" t="s">
        <v>22</v>
      </c>
      <c r="Z61" s="2356" t="s">
        <v>22</v>
      </c>
      <c r="AA61" s="2356">
        <v>19</v>
      </c>
      <c r="AB61" s="2356" t="s">
        <v>22</v>
      </c>
      <c r="AC61" s="2356" t="s">
        <v>22</v>
      </c>
      <c r="AD61" s="2356">
        <v>19</v>
      </c>
      <c r="AE61" s="2356" t="s">
        <v>21</v>
      </c>
      <c r="AF61" s="2356">
        <v>2</v>
      </c>
      <c r="AG61" s="1388" t="s">
        <v>34</v>
      </c>
      <c r="AH61" s="632" t="s">
        <v>26</v>
      </c>
      <c r="AI61" s="1419" t="s">
        <v>26</v>
      </c>
      <c r="AJ61" s="1051" t="s">
        <v>26</v>
      </c>
      <c r="AK61" s="1466" t="s">
        <v>175</v>
      </c>
      <c r="AL61" s="82">
        <v>39214</v>
      </c>
      <c r="AM61" s="2356" t="s">
        <v>22</v>
      </c>
      <c r="AN61" s="2356"/>
      <c r="AO61" s="2356">
        <v>40734</v>
      </c>
      <c r="AP61" s="2356">
        <v>46</v>
      </c>
      <c r="AQ61" s="2356">
        <v>1</v>
      </c>
      <c r="AR61" s="2356">
        <v>40687</v>
      </c>
      <c r="AS61" s="2356">
        <v>37417</v>
      </c>
      <c r="AT61" s="2356">
        <v>2878</v>
      </c>
      <c r="AU61" s="2356">
        <v>392</v>
      </c>
      <c r="AV61" s="2356" t="s">
        <v>21</v>
      </c>
      <c r="AW61" s="2356">
        <v>7646</v>
      </c>
      <c r="AX61" s="1388" t="s">
        <v>34</v>
      </c>
      <c r="AY61" s="632" t="s">
        <v>26</v>
      </c>
      <c r="AZ61" s="1419" t="s">
        <v>26</v>
      </c>
      <c r="BA61" s="1051" t="s">
        <v>26</v>
      </c>
      <c r="BB61" s="1466" t="s">
        <v>175</v>
      </c>
      <c r="BC61" s="82">
        <v>3466</v>
      </c>
      <c r="BD61" s="2356" t="s">
        <v>22</v>
      </c>
      <c r="BE61" s="2356"/>
      <c r="BF61" s="2356">
        <v>4219</v>
      </c>
      <c r="BG61" s="2356">
        <v>1846</v>
      </c>
      <c r="BH61" s="2356">
        <v>601</v>
      </c>
      <c r="BI61" s="2356">
        <v>1772</v>
      </c>
      <c r="BJ61" s="2356" t="s">
        <v>21</v>
      </c>
      <c r="BK61" s="2356">
        <v>1019</v>
      </c>
      <c r="BL61" s="2356">
        <v>753</v>
      </c>
      <c r="BM61" s="2356">
        <v>91</v>
      </c>
      <c r="BN61" s="2356">
        <v>7587</v>
      </c>
      <c r="BO61" s="1388" t="s">
        <v>34</v>
      </c>
      <c r="BP61" s="632" t="s">
        <v>26</v>
      </c>
      <c r="BQ61" s="1419" t="s">
        <v>26</v>
      </c>
      <c r="BR61" s="1051" t="s">
        <v>26</v>
      </c>
      <c r="BS61" s="1466" t="s">
        <v>175</v>
      </c>
      <c r="BT61" s="82">
        <v>380532</v>
      </c>
      <c r="BU61" s="2356" t="s">
        <v>22</v>
      </c>
      <c r="BV61" s="2356"/>
      <c r="BW61" s="2356">
        <v>356589</v>
      </c>
      <c r="BX61" s="2356">
        <v>3561</v>
      </c>
      <c r="BY61" s="2356">
        <v>1568</v>
      </c>
      <c r="BZ61" s="2356">
        <v>351460</v>
      </c>
      <c r="CA61" s="2356">
        <v>322250</v>
      </c>
      <c r="CB61" s="2356">
        <v>17421</v>
      </c>
      <c r="CC61" s="2356">
        <v>11789</v>
      </c>
      <c r="CD61" s="2356">
        <v>25216</v>
      </c>
      <c r="CE61" s="2356">
        <v>51829</v>
      </c>
      <c r="CF61" s="1388" t="s">
        <v>34</v>
      </c>
      <c r="CG61" s="632" t="s">
        <v>26</v>
      </c>
      <c r="CH61" s="588" t="s">
        <v>26</v>
      </c>
      <c r="CI61" s="589" t="s">
        <v>26</v>
      </c>
      <c r="CJ61" s="2147" t="s">
        <v>175</v>
      </c>
      <c r="CK61" s="606" t="s">
        <v>21</v>
      </c>
      <c r="CL61" s="549" t="s">
        <v>22</v>
      </c>
      <c r="CM61" s="549"/>
      <c r="CN61" s="549" t="s">
        <v>21</v>
      </c>
      <c r="CO61" s="549" t="s">
        <v>21</v>
      </c>
      <c r="CP61" s="549" t="s">
        <v>21</v>
      </c>
      <c r="CQ61" s="549" t="s">
        <v>21</v>
      </c>
      <c r="CR61" s="549" t="s">
        <v>21</v>
      </c>
      <c r="CS61" s="549" t="s">
        <v>21</v>
      </c>
      <c r="CT61" s="549" t="s">
        <v>21</v>
      </c>
      <c r="CU61" s="549" t="s">
        <v>21</v>
      </c>
      <c r="CV61" s="549">
        <v>5334</v>
      </c>
      <c r="CW61" s="554" t="s">
        <v>34</v>
      </c>
      <c r="CX61" s="555" t="s">
        <v>26</v>
      </c>
      <c r="CY61" s="1419" t="s">
        <v>26</v>
      </c>
      <c r="CZ61" s="1051" t="s">
        <v>26</v>
      </c>
      <c r="DA61" s="1466" t="s">
        <v>175</v>
      </c>
      <c r="DB61" s="82">
        <v>1721459</v>
      </c>
      <c r="DC61" s="2356" t="s">
        <v>22</v>
      </c>
      <c r="DD61" s="2356"/>
      <c r="DE61" s="2356">
        <v>1416474</v>
      </c>
      <c r="DF61" s="2356">
        <v>436409</v>
      </c>
      <c r="DG61" s="2356" t="s">
        <v>21</v>
      </c>
      <c r="DH61" s="2356">
        <v>980065</v>
      </c>
      <c r="DI61" s="2356">
        <v>927371</v>
      </c>
      <c r="DJ61" s="2356">
        <v>52694</v>
      </c>
      <c r="DK61" s="2356" t="s">
        <v>21</v>
      </c>
      <c r="DL61" s="2356">
        <v>18481</v>
      </c>
      <c r="DM61" s="208">
        <v>2390927</v>
      </c>
      <c r="DN61" s="1388" t="s">
        <v>34</v>
      </c>
      <c r="DO61" s="632" t="s">
        <v>26</v>
      </c>
      <c r="DP61" s="1419" t="s">
        <v>26</v>
      </c>
      <c r="DQ61" s="1051" t="s">
        <v>26</v>
      </c>
      <c r="DR61" s="1466" t="s">
        <v>175</v>
      </c>
      <c r="DS61" s="82">
        <v>7890</v>
      </c>
      <c r="DT61" s="2356">
        <v>255709</v>
      </c>
      <c r="DU61" s="2356"/>
      <c r="DV61" s="2356">
        <v>112482</v>
      </c>
      <c r="DW61" s="2356">
        <v>5050</v>
      </c>
      <c r="DX61" s="2356" t="s">
        <v>21</v>
      </c>
      <c r="DY61" s="2356">
        <v>107432</v>
      </c>
      <c r="DZ61" s="2356">
        <v>327</v>
      </c>
      <c r="EA61" s="2356">
        <v>106811</v>
      </c>
      <c r="EB61" s="2356">
        <v>294</v>
      </c>
      <c r="EC61" s="2356">
        <v>151114</v>
      </c>
      <c r="ED61" s="208" t="s">
        <v>22</v>
      </c>
      <c r="EE61" s="1388" t="s">
        <v>34</v>
      </c>
      <c r="EF61" s="632" t="s">
        <v>26</v>
      </c>
      <c r="EG61" s="1419" t="s">
        <v>26</v>
      </c>
      <c r="EH61" s="1051" t="s">
        <v>26</v>
      </c>
      <c r="EI61" s="1466" t="s">
        <v>175</v>
      </c>
      <c r="EJ61" s="82">
        <v>31327</v>
      </c>
      <c r="EK61" s="2356">
        <v>12109</v>
      </c>
      <c r="EL61" s="2356"/>
      <c r="EM61" s="2356">
        <v>42571</v>
      </c>
      <c r="EN61" s="2356">
        <v>16661</v>
      </c>
      <c r="EO61" s="2356">
        <v>9550</v>
      </c>
      <c r="EP61" s="2356">
        <v>16360</v>
      </c>
      <c r="EQ61" s="2356">
        <v>8475</v>
      </c>
      <c r="ER61" s="2356">
        <v>6657</v>
      </c>
      <c r="ES61" s="2356">
        <v>1228</v>
      </c>
      <c r="ET61" s="2356">
        <v>865</v>
      </c>
      <c r="EU61" s="208" t="s">
        <v>22</v>
      </c>
      <c r="EV61" s="1388" t="s">
        <v>34</v>
      </c>
      <c r="EW61" s="632" t="s">
        <v>26</v>
      </c>
      <c r="EX61" s="1419" t="s">
        <v>26</v>
      </c>
      <c r="EY61" s="1051" t="s">
        <v>26</v>
      </c>
      <c r="EZ61" s="1466" t="s">
        <v>175</v>
      </c>
      <c r="FA61" s="82">
        <v>35741</v>
      </c>
      <c r="FB61" s="2356" t="s">
        <v>22</v>
      </c>
      <c r="FC61" s="2356"/>
      <c r="FD61" s="2356">
        <v>35743</v>
      </c>
      <c r="FE61" s="2356">
        <v>7534</v>
      </c>
      <c r="FF61" s="2356">
        <v>13256</v>
      </c>
      <c r="FG61" s="2356">
        <v>14953</v>
      </c>
      <c r="FH61" s="2356" t="s">
        <v>22</v>
      </c>
      <c r="FI61" s="2356">
        <v>10907</v>
      </c>
      <c r="FJ61" s="2356">
        <v>4045</v>
      </c>
      <c r="FK61" s="2356" t="s">
        <v>22</v>
      </c>
      <c r="FL61" s="208" t="s">
        <v>22</v>
      </c>
      <c r="FM61" s="1388" t="s">
        <v>34</v>
      </c>
      <c r="FN61" s="632" t="s">
        <v>26</v>
      </c>
      <c r="FO61" s="1419" t="s">
        <v>26</v>
      </c>
      <c r="FP61" s="1051" t="s">
        <v>26</v>
      </c>
      <c r="FQ61" s="1422" t="s">
        <v>175</v>
      </c>
      <c r="FR61" s="82" t="s">
        <v>21</v>
      </c>
      <c r="FS61" s="2356" t="s">
        <v>21</v>
      </c>
      <c r="FT61" s="2356"/>
      <c r="FU61" s="2356" t="s">
        <v>21</v>
      </c>
      <c r="FV61" s="2356" t="s">
        <v>21</v>
      </c>
      <c r="FW61" s="2356" t="s">
        <v>21</v>
      </c>
      <c r="FX61" s="2356" t="s">
        <v>21</v>
      </c>
      <c r="FY61" s="2356" t="s">
        <v>21</v>
      </c>
      <c r="FZ61" s="2356" t="s">
        <v>21</v>
      </c>
      <c r="GA61" s="2356" t="s">
        <v>21</v>
      </c>
      <c r="GB61" s="2356" t="s">
        <v>21</v>
      </c>
      <c r="GC61" s="2356" t="s">
        <v>21</v>
      </c>
      <c r="GD61" s="1388" t="s">
        <v>34</v>
      </c>
      <c r="GE61" s="632" t="s">
        <v>26</v>
      </c>
    </row>
    <row r="62" spans="1:187" ht="15" customHeight="1">
      <c r="A62" s="1419" t="s">
        <v>26</v>
      </c>
      <c r="B62" s="1051" t="s">
        <v>26</v>
      </c>
      <c r="C62" s="1466" t="s">
        <v>176</v>
      </c>
      <c r="D62" s="82">
        <v>4291214</v>
      </c>
      <c r="E62" s="2356" t="s">
        <v>22</v>
      </c>
      <c r="F62" s="2356"/>
      <c r="G62" s="2356">
        <v>4761429</v>
      </c>
      <c r="H62" s="2356">
        <v>231964</v>
      </c>
      <c r="I62" s="2356">
        <v>68974</v>
      </c>
      <c r="J62" s="2356">
        <v>4460491</v>
      </c>
      <c r="K62" s="2356">
        <v>3922014</v>
      </c>
      <c r="L62" s="2356">
        <v>501400</v>
      </c>
      <c r="M62" s="2356">
        <v>37077</v>
      </c>
      <c r="N62" s="2356">
        <v>104038</v>
      </c>
      <c r="O62" s="2356">
        <v>963006</v>
      </c>
      <c r="P62" s="1388" t="s">
        <v>35</v>
      </c>
      <c r="Q62" s="632" t="s">
        <v>26</v>
      </c>
      <c r="R62" s="1419" t="s">
        <v>26</v>
      </c>
      <c r="S62" s="1051" t="s">
        <v>26</v>
      </c>
      <c r="T62" s="1466" t="s">
        <v>176</v>
      </c>
      <c r="U62" s="82">
        <v>22</v>
      </c>
      <c r="V62" s="2356" t="s">
        <v>22</v>
      </c>
      <c r="W62" s="2356"/>
      <c r="X62" s="2356">
        <v>20</v>
      </c>
      <c r="Y62" s="2356" t="s">
        <v>22</v>
      </c>
      <c r="Z62" s="2356" t="s">
        <v>22</v>
      </c>
      <c r="AA62" s="2356">
        <v>20</v>
      </c>
      <c r="AB62" s="2356" t="s">
        <v>22</v>
      </c>
      <c r="AC62" s="2356" t="s">
        <v>22</v>
      </c>
      <c r="AD62" s="2356">
        <v>20</v>
      </c>
      <c r="AE62" s="2356" t="s">
        <v>21</v>
      </c>
      <c r="AF62" s="2356">
        <v>4</v>
      </c>
      <c r="AG62" s="1388" t="s">
        <v>35</v>
      </c>
      <c r="AH62" s="632" t="s">
        <v>26</v>
      </c>
      <c r="AI62" s="1419" t="s">
        <v>26</v>
      </c>
      <c r="AJ62" s="1051" t="s">
        <v>26</v>
      </c>
      <c r="AK62" s="1466" t="s">
        <v>176</v>
      </c>
      <c r="AL62" s="82">
        <v>79389</v>
      </c>
      <c r="AM62" s="2356" t="s">
        <v>22</v>
      </c>
      <c r="AN62" s="2356"/>
      <c r="AO62" s="2356">
        <v>78004</v>
      </c>
      <c r="AP62" s="2356">
        <v>131</v>
      </c>
      <c r="AQ62" s="2356" t="s">
        <v>21</v>
      </c>
      <c r="AR62" s="2356">
        <v>77873</v>
      </c>
      <c r="AS62" s="2356">
        <v>74882</v>
      </c>
      <c r="AT62" s="2356">
        <v>2550</v>
      </c>
      <c r="AU62" s="2356">
        <v>441</v>
      </c>
      <c r="AV62" s="2356" t="s">
        <v>21</v>
      </c>
      <c r="AW62" s="2356">
        <v>9021</v>
      </c>
      <c r="AX62" s="1388" t="s">
        <v>35</v>
      </c>
      <c r="AY62" s="632" t="s">
        <v>26</v>
      </c>
      <c r="AZ62" s="1419" t="s">
        <v>26</v>
      </c>
      <c r="BA62" s="1051" t="s">
        <v>26</v>
      </c>
      <c r="BB62" s="1466" t="s">
        <v>176</v>
      </c>
      <c r="BC62" s="82">
        <v>5003</v>
      </c>
      <c r="BD62" s="2356" t="s">
        <v>22</v>
      </c>
      <c r="BE62" s="2356"/>
      <c r="BF62" s="2356">
        <v>4495</v>
      </c>
      <c r="BG62" s="2356">
        <v>2279</v>
      </c>
      <c r="BH62" s="2356">
        <v>584</v>
      </c>
      <c r="BI62" s="2356">
        <v>1632</v>
      </c>
      <c r="BJ62" s="2356" t="s">
        <v>21</v>
      </c>
      <c r="BK62" s="2356">
        <v>1248</v>
      </c>
      <c r="BL62" s="2356">
        <v>384</v>
      </c>
      <c r="BM62" s="2356">
        <v>102</v>
      </c>
      <c r="BN62" s="2356">
        <v>7994</v>
      </c>
      <c r="BO62" s="1388" t="s">
        <v>35</v>
      </c>
      <c r="BP62" s="632" t="s">
        <v>26</v>
      </c>
      <c r="BQ62" s="1419" t="s">
        <v>26</v>
      </c>
      <c r="BR62" s="1051" t="s">
        <v>26</v>
      </c>
      <c r="BS62" s="1466" t="s">
        <v>176</v>
      </c>
      <c r="BT62" s="82">
        <v>439236</v>
      </c>
      <c r="BU62" s="2356" t="s">
        <v>22</v>
      </c>
      <c r="BV62" s="2356"/>
      <c r="BW62" s="2356">
        <v>401027</v>
      </c>
      <c r="BX62" s="2356">
        <v>4177</v>
      </c>
      <c r="BY62" s="2356">
        <v>1002</v>
      </c>
      <c r="BZ62" s="2356">
        <v>395848</v>
      </c>
      <c r="CA62" s="2356">
        <v>357842</v>
      </c>
      <c r="CB62" s="2356">
        <v>20703</v>
      </c>
      <c r="CC62" s="2356">
        <v>17303</v>
      </c>
      <c r="CD62" s="2356">
        <v>45800</v>
      </c>
      <c r="CE62" s="2356">
        <v>44224</v>
      </c>
      <c r="CF62" s="1388" t="s">
        <v>35</v>
      </c>
      <c r="CG62" s="632" t="s">
        <v>26</v>
      </c>
      <c r="CH62" s="588" t="s">
        <v>26</v>
      </c>
      <c r="CI62" s="589" t="s">
        <v>26</v>
      </c>
      <c r="CJ62" s="2147" t="s">
        <v>176</v>
      </c>
      <c r="CK62" s="606" t="s">
        <v>21</v>
      </c>
      <c r="CL62" s="549" t="s">
        <v>22</v>
      </c>
      <c r="CM62" s="549"/>
      <c r="CN62" s="549" t="s">
        <v>21</v>
      </c>
      <c r="CO62" s="549" t="s">
        <v>21</v>
      </c>
      <c r="CP62" s="549" t="s">
        <v>21</v>
      </c>
      <c r="CQ62" s="549" t="s">
        <v>21</v>
      </c>
      <c r="CR62" s="549" t="s">
        <v>21</v>
      </c>
      <c r="CS62" s="549" t="s">
        <v>21</v>
      </c>
      <c r="CT62" s="549" t="s">
        <v>21</v>
      </c>
      <c r="CU62" s="549" t="s">
        <v>21</v>
      </c>
      <c r="CV62" s="549">
        <v>5334</v>
      </c>
      <c r="CW62" s="554" t="s">
        <v>35</v>
      </c>
      <c r="CX62" s="555" t="s">
        <v>26</v>
      </c>
      <c r="CY62" s="1419" t="s">
        <v>26</v>
      </c>
      <c r="CZ62" s="1051" t="s">
        <v>26</v>
      </c>
      <c r="DA62" s="1466" t="s">
        <v>176</v>
      </c>
      <c r="DB62" s="82">
        <v>1315741</v>
      </c>
      <c r="DC62" s="2356" t="s">
        <v>22</v>
      </c>
      <c r="DD62" s="2356"/>
      <c r="DE62" s="2356">
        <v>1392541</v>
      </c>
      <c r="DF62" s="2356">
        <v>429987</v>
      </c>
      <c r="DG62" s="2356" t="s">
        <v>21</v>
      </c>
      <c r="DH62" s="2356">
        <v>962554</v>
      </c>
      <c r="DI62" s="2356">
        <v>917112</v>
      </c>
      <c r="DJ62" s="2356">
        <v>44347</v>
      </c>
      <c r="DK62" s="2356">
        <v>1095</v>
      </c>
      <c r="DL62" s="2356">
        <v>18843</v>
      </c>
      <c r="DM62" s="208">
        <v>2295281</v>
      </c>
      <c r="DN62" s="1388" t="s">
        <v>35</v>
      </c>
      <c r="DO62" s="632" t="s">
        <v>26</v>
      </c>
      <c r="DP62" s="1419" t="s">
        <v>26</v>
      </c>
      <c r="DQ62" s="1051" t="s">
        <v>26</v>
      </c>
      <c r="DR62" s="1466" t="s">
        <v>176</v>
      </c>
      <c r="DS62" s="82">
        <v>7110</v>
      </c>
      <c r="DT62" s="2356">
        <v>253388</v>
      </c>
      <c r="DU62" s="2356"/>
      <c r="DV62" s="2356">
        <v>107999</v>
      </c>
      <c r="DW62" s="2356">
        <v>3411</v>
      </c>
      <c r="DX62" s="2356" t="s">
        <v>21</v>
      </c>
      <c r="DY62" s="2356">
        <v>104588</v>
      </c>
      <c r="DZ62" s="2356">
        <v>195</v>
      </c>
      <c r="EA62" s="2356">
        <v>103690</v>
      </c>
      <c r="EB62" s="2356">
        <v>703</v>
      </c>
      <c r="EC62" s="2356">
        <v>152489</v>
      </c>
      <c r="ED62" s="208" t="s">
        <v>22</v>
      </c>
      <c r="EE62" s="1388" t="s">
        <v>35</v>
      </c>
      <c r="EF62" s="632" t="s">
        <v>26</v>
      </c>
      <c r="EG62" s="1419" t="s">
        <v>26</v>
      </c>
      <c r="EH62" s="1051" t="s">
        <v>26</v>
      </c>
      <c r="EI62" s="1466" t="s">
        <v>176</v>
      </c>
      <c r="EJ62" s="82">
        <v>29993</v>
      </c>
      <c r="EK62" s="2356">
        <v>11761</v>
      </c>
      <c r="EL62" s="2356"/>
      <c r="EM62" s="2356">
        <v>40934</v>
      </c>
      <c r="EN62" s="2356">
        <v>14926</v>
      </c>
      <c r="EO62" s="2356">
        <v>8982</v>
      </c>
      <c r="EP62" s="2356">
        <v>17026</v>
      </c>
      <c r="EQ62" s="2356">
        <v>6363</v>
      </c>
      <c r="ER62" s="2356">
        <v>9473</v>
      </c>
      <c r="ES62" s="2356">
        <v>1190</v>
      </c>
      <c r="ET62" s="2356">
        <v>862</v>
      </c>
      <c r="EU62" s="208" t="s">
        <v>22</v>
      </c>
      <c r="EV62" s="1388" t="s">
        <v>35</v>
      </c>
      <c r="EW62" s="632" t="s">
        <v>26</v>
      </c>
      <c r="EX62" s="1419" t="s">
        <v>26</v>
      </c>
      <c r="EY62" s="1051" t="s">
        <v>26</v>
      </c>
      <c r="EZ62" s="1466" t="s">
        <v>176</v>
      </c>
      <c r="FA62" s="82">
        <v>35562</v>
      </c>
      <c r="FB62" s="2356" t="s">
        <v>22</v>
      </c>
      <c r="FC62" s="2356"/>
      <c r="FD62" s="2356">
        <v>35560</v>
      </c>
      <c r="FE62" s="2356">
        <v>5641</v>
      </c>
      <c r="FF62" s="2356">
        <v>14154</v>
      </c>
      <c r="FG62" s="2356">
        <v>15765</v>
      </c>
      <c r="FH62" s="2356" t="s">
        <v>22</v>
      </c>
      <c r="FI62" s="2356">
        <v>11787</v>
      </c>
      <c r="FJ62" s="2356">
        <v>3979</v>
      </c>
      <c r="FK62" s="2356" t="s">
        <v>22</v>
      </c>
      <c r="FL62" s="208" t="s">
        <v>22</v>
      </c>
      <c r="FM62" s="1388" t="s">
        <v>35</v>
      </c>
      <c r="FN62" s="632" t="s">
        <v>26</v>
      </c>
      <c r="FO62" s="1419" t="s">
        <v>26</v>
      </c>
      <c r="FP62" s="1051" t="s">
        <v>26</v>
      </c>
      <c r="FQ62" s="1422" t="s">
        <v>176</v>
      </c>
      <c r="FR62" s="82" t="s">
        <v>21</v>
      </c>
      <c r="FS62" s="2356" t="s">
        <v>21</v>
      </c>
      <c r="FT62" s="2356"/>
      <c r="FU62" s="2356" t="s">
        <v>21</v>
      </c>
      <c r="FV62" s="2356" t="s">
        <v>21</v>
      </c>
      <c r="FW62" s="2356" t="s">
        <v>21</v>
      </c>
      <c r="FX62" s="2356" t="s">
        <v>21</v>
      </c>
      <c r="FY62" s="2356" t="s">
        <v>21</v>
      </c>
      <c r="FZ62" s="2356" t="s">
        <v>21</v>
      </c>
      <c r="GA62" s="2356" t="s">
        <v>21</v>
      </c>
      <c r="GB62" s="2356" t="s">
        <v>21</v>
      </c>
      <c r="GC62" s="2356" t="s">
        <v>21</v>
      </c>
      <c r="GD62" s="1388" t="s">
        <v>35</v>
      </c>
      <c r="GE62" s="632" t="s">
        <v>26</v>
      </c>
    </row>
    <row r="63" spans="1:187" ht="15" customHeight="1">
      <c r="A63" s="1419" t="s">
        <v>26</v>
      </c>
      <c r="B63" s="1051" t="s">
        <v>26</v>
      </c>
      <c r="C63" s="1466" t="s">
        <v>177</v>
      </c>
      <c r="D63" s="82">
        <v>4579186</v>
      </c>
      <c r="E63" s="2356" t="s">
        <v>22</v>
      </c>
      <c r="F63" s="2356"/>
      <c r="G63" s="2356">
        <v>5329134</v>
      </c>
      <c r="H63" s="2356">
        <v>239730</v>
      </c>
      <c r="I63" s="2356">
        <v>120195</v>
      </c>
      <c r="J63" s="2356">
        <v>4969208</v>
      </c>
      <c r="K63" s="2356">
        <v>4420244</v>
      </c>
      <c r="L63" s="2356">
        <v>509458</v>
      </c>
      <c r="M63" s="2356">
        <v>39506</v>
      </c>
      <c r="N63" s="2356">
        <v>72536</v>
      </c>
      <c r="O63" s="2356">
        <v>858472</v>
      </c>
      <c r="P63" s="1388" t="s">
        <v>36</v>
      </c>
      <c r="Q63" s="632" t="s">
        <v>26</v>
      </c>
      <c r="R63" s="1419" t="s">
        <v>26</v>
      </c>
      <c r="S63" s="1051" t="s">
        <v>26</v>
      </c>
      <c r="T63" s="1466" t="s">
        <v>177</v>
      </c>
      <c r="U63" s="82">
        <v>21</v>
      </c>
      <c r="V63" s="2356" t="s">
        <v>22</v>
      </c>
      <c r="W63" s="2356"/>
      <c r="X63" s="2356">
        <v>22</v>
      </c>
      <c r="Y63" s="2356" t="s">
        <v>22</v>
      </c>
      <c r="Z63" s="2356" t="s">
        <v>22</v>
      </c>
      <c r="AA63" s="2356">
        <v>22</v>
      </c>
      <c r="AB63" s="2356" t="s">
        <v>22</v>
      </c>
      <c r="AC63" s="2356" t="s">
        <v>22</v>
      </c>
      <c r="AD63" s="2356">
        <v>22</v>
      </c>
      <c r="AE63" s="2356" t="s">
        <v>21</v>
      </c>
      <c r="AF63" s="2356">
        <v>3</v>
      </c>
      <c r="AG63" s="1388" t="s">
        <v>36</v>
      </c>
      <c r="AH63" s="632" t="s">
        <v>26</v>
      </c>
      <c r="AI63" s="1419" t="s">
        <v>26</v>
      </c>
      <c r="AJ63" s="1051" t="s">
        <v>26</v>
      </c>
      <c r="AK63" s="1466" t="s">
        <v>177</v>
      </c>
      <c r="AL63" s="82">
        <v>69498</v>
      </c>
      <c r="AM63" s="2356" t="s">
        <v>22</v>
      </c>
      <c r="AN63" s="2356"/>
      <c r="AO63" s="2356">
        <v>69589</v>
      </c>
      <c r="AP63" s="2356">
        <v>66</v>
      </c>
      <c r="AQ63" s="2356" t="s">
        <v>21</v>
      </c>
      <c r="AR63" s="2356">
        <v>69523</v>
      </c>
      <c r="AS63" s="2356">
        <v>66344</v>
      </c>
      <c r="AT63" s="2356">
        <v>2800</v>
      </c>
      <c r="AU63" s="2356">
        <v>379</v>
      </c>
      <c r="AV63" s="2356" t="s">
        <v>21</v>
      </c>
      <c r="AW63" s="2356">
        <v>8933</v>
      </c>
      <c r="AX63" s="1388" t="s">
        <v>36</v>
      </c>
      <c r="AY63" s="632" t="s">
        <v>26</v>
      </c>
      <c r="AZ63" s="1419" t="s">
        <v>26</v>
      </c>
      <c r="BA63" s="1051" t="s">
        <v>26</v>
      </c>
      <c r="BB63" s="1466" t="s">
        <v>177</v>
      </c>
      <c r="BC63" s="82">
        <v>4696</v>
      </c>
      <c r="BD63" s="2356" t="s">
        <v>22</v>
      </c>
      <c r="BE63" s="2356"/>
      <c r="BF63" s="2356">
        <v>4663</v>
      </c>
      <c r="BG63" s="2356">
        <v>2256</v>
      </c>
      <c r="BH63" s="2356">
        <v>584</v>
      </c>
      <c r="BI63" s="2356">
        <v>1823</v>
      </c>
      <c r="BJ63" s="2356" t="s">
        <v>21</v>
      </c>
      <c r="BK63" s="2356">
        <v>1262</v>
      </c>
      <c r="BL63" s="2356">
        <v>561</v>
      </c>
      <c r="BM63" s="2356">
        <v>62</v>
      </c>
      <c r="BN63" s="2356">
        <v>7965</v>
      </c>
      <c r="BO63" s="1388" t="s">
        <v>36</v>
      </c>
      <c r="BP63" s="632" t="s">
        <v>26</v>
      </c>
      <c r="BQ63" s="1419" t="s">
        <v>26</v>
      </c>
      <c r="BR63" s="1051" t="s">
        <v>26</v>
      </c>
      <c r="BS63" s="1466" t="s">
        <v>177</v>
      </c>
      <c r="BT63" s="82">
        <v>484700</v>
      </c>
      <c r="BU63" s="2356" t="s">
        <v>22</v>
      </c>
      <c r="BV63" s="2356"/>
      <c r="BW63" s="2356">
        <v>428377</v>
      </c>
      <c r="BX63" s="2356">
        <v>2335</v>
      </c>
      <c r="BY63" s="2356">
        <v>1083</v>
      </c>
      <c r="BZ63" s="2356">
        <v>424959</v>
      </c>
      <c r="CA63" s="2356">
        <v>388458</v>
      </c>
      <c r="CB63" s="2356">
        <v>20083</v>
      </c>
      <c r="CC63" s="2356">
        <v>16418</v>
      </c>
      <c r="CD63" s="2356">
        <v>46428</v>
      </c>
      <c r="CE63" s="2356">
        <v>54113</v>
      </c>
      <c r="CF63" s="1388" t="s">
        <v>36</v>
      </c>
      <c r="CG63" s="632" t="s">
        <v>26</v>
      </c>
      <c r="CH63" s="588" t="s">
        <v>26</v>
      </c>
      <c r="CI63" s="589" t="s">
        <v>26</v>
      </c>
      <c r="CJ63" s="2147" t="s">
        <v>177</v>
      </c>
      <c r="CK63" s="606" t="s">
        <v>21</v>
      </c>
      <c r="CL63" s="549" t="s">
        <v>22</v>
      </c>
      <c r="CM63" s="549"/>
      <c r="CN63" s="549" t="s">
        <v>21</v>
      </c>
      <c r="CO63" s="549" t="s">
        <v>21</v>
      </c>
      <c r="CP63" s="549" t="s">
        <v>21</v>
      </c>
      <c r="CQ63" s="549" t="s">
        <v>21</v>
      </c>
      <c r="CR63" s="549" t="s">
        <v>21</v>
      </c>
      <c r="CS63" s="549" t="s">
        <v>21</v>
      </c>
      <c r="CT63" s="549" t="s">
        <v>21</v>
      </c>
      <c r="CU63" s="549" t="s">
        <v>21</v>
      </c>
      <c r="CV63" s="549">
        <v>5334</v>
      </c>
      <c r="CW63" s="554" t="s">
        <v>36</v>
      </c>
      <c r="CX63" s="555" t="s">
        <v>26</v>
      </c>
      <c r="CY63" s="1419" t="s">
        <v>26</v>
      </c>
      <c r="CZ63" s="1051" t="s">
        <v>26</v>
      </c>
      <c r="DA63" s="1466" t="s">
        <v>177</v>
      </c>
      <c r="DB63" s="82">
        <v>1487921</v>
      </c>
      <c r="DC63" s="2356" t="s">
        <v>22</v>
      </c>
      <c r="DD63" s="2356"/>
      <c r="DE63" s="2356">
        <v>1549036</v>
      </c>
      <c r="DF63" s="2356">
        <v>533020</v>
      </c>
      <c r="DG63" s="2356" t="s">
        <v>21</v>
      </c>
      <c r="DH63" s="2356">
        <v>1016016</v>
      </c>
      <c r="DI63" s="2356">
        <v>951331</v>
      </c>
      <c r="DJ63" s="2356">
        <v>63700</v>
      </c>
      <c r="DK63" s="2356">
        <v>985</v>
      </c>
      <c r="DL63" s="2356">
        <v>20701</v>
      </c>
      <c r="DM63" s="208">
        <v>2213469</v>
      </c>
      <c r="DN63" s="1388" t="s">
        <v>36</v>
      </c>
      <c r="DO63" s="632" t="s">
        <v>26</v>
      </c>
      <c r="DP63" s="1419" t="s">
        <v>26</v>
      </c>
      <c r="DQ63" s="1051" t="s">
        <v>26</v>
      </c>
      <c r="DR63" s="1466" t="s">
        <v>177</v>
      </c>
      <c r="DS63" s="82">
        <v>7939</v>
      </c>
      <c r="DT63" s="2356">
        <v>262042</v>
      </c>
      <c r="DU63" s="2356"/>
      <c r="DV63" s="2356">
        <v>111537</v>
      </c>
      <c r="DW63" s="2356">
        <v>4097</v>
      </c>
      <c r="DX63" s="2356" t="s">
        <v>21</v>
      </c>
      <c r="DY63" s="2356">
        <v>107440</v>
      </c>
      <c r="DZ63" s="2356">
        <v>252</v>
      </c>
      <c r="EA63" s="2356">
        <v>106308</v>
      </c>
      <c r="EB63" s="2356">
        <v>880</v>
      </c>
      <c r="EC63" s="2356">
        <v>158454</v>
      </c>
      <c r="ED63" s="208" t="s">
        <v>22</v>
      </c>
      <c r="EE63" s="1388" t="s">
        <v>36</v>
      </c>
      <c r="EF63" s="632" t="s">
        <v>26</v>
      </c>
      <c r="EG63" s="1419" t="s">
        <v>26</v>
      </c>
      <c r="EH63" s="1051" t="s">
        <v>26</v>
      </c>
      <c r="EI63" s="1466" t="s">
        <v>177</v>
      </c>
      <c r="EJ63" s="82">
        <v>35567</v>
      </c>
      <c r="EK63" s="2356">
        <v>11771</v>
      </c>
      <c r="EL63" s="2356"/>
      <c r="EM63" s="2356">
        <v>47190</v>
      </c>
      <c r="EN63" s="2356">
        <v>18667</v>
      </c>
      <c r="EO63" s="2356">
        <v>9415</v>
      </c>
      <c r="EP63" s="2356">
        <v>19108</v>
      </c>
      <c r="EQ63" s="2356">
        <v>9388</v>
      </c>
      <c r="ER63" s="2356">
        <v>8435</v>
      </c>
      <c r="ES63" s="2356">
        <v>1285</v>
      </c>
      <c r="ET63" s="2356">
        <v>281</v>
      </c>
      <c r="EU63" s="208" t="s">
        <v>22</v>
      </c>
      <c r="EV63" s="1388" t="s">
        <v>36</v>
      </c>
      <c r="EW63" s="632" t="s">
        <v>26</v>
      </c>
      <c r="EX63" s="1419" t="s">
        <v>26</v>
      </c>
      <c r="EY63" s="1051" t="s">
        <v>26</v>
      </c>
      <c r="EZ63" s="1466" t="s">
        <v>177</v>
      </c>
      <c r="FA63" s="82">
        <v>37428</v>
      </c>
      <c r="FB63" s="2356" t="s">
        <v>22</v>
      </c>
      <c r="FC63" s="2356"/>
      <c r="FD63" s="2356">
        <v>37427</v>
      </c>
      <c r="FE63" s="2356">
        <v>6409</v>
      </c>
      <c r="FF63" s="2356">
        <v>15333</v>
      </c>
      <c r="FG63" s="2356">
        <v>15685</v>
      </c>
      <c r="FH63" s="2356" t="s">
        <v>22</v>
      </c>
      <c r="FI63" s="2356">
        <v>11414</v>
      </c>
      <c r="FJ63" s="2356">
        <v>4271</v>
      </c>
      <c r="FK63" s="2356" t="s">
        <v>22</v>
      </c>
      <c r="FL63" s="208" t="s">
        <v>22</v>
      </c>
      <c r="FM63" s="1388" t="s">
        <v>36</v>
      </c>
      <c r="FN63" s="632" t="s">
        <v>26</v>
      </c>
      <c r="FO63" s="1419" t="s">
        <v>26</v>
      </c>
      <c r="FP63" s="1051" t="s">
        <v>26</v>
      </c>
      <c r="FQ63" s="1422" t="s">
        <v>177</v>
      </c>
      <c r="FR63" s="82" t="s">
        <v>21</v>
      </c>
      <c r="FS63" s="2356" t="s">
        <v>21</v>
      </c>
      <c r="FT63" s="2356"/>
      <c r="FU63" s="2356" t="s">
        <v>21</v>
      </c>
      <c r="FV63" s="2356" t="s">
        <v>21</v>
      </c>
      <c r="FW63" s="2356" t="s">
        <v>21</v>
      </c>
      <c r="FX63" s="2356" t="s">
        <v>21</v>
      </c>
      <c r="FY63" s="2356" t="s">
        <v>21</v>
      </c>
      <c r="FZ63" s="2356" t="s">
        <v>21</v>
      </c>
      <c r="GA63" s="2356" t="s">
        <v>21</v>
      </c>
      <c r="GB63" s="2356" t="s">
        <v>21</v>
      </c>
      <c r="GC63" s="2356" t="s">
        <v>21</v>
      </c>
      <c r="GD63" s="1388" t="s">
        <v>36</v>
      </c>
      <c r="GE63" s="632" t="s">
        <v>26</v>
      </c>
    </row>
    <row r="64" spans="1:187" ht="15" customHeight="1">
      <c r="A64" s="1419" t="s">
        <v>26</v>
      </c>
      <c r="B64" s="1051" t="s">
        <v>26</v>
      </c>
      <c r="C64" s="1466" t="s">
        <v>178</v>
      </c>
      <c r="D64" s="82">
        <v>5036518</v>
      </c>
      <c r="E64" s="2356" t="s">
        <v>22</v>
      </c>
      <c r="F64" s="2356"/>
      <c r="G64" s="2356">
        <v>5721898</v>
      </c>
      <c r="H64" s="2356">
        <v>250259</v>
      </c>
      <c r="I64" s="2356">
        <v>121805</v>
      </c>
      <c r="J64" s="2356">
        <v>5349834</v>
      </c>
      <c r="K64" s="2356">
        <v>4762300</v>
      </c>
      <c r="L64" s="2356">
        <v>547972</v>
      </c>
      <c r="M64" s="2356">
        <v>39563</v>
      </c>
      <c r="N64" s="2356">
        <v>71264</v>
      </c>
      <c r="O64" s="2356">
        <v>867981</v>
      </c>
      <c r="P64" s="1388" t="s">
        <v>37</v>
      </c>
      <c r="Q64" s="632" t="s">
        <v>26</v>
      </c>
      <c r="R64" s="1419" t="s">
        <v>26</v>
      </c>
      <c r="S64" s="1051" t="s">
        <v>26</v>
      </c>
      <c r="T64" s="1466" t="s">
        <v>178</v>
      </c>
      <c r="U64" s="82">
        <v>20</v>
      </c>
      <c r="V64" s="2356" t="s">
        <v>22</v>
      </c>
      <c r="W64" s="2356"/>
      <c r="X64" s="2356">
        <v>21</v>
      </c>
      <c r="Y64" s="2356" t="s">
        <v>22</v>
      </c>
      <c r="Z64" s="2356" t="s">
        <v>22</v>
      </c>
      <c r="AA64" s="2356">
        <v>21</v>
      </c>
      <c r="AB64" s="2356" t="s">
        <v>22</v>
      </c>
      <c r="AC64" s="2356" t="s">
        <v>22</v>
      </c>
      <c r="AD64" s="2356">
        <v>21</v>
      </c>
      <c r="AE64" s="2356" t="s">
        <v>21</v>
      </c>
      <c r="AF64" s="2356">
        <v>2</v>
      </c>
      <c r="AG64" s="1388" t="s">
        <v>37</v>
      </c>
      <c r="AH64" s="632" t="s">
        <v>26</v>
      </c>
      <c r="AI64" s="1419" t="s">
        <v>26</v>
      </c>
      <c r="AJ64" s="1051" t="s">
        <v>26</v>
      </c>
      <c r="AK64" s="1466" t="s">
        <v>178</v>
      </c>
      <c r="AL64" s="82">
        <v>83252</v>
      </c>
      <c r="AM64" s="2356" t="s">
        <v>22</v>
      </c>
      <c r="AN64" s="2356"/>
      <c r="AO64" s="2356">
        <v>84774</v>
      </c>
      <c r="AP64" s="2356">
        <v>64</v>
      </c>
      <c r="AQ64" s="2356" t="s">
        <v>21</v>
      </c>
      <c r="AR64" s="2356">
        <v>84710</v>
      </c>
      <c r="AS64" s="2356">
        <v>81409</v>
      </c>
      <c r="AT64" s="2356">
        <v>2970</v>
      </c>
      <c r="AU64" s="2356">
        <v>331</v>
      </c>
      <c r="AV64" s="2356" t="s">
        <v>21</v>
      </c>
      <c r="AW64" s="2356">
        <v>7411</v>
      </c>
      <c r="AX64" s="1388" t="s">
        <v>37</v>
      </c>
      <c r="AY64" s="632" t="s">
        <v>26</v>
      </c>
      <c r="AZ64" s="1419" t="s">
        <v>26</v>
      </c>
      <c r="BA64" s="1051" t="s">
        <v>26</v>
      </c>
      <c r="BB64" s="1466" t="s">
        <v>178</v>
      </c>
      <c r="BC64" s="82">
        <v>4150</v>
      </c>
      <c r="BD64" s="2356" t="s">
        <v>22</v>
      </c>
      <c r="BE64" s="2356"/>
      <c r="BF64" s="2356">
        <v>4602</v>
      </c>
      <c r="BG64" s="2356">
        <v>2429</v>
      </c>
      <c r="BH64" s="2356">
        <v>559</v>
      </c>
      <c r="BI64" s="2356">
        <v>1614</v>
      </c>
      <c r="BJ64" s="2356" t="s">
        <v>21</v>
      </c>
      <c r="BK64" s="2356">
        <v>981</v>
      </c>
      <c r="BL64" s="2356">
        <v>633</v>
      </c>
      <c r="BM64" s="2356">
        <v>42</v>
      </c>
      <c r="BN64" s="2356">
        <v>7470</v>
      </c>
      <c r="BO64" s="1388" t="s">
        <v>37</v>
      </c>
      <c r="BP64" s="632" t="s">
        <v>26</v>
      </c>
      <c r="BQ64" s="1419" t="s">
        <v>26</v>
      </c>
      <c r="BR64" s="1051" t="s">
        <v>26</v>
      </c>
      <c r="BS64" s="1466" t="s">
        <v>178</v>
      </c>
      <c r="BT64" s="82">
        <v>540234</v>
      </c>
      <c r="BU64" s="2356" t="s">
        <v>22</v>
      </c>
      <c r="BV64" s="2356"/>
      <c r="BW64" s="2356">
        <v>475216</v>
      </c>
      <c r="BX64" s="2356">
        <v>3016</v>
      </c>
      <c r="BY64" s="2356">
        <v>653</v>
      </c>
      <c r="BZ64" s="2356">
        <v>471547</v>
      </c>
      <c r="CA64" s="2356">
        <v>441241</v>
      </c>
      <c r="CB64" s="2356">
        <v>14081</v>
      </c>
      <c r="CC64" s="2356">
        <v>16225</v>
      </c>
      <c r="CD64" s="2356">
        <v>47085</v>
      </c>
      <c r="CE64" s="2356">
        <v>72039</v>
      </c>
      <c r="CF64" s="1388" t="s">
        <v>37</v>
      </c>
      <c r="CG64" s="632" t="s">
        <v>26</v>
      </c>
      <c r="CH64" s="588" t="s">
        <v>26</v>
      </c>
      <c r="CI64" s="589" t="s">
        <v>26</v>
      </c>
      <c r="CJ64" s="2147" t="s">
        <v>178</v>
      </c>
      <c r="CK64" s="606" t="s">
        <v>21</v>
      </c>
      <c r="CL64" s="549" t="s">
        <v>22</v>
      </c>
      <c r="CM64" s="549"/>
      <c r="CN64" s="549" t="s">
        <v>21</v>
      </c>
      <c r="CO64" s="549" t="s">
        <v>21</v>
      </c>
      <c r="CP64" s="549" t="s">
        <v>21</v>
      </c>
      <c r="CQ64" s="549" t="s">
        <v>21</v>
      </c>
      <c r="CR64" s="549" t="s">
        <v>21</v>
      </c>
      <c r="CS64" s="549" t="s">
        <v>21</v>
      </c>
      <c r="CT64" s="549" t="s">
        <v>21</v>
      </c>
      <c r="CU64" s="549" t="s">
        <v>21</v>
      </c>
      <c r="CV64" s="549">
        <v>5334</v>
      </c>
      <c r="CW64" s="554" t="s">
        <v>37</v>
      </c>
      <c r="CX64" s="555" t="s">
        <v>26</v>
      </c>
      <c r="CY64" s="1419" t="s">
        <v>26</v>
      </c>
      <c r="CZ64" s="1051" t="s">
        <v>26</v>
      </c>
      <c r="DA64" s="1466" t="s">
        <v>178</v>
      </c>
      <c r="DB64" s="82">
        <v>1576022</v>
      </c>
      <c r="DC64" s="2356" t="s">
        <v>22</v>
      </c>
      <c r="DD64" s="2356"/>
      <c r="DE64" s="2356">
        <v>1531905</v>
      </c>
      <c r="DF64" s="2356">
        <v>540576</v>
      </c>
      <c r="DG64" s="2356" t="s">
        <v>21</v>
      </c>
      <c r="DH64" s="2356">
        <v>991329</v>
      </c>
      <c r="DI64" s="2356">
        <v>938753</v>
      </c>
      <c r="DJ64" s="2356">
        <v>52110</v>
      </c>
      <c r="DK64" s="2356">
        <v>466</v>
      </c>
      <c r="DL64" s="2356">
        <v>18835</v>
      </c>
      <c r="DM64" s="208">
        <v>2238751</v>
      </c>
      <c r="DN64" s="1388" t="s">
        <v>37</v>
      </c>
      <c r="DO64" s="632" t="s">
        <v>26</v>
      </c>
      <c r="DP64" s="1419" t="s">
        <v>26</v>
      </c>
      <c r="DQ64" s="1051" t="s">
        <v>26</v>
      </c>
      <c r="DR64" s="1466" t="s">
        <v>178</v>
      </c>
      <c r="DS64" s="82">
        <v>6309</v>
      </c>
      <c r="DT64" s="2356">
        <v>255816</v>
      </c>
      <c r="DU64" s="2356"/>
      <c r="DV64" s="2356">
        <v>107707</v>
      </c>
      <c r="DW64" s="2356">
        <v>3775</v>
      </c>
      <c r="DX64" s="2356" t="s">
        <v>21</v>
      </c>
      <c r="DY64" s="2356">
        <v>103932</v>
      </c>
      <c r="DZ64" s="2356">
        <v>198</v>
      </c>
      <c r="EA64" s="2356">
        <v>102879</v>
      </c>
      <c r="EB64" s="2356">
        <v>855</v>
      </c>
      <c r="EC64" s="2356">
        <v>154422</v>
      </c>
      <c r="ED64" s="208" t="s">
        <v>22</v>
      </c>
      <c r="EE64" s="1388" t="s">
        <v>37</v>
      </c>
      <c r="EF64" s="632" t="s">
        <v>26</v>
      </c>
      <c r="EG64" s="1419" t="s">
        <v>26</v>
      </c>
      <c r="EH64" s="1051" t="s">
        <v>26</v>
      </c>
      <c r="EI64" s="1466" t="s">
        <v>178</v>
      </c>
      <c r="EJ64" s="82">
        <v>27718</v>
      </c>
      <c r="EK64" s="2356">
        <v>7658</v>
      </c>
      <c r="EL64" s="2356"/>
      <c r="EM64" s="2356">
        <v>34332</v>
      </c>
      <c r="EN64" s="2356">
        <v>15108</v>
      </c>
      <c r="EO64" s="2356">
        <v>9244</v>
      </c>
      <c r="EP64" s="2356">
        <v>9980</v>
      </c>
      <c r="EQ64" s="2356">
        <v>4316</v>
      </c>
      <c r="ER64" s="2356">
        <v>4720</v>
      </c>
      <c r="ES64" s="2356">
        <v>944</v>
      </c>
      <c r="ET64" s="2356">
        <v>1159</v>
      </c>
      <c r="EU64" s="208" t="s">
        <v>22</v>
      </c>
      <c r="EV64" s="1388" t="s">
        <v>37</v>
      </c>
      <c r="EW64" s="632" t="s">
        <v>26</v>
      </c>
      <c r="EX64" s="1419" t="s">
        <v>26</v>
      </c>
      <c r="EY64" s="1051" t="s">
        <v>26</v>
      </c>
      <c r="EZ64" s="1466" t="s">
        <v>178</v>
      </c>
      <c r="FA64" s="82">
        <v>35498</v>
      </c>
      <c r="FB64" s="2356" t="s">
        <v>22</v>
      </c>
      <c r="FC64" s="2356"/>
      <c r="FD64" s="2356">
        <v>35500</v>
      </c>
      <c r="FE64" s="2356">
        <v>6166</v>
      </c>
      <c r="FF64" s="2356">
        <v>14977</v>
      </c>
      <c r="FG64" s="2356">
        <v>14357</v>
      </c>
      <c r="FH64" s="2356" t="s">
        <v>22</v>
      </c>
      <c r="FI64" s="2356">
        <v>10475</v>
      </c>
      <c r="FJ64" s="2356">
        <v>3881</v>
      </c>
      <c r="FK64" s="2356" t="s">
        <v>22</v>
      </c>
      <c r="FL64" s="208" t="s">
        <v>22</v>
      </c>
      <c r="FM64" s="1388" t="s">
        <v>37</v>
      </c>
      <c r="FN64" s="632" t="s">
        <v>26</v>
      </c>
      <c r="FO64" s="1419" t="s">
        <v>26</v>
      </c>
      <c r="FP64" s="1051" t="s">
        <v>26</v>
      </c>
      <c r="FQ64" s="1422" t="s">
        <v>178</v>
      </c>
      <c r="FR64" s="82" t="s">
        <v>21</v>
      </c>
      <c r="FS64" s="2356" t="s">
        <v>21</v>
      </c>
      <c r="FT64" s="2356"/>
      <c r="FU64" s="2356" t="s">
        <v>21</v>
      </c>
      <c r="FV64" s="2356" t="s">
        <v>21</v>
      </c>
      <c r="FW64" s="2356" t="s">
        <v>21</v>
      </c>
      <c r="FX64" s="2356" t="s">
        <v>21</v>
      </c>
      <c r="FY64" s="2356" t="s">
        <v>21</v>
      </c>
      <c r="FZ64" s="2356" t="s">
        <v>21</v>
      </c>
      <c r="GA64" s="2356" t="s">
        <v>21</v>
      </c>
      <c r="GB64" s="2356" t="s">
        <v>21</v>
      </c>
      <c r="GC64" s="2356" t="s">
        <v>21</v>
      </c>
      <c r="GD64" s="1388" t="s">
        <v>37</v>
      </c>
      <c r="GE64" s="632" t="s">
        <v>26</v>
      </c>
    </row>
    <row r="65" spans="1:187" ht="15" customHeight="1">
      <c r="A65" s="1419" t="s">
        <v>26</v>
      </c>
      <c r="B65" s="1051" t="s">
        <v>26</v>
      </c>
      <c r="C65" s="1466" t="s">
        <v>179</v>
      </c>
      <c r="D65" s="82">
        <v>4911873</v>
      </c>
      <c r="E65" s="2356" t="s">
        <v>22</v>
      </c>
      <c r="F65" s="2356"/>
      <c r="G65" s="2356">
        <v>5555080</v>
      </c>
      <c r="H65" s="2356">
        <v>250673</v>
      </c>
      <c r="I65" s="2356">
        <v>118882</v>
      </c>
      <c r="J65" s="2356">
        <v>5185525</v>
      </c>
      <c r="K65" s="2356">
        <v>4625570</v>
      </c>
      <c r="L65" s="2356">
        <v>520226</v>
      </c>
      <c r="M65" s="2356">
        <v>39729</v>
      </c>
      <c r="N65" s="2356">
        <v>64553</v>
      </c>
      <c r="O65" s="2356">
        <v>889392</v>
      </c>
      <c r="P65" s="1388" t="s">
        <v>38</v>
      </c>
      <c r="Q65" s="632" t="s">
        <v>26</v>
      </c>
      <c r="R65" s="1419" t="s">
        <v>26</v>
      </c>
      <c r="S65" s="1051" t="s">
        <v>26</v>
      </c>
      <c r="T65" s="1466" t="s">
        <v>179</v>
      </c>
      <c r="U65" s="82">
        <v>25</v>
      </c>
      <c r="V65" s="2356" t="s">
        <v>22</v>
      </c>
      <c r="W65" s="2356"/>
      <c r="X65" s="2356">
        <v>23</v>
      </c>
      <c r="Y65" s="2356" t="s">
        <v>22</v>
      </c>
      <c r="Z65" s="2356" t="s">
        <v>22</v>
      </c>
      <c r="AA65" s="2356">
        <v>23</v>
      </c>
      <c r="AB65" s="2356" t="s">
        <v>22</v>
      </c>
      <c r="AC65" s="2356" t="s">
        <v>22</v>
      </c>
      <c r="AD65" s="2356">
        <v>23</v>
      </c>
      <c r="AE65" s="2356" t="s">
        <v>21</v>
      </c>
      <c r="AF65" s="2356">
        <v>4</v>
      </c>
      <c r="AG65" s="1388" t="s">
        <v>38</v>
      </c>
      <c r="AH65" s="632" t="s">
        <v>26</v>
      </c>
      <c r="AI65" s="1419" t="s">
        <v>26</v>
      </c>
      <c r="AJ65" s="1051" t="s">
        <v>26</v>
      </c>
      <c r="AK65" s="1466" t="s">
        <v>179</v>
      </c>
      <c r="AL65" s="82">
        <v>86498</v>
      </c>
      <c r="AM65" s="2356" t="s">
        <v>22</v>
      </c>
      <c r="AN65" s="2356"/>
      <c r="AO65" s="2356">
        <v>84962</v>
      </c>
      <c r="AP65" s="2356">
        <v>307</v>
      </c>
      <c r="AQ65" s="2356" t="s">
        <v>21</v>
      </c>
      <c r="AR65" s="2356">
        <v>84655</v>
      </c>
      <c r="AS65" s="2356">
        <v>81487</v>
      </c>
      <c r="AT65" s="2356">
        <v>2829</v>
      </c>
      <c r="AU65" s="2356">
        <v>339</v>
      </c>
      <c r="AV65" s="2356" t="s">
        <v>21</v>
      </c>
      <c r="AW65" s="2356">
        <v>8945</v>
      </c>
      <c r="AX65" s="1388" t="s">
        <v>38</v>
      </c>
      <c r="AY65" s="632" t="s">
        <v>26</v>
      </c>
      <c r="AZ65" s="1419" t="s">
        <v>26</v>
      </c>
      <c r="BA65" s="1051" t="s">
        <v>26</v>
      </c>
      <c r="BB65" s="1466" t="s">
        <v>179</v>
      </c>
      <c r="BC65" s="82">
        <v>5595</v>
      </c>
      <c r="BD65" s="2356" t="s">
        <v>22</v>
      </c>
      <c r="BE65" s="2356"/>
      <c r="BF65" s="2356">
        <v>5643</v>
      </c>
      <c r="BG65" s="2356">
        <v>3223</v>
      </c>
      <c r="BH65" s="2356">
        <v>572</v>
      </c>
      <c r="BI65" s="2356">
        <v>1848</v>
      </c>
      <c r="BJ65" s="2356" t="s">
        <v>21</v>
      </c>
      <c r="BK65" s="2356">
        <v>1119</v>
      </c>
      <c r="BL65" s="2356">
        <v>729</v>
      </c>
      <c r="BM65" s="2356">
        <v>82</v>
      </c>
      <c r="BN65" s="2356">
        <v>7319</v>
      </c>
      <c r="BO65" s="1388" t="s">
        <v>38</v>
      </c>
      <c r="BP65" s="632" t="s">
        <v>26</v>
      </c>
      <c r="BQ65" s="1419" t="s">
        <v>26</v>
      </c>
      <c r="BR65" s="1051" t="s">
        <v>26</v>
      </c>
      <c r="BS65" s="1466" t="s">
        <v>179</v>
      </c>
      <c r="BT65" s="82">
        <v>502290</v>
      </c>
      <c r="BU65" s="2356" t="s">
        <v>22</v>
      </c>
      <c r="BV65" s="2356"/>
      <c r="BW65" s="2356">
        <v>469114</v>
      </c>
      <c r="BX65" s="2356">
        <v>2980</v>
      </c>
      <c r="BY65" s="2356">
        <v>1847</v>
      </c>
      <c r="BZ65" s="2356">
        <v>464287</v>
      </c>
      <c r="CA65" s="2356">
        <v>431981</v>
      </c>
      <c r="CB65" s="2356">
        <v>15320</v>
      </c>
      <c r="CC65" s="2356">
        <v>16986</v>
      </c>
      <c r="CD65" s="2356">
        <v>41629</v>
      </c>
      <c r="CE65" s="2356">
        <v>63564</v>
      </c>
      <c r="CF65" s="1388" t="s">
        <v>38</v>
      </c>
      <c r="CG65" s="632" t="s">
        <v>26</v>
      </c>
      <c r="CH65" s="588" t="s">
        <v>26</v>
      </c>
      <c r="CI65" s="589" t="s">
        <v>26</v>
      </c>
      <c r="CJ65" s="2147" t="s">
        <v>179</v>
      </c>
      <c r="CK65" s="606" t="s">
        <v>21</v>
      </c>
      <c r="CL65" s="549" t="s">
        <v>22</v>
      </c>
      <c r="CM65" s="549"/>
      <c r="CN65" s="549" t="s">
        <v>21</v>
      </c>
      <c r="CO65" s="549" t="s">
        <v>21</v>
      </c>
      <c r="CP65" s="549" t="s">
        <v>21</v>
      </c>
      <c r="CQ65" s="549" t="s">
        <v>21</v>
      </c>
      <c r="CR65" s="549" t="s">
        <v>21</v>
      </c>
      <c r="CS65" s="549" t="s">
        <v>21</v>
      </c>
      <c r="CT65" s="549" t="s">
        <v>21</v>
      </c>
      <c r="CU65" s="549" t="s">
        <v>21</v>
      </c>
      <c r="CV65" s="549">
        <v>5334</v>
      </c>
      <c r="CW65" s="554" t="s">
        <v>38</v>
      </c>
      <c r="CX65" s="555" t="s">
        <v>26</v>
      </c>
      <c r="CY65" s="1419" t="s">
        <v>26</v>
      </c>
      <c r="CZ65" s="1051" t="s">
        <v>26</v>
      </c>
      <c r="DA65" s="1466" t="s">
        <v>179</v>
      </c>
      <c r="DB65" s="82">
        <v>1379848</v>
      </c>
      <c r="DC65" s="2356" t="s">
        <v>22</v>
      </c>
      <c r="DD65" s="2356"/>
      <c r="DE65" s="2356">
        <v>1451894</v>
      </c>
      <c r="DF65" s="2356">
        <v>467437</v>
      </c>
      <c r="DG65" s="2356" t="s">
        <v>21</v>
      </c>
      <c r="DH65" s="2356">
        <v>984457</v>
      </c>
      <c r="DI65" s="2356">
        <v>924470</v>
      </c>
      <c r="DJ65" s="2356">
        <v>59086</v>
      </c>
      <c r="DK65" s="2356">
        <v>901</v>
      </c>
      <c r="DL65" s="2356">
        <v>17419</v>
      </c>
      <c r="DM65" s="208">
        <v>2159036</v>
      </c>
      <c r="DN65" s="1388" t="s">
        <v>38</v>
      </c>
      <c r="DO65" s="632" t="s">
        <v>26</v>
      </c>
      <c r="DP65" s="1419" t="s">
        <v>26</v>
      </c>
      <c r="DQ65" s="1051" t="s">
        <v>26</v>
      </c>
      <c r="DR65" s="1466" t="s">
        <v>179</v>
      </c>
      <c r="DS65" s="82">
        <v>7169</v>
      </c>
      <c r="DT65" s="2356">
        <v>253536</v>
      </c>
      <c r="DU65" s="2356"/>
      <c r="DV65" s="2356">
        <v>109246</v>
      </c>
      <c r="DW65" s="2356">
        <v>3099</v>
      </c>
      <c r="DX65" s="2356" t="s">
        <v>21</v>
      </c>
      <c r="DY65" s="2356">
        <v>106147</v>
      </c>
      <c r="DZ65" s="2356">
        <v>243</v>
      </c>
      <c r="EA65" s="2356">
        <v>105115</v>
      </c>
      <c r="EB65" s="2356">
        <v>789</v>
      </c>
      <c r="EC65" s="2356">
        <v>151444</v>
      </c>
      <c r="ED65" s="208" t="s">
        <v>22</v>
      </c>
      <c r="EE65" s="1388" t="s">
        <v>38</v>
      </c>
      <c r="EF65" s="632" t="s">
        <v>26</v>
      </c>
      <c r="EG65" s="1419" t="s">
        <v>26</v>
      </c>
      <c r="EH65" s="1051" t="s">
        <v>26</v>
      </c>
      <c r="EI65" s="1466" t="s">
        <v>179</v>
      </c>
      <c r="EJ65" s="82">
        <v>25161</v>
      </c>
      <c r="EK65" s="2356">
        <v>6055</v>
      </c>
      <c r="EL65" s="2356"/>
      <c r="EM65" s="2356">
        <v>30303</v>
      </c>
      <c r="EN65" s="2356">
        <v>11725</v>
      </c>
      <c r="EO65" s="2356">
        <v>7285</v>
      </c>
      <c r="EP65" s="2356">
        <v>11293</v>
      </c>
      <c r="EQ65" s="2356">
        <v>4213</v>
      </c>
      <c r="ER65" s="2356">
        <v>4990</v>
      </c>
      <c r="ES65" s="2356">
        <v>2090</v>
      </c>
      <c r="ET65" s="2356">
        <v>1017</v>
      </c>
      <c r="EU65" s="208" t="s">
        <v>22</v>
      </c>
      <c r="EV65" s="1388" t="s">
        <v>38</v>
      </c>
      <c r="EW65" s="632" t="s">
        <v>26</v>
      </c>
      <c r="EX65" s="1419" t="s">
        <v>26</v>
      </c>
      <c r="EY65" s="1051" t="s">
        <v>26</v>
      </c>
      <c r="EZ65" s="1466" t="s">
        <v>179</v>
      </c>
      <c r="FA65" s="82">
        <v>35233</v>
      </c>
      <c r="FB65" s="2356" t="s">
        <v>22</v>
      </c>
      <c r="FC65" s="2356"/>
      <c r="FD65" s="2356">
        <v>35232</v>
      </c>
      <c r="FE65" s="2356">
        <v>6782</v>
      </c>
      <c r="FF65" s="2356">
        <v>14014</v>
      </c>
      <c r="FG65" s="2356">
        <v>14436</v>
      </c>
      <c r="FH65" s="2356" t="s">
        <v>22</v>
      </c>
      <c r="FI65" s="2356">
        <v>10301</v>
      </c>
      <c r="FJ65" s="2356">
        <v>4135</v>
      </c>
      <c r="FK65" s="2356" t="s">
        <v>22</v>
      </c>
      <c r="FL65" s="208" t="s">
        <v>22</v>
      </c>
      <c r="FM65" s="1388" t="s">
        <v>38</v>
      </c>
      <c r="FN65" s="632" t="s">
        <v>26</v>
      </c>
      <c r="FO65" s="1419" t="s">
        <v>26</v>
      </c>
      <c r="FP65" s="1051" t="s">
        <v>26</v>
      </c>
      <c r="FQ65" s="1422" t="s">
        <v>179</v>
      </c>
      <c r="FR65" s="82" t="s">
        <v>21</v>
      </c>
      <c r="FS65" s="2356" t="s">
        <v>21</v>
      </c>
      <c r="FT65" s="2356"/>
      <c r="FU65" s="2356" t="s">
        <v>21</v>
      </c>
      <c r="FV65" s="2356" t="s">
        <v>21</v>
      </c>
      <c r="FW65" s="2356" t="s">
        <v>21</v>
      </c>
      <c r="FX65" s="2356" t="s">
        <v>21</v>
      </c>
      <c r="FY65" s="2356" t="s">
        <v>21</v>
      </c>
      <c r="FZ65" s="2356" t="s">
        <v>21</v>
      </c>
      <c r="GA65" s="2356" t="s">
        <v>21</v>
      </c>
      <c r="GB65" s="2356" t="s">
        <v>21</v>
      </c>
      <c r="GC65" s="2356" t="s">
        <v>21</v>
      </c>
      <c r="GD65" s="1388" t="s">
        <v>38</v>
      </c>
      <c r="GE65" s="632" t="s">
        <v>26</v>
      </c>
    </row>
    <row r="66" spans="1:187" ht="15" customHeight="1">
      <c r="A66" s="1419" t="s">
        <v>26</v>
      </c>
      <c r="B66" s="1051" t="s">
        <v>26</v>
      </c>
      <c r="C66" s="1466" t="s">
        <v>180</v>
      </c>
      <c r="D66" s="82">
        <v>4761252</v>
      </c>
      <c r="E66" s="2356" t="s">
        <v>22</v>
      </c>
      <c r="F66" s="2356"/>
      <c r="G66" s="2356">
        <v>5457758</v>
      </c>
      <c r="H66" s="2356">
        <v>272326</v>
      </c>
      <c r="I66" s="2356">
        <v>122561</v>
      </c>
      <c r="J66" s="2356">
        <v>5062872</v>
      </c>
      <c r="K66" s="2356">
        <v>4509924</v>
      </c>
      <c r="L66" s="2356">
        <v>510240</v>
      </c>
      <c r="M66" s="2356">
        <v>42707</v>
      </c>
      <c r="N66" s="2356">
        <v>63003</v>
      </c>
      <c r="O66" s="2356">
        <v>876394</v>
      </c>
      <c r="P66" s="1388" t="s">
        <v>39</v>
      </c>
      <c r="Q66" s="632" t="s">
        <v>26</v>
      </c>
      <c r="R66" s="1419" t="s">
        <v>26</v>
      </c>
      <c r="S66" s="1051" t="s">
        <v>26</v>
      </c>
      <c r="T66" s="1466" t="s">
        <v>180</v>
      </c>
      <c r="U66" s="82">
        <v>20</v>
      </c>
      <c r="V66" s="2356" t="s">
        <v>22</v>
      </c>
      <c r="W66" s="2356"/>
      <c r="X66" s="2356">
        <v>22</v>
      </c>
      <c r="Y66" s="2356" t="s">
        <v>22</v>
      </c>
      <c r="Z66" s="2356" t="s">
        <v>22</v>
      </c>
      <c r="AA66" s="2356">
        <v>22</v>
      </c>
      <c r="AB66" s="2356" t="s">
        <v>22</v>
      </c>
      <c r="AC66" s="2356" t="s">
        <v>22</v>
      </c>
      <c r="AD66" s="2356">
        <v>22</v>
      </c>
      <c r="AE66" s="2356" t="s">
        <v>21</v>
      </c>
      <c r="AF66" s="2356">
        <v>2</v>
      </c>
      <c r="AG66" s="1388" t="s">
        <v>39</v>
      </c>
      <c r="AH66" s="632" t="s">
        <v>26</v>
      </c>
      <c r="AI66" s="1419" t="s">
        <v>26</v>
      </c>
      <c r="AJ66" s="1051" t="s">
        <v>26</v>
      </c>
      <c r="AK66" s="1466" t="s">
        <v>180</v>
      </c>
      <c r="AL66" s="82">
        <v>85903</v>
      </c>
      <c r="AM66" s="2356" t="s">
        <v>22</v>
      </c>
      <c r="AN66" s="2356"/>
      <c r="AO66" s="2356">
        <v>87757</v>
      </c>
      <c r="AP66" s="2356">
        <v>80</v>
      </c>
      <c r="AQ66" s="2356" t="s">
        <v>21</v>
      </c>
      <c r="AR66" s="2356">
        <v>87677</v>
      </c>
      <c r="AS66" s="2356">
        <v>85174</v>
      </c>
      <c r="AT66" s="2356">
        <v>2125</v>
      </c>
      <c r="AU66" s="2356">
        <v>378</v>
      </c>
      <c r="AV66" s="2356" t="s">
        <v>21</v>
      </c>
      <c r="AW66" s="2356">
        <v>7094</v>
      </c>
      <c r="AX66" s="1388" t="s">
        <v>39</v>
      </c>
      <c r="AY66" s="632" t="s">
        <v>26</v>
      </c>
      <c r="AZ66" s="1419" t="s">
        <v>26</v>
      </c>
      <c r="BA66" s="1051" t="s">
        <v>26</v>
      </c>
      <c r="BB66" s="1466" t="s">
        <v>180</v>
      </c>
      <c r="BC66" s="82">
        <v>5010</v>
      </c>
      <c r="BD66" s="2356" t="s">
        <v>22</v>
      </c>
      <c r="BE66" s="2356"/>
      <c r="BF66" s="2356">
        <v>5237</v>
      </c>
      <c r="BG66" s="2356">
        <v>2778</v>
      </c>
      <c r="BH66" s="2356">
        <v>639</v>
      </c>
      <c r="BI66" s="2356">
        <v>1820</v>
      </c>
      <c r="BJ66" s="2356" t="s">
        <v>21</v>
      </c>
      <c r="BK66" s="2356">
        <v>1060</v>
      </c>
      <c r="BL66" s="2356">
        <v>760</v>
      </c>
      <c r="BM66" s="2356">
        <v>32</v>
      </c>
      <c r="BN66" s="2356">
        <v>7052</v>
      </c>
      <c r="BO66" s="1388" t="s">
        <v>39</v>
      </c>
      <c r="BP66" s="632" t="s">
        <v>26</v>
      </c>
      <c r="BQ66" s="1419" t="s">
        <v>26</v>
      </c>
      <c r="BR66" s="1051" t="s">
        <v>26</v>
      </c>
      <c r="BS66" s="1466" t="s">
        <v>180</v>
      </c>
      <c r="BT66" s="82">
        <v>440574</v>
      </c>
      <c r="BU66" s="2356" t="s">
        <v>22</v>
      </c>
      <c r="BV66" s="2356"/>
      <c r="BW66" s="2356">
        <v>414133</v>
      </c>
      <c r="BX66" s="2356">
        <v>3694</v>
      </c>
      <c r="BY66" s="2356">
        <v>2029</v>
      </c>
      <c r="BZ66" s="2356">
        <v>408410</v>
      </c>
      <c r="CA66" s="2356">
        <v>371082</v>
      </c>
      <c r="CB66" s="2356">
        <v>19671</v>
      </c>
      <c r="CC66" s="2356">
        <v>17657</v>
      </c>
      <c r="CD66" s="2356">
        <v>36801</v>
      </c>
      <c r="CE66" s="2356">
        <v>53185</v>
      </c>
      <c r="CF66" s="1388" t="s">
        <v>39</v>
      </c>
      <c r="CG66" s="632" t="s">
        <v>26</v>
      </c>
      <c r="CH66" s="588" t="s">
        <v>26</v>
      </c>
      <c r="CI66" s="589" t="s">
        <v>26</v>
      </c>
      <c r="CJ66" s="2147" t="s">
        <v>180</v>
      </c>
      <c r="CK66" s="606" t="s">
        <v>21</v>
      </c>
      <c r="CL66" s="549" t="s">
        <v>22</v>
      </c>
      <c r="CM66" s="549"/>
      <c r="CN66" s="549" t="s">
        <v>21</v>
      </c>
      <c r="CO66" s="549" t="s">
        <v>21</v>
      </c>
      <c r="CP66" s="549" t="s">
        <v>21</v>
      </c>
      <c r="CQ66" s="549" t="s">
        <v>21</v>
      </c>
      <c r="CR66" s="549" t="s">
        <v>21</v>
      </c>
      <c r="CS66" s="549" t="s">
        <v>21</v>
      </c>
      <c r="CT66" s="549" t="s">
        <v>21</v>
      </c>
      <c r="CU66" s="549" t="s">
        <v>21</v>
      </c>
      <c r="CV66" s="549">
        <v>5334</v>
      </c>
      <c r="CW66" s="554" t="s">
        <v>39</v>
      </c>
      <c r="CX66" s="555" t="s">
        <v>26</v>
      </c>
      <c r="CY66" s="1419" t="s">
        <v>26</v>
      </c>
      <c r="CZ66" s="1051" t="s">
        <v>26</v>
      </c>
      <c r="DA66" s="1466" t="s">
        <v>180</v>
      </c>
      <c r="DB66" s="82">
        <v>1526737</v>
      </c>
      <c r="DC66" s="2356" t="s">
        <v>22</v>
      </c>
      <c r="DD66" s="2356"/>
      <c r="DE66" s="2356">
        <v>1465187</v>
      </c>
      <c r="DF66" s="2356">
        <v>468327</v>
      </c>
      <c r="DG66" s="2356" t="s">
        <v>21</v>
      </c>
      <c r="DH66" s="2356">
        <v>996860</v>
      </c>
      <c r="DI66" s="2356">
        <v>943459</v>
      </c>
      <c r="DJ66" s="2356">
        <v>53401</v>
      </c>
      <c r="DK66" s="2356" t="s">
        <v>21</v>
      </c>
      <c r="DL66" s="2356">
        <v>7077</v>
      </c>
      <c r="DM66" s="208">
        <v>2213507</v>
      </c>
      <c r="DN66" s="1388" t="s">
        <v>39</v>
      </c>
      <c r="DO66" s="632" t="s">
        <v>26</v>
      </c>
      <c r="DP66" s="1419" t="s">
        <v>26</v>
      </c>
      <c r="DQ66" s="1051" t="s">
        <v>26</v>
      </c>
      <c r="DR66" s="1466" t="s">
        <v>180</v>
      </c>
      <c r="DS66" s="82">
        <v>5747</v>
      </c>
      <c r="DT66" s="2356">
        <v>259052</v>
      </c>
      <c r="DU66" s="2356"/>
      <c r="DV66" s="2356">
        <v>114484</v>
      </c>
      <c r="DW66" s="2356">
        <v>2939</v>
      </c>
      <c r="DX66" s="2356" t="s">
        <v>21</v>
      </c>
      <c r="DY66" s="2356">
        <v>111545</v>
      </c>
      <c r="DZ66" s="2356">
        <v>196</v>
      </c>
      <c r="EA66" s="2356">
        <v>110735</v>
      </c>
      <c r="EB66" s="2356">
        <v>614</v>
      </c>
      <c r="EC66" s="2356">
        <v>150320</v>
      </c>
      <c r="ED66" s="208" t="s">
        <v>22</v>
      </c>
      <c r="EE66" s="1388" t="s">
        <v>39</v>
      </c>
      <c r="EF66" s="632" t="s">
        <v>26</v>
      </c>
      <c r="EG66" s="1419" t="s">
        <v>26</v>
      </c>
      <c r="EH66" s="1051" t="s">
        <v>26</v>
      </c>
      <c r="EI66" s="1466" t="s">
        <v>180</v>
      </c>
      <c r="EJ66" s="82">
        <v>23360</v>
      </c>
      <c r="EK66" s="2356">
        <v>7738</v>
      </c>
      <c r="EL66" s="2356"/>
      <c r="EM66" s="2356">
        <v>29800</v>
      </c>
      <c r="EN66" s="2356">
        <v>13587</v>
      </c>
      <c r="EO66" s="2356">
        <v>6529</v>
      </c>
      <c r="EP66" s="2356">
        <v>9684</v>
      </c>
      <c r="EQ66" s="2356">
        <v>4394</v>
      </c>
      <c r="ER66" s="2356">
        <v>4969</v>
      </c>
      <c r="ES66" s="2356">
        <v>321</v>
      </c>
      <c r="ET66" s="2356">
        <v>1416</v>
      </c>
      <c r="EU66" s="208" t="s">
        <v>22</v>
      </c>
      <c r="EV66" s="1388" t="s">
        <v>39</v>
      </c>
      <c r="EW66" s="632" t="s">
        <v>26</v>
      </c>
      <c r="EX66" s="1419" t="s">
        <v>26</v>
      </c>
      <c r="EY66" s="1051" t="s">
        <v>26</v>
      </c>
      <c r="EZ66" s="1466" t="s">
        <v>180</v>
      </c>
      <c r="FA66" s="82">
        <v>32877</v>
      </c>
      <c r="FB66" s="2356" t="s">
        <v>22</v>
      </c>
      <c r="FC66" s="2356"/>
      <c r="FD66" s="2356">
        <v>32878</v>
      </c>
      <c r="FE66" s="2356">
        <v>6410</v>
      </c>
      <c r="FF66" s="2356">
        <v>12304</v>
      </c>
      <c r="FG66" s="2356">
        <v>14164</v>
      </c>
      <c r="FH66" s="2356" t="s">
        <v>22</v>
      </c>
      <c r="FI66" s="2356">
        <v>11279</v>
      </c>
      <c r="FJ66" s="2356">
        <v>2884</v>
      </c>
      <c r="FK66" s="2356" t="s">
        <v>22</v>
      </c>
      <c r="FL66" s="208" t="s">
        <v>22</v>
      </c>
      <c r="FM66" s="1388" t="s">
        <v>39</v>
      </c>
      <c r="FN66" s="632" t="s">
        <v>26</v>
      </c>
      <c r="FO66" s="1419" t="s">
        <v>26</v>
      </c>
      <c r="FP66" s="1051" t="s">
        <v>26</v>
      </c>
      <c r="FQ66" s="1422" t="s">
        <v>180</v>
      </c>
      <c r="FR66" s="82" t="s">
        <v>21</v>
      </c>
      <c r="FS66" s="2356" t="s">
        <v>21</v>
      </c>
      <c r="FT66" s="2356"/>
      <c r="FU66" s="2356" t="s">
        <v>21</v>
      </c>
      <c r="FV66" s="2356" t="s">
        <v>21</v>
      </c>
      <c r="FW66" s="2356" t="s">
        <v>21</v>
      </c>
      <c r="FX66" s="2356" t="s">
        <v>21</v>
      </c>
      <c r="FY66" s="2356" t="s">
        <v>21</v>
      </c>
      <c r="FZ66" s="2356" t="s">
        <v>21</v>
      </c>
      <c r="GA66" s="2356" t="s">
        <v>21</v>
      </c>
      <c r="GB66" s="2356" t="s">
        <v>21</v>
      </c>
      <c r="GC66" s="2356" t="s">
        <v>21</v>
      </c>
      <c r="GD66" s="1388" t="s">
        <v>39</v>
      </c>
      <c r="GE66" s="632" t="s">
        <v>26</v>
      </c>
    </row>
    <row r="67" spans="1:187" ht="15" customHeight="1">
      <c r="A67" s="1419" t="s">
        <v>26</v>
      </c>
      <c r="B67" s="1051" t="s">
        <v>26</v>
      </c>
      <c r="C67" s="1466" t="s">
        <v>181</v>
      </c>
      <c r="D67" s="82">
        <v>4820391</v>
      </c>
      <c r="E67" s="2356" t="s">
        <v>22</v>
      </c>
      <c r="F67" s="2356"/>
      <c r="G67" s="2356">
        <v>5420259</v>
      </c>
      <c r="H67" s="2356">
        <v>245536</v>
      </c>
      <c r="I67" s="2356">
        <v>120661</v>
      </c>
      <c r="J67" s="2356">
        <v>5054063</v>
      </c>
      <c r="K67" s="2356">
        <v>4506431</v>
      </c>
      <c r="L67" s="2356">
        <v>509907</v>
      </c>
      <c r="M67" s="2356">
        <v>37724</v>
      </c>
      <c r="N67" s="2356">
        <v>62118</v>
      </c>
      <c r="O67" s="2356">
        <v>927886</v>
      </c>
      <c r="P67" s="1388" t="s">
        <v>40</v>
      </c>
      <c r="Q67" s="632" t="s">
        <v>26</v>
      </c>
      <c r="R67" s="1419" t="s">
        <v>26</v>
      </c>
      <c r="S67" s="1051" t="s">
        <v>26</v>
      </c>
      <c r="T67" s="1466" t="s">
        <v>181</v>
      </c>
      <c r="U67" s="82">
        <v>23</v>
      </c>
      <c r="V67" s="2356" t="s">
        <v>22</v>
      </c>
      <c r="W67" s="2356"/>
      <c r="X67" s="2356">
        <v>23</v>
      </c>
      <c r="Y67" s="2356" t="s">
        <v>22</v>
      </c>
      <c r="Z67" s="2356" t="s">
        <v>22</v>
      </c>
      <c r="AA67" s="2356">
        <v>23</v>
      </c>
      <c r="AB67" s="2356" t="s">
        <v>22</v>
      </c>
      <c r="AC67" s="2356" t="s">
        <v>22</v>
      </c>
      <c r="AD67" s="2356">
        <v>23</v>
      </c>
      <c r="AE67" s="2356" t="s">
        <v>21</v>
      </c>
      <c r="AF67" s="2356">
        <v>2</v>
      </c>
      <c r="AG67" s="1388" t="s">
        <v>40</v>
      </c>
      <c r="AH67" s="632" t="s">
        <v>26</v>
      </c>
      <c r="AI67" s="1419" t="s">
        <v>26</v>
      </c>
      <c r="AJ67" s="1051" t="s">
        <v>26</v>
      </c>
      <c r="AK67" s="1466" t="s">
        <v>181</v>
      </c>
      <c r="AL67" s="82">
        <v>85794</v>
      </c>
      <c r="AM67" s="2356" t="s">
        <v>22</v>
      </c>
      <c r="AN67" s="2356"/>
      <c r="AO67" s="2356">
        <v>86460</v>
      </c>
      <c r="AP67" s="2356">
        <v>59</v>
      </c>
      <c r="AQ67" s="2356" t="s">
        <v>21</v>
      </c>
      <c r="AR67" s="2356">
        <v>86401</v>
      </c>
      <c r="AS67" s="2356">
        <v>83856</v>
      </c>
      <c r="AT67" s="2356">
        <v>2144</v>
      </c>
      <c r="AU67" s="2356">
        <v>401</v>
      </c>
      <c r="AV67" s="2356" t="s">
        <v>21</v>
      </c>
      <c r="AW67" s="2356">
        <v>6430</v>
      </c>
      <c r="AX67" s="1388" t="s">
        <v>40</v>
      </c>
      <c r="AY67" s="632" t="s">
        <v>26</v>
      </c>
      <c r="AZ67" s="1419" t="s">
        <v>26</v>
      </c>
      <c r="BA67" s="1051" t="s">
        <v>26</v>
      </c>
      <c r="BB67" s="1466" t="s">
        <v>181</v>
      </c>
      <c r="BC67" s="82">
        <v>5011</v>
      </c>
      <c r="BD67" s="2356" t="s">
        <v>22</v>
      </c>
      <c r="BE67" s="2356"/>
      <c r="BF67" s="2356">
        <v>4919</v>
      </c>
      <c r="BG67" s="2356">
        <v>1954</v>
      </c>
      <c r="BH67" s="2356">
        <v>1103</v>
      </c>
      <c r="BI67" s="2356">
        <v>1862</v>
      </c>
      <c r="BJ67" s="2356" t="s">
        <v>21</v>
      </c>
      <c r="BK67" s="2356">
        <v>1093</v>
      </c>
      <c r="BL67" s="2356">
        <v>769</v>
      </c>
      <c r="BM67" s="2356">
        <v>101</v>
      </c>
      <c r="BN67" s="2356">
        <v>7031</v>
      </c>
      <c r="BO67" s="1388" t="s">
        <v>40</v>
      </c>
      <c r="BP67" s="632" t="s">
        <v>26</v>
      </c>
      <c r="BQ67" s="1419" t="s">
        <v>26</v>
      </c>
      <c r="BR67" s="1051" t="s">
        <v>26</v>
      </c>
      <c r="BS67" s="1466" t="s">
        <v>181</v>
      </c>
      <c r="BT67" s="82">
        <v>436643</v>
      </c>
      <c r="BU67" s="2356" t="s">
        <v>22</v>
      </c>
      <c r="BV67" s="2356"/>
      <c r="BW67" s="2356">
        <v>385410</v>
      </c>
      <c r="BX67" s="2356">
        <v>2667</v>
      </c>
      <c r="BY67" s="2356">
        <v>663</v>
      </c>
      <c r="BZ67" s="2356">
        <v>382080</v>
      </c>
      <c r="CA67" s="2356">
        <v>348073</v>
      </c>
      <c r="CB67" s="2356">
        <v>19467</v>
      </c>
      <c r="CC67" s="2356">
        <v>14540</v>
      </c>
      <c r="CD67" s="2356">
        <v>35865</v>
      </c>
      <c r="CE67" s="2356">
        <v>68539</v>
      </c>
      <c r="CF67" s="1388" t="s">
        <v>40</v>
      </c>
      <c r="CG67" s="632" t="s">
        <v>26</v>
      </c>
      <c r="CH67" s="588" t="s">
        <v>26</v>
      </c>
      <c r="CI67" s="589" t="s">
        <v>26</v>
      </c>
      <c r="CJ67" s="2147" t="s">
        <v>181</v>
      </c>
      <c r="CK67" s="606" t="s">
        <v>21</v>
      </c>
      <c r="CL67" s="549" t="s">
        <v>22</v>
      </c>
      <c r="CM67" s="549"/>
      <c r="CN67" s="549" t="s">
        <v>21</v>
      </c>
      <c r="CO67" s="549" t="s">
        <v>21</v>
      </c>
      <c r="CP67" s="549" t="s">
        <v>21</v>
      </c>
      <c r="CQ67" s="549" t="s">
        <v>21</v>
      </c>
      <c r="CR67" s="549" t="s">
        <v>21</v>
      </c>
      <c r="CS67" s="549" t="s">
        <v>21</v>
      </c>
      <c r="CT67" s="549" t="s">
        <v>21</v>
      </c>
      <c r="CU67" s="549">
        <v>1995</v>
      </c>
      <c r="CV67" s="549">
        <v>3340</v>
      </c>
      <c r="CW67" s="554" t="s">
        <v>40</v>
      </c>
      <c r="CX67" s="555" t="s">
        <v>26</v>
      </c>
      <c r="CY67" s="1419" t="s">
        <v>26</v>
      </c>
      <c r="CZ67" s="1051" t="s">
        <v>26</v>
      </c>
      <c r="DA67" s="1466" t="s">
        <v>181</v>
      </c>
      <c r="DB67" s="82">
        <v>1603725</v>
      </c>
      <c r="DC67" s="2356" t="s">
        <v>22</v>
      </c>
      <c r="DD67" s="2356"/>
      <c r="DE67" s="2356">
        <v>1461639</v>
      </c>
      <c r="DF67" s="2356">
        <v>511133</v>
      </c>
      <c r="DG67" s="2356" t="s">
        <v>21</v>
      </c>
      <c r="DH67" s="2356">
        <v>950506</v>
      </c>
      <c r="DI67" s="2356">
        <v>888865</v>
      </c>
      <c r="DJ67" s="2356">
        <v>61641</v>
      </c>
      <c r="DK67" s="2356" t="s">
        <v>21</v>
      </c>
      <c r="DL67" s="2356">
        <v>17171</v>
      </c>
      <c r="DM67" s="208">
        <v>2338422</v>
      </c>
      <c r="DN67" s="1388" t="s">
        <v>40</v>
      </c>
      <c r="DO67" s="632" t="s">
        <v>26</v>
      </c>
      <c r="DP67" s="1419" t="s">
        <v>26</v>
      </c>
      <c r="DQ67" s="1051" t="s">
        <v>26</v>
      </c>
      <c r="DR67" s="1466" t="s">
        <v>181</v>
      </c>
      <c r="DS67" s="82">
        <v>6447</v>
      </c>
      <c r="DT67" s="2356">
        <v>247048</v>
      </c>
      <c r="DU67" s="2356"/>
      <c r="DV67" s="2356">
        <v>107284</v>
      </c>
      <c r="DW67" s="2356">
        <v>3340</v>
      </c>
      <c r="DX67" s="2356" t="s">
        <v>21</v>
      </c>
      <c r="DY67" s="2356">
        <v>103944</v>
      </c>
      <c r="DZ67" s="2356">
        <v>302</v>
      </c>
      <c r="EA67" s="2356">
        <v>103073</v>
      </c>
      <c r="EB67" s="2356">
        <v>569</v>
      </c>
      <c r="EC67" s="2356">
        <v>146215</v>
      </c>
      <c r="ED67" s="208" t="s">
        <v>22</v>
      </c>
      <c r="EE67" s="1388" t="s">
        <v>40</v>
      </c>
      <c r="EF67" s="632" t="s">
        <v>26</v>
      </c>
      <c r="EG67" s="1419" t="s">
        <v>26</v>
      </c>
      <c r="EH67" s="1051" t="s">
        <v>26</v>
      </c>
      <c r="EI67" s="1466" t="s">
        <v>181</v>
      </c>
      <c r="EJ67" s="82">
        <v>30148</v>
      </c>
      <c r="EK67" s="2356">
        <v>8759</v>
      </c>
      <c r="EL67" s="2356"/>
      <c r="EM67" s="2356">
        <v>37491</v>
      </c>
      <c r="EN67" s="2356">
        <v>17158</v>
      </c>
      <c r="EO67" s="2356">
        <v>8346</v>
      </c>
      <c r="EP67" s="2356">
        <v>11987</v>
      </c>
      <c r="EQ67" s="2356">
        <v>4221</v>
      </c>
      <c r="ER67" s="2356">
        <v>6289</v>
      </c>
      <c r="ES67" s="2356">
        <v>1477</v>
      </c>
      <c r="ET67" s="2356">
        <v>1546</v>
      </c>
      <c r="EU67" s="208" t="s">
        <v>22</v>
      </c>
      <c r="EV67" s="1388" t="s">
        <v>40</v>
      </c>
      <c r="EW67" s="632" t="s">
        <v>26</v>
      </c>
      <c r="EX67" s="1419" t="s">
        <v>26</v>
      </c>
      <c r="EY67" s="1051" t="s">
        <v>26</v>
      </c>
      <c r="EZ67" s="1466" t="s">
        <v>181</v>
      </c>
      <c r="FA67" s="82">
        <v>33825</v>
      </c>
      <c r="FB67" s="2356" t="s">
        <v>22</v>
      </c>
      <c r="FC67" s="2356"/>
      <c r="FD67" s="2356">
        <v>33825</v>
      </c>
      <c r="FE67" s="2356">
        <v>7554</v>
      </c>
      <c r="FF67" s="2356">
        <v>10779</v>
      </c>
      <c r="FG67" s="2356">
        <v>15492</v>
      </c>
      <c r="FH67" s="2356" t="s">
        <v>22</v>
      </c>
      <c r="FI67" s="2356">
        <v>11286</v>
      </c>
      <c r="FJ67" s="2356">
        <v>4207</v>
      </c>
      <c r="FK67" s="2356" t="s">
        <v>22</v>
      </c>
      <c r="FL67" s="208" t="s">
        <v>22</v>
      </c>
      <c r="FM67" s="1388" t="s">
        <v>40</v>
      </c>
      <c r="FN67" s="632" t="s">
        <v>26</v>
      </c>
      <c r="FO67" s="1419" t="s">
        <v>26</v>
      </c>
      <c r="FP67" s="1051" t="s">
        <v>26</v>
      </c>
      <c r="FQ67" s="1422" t="s">
        <v>181</v>
      </c>
      <c r="FR67" s="82" t="s">
        <v>21</v>
      </c>
      <c r="FS67" s="2356" t="s">
        <v>21</v>
      </c>
      <c r="FT67" s="2356"/>
      <c r="FU67" s="2356" t="s">
        <v>21</v>
      </c>
      <c r="FV67" s="2356" t="s">
        <v>21</v>
      </c>
      <c r="FW67" s="2356" t="s">
        <v>21</v>
      </c>
      <c r="FX67" s="2356" t="s">
        <v>21</v>
      </c>
      <c r="FY67" s="2356" t="s">
        <v>21</v>
      </c>
      <c r="FZ67" s="2356" t="s">
        <v>21</v>
      </c>
      <c r="GA67" s="2356" t="s">
        <v>21</v>
      </c>
      <c r="GB67" s="2356" t="s">
        <v>21</v>
      </c>
      <c r="GC67" s="2356" t="s">
        <v>21</v>
      </c>
      <c r="GD67" s="1388" t="s">
        <v>40</v>
      </c>
      <c r="GE67" s="632" t="s">
        <v>26</v>
      </c>
    </row>
    <row r="68" spans="1:187" ht="15" customHeight="1">
      <c r="A68" s="1423" t="s">
        <v>26</v>
      </c>
      <c r="B68" s="1061" t="s">
        <v>26</v>
      </c>
      <c r="C68" s="1847" t="s">
        <v>182</v>
      </c>
      <c r="D68" s="106">
        <v>5008246</v>
      </c>
      <c r="E68" s="2357" t="s">
        <v>22</v>
      </c>
      <c r="F68" s="2357"/>
      <c r="G68" s="2357">
        <v>5710588</v>
      </c>
      <c r="H68" s="2357">
        <v>252111</v>
      </c>
      <c r="I68" s="2357">
        <v>127238</v>
      </c>
      <c r="J68" s="2357">
        <v>5331239</v>
      </c>
      <c r="K68" s="2357">
        <v>4738063</v>
      </c>
      <c r="L68" s="2357">
        <v>549560</v>
      </c>
      <c r="M68" s="2357">
        <v>43617</v>
      </c>
      <c r="N68" s="2357">
        <v>63490</v>
      </c>
      <c r="O68" s="2357">
        <v>927746</v>
      </c>
      <c r="P68" s="1390" t="s">
        <v>41</v>
      </c>
      <c r="Q68" s="635" t="s">
        <v>26</v>
      </c>
      <c r="R68" s="1423" t="s">
        <v>26</v>
      </c>
      <c r="S68" s="1061" t="s">
        <v>26</v>
      </c>
      <c r="T68" s="1847" t="s">
        <v>182</v>
      </c>
      <c r="U68" s="106">
        <v>26</v>
      </c>
      <c r="V68" s="2357" t="s">
        <v>22</v>
      </c>
      <c r="W68" s="2357"/>
      <c r="X68" s="2357">
        <v>24</v>
      </c>
      <c r="Y68" s="2357" t="s">
        <v>22</v>
      </c>
      <c r="Z68" s="2357" t="s">
        <v>22</v>
      </c>
      <c r="AA68" s="2357">
        <v>24</v>
      </c>
      <c r="AB68" s="2357" t="s">
        <v>22</v>
      </c>
      <c r="AC68" s="2357" t="s">
        <v>22</v>
      </c>
      <c r="AD68" s="2357">
        <v>24</v>
      </c>
      <c r="AE68" s="2357" t="s">
        <v>21</v>
      </c>
      <c r="AF68" s="2357">
        <v>4</v>
      </c>
      <c r="AG68" s="1390" t="s">
        <v>41</v>
      </c>
      <c r="AH68" s="635" t="s">
        <v>26</v>
      </c>
      <c r="AI68" s="1423" t="s">
        <v>26</v>
      </c>
      <c r="AJ68" s="1061" t="s">
        <v>26</v>
      </c>
      <c r="AK68" s="1847" t="s">
        <v>182</v>
      </c>
      <c r="AL68" s="106">
        <v>89081</v>
      </c>
      <c r="AM68" s="2357" t="s">
        <v>22</v>
      </c>
      <c r="AN68" s="2357"/>
      <c r="AO68" s="2357">
        <v>89018</v>
      </c>
      <c r="AP68" s="2357">
        <v>54</v>
      </c>
      <c r="AQ68" s="2357" t="s">
        <v>21</v>
      </c>
      <c r="AR68" s="2357">
        <v>88964</v>
      </c>
      <c r="AS68" s="2357">
        <v>86165</v>
      </c>
      <c r="AT68" s="2357">
        <v>2381</v>
      </c>
      <c r="AU68" s="2357">
        <v>418</v>
      </c>
      <c r="AV68" s="2357" t="s">
        <v>21</v>
      </c>
      <c r="AW68" s="2357">
        <v>6491</v>
      </c>
      <c r="AX68" s="1390" t="s">
        <v>41</v>
      </c>
      <c r="AY68" s="635" t="s">
        <v>26</v>
      </c>
      <c r="AZ68" s="1423" t="s">
        <v>26</v>
      </c>
      <c r="BA68" s="1061" t="s">
        <v>26</v>
      </c>
      <c r="BB68" s="1847" t="s">
        <v>182</v>
      </c>
      <c r="BC68" s="106">
        <v>5260</v>
      </c>
      <c r="BD68" s="2357" t="s">
        <v>22</v>
      </c>
      <c r="BE68" s="2357"/>
      <c r="BF68" s="2357">
        <v>4985</v>
      </c>
      <c r="BG68" s="2357">
        <v>2346</v>
      </c>
      <c r="BH68" s="2357">
        <v>614</v>
      </c>
      <c r="BI68" s="2357">
        <v>2025</v>
      </c>
      <c r="BJ68" s="2357" t="s">
        <v>21</v>
      </c>
      <c r="BK68" s="2357">
        <v>1290</v>
      </c>
      <c r="BL68" s="2357">
        <v>735</v>
      </c>
      <c r="BM68" s="2357">
        <v>122</v>
      </c>
      <c r="BN68" s="2357">
        <v>7178</v>
      </c>
      <c r="BO68" s="1390" t="s">
        <v>41</v>
      </c>
      <c r="BP68" s="635" t="s">
        <v>26</v>
      </c>
      <c r="BQ68" s="1423" t="s">
        <v>26</v>
      </c>
      <c r="BR68" s="1061" t="s">
        <v>26</v>
      </c>
      <c r="BS68" s="1847" t="s">
        <v>182</v>
      </c>
      <c r="BT68" s="106">
        <v>406150</v>
      </c>
      <c r="BU68" s="2357" t="s">
        <v>22</v>
      </c>
      <c r="BV68" s="2357"/>
      <c r="BW68" s="2357">
        <v>378523</v>
      </c>
      <c r="BX68" s="2357">
        <v>2442</v>
      </c>
      <c r="BY68" s="2357">
        <v>718</v>
      </c>
      <c r="BZ68" s="2357">
        <v>375363</v>
      </c>
      <c r="CA68" s="2357">
        <v>337622</v>
      </c>
      <c r="CB68" s="2357">
        <v>20204</v>
      </c>
      <c r="CC68" s="2357">
        <v>17537</v>
      </c>
      <c r="CD68" s="2357">
        <v>36999</v>
      </c>
      <c r="CE68" s="2357">
        <v>59162</v>
      </c>
      <c r="CF68" s="1390" t="s">
        <v>41</v>
      </c>
      <c r="CG68" s="635" t="s">
        <v>26</v>
      </c>
      <c r="CH68" s="594" t="s">
        <v>26</v>
      </c>
      <c r="CI68" s="595" t="s">
        <v>26</v>
      </c>
      <c r="CJ68" s="2148" t="s">
        <v>182</v>
      </c>
      <c r="CK68" s="565" t="s">
        <v>21</v>
      </c>
      <c r="CL68" s="562" t="s">
        <v>22</v>
      </c>
      <c r="CM68" s="562"/>
      <c r="CN68" s="562" t="s">
        <v>21</v>
      </c>
      <c r="CO68" s="562" t="s">
        <v>21</v>
      </c>
      <c r="CP68" s="562" t="s">
        <v>21</v>
      </c>
      <c r="CQ68" s="562" t="s">
        <v>21</v>
      </c>
      <c r="CR68" s="562" t="s">
        <v>21</v>
      </c>
      <c r="CS68" s="562" t="s">
        <v>21</v>
      </c>
      <c r="CT68" s="562" t="s">
        <v>21</v>
      </c>
      <c r="CU68" s="562" t="s">
        <v>21</v>
      </c>
      <c r="CV68" s="562">
        <v>3340</v>
      </c>
      <c r="CW68" s="563" t="s">
        <v>41</v>
      </c>
      <c r="CX68" s="564" t="s">
        <v>26</v>
      </c>
      <c r="CY68" s="1423" t="s">
        <v>26</v>
      </c>
      <c r="CZ68" s="1061" t="s">
        <v>26</v>
      </c>
      <c r="DA68" s="1847" t="s">
        <v>182</v>
      </c>
      <c r="DB68" s="106">
        <v>1127661</v>
      </c>
      <c r="DC68" s="2357" t="s">
        <v>22</v>
      </c>
      <c r="DD68" s="2357"/>
      <c r="DE68" s="2357">
        <v>1519612</v>
      </c>
      <c r="DF68" s="2357">
        <v>532980</v>
      </c>
      <c r="DG68" s="2357" t="s">
        <v>21</v>
      </c>
      <c r="DH68" s="2357">
        <v>986632</v>
      </c>
      <c r="DI68" s="2357">
        <v>934637</v>
      </c>
      <c r="DJ68" s="2357">
        <v>51995</v>
      </c>
      <c r="DK68" s="2357" t="s">
        <v>21</v>
      </c>
      <c r="DL68" s="2357">
        <v>21161</v>
      </c>
      <c r="DM68" s="493">
        <v>1925307</v>
      </c>
      <c r="DN68" s="1390" t="s">
        <v>41</v>
      </c>
      <c r="DO68" s="635" t="s">
        <v>26</v>
      </c>
      <c r="DP68" s="1423" t="s">
        <v>26</v>
      </c>
      <c r="DQ68" s="1061" t="s">
        <v>26</v>
      </c>
      <c r="DR68" s="1847" t="s">
        <v>182</v>
      </c>
      <c r="DS68" s="106">
        <v>6075</v>
      </c>
      <c r="DT68" s="2357">
        <v>259342</v>
      </c>
      <c r="DU68" s="2357"/>
      <c r="DV68" s="2357">
        <v>112818</v>
      </c>
      <c r="DW68" s="2357">
        <v>4545</v>
      </c>
      <c r="DX68" s="2357" t="s">
        <v>21</v>
      </c>
      <c r="DY68" s="2357">
        <v>108273</v>
      </c>
      <c r="DZ68" s="2357">
        <v>229</v>
      </c>
      <c r="EA68" s="2357">
        <v>107316</v>
      </c>
      <c r="EB68" s="2357">
        <v>728</v>
      </c>
      <c r="EC68" s="2357">
        <v>152601</v>
      </c>
      <c r="ED68" s="493" t="s">
        <v>22</v>
      </c>
      <c r="EE68" s="1390" t="s">
        <v>41</v>
      </c>
      <c r="EF68" s="635" t="s">
        <v>26</v>
      </c>
      <c r="EG68" s="1423" t="s">
        <v>26</v>
      </c>
      <c r="EH68" s="1061" t="s">
        <v>26</v>
      </c>
      <c r="EI68" s="1847" t="s">
        <v>182</v>
      </c>
      <c r="EJ68" s="106">
        <v>33294</v>
      </c>
      <c r="EK68" s="2357">
        <v>9644</v>
      </c>
      <c r="EL68" s="2357"/>
      <c r="EM68" s="2357">
        <v>41461</v>
      </c>
      <c r="EN68" s="2357">
        <v>18414</v>
      </c>
      <c r="EO68" s="2357">
        <v>9115</v>
      </c>
      <c r="EP68" s="2357">
        <v>13932</v>
      </c>
      <c r="EQ68" s="2357">
        <v>4324</v>
      </c>
      <c r="ER68" s="2357">
        <v>8292</v>
      </c>
      <c r="ES68" s="2357">
        <v>1316</v>
      </c>
      <c r="ET68" s="2357">
        <v>1604</v>
      </c>
      <c r="EU68" s="493" t="s">
        <v>22</v>
      </c>
      <c r="EV68" s="1390" t="s">
        <v>41</v>
      </c>
      <c r="EW68" s="635" t="s">
        <v>26</v>
      </c>
      <c r="EX68" s="1423" t="s">
        <v>26</v>
      </c>
      <c r="EY68" s="1061" t="s">
        <v>26</v>
      </c>
      <c r="EZ68" s="1847" t="s">
        <v>182</v>
      </c>
      <c r="FA68" s="106">
        <v>35106</v>
      </c>
      <c r="FB68" s="2357" t="s">
        <v>22</v>
      </c>
      <c r="FC68" s="2357"/>
      <c r="FD68" s="2357">
        <v>35105</v>
      </c>
      <c r="FE68" s="2357">
        <v>7603</v>
      </c>
      <c r="FF68" s="2357">
        <v>13428</v>
      </c>
      <c r="FG68" s="2357">
        <v>14074</v>
      </c>
      <c r="FH68" s="2357" t="s">
        <v>22</v>
      </c>
      <c r="FI68" s="2357">
        <v>11118</v>
      </c>
      <c r="FJ68" s="2357">
        <v>2957</v>
      </c>
      <c r="FK68" s="2357" t="s">
        <v>22</v>
      </c>
      <c r="FL68" s="493" t="s">
        <v>22</v>
      </c>
      <c r="FM68" s="1390" t="s">
        <v>41</v>
      </c>
      <c r="FN68" s="635" t="s">
        <v>26</v>
      </c>
      <c r="FO68" s="1423" t="s">
        <v>26</v>
      </c>
      <c r="FP68" s="1061" t="s">
        <v>26</v>
      </c>
      <c r="FQ68" s="1424" t="s">
        <v>182</v>
      </c>
      <c r="FR68" s="106" t="s">
        <v>21</v>
      </c>
      <c r="FS68" s="2357" t="s">
        <v>21</v>
      </c>
      <c r="FT68" s="2357"/>
      <c r="FU68" s="2357" t="s">
        <v>21</v>
      </c>
      <c r="FV68" s="2357" t="s">
        <v>21</v>
      </c>
      <c r="FW68" s="2357" t="s">
        <v>21</v>
      </c>
      <c r="FX68" s="2357" t="s">
        <v>21</v>
      </c>
      <c r="FY68" s="2357" t="s">
        <v>21</v>
      </c>
      <c r="FZ68" s="2357" t="s">
        <v>21</v>
      </c>
      <c r="GA68" s="2357" t="s">
        <v>21</v>
      </c>
      <c r="GB68" s="2357" t="s">
        <v>21</v>
      </c>
      <c r="GC68" s="493" t="s">
        <v>21</v>
      </c>
      <c r="GD68" s="1390" t="s">
        <v>41</v>
      </c>
      <c r="GE68" s="635" t="s">
        <v>26</v>
      </c>
    </row>
    <row r="69" spans="1:187" ht="15" customHeight="1">
      <c r="A69" s="98"/>
      <c r="B69" s="98"/>
      <c r="C69" s="98"/>
      <c r="D69" s="200"/>
      <c r="E69" s="200"/>
      <c r="F69" s="200"/>
      <c r="G69" s="200"/>
      <c r="H69" s="200"/>
      <c r="I69" s="200"/>
      <c r="J69" s="200"/>
      <c r="K69" s="200"/>
      <c r="L69" s="200"/>
      <c r="M69" s="200"/>
      <c r="N69" s="200"/>
      <c r="O69" s="200"/>
      <c r="P69" s="146"/>
      <c r="Q69" s="146"/>
      <c r="R69" s="98"/>
      <c r="S69" s="98"/>
      <c r="T69" s="98"/>
      <c r="U69" s="200"/>
      <c r="V69" s="200"/>
      <c r="W69" s="200"/>
      <c r="X69" s="200"/>
      <c r="Y69" s="200"/>
      <c r="Z69" s="200"/>
      <c r="AA69" s="200"/>
      <c r="AB69" s="200"/>
      <c r="AC69" s="200"/>
      <c r="AD69" s="200"/>
      <c r="AE69" s="200"/>
      <c r="AF69" s="200"/>
      <c r="AG69" s="146"/>
      <c r="AH69" s="146"/>
      <c r="AI69" s="98"/>
      <c r="AJ69" s="98"/>
      <c r="AK69" s="98"/>
      <c r="AL69" s="200"/>
      <c r="AM69" s="200"/>
      <c r="AN69" s="200"/>
      <c r="AO69" s="200"/>
      <c r="AP69" s="200"/>
      <c r="AQ69" s="200"/>
      <c r="AR69" s="200"/>
      <c r="AS69" s="200"/>
      <c r="AT69" s="200"/>
      <c r="AU69" s="200"/>
      <c r="AV69" s="200"/>
      <c r="AW69" s="200"/>
      <c r="AX69" s="146"/>
      <c r="AY69" s="146"/>
      <c r="AZ69" s="98"/>
      <c r="BA69" s="98"/>
      <c r="BB69" s="98"/>
      <c r="BC69" s="200"/>
      <c r="BD69" s="200"/>
      <c r="BE69" s="200"/>
      <c r="BF69" s="200"/>
      <c r="BG69" s="200"/>
      <c r="BH69" s="200"/>
      <c r="BI69" s="200"/>
      <c r="BJ69" s="200"/>
      <c r="BK69" s="200"/>
      <c r="BL69" s="200"/>
      <c r="BM69" s="200"/>
      <c r="BN69" s="200"/>
      <c r="BO69" s="146"/>
      <c r="BP69" s="146"/>
      <c r="BQ69" s="98"/>
      <c r="BR69" s="98"/>
      <c r="BS69" s="98"/>
      <c r="BT69" s="200"/>
      <c r="BU69" s="200"/>
      <c r="BV69" s="200"/>
      <c r="BW69" s="200"/>
      <c r="BX69" s="200"/>
      <c r="BY69" s="200"/>
      <c r="BZ69" s="200"/>
      <c r="CA69" s="200"/>
      <c r="CB69" s="200"/>
      <c r="CC69" s="200"/>
      <c r="CD69" s="200"/>
      <c r="CE69" s="200"/>
      <c r="CF69" s="146"/>
      <c r="CG69" s="146"/>
      <c r="CH69" s="98"/>
      <c r="CI69" s="98"/>
      <c r="CJ69" s="98"/>
      <c r="CK69" s="200"/>
      <c r="CL69" s="200"/>
      <c r="CM69" s="200"/>
      <c r="CN69" s="200"/>
      <c r="CO69" s="200"/>
      <c r="CP69" s="200"/>
      <c r="CQ69" s="200"/>
      <c r="CR69" s="200"/>
      <c r="CS69" s="200"/>
      <c r="CT69" s="200"/>
      <c r="CU69" s="200"/>
      <c r="CV69" s="200"/>
      <c r="CW69" s="146"/>
      <c r="CX69" s="146"/>
      <c r="CY69" s="98"/>
      <c r="CZ69" s="98"/>
      <c r="DA69" s="98"/>
      <c r="DB69" s="200"/>
      <c r="DC69" s="200"/>
      <c r="DD69" s="200"/>
      <c r="DE69" s="200"/>
      <c r="DF69" s="200"/>
      <c r="DG69" s="200"/>
      <c r="DH69" s="200"/>
      <c r="DI69" s="200"/>
      <c r="DJ69" s="200"/>
      <c r="DK69" s="200"/>
      <c r="DL69" s="200"/>
      <c r="DM69" s="200"/>
      <c r="DN69" s="146"/>
      <c r="DO69" s="146"/>
      <c r="DP69" s="98"/>
      <c r="DQ69" s="98"/>
      <c r="DR69" s="98"/>
      <c r="DS69" s="200"/>
      <c r="DT69" s="200"/>
      <c r="DU69" s="200"/>
      <c r="DV69" s="200"/>
      <c r="DW69" s="200"/>
      <c r="DX69" s="200"/>
      <c r="DY69" s="200"/>
      <c r="DZ69" s="200"/>
      <c r="EA69" s="200"/>
      <c r="EB69" s="200"/>
      <c r="EC69" s="200"/>
      <c r="ED69" s="200"/>
      <c r="EE69" s="146"/>
      <c r="EF69" s="146"/>
      <c r="EG69" s="98"/>
      <c r="EH69" s="98"/>
      <c r="EI69" s="98"/>
      <c r="EJ69" s="200"/>
      <c r="EK69" s="200"/>
      <c r="EL69" s="200"/>
      <c r="EM69" s="200"/>
      <c r="EN69" s="200"/>
      <c r="EO69" s="200"/>
      <c r="EP69" s="200"/>
      <c r="EQ69" s="200"/>
      <c r="ER69" s="200"/>
      <c r="ES69" s="200"/>
      <c r="ET69" s="200"/>
      <c r="EU69" s="200"/>
      <c r="EV69" s="146"/>
      <c r="EW69" s="146"/>
      <c r="EX69" s="98"/>
      <c r="EY69" s="98"/>
      <c r="EZ69" s="98"/>
      <c r="FA69" s="200"/>
      <c r="FB69" s="200"/>
      <c r="FC69" s="200"/>
      <c r="FD69" s="200"/>
      <c r="FE69" s="200"/>
      <c r="FF69" s="200"/>
      <c r="FG69" s="200"/>
      <c r="FH69" s="200"/>
      <c r="FI69" s="200"/>
      <c r="FJ69" s="200"/>
      <c r="FK69" s="200"/>
      <c r="FL69" s="200"/>
      <c r="FM69" s="146"/>
      <c r="FN69" s="146"/>
      <c r="FO69" s="98"/>
      <c r="FP69" s="98"/>
      <c r="FQ69" s="98"/>
      <c r="FR69" s="200"/>
      <c r="FS69" s="200"/>
      <c r="FT69" s="200"/>
      <c r="FU69" s="200"/>
      <c r="FV69" s="200"/>
      <c r="FW69" s="200"/>
      <c r="FX69" s="200"/>
      <c r="FY69" s="200"/>
      <c r="FZ69" s="200"/>
      <c r="GA69" s="200"/>
      <c r="GB69" s="200"/>
      <c r="GC69" s="200"/>
      <c r="GD69" s="146"/>
      <c r="GE69" s="200"/>
    </row>
    <row r="70" spans="1:187" s="14" customFormat="1" ht="19.5" customHeight="1">
      <c r="A70" s="641" t="s">
        <v>214</v>
      </c>
      <c r="B70" s="641"/>
      <c r="C70" s="641"/>
      <c r="D70" s="1692"/>
      <c r="E70" s="617" t="s">
        <v>1998</v>
      </c>
      <c r="F70" s="494"/>
      <c r="G70" s="494"/>
      <c r="H70" s="494"/>
      <c r="I70" s="494"/>
      <c r="J70" s="494"/>
      <c r="K70" s="494"/>
      <c r="L70" s="494"/>
      <c r="M70" s="494"/>
      <c r="N70" s="494"/>
      <c r="O70" s="73" t="s">
        <v>161</v>
      </c>
      <c r="P70" s="494"/>
      <c r="Q70" s="494"/>
      <c r="R70" s="641" t="s">
        <v>1999</v>
      </c>
      <c r="S70" s="641"/>
      <c r="T70" s="641"/>
      <c r="U70" s="1692"/>
      <c r="V70" s="494" t="s">
        <v>1743</v>
      </c>
      <c r="W70" s="494"/>
      <c r="X70" s="494"/>
      <c r="Y70" s="494"/>
      <c r="Z70" s="494"/>
      <c r="AA70" s="494"/>
      <c r="AB70" s="494"/>
      <c r="AC70" s="494"/>
      <c r="AD70" s="494"/>
      <c r="AE70" s="494"/>
      <c r="AF70" s="73" t="s">
        <v>161</v>
      </c>
      <c r="AG70" s="494"/>
      <c r="AH70" s="494"/>
      <c r="AI70" s="641" t="s">
        <v>215</v>
      </c>
      <c r="AJ70" s="641"/>
      <c r="AK70" s="641"/>
      <c r="AL70" s="1692"/>
      <c r="AM70" s="494" t="s">
        <v>1613</v>
      </c>
      <c r="AN70" s="494"/>
      <c r="AO70" s="494"/>
      <c r="AP70" s="494"/>
      <c r="AQ70" s="494"/>
      <c r="AR70" s="494"/>
      <c r="AS70" s="494"/>
      <c r="AT70" s="494"/>
      <c r="AU70" s="494"/>
      <c r="AV70" s="494"/>
      <c r="AW70" s="73" t="s">
        <v>161</v>
      </c>
      <c r="AX70" s="494"/>
      <c r="AY70" s="494"/>
      <c r="AZ70" s="641" t="s">
        <v>184</v>
      </c>
      <c r="BA70" s="641"/>
      <c r="BB70" s="641"/>
      <c r="BC70" s="1692"/>
      <c r="BD70" s="617" t="s">
        <v>2000</v>
      </c>
      <c r="BE70" s="494"/>
      <c r="BF70" s="494"/>
      <c r="BG70" s="494"/>
      <c r="BH70" s="494"/>
      <c r="BI70" s="494"/>
      <c r="BJ70" s="494"/>
      <c r="BK70" s="494"/>
      <c r="BL70" s="494"/>
      <c r="BM70" s="494"/>
      <c r="BN70" s="73" t="s">
        <v>161</v>
      </c>
      <c r="BO70" s="494"/>
      <c r="BP70" s="494"/>
      <c r="BQ70" s="641" t="s">
        <v>193</v>
      </c>
      <c r="BR70" s="641"/>
      <c r="BS70" s="641"/>
      <c r="BT70" s="1692"/>
      <c r="BU70" s="617" t="s">
        <v>1747</v>
      </c>
      <c r="BV70" s="494"/>
      <c r="BW70" s="494"/>
      <c r="BX70" s="494"/>
      <c r="BY70" s="494"/>
      <c r="BZ70" s="494"/>
      <c r="CA70" s="494"/>
      <c r="CB70" s="494"/>
      <c r="CC70" s="494"/>
      <c r="CD70" s="494"/>
      <c r="CE70" s="1404" t="s">
        <v>882</v>
      </c>
      <c r="CF70" s="494"/>
      <c r="CG70" s="494"/>
      <c r="CH70" s="1401" t="s">
        <v>211</v>
      </c>
      <c r="CI70" s="617"/>
      <c r="CJ70" s="617"/>
      <c r="CK70" s="1692"/>
      <c r="CL70" s="641" t="s">
        <v>2001</v>
      </c>
      <c r="CM70" s="494"/>
      <c r="CN70" s="494"/>
      <c r="CO70" s="494"/>
      <c r="CP70" s="494"/>
      <c r="CQ70" s="494"/>
      <c r="CR70" s="494"/>
      <c r="CS70" s="494"/>
      <c r="CT70" s="494"/>
      <c r="CU70" s="494"/>
      <c r="CV70" s="73" t="s">
        <v>161</v>
      </c>
      <c r="CW70" s="494"/>
      <c r="CX70" s="494"/>
      <c r="CY70" s="1401" t="s">
        <v>185</v>
      </c>
      <c r="CZ70" s="617"/>
      <c r="DA70" s="617"/>
      <c r="DB70" s="616"/>
      <c r="DC70" s="146" t="s">
        <v>1751</v>
      </c>
      <c r="DD70" s="146"/>
      <c r="DE70" s="146"/>
      <c r="DF70" s="146"/>
      <c r="DG70" s="146"/>
      <c r="DH70" s="146"/>
      <c r="DI70" s="146"/>
      <c r="DJ70" s="146"/>
      <c r="DK70" s="146"/>
      <c r="DL70" s="146"/>
      <c r="DM70" s="618" t="s">
        <v>881</v>
      </c>
      <c r="DN70" s="494"/>
      <c r="DO70" s="494"/>
      <c r="DP70" s="1401" t="s">
        <v>212</v>
      </c>
      <c r="DQ70" s="617"/>
      <c r="DR70" s="617"/>
      <c r="DS70" s="616"/>
      <c r="DT70" s="486" t="s">
        <v>1859</v>
      </c>
      <c r="DU70" s="146"/>
      <c r="DV70" s="146"/>
      <c r="DW70" s="146"/>
      <c r="DX70" s="146"/>
      <c r="DY70" s="146"/>
      <c r="DZ70" s="146"/>
      <c r="EA70" s="146"/>
      <c r="EB70" s="146"/>
      <c r="EC70" s="146"/>
      <c r="ED70" s="1404" t="s">
        <v>882</v>
      </c>
      <c r="EE70" s="494"/>
      <c r="EF70" s="494"/>
      <c r="EG70" s="1401" t="s">
        <v>188</v>
      </c>
      <c r="EH70" s="617"/>
      <c r="EI70" s="617"/>
      <c r="EJ70" s="616"/>
      <c r="EK70" s="490" t="s">
        <v>1890</v>
      </c>
      <c r="EL70" s="146"/>
      <c r="EM70" s="146"/>
      <c r="EN70" s="146"/>
      <c r="EO70" s="146"/>
      <c r="EP70" s="146"/>
      <c r="EQ70" s="146"/>
      <c r="ER70" s="146"/>
      <c r="ES70" s="146"/>
      <c r="ET70" s="146"/>
      <c r="EU70" s="618" t="s">
        <v>881</v>
      </c>
      <c r="EV70" s="494"/>
      <c r="EW70" s="494"/>
      <c r="EX70" s="1401" t="s">
        <v>213</v>
      </c>
      <c r="EY70" s="617"/>
      <c r="EZ70" s="617"/>
      <c r="FA70" s="616"/>
      <c r="FB70" s="146" t="s">
        <v>1818</v>
      </c>
      <c r="FC70" s="146"/>
      <c r="FD70" s="146"/>
      <c r="FE70" s="146"/>
      <c r="FF70" s="146"/>
      <c r="FG70" s="146"/>
      <c r="FH70" s="146"/>
      <c r="FI70" s="146"/>
      <c r="FJ70" s="146"/>
      <c r="FK70" s="146"/>
      <c r="FL70" s="618" t="s">
        <v>881</v>
      </c>
      <c r="FM70" s="494"/>
      <c r="FN70" s="494"/>
      <c r="FO70" s="490"/>
      <c r="FP70" s="490"/>
      <c r="FQ70" s="490"/>
      <c r="FR70" s="146"/>
      <c r="FS70" s="146"/>
      <c r="FT70" s="146"/>
      <c r="FU70" s="146"/>
      <c r="FV70" s="146"/>
      <c r="FW70" s="146"/>
      <c r="FX70" s="146"/>
      <c r="FY70" s="146"/>
      <c r="FZ70" s="146"/>
      <c r="GA70" s="146"/>
      <c r="GB70" s="146"/>
      <c r="GC70" s="146"/>
      <c r="GD70" s="146"/>
      <c r="GE70" s="146"/>
    </row>
    <row r="71" spans="1:187" ht="18" customHeight="1">
      <c r="A71" s="1410">
        <v>40544</v>
      </c>
      <c r="B71" s="1441">
        <v>40544</v>
      </c>
      <c r="C71" s="1442">
        <v>40544</v>
      </c>
      <c r="D71" s="66">
        <v>23545</v>
      </c>
      <c r="E71" s="2354" t="s">
        <v>22</v>
      </c>
      <c r="F71" s="2354"/>
      <c r="G71" s="2354">
        <v>23070</v>
      </c>
      <c r="H71" s="2354" t="s">
        <v>21</v>
      </c>
      <c r="I71" s="2354" t="s">
        <v>21</v>
      </c>
      <c r="J71" s="2354">
        <v>23070</v>
      </c>
      <c r="K71" s="2354">
        <v>23070</v>
      </c>
      <c r="L71" s="2354" t="s">
        <v>21</v>
      </c>
      <c r="M71" s="2354" t="s">
        <v>21</v>
      </c>
      <c r="N71" s="2354" t="s">
        <v>21</v>
      </c>
      <c r="O71" s="2354">
        <v>1198</v>
      </c>
      <c r="P71" s="1447">
        <v>40544</v>
      </c>
      <c r="Q71" s="622">
        <v>40544</v>
      </c>
      <c r="R71" s="1410">
        <v>40544</v>
      </c>
      <c r="S71" s="1441">
        <v>40544</v>
      </c>
      <c r="T71" s="1442">
        <v>40544</v>
      </c>
      <c r="U71" s="66">
        <v>31745906</v>
      </c>
      <c r="V71" s="2354" t="s">
        <v>22</v>
      </c>
      <c r="W71" s="2354"/>
      <c r="X71" s="2354">
        <v>31498901</v>
      </c>
      <c r="Y71" s="2354" t="s">
        <v>21</v>
      </c>
      <c r="Z71" s="2354" t="s">
        <v>21</v>
      </c>
      <c r="AA71" s="2354">
        <v>31498901</v>
      </c>
      <c r="AB71" s="2354">
        <v>31474066</v>
      </c>
      <c r="AC71" s="2354">
        <v>24835</v>
      </c>
      <c r="AD71" s="2354" t="s">
        <v>21</v>
      </c>
      <c r="AE71" s="2354">
        <v>157224</v>
      </c>
      <c r="AF71" s="2354">
        <v>694889</v>
      </c>
      <c r="AG71" s="1447">
        <v>40544</v>
      </c>
      <c r="AH71" s="622">
        <v>40544</v>
      </c>
      <c r="AI71" s="1410">
        <v>40544</v>
      </c>
      <c r="AJ71" s="1441">
        <v>40544</v>
      </c>
      <c r="AK71" s="1442">
        <v>40544</v>
      </c>
      <c r="AL71" s="66">
        <v>252661</v>
      </c>
      <c r="AM71" s="2354" t="s">
        <v>22</v>
      </c>
      <c r="AN71" s="2354"/>
      <c r="AO71" s="2354">
        <v>245931</v>
      </c>
      <c r="AP71" s="2354" t="s">
        <v>21</v>
      </c>
      <c r="AQ71" s="2354" t="s">
        <v>21</v>
      </c>
      <c r="AR71" s="2354">
        <v>245931</v>
      </c>
      <c r="AS71" s="2354">
        <v>243471</v>
      </c>
      <c r="AT71" s="2354" t="s">
        <v>21</v>
      </c>
      <c r="AU71" s="2354">
        <v>2460</v>
      </c>
      <c r="AV71" s="2354" t="s">
        <v>21</v>
      </c>
      <c r="AW71" s="2354">
        <v>11879</v>
      </c>
      <c r="AX71" s="1447">
        <v>40544</v>
      </c>
      <c r="AY71" s="622">
        <v>40544</v>
      </c>
      <c r="AZ71" s="1410">
        <v>40544</v>
      </c>
      <c r="BA71" s="1441">
        <v>40544</v>
      </c>
      <c r="BB71" s="1442">
        <v>40544</v>
      </c>
      <c r="BC71" s="66">
        <v>1652019</v>
      </c>
      <c r="BD71" s="2354" t="s">
        <v>22</v>
      </c>
      <c r="BE71" s="2354"/>
      <c r="BF71" s="2354">
        <v>1639164</v>
      </c>
      <c r="BG71" s="2354">
        <v>894325</v>
      </c>
      <c r="BH71" s="2354">
        <v>10323</v>
      </c>
      <c r="BI71" s="2354">
        <v>734516</v>
      </c>
      <c r="BJ71" s="2354">
        <v>497254</v>
      </c>
      <c r="BK71" s="2354">
        <v>187761</v>
      </c>
      <c r="BL71" s="2354">
        <v>49501</v>
      </c>
      <c r="BM71" s="2354">
        <v>10008</v>
      </c>
      <c r="BN71" s="2354">
        <v>84474</v>
      </c>
      <c r="BO71" s="1447">
        <v>40544</v>
      </c>
      <c r="BP71" s="622">
        <v>40544</v>
      </c>
      <c r="BQ71" s="1410">
        <v>40544</v>
      </c>
      <c r="BR71" s="1441">
        <v>40544</v>
      </c>
      <c r="BS71" s="1442">
        <v>40544</v>
      </c>
      <c r="BT71" s="66">
        <v>258914</v>
      </c>
      <c r="BU71" s="2354" t="s">
        <v>22</v>
      </c>
      <c r="BV71" s="2354"/>
      <c r="BW71" s="2354">
        <v>6485447</v>
      </c>
      <c r="BX71" s="2354">
        <v>670830</v>
      </c>
      <c r="BY71" s="2354">
        <v>397350</v>
      </c>
      <c r="BZ71" s="2354">
        <v>5417267</v>
      </c>
      <c r="CA71" s="2354">
        <v>161761</v>
      </c>
      <c r="CB71" s="2354">
        <v>5101089</v>
      </c>
      <c r="CC71" s="2354">
        <v>154417</v>
      </c>
      <c r="CD71" s="2354" t="s">
        <v>22</v>
      </c>
      <c r="CE71" s="2354" t="s">
        <v>22</v>
      </c>
      <c r="CF71" s="1447">
        <v>40544</v>
      </c>
      <c r="CG71" s="622">
        <v>40544</v>
      </c>
      <c r="CH71" s="1410">
        <v>40544</v>
      </c>
      <c r="CI71" s="1441">
        <v>40544</v>
      </c>
      <c r="CJ71" s="1442">
        <v>40544</v>
      </c>
      <c r="CK71" s="66" t="s">
        <v>21</v>
      </c>
      <c r="CL71" s="2354" t="s">
        <v>21</v>
      </c>
      <c r="CM71" s="2354"/>
      <c r="CN71" s="2354" t="s">
        <v>21</v>
      </c>
      <c r="CO71" s="2354" t="s">
        <v>21</v>
      </c>
      <c r="CP71" s="2354" t="s">
        <v>21</v>
      </c>
      <c r="CQ71" s="2354" t="s">
        <v>21</v>
      </c>
      <c r="CR71" s="2354" t="s">
        <v>21</v>
      </c>
      <c r="CS71" s="2354" t="s">
        <v>21</v>
      </c>
      <c r="CT71" s="2354" t="s">
        <v>21</v>
      </c>
      <c r="CU71" s="2354" t="s">
        <v>21</v>
      </c>
      <c r="CV71" s="199" t="s">
        <v>21</v>
      </c>
      <c r="CW71" s="1447">
        <v>40544</v>
      </c>
      <c r="CX71" s="622">
        <v>40544</v>
      </c>
      <c r="CY71" s="1410">
        <v>40544</v>
      </c>
      <c r="CZ71" s="1441">
        <v>40544</v>
      </c>
      <c r="DA71" s="1442">
        <v>40544</v>
      </c>
      <c r="DB71" s="66">
        <v>142831</v>
      </c>
      <c r="DC71" s="2354">
        <v>7648551</v>
      </c>
      <c r="DD71" s="2354"/>
      <c r="DE71" s="2354">
        <v>143162</v>
      </c>
      <c r="DF71" s="2354" t="s">
        <v>22</v>
      </c>
      <c r="DG71" s="2354" t="s">
        <v>21</v>
      </c>
      <c r="DH71" s="2354">
        <v>143162</v>
      </c>
      <c r="DI71" s="2354">
        <v>101249</v>
      </c>
      <c r="DJ71" s="2354">
        <v>41913</v>
      </c>
      <c r="DK71" s="2354" t="s">
        <v>21</v>
      </c>
      <c r="DL71" s="2354">
        <v>7554971</v>
      </c>
      <c r="DM71" s="199">
        <v>385776</v>
      </c>
      <c r="DN71" s="1447">
        <v>40544</v>
      </c>
      <c r="DO71" s="622">
        <v>40544</v>
      </c>
      <c r="DP71" s="1410">
        <v>40544</v>
      </c>
      <c r="DQ71" s="1441">
        <v>40544</v>
      </c>
      <c r="DR71" s="1442">
        <v>40544</v>
      </c>
      <c r="DS71" s="66">
        <v>1215750</v>
      </c>
      <c r="DT71" s="2354" t="s">
        <v>21</v>
      </c>
      <c r="DU71" s="2354"/>
      <c r="DV71" s="2354">
        <v>1215750</v>
      </c>
      <c r="DW71" s="2354" t="s">
        <v>21</v>
      </c>
      <c r="DX71" s="2354" t="s">
        <v>21</v>
      </c>
      <c r="DY71" s="2354">
        <v>1215750</v>
      </c>
      <c r="DZ71" s="2354" t="s">
        <v>21</v>
      </c>
      <c r="EA71" s="2354">
        <v>1215750</v>
      </c>
      <c r="EB71" s="2354" t="s">
        <v>21</v>
      </c>
      <c r="EC71" s="2354" t="s">
        <v>21</v>
      </c>
      <c r="ED71" s="199" t="s">
        <v>22</v>
      </c>
      <c r="EE71" s="1447">
        <v>40544</v>
      </c>
      <c r="EF71" s="622">
        <v>40544</v>
      </c>
      <c r="EG71" s="1410">
        <v>40544</v>
      </c>
      <c r="EH71" s="1441">
        <v>40544</v>
      </c>
      <c r="EI71" s="1442">
        <v>40544</v>
      </c>
      <c r="EJ71" s="66">
        <v>1012068</v>
      </c>
      <c r="EK71" s="2354" t="s">
        <v>22</v>
      </c>
      <c r="EL71" s="2354"/>
      <c r="EM71" s="2354">
        <v>869378</v>
      </c>
      <c r="EN71" s="2354">
        <v>173717</v>
      </c>
      <c r="EO71" s="2354">
        <v>194874</v>
      </c>
      <c r="EP71" s="2354">
        <v>500787</v>
      </c>
      <c r="EQ71" s="2354">
        <v>236734</v>
      </c>
      <c r="ER71" s="2354">
        <v>263989</v>
      </c>
      <c r="ES71" s="2354">
        <v>64</v>
      </c>
      <c r="ET71" s="2354">
        <v>148224</v>
      </c>
      <c r="EU71" s="199">
        <v>324</v>
      </c>
      <c r="EV71" s="1447">
        <v>40544</v>
      </c>
      <c r="EW71" s="622">
        <v>40544</v>
      </c>
      <c r="EX71" s="1410">
        <v>40544</v>
      </c>
      <c r="EY71" s="1441">
        <v>40544</v>
      </c>
      <c r="EZ71" s="1442">
        <v>40544</v>
      </c>
      <c r="FA71" s="66">
        <v>96429</v>
      </c>
      <c r="FB71" s="2354" t="s">
        <v>21</v>
      </c>
      <c r="FC71" s="2354"/>
      <c r="FD71" s="2354">
        <v>96405</v>
      </c>
      <c r="FE71" s="2354">
        <v>90912</v>
      </c>
      <c r="FF71" s="2354" t="s">
        <v>21</v>
      </c>
      <c r="FG71" s="2354">
        <v>5493</v>
      </c>
      <c r="FH71" s="2354" t="s">
        <v>21</v>
      </c>
      <c r="FI71" s="2354">
        <v>5493</v>
      </c>
      <c r="FJ71" s="2354" t="s">
        <v>21</v>
      </c>
      <c r="FK71" s="2354" t="s">
        <v>21</v>
      </c>
      <c r="FL71" s="2354">
        <v>6829</v>
      </c>
      <c r="FM71" s="1447">
        <v>40544</v>
      </c>
      <c r="FN71" s="622">
        <v>40544</v>
      </c>
      <c r="FO71" s="1410"/>
      <c r="FP71" s="1411"/>
      <c r="FQ71" s="1442"/>
      <c r="FR71" s="929"/>
      <c r="FS71" s="929"/>
      <c r="FT71" s="929"/>
      <c r="FU71" s="929"/>
      <c r="FV71" s="929"/>
      <c r="FW71" s="929"/>
      <c r="FX71" s="929"/>
      <c r="FY71" s="929"/>
      <c r="FZ71" s="929"/>
      <c r="GA71" s="929"/>
      <c r="GB71" s="929"/>
      <c r="GC71" s="929"/>
      <c r="GD71" s="1394"/>
      <c r="GE71" s="76"/>
    </row>
    <row r="72" spans="1:187" ht="15" customHeight="1">
      <c r="A72" s="1413"/>
      <c r="B72" s="1411">
        <v>40909</v>
      </c>
      <c r="C72" s="440"/>
      <c r="D72" s="75">
        <v>25916</v>
      </c>
      <c r="E72" s="2355" t="s">
        <v>22</v>
      </c>
      <c r="F72" s="2355"/>
      <c r="G72" s="2355">
        <v>25189</v>
      </c>
      <c r="H72" s="2355" t="s">
        <v>21</v>
      </c>
      <c r="I72" s="2355" t="s">
        <v>21</v>
      </c>
      <c r="J72" s="2355">
        <v>25189</v>
      </c>
      <c r="K72" s="2355">
        <v>25189</v>
      </c>
      <c r="L72" s="2355" t="s">
        <v>21</v>
      </c>
      <c r="M72" s="2355" t="s">
        <v>21</v>
      </c>
      <c r="N72" s="2355" t="s">
        <v>21</v>
      </c>
      <c r="O72" s="2355">
        <v>1926</v>
      </c>
      <c r="P72" s="1385">
        <v>40909</v>
      </c>
      <c r="Q72" s="624">
        <v>40909</v>
      </c>
      <c r="R72" s="1413"/>
      <c r="S72" s="1411">
        <v>40909</v>
      </c>
      <c r="T72" s="440"/>
      <c r="U72" s="75">
        <v>29435256</v>
      </c>
      <c r="V72" s="2355" t="s">
        <v>22</v>
      </c>
      <c r="W72" s="2355"/>
      <c r="X72" s="2355">
        <v>29279009</v>
      </c>
      <c r="Y72" s="2355" t="s">
        <v>21</v>
      </c>
      <c r="Z72" s="2355" t="s">
        <v>21</v>
      </c>
      <c r="AA72" s="2355">
        <v>29279009</v>
      </c>
      <c r="AB72" s="2355">
        <v>29256152</v>
      </c>
      <c r="AC72" s="2355">
        <v>22843</v>
      </c>
      <c r="AD72" s="2355">
        <v>14</v>
      </c>
      <c r="AE72" s="2355">
        <v>50368</v>
      </c>
      <c r="AF72" s="2355">
        <v>650248</v>
      </c>
      <c r="AG72" s="1385">
        <v>40909</v>
      </c>
      <c r="AH72" s="624">
        <v>40909</v>
      </c>
      <c r="AI72" s="1413"/>
      <c r="AJ72" s="1411">
        <v>40909</v>
      </c>
      <c r="AK72" s="440"/>
      <c r="AL72" s="75">
        <v>199407</v>
      </c>
      <c r="AM72" s="2355" t="s">
        <v>22</v>
      </c>
      <c r="AN72" s="2355"/>
      <c r="AO72" s="2355">
        <v>199288</v>
      </c>
      <c r="AP72" s="2355" t="s">
        <v>21</v>
      </c>
      <c r="AQ72" s="2355" t="s">
        <v>21</v>
      </c>
      <c r="AR72" s="2355">
        <v>199288</v>
      </c>
      <c r="AS72" s="2355">
        <v>196685</v>
      </c>
      <c r="AT72" s="2355" t="s">
        <v>21</v>
      </c>
      <c r="AU72" s="2355">
        <v>2603</v>
      </c>
      <c r="AV72" s="2355" t="s">
        <v>21</v>
      </c>
      <c r="AW72" s="2355">
        <v>11693</v>
      </c>
      <c r="AX72" s="1385">
        <v>40909</v>
      </c>
      <c r="AY72" s="624">
        <v>40909</v>
      </c>
      <c r="AZ72" s="1413"/>
      <c r="BA72" s="1411">
        <v>40909</v>
      </c>
      <c r="BB72" s="440"/>
      <c r="BC72" s="75">
        <v>1668019</v>
      </c>
      <c r="BD72" s="2355" t="s">
        <v>22</v>
      </c>
      <c r="BE72" s="2355"/>
      <c r="BF72" s="2355">
        <v>1666803</v>
      </c>
      <c r="BG72" s="2355">
        <v>861526</v>
      </c>
      <c r="BH72" s="2355">
        <v>6458</v>
      </c>
      <c r="BI72" s="2355">
        <v>798819</v>
      </c>
      <c r="BJ72" s="2355">
        <v>596293</v>
      </c>
      <c r="BK72" s="2355">
        <v>161762</v>
      </c>
      <c r="BL72" s="2355">
        <v>40764</v>
      </c>
      <c r="BM72" s="2355">
        <v>3792</v>
      </c>
      <c r="BN72" s="2355">
        <v>82592</v>
      </c>
      <c r="BO72" s="1385">
        <v>40909</v>
      </c>
      <c r="BP72" s="624">
        <v>40909</v>
      </c>
      <c r="BQ72" s="1413"/>
      <c r="BR72" s="1411">
        <v>40909</v>
      </c>
      <c r="BS72" s="440"/>
      <c r="BT72" s="75">
        <v>319289</v>
      </c>
      <c r="BU72" s="2355" t="s">
        <v>22</v>
      </c>
      <c r="BV72" s="2355"/>
      <c r="BW72" s="2355">
        <v>6075647</v>
      </c>
      <c r="BX72" s="2355">
        <v>721413</v>
      </c>
      <c r="BY72" s="2355">
        <v>306410</v>
      </c>
      <c r="BZ72" s="2355">
        <v>5047824</v>
      </c>
      <c r="CA72" s="2355">
        <v>44979</v>
      </c>
      <c r="CB72" s="2355">
        <v>4857579</v>
      </c>
      <c r="CC72" s="2355">
        <v>145266</v>
      </c>
      <c r="CD72" s="2355" t="s">
        <v>22</v>
      </c>
      <c r="CE72" s="2355" t="s">
        <v>22</v>
      </c>
      <c r="CF72" s="1385">
        <v>40909</v>
      </c>
      <c r="CG72" s="624">
        <v>40909</v>
      </c>
      <c r="CH72" s="1413"/>
      <c r="CI72" s="1411">
        <v>40909</v>
      </c>
      <c r="CJ72" s="440"/>
      <c r="CK72" s="75" t="s">
        <v>21</v>
      </c>
      <c r="CL72" s="2355" t="s">
        <v>21</v>
      </c>
      <c r="CM72" s="2355"/>
      <c r="CN72" s="2355" t="s">
        <v>21</v>
      </c>
      <c r="CO72" s="2355" t="s">
        <v>21</v>
      </c>
      <c r="CP72" s="2355" t="s">
        <v>21</v>
      </c>
      <c r="CQ72" s="2355" t="s">
        <v>21</v>
      </c>
      <c r="CR72" s="2355" t="s">
        <v>21</v>
      </c>
      <c r="CS72" s="2355" t="s">
        <v>21</v>
      </c>
      <c r="CT72" s="2355" t="s">
        <v>21</v>
      </c>
      <c r="CU72" s="2355" t="s">
        <v>21</v>
      </c>
      <c r="CV72" s="205" t="s">
        <v>21</v>
      </c>
      <c r="CW72" s="1385">
        <v>40909</v>
      </c>
      <c r="CX72" s="624">
        <v>40909</v>
      </c>
      <c r="CY72" s="1413"/>
      <c r="CZ72" s="1411">
        <v>40909</v>
      </c>
      <c r="DA72" s="440"/>
      <c r="DB72" s="75">
        <v>139696</v>
      </c>
      <c r="DC72" s="2355">
        <v>7805997</v>
      </c>
      <c r="DD72" s="2355"/>
      <c r="DE72" s="2355">
        <v>138908</v>
      </c>
      <c r="DF72" s="2355" t="s">
        <v>22</v>
      </c>
      <c r="DG72" s="2355" t="s">
        <v>21</v>
      </c>
      <c r="DH72" s="2355">
        <v>138908</v>
      </c>
      <c r="DI72" s="2355">
        <v>93128</v>
      </c>
      <c r="DJ72" s="2355">
        <v>45780</v>
      </c>
      <c r="DK72" s="2355" t="s">
        <v>21</v>
      </c>
      <c r="DL72" s="2355">
        <v>7871457</v>
      </c>
      <c r="DM72" s="205">
        <v>289212</v>
      </c>
      <c r="DN72" s="1385">
        <v>40909</v>
      </c>
      <c r="DO72" s="624">
        <v>40909</v>
      </c>
      <c r="DP72" s="1413"/>
      <c r="DQ72" s="1411">
        <v>40909</v>
      </c>
      <c r="DR72" s="440"/>
      <c r="DS72" s="75">
        <v>1190428</v>
      </c>
      <c r="DT72" s="2355" t="s">
        <v>21</v>
      </c>
      <c r="DU72" s="2355"/>
      <c r="DV72" s="2355">
        <v>1190428</v>
      </c>
      <c r="DW72" s="2355" t="s">
        <v>21</v>
      </c>
      <c r="DX72" s="2355" t="s">
        <v>21</v>
      </c>
      <c r="DY72" s="2355">
        <v>1190428</v>
      </c>
      <c r="DZ72" s="2355" t="s">
        <v>21</v>
      </c>
      <c r="EA72" s="2355">
        <v>1190428</v>
      </c>
      <c r="EB72" s="2355" t="s">
        <v>21</v>
      </c>
      <c r="EC72" s="2355" t="s">
        <v>21</v>
      </c>
      <c r="ED72" s="205" t="s">
        <v>22</v>
      </c>
      <c r="EE72" s="1385">
        <v>40909</v>
      </c>
      <c r="EF72" s="624">
        <v>40909</v>
      </c>
      <c r="EG72" s="1413"/>
      <c r="EH72" s="1411">
        <v>40909</v>
      </c>
      <c r="EI72" s="440"/>
      <c r="EJ72" s="75">
        <v>981906</v>
      </c>
      <c r="EK72" s="2355" t="s">
        <v>22</v>
      </c>
      <c r="EL72" s="2355"/>
      <c r="EM72" s="2355">
        <v>834386</v>
      </c>
      <c r="EN72" s="2355">
        <v>143447</v>
      </c>
      <c r="EO72" s="2355">
        <v>217630</v>
      </c>
      <c r="EP72" s="2355">
        <v>473309</v>
      </c>
      <c r="EQ72" s="2355">
        <v>223496</v>
      </c>
      <c r="ER72" s="2355">
        <v>249749</v>
      </c>
      <c r="ES72" s="2355">
        <v>64</v>
      </c>
      <c r="ET72" s="2355">
        <v>155233</v>
      </c>
      <c r="EU72" s="205">
        <v>268</v>
      </c>
      <c r="EV72" s="1385">
        <v>40909</v>
      </c>
      <c r="EW72" s="624">
        <v>40909</v>
      </c>
      <c r="EX72" s="1413"/>
      <c r="EY72" s="1411">
        <v>40909</v>
      </c>
      <c r="EZ72" s="440"/>
      <c r="FA72" s="75">
        <v>88533</v>
      </c>
      <c r="FB72" s="2355" t="s">
        <v>21</v>
      </c>
      <c r="FC72" s="2355"/>
      <c r="FD72" s="2355">
        <v>87524</v>
      </c>
      <c r="FE72" s="2355">
        <v>82733</v>
      </c>
      <c r="FF72" s="2355" t="s">
        <v>21</v>
      </c>
      <c r="FG72" s="2355">
        <v>4791</v>
      </c>
      <c r="FH72" s="2355" t="s">
        <v>21</v>
      </c>
      <c r="FI72" s="2355">
        <v>4791</v>
      </c>
      <c r="FJ72" s="2355" t="s">
        <v>21</v>
      </c>
      <c r="FK72" s="2355" t="s">
        <v>21</v>
      </c>
      <c r="FL72" s="205">
        <v>7839</v>
      </c>
      <c r="FM72" s="1385">
        <v>40909</v>
      </c>
      <c r="FN72" s="624">
        <v>40909</v>
      </c>
      <c r="FO72" s="1413"/>
      <c r="FP72" s="1411"/>
      <c r="FQ72" s="440"/>
      <c r="FR72" s="929"/>
      <c r="FS72" s="929"/>
      <c r="FT72" s="929"/>
      <c r="FU72" s="929"/>
      <c r="FV72" s="929"/>
      <c r="FW72" s="929"/>
      <c r="FX72" s="929"/>
      <c r="FY72" s="929"/>
      <c r="FZ72" s="929"/>
      <c r="GA72" s="929"/>
      <c r="GB72" s="929"/>
      <c r="GC72" s="929"/>
      <c r="GD72" s="1394"/>
      <c r="GE72" s="76"/>
    </row>
    <row r="73" spans="1:187" ht="15" customHeight="1">
      <c r="A73" s="1413"/>
      <c r="B73" s="1411">
        <v>41275</v>
      </c>
      <c r="C73" s="440"/>
      <c r="D73" s="75">
        <v>25666</v>
      </c>
      <c r="E73" s="2355" t="s">
        <v>22</v>
      </c>
      <c r="F73" s="2355"/>
      <c r="G73" s="2355">
        <v>25729</v>
      </c>
      <c r="H73" s="2355" t="s">
        <v>21</v>
      </c>
      <c r="I73" s="2355" t="s">
        <v>21</v>
      </c>
      <c r="J73" s="2355">
        <v>25729</v>
      </c>
      <c r="K73" s="2355">
        <v>25729</v>
      </c>
      <c r="L73" s="2355" t="s">
        <v>21</v>
      </c>
      <c r="M73" s="2355" t="s">
        <v>21</v>
      </c>
      <c r="N73" s="2355" t="s">
        <v>21</v>
      </c>
      <c r="O73" s="2355">
        <v>1862</v>
      </c>
      <c r="P73" s="1385">
        <v>41275</v>
      </c>
      <c r="Q73" s="624">
        <v>41275</v>
      </c>
      <c r="R73" s="1413"/>
      <c r="S73" s="1411">
        <v>41275</v>
      </c>
      <c r="T73" s="440"/>
      <c r="U73" s="75">
        <v>31093575</v>
      </c>
      <c r="V73" s="2355" t="s">
        <v>22</v>
      </c>
      <c r="W73" s="2355"/>
      <c r="X73" s="2355">
        <v>31051718</v>
      </c>
      <c r="Y73" s="2355" t="s">
        <v>21</v>
      </c>
      <c r="Z73" s="2355" t="s">
        <v>21</v>
      </c>
      <c r="AA73" s="2355">
        <v>31051718</v>
      </c>
      <c r="AB73" s="2355">
        <v>31027749</v>
      </c>
      <c r="AC73" s="2355">
        <v>23969</v>
      </c>
      <c r="AD73" s="2355" t="s">
        <v>21</v>
      </c>
      <c r="AE73" s="2355">
        <v>3093</v>
      </c>
      <c r="AF73" s="2355">
        <v>597033</v>
      </c>
      <c r="AG73" s="1385">
        <v>41275</v>
      </c>
      <c r="AH73" s="624">
        <v>41275</v>
      </c>
      <c r="AI73" s="1413"/>
      <c r="AJ73" s="1411">
        <v>41275</v>
      </c>
      <c r="AK73" s="440"/>
      <c r="AL73" s="75">
        <v>222586</v>
      </c>
      <c r="AM73" s="2355" t="s">
        <v>22</v>
      </c>
      <c r="AN73" s="2355"/>
      <c r="AO73" s="2355">
        <v>223823</v>
      </c>
      <c r="AP73" s="2355" t="s">
        <v>21</v>
      </c>
      <c r="AQ73" s="2355" t="s">
        <v>21</v>
      </c>
      <c r="AR73" s="2355">
        <v>223823</v>
      </c>
      <c r="AS73" s="2355">
        <v>221466</v>
      </c>
      <c r="AT73" s="2355" t="s">
        <v>21</v>
      </c>
      <c r="AU73" s="2355">
        <v>2357</v>
      </c>
      <c r="AV73" s="2355" t="s">
        <v>21</v>
      </c>
      <c r="AW73" s="2355">
        <v>10286</v>
      </c>
      <c r="AX73" s="1385">
        <v>41275</v>
      </c>
      <c r="AY73" s="624">
        <v>41275</v>
      </c>
      <c r="AZ73" s="1413"/>
      <c r="BA73" s="1411">
        <v>41275</v>
      </c>
      <c r="BB73" s="440"/>
      <c r="BC73" s="75">
        <v>1429661</v>
      </c>
      <c r="BD73" s="2355" t="s">
        <v>22</v>
      </c>
      <c r="BE73" s="2355"/>
      <c r="BF73" s="2355">
        <v>1435039</v>
      </c>
      <c r="BG73" s="2355">
        <v>728434</v>
      </c>
      <c r="BH73" s="2355">
        <v>4707</v>
      </c>
      <c r="BI73" s="2355">
        <v>701898</v>
      </c>
      <c r="BJ73" s="2355">
        <v>539007</v>
      </c>
      <c r="BK73" s="2355">
        <v>124108</v>
      </c>
      <c r="BL73" s="2355">
        <v>38783</v>
      </c>
      <c r="BM73" s="2355" t="s">
        <v>21</v>
      </c>
      <c r="BN73" s="2355">
        <v>78899</v>
      </c>
      <c r="BO73" s="1385">
        <v>41275</v>
      </c>
      <c r="BP73" s="624">
        <v>41275</v>
      </c>
      <c r="BQ73" s="1413"/>
      <c r="BR73" s="1411">
        <v>41275</v>
      </c>
      <c r="BS73" s="440"/>
      <c r="BT73" s="75">
        <v>332140</v>
      </c>
      <c r="BU73" s="2355" t="s">
        <v>22</v>
      </c>
      <c r="BV73" s="2355"/>
      <c r="BW73" s="2355">
        <v>6842265</v>
      </c>
      <c r="BX73" s="2355">
        <v>723491</v>
      </c>
      <c r="BY73" s="2355">
        <v>659309</v>
      </c>
      <c r="BZ73" s="2355">
        <v>5459465</v>
      </c>
      <c r="CA73" s="2355">
        <v>20920</v>
      </c>
      <c r="CB73" s="2355">
        <v>5272458</v>
      </c>
      <c r="CC73" s="2355">
        <v>166087</v>
      </c>
      <c r="CD73" s="2355" t="s">
        <v>22</v>
      </c>
      <c r="CE73" s="2355" t="s">
        <v>22</v>
      </c>
      <c r="CF73" s="1385">
        <v>41275</v>
      </c>
      <c r="CG73" s="624">
        <v>41275</v>
      </c>
      <c r="CH73" s="1413"/>
      <c r="CI73" s="1411">
        <v>41275</v>
      </c>
      <c r="CJ73" s="440"/>
      <c r="CK73" s="75">
        <v>20577</v>
      </c>
      <c r="CL73" s="2355" t="s">
        <v>21</v>
      </c>
      <c r="CM73" s="2355"/>
      <c r="CN73" s="2355">
        <v>20577</v>
      </c>
      <c r="CO73" s="2355">
        <v>19463</v>
      </c>
      <c r="CP73" s="2355" t="s">
        <v>21</v>
      </c>
      <c r="CQ73" s="2355">
        <v>1114</v>
      </c>
      <c r="CR73" s="2355" t="s">
        <v>21</v>
      </c>
      <c r="CS73" s="2355">
        <v>1114</v>
      </c>
      <c r="CT73" s="2355" t="s">
        <v>21</v>
      </c>
      <c r="CU73" s="2355" t="s">
        <v>21</v>
      </c>
      <c r="CV73" s="205" t="s">
        <v>21</v>
      </c>
      <c r="CW73" s="1385">
        <v>41275</v>
      </c>
      <c r="CX73" s="624">
        <v>41275</v>
      </c>
      <c r="CY73" s="1413"/>
      <c r="CZ73" s="1411">
        <v>41275</v>
      </c>
      <c r="DA73" s="440"/>
      <c r="DB73" s="75">
        <v>145251</v>
      </c>
      <c r="DC73" s="2355">
        <v>7948120</v>
      </c>
      <c r="DD73" s="2355"/>
      <c r="DE73" s="2355">
        <v>155914</v>
      </c>
      <c r="DF73" s="2355" t="s">
        <v>22</v>
      </c>
      <c r="DG73" s="2355" t="s">
        <v>21</v>
      </c>
      <c r="DH73" s="2355">
        <v>155914</v>
      </c>
      <c r="DI73" s="2355">
        <v>109112</v>
      </c>
      <c r="DJ73" s="2355">
        <v>46802</v>
      </c>
      <c r="DK73" s="2355" t="s">
        <v>21</v>
      </c>
      <c r="DL73" s="2355">
        <v>7971863</v>
      </c>
      <c r="DM73" s="205">
        <v>232303</v>
      </c>
      <c r="DN73" s="1385">
        <v>41275</v>
      </c>
      <c r="DO73" s="624">
        <v>41275</v>
      </c>
      <c r="DP73" s="1413"/>
      <c r="DQ73" s="1411">
        <v>41275</v>
      </c>
      <c r="DR73" s="440"/>
      <c r="DS73" s="75">
        <v>1228895</v>
      </c>
      <c r="DT73" s="2355" t="s">
        <v>21</v>
      </c>
      <c r="DU73" s="2355"/>
      <c r="DV73" s="2355">
        <v>1228895</v>
      </c>
      <c r="DW73" s="2355" t="s">
        <v>21</v>
      </c>
      <c r="DX73" s="2355" t="s">
        <v>21</v>
      </c>
      <c r="DY73" s="2355">
        <v>1228895</v>
      </c>
      <c r="DZ73" s="2355" t="s">
        <v>21</v>
      </c>
      <c r="EA73" s="2355">
        <v>1228895</v>
      </c>
      <c r="EB73" s="2355" t="s">
        <v>21</v>
      </c>
      <c r="EC73" s="2355" t="s">
        <v>21</v>
      </c>
      <c r="ED73" s="205" t="s">
        <v>22</v>
      </c>
      <c r="EE73" s="1385">
        <v>41275</v>
      </c>
      <c r="EF73" s="624">
        <v>41275</v>
      </c>
      <c r="EG73" s="1413"/>
      <c r="EH73" s="1411">
        <v>41275</v>
      </c>
      <c r="EI73" s="440"/>
      <c r="EJ73" s="75">
        <v>909462</v>
      </c>
      <c r="EK73" s="2355" t="s">
        <v>22</v>
      </c>
      <c r="EL73" s="2355"/>
      <c r="EM73" s="2355">
        <v>769612</v>
      </c>
      <c r="EN73" s="2355">
        <v>134737</v>
      </c>
      <c r="EO73" s="2355">
        <v>204458</v>
      </c>
      <c r="EP73" s="2355">
        <v>430417</v>
      </c>
      <c r="EQ73" s="2355">
        <v>215359</v>
      </c>
      <c r="ER73" s="2355">
        <v>214985</v>
      </c>
      <c r="ES73" s="2355">
        <v>73</v>
      </c>
      <c r="ET73" s="2355">
        <v>140216</v>
      </c>
      <c r="EU73" s="205">
        <v>208</v>
      </c>
      <c r="EV73" s="1385">
        <v>41275</v>
      </c>
      <c r="EW73" s="624">
        <v>41275</v>
      </c>
      <c r="EX73" s="1413"/>
      <c r="EY73" s="1411">
        <v>41275</v>
      </c>
      <c r="EZ73" s="440"/>
      <c r="FA73" s="75">
        <v>100994</v>
      </c>
      <c r="FB73" s="2355" t="s">
        <v>21</v>
      </c>
      <c r="FC73" s="2355"/>
      <c r="FD73" s="2355">
        <v>104149</v>
      </c>
      <c r="FE73" s="2355">
        <v>101242</v>
      </c>
      <c r="FF73" s="2355" t="s">
        <v>21</v>
      </c>
      <c r="FG73" s="2355">
        <v>2907</v>
      </c>
      <c r="FH73" s="2355" t="s">
        <v>21</v>
      </c>
      <c r="FI73" s="2355">
        <v>2907</v>
      </c>
      <c r="FJ73" s="2355" t="s">
        <v>21</v>
      </c>
      <c r="FK73" s="2355" t="s">
        <v>21</v>
      </c>
      <c r="FL73" s="205">
        <v>4683</v>
      </c>
      <c r="FM73" s="1385">
        <v>41275</v>
      </c>
      <c r="FN73" s="624">
        <v>41275</v>
      </c>
      <c r="FO73" s="1413"/>
      <c r="FP73" s="1411"/>
      <c r="FQ73" s="440"/>
      <c r="FR73" s="929"/>
      <c r="FS73" s="929"/>
      <c r="FT73" s="929"/>
      <c r="FU73" s="929"/>
      <c r="FV73" s="929"/>
      <c r="FW73" s="929"/>
      <c r="FX73" s="929"/>
      <c r="FY73" s="929"/>
      <c r="FZ73" s="929"/>
      <c r="GA73" s="929"/>
      <c r="GB73" s="929"/>
      <c r="GC73" s="929"/>
      <c r="GD73" s="1394"/>
      <c r="GE73" s="76"/>
    </row>
    <row r="74" spans="1:187" ht="15" customHeight="1">
      <c r="A74" s="1413"/>
      <c r="B74" s="1411">
        <v>41640</v>
      </c>
      <c r="C74" s="440"/>
      <c r="D74" s="75">
        <v>27026</v>
      </c>
      <c r="E74" s="2355" t="s">
        <v>22</v>
      </c>
      <c r="F74" s="2355"/>
      <c r="G74" s="2355">
        <v>27035</v>
      </c>
      <c r="H74" s="2355" t="s">
        <v>21</v>
      </c>
      <c r="I74" s="2355" t="s">
        <v>21</v>
      </c>
      <c r="J74" s="2355">
        <v>27035</v>
      </c>
      <c r="K74" s="2355">
        <v>27035</v>
      </c>
      <c r="L74" s="2355" t="s">
        <v>21</v>
      </c>
      <c r="M74" s="2355" t="s">
        <v>21</v>
      </c>
      <c r="N74" s="2355" t="s">
        <v>21</v>
      </c>
      <c r="O74" s="2355">
        <v>1853</v>
      </c>
      <c r="P74" s="1385">
        <v>41640</v>
      </c>
      <c r="Q74" s="624">
        <v>41640</v>
      </c>
      <c r="R74" s="1413"/>
      <c r="S74" s="1411">
        <v>41640</v>
      </c>
      <c r="T74" s="440"/>
      <c r="U74" s="75">
        <v>30928262</v>
      </c>
      <c r="V74" s="2355" t="s">
        <v>22</v>
      </c>
      <c r="W74" s="2355"/>
      <c r="X74" s="2355">
        <v>30907212</v>
      </c>
      <c r="Y74" s="2355" t="s">
        <v>21</v>
      </c>
      <c r="Z74" s="2355" t="s">
        <v>21</v>
      </c>
      <c r="AA74" s="2355">
        <v>30907212</v>
      </c>
      <c r="AB74" s="2355">
        <v>30883897</v>
      </c>
      <c r="AC74" s="2355">
        <v>23315</v>
      </c>
      <c r="AD74" s="2355" t="s">
        <v>21</v>
      </c>
      <c r="AE74" s="2355">
        <v>3620</v>
      </c>
      <c r="AF74" s="2355">
        <v>730312</v>
      </c>
      <c r="AG74" s="1385">
        <v>41640</v>
      </c>
      <c r="AH74" s="624">
        <v>41640</v>
      </c>
      <c r="AI74" s="1413"/>
      <c r="AJ74" s="1411">
        <v>41640</v>
      </c>
      <c r="AK74" s="440"/>
      <c r="AL74" s="75">
        <v>152791</v>
      </c>
      <c r="AM74" s="2355" t="s">
        <v>22</v>
      </c>
      <c r="AN74" s="2355"/>
      <c r="AO74" s="2355">
        <v>154269</v>
      </c>
      <c r="AP74" s="2355" t="s">
        <v>21</v>
      </c>
      <c r="AQ74" s="2355" t="s">
        <v>21</v>
      </c>
      <c r="AR74" s="2355">
        <v>154269</v>
      </c>
      <c r="AS74" s="2355">
        <v>151794</v>
      </c>
      <c r="AT74" s="2355" t="s">
        <v>21</v>
      </c>
      <c r="AU74" s="2355">
        <v>2475</v>
      </c>
      <c r="AV74" s="2355" t="s">
        <v>21</v>
      </c>
      <c r="AW74" s="2355">
        <v>8864</v>
      </c>
      <c r="AX74" s="1385">
        <v>41640</v>
      </c>
      <c r="AY74" s="624">
        <v>41640</v>
      </c>
      <c r="AZ74" s="1413"/>
      <c r="BA74" s="1411">
        <v>41640</v>
      </c>
      <c r="BB74" s="440"/>
      <c r="BC74" s="75">
        <v>1359394</v>
      </c>
      <c r="BD74" s="2355" t="s">
        <v>22</v>
      </c>
      <c r="BE74" s="2355"/>
      <c r="BF74" s="2355">
        <v>1365856</v>
      </c>
      <c r="BG74" s="2355">
        <v>666948</v>
      </c>
      <c r="BH74" s="2355">
        <v>3901</v>
      </c>
      <c r="BI74" s="2355">
        <v>695007</v>
      </c>
      <c r="BJ74" s="2355">
        <v>540723</v>
      </c>
      <c r="BK74" s="2355">
        <v>124568</v>
      </c>
      <c r="BL74" s="2355">
        <v>29716</v>
      </c>
      <c r="BM74" s="2355" t="s">
        <v>21</v>
      </c>
      <c r="BN74" s="2355">
        <v>76219</v>
      </c>
      <c r="BO74" s="1385">
        <v>41640</v>
      </c>
      <c r="BP74" s="624">
        <v>41640</v>
      </c>
      <c r="BQ74" s="1413"/>
      <c r="BR74" s="1411">
        <v>41640</v>
      </c>
      <c r="BS74" s="440"/>
      <c r="BT74" s="75">
        <v>256198</v>
      </c>
      <c r="BU74" s="2355" t="s">
        <v>22</v>
      </c>
      <c r="BV74" s="2355"/>
      <c r="BW74" s="2355">
        <v>6889437</v>
      </c>
      <c r="BX74" s="2355">
        <v>734801</v>
      </c>
      <c r="BY74" s="2355">
        <v>951823</v>
      </c>
      <c r="BZ74" s="2355">
        <v>5202813</v>
      </c>
      <c r="CA74" s="2355">
        <v>23073</v>
      </c>
      <c r="CB74" s="2355">
        <v>5023590</v>
      </c>
      <c r="CC74" s="2355">
        <v>156150</v>
      </c>
      <c r="CD74" s="2355" t="s">
        <v>22</v>
      </c>
      <c r="CE74" s="2355" t="s">
        <v>22</v>
      </c>
      <c r="CF74" s="1385">
        <v>41640</v>
      </c>
      <c r="CG74" s="624">
        <v>41640</v>
      </c>
      <c r="CH74" s="1413"/>
      <c r="CI74" s="1411">
        <v>41640</v>
      </c>
      <c r="CJ74" s="440"/>
      <c r="CK74" s="75">
        <v>18946</v>
      </c>
      <c r="CL74" s="2355" t="s">
        <v>21</v>
      </c>
      <c r="CM74" s="2355"/>
      <c r="CN74" s="2355">
        <v>18946</v>
      </c>
      <c r="CO74" s="2355">
        <v>17637</v>
      </c>
      <c r="CP74" s="2355" t="s">
        <v>21</v>
      </c>
      <c r="CQ74" s="2355">
        <v>1309</v>
      </c>
      <c r="CR74" s="2355" t="s">
        <v>21</v>
      </c>
      <c r="CS74" s="2355">
        <v>1309</v>
      </c>
      <c r="CT74" s="2355" t="s">
        <v>21</v>
      </c>
      <c r="CU74" s="2355" t="s">
        <v>21</v>
      </c>
      <c r="CV74" s="205" t="s">
        <v>21</v>
      </c>
      <c r="CW74" s="1385">
        <v>41640</v>
      </c>
      <c r="CX74" s="624">
        <v>41640</v>
      </c>
      <c r="CY74" s="1413"/>
      <c r="CZ74" s="1411">
        <v>41640</v>
      </c>
      <c r="DA74" s="440"/>
      <c r="DB74" s="75">
        <v>171093</v>
      </c>
      <c r="DC74" s="2355">
        <v>7998913</v>
      </c>
      <c r="DD74" s="2355"/>
      <c r="DE74" s="2355">
        <v>158243</v>
      </c>
      <c r="DF74" s="2355" t="s">
        <v>22</v>
      </c>
      <c r="DG74" s="2355" t="s">
        <v>21</v>
      </c>
      <c r="DH74" s="2355">
        <v>158243</v>
      </c>
      <c r="DI74" s="2355">
        <v>114744</v>
      </c>
      <c r="DJ74" s="2355">
        <v>43499</v>
      </c>
      <c r="DK74" s="2355" t="s">
        <v>21</v>
      </c>
      <c r="DL74" s="2355">
        <v>7945335</v>
      </c>
      <c r="DM74" s="205">
        <v>270668</v>
      </c>
      <c r="DN74" s="1385">
        <v>41640</v>
      </c>
      <c r="DO74" s="624">
        <v>41640</v>
      </c>
      <c r="DP74" s="1413"/>
      <c r="DQ74" s="1411">
        <v>41640</v>
      </c>
      <c r="DR74" s="440"/>
      <c r="DS74" s="75">
        <v>1212786</v>
      </c>
      <c r="DT74" s="2355" t="s">
        <v>21</v>
      </c>
      <c r="DU74" s="2355"/>
      <c r="DV74" s="2355">
        <v>1212786</v>
      </c>
      <c r="DW74" s="2355" t="s">
        <v>21</v>
      </c>
      <c r="DX74" s="2355" t="s">
        <v>21</v>
      </c>
      <c r="DY74" s="2355">
        <v>1212786</v>
      </c>
      <c r="DZ74" s="2355" t="s">
        <v>21</v>
      </c>
      <c r="EA74" s="2355">
        <v>1212786</v>
      </c>
      <c r="EB74" s="2355" t="s">
        <v>21</v>
      </c>
      <c r="EC74" s="2355" t="s">
        <v>21</v>
      </c>
      <c r="ED74" s="205" t="s">
        <v>22</v>
      </c>
      <c r="EE74" s="1385">
        <v>41640</v>
      </c>
      <c r="EF74" s="624">
        <v>41640</v>
      </c>
      <c r="EG74" s="1413"/>
      <c r="EH74" s="1411">
        <v>41640</v>
      </c>
      <c r="EI74" s="440"/>
      <c r="EJ74" s="75">
        <v>842283</v>
      </c>
      <c r="EK74" s="2355" t="s">
        <v>22</v>
      </c>
      <c r="EL74" s="2355"/>
      <c r="EM74" s="2355">
        <v>709102</v>
      </c>
      <c r="EN74" s="2355">
        <v>120472</v>
      </c>
      <c r="EO74" s="2355">
        <v>195026</v>
      </c>
      <c r="EP74" s="2355">
        <v>393604</v>
      </c>
      <c r="EQ74" s="2355">
        <v>181266</v>
      </c>
      <c r="ER74" s="2355">
        <v>212264</v>
      </c>
      <c r="ES74" s="2355">
        <v>74</v>
      </c>
      <c r="ET74" s="2355">
        <v>133274</v>
      </c>
      <c r="EU74" s="205">
        <v>200</v>
      </c>
      <c r="EV74" s="1385">
        <v>41640</v>
      </c>
      <c r="EW74" s="624">
        <v>41640</v>
      </c>
      <c r="EX74" s="1413"/>
      <c r="EY74" s="1411">
        <v>41640</v>
      </c>
      <c r="EZ74" s="440"/>
      <c r="FA74" s="75">
        <v>108420</v>
      </c>
      <c r="FB74" s="2355" t="s">
        <v>21</v>
      </c>
      <c r="FC74" s="2355"/>
      <c r="FD74" s="2355">
        <v>108984</v>
      </c>
      <c r="FE74" s="2355">
        <v>107117</v>
      </c>
      <c r="FF74" s="2355" t="s">
        <v>21</v>
      </c>
      <c r="FG74" s="2355">
        <v>1867</v>
      </c>
      <c r="FH74" s="2355" t="s">
        <v>21</v>
      </c>
      <c r="FI74" s="2355">
        <v>1867</v>
      </c>
      <c r="FJ74" s="2355" t="s">
        <v>21</v>
      </c>
      <c r="FK74" s="2355" t="s">
        <v>21</v>
      </c>
      <c r="FL74" s="205">
        <v>4118</v>
      </c>
      <c r="FM74" s="1385">
        <v>41640</v>
      </c>
      <c r="FN74" s="624">
        <v>41640</v>
      </c>
      <c r="FO74" s="1413"/>
      <c r="FP74" s="1411"/>
      <c r="FQ74" s="440"/>
      <c r="FR74" s="929"/>
      <c r="FS74" s="929"/>
      <c r="FT74" s="929"/>
      <c r="FU74" s="929"/>
      <c r="FV74" s="929"/>
      <c r="FW74" s="929"/>
      <c r="FX74" s="929"/>
      <c r="FY74" s="929"/>
      <c r="FZ74" s="929"/>
      <c r="GA74" s="929"/>
      <c r="GB74" s="929"/>
      <c r="GC74" s="929"/>
      <c r="GD74" s="1394"/>
      <c r="GE74" s="76"/>
    </row>
    <row r="75" spans="1:187" ht="15" customHeight="1">
      <c r="A75" s="1413"/>
      <c r="B75" s="1411">
        <v>42005</v>
      </c>
      <c r="C75" s="440"/>
      <c r="D75" s="75">
        <v>26022</v>
      </c>
      <c r="E75" s="2355" t="s">
        <v>22</v>
      </c>
      <c r="F75" s="2355"/>
      <c r="G75" s="2355">
        <v>26760</v>
      </c>
      <c r="H75" s="2355" t="s">
        <v>21</v>
      </c>
      <c r="I75" s="2355" t="s">
        <v>21</v>
      </c>
      <c r="J75" s="2355">
        <v>26760</v>
      </c>
      <c r="K75" s="2355">
        <v>26760</v>
      </c>
      <c r="L75" s="2355" t="s">
        <v>21</v>
      </c>
      <c r="M75" s="2355" t="s">
        <v>21</v>
      </c>
      <c r="N75" s="2355" t="s">
        <v>21</v>
      </c>
      <c r="O75" s="2355">
        <v>1113</v>
      </c>
      <c r="P75" s="1385">
        <v>42005</v>
      </c>
      <c r="Q75" s="624">
        <v>42005</v>
      </c>
      <c r="R75" s="1413"/>
      <c r="S75" s="1411">
        <v>42005</v>
      </c>
      <c r="T75" s="440"/>
      <c r="U75" s="75">
        <v>33523139</v>
      </c>
      <c r="V75" s="2355" t="s">
        <v>22</v>
      </c>
      <c r="W75" s="2355"/>
      <c r="X75" s="2355">
        <v>33566522</v>
      </c>
      <c r="Y75" s="2355" t="s">
        <v>21</v>
      </c>
      <c r="Z75" s="2355" t="s">
        <v>21</v>
      </c>
      <c r="AA75" s="2355">
        <v>33566522</v>
      </c>
      <c r="AB75" s="2355">
        <v>33542545</v>
      </c>
      <c r="AC75" s="2355">
        <v>23977</v>
      </c>
      <c r="AD75" s="2355" t="s">
        <v>21</v>
      </c>
      <c r="AE75" s="2355">
        <v>42669</v>
      </c>
      <c r="AF75" s="2355">
        <v>647600</v>
      </c>
      <c r="AG75" s="1385">
        <v>42005</v>
      </c>
      <c r="AH75" s="624">
        <v>42005</v>
      </c>
      <c r="AI75" s="1413"/>
      <c r="AJ75" s="1411">
        <v>42005</v>
      </c>
      <c r="AK75" s="440"/>
      <c r="AL75" s="75">
        <v>261312</v>
      </c>
      <c r="AM75" s="2355" t="s">
        <v>22</v>
      </c>
      <c r="AN75" s="2355"/>
      <c r="AO75" s="2355">
        <v>260463</v>
      </c>
      <c r="AP75" s="2355" t="s">
        <v>21</v>
      </c>
      <c r="AQ75" s="2355" t="s">
        <v>21</v>
      </c>
      <c r="AR75" s="2355">
        <v>260463</v>
      </c>
      <c r="AS75" s="2355">
        <v>257788</v>
      </c>
      <c r="AT75" s="2355" t="s">
        <v>21</v>
      </c>
      <c r="AU75" s="2355">
        <v>2675</v>
      </c>
      <c r="AV75" s="2355" t="s">
        <v>21</v>
      </c>
      <c r="AW75" s="2355">
        <v>9368</v>
      </c>
      <c r="AX75" s="1385">
        <v>42005</v>
      </c>
      <c r="AY75" s="624">
        <v>42005</v>
      </c>
      <c r="AZ75" s="1413"/>
      <c r="BA75" s="1411">
        <v>42005</v>
      </c>
      <c r="BB75" s="440"/>
      <c r="BC75" s="75">
        <v>1168042</v>
      </c>
      <c r="BD75" s="2355" t="s">
        <v>22</v>
      </c>
      <c r="BE75" s="2355"/>
      <c r="BF75" s="2355">
        <v>1175025</v>
      </c>
      <c r="BG75" s="2355">
        <v>536113</v>
      </c>
      <c r="BH75" s="2355">
        <v>4399</v>
      </c>
      <c r="BI75" s="2355">
        <v>634513</v>
      </c>
      <c r="BJ75" s="2355">
        <v>498596</v>
      </c>
      <c r="BK75" s="2355">
        <v>111040</v>
      </c>
      <c r="BL75" s="2355">
        <v>24877</v>
      </c>
      <c r="BM75" s="2355" t="s">
        <v>21</v>
      </c>
      <c r="BN75" s="2355">
        <v>60754</v>
      </c>
      <c r="BO75" s="1385">
        <v>42005</v>
      </c>
      <c r="BP75" s="624">
        <v>42005</v>
      </c>
      <c r="BQ75" s="1413"/>
      <c r="BR75" s="1411">
        <v>42005</v>
      </c>
      <c r="BS75" s="440"/>
      <c r="BT75" s="75">
        <v>310152</v>
      </c>
      <c r="BU75" s="2355" t="s">
        <v>22</v>
      </c>
      <c r="BV75" s="2355"/>
      <c r="BW75" s="2355">
        <v>7019640</v>
      </c>
      <c r="BX75" s="2355">
        <v>656169</v>
      </c>
      <c r="BY75" s="2355">
        <v>1164930</v>
      </c>
      <c r="BZ75" s="2355">
        <v>5198541</v>
      </c>
      <c r="CA75" s="2355">
        <v>16315</v>
      </c>
      <c r="CB75" s="2355">
        <v>5033514</v>
      </c>
      <c r="CC75" s="2355">
        <v>148712</v>
      </c>
      <c r="CD75" s="2355" t="s">
        <v>22</v>
      </c>
      <c r="CE75" s="2355" t="s">
        <v>22</v>
      </c>
      <c r="CF75" s="1385">
        <v>42005</v>
      </c>
      <c r="CG75" s="624">
        <v>42005</v>
      </c>
      <c r="CH75" s="1413"/>
      <c r="CI75" s="1411">
        <v>42005</v>
      </c>
      <c r="CJ75" s="440"/>
      <c r="CK75" s="75">
        <v>17345</v>
      </c>
      <c r="CL75" s="2355" t="s">
        <v>21</v>
      </c>
      <c r="CM75" s="2355"/>
      <c r="CN75" s="2355">
        <v>17345</v>
      </c>
      <c r="CO75" s="2355">
        <v>15705</v>
      </c>
      <c r="CP75" s="2355" t="s">
        <v>21</v>
      </c>
      <c r="CQ75" s="2355">
        <v>1640</v>
      </c>
      <c r="CR75" s="2355" t="s">
        <v>21</v>
      </c>
      <c r="CS75" s="2355">
        <v>1640</v>
      </c>
      <c r="CT75" s="2355" t="s">
        <v>21</v>
      </c>
      <c r="CU75" s="2355" t="s">
        <v>21</v>
      </c>
      <c r="CV75" s="205" t="s">
        <v>21</v>
      </c>
      <c r="CW75" s="1385">
        <v>42005</v>
      </c>
      <c r="CX75" s="624">
        <v>42005</v>
      </c>
      <c r="CY75" s="1413"/>
      <c r="CZ75" s="1411">
        <v>42005</v>
      </c>
      <c r="DA75" s="440"/>
      <c r="DB75" s="75">
        <v>144188</v>
      </c>
      <c r="DC75" s="2355">
        <v>7938512</v>
      </c>
      <c r="DD75" s="2355"/>
      <c r="DE75" s="2355">
        <v>141951</v>
      </c>
      <c r="DF75" s="2355" t="s">
        <v>22</v>
      </c>
      <c r="DG75" s="2355" t="s">
        <v>21</v>
      </c>
      <c r="DH75" s="2355">
        <v>141951</v>
      </c>
      <c r="DI75" s="2355">
        <v>102790</v>
      </c>
      <c r="DJ75" s="2355">
        <v>39161</v>
      </c>
      <c r="DK75" s="2355" t="s">
        <v>21</v>
      </c>
      <c r="DL75" s="2355">
        <v>7900138</v>
      </c>
      <c r="DM75" s="205">
        <v>310777</v>
      </c>
      <c r="DN75" s="1385">
        <v>42005</v>
      </c>
      <c r="DO75" s="624">
        <v>42005</v>
      </c>
      <c r="DP75" s="1413"/>
      <c r="DQ75" s="1411">
        <v>42005</v>
      </c>
      <c r="DR75" s="440"/>
      <c r="DS75" s="75">
        <v>1217837</v>
      </c>
      <c r="DT75" s="2355" t="s">
        <v>21</v>
      </c>
      <c r="DU75" s="2355"/>
      <c r="DV75" s="2355">
        <v>1217837</v>
      </c>
      <c r="DW75" s="2355" t="s">
        <v>21</v>
      </c>
      <c r="DX75" s="2355" t="s">
        <v>21</v>
      </c>
      <c r="DY75" s="2355">
        <v>1217837</v>
      </c>
      <c r="DZ75" s="2355" t="s">
        <v>21</v>
      </c>
      <c r="EA75" s="2355">
        <v>1217837</v>
      </c>
      <c r="EB75" s="2355" t="s">
        <v>21</v>
      </c>
      <c r="EC75" s="2355" t="s">
        <v>21</v>
      </c>
      <c r="ED75" s="205" t="s">
        <v>22</v>
      </c>
      <c r="EE75" s="1385">
        <v>42005</v>
      </c>
      <c r="EF75" s="624">
        <v>42005</v>
      </c>
      <c r="EG75" s="1413"/>
      <c r="EH75" s="1411">
        <v>42005</v>
      </c>
      <c r="EI75" s="440"/>
      <c r="EJ75" s="75">
        <v>810425</v>
      </c>
      <c r="EK75" s="2355" t="s">
        <v>22</v>
      </c>
      <c r="EL75" s="2355"/>
      <c r="EM75" s="2355">
        <v>676745</v>
      </c>
      <c r="EN75" s="2355">
        <v>134720</v>
      </c>
      <c r="EO75" s="2355">
        <v>185900</v>
      </c>
      <c r="EP75" s="2355">
        <v>356125</v>
      </c>
      <c r="EQ75" s="2355">
        <v>159771</v>
      </c>
      <c r="ER75" s="2355">
        <v>196196</v>
      </c>
      <c r="ES75" s="2355">
        <v>158</v>
      </c>
      <c r="ET75" s="2355">
        <v>133711</v>
      </c>
      <c r="EU75" s="205">
        <v>172</v>
      </c>
      <c r="EV75" s="1385">
        <v>42005</v>
      </c>
      <c r="EW75" s="624">
        <v>42005</v>
      </c>
      <c r="EX75" s="1413"/>
      <c r="EY75" s="1411">
        <v>42005</v>
      </c>
      <c r="EZ75" s="440"/>
      <c r="FA75" s="75">
        <v>116585</v>
      </c>
      <c r="FB75" s="2355" t="s">
        <v>21</v>
      </c>
      <c r="FC75" s="2355"/>
      <c r="FD75" s="2355">
        <v>116684</v>
      </c>
      <c r="FE75" s="2355">
        <v>115350</v>
      </c>
      <c r="FF75" s="2355" t="s">
        <v>21</v>
      </c>
      <c r="FG75" s="2355">
        <v>1334</v>
      </c>
      <c r="FH75" s="2355" t="s">
        <v>21</v>
      </c>
      <c r="FI75" s="2355">
        <v>1334</v>
      </c>
      <c r="FJ75" s="2355" t="s">
        <v>21</v>
      </c>
      <c r="FK75" s="2355" t="s">
        <v>21</v>
      </c>
      <c r="FL75" s="205">
        <v>4018</v>
      </c>
      <c r="FM75" s="1385">
        <v>42005</v>
      </c>
      <c r="FN75" s="624">
        <v>42005</v>
      </c>
      <c r="FO75" s="1413"/>
      <c r="FP75" s="1411"/>
      <c r="FQ75" s="440"/>
      <c r="FR75" s="929"/>
      <c r="FS75" s="929"/>
      <c r="FT75" s="929"/>
      <c r="FU75" s="929"/>
      <c r="FV75" s="929"/>
      <c r="FW75" s="929"/>
      <c r="FX75" s="929"/>
      <c r="FY75" s="929"/>
      <c r="FZ75" s="929"/>
      <c r="GA75" s="929"/>
      <c r="GB75" s="929"/>
      <c r="GC75" s="929"/>
      <c r="GD75" s="1394"/>
      <c r="GE75" s="76"/>
    </row>
    <row r="76" spans="1:187" ht="7.5" customHeight="1">
      <c r="A76" s="1413"/>
      <c r="B76" s="1252"/>
      <c r="C76" s="440"/>
      <c r="D76" s="947"/>
      <c r="E76" s="625"/>
      <c r="F76" s="625"/>
      <c r="G76" s="625"/>
      <c r="H76" s="625"/>
      <c r="I76" s="625"/>
      <c r="J76" s="625"/>
      <c r="K76" s="625"/>
      <c r="L76" s="625"/>
      <c r="M76" s="625"/>
      <c r="N76" s="625"/>
      <c r="O76" s="625"/>
      <c r="P76" s="1386"/>
      <c r="Q76" s="486"/>
      <c r="R76" s="1413"/>
      <c r="S76" s="1252"/>
      <c r="T76" s="440"/>
      <c r="U76" s="947"/>
      <c r="V76" s="625"/>
      <c r="W76" s="625"/>
      <c r="X76" s="625"/>
      <c r="Y76" s="625"/>
      <c r="Z76" s="625"/>
      <c r="AA76" s="625"/>
      <c r="AB76" s="625"/>
      <c r="AC76" s="625"/>
      <c r="AD76" s="625"/>
      <c r="AE76" s="625"/>
      <c r="AF76" s="625"/>
      <c r="AG76" s="1386"/>
      <c r="AH76" s="486"/>
      <c r="AI76" s="1413"/>
      <c r="AJ76" s="1252"/>
      <c r="AK76" s="440"/>
      <c r="AL76" s="947"/>
      <c r="AM76" s="625"/>
      <c r="AN76" s="625"/>
      <c r="AO76" s="625"/>
      <c r="AP76" s="625"/>
      <c r="AQ76" s="625"/>
      <c r="AR76" s="625"/>
      <c r="AS76" s="625"/>
      <c r="AT76" s="625"/>
      <c r="AU76" s="625"/>
      <c r="AV76" s="625"/>
      <c r="AW76" s="625"/>
      <c r="AX76" s="1386"/>
      <c r="AY76" s="486"/>
      <c r="AZ76" s="1413"/>
      <c r="BA76" s="1252"/>
      <c r="BB76" s="440"/>
      <c r="BC76" s="947"/>
      <c r="BD76" s="625"/>
      <c r="BE76" s="625"/>
      <c r="BF76" s="625"/>
      <c r="BG76" s="625"/>
      <c r="BH76" s="625"/>
      <c r="BI76" s="625"/>
      <c r="BJ76" s="625"/>
      <c r="BK76" s="625"/>
      <c r="BL76" s="625"/>
      <c r="BM76" s="625"/>
      <c r="BN76" s="625"/>
      <c r="BO76" s="1386"/>
      <c r="BP76" s="486"/>
      <c r="BQ76" s="1413"/>
      <c r="BR76" s="1252"/>
      <c r="BS76" s="440"/>
      <c r="BT76" s="947"/>
      <c r="BU76" s="625"/>
      <c r="BV76" s="625"/>
      <c r="BW76" s="625"/>
      <c r="BX76" s="625"/>
      <c r="BY76" s="625"/>
      <c r="BZ76" s="625"/>
      <c r="CA76" s="625"/>
      <c r="CB76" s="625"/>
      <c r="CC76" s="625"/>
      <c r="CD76" s="625"/>
      <c r="CE76" s="625"/>
      <c r="CF76" s="1386"/>
      <c r="CG76" s="486"/>
      <c r="CH76" s="1413"/>
      <c r="CI76" s="1252"/>
      <c r="CJ76" s="440"/>
      <c r="CK76" s="947"/>
      <c r="CL76" s="625"/>
      <c r="CM76" s="625"/>
      <c r="CN76" s="625"/>
      <c r="CO76" s="625"/>
      <c r="CP76" s="625"/>
      <c r="CQ76" s="625"/>
      <c r="CR76" s="625"/>
      <c r="CS76" s="625"/>
      <c r="CT76" s="625"/>
      <c r="CU76" s="625"/>
      <c r="CV76" s="625"/>
      <c r="CW76" s="1386"/>
      <c r="CX76" s="486"/>
      <c r="CY76" s="1413"/>
      <c r="CZ76" s="1252"/>
      <c r="DA76" s="440"/>
      <c r="DB76" s="947"/>
      <c r="DC76" s="625"/>
      <c r="DD76" s="625"/>
      <c r="DE76" s="625"/>
      <c r="DF76" s="625"/>
      <c r="DG76" s="625"/>
      <c r="DH76" s="625"/>
      <c r="DI76" s="625"/>
      <c r="DJ76" s="625"/>
      <c r="DK76" s="625"/>
      <c r="DL76" s="625"/>
      <c r="DM76" s="625"/>
      <c r="DN76" s="1386"/>
      <c r="DO76" s="486"/>
      <c r="DP76" s="1413"/>
      <c r="DQ76" s="1252"/>
      <c r="DR76" s="440"/>
      <c r="DS76" s="947"/>
      <c r="DT76" s="625"/>
      <c r="DU76" s="625"/>
      <c r="DV76" s="625"/>
      <c r="DW76" s="625"/>
      <c r="DX76" s="625"/>
      <c r="DY76" s="625"/>
      <c r="DZ76" s="625"/>
      <c r="EA76" s="625"/>
      <c r="EB76" s="625"/>
      <c r="EC76" s="625"/>
      <c r="ED76" s="625"/>
      <c r="EE76" s="1386"/>
      <c r="EF76" s="486"/>
      <c r="EG76" s="1413"/>
      <c r="EH76" s="1252"/>
      <c r="EI76" s="440"/>
      <c r="EJ76" s="947"/>
      <c r="EK76" s="625"/>
      <c r="EL76" s="625"/>
      <c r="EM76" s="625"/>
      <c r="EN76" s="625"/>
      <c r="EO76" s="625"/>
      <c r="EP76" s="625"/>
      <c r="EQ76" s="625"/>
      <c r="ER76" s="625"/>
      <c r="ES76" s="625"/>
      <c r="ET76" s="625"/>
      <c r="EU76" s="625"/>
      <c r="EV76" s="1386"/>
      <c r="EW76" s="486"/>
      <c r="EX76" s="1413"/>
      <c r="EY76" s="1252"/>
      <c r="EZ76" s="440"/>
      <c r="FA76" s="947"/>
      <c r="FB76" s="625"/>
      <c r="FC76" s="625"/>
      <c r="FD76" s="625"/>
      <c r="FE76" s="625"/>
      <c r="FF76" s="625"/>
      <c r="FG76" s="625"/>
      <c r="FH76" s="625"/>
      <c r="FI76" s="625"/>
      <c r="FJ76" s="625"/>
      <c r="FK76" s="625"/>
      <c r="FL76" s="625"/>
      <c r="FM76" s="1386"/>
      <c r="FN76" s="486"/>
      <c r="FO76" s="1413"/>
      <c r="FP76" s="1252"/>
      <c r="FQ76" s="440"/>
      <c r="FR76" s="929"/>
      <c r="FS76" s="929"/>
      <c r="FT76" s="929"/>
      <c r="FU76" s="929"/>
      <c r="FV76" s="929"/>
      <c r="FW76" s="929"/>
      <c r="FX76" s="929"/>
      <c r="FY76" s="929"/>
      <c r="FZ76" s="929"/>
      <c r="GA76" s="929"/>
      <c r="GB76" s="929"/>
      <c r="GC76" s="929"/>
      <c r="GD76" s="1395"/>
      <c r="GE76" s="76"/>
    </row>
    <row r="77" spans="1:187" ht="15" customHeight="1">
      <c r="A77" s="1415">
        <v>41365</v>
      </c>
      <c r="B77" s="1045">
        <v>41365</v>
      </c>
      <c r="C77" s="1443">
        <v>41365</v>
      </c>
      <c r="D77" s="82">
        <v>26216</v>
      </c>
      <c r="E77" s="2356" t="s">
        <v>22</v>
      </c>
      <c r="F77" s="2356"/>
      <c r="G77" s="2356">
        <v>26021</v>
      </c>
      <c r="H77" s="2356" t="s">
        <v>21</v>
      </c>
      <c r="I77" s="2356" t="s">
        <v>21</v>
      </c>
      <c r="J77" s="2356">
        <v>26021</v>
      </c>
      <c r="K77" s="2356">
        <v>26021</v>
      </c>
      <c r="L77" s="2356" t="s">
        <v>21</v>
      </c>
      <c r="M77" s="2356" t="s">
        <v>21</v>
      </c>
      <c r="N77" s="2356" t="s">
        <v>21</v>
      </c>
      <c r="O77" s="2356">
        <v>1640</v>
      </c>
      <c r="P77" s="1387">
        <v>41365</v>
      </c>
      <c r="Q77" s="628">
        <v>41365</v>
      </c>
      <c r="R77" s="1415">
        <v>41365</v>
      </c>
      <c r="S77" s="1045">
        <v>41365</v>
      </c>
      <c r="T77" s="1443">
        <v>41365</v>
      </c>
      <c r="U77" s="82">
        <v>31542653</v>
      </c>
      <c r="V77" s="2356" t="s">
        <v>22</v>
      </c>
      <c r="W77" s="2356"/>
      <c r="X77" s="2356">
        <v>31493429</v>
      </c>
      <c r="Y77" s="2356" t="s">
        <v>21</v>
      </c>
      <c r="Z77" s="2356" t="s">
        <v>21</v>
      </c>
      <c r="AA77" s="2356">
        <v>31493429</v>
      </c>
      <c r="AB77" s="2356">
        <v>31469523</v>
      </c>
      <c r="AC77" s="2356">
        <v>23906</v>
      </c>
      <c r="AD77" s="2356" t="s">
        <v>21</v>
      </c>
      <c r="AE77" s="2356">
        <v>2865</v>
      </c>
      <c r="AF77" s="2356">
        <v>701450</v>
      </c>
      <c r="AG77" s="1387">
        <v>41365</v>
      </c>
      <c r="AH77" s="628">
        <v>41365</v>
      </c>
      <c r="AI77" s="1415">
        <v>41365</v>
      </c>
      <c r="AJ77" s="1045">
        <v>41365</v>
      </c>
      <c r="AK77" s="1443">
        <v>41365</v>
      </c>
      <c r="AL77" s="82">
        <v>207670</v>
      </c>
      <c r="AM77" s="2356" t="s">
        <v>22</v>
      </c>
      <c r="AN77" s="2356"/>
      <c r="AO77" s="2356">
        <v>206879</v>
      </c>
      <c r="AP77" s="2356" t="s">
        <v>21</v>
      </c>
      <c r="AQ77" s="2356" t="s">
        <v>21</v>
      </c>
      <c r="AR77" s="2356">
        <v>206879</v>
      </c>
      <c r="AS77" s="2356">
        <v>204524</v>
      </c>
      <c r="AT77" s="2356" t="s">
        <v>21</v>
      </c>
      <c r="AU77" s="2356">
        <v>2355</v>
      </c>
      <c r="AV77" s="2356" t="s">
        <v>21</v>
      </c>
      <c r="AW77" s="2356">
        <v>8266</v>
      </c>
      <c r="AX77" s="1387">
        <v>41365</v>
      </c>
      <c r="AY77" s="628">
        <v>41365</v>
      </c>
      <c r="AZ77" s="1415">
        <v>41365</v>
      </c>
      <c r="BA77" s="1045">
        <v>41365</v>
      </c>
      <c r="BB77" s="1443">
        <v>41365</v>
      </c>
      <c r="BC77" s="82">
        <v>1405698</v>
      </c>
      <c r="BD77" s="2356" t="s">
        <v>22</v>
      </c>
      <c r="BE77" s="2356"/>
      <c r="BF77" s="2356">
        <v>1411053</v>
      </c>
      <c r="BG77" s="2356">
        <v>719317</v>
      </c>
      <c r="BH77" s="2356">
        <v>5397</v>
      </c>
      <c r="BI77" s="2356">
        <v>686339</v>
      </c>
      <c r="BJ77" s="2356">
        <v>527066</v>
      </c>
      <c r="BK77" s="2356">
        <v>125453</v>
      </c>
      <c r="BL77" s="2356">
        <v>33820</v>
      </c>
      <c r="BM77" s="2356" t="s">
        <v>21</v>
      </c>
      <c r="BN77" s="2356">
        <v>78898</v>
      </c>
      <c r="BO77" s="1387">
        <v>41365</v>
      </c>
      <c r="BP77" s="628">
        <v>41365</v>
      </c>
      <c r="BQ77" s="1415">
        <v>41365</v>
      </c>
      <c r="BR77" s="1045">
        <v>41365</v>
      </c>
      <c r="BS77" s="1443">
        <v>41365</v>
      </c>
      <c r="BT77" s="82">
        <v>340778</v>
      </c>
      <c r="BU77" s="2356" t="s">
        <v>22</v>
      </c>
      <c r="BV77" s="2356"/>
      <c r="BW77" s="2356">
        <v>7079590</v>
      </c>
      <c r="BX77" s="2356">
        <v>744182</v>
      </c>
      <c r="BY77" s="2356">
        <v>859200</v>
      </c>
      <c r="BZ77" s="2356">
        <v>5476208</v>
      </c>
      <c r="CA77" s="2356">
        <v>22172</v>
      </c>
      <c r="CB77" s="2356">
        <v>5287613</v>
      </c>
      <c r="CC77" s="2356">
        <v>166423</v>
      </c>
      <c r="CD77" s="2356" t="s">
        <v>22</v>
      </c>
      <c r="CE77" s="2356" t="s">
        <v>22</v>
      </c>
      <c r="CF77" s="1387">
        <v>41365</v>
      </c>
      <c r="CG77" s="628">
        <v>41365</v>
      </c>
      <c r="CH77" s="1415">
        <v>41365</v>
      </c>
      <c r="CI77" s="1045">
        <v>41365</v>
      </c>
      <c r="CJ77" s="1443">
        <v>41365</v>
      </c>
      <c r="CK77" s="82">
        <v>21543</v>
      </c>
      <c r="CL77" s="2356" t="s">
        <v>21</v>
      </c>
      <c r="CM77" s="2356"/>
      <c r="CN77" s="2356">
        <v>21543</v>
      </c>
      <c r="CO77" s="2356">
        <v>20389</v>
      </c>
      <c r="CP77" s="2356" t="s">
        <v>21</v>
      </c>
      <c r="CQ77" s="2356">
        <v>1154</v>
      </c>
      <c r="CR77" s="2356" t="s">
        <v>21</v>
      </c>
      <c r="CS77" s="2356">
        <v>1154</v>
      </c>
      <c r="CT77" s="2356" t="s">
        <v>21</v>
      </c>
      <c r="CU77" s="2356" t="s">
        <v>21</v>
      </c>
      <c r="CV77" s="208" t="s">
        <v>21</v>
      </c>
      <c r="CW77" s="1387">
        <v>41365</v>
      </c>
      <c r="CX77" s="628">
        <v>41365</v>
      </c>
      <c r="CY77" s="1415">
        <v>41365</v>
      </c>
      <c r="CZ77" s="1045">
        <v>41365</v>
      </c>
      <c r="DA77" s="1443">
        <v>41365</v>
      </c>
      <c r="DB77" s="82">
        <v>151149</v>
      </c>
      <c r="DC77" s="2356">
        <v>7990429</v>
      </c>
      <c r="DD77" s="2356"/>
      <c r="DE77" s="2356">
        <v>159373</v>
      </c>
      <c r="DF77" s="2356" t="s">
        <v>22</v>
      </c>
      <c r="DG77" s="2356" t="s">
        <v>21</v>
      </c>
      <c r="DH77" s="2356">
        <v>159373</v>
      </c>
      <c r="DI77" s="2356">
        <v>113267</v>
      </c>
      <c r="DJ77" s="2356">
        <v>46106</v>
      </c>
      <c r="DK77" s="2356" t="s">
        <v>21</v>
      </c>
      <c r="DL77" s="2356">
        <v>7927152</v>
      </c>
      <c r="DM77" s="2356">
        <v>255567</v>
      </c>
      <c r="DN77" s="1387">
        <v>41365</v>
      </c>
      <c r="DO77" s="628">
        <v>41365</v>
      </c>
      <c r="DP77" s="1415">
        <v>41365</v>
      </c>
      <c r="DQ77" s="1045">
        <v>41365</v>
      </c>
      <c r="DR77" s="1443">
        <v>41365</v>
      </c>
      <c r="DS77" s="82">
        <v>1242438</v>
      </c>
      <c r="DT77" s="2356" t="s">
        <v>21</v>
      </c>
      <c r="DU77" s="2356"/>
      <c r="DV77" s="2356">
        <v>1242438</v>
      </c>
      <c r="DW77" s="2356" t="s">
        <v>21</v>
      </c>
      <c r="DX77" s="2356" t="s">
        <v>21</v>
      </c>
      <c r="DY77" s="2356">
        <v>1242438</v>
      </c>
      <c r="DZ77" s="2356" t="s">
        <v>21</v>
      </c>
      <c r="EA77" s="2356">
        <v>1242438</v>
      </c>
      <c r="EB77" s="2356" t="s">
        <v>21</v>
      </c>
      <c r="EC77" s="2356" t="s">
        <v>21</v>
      </c>
      <c r="ED77" s="2356" t="s">
        <v>22</v>
      </c>
      <c r="EE77" s="1387">
        <v>41365</v>
      </c>
      <c r="EF77" s="628">
        <v>41365</v>
      </c>
      <c r="EG77" s="1415">
        <v>41365</v>
      </c>
      <c r="EH77" s="1045">
        <v>41365</v>
      </c>
      <c r="EI77" s="1443">
        <v>41365</v>
      </c>
      <c r="EJ77" s="82">
        <v>920335</v>
      </c>
      <c r="EK77" s="2356" t="s">
        <v>22</v>
      </c>
      <c r="EL77" s="2356"/>
      <c r="EM77" s="2356">
        <v>782166</v>
      </c>
      <c r="EN77" s="2356">
        <v>131508</v>
      </c>
      <c r="EO77" s="2356">
        <v>207635</v>
      </c>
      <c r="EP77" s="2356">
        <v>443023</v>
      </c>
      <c r="EQ77" s="2356">
        <v>220316</v>
      </c>
      <c r="ER77" s="2356">
        <v>222633</v>
      </c>
      <c r="ES77" s="2356">
        <v>74</v>
      </c>
      <c r="ET77" s="2356">
        <v>138491</v>
      </c>
      <c r="EU77" s="2356">
        <v>191</v>
      </c>
      <c r="EV77" s="1387">
        <v>41365</v>
      </c>
      <c r="EW77" s="628">
        <v>41365</v>
      </c>
      <c r="EX77" s="1415">
        <v>41365</v>
      </c>
      <c r="EY77" s="1045">
        <v>41365</v>
      </c>
      <c r="EZ77" s="1443">
        <v>41365</v>
      </c>
      <c r="FA77" s="82">
        <v>102728</v>
      </c>
      <c r="FB77" s="2356" t="s">
        <v>21</v>
      </c>
      <c r="FC77" s="2356"/>
      <c r="FD77" s="2356">
        <v>104714</v>
      </c>
      <c r="FE77" s="2356">
        <v>101828</v>
      </c>
      <c r="FF77" s="2356" t="s">
        <v>21</v>
      </c>
      <c r="FG77" s="2356">
        <v>2886</v>
      </c>
      <c r="FH77" s="2356" t="s">
        <v>21</v>
      </c>
      <c r="FI77" s="2356">
        <v>2886</v>
      </c>
      <c r="FJ77" s="2356" t="s">
        <v>21</v>
      </c>
      <c r="FK77" s="2356" t="s">
        <v>21</v>
      </c>
      <c r="FL77" s="208">
        <v>6245</v>
      </c>
      <c r="FM77" s="1387">
        <v>41365</v>
      </c>
      <c r="FN77" s="628">
        <v>41365</v>
      </c>
      <c r="FO77" s="1415"/>
      <c r="FP77" s="1045"/>
      <c r="FQ77" s="1443"/>
      <c r="FR77" s="929"/>
      <c r="FS77" s="929"/>
      <c r="FT77" s="929"/>
      <c r="FU77" s="929"/>
      <c r="FV77" s="929"/>
      <c r="FW77" s="929"/>
      <c r="FX77" s="929"/>
      <c r="FY77" s="929"/>
      <c r="FZ77" s="929"/>
      <c r="GA77" s="929"/>
      <c r="GB77" s="929"/>
      <c r="GC77" s="929"/>
      <c r="GD77" s="1396"/>
      <c r="GE77" s="76"/>
    </row>
    <row r="78" spans="1:187" ht="15" customHeight="1">
      <c r="A78" s="1417"/>
      <c r="B78" s="1045">
        <v>41730</v>
      </c>
      <c r="C78" s="377"/>
      <c r="D78" s="82">
        <v>27675</v>
      </c>
      <c r="E78" s="2356" t="s">
        <v>22</v>
      </c>
      <c r="F78" s="2356"/>
      <c r="G78" s="2356">
        <v>27557</v>
      </c>
      <c r="H78" s="2356" t="s">
        <v>21</v>
      </c>
      <c r="I78" s="2356" t="s">
        <v>21</v>
      </c>
      <c r="J78" s="2356">
        <v>27557</v>
      </c>
      <c r="K78" s="2356">
        <v>27557</v>
      </c>
      <c r="L78" s="2356" t="s">
        <v>21</v>
      </c>
      <c r="M78" s="2356" t="s">
        <v>21</v>
      </c>
      <c r="N78" s="2356" t="s">
        <v>21</v>
      </c>
      <c r="O78" s="2356">
        <v>1758</v>
      </c>
      <c r="P78" s="1387">
        <v>41730</v>
      </c>
      <c r="Q78" s="628">
        <v>41730</v>
      </c>
      <c r="R78" s="1417"/>
      <c r="S78" s="1045">
        <v>41730</v>
      </c>
      <c r="T78" s="377"/>
      <c r="U78" s="82">
        <v>31347614</v>
      </c>
      <c r="V78" s="2356" t="s">
        <v>22</v>
      </c>
      <c r="W78" s="2356"/>
      <c r="X78" s="2356">
        <v>31496758</v>
      </c>
      <c r="Y78" s="2356" t="s">
        <v>21</v>
      </c>
      <c r="Z78" s="2356" t="s">
        <v>21</v>
      </c>
      <c r="AA78" s="2356">
        <v>31496758</v>
      </c>
      <c r="AB78" s="2356">
        <v>31473958</v>
      </c>
      <c r="AC78" s="2356">
        <v>22800</v>
      </c>
      <c r="AD78" s="2356" t="s">
        <v>21</v>
      </c>
      <c r="AE78" s="2356">
        <v>3496</v>
      </c>
      <c r="AF78" s="2356">
        <v>656793</v>
      </c>
      <c r="AG78" s="1387">
        <v>41730</v>
      </c>
      <c r="AH78" s="628">
        <v>41730</v>
      </c>
      <c r="AI78" s="1417"/>
      <c r="AJ78" s="1045">
        <v>41730</v>
      </c>
      <c r="AK78" s="377"/>
      <c r="AL78" s="82">
        <v>171857</v>
      </c>
      <c r="AM78" s="2356" t="s">
        <v>22</v>
      </c>
      <c r="AN78" s="2356"/>
      <c r="AO78" s="2356">
        <v>171184</v>
      </c>
      <c r="AP78" s="2356" t="s">
        <v>21</v>
      </c>
      <c r="AQ78" s="2356" t="s">
        <v>21</v>
      </c>
      <c r="AR78" s="2356">
        <v>171184</v>
      </c>
      <c r="AS78" s="2356">
        <v>168677</v>
      </c>
      <c r="AT78" s="2356" t="s">
        <v>21</v>
      </c>
      <c r="AU78" s="2356">
        <v>2507</v>
      </c>
      <c r="AV78" s="2356" t="s">
        <v>21</v>
      </c>
      <c r="AW78" s="2356">
        <v>8916</v>
      </c>
      <c r="AX78" s="1387">
        <v>41730</v>
      </c>
      <c r="AY78" s="628">
        <v>41730</v>
      </c>
      <c r="AZ78" s="1417"/>
      <c r="BA78" s="1045">
        <v>41730</v>
      </c>
      <c r="BB78" s="377"/>
      <c r="BC78" s="82">
        <v>1317652</v>
      </c>
      <c r="BD78" s="2356" t="s">
        <v>22</v>
      </c>
      <c r="BE78" s="2356"/>
      <c r="BF78" s="2356">
        <v>1328100</v>
      </c>
      <c r="BG78" s="2356">
        <v>627853</v>
      </c>
      <c r="BH78" s="2356">
        <v>3819</v>
      </c>
      <c r="BI78" s="2356">
        <v>696428</v>
      </c>
      <c r="BJ78" s="2356">
        <v>541923</v>
      </c>
      <c r="BK78" s="2356">
        <v>123827</v>
      </c>
      <c r="BL78" s="2356">
        <v>30678</v>
      </c>
      <c r="BM78" s="2356" t="s">
        <v>21</v>
      </c>
      <c r="BN78" s="2356">
        <v>62542</v>
      </c>
      <c r="BO78" s="1387">
        <v>41730</v>
      </c>
      <c r="BP78" s="628">
        <v>41730</v>
      </c>
      <c r="BQ78" s="1417"/>
      <c r="BR78" s="1045">
        <v>41730</v>
      </c>
      <c r="BS78" s="377"/>
      <c r="BT78" s="82">
        <v>243768</v>
      </c>
      <c r="BU78" s="2356" t="s">
        <v>22</v>
      </c>
      <c r="BV78" s="2356"/>
      <c r="BW78" s="2356">
        <v>6890290</v>
      </c>
      <c r="BX78" s="2356">
        <v>714374</v>
      </c>
      <c r="BY78" s="2356">
        <v>966926</v>
      </c>
      <c r="BZ78" s="2356">
        <v>5208990</v>
      </c>
      <c r="CA78" s="2356">
        <v>20699</v>
      </c>
      <c r="CB78" s="2356">
        <v>5034834</v>
      </c>
      <c r="CC78" s="2356">
        <v>153457</v>
      </c>
      <c r="CD78" s="2356" t="s">
        <v>22</v>
      </c>
      <c r="CE78" s="2356" t="s">
        <v>22</v>
      </c>
      <c r="CF78" s="1387">
        <v>41730</v>
      </c>
      <c r="CG78" s="628">
        <v>41730</v>
      </c>
      <c r="CH78" s="1417"/>
      <c r="CI78" s="1045">
        <v>41730</v>
      </c>
      <c r="CJ78" s="377"/>
      <c r="CK78" s="82">
        <v>16040</v>
      </c>
      <c r="CL78" s="2356" t="s">
        <v>21</v>
      </c>
      <c r="CM78" s="2356"/>
      <c r="CN78" s="2356">
        <v>16040</v>
      </c>
      <c r="CO78" s="2356">
        <v>14616</v>
      </c>
      <c r="CP78" s="2356" t="s">
        <v>21</v>
      </c>
      <c r="CQ78" s="2356">
        <v>1424</v>
      </c>
      <c r="CR78" s="2356" t="s">
        <v>21</v>
      </c>
      <c r="CS78" s="2356">
        <v>1424</v>
      </c>
      <c r="CT78" s="2356" t="s">
        <v>21</v>
      </c>
      <c r="CU78" s="2356" t="s">
        <v>21</v>
      </c>
      <c r="CV78" s="208" t="s">
        <v>21</v>
      </c>
      <c r="CW78" s="1387">
        <v>41730</v>
      </c>
      <c r="CX78" s="628">
        <v>41730</v>
      </c>
      <c r="CY78" s="1417"/>
      <c r="CZ78" s="1045">
        <v>41730</v>
      </c>
      <c r="DA78" s="377"/>
      <c r="DB78" s="82">
        <v>169935</v>
      </c>
      <c r="DC78" s="2356">
        <v>7990137</v>
      </c>
      <c r="DD78" s="2356"/>
      <c r="DE78" s="2356">
        <v>157381</v>
      </c>
      <c r="DF78" s="2356" t="s">
        <v>22</v>
      </c>
      <c r="DG78" s="2356" t="s">
        <v>21</v>
      </c>
      <c r="DH78" s="2356">
        <v>157381</v>
      </c>
      <c r="DI78" s="2356">
        <v>113385</v>
      </c>
      <c r="DJ78" s="2356">
        <v>43996</v>
      </c>
      <c r="DK78" s="2356" t="s">
        <v>21</v>
      </c>
      <c r="DL78" s="2356">
        <v>7955918</v>
      </c>
      <c r="DM78" s="2356">
        <v>286223</v>
      </c>
      <c r="DN78" s="1387">
        <v>41730</v>
      </c>
      <c r="DO78" s="628">
        <v>41730</v>
      </c>
      <c r="DP78" s="1417"/>
      <c r="DQ78" s="1045">
        <v>41730</v>
      </c>
      <c r="DR78" s="377"/>
      <c r="DS78" s="82">
        <v>1220951</v>
      </c>
      <c r="DT78" s="2356" t="s">
        <v>21</v>
      </c>
      <c r="DU78" s="2356"/>
      <c r="DV78" s="2356">
        <v>1220951</v>
      </c>
      <c r="DW78" s="2356" t="s">
        <v>21</v>
      </c>
      <c r="DX78" s="2356" t="s">
        <v>21</v>
      </c>
      <c r="DY78" s="2356">
        <v>1220951</v>
      </c>
      <c r="DZ78" s="2356" t="s">
        <v>21</v>
      </c>
      <c r="EA78" s="2356">
        <v>1220951</v>
      </c>
      <c r="EB78" s="2356" t="s">
        <v>21</v>
      </c>
      <c r="EC78" s="2356" t="s">
        <v>21</v>
      </c>
      <c r="ED78" s="2356" t="s">
        <v>22</v>
      </c>
      <c r="EE78" s="1387">
        <v>41730</v>
      </c>
      <c r="EF78" s="628">
        <v>41730</v>
      </c>
      <c r="EG78" s="1417"/>
      <c r="EH78" s="1045">
        <v>41730</v>
      </c>
      <c r="EI78" s="377"/>
      <c r="EJ78" s="82">
        <v>796145</v>
      </c>
      <c r="EK78" s="2356" t="s">
        <v>22</v>
      </c>
      <c r="EL78" s="2356"/>
      <c r="EM78" s="2356">
        <v>662133</v>
      </c>
      <c r="EN78" s="2356">
        <v>123767</v>
      </c>
      <c r="EO78" s="2356">
        <v>181587</v>
      </c>
      <c r="EP78" s="2356">
        <v>356779</v>
      </c>
      <c r="EQ78" s="2356">
        <v>162000</v>
      </c>
      <c r="ER78" s="2356">
        <v>194682</v>
      </c>
      <c r="ES78" s="2356">
        <v>97</v>
      </c>
      <c r="ET78" s="2356">
        <v>134046</v>
      </c>
      <c r="EU78" s="2356">
        <v>181</v>
      </c>
      <c r="EV78" s="1387">
        <v>41730</v>
      </c>
      <c r="EW78" s="628">
        <v>41730</v>
      </c>
      <c r="EX78" s="1417"/>
      <c r="EY78" s="1045">
        <v>41730</v>
      </c>
      <c r="EZ78" s="377"/>
      <c r="FA78" s="82">
        <v>111872</v>
      </c>
      <c r="FB78" s="2356" t="s">
        <v>21</v>
      </c>
      <c r="FC78" s="2356"/>
      <c r="FD78" s="2356">
        <v>113997</v>
      </c>
      <c r="FE78" s="2356">
        <v>112397</v>
      </c>
      <c r="FF78" s="2356" t="s">
        <v>21</v>
      </c>
      <c r="FG78" s="2356">
        <v>1600</v>
      </c>
      <c r="FH78" s="2356" t="s">
        <v>21</v>
      </c>
      <c r="FI78" s="2356">
        <v>1600</v>
      </c>
      <c r="FJ78" s="2356" t="s">
        <v>21</v>
      </c>
      <c r="FK78" s="2356" t="s">
        <v>21</v>
      </c>
      <c r="FL78" s="208">
        <v>4119</v>
      </c>
      <c r="FM78" s="1387">
        <v>41730</v>
      </c>
      <c r="FN78" s="628">
        <v>41730</v>
      </c>
      <c r="FO78" s="1417"/>
      <c r="FP78" s="1045"/>
      <c r="FQ78" s="377"/>
      <c r="FR78" s="929"/>
      <c r="FS78" s="929"/>
      <c r="FT78" s="929"/>
      <c r="FU78" s="929"/>
      <c r="FV78" s="929"/>
      <c r="FW78" s="929"/>
      <c r="FX78" s="929"/>
      <c r="FY78" s="929"/>
      <c r="FZ78" s="929"/>
      <c r="GA78" s="929"/>
      <c r="GB78" s="929"/>
      <c r="GC78" s="929"/>
      <c r="GD78" s="1396"/>
      <c r="GE78" s="76"/>
    </row>
    <row r="79" spans="1:187" ht="7.5" customHeight="1">
      <c r="A79" s="1417"/>
      <c r="B79" s="1049"/>
      <c r="C79" s="377"/>
      <c r="D79" s="82"/>
      <c r="E79" s="2356"/>
      <c r="F79" s="2356"/>
      <c r="G79" s="2356"/>
      <c r="H79" s="2356"/>
      <c r="I79" s="2356"/>
      <c r="J79" s="2356"/>
      <c r="K79" s="2356"/>
      <c r="L79" s="2356"/>
      <c r="M79" s="2356"/>
      <c r="N79" s="2356"/>
      <c r="O79" s="2356"/>
      <c r="P79" s="1460"/>
      <c r="Q79" s="74"/>
      <c r="R79" s="1417"/>
      <c r="S79" s="1049"/>
      <c r="T79" s="377"/>
      <c r="U79" s="82"/>
      <c r="V79" s="2356"/>
      <c r="W79" s="2356"/>
      <c r="X79" s="2356"/>
      <c r="Y79" s="2356"/>
      <c r="Z79" s="2356"/>
      <c r="AA79" s="2356"/>
      <c r="AB79" s="2356"/>
      <c r="AC79" s="2356"/>
      <c r="AD79" s="2356"/>
      <c r="AE79" s="2356"/>
      <c r="AF79" s="2356"/>
      <c r="AG79" s="1460"/>
      <c r="AH79" s="74"/>
      <c r="AI79" s="1417"/>
      <c r="AJ79" s="1049"/>
      <c r="AK79" s="377"/>
      <c r="AL79" s="82"/>
      <c r="AM79" s="2356"/>
      <c r="AN79" s="2356"/>
      <c r="AO79" s="2356"/>
      <c r="AP79" s="2356"/>
      <c r="AQ79" s="2356"/>
      <c r="AR79" s="2356"/>
      <c r="AS79" s="2356"/>
      <c r="AT79" s="2356"/>
      <c r="AU79" s="2356"/>
      <c r="AV79" s="2356"/>
      <c r="AW79" s="2356"/>
      <c r="AX79" s="1460"/>
      <c r="AY79" s="74"/>
      <c r="AZ79" s="1417"/>
      <c r="BA79" s="1049"/>
      <c r="BB79" s="377"/>
      <c r="BC79" s="82"/>
      <c r="BD79" s="2356"/>
      <c r="BE79" s="2356"/>
      <c r="BF79" s="2356"/>
      <c r="BG79" s="2356"/>
      <c r="BH79" s="2356"/>
      <c r="BI79" s="2356"/>
      <c r="BJ79" s="2356"/>
      <c r="BK79" s="2356"/>
      <c r="BL79" s="2356"/>
      <c r="BM79" s="2356"/>
      <c r="BN79" s="2356"/>
      <c r="BO79" s="1460"/>
      <c r="BP79" s="74"/>
      <c r="BQ79" s="1417"/>
      <c r="BR79" s="1049"/>
      <c r="BS79" s="377"/>
      <c r="BT79" s="82"/>
      <c r="BU79" s="2356"/>
      <c r="BV79" s="2356"/>
      <c r="BW79" s="2356"/>
      <c r="BX79" s="2356"/>
      <c r="BY79" s="2356"/>
      <c r="BZ79" s="2356"/>
      <c r="CA79" s="2356"/>
      <c r="CB79" s="2356"/>
      <c r="CC79" s="2356"/>
      <c r="CD79" s="2356"/>
      <c r="CE79" s="2356"/>
      <c r="CF79" s="1460"/>
      <c r="CG79" s="74"/>
      <c r="CH79" s="1417"/>
      <c r="CI79" s="1049"/>
      <c r="CJ79" s="377"/>
      <c r="CK79" s="82"/>
      <c r="CL79" s="2356"/>
      <c r="CM79" s="2356"/>
      <c r="CN79" s="2356"/>
      <c r="CO79" s="2356"/>
      <c r="CP79" s="2356"/>
      <c r="CQ79" s="2356"/>
      <c r="CR79" s="2356"/>
      <c r="CS79" s="2356"/>
      <c r="CT79" s="2356"/>
      <c r="CU79" s="2356"/>
      <c r="CV79" s="2356"/>
      <c r="CW79" s="1460"/>
      <c r="CX79" s="74"/>
      <c r="CY79" s="1417"/>
      <c r="CZ79" s="1049"/>
      <c r="DA79" s="377"/>
      <c r="DB79" s="82"/>
      <c r="DC79" s="2356"/>
      <c r="DD79" s="2356"/>
      <c r="DE79" s="2356"/>
      <c r="DF79" s="2356"/>
      <c r="DG79" s="2356"/>
      <c r="DH79" s="2356"/>
      <c r="DI79" s="2356"/>
      <c r="DJ79" s="2356"/>
      <c r="DK79" s="2356"/>
      <c r="DL79" s="2356"/>
      <c r="DM79" s="2356"/>
      <c r="DN79" s="1460"/>
      <c r="DO79" s="74"/>
      <c r="DP79" s="1417"/>
      <c r="DQ79" s="1049"/>
      <c r="DR79" s="377"/>
      <c r="DS79" s="82"/>
      <c r="DT79" s="2356"/>
      <c r="DU79" s="2356"/>
      <c r="DV79" s="2356"/>
      <c r="DW79" s="2356"/>
      <c r="DX79" s="2356"/>
      <c r="DY79" s="2356"/>
      <c r="DZ79" s="2356"/>
      <c r="EA79" s="2356"/>
      <c r="EB79" s="2356"/>
      <c r="EC79" s="2356"/>
      <c r="ED79" s="2356"/>
      <c r="EE79" s="1460"/>
      <c r="EF79" s="74"/>
      <c r="EG79" s="1417"/>
      <c r="EH79" s="1049"/>
      <c r="EI79" s="377"/>
      <c r="EJ79" s="82"/>
      <c r="EK79" s="2356"/>
      <c r="EL79" s="2356"/>
      <c r="EM79" s="2356"/>
      <c r="EN79" s="2356"/>
      <c r="EO79" s="2356"/>
      <c r="EP79" s="2356"/>
      <c r="EQ79" s="2356"/>
      <c r="ER79" s="2356"/>
      <c r="ES79" s="2356"/>
      <c r="ET79" s="2356"/>
      <c r="EU79" s="2356"/>
      <c r="EV79" s="1460"/>
      <c r="EW79" s="74"/>
      <c r="EX79" s="1417"/>
      <c r="EY79" s="1049"/>
      <c r="EZ79" s="377"/>
      <c r="FA79" s="82"/>
      <c r="FB79" s="2356"/>
      <c r="FC79" s="2356"/>
      <c r="FD79" s="2356"/>
      <c r="FE79" s="2356"/>
      <c r="FF79" s="2356"/>
      <c r="FG79" s="2356"/>
      <c r="FH79" s="2356"/>
      <c r="FI79" s="2356"/>
      <c r="FJ79" s="2356"/>
      <c r="FK79" s="2356"/>
      <c r="FL79" s="2356"/>
      <c r="FM79" s="1460"/>
      <c r="FN79" s="74"/>
      <c r="FO79" s="1417"/>
      <c r="FP79" s="1049"/>
      <c r="FQ79" s="377"/>
      <c r="FR79" s="929"/>
      <c r="FS79" s="929"/>
      <c r="FT79" s="929"/>
      <c r="FU79" s="929"/>
      <c r="FV79" s="929"/>
      <c r="FW79" s="929"/>
      <c r="FX79" s="929"/>
      <c r="FY79" s="929"/>
      <c r="FZ79" s="929"/>
      <c r="GA79" s="929"/>
      <c r="GB79" s="929"/>
      <c r="GC79" s="929"/>
      <c r="GD79" s="1462"/>
      <c r="GE79" s="76"/>
    </row>
    <row r="80" spans="1:187" ht="15" customHeight="1">
      <c r="A80" s="1419" t="s">
        <v>777</v>
      </c>
      <c r="B80" s="1051" t="s">
        <v>23</v>
      </c>
      <c r="C80" s="1463" t="s">
        <v>167</v>
      </c>
      <c r="D80" s="82">
        <v>7402</v>
      </c>
      <c r="E80" s="2356" t="s">
        <v>22</v>
      </c>
      <c r="F80" s="2356"/>
      <c r="G80" s="2356">
        <v>7497</v>
      </c>
      <c r="H80" s="2356" t="s">
        <v>21</v>
      </c>
      <c r="I80" s="2356" t="s">
        <v>21</v>
      </c>
      <c r="J80" s="2356">
        <v>7497</v>
      </c>
      <c r="K80" s="2356">
        <v>7497</v>
      </c>
      <c r="L80" s="2356" t="s">
        <v>21</v>
      </c>
      <c r="M80" s="2356" t="s">
        <v>21</v>
      </c>
      <c r="N80" s="2356" t="s">
        <v>21</v>
      </c>
      <c r="O80" s="2356">
        <v>1758</v>
      </c>
      <c r="P80" s="1388" t="s">
        <v>25</v>
      </c>
      <c r="Q80" s="632" t="s">
        <v>778</v>
      </c>
      <c r="R80" s="1419" t="s">
        <v>777</v>
      </c>
      <c r="S80" s="1051" t="s">
        <v>23</v>
      </c>
      <c r="T80" s="1463" t="s">
        <v>167</v>
      </c>
      <c r="U80" s="82">
        <v>8721852</v>
      </c>
      <c r="V80" s="2356" t="s">
        <v>22</v>
      </c>
      <c r="W80" s="2356"/>
      <c r="X80" s="2356">
        <v>8792655</v>
      </c>
      <c r="Y80" s="2356" t="s">
        <v>21</v>
      </c>
      <c r="Z80" s="2356" t="s">
        <v>21</v>
      </c>
      <c r="AA80" s="2356">
        <v>8792655</v>
      </c>
      <c r="AB80" s="2356">
        <v>8786471</v>
      </c>
      <c r="AC80" s="2356">
        <v>6184</v>
      </c>
      <c r="AD80" s="2356" t="s">
        <v>21</v>
      </c>
      <c r="AE80" s="2356">
        <v>820</v>
      </c>
      <c r="AF80" s="2356">
        <v>656793</v>
      </c>
      <c r="AG80" s="1388" t="s">
        <v>25</v>
      </c>
      <c r="AH80" s="632" t="s">
        <v>778</v>
      </c>
      <c r="AI80" s="1419" t="s">
        <v>777</v>
      </c>
      <c r="AJ80" s="1051" t="s">
        <v>23</v>
      </c>
      <c r="AK80" s="1463" t="s">
        <v>167</v>
      </c>
      <c r="AL80" s="82">
        <v>68856</v>
      </c>
      <c r="AM80" s="2356" t="s">
        <v>22</v>
      </c>
      <c r="AN80" s="2356"/>
      <c r="AO80" s="2356">
        <v>68773</v>
      </c>
      <c r="AP80" s="2356" t="s">
        <v>21</v>
      </c>
      <c r="AQ80" s="2356" t="s">
        <v>21</v>
      </c>
      <c r="AR80" s="2356">
        <v>68773</v>
      </c>
      <c r="AS80" s="2356">
        <v>68149</v>
      </c>
      <c r="AT80" s="2356" t="s">
        <v>21</v>
      </c>
      <c r="AU80" s="2356">
        <v>624</v>
      </c>
      <c r="AV80" s="2356" t="s">
        <v>21</v>
      </c>
      <c r="AW80" s="2356">
        <v>8916</v>
      </c>
      <c r="AX80" s="1388" t="s">
        <v>25</v>
      </c>
      <c r="AY80" s="632" t="s">
        <v>778</v>
      </c>
      <c r="AZ80" s="1419" t="s">
        <v>777</v>
      </c>
      <c r="BA80" s="1051" t="s">
        <v>23</v>
      </c>
      <c r="BB80" s="1463" t="s">
        <v>167</v>
      </c>
      <c r="BC80" s="82">
        <v>327891</v>
      </c>
      <c r="BD80" s="2356" t="s">
        <v>22</v>
      </c>
      <c r="BE80" s="2356"/>
      <c r="BF80" s="2356">
        <v>334216</v>
      </c>
      <c r="BG80" s="2356">
        <v>155898</v>
      </c>
      <c r="BH80" s="2356">
        <v>1022</v>
      </c>
      <c r="BI80" s="2356">
        <v>177296</v>
      </c>
      <c r="BJ80" s="2356">
        <v>137537</v>
      </c>
      <c r="BK80" s="2356">
        <v>32697</v>
      </c>
      <c r="BL80" s="2356">
        <v>7062</v>
      </c>
      <c r="BM80" s="2356" t="s">
        <v>21</v>
      </c>
      <c r="BN80" s="2356">
        <v>62542</v>
      </c>
      <c r="BO80" s="1388" t="s">
        <v>25</v>
      </c>
      <c r="BP80" s="632" t="s">
        <v>778</v>
      </c>
      <c r="BQ80" s="1419" t="s">
        <v>777</v>
      </c>
      <c r="BR80" s="1051" t="s">
        <v>23</v>
      </c>
      <c r="BS80" s="1463" t="s">
        <v>167</v>
      </c>
      <c r="BT80" s="82">
        <v>73163</v>
      </c>
      <c r="BU80" s="2356" t="s">
        <v>22</v>
      </c>
      <c r="BV80" s="2356"/>
      <c r="BW80" s="2356">
        <v>1822037</v>
      </c>
      <c r="BX80" s="2356">
        <v>167436</v>
      </c>
      <c r="BY80" s="2356">
        <v>294582</v>
      </c>
      <c r="BZ80" s="2356">
        <v>1360019</v>
      </c>
      <c r="CA80" s="2356">
        <v>4107</v>
      </c>
      <c r="CB80" s="2356">
        <v>1317772</v>
      </c>
      <c r="CC80" s="2356">
        <v>38140</v>
      </c>
      <c r="CD80" s="2356" t="s">
        <v>22</v>
      </c>
      <c r="CE80" s="2356" t="s">
        <v>22</v>
      </c>
      <c r="CF80" s="1388" t="s">
        <v>25</v>
      </c>
      <c r="CG80" s="632" t="s">
        <v>778</v>
      </c>
      <c r="CH80" s="1419" t="s">
        <v>777</v>
      </c>
      <c r="CI80" s="1051" t="s">
        <v>23</v>
      </c>
      <c r="CJ80" s="1463" t="s">
        <v>167</v>
      </c>
      <c r="CK80" s="82">
        <v>4258</v>
      </c>
      <c r="CL80" s="2356" t="s">
        <v>21</v>
      </c>
      <c r="CM80" s="2356"/>
      <c r="CN80" s="2356">
        <v>4258</v>
      </c>
      <c r="CO80" s="2356">
        <v>3803</v>
      </c>
      <c r="CP80" s="2356" t="s">
        <v>21</v>
      </c>
      <c r="CQ80" s="2356">
        <v>455</v>
      </c>
      <c r="CR80" s="2356" t="s">
        <v>21</v>
      </c>
      <c r="CS80" s="2356">
        <v>455</v>
      </c>
      <c r="CT80" s="2356" t="s">
        <v>21</v>
      </c>
      <c r="CU80" s="2356" t="s">
        <v>21</v>
      </c>
      <c r="CV80" s="208" t="s">
        <v>21</v>
      </c>
      <c r="CW80" s="1388" t="s">
        <v>25</v>
      </c>
      <c r="CX80" s="632" t="s">
        <v>778</v>
      </c>
      <c r="CY80" s="1419" t="s">
        <v>777</v>
      </c>
      <c r="CZ80" s="1051" t="s">
        <v>23</v>
      </c>
      <c r="DA80" s="1463" t="s">
        <v>167</v>
      </c>
      <c r="DB80" s="82">
        <v>38911</v>
      </c>
      <c r="DC80" s="2356">
        <v>1975604</v>
      </c>
      <c r="DD80" s="2356"/>
      <c r="DE80" s="2356">
        <v>39332</v>
      </c>
      <c r="DF80" s="2356" t="s">
        <v>22</v>
      </c>
      <c r="DG80" s="2356" t="s">
        <v>21</v>
      </c>
      <c r="DH80" s="2356">
        <v>39332</v>
      </c>
      <c r="DI80" s="2356">
        <v>27487</v>
      </c>
      <c r="DJ80" s="2356">
        <v>11845</v>
      </c>
      <c r="DK80" s="2356" t="s">
        <v>21</v>
      </c>
      <c r="DL80" s="2356">
        <v>1963646</v>
      </c>
      <c r="DM80" s="2356">
        <v>286223</v>
      </c>
      <c r="DN80" s="1388" t="s">
        <v>25</v>
      </c>
      <c r="DO80" s="632" t="s">
        <v>778</v>
      </c>
      <c r="DP80" s="1419" t="s">
        <v>777</v>
      </c>
      <c r="DQ80" s="1051" t="s">
        <v>23</v>
      </c>
      <c r="DR80" s="1463" t="s">
        <v>167</v>
      </c>
      <c r="DS80" s="82">
        <v>315407</v>
      </c>
      <c r="DT80" s="2356" t="s">
        <v>21</v>
      </c>
      <c r="DU80" s="2356"/>
      <c r="DV80" s="2356">
        <v>315407</v>
      </c>
      <c r="DW80" s="2356" t="s">
        <v>21</v>
      </c>
      <c r="DX80" s="2356" t="s">
        <v>21</v>
      </c>
      <c r="DY80" s="2356">
        <v>315407</v>
      </c>
      <c r="DZ80" s="2356" t="s">
        <v>21</v>
      </c>
      <c r="EA80" s="2356">
        <v>315407</v>
      </c>
      <c r="EB80" s="2356" t="s">
        <v>21</v>
      </c>
      <c r="EC80" s="2356" t="s">
        <v>21</v>
      </c>
      <c r="ED80" s="2356" t="s">
        <v>22</v>
      </c>
      <c r="EE80" s="1388" t="s">
        <v>25</v>
      </c>
      <c r="EF80" s="632" t="s">
        <v>778</v>
      </c>
      <c r="EG80" s="1419" t="s">
        <v>777</v>
      </c>
      <c r="EH80" s="1051" t="s">
        <v>23</v>
      </c>
      <c r="EI80" s="1463" t="s">
        <v>167</v>
      </c>
      <c r="EJ80" s="82">
        <v>196826</v>
      </c>
      <c r="EK80" s="2356" t="s">
        <v>22</v>
      </c>
      <c r="EL80" s="2356"/>
      <c r="EM80" s="2356">
        <v>161193</v>
      </c>
      <c r="EN80" s="2356">
        <v>31949</v>
      </c>
      <c r="EO80" s="2356">
        <v>41835</v>
      </c>
      <c r="EP80" s="2356">
        <v>87409</v>
      </c>
      <c r="EQ80" s="2356">
        <v>43267</v>
      </c>
      <c r="ER80" s="2356">
        <v>44098</v>
      </c>
      <c r="ES80" s="2356">
        <v>44</v>
      </c>
      <c r="ET80" s="2356">
        <v>35653</v>
      </c>
      <c r="EU80" s="2356">
        <v>181</v>
      </c>
      <c r="EV80" s="1388" t="s">
        <v>25</v>
      </c>
      <c r="EW80" s="632" t="s">
        <v>778</v>
      </c>
      <c r="EX80" s="1419" t="s">
        <v>777</v>
      </c>
      <c r="EY80" s="1051" t="s">
        <v>23</v>
      </c>
      <c r="EZ80" s="1463" t="s">
        <v>167</v>
      </c>
      <c r="FA80" s="82">
        <v>31465</v>
      </c>
      <c r="FB80" s="2356" t="s">
        <v>21</v>
      </c>
      <c r="FC80" s="2356"/>
      <c r="FD80" s="2356">
        <v>31464</v>
      </c>
      <c r="FE80" s="2356">
        <v>31249</v>
      </c>
      <c r="FF80" s="2356" t="s">
        <v>21</v>
      </c>
      <c r="FG80" s="2356">
        <v>215</v>
      </c>
      <c r="FH80" s="2356" t="s">
        <v>21</v>
      </c>
      <c r="FI80" s="2356">
        <v>215</v>
      </c>
      <c r="FJ80" s="2356" t="s">
        <v>21</v>
      </c>
      <c r="FK80" s="2356" t="s">
        <v>21</v>
      </c>
      <c r="FL80" s="208">
        <v>4119</v>
      </c>
      <c r="FM80" s="1388" t="s">
        <v>25</v>
      </c>
      <c r="FN80" s="632" t="s">
        <v>778</v>
      </c>
      <c r="FO80" s="1419"/>
      <c r="FP80" s="1051"/>
      <c r="FQ80" s="1463"/>
      <c r="FR80" s="929"/>
      <c r="FS80" s="929"/>
      <c r="FT80" s="929"/>
      <c r="FU80" s="929"/>
      <c r="FV80" s="929"/>
      <c r="FW80" s="929"/>
      <c r="FX80" s="929"/>
      <c r="FY80" s="929"/>
      <c r="FZ80" s="929"/>
      <c r="GA80" s="929"/>
      <c r="GB80" s="929"/>
      <c r="GC80" s="929"/>
      <c r="GD80" s="1397"/>
      <c r="GE80" s="996"/>
    </row>
    <row r="81" spans="1:187" ht="15" customHeight="1">
      <c r="A81" s="1421" t="s">
        <v>26</v>
      </c>
      <c r="B81" s="1054" t="s">
        <v>26</v>
      </c>
      <c r="C81" s="1399" t="s">
        <v>168</v>
      </c>
      <c r="D81" s="82">
        <v>2900</v>
      </c>
      <c r="E81" s="2356" t="s">
        <v>22</v>
      </c>
      <c r="F81" s="2356"/>
      <c r="G81" s="2356">
        <v>3618</v>
      </c>
      <c r="H81" s="2356" t="s">
        <v>21</v>
      </c>
      <c r="I81" s="2356" t="s">
        <v>21</v>
      </c>
      <c r="J81" s="2356">
        <v>3618</v>
      </c>
      <c r="K81" s="2356">
        <v>3618</v>
      </c>
      <c r="L81" s="2356" t="s">
        <v>21</v>
      </c>
      <c r="M81" s="2356" t="s">
        <v>21</v>
      </c>
      <c r="N81" s="2356" t="s">
        <v>21</v>
      </c>
      <c r="O81" s="2356">
        <v>1040</v>
      </c>
      <c r="P81" s="1388" t="s">
        <v>27</v>
      </c>
      <c r="Q81" s="632" t="s">
        <v>26</v>
      </c>
      <c r="R81" s="1421" t="s">
        <v>26</v>
      </c>
      <c r="S81" s="1054" t="s">
        <v>26</v>
      </c>
      <c r="T81" s="1399" t="s">
        <v>168</v>
      </c>
      <c r="U81" s="82">
        <v>8075782</v>
      </c>
      <c r="V81" s="2356" t="s">
        <v>22</v>
      </c>
      <c r="W81" s="2356"/>
      <c r="X81" s="2356">
        <v>7988430</v>
      </c>
      <c r="Y81" s="2356" t="s">
        <v>21</v>
      </c>
      <c r="Z81" s="2356" t="s">
        <v>21</v>
      </c>
      <c r="AA81" s="2356">
        <v>7988430</v>
      </c>
      <c r="AB81" s="2356">
        <v>7981540</v>
      </c>
      <c r="AC81" s="2356">
        <v>6890</v>
      </c>
      <c r="AD81" s="2356" t="s">
        <v>21</v>
      </c>
      <c r="AE81" s="2356">
        <v>40414</v>
      </c>
      <c r="AF81" s="2356">
        <v>706846</v>
      </c>
      <c r="AG81" s="1388" t="s">
        <v>27</v>
      </c>
      <c r="AH81" s="632" t="s">
        <v>26</v>
      </c>
      <c r="AI81" s="1421" t="s">
        <v>26</v>
      </c>
      <c r="AJ81" s="1054" t="s">
        <v>26</v>
      </c>
      <c r="AK81" s="1399" t="s">
        <v>168</v>
      </c>
      <c r="AL81" s="82">
        <v>56144</v>
      </c>
      <c r="AM81" s="2356" t="s">
        <v>22</v>
      </c>
      <c r="AN81" s="2356"/>
      <c r="AO81" s="2356">
        <v>57523</v>
      </c>
      <c r="AP81" s="2356" t="s">
        <v>21</v>
      </c>
      <c r="AQ81" s="2356" t="s">
        <v>21</v>
      </c>
      <c r="AR81" s="2356">
        <v>57523</v>
      </c>
      <c r="AS81" s="2356">
        <v>56868</v>
      </c>
      <c r="AT81" s="2356" t="s">
        <v>21</v>
      </c>
      <c r="AU81" s="2356">
        <v>655</v>
      </c>
      <c r="AV81" s="2356" t="s">
        <v>21</v>
      </c>
      <c r="AW81" s="2356">
        <v>7500</v>
      </c>
      <c r="AX81" s="1388" t="s">
        <v>27</v>
      </c>
      <c r="AY81" s="632" t="s">
        <v>26</v>
      </c>
      <c r="AZ81" s="1421" t="s">
        <v>26</v>
      </c>
      <c r="BA81" s="1054" t="s">
        <v>26</v>
      </c>
      <c r="BB81" s="1399" t="s">
        <v>168</v>
      </c>
      <c r="BC81" s="82">
        <v>248114</v>
      </c>
      <c r="BD81" s="2356" t="s">
        <v>22</v>
      </c>
      <c r="BE81" s="2356"/>
      <c r="BF81" s="2356">
        <v>250578</v>
      </c>
      <c r="BG81" s="2356">
        <v>136009</v>
      </c>
      <c r="BH81" s="2356">
        <v>1354</v>
      </c>
      <c r="BI81" s="2356">
        <v>113215</v>
      </c>
      <c r="BJ81" s="2356">
        <v>79357</v>
      </c>
      <c r="BK81" s="2356">
        <v>26678</v>
      </c>
      <c r="BL81" s="2356">
        <v>7180</v>
      </c>
      <c r="BM81" s="2356" t="s">
        <v>21</v>
      </c>
      <c r="BN81" s="2356">
        <v>59172</v>
      </c>
      <c r="BO81" s="1388" t="s">
        <v>27</v>
      </c>
      <c r="BP81" s="632" t="s">
        <v>26</v>
      </c>
      <c r="BQ81" s="1421" t="s">
        <v>26</v>
      </c>
      <c r="BR81" s="1054" t="s">
        <v>26</v>
      </c>
      <c r="BS81" s="1399" t="s">
        <v>168</v>
      </c>
      <c r="BT81" s="82">
        <v>75904</v>
      </c>
      <c r="BU81" s="2356" t="s">
        <v>22</v>
      </c>
      <c r="BV81" s="2356"/>
      <c r="BW81" s="2356">
        <v>1708068</v>
      </c>
      <c r="BX81" s="2356">
        <v>158417</v>
      </c>
      <c r="BY81" s="2356">
        <v>253338</v>
      </c>
      <c r="BZ81" s="2356">
        <v>1296313</v>
      </c>
      <c r="CA81" s="2356">
        <v>4400</v>
      </c>
      <c r="CB81" s="2356">
        <v>1260718</v>
      </c>
      <c r="CC81" s="2356">
        <v>31195</v>
      </c>
      <c r="CD81" s="2356" t="s">
        <v>22</v>
      </c>
      <c r="CE81" s="2356" t="s">
        <v>22</v>
      </c>
      <c r="CF81" s="1388" t="s">
        <v>27</v>
      </c>
      <c r="CG81" s="632" t="s">
        <v>26</v>
      </c>
      <c r="CH81" s="1421" t="s">
        <v>26</v>
      </c>
      <c r="CI81" s="1054" t="s">
        <v>26</v>
      </c>
      <c r="CJ81" s="1399" t="s">
        <v>168</v>
      </c>
      <c r="CK81" s="82">
        <v>3677</v>
      </c>
      <c r="CL81" s="2356" t="s">
        <v>21</v>
      </c>
      <c r="CM81" s="2356"/>
      <c r="CN81" s="2356">
        <v>3677</v>
      </c>
      <c r="CO81" s="2356">
        <v>3317</v>
      </c>
      <c r="CP81" s="2356" t="s">
        <v>21</v>
      </c>
      <c r="CQ81" s="2356">
        <v>360</v>
      </c>
      <c r="CR81" s="2356" t="s">
        <v>21</v>
      </c>
      <c r="CS81" s="2356">
        <v>360</v>
      </c>
      <c r="CT81" s="2356" t="s">
        <v>21</v>
      </c>
      <c r="CU81" s="2356" t="s">
        <v>21</v>
      </c>
      <c r="CV81" s="208" t="s">
        <v>21</v>
      </c>
      <c r="CW81" s="1388" t="s">
        <v>27</v>
      </c>
      <c r="CX81" s="632" t="s">
        <v>26</v>
      </c>
      <c r="CY81" s="1421" t="s">
        <v>26</v>
      </c>
      <c r="CZ81" s="1054" t="s">
        <v>26</v>
      </c>
      <c r="DA81" s="1399" t="s">
        <v>168</v>
      </c>
      <c r="DB81" s="82">
        <v>37588</v>
      </c>
      <c r="DC81" s="2356">
        <v>1976653</v>
      </c>
      <c r="DD81" s="2356"/>
      <c r="DE81" s="2356">
        <v>38675</v>
      </c>
      <c r="DF81" s="2356" t="s">
        <v>22</v>
      </c>
      <c r="DG81" s="2356" t="s">
        <v>21</v>
      </c>
      <c r="DH81" s="2356">
        <v>38675</v>
      </c>
      <c r="DI81" s="2356">
        <v>29259</v>
      </c>
      <c r="DJ81" s="2356">
        <v>9416</v>
      </c>
      <c r="DK81" s="2356" t="s">
        <v>21</v>
      </c>
      <c r="DL81" s="2356">
        <v>1862965</v>
      </c>
      <c r="DM81" s="2356">
        <v>395246</v>
      </c>
      <c r="DN81" s="1388" t="s">
        <v>27</v>
      </c>
      <c r="DO81" s="632" t="s">
        <v>26</v>
      </c>
      <c r="DP81" s="1421" t="s">
        <v>26</v>
      </c>
      <c r="DQ81" s="1054" t="s">
        <v>26</v>
      </c>
      <c r="DR81" s="1399" t="s">
        <v>168</v>
      </c>
      <c r="DS81" s="82">
        <v>309185</v>
      </c>
      <c r="DT81" s="2356" t="s">
        <v>21</v>
      </c>
      <c r="DU81" s="2356"/>
      <c r="DV81" s="2356">
        <v>309185</v>
      </c>
      <c r="DW81" s="2356" t="s">
        <v>21</v>
      </c>
      <c r="DX81" s="2356" t="s">
        <v>21</v>
      </c>
      <c r="DY81" s="2356">
        <v>309185</v>
      </c>
      <c r="DZ81" s="2356" t="s">
        <v>21</v>
      </c>
      <c r="EA81" s="2356">
        <v>309185</v>
      </c>
      <c r="EB81" s="2356" t="s">
        <v>21</v>
      </c>
      <c r="EC81" s="2356" t="s">
        <v>21</v>
      </c>
      <c r="ED81" s="2356" t="s">
        <v>22</v>
      </c>
      <c r="EE81" s="1388" t="s">
        <v>27</v>
      </c>
      <c r="EF81" s="632" t="s">
        <v>26</v>
      </c>
      <c r="EG81" s="1421" t="s">
        <v>26</v>
      </c>
      <c r="EH81" s="1054" t="s">
        <v>26</v>
      </c>
      <c r="EI81" s="1399" t="s">
        <v>168</v>
      </c>
      <c r="EJ81" s="82">
        <v>204859</v>
      </c>
      <c r="EK81" s="2356" t="s">
        <v>22</v>
      </c>
      <c r="EL81" s="2356"/>
      <c r="EM81" s="2356">
        <v>172832</v>
      </c>
      <c r="EN81" s="2356">
        <v>32255</v>
      </c>
      <c r="EO81" s="2356">
        <v>50712</v>
      </c>
      <c r="EP81" s="2356">
        <v>89865</v>
      </c>
      <c r="EQ81" s="2356">
        <v>42248</v>
      </c>
      <c r="ER81" s="2356">
        <v>47582</v>
      </c>
      <c r="ES81" s="2356">
        <v>35</v>
      </c>
      <c r="ET81" s="2356">
        <v>32003</v>
      </c>
      <c r="EU81" s="2356">
        <v>205</v>
      </c>
      <c r="EV81" s="1388" t="s">
        <v>27</v>
      </c>
      <c r="EW81" s="632" t="s">
        <v>26</v>
      </c>
      <c r="EX81" s="1421" t="s">
        <v>26</v>
      </c>
      <c r="EY81" s="1054" t="s">
        <v>26</v>
      </c>
      <c r="EZ81" s="1399" t="s">
        <v>168</v>
      </c>
      <c r="FA81" s="82">
        <v>30985</v>
      </c>
      <c r="FB81" s="2356" t="s">
        <v>21</v>
      </c>
      <c r="FC81" s="2356"/>
      <c r="FD81" s="2356">
        <v>31171</v>
      </c>
      <c r="FE81" s="2356">
        <v>30876</v>
      </c>
      <c r="FF81" s="2356" t="s">
        <v>21</v>
      </c>
      <c r="FG81" s="2356">
        <v>295</v>
      </c>
      <c r="FH81" s="2356" t="s">
        <v>21</v>
      </c>
      <c r="FI81" s="2356">
        <v>295</v>
      </c>
      <c r="FJ81" s="2356" t="s">
        <v>21</v>
      </c>
      <c r="FK81" s="2356" t="s">
        <v>21</v>
      </c>
      <c r="FL81" s="208">
        <v>3933</v>
      </c>
      <c r="FM81" s="1388" t="s">
        <v>27</v>
      </c>
      <c r="FN81" s="632" t="s">
        <v>26</v>
      </c>
      <c r="FO81" s="1421"/>
      <c r="FP81" s="1054"/>
      <c r="FQ81" s="1399"/>
      <c r="FR81" s="929"/>
      <c r="FS81" s="929"/>
      <c r="FT81" s="929"/>
      <c r="FU81" s="929"/>
      <c r="FV81" s="929"/>
      <c r="FW81" s="929"/>
      <c r="FX81" s="929"/>
      <c r="FY81" s="929"/>
      <c r="FZ81" s="929"/>
      <c r="GA81" s="929"/>
      <c r="GB81" s="929"/>
      <c r="GC81" s="929"/>
      <c r="GD81" s="1397"/>
      <c r="GE81" s="996"/>
    </row>
    <row r="82" spans="1:187" ht="15" customHeight="1">
      <c r="A82" s="1421" t="s">
        <v>26</v>
      </c>
      <c r="B82" s="1054" t="s">
        <v>26</v>
      </c>
      <c r="C82" s="1399" t="s">
        <v>169</v>
      </c>
      <c r="D82" s="82">
        <v>7707</v>
      </c>
      <c r="E82" s="2356" t="s">
        <v>22</v>
      </c>
      <c r="F82" s="2356"/>
      <c r="G82" s="2356">
        <v>7881</v>
      </c>
      <c r="H82" s="2356" t="s">
        <v>21</v>
      </c>
      <c r="I82" s="2356" t="s">
        <v>21</v>
      </c>
      <c r="J82" s="2356">
        <v>7881</v>
      </c>
      <c r="K82" s="2356">
        <v>7881</v>
      </c>
      <c r="L82" s="2356" t="s">
        <v>21</v>
      </c>
      <c r="M82" s="2356" t="s">
        <v>21</v>
      </c>
      <c r="N82" s="2356" t="s">
        <v>21</v>
      </c>
      <c r="O82" s="2356">
        <v>865</v>
      </c>
      <c r="P82" s="1388" t="s">
        <v>28</v>
      </c>
      <c r="Q82" s="632" t="s">
        <v>26</v>
      </c>
      <c r="R82" s="1421" t="s">
        <v>26</v>
      </c>
      <c r="S82" s="1054" t="s">
        <v>26</v>
      </c>
      <c r="T82" s="1399" t="s">
        <v>169</v>
      </c>
      <c r="U82" s="82">
        <v>8127964</v>
      </c>
      <c r="V82" s="2356" t="s">
        <v>22</v>
      </c>
      <c r="W82" s="2356"/>
      <c r="X82" s="2356">
        <v>8167574</v>
      </c>
      <c r="Y82" s="2356" t="s">
        <v>21</v>
      </c>
      <c r="Z82" s="2356" t="s">
        <v>21</v>
      </c>
      <c r="AA82" s="2356">
        <v>8167574</v>
      </c>
      <c r="AB82" s="2356">
        <v>8163438</v>
      </c>
      <c r="AC82" s="2356">
        <v>4136</v>
      </c>
      <c r="AD82" s="2356" t="s">
        <v>21</v>
      </c>
      <c r="AE82" s="2356">
        <v>980</v>
      </c>
      <c r="AF82" s="2356">
        <v>664825</v>
      </c>
      <c r="AG82" s="1388" t="s">
        <v>28</v>
      </c>
      <c r="AH82" s="632" t="s">
        <v>26</v>
      </c>
      <c r="AI82" s="1421" t="s">
        <v>26</v>
      </c>
      <c r="AJ82" s="1054" t="s">
        <v>26</v>
      </c>
      <c r="AK82" s="1399" t="s">
        <v>169</v>
      </c>
      <c r="AL82" s="82">
        <v>58141</v>
      </c>
      <c r="AM82" s="2356" t="s">
        <v>22</v>
      </c>
      <c r="AN82" s="2356"/>
      <c r="AO82" s="2356">
        <v>55518</v>
      </c>
      <c r="AP82" s="2356" t="s">
        <v>21</v>
      </c>
      <c r="AQ82" s="2356" t="s">
        <v>21</v>
      </c>
      <c r="AR82" s="2356">
        <v>55518</v>
      </c>
      <c r="AS82" s="2356">
        <v>54830</v>
      </c>
      <c r="AT82" s="2356" t="s">
        <v>21</v>
      </c>
      <c r="AU82" s="2356">
        <v>688</v>
      </c>
      <c r="AV82" s="2356" t="s">
        <v>21</v>
      </c>
      <c r="AW82" s="2356">
        <v>10059</v>
      </c>
      <c r="AX82" s="1388" t="s">
        <v>28</v>
      </c>
      <c r="AY82" s="632" t="s">
        <v>26</v>
      </c>
      <c r="AZ82" s="1421" t="s">
        <v>26</v>
      </c>
      <c r="BA82" s="1054" t="s">
        <v>26</v>
      </c>
      <c r="BB82" s="1399" t="s">
        <v>169</v>
      </c>
      <c r="BC82" s="82">
        <v>269181</v>
      </c>
      <c r="BD82" s="2356" t="s">
        <v>22</v>
      </c>
      <c r="BE82" s="2356"/>
      <c r="BF82" s="2356">
        <v>270639</v>
      </c>
      <c r="BG82" s="2356">
        <v>111092</v>
      </c>
      <c r="BH82" s="2356">
        <v>1692</v>
      </c>
      <c r="BI82" s="2356">
        <v>157855</v>
      </c>
      <c r="BJ82" s="2356">
        <v>129658</v>
      </c>
      <c r="BK82" s="2356">
        <v>22702</v>
      </c>
      <c r="BL82" s="2356">
        <v>5495</v>
      </c>
      <c r="BM82" s="2356" t="s">
        <v>21</v>
      </c>
      <c r="BN82" s="2356">
        <v>57512</v>
      </c>
      <c r="BO82" s="1388" t="s">
        <v>28</v>
      </c>
      <c r="BP82" s="632" t="s">
        <v>26</v>
      </c>
      <c r="BQ82" s="1421" t="s">
        <v>26</v>
      </c>
      <c r="BR82" s="1054" t="s">
        <v>26</v>
      </c>
      <c r="BS82" s="1399" t="s">
        <v>169</v>
      </c>
      <c r="BT82" s="82">
        <v>77626</v>
      </c>
      <c r="BU82" s="2356" t="s">
        <v>22</v>
      </c>
      <c r="BV82" s="2356"/>
      <c r="BW82" s="2356">
        <v>1750060</v>
      </c>
      <c r="BX82" s="2356">
        <v>165992</v>
      </c>
      <c r="BY82" s="2356">
        <v>303924</v>
      </c>
      <c r="BZ82" s="2356">
        <v>1280144</v>
      </c>
      <c r="CA82" s="2356">
        <v>3315</v>
      </c>
      <c r="CB82" s="2356">
        <v>1239260</v>
      </c>
      <c r="CC82" s="2356">
        <v>37569</v>
      </c>
      <c r="CD82" s="2356" t="s">
        <v>22</v>
      </c>
      <c r="CE82" s="2356" t="s">
        <v>22</v>
      </c>
      <c r="CF82" s="1388" t="s">
        <v>28</v>
      </c>
      <c r="CG82" s="632" t="s">
        <v>26</v>
      </c>
      <c r="CH82" s="1421" t="s">
        <v>26</v>
      </c>
      <c r="CI82" s="1054" t="s">
        <v>26</v>
      </c>
      <c r="CJ82" s="1399" t="s">
        <v>169</v>
      </c>
      <c r="CK82" s="82">
        <v>5708</v>
      </c>
      <c r="CL82" s="2356" t="s">
        <v>21</v>
      </c>
      <c r="CM82" s="2356"/>
      <c r="CN82" s="2356">
        <v>5708</v>
      </c>
      <c r="CO82" s="2356">
        <v>5222</v>
      </c>
      <c r="CP82" s="2356" t="s">
        <v>21</v>
      </c>
      <c r="CQ82" s="2356">
        <v>486</v>
      </c>
      <c r="CR82" s="2356" t="s">
        <v>21</v>
      </c>
      <c r="CS82" s="2356">
        <v>486</v>
      </c>
      <c r="CT82" s="2356" t="s">
        <v>21</v>
      </c>
      <c r="CU82" s="2356" t="s">
        <v>21</v>
      </c>
      <c r="CV82" s="208" t="s">
        <v>21</v>
      </c>
      <c r="CW82" s="1388" t="s">
        <v>28</v>
      </c>
      <c r="CX82" s="632" t="s">
        <v>26</v>
      </c>
      <c r="CY82" s="1421" t="s">
        <v>26</v>
      </c>
      <c r="CZ82" s="1054" t="s">
        <v>26</v>
      </c>
      <c r="DA82" s="1399" t="s">
        <v>169</v>
      </c>
      <c r="DB82" s="82">
        <v>34936</v>
      </c>
      <c r="DC82" s="2356">
        <v>2000791</v>
      </c>
      <c r="DD82" s="2356"/>
      <c r="DE82" s="2356">
        <v>32244</v>
      </c>
      <c r="DF82" s="2356" t="s">
        <v>22</v>
      </c>
      <c r="DG82" s="2356" t="s">
        <v>21</v>
      </c>
      <c r="DH82" s="2356">
        <v>32244</v>
      </c>
      <c r="DI82" s="2356">
        <v>24348</v>
      </c>
      <c r="DJ82" s="2356">
        <v>7896</v>
      </c>
      <c r="DK82" s="2356" t="s">
        <v>21</v>
      </c>
      <c r="DL82" s="2356">
        <v>2040571</v>
      </c>
      <c r="DM82" s="2356">
        <v>361597</v>
      </c>
      <c r="DN82" s="1388" t="s">
        <v>28</v>
      </c>
      <c r="DO82" s="632" t="s">
        <v>26</v>
      </c>
      <c r="DP82" s="1421" t="s">
        <v>26</v>
      </c>
      <c r="DQ82" s="1054" t="s">
        <v>26</v>
      </c>
      <c r="DR82" s="1399" t="s">
        <v>169</v>
      </c>
      <c r="DS82" s="82">
        <v>303933</v>
      </c>
      <c r="DT82" s="2356" t="s">
        <v>21</v>
      </c>
      <c r="DU82" s="2356"/>
      <c r="DV82" s="2356">
        <v>303933</v>
      </c>
      <c r="DW82" s="2356" t="s">
        <v>21</v>
      </c>
      <c r="DX82" s="2356" t="s">
        <v>21</v>
      </c>
      <c r="DY82" s="2356">
        <v>303933</v>
      </c>
      <c r="DZ82" s="2356" t="s">
        <v>21</v>
      </c>
      <c r="EA82" s="2356">
        <v>303933</v>
      </c>
      <c r="EB82" s="2356" t="s">
        <v>21</v>
      </c>
      <c r="EC82" s="2356" t="s">
        <v>21</v>
      </c>
      <c r="ED82" s="2356" t="s">
        <v>22</v>
      </c>
      <c r="EE82" s="1388" t="s">
        <v>28</v>
      </c>
      <c r="EF82" s="632" t="s">
        <v>26</v>
      </c>
      <c r="EG82" s="1421" t="s">
        <v>26</v>
      </c>
      <c r="EH82" s="1054" t="s">
        <v>26</v>
      </c>
      <c r="EI82" s="1399" t="s">
        <v>169</v>
      </c>
      <c r="EJ82" s="82">
        <v>218886</v>
      </c>
      <c r="EK82" s="2356" t="s">
        <v>22</v>
      </c>
      <c r="EL82" s="2356"/>
      <c r="EM82" s="2356">
        <v>181925</v>
      </c>
      <c r="EN82" s="2356">
        <v>35148</v>
      </c>
      <c r="EO82" s="2356">
        <v>49855</v>
      </c>
      <c r="EP82" s="2356">
        <v>96922</v>
      </c>
      <c r="EQ82" s="2356">
        <v>44634</v>
      </c>
      <c r="ER82" s="2356">
        <v>52244</v>
      </c>
      <c r="ES82" s="2356">
        <v>44</v>
      </c>
      <c r="ET82" s="2356">
        <v>36944</v>
      </c>
      <c r="EU82" s="2356">
        <v>222</v>
      </c>
      <c r="EV82" s="1388" t="s">
        <v>28</v>
      </c>
      <c r="EW82" s="632" t="s">
        <v>26</v>
      </c>
      <c r="EX82" s="1421" t="s">
        <v>26</v>
      </c>
      <c r="EY82" s="1054" t="s">
        <v>26</v>
      </c>
      <c r="EZ82" s="1399" t="s">
        <v>169</v>
      </c>
      <c r="FA82" s="82">
        <v>31231</v>
      </c>
      <c r="FB82" s="2356" t="s">
        <v>21</v>
      </c>
      <c r="FC82" s="2356"/>
      <c r="FD82" s="2356">
        <v>32156</v>
      </c>
      <c r="FE82" s="2356">
        <v>31746</v>
      </c>
      <c r="FF82" s="2356" t="s">
        <v>21</v>
      </c>
      <c r="FG82" s="2356">
        <v>410</v>
      </c>
      <c r="FH82" s="2356" t="s">
        <v>21</v>
      </c>
      <c r="FI82" s="2356">
        <v>410</v>
      </c>
      <c r="FJ82" s="2356" t="s">
        <v>21</v>
      </c>
      <c r="FK82" s="2356" t="s">
        <v>21</v>
      </c>
      <c r="FL82" s="208">
        <v>3008</v>
      </c>
      <c r="FM82" s="1388" t="s">
        <v>28</v>
      </c>
      <c r="FN82" s="632" t="s">
        <v>26</v>
      </c>
      <c r="FO82" s="1421"/>
      <c r="FP82" s="1054"/>
      <c r="FQ82" s="1399"/>
      <c r="FR82" s="929"/>
      <c r="FS82" s="929"/>
      <c r="FT82" s="929"/>
      <c r="FU82" s="929"/>
      <c r="FV82" s="929"/>
      <c r="FW82" s="929"/>
      <c r="FX82" s="929"/>
      <c r="FY82" s="929"/>
      <c r="FZ82" s="929"/>
      <c r="GA82" s="929"/>
      <c r="GB82" s="929"/>
      <c r="GC82" s="929"/>
      <c r="GD82" s="1397"/>
      <c r="GE82" s="482"/>
    </row>
    <row r="83" spans="1:187" ht="15" customHeight="1">
      <c r="A83" s="1421" t="s">
        <v>26</v>
      </c>
      <c r="B83" s="1054" t="s">
        <v>26</v>
      </c>
      <c r="C83" s="1399" t="s">
        <v>170</v>
      </c>
      <c r="D83" s="82">
        <v>8013</v>
      </c>
      <c r="E83" s="2356" t="s">
        <v>22</v>
      </c>
      <c r="F83" s="2356"/>
      <c r="G83" s="2356">
        <v>7764</v>
      </c>
      <c r="H83" s="2356" t="s">
        <v>21</v>
      </c>
      <c r="I83" s="2356" t="s">
        <v>21</v>
      </c>
      <c r="J83" s="2356">
        <v>7764</v>
      </c>
      <c r="K83" s="2356">
        <v>7764</v>
      </c>
      <c r="L83" s="2356" t="s">
        <v>21</v>
      </c>
      <c r="M83" s="2356" t="s">
        <v>21</v>
      </c>
      <c r="N83" s="2356" t="s">
        <v>21</v>
      </c>
      <c r="O83" s="2356">
        <v>1113</v>
      </c>
      <c r="P83" s="1388" t="s">
        <v>29</v>
      </c>
      <c r="Q83" s="632" t="s">
        <v>26</v>
      </c>
      <c r="R83" s="1421" t="s">
        <v>26</v>
      </c>
      <c r="S83" s="1054" t="s">
        <v>26</v>
      </c>
      <c r="T83" s="1399" t="s">
        <v>170</v>
      </c>
      <c r="U83" s="82">
        <v>8597541</v>
      </c>
      <c r="V83" s="2356" t="s">
        <v>22</v>
      </c>
      <c r="W83" s="2356"/>
      <c r="X83" s="2356">
        <v>8617863</v>
      </c>
      <c r="Y83" s="2356" t="s">
        <v>21</v>
      </c>
      <c r="Z83" s="2356" t="s">
        <v>21</v>
      </c>
      <c r="AA83" s="2356">
        <v>8617863</v>
      </c>
      <c r="AB83" s="2356">
        <v>8611096</v>
      </c>
      <c r="AC83" s="2356">
        <v>6767</v>
      </c>
      <c r="AD83" s="2356" t="s">
        <v>21</v>
      </c>
      <c r="AE83" s="2356">
        <v>455</v>
      </c>
      <c r="AF83" s="2356">
        <v>647600</v>
      </c>
      <c r="AG83" s="1388" t="s">
        <v>29</v>
      </c>
      <c r="AH83" s="632" t="s">
        <v>26</v>
      </c>
      <c r="AI83" s="1421" t="s">
        <v>26</v>
      </c>
      <c r="AJ83" s="1054" t="s">
        <v>26</v>
      </c>
      <c r="AK83" s="1399" t="s">
        <v>170</v>
      </c>
      <c r="AL83" s="82">
        <v>78171</v>
      </c>
      <c r="AM83" s="2356" t="s">
        <v>22</v>
      </c>
      <c r="AN83" s="2356"/>
      <c r="AO83" s="2356">
        <v>78649</v>
      </c>
      <c r="AP83" s="2356" t="s">
        <v>21</v>
      </c>
      <c r="AQ83" s="2356" t="s">
        <v>21</v>
      </c>
      <c r="AR83" s="2356">
        <v>78649</v>
      </c>
      <c r="AS83" s="2356">
        <v>77941</v>
      </c>
      <c r="AT83" s="2356" t="s">
        <v>21</v>
      </c>
      <c r="AU83" s="2356">
        <v>708</v>
      </c>
      <c r="AV83" s="2356" t="s">
        <v>21</v>
      </c>
      <c r="AW83" s="2356">
        <v>9368</v>
      </c>
      <c r="AX83" s="1388" t="s">
        <v>29</v>
      </c>
      <c r="AY83" s="632" t="s">
        <v>26</v>
      </c>
      <c r="AZ83" s="1421" t="s">
        <v>26</v>
      </c>
      <c r="BA83" s="1054" t="s">
        <v>26</v>
      </c>
      <c r="BB83" s="1399" t="s">
        <v>170</v>
      </c>
      <c r="BC83" s="82">
        <v>322856</v>
      </c>
      <c r="BD83" s="2356" t="s">
        <v>22</v>
      </c>
      <c r="BE83" s="2356"/>
      <c r="BF83" s="2356">
        <v>319592</v>
      </c>
      <c r="BG83" s="2356">
        <v>133114</v>
      </c>
      <c r="BH83" s="2356">
        <v>331</v>
      </c>
      <c r="BI83" s="2356">
        <v>186147</v>
      </c>
      <c r="BJ83" s="2356">
        <v>152044</v>
      </c>
      <c r="BK83" s="2356">
        <v>28963</v>
      </c>
      <c r="BL83" s="2356">
        <v>5140</v>
      </c>
      <c r="BM83" s="2356" t="s">
        <v>21</v>
      </c>
      <c r="BN83" s="2356">
        <v>60754</v>
      </c>
      <c r="BO83" s="1388" t="s">
        <v>29</v>
      </c>
      <c r="BP83" s="632" t="s">
        <v>26</v>
      </c>
      <c r="BQ83" s="1421" t="s">
        <v>26</v>
      </c>
      <c r="BR83" s="1054" t="s">
        <v>26</v>
      </c>
      <c r="BS83" s="1399" t="s">
        <v>170</v>
      </c>
      <c r="BT83" s="82">
        <v>83459</v>
      </c>
      <c r="BU83" s="2356" t="s">
        <v>22</v>
      </c>
      <c r="BV83" s="2356"/>
      <c r="BW83" s="2356">
        <v>1739475</v>
      </c>
      <c r="BX83" s="2356">
        <v>164324</v>
      </c>
      <c r="BY83" s="2356">
        <v>313086</v>
      </c>
      <c r="BZ83" s="2356">
        <v>1262065</v>
      </c>
      <c r="CA83" s="2356">
        <v>4493</v>
      </c>
      <c r="CB83" s="2356">
        <v>1215764</v>
      </c>
      <c r="CC83" s="2356">
        <v>41808</v>
      </c>
      <c r="CD83" s="2356" t="s">
        <v>22</v>
      </c>
      <c r="CE83" s="2356" t="s">
        <v>22</v>
      </c>
      <c r="CF83" s="1388" t="s">
        <v>29</v>
      </c>
      <c r="CG83" s="632" t="s">
        <v>26</v>
      </c>
      <c r="CH83" s="1421" t="s">
        <v>26</v>
      </c>
      <c r="CI83" s="1054" t="s">
        <v>26</v>
      </c>
      <c r="CJ83" s="1399" t="s">
        <v>170</v>
      </c>
      <c r="CK83" s="82">
        <v>3702</v>
      </c>
      <c r="CL83" s="2356" t="s">
        <v>21</v>
      </c>
      <c r="CM83" s="2356"/>
      <c r="CN83" s="2356">
        <v>3702</v>
      </c>
      <c r="CO83" s="2356">
        <v>3363</v>
      </c>
      <c r="CP83" s="2356" t="s">
        <v>21</v>
      </c>
      <c r="CQ83" s="2356">
        <v>339</v>
      </c>
      <c r="CR83" s="2356" t="s">
        <v>21</v>
      </c>
      <c r="CS83" s="2356">
        <v>339</v>
      </c>
      <c r="CT83" s="2356" t="s">
        <v>21</v>
      </c>
      <c r="CU83" s="2356" t="s">
        <v>21</v>
      </c>
      <c r="CV83" s="208" t="s">
        <v>21</v>
      </c>
      <c r="CW83" s="1388" t="s">
        <v>29</v>
      </c>
      <c r="CX83" s="632" t="s">
        <v>26</v>
      </c>
      <c r="CY83" s="1421" t="s">
        <v>26</v>
      </c>
      <c r="CZ83" s="1054" t="s">
        <v>26</v>
      </c>
      <c r="DA83" s="1399" t="s">
        <v>170</v>
      </c>
      <c r="DB83" s="82">
        <v>32753</v>
      </c>
      <c r="DC83" s="2356">
        <v>1985464</v>
      </c>
      <c r="DD83" s="2356"/>
      <c r="DE83" s="2356">
        <v>31700</v>
      </c>
      <c r="DF83" s="2356" t="s">
        <v>22</v>
      </c>
      <c r="DG83" s="2356" t="s">
        <v>21</v>
      </c>
      <c r="DH83" s="2356">
        <v>31700</v>
      </c>
      <c r="DI83" s="2356">
        <v>21696</v>
      </c>
      <c r="DJ83" s="2356">
        <v>10004</v>
      </c>
      <c r="DK83" s="2356" t="s">
        <v>21</v>
      </c>
      <c r="DL83" s="2356">
        <v>2032956</v>
      </c>
      <c r="DM83" s="2356">
        <v>310777</v>
      </c>
      <c r="DN83" s="1388" t="s">
        <v>29</v>
      </c>
      <c r="DO83" s="632" t="s">
        <v>26</v>
      </c>
      <c r="DP83" s="1421" t="s">
        <v>26</v>
      </c>
      <c r="DQ83" s="1054" t="s">
        <v>26</v>
      </c>
      <c r="DR83" s="1399" t="s">
        <v>170</v>
      </c>
      <c r="DS83" s="82">
        <v>289312</v>
      </c>
      <c r="DT83" s="2356" t="s">
        <v>21</v>
      </c>
      <c r="DU83" s="2356"/>
      <c r="DV83" s="2356">
        <v>289312</v>
      </c>
      <c r="DW83" s="2356" t="s">
        <v>21</v>
      </c>
      <c r="DX83" s="2356" t="s">
        <v>21</v>
      </c>
      <c r="DY83" s="2356">
        <v>289312</v>
      </c>
      <c r="DZ83" s="2356" t="s">
        <v>21</v>
      </c>
      <c r="EA83" s="2356">
        <v>289312</v>
      </c>
      <c r="EB83" s="2356" t="s">
        <v>21</v>
      </c>
      <c r="EC83" s="2356" t="s">
        <v>21</v>
      </c>
      <c r="ED83" s="2356" t="s">
        <v>22</v>
      </c>
      <c r="EE83" s="1388" t="s">
        <v>29</v>
      </c>
      <c r="EF83" s="632" t="s">
        <v>26</v>
      </c>
      <c r="EG83" s="1421" t="s">
        <v>26</v>
      </c>
      <c r="EH83" s="1054" t="s">
        <v>26</v>
      </c>
      <c r="EI83" s="1399" t="s">
        <v>170</v>
      </c>
      <c r="EJ83" s="82">
        <v>189854</v>
      </c>
      <c r="EK83" s="2356" t="s">
        <v>22</v>
      </c>
      <c r="EL83" s="2356"/>
      <c r="EM83" s="2356">
        <v>160795</v>
      </c>
      <c r="EN83" s="2356">
        <v>35368</v>
      </c>
      <c r="EO83" s="2356">
        <v>43498</v>
      </c>
      <c r="EP83" s="2356">
        <v>81929</v>
      </c>
      <c r="EQ83" s="2356">
        <v>29622</v>
      </c>
      <c r="ER83" s="2356">
        <v>52272</v>
      </c>
      <c r="ES83" s="2356">
        <v>35</v>
      </c>
      <c r="ET83" s="2356">
        <v>29111</v>
      </c>
      <c r="EU83" s="2356">
        <v>172</v>
      </c>
      <c r="EV83" s="1388" t="s">
        <v>29</v>
      </c>
      <c r="EW83" s="632" t="s">
        <v>26</v>
      </c>
      <c r="EX83" s="1421" t="s">
        <v>26</v>
      </c>
      <c r="EY83" s="1054" t="s">
        <v>26</v>
      </c>
      <c r="EZ83" s="1399" t="s">
        <v>170</v>
      </c>
      <c r="FA83" s="82">
        <v>22904</v>
      </c>
      <c r="FB83" s="2356" t="s">
        <v>21</v>
      </c>
      <c r="FC83" s="2356"/>
      <c r="FD83" s="2356">
        <v>21893</v>
      </c>
      <c r="FE83" s="2356">
        <v>21479</v>
      </c>
      <c r="FF83" s="2356" t="s">
        <v>21</v>
      </c>
      <c r="FG83" s="2356">
        <v>414</v>
      </c>
      <c r="FH83" s="2356" t="s">
        <v>21</v>
      </c>
      <c r="FI83" s="2356">
        <v>414</v>
      </c>
      <c r="FJ83" s="2356" t="s">
        <v>21</v>
      </c>
      <c r="FK83" s="2356" t="s">
        <v>21</v>
      </c>
      <c r="FL83" s="208">
        <v>4018</v>
      </c>
      <c r="FM83" s="1388" t="s">
        <v>29</v>
      </c>
      <c r="FN83" s="632" t="s">
        <v>26</v>
      </c>
      <c r="FO83" s="1421"/>
      <c r="FP83" s="1054"/>
      <c r="FQ83" s="1399"/>
      <c r="FR83" s="929"/>
      <c r="FS83" s="929"/>
      <c r="FT83" s="929"/>
      <c r="FU83" s="929"/>
      <c r="FV83" s="929"/>
      <c r="FW83" s="929"/>
      <c r="FX83" s="929"/>
      <c r="FY83" s="929"/>
      <c r="FZ83" s="929"/>
      <c r="GA83" s="929"/>
      <c r="GB83" s="929"/>
      <c r="GC83" s="929"/>
      <c r="GD83" s="1397"/>
      <c r="GE83" s="482"/>
    </row>
    <row r="84" spans="1:187" ht="7.5" customHeight="1">
      <c r="A84" s="1008"/>
      <c r="B84" s="1057"/>
      <c r="C84" s="1400"/>
      <c r="D84" s="82"/>
      <c r="E84" s="2356"/>
      <c r="F84" s="2356"/>
      <c r="G84" s="2356"/>
      <c r="H84" s="2356"/>
      <c r="I84" s="2356"/>
      <c r="J84" s="2356"/>
      <c r="K84" s="2356"/>
      <c r="L84" s="2356"/>
      <c r="M84" s="2356"/>
      <c r="N84" s="2356"/>
      <c r="O84" s="2356"/>
      <c r="P84" s="1461"/>
      <c r="Q84" s="996"/>
      <c r="R84" s="1008"/>
      <c r="S84" s="1057"/>
      <c r="T84" s="1400"/>
      <c r="U84" s="82"/>
      <c r="V84" s="2356"/>
      <c r="W84" s="2356"/>
      <c r="X84" s="2356"/>
      <c r="Y84" s="2356"/>
      <c r="Z84" s="2356"/>
      <c r="AA84" s="2356"/>
      <c r="AB84" s="2356"/>
      <c r="AC84" s="2356"/>
      <c r="AD84" s="2356"/>
      <c r="AE84" s="2356"/>
      <c r="AF84" s="2356"/>
      <c r="AG84" s="1461"/>
      <c r="AH84" s="996"/>
      <c r="AI84" s="1008"/>
      <c r="AJ84" s="1057"/>
      <c r="AK84" s="1400"/>
      <c r="AL84" s="82"/>
      <c r="AM84" s="2356"/>
      <c r="AN84" s="2356"/>
      <c r="AO84" s="2356"/>
      <c r="AP84" s="2356"/>
      <c r="AQ84" s="2356"/>
      <c r="AR84" s="2356"/>
      <c r="AS84" s="2356"/>
      <c r="AT84" s="2356"/>
      <c r="AU84" s="2356"/>
      <c r="AV84" s="2356"/>
      <c r="AW84" s="2356"/>
      <c r="AX84" s="1461"/>
      <c r="AY84" s="996"/>
      <c r="AZ84" s="1008"/>
      <c r="BA84" s="1057"/>
      <c r="BB84" s="1400"/>
      <c r="BC84" s="82"/>
      <c r="BD84" s="2356"/>
      <c r="BE84" s="2356"/>
      <c r="BF84" s="2356"/>
      <c r="BG84" s="2356"/>
      <c r="BH84" s="2356"/>
      <c r="BI84" s="2356"/>
      <c r="BJ84" s="2356"/>
      <c r="BK84" s="2356"/>
      <c r="BL84" s="2356"/>
      <c r="BM84" s="2356"/>
      <c r="BN84" s="2356"/>
      <c r="BO84" s="1461"/>
      <c r="BP84" s="996"/>
      <c r="BQ84" s="1008"/>
      <c r="BR84" s="1057"/>
      <c r="BS84" s="1400"/>
      <c r="BT84" s="82"/>
      <c r="BU84" s="2356"/>
      <c r="BV84" s="2356"/>
      <c r="BW84" s="2356"/>
      <c r="BX84" s="2356"/>
      <c r="BY84" s="2356"/>
      <c r="BZ84" s="2356"/>
      <c r="CA84" s="2356"/>
      <c r="CB84" s="2356"/>
      <c r="CC84" s="2356"/>
      <c r="CD84" s="2356"/>
      <c r="CE84" s="2356"/>
      <c r="CF84" s="1461"/>
      <c r="CG84" s="996"/>
      <c r="CH84" s="1008"/>
      <c r="CI84" s="1057"/>
      <c r="CJ84" s="1400"/>
      <c r="CK84" s="82"/>
      <c r="CL84" s="2356"/>
      <c r="CM84" s="2356"/>
      <c r="CN84" s="2356"/>
      <c r="CO84" s="2356"/>
      <c r="CP84" s="2356"/>
      <c r="CQ84" s="2356"/>
      <c r="CR84" s="2356"/>
      <c r="CS84" s="2356"/>
      <c r="CT84" s="2356"/>
      <c r="CU84" s="2356"/>
      <c r="CV84" s="2356"/>
      <c r="CW84" s="1461"/>
      <c r="CX84" s="996"/>
      <c r="CY84" s="1008"/>
      <c r="CZ84" s="1057"/>
      <c r="DA84" s="1400"/>
      <c r="DB84" s="82"/>
      <c r="DC84" s="2356"/>
      <c r="DD84" s="2356"/>
      <c r="DE84" s="2356"/>
      <c r="DF84" s="2356"/>
      <c r="DG84" s="2356"/>
      <c r="DH84" s="2356"/>
      <c r="DI84" s="2356"/>
      <c r="DJ84" s="2356"/>
      <c r="DK84" s="2356"/>
      <c r="DL84" s="2356"/>
      <c r="DM84" s="2356"/>
      <c r="DN84" s="1461"/>
      <c r="DO84" s="996"/>
      <c r="DP84" s="1008"/>
      <c r="DQ84" s="1057"/>
      <c r="DR84" s="1400"/>
      <c r="DS84" s="82"/>
      <c r="DT84" s="2356"/>
      <c r="DU84" s="2356"/>
      <c r="DV84" s="2356"/>
      <c r="DW84" s="2356"/>
      <c r="DX84" s="2356"/>
      <c r="DY84" s="2356"/>
      <c r="DZ84" s="2356"/>
      <c r="EA84" s="2356"/>
      <c r="EB84" s="2356"/>
      <c r="EC84" s="2356"/>
      <c r="ED84" s="2356"/>
      <c r="EE84" s="1461"/>
      <c r="EF84" s="996"/>
      <c r="EG84" s="1008"/>
      <c r="EH84" s="1057"/>
      <c r="EI84" s="1400"/>
      <c r="EJ84" s="82"/>
      <c r="EK84" s="2356"/>
      <c r="EL84" s="2356"/>
      <c r="EM84" s="2356"/>
      <c r="EN84" s="2356"/>
      <c r="EO84" s="2356"/>
      <c r="EP84" s="2356"/>
      <c r="EQ84" s="2356"/>
      <c r="ER84" s="2356"/>
      <c r="ES84" s="2356"/>
      <c r="ET84" s="2356"/>
      <c r="EU84" s="2356"/>
      <c r="EV84" s="1461"/>
      <c r="EW84" s="996"/>
      <c r="EX84" s="1008"/>
      <c r="EY84" s="1057"/>
      <c r="EZ84" s="1400"/>
      <c r="FA84" s="82"/>
      <c r="FB84" s="2356"/>
      <c r="FC84" s="2356"/>
      <c r="FD84" s="2356"/>
      <c r="FE84" s="2356"/>
      <c r="FF84" s="2356"/>
      <c r="FG84" s="2356"/>
      <c r="FH84" s="2356"/>
      <c r="FI84" s="2356"/>
      <c r="FJ84" s="2356"/>
      <c r="FK84" s="2356"/>
      <c r="FL84" s="2356"/>
      <c r="FM84" s="1461"/>
      <c r="FN84" s="996"/>
      <c r="FO84" s="1008"/>
      <c r="FP84" s="1057"/>
      <c r="FQ84" s="1400"/>
      <c r="FR84" s="929"/>
      <c r="FS84" s="929"/>
      <c r="FT84" s="929"/>
      <c r="FU84" s="929"/>
      <c r="FV84" s="929"/>
      <c r="FW84" s="929"/>
      <c r="FX84" s="929"/>
      <c r="FY84" s="929"/>
      <c r="FZ84" s="929"/>
      <c r="GA84" s="929"/>
      <c r="GB84" s="929"/>
      <c r="GC84" s="929"/>
      <c r="GD84" s="1464"/>
      <c r="GE84" s="482"/>
    </row>
    <row r="85" spans="1:187" ht="15" customHeight="1">
      <c r="A85" s="1421" t="s">
        <v>777</v>
      </c>
      <c r="B85" s="1054" t="s">
        <v>23</v>
      </c>
      <c r="C85" s="1465" t="s">
        <v>171</v>
      </c>
      <c r="D85" s="82">
        <v>2701</v>
      </c>
      <c r="E85" s="2356" t="s">
        <v>22</v>
      </c>
      <c r="F85" s="2356"/>
      <c r="G85" s="2356">
        <v>2721</v>
      </c>
      <c r="H85" s="2356" t="s">
        <v>21</v>
      </c>
      <c r="I85" s="2356" t="s">
        <v>21</v>
      </c>
      <c r="J85" s="2356">
        <v>2721</v>
      </c>
      <c r="K85" s="2356">
        <v>2721</v>
      </c>
      <c r="L85" s="2356" t="s">
        <v>21</v>
      </c>
      <c r="M85" s="2356" t="s">
        <v>21</v>
      </c>
      <c r="N85" s="2356" t="s">
        <v>21</v>
      </c>
      <c r="O85" s="2356">
        <v>1833</v>
      </c>
      <c r="P85" s="1388" t="s">
        <v>30</v>
      </c>
      <c r="Q85" s="632" t="s">
        <v>778</v>
      </c>
      <c r="R85" s="1421" t="s">
        <v>777</v>
      </c>
      <c r="S85" s="1054" t="s">
        <v>23</v>
      </c>
      <c r="T85" s="1465" t="s">
        <v>171</v>
      </c>
      <c r="U85" s="82">
        <v>3031376</v>
      </c>
      <c r="V85" s="2356" t="s">
        <v>22</v>
      </c>
      <c r="W85" s="2356"/>
      <c r="X85" s="2356">
        <v>3053446</v>
      </c>
      <c r="Y85" s="2356" t="s">
        <v>21</v>
      </c>
      <c r="Z85" s="2356" t="s">
        <v>21</v>
      </c>
      <c r="AA85" s="2356">
        <v>3053446</v>
      </c>
      <c r="AB85" s="2356">
        <v>3051438</v>
      </c>
      <c r="AC85" s="2356">
        <v>2008</v>
      </c>
      <c r="AD85" s="2356" t="s">
        <v>21</v>
      </c>
      <c r="AE85" s="2356" t="s">
        <v>21</v>
      </c>
      <c r="AF85" s="2356">
        <v>703766</v>
      </c>
      <c r="AG85" s="1388" t="s">
        <v>30</v>
      </c>
      <c r="AH85" s="632" t="s">
        <v>778</v>
      </c>
      <c r="AI85" s="1421" t="s">
        <v>777</v>
      </c>
      <c r="AJ85" s="1054" t="s">
        <v>23</v>
      </c>
      <c r="AK85" s="1465" t="s">
        <v>171</v>
      </c>
      <c r="AL85" s="82">
        <v>22495</v>
      </c>
      <c r="AM85" s="2356" t="s">
        <v>22</v>
      </c>
      <c r="AN85" s="2356"/>
      <c r="AO85" s="2356">
        <v>23767</v>
      </c>
      <c r="AP85" s="2356" t="s">
        <v>21</v>
      </c>
      <c r="AQ85" s="2356" t="s">
        <v>21</v>
      </c>
      <c r="AR85" s="2356">
        <v>23767</v>
      </c>
      <c r="AS85" s="2356">
        <v>23576</v>
      </c>
      <c r="AT85" s="2356" t="s">
        <v>21</v>
      </c>
      <c r="AU85" s="2356">
        <v>191</v>
      </c>
      <c r="AV85" s="2356" t="s">
        <v>21</v>
      </c>
      <c r="AW85" s="2356">
        <v>7578</v>
      </c>
      <c r="AX85" s="1388" t="s">
        <v>30</v>
      </c>
      <c r="AY85" s="632" t="s">
        <v>778</v>
      </c>
      <c r="AZ85" s="1421" t="s">
        <v>777</v>
      </c>
      <c r="BA85" s="1054" t="s">
        <v>23</v>
      </c>
      <c r="BB85" s="1465" t="s">
        <v>171</v>
      </c>
      <c r="BC85" s="82">
        <v>101234</v>
      </c>
      <c r="BD85" s="2356" t="s">
        <v>22</v>
      </c>
      <c r="BE85" s="2356"/>
      <c r="BF85" s="2356">
        <v>103310</v>
      </c>
      <c r="BG85" s="2356">
        <v>44598</v>
      </c>
      <c r="BH85" s="2356">
        <v>173</v>
      </c>
      <c r="BI85" s="2356">
        <v>58539</v>
      </c>
      <c r="BJ85" s="2356">
        <v>43868</v>
      </c>
      <c r="BK85" s="2356">
        <v>12111</v>
      </c>
      <c r="BL85" s="2356">
        <v>2560</v>
      </c>
      <c r="BM85" s="2356" t="s">
        <v>21</v>
      </c>
      <c r="BN85" s="2356">
        <v>66798</v>
      </c>
      <c r="BO85" s="1388" t="s">
        <v>30</v>
      </c>
      <c r="BP85" s="632" t="s">
        <v>778</v>
      </c>
      <c r="BQ85" s="1421" t="s">
        <v>777</v>
      </c>
      <c r="BR85" s="1054" t="s">
        <v>23</v>
      </c>
      <c r="BS85" s="1465" t="s">
        <v>171</v>
      </c>
      <c r="BT85" s="82">
        <v>24694</v>
      </c>
      <c r="BU85" s="2356" t="s">
        <v>22</v>
      </c>
      <c r="BV85" s="2356"/>
      <c r="BW85" s="2356">
        <v>625324</v>
      </c>
      <c r="BX85" s="2356">
        <v>57514</v>
      </c>
      <c r="BY85" s="2356">
        <v>101539</v>
      </c>
      <c r="BZ85" s="2356">
        <v>466271</v>
      </c>
      <c r="CA85" s="2356">
        <v>1415</v>
      </c>
      <c r="CB85" s="2356">
        <v>451906</v>
      </c>
      <c r="CC85" s="2356">
        <v>12950</v>
      </c>
      <c r="CD85" s="2356" t="s">
        <v>22</v>
      </c>
      <c r="CE85" s="2356" t="s">
        <v>22</v>
      </c>
      <c r="CF85" s="1388" t="s">
        <v>30</v>
      </c>
      <c r="CG85" s="632" t="s">
        <v>778</v>
      </c>
      <c r="CH85" s="1421" t="s">
        <v>777</v>
      </c>
      <c r="CI85" s="1054" t="s">
        <v>23</v>
      </c>
      <c r="CJ85" s="1465" t="s">
        <v>171</v>
      </c>
      <c r="CK85" s="82">
        <v>1356</v>
      </c>
      <c r="CL85" s="2356" t="s">
        <v>21</v>
      </c>
      <c r="CM85" s="2356"/>
      <c r="CN85" s="2356">
        <v>1356</v>
      </c>
      <c r="CO85" s="2356">
        <v>1241</v>
      </c>
      <c r="CP85" s="2356" t="s">
        <v>21</v>
      </c>
      <c r="CQ85" s="2356">
        <v>115</v>
      </c>
      <c r="CR85" s="2356" t="s">
        <v>21</v>
      </c>
      <c r="CS85" s="2356">
        <v>115</v>
      </c>
      <c r="CT85" s="2356" t="s">
        <v>21</v>
      </c>
      <c r="CU85" s="2356" t="s">
        <v>21</v>
      </c>
      <c r="CV85" s="208" t="s">
        <v>21</v>
      </c>
      <c r="CW85" s="1388" t="s">
        <v>30</v>
      </c>
      <c r="CX85" s="632" t="s">
        <v>778</v>
      </c>
      <c r="CY85" s="1421" t="s">
        <v>777</v>
      </c>
      <c r="CZ85" s="1054" t="s">
        <v>23</v>
      </c>
      <c r="DA85" s="1465" t="s">
        <v>171</v>
      </c>
      <c r="DB85" s="82">
        <v>10175</v>
      </c>
      <c r="DC85" s="2356">
        <v>672178</v>
      </c>
      <c r="DD85" s="2356"/>
      <c r="DE85" s="2356">
        <v>11695</v>
      </c>
      <c r="DF85" s="2356" t="s">
        <v>22</v>
      </c>
      <c r="DG85" s="2356" t="s">
        <v>21</v>
      </c>
      <c r="DH85" s="2356">
        <v>11695</v>
      </c>
      <c r="DI85" s="2356">
        <v>7572</v>
      </c>
      <c r="DJ85" s="2356">
        <v>4123</v>
      </c>
      <c r="DK85" s="2356" t="s">
        <v>21</v>
      </c>
      <c r="DL85" s="2356">
        <v>646359</v>
      </c>
      <c r="DM85" s="208">
        <v>293624</v>
      </c>
      <c r="DN85" s="1388" t="s">
        <v>30</v>
      </c>
      <c r="DO85" s="632" t="s">
        <v>778</v>
      </c>
      <c r="DP85" s="1421" t="s">
        <v>777</v>
      </c>
      <c r="DQ85" s="1054" t="s">
        <v>23</v>
      </c>
      <c r="DR85" s="1465" t="s">
        <v>171</v>
      </c>
      <c r="DS85" s="82">
        <v>109870</v>
      </c>
      <c r="DT85" s="2356" t="s">
        <v>21</v>
      </c>
      <c r="DU85" s="2356"/>
      <c r="DV85" s="2356">
        <v>109870</v>
      </c>
      <c r="DW85" s="2356" t="s">
        <v>21</v>
      </c>
      <c r="DX85" s="2356" t="s">
        <v>21</v>
      </c>
      <c r="DY85" s="2356">
        <v>109870</v>
      </c>
      <c r="DZ85" s="2356" t="s">
        <v>21</v>
      </c>
      <c r="EA85" s="2356">
        <v>109870</v>
      </c>
      <c r="EB85" s="2356" t="s">
        <v>21</v>
      </c>
      <c r="EC85" s="2356" t="s">
        <v>21</v>
      </c>
      <c r="ED85" s="208" t="s">
        <v>22</v>
      </c>
      <c r="EE85" s="1388" t="s">
        <v>30</v>
      </c>
      <c r="EF85" s="632" t="s">
        <v>778</v>
      </c>
      <c r="EG85" s="1421" t="s">
        <v>777</v>
      </c>
      <c r="EH85" s="1054" t="s">
        <v>23</v>
      </c>
      <c r="EI85" s="1465" t="s">
        <v>171</v>
      </c>
      <c r="EJ85" s="82">
        <v>70357</v>
      </c>
      <c r="EK85" s="2356" t="s">
        <v>22</v>
      </c>
      <c r="EL85" s="2356"/>
      <c r="EM85" s="2356">
        <v>58005</v>
      </c>
      <c r="EN85" s="2356">
        <v>12141</v>
      </c>
      <c r="EO85" s="2356">
        <v>15563</v>
      </c>
      <c r="EP85" s="2356">
        <v>30301</v>
      </c>
      <c r="EQ85" s="2356">
        <v>14983</v>
      </c>
      <c r="ER85" s="2356">
        <v>15302</v>
      </c>
      <c r="ES85" s="2356">
        <v>16</v>
      </c>
      <c r="ET85" s="2356">
        <v>12396</v>
      </c>
      <c r="EU85" s="208">
        <v>157</v>
      </c>
      <c r="EV85" s="1388" t="s">
        <v>30</v>
      </c>
      <c r="EW85" s="632" t="s">
        <v>778</v>
      </c>
      <c r="EX85" s="1421" t="s">
        <v>777</v>
      </c>
      <c r="EY85" s="1054" t="s">
        <v>23</v>
      </c>
      <c r="EZ85" s="1465" t="s">
        <v>171</v>
      </c>
      <c r="FA85" s="82">
        <v>10738</v>
      </c>
      <c r="FB85" s="2356" t="s">
        <v>21</v>
      </c>
      <c r="FC85" s="2356"/>
      <c r="FD85" s="2356">
        <v>11667</v>
      </c>
      <c r="FE85" s="2356">
        <v>11567</v>
      </c>
      <c r="FF85" s="2356" t="s">
        <v>21</v>
      </c>
      <c r="FG85" s="2356">
        <v>100</v>
      </c>
      <c r="FH85" s="2356" t="s">
        <v>21</v>
      </c>
      <c r="FI85" s="2356">
        <v>100</v>
      </c>
      <c r="FJ85" s="2356" t="s">
        <v>21</v>
      </c>
      <c r="FK85" s="2356" t="s">
        <v>21</v>
      </c>
      <c r="FL85" s="208">
        <v>3189</v>
      </c>
      <c r="FM85" s="1388" t="s">
        <v>30</v>
      </c>
      <c r="FN85" s="632" t="s">
        <v>778</v>
      </c>
      <c r="FO85" s="1421"/>
      <c r="FP85" s="1054"/>
      <c r="FQ85" s="1465"/>
      <c r="FR85" s="929"/>
      <c r="FS85" s="929"/>
      <c r="FT85" s="929"/>
      <c r="FU85" s="929"/>
      <c r="FV85" s="929"/>
      <c r="FW85" s="929"/>
      <c r="FX85" s="929"/>
      <c r="FY85" s="929"/>
      <c r="FZ85" s="929"/>
      <c r="GA85" s="929"/>
      <c r="GB85" s="929"/>
      <c r="GC85" s="929"/>
      <c r="GD85" s="1397"/>
      <c r="GE85" s="999"/>
    </row>
    <row r="86" spans="1:187" ht="15" customHeight="1">
      <c r="A86" s="1419" t="s">
        <v>26</v>
      </c>
      <c r="B86" s="1051" t="s">
        <v>26</v>
      </c>
      <c r="C86" s="1466" t="s">
        <v>172</v>
      </c>
      <c r="D86" s="82">
        <v>1901</v>
      </c>
      <c r="E86" s="2356" t="s">
        <v>22</v>
      </c>
      <c r="F86" s="2356"/>
      <c r="G86" s="2356">
        <v>2030</v>
      </c>
      <c r="H86" s="2356" t="s">
        <v>21</v>
      </c>
      <c r="I86" s="2356" t="s">
        <v>21</v>
      </c>
      <c r="J86" s="2356">
        <v>2030</v>
      </c>
      <c r="K86" s="2356">
        <v>2030</v>
      </c>
      <c r="L86" s="2356" t="s">
        <v>21</v>
      </c>
      <c r="M86" s="2356" t="s">
        <v>21</v>
      </c>
      <c r="N86" s="2356" t="s">
        <v>21</v>
      </c>
      <c r="O86" s="2356">
        <v>1704</v>
      </c>
      <c r="P86" s="1388" t="s">
        <v>31</v>
      </c>
      <c r="Q86" s="632" t="s">
        <v>26</v>
      </c>
      <c r="R86" s="1419" t="s">
        <v>26</v>
      </c>
      <c r="S86" s="1051" t="s">
        <v>26</v>
      </c>
      <c r="T86" s="1466" t="s">
        <v>172</v>
      </c>
      <c r="U86" s="82">
        <v>2875819</v>
      </c>
      <c r="V86" s="2356" t="s">
        <v>22</v>
      </c>
      <c r="W86" s="2356"/>
      <c r="X86" s="2356">
        <v>2807629</v>
      </c>
      <c r="Y86" s="2356" t="s">
        <v>21</v>
      </c>
      <c r="Z86" s="2356" t="s">
        <v>21</v>
      </c>
      <c r="AA86" s="2356">
        <v>2807629</v>
      </c>
      <c r="AB86" s="2356">
        <v>2805655</v>
      </c>
      <c r="AC86" s="2356">
        <v>1974</v>
      </c>
      <c r="AD86" s="2356" t="s">
        <v>21</v>
      </c>
      <c r="AE86" s="2356" t="s">
        <v>21</v>
      </c>
      <c r="AF86" s="2356">
        <v>770160</v>
      </c>
      <c r="AG86" s="1388" t="s">
        <v>31</v>
      </c>
      <c r="AH86" s="632" t="s">
        <v>26</v>
      </c>
      <c r="AI86" s="1419" t="s">
        <v>26</v>
      </c>
      <c r="AJ86" s="1051" t="s">
        <v>26</v>
      </c>
      <c r="AK86" s="1466" t="s">
        <v>172</v>
      </c>
      <c r="AL86" s="82">
        <v>20743</v>
      </c>
      <c r="AM86" s="2356" t="s">
        <v>22</v>
      </c>
      <c r="AN86" s="2356"/>
      <c r="AO86" s="2356">
        <v>18381</v>
      </c>
      <c r="AP86" s="2356" t="s">
        <v>21</v>
      </c>
      <c r="AQ86" s="2356" t="s">
        <v>21</v>
      </c>
      <c r="AR86" s="2356">
        <v>18381</v>
      </c>
      <c r="AS86" s="2356">
        <v>18158</v>
      </c>
      <c r="AT86" s="2356" t="s">
        <v>21</v>
      </c>
      <c r="AU86" s="2356">
        <v>223</v>
      </c>
      <c r="AV86" s="2356" t="s">
        <v>21</v>
      </c>
      <c r="AW86" s="2356">
        <v>9941</v>
      </c>
      <c r="AX86" s="1388" t="s">
        <v>31</v>
      </c>
      <c r="AY86" s="632" t="s">
        <v>26</v>
      </c>
      <c r="AZ86" s="1419" t="s">
        <v>26</v>
      </c>
      <c r="BA86" s="1051" t="s">
        <v>26</v>
      </c>
      <c r="BB86" s="1466" t="s">
        <v>172</v>
      </c>
      <c r="BC86" s="82">
        <v>106280</v>
      </c>
      <c r="BD86" s="2356" t="s">
        <v>22</v>
      </c>
      <c r="BE86" s="2356"/>
      <c r="BF86" s="2356">
        <v>108157</v>
      </c>
      <c r="BG86" s="2356">
        <v>49551</v>
      </c>
      <c r="BH86" s="2356">
        <v>635</v>
      </c>
      <c r="BI86" s="2356">
        <v>57971</v>
      </c>
      <c r="BJ86" s="2356">
        <v>45007</v>
      </c>
      <c r="BK86" s="2356">
        <v>10703</v>
      </c>
      <c r="BL86" s="2356">
        <v>2261</v>
      </c>
      <c r="BM86" s="2356" t="s">
        <v>21</v>
      </c>
      <c r="BN86" s="2356">
        <v>64972</v>
      </c>
      <c r="BO86" s="1388" t="s">
        <v>31</v>
      </c>
      <c r="BP86" s="632" t="s">
        <v>26</v>
      </c>
      <c r="BQ86" s="1419" t="s">
        <v>26</v>
      </c>
      <c r="BR86" s="1051" t="s">
        <v>26</v>
      </c>
      <c r="BS86" s="1466" t="s">
        <v>172</v>
      </c>
      <c r="BT86" s="82">
        <v>22541</v>
      </c>
      <c r="BU86" s="2356" t="s">
        <v>22</v>
      </c>
      <c r="BV86" s="2356"/>
      <c r="BW86" s="2356">
        <v>579623</v>
      </c>
      <c r="BX86" s="2356">
        <v>54648</v>
      </c>
      <c r="BY86" s="2356">
        <v>92503</v>
      </c>
      <c r="BZ86" s="2356">
        <v>432472</v>
      </c>
      <c r="CA86" s="2356">
        <v>1287</v>
      </c>
      <c r="CB86" s="2356">
        <v>419055</v>
      </c>
      <c r="CC86" s="2356">
        <v>12130</v>
      </c>
      <c r="CD86" s="2356" t="s">
        <v>22</v>
      </c>
      <c r="CE86" s="2356" t="s">
        <v>22</v>
      </c>
      <c r="CF86" s="1388" t="s">
        <v>31</v>
      </c>
      <c r="CG86" s="632" t="s">
        <v>26</v>
      </c>
      <c r="CH86" s="1419" t="s">
        <v>26</v>
      </c>
      <c r="CI86" s="1051" t="s">
        <v>26</v>
      </c>
      <c r="CJ86" s="1466" t="s">
        <v>172</v>
      </c>
      <c r="CK86" s="82">
        <v>1543</v>
      </c>
      <c r="CL86" s="2356" t="s">
        <v>21</v>
      </c>
      <c r="CM86" s="2356"/>
      <c r="CN86" s="2356">
        <v>1543</v>
      </c>
      <c r="CO86" s="2356">
        <v>1437</v>
      </c>
      <c r="CP86" s="2356" t="s">
        <v>21</v>
      </c>
      <c r="CQ86" s="2356">
        <v>106</v>
      </c>
      <c r="CR86" s="2356" t="s">
        <v>21</v>
      </c>
      <c r="CS86" s="2356">
        <v>106</v>
      </c>
      <c r="CT86" s="2356" t="s">
        <v>21</v>
      </c>
      <c r="CU86" s="2356" t="s">
        <v>21</v>
      </c>
      <c r="CV86" s="208" t="s">
        <v>21</v>
      </c>
      <c r="CW86" s="1388" t="s">
        <v>31</v>
      </c>
      <c r="CX86" s="632" t="s">
        <v>26</v>
      </c>
      <c r="CY86" s="1419" t="s">
        <v>26</v>
      </c>
      <c r="CZ86" s="1051" t="s">
        <v>26</v>
      </c>
      <c r="DA86" s="1466" t="s">
        <v>172</v>
      </c>
      <c r="DB86" s="82">
        <v>15467</v>
      </c>
      <c r="DC86" s="2356">
        <v>610105</v>
      </c>
      <c r="DD86" s="2356"/>
      <c r="DE86" s="2356">
        <v>11466</v>
      </c>
      <c r="DF86" s="2356" t="s">
        <v>22</v>
      </c>
      <c r="DG86" s="2356" t="s">
        <v>21</v>
      </c>
      <c r="DH86" s="2356">
        <v>11466</v>
      </c>
      <c r="DI86" s="2356">
        <v>7614</v>
      </c>
      <c r="DJ86" s="2356">
        <v>3852</v>
      </c>
      <c r="DK86" s="2356" t="s">
        <v>21</v>
      </c>
      <c r="DL86" s="2356">
        <v>602831</v>
      </c>
      <c r="DM86" s="208">
        <v>312062</v>
      </c>
      <c r="DN86" s="1388" t="s">
        <v>31</v>
      </c>
      <c r="DO86" s="632" t="s">
        <v>26</v>
      </c>
      <c r="DP86" s="1419" t="s">
        <v>26</v>
      </c>
      <c r="DQ86" s="1051" t="s">
        <v>26</v>
      </c>
      <c r="DR86" s="1466" t="s">
        <v>172</v>
      </c>
      <c r="DS86" s="82">
        <v>96841</v>
      </c>
      <c r="DT86" s="2356" t="s">
        <v>21</v>
      </c>
      <c r="DU86" s="2356"/>
      <c r="DV86" s="2356">
        <v>96841</v>
      </c>
      <c r="DW86" s="2356" t="s">
        <v>21</v>
      </c>
      <c r="DX86" s="2356" t="s">
        <v>21</v>
      </c>
      <c r="DY86" s="2356">
        <v>96841</v>
      </c>
      <c r="DZ86" s="2356" t="s">
        <v>21</v>
      </c>
      <c r="EA86" s="2356">
        <v>96841</v>
      </c>
      <c r="EB86" s="2356" t="s">
        <v>21</v>
      </c>
      <c r="EC86" s="2356" t="s">
        <v>21</v>
      </c>
      <c r="ED86" s="208" t="s">
        <v>22</v>
      </c>
      <c r="EE86" s="1388" t="s">
        <v>31</v>
      </c>
      <c r="EF86" s="632" t="s">
        <v>26</v>
      </c>
      <c r="EG86" s="1419" t="s">
        <v>26</v>
      </c>
      <c r="EH86" s="1051" t="s">
        <v>26</v>
      </c>
      <c r="EI86" s="1466" t="s">
        <v>172</v>
      </c>
      <c r="EJ86" s="82">
        <v>58244</v>
      </c>
      <c r="EK86" s="2356" t="s">
        <v>22</v>
      </c>
      <c r="EL86" s="2356"/>
      <c r="EM86" s="2356">
        <v>47641</v>
      </c>
      <c r="EN86" s="2356">
        <v>8890</v>
      </c>
      <c r="EO86" s="2356">
        <v>12265</v>
      </c>
      <c r="EP86" s="2356">
        <v>26486</v>
      </c>
      <c r="EQ86" s="2356">
        <v>12837</v>
      </c>
      <c r="ER86" s="2356">
        <v>13635</v>
      </c>
      <c r="ES86" s="2356">
        <v>14</v>
      </c>
      <c r="ET86" s="2356">
        <v>10561</v>
      </c>
      <c r="EU86" s="208">
        <v>199</v>
      </c>
      <c r="EV86" s="1388" t="s">
        <v>31</v>
      </c>
      <c r="EW86" s="632" t="s">
        <v>26</v>
      </c>
      <c r="EX86" s="1419" t="s">
        <v>26</v>
      </c>
      <c r="EY86" s="1051" t="s">
        <v>26</v>
      </c>
      <c r="EZ86" s="1466" t="s">
        <v>172</v>
      </c>
      <c r="FA86" s="82">
        <v>9820</v>
      </c>
      <c r="FB86" s="2356" t="s">
        <v>21</v>
      </c>
      <c r="FC86" s="2356"/>
      <c r="FD86" s="2356">
        <v>8435</v>
      </c>
      <c r="FE86" s="2356">
        <v>8395</v>
      </c>
      <c r="FF86" s="2356" t="s">
        <v>21</v>
      </c>
      <c r="FG86" s="2356">
        <v>40</v>
      </c>
      <c r="FH86" s="2356" t="s">
        <v>21</v>
      </c>
      <c r="FI86" s="2356">
        <v>40</v>
      </c>
      <c r="FJ86" s="2356" t="s">
        <v>21</v>
      </c>
      <c r="FK86" s="2356" t="s">
        <v>21</v>
      </c>
      <c r="FL86" s="208">
        <v>4574</v>
      </c>
      <c r="FM86" s="1388" t="s">
        <v>31</v>
      </c>
      <c r="FN86" s="632" t="s">
        <v>26</v>
      </c>
      <c r="FO86" s="1419"/>
      <c r="FP86" s="1051"/>
      <c r="FQ86" s="1466"/>
      <c r="FR86" s="929"/>
      <c r="FS86" s="929"/>
      <c r="FT86" s="929"/>
      <c r="FU86" s="929"/>
      <c r="FV86" s="929"/>
      <c r="FW86" s="929"/>
      <c r="FX86" s="929"/>
      <c r="FY86" s="929"/>
      <c r="FZ86" s="929"/>
      <c r="GA86" s="929"/>
      <c r="GB86" s="929"/>
      <c r="GC86" s="929"/>
      <c r="GD86" s="1397"/>
      <c r="GE86" s="482"/>
    </row>
    <row r="87" spans="1:187" ht="15" customHeight="1">
      <c r="A87" s="1419" t="s">
        <v>26</v>
      </c>
      <c r="B87" s="1051" t="s">
        <v>26</v>
      </c>
      <c r="C87" s="1466" t="s">
        <v>173</v>
      </c>
      <c r="D87" s="82">
        <v>2800</v>
      </c>
      <c r="E87" s="2356" t="s">
        <v>22</v>
      </c>
      <c r="F87" s="2356"/>
      <c r="G87" s="2356">
        <v>2746</v>
      </c>
      <c r="H87" s="2356" t="s">
        <v>21</v>
      </c>
      <c r="I87" s="2356" t="s">
        <v>21</v>
      </c>
      <c r="J87" s="2356">
        <v>2746</v>
      </c>
      <c r="K87" s="2356">
        <v>2746</v>
      </c>
      <c r="L87" s="2356" t="s">
        <v>21</v>
      </c>
      <c r="M87" s="2356" t="s">
        <v>21</v>
      </c>
      <c r="N87" s="2356" t="s">
        <v>21</v>
      </c>
      <c r="O87" s="2356">
        <v>1758</v>
      </c>
      <c r="P87" s="1388" t="s">
        <v>32</v>
      </c>
      <c r="Q87" s="632" t="s">
        <v>26</v>
      </c>
      <c r="R87" s="1419" t="s">
        <v>26</v>
      </c>
      <c r="S87" s="1051" t="s">
        <v>26</v>
      </c>
      <c r="T87" s="1466" t="s">
        <v>173</v>
      </c>
      <c r="U87" s="82">
        <v>2814657</v>
      </c>
      <c r="V87" s="2356" t="s">
        <v>22</v>
      </c>
      <c r="W87" s="2356"/>
      <c r="X87" s="2356">
        <v>2931580</v>
      </c>
      <c r="Y87" s="2356" t="s">
        <v>21</v>
      </c>
      <c r="Z87" s="2356" t="s">
        <v>21</v>
      </c>
      <c r="AA87" s="2356">
        <v>2931580</v>
      </c>
      <c r="AB87" s="2356">
        <v>2929378</v>
      </c>
      <c r="AC87" s="2356">
        <v>2202</v>
      </c>
      <c r="AD87" s="2356" t="s">
        <v>21</v>
      </c>
      <c r="AE87" s="2356">
        <v>820</v>
      </c>
      <c r="AF87" s="2356">
        <v>656793</v>
      </c>
      <c r="AG87" s="1388" t="s">
        <v>32</v>
      </c>
      <c r="AH87" s="632" t="s">
        <v>26</v>
      </c>
      <c r="AI87" s="1419" t="s">
        <v>26</v>
      </c>
      <c r="AJ87" s="1051" t="s">
        <v>26</v>
      </c>
      <c r="AK87" s="1466" t="s">
        <v>173</v>
      </c>
      <c r="AL87" s="82">
        <v>25618</v>
      </c>
      <c r="AM87" s="2356" t="s">
        <v>22</v>
      </c>
      <c r="AN87" s="2356"/>
      <c r="AO87" s="2356">
        <v>26625</v>
      </c>
      <c r="AP87" s="2356" t="s">
        <v>21</v>
      </c>
      <c r="AQ87" s="2356" t="s">
        <v>21</v>
      </c>
      <c r="AR87" s="2356">
        <v>26625</v>
      </c>
      <c r="AS87" s="2356">
        <v>26415</v>
      </c>
      <c r="AT87" s="2356" t="s">
        <v>21</v>
      </c>
      <c r="AU87" s="2356">
        <v>210</v>
      </c>
      <c r="AV87" s="2356" t="s">
        <v>21</v>
      </c>
      <c r="AW87" s="2356">
        <v>8916</v>
      </c>
      <c r="AX87" s="1388" t="s">
        <v>32</v>
      </c>
      <c r="AY87" s="632" t="s">
        <v>26</v>
      </c>
      <c r="AZ87" s="1419" t="s">
        <v>26</v>
      </c>
      <c r="BA87" s="1051" t="s">
        <v>26</v>
      </c>
      <c r="BB87" s="1466" t="s">
        <v>173</v>
      </c>
      <c r="BC87" s="82">
        <v>120377</v>
      </c>
      <c r="BD87" s="2356" t="s">
        <v>22</v>
      </c>
      <c r="BE87" s="2356"/>
      <c r="BF87" s="2356">
        <v>122749</v>
      </c>
      <c r="BG87" s="2356">
        <v>61749</v>
      </c>
      <c r="BH87" s="2356">
        <v>214</v>
      </c>
      <c r="BI87" s="2356">
        <v>60786</v>
      </c>
      <c r="BJ87" s="2356">
        <v>48662</v>
      </c>
      <c r="BK87" s="2356">
        <v>9883</v>
      </c>
      <c r="BL87" s="2356">
        <v>2241</v>
      </c>
      <c r="BM87" s="2356" t="s">
        <v>21</v>
      </c>
      <c r="BN87" s="2356">
        <v>62542</v>
      </c>
      <c r="BO87" s="1388" t="s">
        <v>32</v>
      </c>
      <c r="BP87" s="632" t="s">
        <v>26</v>
      </c>
      <c r="BQ87" s="1419" t="s">
        <v>26</v>
      </c>
      <c r="BR87" s="1051" t="s">
        <v>26</v>
      </c>
      <c r="BS87" s="1466" t="s">
        <v>173</v>
      </c>
      <c r="BT87" s="82">
        <v>25928</v>
      </c>
      <c r="BU87" s="2356" t="s">
        <v>22</v>
      </c>
      <c r="BV87" s="2356"/>
      <c r="BW87" s="2356">
        <v>617090</v>
      </c>
      <c r="BX87" s="2356">
        <v>55274</v>
      </c>
      <c r="BY87" s="2356">
        <v>100540</v>
      </c>
      <c r="BZ87" s="2356">
        <v>461276</v>
      </c>
      <c r="CA87" s="2356">
        <v>1405</v>
      </c>
      <c r="CB87" s="2356">
        <v>446811</v>
      </c>
      <c r="CC87" s="2356">
        <v>13060</v>
      </c>
      <c r="CD87" s="2356" t="s">
        <v>22</v>
      </c>
      <c r="CE87" s="2356" t="s">
        <v>22</v>
      </c>
      <c r="CF87" s="1388" t="s">
        <v>32</v>
      </c>
      <c r="CG87" s="632" t="s">
        <v>26</v>
      </c>
      <c r="CH87" s="1419" t="s">
        <v>26</v>
      </c>
      <c r="CI87" s="1051" t="s">
        <v>26</v>
      </c>
      <c r="CJ87" s="1466" t="s">
        <v>173</v>
      </c>
      <c r="CK87" s="82">
        <v>1359</v>
      </c>
      <c r="CL87" s="2356" t="s">
        <v>21</v>
      </c>
      <c r="CM87" s="2356"/>
      <c r="CN87" s="2356">
        <v>1359</v>
      </c>
      <c r="CO87" s="2356">
        <v>1125</v>
      </c>
      <c r="CP87" s="2356" t="s">
        <v>21</v>
      </c>
      <c r="CQ87" s="2356">
        <v>234</v>
      </c>
      <c r="CR87" s="2356" t="s">
        <v>21</v>
      </c>
      <c r="CS87" s="2356">
        <v>234</v>
      </c>
      <c r="CT87" s="2356" t="s">
        <v>21</v>
      </c>
      <c r="CU87" s="2356" t="s">
        <v>21</v>
      </c>
      <c r="CV87" s="208" t="s">
        <v>21</v>
      </c>
      <c r="CW87" s="1388" t="s">
        <v>32</v>
      </c>
      <c r="CX87" s="632" t="s">
        <v>26</v>
      </c>
      <c r="CY87" s="1419" t="s">
        <v>26</v>
      </c>
      <c r="CZ87" s="1051" t="s">
        <v>26</v>
      </c>
      <c r="DA87" s="1466" t="s">
        <v>173</v>
      </c>
      <c r="DB87" s="82">
        <v>13269</v>
      </c>
      <c r="DC87" s="2356">
        <v>693321</v>
      </c>
      <c r="DD87" s="2356"/>
      <c r="DE87" s="2356">
        <v>16171</v>
      </c>
      <c r="DF87" s="2356" t="s">
        <v>22</v>
      </c>
      <c r="DG87" s="2356" t="s">
        <v>21</v>
      </c>
      <c r="DH87" s="2356">
        <v>16171</v>
      </c>
      <c r="DI87" s="2356">
        <v>12301</v>
      </c>
      <c r="DJ87" s="2356">
        <v>3870</v>
      </c>
      <c r="DK87" s="2356" t="s">
        <v>21</v>
      </c>
      <c r="DL87" s="2356">
        <v>714456</v>
      </c>
      <c r="DM87" s="208">
        <v>286223</v>
      </c>
      <c r="DN87" s="1388" t="s">
        <v>32</v>
      </c>
      <c r="DO87" s="632" t="s">
        <v>26</v>
      </c>
      <c r="DP87" s="1419" t="s">
        <v>26</v>
      </c>
      <c r="DQ87" s="1051" t="s">
        <v>26</v>
      </c>
      <c r="DR87" s="1466" t="s">
        <v>173</v>
      </c>
      <c r="DS87" s="82">
        <v>108696</v>
      </c>
      <c r="DT87" s="2356" t="s">
        <v>21</v>
      </c>
      <c r="DU87" s="2356"/>
      <c r="DV87" s="2356">
        <v>108696</v>
      </c>
      <c r="DW87" s="2356" t="s">
        <v>21</v>
      </c>
      <c r="DX87" s="2356" t="s">
        <v>21</v>
      </c>
      <c r="DY87" s="2356">
        <v>108696</v>
      </c>
      <c r="DZ87" s="2356" t="s">
        <v>21</v>
      </c>
      <c r="EA87" s="2356">
        <v>108696</v>
      </c>
      <c r="EB87" s="2356" t="s">
        <v>21</v>
      </c>
      <c r="EC87" s="2356" t="s">
        <v>21</v>
      </c>
      <c r="ED87" s="208" t="s">
        <v>22</v>
      </c>
      <c r="EE87" s="1388" t="s">
        <v>32</v>
      </c>
      <c r="EF87" s="632" t="s">
        <v>26</v>
      </c>
      <c r="EG87" s="1419" t="s">
        <v>26</v>
      </c>
      <c r="EH87" s="1051" t="s">
        <v>26</v>
      </c>
      <c r="EI87" s="1466" t="s">
        <v>173</v>
      </c>
      <c r="EJ87" s="82">
        <v>68225</v>
      </c>
      <c r="EK87" s="2356" t="s">
        <v>22</v>
      </c>
      <c r="EL87" s="2356"/>
      <c r="EM87" s="2356">
        <v>55547</v>
      </c>
      <c r="EN87" s="2356">
        <v>10918</v>
      </c>
      <c r="EO87" s="2356">
        <v>14007</v>
      </c>
      <c r="EP87" s="2356">
        <v>30622</v>
      </c>
      <c r="EQ87" s="2356">
        <v>15447</v>
      </c>
      <c r="ER87" s="2356">
        <v>15161</v>
      </c>
      <c r="ES87" s="2356">
        <v>14</v>
      </c>
      <c r="ET87" s="2356">
        <v>12696</v>
      </c>
      <c r="EU87" s="208">
        <v>181</v>
      </c>
      <c r="EV87" s="1388" t="s">
        <v>32</v>
      </c>
      <c r="EW87" s="632" t="s">
        <v>26</v>
      </c>
      <c r="EX87" s="1419" t="s">
        <v>26</v>
      </c>
      <c r="EY87" s="1051" t="s">
        <v>26</v>
      </c>
      <c r="EZ87" s="1466" t="s">
        <v>173</v>
      </c>
      <c r="FA87" s="82">
        <v>10907</v>
      </c>
      <c r="FB87" s="2356" t="s">
        <v>21</v>
      </c>
      <c r="FC87" s="2356"/>
      <c r="FD87" s="2356">
        <v>11362</v>
      </c>
      <c r="FE87" s="2356">
        <v>11287</v>
      </c>
      <c r="FF87" s="2356" t="s">
        <v>21</v>
      </c>
      <c r="FG87" s="2356">
        <v>75</v>
      </c>
      <c r="FH87" s="2356" t="s">
        <v>21</v>
      </c>
      <c r="FI87" s="2356">
        <v>75</v>
      </c>
      <c r="FJ87" s="2356" t="s">
        <v>21</v>
      </c>
      <c r="FK87" s="2356" t="s">
        <v>21</v>
      </c>
      <c r="FL87" s="208">
        <v>4119</v>
      </c>
      <c r="FM87" s="1388" t="s">
        <v>32</v>
      </c>
      <c r="FN87" s="632" t="s">
        <v>26</v>
      </c>
      <c r="FO87" s="1419"/>
      <c r="FP87" s="1051"/>
      <c r="FQ87" s="1466"/>
      <c r="FR87" s="929"/>
      <c r="FS87" s="929"/>
      <c r="FT87" s="929"/>
      <c r="FU87" s="929"/>
      <c r="FV87" s="929"/>
      <c r="FW87" s="929"/>
      <c r="FX87" s="929"/>
      <c r="FY87" s="929"/>
      <c r="FZ87" s="929"/>
      <c r="GA87" s="929"/>
      <c r="GB87" s="929"/>
      <c r="GC87" s="929"/>
      <c r="GD87" s="1397"/>
      <c r="GE87" s="482"/>
    </row>
    <row r="88" spans="1:187" ht="15" customHeight="1">
      <c r="A88" s="1419" t="s">
        <v>26</v>
      </c>
      <c r="B88" s="1051" t="s">
        <v>26</v>
      </c>
      <c r="C88" s="1466" t="s">
        <v>174</v>
      </c>
      <c r="D88" s="82">
        <v>2000</v>
      </c>
      <c r="E88" s="2356" t="s">
        <v>22</v>
      </c>
      <c r="F88" s="2356"/>
      <c r="G88" s="2356">
        <v>2654</v>
      </c>
      <c r="H88" s="2356" t="s">
        <v>21</v>
      </c>
      <c r="I88" s="2356" t="s">
        <v>21</v>
      </c>
      <c r="J88" s="2356">
        <v>2654</v>
      </c>
      <c r="K88" s="2356">
        <v>2654</v>
      </c>
      <c r="L88" s="2356" t="s">
        <v>21</v>
      </c>
      <c r="M88" s="2356" t="s">
        <v>21</v>
      </c>
      <c r="N88" s="2356" t="s">
        <v>21</v>
      </c>
      <c r="O88" s="2356">
        <v>1104</v>
      </c>
      <c r="P88" s="1388" t="s">
        <v>33</v>
      </c>
      <c r="Q88" s="632" t="s">
        <v>26</v>
      </c>
      <c r="R88" s="1419" t="s">
        <v>26</v>
      </c>
      <c r="S88" s="1051" t="s">
        <v>26</v>
      </c>
      <c r="T88" s="1466" t="s">
        <v>174</v>
      </c>
      <c r="U88" s="82">
        <v>2946981</v>
      </c>
      <c r="V88" s="2356" t="s">
        <v>22</v>
      </c>
      <c r="W88" s="2356"/>
      <c r="X88" s="2356">
        <v>2908412</v>
      </c>
      <c r="Y88" s="2356" t="s">
        <v>21</v>
      </c>
      <c r="Z88" s="2356" t="s">
        <v>21</v>
      </c>
      <c r="AA88" s="2356">
        <v>2908412</v>
      </c>
      <c r="AB88" s="2356">
        <v>2906265</v>
      </c>
      <c r="AC88" s="2356">
        <v>2147</v>
      </c>
      <c r="AD88" s="2356" t="s">
        <v>21</v>
      </c>
      <c r="AE88" s="2356" t="s">
        <v>21</v>
      </c>
      <c r="AF88" s="2356">
        <v>700374</v>
      </c>
      <c r="AG88" s="1388" t="s">
        <v>33</v>
      </c>
      <c r="AH88" s="632" t="s">
        <v>26</v>
      </c>
      <c r="AI88" s="1419" t="s">
        <v>26</v>
      </c>
      <c r="AJ88" s="1051" t="s">
        <v>26</v>
      </c>
      <c r="AK88" s="1466" t="s">
        <v>174</v>
      </c>
      <c r="AL88" s="82">
        <v>20923</v>
      </c>
      <c r="AM88" s="2356" t="s">
        <v>22</v>
      </c>
      <c r="AN88" s="2356"/>
      <c r="AO88" s="2356">
        <v>20661</v>
      </c>
      <c r="AP88" s="2356" t="s">
        <v>21</v>
      </c>
      <c r="AQ88" s="2356" t="s">
        <v>21</v>
      </c>
      <c r="AR88" s="2356">
        <v>20661</v>
      </c>
      <c r="AS88" s="2356">
        <v>20453</v>
      </c>
      <c r="AT88" s="2356" t="s">
        <v>21</v>
      </c>
      <c r="AU88" s="2356">
        <v>208</v>
      </c>
      <c r="AV88" s="2356" t="s">
        <v>21</v>
      </c>
      <c r="AW88" s="2356">
        <v>9168</v>
      </c>
      <c r="AX88" s="1388" t="s">
        <v>33</v>
      </c>
      <c r="AY88" s="632" t="s">
        <v>26</v>
      </c>
      <c r="AZ88" s="1419" t="s">
        <v>26</v>
      </c>
      <c r="BA88" s="1051" t="s">
        <v>26</v>
      </c>
      <c r="BB88" s="1466" t="s">
        <v>174</v>
      </c>
      <c r="BC88" s="82">
        <v>113997</v>
      </c>
      <c r="BD88" s="2356" t="s">
        <v>22</v>
      </c>
      <c r="BE88" s="2356"/>
      <c r="BF88" s="2356">
        <v>114340</v>
      </c>
      <c r="BG88" s="2356">
        <v>52932</v>
      </c>
      <c r="BH88" s="2356">
        <v>375</v>
      </c>
      <c r="BI88" s="2356">
        <v>61033</v>
      </c>
      <c r="BJ88" s="2356">
        <v>49915</v>
      </c>
      <c r="BK88" s="2356">
        <v>8440</v>
      </c>
      <c r="BL88" s="2356">
        <v>2678</v>
      </c>
      <c r="BM88" s="2356" t="s">
        <v>21</v>
      </c>
      <c r="BN88" s="2356">
        <v>62290</v>
      </c>
      <c r="BO88" s="1388" t="s">
        <v>33</v>
      </c>
      <c r="BP88" s="632" t="s">
        <v>26</v>
      </c>
      <c r="BQ88" s="1419" t="s">
        <v>26</v>
      </c>
      <c r="BR88" s="1051" t="s">
        <v>26</v>
      </c>
      <c r="BS88" s="1466" t="s">
        <v>174</v>
      </c>
      <c r="BT88" s="82">
        <v>26643</v>
      </c>
      <c r="BU88" s="2356" t="s">
        <v>22</v>
      </c>
      <c r="BV88" s="2356"/>
      <c r="BW88" s="2356">
        <v>606901</v>
      </c>
      <c r="BX88" s="2356">
        <v>51639</v>
      </c>
      <c r="BY88" s="2356">
        <v>97781</v>
      </c>
      <c r="BZ88" s="2356">
        <v>457481</v>
      </c>
      <c r="CA88" s="2356">
        <v>1356</v>
      </c>
      <c r="CB88" s="2356">
        <v>444126</v>
      </c>
      <c r="CC88" s="2356">
        <v>11999</v>
      </c>
      <c r="CD88" s="2356" t="s">
        <v>22</v>
      </c>
      <c r="CE88" s="2356" t="s">
        <v>22</v>
      </c>
      <c r="CF88" s="1388" t="s">
        <v>33</v>
      </c>
      <c r="CG88" s="632" t="s">
        <v>26</v>
      </c>
      <c r="CH88" s="1419" t="s">
        <v>26</v>
      </c>
      <c r="CI88" s="1051" t="s">
        <v>26</v>
      </c>
      <c r="CJ88" s="1466" t="s">
        <v>174</v>
      </c>
      <c r="CK88" s="82">
        <v>1742</v>
      </c>
      <c r="CL88" s="2356" t="s">
        <v>21</v>
      </c>
      <c r="CM88" s="2356"/>
      <c r="CN88" s="2356">
        <v>1742</v>
      </c>
      <c r="CO88" s="2356">
        <v>1608</v>
      </c>
      <c r="CP88" s="2356" t="s">
        <v>21</v>
      </c>
      <c r="CQ88" s="2356">
        <v>134</v>
      </c>
      <c r="CR88" s="2356" t="s">
        <v>21</v>
      </c>
      <c r="CS88" s="2356">
        <v>134</v>
      </c>
      <c r="CT88" s="2356" t="s">
        <v>21</v>
      </c>
      <c r="CU88" s="2356" t="s">
        <v>21</v>
      </c>
      <c r="CV88" s="208" t="s">
        <v>21</v>
      </c>
      <c r="CW88" s="1388" t="s">
        <v>33</v>
      </c>
      <c r="CX88" s="632" t="s">
        <v>26</v>
      </c>
      <c r="CY88" s="1419" t="s">
        <v>26</v>
      </c>
      <c r="CZ88" s="1051" t="s">
        <v>26</v>
      </c>
      <c r="DA88" s="1466" t="s">
        <v>174</v>
      </c>
      <c r="DB88" s="82">
        <v>13395</v>
      </c>
      <c r="DC88" s="2356">
        <v>664075</v>
      </c>
      <c r="DD88" s="2356"/>
      <c r="DE88" s="2356">
        <v>13679</v>
      </c>
      <c r="DF88" s="2356" t="s">
        <v>22</v>
      </c>
      <c r="DG88" s="2356" t="s">
        <v>21</v>
      </c>
      <c r="DH88" s="2356">
        <v>13679</v>
      </c>
      <c r="DI88" s="2356">
        <v>10386</v>
      </c>
      <c r="DJ88" s="2356">
        <v>3293</v>
      </c>
      <c r="DK88" s="2356" t="s">
        <v>21</v>
      </c>
      <c r="DL88" s="2356">
        <v>611719</v>
      </c>
      <c r="DM88" s="208">
        <v>337485</v>
      </c>
      <c r="DN88" s="1388" t="s">
        <v>33</v>
      </c>
      <c r="DO88" s="632" t="s">
        <v>26</v>
      </c>
      <c r="DP88" s="1419" t="s">
        <v>26</v>
      </c>
      <c r="DQ88" s="1051" t="s">
        <v>26</v>
      </c>
      <c r="DR88" s="1466" t="s">
        <v>174</v>
      </c>
      <c r="DS88" s="82">
        <v>103047</v>
      </c>
      <c r="DT88" s="2356" t="s">
        <v>21</v>
      </c>
      <c r="DU88" s="2356"/>
      <c r="DV88" s="2356">
        <v>103047</v>
      </c>
      <c r="DW88" s="2356" t="s">
        <v>21</v>
      </c>
      <c r="DX88" s="2356" t="s">
        <v>21</v>
      </c>
      <c r="DY88" s="2356">
        <v>103047</v>
      </c>
      <c r="DZ88" s="2356" t="s">
        <v>21</v>
      </c>
      <c r="EA88" s="2356">
        <v>103047</v>
      </c>
      <c r="EB88" s="2356" t="s">
        <v>21</v>
      </c>
      <c r="EC88" s="2356" t="s">
        <v>21</v>
      </c>
      <c r="ED88" s="208" t="s">
        <v>22</v>
      </c>
      <c r="EE88" s="1388" t="s">
        <v>33</v>
      </c>
      <c r="EF88" s="632" t="s">
        <v>26</v>
      </c>
      <c r="EG88" s="1419" t="s">
        <v>26</v>
      </c>
      <c r="EH88" s="1051" t="s">
        <v>26</v>
      </c>
      <c r="EI88" s="1466" t="s">
        <v>174</v>
      </c>
      <c r="EJ88" s="82">
        <v>69812</v>
      </c>
      <c r="EK88" s="2356" t="s">
        <v>22</v>
      </c>
      <c r="EL88" s="2356"/>
      <c r="EM88" s="2356">
        <v>58881</v>
      </c>
      <c r="EN88" s="2356">
        <v>10868</v>
      </c>
      <c r="EO88" s="2356">
        <v>17918</v>
      </c>
      <c r="EP88" s="2356">
        <v>30095</v>
      </c>
      <c r="EQ88" s="2356">
        <v>14276</v>
      </c>
      <c r="ER88" s="2356">
        <v>15808</v>
      </c>
      <c r="ES88" s="2356">
        <v>11</v>
      </c>
      <c r="ET88" s="2356">
        <v>10927</v>
      </c>
      <c r="EU88" s="208">
        <v>186</v>
      </c>
      <c r="EV88" s="1388" t="s">
        <v>33</v>
      </c>
      <c r="EW88" s="632" t="s">
        <v>26</v>
      </c>
      <c r="EX88" s="1419" t="s">
        <v>26</v>
      </c>
      <c r="EY88" s="1051" t="s">
        <v>26</v>
      </c>
      <c r="EZ88" s="1466" t="s">
        <v>174</v>
      </c>
      <c r="FA88" s="82">
        <v>10340</v>
      </c>
      <c r="FB88" s="2356" t="s">
        <v>21</v>
      </c>
      <c r="FC88" s="2356"/>
      <c r="FD88" s="2356">
        <v>10137</v>
      </c>
      <c r="FE88" s="2356">
        <v>9996</v>
      </c>
      <c r="FF88" s="2356" t="s">
        <v>21</v>
      </c>
      <c r="FG88" s="2356">
        <v>141</v>
      </c>
      <c r="FH88" s="2356" t="s">
        <v>21</v>
      </c>
      <c r="FI88" s="2356">
        <v>141</v>
      </c>
      <c r="FJ88" s="2356" t="s">
        <v>21</v>
      </c>
      <c r="FK88" s="2356" t="s">
        <v>21</v>
      </c>
      <c r="FL88" s="208">
        <v>4322</v>
      </c>
      <c r="FM88" s="1388" t="s">
        <v>33</v>
      </c>
      <c r="FN88" s="632" t="s">
        <v>26</v>
      </c>
      <c r="FO88" s="1419"/>
      <c r="FP88" s="1051"/>
      <c r="FQ88" s="1466"/>
      <c r="FR88" s="929"/>
      <c r="FS88" s="929"/>
      <c r="FT88" s="929"/>
      <c r="FU88" s="929"/>
      <c r="FV88" s="929"/>
      <c r="FW88" s="929"/>
      <c r="FX88" s="929"/>
      <c r="FY88" s="929"/>
      <c r="FZ88" s="929"/>
      <c r="GA88" s="929"/>
      <c r="GB88" s="929"/>
      <c r="GC88" s="929"/>
      <c r="GD88" s="1397"/>
      <c r="GE88" s="482"/>
    </row>
    <row r="89" spans="1:187" ht="15" customHeight="1">
      <c r="A89" s="1419" t="s">
        <v>26</v>
      </c>
      <c r="B89" s="1051" t="s">
        <v>26</v>
      </c>
      <c r="C89" s="1466" t="s">
        <v>175</v>
      </c>
      <c r="D89" s="82">
        <v>900</v>
      </c>
      <c r="E89" s="2356" t="s">
        <v>22</v>
      </c>
      <c r="F89" s="2356"/>
      <c r="G89" s="2356">
        <v>371</v>
      </c>
      <c r="H89" s="2356" t="s">
        <v>21</v>
      </c>
      <c r="I89" s="2356" t="s">
        <v>21</v>
      </c>
      <c r="J89" s="2356">
        <v>371</v>
      </c>
      <c r="K89" s="2356">
        <v>371</v>
      </c>
      <c r="L89" s="2356" t="s">
        <v>21</v>
      </c>
      <c r="M89" s="2356" t="s">
        <v>21</v>
      </c>
      <c r="N89" s="2356" t="s">
        <v>21</v>
      </c>
      <c r="O89" s="2356">
        <v>1633</v>
      </c>
      <c r="P89" s="1388" t="s">
        <v>34</v>
      </c>
      <c r="Q89" s="632" t="s">
        <v>26</v>
      </c>
      <c r="R89" s="1419" t="s">
        <v>26</v>
      </c>
      <c r="S89" s="1051" t="s">
        <v>26</v>
      </c>
      <c r="T89" s="1466" t="s">
        <v>175</v>
      </c>
      <c r="U89" s="82">
        <v>2638896</v>
      </c>
      <c r="V89" s="2356" t="s">
        <v>22</v>
      </c>
      <c r="W89" s="2356"/>
      <c r="X89" s="2356">
        <v>2638385</v>
      </c>
      <c r="Y89" s="2356" t="s">
        <v>21</v>
      </c>
      <c r="Z89" s="2356" t="s">
        <v>21</v>
      </c>
      <c r="AA89" s="2356">
        <v>2638385</v>
      </c>
      <c r="AB89" s="2356">
        <v>2636022</v>
      </c>
      <c r="AC89" s="2356">
        <v>2363</v>
      </c>
      <c r="AD89" s="2356" t="s">
        <v>21</v>
      </c>
      <c r="AE89" s="2356">
        <v>358</v>
      </c>
      <c r="AF89" s="2356">
        <v>696380</v>
      </c>
      <c r="AG89" s="1388" t="s">
        <v>34</v>
      </c>
      <c r="AH89" s="632" t="s">
        <v>26</v>
      </c>
      <c r="AI89" s="1419" t="s">
        <v>26</v>
      </c>
      <c r="AJ89" s="1051" t="s">
        <v>26</v>
      </c>
      <c r="AK89" s="1466" t="s">
        <v>175</v>
      </c>
      <c r="AL89" s="82">
        <v>11898</v>
      </c>
      <c r="AM89" s="2356" t="s">
        <v>22</v>
      </c>
      <c r="AN89" s="2356"/>
      <c r="AO89" s="2356">
        <v>8886</v>
      </c>
      <c r="AP89" s="2356" t="s">
        <v>21</v>
      </c>
      <c r="AQ89" s="2356" t="s">
        <v>21</v>
      </c>
      <c r="AR89" s="2356">
        <v>8886</v>
      </c>
      <c r="AS89" s="2356">
        <v>8690</v>
      </c>
      <c r="AT89" s="2356" t="s">
        <v>21</v>
      </c>
      <c r="AU89" s="2356">
        <v>196</v>
      </c>
      <c r="AV89" s="2356" t="s">
        <v>21</v>
      </c>
      <c r="AW89" s="2356">
        <v>12189</v>
      </c>
      <c r="AX89" s="1388" t="s">
        <v>34</v>
      </c>
      <c r="AY89" s="632" t="s">
        <v>26</v>
      </c>
      <c r="AZ89" s="1419" t="s">
        <v>26</v>
      </c>
      <c r="BA89" s="1051" t="s">
        <v>26</v>
      </c>
      <c r="BB89" s="1466" t="s">
        <v>175</v>
      </c>
      <c r="BC89" s="82">
        <v>88855</v>
      </c>
      <c r="BD89" s="2356" t="s">
        <v>22</v>
      </c>
      <c r="BE89" s="2356"/>
      <c r="BF89" s="2356">
        <v>88764</v>
      </c>
      <c r="BG89" s="2356">
        <v>46773</v>
      </c>
      <c r="BH89" s="2356">
        <v>505</v>
      </c>
      <c r="BI89" s="2356">
        <v>41486</v>
      </c>
      <c r="BJ89" s="2356">
        <v>29442</v>
      </c>
      <c r="BK89" s="2356">
        <v>9839</v>
      </c>
      <c r="BL89" s="2356">
        <v>2205</v>
      </c>
      <c r="BM89" s="2356" t="s">
        <v>21</v>
      </c>
      <c r="BN89" s="2356">
        <v>62391</v>
      </c>
      <c r="BO89" s="1388" t="s">
        <v>34</v>
      </c>
      <c r="BP89" s="632" t="s">
        <v>26</v>
      </c>
      <c r="BQ89" s="1419" t="s">
        <v>26</v>
      </c>
      <c r="BR89" s="1051" t="s">
        <v>26</v>
      </c>
      <c r="BS89" s="1466" t="s">
        <v>175</v>
      </c>
      <c r="BT89" s="82">
        <v>26045</v>
      </c>
      <c r="BU89" s="2356" t="s">
        <v>22</v>
      </c>
      <c r="BV89" s="2356"/>
      <c r="BW89" s="2356">
        <v>596153</v>
      </c>
      <c r="BX89" s="2356">
        <v>55455</v>
      </c>
      <c r="BY89" s="2356">
        <v>98192</v>
      </c>
      <c r="BZ89" s="2356">
        <v>442506</v>
      </c>
      <c r="CA89" s="2356">
        <v>1795</v>
      </c>
      <c r="CB89" s="2356">
        <v>430764</v>
      </c>
      <c r="CC89" s="2356">
        <v>9947</v>
      </c>
      <c r="CD89" s="2356" t="s">
        <v>22</v>
      </c>
      <c r="CE89" s="2356" t="s">
        <v>22</v>
      </c>
      <c r="CF89" s="1388" t="s">
        <v>34</v>
      </c>
      <c r="CG89" s="632" t="s">
        <v>26</v>
      </c>
      <c r="CH89" s="1419" t="s">
        <v>26</v>
      </c>
      <c r="CI89" s="1051" t="s">
        <v>26</v>
      </c>
      <c r="CJ89" s="1466" t="s">
        <v>175</v>
      </c>
      <c r="CK89" s="82">
        <v>701</v>
      </c>
      <c r="CL89" s="2356" t="s">
        <v>21</v>
      </c>
      <c r="CM89" s="2356"/>
      <c r="CN89" s="2356">
        <v>701</v>
      </c>
      <c r="CO89" s="2356">
        <v>588</v>
      </c>
      <c r="CP89" s="2356" t="s">
        <v>21</v>
      </c>
      <c r="CQ89" s="2356">
        <v>113</v>
      </c>
      <c r="CR89" s="2356" t="s">
        <v>21</v>
      </c>
      <c r="CS89" s="2356">
        <v>113</v>
      </c>
      <c r="CT89" s="2356" t="s">
        <v>21</v>
      </c>
      <c r="CU89" s="2356" t="s">
        <v>21</v>
      </c>
      <c r="CV89" s="208" t="s">
        <v>21</v>
      </c>
      <c r="CW89" s="1388" t="s">
        <v>34</v>
      </c>
      <c r="CX89" s="632" t="s">
        <v>26</v>
      </c>
      <c r="CY89" s="1419" t="s">
        <v>26</v>
      </c>
      <c r="CZ89" s="1051" t="s">
        <v>26</v>
      </c>
      <c r="DA89" s="1466" t="s">
        <v>175</v>
      </c>
      <c r="DB89" s="82">
        <v>14835</v>
      </c>
      <c r="DC89" s="2356">
        <v>663123</v>
      </c>
      <c r="DD89" s="2356"/>
      <c r="DE89" s="2356">
        <v>13481</v>
      </c>
      <c r="DF89" s="2356" t="s">
        <v>22</v>
      </c>
      <c r="DG89" s="2356" t="s">
        <v>21</v>
      </c>
      <c r="DH89" s="2356">
        <v>13481</v>
      </c>
      <c r="DI89" s="2356">
        <v>10443</v>
      </c>
      <c r="DJ89" s="2356">
        <v>3038</v>
      </c>
      <c r="DK89" s="2356" t="s">
        <v>21</v>
      </c>
      <c r="DL89" s="2356">
        <v>631925</v>
      </c>
      <c r="DM89" s="208">
        <v>368891</v>
      </c>
      <c r="DN89" s="1388" t="s">
        <v>34</v>
      </c>
      <c r="DO89" s="632" t="s">
        <v>26</v>
      </c>
      <c r="DP89" s="1419" t="s">
        <v>26</v>
      </c>
      <c r="DQ89" s="1051" t="s">
        <v>26</v>
      </c>
      <c r="DR89" s="1466" t="s">
        <v>175</v>
      </c>
      <c r="DS89" s="82">
        <v>104742</v>
      </c>
      <c r="DT89" s="2356" t="s">
        <v>21</v>
      </c>
      <c r="DU89" s="2356"/>
      <c r="DV89" s="2356">
        <v>104742</v>
      </c>
      <c r="DW89" s="2356" t="s">
        <v>21</v>
      </c>
      <c r="DX89" s="2356" t="s">
        <v>21</v>
      </c>
      <c r="DY89" s="2356">
        <v>104742</v>
      </c>
      <c r="DZ89" s="2356" t="s">
        <v>21</v>
      </c>
      <c r="EA89" s="2356">
        <v>104742</v>
      </c>
      <c r="EB89" s="2356" t="s">
        <v>21</v>
      </c>
      <c r="EC89" s="2356" t="s">
        <v>21</v>
      </c>
      <c r="ED89" s="208" t="s">
        <v>22</v>
      </c>
      <c r="EE89" s="1388" t="s">
        <v>34</v>
      </c>
      <c r="EF89" s="632" t="s">
        <v>26</v>
      </c>
      <c r="EG89" s="1419" t="s">
        <v>26</v>
      </c>
      <c r="EH89" s="1051" t="s">
        <v>26</v>
      </c>
      <c r="EI89" s="1466" t="s">
        <v>175</v>
      </c>
      <c r="EJ89" s="82">
        <v>64492</v>
      </c>
      <c r="EK89" s="2356" t="s">
        <v>22</v>
      </c>
      <c r="EL89" s="2356"/>
      <c r="EM89" s="2356">
        <v>54363</v>
      </c>
      <c r="EN89" s="2356">
        <v>10316</v>
      </c>
      <c r="EO89" s="2356">
        <v>14122</v>
      </c>
      <c r="EP89" s="2356">
        <v>29925</v>
      </c>
      <c r="EQ89" s="2356">
        <v>14118</v>
      </c>
      <c r="ER89" s="2356">
        <v>15795</v>
      </c>
      <c r="ES89" s="2356">
        <v>12</v>
      </c>
      <c r="ET89" s="2356">
        <v>10147</v>
      </c>
      <c r="EU89" s="208">
        <v>168</v>
      </c>
      <c r="EV89" s="1388" t="s">
        <v>34</v>
      </c>
      <c r="EW89" s="632" t="s">
        <v>26</v>
      </c>
      <c r="EX89" s="1419" t="s">
        <v>26</v>
      </c>
      <c r="EY89" s="1051" t="s">
        <v>26</v>
      </c>
      <c r="EZ89" s="1466" t="s">
        <v>175</v>
      </c>
      <c r="FA89" s="82">
        <v>9816</v>
      </c>
      <c r="FB89" s="2356" t="s">
        <v>21</v>
      </c>
      <c r="FC89" s="2356"/>
      <c r="FD89" s="2356">
        <v>10134</v>
      </c>
      <c r="FE89" s="2356">
        <v>10056</v>
      </c>
      <c r="FF89" s="2356" t="s">
        <v>21</v>
      </c>
      <c r="FG89" s="2356">
        <v>78</v>
      </c>
      <c r="FH89" s="2356" t="s">
        <v>21</v>
      </c>
      <c r="FI89" s="2356">
        <v>78</v>
      </c>
      <c r="FJ89" s="2356" t="s">
        <v>21</v>
      </c>
      <c r="FK89" s="2356" t="s">
        <v>21</v>
      </c>
      <c r="FL89" s="208">
        <v>4004</v>
      </c>
      <c r="FM89" s="1388" t="s">
        <v>34</v>
      </c>
      <c r="FN89" s="632" t="s">
        <v>26</v>
      </c>
      <c r="FO89" s="1419"/>
      <c r="FP89" s="1051"/>
      <c r="FQ89" s="1466"/>
      <c r="FR89" s="929"/>
      <c r="FS89" s="929"/>
      <c r="FT89" s="929"/>
      <c r="FU89" s="929"/>
      <c r="FV89" s="929"/>
      <c r="FW89" s="929"/>
      <c r="FX89" s="929"/>
      <c r="FY89" s="929"/>
      <c r="FZ89" s="929"/>
      <c r="GA89" s="929"/>
      <c r="GB89" s="929"/>
      <c r="GC89" s="929"/>
      <c r="GD89" s="1397"/>
      <c r="GE89" s="482"/>
    </row>
    <row r="90" spans="1:187" ht="15" customHeight="1">
      <c r="A90" s="1419" t="s">
        <v>26</v>
      </c>
      <c r="B90" s="1051" t="s">
        <v>26</v>
      </c>
      <c r="C90" s="1466" t="s">
        <v>176</v>
      </c>
      <c r="D90" s="82" t="s">
        <v>21</v>
      </c>
      <c r="E90" s="2356" t="s">
        <v>22</v>
      </c>
      <c r="F90" s="2356"/>
      <c r="G90" s="2356">
        <v>593</v>
      </c>
      <c r="H90" s="2356" t="s">
        <v>21</v>
      </c>
      <c r="I90" s="2356" t="s">
        <v>21</v>
      </c>
      <c r="J90" s="2356">
        <v>593</v>
      </c>
      <c r="K90" s="2356">
        <v>593</v>
      </c>
      <c r="L90" s="2356" t="s">
        <v>21</v>
      </c>
      <c r="M90" s="2356" t="s">
        <v>21</v>
      </c>
      <c r="N90" s="2356" t="s">
        <v>21</v>
      </c>
      <c r="O90" s="2356">
        <v>1040</v>
      </c>
      <c r="P90" s="1388" t="s">
        <v>35</v>
      </c>
      <c r="Q90" s="632" t="s">
        <v>26</v>
      </c>
      <c r="R90" s="1419" t="s">
        <v>26</v>
      </c>
      <c r="S90" s="1051" t="s">
        <v>26</v>
      </c>
      <c r="T90" s="1466" t="s">
        <v>176</v>
      </c>
      <c r="U90" s="82">
        <v>2489905</v>
      </c>
      <c r="V90" s="2356" t="s">
        <v>22</v>
      </c>
      <c r="W90" s="2356"/>
      <c r="X90" s="2356">
        <v>2441633</v>
      </c>
      <c r="Y90" s="2356" t="s">
        <v>21</v>
      </c>
      <c r="Z90" s="2356" t="s">
        <v>21</v>
      </c>
      <c r="AA90" s="2356">
        <v>2441633</v>
      </c>
      <c r="AB90" s="2356">
        <v>2439253</v>
      </c>
      <c r="AC90" s="2356">
        <v>2380</v>
      </c>
      <c r="AD90" s="2356" t="s">
        <v>21</v>
      </c>
      <c r="AE90" s="2356">
        <v>40056</v>
      </c>
      <c r="AF90" s="2356">
        <v>706846</v>
      </c>
      <c r="AG90" s="1388" t="s">
        <v>35</v>
      </c>
      <c r="AH90" s="632" t="s">
        <v>26</v>
      </c>
      <c r="AI90" s="1419" t="s">
        <v>26</v>
      </c>
      <c r="AJ90" s="1051" t="s">
        <v>26</v>
      </c>
      <c r="AK90" s="1466" t="s">
        <v>176</v>
      </c>
      <c r="AL90" s="82">
        <v>23323</v>
      </c>
      <c r="AM90" s="2356" t="s">
        <v>22</v>
      </c>
      <c r="AN90" s="2356"/>
      <c r="AO90" s="2356">
        <v>27976</v>
      </c>
      <c r="AP90" s="2356" t="s">
        <v>21</v>
      </c>
      <c r="AQ90" s="2356" t="s">
        <v>21</v>
      </c>
      <c r="AR90" s="2356">
        <v>27976</v>
      </c>
      <c r="AS90" s="2356">
        <v>27725</v>
      </c>
      <c r="AT90" s="2356" t="s">
        <v>21</v>
      </c>
      <c r="AU90" s="2356">
        <v>251</v>
      </c>
      <c r="AV90" s="2356" t="s">
        <v>21</v>
      </c>
      <c r="AW90" s="2356">
        <v>7500</v>
      </c>
      <c r="AX90" s="1388" t="s">
        <v>35</v>
      </c>
      <c r="AY90" s="632" t="s">
        <v>26</v>
      </c>
      <c r="AZ90" s="1419" t="s">
        <v>26</v>
      </c>
      <c r="BA90" s="1051" t="s">
        <v>26</v>
      </c>
      <c r="BB90" s="1466" t="s">
        <v>176</v>
      </c>
      <c r="BC90" s="82">
        <v>45262</v>
      </c>
      <c r="BD90" s="2356" t="s">
        <v>22</v>
      </c>
      <c r="BE90" s="2356"/>
      <c r="BF90" s="2356">
        <v>47474</v>
      </c>
      <c r="BG90" s="2356">
        <v>36304</v>
      </c>
      <c r="BH90" s="2356">
        <v>474</v>
      </c>
      <c r="BI90" s="2356">
        <v>10696</v>
      </c>
      <c r="BJ90" s="2356" t="s">
        <v>21</v>
      </c>
      <c r="BK90" s="2356">
        <v>8399</v>
      </c>
      <c r="BL90" s="2356">
        <v>2297</v>
      </c>
      <c r="BM90" s="2356" t="s">
        <v>21</v>
      </c>
      <c r="BN90" s="2356">
        <v>59172</v>
      </c>
      <c r="BO90" s="1388" t="s">
        <v>35</v>
      </c>
      <c r="BP90" s="632" t="s">
        <v>26</v>
      </c>
      <c r="BQ90" s="1419" t="s">
        <v>26</v>
      </c>
      <c r="BR90" s="1051" t="s">
        <v>26</v>
      </c>
      <c r="BS90" s="1466" t="s">
        <v>176</v>
      </c>
      <c r="BT90" s="82">
        <v>23216</v>
      </c>
      <c r="BU90" s="2356" t="s">
        <v>22</v>
      </c>
      <c r="BV90" s="2356"/>
      <c r="BW90" s="2356">
        <v>505014</v>
      </c>
      <c r="BX90" s="2356">
        <v>51323</v>
      </c>
      <c r="BY90" s="2356">
        <v>57365</v>
      </c>
      <c r="BZ90" s="2356">
        <v>396326</v>
      </c>
      <c r="CA90" s="2356">
        <v>1249</v>
      </c>
      <c r="CB90" s="2356">
        <v>385828</v>
      </c>
      <c r="CC90" s="2356">
        <v>9249</v>
      </c>
      <c r="CD90" s="2356" t="s">
        <v>22</v>
      </c>
      <c r="CE90" s="2356" t="s">
        <v>22</v>
      </c>
      <c r="CF90" s="1388" t="s">
        <v>35</v>
      </c>
      <c r="CG90" s="632" t="s">
        <v>26</v>
      </c>
      <c r="CH90" s="1419" t="s">
        <v>26</v>
      </c>
      <c r="CI90" s="1051" t="s">
        <v>26</v>
      </c>
      <c r="CJ90" s="1466" t="s">
        <v>176</v>
      </c>
      <c r="CK90" s="82">
        <v>1234</v>
      </c>
      <c r="CL90" s="2356" t="s">
        <v>21</v>
      </c>
      <c r="CM90" s="2356"/>
      <c r="CN90" s="2356">
        <v>1234</v>
      </c>
      <c r="CO90" s="2356">
        <v>1121</v>
      </c>
      <c r="CP90" s="2356" t="s">
        <v>21</v>
      </c>
      <c r="CQ90" s="2356">
        <v>113</v>
      </c>
      <c r="CR90" s="2356" t="s">
        <v>21</v>
      </c>
      <c r="CS90" s="2356">
        <v>113</v>
      </c>
      <c r="CT90" s="2356" t="s">
        <v>21</v>
      </c>
      <c r="CU90" s="2356" t="s">
        <v>21</v>
      </c>
      <c r="CV90" s="208" t="s">
        <v>21</v>
      </c>
      <c r="CW90" s="1388" t="s">
        <v>35</v>
      </c>
      <c r="CX90" s="632" t="s">
        <v>26</v>
      </c>
      <c r="CY90" s="1419" t="s">
        <v>26</v>
      </c>
      <c r="CZ90" s="1051" t="s">
        <v>26</v>
      </c>
      <c r="DA90" s="1466" t="s">
        <v>176</v>
      </c>
      <c r="DB90" s="82">
        <v>9358</v>
      </c>
      <c r="DC90" s="2356">
        <v>649455</v>
      </c>
      <c r="DD90" s="2356"/>
      <c r="DE90" s="2356">
        <v>11515</v>
      </c>
      <c r="DF90" s="2356" t="s">
        <v>22</v>
      </c>
      <c r="DG90" s="2356" t="s">
        <v>21</v>
      </c>
      <c r="DH90" s="2356">
        <v>11515</v>
      </c>
      <c r="DI90" s="2356">
        <v>8430</v>
      </c>
      <c r="DJ90" s="2356">
        <v>3085</v>
      </c>
      <c r="DK90" s="2356" t="s">
        <v>21</v>
      </c>
      <c r="DL90" s="2356">
        <v>619321</v>
      </c>
      <c r="DM90" s="208">
        <v>395246</v>
      </c>
      <c r="DN90" s="1388" t="s">
        <v>35</v>
      </c>
      <c r="DO90" s="632" t="s">
        <v>26</v>
      </c>
      <c r="DP90" s="1419" t="s">
        <v>26</v>
      </c>
      <c r="DQ90" s="1051" t="s">
        <v>26</v>
      </c>
      <c r="DR90" s="1466" t="s">
        <v>176</v>
      </c>
      <c r="DS90" s="82">
        <v>101396</v>
      </c>
      <c r="DT90" s="2356" t="s">
        <v>21</v>
      </c>
      <c r="DU90" s="2356"/>
      <c r="DV90" s="2356">
        <v>101396</v>
      </c>
      <c r="DW90" s="2356" t="s">
        <v>21</v>
      </c>
      <c r="DX90" s="2356" t="s">
        <v>21</v>
      </c>
      <c r="DY90" s="2356">
        <v>101396</v>
      </c>
      <c r="DZ90" s="2356" t="s">
        <v>21</v>
      </c>
      <c r="EA90" s="2356">
        <v>101396</v>
      </c>
      <c r="EB90" s="2356" t="s">
        <v>21</v>
      </c>
      <c r="EC90" s="2356" t="s">
        <v>21</v>
      </c>
      <c r="ED90" s="208" t="s">
        <v>22</v>
      </c>
      <c r="EE90" s="1388" t="s">
        <v>35</v>
      </c>
      <c r="EF90" s="632" t="s">
        <v>26</v>
      </c>
      <c r="EG90" s="1419" t="s">
        <v>26</v>
      </c>
      <c r="EH90" s="1051" t="s">
        <v>26</v>
      </c>
      <c r="EI90" s="1466" t="s">
        <v>176</v>
      </c>
      <c r="EJ90" s="82">
        <v>70555</v>
      </c>
      <c r="EK90" s="2356" t="s">
        <v>22</v>
      </c>
      <c r="EL90" s="2356"/>
      <c r="EM90" s="2356">
        <v>59588</v>
      </c>
      <c r="EN90" s="2356">
        <v>11071</v>
      </c>
      <c r="EO90" s="2356">
        <v>18672</v>
      </c>
      <c r="EP90" s="2356">
        <v>29845</v>
      </c>
      <c r="EQ90" s="2356">
        <v>13854</v>
      </c>
      <c r="ER90" s="2356">
        <v>15979</v>
      </c>
      <c r="ES90" s="2356">
        <v>12</v>
      </c>
      <c r="ET90" s="2356">
        <v>10929</v>
      </c>
      <c r="EU90" s="208">
        <v>205</v>
      </c>
      <c r="EV90" s="1388" t="s">
        <v>35</v>
      </c>
      <c r="EW90" s="632" t="s">
        <v>26</v>
      </c>
      <c r="EX90" s="1419" t="s">
        <v>26</v>
      </c>
      <c r="EY90" s="1051" t="s">
        <v>26</v>
      </c>
      <c r="EZ90" s="1466" t="s">
        <v>176</v>
      </c>
      <c r="FA90" s="82">
        <v>10829</v>
      </c>
      <c r="FB90" s="2356" t="s">
        <v>21</v>
      </c>
      <c r="FC90" s="2356"/>
      <c r="FD90" s="2356">
        <v>10900</v>
      </c>
      <c r="FE90" s="2356">
        <v>10824</v>
      </c>
      <c r="FF90" s="2356" t="s">
        <v>21</v>
      </c>
      <c r="FG90" s="2356">
        <v>76</v>
      </c>
      <c r="FH90" s="2356" t="s">
        <v>21</v>
      </c>
      <c r="FI90" s="2356">
        <v>76</v>
      </c>
      <c r="FJ90" s="2356" t="s">
        <v>21</v>
      </c>
      <c r="FK90" s="2356" t="s">
        <v>21</v>
      </c>
      <c r="FL90" s="208">
        <v>3933</v>
      </c>
      <c r="FM90" s="1388" t="s">
        <v>35</v>
      </c>
      <c r="FN90" s="632" t="s">
        <v>26</v>
      </c>
      <c r="FO90" s="1419"/>
      <c r="FP90" s="1051"/>
      <c r="FQ90" s="1466"/>
      <c r="FR90" s="929"/>
      <c r="FS90" s="929"/>
      <c r="FT90" s="929"/>
      <c r="FU90" s="929"/>
      <c r="FV90" s="929"/>
      <c r="FW90" s="929"/>
      <c r="FX90" s="929"/>
      <c r="FY90" s="929"/>
      <c r="FZ90" s="929"/>
      <c r="GA90" s="929"/>
      <c r="GB90" s="929"/>
      <c r="GC90" s="929"/>
      <c r="GD90" s="1397"/>
      <c r="GE90" s="482"/>
    </row>
    <row r="91" spans="1:187" ht="15" customHeight="1">
      <c r="A91" s="1419" t="s">
        <v>26</v>
      </c>
      <c r="B91" s="1051" t="s">
        <v>26</v>
      </c>
      <c r="C91" s="1466" t="s">
        <v>177</v>
      </c>
      <c r="D91" s="82">
        <v>2801</v>
      </c>
      <c r="E91" s="2356" t="s">
        <v>22</v>
      </c>
      <c r="F91" s="2356"/>
      <c r="G91" s="2356">
        <v>2715</v>
      </c>
      <c r="H91" s="2356" t="s">
        <v>21</v>
      </c>
      <c r="I91" s="2356" t="s">
        <v>21</v>
      </c>
      <c r="J91" s="2356">
        <v>2715</v>
      </c>
      <c r="K91" s="2356">
        <v>2715</v>
      </c>
      <c r="L91" s="2356" t="s">
        <v>21</v>
      </c>
      <c r="M91" s="2356" t="s">
        <v>21</v>
      </c>
      <c r="N91" s="2356" t="s">
        <v>21</v>
      </c>
      <c r="O91" s="2356">
        <v>1126</v>
      </c>
      <c r="P91" s="1388" t="s">
        <v>36</v>
      </c>
      <c r="Q91" s="632" t="s">
        <v>26</v>
      </c>
      <c r="R91" s="1419" t="s">
        <v>26</v>
      </c>
      <c r="S91" s="1051" t="s">
        <v>26</v>
      </c>
      <c r="T91" s="1466" t="s">
        <v>177</v>
      </c>
      <c r="U91" s="82">
        <v>2570938</v>
      </c>
      <c r="V91" s="2356" t="s">
        <v>22</v>
      </c>
      <c r="W91" s="2356"/>
      <c r="X91" s="2356">
        <v>2642806</v>
      </c>
      <c r="Y91" s="2356" t="s">
        <v>21</v>
      </c>
      <c r="Z91" s="2356" t="s">
        <v>21</v>
      </c>
      <c r="AA91" s="2356">
        <v>2642806</v>
      </c>
      <c r="AB91" s="2356">
        <v>2642306</v>
      </c>
      <c r="AC91" s="2356">
        <v>500</v>
      </c>
      <c r="AD91" s="2356" t="s">
        <v>21</v>
      </c>
      <c r="AE91" s="2356">
        <v>334</v>
      </c>
      <c r="AF91" s="2356">
        <v>628957</v>
      </c>
      <c r="AG91" s="1388" t="s">
        <v>36</v>
      </c>
      <c r="AH91" s="632" t="s">
        <v>26</v>
      </c>
      <c r="AI91" s="1419" t="s">
        <v>26</v>
      </c>
      <c r="AJ91" s="1051" t="s">
        <v>26</v>
      </c>
      <c r="AK91" s="1466" t="s">
        <v>177</v>
      </c>
      <c r="AL91" s="82">
        <v>14662</v>
      </c>
      <c r="AM91" s="2356" t="s">
        <v>22</v>
      </c>
      <c r="AN91" s="2356"/>
      <c r="AO91" s="2356">
        <v>14927</v>
      </c>
      <c r="AP91" s="2356" t="s">
        <v>21</v>
      </c>
      <c r="AQ91" s="2356" t="s">
        <v>21</v>
      </c>
      <c r="AR91" s="2356">
        <v>14927</v>
      </c>
      <c r="AS91" s="2356">
        <v>14687</v>
      </c>
      <c r="AT91" s="2356" t="s">
        <v>21</v>
      </c>
      <c r="AU91" s="2356">
        <v>240</v>
      </c>
      <c r="AV91" s="2356" t="s">
        <v>21</v>
      </c>
      <c r="AW91" s="2356">
        <v>7202</v>
      </c>
      <c r="AX91" s="1388" t="s">
        <v>36</v>
      </c>
      <c r="AY91" s="632" t="s">
        <v>26</v>
      </c>
      <c r="AZ91" s="1419" t="s">
        <v>26</v>
      </c>
      <c r="BA91" s="1051" t="s">
        <v>26</v>
      </c>
      <c r="BB91" s="1466" t="s">
        <v>177</v>
      </c>
      <c r="BC91" s="82">
        <v>75627</v>
      </c>
      <c r="BD91" s="2356" t="s">
        <v>22</v>
      </c>
      <c r="BE91" s="2356"/>
      <c r="BF91" s="2356">
        <v>74971</v>
      </c>
      <c r="BG91" s="2356">
        <v>29737</v>
      </c>
      <c r="BH91" s="2356">
        <v>403</v>
      </c>
      <c r="BI91" s="2356">
        <v>44831</v>
      </c>
      <c r="BJ91" s="2356">
        <v>35392</v>
      </c>
      <c r="BK91" s="2356">
        <v>7337</v>
      </c>
      <c r="BL91" s="2356">
        <v>2102</v>
      </c>
      <c r="BM91" s="2356" t="s">
        <v>21</v>
      </c>
      <c r="BN91" s="2356">
        <v>59790</v>
      </c>
      <c r="BO91" s="1388" t="s">
        <v>36</v>
      </c>
      <c r="BP91" s="632" t="s">
        <v>26</v>
      </c>
      <c r="BQ91" s="1419" t="s">
        <v>26</v>
      </c>
      <c r="BR91" s="1051" t="s">
        <v>26</v>
      </c>
      <c r="BS91" s="1466" t="s">
        <v>177</v>
      </c>
      <c r="BT91" s="82">
        <v>23331</v>
      </c>
      <c r="BU91" s="2356" t="s">
        <v>22</v>
      </c>
      <c r="BV91" s="2356"/>
      <c r="BW91" s="2356">
        <v>564392</v>
      </c>
      <c r="BX91" s="2356">
        <v>54058</v>
      </c>
      <c r="BY91" s="2356">
        <v>101488</v>
      </c>
      <c r="BZ91" s="2356">
        <v>408846</v>
      </c>
      <c r="CA91" s="2356">
        <v>828</v>
      </c>
      <c r="CB91" s="2356">
        <v>395622</v>
      </c>
      <c r="CC91" s="2356">
        <v>12396</v>
      </c>
      <c r="CD91" s="2356" t="s">
        <v>22</v>
      </c>
      <c r="CE91" s="2356" t="s">
        <v>22</v>
      </c>
      <c r="CF91" s="1388" t="s">
        <v>36</v>
      </c>
      <c r="CG91" s="632" t="s">
        <v>26</v>
      </c>
      <c r="CH91" s="1419" t="s">
        <v>26</v>
      </c>
      <c r="CI91" s="1051" t="s">
        <v>26</v>
      </c>
      <c r="CJ91" s="1466" t="s">
        <v>177</v>
      </c>
      <c r="CK91" s="82">
        <v>1766</v>
      </c>
      <c r="CL91" s="2356" t="s">
        <v>21</v>
      </c>
      <c r="CM91" s="2356"/>
      <c r="CN91" s="2356">
        <v>1766</v>
      </c>
      <c r="CO91" s="2356">
        <v>1660</v>
      </c>
      <c r="CP91" s="2356" t="s">
        <v>21</v>
      </c>
      <c r="CQ91" s="2356">
        <v>106</v>
      </c>
      <c r="CR91" s="2356" t="s">
        <v>21</v>
      </c>
      <c r="CS91" s="2356">
        <v>106</v>
      </c>
      <c r="CT91" s="2356" t="s">
        <v>21</v>
      </c>
      <c r="CU91" s="2356" t="s">
        <v>21</v>
      </c>
      <c r="CV91" s="208" t="s">
        <v>21</v>
      </c>
      <c r="CW91" s="1388" t="s">
        <v>36</v>
      </c>
      <c r="CX91" s="632" t="s">
        <v>26</v>
      </c>
      <c r="CY91" s="1419" t="s">
        <v>26</v>
      </c>
      <c r="CZ91" s="1051" t="s">
        <v>26</v>
      </c>
      <c r="DA91" s="1466" t="s">
        <v>177</v>
      </c>
      <c r="DB91" s="82">
        <v>7238</v>
      </c>
      <c r="DC91" s="2356">
        <v>673952</v>
      </c>
      <c r="DD91" s="2356"/>
      <c r="DE91" s="2356">
        <v>11175</v>
      </c>
      <c r="DF91" s="2356" t="s">
        <v>22</v>
      </c>
      <c r="DG91" s="2356" t="s">
        <v>21</v>
      </c>
      <c r="DH91" s="2356">
        <v>11175</v>
      </c>
      <c r="DI91" s="2356">
        <v>9577</v>
      </c>
      <c r="DJ91" s="2356">
        <v>1598</v>
      </c>
      <c r="DK91" s="2356" t="s">
        <v>21</v>
      </c>
      <c r="DL91" s="2356">
        <v>642926</v>
      </c>
      <c r="DM91" s="208">
        <v>420520</v>
      </c>
      <c r="DN91" s="1388" t="s">
        <v>36</v>
      </c>
      <c r="DO91" s="632" t="s">
        <v>26</v>
      </c>
      <c r="DP91" s="1419" t="s">
        <v>26</v>
      </c>
      <c r="DQ91" s="1051" t="s">
        <v>26</v>
      </c>
      <c r="DR91" s="1466" t="s">
        <v>177</v>
      </c>
      <c r="DS91" s="82">
        <v>100177</v>
      </c>
      <c r="DT91" s="2356" t="s">
        <v>21</v>
      </c>
      <c r="DU91" s="2356"/>
      <c r="DV91" s="2356">
        <v>100177</v>
      </c>
      <c r="DW91" s="2356" t="s">
        <v>21</v>
      </c>
      <c r="DX91" s="2356" t="s">
        <v>21</v>
      </c>
      <c r="DY91" s="2356">
        <v>100177</v>
      </c>
      <c r="DZ91" s="2356" t="s">
        <v>21</v>
      </c>
      <c r="EA91" s="2356">
        <v>100177</v>
      </c>
      <c r="EB91" s="2356" t="s">
        <v>21</v>
      </c>
      <c r="EC91" s="2356" t="s">
        <v>21</v>
      </c>
      <c r="ED91" s="208" t="s">
        <v>22</v>
      </c>
      <c r="EE91" s="1388" t="s">
        <v>36</v>
      </c>
      <c r="EF91" s="632" t="s">
        <v>26</v>
      </c>
      <c r="EG91" s="1419" t="s">
        <v>26</v>
      </c>
      <c r="EH91" s="1051" t="s">
        <v>26</v>
      </c>
      <c r="EI91" s="1466" t="s">
        <v>177</v>
      </c>
      <c r="EJ91" s="82">
        <v>76152</v>
      </c>
      <c r="EK91" s="2356" t="s">
        <v>22</v>
      </c>
      <c r="EL91" s="2356"/>
      <c r="EM91" s="2356">
        <v>62982</v>
      </c>
      <c r="EN91" s="2356">
        <v>14036</v>
      </c>
      <c r="EO91" s="2356">
        <v>16275</v>
      </c>
      <c r="EP91" s="2356">
        <v>32671</v>
      </c>
      <c r="EQ91" s="2356">
        <v>13922</v>
      </c>
      <c r="ER91" s="2356">
        <v>18734</v>
      </c>
      <c r="ES91" s="2356">
        <v>15</v>
      </c>
      <c r="ET91" s="2356">
        <v>13149</v>
      </c>
      <c r="EU91" s="208">
        <v>226</v>
      </c>
      <c r="EV91" s="1388" t="s">
        <v>36</v>
      </c>
      <c r="EW91" s="632" t="s">
        <v>26</v>
      </c>
      <c r="EX91" s="1419" t="s">
        <v>26</v>
      </c>
      <c r="EY91" s="1051" t="s">
        <v>26</v>
      </c>
      <c r="EZ91" s="1466" t="s">
        <v>177</v>
      </c>
      <c r="FA91" s="82">
        <v>11196</v>
      </c>
      <c r="FB91" s="2356" t="s">
        <v>21</v>
      </c>
      <c r="FC91" s="2356"/>
      <c r="FD91" s="2356">
        <v>11071</v>
      </c>
      <c r="FE91" s="2356">
        <v>10956</v>
      </c>
      <c r="FF91" s="2356" t="s">
        <v>21</v>
      </c>
      <c r="FG91" s="2356">
        <v>115</v>
      </c>
      <c r="FH91" s="2356" t="s">
        <v>21</v>
      </c>
      <c r="FI91" s="2356">
        <v>115</v>
      </c>
      <c r="FJ91" s="2356" t="s">
        <v>21</v>
      </c>
      <c r="FK91" s="2356" t="s">
        <v>21</v>
      </c>
      <c r="FL91" s="208">
        <v>4058</v>
      </c>
      <c r="FM91" s="1388" t="s">
        <v>36</v>
      </c>
      <c r="FN91" s="632" t="s">
        <v>26</v>
      </c>
      <c r="FO91" s="1419"/>
      <c r="FP91" s="1051"/>
      <c r="FQ91" s="1466"/>
      <c r="FR91" s="929"/>
      <c r="FS91" s="929"/>
      <c r="FT91" s="929"/>
      <c r="FU91" s="929"/>
      <c r="FV91" s="929"/>
      <c r="FW91" s="929"/>
      <c r="FX91" s="929"/>
      <c r="FY91" s="929"/>
      <c r="FZ91" s="929"/>
      <c r="GA91" s="929"/>
      <c r="GB91" s="929"/>
      <c r="GC91" s="929"/>
      <c r="GD91" s="1397"/>
      <c r="GE91" s="482"/>
    </row>
    <row r="92" spans="1:187" ht="15" customHeight="1">
      <c r="A92" s="1419" t="s">
        <v>26</v>
      </c>
      <c r="B92" s="1051" t="s">
        <v>26</v>
      </c>
      <c r="C92" s="1466" t="s">
        <v>178</v>
      </c>
      <c r="D92" s="82">
        <v>2203</v>
      </c>
      <c r="E92" s="2356" t="s">
        <v>22</v>
      </c>
      <c r="F92" s="2356"/>
      <c r="G92" s="2356">
        <v>2493</v>
      </c>
      <c r="H92" s="2356" t="s">
        <v>21</v>
      </c>
      <c r="I92" s="2356" t="s">
        <v>21</v>
      </c>
      <c r="J92" s="2356">
        <v>2493</v>
      </c>
      <c r="K92" s="2356">
        <v>2493</v>
      </c>
      <c r="L92" s="2356" t="s">
        <v>21</v>
      </c>
      <c r="M92" s="2356" t="s">
        <v>21</v>
      </c>
      <c r="N92" s="2356" t="s">
        <v>21</v>
      </c>
      <c r="O92" s="2356">
        <v>835</v>
      </c>
      <c r="P92" s="1388" t="s">
        <v>37</v>
      </c>
      <c r="Q92" s="632" t="s">
        <v>26</v>
      </c>
      <c r="R92" s="1419" t="s">
        <v>26</v>
      </c>
      <c r="S92" s="1051" t="s">
        <v>26</v>
      </c>
      <c r="T92" s="1466" t="s">
        <v>178</v>
      </c>
      <c r="U92" s="82">
        <v>2793393</v>
      </c>
      <c r="V92" s="2356" t="s">
        <v>22</v>
      </c>
      <c r="W92" s="2356"/>
      <c r="X92" s="2356">
        <v>2789481</v>
      </c>
      <c r="Y92" s="2356" t="s">
        <v>21</v>
      </c>
      <c r="Z92" s="2356" t="s">
        <v>21</v>
      </c>
      <c r="AA92" s="2356">
        <v>2789481</v>
      </c>
      <c r="AB92" s="2356">
        <v>2788062</v>
      </c>
      <c r="AC92" s="2356">
        <v>1419</v>
      </c>
      <c r="AD92" s="2356" t="s">
        <v>21</v>
      </c>
      <c r="AE92" s="2356" t="s">
        <v>21</v>
      </c>
      <c r="AF92" s="2356">
        <v>635389</v>
      </c>
      <c r="AG92" s="1388" t="s">
        <v>37</v>
      </c>
      <c r="AH92" s="632" t="s">
        <v>26</v>
      </c>
      <c r="AI92" s="1419" t="s">
        <v>26</v>
      </c>
      <c r="AJ92" s="1051" t="s">
        <v>26</v>
      </c>
      <c r="AK92" s="1466" t="s">
        <v>178</v>
      </c>
      <c r="AL92" s="82">
        <v>18587</v>
      </c>
      <c r="AM92" s="2356" t="s">
        <v>22</v>
      </c>
      <c r="AN92" s="2356"/>
      <c r="AO92" s="2356">
        <v>18914</v>
      </c>
      <c r="AP92" s="2356" t="s">
        <v>21</v>
      </c>
      <c r="AQ92" s="2356" t="s">
        <v>21</v>
      </c>
      <c r="AR92" s="2356">
        <v>18914</v>
      </c>
      <c r="AS92" s="2356">
        <v>18696</v>
      </c>
      <c r="AT92" s="2356" t="s">
        <v>21</v>
      </c>
      <c r="AU92" s="2356">
        <v>218</v>
      </c>
      <c r="AV92" s="2356" t="s">
        <v>21</v>
      </c>
      <c r="AW92" s="2356">
        <v>6883</v>
      </c>
      <c r="AX92" s="1388" t="s">
        <v>37</v>
      </c>
      <c r="AY92" s="632" t="s">
        <v>26</v>
      </c>
      <c r="AZ92" s="1419" t="s">
        <v>26</v>
      </c>
      <c r="BA92" s="1051" t="s">
        <v>26</v>
      </c>
      <c r="BB92" s="1466" t="s">
        <v>178</v>
      </c>
      <c r="BC92" s="82">
        <v>99720</v>
      </c>
      <c r="BD92" s="2356" t="s">
        <v>22</v>
      </c>
      <c r="BE92" s="2356"/>
      <c r="BF92" s="2356">
        <v>101223</v>
      </c>
      <c r="BG92" s="2356">
        <v>39790</v>
      </c>
      <c r="BH92" s="2356">
        <v>730</v>
      </c>
      <c r="BI92" s="2356">
        <v>60703</v>
      </c>
      <c r="BJ92" s="2356">
        <v>50693</v>
      </c>
      <c r="BK92" s="2356">
        <v>8090</v>
      </c>
      <c r="BL92" s="2356">
        <v>1920</v>
      </c>
      <c r="BM92" s="2356" t="s">
        <v>21</v>
      </c>
      <c r="BN92" s="2356">
        <v>58127</v>
      </c>
      <c r="BO92" s="1388" t="s">
        <v>37</v>
      </c>
      <c r="BP92" s="632" t="s">
        <v>26</v>
      </c>
      <c r="BQ92" s="1419" t="s">
        <v>26</v>
      </c>
      <c r="BR92" s="1051" t="s">
        <v>26</v>
      </c>
      <c r="BS92" s="1466" t="s">
        <v>178</v>
      </c>
      <c r="BT92" s="82">
        <v>26067</v>
      </c>
      <c r="BU92" s="2356" t="s">
        <v>22</v>
      </c>
      <c r="BV92" s="2356"/>
      <c r="BW92" s="2356">
        <v>607507</v>
      </c>
      <c r="BX92" s="2356">
        <v>56490</v>
      </c>
      <c r="BY92" s="2356">
        <v>103079</v>
      </c>
      <c r="BZ92" s="2356">
        <v>447938</v>
      </c>
      <c r="CA92" s="2356">
        <v>864</v>
      </c>
      <c r="CB92" s="2356">
        <v>434300</v>
      </c>
      <c r="CC92" s="2356">
        <v>12774</v>
      </c>
      <c r="CD92" s="2356" t="s">
        <v>22</v>
      </c>
      <c r="CE92" s="2356" t="s">
        <v>22</v>
      </c>
      <c r="CF92" s="1388" t="s">
        <v>37</v>
      </c>
      <c r="CG92" s="632" t="s">
        <v>26</v>
      </c>
      <c r="CH92" s="1419" t="s">
        <v>26</v>
      </c>
      <c r="CI92" s="1051" t="s">
        <v>26</v>
      </c>
      <c r="CJ92" s="1466" t="s">
        <v>178</v>
      </c>
      <c r="CK92" s="82">
        <v>2170</v>
      </c>
      <c r="CL92" s="2356" t="s">
        <v>21</v>
      </c>
      <c r="CM92" s="2356"/>
      <c r="CN92" s="2356">
        <v>2170</v>
      </c>
      <c r="CO92" s="2356">
        <v>1939</v>
      </c>
      <c r="CP92" s="2356" t="s">
        <v>21</v>
      </c>
      <c r="CQ92" s="2356">
        <v>231</v>
      </c>
      <c r="CR92" s="2356" t="s">
        <v>21</v>
      </c>
      <c r="CS92" s="2356">
        <v>231</v>
      </c>
      <c r="CT92" s="2356" t="s">
        <v>21</v>
      </c>
      <c r="CU92" s="2356" t="s">
        <v>21</v>
      </c>
      <c r="CV92" s="208" t="s">
        <v>21</v>
      </c>
      <c r="CW92" s="1388" t="s">
        <v>37</v>
      </c>
      <c r="CX92" s="632" t="s">
        <v>26</v>
      </c>
      <c r="CY92" s="1419" t="s">
        <v>26</v>
      </c>
      <c r="CZ92" s="1051" t="s">
        <v>26</v>
      </c>
      <c r="DA92" s="1466" t="s">
        <v>178</v>
      </c>
      <c r="DB92" s="82">
        <v>10210</v>
      </c>
      <c r="DC92" s="2356">
        <v>666331</v>
      </c>
      <c r="DD92" s="2356"/>
      <c r="DE92" s="2356">
        <v>10630</v>
      </c>
      <c r="DF92" s="2356" t="s">
        <v>22</v>
      </c>
      <c r="DG92" s="2356" t="s">
        <v>21</v>
      </c>
      <c r="DH92" s="2356">
        <v>10630</v>
      </c>
      <c r="DI92" s="2356">
        <v>7508</v>
      </c>
      <c r="DJ92" s="2356">
        <v>3122</v>
      </c>
      <c r="DK92" s="2356" t="s">
        <v>21</v>
      </c>
      <c r="DL92" s="2356">
        <v>719035</v>
      </c>
      <c r="DM92" s="208">
        <v>373841</v>
      </c>
      <c r="DN92" s="1388" t="s">
        <v>37</v>
      </c>
      <c r="DO92" s="632" t="s">
        <v>26</v>
      </c>
      <c r="DP92" s="1419" t="s">
        <v>26</v>
      </c>
      <c r="DQ92" s="1051" t="s">
        <v>26</v>
      </c>
      <c r="DR92" s="1466" t="s">
        <v>178</v>
      </c>
      <c r="DS92" s="82">
        <v>103086</v>
      </c>
      <c r="DT92" s="2356" t="s">
        <v>21</v>
      </c>
      <c r="DU92" s="2356"/>
      <c r="DV92" s="2356">
        <v>103086</v>
      </c>
      <c r="DW92" s="2356" t="s">
        <v>21</v>
      </c>
      <c r="DX92" s="2356" t="s">
        <v>21</v>
      </c>
      <c r="DY92" s="2356">
        <v>103086</v>
      </c>
      <c r="DZ92" s="2356" t="s">
        <v>21</v>
      </c>
      <c r="EA92" s="2356">
        <v>103086</v>
      </c>
      <c r="EB92" s="2356" t="s">
        <v>21</v>
      </c>
      <c r="EC92" s="2356" t="s">
        <v>21</v>
      </c>
      <c r="ED92" s="208" t="s">
        <v>22</v>
      </c>
      <c r="EE92" s="1388" t="s">
        <v>37</v>
      </c>
      <c r="EF92" s="632" t="s">
        <v>26</v>
      </c>
      <c r="EG92" s="1419" t="s">
        <v>26</v>
      </c>
      <c r="EH92" s="1051" t="s">
        <v>26</v>
      </c>
      <c r="EI92" s="1466" t="s">
        <v>178</v>
      </c>
      <c r="EJ92" s="82">
        <v>74547</v>
      </c>
      <c r="EK92" s="2356" t="s">
        <v>22</v>
      </c>
      <c r="EL92" s="2356"/>
      <c r="EM92" s="2356">
        <v>62369</v>
      </c>
      <c r="EN92" s="2356">
        <v>11225</v>
      </c>
      <c r="EO92" s="2356">
        <v>17156</v>
      </c>
      <c r="EP92" s="2356">
        <v>33988</v>
      </c>
      <c r="EQ92" s="2356">
        <v>15415</v>
      </c>
      <c r="ER92" s="2356">
        <v>18557</v>
      </c>
      <c r="ES92" s="2356">
        <v>16</v>
      </c>
      <c r="ET92" s="2356">
        <v>12210</v>
      </c>
      <c r="EU92" s="208">
        <v>194</v>
      </c>
      <c r="EV92" s="1388" t="s">
        <v>37</v>
      </c>
      <c r="EW92" s="632" t="s">
        <v>26</v>
      </c>
      <c r="EX92" s="1419" t="s">
        <v>26</v>
      </c>
      <c r="EY92" s="1051" t="s">
        <v>26</v>
      </c>
      <c r="EZ92" s="1466" t="s">
        <v>178</v>
      </c>
      <c r="FA92" s="82">
        <v>9874</v>
      </c>
      <c r="FB92" s="2356" t="s">
        <v>21</v>
      </c>
      <c r="FC92" s="2356"/>
      <c r="FD92" s="2356">
        <v>10707</v>
      </c>
      <c r="FE92" s="2356">
        <v>10512</v>
      </c>
      <c r="FF92" s="2356" t="s">
        <v>21</v>
      </c>
      <c r="FG92" s="2356">
        <v>195</v>
      </c>
      <c r="FH92" s="2356" t="s">
        <v>21</v>
      </c>
      <c r="FI92" s="2356">
        <v>195</v>
      </c>
      <c r="FJ92" s="2356" t="s">
        <v>21</v>
      </c>
      <c r="FK92" s="2356" t="s">
        <v>21</v>
      </c>
      <c r="FL92" s="208">
        <v>3225</v>
      </c>
      <c r="FM92" s="1388" t="s">
        <v>37</v>
      </c>
      <c r="FN92" s="632" t="s">
        <v>26</v>
      </c>
      <c r="FO92" s="1419"/>
      <c r="FP92" s="1051"/>
      <c r="FQ92" s="1466"/>
      <c r="FR92" s="929"/>
      <c r="FS92" s="929"/>
      <c r="FT92" s="929"/>
      <c r="FU92" s="929"/>
      <c r="FV92" s="929"/>
      <c r="FW92" s="929"/>
      <c r="FX92" s="929"/>
      <c r="FY92" s="929"/>
      <c r="FZ92" s="929"/>
      <c r="GA92" s="929"/>
      <c r="GB92" s="929"/>
      <c r="GC92" s="929"/>
      <c r="GD92" s="1397"/>
      <c r="GE92" s="482"/>
    </row>
    <row r="93" spans="1:187" ht="15" customHeight="1">
      <c r="A93" s="1419" t="s">
        <v>26</v>
      </c>
      <c r="B93" s="1051" t="s">
        <v>26</v>
      </c>
      <c r="C93" s="1466" t="s">
        <v>179</v>
      </c>
      <c r="D93" s="82">
        <v>2703</v>
      </c>
      <c r="E93" s="2356" t="s">
        <v>22</v>
      </c>
      <c r="F93" s="2356"/>
      <c r="G93" s="2356">
        <v>2673</v>
      </c>
      <c r="H93" s="2356" t="s">
        <v>21</v>
      </c>
      <c r="I93" s="2356" t="s">
        <v>21</v>
      </c>
      <c r="J93" s="2356">
        <v>2673</v>
      </c>
      <c r="K93" s="2356">
        <v>2673</v>
      </c>
      <c r="L93" s="2356" t="s">
        <v>21</v>
      </c>
      <c r="M93" s="2356" t="s">
        <v>21</v>
      </c>
      <c r="N93" s="2356" t="s">
        <v>21</v>
      </c>
      <c r="O93" s="2356">
        <v>865</v>
      </c>
      <c r="P93" s="1388" t="s">
        <v>38</v>
      </c>
      <c r="Q93" s="632" t="s">
        <v>26</v>
      </c>
      <c r="R93" s="1419" t="s">
        <v>26</v>
      </c>
      <c r="S93" s="1051" t="s">
        <v>26</v>
      </c>
      <c r="T93" s="1466" t="s">
        <v>179</v>
      </c>
      <c r="U93" s="82">
        <v>2763633</v>
      </c>
      <c r="V93" s="2356" t="s">
        <v>22</v>
      </c>
      <c r="W93" s="2356"/>
      <c r="X93" s="2356">
        <v>2735287</v>
      </c>
      <c r="Y93" s="2356" t="s">
        <v>21</v>
      </c>
      <c r="Z93" s="2356" t="s">
        <v>21</v>
      </c>
      <c r="AA93" s="2356">
        <v>2735287</v>
      </c>
      <c r="AB93" s="2356">
        <v>2733070</v>
      </c>
      <c r="AC93" s="2356">
        <v>2217</v>
      </c>
      <c r="AD93" s="2356" t="s">
        <v>21</v>
      </c>
      <c r="AE93" s="2356">
        <v>646</v>
      </c>
      <c r="AF93" s="2356">
        <v>664825</v>
      </c>
      <c r="AG93" s="1388" t="s">
        <v>38</v>
      </c>
      <c r="AH93" s="632" t="s">
        <v>26</v>
      </c>
      <c r="AI93" s="1419" t="s">
        <v>26</v>
      </c>
      <c r="AJ93" s="1051" t="s">
        <v>26</v>
      </c>
      <c r="AK93" s="1466" t="s">
        <v>179</v>
      </c>
      <c r="AL93" s="82">
        <v>24892</v>
      </c>
      <c r="AM93" s="2356" t="s">
        <v>22</v>
      </c>
      <c r="AN93" s="2356"/>
      <c r="AO93" s="2356">
        <v>21677</v>
      </c>
      <c r="AP93" s="2356" t="s">
        <v>21</v>
      </c>
      <c r="AQ93" s="2356" t="s">
        <v>21</v>
      </c>
      <c r="AR93" s="2356">
        <v>21677</v>
      </c>
      <c r="AS93" s="2356">
        <v>21447</v>
      </c>
      <c r="AT93" s="2356" t="s">
        <v>21</v>
      </c>
      <c r="AU93" s="2356">
        <v>230</v>
      </c>
      <c r="AV93" s="2356" t="s">
        <v>21</v>
      </c>
      <c r="AW93" s="2356">
        <v>10059</v>
      </c>
      <c r="AX93" s="1388" t="s">
        <v>38</v>
      </c>
      <c r="AY93" s="632" t="s">
        <v>26</v>
      </c>
      <c r="AZ93" s="1419" t="s">
        <v>26</v>
      </c>
      <c r="BA93" s="1051" t="s">
        <v>26</v>
      </c>
      <c r="BB93" s="1466" t="s">
        <v>179</v>
      </c>
      <c r="BC93" s="82">
        <v>93834</v>
      </c>
      <c r="BD93" s="2356" t="s">
        <v>22</v>
      </c>
      <c r="BE93" s="2356"/>
      <c r="BF93" s="2356">
        <v>94445</v>
      </c>
      <c r="BG93" s="2356">
        <v>41565</v>
      </c>
      <c r="BH93" s="2356">
        <v>559</v>
      </c>
      <c r="BI93" s="2356">
        <v>52321</v>
      </c>
      <c r="BJ93" s="2356">
        <v>43573</v>
      </c>
      <c r="BK93" s="2356">
        <v>7275</v>
      </c>
      <c r="BL93" s="2356">
        <v>1473</v>
      </c>
      <c r="BM93" s="2356" t="s">
        <v>21</v>
      </c>
      <c r="BN93" s="2356">
        <v>57512</v>
      </c>
      <c r="BO93" s="1388" t="s">
        <v>38</v>
      </c>
      <c r="BP93" s="632" t="s">
        <v>26</v>
      </c>
      <c r="BQ93" s="1419" t="s">
        <v>26</v>
      </c>
      <c r="BR93" s="1051" t="s">
        <v>26</v>
      </c>
      <c r="BS93" s="1466" t="s">
        <v>179</v>
      </c>
      <c r="BT93" s="82">
        <v>28228</v>
      </c>
      <c r="BU93" s="2356" t="s">
        <v>22</v>
      </c>
      <c r="BV93" s="2356"/>
      <c r="BW93" s="2356">
        <v>578161</v>
      </c>
      <c r="BX93" s="2356">
        <v>55444</v>
      </c>
      <c r="BY93" s="2356">
        <v>99357</v>
      </c>
      <c r="BZ93" s="2356">
        <v>423360</v>
      </c>
      <c r="CA93" s="2356">
        <v>1623</v>
      </c>
      <c r="CB93" s="2356">
        <v>409338</v>
      </c>
      <c r="CC93" s="2356">
        <v>12399</v>
      </c>
      <c r="CD93" s="2356" t="s">
        <v>22</v>
      </c>
      <c r="CE93" s="2356" t="s">
        <v>22</v>
      </c>
      <c r="CF93" s="1388" t="s">
        <v>38</v>
      </c>
      <c r="CG93" s="632" t="s">
        <v>26</v>
      </c>
      <c r="CH93" s="1419" t="s">
        <v>26</v>
      </c>
      <c r="CI93" s="1051" t="s">
        <v>26</v>
      </c>
      <c r="CJ93" s="1466" t="s">
        <v>179</v>
      </c>
      <c r="CK93" s="82">
        <v>1772</v>
      </c>
      <c r="CL93" s="2356" t="s">
        <v>21</v>
      </c>
      <c r="CM93" s="2356"/>
      <c r="CN93" s="2356">
        <v>1772</v>
      </c>
      <c r="CO93" s="2356">
        <v>1623</v>
      </c>
      <c r="CP93" s="2356" t="s">
        <v>21</v>
      </c>
      <c r="CQ93" s="2356">
        <v>149</v>
      </c>
      <c r="CR93" s="2356" t="s">
        <v>21</v>
      </c>
      <c r="CS93" s="2356">
        <v>149</v>
      </c>
      <c r="CT93" s="2356" t="s">
        <v>21</v>
      </c>
      <c r="CU93" s="2356" t="s">
        <v>21</v>
      </c>
      <c r="CV93" s="208" t="s">
        <v>21</v>
      </c>
      <c r="CW93" s="1388" t="s">
        <v>38</v>
      </c>
      <c r="CX93" s="632" t="s">
        <v>26</v>
      </c>
      <c r="CY93" s="1419" t="s">
        <v>26</v>
      </c>
      <c r="CZ93" s="1051" t="s">
        <v>26</v>
      </c>
      <c r="DA93" s="1466" t="s">
        <v>179</v>
      </c>
      <c r="DB93" s="82">
        <v>17488</v>
      </c>
      <c r="DC93" s="2356">
        <v>660508</v>
      </c>
      <c r="DD93" s="2356"/>
      <c r="DE93" s="2356">
        <v>10439</v>
      </c>
      <c r="DF93" s="2356" t="s">
        <v>22</v>
      </c>
      <c r="DG93" s="2356" t="s">
        <v>21</v>
      </c>
      <c r="DH93" s="2356">
        <v>10439</v>
      </c>
      <c r="DI93" s="2356">
        <v>7263</v>
      </c>
      <c r="DJ93" s="2356">
        <v>3176</v>
      </c>
      <c r="DK93" s="2356" t="s">
        <v>21</v>
      </c>
      <c r="DL93" s="2356">
        <v>678610</v>
      </c>
      <c r="DM93" s="208">
        <v>361597</v>
      </c>
      <c r="DN93" s="1388" t="s">
        <v>38</v>
      </c>
      <c r="DO93" s="632" t="s">
        <v>26</v>
      </c>
      <c r="DP93" s="1419" t="s">
        <v>26</v>
      </c>
      <c r="DQ93" s="1051" t="s">
        <v>26</v>
      </c>
      <c r="DR93" s="1466" t="s">
        <v>179</v>
      </c>
      <c r="DS93" s="82">
        <v>100670</v>
      </c>
      <c r="DT93" s="2356" t="s">
        <v>21</v>
      </c>
      <c r="DU93" s="2356"/>
      <c r="DV93" s="2356">
        <v>100670</v>
      </c>
      <c r="DW93" s="2356" t="s">
        <v>21</v>
      </c>
      <c r="DX93" s="2356" t="s">
        <v>21</v>
      </c>
      <c r="DY93" s="2356">
        <v>100670</v>
      </c>
      <c r="DZ93" s="2356" t="s">
        <v>21</v>
      </c>
      <c r="EA93" s="2356">
        <v>100670</v>
      </c>
      <c r="EB93" s="2356" t="s">
        <v>21</v>
      </c>
      <c r="EC93" s="2356" t="s">
        <v>21</v>
      </c>
      <c r="ED93" s="208" t="s">
        <v>22</v>
      </c>
      <c r="EE93" s="1388" t="s">
        <v>38</v>
      </c>
      <c r="EF93" s="632" t="s">
        <v>26</v>
      </c>
      <c r="EG93" s="1419" t="s">
        <v>26</v>
      </c>
      <c r="EH93" s="1051" t="s">
        <v>26</v>
      </c>
      <c r="EI93" s="1466" t="s">
        <v>179</v>
      </c>
      <c r="EJ93" s="82">
        <v>68187</v>
      </c>
      <c r="EK93" s="2356" t="s">
        <v>22</v>
      </c>
      <c r="EL93" s="2356"/>
      <c r="EM93" s="2356">
        <v>56574</v>
      </c>
      <c r="EN93" s="2356">
        <v>9887</v>
      </c>
      <c r="EO93" s="2356">
        <v>16424</v>
      </c>
      <c r="EP93" s="2356">
        <v>30263</v>
      </c>
      <c r="EQ93" s="2356">
        <v>15297</v>
      </c>
      <c r="ER93" s="2356">
        <v>14953</v>
      </c>
      <c r="ES93" s="2356">
        <v>13</v>
      </c>
      <c r="ET93" s="2356">
        <v>11585</v>
      </c>
      <c r="EU93" s="208">
        <v>222</v>
      </c>
      <c r="EV93" s="1388" t="s">
        <v>38</v>
      </c>
      <c r="EW93" s="632" t="s">
        <v>26</v>
      </c>
      <c r="EX93" s="1419" t="s">
        <v>26</v>
      </c>
      <c r="EY93" s="1051" t="s">
        <v>26</v>
      </c>
      <c r="EZ93" s="1466" t="s">
        <v>179</v>
      </c>
      <c r="FA93" s="82">
        <v>10161</v>
      </c>
      <c r="FB93" s="2356" t="s">
        <v>21</v>
      </c>
      <c r="FC93" s="2356"/>
      <c r="FD93" s="2356">
        <v>10378</v>
      </c>
      <c r="FE93" s="2356">
        <v>10278</v>
      </c>
      <c r="FF93" s="2356" t="s">
        <v>21</v>
      </c>
      <c r="FG93" s="2356">
        <v>100</v>
      </c>
      <c r="FH93" s="2356" t="s">
        <v>21</v>
      </c>
      <c r="FI93" s="2356">
        <v>100</v>
      </c>
      <c r="FJ93" s="2356" t="s">
        <v>21</v>
      </c>
      <c r="FK93" s="2356" t="s">
        <v>21</v>
      </c>
      <c r="FL93" s="208">
        <v>3008</v>
      </c>
      <c r="FM93" s="1388" t="s">
        <v>38</v>
      </c>
      <c r="FN93" s="632" t="s">
        <v>26</v>
      </c>
      <c r="FO93" s="1419"/>
      <c r="FP93" s="1051"/>
      <c r="FQ93" s="1466"/>
      <c r="FR93" s="929"/>
      <c r="FS93" s="929"/>
      <c r="FT93" s="929"/>
      <c r="FU93" s="929"/>
      <c r="FV93" s="929"/>
      <c r="FW93" s="929"/>
      <c r="FX93" s="929"/>
      <c r="FY93" s="929"/>
      <c r="FZ93" s="929"/>
      <c r="GA93" s="929"/>
      <c r="GB93" s="929"/>
      <c r="GC93" s="929"/>
      <c r="GD93" s="1397"/>
      <c r="GE93" s="482"/>
    </row>
    <row r="94" spans="1:187" ht="15" customHeight="1">
      <c r="A94" s="1419" t="s">
        <v>26</v>
      </c>
      <c r="B94" s="1051" t="s">
        <v>26</v>
      </c>
      <c r="C94" s="1466" t="s">
        <v>180</v>
      </c>
      <c r="D94" s="82">
        <v>2604</v>
      </c>
      <c r="E94" s="2356" t="s">
        <v>22</v>
      </c>
      <c r="F94" s="2356"/>
      <c r="G94" s="2356">
        <v>2570</v>
      </c>
      <c r="H94" s="2356" t="s">
        <v>21</v>
      </c>
      <c r="I94" s="2356" t="s">
        <v>21</v>
      </c>
      <c r="J94" s="2356">
        <v>2570</v>
      </c>
      <c r="K94" s="2356">
        <v>2570</v>
      </c>
      <c r="L94" s="2356" t="s">
        <v>21</v>
      </c>
      <c r="M94" s="2356" t="s">
        <v>21</v>
      </c>
      <c r="N94" s="2356" t="s">
        <v>21</v>
      </c>
      <c r="O94" s="2356">
        <v>899</v>
      </c>
      <c r="P94" s="1388" t="s">
        <v>39</v>
      </c>
      <c r="Q94" s="632" t="s">
        <v>26</v>
      </c>
      <c r="R94" s="1419" t="s">
        <v>26</v>
      </c>
      <c r="S94" s="1051" t="s">
        <v>26</v>
      </c>
      <c r="T94" s="1466" t="s">
        <v>180</v>
      </c>
      <c r="U94" s="82">
        <v>2852450</v>
      </c>
      <c r="V94" s="2356" t="s">
        <v>22</v>
      </c>
      <c r="W94" s="2356"/>
      <c r="X94" s="2356">
        <v>2844679</v>
      </c>
      <c r="Y94" s="2356" t="s">
        <v>21</v>
      </c>
      <c r="Z94" s="2356" t="s">
        <v>21</v>
      </c>
      <c r="AA94" s="2356">
        <v>2844679</v>
      </c>
      <c r="AB94" s="2356">
        <v>2842684</v>
      </c>
      <c r="AC94" s="2356">
        <v>1995</v>
      </c>
      <c r="AD94" s="2356" t="s">
        <v>21</v>
      </c>
      <c r="AE94" s="2356" t="s">
        <v>21</v>
      </c>
      <c r="AF94" s="2356">
        <v>684856</v>
      </c>
      <c r="AG94" s="1388" t="s">
        <v>39</v>
      </c>
      <c r="AH94" s="632" t="s">
        <v>26</v>
      </c>
      <c r="AI94" s="1419" t="s">
        <v>26</v>
      </c>
      <c r="AJ94" s="1051" t="s">
        <v>26</v>
      </c>
      <c r="AK94" s="1466" t="s">
        <v>180</v>
      </c>
      <c r="AL94" s="82">
        <v>29328</v>
      </c>
      <c r="AM94" s="2356" t="s">
        <v>22</v>
      </c>
      <c r="AN94" s="2356"/>
      <c r="AO94" s="2356">
        <v>27359</v>
      </c>
      <c r="AP94" s="2356" t="s">
        <v>21</v>
      </c>
      <c r="AQ94" s="2356" t="s">
        <v>21</v>
      </c>
      <c r="AR94" s="2356">
        <v>27359</v>
      </c>
      <c r="AS94" s="2356">
        <v>27137</v>
      </c>
      <c r="AT94" s="2356" t="s">
        <v>21</v>
      </c>
      <c r="AU94" s="2356">
        <v>222</v>
      </c>
      <c r="AV94" s="2356" t="s">
        <v>21</v>
      </c>
      <c r="AW94" s="2356">
        <v>11961</v>
      </c>
      <c r="AX94" s="1388" t="s">
        <v>39</v>
      </c>
      <c r="AY94" s="632" t="s">
        <v>26</v>
      </c>
      <c r="AZ94" s="1419" t="s">
        <v>26</v>
      </c>
      <c r="BA94" s="1051" t="s">
        <v>26</v>
      </c>
      <c r="BB94" s="1466" t="s">
        <v>180</v>
      </c>
      <c r="BC94" s="82">
        <v>112018</v>
      </c>
      <c r="BD94" s="2356" t="s">
        <v>22</v>
      </c>
      <c r="BE94" s="2356"/>
      <c r="BF94" s="2356">
        <v>110950</v>
      </c>
      <c r="BG94" s="2356">
        <v>48420</v>
      </c>
      <c r="BH94" s="2356">
        <v>299</v>
      </c>
      <c r="BI94" s="2356">
        <v>62231</v>
      </c>
      <c r="BJ94" s="2356">
        <v>52277</v>
      </c>
      <c r="BK94" s="2356">
        <v>8151</v>
      </c>
      <c r="BL94" s="2356">
        <v>1803</v>
      </c>
      <c r="BM94" s="2356" t="s">
        <v>21</v>
      </c>
      <c r="BN94" s="2356">
        <v>58570</v>
      </c>
      <c r="BO94" s="1388" t="s">
        <v>39</v>
      </c>
      <c r="BP94" s="632" t="s">
        <v>26</v>
      </c>
      <c r="BQ94" s="1419" t="s">
        <v>26</v>
      </c>
      <c r="BR94" s="1051" t="s">
        <v>26</v>
      </c>
      <c r="BS94" s="1466" t="s">
        <v>180</v>
      </c>
      <c r="BT94" s="82">
        <v>28165</v>
      </c>
      <c r="BU94" s="2356" t="s">
        <v>22</v>
      </c>
      <c r="BV94" s="2356"/>
      <c r="BW94" s="2356">
        <v>570991</v>
      </c>
      <c r="BX94" s="2356">
        <v>58076</v>
      </c>
      <c r="BY94" s="2356">
        <v>102506</v>
      </c>
      <c r="BZ94" s="2356">
        <v>410409</v>
      </c>
      <c r="CA94" s="2356">
        <v>1217</v>
      </c>
      <c r="CB94" s="2356">
        <v>395351</v>
      </c>
      <c r="CC94" s="2356">
        <v>13841</v>
      </c>
      <c r="CD94" s="2356" t="s">
        <v>22</v>
      </c>
      <c r="CE94" s="2356" t="s">
        <v>22</v>
      </c>
      <c r="CF94" s="1388" t="s">
        <v>39</v>
      </c>
      <c r="CG94" s="632" t="s">
        <v>26</v>
      </c>
      <c r="CH94" s="1419" t="s">
        <v>26</v>
      </c>
      <c r="CI94" s="1051" t="s">
        <v>26</v>
      </c>
      <c r="CJ94" s="1466" t="s">
        <v>180</v>
      </c>
      <c r="CK94" s="82">
        <v>1234</v>
      </c>
      <c r="CL94" s="2356" t="s">
        <v>21</v>
      </c>
      <c r="CM94" s="2356"/>
      <c r="CN94" s="2356">
        <v>1234</v>
      </c>
      <c r="CO94" s="2356">
        <v>1121</v>
      </c>
      <c r="CP94" s="2356" t="s">
        <v>21</v>
      </c>
      <c r="CQ94" s="2356">
        <v>113</v>
      </c>
      <c r="CR94" s="2356" t="s">
        <v>21</v>
      </c>
      <c r="CS94" s="2356">
        <v>113</v>
      </c>
      <c r="CT94" s="2356" t="s">
        <v>21</v>
      </c>
      <c r="CU94" s="2356" t="s">
        <v>21</v>
      </c>
      <c r="CV94" s="208" t="s">
        <v>21</v>
      </c>
      <c r="CW94" s="1388" t="s">
        <v>39</v>
      </c>
      <c r="CX94" s="632" t="s">
        <v>26</v>
      </c>
      <c r="CY94" s="1419" t="s">
        <v>26</v>
      </c>
      <c r="CZ94" s="1051" t="s">
        <v>26</v>
      </c>
      <c r="DA94" s="1466" t="s">
        <v>180</v>
      </c>
      <c r="DB94" s="82">
        <v>11052</v>
      </c>
      <c r="DC94" s="2356">
        <v>678049</v>
      </c>
      <c r="DD94" s="2356"/>
      <c r="DE94" s="2356">
        <v>10377</v>
      </c>
      <c r="DF94" s="2356" t="s">
        <v>22</v>
      </c>
      <c r="DG94" s="2356" t="s">
        <v>21</v>
      </c>
      <c r="DH94" s="2356">
        <v>10377</v>
      </c>
      <c r="DI94" s="2356">
        <v>7010</v>
      </c>
      <c r="DJ94" s="2356">
        <v>3367</v>
      </c>
      <c r="DK94" s="2356" t="s">
        <v>21</v>
      </c>
      <c r="DL94" s="2356">
        <v>675183</v>
      </c>
      <c r="DM94" s="208">
        <v>363072</v>
      </c>
      <c r="DN94" s="1388" t="s">
        <v>39</v>
      </c>
      <c r="DO94" s="632" t="s">
        <v>26</v>
      </c>
      <c r="DP94" s="1419" t="s">
        <v>26</v>
      </c>
      <c r="DQ94" s="1051" t="s">
        <v>26</v>
      </c>
      <c r="DR94" s="1466" t="s">
        <v>180</v>
      </c>
      <c r="DS94" s="82">
        <v>80269</v>
      </c>
      <c r="DT94" s="2356" t="s">
        <v>21</v>
      </c>
      <c r="DU94" s="2356"/>
      <c r="DV94" s="2356">
        <v>80269</v>
      </c>
      <c r="DW94" s="2356" t="s">
        <v>21</v>
      </c>
      <c r="DX94" s="2356" t="s">
        <v>21</v>
      </c>
      <c r="DY94" s="2356">
        <v>80269</v>
      </c>
      <c r="DZ94" s="2356" t="s">
        <v>21</v>
      </c>
      <c r="EA94" s="2356">
        <v>80269</v>
      </c>
      <c r="EB94" s="2356" t="s">
        <v>21</v>
      </c>
      <c r="EC94" s="2356" t="s">
        <v>21</v>
      </c>
      <c r="ED94" s="208" t="s">
        <v>22</v>
      </c>
      <c r="EE94" s="1388" t="s">
        <v>39</v>
      </c>
      <c r="EF94" s="632" t="s">
        <v>26</v>
      </c>
      <c r="EG94" s="1419" t="s">
        <v>26</v>
      </c>
      <c r="EH94" s="1051" t="s">
        <v>26</v>
      </c>
      <c r="EI94" s="1466" t="s">
        <v>180</v>
      </c>
      <c r="EJ94" s="82">
        <v>59145</v>
      </c>
      <c r="EK94" s="2356" t="s">
        <v>22</v>
      </c>
      <c r="EL94" s="2356"/>
      <c r="EM94" s="2356">
        <v>50551</v>
      </c>
      <c r="EN94" s="2356">
        <v>11812</v>
      </c>
      <c r="EO94" s="2356">
        <v>14134</v>
      </c>
      <c r="EP94" s="2356">
        <v>24605</v>
      </c>
      <c r="EQ94" s="2356">
        <v>10714</v>
      </c>
      <c r="ER94" s="2356">
        <v>13879</v>
      </c>
      <c r="ES94" s="2356">
        <v>12</v>
      </c>
      <c r="ET94" s="2356">
        <v>8620</v>
      </c>
      <c r="EU94" s="208">
        <v>198</v>
      </c>
      <c r="EV94" s="1388" t="s">
        <v>39</v>
      </c>
      <c r="EW94" s="632" t="s">
        <v>26</v>
      </c>
      <c r="EX94" s="1419" t="s">
        <v>26</v>
      </c>
      <c r="EY94" s="1051" t="s">
        <v>26</v>
      </c>
      <c r="EZ94" s="1466" t="s">
        <v>180</v>
      </c>
      <c r="FA94" s="82">
        <v>4100</v>
      </c>
      <c r="FB94" s="2356" t="s">
        <v>21</v>
      </c>
      <c r="FC94" s="2356"/>
      <c r="FD94" s="2356">
        <v>3107</v>
      </c>
      <c r="FE94" s="2356">
        <v>2784</v>
      </c>
      <c r="FF94" s="2356" t="s">
        <v>21</v>
      </c>
      <c r="FG94" s="2356">
        <v>323</v>
      </c>
      <c r="FH94" s="2356" t="s">
        <v>21</v>
      </c>
      <c r="FI94" s="2356">
        <v>323</v>
      </c>
      <c r="FJ94" s="2356" t="s">
        <v>21</v>
      </c>
      <c r="FK94" s="2356" t="s">
        <v>21</v>
      </c>
      <c r="FL94" s="208">
        <v>4000</v>
      </c>
      <c r="FM94" s="1388" t="s">
        <v>39</v>
      </c>
      <c r="FN94" s="632" t="s">
        <v>26</v>
      </c>
      <c r="FO94" s="1419"/>
      <c r="FP94" s="1051"/>
      <c r="FQ94" s="1466"/>
      <c r="FR94" s="929"/>
      <c r="FS94" s="929"/>
      <c r="FT94" s="929"/>
      <c r="FU94" s="929"/>
      <c r="FV94" s="929"/>
      <c r="FW94" s="929"/>
      <c r="FX94" s="929"/>
      <c r="FY94" s="929"/>
      <c r="FZ94" s="929"/>
      <c r="GA94" s="929"/>
      <c r="GB94" s="929"/>
      <c r="GC94" s="929"/>
      <c r="GD94" s="1397"/>
      <c r="GE94" s="482"/>
    </row>
    <row r="95" spans="1:187" ht="15" customHeight="1">
      <c r="A95" s="1419" t="s">
        <v>26</v>
      </c>
      <c r="B95" s="1051" t="s">
        <v>26</v>
      </c>
      <c r="C95" s="1466" t="s">
        <v>181</v>
      </c>
      <c r="D95" s="82">
        <v>2603</v>
      </c>
      <c r="E95" s="2356" t="s">
        <v>22</v>
      </c>
      <c r="F95" s="2356"/>
      <c r="G95" s="2356">
        <v>2569</v>
      </c>
      <c r="H95" s="2356" t="s">
        <v>21</v>
      </c>
      <c r="I95" s="2356" t="s">
        <v>21</v>
      </c>
      <c r="J95" s="2356">
        <v>2569</v>
      </c>
      <c r="K95" s="2356">
        <v>2569</v>
      </c>
      <c r="L95" s="2356" t="s">
        <v>21</v>
      </c>
      <c r="M95" s="2356" t="s">
        <v>21</v>
      </c>
      <c r="N95" s="2356" t="s">
        <v>21</v>
      </c>
      <c r="O95" s="2356">
        <v>932</v>
      </c>
      <c r="P95" s="1388" t="s">
        <v>40</v>
      </c>
      <c r="Q95" s="632" t="s">
        <v>26</v>
      </c>
      <c r="R95" s="1419" t="s">
        <v>26</v>
      </c>
      <c r="S95" s="1051" t="s">
        <v>26</v>
      </c>
      <c r="T95" s="1466" t="s">
        <v>181</v>
      </c>
      <c r="U95" s="82">
        <v>2812313</v>
      </c>
      <c r="V95" s="2356" t="s">
        <v>22</v>
      </c>
      <c r="W95" s="2356"/>
      <c r="X95" s="2356">
        <v>2831652</v>
      </c>
      <c r="Y95" s="2356" t="s">
        <v>21</v>
      </c>
      <c r="Z95" s="2356" t="s">
        <v>21</v>
      </c>
      <c r="AA95" s="2356">
        <v>2831652</v>
      </c>
      <c r="AB95" s="2356">
        <v>2829271</v>
      </c>
      <c r="AC95" s="2356">
        <v>2381</v>
      </c>
      <c r="AD95" s="2356" t="s">
        <v>21</v>
      </c>
      <c r="AE95" s="2356">
        <v>455</v>
      </c>
      <c r="AF95" s="2356">
        <v>656594</v>
      </c>
      <c r="AG95" s="1388" t="s">
        <v>40</v>
      </c>
      <c r="AH95" s="632" t="s">
        <v>26</v>
      </c>
      <c r="AI95" s="1419" t="s">
        <v>26</v>
      </c>
      <c r="AJ95" s="1051" t="s">
        <v>26</v>
      </c>
      <c r="AK95" s="1466" t="s">
        <v>181</v>
      </c>
      <c r="AL95" s="82">
        <v>23054</v>
      </c>
      <c r="AM95" s="2356" t="s">
        <v>22</v>
      </c>
      <c r="AN95" s="2356"/>
      <c r="AO95" s="2356">
        <v>26482</v>
      </c>
      <c r="AP95" s="2356" t="s">
        <v>21</v>
      </c>
      <c r="AQ95" s="2356" t="s">
        <v>21</v>
      </c>
      <c r="AR95" s="2356">
        <v>26482</v>
      </c>
      <c r="AS95" s="2356">
        <v>26224</v>
      </c>
      <c r="AT95" s="2356" t="s">
        <v>21</v>
      </c>
      <c r="AU95" s="2356">
        <v>258</v>
      </c>
      <c r="AV95" s="2356" t="s">
        <v>21</v>
      </c>
      <c r="AW95" s="2356">
        <v>8474</v>
      </c>
      <c r="AX95" s="1388" t="s">
        <v>40</v>
      </c>
      <c r="AY95" s="632" t="s">
        <v>26</v>
      </c>
      <c r="AZ95" s="1419" t="s">
        <v>26</v>
      </c>
      <c r="BA95" s="1051" t="s">
        <v>26</v>
      </c>
      <c r="BB95" s="1466" t="s">
        <v>181</v>
      </c>
      <c r="BC95" s="82">
        <v>101862</v>
      </c>
      <c r="BD95" s="2356" t="s">
        <v>22</v>
      </c>
      <c r="BE95" s="2356"/>
      <c r="BF95" s="2356">
        <v>100860</v>
      </c>
      <c r="BG95" s="2356">
        <v>40605</v>
      </c>
      <c r="BH95" s="2356">
        <v>32</v>
      </c>
      <c r="BI95" s="2356">
        <v>60223</v>
      </c>
      <c r="BJ95" s="2356">
        <v>48876</v>
      </c>
      <c r="BK95" s="2356">
        <v>9621</v>
      </c>
      <c r="BL95" s="2356">
        <v>1726</v>
      </c>
      <c r="BM95" s="2356" t="s">
        <v>21</v>
      </c>
      <c r="BN95" s="2356">
        <v>59558</v>
      </c>
      <c r="BO95" s="1388" t="s">
        <v>40</v>
      </c>
      <c r="BP95" s="632" t="s">
        <v>26</v>
      </c>
      <c r="BQ95" s="1419" t="s">
        <v>26</v>
      </c>
      <c r="BR95" s="1051" t="s">
        <v>26</v>
      </c>
      <c r="BS95" s="1466" t="s">
        <v>181</v>
      </c>
      <c r="BT95" s="82">
        <v>28026</v>
      </c>
      <c r="BU95" s="2356" t="s">
        <v>22</v>
      </c>
      <c r="BV95" s="2356"/>
      <c r="BW95" s="2356">
        <v>565016</v>
      </c>
      <c r="BX95" s="2356">
        <v>53840</v>
      </c>
      <c r="BY95" s="2356">
        <v>102259</v>
      </c>
      <c r="BZ95" s="2356">
        <v>408917</v>
      </c>
      <c r="CA95" s="2356">
        <v>1373</v>
      </c>
      <c r="CB95" s="2356">
        <v>394472</v>
      </c>
      <c r="CC95" s="2356">
        <v>13072</v>
      </c>
      <c r="CD95" s="2356" t="s">
        <v>22</v>
      </c>
      <c r="CE95" s="2356" t="s">
        <v>22</v>
      </c>
      <c r="CF95" s="1388" t="s">
        <v>40</v>
      </c>
      <c r="CG95" s="632" t="s">
        <v>26</v>
      </c>
      <c r="CH95" s="1419" t="s">
        <v>26</v>
      </c>
      <c r="CI95" s="1051" t="s">
        <v>26</v>
      </c>
      <c r="CJ95" s="1466" t="s">
        <v>181</v>
      </c>
      <c r="CK95" s="82">
        <v>1234</v>
      </c>
      <c r="CL95" s="2356" t="s">
        <v>21</v>
      </c>
      <c r="CM95" s="2356"/>
      <c r="CN95" s="2356">
        <v>1234</v>
      </c>
      <c r="CO95" s="2356">
        <v>1121</v>
      </c>
      <c r="CP95" s="2356" t="s">
        <v>21</v>
      </c>
      <c r="CQ95" s="2356">
        <v>113</v>
      </c>
      <c r="CR95" s="2356" t="s">
        <v>21</v>
      </c>
      <c r="CS95" s="2356">
        <v>113</v>
      </c>
      <c r="CT95" s="2356" t="s">
        <v>21</v>
      </c>
      <c r="CU95" s="2356" t="s">
        <v>21</v>
      </c>
      <c r="CV95" s="208" t="s">
        <v>21</v>
      </c>
      <c r="CW95" s="1388" t="s">
        <v>40</v>
      </c>
      <c r="CX95" s="632" t="s">
        <v>26</v>
      </c>
      <c r="CY95" s="1419" t="s">
        <v>26</v>
      </c>
      <c r="CZ95" s="1051" t="s">
        <v>26</v>
      </c>
      <c r="DA95" s="1466" t="s">
        <v>181</v>
      </c>
      <c r="DB95" s="82">
        <v>11080</v>
      </c>
      <c r="DC95" s="2356">
        <v>635792</v>
      </c>
      <c r="DD95" s="2356"/>
      <c r="DE95" s="2356">
        <v>10184</v>
      </c>
      <c r="DF95" s="2356" t="s">
        <v>22</v>
      </c>
      <c r="DG95" s="2356" t="s">
        <v>21</v>
      </c>
      <c r="DH95" s="2356">
        <v>10184</v>
      </c>
      <c r="DI95" s="2356">
        <v>6920</v>
      </c>
      <c r="DJ95" s="2356">
        <v>3264</v>
      </c>
      <c r="DK95" s="2356" t="s">
        <v>21</v>
      </c>
      <c r="DL95" s="2356">
        <v>663387</v>
      </c>
      <c r="DM95" s="208">
        <v>335584</v>
      </c>
      <c r="DN95" s="1388" t="s">
        <v>40</v>
      </c>
      <c r="DO95" s="632" t="s">
        <v>26</v>
      </c>
      <c r="DP95" s="1419" t="s">
        <v>26</v>
      </c>
      <c r="DQ95" s="1051" t="s">
        <v>26</v>
      </c>
      <c r="DR95" s="1466" t="s">
        <v>181</v>
      </c>
      <c r="DS95" s="82">
        <v>101827</v>
      </c>
      <c r="DT95" s="2356" t="s">
        <v>21</v>
      </c>
      <c r="DU95" s="2356"/>
      <c r="DV95" s="2356">
        <v>101827</v>
      </c>
      <c r="DW95" s="2356" t="s">
        <v>21</v>
      </c>
      <c r="DX95" s="2356" t="s">
        <v>21</v>
      </c>
      <c r="DY95" s="2356">
        <v>101827</v>
      </c>
      <c r="DZ95" s="2356" t="s">
        <v>21</v>
      </c>
      <c r="EA95" s="2356">
        <v>101827</v>
      </c>
      <c r="EB95" s="2356" t="s">
        <v>21</v>
      </c>
      <c r="EC95" s="2356" t="s">
        <v>21</v>
      </c>
      <c r="ED95" s="208" t="s">
        <v>22</v>
      </c>
      <c r="EE95" s="1388" t="s">
        <v>40</v>
      </c>
      <c r="EF95" s="632" t="s">
        <v>26</v>
      </c>
      <c r="EG95" s="1419" t="s">
        <v>26</v>
      </c>
      <c r="EH95" s="1051" t="s">
        <v>26</v>
      </c>
      <c r="EI95" s="1466" t="s">
        <v>181</v>
      </c>
      <c r="EJ95" s="82">
        <v>53933</v>
      </c>
      <c r="EK95" s="2356" t="s">
        <v>22</v>
      </c>
      <c r="EL95" s="2356"/>
      <c r="EM95" s="2356">
        <v>44949</v>
      </c>
      <c r="EN95" s="2356">
        <v>12350</v>
      </c>
      <c r="EO95" s="2356">
        <v>12162</v>
      </c>
      <c r="EP95" s="2356">
        <v>20437</v>
      </c>
      <c r="EQ95" s="2356">
        <v>3648</v>
      </c>
      <c r="ER95" s="2356">
        <v>16779</v>
      </c>
      <c r="ES95" s="2356">
        <v>10</v>
      </c>
      <c r="ET95" s="2356">
        <v>9027</v>
      </c>
      <c r="EU95" s="208">
        <v>155</v>
      </c>
      <c r="EV95" s="1388" t="s">
        <v>40</v>
      </c>
      <c r="EW95" s="632" t="s">
        <v>26</v>
      </c>
      <c r="EX95" s="1419" t="s">
        <v>26</v>
      </c>
      <c r="EY95" s="1051" t="s">
        <v>26</v>
      </c>
      <c r="EZ95" s="1466" t="s">
        <v>181</v>
      </c>
      <c r="FA95" s="82">
        <v>7987</v>
      </c>
      <c r="FB95" s="2356" t="s">
        <v>21</v>
      </c>
      <c r="FC95" s="2356"/>
      <c r="FD95" s="2356">
        <v>9592</v>
      </c>
      <c r="FE95" s="2356">
        <v>9557</v>
      </c>
      <c r="FF95" s="2356" t="s">
        <v>21</v>
      </c>
      <c r="FG95" s="2356">
        <v>35</v>
      </c>
      <c r="FH95" s="2356" t="s">
        <v>21</v>
      </c>
      <c r="FI95" s="2356">
        <v>35</v>
      </c>
      <c r="FJ95" s="2356" t="s">
        <v>21</v>
      </c>
      <c r="FK95" s="2356" t="s">
        <v>21</v>
      </c>
      <c r="FL95" s="208">
        <v>2395</v>
      </c>
      <c r="FM95" s="1388" t="s">
        <v>40</v>
      </c>
      <c r="FN95" s="632" t="s">
        <v>26</v>
      </c>
      <c r="FO95" s="1419"/>
      <c r="FP95" s="1051"/>
      <c r="FQ95" s="1466"/>
      <c r="FR95" s="929"/>
      <c r="FS95" s="929"/>
      <c r="FT95" s="929"/>
      <c r="FU95" s="929"/>
      <c r="FV95" s="929"/>
      <c r="FW95" s="929"/>
      <c r="FX95" s="929"/>
      <c r="FY95" s="929"/>
      <c r="FZ95" s="929"/>
      <c r="GA95" s="929"/>
      <c r="GB95" s="929"/>
      <c r="GC95" s="929"/>
      <c r="GD95" s="1397"/>
      <c r="GE95" s="482"/>
    </row>
    <row r="96" spans="1:187" ht="15" customHeight="1">
      <c r="A96" s="1423" t="s">
        <v>26</v>
      </c>
      <c r="B96" s="1061" t="s">
        <v>26</v>
      </c>
      <c r="C96" s="1847" t="s">
        <v>182</v>
      </c>
      <c r="D96" s="106">
        <v>2806</v>
      </c>
      <c r="E96" s="2357" t="s">
        <v>22</v>
      </c>
      <c r="F96" s="2357"/>
      <c r="G96" s="2357">
        <v>2625</v>
      </c>
      <c r="H96" s="2357" t="s">
        <v>21</v>
      </c>
      <c r="I96" s="2357" t="s">
        <v>21</v>
      </c>
      <c r="J96" s="2357">
        <v>2625</v>
      </c>
      <c r="K96" s="2357">
        <v>2625</v>
      </c>
      <c r="L96" s="2357" t="s">
        <v>21</v>
      </c>
      <c r="M96" s="2357" t="s">
        <v>21</v>
      </c>
      <c r="N96" s="2357" t="s">
        <v>21</v>
      </c>
      <c r="O96" s="2357">
        <v>1113</v>
      </c>
      <c r="P96" s="1390" t="s">
        <v>41</v>
      </c>
      <c r="Q96" s="635" t="s">
        <v>26</v>
      </c>
      <c r="R96" s="1423" t="s">
        <v>26</v>
      </c>
      <c r="S96" s="1061" t="s">
        <v>26</v>
      </c>
      <c r="T96" s="1847" t="s">
        <v>182</v>
      </c>
      <c r="U96" s="106">
        <v>2932778</v>
      </c>
      <c r="V96" s="2357" t="s">
        <v>22</v>
      </c>
      <c r="W96" s="2357"/>
      <c r="X96" s="2357">
        <v>2941532</v>
      </c>
      <c r="Y96" s="2357" t="s">
        <v>21</v>
      </c>
      <c r="Z96" s="2357" t="s">
        <v>21</v>
      </c>
      <c r="AA96" s="2357">
        <v>2941532</v>
      </c>
      <c r="AB96" s="2357">
        <v>2939141</v>
      </c>
      <c r="AC96" s="2357">
        <v>2391</v>
      </c>
      <c r="AD96" s="2357" t="s">
        <v>21</v>
      </c>
      <c r="AE96" s="2357" t="s">
        <v>21</v>
      </c>
      <c r="AF96" s="2357">
        <v>647600</v>
      </c>
      <c r="AG96" s="1390" t="s">
        <v>41</v>
      </c>
      <c r="AH96" s="635" t="s">
        <v>26</v>
      </c>
      <c r="AI96" s="1423" t="s">
        <v>26</v>
      </c>
      <c r="AJ96" s="1061" t="s">
        <v>26</v>
      </c>
      <c r="AK96" s="1847" t="s">
        <v>182</v>
      </c>
      <c r="AL96" s="106">
        <v>25789</v>
      </c>
      <c r="AM96" s="2357" t="s">
        <v>22</v>
      </c>
      <c r="AN96" s="2357"/>
      <c r="AO96" s="2357">
        <v>24808</v>
      </c>
      <c r="AP96" s="2357" t="s">
        <v>21</v>
      </c>
      <c r="AQ96" s="2357" t="s">
        <v>21</v>
      </c>
      <c r="AR96" s="2357">
        <v>24808</v>
      </c>
      <c r="AS96" s="2357">
        <v>24580</v>
      </c>
      <c r="AT96" s="2357" t="s">
        <v>21</v>
      </c>
      <c r="AU96" s="2357">
        <v>228</v>
      </c>
      <c r="AV96" s="2357" t="s">
        <v>21</v>
      </c>
      <c r="AW96" s="2357">
        <v>9368</v>
      </c>
      <c r="AX96" s="1390" t="s">
        <v>41</v>
      </c>
      <c r="AY96" s="635" t="s">
        <v>26</v>
      </c>
      <c r="AZ96" s="1423" t="s">
        <v>26</v>
      </c>
      <c r="BA96" s="1061" t="s">
        <v>26</v>
      </c>
      <c r="BB96" s="1847" t="s">
        <v>182</v>
      </c>
      <c r="BC96" s="106">
        <v>108976</v>
      </c>
      <c r="BD96" s="2357" t="s">
        <v>22</v>
      </c>
      <c r="BE96" s="2357"/>
      <c r="BF96" s="2357">
        <v>107782</v>
      </c>
      <c r="BG96" s="2357">
        <v>44089</v>
      </c>
      <c r="BH96" s="2357" t="s">
        <v>21</v>
      </c>
      <c r="BI96" s="2357">
        <v>63693</v>
      </c>
      <c r="BJ96" s="2357">
        <v>50891</v>
      </c>
      <c r="BK96" s="2357">
        <v>11191</v>
      </c>
      <c r="BL96" s="2357">
        <v>1611</v>
      </c>
      <c r="BM96" s="2357" t="s">
        <v>21</v>
      </c>
      <c r="BN96" s="2357">
        <v>60754</v>
      </c>
      <c r="BO96" s="1390" t="s">
        <v>41</v>
      </c>
      <c r="BP96" s="635" t="s">
        <v>26</v>
      </c>
      <c r="BQ96" s="1423" t="s">
        <v>26</v>
      </c>
      <c r="BR96" s="1061" t="s">
        <v>26</v>
      </c>
      <c r="BS96" s="1847" t="s">
        <v>182</v>
      </c>
      <c r="BT96" s="106">
        <v>27268</v>
      </c>
      <c r="BU96" s="2357" t="s">
        <v>22</v>
      </c>
      <c r="BV96" s="2357"/>
      <c r="BW96" s="2357">
        <v>603468</v>
      </c>
      <c r="BX96" s="2357">
        <v>52408</v>
      </c>
      <c r="BY96" s="2357">
        <v>108321</v>
      </c>
      <c r="BZ96" s="2357">
        <v>442739</v>
      </c>
      <c r="CA96" s="2357">
        <v>1903</v>
      </c>
      <c r="CB96" s="2357">
        <v>425941</v>
      </c>
      <c r="CC96" s="2357">
        <v>14895</v>
      </c>
      <c r="CD96" s="2357" t="s">
        <v>22</v>
      </c>
      <c r="CE96" s="2357" t="s">
        <v>22</v>
      </c>
      <c r="CF96" s="1390" t="s">
        <v>41</v>
      </c>
      <c r="CG96" s="635" t="s">
        <v>26</v>
      </c>
      <c r="CH96" s="1423" t="s">
        <v>26</v>
      </c>
      <c r="CI96" s="1061" t="s">
        <v>26</v>
      </c>
      <c r="CJ96" s="1847" t="s">
        <v>182</v>
      </c>
      <c r="CK96" s="106">
        <v>1234</v>
      </c>
      <c r="CL96" s="2357" t="s">
        <v>21</v>
      </c>
      <c r="CM96" s="2357"/>
      <c r="CN96" s="2357">
        <v>1234</v>
      </c>
      <c r="CO96" s="2357">
        <v>1121</v>
      </c>
      <c r="CP96" s="2357" t="s">
        <v>21</v>
      </c>
      <c r="CQ96" s="2357">
        <v>113</v>
      </c>
      <c r="CR96" s="2357" t="s">
        <v>21</v>
      </c>
      <c r="CS96" s="2357">
        <v>113</v>
      </c>
      <c r="CT96" s="2357" t="s">
        <v>21</v>
      </c>
      <c r="CU96" s="2357" t="s">
        <v>21</v>
      </c>
      <c r="CV96" s="493" t="s">
        <v>21</v>
      </c>
      <c r="CW96" s="1390" t="s">
        <v>41</v>
      </c>
      <c r="CX96" s="635" t="s">
        <v>26</v>
      </c>
      <c r="CY96" s="1423" t="s">
        <v>26</v>
      </c>
      <c r="CZ96" s="1061" t="s">
        <v>26</v>
      </c>
      <c r="DA96" s="1847" t="s">
        <v>182</v>
      </c>
      <c r="DB96" s="106">
        <v>10621</v>
      </c>
      <c r="DC96" s="2357">
        <v>671623</v>
      </c>
      <c r="DD96" s="2357"/>
      <c r="DE96" s="2357">
        <v>11139</v>
      </c>
      <c r="DF96" s="2357" t="s">
        <v>22</v>
      </c>
      <c r="DG96" s="2357" t="s">
        <v>21</v>
      </c>
      <c r="DH96" s="2357">
        <v>11139</v>
      </c>
      <c r="DI96" s="2357">
        <v>7766</v>
      </c>
      <c r="DJ96" s="2357">
        <v>3373</v>
      </c>
      <c r="DK96" s="2357" t="s">
        <v>21</v>
      </c>
      <c r="DL96" s="2357">
        <v>694386</v>
      </c>
      <c r="DM96" s="493">
        <v>310777</v>
      </c>
      <c r="DN96" s="1390" t="s">
        <v>41</v>
      </c>
      <c r="DO96" s="635" t="s">
        <v>26</v>
      </c>
      <c r="DP96" s="1423" t="s">
        <v>26</v>
      </c>
      <c r="DQ96" s="1061" t="s">
        <v>26</v>
      </c>
      <c r="DR96" s="1847" t="s">
        <v>182</v>
      </c>
      <c r="DS96" s="106">
        <v>107216</v>
      </c>
      <c r="DT96" s="2357" t="s">
        <v>21</v>
      </c>
      <c r="DU96" s="2357"/>
      <c r="DV96" s="2357">
        <v>107216</v>
      </c>
      <c r="DW96" s="2357" t="s">
        <v>21</v>
      </c>
      <c r="DX96" s="2357" t="s">
        <v>21</v>
      </c>
      <c r="DY96" s="2357">
        <v>107216</v>
      </c>
      <c r="DZ96" s="2357" t="s">
        <v>21</v>
      </c>
      <c r="EA96" s="2357">
        <v>107216</v>
      </c>
      <c r="EB96" s="2357" t="s">
        <v>21</v>
      </c>
      <c r="EC96" s="2357" t="s">
        <v>21</v>
      </c>
      <c r="ED96" s="493" t="s">
        <v>22</v>
      </c>
      <c r="EE96" s="1390" t="s">
        <v>41</v>
      </c>
      <c r="EF96" s="635" t="s">
        <v>26</v>
      </c>
      <c r="EG96" s="1423" t="s">
        <v>26</v>
      </c>
      <c r="EH96" s="1061" t="s">
        <v>26</v>
      </c>
      <c r="EI96" s="1847" t="s">
        <v>182</v>
      </c>
      <c r="EJ96" s="106">
        <v>76776</v>
      </c>
      <c r="EK96" s="2357" t="s">
        <v>22</v>
      </c>
      <c r="EL96" s="2357"/>
      <c r="EM96" s="2357">
        <v>65295</v>
      </c>
      <c r="EN96" s="2357">
        <v>11206</v>
      </c>
      <c r="EO96" s="2357">
        <v>17202</v>
      </c>
      <c r="EP96" s="2357">
        <v>36887</v>
      </c>
      <c r="EQ96" s="2357">
        <v>15260</v>
      </c>
      <c r="ER96" s="2357">
        <v>21614</v>
      </c>
      <c r="ES96" s="2357">
        <v>13</v>
      </c>
      <c r="ET96" s="2357">
        <v>11464</v>
      </c>
      <c r="EU96" s="493">
        <v>172</v>
      </c>
      <c r="EV96" s="1390" t="s">
        <v>41</v>
      </c>
      <c r="EW96" s="635" t="s">
        <v>26</v>
      </c>
      <c r="EX96" s="1423" t="s">
        <v>26</v>
      </c>
      <c r="EY96" s="1061" t="s">
        <v>26</v>
      </c>
      <c r="EZ96" s="1847" t="s">
        <v>182</v>
      </c>
      <c r="FA96" s="106">
        <v>10817</v>
      </c>
      <c r="FB96" s="2357" t="s">
        <v>21</v>
      </c>
      <c r="FC96" s="2357"/>
      <c r="FD96" s="2357">
        <v>9194</v>
      </c>
      <c r="FE96" s="2357">
        <v>9138</v>
      </c>
      <c r="FF96" s="2357" t="s">
        <v>21</v>
      </c>
      <c r="FG96" s="2357">
        <v>56</v>
      </c>
      <c r="FH96" s="2357" t="s">
        <v>21</v>
      </c>
      <c r="FI96" s="2357">
        <v>56</v>
      </c>
      <c r="FJ96" s="2357" t="s">
        <v>21</v>
      </c>
      <c r="FK96" s="2357" t="s">
        <v>21</v>
      </c>
      <c r="FL96" s="493">
        <v>4018</v>
      </c>
      <c r="FM96" s="1390" t="s">
        <v>41</v>
      </c>
      <c r="FN96" s="635" t="s">
        <v>26</v>
      </c>
      <c r="FO96" s="1419"/>
      <c r="FP96" s="1051"/>
      <c r="FQ96" s="1466"/>
      <c r="FR96" s="929"/>
      <c r="FS96" s="929"/>
      <c r="FT96" s="929"/>
      <c r="FU96" s="929"/>
      <c r="FV96" s="929"/>
      <c r="FW96" s="929"/>
      <c r="FX96" s="929"/>
      <c r="FY96" s="929"/>
      <c r="FZ96" s="929"/>
      <c r="GA96" s="929"/>
      <c r="GB96" s="929"/>
      <c r="GC96" s="929"/>
      <c r="GD96" s="1397"/>
      <c r="GE96" s="482"/>
    </row>
    <row r="97" spans="1:187">
      <c r="A97" s="1449"/>
      <c r="B97" s="1449"/>
      <c r="C97" s="1449"/>
      <c r="D97" s="1449"/>
      <c r="E97" s="1449"/>
      <c r="F97" s="1449"/>
      <c r="G97" s="1449"/>
      <c r="H97" s="1449"/>
      <c r="I97" s="1449"/>
      <c r="J97" s="1449"/>
      <c r="K97" s="1449"/>
      <c r="L97" s="1449"/>
      <c r="M97" s="1449"/>
      <c r="N97" s="1449"/>
      <c r="O97" s="1449"/>
      <c r="P97" s="1449"/>
      <c r="Q97" s="1449"/>
      <c r="R97" s="1449"/>
      <c r="S97" s="1449"/>
      <c r="T97" s="1449"/>
      <c r="U97" s="1449"/>
      <c r="V97" s="1449"/>
      <c r="W97" s="1449"/>
      <c r="X97" s="1449"/>
      <c r="Y97" s="1449"/>
      <c r="Z97" s="1449"/>
      <c r="AA97" s="1449"/>
      <c r="AB97" s="1449"/>
      <c r="AC97" s="1449"/>
      <c r="AD97" s="1449"/>
      <c r="AE97" s="1449"/>
      <c r="AF97" s="1449"/>
      <c r="AG97" s="1449"/>
      <c r="AH97" s="1449"/>
      <c r="AI97" s="1449"/>
      <c r="AJ97" s="1449"/>
      <c r="AK97" s="1449"/>
      <c r="AL97" s="1449"/>
      <c r="AM97" s="1449"/>
      <c r="AN97" s="1449"/>
      <c r="AO97" s="1449"/>
      <c r="AP97" s="1449"/>
      <c r="AQ97" s="1449"/>
      <c r="AR97" s="1449"/>
      <c r="AS97" s="1449"/>
      <c r="AT97" s="1449"/>
      <c r="AU97" s="1449"/>
      <c r="AV97" s="1449"/>
      <c r="AW97" s="1449"/>
      <c r="AX97" s="1449"/>
      <c r="AY97" s="1449"/>
      <c r="AZ97" s="1449"/>
      <c r="BA97" s="1449"/>
      <c r="BB97" s="1449"/>
      <c r="BC97" s="1449"/>
      <c r="BD97" s="1449"/>
      <c r="BE97" s="1449"/>
      <c r="BF97" s="1449"/>
      <c r="BG97" s="1449"/>
      <c r="BH97" s="1449"/>
      <c r="BI97" s="1449"/>
      <c r="BJ97" s="1449"/>
      <c r="BK97" s="1449"/>
      <c r="BL97" s="1449"/>
      <c r="BM97" s="1449"/>
      <c r="BN97" s="1449"/>
      <c r="BO97" s="1449"/>
      <c r="BP97" s="1449"/>
      <c r="BQ97" s="1449"/>
      <c r="BR97" s="1449"/>
      <c r="BS97" s="1449"/>
      <c r="BT97" s="1449"/>
      <c r="BU97" s="1449"/>
      <c r="BV97" s="1449"/>
      <c r="BW97" s="1449"/>
      <c r="BX97" s="1449"/>
      <c r="BY97" s="1449"/>
      <c r="BZ97" s="1449"/>
      <c r="CA97" s="1449"/>
      <c r="CB97" s="1449"/>
      <c r="CC97" s="1449"/>
      <c r="CD97" s="1449"/>
      <c r="CE97" s="1449"/>
      <c r="CF97" s="1449"/>
      <c r="CG97" s="1449"/>
      <c r="CH97" s="1449"/>
      <c r="CI97" s="1449"/>
      <c r="CJ97" s="1449"/>
      <c r="CK97" s="1449"/>
      <c r="CL97" s="1449"/>
      <c r="CM97" s="1449"/>
      <c r="CN97" s="1449"/>
      <c r="CO97" s="1449"/>
      <c r="CP97" s="1449"/>
      <c r="CQ97" s="1449"/>
      <c r="CR97" s="1449"/>
      <c r="CS97" s="1449"/>
      <c r="CT97" s="1449"/>
      <c r="CU97" s="1449"/>
      <c r="CV97" s="1449"/>
      <c r="CW97" s="1449"/>
      <c r="CX97" s="1449"/>
      <c r="CY97" s="1449"/>
      <c r="CZ97" s="1449"/>
      <c r="DA97" s="1449"/>
      <c r="DB97" s="1449"/>
      <c r="DC97" s="1449"/>
      <c r="DD97" s="1449"/>
      <c r="DE97" s="1449"/>
      <c r="DF97" s="1449"/>
      <c r="DG97" s="1449"/>
      <c r="DH97" s="1449"/>
      <c r="DI97" s="1449"/>
      <c r="DJ97" s="1449"/>
      <c r="DK97" s="1449"/>
      <c r="DL97" s="1449"/>
      <c r="DM97" s="1449"/>
      <c r="DN97" s="1449"/>
      <c r="DO97" s="1449"/>
      <c r="DP97" s="1449"/>
      <c r="DQ97" s="1449"/>
      <c r="DR97" s="1449"/>
      <c r="DS97" s="1449"/>
      <c r="DT97" s="1449"/>
      <c r="DU97" s="1449"/>
      <c r="DV97" s="1449"/>
      <c r="DW97" s="1449"/>
      <c r="DX97" s="1449"/>
      <c r="DY97" s="1449"/>
      <c r="DZ97" s="1449"/>
      <c r="EA97" s="1449"/>
      <c r="EB97" s="1449"/>
      <c r="EC97" s="1449"/>
      <c r="ED97" s="1449"/>
      <c r="EE97" s="1449"/>
      <c r="EF97" s="1449"/>
      <c r="EG97" s="1449"/>
      <c r="EH97" s="1449"/>
      <c r="EI97" s="1449"/>
      <c r="EJ97" s="1449"/>
      <c r="EK97" s="1449"/>
      <c r="EL97" s="1449"/>
      <c r="EM97" s="1449"/>
      <c r="EN97" s="1449"/>
      <c r="EO97" s="1449"/>
      <c r="EP97" s="1449"/>
      <c r="EQ97" s="1449"/>
      <c r="ER97" s="1449"/>
      <c r="ES97" s="1449"/>
      <c r="ET97" s="1449"/>
      <c r="EU97" s="1449"/>
      <c r="EV97" s="1449"/>
      <c r="EW97" s="1449"/>
      <c r="EX97" s="1449"/>
      <c r="EY97" s="1449"/>
      <c r="EZ97" s="1449"/>
      <c r="FA97" s="1449"/>
      <c r="FB97" s="1449"/>
      <c r="FC97" s="1449"/>
      <c r="FD97" s="1449"/>
      <c r="FE97" s="1449"/>
      <c r="FF97" s="1449"/>
      <c r="FG97" s="1449"/>
      <c r="FH97" s="1449"/>
      <c r="FI97" s="1449"/>
      <c r="FJ97" s="1449"/>
      <c r="FK97" s="1449"/>
      <c r="FL97" s="1449"/>
      <c r="FM97" s="1449"/>
      <c r="FN97" s="1449"/>
      <c r="FO97" s="1449"/>
      <c r="FP97" s="1449"/>
      <c r="FQ97" s="1449"/>
      <c r="FR97" s="1449"/>
      <c r="FS97" s="1449"/>
      <c r="FT97" s="1449"/>
      <c r="FU97" s="1449"/>
      <c r="FV97" s="1449"/>
      <c r="FW97" s="1449"/>
      <c r="FX97" s="1449"/>
      <c r="FY97" s="1449"/>
      <c r="FZ97" s="1449"/>
      <c r="GA97" s="1449"/>
      <c r="GB97" s="1449"/>
      <c r="GC97" s="1449"/>
      <c r="GD97" s="1449"/>
      <c r="GE97" s="1449"/>
    </row>
  </sheetData>
  <mergeCells count="44">
    <mergeCell ref="CW9:CX14"/>
    <mergeCell ref="J11:M11"/>
    <mergeCell ref="AA11:AD11"/>
    <mergeCell ref="AR11:AU11"/>
    <mergeCell ref="BI11:BL11"/>
    <mergeCell ref="BZ11:CC11"/>
    <mergeCell ref="AX9:AY14"/>
    <mergeCell ref="AR10:AU10"/>
    <mergeCell ref="DH11:DK11"/>
    <mergeCell ref="DY11:EB11"/>
    <mergeCell ref="EX9:EZ14"/>
    <mergeCell ref="FM9:FN14"/>
    <mergeCell ref="CY9:DA14"/>
    <mergeCell ref="DN9:DO14"/>
    <mergeCell ref="DP9:DR14"/>
    <mergeCell ref="EE9:EF14"/>
    <mergeCell ref="EG9:EI14"/>
    <mergeCell ref="EV9:EW14"/>
    <mergeCell ref="DH10:DK10"/>
    <mergeCell ref="DY10:EB10"/>
    <mergeCell ref="EP10:ES10"/>
    <mergeCell ref="EP11:ES11"/>
    <mergeCell ref="FO9:FQ14"/>
    <mergeCell ref="GD9:GE14"/>
    <mergeCell ref="FG11:FJ11"/>
    <mergeCell ref="FX11:GA11"/>
    <mergeCell ref="FG10:FJ10"/>
    <mergeCell ref="FX10:GA10"/>
    <mergeCell ref="BI10:BL10"/>
    <mergeCell ref="BZ10:CC10"/>
    <mergeCell ref="CQ10:CT10"/>
    <mergeCell ref="AZ9:BB14"/>
    <mergeCell ref="BO9:BP14"/>
    <mergeCell ref="BQ9:BS14"/>
    <mergeCell ref="CF9:CG14"/>
    <mergeCell ref="CH9:CJ14"/>
    <mergeCell ref="CQ11:CT11"/>
    <mergeCell ref="A9:C14"/>
    <mergeCell ref="P9:Q14"/>
    <mergeCell ref="R9:T14"/>
    <mergeCell ref="AG9:AH14"/>
    <mergeCell ref="AI9:AK14"/>
    <mergeCell ref="J10:M10"/>
    <mergeCell ref="AA10:AD10"/>
  </mergeCells>
  <phoneticPr fontId="100"/>
  <printOptions horizontalCentered="1"/>
  <pageMargins left="0.59055118110236227" right="0.59055118110236227" top="0.39370078740157483" bottom="0.39370078740157483" header="0" footer="0"/>
  <pageSetup paperSize="9" scale="60" firstPageNumber="74" pageOrder="overThenDown" orientation="portrait" useFirstPageNumber="1" r:id="rId1"/>
  <headerFooter alignWithMargins="0">
    <oddFooter>&amp;C&amp;"ＭＳ Ｐ明朝,標準"&amp;18－&amp;P－</oddFooter>
  </headerFooter>
  <colBreaks count="20" manualBreakCount="20">
    <brk id="9" max="97" man="1"/>
    <brk id="17" max="97" man="1"/>
    <brk id="26" max="97" man="1"/>
    <brk id="34" max="97" man="1"/>
    <brk id="43" max="97" man="1"/>
    <brk id="51" max="97" man="1"/>
    <brk id="60" max="97" man="1"/>
    <brk id="68" max="97" man="1"/>
    <brk id="77" max="97" man="1"/>
    <brk id="85" max="97" man="1"/>
    <brk id="102" max="97" man="1"/>
    <brk id="111" max="97" man="1"/>
    <brk id="119" max="97" man="1"/>
    <brk id="128" max="97" man="1"/>
    <brk id="136" max="97" man="1"/>
    <brk id="145" max="97" man="1"/>
    <brk id="153" max="97" man="1"/>
    <brk id="162" max="97" man="1"/>
    <brk id="170" max="97" man="1"/>
    <brk id="179" max="97"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61247-5585-4385-8835-20580317A5F5}">
  <sheetPr>
    <tabColor theme="7" tint="0.39997558519241921"/>
  </sheetPr>
  <dimension ref="A1:FA98"/>
  <sheetViews>
    <sheetView showGridLines="0" view="pageBreakPreview" zoomScale="70" zoomScaleNormal="50" zoomScaleSheetLayoutView="70" workbookViewId="0"/>
  </sheetViews>
  <sheetFormatPr defaultColWidth="9" defaultRowHeight="13"/>
  <cols>
    <col min="1" max="2" width="8.6328125" style="4" customWidth="1"/>
    <col min="3" max="3" width="10.90625" style="4" customWidth="1"/>
    <col min="4" max="9" width="20.7265625" style="4" customWidth="1"/>
    <col min="10" max="15" width="21.6328125" style="4" customWidth="1"/>
    <col min="16" max="17" width="10.7265625" style="4" customWidth="1"/>
    <col min="18" max="19" width="8.6328125" style="4" customWidth="1"/>
    <col min="20" max="20" width="10.90625" style="4" customWidth="1"/>
    <col min="21" max="22" width="24.6328125" style="4" customWidth="1"/>
    <col min="23" max="23" width="5" style="4" customWidth="1"/>
    <col min="24" max="24" width="20.6328125" style="4" customWidth="1"/>
    <col min="25" max="26" width="24.6328125" style="4" customWidth="1"/>
    <col min="27" max="32" width="21.6328125" style="4" customWidth="1"/>
    <col min="33" max="34" width="10.7265625" style="4" customWidth="1"/>
    <col min="35" max="36" width="8.6328125" style="4" customWidth="1"/>
    <col min="37" max="37" width="10.90625" style="4" customWidth="1"/>
    <col min="38" max="39" width="24.6328125" style="4" customWidth="1"/>
    <col min="40" max="40" width="5" style="4" customWidth="1"/>
    <col min="41" max="41" width="20.6328125" style="4" customWidth="1"/>
    <col min="42" max="43" width="24.6328125" style="4" customWidth="1"/>
    <col min="44" max="49" width="21.6328125" style="4" customWidth="1"/>
    <col min="50" max="51" width="10.7265625" style="4" customWidth="1"/>
    <col min="52" max="53" width="8.6328125" style="4" customWidth="1"/>
    <col min="54" max="54" width="10.90625" style="4" customWidth="1"/>
    <col min="55" max="56" width="24.6328125" style="4" customWidth="1"/>
    <col min="57" max="57" width="5" style="4" customWidth="1"/>
    <col min="58" max="58" width="20.6328125" style="4" customWidth="1"/>
    <col min="59" max="60" width="24.6328125" style="4" customWidth="1"/>
    <col min="61" max="66" width="21.6328125" style="4" customWidth="1"/>
    <col min="67" max="68" width="10.7265625" style="4" customWidth="1"/>
    <col min="69" max="70" width="8.6328125" style="4" customWidth="1"/>
    <col min="71" max="71" width="10.90625" style="4" customWidth="1"/>
    <col min="72" max="73" width="24.6328125" style="4" customWidth="1"/>
    <col min="74" max="74" width="5" style="4" customWidth="1"/>
    <col min="75" max="75" width="20.6328125" style="4" customWidth="1"/>
    <col min="76" max="77" width="24.6328125" style="4" customWidth="1"/>
    <col min="78" max="83" width="21.6328125" style="4" customWidth="1"/>
    <col min="84" max="85" width="10.7265625" style="4" customWidth="1"/>
    <col min="86" max="87" width="8.6328125" style="4" customWidth="1"/>
    <col min="88" max="88" width="10.90625" style="4" customWidth="1"/>
    <col min="89" max="90" width="24.6328125" style="4" customWidth="1"/>
    <col min="91" max="91" width="5" style="4" customWidth="1"/>
    <col min="92" max="92" width="20.6328125" style="4" customWidth="1"/>
    <col min="93" max="94" width="24.6328125" style="4" customWidth="1"/>
    <col min="95" max="100" width="21.6328125" style="4" customWidth="1"/>
    <col min="101" max="102" width="10.7265625" style="4" customWidth="1"/>
    <col min="103" max="104" width="8.6328125" style="4" customWidth="1"/>
    <col min="105" max="105" width="10.90625" style="4" customWidth="1"/>
    <col min="106" max="107" width="24.6328125" style="4" customWidth="1"/>
    <col min="108" max="108" width="5" style="4" customWidth="1"/>
    <col min="109" max="109" width="20.6328125" style="4" customWidth="1"/>
    <col min="110" max="111" width="24.6328125" style="4" customWidth="1"/>
    <col min="112" max="117" width="21.6328125" style="4" customWidth="1"/>
    <col min="118" max="119" width="10.7265625" style="4" customWidth="1"/>
    <col min="120" max="121" width="8.6328125" style="4" customWidth="1"/>
    <col min="122" max="122" width="10.90625" style="4" customWidth="1"/>
    <col min="123" max="124" width="24.6328125" style="4" customWidth="1"/>
    <col min="125" max="125" width="4.90625" style="4" customWidth="1"/>
    <col min="126" max="126" width="20.6328125" style="4" customWidth="1"/>
    <col min="127" max="128" width="24.6328125" style="4" customWidth="1"/>
    <col min="129" max="134" width="21.6328125" style="4" customWidth="1"/>
    <col min="135" max="136" width="10.7265625" style="4" customWidth="1"/>
    <col min="137" max="138" width="8.6328125" style="4" customWidth="1"/>
    <col min="139" max="139" width="10.90625" style="4" customWidth="1"/>
    <col min="140" max="141" width="24.6328125" style="4" customWidth="1"/>
    <col min="142" max="142" width="5" style="4" customWidth="1"/>
    <col min="143" max="143" width="20.6328125" style="4" customWidth="1"/>
    <col min="144" max="145" width="24.6328125" style="4" customWidth="1"/>
    <col min="146" max="151" width="21.6328125" style="4" customWidth="1"/>
    <col min="152" max="153" width="10.7265625" style="4" customWidth="1"/>
    <col min="154" max="16384" width="9" style="4"/>
  </cols>
  <sheetData>
    <row r="1" spans="1:157" s="374" customFormat="1" ht="15" customHeight="1">
      <c r="A1" s="374" t="s">
        <v>717</v>
      </c>
      <c r="N1" s="612"/>
      <c r="O1" s="610"/>
      <c r="Q1" s="610" t="s">
        <v>717</v>
      </c>
      <c r="R1" s="374" t="s">
        <v>717</v>
      </c>
      <c r="AD1" s="610"/>
      <c r="AE1" s="612"/>
      <c r="AF1" s="610"/>
      <c r="AH1" s="610" t="s">
        <v>717</v>
      </c>
      <c r="AI1" s="374" t="s">
        <v>717</v>
      </c>
      <c r="AV1" s="612"/>
      <c r="AW1" s="610"/>
      <c r="AY1" s="610" t="s">
        <v>717</v>
      </c>
      <c r="AZ1" s="374" t="s">
        <v>717</v>
      </c>
      <c r="BM1" s="612"/>
      <c r="BN1" s="610"/>
      <c r="BP1" s="610" t="s">
        <v>717</v>
      </c>
      <c r="BQ1" s="374" t="s">
        <v>717</v>
      </c>
      <c r="CD1" s="612"/>
      <c r="CE1" s="610"/>
      <c r="CG1" s="610" t="s">
        <v>717</v>
      </c>
      <c r="CH1" s="374" t="s">
        <v>717</v>
      </c>
      <c r="CU1" s="612"/>
      <c r="CV1" s="610"/>
      <c r="CX1" s="610" t="s">
        <v>717</v>
      </c>
      <c r="CY1" s="374" t="s">
        <v>717</v>
      </c>
      <c r="DL1" s="612"/>
      <c r="DM1" s="610"/>
      <c r="DO1" s="610" t="s">
        <v>717</v>
      </c>
      <c r="DP1" s="374" t="s">
        <v>717</v>
      </c>
      <c r="EC1" s="612"/>
      <c r="ED1" s="610"/>
      <c r="EF1" s="610" t="s">
        <v>717</v>
      </c>
      <c r="EG1" s="374" t="s">
        <v>717</v>
      </c>
      <c r="ET1" s="612"/>
      <c r="EU1" s="610"/>
      <c r="EW1" s="610" t="s">
        <v>717</v>
      </c>
      <c r="EX1" s="612"/>
    </row>
    <row r="2" spans="1:157" s="374" customFormat="1" ht="15" customHeight="1">
      <c r="A2" s="612" t="s">
        <v>1268</v>
      </c>
      <c r="D2" s="916"/>
      <c r="O2" s="612"/>
      <c r="P2" s="429"/>
      <c r="Q2" s="610" t="s">
        <v>885</v>
      </c>
      <c r="R2" s="612" t="s">
        <v>885</v>
      </c>
      <c r="U2" s="916"/>
      <c r="AD2" s="610"/>
      <c r="AF2" s="612"/>
      <c r="AG2" s="429"/>
      <c r="AH2" s="610" t="s">
        <v>885</v>
      </c>
      <c r="AI2" s="612" t="s">
        <v>885</v>
      </c>
      <c r="AL2" s="916"/>
      <c r="AW2" s="612"/>
      <c r="AX2" s="429"/>
      <c r="AY2" s="610" t="s">
        <v>885</v>
      </c>
      <c r="AZ2" s="612" t="s">
        <v>885</v>
      </c>
      <c r="BC2" s="916"/>
      <c r="BN2" s="612"/>
      <c r="BO2" s="429"/>
      <c r="BP2" s="610" t="s">
        <v>885</v>
      </c>
      <c r="BQ2" s="612" t="s">
        <v>885</v>
      </c>
      <c r="BT2" s="916"/>
      <c r="CE2" s="612"/>
      <c r="CF2" s="429"/>
      <c r="CG2" s="610" t="s">
        <v>885</v>
      </c>
      <c r="CH2" s="612" t="s">
        <v>885</v>
      </c>
      <c r="CK2" s="916"/>
      <c r="CV2" s="612"/>
      <c r="CW2" s="429"/>
      <c r="CX2" s="610" t="s">
        <v>885</v>
      </c>
      <c r="CY2" s="612" t="s">
        <v>885</v>
      </c>
      <c r="DB2" s="916"/>
      <c r="DM2" s="612"/>
      <c r="DN2" s="429"/>
      <c r="DO2" s="610" t="s">
        <v>885</v>
      </c>
      <c r="DP2" s="612" t="s">
        <v>885</v>
      </c>
      <c r="DS2" s="916"/>
      <c r="ED2" s="612"/>
      <c r="EE2" s="429"/>
      <c r="EF2" s="610" t="s">
        <v>885</v>
      </c>
      <c r="EG2" s="612" t="s">
        <v>885</v>
      </c>
      <c r="EJ2" s="916"/>
      <c r="EU2" s="612"/>
      <c r="EV2" s="429"/>
      <c r="EW2" s="610" t="s">
        <v>885</v>
      </c>
      <c r="EX2" s="612"/>
      <c r="FA2" s="916"/>
    </row>
    <row r="3" spans="1:157" ht="15" customHeight="1">
      <c r="A3" s="374"/>
      <c r="B3" s="374"/>
      <c r="C3" s="374"/>
      <c r="D3" s="916"/>
      <c r="E3" s="1220"/>
      <c r="F3" s="1220"/>
      <c r="G3" s="1220"/>
      <c r="H3" s="1220"/>
      <c r="I3" s="1220"/>
      <c r="J3" s="1220"/>
      <c r="K3" s="1220"/>
      <c r="L3" s="1220"/>
      <c r="M3" s="1220"/>
      <c r="N3" s="612"/>
      <c r="O3" s="916"/>
      <c r="P3" s="429"/>
      <c r="Q3" s="429"/>
      <c r="R3" s="374"/>
      <c r="S3" s="374"/>
      <c r="T3" s="374"/>
      <c r="U3" s="916"/>
      <c r="V3" s="1220"/>
      <c r="W3" s="1220"/>
      <c r="X3" s="1220"/>
      <c r="Y3" s="1220"/>
      <c r="Z3" s="1220"/>
      <c r="AA3" s="1220"/>
      <c r="AB3" s="1220"/>
      <c r="AC3" s="1220"/>
      <c r="AD3" s="1220"/>
      <c r="AE3" s="612"/>
      <c r="AF3" s="916"/>
      <c r="AG3" s="429"/>
      <c r="AH3" s="429"/>
      <c r="AI3" s="374"/>
      <c r="AJ3" s="374"/>
      <c r="AK3" s="374"/>
      <c r="AL3" s="916"/>
      <c r="AM3" s="1220"/>
      <c r="AN3" s="1220"/>
      <c r="AO3" s="1220"/>
      <c r="AP3" s="1220"/>
      <c r="AQ3" s="1220"/>
      <c r="AR3" s="1220"/>
      <c r="AS3" s="1220"/>
      <c r="AT3" s="1220"/>
      <c r="AU3" s="1220"/>
      <c r="AV3" s="612"/>
      <c r="AW3" s="916"/>
      <c r="AX3" s="429"/>
      <c r="AY3" s="429"/>
      <c r="AZ3" s="374"/>
      <c r="BA3" s="374"/>
      <c r="BB3" s="374"/>
      <c r="BC3" s="916"/>
      <c r="BD3" s="1220"/>
      <c r="BE3" s="1220"/>
      <c r="BF3" s="1220"/>
      <c r="BG3" s="1220"/>
      <c r="BH3" s="1220"/>
      <c r="BI3" s="1220"/>
      <c r="BJ3" s="1220"/>
      <c r="BK3" s="1220"/>
      <c r="BL3" s="1220"/>
      <c r="BM3" s="612"/>
      <c r="BN3" s="916"/>
      <c r="BO3" s="429"/>
      <c r="BP3" s="429"/>
      <c r="BQ3" s="374"/>
      <c r="BR3" s="374"/>
      <c r="BS3" s="374"/>
      <c r="BT3" s="916"/>
      <c r="BU3" s="1220"/>
      <c r="BV3" s="1220"/>
      <c r="BW3" s="1220"/>
      <c r="BX3" s="1220"/>
      <c r="BY3" s="1220"/>
      <c r="BZ3" s="1220"/>
      <c r="CA3" s="1220"/>
      <c r="CB3" s="1220"/>
      <c r="CC3" s="1220"/>
      <c r="CD3" s="612"/>
      <c r="CE3" s="916"/>
      <c r="CF3" s="429"/>
      <c r="CG3" s="429"/>
      <c r="CH3" s="374"/>
      <c r="CI3" s="374"/>
      <c r="CJ3" s="374"/>
      <c r="CK3" s="916"/>
      <c r="CL3" s="1220"/>
      <c r="CM3" s="1220"/>
      <c r="CN3" s="1220"/>
      <c r="CO3" s="1220"/>
      <c r="CP3" s="1220"/>
      <c r="CQ3" s="1220"/>
      <c r="CR3" s="1220"/>
      <c r="CS3" s="1220"/>
      <c r="CT3" s="1220"/>
      <c r="CU3" s="612"/>
      <c r="CV3" s="916"/>
      <c r="CW3" s="429"/>
      <c r="CX3" s="429"/>
      <c r="CY3" s="374"/>
      <c r="CZ3" s="374"/>
      <c r="DA3" s="374"/>
      <c r="DB3" s="916"/>
      <c r="DC3" s="1220"/>
      <c r="DD3" s="1220"/>
      <c r="DE3" s="1220"/>
      <c r="DF3" s="1220"/>
      <c r="DG3" s="1220"/>
      <c r="DH3" s="1220"/>
      <c r="DI3" s="1220"/>
      <c r="DJ3" s="1220"/>
      <c r="DK3" s="1220"/>
      <c r="DL3" s="612"/>
      <c r="DM3" s="916"/>
      <c r="DN3" s="429"/>
      <c r="DO3" s="429"/>
      <c r="DP3" s="374"/>
      <c r="DQ3" s="374"/>
      <c r="DR3" s="374"/>
      <c r="DS3" s="916"/>
      <c r="DT3" s="1220"/>
      <c r="DU3" s="1220"/>
      <c r="DV3" s="1220"/>
      <c r="DW3" s="1220"/>
      <c r="DX3" s="1220"/>
      <c r="DY3" s="1220"/>
      <c r="DZ3" s="1220"/>
      <c r="EA3" s="1220"/>
      <c r="EB3" s="1220"/>
      <c r="EC3" s="612"/>
      <c r="ED3" s="916"/>
      <c r="EE3" s="429"/>
      <c r="EF3" s="429"/>
      <c r="EG3" s="374"/>
      <c r="EH3" s="374"/>
      <c r="EI3" s="374"/>
      <c r="EJ3" s="916"/>
      <c r="EK3" s="1220"/>
      <c r="EL3" s="1220"/>
      <c r="EM3" s="1220"/>
      <c r="EN3" s="1220"/>
      <c r="EO3" s="1220"/>
      <c r="EP3" s="1220"/>
      <c r="EQ3" s="1220"/>
      <c r="ER3" s="1220"/>
      <c r="ES3" s="1220"/>
      <c r="ET3" s="612"/>
      <c r="EU3" s="916"/>
      <c r="EV3" s="429"/>
      <c r="EW3" s="497"/>
    </row>
    <row r="4" spans="1:157" ht="15" customHeight="1">
      <c r="A4" s="375"/>
      <c r="B4" s="375"/>
      <c r="C4" s="375"/>
      <c r="D4" s="373"/>
      <c r="E4" s="35"/>
      <c r="F4" s="1380"/>
      <c r="I4" s="35"/>
      <c r="J4" s="35"/>
      <c r="K4" s="35"/>
      <c r="L4" s="35"/>
      <c r="M4" s="35"/>
      <c r="N4" s="375"/>
      <c r="O4" s="373"/>
      <c r="P4" s="14"/>
      <c r="Q4" s="14"/>
      <c r="R4" s="375"/>
      <c r="S4" s="375"/>
      <c r="T4" s="375"/>
      <c r="U4" s="373"/>
      <c r="V4" s="35"/>
      <c r="Z4" s="35"/>
      <c r="AA4" s="35"/>
      <c r="AB4" s="35"/>
      <c r="AC4" s="35"/>
      <c r="AD4" s="35"/>
      <c r="AE4" s="375"/>
      <c r="AF4" s="373"/>
      <c r="AG4" s="14"/>
      <c r="AH4" s="14"/>
      <c r="AI4" s="375"/>
      <c r="AJ4" s="375"/>
      <c r="AK4" s="375"/>
      <c r="AL4" s="373"/>
      <c r="AM4" s="35"/>
      <c r="AQ4" s="35"/>
      <c r="AR4" s="35"/>
      <c r="AS4" s="35"/>
      <c r="AT4" s="35"/>
      <c r="AU4" s="35"/>
      <c r="AV4" s="375"/>
      <c r="AW4" s="373"/>
      <c r="AX4" s="14"/>
      <c r="AY4" s="14"/>
      <c r="AZ4" s="375"/>
      <c r="BA4" s="375"/>
      <c r="BB4" s="375"/>
      <c r="BC4" s="373"/>
      <c r="BD4" s="35"/>
      <c r="BH4" s="35"/>
      <c r="BI4" s="35"/>
      <c r="BJ4" s="35"/>
      <c r="BK4" s="35"/>
      <c r="BL4" s="35"/>
      <c r="BM4" s="375"/>
      <c r="BN4" s="373"/>
      <c r="BO4" s="14"/>
      <c r="BP4" s="14"/>
      <c r="BQ4" s="375"/>
      <c r="BR4" s="375"/>
      <c r="BS4" s="375"/>
      <c r="BT4" s="373"/>
      <c r="BU4" s="35"/>
      <c r="BY4" s="35"/>
      <c r="BZ4" s="35"/>
      <c r="CA4" s="35"/>
      <c r="CB4" s="35"/>
      <c r="CC4" s="35"/>
      <c r="CD4" s="375"/>
      <c r="CE4" s="373"/>
      <c r="CF4" s="14"/>
      <c r="CG4" s="14"/>
      <c r="CH4" s="375"/>
      <c r="CI4" s="375"/>
      <c r="CJ4" s="375"/>
      <c r="CK4" s="373"/>
      <c r="CL4" s="35"/>
      <c r="CP4" s="35"/>
      <c r="CQ4" s="35"/>
      <c r="CR4" s="35"/>
      <c r="CS4" s="35"/>
      <c r="CT4" s="35"/>
      <c r="CU4" s="375"/>
      <c r="CV4" s="373"/>
      <c r="CW4" s="14"/>
      <c r="CX4" s="14"/>
      <c r="CY4" s="375"/>
      <c r="CZ4" s="375"/>
      <c r="DA4" s="375"/>
      <c r="DB4" s="373"/>
      <c r="DC4" s="35"/>
      <c r="DG4" s="35"/>
      <c r="DH4" s="35"/>
      <c r="DI4" s="35"/>
      <c r="DJ4" s="35"/>
      <c r="DK4" s="35"/>
      <c r="DL4" s="375"/>
      <c r="DM4" s="373"/>
      <c r="DN4" s="14"/>
      <c r="DO4" s="14"/>
      <c r="DP4" s="375"/>
      <c r="DQ4" s="375"/>
      <c r="DR4" s="375"/>
      <c r="DS4" s="373"/>
      <c r="DT4" s="35"/>
      <c r="DX4" s="35"/>
      <c r="DY4" s="35"/>
      <c r="DZ4" s="35"/>
      <c r="EA4" s="35"/>
      <c r="EB4" s="35"/>
      <c r="EC4" s="375"/>
      <c r="ED4" s="373"/>
      <c r="EE4" s="14"/>
      <c r="EF4" s="14"/>
      <c r="EG4" s="375"/>
      <c r="EH4" s="375"/>
      <c r="EI4" s="375"/>
      <c r="EJ4" s="373"/>
      <c r="EK4" s="35"/>
      <c r="EO4" s="35"/>
      <c r="EP4" s="35"/>
      <c r="EQ4" s="35"/>
      <c r="ER4" s="35"/>
      <c r="ES4" s="35"/>
      <c r="ET4" s="375"/>
      <c r="EU4" s="373"/>
      <c r="EV4" s="14"/>
      <c r="EW4" s="14"/>
    </row>
    <row r="5" spans="1:157" ht="15" customHeight="1">
      <c r="A5" s="74"/>
      <c r="B5" s="74"/>
      <c r="C5" s="74"/>
      <c r="D5" s="613" t="s">
        <v>2002</v>
      </c>
      <c r="E5" s="35"/>
      <c r="I5" s="35"/>
      <c r="J5" s="35"/>
      <c r="K5" s="35"/>
      <c r="L5" s="35"/>
      <c r="M5" s="35"/>
      <c r="N5" s="35"/>
      <c r="O5" s="613" t="s">
        <v>749</v>
      </c>
      <c r="P5" s="14"/>
      <c r="Q5" s="14"/>
      <c r="R5" s="74"/>
      <c r="S5" s="74"/>
      <c r="T5" s="74"/>
      <c r="U5" s="613" t="s">
        <v>2003</v>
      </c>
      <c r="V5" s="35"/>
      <c r="W5" s="35"/>
      <c r="X5" s="35"/>
      <c r="Y5" s="35"/>
      <c r="Z5" s="35"/>
      <c r="AA5" s="35"/>
      <c r="AB5" s="35"/>
      <c r="AC5" s="35"/>
      <c r="AD5" s="35"/>
      <c r="AE5" s="35"/>
      <c r="AF5" s="613" t="s">
        <v>749</v>
      </c>
      <c r="AG5" s="14"/>
      <c r="AH5" s="14"/>
      <c r="AI5" s="74"/>
      <c r="AJ5" s="74"/>
      <c r="AK5" s="74"/>
      <c r="AL5" s="613" t="s">
        <v>1899</v>
      </c>
      <c r="AM5" s="35"/>
      <c r="AN5" s="35"/>
      <c r="AO5" s="35"/>
      <c r="AP5" s="35"/>
      <c r="AQ5" s="35"/>
      <c r="AR5" s="35"/>
      <c r="AS5" s="35"/>
      <c r="AT5" s="35"/>
      <c r="AU5" s="35"/>
      <c r="AV5" s="35"/>
      <c r="AW5" s="613" t="s">
        <v>749</v>
      </c>
      <c r="AX5" s="14"/>
      <c r="AY5" s="14"/>
      <c r="AZ5" s="74"/>
      <c r="BA5" s="74"/>
      <c r="BB5" s="74"/>
      <c r="BC5" s="613" t="s">
        <v>749</v>
      </c>
      <c r="BD5" s="35"/>
      <c r="BE5" s="35"/>
      <c r="BF5" s="35"/>
      <c r="BG5" s="35"/>
      <c r="BH5" s="35"/>
      <c r="BI5" s="35"/>
      <c r="BJ5" s="35"/>
      <c r="BK5" s="35"/>
      <c r="BL5" s="35"/>
      <c r="BM5" s="35"/>
      <c r="BN5" s="613" t="s">
        <v>2004</v>
      </c>
      <c r="BO5" s="14"/>
      <c r="BP5" s="14"/>
      <c r="BQ5" s="74"/>
      <c r="BR5" s="74"/>
      <c r="BS5" s="74"/>
      <c r="BV5" s="35"/>
      <c r="BW5" s="35"/>
      <c r="CF5" s="14"/>
      <c r="CG5" s="14"/>
      <c r="CH5" s="74"/>
      <c r="CI5" s="74"/>
      <c r="CJ5" s="74"/>
      <c r="CM5" s="35"/>
      <c r="CN5" s="35"/>
      <c r="CW5" s="14"/>
      <c r="CX5" s="14"/>
      <c r="CY5" s="74"/>
      <c r="CZ5" s="74"/>
      <c r="DA5" s="74"/>
      <c r="DD5" s="35"/>
      <c r="DE5" s="35"/>
      <c r="DN5" s="14"/>
      <c r="DO5" s="14"/>
      <c r="DP5" s="74"/>
      <c r="DQ5" s="74"/>
      <c r="DR5" s="74"/>
      <c r="DU5" s="35"/>
      <c r="DV5" s="35"/>
      <c r="EE5" s="14"/>
      <c r="EF5" s="14"/>
      <c r="EG5" s="74"/>
      <c r="EH5" s="74"/>
      <c r="EI5" s="74"/>
      <c r="EL5" s="35"/>
      <c r="EM5" s="35"/>
      <c r="EV5" s="14"/>
      <c r="EW5" s="14"/>
    </row>
    <row r="6" spans="1:157" ht="15" customHeight="1">
      <c r="A6" s="74"/>
      <c r="B6" s="74"/>
      <c r="C6" s="74"/>
      <c r="D6" s="440"/>
      <c r="E6" s="35"/>
      <c r="F6" s="35"/>
      <c r="G6" s="35"/>
      <c r="H6" s="35"/>
      <c r="I6" s="35"/>
      <c r="J6" s="35"/>
      <c r="K6" s="35"/>
      <c r="L6" s="35"/>
      <c r="M6" s="35"/>
      <c r="N6" s="35"/>
      <c r="O6" s="440"/>
      <c r="P6" s="14"/>
      <c r="Q6" s="14"/>
      <c r="R6" s="74"/>
      <c r="S6" s="74"/>
      <c r="T6" s="74"/>
      <c r="U6" s="440"/>
      <c r="V6" s="35"/>
      <c r="W6" s="35"/>
      <c r="X6" s="35"/>
      <c r="Y6" s="35"/>
      <c r="Z6" s="35"/>
      <c r="AA6" s="35"/>
      <c r="AB6" s="35"/>
      <c r="AC6" s="35"/>
      <c r="AD6" s="35"/>
      <c r="AE6" s="35"/>
      <c r="AF6" s="440"/>
      <c r="AG6" s="14"/>
      <c r="AH6" s="14"/>
      <c r="AI6" s="74"/>
      <c r="AJ6" s="74"/>
      <c r="AK6" s="74"/>
      <c r="AL6" s="440"/>
      <c r="AM6" s="35"/>
      <c r="AN6" s="35"/>
      <c r="AO6" s="35"/>
      <c r="AP6" s="35"/>
      <c r="AQ6" s="35"/>
      <c r="AR6" s="35"/>
      <c r="AS6" s="35"/>
      <c r="AT6" s="35"/>
      <c r="AU6" s="35"/>
      <c r="AV6" s="35"/>
      <c r="AW6" s="440"/>
      <c r="AX6" s="14"/>
      <c r="AY6" s="14"/>
      <c r="AZ6" s="74"/>
      <c r="BA6" s="74"/>
      <c r="BB6" s="74"/>
      <c r="BC6" s="440"/>
      <c r="BD6" s="35"/>
      <c r="BE6" s="35"/>
      <c r="BF6" s="35"/>
      <c r="BG6" s="35"/>
      <c r="BH6" s="35"/>
      <c r="BI6" s="35"/>
      <c r="BJ6" s="35"/>
      <c r="BK6" s="35"/>
      <c r="BL6" s="35"/>
      <c r="BM6" s="35"/>
      <c r="BN6" s="440"/>
      <c r="BO6" s="14"/>
      <c r="BP6" s="14"/>
      <c r="BQ6" s="74"/>
      <c r="BR6" s="74"/>
      <c r="BS6" s="74"/>
      <c r="BV6" s="35"/>
      <c r="BW6" s="35"/>
      <c r="CF6" s="14"/>
      <c r="CG6" s="14"/>
      <c r="CH6" s="74"/>
      <c r="CI6" s="74"/>
      <c r="CJ6" s="74"/>
      <c r="CM6" s="35"/>
      <c r="CN6" s="35"/>
      <c r="CW6" s="14"/>
      <c r="CX6" s="14"/>
      <c r="CY6" s="74"/>
      <c r="CZ6" s="74"/>
      <c r="DA6" s="74"/>
      <c r="DD6" s="35"/>
      <c r="DE6" s="35"/>
      <c r="DN6" s="14"/>
      <c r="DO6" s="14"/>
      <c r="DP6" s="74"/>
      <c r="DQ6" s="74"/>
      <c r="DR6" s="74"/>
      <c r="DU6" s="35"/>
      <c r="DV6" s="35"/>
      <c r="EE6" s="14"/>
      <c r="EF6" s="14"/>
      <c r="EG6" s="74"/>
      <c r="EH6" s="74"/>
      <c r="EI6" s="74"/>
      <c r="EL6" s="35"/>
      <c r="EM6" s="35"/>
      <c r="EV6" s="14"/>
      <c r="EW6" s="14"/>
    </row>
    <row r="7" spans="1:157" s="14" customFormat="1" ht="20.25" customHeight="1">
      <c r="A7" s="615" t="s">
        <v>2005</v>
      </c>
      <c r="B7" s="615"/>
      <c r="C7" s="615"/>
      <c r="D7" s="413"/>
      <c r="E7" s="2375" t="s">
        <v>886</v>
      </c>
      <c r="O7" s="413"/>
      <c r="R7" s="615" t="s">
        <v>2006</v>
      </c>
      <c r="S7" s="615"/>
      <c r="T7" s="615"/>
      <c r="U7" s="413"/>
      <c r="AF7" s="413"/>
      <c r="AI7" s="615" t="s">
        <v>2007</v>
      </c>
      <c r="AJ7" s="615"/>
      <c r="AK7" s="615"/>
      <c r="AL7" s="413"/>
      <c r="AW7" s="413"/>
      <c r="AZ7" s="615" t="s">
        <v>2008</v>
      </c>
      <c r="BA7" s="615"/>
      <c r="BB7" s="615"/>
      <c r="BC7" s="413"/>
      <c r="BN7" s="413"/>
      <c r="BQ7" s="615"/>
      <c r="BR7" s="615"/>
      <c r="BS7" s="615"/>
      <c r="CH7" s="615"/>
      <c r="CI7" s="615"/>
      <c r="CJ7" s="615"/>
      <c r="CY7" s="615"/>
      <c r="CZ7" s="615"/>
      <c r="DA7" s="615"/>
      <c r="DP7" s="615"/>
      <c r="DQ7" s="615"/>
      <c r="DR7" s="615"/>
      <c r="EG7" s="615"/>
      <c r="EH7" s="615"/>
      <c r="EI7" s="615"/>
    </row>
    <row r="8" spans="1:157" s="14" customFormat="1" ht="18">
      <c r="A8" s="1026" t="s">
        <v>199</v>
      </c>
      <c r="B8" s="146"/>
      <c r="C8" s="146"/>
      <c r="D8" s="616"/>
      <c r="E8" s="617" t="s">
        <v>2009</v>
      </c>
      <c r="F8" s="146"/>
      <c r="G8" s="146"/>
      <c r="H8" s="146"/>
      <c r="I8" s="146"/>
      <c r="J8" s="146"/>
      <c r="K8" s="146"/>
      <c r="L8" s="146"/>
      <c r="M8" s="146"/>
      <c r="N8" s="146"/>
      <c r="O8" s="73" t="s">
        <v>887</v>
      </c>
      <c r="P8" s="146"/>
      <c r="Q8" s="146"/>
      <c r="R8" s="1026" t="s">
        <v>888</v>
      </c>
      <c r="S8" s="146"/>
      <c r="T8" s="146"/>
      <c r="U8" s="616"/>
      <c r="V8" s="494" t="s">
        <v>2010</v>
      </c>
      <c r="W8" s="146"/>
      <c r="X8" s="146"/>
      <c r="Y8" s="146"/>
      <c r="Z8" s="146"/>
      <c r="AA8" s="146"/>
      <c r="AB8" s="146"/>
      <c r="AC8" s="146"/>
      <c r="AD8" s="146"/>
      <c r="AE8" s="146"/>
      <c r="AF8" s="73" t="s">
        <v>887</v>
      </c>
      <c r="AG8" s="146"/>
      <c r="AH8" s="146"/>
      <c r="AI8" s="1026" t="s">
        <v>873</v>
      </c>
      <c r="AJ8" s="146"/>
      <c r="AK8" s="146"/>
      <c r="AL8" s="616"/>
      <c r="AM8" s="617" t="s">
        <v>2011</v>
      </c>
      <c r="AN8" s="146"/>
      <c r="AO8" s="146"/>
      <c r="AP8" s="146"/>
      <c r="AQ8" s="146"/>
      <c r="AR8" s="146"/>
      <c r="AS8" s="146"/>
      <c r="AT8" s="146"/>
      <c r="AU8" s="146"/>
      <c r="AV8" s="146"/>
      <c r="AW8" s="73" t="s">
        <v>887</v>
      </c>
      <c r="AX8" s="146"/>
      <c r="AY8" s="146"/>
      <c r="AZ8" s="1026" t="s">
        <v>859</v>
      </c>
      <c r="BA8" s="146"/>
      <c r="BB8" s="146"/>
      <c r="BC8" s="1692"/>
      <c r="BD8" s="494" t="s">
        <v>2012</v>
      </c>
      <c r="BE8" s="146"/>
      <c r="BF8" s="146"/>
      <c r="BG8" s="494"/>
      <c r="BH8" s="494"/>
      <c r="BI8" s="494"/>
      <c r="BJ8" s="494"/>
      <c r="BK8" s="494"/>
      <c r="BL8" s="494"/>
      <c r="BM8" s="494"/>
      <c r="BN8" s="73" t="s">
        <v>889</v>
      </c>
      <c r="BO8" s="146"/>
      <c r="BP8" s="146"/>
      <c r="BQ8" s="2149" t="s">
        <v>890</v>
      </c>
      <c r="BR8" s="617"/>
      <c r="BS8" s="617"/>
      <c r="BT8" s="1692"/>
      <c r="BU8" s="617" t="s">
        <v>891</v>
      </c>
      <c r="BV8" s="494"/>
      <c r="BW8" s="494"/>
      <c r="BX8" s="494"/>
      <c r="BY8" s="494"/>
      <c r="BZ8" s="494"/>
      <c r="CA8" s="494"/>
      <c r="CB8" s="494"/>
      <c r="CC8" s="494"/>
      <c r="CD8" s="494"/>
      <c r="CE8" s="73" t="s">
        <v>887</v>
      </c>
      <c r="CF8" s="494"/>
      <c r="CG8" s="494"/>
      <c r="CH8" s="2149" t="s">
        <v>204</v>
      </c>
      <c r="CI8" s="617"/>
      <c r="CJ8" s="617"/>
      <c r="CK8" s="1692"/>
      <c r="CL8" s="494" t="s">
        <v>2013</v>
      </c>
      <c r="CM8" s="494"/>
      <c r="CN8" s="494"/>
      <c r="CO8" s="494"/>
      <c r="CP8" s="494"/>
      <c r="CQ8" s="494"/>
      <c r="CR8" s="494"/>
      <c r="CS8" s="494"/>
      <c r="CT8" s="494"/>
      <c r="CU8" s="494"/>
      <c r="CV8" s="1404" t="s">
        <v>892</v>
      </c>
      <c r="CW8" s="494"/>
      <c r="CX8" s="494"/>
      <c r="CY8" s="2149" t="s">
        <v>893</v>
      </c>
      <c r="CZ8" s="617"/>
      <c r="DA8" s="617"/>
      <c r="DB8" s="1692"/>
      <c r="DC8" s="494" t="s">
        <v>2014</v>
      </c>
      <c r="DD8" s="494"/>
      <c r="DE8" s="494"/>
      <c r="DF8" s="146"/>
      <c r="DG8" s="146"/>
      <c r="DH8" s="146"/>
      <c r="DI8" s="146"/>
      <c r="DJ8" s="146"/>
      <c r="DK8" s="146"/>
      <c r="DL8" s="146"/>
      <c r="DM8" s="1404" t="s">
        <v>892</v>
      </c>
      <c r="DN8" s="494"/>
      <c r="DO8" s="494"/>
      <c r="DP8" s="2149" t="s">
        <v>894</v>
      </c>
      <c r="DQ8" s="617"/>
      <c r="DR8" s="617"/>
      <c r="DS8" s="616"/>
      <c r="DT8" s="617" t="s">
        <v>2015</v>
      </c>
      <c r="DU8" s="494"/>
      <c r="DV8" s="494"/>
      <c r="ED8" s="1404" t="s">
        <v>892</v>
      </c>
      <c r="EE8" s="494"/>
      <c r="EF8" s="494"/>
      <c r="EG8" s="1026" t="s">
        <v>895</v>
      </c>
      <c r="EH8" s="146"/>
      <c r="EI8" s="146"/>
      <c r="EJ8" s="1692"/>
      <c r="EK8" s="146" t="s">
        <v>2016</v>
      </c>
      <c r="EL8" s="146"/>
      <c r="EM8" s="146"/>
      <c r="EN8" s="146"/>
      <c r="EO8" s="146"/>
      <c r="EP8" s="146"/>
      <c r="EQ8" s="146"/>
      <c r="ER8" s="146"/>
      <c r="ES8" s="146"/>
      <c r="ET8" s="146"/>
      <c r="EU8" s="73" t="s">
        <v>889</v>
      </c>
      <c r="EV8" s="146"/>
      <c r="EW8" s="146"/>
    </row>
    <row r="9" spans="1:157" s="14" customFormat="1" ht="18" customHeight="1">
      <c r="A9" s="2487" t="s">
        <v>2017</v>
      </c>
      <c r="B9" s="2487"/>
      <c r="C9" s="2488"/>
      <c r="D9" s="529"/>
      <c r="E9" s="922" t="s">
        <v>56</v>
      </c>
      <c r="F9" s="507"/>
      <c r="G9" s="529"/>
      <c r="H9" s="1016" t="s">
        <v>118</v>
      </c>
      <c r="I9" s="1016" t="s">
        <v>195</v>
      </c>
      <c r="J9" s="507"/>
      <c r="K9" s="507" t="s">
        <v>2018</v>
      </c>
      <c r="L9" s="507" t="s">
        <v>2019</v>
      </c>
      <c r="M9" s="530"/>
      <c r="N9" s="529"/>
      <c r="O9" s="531"/>
      <c r="P9" s="2480" t="s">
        <v>2020</v>
      </c>
      <c r="Q9" s="2481"/>
      <c r="R9" s="2487" t="s">
        <v>2021</v>
      </c>
      <c r="S9" s="2487"/>
      <c r="T9" s="2488"/>
      <c r="U9" s="529"/>
      <c r="V9" s="504"/>
      <c r="W9" s="507"/>
      <c r="X9" s="529"/>
      <c r="Y9" s="1016" t="s">
        <v>118</v>
      </c>
      <c r="Z9" s="1016" t="s">
        <v>195</v>
      </c>
      <c r="AA9" s="507"/>
      <c r="AB9" s="507" t="s">
        <v>2022</v>
      </c>
      <c r="AC9" s="507" t="s">
        <v>2023</v>
      </c>
      <c r="AD9" s="530"/>
      <c r="AE9" s="529"/>
      <c r="AF9" s="531"/>
      <c r="AG9" s="2480" t="s">
        <v>1939</v>
      </c>
      <c r="AH9" s="2481"/>
      <c r="AI9" s="2487" t="s">
        <v>2024</v>
      </c>
      <c r="AJ9" s="2487"/>
      <c r="AK9" s="2488"/>
      <c r="AL9" s="529"/>
      <c r="AM9" s="504"/>
      <c r="AN9" s="507"/>
      <c r="AO9" s="529"/>
      <c r="AP9" s="1016" t="s">
        <v>118</v>
      </c>
      <c r="AQ9" s="1016" t="s">
        <v>195</v>
      </c>
      <c r="AR9" s="507"/>
      <c r="AS9" s="507" t="s">
        <v>2025</v>
      </c>
      <c r="AT9" s="507" t="s">
        <v>2026</v>
      </c>
      <c r="AU9" s="530"/>
      <c r="AV9" s="529"/>
      <c r="AW9" s="531"/>
      <c r="AX9" s="2480" t="s">
        <v>1942</v>
      </c>
      <c r="AY9" s="2481"/>
      <c r="AZ9" s="2487" t="s">
        <v>2027</v>
      </c>
      <c r="BA9" s="2487"/>
      <c r="BB9" s="2488"/>
      <c r="BC9" s="529"/>
      <c r="BD9" s="504"/>
      <c r="BE9" s="507"/>
      <c r="BF9" s="529"/>
      <c r="BG9" s="1016" t="s">
        <v>118</v>
      </c>
      <c r="BH9" s="1016" t="s">
        <v>195</v>
      </c>
      <c r="BI9" s="507"/>
      <c r="BJ9" s="507" t="s">
        <v>2022</v>
      </c>
      <c r="BK9" s="507" t="s">
        <v>2028</v>
      </c>
      <c r="BL9" s="530"/>
      <c r="BM9" s="529"/>
      <c r="BN9" s="531"/>
      <c r="BO9" s="2480" t="s">
        <v>2020</v>
      </c>
      <c r="BP9" s="2481"/>
      <c r="BQ9" s="2487" t="s">
        <v>2024</v>
      </c>
      <c r="BR9" s="2487"/>
      <c r="BS9" s="2488"/>
      <c r="BT9" s="529"/>
      <c r="BU9" s="504"/>
      <c r="BV9" s="507"/>
      <c r="BW9" s="529"/>
      <c r="BX9" s="1016" t="s">
        <v>118</v>
      </c>
      <c r="BY9" s="1016" t="s">
        <v>195</v>
      </c>
      <c r="BZ9" s="507"/>
      <c r="CA9" s="507" t="s">
        <v>2025</v>
      </c>
      <c r="CB9" s="507" t="s">
        <v>2026</v>
      </c>
      <c r="CC9" s="530"/>
      <c r="CD9" s="529"/>
      <c r="CE9" s="531"/>
      <c r="CF9" s="2480" t="s">
        <v>1942</v>
      </c>
      <c r="CG9" s="2481"/>
      <c r="CH9" s="2487" t="s">
        <v>2029</v>
      </c>
      <c r="CI9" s="2487"/>
      <c r="CJ9" s="2488"/>
      <c r="CK9" s="529"/>
      <c r="CL9" s="502"/>
      <c r="CM9" s="507"/>
      <c r="CN9" s="529"/>
      <c r="CO9" s="1016" t="s">
        <v>118</v>
      </c>
      <c r="CP9" s="1016" t="s">
        <v>195</v>
      </c>
      <c r="CQ9" s="507"/>
      <c r="CR9" s="507" t="s">
        <v>2018</v>
      </c>
      <c r="CS9" s="507" t="s">
        <v>2019</v>
      </c>
      <c r="CT9" s="530"/>
      <c r="CU9" s="529"/>
      <c r="CV9" s="531"/>
      <c r="CW9" s="2480" t="s">
        <v>1939</v>
      </c>
      <c r="CX9" s="2481"/>
      <c r="CY9" s="2487" t="s">
        <v>2029</v>
      </c>
      <c r="CZ9" s="2487"/>
      <c r="DA9" s="2488"/>
      <c r="DB9" s="529"/>
      <c r="DC9" s="504"/>
      <c r="DD9" s="507"/>
      <c r="DE9" s="529"/>
      <c r="DF9" s="1016" t="s">
        <v>118</v>
      </c>
      <c r="DG9" s="1016" t="s">
        <v>195</v>
      </c>
      <c r="DH9" s="507"/>
      <c r="DI9" s="507" t="s">
        <v>2025</v>
      </c>
      <c r="DJ9" s="507" t="s">
        <v>2019</v>
      </c>
      <c r="DK9" s="530"/>
      <c r="DL9" s="529"/>
      <c r="DM9" s="531"/>
      <c r="DN9" s="2480" t="s">
        <v>2020</v>
      </c>
      <c r="DO9" s="2481"/>
      <c r="DP9" s="2487" t="s">
        <v>2029</v>
      </c>
      <c r="DQ9" s="2487"/>
      <c r="DR9" s="2488"/>
      <c r="DS9" s="529"/>
      <c r="DT9" s="504"/>
      <c r="DU9" s="507"/>
      <c r="DV9" s="529"/>
      <c r="DW9" s="1016" t="s">
        <v>118</v>
      </c>
      <c r="DX9" s="507" t="s">
        <v>58</v>
      </c>
      <c r="DY9" s="507"/>
      <c r="DZ9" s="507" t="s">
        <v>2022</v>
      </c>
      <c r="EA9" s="507" t="s">
        <v>1259</v>
      </c>
      <c r="EB9" s="530"/>
      <c r="EC9" s="529"/>
      <c r="ED9" s="531"/>
      <c r="EE9" s="2480" t="s">
        <v>2020</v>
      </c>
      <c r="EF9" s="2481"/>
      <c r="EG9" s="2490" t="s">
        <v>2030</v>
      </c>
      <c r="EH9" s="2490"/>
      <c r="EI9" s="2491"/>
      <c r="EJ9" s="529"/>
      <c r="EK9" s="502"/>
      <c r="EL9" s="507"/>
      <c r="EM9" s="529"/>
      <c r="EN9" s="1016" t="s">
        <v>118</v>
      </c>
      <c r="EO9" s="1016" t="s">
        <v>195</v>
      </c>
      <c r="EP9" s="507"/>
      <c r="EQ9" s="507" t="s">
        <v>2031</v>
      </c>
      <c r="ER9" s="507" t="s">
        <v>2019</v>
      </c>
      <c r="ES9" s="530"/>
      <c r="ET9" s="529"/>
      <c r="EU9" s="531"/>
      <c r="EV9" s="2480" t="s">
        <v>1939</v>
      </c>
      <c r="EW9" s="2481"/>
    </row>
    <row r="10" spans="1:157" s="14" customFormat="1" ht="18" customHeight="1">
      <c r="A10" s="2537"/>
      <c r="B10" s="2537"/>
      <c r="C10" s="2538"/>
      <c r="D10" s="920" t="s">
        <v>96</v>
      </c>
      <c r="E10" s="922" t="s">
        <v>699</v>
      </c>
      <c r="F10" s="1272"/>
      <c r="G10" s="2348" t="s">
        <v>143</v>
      </c>
      <c r="H10" s="2348" t="s">
        <v>60</v>
      </c>
      <c r="I10" s="923" t="s">
        <v>2032</v>
      </c>
      <c r="J10" s="2486" t="s">
        <v>617</v>
      </c>
      <c r="K10" s="2457"/>
      <c r="L10" s="2457"/>
      <c r="M10" s="2458"/>
      <c r="N10" s="920" t="s">
        <v>99</v>
      </c>
      <c r="O10" s="922" t="s">
        <v>831</v>
      </c>
      <c r="P10" s="2482"/>
      <c r="Q10" s="2483"/>
      <c r="R10" s="2537"/>
      <c r="S10" s="2537"/>
      <c r="T10" s="2538"/>
      <c r="U10" s="920" t="s">
        <v>96</v>
      </c>
      <c r="V10" s="922" t="s">
        <v>56</v>
      </c>
      <c r="W10" s="1272"/>
      <c r="X10" s="2136" t="s">
        <v>884</v>
      </c>
      <c r="Y10" s="923" t="s">
        <v>60</v>
      </c>
      <c r="Z10" s="923" t="s">
        <v>2033</v>
      </c>
      <c r="AA10" s="2486" t="s">
        <v>617</v>
      </c>
      <c r="AB10" s="2457"/>
      <c r="AC10" s="2457"/>
      <c r="AD10" s="2458"/>
      <c r="AE10" s="920" t="s">
        <v>99</v>
      </c>
      <c r="AF10" s="922" t="s">
        <v>831</v>
      </c>
      <c r="AG10" s="2482"/>
      <c r="AH10" s="2483"/>
      <c r="AI10" s="2537"/>
      <c r="AJ10" s="2537"/>
      <c r="AK10" s="2538"/>
      <c r="AL10" s="920" t="s">
        <v>96</v>
      </c>
      <c r="AM10" s="922" t="s">
        <v>56</v>
      </c>
      <c r="AN10" s="1272"/>
      <c r="AO10" s="2136" t="s">
        <v>884</v>
      </c>
      <c r="AP10" s="923" t="s">
        <v>60</v>
      </c>
      <c r="AQ10" s="923" t="s">
        <v>2034</v>
      </c>
      <c r="AR10" s="2486" t="s">
        <v>617</v>
      </c>
      <c r="AS10" s="2457"/>
      <c r="AT10" s="2457"/>
      <c r="AU10" s="2458"/>
      <c r="AV10" s="920" t="s">
        <v>99</v>
      </c>
      <c r="AW10" s="922" t="s">
        <v>831</v>
      </c>
      <c r="AX10" s="2482"/>
      <c r="AY10" s="2483"/>
      <c r="AZ10" s="2537"/>
      <c r="BA10" s="2537"/>
      <c r="BB10" s="2538"/>
      <c r="BC10" s="920" t="s">
        <v>96</v>
      </c>
      <c r="BD10" s="922" t="s">
        <v>56</v>
      </c>
      <c r="BE10" s="1272"/>
      <c r="BF10" s="2136" t="s">
        <v>884</v>
      </c>
      <c r="BG10" s="923" t="s">
        <v>60</v>
      </c>
      <c r="BH10" s="923" t="s">
        <v>2035</v>
      </c>
      <c r="BI10" s="2486" t="s">
        <v>617</v>
      </c>
      <c r="BJ10" s="2457"/>
      <c r="BK10" s="2457"/>
      <c r="BL10" s="2458"/>
      <c r="BM10" s="920" t="s">
        <v>99</v>
      </c>
      <c r="BN10" s="922" t="s">
        <v>831</v>
      </c>
      <c r="BO10" s="2482"/>
      <c r="BP10" s="2483"/>
      <c r="BQ10" s="2537"/>
      <c r="BR10" s="2537"/>
      <c r="BS10" s="2538"/>
      <c r="BT10" s="920" t="s">
        <v>96</v>
      </c>
      <c r="BU10" s="922" t="s">
        <v>56</v>
      </c>
      <c r="BV10" s="1272"/>
      <c r="BW10" s="2136" t="s">
        <v>884</v>
      </c>
      <c r="BX10" s="923" t="s">
        <v>60</v>
      </c>
      <c r="BY10" s="923" t="s">
        <v>2036</v>
      </c>
      <c r="BZ10" s="2486" t="s">
        <v>617</v>
      </c>
      <c r="CA10" s="2457"/>
      <c r="CB10" s="2457"/>
      <c r="CC10" s="2458"/>
      <c r="CD10" s="920" t="s">
        <v>99</v>
      </c>
      <c r="CE10" s="922" t="s">
        <v>831</v>
      </c>
      <c r="CF10" s="2482"/>
      <c r="CG10" s="2483"/>
      <c r="CH10" s="2537"/>
      <c r="CI10" s="2537"/>
      <c r="CJ10" s="2538"/>
      <c r="CK10" s="920" t="s">
        <v>96</v>
      </c>
      <c r="CL10" s="922" t="s">
        <v>56</v>
      </c>
      <c r="CM10" s="1272"/>
      <c r="CN10" s="2136" t="s">
        <v>884</v>
      </c>
      <c r="CO10" s="923" t="s">
        <v>60</v>
      </c>
      <c r="CP10" s="923" t="s">
        <v>2034</v>
      </c>
      <c r="CQ10" s="2486" t="s">
        <v>617</v>
      </c>
      <c r="CR10" s="2457"/>
      <c r="CS10" s="2457"/>
      <c r="CT10" s="2458"/>
      <c r="CU10" s="920" t="s">
        <v>99</v>
      </c>
      <c r="CV10" s="922" t="s">
        <v>831</v>
      </c>
      <c r="CW10" s="2482"/>
      <c r="CX10" s="2483"/>
      <c r="CY10" s="2537"/>
      <c r="CZ10" s="2537"/>
      <c r="DA10" s="2538"/>
      <c r="DB10" s="920" t="s">
        <v>96</v>
      </c>
      <c r="DC10" s="922" t="s">
        <v>56</v>
      </c>
      <c r="DD10" s="1272"/>
      <c r="DE10" s="2136" t="s">
        <v>884</v>
      </c>
      <c r="DF10" s="923" t="s">
        <v>60</v>
      </c>
      <c r="DG10" s="923" t="s">
        <v>2033</v>
      </c>
      <c r="DH10" s="2486" t="s">
        <v>617</v>
      </c>
      <c r="DI10" s="2457"/>
      <c r="DJ10" s="2457"/>
      <c r="DK10" s="2458"/>
      <c r="DL10" s="920" t="s">
        <v>99</v>
      </c>
      <c r="DM10" s="922" t="s">
        <v>831</v>
      </c>
      <c r="DN10" s="2482"/>
      <c r="DO10" s="2483"/>
      <c r="DP10" s="2537"/>
      <c r="DQ10" s="2537"/>
      <c r="DR10" s="2538"/>
      <c r="DS10" s="920" t="s">
        <v>96</v>
      </c>
      <c r="DT10" s="922" t="s">
        <v>56</v>
      </c>
      <c r="DU10" s="1272"/>
      <c r="DV10" s="2136" t="s">
        <v>884</v>
      </c>
      <c r="DW10" s="923" t="s">
        <v>60</v>
      </c>
      <c r="DX10" s="923" t="s">
        <v>2036</v>
      </c>
      <c r="DY10" s="2486" t="s">
        <v>617</v>
      </c>
      <c r="DZ10" s="2457"/>
      <c r="EA10" s="2457"/>
      <c r="EB10" s="2458"/>
      <c r="EC10" s="920" t="s">
        <v>99</v>
      </c>
      <c r="ED10" s="922" t="s">
        <v>831</v>
      </c>
      <c r="EE10" s="2482"/>
      <c r="EF10" s="2483"/>
      <c r="EG10" s="2492"/>
      <c r="EH10" s="2492"/>
      <c r="EI10" s="2493"/>
      <c r="EJ10" s="920" t="s">
        <v>96</v>
      </c>
      <c r="EK10" s="922" t="s">
        <v>56</v>
      </c>
      <c r="EL10" s="1272"/>
      <c r="EM10" s="2136" t="s">
        <v>884</v>
      </c>
      <c r="EN10" s="923" t="s">
        <v>60</v>
      </c>
      <c r="EO10" s="923" t="s">
        <v>2036</v>
      </c>
      <c r="EP10" s="2486" t="s">
        <v>617</v>
      </c>
      <c r="EQ10" s="2457"/>
      <c r="ER10" s="2457"/>
      <c r="ES10" s="2458"/>
      <c r="ET10" s="920" t="s">
        <v>99</v>
      </c>
      <c r="EU10" s="922" t="s">
        <v>831</v>
      </c>
      <c r="EV10" s="2482"/>
      <c r="EW10" s="2483"/>
    </row>
    <row r="11" spans="1:157" s="14" customFormat="1" ht="18" customHeight="1">
      <c r="A11" s="2537"/>
      <c r="B11" s="2537"/>
      <c r="C11" s="2538"/>
      <c r="D11" s="501"/>
      <c r="E11" s="532" t="s">
        <v>165</v>
      </c>
      <c r="F11" s="923" t="s">
        <v>2037</v>
      </c>
      <c r="G11" s="2350"/>
      <c r="H11" s="2350"/>
      <c r="I11" s="922" t="s">
        <v>61</v>
      </c>
      <c r="J11" s="2505" t="s">
        <v>2038</v>
      </c>
      <c r="K11" s="2460"/>
      <c r="L11" s="2460"/>
      <c r="M11" s="2461"/>
      <c r="N11" s="501"/>
      <c r="O11" s="504"/>
      <c r="P11" s="2482"/>
      <c r="Q11" s="2483"/>
      <c r="R11" s="2537"/>
      <c r="S11" s="2537"/>
      <c r="T11" s="2538"/>
      <c r="U11" s="501"/>
      <c r="V11" s="922" t="s">
        <v>699</v>
      </c>
      <c r="W11" s="2349"/>
      <c r="X11" s="490"/>
      <c r="Y11" s="504"/>
      <c r="Z11" s="922" t="s">
        <v>61</v>
      </c>
      <c r="AA11" s="2505" t="s">
        <v>2038</v>
      </c>
      <c r="AB11" s="2460"/>
      <c r="AC11" s="2460"/>
      <c r="AD11" s="2461"/>
      <c r="AE11" s="501"/>
      <c r="AF11" s="504"/>
      <c r="AG11" s="2482"/>
      <c r="AH11" s="2483"/>
      <c r="AI11" s="2537"/>
      <c r="AJ11" s="2537"/>
      <c r="AK11" s="2538"/>
      <c r="AL11" s="501"/>
      <c r="AM11" s="922" t="s">
        <v>699</v>
      </c>
      <c r="AN11" s="2349"/>
      <c r="AO11" s="490"/>
      <c r="AP11" s="504"/>
      <c r="AQ11" s="922" t="s">
        <v>61</v>
      </c>
      <c r="AR11" s="2505" t="s">
        <v>2038</v>
      </c>
      <c r="AS11" s="2460"/>
      <c r="AT11" s="2460"/>
      <c r="AU11" s="2461"/>
      <c r="AV11" s="501"/>
      <c r="AW11" s="504"/>
      <c r="AX11" s="2482"/>
      <c r="AY11" s="2483"/>
      <c r="AZ11" s="2537"/>
      <c r="BA11" s="2537"/>
      <c r="BB11" s="2538"/>
      <c r="BC11" s="501"/>
      <c r="BD11" s="922" t="s">
        <v>699</v>
      </c>
      <c r="BE11" s="2349"/>
      <c r="BF11" s="490"/>
      <c r="BG11" s="504"/>
      <c r="BH11" s="922" t="s">
        <v>61</v>
      </c>
      <c r="BI11" s="2505" t="s">
        <v>2038</v>
      </c>
      <c r="BJ11" s="2460"/>
      <c r="BK11" s="2460"/>
      <c r="BL11" s="2461"/>
      <c r="BM11" s="501"/>
      <c r="BN11" s="504"/>
      <c r="BO11" s="2482"/>
      <c r="BP11" s="2483"/>
      <c r="BQ11" s="2537"/>
      <c r="BR11" s="2537"/>
      <c r="BS11" s="2538"/>
      <c r="BT11" s="501"/>
      <c r="BU11" s="922" t="s">
        <v>699</v>
      </c>
      <c r="BV11" s="2349"/>
      <c r="BW11" s="490"/>
      <c r="BX11" s="504"/>
      <c r="BY11" s="922" t="s">
        <v>61</v>
      </c>
      <c r="BZ11" s="2505" t="s">
        <v>2038</v>
      </c>
      <c r="CA11" s="2460"/>
      <c r="CB11" s="2460"/>
      <c r="CC11" s="2461"/>
      <c r="CD11" s="501"/>
      <c r="CE11" s="504"/>
      <c r="CF11" s="2482"/>
      <c r="CG11" s="2483"/>
      <c r="CH11" s="2537"/>
      <c r="CI11" s="2537"/>
      <c r="CJ11" s="2538"/>
      <c r="CK11" s="501"/>
      <c r="CL11" s="922" t="s">
        <v>699</v>
      </c>
      <c r="CM11" s="2349"/>
      <c r="CN11" s="490"/>
      <c r="CO11" s="504"/>
      <c r="CP11" s="922" t="s">
        <v>61</v>
      </c>
      <c r="CQ11" s="2505" t="s">
        <v>2038</v>
      </c>
      <c r="CR11" s="2460"/>
      <c r="CS11" s="2460"/>
      <c r="CT11" s="2461"/>
      <c r="CU11" s="501"/>
      <c r="CV11" s="504"/>
      <c r="CW11" s="2482"/>
      <c r="CX11" s="2483"/>
      <c r="CY11" s="2537"/>
      <c r="CZ11" s="2537"/>
      <c r="DA11" s="2538"/>
      <c r="DB11" s="501"/>
      <c r="DC11" s="922" t="s">
        <v>699</v>
      </c>
      <c r="DD11" s="2349"/>
      <c r="DE11" s="490"/>
      <c r="DF11" s="504"/>
      <c r="DG11" s="922" t="s">
        <v>61</v>
      </c>
      <c r="DH11" s="2505" t="s">
        <v>2038</v>
      </c>
      <c r="DI11" s="2460"/>
      <c r="DJ11" s="2460"/>
      <c r="DK11" s="2461"/>
      <c r="DL11" s="501"/>
      <c r="DM11" s="504"/>
      <c r="DN11" s="2482"/>
      <c r="DO11" s="2483"/>
      <c r="DP11" s="2537"/>
      <c r="DQ11" s="2537"/>
      <c r="DR11" s="2538"/>
      <c r="DS11" s="501"/>
      <c r="DT11" s="922" t="s">
        <v>699</v>
      </c>
      <c r="DU11" s="2349"/>
      <c r="DV11" s="490"/>
      <c r="DW11" s="504"/>
      <c r="DX11" s="922" t="s">
        <v>61</v>
      </c>
      <c r="DY11" s="2505" t="s">
        <v>2038</v>
      </c>
      <c r="DZ11" s="2460"/>
      <c r="EA11" s="2460"/>
      <c r="EB11" s="2461"/>
      <c r="EC11" s="501"/>
      <c r="ED11" s="504"/>
      <c r="EE11" s="2482"/>
      <c r="EF11" s="2483"/>
      <c r="EG11" s="2492"/>
      <c r="EH11" s="2492"/>
      <c r="EI11" s="2493"/>
      <c r="EJ11" s="501"/>
      <c r="EK11" s="922" t="s">
        <v>699</v>
      </c>
      <c r="EL11" s="2349"/>
      <c r="EM11" s="490"/>
      <c r="EN11" s="504"/>
      <c r="EO11" s="922" t="s">
        <v>61</v>
      </c>
      <c r="EP11" s="2505" t="s">
        <v>2038</v>
      </c>
      <c r="EQ11" s="2460"/>
      <c r="ER11" s="2460"/>
      <c r="ES11" s="2461"/>
      <c r="ET11" s="501"/>
      <c r="EU11" s="504"/>
      <c r="EV11" s="2482"/>
      <c r="EW11" s="2483"/>
    </row>
    <row r="12" spans="1:157" s="14" customFormat="1" ht="18" customHeight="1">
      <c r="A12" s="2537"/>
      <c r="B12" s="2537"/>
      <c r="C12" s="2538"/>
      <c r="D12" s="501"/>
      <c r="E12" s="504" t="s">
        <v>207</v>
      </c>
      <c r="F12" s="504"/>
      <c r="G12" s="2350"/>
      <c r="H12" s="2350"/>
      <c r="I12" s="504" t="s">
        <v>2039</v>
      </c>
      <c r="J12" s="923" t="s">
        <v>794</v>
      </c>
      <c r="K12" s="923" t="s">
        <v>795</v>
      </c>
      <c r="L12" s="920" t="s">
        <v>123</v>
      </c>
      <c r="M12" s="923" t="s">
        <v>796</v>
      </c>
      <c r="N12" s="501"/>
      <c r="O12" s="504"/>
      <c r="P12" s="2482"/>
      <c r="Q12" s="2483"/>
      <c r="R12" s="2537"/>
      <c r="S12" s="2537"/>
      <c r="T12" s="2538"/>
      <c r="U12" s="501"/>
      <c r="V12" s="532" t="s">
        <v>1850</v>
      </c>
      <c r="W12" s="2349"/>
      <c r="X12" s="490"/>
      <c r="Y12" s="504"/>
      <c r="Z12" s="504" t="s">
        <v>1851</v>
      </c>
      <c r="AA12" s="923" t="s">
        <v>794</v>
      </c>
      <c r="AB12" s="923" t="s">
        <v>795</v>
      </c>
      <c r="AC12" s="920" t="s">
        <v>123</v>
      </c>
      <c r="AD12" s="923" t="s">
        <v>796</v>
      </c>
      <c r="AE12" s="501"/>
      <c r="AF12" s="504"/>
      <c r="AG12" s="2482"/>
      <c r="AH12" s="2483"/>
      <c r="AI12" s="2537"/>
      <c r="AJ12" s="2537"/>
      <c r="AK12" s="2538"/>
      <c r="AL12" s="501"/>
      <c r="AM12" s="532" t="s">
        <v>1850</v>
      </c>
      <c r="AN12" s="2349"/>
      <c r="AO12" s="490"/>
      <c r="AP12" s="504"/>
      <c r="AQ12" s="504" t="s">
        <v>1851</v>
      </c>
      <c r="AR12" s="923" t="s">
        <v>794</v>
      </c>
      <c r="AS12" s="923" t="s">
        <v>795</v>
      </c>
      <c r="AT12" s="920" t="s">
        <v>123</v>
      </c>
      <c r="AU12" s="923" t="s">
        <v>796</v>
      </c>
      <c r="AV12" s="501"/>
      <c r="AW12" s="504"/>
      <c r="AX12" s="2482"/>
      <c r="AY12" s="2483"/>
      <c r="AZ12" s="2537"/>
      <c r="BA12" s="2537"/>
      <c r="BB12" s="2538"/>
      <c r="BC12" s="501"/>
      <c r="BD12" s="532" t="s">
        <v>1850</v>
      </c>
      <c r="BE12" s="2349"/>
      <c r="BF12" s="490"/>
      <c r="BG12" s="504"/>
      <c r="BH12" s="504" t="s">
        <v>1851</v>
      </c>
      <c r="BI12" s="923" t="s">
        <v>794</v>
      </c>
      <c r="BJ12" s="923" t="s">
        <v>795</v>
      </c>
      <c r="BK12" s="920" t="s">
        <v>123</v>
      </c>
      <c r="BL12" s="923" t="s">
        <v>796</v>
      </c>
      <c r="BM12" s="501"/>
      <c r="BN12" s="504"/>
      <c r="BO12" s="2482"/>
      <c r="BP12" s="2483"/>
      <c r="BQ12" s="2537"/>
      <c r="BR12" s="2537"/>
      <c r="BS12" s="2538"/>
      <c r="BT12" s="501"/>
      <c r="BU12" s="532" t="s">
        <v>1850</v>
      </c>
      <c r="BV12" s="2349"/>
      <c r="BW12" s="490"/>
      <c r="BX12" s="504"/>
      <c r="BY12" s="504" t="s">
        <v>1851</v>
      </c>
      <c r="BZ12" s="923" t="s">
        <v>794</v>
      </c>
      <c r="CA12" s="923" t="s">
        <v>795</v>
      </c>
      <c r="CB12" s="920" t="s">
        <v>123</v>
      </c>
      <c r="CC12" s="923" t="s">
        <v>796</v>
      </c>
      <c r="CD12" s="501"/>
      <c r="CE12" s="504"/>
      <c r="CF12" s="2482"/>
      <c r="CG12" s="2483"/>
      <c r="CH12" s="2537"/>
      <c r="CI12" s="2537"/>
      <c r="CJ12" s="2538"/>
      <c r="CK12" s="501"/>
      <c r="CL12" s="532" t="s">
        <v>1850</v>
      </c>
      <c r="CM12" s="2349"/>
      <c r="CN12" s="490"/>
      <c r="CO12" s="504"/>
      <c r="CP12" s="504" t="s">
        <v>1851</v>
      </c>
      <c r="CQ12" s="923" t="s">
        <v>794</v>
      </c>
      <c r="CR12" s="923" t="s">
        <v>795</v>
      </c>
      <c r="CS12" s="920" t="s">
        <v>123</v>
      </c>
      <c r="CT12" s="923" t="s">
        <v>796</v>
      </c>
      <c r="CU12" s="501"/>
      <c r="CV12" s="504"/>
      <c r="CW12" s="2482"/>
      <c r="CX12" s="2483"/>
      <c r="CY12" s="2537"/>
      <c r="CZ12" s="2537"/>
      <c r="DA12" s="2538"/>
      <c r="DB12" s="501"/>
      <c r="DC12" s="532" t="s">
        <v>1850</v>
      </c>
      <c r="DD12" s="2349"/>
      <c r="DE12" s="490"/>
      <c r="DF12" s="504"/>
      <c r="DG12" s="504" t="s">
        <v>1851</v>
      </c>
      <c r="DH12" s="923" t="s">
        <v>794</v>
      </c>
      <c r="DI12" s="923" t="s">
        <v>795</v>
      </c>
      <c r="DJ12" s="920" t="s">
        <v>123</v>
      </c>
      <c r="DK12" s="923" t="s">
        <v>796</v>
      </c>
      <c r="DL12" s="501"/>
      <c r="DM12" s="504"/>
      <c r="DN12" s="2482"/>
      <c r="DO12" s="2483"/>
      <c r="DP12" s="2537"/>
      <c r="DQ12" s="2537"/>
      <c r="DR12" s="2538"/>
      <c r="DS12" s="501"/>
      <c r="DT12" s="532" t="s">
        <v>1850</v>
      </c>
      <c r="DU12" s="2349"/>
      <c r="DV12" s="490"/>
      <c r="DW12" s="504"/>
      <c r="DX12" s="504" t="s">
        <v>1851</v>
      </c>
      <c r="DY12" s="923" t="s">
        <v>794</v>
      </c>
      <c r="DZ12" s="923" t="s">
        <v>795</v>
      </c>
      <c r="EA12" s="920" t="s">
        <v>123</v>
      </c>
      <c r="EB12" s="923" t="s">
        <v>796</v>
      </c>
      <c r="EC12" s="501"/>
      <c r="ED12" s="504"/>
      <c r="EE12" s="2482"/>
      <c r="EF12" s="2483"/>
      <c r="EG12" s="2492"/>
      <c r="EH12" s="2492"/>
      <c r="EI12" s="2493"/>
      <c r="EJ12" s="501"/>
      <c r="EK12" s="532" t="s">
        <v>1850</v>
      </c>
      <c r="EL12" s="2349"/>
      <c r="EM12" s="490"/>
      <c r="EN12" s="504"/>
      <c r="EO12" s="504" t="s">
        <v>1851</v>
      </c>
      <c r="EP12" s="923" t="s">
        <v>794</v>
      </c>
      <c r="EQ12" s="923" t="s">
        <v>795</v>
      </c>
      <c r="ER12" s="920" t="s">
        <v>123</v>
      </c>
      <c r="ES12" s="923" t="s">
        <v>796</v>
      </c>
      <c r="ET12" s="501"/>
      <c r="EU12" s="504"/>
      <c r="EV12" s="2482"/>
      <c r="EW12" s="2483"/>
    </row>
    <row r="13" spans="1:157" s="14" customFormat="1" ht="18" customHeight="1">
      <c r="A13" s="2537"/>
      <c r="B13" s="2537"/>
      <c r="C13" s="2538"/>
      <c r="D13" s="501" t="s">
        <v>101</v>
      </c>
      <c r="E13" s="504" t="s">
        <v>1728</v>
      </c>
      <c r="F13" s="504" t="s">
        <v>1852</v>
      </c>
      <c r="G13" s="2350" t="s">
        <v>1598</v>
      </c>
      <c r="H13" s="2350" t="s">
        <v>219</v>
      </c>
      <c r="I13" s="504" t="s">
        <v>102</v>
      </c>
      <c r="J13" s="504" t="s">
        <v>1854</v>
      </c>
      <c r="K13" s="532" t="s">
        <v>220</v>
      </c>
      <c r="L13" s="501" t="s">
        <v>1704</v>
      </c>
      <c r="M13" s="504" t="s">
        <v>1854</v>
      </c>
      <c r="N13" s="501" t="s">
        <v>196</v>
      </c>
      <c r="O13" s="504" t="s">
        <v>1602</v>
      </c>
      <c r="P13" s="2482"/>
      <c r="Q13" s="2483"/>
      <c r="R13" s="2537"/>
      <c r="S13" s="2537"/>
      <c r="T13" s="2538"/>
      <c r="U13" s="501" t="s">
        <v>101</v>
      </c>
      <c r="V13" s="504" t="s">
        <v>1855</v>
      </c>
      <c r="W13" s="2349"/>
      <c r="X13" s="657" t="s">
        <v>1995</v>
      </c>
      <c r="Y13" s="504" t="s">
        <v>219</v>
      </c>
      <c r="Z13" s="504" t="s">
        <v>102</v>
      </c>
      <c r="AA13" s="504" t="s">
        <v>1854</v>
      </c>
      <c r="AB13" s="532" t="s">
        <v>220</v>
      </c>
      <c r="AC13" s="501" t="s">
        <v>1704</v>
      </c>
      <c r="AD13" s="504" t="s">
        <v>1854</v>
      </c>
      <c r="AE13" s="501" t="s">
        <v>196</v>
      </c>
      <c r="AF13" s="504" t="s">
        <v>1602</v>
      </c>
      <c r="AG13" s="2482"/>
      <c r="AH13" s="2483"/>
      <c r="AI13" s="2537"/>
      <c r="AJ13" s="2537"/>
      <c r="AK13" s="2538"/>
      <c r="AL13" s="501" t="s">
        <v>101</v>
      </c>
      <c r="AM13" s="504" t="s">
        <v>1855</v>
      </c>
      <c r="AN13" s="2349"/>
      <c r="AO13" s="657" t="s">
        <v>1995</v>
      </c>
      <c r="AP13" s="504" t="s">
        <v>219</v>
      </c>
      <c r="AQ13" s="504" t="s">
        <v>102</v>
      </c>
      <c r="AR13" s="504" t="s">
        <v>1854</v>
      </c>
      <c r="AS13" s="532" t="s">
        <v>220</v>
      </c>
      <c r="AT13" s="501" t="s">
        <v>1704</v>
      </c>
      <c r="AU13" s="504" t="s">
        <v>1854</v>
      </c>
      <c r="AV13" s="501" t="s">
        <v>196</v>
      </c>
      <c r="AW13" s="504" t="s">
        <v>1602</v>
      </c>
      <c r="AX13" s="2482"/>
      <c r="AY13" s="2483"/>
      <c r="AZ13" s="2537"/>
      <c r="BA13" s="2537"/>
      <c r="BB13" s="2538"/>
      <c r="BC13" s="501" t="s">
        <v>101</v>
      </c>
      <c r="BD13" s="504" t="s">
        <v>1855</v>
      </c>
      <c r="BE13" s="2349"/>
      <c r="BF13" s="657" t="s">
        <v>1995</v>
      </c>
      <c r="BG13" s="504" t="s">
        <v>219</v>
      </c>
      <c r="BH13" s="504" t="s">
        <v>102</v>
      </c>
      <c r="BI13" s="504" t="s">
        <v>1854</v>
      </c>
      <c r="BJ13" s="532" t="s">
        <v>220</v>
      </c>
      <c r="BK13" s="501" t="s">
        <v>1704</v>
      </c>
      <c r="BL13" s="504" t="s">
        <v>1854</v>
      </c>
      <c r="BM13" s="501" t="s">
        <v>196</v>
      </c>
      <c r="BN13" s="504" t="s">
        <v>1602</v>
      </c>
      <c r="BO13" s="2482"/>
      <c r="BP13" s="2483"/>
      <c r="BQ13" s="2537"/>
      <c r="BR13" s="2537"/>
      <c r="BS13" s="2538"/>
      <c r="BT13" s="501" t="s">
        <v>101</v>
      </c>
      <c r="BU13" s="504" t="s">
        <v>1855</v>
      </c>
      <c r="BV13" s="2349"/>
      <c r="BW13" s="657" t="s">
        <v>1995</v>
      </c>
      <c r="BX13" s="504" t="s">
        <v>219</v>
      </c>
      <c r="BY13" s="504" t="s">
        <v>102</v>
      </c>
      <c r="BZ13" s="504" t="s">
        <v>1854</v>
      </c>
      <c r="CA13" s="532" t="s">
        <v>220</v>
      </c>
      <c r="CB13" s="501" t="s">
        <v>1704</v>
      </c>
      <c r="CC13" s="504" t="s">
        <v>1854</v>
      </c>
      <c r="CD13" s="501" t="s">
        <v>196</v>
      </c>
      <c r="CE13" s="504" t="s">
        <v>1602</v>
      </c>
      <c r="CF13" s="2482"/>
      <c r="CG13" s="2483"/>
      <c r="CH13" s="2537"/>
      <c r="CI13" s="2537"/>
      <c r="CJ13" s="2538"/>
      <c r="CK13" s="501" t="s">
        <v>101</v>
      </c>
      <c r="CL13" s="504" t="s">
        <v>1855</v>
      </c>
      <c r="CM13" s="2349"/>
      <c r="CN13" s="657" t="s">
        <v>1995</v>
      </c>
      <c r="CO13" s="504" t="s">
        <v>219</v>
      </c>
      <c r="CP13" s="504" t="s">
        <v>102</v>
      </c>
      <c r="CQ13" s="504" t="s">
        <v>1854</v>
      </c>
      <c r="CR13" s="532" t="s">
        <v>220</v>
      </c>
      <c r="CS13" s="501" t="s">
        <v>1704</v>
      </c>
      <c r="CT13" s="504" t="s">
        <v>1854</v>
      </c>
      <c r="CU13" s="501" t="s">
        <v>196</v>
      </c>
      <c r="CV13" s="504" t="s">
        <v>1602</v>
      </c>
      <c r="CW13" s="2482"/>
      <c r="CX13" s="2483"/>
      <c r="CY13" s="2537"/>
      <c r="CZ13" s="2537"/>
      <c r="DA13" s="2538"/>
      <c r="DB13" s="501" t="s">
        <v>101</v>
      </c>
      <c r="DC13" s="504" t="s">
        <v>1855</v>
      </c>
      <c r="DD13" s="2349"/>
      <c r="DE13" s="657" t="s">
        <v>1995</v>
      </c>
      <c r="DF13" s="504" t="s">
        <v>219</v>
      </c>
      <c r="DG13" s="504" t="s">
        <v>102</v>
      </c>
      <c r="DH13" s="504" t="s">
        <v>1854</v>
      </c>
      <c r="DI13" s="532" t="s">
        <v>220</v>
      </c>
      <c r="DJ13" s="501" t="s">
        <v>1704</v>
      </c>
      <c r="DK13" s="504" t="s">
        <v>1854</v>
      </c>
      <c r="DL13" s="501" t="s">
        <v>196</v>
      </c>
      <c r="DM13" s="504" t="s">
        <v>1602</v>
      </c>
      <c r="DN13" s="2482"/>
      <c r="DO13" s="2483"/>
      <c r="DP13" s="2537"/>
      <c r="DQ13" s="2537"/>
      <c r="DR13" s="2538"/>
      <c r="DS13" s="501" t="s">
        <v>101</v>
      </c>
      <c r="DT13" s="504" t="s">
        <v>1855</v>
      </c>
      <c r="DU13" s="2349"/>
      <c r="DV13" s="657" t="s">
        <v>1995</v>
      </c>
      <c r="DW13" s="504" t="s">
        <v>219</v>
      </c>
      <c r="DX13" s="504" t="s">
        <v>102</v>
      </c>
      <c r="DY13" s="504" t="s">
        <v>1854</v>
      </c>
      <c r="DZ13" s="532" t="s">
        <v>220</v>
      </c>
      <c r="EA13" s="501" t="s">
        <v>1704</v>
      </c>
      <c r="EB13" s="504" t="s">
        <v>1854</v>
      </c>
      <c r="EC13" s="501" t="s">
        <v>196</v>
      </c>
      <c r="ED13" s="504" t="s">
        <v>1602</v>
      </c>
      <c r="EE13" s="2482"/>
      <c r="EF13" s="2483"/>
      <c r="EG13" s="2492"/>
      <c r="EH13" s="2492"/>
      <c r="EI13" s="2493"/>
      <c r="EJ13" s="501" t="s">
        <v>101</v>
      </c>
      <c r="EK13" s="504" t="s">
        <v>1855</v>
      </c>
      <c r="EL13" s="2349"/>
      <c r="EM13" s="657" t="s">
        <v>1995</v>
      </c>
      <c r="EN13" s="504" t="s">
        <v>219</v>
      </c>
      <c r="EO13" s="504" t="s">
        <v>102</v>
      </c>
      <c r="EP13" s="504" t="s">
        <v>1854</v>
      </c>
      <c r="EQ13" s="532" t="s">
        <v>220</v>
      </c>
      <c r="ER13" s="501" t="s">
        <v>1704</v>
      </c>
      <c r="ES13" s="504" t="s">
        <v>1854</v>
      </c>
      <c r="ET13" s="501" t="s">
        <v>196</v>
      </c>
      <c r="EU13" s="504" t="s">
        <v>1602</v>
      </c>
      <c r="EV13" s="2482"/>
      <c r="EW13" s="2483"/>
    </row>
    <row r="14" spans="1:157" s="14" customFormat="1" ht="18" customHeight="1">
      <c r="A14" s="2539"/>
      <c r="B14" s="2539"/>
      <c r="C14" s="2540"/>
      <c r="D14" s="2352"/>
      <c r="E14" s="533" t="s">
        <v>1730</v>
      </c>
      <c r="F14" s="534"/>
      <c r="G14" s="2352"/>
      <c r="H14" s="2352"/>
      <c r="I14" s="533"/>
      <c r="J14" s="533" t="s">
        <v>1598</v>
      </c>
      <c r="K14" s="535" t="s">
        <v>221</v>
      </c>
      <c r="L14" s="2345" t="s">
        <v>1705</v>
      </c>
      <c r="M14" s="535" t="s">
        <v>103</v>
      </c>
      <c r="N14" s="494"/>
      <c r="O14" s="534"/>
      <c r="P14" s="2484"/>
      <c r="Q14" s="2485"/>
      <c r="R14" s="2539"/>
      <c r="S14" s="2539"/>
      <c r="T14" s="2540"/>
      <c r="U14" s="494"/>
      <c r="V14" s="533"/>
      <c r="W14" s="2351"/>
      <c r="X14" s="641"/>
      <c r="Y14" s="534"/>
      <c r="Z14" s="533"/>
      <c r="AA14" s="533" t="s">
        <v>1598</v>
      </c>
      <c r="AB14" s="535" t="s">
        <v>221</v>
      </c>
      <c r="AC14" s="2345" t="s">
        <v>1705</v>
      </c>
      <c r="AD14" s="535" t="s">
        <v>103</v>
      </c>
      <c r="AE14" s="494"/>
      <c r="AF14" s="534"/>
      <c r="AG14" s="2484"/>
      <c r="AH14" s="2485"/>
      <c r="AI14" s="2539"/>
      <c r="AJ14" s="2539"/>
      <c r="AK14" s="2540"/>
      <c r="AL14" s="494"/>
      <c r="AM14" s="533"/>
      <c r="AN14" s="2351"/>
      <c r="AO14" s="641"/>
      <c r="AP14" s="534"/>
      <c r="AQ14" s="533"/>
      <c r="AR14" s="533" t="s">
        <v>1598</v>
      </c>
      <c r="AS14" s="535" t="s">
        <v>221</v>
      </c>
      <c r="AT14" s="2345" t="s">
        <v>1705</v>
      </c>
      <c r="AU14" s="535" t="s">
        <v>103</v>
      </c>
      <c r="AV14" s="494"/>
      <c r="AW14" s="534"/>
      <c r="AX14" s="2484"/>
      <c r="AY14" s="2485"/>
      <c r="AZ14" s="2539"/>
      <c r="BA14" s="2539"/>
      <c r="BB14" s="2540"/>
      <c r="BC14" s="494"/>
      <c r="BD14" s="533"/>
      <c r="BE14" s="2351"/>
      <c r="BF14" s="641"/>
      <c r="BG14" s="534"/>
      <c r="BH14" s="533"/>
      <c r="BI14" s="533" t="s">
        <v>1598</v>
      </c>
      <c r="BJ14" s="535" t="s">
        <v>221</v>
      </c>
      <c r="BK14" s="2345" t="s">
        <v>1705</v>
      </c>
      <c r="BL14" s="535" t="s">
        <v>103</v>
      </c>
      <c r="BM14" s="494"/>
      <c r="BN14" s="534"/>
      <c r="BO14" s="2484"/>
      <c r="BP14" s="2485"/>
      <c r="BQ14" s="2539"/>
      <c r="BR14" s="2539"/>
      <c r="BS14" s="2540"/>
      <c r="BT14" s="494"/>
      <c r="BU14" s="533"/>
      <c r="BV14" s="2351"/>
      <c r="BW14" s="641"/>
      <c r="BX14" s="534"/>
      <c r="BY14" s="533"/>
      <c r="BZ14" s="533" t="s">
        <v>1598</v>
      </c>
      <c r="CA14" s="535" t="s">
        <v>221</v>
      </c>
      <c r="CB14" s="2345" t="s">
        <v>1705</v>
      </c>
      <c r="CC14" s="535" t="s">
        <v>103</v>
      </c>
      <c r="CD14" s="2352"/>
      <c r="CE14" s="534"/>
      <c r="CF14" s="2484"/>
      <c r="CG14" s="2485"/>
      <c r="CH14" s="2539"/>
      <c r="CI14" s="2539"/>
      <c r="CJ14" s="2540"/>
      <c r="CK14" s="494"/>
      <c r="CL14" s="533"/>
      <c r="CM14" s="2351"/>
      <c r="CN14" s="641"/>
      <c r="CO14" s="534"/>
      <c r="CP14" s="533"/>
      <c r="CQ14" s="533" t="s">
        <v>1598</v>
      </c>
      <c r="CR14" s="535" t="s">
        <v>221</v>
      </c>
      <c r="CS14" s="2345" t="s">
        <v>1705</v>
      </c>
      <c r="CT14" s="535" t="s">
        <v>103</v>
      </c>
      <c r="CU14" s="494"/>
      <c r="CV14" s="534"/>
      <c r="CW14" s="2484"/>
      <c r="CX14" s="2485"/>
      <c r="CY14" s="2539"/>
      <c r="CZ14" s="2539"/>
      <c r="DA14" s="2540"/>
      <c r="DB14" s="494"/>
      <c r="DC14" s="533"/>
      <c r="DD14" s="2351"/>
      <c r="DE14" s="641"/>
      <c r="DF14" s="534"/>
      <c r="DG14" s="533"/>
      <c r="DH14" s="533" t="s">
        <v>1598</v>
      </c>
      <c r="DI14" s="535" t="s">
        <v>221</v>
      </c>
      <c r="DJ14" s="2345" t="s">
        <v>1705</v>
      </c>
      <c r="DK14" s="535" t="s">
        <v>103</v>
      </c>
      <c r="DL14" s="494"/>
      <c r="DM14" s="534"/>
      <c r="DN14" s="2484"/>
      <c r="DO14" s="2485"/>
      <c r="DP14" s="2539"/>
      <c r="DQ14" s="2539"/>
      <c r="DR14" s="2540"/>
      <c r="DS14" s="494"/>
      <c r="DT14" s="533"/>
      <c r="DU14" s="2351"/>
      <c r="DV14" s="641"/>
      <c r="DW14" s="534"/>
      <c r="DX14" s="533"/>
      <c r="DY14" s="533" t="s">
        <v>1598</v>
      </c>
      <c r="DZ14" s="535" t="s">
        <v>221</v>
      </c>
      <c r="EA14" s="2345" t="s">
        <v>1705</v>
      </c>
      <c r="EB14" s="535" t="s">
        <v>103</v>
      </c>
      <c r="EC14" s="494"/>
      <c r="ED14" s="534"/>
      <c r="EE14" s="2484"/>
      <c r="EF14" s="2485"/>
      <c r="EG14" s="2494"/>
      <c r="EH14" s="2494"/>
      <c r="EI14" s="2495"/>
      <c r="EJ14" s="494"/>
      <c r="EK14" s="533"/>
      <c r="EL14" s="2351"/>
      <c r="EM14" s="641"/>
      <c r="EN14" s="534"/>
      <c r="EO14" s="533"/>
      <c r="EP14" s="533" t="s">
        <v>1598</v>
      </c>
      <c r="EQ14" s="535" t="s">
        <v>221</v>
      </c>
      <c r="ER14" s="2345" t="s">
        <v>1705</v>
      </c>
      <c r="ES14" s="535" t="s">
        <v>103</v>
      </c>
      <c r="ET14" s="494"/>
      <c r="EU14" s="534"/>
      <c r="EV14" s="2484"/>
      <c r="EW14" s="2485"/>
    </row>
    <row r="15" spans="1:157" ht="18" customHeight="1">
      <c r="A15" s="63">
        <v>40544</v>
      </c>
      <c r="B15" s="124">
        <v>40544</v>
      </c>
      <c r="C15" s="125">
        <v>40544</v>
      </c>
      <c r="D15" s="66">
        <v>9809192</v>
      </c>
      <c r="E15" s="2354">
        <v>2189</v>
      </c>
      <c r="F15" s="2354">
        <v>9670596</v>
      </c>
      <c r="G15" s="2354">
        <v>9672785</v>
      </c>
      <c r="H15" s="2354">
        <v>3844179</v>
      </c>
      <c r="I15" s="2354">
        <v>55899</v>
      </c>
      <c r="J15" s="2354">
        <v>5772708</v>
      </c>
      <c r="K15" s="2354">
        <v>122659</v>
      </c>
      <c r="L15" s="2354">
        <v>5504511</v>
      </c>
      <c r="M15" s="2354">
        <v>145538</v>
      </c>
      <c r="N15" s="2354">
        <v>28015</v>
      </c>
      <c r="O15" s="199">
        <v>895316</v>
      </c>
      <c r="P15" s="1385">
        <v>40544</v>
      </c>
      <c r="Q15" s="624">
        <v>40544</v>
      </c>
      <c r="R15" s="63">
        <v>40544</v>
      </c>
      <c r="S15" s="124">
        <v>40544</v>
      </c>
      <c r="T15" s="125">
        <v>40544</v>
      </c>
      <c r="U15" s="66">
        <v>26385</v>
      </c>
      <c r="V15" s="2354" t="s">
        <v>22</v>
      </c>
      <c r="W15" s="2354"/>
      <c r="X15" s="2354">
        <v>26523</v>
      </c>
      <c r="Y15" s="2354">
        <v>2252</v>
      </c>
      <c r="Z15" s="2354" t="s">
        <v>21</v>
      </c>
      <c r="AA15" s="2354">
        <v>24271</v>
      </c>
      <c r="AB15" s="2354" t="s">
        <v>21</v>
      </c>
      <c r="AC15" s="2354">
        <v>22823</v>
      </c>
      <c r="AD15" s="2354">
        <v>1448</v>
      </c>
      <c r="AE15" s="2354" t="s">
        <v>21</v>
      </c>
      <c r="AF15" s="199">
        <v>1352</v>
      </c>
      <c r="AG15" s="1385">
        <v>40544</v>
      </c>
      <c r="AH15" s="624">
        <v>40544</v>
      </c>
      <c r="AI15" s="63">
        <v>40544</v>
      </c>
      <c r="AJ15" s="124">
        <v>40544</v>
      </c>
      <c r="AK15" s="125">
        <v>40544</v>
      </c>
      <c r="AL15" s="66">
        <v>42796</v>
      </c>
      <c r="AM15" s="2354" t="s">
        <v>22</v>
      </c>
      <c r="AN15" s="2354"/>
      <c r="AO15" s="2354">
        <v>41656</v>
      </c>
      <c r="AP15" s="2354">
        <v>11366</v>
      </c>
      <c r="AQ15" s="2354">
        <v>195</v>
      </c>
      <c r="AR15" s="2354">
        <v>30095</v>
      </c>
      <c r="AS15" s="2354" t="s">
        <v>21</v>
      </c>
      <c r="AT15" s="2354">
        <v>20549</v>
      </c>
      <c r="AU15" s="2354">
        <v>9546</v>
      </c>
      <c r="AV15" s="2354">
        <v>196</v>
      </c>
      <c r="AW15" s="199">
        <v>5316</v>
      </c>
      <c r="AX15" s="1385">
        <v>40544</v>
      </c>
      <c r="AY15" s="624">
        <v>40544</v>
      </c>
      <c r="AZ15" s="63">
        <v>40544</v>
      </c>
      <c r="BA15" s="124">
        <v>40544</v>
      </c>
      <c r="BB15" s="125">
        <v>40544</v>
      </c>
      <c r="BC15" s="66">
        <v>33405</v>
      </c>
      <c r="BD15" s="2354" t="s">
        <v>22</v>
      </c>
      <c r="BE15" s="2354"/>
      <c r="BF15" s="2354">
        <v>33250</v>
      </c>
      <c r="BG15" s="2354" t="s">
        <v>21</v>
      </c>
      <c r="BH15" s="2354" t="s">
        <v>21</v>
      </c>
      <c r="BI15" s="2354">
        <v>33250</v>
      </c>
      <c r="BJ15" s="2354" t="s">
        <v>21</v>
      </c>
      <c r="BK15" s="2354">
        <v>29489</v>
      </c>
      <c r="BL15" s="2354">
        <v>3761</v>
      </c>
      <c r="BM15" s="2354" t="s">
        <v>21</v>
      </c>
      <c r="BN15" s="199">
        <v>3193</v>
      </c>
      <c r="BO15" s="1385">
        <v>40544</v>
      </c>
      <c r="BP15" s="624">
        <v>40544</v>
      </c>
      <c r="BQ15" s="63">
        <v>40544</v>
      </c>
      <c r="BR15" s="124">
        <v>40544</v>
      </c>
      <c r="BS15" s="125">
        <v>40544</v>
      </c>
      <c r="BT15" s="66">
        <v>7598813</v>
      </c>
      <c r="BU15" s="2354">
        <v>2189</v>
      </c>
      <c r="BV15" s="2354"/>
      <c r="BW15" s="2354">
        <v>7521902</v>
      </c>
      <c r="BX15" s="2354">
        <v>3555557</v>
      </c>
      <c r="BY15" s="2354">
        <v>47324</v>
      </c>
      <c r="BZ15" s="2354">
        <v>3919021</v>
      </c>
      <c r="CA15" s="2354">
        <v>57109</v>
      </c>
      <c r="CB15" s="2354">
        <v>3827534</v>
      </c>
      <c r="CC15" s="2354">
        <v>34378</v>
      </c>
      <c r="CD15" s="2354">
        <v>8512</v>
      </c>
      <c r="CE15" s="2354">
        <v>631246</v>
      </c>
      <c r="CF15" s="1385">
        <v>40544</v>
      </c>
      <c r="CG15" s="624">
        <v>40544</v>
      </c>
      <c r="CH15" s="63">
        <v>40544</v>
      </c>
      <c r="CI15" s="124">
        <v>40544</v>
      </c>
      <c r="CJ15" s="125">
        <v>40544</v>
      </c>
      <c r="CK15" s="66">
        <v>295675</v>
      </c>
      <c r="CL15" s="2354" t="s">
        <v>21</v>
      </c>
      <c r="CM15" s="2354"/>
      <c r="CN15" s="2354">
        <v>295675</v>
      </c>
      <c r="CO15" s="2354" t="s">
        <v>21</v>
      </c>
      <c r="CP15" s="2354" t="s">
        <v>21</v>
      </c>
      <c r="CQ15" s="2354">
        <v>295675</v>
      </c>
      <c r="CR15" s="2354" t="s">
        <v>21</v>
      </c>
      <c r="CS15" s="2354">
        <v>295675</v>
      </c>
      <c r="CT15" s="2354" t="s">
        <v>21</v>
      </c>
      <c r="CU15" s="2354" t="s">
        <v>21</v>
      </c>
      <c r="CV15" s="199" t="s">
        <v>22</v>
      </c>
      <c r="CW15" s="1385">
        <v>40544</v>
      </c>
      <c r="CX15" s="624">
        <v>40544</v>
      </c>
      <c r="CY15" s="63">
        <v>40544</v>
      </c>
      <c r="CZ15" s="124">
        <v>40544</v>
      </c>
      <c r="DA15" s="125">
        <v>40544</v>
      </c>
      <c r="DB15" s="66">
        <v>10522</v>
      </c>
      <c r="DC15" s="2354">
        <v>10073</v>
      </c>
      <c r="DD15" s="2354"/>
      <c r="DE15" s="2354">
        <v>20595</v>
      </c>
      <c r="DF15" s="2354" t="s">
        <v>21</v>
      </c>
      <c r="DG15" s="2354" t="s">
        <v>21</v>
      </c>
      <c r="DH15" s="2354">
        <v>20595</v>
      </c>
      <c r="DI15" s="2354" t="s">
        <v>21</v>
      </c>
      <c r="DJ15" s="2354">
        <v>20595</v>
      </c>
      <c r="DK15" s="2354" t="s">
        <v>21</v>
      </c>
      <c r="DL15" s="2354" t="s">
        <v>21</v>
      </c>
      <c r="DM15" s="199" t="s">
        <v>22</v>
      </c>
      <c r="DN15" s="1385">
        <v>40544</v>
      </c>
      <c r="DO15" s="624">
        <v>40544</v>
      </c>
      <c r="DP15" s="63">
        <v>40544</v>
      </c>
      <c r="DQ15" s="124">
        <v>40544</v>
      </c>
      <c r="DR15" s="125">
        <v>40544</v>
      </c>
      <c r="DS15" s="66">
        <v>32602</v>
      </c>
      <c r="DT15" s="2354" t="s">
        <v>22</v>
      </c>
      <c r="DU15" s="2354"/>
      <c r="DV15" s="2354">
        <v>32602</v>
      </c>
      <c r="DW15" s="2354">
        <v>3845</v>
      </c>
      <c r="DX15" s="2354" t="s">
        <v>21</v>
      </c>
      <c r="DY15" s="2354">
        <v>28757</v>
      </c>
      <c r="DZ15" s="2354" t="s">
        <v>22</v>
      </c>
      <c r="EA15" s="2354">
        <v>10937</v>
      </c>
      <c r="EB15" s="2354">
        <v>17820</v>
      </c>
      <c r="EC15" s="2354" t="s">
        <v>22</v>
      </c>
      <c r="ED15" s="2354" t="s">
        <v>22</v>
      </c>
      <c r="EE15" s="1385">
        <v>40544</v>
      </c>
      <c r="EF15" s="624">
        <v>40544</v>
      </c>
      <c r="EG15" s="63">
        <v>40544</v>
      </c>
      <c r="EH15" s="124">
        <v>40544</v>
      </c>
      <c r="EI15" s="125">
        <v>40544</v>
      </c>
      <c r="EJ15" s="66">
        <v>103247</v>
      </c>
      <c r="EK15" s="2354" t="s">
        <v>21</v>
      </c>
      <c r="EL15" s="2354"/>
      <c r="EM15" s="2354">
        <v>102599</v>
      </c>
      <c r="EN15" s="2354">
        <v>19589</v>
      </c>
      <c r="EO15" s="2354" t="s">
        <v>21</v>
      </c>
      <c r="EP15" s="2354">
        <v>83010</v>
      </c>
      <c r="EQ15" s="2354" t="s">
        <v>21</v>
      </c>
      <c r="ER15" s="2354">
        <v>78595</v>
      </c>
      <c r="ES15" s="2354">
        <v>4415</v>
      </c>
      <c r="ET15" s="2354" t="s">
        <v>21</v>
      </c>
      <c r="EU15" s="199">
        <v>9960</v>
      </c>
      <c r="EV15" s="1385">
        <v>40544</v>
      </c>
      <c r="EW15" s="624">
        <v>40544</v>
      </c>
    </row>
    <row r="16" spans="1:157" ht="15" customHeight="1">
      <c r="A16" s="73"/>
      <c r="B16" s="64">
        <v>40909</v>
      </c>
      <c r="C16" s="127"/>
      <c r="D16" s="75">
        <v>9696623</v>
      </c>
      <c r="E16" s="2355">
        <v>2440</v>
      </c>
      <c r="F16" s="2355">
        <v>9380462</v>
      </c>
      <c r="G16" s="2355">
        <v>9382901</v>
      </c>
      <c r="H16" s="2355">
        <v>3519086</v>
      </c>
      <c r="I16" s="2355">
        <v>57051</v>
      </c>
      <c r="J16" s="2355">
        <v>5806764</v>
      </c>
      <c r="K16" s="2355">
        <v>103922</v>
      </c>
      <c r="L16" s="2355">
        <v>5544947</v>
      </c>
      <c r="M16" s="2355">
        <v>157895</v>
      </c>
      <c r="N16" s="2355">
        <v>30379</v>
      </c>
      <c r="O16" s="205">
        <v>1255677</v>
      </c>
      <c r="P16" s="1385">
        <v>40909</v>
      </c>
      <c r="Q16" s="624">
        <v>40909</v>
      </c>
      <c r="R16" s="73"/>
      <c r="S16" s="64">
        <v>40909</v>
      </c>
      <c r="T16" s="127"/>
      <c r="U16" s="75">
        <v>25302</v>
      </c>
      <c r="V16" s="2355" t="s">
        <v>22</v>
      </c>
      <c r="W16" s="2355"/>
      <c r="X16" s="2355">
        <v>25126</v>
      </c>
      <c r="Y16" s="2355">
        <v>2102</v>
      </c>
      <c r="Z16" s="2355" t="s">
        <v>21</v>
      </c>
      <c r="AA16" s="2355">
        <v>23024</v>
      </c>
      <c r="AB16" s="2355" t="s">
        <v>21</v>
      </c>
      <c r="AC16" s="2355">
        <v>21758</v>
      </c>
      <c r="AD16" s="2355">
        <v>1266</v>
      </c>
      <c r="AE16" s="2355" t="s">
        <v>21</v>
      </c>
      <c r="AF16" s="205">
        <v>1506</v>
      </c>
      <c r="AG16" s="1385">
        <v>40909</v>
      </c>
      <c r="AH16" s="624">
        <v>40909</v>
      </c>
      <c r="AI16" s="73"/>
      <c r="AJ16" s="64">
        <v>40909</v>
      </c>
      <c r="AK16" s="127"/>
      <c r="AL16" s="75">
        <v>37841</v>
      </c>
      <c r="AM16" s="2355" t="s">
        <v>22</v>
      </c>
      <c r="AN16" s="2355"/>
      <c r="AO16" s="2355">
        <v>39412</v>
      </c>
      <c r="AP16" s="2355">
        <v>11737</v>
      </c>
      <c r="AQ16" s="2355">
        <v>81</v>
      </c>
      <c r="AR16" s="2355">
        <v>27594</v>
      </c>
      <c r="AS16" s="2355" t="s">
        <v>21</v>
      </c>
      <c r="AT16" s="2355">
        <v>19100</v>
      </c>
      <c r="AU16" s="2355">
        <v>8494</v>
      </c>
      <c r="AV16" s="2355">
        <v>127</v>
      </c>
      <c r="AW16" s="205">
        <v>5258</v>
      </c>
      <c r="AX16" s="1385">
        <v>40909</v>
      </c>
      <c r="AY16" s="624">
        <v>40909</v>
      </c>
      <c r="AZ16" s="73"/>
      <c r="BA16" s="64">
        <v>40909</v>
      </c>
      <c r="BB16" s="127"/>
      <c r="BC16" s="75">
        <v>27755</v>
      </c>
      <c r="BD16" s="2355" t="s">
        <v>22</v>
      </c>
      <c r="BE16" s="2355"/>
      <c r="BF16" s="2355">
        <v>27687</v>
      </c>
      <c r="BG16" s="2355" t="s">
        <v>21</v>
      </c>
      <c r="BH16" s="2355" t="s">
        <v>21</v>
      </c>
      <c r="BI16" s="2355">
        <v>27687</v>
      </c>
      <c r="BJ16" s="2355" t="s">
        <v>21</v>
      </c>
      <c r="BK16" s="2355">
        <v>24415</v>
      </c>
      <c r="BL16" s="2355">
        <v>3272</v>
      </c>
      <c r="BM16" s="2355" t="s">
        <v>21</v>
      </c>
      <c r="BN16" s="205">
        <v>3260</v>
      </c>
      <c r="BO16" s="1385">
        <v>40909</v>
      </c>
      <c r="BP16" s="624">
        <v>40909</v>
      </c>
      <c r="BQ16" s="73"/>
      <c r="BR16" s="64">
        <v>40909</v>
      </c>
      <c r="BS16" s="127"/>
      <c r="BT16" s="75">
        <v>7666072</v>
      </c>
      <c r="BU16" s="2355">
        <v>2440</v>
      </c>
      <c r="BV16" s="2355"/>
      <c r="BW16" s="2355">
        <v>7338929</v>
      </c>
      <c r="BX16" s="2355">
        <v>3266011</v>
      </c>
      <c r="BY16" s="2355">
        <v>44217</v>
      </c>
      <c r="BZ16" s="2355">
        <v>4028700</v>
      </c>
      <c r="CA16" s="2355">
        <v>48490</v>
      </c>
      <c r="CB16" s="2355">
        <v>3944708</v>
      </c>
      <c r="CC16" s="2355">
        <v>35502</v>
      </c>
      <c r="CD16" s="2355">
        <v>2294</v>
      </c>
      <c r="CE16" s="2355">
        <v>1016859</v>
      </c>
      <c r="CF16" s="1385">
        <v>40909</v>
      </c>
      <c r="CG16" s="624">
        <v>40909</v>
      </c>
      <c r="CH16" s="73"/>
      <c r="CI16" s="64">
        <v>40909</v>
      </c>
      <c r="CJ16" s="127"/>
      <c r="CK16" s="75">
        <v>271491</v>
      </c>
      <c r="CL16" s="2355" t="s">
        <v>21</v>
      </c>
      <c r="CM16" s="2355"/>
      <c r="CN16" s="2355">
        <v>271491</v>
      </c>
      <c r="CO16" s="2355" t="s">
        <v>21</v>
      </c>
      <c r="CP16" s="2355" t="s">
        <v>21</v>
      </c>
      <c r="CQ16" s="2355">
        <v>271491</v>
      </c>
      <c r="CR16" s="2355" t="s">
        <v>21</v>
      </c>
      <c r="CS16" s="2355">
        <v>271491</v>
      </c>
      <c r="CT16" s="2355" t="s">
        <v>21</v>
      </c>
      <c r="CU16" s="2355" t="s">
        <v>21</v>
      </c>
      <c r="CV16" s="205" t="s">
        <v>22</v>
      </c>
      <c r="CW16" s="1385">
        <v>40909</v>
      </c>
      <c r="CX16" s="624">
        <v>40909</v>
      </c>
      <c r="CY16" s="73"/>
      <c r="CZ16" s="64">
        <v>40909</v>
      </c>
      <c r="DA16" s="127"/>
      <c r="DB16" s="75">
        <v>7793</v>
      </c>
      <c r="DC16" s="2355">
        <v>11226</v>
      </c>
      <c r="DD16" s="2355"/>
      <c r="DE16" s="2355">
        <v>19019</v>
      </c>
      <c r="DF16" s="2355" t="s">
        <v>21</v>
      </c>
      <c r="DG16" s="2355" t="s">
        <v>21</v>
      </c>
      <c r="DH16" s="2355">
        <v>19019</v>
      </c>
      <c r="DI16" s="2355" t="s">
        <v>21</v>
      </c>
      <c r="DJ16" s="2355">
        <v>19019</v>
      </c>
      <c r="DK16" s="2355" t="s">
        <v>21</v>
      </c>
      <c r="DL16" s="2355" t="s">
        <v>21</v>
      </c>
      <c r="DM16" s="205" t="s">
        <v>22</v>
      </c>
      <c r="DN16" s="1385">
        <v>40909</v>
      </c>
      <c r="DO16" s="624">
        <v>40909</v>
      </c>
      <c r="DP16" s="73"/>
      <c r="DQ16" s="64">
        <v>40909</v>
      </c>
      <c r="DR16" s="127"/>
      <c r="DS16" s="75">
        <v>25503</v>
      </c>
      <c r="DT16" s="2355" t="s">
        <v>22</v>
      </c>
      <c r="DU16" s="2355"/>
      <c r="DV16" s="2355">
        <v>25502</v>
      </c>
      <c r="DW16" s="2355">
        <v>3256</v>
      </c>
      <c r="DX16" s="2355" t="s">
        <v>21</v>
      </c>
      <c r="DY16" s="2355">
        <v>22246</v>
      </c>
      <c r="DZ16" s="2355" t="s">
        <v>22</v>
      </c>
      <c r="EA16" s="2355">
        <v>4444</v>
      </c>
      <c r="EB16" s="2355">
        <v>17802</v>
      </c>
      <c r="EC16" s="2355" t="s">
        <v>22</v>
      </c>
      <c r="ED16" s="2355" t="s">
        <v>22</v>
      </c>
      <c r="EE16" s="1385">
        <v>40909</v>
      </c>
      <c r="EF16" s="624">
        <v>40909</v>
      </c>
      <c r="EG16" s="73"/>
      <c r="EH16" s="64">
        <v>40909</v>
      </c>
      <c r="EI16" s="127"/>
      <c r="EJ16" s="75">
        <v>93133</v>
      </c>
      <c r="EK16" s="2355" t="s">
        <v>21</v>
      </c>
      <c r="EL16" s="2355"/>
      <c r="EM16" s="2355">
        <v>93657</v>
      </c>
      <c r="EN16" s="2355">
        <v>19900</v>
      </c>
      <c r="EO16" s="2355" t="s">
        <v>21</v>
      </c>
      <c r="EP16" s="2355">
        <v>73757</v>
      </c>
      <c r="EQ16" s="2355" t="s">
        <v>21</v>
      </c>
      <c r="ER16" s="2355">
        <v>69039</v>
      </c>
      <c r="ES16" s="2355">
        <v>4718</v>
      </c>
      <c r="ET16" s="2355" t="s">
        <v>21</v>
      </c>
      <c r="EU16" s="205">
        <v>9704</v>
      </c>
      <c r="EV16" s="1385">
        <v>40909</v>
      </c>
      <c r="EW16" s="624">
        <v>40909</v>
      </c>
    </row>
    <row r="17" spans="1:153" ht="15" customHeight="1">
      <c r="A17" s="73"/>
      <c r="B17" s="64">
        <v>41275</v>
      </c>
      <c r="C17" s="127"/>
      <c r="D17" s="75">
        <v>9593929</v>
      </c>
      <c r="E17" s="2355">
        <v>2270</v>
      </c>
      <c r="F17" s="2355">
        <v>9683026</v>
      </c>
      <c r="G17" s="2355">
        <v>9685297</v>
      </c>
      <c r="H17" s="2355">
        <v>3708379</v>
      </c>
      <c r="I17" s="2355">
        <v>57859</v>
      </c>
      <c r="J17" s="2355">
        <v>5919058</v>
      </c>
      <c r="K17" s="2355">
        <v>111020</v>
      </c>
      <c r="L17" s="2355">
        <v>5666383</v>
      </c>
      <c r="M17" s="2355">
        <v>141655</v>
      </c>
      <c r="N17" s="2355">
        <v>51067</v>
      </c>
      <c r="O17" s="205">
        <v>1123636</v>
      </c>
      <c r="P17" s="1385">
        <v>41275</v>
      </c>
      <c r="Q17" s="624">
        <v>41275</v>
      </c>
      <c r="R17" s="73"/>
      <c r="S17" s="64">
        <v>41275</v>
      </c>
      <c r="T17" s="127"/>
      <c r="U17" s="75">
        <v>26557</v>
      </c>
      <c r="V17" s="2355" t="s">
        <v>22</v>
      </c>
      <c r="W17" s="2355"/>
      <c r="X17" s="2355">
        <v>26539</v>
      </c>
      <c r="Y17" s="2355">
        <v>2021</v>
      </c>
      <c r="Z17" s="2355" t="s">
        <v>21</v>
      </c>
      <c r="AA17" s="2355">
        <v>24518</v>
      </c>
      <c r="AB17" s="2355" t="s">
        <v>21</v>
      </c>
      <c r="AC17" s="2355">
        <v>23048</v>
      </c>
      <c r="AD17" s="2355">
        <v>1470</v>
      </c>
      <c r="AE17" s="2355">
        <v>9</v>
      </c>
      <c r="AF17" s="205">
        <v>1459</v>
      </c>
      <c r="AG17" s="1385">
        <v>41275</v>
      </c>
      <c r="AH17" s="624">
        <v>41275</v>
      </c>
      <c r="AI17" s="73"/>
      <c r="AJ17" s="64">
        <v>41275</v>
      </c>
      <c r="AK17" s="127"/>
      <c r="AL17" s="75">
        <v>36444</v>
      </c>
      <c r="AM17" s="2355" t="s">
        <v>22</v>
      </c>
      <c r="AN17" s="2355"/>
      <c r="AO17" s="2355">
        <v>36451</v>
      </c>
      <c r="AP17" s="2355">
        <v>11012</v>
      </c>
      <c r="AQ17" s="2355">
        <v>64</v>
      </c>
      <c r="AR17" s="2355">
        <v>25375</v>
      </c>
      <c r="AS17" s="2355" t="s">
        <v>21</v>
      </c>
      <c r="AT17" s="2355">
        <v>16274</v>
      </c>
      <c r="AU17" s="2355">
        <v>9101</v>
      </c>
      <c r="AV17" s="2355">
        <v>278</v>
      </c>
      <c r="AW17" s="205">
        <v>5124</v>
      </c>
      <c r="AX17" s="1385">
        <v>41275</v>
      </c>
      <c r="AY17" s="624">
        <v>41275</v>
      </c>
      <c r="AZ17" s="73"/>
      <c r="BA17" s="64">
        <v>41275</v>
      </c>
      <c r="BB17" s="127"/>
      <c r="BC17" s="75">
        <v>23804</v>
      </c>
      <c r="BD17" s="2355" t="s">
        <v>22</v>
      </c>
      <c r="BE17" s="2355"/>
      <c r="BF17" s="2355">
        <v>23774</v>
      </c>
      <c r="BG17" s="2355" t="s">
        <v>21</v>
      </c>
      <c r="BH17" s="2355" t="s">
        <v>21</v>
      </c>
      <c r="BI17" s="2355">
        <v>23774</v>
      </c>
      <c r="BJ17" s="2355" t="s">
        <v>21</v>
      </c>
      <c r="BK17" s="2355">
        <v>20840</v>
      </c>
      <c r="BL17" s="2355">
        <v>2934</v>
      </c>
      <c r="BM17" s="2355" t="s">
        <v>21</v>
      </c>
      <c r="BN17" s="205">
        <v>3281</v>
      </c>
      <c r="BO17" s="1385">
        <v>41275</v>
      </c>
      <c r="BP17" s="624">
        <v>41275</v>
      </c>
      <c r="BQ17" s="73"/>
      <c r="BR17" s="64">
        <v>41275</v>
      </c>
      <c r="BS17" s="127"/>
      <c r="BT17" s="75">
        <v>7607128</v>
      </c>
      <c r="BU17" s="2355">
        <v>2270</v>
      </c>
      <c r="BV17" s="2355"/>
      <c r="BW17" s="2355">
        <v>7697123</v>
      </c>
      <c r="BX17" s="2355">
        <v>3437656</v>
      </c>
      <c r="BY17" s="2355">
        <v>47622</v>
      </c>
      <c r="BZ17" s="2355">
        <v>4211844</v>
      </c>
      <c r="CA17" s="2355">
        <v>55629</v>
      </c>
      <c r="CB17" s="2355">
        <v>4130111</v>
      </c>
      <c r="CC17" s="2355">
        <v>26104</v>
      </c>
      <c r="CD17" s="2355">
        <v>15268</v>
      </c>
      <c r="CE17" s="2355">
        <v>920444</v>
      </c>
      <c r="CF17" s="1385">
        <v>41275</v>
      </c>
      <c r="CG17" s="624">
        <v>41275</v>
      </c>
      <c r="CH17" s="73"/>
      <c r="CI17" s="64">
        <v>41275</v>
      </c>
      <c r="CJ17" s="127"/>
      <c r="CK17" s="75">
        <v>272208</v>
      </c>
      <c r="CL17" s="2355" t="s">
        <v>21</v>
      </c>
      <c r="CM17" s="2355"/>
      <c r="CN17" s="2355">
        <v>272208</v>
      </c>
      <c r="CO17" s="2355" t="s">
        <v>21</v>
      </c>
      <c r="CP17" s="2355" t="s">
        <v>21</v>
      </c>
      <c r="CQ17" s="2355">
        <v>272208</v>
      </c>
      <c r="CR17" s="2355" t="s">
        <v>21</v>
      </c>
      <c r="CS17" s="2355">
        <v>272208</v>
      </c>
      <c r="CT17" s="2355" t="s">
        <v>21</v>
      </c>
      <c r="CU17" s="2355" t="s">
        <v>21</v>
      </c>
      <c r="CV17" s="205" t="s">
        <v>22</v>
      </c>
      <c r="CW17" s="1385">
        <v>41275</v>
      </c>
      <c r="CX17" s="624">
        <v>41275</v>
      </c>
      <c r="CY17" s="73"/>
      <c r="CZ17" s="64">
        <v>41275</v>
      </c>
      <c r="DA17" s="127"/>
      <c r="DB17" s="75">
        <v>6638</v>
      </c>
      <c r="DC17" s="2355">
        <v>10447</v>
      </c>
      <c r="DD17" s="2355"/>
      <c r="DE17" s="2355">
        <v>17085</v>
      </c>
      <c r="DF17" s="2355" t="s">
        <v>21</v>
      </c>
      <c r="DG17" s="2355" t="s">
        <v>21</v>
      </c>
      <c r="DH17" s="2355">
        <v>17085</v>
      </c>
      <c r="DI17" s="2355" t="s">
        <v>21</v>
      </c>
      <c r="DJ17" s="2355">
        <v>17085</v>
      </c>
      <c r="DK17" s="2355" t="s">
        <v>21</v>
      </c>
      <c r="DL17" s="2355" t="s">
        <v>21</v>
      </c>
      <c r="DM17" s="205" t="s">
        <v>22</v>
      </c>
      <c r="DN17" s="1385">
        <v>41275</v>
      </c>
      <c r="DO17" s="624">
        <v>41275</v>
      </c>
      <c r="DP17" s="73"/>
      <c r="DQ17" s="64">
        <v>41275</v>
      </c>
      <c r="DR17" s="127"/>
      <c r="DS17" s="75">
        <v>56577</v>
      </c>
      <c r="DT17" s="2355" t="s">
        <v>22</v>
      </c>
      <c r="DU17" s="2355"/>
      <c r="DV17" s="2355">
        <v>56577</v>
      </c>
      <c r="DW17" s="2355">
        <v>2916</v>
      </c>
      <c r="DX17" s="2355" t="s">
        <v>21</v>
      </c>
      <c r="DY17" s="2355">
        <v>53661</v>
      </c>
      <c r="DZ17" s="2355" t="s">
        <v>22</v>
      </c>
      <c r="EA17" s="2355">
        <v>40623</v>
      </c>
      <c r="EB17" s="2355">
        <v>13038</v>
      </c>
      <c r="EC17" s="2355" t="s">
        <v>22</v>
      </c>
      <c r="ED17" s="2355" t="s">
        <v>22</v>
      </c>
      <c r="EE17" s="1385">
        <v>41275</v>
      </c>
      <c r="EF17" s="624">
        <v>41275</v>
      </c>
      <c r="EG17" s="73"/>
      <c r="EH17" s="64">
        <v>41275</v>
      </c>
      <c r="EI17" s="127"/>
      <c r="EJ17" s="75">
        <v>81240</v>
      </c>
      <c r="EK17" s="2355" t="s">
        <v>21</v>
      </c>
      <c r="EL17" s="2355"/>
      <c r="EM17" s="2355">
        <v>83442</v>
      </c>
      <c r="EN17" s="2355">
        <v>16686</v>
      </c>
      <c r="EO17" s="2355" t="s">
        <v>21</v>
      </c>
      <c r="EP17" s="2355">
        <v>66756</v>
      </c>
      <c r="EQ17" s="2355" t="s">
        <v>21</v>
      </c>
      <c r="ER17" s="2355">
        <v>63476</v>
      </c>
      <c r="ES17" s="2355">
        <v>3280</v>
      </c>
      <c r="ET17" s="2355" t="s">
        <v>21</v>
      </c>
      <c r="EU17" s="205">
        <v>7502</v>
      </c>
      <c r="EV17" s="1385">
        <v>41275</v>
      </c>
      <c r="EW17" s="624">
        <v>41275</v>
      </c>
    </row>
    <row r="18" spans="1:153" ht="15" customHeight="1">
      <c r="A18" s="73"/>
      <c r="B18" s="64">
        <v>41640</v>
      </c>
      <c r="C18" s="127"/>
      <c r="D18" s="75">
        <v>9588678</v>
      </c>
      <c r="E18" s="2355">
        <v>2706</v>
      </c>
      <c r="F18" s="2355">
        <v>9593963</v>
      </c>
      <c r="G18" s="2355">
        <v>9596669</v>
      </c>
      <c r="H18" s="2355">
        <v>3641763</v>
      </c>
      <c r="I18" s="2355">
        <v>56199</v>
      </c>
      <c r="J18" s="2355">
        <v>5898707</v>
      </c>
      <c r="K18" s="2355">
        <v>112338</v>
      </c>
      <c r="L18" s="2355">
        <v>5683948</v>
      </c>
      <c r="M18" s="2355">
        <v>102421</v>
      </c>
      <c r="N18" s="2355">
        <v>45797</v>
      </c>
      <c r="O18" s="205">
        <v>1060876</v>
      </c>
      <c r="P18" s="1385">
        <v>41640</v>
      </c>
      <c r="Q18" s="624">
        <v>41640</v>
      </c>
      <c r="R18" s="73"/>
      <c r="S18" s="64">
        <v>41640</v>
      </c>
      <c r="T18" s="127"/>
      <c r="U18" s="75">
        <v>25543</v>
      </c>
      <c r="V18" s="2355" t="s">
        <v>22</v>
      </c>
      <c r="W18" s="2355"/>
      <c r="X18" s="2355">
        <v>25524</v>
      </c>
      <c r="Y18" s="2355">
        <v>2151</v>
      </c>
      <c r="Z18" s="2355" t="s">
        <v>21</v>
      </c>
      <c r="AA18" s="2355">
        <v>23373</v>
      </c>
      <c r="AB18" s="2355" t="s">
        <v>21</v>
      </c>
      <c r="AC18" s="2355">
        <v>22178</v>
      </c>
      <c r="AD18" s="2355">
        <v>1195</v>
      </c>
      <c r="AE18" s="2355">
        <v>6</v>
      </c>
      <c r="AF18" s="205">
        <v>1466</v>
      </c>
      <c r="AG18" s="1385">
        <v>41640</v>
      </c>
      <c r="AH18" s="624">
        <v>41640</v>
      </c>
      <c r="AI18" s="73"/>
      <c r="AJ18" s="64">
        <v>41640</v>
      </c>
      <c r="AK18" s="127"/>
      <c r="AL18" s="75">
        <v>38029</v>
      </c>
      <c r="AM18" s="2355" t="s">
        <v>22</v>
      </c>
      <c r="AN18" s="2355"/>
      <c r="AO18" s="2355">
        <v>38302</v>
      </c>
      <c r="AP18" s="2355">
        <v>11008</v>
      </c>
      <c r="AQ18" s="2355">
        <v>52</v>
      </c>
      <c r="AR18" s="2355">
        <v>27242</v>
      </c>
      <c r="AS18" s="2355" t="s">
        <v>21</v>
      </c>
      <c r="AT18" s="2355">
        <v>15418</v>
      </c>
      <c r="AU18" s="2355">
        <v>11824</v>
      </c>
      <c r="AV18" s="2355">
        <v>106</v>
      </c>
      <c r="AW18" s="205">
        <v>4666</v>
      </c>
      <c r="AX18" s="1385">
        <v>41640</v>
      </c>
      <c r="AY18" s="624">
        <v>41640</v>
      </c>
      <c r="AZ18" s="73"/>
      <c r="BA18" s="64">
        <v>41640</v>
      </c>
      <c r="BB18" s="127"/>
      <c r="BC18" s="75">
        <v>22861</v>
      </c>
      <c r="BD18" s="2355" t="s">
        <v>22</v>
      </c>
      <c r="BE18" s="2355"/>
      <c r="BF18" s="2355">
        <v>22779</v>
      </c>
      <c r="BG18" s="2355" t="s">
        <v>21</v>
      </c>
      <c r="BH18" s="2355" t="s">
        <v>21</v>
      </c>
      <c r="BI18" s="2355">
        <v>22779</v>
      </c>
      <c r="BJ18" s="2355" t="s">
        <v>21</v>
      </c>
      <c r="BK18" s="2355">
        <v>20157</v>
      </c>
      <c r="BL18" s="2355">
        <v>2622</v>
      </c>
      <c r="BM18" s="2355" t="s">
        <v>21</v>
      </c>
      <c r="BN18" s="205">
        <v>3363</v>
      </c>
      <c r="BO18" s="1385">
        <v>41640</v>
      </c>
      <c r="BP18" s="624">
        <v>41640</v>
      </c>
      <c r="BQ18" s="73"/>
      <c r="BR18" s="64">
        <v>41640</v>
      </c>
      <c r="BS18" s="127"/>
      <c r="BT18" s="75">
        <v>7707687</v>
      </c>
      <c r="BU18" s="2355">
        <v>2706</v>
      </c>
      <c r="BV18" s="2355"/>
      <c r="BW18" s="2355">
        <v>7775631</v>
      </c>
      <c r="BX18" s="2355">
        <v>3445370</v>
      </c>
      <c r="BY18" s="2355">
        <v>45465</v>
      </c>
      <c r="BZ18" s="2355">
        <v>4284796</v>
      </c>
      <c r="CA18" s="2355">
        <v>60163</v>
      </c>
      <c r="CB18" s="2355">
        <v>4198571</v>
      </c>
      <c r="CC18" s="2355">
        <v>26062</v>
      </c>
      <c r="CD18" s="2355">
        <v>260</v>
      </c>
      <c r="CE18" s="2355">
        <v>849923</v>
      </c>
      <c r="CF18" s="1385">
        <v>41640</v>
      </c>
      <c r="CG18" s="624">
        <v>41640</v>
      </c>
      <c r="CH18" s="73"/>
      <c r="CI18" s="64">
        <v>41640</v>
      </c>
      <c r="CJ18" s="127"/>
      <c r="CK18" s="75">
        <v>269145</v>
      </c>
      <c r="CL18" s="2355" t="s">
        <v>21</v>
      </c>
      <c r="CM18" s="2355"/>
      <c r="CN18" s="2355">
        <v>269145</v>
      </c>
      <c r="CO18" s="2355" t="s">
        <v>21</v>
      </c>
      <c r="CP18" s="2355" t="s">
        <v>21</v>
      </c>
      <c r="CQ18" s="2355">
        <v>269145</v>
      </c>
      <c r="CR18" s="2355" t="s">
        <v>21</v>
      </c>
      <c r="CS18" s="2355">
        <v>269145</v>
      </c>
      <c r="CT18" s="2355" t="s">
        <v>21</v>
      </c>
      <c r="CU18" s="2355" t="s">
        <v>21</v>
      </c>
      <c r="CV18" s="205" t="s">
        <v>22</v>
      </c>
      <c r="CW18" s="1385">
        <v>41640</v>
      </c>
      <c r="CX18" s="624">
        <v>41640</v>
      </c>
      <c r="CY18" s="73"/>
      <c r="CZ18" s="64">
        <v>41640</v>
      </c>
      <c r="DA18" s="127"/>
      <c r="DB18" s="75">
        <v>6474</v>
      </c>
      <c r="DC18" s="2355">
        <v>12454</v>
      </c>
      <c r="DD18" s="2355"/>
      <c r="DE18" s="2355">
        <v>18928</v>
      </c>
      <c r="DF18" s="2355" t="s">
        <v>21</v>
      </c>
      <c r="DG18" s="2355" t="s">
        <v>21</v>
      </c>
      <c r="DH18" s="2355">
        <v>18928</v>
      </c>
      <c r="DI18" s="2355" t="s">
        <v>21</v>
      </c>
      <c r="DJ18" s="2355">
        <v>18928</v>
      </c>
      <c r="DK18" s="2355" t="s">
        <v>21</v>
      </c>
      <c r="DL18" s="2355" t="s">
        <v>21</v>
      </c>
      <c r="DM18" s="205" t="s">
        <v>22</v>
      </c>
      <c r="DN18" s="1385">
        <v>41640</v>
      </c>
      <c r="DO18" s="624">
        <v>41640</v>
      </c>
      <c r="DP18" s="73"/>
      <c r="DQ18" s="64">
        <v>41640</v>
      </c>
      <c r="DR18" s="127"/>
      <c r="DS18" s="75">
        <v>57061</v>
      </c>
      <c r="DT18" s="2355" t="s">
        <v>22</v>
      </c>
      <c r="DU18" s="2355"/>
      <c r="DV18" s="2355">
        <v>57061</v>
      </c>
      <c r="DW18" s="2355">
        <v>1958</v>
      </c>
      <c r="DX18" s="2355" t="s">
        <v>21</v>
      </c>
      <c r="DY18" s="2355">
        <v>55103</v>
      </c>
      <c r="DZ18" s="2355" t="s">
        <v>22</v>
      </c>
      <c r="EA18" s="2355">
        <v>42082</v>
      </c>
      <c r="EB18" s="2355">
        <v>13021</v>
      </c>
      <c r="EC18" s="2355" t="s">
        <v>22</v>
      </c>
      <c r="ED18" s="2355" t="s">
        <v>22</v>
      </c>
      <c r="EE18" s="1385">
        <v>41640</v>
      </c>
      <c r="EF18" s="624">
        <v>41640</v>
      </c>
      <c r="EG18" s="73"/>
      <c r="EH18" s="64">
        <v>41640</v>
      </c>
      <c r="EI18" s="127"/>
      <c r="EJ18" s="75">
        <v>73942</v>
      </c>
      <c r="EK18" s="2355" t="s">
        <v>21</v>
      </c>
      <c r="EL18" s="2355"/>
      <c r="EM18" s="2355">
        <v>75306</v>
      </c>
      <c r="EN18" s="2355">
        <v>12851</v>
      </c>
      <c r="EO18" s="2355" t="s">
        <v>21</v>
      </c>
      <c r="EP18" s="2355">
        <v>62455</v>
      </c>
      <c r="EQ18" s="2355" t="s">
        <v>21</v>
      </c>
      <c r="ER18" s="2355">
        <v>59830</v>
      </c>
      <c r="ES18" s="2355">
        <v>2625</v>
      </c>
      <c r="ET18" s="2355" t="s">
        <v>21</v>
      </c>
      <c r="EU18" s="205">
        <v>6445</v>
      </c>
      <c r="EV18" s="1385">
        <v>41640</v>
      </c>
      <c r="EW18" s="624">
        <v>41640</v>
      </c>
    </row>
    <row r="19" spans="1:153" ht="15" customHeight="1">
      <c r="A19" s="73"/>
      <c r="B19" s="64">
        <v>42005</v>
      </c>
      <c r="C19" s="127"/>
      <c r="D19" s="75">
        <v>9275483</v>
      </c>
      <c r="E19" s="2355">
        <v>1968</v>
      </c>
      <c r="F19" s="2355">
        <v>9452725</v>
      </c>
      <c r="G19" s="2355">
        <v>9454693</v>
      </c>
      <c r="H19" s="2355">
        <v>3710523</v>
      </c>
      <c r="I19" s="2355">
        <v>64328</v>
      </c>
      <c r="J19" s="2355">
        <v>5679843</v>
      </c>
      <c r="K19" s="2355">
        <v>98868</v>
      </c>
      <c r="L19" s="2355">
        <v>5475995</v>
      </c>
      <c r="M19" s="2355">
        <v>104980</v>
      </c>
      <c r="N19" s="2355">
        <v>36776</v>
      </c>
      <c r="O19" s="2355">
        <v>859694</v>
      </c>
      <c r="P19" s="1385">
        <v>42005</v>
      </c>
      <c r="Q19" s="624">
        <v>42005</v>
      </c>
      <c r="R19" s="73"/>
      <c r="S19" s="64">
        <v>42005</v>
      </c>
      <c r="T19" s="127"/>
      <c r="U19" s="75">
        <v>27395</v>
      </c>
      <c r="V19" s="2355" t="s">
        <v>22</v>
      </c>
      <c r="W19" s="2355"/>
      <c r="X19" s="2355">
        <v>27483</v>
      </c>
      <c r="Y19" s="2355">
        <v>2112</v>
      </c>
      <c r="Z19" s="2355" t="s">
        <v>21</v>
      </c>
      <c r="AA19" s="2355">
        <v>25371</v>
      </c>
      <c r="AB19" s="2355" t="s">
        <v>21</v>
      </c>
      <c r="AC19" s="2355">
        <v>24362</v>
      </c>
      <c r="AD19" s="2355">
        <v>1009</v>
      </c>
      <c r="AE19" s="2355" t="s">
        <v>21</v>
      </c>
      <c r="AF19" s="2355">
        <v>1381</v>
      </c>
      <c r="AG19" s="1385">
        <v>42005</v>
      </c>
      <c r="AH19" s="624">
        <v>42005</v>
      </c>
      <c r="AI19" s="73"/>
      <c r="AJ19" s="64">
        <v>42005</v>
      </c>
      <c r="AK19" s="127"/>
      <c r="AL19" s="75">
        <v>39573</v>
      </c>
      <c r="AM19" s="2355" t="s">
        <v>22</v>
      </c>
      <c r="AN19" s="2355"/>
      <c r="AO19" s="2355">
        <v>39282</v>
      </c>
      <c r="AP19" s="2355">
        <v>10088</v>
      </c>
      <c r="AQ19" s="2355">
        <v>36</v>
      </c>
      <c r="AR19" s="2355">
        <v>29158</v>
      </c>
      <c r="AS19" s="2355" t="s">
        <v>21</v>
      </c>
      <c r="AT19" s="2355">
        <v>16152</v>
      </c>
      <c r="AU19" s="2355">
        <v>13006</v>
      </c>
      <c r="AV19" s="2355">
        <v>32</v>
      </c>
      <c r="AW19" s="2355">
        <v>4812</v>
      </c>
      <c r="AX19" s="1385">
        <v>42005</v>
      </c>
      <c r="AY19" s="624">
        <v>42005</v>
      </c>
      <c r="AZ19" s="73"/>
      <c r="BA19" s="64">
        <v>42005</v>
      </c>
      <c r="BB19" s="127"/>
      <c r="BC19" s="75">
        <v>19542</v>
      </c>
      <c r="BD19" s="2355" t="s">
        <v>22</v>
      </c>
      <c r="BE19" s="2355"/>
      <c r="BF19" s="2355">
        <v>19453</v>
      </c>
      <c r="BG19" s="2355" t="s">
        <v>21</v>
      </c>
      <c r="BH19" s="2355" t="s">
        <v>21</v>
      </c>
      <c r="BI19" s="2355">
        <v>19453</v>
      </c>
      <c r="BJ19" s="2355" t="s">
        <v>21</v>
      </c>
      <c r="BK19" s="2355">
        <v>17040</v>
      </c>
      <c r="BL19" s="2355">
        <v>2413</v>
      </c>
      <c r="BM19" s="2355" t="s">
        <v>21</v>
      </c>
      <c r="BN19" s="2355">
        <v>3453</v>
      </c>
      <c r="BO19" s="1385">
        <v>42005</v>
      </c>
      <c r="BP19" s="624">
        <v>42005</v>
      </c>
      <c r="BQ19" s="73"/>
      <c r="BR19" s="64">
        <v>42005</v>
      </c>
      <c r="BS19" s="127"/>
      <c r="BT19" s="75">
        <v>7422521</v>
      </c>
      <c r="BU19" s="2355">
        <v>1968</v>
      </c>
      <c r="BV19" s="2355"/>
      <c r="BW19" s="2355">
        <v>7658136</v>
      </c>
      <c r="BX19" s="2355">
        <v>3516804</v>
      </c>
      <c r="BY19" s="2355">
        <v>46036</v>
      </c>
      <c r="BZ19" s="2355">
        <v>4095295</v>
      </c>
      <c r="CA19" s="2355">
        <v>54123</v>
      </c>
      <c r="CB19" s="2355">
        <v>4013418</v>
      </c>
      <c r="CC19" s="2355">
        <v>27754</v>
      </c>
      <c r="CD19" s="2355">
        <v>2479</v>
      </c>
      <c r="CE19" s="2355">
        <v>633164</v>
      </c>
      <c r="CF19" s="1385">
        <v>42005</v>
      </c>
      <c r="CG19" s="624">
        <v>42005</v>
      </c>
      <c r="CH19" s="73"/>
      <c r="CI19" s="64">
        <v>42005</v>
      </c>
      <c r="CJ19" s="127"/>
      <c r="CK19" s="75">
        <v>213500</v>
      </c>
      <c r="CL19" s="2355" t="s">
        <v>21</v>
      </c>
      <c r="CM19" s="2355"/>
      <c r="CN19" s="2355">
        <v>213500</v>
      </c>
      <c r="CO19" s="2355" t="s">
        <v>21</v>
      </c>
      <c r="CP19" s="2355" t="s">
        <v>21</v>
      </c>
      <c r="CQ19" s="2355">
        <v>213500</v>
      </c>
      <c r="CR19" s="2355" t="s">
        <v>21</v>
      </c>
      <c r="CS19" s="2355">
        <v>213500</v>
      </c>
      <c r="CT19" s="2355" t="s">
        <v>21</v>
      </c>
      <c r="CU19" s="2355" t="s">
        <v>21</v>
      </c>
      <c r="CV19" s="205" t="s">
        <v>22</v>
      </c>
      <c r="CW19" s="1385">
        <v>42005</v>
      </c>
      <c r="CX19" s="624">
        <v>42005</v>
      </c>
      <c r="CY19" s="73"/>
      <c r="CZ19" s="64">
        <v>42005</v>
      </c>
      <c r="DA19" s="127"/>
      <c r="DB19" s="75">
        <v>6449</v>
      </c>
      <c r="DC19" s="2355">
        <v>9056</v>
      </c>
      <c r="DD19" s="2355"/>
      <c r="DE19" s="2355">
        <v>15505</v>
      </c>
      <c r="DF19" s="2355" t="s">
        <v>21</v>
      </c>
      <c r="DG19" s="2355" t="s">
        <v>21</v>
      </c>
      <c r="DH19" s="2355">
        <v>15505</v>
      </c>
      <c r="DI19" s="2355" t="s">
        <v>21</v>
      </c>
      <c r="DJ19" s="2355">
        <v>15505</v>
      </c>
      <c r="DK19" s="2355" t="s">
        <v>21</v>
      </c>
      <c r="DL19" s="2355" t="s">
        <v>21</v>
      </c>
      <c r="DM19" s="205" t="s">
        <v>22</v>
      </c>
      <c r="DN19" s="1385">
        <v>42005</v>
      </c>
      <c r="DO19" s="624">
        <v>42005</v>
      </c>
      <c r="DP19" s="73"/>
      <c r="DQ19" s="64">
        <v>42005</v>
      </c>
      <c r="DR19" s="127"/>
      <c r="DS19" s="75">
        <v>60140</v>
      </c>
      <c r="DT19" s="2355" t="s">
        <v>22</v>
      </c>
      <c r="DU19" s="2355"/>
      <c r="DV19" s="2355">
        <v>60140</v>
      </c>
      <c r="DW19" s="2355">
        <v>1518</v>
      </c>
      <c r="DX19" s="2355">
        <v>1365</v>
      </c>
      <c r="DY19" s="2355">
        <v>57257</v>
      </c>
      <c r="DZ19" s="2355" t="s">
        <v>22</v>
      </c>
      <c r="EA19" s="2355">
        <v>43484</v>
      </c>
      <c r="EB19" s="2355">
        <v>13773</v>
      </c>
      <c r="EC19" s="2355" t="s">
        <v>22</v>
      </c>
      <c r="ED19" s="2355" t="s">
        <v>22</v>
      </c>
      <c r="EE19" s="1385">
        <v>42005</v>
      </c>
      <c r="EF19" s="624">
        <v>42005</v>
      </c>
      <c r="EG19" s="73"/>
      <c r="EH19" s="64">
        <v>42005</v>
      </c>
      <c r="EI19" s="127"/>
      <c r="EJ19" s="75">
        <v>70535</v>
      </c>
      <c r="EK19" s="2355" t="s">
        <v>21</v>
      </c>
      <c r="EL19" s="2355"/>
      <c r="EM19" s="2355">
        <v>70311</v>
      </c>
      <c r="EN19" s="2355">
        <v>13174</v>
      </c>
      <c r="EO19" s="2355" t="s">
        <v>21</v>
      </c>
      <c r="EP19" s="2355">
        <v>57137</v>
      </c>
      <c r="EQ19" s="2355" t="s">
        <v>21</v>
      </c>
      <c r="ER19" s="2355">
        <v>55420</v>
      </c>
      <c r="ES19" s="2355">
        <v>1717</v>
      </c>
      <c r="ET19" s="2355" t="s">
        <v>21</v>
      </c>
      <c r="EU19" s="2355">
        <v>7116</v>
      </c>
      <c r="EV19" s="1385">
        <v>42005</v>
      </c>
      <c r="EW19" s="624">
        <v>42005</v>
      </c>
    </row>
    <row r="20" spans="1:153" ht="7.5" customHeight="1">
      <c r="A20" s="73"/>
      <c r="B20" s="76"/>
      <c r="C20" s="127"/>
      <c r="D20" s="947"/>
      <c r="E20" s="625"/>
      <c r="F20" s="625"/>
      <c r="G20" s="625"/>
      <c r="H20" s="625"/>
      <c r="I20" s="625"/>
      <c r="J20" s="625"/>
      <c r="K20" s="625"/>
      <c r="L20" s="625"/>
      <c r="M20" s="625"/>
      <c r="N20" s="625"/>
      <c r="O20" s="625"/>
      <c r="P20" s="1386"/>
      <c r="Q20" s="486"/>
      <c r="R20" s="73"/>
      <c r="S20" s="76"/>
      <c r="T20" s="127"/>
      <c r="U20" s="947"/>
      <c r="V20" s="625"/>
      <c r="W20" s="625"/>
      <c r="X20" s="625"/>
      <c r="Y20" s="625"/>
      <c r="Z20" s="625"/>
      <c r="AA20" s="625"/>
      <c r="AB20" s="625"/>
      <c r="AC20" s="625"/>
      <c r="AD20" s="625"/>
      <c r="AE20" s="625"/>
      <c r="AF20" s="625"/>
      <c r="AG20" s="1386"/>
      <c r="AH20" s="486"/>
      <c r="AI20" s="73"/>
      <c r="AJ20" s="76"/>
      <c r="AK20" s="127"/>
      <c r="AL20" s="947"/>
      <c r="AM20" s="625"/>
      <c r="AN20" s="625"/>
      <c r="AO20" s="625"/>
      <c r="AP20" s="625"/>
      <c r="AQ20" s="625"/>
      <c r="AR20" s="625"/>
      <c r="AS20" s="625"/>
      <c r="AT20" s="625"/>
      <c r="AU20" s="625"/>
      <c r="AV20" s="625"/>
      <c r="AW20" s="625"/>
      <c r="AX20" s="1386"/>
      <c r="AY20" s="486"/>
      <c r="AZ20" s="73"/>
      <c r="BA20" s="76"/>
      <c r="BB20" s="127"/>
      <c r="BC20" s="947"/>
      <c r="BD20" s="625"/>
      <c r="BE20" s="625"/>
      <c r="BF20" s="625"/>
      <c r="BG20" s="625"/>
      <c r="BH20" s="625"/>
      <c r="BI20" s="625"/>
      <c r="BJ20" s="625"/>
      <c r="BK20" s="625"/>
      <c r="BL20" s="625"/>
      <c r="BM20" s="625"/>
      <c r="BN20" s="625"/>
      <c r="BO20" s="1386"/>
      <c r="BP20" s="486"/>
      <c r="BQ20" s="73"/>
      <c r="BR20" s="76"/>
      <c r="BS20" s="127"/>
      <c r="BT20" s="947"/>
      <c r="BU20" s="625"/>
      <c r="BV20" s="625"/>
      <c r="BW20" s="625"/>
      <c r="BX20" s="625"/>
      <c r="BY20" s="625"/>
      <c r="BZ20" s="625"/>
      <c r="CA20" s="625"/>
      <c r="CB20" s="625"/>
      <c r="CC20" s="625"/>
      <c r="CD20" s="625"/>
      <c r="CE20" s="625"/>
      <c r="CF20" s="1386"/>
      <c r="CG20" s="486"/>
      <c r="CH20" s="73"/>
      <c r="CI20" s="76"/>
      <c r="CJ20" s="127"/>
      <c r="CK20" s="947"/>
      <c r="CL20" s="625"/>
      <c r="CM20" s="625"/>
      <c r="CN20" s="625"/>
      <c r="CO20" s="625"/>
      <c r="CP20" s="625"/>
      <c r="CQ20" s="625"/>
      <c r="CR20" s="625"/>
      <c r="CS20" s="625"/>
      <c r="CT20" s="625"/>
      <c r="CU20" s="625"/>
      <c r="CV20" s="625"/>
      <c r="CW20" s="1386"/>
      <c r="CX20" s="486"/>
      <c r="CY20" s="73"/>
      <c r="CZ20" s="76"/>
      <c r="DA20" s="127"/>
      <c r="DB20" s="947"/>
      <c r="DC20" s="625"/>
      <c r="DD20" s="625"/>
      <c r="DE20" s="625"/>
      <c r="DF20" s="625"/>
      <c r="DG20" s="625"/>
      <c r="DH20" s="625"/>
      <c r="DI20" s="625"/>
      <c r="DJ20" s="625"/>
      <c r="DK20" s="625"/>
      <c r="DL20" s="625"/>
      <c r="DM20" s="625"/>
      <c r="DN20" s="1386"/>
      <c r="DO20" s="486"/>
      <c r="DP20" s="73"/>
      <c r="DQ20" s="76"/>
      <c r="DR20" s="127"/>
      <c r="DS20" s="947"/>
      <c r="DT20" s="625"/>
      <c r="DU20" s="625"/>
      <c r="DV20" s="625"/>
      <c r="DW20" s="625"/>
      <c r="DX20" s="625"/>
      <c r="DY20" s="625"/>
      <c r="DZ20" s="625"/>
      <c r="EA20" s="625"/>
      <c r="EB20" s="625"/>
      <c r="EC20" s="625"/>
      <c r="ED20" s="625"/>
      <c r="EE20" s="1386"/>
      <c r="EF20" s="486"/>
      <c r="EG20" s="73"/>
      <c r="EH20" s="76"/>
      <c r="EI20" s="127"/>
      <c r="EJ20" s="947"/>
      <c r="EK20" s="625"/>
      <c r="EL20" s="625"/>
      <c r="EM20" s="625"/>
      <c r="EN20" s="625"/>
      <c r="EO20" s="625"/>
      <c r="EP20" s="625"/>
      <c r="EQ20" s="625"/>
      <c r="ER20" s="625"/>
      <c r="ES20" s="625"/>
      <c r="ET20" s="625"/>
      <c r="EU20" s="625"/>
      <c r="EV20" s="1386"/>
      <c r="EW20" s="486"/>
    </row>
    <row r="21" spans="1:153" ht="15" customHeight="1">
      <c r="A21" s="79">
        <v>41365</v>
      </c>
      <c r="B21" s="80">
        <v>41365</v>
      </c>
      <c r="C21" s="128">
        <v>41365</v>
      </c>
      <c r="D21" s="82">
        <v>9668478</v>
      </c>
      <c r="E21" s="2356">
        <v>2180</v>
      </c>
      <c r="F21" s="2356">
        <v>9695019</v>
      </c>
      <c r="G21" s="2356">
        <v>9697199</v>
      </c>
      <c r="H21" s="2356">
        <v>3673268</v>
      </c>
      <c r="I21" s="2356">
        <v>58281</v>
      </c>
      <c r="J21" s="2356">
        <v>5965650</v>
      </c>
      <c r="K21" s="2356">
        <v>112968</v>
      </c>
      <c r="L21" s="2356">
        <v>5722467</v>
      </c>
      <c r="M21" s="2356">
        <v>130215</v>
      </c>
      <c r="N21" s="2356">
        <v>51678</v>
      </c>
      <c r="O21" s="2356">
        <v>1032315</v>
      </c>
      <c r="P21" s="1387">
        <v>41365</v>
      </c>
      <c r="Q21" s="628">
        <v>41365</v>
      </c>
      <c r="R21" s="79">
        <v>41365</v>
      </c>
      <c r="S21" s="80">
        <v>41365</v>
      </c>
      <c r="T21" s="128">
        <v>41365</v>
      </c>
      <c r="U21" s="82">
        <v>26823</v>
      </c>
      <c r="V21" s="2356" t="s">
        <v>22</v>
      </c>
      <c r="W21" s="2356"/>
      <c r="X21" s="2356">
        <v>27363</v>
      </c>
      <c r="Y21" s="2356">
        <v>2092</v>
      </c>
      <c r="Z21" s="2356" t="s">
        <v>21</v>
      </c>
      <c r="AA21" s="2356">
        <v>25271</v>
      </c>
      <c r="AB21" s="2356" t="s">
        <v>21</v>
      </c>
      <c r="AC21" s="2356">
        <v>23806</v>
      </c>
      <c r="AD21" s="2356">
        <v>1465</v>
      </c>
      <c r="AE21" s="2356">
        <v>9</v>
      </c>
      <c r="AF21" s="2356">
        <v>1018</v>
      </c>
      <c r="AG21" s="1387">
        <v>41365</v>
      </c>
      <c r="AH21" s="628">
        <v>41365</v>
      </c>
      <c r="AI21" s="79">
        <v>41365</v>
      </c>
      <c r="AJ21" s="80">
        <v>41365</v>
      </c>
      <c r="AK21" s="128">
        <v>41365</v>
      </c>
      <c r="AL21" s="82">
        <v>38866</v>
      </c>
      <c r="AM21" s="2356" t="s">
        <v>22</v>
      </c>
      <c r="AN21" s="2356"/>
      <c r="AO21" s="2356">
        <v>38024</v>
      </c>
      <c r="AP21" s="2356">
        <v>11112</v>
      </c>
      <c r="AQ21" s="2356">
        <v>75</v>
      </c>
      <c r="AR21" s="2356">
        <v>26837</v>
      </c>
      <c r="AS21" s="2356" t="s">
        <v>21</v>
      </c>
      <c r="AT21" s="2356">
        <v>16611</v>
      </c>
      <c r="AU21" s="2356">
        <v>10226</v>
      </c>
      <c r="AV21" s="2356">
        <v>247</v>
      </c>
      <c r="AW21" s="2356">
        <v>5121</v>
      </c>
      <c r="AX21" s="1387">
        <v>41365</v>
      </c>
      <c r="AY21" s="628">
        <v>41365</v>
      </c>
      <c r="AZ21" s="79">
        <v>41365</v>
      </c>
      <c r="BA21" s="80">
        <v>41365</v>
      </c>
      <c r="BB21" s="128">
        <v>41365</v>
      </c>
      <c r="BC21" s="82">
        <v>23405</v>
      </c>
      <c r="BD21" s="2356" t="s">
        <v>22</v>
      </c>
      <c r="BE21" s="2356"/>
      <c r="BF21" s="2356">
        <v>23273</v>
      </c>
      <c r="BG21" s="2356" t="s">
        <v>21</v>
      </c>
      <c r="BH21" s="2356" t="s">
        <v>21</v>
      </c>
      <c r="BI21" s="2356">
        <v>23273</v>
      </c>
      <c r="BJ21" s="2356" t="s">
        <v>21</v>
      </c>
      <c r="BK21" s="2356">
        <v>20108</v>
      </c>
      <c r="BL21" s="2356">
        <v>3165</v>
      </c>
      <c r="BM21" s="2356" t="s">
        <v>21</v>
      </c>
      <c r="BN21" s="2356">
        <v>3311</v>
      </c>
      <c r="BO21" s="1387">
        <v>41365</v>
      </c>
      <c r="BP21" s="628">
        <v>41365</v>
      </c>
      <c r="BQ21" s="79">
        <v>41365</v>
      </c>
      <c r="BR21" s="80">
        <v>41365</v>
      </c>
      <c r="BS21" s="128">
        <v>41365</v>
      </c>
      <c r="BT21" s="82">
        <v>7663531</v>
      </c>
      <c r="BU21" s="2356">
        <v>2180</v>
      </c>
      <c r="BV21" s="2356"/>
      <c r="BW21" s="2356">
        <v>7719102</v>
      </c>
      <c r="BX21" s="2356">
        <v>3415872</v>
      </c>
      <c r="BY21" s="2356">
        <v>47734</v>
      </c>
      <c r="BZ21" s="2356">
        <v>4255496</v>
      </c>
      <c r="CA21" s="2356">
        <v>57125</v>
      </c>
      <c r="CB21" s="2356">
        <v>4173710</v>
      </c>
      <c r="CC21" s="2356">
        <v>24661</v>
      </c>
      <c r="CD21" s="2356">
        <v>13319</v>
      </c>
      <c r="CE21" s="2356">
        <v>821937</v>
      </c>
      <c r="CF21" s="1387">
        <v>41365</v>
      </c>
      <c r="CG21" s="628">
        <v>41365</v>
      </c>
      <c r="CH21" s="79">
        <v>41365</v>
      </c>
      <c r="CI21" s="80">
        <v>41365</v>
      </c>
      <c r="CJ21" s="128">
        <v>41365</v>
      </c>
      <c r="CK21" s="82">
        <v>277114</v>
      </c>
      <c r="CL21" s="2356" t="s">
        <v>21</v>
      </c>
      <c r="CM21" s="2356"/>
      <c r="CN21" s="2356">
        <v>277114</v>
      </c>
      <c r="CO21" s="2356" t="s">
        <v>21</v>
      </c>
      <c r="CP21" s="2356" t="s">
        <v>21</v>
      </c>
      <c r="CQ21" s="2356">
        <v>277114</v>
      </c>
      <c r="CR21" s="2356" t="s">
        <v>21</v>
      </c>
      <c r="CS21" s="2356">
        <v>277114</v>
      </c>
      <c r="CT21" s="2356" t="s">
        <v>21</v>
      </c>
      <c r="CU21" s="2356" t="s">
        <v>21</v>
      </c>
      <c r="CV21" s="2356" t="s">
        <v>22</v>
      </c>
      <c r="CW21" s="1387">
        <v>41365</v>
      </c>
      <c r="CX21" s="628">
        <v>41365</v>
      </c>
      <c r="CY21" s="79">
        <v>41365</v>
      </c>
      <c r="CZ21" s="80">
        <v>41365</v>
      </c>
      <c r="DA21" s="128">
        <v>41365</v>
      </c>
      <c r="DB21" s="82">
        <v>6609</v>
      </c>
      <c r="DC21" s="2356">
        <v>10033</v>
      </c>
      <c r="DD21" s="2356"/>
      <c r="DE21" s="2356">
        <v>16642</v>
      </c>
      <c r="DF21" s="2356" t="s">
        <v>21</v>
      </c>
      <c r="DG21" s="2356" t="s">
        <v>21</v>
      </c>
      <c r="DH21" s="2356">
        <v>16642</v>
      </c>
      <c r="DI21" s="2356" t="s">
        <v>21</v>
      </c>
      <c r="DJ21" s="2356">
        <v>16642</v>
      </c>
      <c r="DK21" s="2356" t="s">
        <v>21</v>
      </c>
      <c r="DL21" s="2356" t="s">
        <v>21</v>
      </c>
      <c r="DM21" s="2356" t="s">
        <v>22</v>
      </c>
      <c r="DN21" s="1387">
        <v>41365</v>
      </c>
      <c r="DO21" s="628">
        <v>41365</v>
      </c>
      <c r="DP21" s="79">
        <v>41365</v>
      </c>
      <c r="DQ21" s="80">
        <v>41365</v>
      </c>
      <c r="DR21" s="128">
        <v>41365</v>
      </c>
      <c r="DS21" s="82">
        <v>57921</v>
      </c>
      <c r="DT21" s="2356" t="s">
        <v>22</v>
      </c>
      <c r="DU21" s="2356"/>
      <c r="DV21" s="2356">
        <v>57921</v>
      </c>
      <c r="DW21" s="2356">
        <v>2715</v>
      </c>
      <c r="DX21" s="2356" t="s">
        <v>21</v>
      </c>
      <c r="DY21" s="2356">
        <v>55206</v>
      </c>
      <c r="DZ21" s="2356" t="s">
        <v>22</v>
      </c>
      <c r="EA21" s="2356">
        <v>44007</v>
      </c>
      <c r="EB21" s="2356">
        <v>11199</v>
      </c>
      <c r="EC21" s="2356" t="s">
        <v>22</v>
      </c>
      <c r="ED21" s="2356" t="s">
        <v>22</v>
      </c>
      <c r="EE21" s="1387">
        <v>41365</v>
      </c>
      <c r="EF21" s="628">
        <v>41365</v>
      </c>
      <c r="EG21" s="79">
        <v>41365</v>
      </c>
      <c r="EH21" s="80">
        <v>41365</v>
      </c>
      <c r="EI21" s="128">
        <v>41365</v>
      </c>
      <c r="EJ21" s="82">
        <v>80335</v>
      </c>
      <c r="EK21" s="2356" t="s">
        <v>21</v>
      </c>
      <c r="EL21" s="2356"/>
      <c r="EM21" s="2356">
        <v>83242</v>
      </c>
      <c r="EN21" s="2356">
        <v>15358</v>
      </c>
      <c r="EO21" s="2356" t="s">
        <v>21</v>
      </c>
      <c r="EP21" s="2356">
        <v>67884</v>
      </c>
      <c r="EQ21" s="2356" t="s">
        <v>21</v>
      </c>
      <c r="ER21" s="2356">
        <v>64240</v>
      </c>
      <c r="ES21" s="2356">
        <v>3644</v>
      </c>
      <c r="ET21" s="2356" t="s">
        <v>21</v>
      </c>
      <c r="EU21" s="2356">
        <v>7300</v>
      </c>
      <c r="EV21" s="1387">
        <v>41365</v>
      </c>
      <c r="EW21" s="628">
        <v>41365</v>
      </c>
    </row>
    <row r="22" spans="1:153" ht="15" customHeight="1">
      <c r="A22" s="85"/>
      <c r="B22" s="80">
        <v>41730</v>
      </c>
      <c r="C22" s="130"/>
      <c r="D22" s="82">
        <v>9548995</v>
      </c>
      <c r="E22" s="2356">
        <v>2738</v>
      </c>
      <c r="F22" s="2356">
        <v>9576310</v>
      </c>
      <c r="G22" s="2356">
        <v>9579048</v>
      </c>
      <c r="H22" s="2356">
        <v>3682982</v>
      </c>
      <c r="I22" s="2356">
        <v>58016</v>
      </c>
      <c r="J22" s="2356">
        <v>5838049</v>
      </c>
      <c r="K22" s="2356">
        <v>109510</v>
      </c>
      <c r="L22" s="2356">
        <v>5624875</v>
      </c>
      <c r="M22" s="2356">
        <v>103664</v>
      </c>
      <c r="N22" s="2356">
        <v>48898</v>
      </c>
      <c r="O22" s="2356">
        <v>956556</v>
      </c>
      <c r="P22" s="1387">
        <v>41730</v>
      </c>
      <c r="Q22" s="628">
        <v>41730</v>
      </c>
      <c r="R22" s="85"/>
      <c r="S22" s="80">
        <v>41730</v>
      </c>
      <c r="T22" s="130"/>
      <c r="U22" s="82">
        <v>26585</v>
      </c>
      <c r="V22" s="2356" t="s">
        <v>22</v>
      </c>
      <c r="W22" s="2356"/>
      <c r="X22" s="2356">
        <v>26295</v>
      </c>
      <c r="Y22" s="2356">
        <v>2168</v>
      </c>
      <c r="Z22" s="2356" t="s">
        <v>21</v>
      </c>
      <c r="AA22" s="2356">
        <v>24127</v>
      </c>
      <c r="AB22" s="2356" t="s">
        <v>21</v>
      </c>
      <c r="AC22" s="2356">
        <v>23074</v>
      </c>
      <c r="AD22" s="2356">
        <v>1053</v>
      </c>
      <c r="AE22" s="2356">
        <v>6</v>
      </c>
      <c r="AF22" s="2356">
        <v>1306</v>
      </c>
      <c r="AG22" s="1387">
        <v>41730</v>
      </c>
      <c r="AH22" s="628">
        <v>41730</v>
      </c>
      <c r="AI22" s="85"/>
      <c r="AJ22" s="80">
        <v>41730</v>
      </c>
      <c r="AK22" s="130"/>
      <c r="AL22" s="82">
        <v>36943</v>
      </c>
      <c r="AM22" s="2356" t="s">
        <v>22</v>
      </c>
      <c r="AN22" s="2356"/>
      <c r="AO22" s="2356">
        <v>37386</v>
      </c>
      <c r="AP22" s="2356">
        <v>10784</v>
      </c>
      <c r="AQ22" s="2356">
        <v>42</v>
      </c>
      <c r="AR22" s="2356">
        <v>26560</v>
      </c>
      <c r="AS22" s="2356" t="s">
        <v>21</v>
      </c>
      <c r="AT22" s="2356">
        <v>14879</v>
      </c>
      <c r="AU22" s="2356">
        <v>11681</v>
      </c>
      <c r="AV22" s="2356">
        <v>90</v>
      </c>
      <c r="AW22" s="2356">
        <v>4441</v>
      </c>
      <c r="AX22" s="1387">
        <v>41730</v>
      </c>
      <c r="AY22" s="628">
        <v>41730</v>
      </c>
      <c r="AZ22" s="85"/>
      <c r="BA22" s="80">
        <v>41730</v>
      </c>
      <c r="BB22" s="130"/>
      <c r="BC22" s="82">
        <v>22669</v>
      </c>
      <c r="BD22" s="2356" t="s">
        <v>22</v>
      </c>
      <c r="BE22" s="2356"/>
      <c r="BF22" s="2356">
        <v>22586</v>
      </c>
      <c r="BG22" s="2356" t="s">
        <v>21</v>
      </c>
      <c r="BH22" s="2356" t="s">
        <v>21</v>
      </c>
      <c r="BI22" s="2356">
        <v>22586</v>
      </c>
      <c r="BJ22" s="2356" t="s">
        <v>21</v>
      </c>
      <c r="BK22" s="2356">
        <v>20171</v>
      </c>
      <c r="BL22" s="2356">
        <v>2415</v>
      </c>
      <c r="BM22" s="2356" t="s">
        <v>21</v>
      </c>
      <c r="BN22" s="2356">
        <v>3392</v>
      </c>
      <c r="BO22" s="1387">
        <v>41730</v>
      </c>
      <c r="BP22" s="628">
        <v>41730</v>
      </c>
      <c r="BQ22" s="85"/>
      <c r="BR22" s="80">
        <v>41730</v>
      </c>
      <c r="BS22" s="130"/>
      <c r="BT22" s="82">
        <v>7689196</v>
      </c>
      <c r="BU22" s="2356">
        <v>2738</v>
      </c>
      <c r="BV22" s="2356"/>
      <c r="BW22" s="2356">
        <v>7769539</v>
      </c>
      <c r="BX22" s="2356">
        <v>3488813</v>
      </c>
      <c r="BY22" s="2356">
        <v>45286</v>
      </c>
      <c r="BZ22" s="2356">
        <v>4235440</v>
      </c>
      <c r="CA22" s="2356">
        <v>60352</v>
      </c>
      <c r="CB22" s="2356">
        <v>4147957</v>
      </c>
      <c r="CC22" s="2356">
        <v>27131</v>
      </c>
      <c r="CD22" s="2356">
        <v>641</v>
      </c>
      <c r="CE22" s="2356">
        <v>749575</v>
      </c>
      <c r="CF22" s="1387">
        <v>41730</v>
      </c>
      <c r="CG22" s="628">
        <v>41730</v>
      </c>
      <c r="CH22" s="85"/>
      <c r="CI22" s="80">
        <v>41730</v>
      </c>
      <c r="CJ22" s="130"/>
      <c r="CK22" s="82">
        <v>262470</v>
      </c>
      <c r="CL22" s="2356" t="s">
        <v>21</v>
      </c>
      <c r="CM22" s="2356"/>
      <c r="CN22" s="2356">
        <v>262470</v>
      </c>
      <c r="CO22" s="2356" t="s">
        <v>21</v>
      </c>
      <c r="CP22" s="2356" t="s">
        <v>21</v>
      </c>
      <c r="CQ22" s="2356">
        <v>262470</v>
      </c>
      <c r="CR22" s="2356" t="s">
        <v>21</v>
      </c>
      <c r="CS22" s="2356">
        <v>262470</v>
      </c>
      <c r="CT22" s="2356" t="s">
        <v>21</v>
      </c>
      <c r="CU22" s="2356" t="s">
        <v>21</v>
      </c>
      <c r="CV22" s="2356" t="s">
        <v>22</v>
      </c>
      <c r="CW22" s="1387">
        <v>41730</v>
      </c>
      <c r="CX22" s="628">
        <v>41730</v>
      </c>
      <c r="CY22" s="85"/>
      <c r="CZ22" s="80">
        <v>41730</v>
      </c>
      <c r="DA22" s="130"/>
      <c r="DB22" s="82">
        <v>7396</v>
      </c>
      <c r="DC22" s="2356">
        <v>12599</v>
      </c>
      <c r="DD22" s="2356"/>
      <c r="DE22" s="2356">
        <v>19995</v>
      </c>
      <c r="DF22" s="2356" t="s">
        <v>21</v>
      </c>
      <c r="DG22" s="2356" t="s">
        <v>21</v>
      </c>
      <c r="DH22" s="2356">
        <v>19995</v>
      </c>
      <c r="DI22" s="2356" t="s">
        <v>21</v>
      </c>
      <c r="DJ22" s="2356">
        <v>19995</v>
      </c>
      <c r="DK22" s="2356" t="s">
        <v>21</v>
      </c>
      <c r="DL22" s="2356" t="s">
        <v>21</v>
      </c>
      <c r="DM22" s="2356" t="s">
        <v>22</v>
      </c>
      <c r="DN22" s="1387">
        <v>41730</v>
      </c>
      <c r="DO22" s="628">
        <v>41730</v>
      </c>
      <c r="DP22" s="85"/>
      <c r="DQ22" s="80">
        <v>41730</v>
      </c>
      <c r="DR22" s="130"/>
      <c r="DS22" s="82">
        <v>56406</v>
      </c>
      <c r="DT22" s="2356" t="s">
        <v>22</v>
      </c>
      <c r="DU22" s="2356"/>
      <c r="DV22" s="2356">
        <v>56406</v>
      </c>
      <c r="DW22" s="2356">
        <v>1950</v>
      </c>
      <c r="DX22" s="2356">
        <v>1</v>
      </c>
      <c r="DY22" s="2356">
        <v>54455</v>
      </c>
      <c r="DZ22" s="2356" t="s">
        <v>22</v>
      </c>
      <c r="EA22" s="2356">
        <v>40725</v>
      </c>
      <c r="EB22" s="2356">
        <v>13730</v>
      </c>
      <c r="EC22" s="2356" t="s">
        <v>22</v>
      </c>
      <c r="ED22" s="2356" t="s">
        <v>22</v>
      </c>
      <c r="EE22" s="1387">
        <v>41730</v>
      </c>
      <c r="EF22" s="628">
        <v>41730</v>
      </c>
      <c r="EG22" s="85"/>
      <c r="EH22" s="80">
        <v>41730</v>
      </c>
      <c r="EI22" s="130"/>
      <c r="EJ22" s="82">
        <v>71154</v>
      </c>
      <c r="EK22" s="2356" t="s">
        <v>21</v>
      </c>
      <c r="EL22" s="2356"/>
      <c r="EM22" s="2356">
        <v>73507</v>
      </c>
      <c r="EN22" s="2356">
        <v>15054</v>
      </c>
      <c r="EO22" s="2356" t="s">
        <v>21</v>
      </c>
      <c r="EP22" s="2356">
        <v>58453</v>
      </c>
      <c r="EQ22" s="2356" t="s">
        <v>21</v>
      </c>
      <c r="ER22" s="2356">
        <v>56244</v>
      </c>
      <c r="ES22" s="2356">
        <v>2209</v>
      </c>
      <c r="ET22" s="2356" t="s">
        <v>21</v>
      </c>
      <c r="EU22" s="2356">
        <v>5306</v>
      </c>
      <c r="EV22" s="1387">
        <v>41730</v>
      </c>
      <c r="EW22" s="628">
        <v>41730</v>
      </c>
    </row>
    <row r="23" spans="1:153" ht="7.5" customHeight="1">
      <c r="A23" s="85"/>
      <c r="B23" s="87"/>
      <c r="C23" s="130"/>
      <c r="D23" s="82"/>
      <c r="E23" s="2356"/>
      <c r="F23" s="2356"/>
      <c r="G23" s="2356"/>
      <c r="H23" s="2356"/>
      <c r="I23" s="2356"/>
      <c r="J23" s="2356"/>
      <c r="K23" s="2356"/>
      <c r="L23" s="2356"/>
      <c r="M23" s="2356"/>
      <c r="N23" s="2356"/>
      <c r="O23" s="2356"/>
      <c r="P23" s="1386"/>
      <c r="Q23" s="486"/>
      <c r="R23" s="85"/>
      <c r="S23" s="87"/>
      <c r="T23" s="130"/>
      <c r="U23" s="82"/>
      <c r="V23" s="2356"/>
      <c r="W23" s="2356"/>
      <c r="X23" s="2356"/>
      <c r="Y23" s="2356"/>
      <c r="Z23" s="2356"/>
      <c r="AA23" s="2356"/>
      <c r="AB23" s="2356"/>
      <c r="AC23" s="2356"/>
      <c r="AD23" s="2356"/>
      <c r="AE23" s="2356"/>
      <c r="AF23" s="2356"/>
      <c r="AG23" s="1386"/>
      <c r="AH23" s="486"/>
      <c r="AI23" s="85"/>
      <c r="AJ23" s="87"/>
      <c r="AK23" s="130"/>
      <c r="AL23" s="82"/>
      <c r="AM23" s="2356"/>
      <c r="AN23" s="2356"/>
      <c r="AO23" s="2356"/>
      <c r="AP23" s="2356"/>
      <c r="AQ23" s="2356"/>
      <c r="AR23" s="2356"/>
      <c r="AS23" s="2356"/>
      <c r="AT23" s="2356"/>
      <c r="AU23" s="2356"/>
      <c r="AV23" s="2356"/>
      <c r="AW23" s="2356"/>
      <c r="AX23" s="1386"/>
      <c r="AY23" s="486"/>
      <c r="AZ23" s="85"/>
      <c r="BA23" s="87"/>
      <c r="BB23" s="130"/>
      <c r="BC23" s="82"/>
      <c r="BD23" s="2356"/>
      <c r="BE23" s="2356"/>
      <c r="BF23" s="2356"/>
      <c r="BG23" s="2356"/>
      <c r="BH23" s="2356"/>
      <c r="BI23" s="2356"/>
      <c r="BJ23" s="2356"/>
      <c r="BK23" s="2356"/>
      <c r="BL23" s="2356"/>
      <c r="BM23" s="2356"/>
      <c r="BN23" s="2356"/>
      <c r="BO23" s="1386"/>
      <c r="BP23" s="486"/>
      <c r="BQ23" s="85"/>
      <c r="BR23" s="87"/>
      <c r="BS23" s="130"/>
      <c r="BT23" s="82"/>
      <c r="BU23" s="2356"/>
      <c r="BV23" s="2356"/>
      <c r="BW23" s="2356"/>
      <c r="BX23" s="2356"/>
      <c r="BY23" s="2356"/>
      <c r="BZ23" s="2356"/>
      <c r="CA23" s="2356"/>
      <c r="CB23" s="2356"/>
      <c r="CC23" s="2356"/>
      <c r="CD23" s="2356"/>
      <c r="CE23" s="2356"/>
      <c r="CF23" s="1386"/>
      <c r="CG23" s="486"/>
      <c r="CH23" s="85"/>
      <c r="CI23" s="87"/>
      <c r="CJ23" s="130"/>
      <c r="CK23" s="82"/>
      <c r="CL23" s="2356"/>
      <c r="CM23" s="2356"/>
      <c r="CN23" s="2356"/>
      <c r="CO23" s="2356"/>
      <c r="CP23" s="2356"/>
      <c r="CQ23" s="2356"/>
      <c r="CR23" s="2356"/>
      <c r="CS23" s="2356"/>
      <c r="CT23" s="2356"/>
      <c r="CU23" s="2356"/>
      <c r="CV23" s="2356"/>
      <c r="CW23" s="1386"/>
      <c r="CX23" s="486"/>
      <c r="CY23" s="85"/>
      <c r="CZ23" s="87"/>
      <c r="DA23" s="130"/>
      <c r="DB23" s="82"/>
      <c r="DC23" s="2356"/>
      <c r="DD23" s="2356"/>
      <c r="DE23" s="2356"/>
      <c r="DF23" s="2356"/>
      <c r="DG23" s="2356"/>
      <c r="DH23" s="2356"/>
      <c r="DI23" s="2356"/>
      <c r="DJ23" s="2356"/>
      <c r="DK23" s="2356"/>
      <c r="DL23" s="2356"/>
      <c r="DM23" s="2356"/>
      <c r="DN23" s="1386"/>
      <c r="DO23" s="486"/>
      <c r="DP23" s="85"/>
      <c r="DQ23" s="87"/>
      <c r="DR23" s="130"/>
      <c r="DS23" s="82"/>
      <c r="DT23" s="2356"/>
      <c r="DU23" s="2356"/>
      <c r="DV23" s="2356"/>
      <c r="DW23" s="2356"/>
      <c r="DX23" s="2356"/>
      <c r="DY23" s="2356"/>
      <c r="DZ23" s="2356"/>
      <c r="EA23" s="2356"/>
      <c r="EB23" s="2356"/>
      <c r="EC23" s="2356"/>
      <c r="ED23" s="2356"/>
      <c r="EE23" s="1386"/>
      <c r="EF23" s="486"/>
      <c r="EG23" s="85"/>
      <c r="EH23" s="87"/>
      <c r="EI23" s="130"/>
      <c r="EJ23" s="82"/>
      <c r="EK23" s="2356"/>
      <c r="EL23" s="2356"/>
      <c r="EM23" s="2356"/>
      <c r="EN23" s="2356"/>
      <c r="EO23" s="2356"/>
      <c r="EP23" s="2356"/>
      <c r="EQ23" s="2356"/>
      <c r="ER23" s="2356"/>
      <c r="ES23" s="2356"/>
      <c r="ET23" s="2356"/>
      <c r="EU23" s="2356"/>
      <c r="EV23" s="1386"/>
      <c r="EW23" s="486"/>
    </row>
    <row r="24" spans="1:153" ht="15" customHeight="1">
      <c r="A24" s="88" t="s">
        <v>777</v>
      </c>
      <c r="B24" s="89" t="s">
        <v>23</v>
      </c>
      <c r="C24" s="132" t="s">
        <v>167</v>
      </c>
      <c r="D24" s="2356">
        <v>2319152</v>
      </c>
      <c r="E24" s="2356">
        <v>493</v>
      </c>
      <c r="F24" s="2356">
        <v>2408926</v>
      </c>
      <c r="G24" s="2356">
        <v>2409419</v>
      </c>
      <c r="H24" s="2356">
        <v>952554</v>
      </c>
      <c r="I24" s="2356">
        <v>16952</v>
      </c>
      <c r="J24" s="2356">
        <v>1439913</v>
      </c>
      <c r="K24" s="2356">
        <v>26832</v>
      </c>
      <c r="L24" s="2356">
        <v>1385307</v>
      </c>
      <c r="M24" s="2356">
        <v>27775</v>
      </c>
      <c r="N24" s="2356">
        <v>21476</v>
      </c>
      <c r="O24" s="2356">
        <v>956556</v>
      </c>
      <c r="P24" s="1388" t="s">
        <v>25</v>
      </c>
      <c r="Q24" s="632" t="s">
        <v>778</v>
      </c>
      <c r="R24" s="88" t="s">
        <v>777</v>
      </c>
      <c r="S24" s="89" t="s">
        <v>23</v>
      </c>
      <c r="T24" s="132" t="s">
        <v>167</v>
      </c>
      <c r="U24" s="82">
        <v>8311</v>
      </c>
      <c r="V24" s="2356" t="s">
        <v>22</v>
      </c>
      <c r="W24" s="2356"/>
      <c r="X24" s="2356">
        <v>8470</v>
      </c>
      <c r="Y24" s="2356">
        <v>630</v>
      </c>
      <c r="Z24" s="2356" t="s">
        <v>21</v>
      </c>
      <c r="AA24" s="2356">
        <v>7840</v>
      </c>
      <c r="AB24" s="2356" t="s">
        <v>21</v>
      </c>
      <c r="AC24" s="2356">
        <v>7467</v>
      </c>
      <c r="AD24" s="2356">
        <v>373</v>
      </c>
      <c r="AE24" s="2356" t="s">
        <v>21</v>
      </c>
      <c r="AF24" s="2356">
        <v>1306</v>
      </c>
      <c r="AG24" s="1388" t="s">
        <v>25</v>
      </c>
      <c r="AH24" s="632" t="s">
        <v>778</v>
      </c>
      <c r="AI24" s="88" t="s">
        <v>777</v>
      </c>
      <c r="AJ24" s="89" t="s">
        <v>23</v>
      </c>
      <c r="AK24" s="132" t="s">
        <v>167</v>
      </c>
      <c r="AL24" s="82">
        <v>9649</v>
      </c>
      <c r="AM24" s="2356" t="s">
        <v>22</v>
      </c>
      <c r="AN24" s="2356"/>
      <c r="AO24" s="2356">
        <v>9765</v>
      </c>
      <c r="AP24" s="2356">
        <v>2722</v>
      </c>
      <c r="AQ24" s="2356">
        <v>14</v>
      </c>
      <c r="AR24" s="2356">
        <v>7029</v>
      </c>
      <c r="AS24" s="2356" t="s">
        <v>21</v>
      </c>
      <c r="AT24" s="2356">
        <v>4277</v>
      </c>
      <c r="AU24" s="2356">
        <v>2752</v>
      </c>
      <c r="AV24" s="2356">
        <v>28</v>
      </c>
      <c r="AW24" s="2356">
        <v>4441</v>
      </c>
      <c r="AX24" s="1388" t="s">
        <v>25</v>
      </c>
      <c r="AY24" s="632" t="s">
        <v>778</v>
      </c>
      <c r="AZ24" s="88" t="s">
        <v>777</v>
      </c>
      <c r="BA24" s="89" t="s">
        <v>23</v>
      </c>
      <c r="BB24" s="132" t="s">
        <v>167</v>
      </c>
      <c r="BC24" s="82">
        <v>5662</v>
      </c>
      <c r="BD24" s="2356" t="s">
        <v>22</v>
      </c>
      <c r="BE24" s="2356"/>
      <c r="BF24" s="2356">
        <v>5632</v>
      </c>
      <c r="BG24" s="2356" t="s">
        <v>21</v>
      </c>
      <c r="BH24" s="2356" t="s">
        <v>21</v>
      </c>
      <c r="BI24" s="2356">
        <v>5632</v>
      </c>
      <c r="BJ24" s="2356" t="s">
        <v>21</v>
      </c>
      <c r="BK24" s="2356">
        <v>4906</v>
      </c>
      <c r="BL24" s="2356">
        <v>726</v>
      </c>
      <c r="BM24" s="2356" t="s">
        <v>21</v>
      </c>
      <c r="BN24" s="2356">
        <v>3392</v>
      </c>
      <c r="BO24" s="1388" t="s">
        <v>25</v>
      </c>
      <c r="BP24" s="632" t="s">
        <v>778</v>
      </c>
      <c r="BQ24" s="88" t="s">
        <v>777</v>
      </c>
      <c r="BR24" s="89" t="s">
        <v>23</v>
      </c>
      <c r="BS24" s="132" t="s">
        <v>167</v>
      </c>
      <c r="BT24" s="82">
        <v>1841017</v>
      </c>
      <c r="BU24" s="2356">
        <v>493</v>
      </c>
      <c r="BV24" s="2356"/>
      <c r="BW24" s="2356">
        <v>1949962</v>
      </c>
      <c r="BX24" s="2356">
        <v>903149</v>
      </c>
      <c r="BY24" s="2356">
        <v>12410</v>
      </c>
      <c r="BZ24" s="2356">
        <v>1034402</v>
      </c>
      <c r="CA24" s="2356">
        <v>15169</v>
      </c>
      <c r="CB24" s="2356">
        <v>1011588</v>
      </c>
      <c r="CC24" s="2356">
        <v>7646</v>
      </c>
      <c r="CD24" s="2356">
        <v>493</v>
      </c>
      <c r="CE24" s="2356">
        <v>749575</v>
      </c>
      <c r="CF24" s="1388" t="s">
        <v>25</v>
      </c>
      <c r="CG24" s="632" t="s">
        <v>778</v>
      </c>
      <c r="CH24" s="88" t="s">
        <v>777</v>
      </c>
      <c r="CI24" s="89" t="s">
        <v>23</v>
      </c>
      <c r="CJ24" s="132" t="s">
        <v>167</v>
      </c>
      <c r="CK24" s="82">
        <v>60920</v>
      </c>
      <c r="CL24" s="2356" t="s">
        <v>21</v>
      </c>
      <c r="CM24" s="2356"/>
      <c r="CN24" s="2356">
        <v>60920</v>
      </c>
      <c r="CO24" s="2356" t="s">
        <v>21</v>
      </c>
      <c r="CP24" s="2356" t="s">
        <v>21</v>
      </c>
      <c r="CQ24" s="2356">
        <v>60920</v>
      </c>
      <c r="CR24" s="2356" t="s">
        <v>21</v>
      </c>
      <c r="CS24" s="2356">
        <v>60920</v>
      </c>
      <c r="CT24" s="2356" t="s">
        <v>21</v>
      </c>
      <c r="CU24" s="2356" t="s">
        <v>21</v>
      </c>
      <c r="CV24" s="2356" t="s">
        <v>22</v>
      </c>
      <c r="CW24" s="1388" t="s">
        <v>25</v>
      </c>
      <c r="CX24" s="632" t="s">
        <v>778</v>
      </c>
      <c r="CY24" s="88" t="s">
        <v>777</v>
      </c>
      <c r="CZ24" s="89" t="s">
        <v>23</v>
      </c>
      <c r="DA24" s="132" t="s">
        <v>167</v>
      </c>
      <c r="DB24" s="82">
        <v>2567</v>
      </c>
      <c r="DC24" s="2356">
        <v>2269</v>
      </c>
      <c r="DD24" s="2356"/>
      <c r="DE24" s="2356">
        <v>4836</v>
      </c>
      <c r="DF24" s="2356" t="s">
        <v>21</v>
      </c>
      <c r="DG24" s="2356" t="s">
        <v>21</v>
      </c>
      <c r="DH24" s="2356">
        <v>4836</v>
      </c>
      <c r="DI24" s="2356" t="s">
        <v>21</v>
      </c>
      <c r="DJ24" s="2356">
        <v>4836</v>
      </c>
      <c r="DK24" s="2356" t="s">
        <v>21</v>
      </c>
      <c r="DL24" s="2356" t="s">
        <v>21</v>
      </c>
      <c r="DM24" s="2356" t="s">
        <v>22</v>
      </c>
      <c r="DN24" s="1388" t="s">
        <v>25</v>
      </c>
      <c r="DO24" s="632" t="s">
        <v>778</v>
      </c>
      <c r="DP24" s="88" t="s">
        <v>777</v>
      </c>
      <c r="DQ24" s="89" t="s">
        <v>23</v>
      </c>
      <c r="DR24" s="132" t="s">
        <v>167</v>
      </c>
      <c r="DS24" s="82">
        <v>14204</v>
      </c>
      <c r="DT24" s="2356" t="s">
        <v>22</v>
      </c>
      <c r="DU24" s="2356"/>
      <c r="DV24" s="2356">
        <v>14204</v>
      </c>
      <c r="DW24" s="2356">
        <v>602</v>
      </c>
      <c r="DX24" s="2356">
        <v>1</v>
      </c>
      <c r="DY24" s="2356">
        <v>13601</v>
      </c>
      <c r="DZ24" s="2356" t="s">
        <v>22</v>
      </c>
      <c r="EA24" s="2356">
        <v>10165</v>
      </c>
      <c r="EB24" s="2356">
        <v>3436</v>
      </c>
      <c r="EC24" s="2356" t="s">
        <v>22</v>
      </c>
      <c r="ED24" s="2356" t="s">
        <v>22</v>
      </c>
      <c r="EE24" s="1388" t="s">
        <v>25</v>
      </c>
      <c r="EF24" s="632" t="s">
        <v>778</v>
      </c>
      <c r="EG24" s="88" t="s">
        <v>777</v>
      </c>
      <c r="EH24" s="89" t="s">
        <v>23</v>
      </c>
      <c r="EI24" s="132" t="s">
        <v>167</v>
      </c>
      <c r="EJ24" s="82">
        <v>14919</v>
      </c>
      <c r="EK24" s="2356" t="s">
        <v>21</v>
      </c>
      <c r="EL24" s="2356"/>
      <c r="EM24" s="2356">
        <v>16110</v>
      </c>
      <c r="EN24" s="2356">
        <v>2900</v>
      </c>
      <c r="EO24" s="2356" t="s">
        <v>21</v>
      </c>
      <c r="EP24" s="2356">
        <v>13210</v>
      </c>
      <c r="EQ24" s="2356" t="s">
        <v>21</v>
      </c>
      <c r="ER24" s="2356">
        <v>12479</v>
      </c>
      <c r="ES24" s="2356">
        <v>731</v>
      </c>
      <c r="ET24" s="2356" t="s">
        <v>21</v>
      </c>
      <c r="EU24" s="2356">
        <v>5306</v>
      </c>
      <c r="EV24" s="1388" t="s">
        <v>25</v>
      </c>
      <c r="EW24" s="632" t="s">
        <v>778</v>
      </c>
    </row>
    <row r="25" spans="1:153" ht="15" customHeight="1">
      <c r="A25" s="93" t="s">
        <v>26</v>
      </c>
      <c r="B25" s="94" t="s">
        <v>26</v>
      </c>
      <c r="C25" s="132" t="s">
        <v>168</v>
      </c>
      <c r="D25" s="2356">
        <v>2359418</v>
      </c>
      <c r="E25" s="2356">
        <v>840</v>
      </c>
      <c r="F25" s="2356">
        <v>2229634</v>
      </c>
      <c r="G25" s="2356">
        <v>2230474</v>
      </c>
      <c r="H25" s="2356">
        <v>848762</v>
      </c>
      <c r="I25" s="2356">
        <v>19310</v>
      </c>
      <c r="J25" s="2356">
        <v>1362402</v>
      </c>
      <c r="K25" s="2356">
        <v>29773</v>
      </c>
      <c r="L25" s="2356">
        <v>1309076</v>
      </c>
      <c r="M25" s="2356">
        <v>23553</v>
      </c>
      <c r="N25" s="2356">
        <v>6524</v>
      </c>
      <c r="O25" s="2356">
        <v>1079358</v>
      </c>
      <c r="P25" s="1388" t="s">
        <v>27</v>
      </c>
      <c r="Q25" s="632" t="s">
        <v>26</v>
      </c>
      <c r="R25" s="93" t="s">
        <v>26</v>
      </c>
      <c r="S25" s="94" t="s">
        <v>26</v>
      </c>
      <c r="T25" s="132" t="s">
        <v>168</v>
      </c>
      <c r="U25" s="82">
        <v>5837</v>
      </c>
      <c r="V25" s="2356" t="s">
        <v>22</v>
      </c>
      <c r="W25" s="2356"/>
      <c r="X25" s="2356">
        <v>5890</v>
      </c>
      <c r="Y25" s="2356">
        <v>522</v>
      </c>
      <c r="Z25" s="2356" t="s">
        <v>21</v>
      </c>
      <c r="AA25" s="2356">
        <v>5368</v>
      </c>
      <c r="AB25" s="2356" t="s">
        <v>21</v>
      </c>
      <c r="AC25" s="2356">
        <v>5160</v>
      </c>
      <c r="AD25" s="2356">
        <v>208</v>
      </c>
      <c r="AE25" s="2356" t="s">
        <v>21</v>
      </c>
      <c r="AF25" s="2356">
        <v>1250</v>
      </c>
      <c r="AG25" s="1388" t="s">
        <v>27</v>
      </c>
      <c r="AH25" s="632" t="s">
        <v>26</v>
      </c>
      <c r="AI25" s="93" t="s">
        <v>26</v>
      </c>
      <c r="AJ25" s="94" t="s">
        <v>26</v>
      </c>
      <c r="AK25" s="132" t="s">
        <v>168</v>
      </c>
      <c r="AL25" s="82">
        <v>9242</v>
      </c>
      <c r="AM25" s="2356" t="s">
        <v>22</v>
      </c>
      <c r="AN25" s="2356"/>
      <c r="AO25" s="2356">
        <v>9297</v>
      </c>
      <c r="AP25" s="2356">
        <v>2814</v>
      </c>
      <c r="AQ25" s="2356">
        <v>5</v>
      </c>
      <c r="AR25" s="2356">
        <v>6478</v>
      </c>
      <c r="AS25" s="2356" t="s">
        <v>21</v>
      </c>
      <c r="AT25" s="2356">
        <v>3747</v>
      </c>
      <c r="AU25" s="2356">
        <v>2731</v>
      </c>
      <c r="AV25" s="2356">
        <v>4</v>
      </c>
      <c r="AW25" s="2356">
        <v>4378</v>
      </c>
      <c r="AX25" s="1388" t="s">
        <v>27</v>
      </c>
      <c r="AY25" s="632" t="s">
        <v>26</v>
      </c>
      <c r="AZ25" s="93" t="s">
        <v>26</v>
      </c>
      <c r="BA25" s="94" t="s">
        <v>26</v>
      </c>
      <c r="BB25" s="132" t="s">
        <v>168</v>
      </c>
      <c r="BC25" s="82">
        <v>5173</v>
      </c>
      <c r="BD25" s="2356" t="s">
        <v>22</v>
      </c>
      <c r="BE25" s="2356"/>
      <c r="BF25" s="2356">
        <v>5147</v>
      </c>
      <c r="BG25" s="2356" t="s">
        <v>21</v>
      </c>
      <c r="BH25" s="2356" t="s">
        <v>21</v>
      </c>
      <c r="BI25" s="2356">
        <v>5147</v>
      </c>
      <c r="BJ25" s="2356" t="s">
        <v>21</v>
      </c>
      <c r="BK25" s="2356">
        <v>4716</v>
      </c>
      <c r="BL25" s="2356">
        <v>431</v>
      </c>
      <c r="BM25" s="2356" t="s">
        <v>21</v>
      </c>
      <c r="BN25" s="2356">
        <v>3419</v>
      </c>
      <c r="BO25" s="1388" t="s">
        <v>27</v>
      </c>
      <c r="BP25" s="632" t="s">
        <v>26</v>
      </c>
      <c r="BQ25" s="93" t="s">
        <v>26</v>
      </c>
      <c r="BR25" s="94" t="s">
        <v>26</v>
      </c>
      <c r="BS25" s="132" t="s">
        <v>168</v>
      </c>
      <c r="BT25" s="82">
        <v>1886791</v>
      </c>
      <c r="BU25" s="2356">
        <v>840</v>
      </c>
      <c r="BV25" s="2356"/>
      <c r="BW25" s="2356">
        <v>1802491</v>
      </c>
      <c r="BX25" s="2356">
        <v>799798</v>
      </c>
      <c r="BY25" s="2356">
        <v>12529</v>
      </c>
      <c r="BZ25" s="2356">
        <v>990163</v>
      </c>
      <c r="CA25" s="2356">
        <v>15645</v>
      </c>
      <c r="CB25" s="2356">
        <v>968410</v>
      </c>
      <c r="CC25" s="2356">
        <v>6108</v>
      </c>
      <c r="CD25" s="2356">
        <v>52</v>
      </c>
      <c r="CE25" s="2356">
        <v>836033</v>
      </c>
      <c r="CF25" s="1388" t="s">
        <v>27</v>
      </c>
      <c r="CG25" s="632" t="s">
        <v>26</v>
      </c>
      <c r="CH25" s="93" t="s">
        <v>26</v>
      </c>
      <c r="CI25" s="94" t="s">
        <v>26</v>
      </c>
      <c r="CJ25" s="132" t="s">
        <v>168</v>
      </c>
      <c r="CK25" s="82">
        <v>47891</v>
      </c>
      <c r="CL25" s="2356" t="s">
        <v>21</v>
      </c>
      <c r="CM25" s="2356"/>
      <c r="CN25" s="2356">
        <v>47891</v>
      </c>
      <c r="CO25" s="2356" t="s">
        <v>21</v>
      </c>
      <c r="CP25" s="2356" t="s">
        <v>21</v>
      </c>
      <c r="CQ25" s="2356">
        <v>47891</v>
      </c>
      <c r="CR25" s="2356" t="s">
        <v>21</v>
      </c>
      <c r="CS25" s="2356">
        <v>47891</v>
      </c>
      <c r="CT25" s="2356" t="s">
        <v>21</v>
      </c>
      <c r="CU25" s="2356" t="s">
        <v>21</v>
      </c>
      <c r="CV25" s="2356" t="s">
        <v>22</v>
      </c>
      <c r="CW25" s="1388" t="s">
        <v>27</v>
      </c>
      <c r="CX25" s="632" t="s">
        <v>26</v>
      </c>
      <c r="CY25" s="93" t="s">
        <v>26</v>
      </c>
      <c r="CZ25" s="94" t="s">
        <v>26</v>
      </c>
      <c r="DA25" s="132" t="s">
        <v>168</v>
      </c>
      <c r="DB25" s="82">
        <v>1251</v>
      </c>
      <c r="DC25" s="2356">
        <v>3867</v>
      </c>
      <c r="DD25" s="2356"/>
      <c r="DE25" s="2356">
        <v>5118</v>
      </c>
      <c r="DF25" s="2356" t="s">
        <v>21</v>
      </c>
      <c r="DG25" s="2356" t="s">
        <v>21</v>
      </c>
      <c r="DH25" s="2356">
        <v>5118</v>
      </c>
      <c r="DI25" s="2356" t="s">
        <v>21</v>
      </c>
      <c r="DJ25" s="2356">
        <v>5118</v>
      </c>
      <c r="DK25" s="2356" t="s">
        <v>21</v>
      </c>
      <c r="DL25" s="2356" t="s">
        <v>21</v>
      </c>
      <c r="DM25" s="2356" t="s">
        <v>22</v>
      </c>
      <c r="DN25" s="1388" t="s">
        <v>27</v>
      </c>
      <c r="DO25" s="632" t="s">
        <v>26</v>
      </c>
      <c r="DP25" s="93" t="s">
        <v>26</v>
      </c>
      <c r="DQ25" s="94" t="s">
        <v>26</v>
      </c>
      <c r="DR25" s="132" t="s">
        <v>168</v>
      </c>
      <c r="DS25" s="82">
        <v>14211</v>
      </c>
      <c r="DT25" s="2356" t="s">
        <v>22</v>
      </c>
      <c r="DU25" s="2356"/>
      <c r="DV25" s="2356">
        <v>14211</v>
      </c>
      <c r="DW25" s="2356">
        <v>374</v>
      </c>
      <c r="DX25" s="2356">
        <v>978</v>
      </c>
      <c r="DY25" s="2356">
        <v>12859</v>
      </c>
      <c r="DZ25" s="2356" t="s">
        <v>22</v>
      </c>
      <c r="EA25" s="2356">
        <v>10079</v>
      </c>
      <c r="EB25" s="2356">
        <v>2780</v>
      </c>
      <c r="EC25" s="2356" t="s">
        <v>22</v>
      </c>
      <c r="ED25" s="2356" t="s">
        <v>22</v>
      </c>
      <c r="EE25" s="1388" t="s">
        <v>27</v>
      </c>
      <c r="EF25" s="632" t="s">
        <v>26</v>
      </c>
      <c r="EG25" s="93" t="s">
        <v>26</v>
      </c>
      <c r="EH25" s="94" t="s">
        <v>26</v>
      </c>
      <c r="EI25" s="132" t="s">
        <v>168</v>
      </c>
      <c r="EJ25" s="82">
        <v>17094</v>
      </c>
      <c r="EK25" s="2356" t="s">
        <v>21</v>
      </c>
      <c r="EL25" s="2356"/>
      <c r="EM25" s="2356">
        <v>17455</v>
      </c>
      <c r="EN25" s="2356">
        <v>3820</v>
      </c>
      <c r="EO25" s="2356" t="s">
        <v>21</v>
      </c>
      <c r="EP25" s="2356">
        <v>13635</v>
      </c>
      <c r="EQ25" s="2356" t="s">
        <v>21</v>
      </c>
      <c r="ER25" s="2356">
        <v>12801</v>
      </c>
      <c r="ES25" s="2356">
        <v>834</v>
      </c>
      <c r="ET25" s="2356" t="s">
        <v>21</v>
      </c>
      <c r="EU25" s="2356">
        <v>5077</v>
      </c>
      <c r="EV25" s="1388" t="s">
        <v>27</v>
      </c>
      <c r="EW25" s="632" t="s">
        <v>26</v>
      </c>
    </row>
    <row r="26" spans="1:153" ht="15" customHeight="1">
      <c r="A26" s="93" t="s">
        <v>26</v>
      </c>
      <c r="B26" s="94" t="s">
        <v>26</v>
      </c>
      <c r="C26" s="132" t="s">
        <v>169</v>
      </c>
      <c r="D26" s="2356">
        <v>2296250</v>
      </c>
      <c r="E26" s="2356">
        <v>0</v>
      </c>
      <c r="F26" s="2356">
        <v>2405706</v>
      </c>
      <c r="G26" s="2356">
        <v>2405707</v>
      </c>
      <c r="H26" s="2356">
        <v>962269</v>
      </c>
      <c r="I26" s="2356">
        <v>15718</v>
      </c>
      <c r="J26" s="2356">
        <v>1427720</v>
      </c>
      <c r="K26" s="2356">
        <v>23177</v>
      </c>
      <c r="L26" s="2356">
        <v>1378372</v>
      </c>
      <c r="M26" s="2356">
        <v>26170</v>
      </c>
      <c r="N26" s="2356">
        <v>4903</v>
      </c>
      <c r="O26" s="2356">
        <v>971600</v>
      </c>
      <c r="P26" s="1388" t="s">
        <v>28</v>
      </c>
      <c r="Q26" s="632" t="s">
        <v>26</v>
      </c>
      <c r="R26" s="93" t="s">
        <v>26</v>
      </c>
      <c r="S26" s="94" t="s">
        <v>26</v>
      </c>
      <c r="T26" s="132" t="s">
        <v>169</v>
      </c>
      <c r="U26" s="82">
        <v>7107</v>
      </c>
      <c r="V26" s="2356" t="s">
        <v>22</v>
      </c>
      <c r="W26" s="2356"/>
      <c r="X26" s="2356">
        <v>6826</v>
      </c>
      <c r="Y26" s="2356">
        <v>373</v>
      </c>
      <c r="Z26" s="2356" t="s">
        <v>21</v>
      </c>
      <c r="AA26" s="2356">
        <v>6453</v>
      </c>
      <c r="AB26" s="2356" t="s">
        <v>21</v>
      </c>
      <c r="AC26" s="2356">
        <v>6281</v>
      </c>
      <c r="AD26" s="2356">
        <v>172</v>
      </c>
      <c r="AE26" s="2356" t="s">
        <v>21</v>
      </c>
      <c r="AF26" s="2356">
        <v>1531</v>
      </c>
      <c r="AG26" s="1388" t="s">
        <v>28</v>
      </c>
      <c r="AH26" s="632" t="s">
        <v>26</v>
      </c>
      <c r="AI26" s="93" t="s">
        <v>26</v>
      </c>
      <c r="AJ26" s="94" t="s">
        <v>26</v>
      </c>
      <c r="AK26" s="132" t="s">
        <v>169</v>
      </c>
      <c r="AL26" s="82">
        <v>9513</v>
      </c>
      <c r="AM26" s="2356" t="s">
        <v>22</v>
      </c>
      <c r="AN26" s="2356"/>
      <c r="AO26" s="2356">
        <v>9304</v>
      </c>
      <c r="AP26" s="2356">
        <v>2168</v>
      </c>
      <c r="AQ26" s="2356">
        <v>8</v>
      </c>
      <c r="AR26" s="2356">
        <v>7128</v>
      </c>
      <c r="AS26" s="2356" t="s">
        <v>21</v>
      </c>
      <c r="AT26" s="2356">
        <v>3583</v>
      </c>
      <c r="AU26" s="2356">
        <v>3545</v>
      </c>
      <c r="AV26" s="2356" t="s">
        <v>21</v>
      </c>
      <c r="AW26" s="2356">
        <v>4558</v>
      </c>
      <c r="AX26" s="1388" t="s">
        <v>28</v>
      </c>
      <c r="AY26" s="632" t="s">
        <v>26</v>
      </c>
      <c r="AZ26" s="93" t="s">
        <v>26</v>
      </c>
      <c r="BA26" s="94" t="s">
        <v>26</v>
      </c>
      <c r="BB26" s="132" t="s">
        <v>169</v>
      </c>
      <c r="BC26" s="82">
        <v>4859</v>
      </c>
      <c r="BD26" s="2356" t="s">
        <v>22</v>
      </c>
      <c r="BE26" s="2356"/>
      <c r="BF26" s="2356">
        <v>4861</v>
      </c>
      <c r="BG26" s="2356" t="s">
        <v>21</v>
      </c>
      <c r="BH26" s="2356" t="s">
        <v>21</v>
      </c>
      <c r="BI26" s="2356">
        <v>4861</v>
      </c>
      <c r="BJ26" s="2356" t="s">
        <v>21</v>
      </c>
      <c r="BK26" s="2356">
        <v>4301</v>
      </c>
      <c r="BL26" s="2356">
        <v>560</v>
      </c>
      <c r="BM26" s="2356" t="s">
        <v>21</v>
      </c>
      <c r="BN26" s="2356">
        <v>3417</v>
      </c>
      <c r="BO26" s="1388" t="s">
        <v>28</v>
      </c>
      <c r="BP26" s="632" t="s">
        <v>26</v>
      </c>
      <c r="BQ26" s="93" t="s">
        <v>26</v>
      </c>
      <c r="BR26" s="94" t="s">
        <v>26</v>
      </c>
      <c r="BS26" s="132" t="s">
        <v>169</v>
      </c>
      <c r="BT26" s="82">
        <v>1841763</v>
      </c>
      <c r="BU26" s="2356">
        <v>0</v>
      </c>
      <c r="BV26" s="2356"/>
      <c r="BW26" s="2356">
        <v>1954343</v>
      </c>
      <c r="BX26" s="2356">
        <v>910861</v>
      </c>
      <c r="BY26" s="2356">
        <v>11412</v>
      </c>
      <c r="BZ26" s="2356">
        <v>1032070</v>
      </c>
      <c r="CA26" s="2356">
        <v>12378</v>
      </c>
      <c r="CB26" s="2356">
        <v>1013697</v>
      </c>
      <c r="CC26" s="2356">
        <v>5995</v>
      </c>
      <c r="CD26" s="2356">
        <v>1803</v>
      </c>
      <c r="CE26" s="2356">
        <v>729603</v>
      </c>
      <c r="CF26" s="1388" t="s">
        <v>28</v>
      </c>
      <c r="CG26" s="632" t="s">
        <v>26</v>
      </c>
      <c r="CH26" s="93" t="s">
        <v>26</v>
      </c>
      <c r="CI26" s="94" t="s">
        <v>26</v>
      </c>
      <c r="CJ26" s="132" t="s">
        <v>169</v>
      </c>
      <c r="CK26" s="82">
        <v>52426</v>
      </c>
      <c r="CL26" s="2356" t="s">
        <v>21</v>
      </c>
      <c r="CM26" s="2356"/>
      <c r="CN26" s="2356">
        <v>52426</v>
      </c>
      <c r="CO26" s="2356" t="s">
        <v>21</v>
      </c>
      <c r="CP26" s="2356" t="s">
        <v>21</v>
      </c>
      <c r="CQ26" s="2356">
        <v>52426</v>
      </c>
      <c r="CR26" s="2356" t="s">
        <v>21</v>
      </c>
      <c r="CS26" s="2356">
        <v>52426</v>
      </c>
      <c r="CT26" s="2356" t="s">
        <v>21</v>
      </c>
      <c r="CU26" s="2356" t="s">
        <v>21</v>
      </c>
      <c r="CV26" s="2356" t="s">
        <v>22</v>
      </c>
      <c r="CW26" s="1388" t="s">
        <v>28</v>
      </c>
      <c r="CX26" s="632" t="s">
        <v>26</v>
      </c>
      <c r="CY26" s="93" t="s">
        <v>26</v>
      </c>
      <c r="CZ26" s="94" t="s">
        <v>26</v>
      </c>
      <c r="DA26" s="132" t="s">
        <v>169</v>
      </c>
      <c r="DB26" s="82">
        <v>1006</v>
      </c>
      <c r="DC26" s="2356">
        <v>2</v>
      </c>
      <c r="DD26" s="2356"/>
      <c r="DE26" s="2356">
        <v>1008</v>
      </c>
      <c r="DF26" s="2356" t="s">
        <v>21</v>
      </c>
      <c r="DG26" s="2356" t="s">
        <v>21</v>
      </c>
      <c r="DH26" s="2356">
        <v>1008</v>
      </c>
      <c r="DI26" s="2356" t="s">
        <v>21</v>
      </c>
      <c r="DJ26" s="2356">
        <v>1008</v>
      </c>
      <c r="DK26" s="2356" t="s">
        <v>21</v>
      </c>
      <c r="DL26" s="2356" t="s">
        <v>21</v>
      </c>
      <c r="DM26" s="2356" t="s">
        <v>22</v>
      </c>
      <c r="DN26" s="1388" t="s">
        <v>28</v>
      </c>
      <c r="DO26" s="632" t="s">
        <v>26</v>
      </c>
      <c r="DP26" s="93" t="s">
        <v>26</v>
      </c>
      <c r="DQ26" s="94" t="s">
        <v>26</v>
      </c>
      <c r="DR26" s="132" t="s">
        <v>169</v>
      </c>
      <c r="DS26" s="82">
        <v>15772</v>
      </c>
      <c r="DT26" s="2356" t="s">
        <v>22</v>
      </c>
      <c r="DU26" s="2356"/>
      <c r="DV26" s="2356">
        <v>15772</v>
      </c>
      <c r="DW26" s="2356">
        <v>286</v>
      </c>
      <c r="DX26" s="2356">
        <v>386</v>
      </c>
      <c r="DY26" s="2356">
        <v>15100</v>
      </c>
      <c r="DZ26" s="2356" t="s">
        <v>22</v>
      </c>
      <c r="EA26" s="2356">
        <v>11755</v>
      </c>
      <c r="EB26" s="2356">
        <v>3345</v>
      </c>
      <c r="EC26" s="2356" t="s">
        <v>22</v>
      </c>
      <c r="ED26" s="2356" t="s">
        <v>22</v>
      </c>
      <c r="EE26" s="1388" t="s">
        <v>28</v>
      </c>
      <c r="EF26" s="632" t="s">
        <v>26</v>
      </c>
      <c r="EG26" s="93" t="s">
        <v>26</v>
      </c>
      <c r="EH26" s="94" t="s">
        <v>26</v>
      </c>
      <c r="EI26" s="132" t="s">
        <v>169</v>
      </c>
      <c r="EJ26" s="82">
        <v>15735</v>
      </c>
      <c r="EK26" s="2356" t="s">
        <v>21</v>
      </c>
      <c r="EL26" s="2356"/>
      <c r="EM26" s="2356">
        <v>15871</v>
      </c>
      <c r="EN26" s="2356">
        <v>1761</v>
      </c>
      <c r="EO26" s="2356" t="s">
        <v>21</v>
      </c>
      <c r="EP26" s="2356">
        <v>14110</v>
      </c>
      <c r="EQ26" s="2356" t="s">
        <v>21</v>
      </c>
      <c r="ER26" s="2356">
        <v>14041</v>
      </c>
      <c r="ES26" s="2356">
        <v>69</v>
      </c>
      <c r="ET26" s="2356" t="s">
        <v>21</v>
      </c>
      <c r="EU26" s="2356">
        <v>5073</v>
      </c>
      <c r="EV26" s="1388" t="s">
        <v>28</v>
      </c>
      <c r="EW26" s="632" t="s">
        <v>26</v>
      </c>
    </row>
    <row r="27" spans="1:153" ht="15" customHeight="1">
      <c r="A27" s="93" t="s">
        <v>26</v>
      </c>
      <c r="B27" s="94" t="s">
        <v>26</v>
      </c>
      <c r="C27" s="132" t="s">
        <v>170</v>
      </c>
      <c r="D27" s="2356">
        <v>2300662</v>
      </c>
      <c r="E27" s="2356">
        <v>634</v>
      </c>
      <c r="F27" s="2356">
        <v>2408459</v>
      </c>
      <c r="G27" s="2356">
        <v>2409093</v>
      </c>
      <c r="H27" s="2356">
        <v>946939</v>
      </c>
      <c r="I27" s="2356">
        <v>12347</v>
      </c>
      <c r="J27" s="2356">
        <v>1449807</v>
      </c>
      <c r="K27" s="2356">
        <v>19085</v>
      </c>
      <c r="L27" s="2356">
        <v>1403240</v>
      </c>
      <c r="M27" s="2356">
        <v>27482</v>
      </c>
      <c r="N27" s="2356">
        <v>3873</v>
      </c>
      <c r="O27" s="2356">
        <v>859694</v>
      </c>
      <c r="P27" s="1388" t="s">
        <v>29</v>
      </c>
      <c r="Q27" s="632" t="s">
        <v>26</v>
      </c>
      <c r="R27" s="93" t="s">
        <v>26</v>
      </c>
      <c r="S27" s="94" t="s">
        <v>26</v>
      </c>
      <c r="T27" s="132" t="s">
        <v>170</v>
      </c>
      <c r="U27" s="82">
        <v>6140</v>
      </c>
      <c r="V27" s="2356" t="s">
        <v>22</v>
      </c>
      <c r="W27" s="2356"/>
      <c r="X27" s="2356">
        <v>6297</v>
      </c>
      <c r="Y27" s="2356">
        <v>587</v>
      </c>
      <c r="Z27" s="2356" t="s">
        <v>21</v>
      </c>
      <c r="AA27" s="2356">
        <v>5710</v>
      </c>
      <c r="AB27" s="2356" t="s">
        <v>21</v>
      </c>
      <c r="AC27" s="2356">
        <v>5454</v>
      </c>
      <c r="AD27" s="2356">
        <v>256</v>
      </c>
      <c r="AE27" s="2356" t="s">
        <v>21</v>
      </c>
      <c r="AF27" s="2356">
        <v>1381</v>
      </c>
      <c r="AG27" s="1388" t="s">
        <v>29</v>
      </c>
      <c r="AH27" s="632" t="s">
        <v>26</v>
      </c>
      <c r="AI27" s="93" t="s">
        <v>26</v>
      </c>
      <c r="AJ27" s="94" t="s">
        <v>26</v>
      </c>
      <c r="AK27" s="132" t="s">
        <v>170</v>
      </c>
      <c r="AL27" s="82">
        <v>11169</v>
      </c>
      <c r="AM27" s="2356" t="s">
        <v>22</v>
      </c>
      <c r="AN27" s="2356"/>
      <c r="AO27" s="2356">
        <v>10916</v>
      </c>
      <c r="AP27" s="2356">
        <v>2384</v>
      </c>
      <c r="AQ27" s="2356">
        <v>9</v>
      </c>
      <c r="AR27" s="2356">
        <v>8523</v>
      </c>
      <c r="AS27" s="2356" t="s">
        <v>21</v>
      </c>
      <c r="AT27" s="2356">
        <v>4545</v>
      </c>
      <c r="AU27" s="2356">
        <v>3978</v>
      </c>
      <c r="AV27" s="2356" t="s">
        <v>21</v>
      </c>
      <c r="AW27" s="2356">
        <v>4812</v>
      </c>
      <c r="AX27" s="1388" t="s">
        <v>29</v>
      </c>
      <c r="AY27" s="632" t="s">
        <v>26</v>
      </c>
      <c r="AZ27" s="93" t="s">
        <v>26</v>
      </c>
      <c r="BA27" s="94" t="s">
        <v>26</v>
      </c>
      <c r="BB27" s="132" t="s">
        <v>170</v>
      </c>
      <c r="BC27" s="82">
        <v>3848</v>
      </c>
      <c r="BD27" s="2356" t="s">
        <v>22</v>
      </c>
      <c r="BE27" s="2356"/>
      <c r="BF27" s="2356">
        <v>3813</v>
      </c>
      <c r="BG27" s="2356" t="s">
        <v>21</v>
      </c>
      <c r="BH27" s="2356" t="s">
        <v>21</v>
      </c>
      <c r="BI27" s="2356">
        <v>3813</v>
      </c>
      <c r="BJ27" s="2356" t="s">
        <v>21</v>
      </c>
      <c r="BK27" s="2356">
        <v>3117</v>
      </c>
      <c r="BL27" s="2356">
        <v>696</v>
      </c>
      <c r="BM27" s="2356" t="s">
        <v>21</v>
      </c>
      <c r="BN27" s="2356">
        <v>3453</v>
      </c>
      <c r="BO27" s="1388" t="s">
        <v>29</v>
      </c>
      <c r="BP27" s="632" t="s">
        <v>26</v>
      </c>
      <c r="BQ27" s="93" t="s">
        <v>26</v>
      </c>
      <c r="BR27" s="94" t="s">
        <v>26</v>
      </c>
      <c r="BS27" s="132" t="s">
        <v>170</v>
      </c>
      <c r="BT27" s="82">
        <v>1852950</v>
      </c>
      <c r="BU27" s="2356">
        <v>634</v>
      </c>
      <c r="BV27" s="2356"/>
      <c r="BW27" s="2356">
        <v>1951341</v>
      </c>
      <c r="BX27" s="2356">
        <v>902996</v>
      </c>
      <c r="BY27" s="2356">
        <v>9685</v>
      </c>
      <c r="BZ27" s="2356">
        <v>1038660</v>
      </c>
      <c r="CA27" s="2356">
        <v>10931</v>
      </c>
      <c r="CB27" s="2356">
        <v>1019723</v>
      </c>
      <c r="CC27" s="2356">
        <v>8006</v>
      </c>
      <c r="CD27" s="2356">
        <v>131</v>
      </c>
      <c r="CE27" s="2356">
        <v>633164</v>
      </c>
      <c r="CF27" s="1388" t="s">
        <v>29</v>
      </c>
      <c r="CG27" s="632" t="s">
        <v>26</v>
      </c>
      <c r="CH27" s="93" t="s">
        <v>26</v>
      </c>
      <c r="CI27" s="94" t="s">
        <v>26</v>
      </c>
      <c r="CJ27" s="132" t="s">
        <v>170</v>
      </c>
      <c r="CK27" s="82">
        <v>52263</v>
      </c>
      <c r="CL27" s="2356" t="s">
        <v>21</v>
      </c>
      <c r="CM27" s="2356"/>
      <c r="CN27" s="2356">
        <v>52263</v>
      </c>
      <c r="CO27" s="2356" t="s">
        <v>21</v>
      </c>
      <c r="CP27" s="2356" t="s">
        <v>21</v>
      </c>
      <c r="CQ27" s="2356">
        <v>52263</v>
      </c>
      <c r="CR27" s="2356" t="s">
        <v>21</v>
      </c>
      <c r="CS27" s="2356">
        <v>52263</v>
      </c>
      <c r="CT27" s="2356" t="s">
        <v>21</v>
      </c>
      <c r="CU27" s="2356" t="s">
        <v>21</v>
      </c>
      <c r="CV27" s="2356" t="s">
        <v>22</v>
      </c>
      <c r="CW27" s="1388" t="s">
        <v>29</v>
      </c>
      <c r="CX27" s="632" t="s">
        <v>26</v>
      </c>
      <c r="CY27" s="93" t="s">
        <v>26</v>
      </c>
      <c r="CZ27" s="94" t="s">
        <v>26</v>
      </c>
      <c r="DA27" s="132" t="s">
        <v>170</v>
      </c>
      <c r="DB27" s="82">
        <v>1625</v>
      </c>
      <c r="DC27" s="2356">
        <v>2918</v>
      </c>
      <c r="DD27" s="2356"/>
      <c r="DE27" s="2356">
        <v>4543</v>
      </c>
      <c r="DF27" s="2356" t="s">
        <v>21</v>
      </c>
      <c r="DG27" s="2356" t="s">
        <v>21</v>
      </c>
      <c r="DH27" s="2356">
        <v>4543</v>
      </c>
      <c r="DI27" s="2356" t="s">
        <v>21</v>
      </c>
      <c r="DJ27" s="2356">
        <v>4543</v>
      </c>
      <c r="DK27" s="2356" t="s">
        <v>21</v>
      </c>
      <c r="DL27" s="2356" t="s">
        <v>21</v>
      </c>
      <c r="DM27" s="2356" t="s">
        <v>22</v>
      </c>
      <c r="DN27" s="1388" t="s">
        <v>29</v>
      </c>
      <c r="DO27" s="632" t="s">
        <v>26</v>
      </c>
      <c r="DP27" s="93" t="s">
        <v>26</v>
      </c>
      <c r="DQ27" s="94" t="s">
        <v>26</v>
      </c>
      <c r="DR27" s="132" t="s">
        <v>170</v>
      </c>
      <c r="DS27" s="82">
        <v>15953</v>
      </c>
      <c r="DT27" s="2356" t="s">
        <v>22</v>
      </c>
      <c r="DU27" s="2356"/>
      <c r="DV27" s="2356">
        <v>15953</v>
      </c>
      <c r="DW27" s="2356">
        <v>256</v>
      </c>
      <c r="DX27" s="2356" t="s">
        <v>21</v>
      </c>
      <c r="DY27" s="2356">
        <v>15697</v>
      </c>
      <c r="DZ27" s="2356" t="s">
        <v>22</v>
      </c>
      <c r="EA27" s="2356">
        <v>11485</v>
      </c>
      <c r="EB27" s="2356">
        <v>4212</v>
      </c>
      <c r="EC27" s="2356" t="s">
        <v>22</v>
      </c>
      <c r="ED27" s="2356" t="s">
        <v>22</v>
      </c>
      <c r="EE27" s="1388" t="s">
        <v>29</v>
      </c>
      <c r="EF27" s="632" t="s">
        <v>26</v>
      </c>
      <c r="EG27" s="93" t="s">
        <v>26</v>
      </c>
      <c r="EH27" s="94" t="s">
        <v>26</v>
      </c>
      <c r="EI27" s="132" t="s">
        <v>170</v>
      </c>
      <c r="EJ27" s="82">
        <v>22787</v>
      </c>
      <c r="EK27" s="2356" t="s">
        <v>21</v>
      </c>
      <c r="EL27" s="2356"/>
      <c r="EM27" s="2356">
        <v>20875</v>
      </c>
      <c r="EN27" s="2356">
        <v>4693</v>
      </c>
      <c r="EO27" s="2356" t="s">
        <v>21</v>
      </c>
      <c r="EP27" s="2356">
        <v>16182</v>
      </c>
      <c r="EQ27" s="2356" t="s">
        <v>21</v>
      </c>
      <c r="ER27" s="2356">
        <v>16099</v>
      </c>
      <c r="ES27" s="2356">
        <v>83</v>
      </c>
      <c r="ET27" s="2356" t="s">
        <v>21</v>
      </c>
      <c r="EU27" s="2356">
        <v>7116</v>
      </c>
      <c r="EV27" s="1388" t="s">
        <v>29</v>
      </c>
      <c r="EW27" s="632" t="s">
        <v>26</v>
      </c>
    </row>
    <row r="28" spans="1:153" ht="7.5" customHeight="1">
      <c r="A28" s="97"/>
      <c r="B28" s="98"/>
      <c r="C28" s="134"/>
      <c r="D28" s="2356"/>
      <c r="E28" s="2356"/>
      <c r="F28" s="2356"/>
      <c r="G28" s="2356"/>
      <c r="H28" s="2356"/>
      <c r="I28" s="2356"/>
      <c r="J28" s="2356"/>
      <c r="K28" s="2356"/>
      <c r="L28" s="2356"/>
      <c r="M28" s="2356"/>
      <c r="N28" s="2356"/>
      <c r="O28" s="2356"/>
      <c r="P28" s="1389"/>
      <c r="Q28" s="490"/>
      <c r="R28" s="97"/>
      <c r="S28" s="98"/>
      <c r="T28" s="134"/>
      <c r="U28" s="82"/>
      <c r="V28" s="2356"/>
      <c r="W28" s="2356"/>
      <c r="X28" s="2356"/>
      <c r="Y28" s="2356"/>
      <c r="Z28" s="2356"/>
      <c r="AA28" s="2356"/>
      <c r="AB28" s="2356"/>
      <c r="AC28" s="2356"/>
      <c r="AD28" s="2356"/>
      <c r="AE28" s="2356"/>
      <c r="AF28" s="2356"/>
      <c r="AG28" s="1389"/>
      <c r="AH28" s="490"/>
      <c r="AI28" s="97"/>
      <c r="AJ28" s="98"/>
      <c r="AK28" s="134"/>
      <c r="AL28" s="82"/>
      <c r="AM28" s="2356"/>
      <c r="AN28" s="2356"/>
      <c r="AO28" s="2356"/>
      <c r="AP28" s="2356"/>
      <c r="AQ28" s="2356"/>
      <c r="AR28" s="2356"/>
      <c r="AS28" s="2356"/>
      <c r="AT28" s="2356"/>
      <c r="AU28" s="2356"/>
      <c r="AV28" s="2356"/>
      <c r="AW28" s="2356"/>
      <c r="AX28" s="1389"/>
      <c r="AY28" s="490"/>
      <c r="AZ28" s="97"/>
      <c r="BA28" s="98"/>
      <c r="BB28" s="134"/>
      <c r="BC28" s="82"/>
      <c r="BD28" s="2356"/>
      <c r="BE28" s="2356"/>
      <c r="BF28" s="2356"/>
      <c r="BG28" s="2356"/>
      <c r="BH28" s="2356"/>
      <c r="BI28" s="2356"/>
      <c r="BJ28" s="2356"/>
      <c r="BK28" s="2356"/>
      <c r="BL28" s="2356"/>
      <c r="BM28" s="2356"/>
      <c r="BN28" s="2356"/>
      <c r="BO28" s="1389"/>
      <c r="BP28" s="490"/>
      <c r="BQ28" s="97"/>
      <c r="BR28" s="98"/>
      <c r="BS28" s="134"/>
      <c r="BT28" s="82"/>
      <c r="BU28" s="2356"/>
      <c r="BV28" s="2356"/>
      <c r="BW28" s="2356"/>
      <c r="BX28" s="2356"/>
      <c r="BY28" s="2356"/>
      <c r="BZ28" s="2356"/>
      <c r="CA28" s="2356"/>
      <c r="CB28" s="2356"/>
      <c r="CC28" s="2356"/>
      <c r="CD28" s="2356"/>
      <c r="CE28" s="2356"/>
      <c r="CF28" s="1389"/>
      <c r="CG28" s="490"/>
      <c r="CH28" s="97"/>
      <c r="CI28" s="98"/>
      <c r="CJ28" s="134"/>
      <c r="CK28" s="82"/>
      <c r="CL28" s="2356"/>
      <c r="CM28" s="2356"/>
      <c r="CN28" s="2356"/>
      <c r="CO28" s="2356"/>
      <c r="CP28" s="2356"/>
      <c r="CQ28" s="2356"/>
      <c r="CR28" s="2356"/>
      <c r="CS28" s="2356"/>
      <c r="CT28" s="2356"/>
      <c r="CU28" s="2356"/>
      <c r="CV28" s="2356"/>
      <c r="CW28" s="1389"/>
      <c r="CX28" s="490"/>
      <c r="CY28" s="97"/>
      <c r="CZ28" s="98"/>
      <c r="DA28" s="134"/>
      <c r="DB28" s="82"/>
      <c r="DC28" s="2356"/>
      <c r="DD28" s="2356"/>
      <c r="DE28" s="2356"/>
      <c r="DF28" s="2356"/>
      <c r="DG28" s="2356"/>
      <c r="DH28" s="2356"/>
      <c r="DI28" s="2356"/>
      <c r="DJ28" s="2356"/>
      <c r="DK28" s="2356"/>
      <c r="DL28" s="2356"/>
      <c r="DM28" s="2356"/>
      <c r="DN28" s="1389"/>
      <c r="DO28" s="490"/>
      <c r="DP28" s="97"/>
      <c r="DQ28" s="98"/>
      <c r="DR28" s="134"/>
      <c r="DS28" s="82"/>
      <c r="DT28" s="2356"/>
      <c r="DU28" s="2356"/>
      <c r="DV28" s="2356"/>
      <c r="DW28" s="2356"/>
      <c r="DX28" s="2356"/>
      <c r="DY28" s="2356"/>
      <c r="DZ28" s="2356"/>
      <c r="EA28" s="2356"/>
      <c r="EB28" s="2356"/>
      <c r="EC28" s="2356"/>
      <c r="ED28" s="2356"/>
      <c r="EE28" s="1389"/>
      <c r="EF28" s="490"/>
      <c r="EG28" s="97"/>
      <c r="EH28" s="98"/>
      <c r="EI28" s="134"/>
      <c r="EJ28" s="82"/>
      <c r="EK28" s="2356"/>
      <c r="EL28" s="2356"/>
      <c r="EM28" s="2356"/>
      <c r="EN28" s="2356"/>
      <c r="EO28" s="2356"/>
      <c r="EP28" s="2356"/>
      <c r="EQ28" s="2356"/>
      <c r="ER28" s="2356"/>
      <c r="ES28" s="2356"/>
      <c r="ET28" s="2356"/>
      <c r="EU28" s="2356"/>
      <c r="EV28" s="1389"/>
      <c r="EW28" s="490"/>
    </row>
    <row r="29" spans="1:153" ht="15" customHeight="1">
      <c r="A29" s="93" t="s">
        <v>777</v>
      </c>
      <c r="B29" s="94" t="s">
        <v>23</v>
      </c>
      <c r="C29" s="135" t="s">
        <v>171</v>
      </c>
      <c r="D29" s="2356">
        <v>704632</v>
      </c>
      <c r="E29" s="2356">
        <v>205</v>
      </c>
      <c r="F29" s="2356">
        <v>772081</v>
      </c>
      <c r="G29" s="2356">
        <v>772286</v>
      </c>
      <c r="H29" s="2356">
        <v>310279</v>
      </c>
      <c r="I29" s="2356">
        <v>5105</v>
      </c>
      <c r="J29" s="2356">
        <v>456902</v>
      </c>
      <c r="K29" s="2356">
        <v>8332</v>
      </c>
      <c r="L29" s="2356">
        <v>439313</v>
      </c>
      <c r="M29" s="2356">
        <v>9258</v>
      </c>
      <c r="N29" s="2356">
        <v>3010</v>
      </c>
      <c r="O29" s="208">
        <v>989629</v>
      </c>
      <c r="P29" s="1388" t="s">
        <v>30</v>
      </c>
      <c r="Q29" s="632" t="s">
        <v>778</v>
      </c>
      <c r="R29" s="93" t="s">
        <v>777</v>
      </c>
      <c r="S29" s="94" t="s">
        <v>23</v>
      </c>
      <c r="T29" s="135" t="s">
        <v>171</v>
      </c>
      <c r="U29" s="82">
        <v>2272</v>
      </c>
      <c r="V29" s="2356" t="s">
        <v>22</v>
      </c>
      <c r="W29" s="2356"/>
      <c r="X29" s="2356">
        <v>2421</v>
      </c>
      <c r="Y29" s="2356">
        <v>196</v>
      </c>
      <c r="Z29" s="2356" t="s">
        <v>21</v>
      </c>
      <c r="AA29" s="2356">
        <v>2225</v>
      </c>
      <c r="AB29" s="2356" t="s">
        <v>21</v>
      </c>
      <c r="AC29" s="2356">
        <v>2083</v>
      </c>
      <c r="AD29" s="2356">
        <v>142</v>
      </c>
      <c r="AE29" s="2356" t="s">
        <v>21</v>
      </c>
      <c r="AF29" s="208">
        <v>1314</v>
      </c>
      <c r="AG29" s="1388" t="s">
        <v>30</v>
      </c>
      <c r="AH29" s="632" t="s">
        <v>778</v>
      </c>
      <c r="AI29" s="93" t="s">
        <v>777</v>
      </c>
      <c r="AJ29" s="94" t="s">
        <v>23</v>
      </c>
      <c r="AK29" s="135" t="s">
        <v>171</v>
      </c>
      <c r="AL29" s="82">
        <v>3051</v>
      </c>
      <c r="AM29" s="2356" t="s">
        <v>22</v>
      </c>
      <c r="AN29" s="2356"/>
      <c r="AO29" s="2356">
        <v>3099</v>
      </c>
      <c r="AP29" s="2356">
        <v>972</v>
      </c>
      <c r="AQ29" s="2356">
        <v>4</v>
      </c>
      <c r="AR29" s="2356">
        <v>2123</v>
      </c>
      <c r="AS29" s="2356" t="s">
        <v>21</v>
      </c>
      <c r="AT29" s="2356">
        <v>1323</v>
      </c>
      <c r="AU29" s="2356">
        <v>800</v>
      </c>
      <c r="AV29" s="2356">
        <v>22</v>
      </c>
      <c r="AW29" s="208">
        <v>4557</v>
      </c>
      <c r="AX29" s="1388" t="s">
        <v>30</v>
      </c>
      <c r="AY29" s="632" t="s">
        <v>778</v>
      </c>
      <c r="AZ29" s="93" t="s">
        <v>777</v>
      </c>
      <c r="BA29" s="94" t="s">
        <v>23</v>
      </c>
      <c r="BB29" s="135" t="s">
        <v>171</v>
      </c>
      <c r="BC29" s="82">
        <v>2089</v>
      </c>
      <c r="BD29" s="2356" t="s">
        <v>22</v>
      </c>
      <c r="BE29" s="2356"/>
      <c r="BF29" s="2356">
        <v>2090</v>
      </c>
      <c r="BG29" s="2356" t="s">
        <v>21</v>
      </c>
      <c r="BH29" s="2356" t="s">
        <v>21</v>
      </c>
      <c r="BI29" s="2356">
        <v>2090</v>
      </c>
      <c r="BJ29" s="2356" t="s">
        <v>21</v>
      </c>
      <c r="BK29" s="2356">
        <v>1820</v>
      </c>
      <c r="BL29" s="2356">
        <v>270</v>
      </c>
      <c r="BM29" s="2356" t="s">
        <v>21</v>
      </c>
      <c r="BN29" s="208">
        <v>3362</v>
      </c>
      <c r="BO29" s="1388" t="s">
        <v>30</v>
      </c>
      <c r="BP29" s="632" t="s">
        <v>778</v>
      </c>
      <c r="BQ29" s="93" t="s">
        <v>777</v>
      </c>
      <c r="BR29" s="94" t="s">
        <v>23</v>
      </c>
      <c r="BS29" s="135" t="s">
        <v>171</v>
      </c>
      <c r="BT29" s="82">
        <v>534111</v>
      </c>
      <c r="BU29" s="2356">
        <v>205</v>
      </c>
      <c r="BV29" s="2356"/>
      <c r="BW29" s="2356">
        <v>631674</v>
      </c>
      <c r="BX29" s="2356">
        <v>294753</v>
      </c>
      <c r="BY29" s="2356">
        <v>4225</v>
      </c>
      <c r="BZ29" s="2356">
        <v>332697</v>
      </c>
      <c r="CA29" s="2356">
        <v>4280</v>
      </c>
      <c r="CB29" s="2356">
        <v>325814</v>
      </c>
      <c r="CC29" s="2356">
        <v>2603</v>
      </c>
      <c r="CD29" s="2356">
        <v>438</v>
      </c>
      <c r="CE29" s="2356">
        <v>751942</v>
      </c>
      <c r="CF29" s="1388" t="s">
        <v>30</v>
      </c>
      <c r="CG29" s="632" t="s">
        <v>778</v>
      </c>
      <c r="CH29" s="93" t="s">
        <v>777</v>
      </c>
      <c r="CI29" s="94" t="s">
        <v>23</v>
      </c>
      <c r="CJ29" s="135" t="s">
        <v>171</v>
      </c>
      <c r="CK29" s="82">
        <v>21372</v>
      </c>
      <c r="CL29" s="2356" t="s">
        <v>21</v>
      </c>
      <c r="CM29" s="2356"/>
      <c r="CN29" s="2356">
        <v>21372</v>
      </c>
      <c r="CO29" s="2356" t="s">
        <v>21</v>
      </c>
      <c r="CP29" s="2356" t="s">
        <v>21</v>
      </c>
      <c r="CQ29" s="2356">
        <v>21372</v>
      </c>
      <c r="CR29" s="2356" t="s">
        <v>21</v>
      </c>
      <c r="CS29" s="2356">
        <v>21372</v>
      </c>
      <c r="CT29" s="2356" t="s">
        <v>21</v>
      </c>
      <c r="CU29" s="2356" t="s">
        <v>21</v>
      </c>
      <c r="CV29" s="208" t="s">
        <v>22</v>
      </c>
      <c r="CW29" s="1388" t="s">
        <v>30</v>
      </c>
      <c r="CX29" s="632" t="s">
        <v>778</v>
      </c>
      <c r="CY29" s="93" t="s">
        <v>777</v>
      </c>
      <c r="CZ29" s="94" t="s">
        <v>23</v>
      </c>
      <c r="DA29" s="135" t="s">
        <v>171</v>
      </c>
      <c r="DB29" s="82">
        <v>897</v>
      </c>
      <c r="DC29" s="2356">
        <v>942</v>
      </c>
      <c r="DD29" s="2356"/>
      <c r="DE29" s="2356">
        <v>1839</v>
      </c>
      <c r="DF29" s="2356" t="s">
        <v>21</v>
      </c>
      <c r="DG29" s="2356" t="s">
        <v>21</v>
      </c>
      <c r="DH29" s="2356">
        <v>1839</v>
      </c>
      <c r="DI29" s="2356" t="s">
        <v>21</v>
      </c>
      <c r="DJ29" s="2356">
        <v>1839</v>
      </c>
      <c r="DK29" s="2356" t="s">
        <v>21</v>
      </c>
      <c r="DL29" s="2356" t="s">
        <v>21</v>
      </c>
      <c r="DM29" s="208" t="s">
        <v>22</v>
      </c>
      <c r="DN29" s="1388" t="s">
        <v>30</v>
      </c>
      <c r="DO29" s="632" t="s">
        <v>778</v>
      </c>
      <c r="DP29" s="93" t="s">
        <v>777</v>
      </c>
      <c r="DQ29" s="94" t="s">
        <v>23</v>
      </c>
      <c r="DR29" s="135" t="s">
        <v>171</v>
      </c>
      <c r="DS29" s="82">
        <v>4885</v>
      </c>
      <c r="DT29" s="2356" t="s">
        <v>22</v>
      </c>
      <c r="DU29" s="2356"/>
      <c r="DV29" s="2356">
        <v>4885</v>
      </c>
      <c r="DW29" s="2356">
        <v>278</v>
      </c>
      <c r="DX29" s="2356" t="s">
        <v>21</v>
      </c>
      <c r="DY29" s="2356">
        <v>4607</v>
      </c>
      <c r="DZ29" s="2356" t="s">
        <v>22</v>
      </c>
      <c r="EA29" s="2356">
        <v>3383</v>
      </c>
      <c r="EB29" s="2356">
        <v>1224</v>
      </c>
      <c r="EC29" s="2356" t="s">
        <v>22</v>
      </c>
      <c r="ED29" s="2356" t="s">
        <v>22</v>
      </c>
      <c r="EE29" s="1388" t="s">
        <v>30</v>
      </c>
      <c r="EF29" s="632" t="s">
        <v>778</v>
      </c>
      <c r="EG29" s="93" t="s">
        <v>777</v>
      </c>
      <c r="EH29" s="94" t="s">
        <v>23</v>
      </c>
      <c r="EI29" s="135" t="s">
        <v>171</v>
      </c>
      <c r="EJ29" s="82">
        <v>5142</v>
      </c>
      <c r="EK29" s="2356" t="s">
        <v>21</v>
      </c>
      <c r="EL29" s="2356"/>
      <c r="EM29" s="2356">
        <v>5820</v>
      </c>
      <c r="EN29" s="2356">
        <v>1293</v>
      </c>
      <c r="EO29" s="2356" t="s">
        <v>21</v>
      </c>
      <c r="EP29" s="2356">
        <v>4527</v>
      </c>
      <c r="EQ29" s="2356" t="s">
        <v>21</v>
      </c>
      <c r="ER29" s="2356">
        <v>4296</v>
      </c>
      <c r="ES29" s="2356">
        <v>231</v>
      </c>
      <c r="ET29" s="2356" t="s">
        <v>21</v>
      </c>
      <c r="EU29" s="208">
        <v>5811</v>
      </c>
      <c r="EV29" s="1388" t="s">
        <v>30</v>
      </c>
      <c r="EW29" s="632" t="s">
        <v>778</v>
      </c>
    </row>
    <row r="30" spans="1:153" ht="15" customHeight="1">
      <c r="A30" s="88" t="s">
        <v>26</v>
      </c>
      <c r="B30" s="89" t="s">
        <v>26</v>
      </c>
      <c r="C30" s="135" t="s">
        <v>172</v>
      </c>
      <c r="D30" s="2356">
        <v>744549</v>
      </c>
      <c r="E30" s="2356" t="s">
        <v>21</v>
      </c>
      <c r="F30" s="2356">
        <v>768086</v>
      </c>
      <c r="G30" s="2356">
        <v>768086</v>
      </c>
      <c r="H30" s="2356">
        <v>303537</v>
      </c>
      <c r="I30" s="2356">
        <v>5220</v>
      </c>
      <c r="J30" s="2356">
        <v>459329</v>
      </c>
      <c r="K30" s="2356">
        <v>8013</v>
      </c>
      <c r="L30" s="2356">
        <v>441918</v>
      </c>
      <c r="M30" s="2356">
        <v>9398</v>
      </c>
      <c r="N30" s="2356">
        <v>8503</v>
      </c>
      <c r="O30" s="208">
        <v>957386</v>
      </c>
      <c r="P30" s="1388" t="s">
        <v>31</v>
      </c>
      <c r="Q30" s="632" t="s">
        <v>26</v>
      </c>
      <c r="R30" s="88" t="s">
        <v>26</v>
      </c>
      <c r="S30" s="89" t="s">
        <v>26</v>
      </c>
      <c r="T30" s="135" t="s">
        <v>172</v>
      </c>
      <c r="U30" s="82">
        <v>2820</v>
      </c>
      <c r="V30" s="2356" t="s">
        <v>22</v>
      </c>
      <c r="W30" s="2356"/>
      <c r="X30" s="2356">
        <v>2957</v>
      </c>
      <c r="Y30" s="2356">
        <v>240</v>
      </c>
      <c r="Z30" s="2356" t="s">
        <v>21</v>
      </c>
      <c r="AA30" s="2356">
        <v>2717</v>
      </c>
      <c r="AB30" s="2356" t="s">
        <v>21</v>
      </c>
      <c r="AC30" s="2356">
        <v>2578</v>
      </c>
      <c r="AD30" s="2356">
        <v>139</v>
      </c>
      <c r="AE30" s="2356" t="s">
        <v>21</v>
      </c>
      <c r="AF30" s="208">
        <v>1178</v>
      </c>
      <c r="AG30" s="1388" t="s">
        <v>31</v>
      </c>
      <c r="AH30" s="632" t="s">
        <v>26</v>
      </c>
      <c r="AI30" s="88" t="s">
        <v>26</v>
      </c>
      <c r="AJ30" s="89" t="s">
        <v>26</v>
      </c>
      <c r="AK30" s="135" t="s">
        <v>172</v>
      </c>
      <c r="AL30" s="82">
        <v>3223</v>
      </c>
      <c r="AM30" s="2356" t="s">
        <v>22</v>
      </c>
      <c r="AN30" s="2356"/>
      <c r="AO30" s="2356">
        <v>3291</v>
      </c>
      <c r="AP30" s="2356">
        <v>873</v>
      </c>
      <c r="AQ30" s="2356">
        <v>6</v>
      </c>
      <c r="AR30" s="2356">
        <v>2412</v>
      </c>
      <c r="AS30" s="2356" t="s">
        <v>21</v>
      </c>
      <c r="AT30" s="2356">
        <v>1450</v>
      </c>
      <c r="AU30" s="2356">
        <v>962</v>
      </c>
      <c r="AV30" s="2356">
        <v>4</v>
      </c>
      <c r="AW30" s="208">
        <v>4467</v>
      </c>
      <c r="AX30" s="1388" t="s">
        <v>31</v>
      </c>
      <c r="AY30" s="632" t="s">
        <v>26</v>
      </c>
      <c r="AZ30" s="88" t="s">
        <v>26</v>
      </c>
      <c r="BA30" s="89" t="s">
        <v>26</v>
      </c>
      <c r="BB30" s="135" t="s">
        <v>172</v>
      </c>
      <c r="BC30" s="82">
        <v>1832</v>
      </c>
      <c r="BD30" s="2356" t="s">
        <v>22</v>
      </c>
      <c r="BE30" s="2356"/>
      <c r="BF30" s="2356">
        <v>1788</v>
      </c>
      <c r="BG30" s="2356" t="s">
        <v>21</v>
      </c>
      <c r="BH30" s="2356" t="s">
        <v>21</v>
      </c>
      <c r="BI30" s="2356">
        <v>1788</v>
      </c>
      <c r="BJ30" s="2356" t="s">
        <v>21</v>
      </c>
      <c r="BK30" s="2356">
        <v>1587</v>
      </c>
      <c r="BL30" s="2356">
        <v>201</v>
      </c>
      <c r="BM30" s="2356" t="s">
        <v>21</v>
      </c>
      <c r="BN30" s="208">
        <v>3405</v>
      </c>
      <c r="BO30" s="1388" t="s">
        <v>31</v>
      </c>
      <c r="BP30" s="632" t="s">
        <v>26</v>
      </c>
      <c r="BQ30" s="88" t="s">
        <v>26</v>
      </c>
      <c r="BR30" s="89" t="s">
        <v>26</v>
      </c>
      <c r="BS30" s="135" t="s">
        <v>172</v>
      </c>
      <c r="BT30" s="82">
        <v>591117</v>
      </c>
      <c r="BU30" s="2356" t="s">
        <v>21</v>
      </c>
      <c r="BV30" s="2356"/>
      <c r="BW30" s="2356">
        <v>619124</v>
      </c>
      <c r="BX30" s="2356">
        <v>287894</v>
      </c>
      <c r="BY30" s="2356">
        <v>3918</v>
      </c>
      <c r="BZ30" s="2356">
        <v>327312</v>
      </c>
      <c r="CA30" s="2356">
        <v>4216</v>
      </c>
      <c r="CB30" s="2356">
        <v>320434</v>
      </c>
      <c r="CC30" s="2356">
        <v>2661</v>
      </c>
      <c r="CD30" s="2356">
        <v>33</v>
      </c>
      <c r="CE30" s="2356">
        <v>724271</v>
      </c>
      <c r="CF30" s="1388" t="s">
        <v>31</v>
      </c>
      <c r="CG30" s="632" t="s">
        <v>26</v>
      </c>
      <c r="CH30" s="88" t="s">
        <v>26</v>
      </c>
      <c r="CI30" s="89" t="s">
        <v>26</v>
      </c>
      <c r="CJ30" s="135" t="s">
        <v>172</v>
      </c>
      <c r="CK30" s="82">
        <v>19986</v>
      </c>
      <c r="CL30" s="2356" t="s">
        <v>21</v>
      </c>
      <c r="CM30" s="2356"/>
      <c r="CN30" s="2356">
        <v>19986</v>
      </c>
      <c r="CO30" s="2356" t="s">
        <v>21</v>
      </c>
      <c r="CP30" s="2356" t="s">
        <v>21</v>
      </c>
      <c r="CQ30" s="2356">
        <v>19986</v>
      </c>
      <c r="CR30" s="2356" t="s">
        <v>21</v>
      </c>
      <c r="CS30" s="2356">
        <v>19986</v>
      </c>
      <c r="CT30" s="2356" t="s">
        <v>21</v>
      </c>
      <c r="CU30" s="2356" t="s">
        <v>21</v>
      </c>
      <c r="CV30" s="208" t="s">
        <v>22</v>
      </c>
      <c r="CW30" s="1388" t="s">
        <v>31</v>
      </c>
      <c r="CX30" s="632" t="s">
        <v>26</v>
      </c>
      <c r="CY30" s="88" t="s">
        <v>26</v>
      </c>
      <c r="CZ30" s="89" t="s">
        <v>26</v>
      </c>
      <c r="DA30" s="135" t="s">
        <v>172</v>
      </c>
      <c r="DB30" s="82">
        <v>999</v>
      </c>
      <c r="DC30" s="2356" t="s">
        <v>21</v>
      </c>
      <c r="DD30" s="2356"/>
      <c r="DE30" s="2356">
        <v>999</v>
      </c>
      <c r="DF30" s="2356" t="s">
        <v>21</v>
      </c>
      <c r="DG30" s="2356" t="s">
        <v>21</v>
      </c>
      <c r="DH30" s="2356">
        <v>999</v>
      </c>
      <c r="DI30" s="2356" t="s">
        <v>21</v>
      </c>
      <c r="DJ30" s="2356">
        <v>999</v>
      </c>
      <c r="DK30" s="2356" t="s">
        <v>21</v>
      </c>
      <c r="DL30" s="2356" t="s">
        <v>21</v>
      </c>
      <c r="DM30" s="208" t="s">
        <v>22</v>
      </c>
      <c r="DN30" s="1388" t="s">
        <v>31</v>
      </c>
      <c r="DO30" s="632" t="s">
        <v>26</v>
      </c>
      <c r="DP30" s="88" t="s">
        <v>26</v>
      </c>
      <c r="DQ30" s="89" t="s">
        <v>26</v>
      </c>
      <c r="DR30" s="135" t="s">
        <v>172</v>
      </c>
      <c r="DS30" s="82">
        <v>4749</v>
      </c>
      <c r="DT30" s="2356" t="s">
        <v>22</v>
      </c>
      <c r="DU30" s="2356"/>
      <c r="DV30" s="2356">
        <v>4749</v>
      </c>
      <c r="DW30" s="2356">
        <v>191</v>
      </c>
      <c r="DX30" s="2356" t="s">
        <v>21</v>
      </c>
      <c r="DY30" s="2356">
        <v>4558</v>
      </c>
      <c r="DZ30" s="2356" t="s">
        <v>22</v>
      </c>
      <c r="EA30" s="2356">
        <v>3406</v>
      </c>
      <c r="EB30" s="2356">
        <v>1152</v>
      </c>
      <c r="EC30" s="2356" t="s">
        <v>22</v>
      </c>
      <c r="ED30" s="2356" t="s">
        <v>22</v>
      </c>
      <c r="EE30" s="1388" t="s">
        <v>31</v>
      </c>
      <c r="EF30" s="632" t="s">
        <v>26</v>
      </c>
      <c r="EG30" s="88" t="s">
        <v>26</v>
      </c>
      <c r="EH30" s="89" t="s">
        <v>26</v>
      </c>
      <c r="EI30" s="135" t="s">
        <v>172</v>
      </c>
      <c r="EJ30" s="82">
        <v>4791</v>
      </c>
      <c r="EK30" s="2356" t="s">
        <v>21</v>
      </c>
      <c r="EL30" s="2356"/>
      <c r="EM30" s="2356">
        <v>5560</v>
      </c>
      <c r="EN30" s="2356">
        <v>556</v>
      </c>
      <c r="EO30" s="2356" t="s">
        <v>21</v>
      </c>
      <c r="EP30" s="2356">
        <v>5004</v>
      </c>
      <c r="EQ30" s="2356" t="s">
        <v>21</v>
      </c>
      <c r="ER30" s="2356">
        <v>4631</v>
      </c>
      <c r="ES30" s="2356">
        <v>373</v>
      </c>
      <c r="ET30" s="2356" t="s">
        <v>21</v>
      </c>
      <c r="EU30" s="208">
        <v>5086</v>
      </c>
      <c r="EV30" s="1388" t="s">
        <v>31</v>
      </c>
      <c r="EW30" s="632" t="s">
        <v>26</v>
      </c>
    </row>
    <row r="31" spans="1:153" ht="15" customHeight="1">
      <c r="A31" s="88" t="s">
        <v>26</v>
      </c>
      <c r="B31" s="89" t="s">
        <v>26</v>
      </c>
      <c r="C31" s="135" t="s">
        <v>173</v>
      </c>
      <c r="D31" s="2356">
        <v>869971</v>
      </c>
      <c r="E31" s="2356">
        <v>288</v>
      </c>
      <c r="F31" s="2356">
        <v>868759</v>
      </c>
      <c r="G31" s="2356">
        <v>869047</v>
      </c>
      <c r="H31" s="2356">
        <v>338738</v>
      </c>
      <c r="I31" s="2356">
        <v>6627</v>
      </c>
      <c r="J31" s="2356">
        <v>523682</v>
      </c>
      <c r="K31" s="2356">
        <v>10487</v>
      </c>
      <c r="L31" s="2356">
        <v>504076</v>
      </c>
      <c r="M31" s="2356">
        <v>9119</v>
      </c>
      <c r="N31" s="2356">
        <v>9964</v>
      </c>
      <c r="O31" s="208">
        <v>956556</v>
      </c>
      <c r="P31" s="1388" t="s">
        <v>32</v>
      </c>
      <c r="Q31" s="632" t="s">
        <v>26</v>
      </c>
      <c r="R31" s="88" t="s">
        <v>26</v>
      </c>
      <c r="S31" s="89" t="s">
        <v>26</v>
      </c>
      <c r="T31" s="135" t="s">
        <v>173</v>
      </c>
      <c r="U31" s="82">
        <v>3219</v>
      </c>
      <c r="V31" s="2356" t="s">
        <v>22</v>
      </c>
      <c r="W31" s="2356"/>
      <c r="X31" s="2356">
        <v>3092</v>
      </c>
      <c r="Y31" s="2356">
        <v>194</v>
      </c>
      <c r="Z31" s="2356" t="s">
        <v>21</v>
      </c>
      <c r="AA31" s="2356">
        <v>2898</v>
      </c>
      <c r="AB31" s="2356" t="s">
        <v>21</v>
      </c>
      <c r="AC31" s="2356">
        <v>2806</v>
      </c>
      <c r="AD31" s="2356">
        <v>92</v>
      </c>
      <c r="AE31" s="2356" t="s">
        <v>21</v>
      </c>
      <c r="AF31" s="208">
        <v>1306</v>
      </c>
      <c r="AG31" s="1388" t="s">
        <v>32</v>
      </c>
      <c r="AH31" s="632" t="s">
        <v>26</v>
      </c>
      <c r="AI31" s="88" t="s">
        <v>26</v>
      </c>
      <c r="AJ31" s="89" t="s">
        <v>26</v>
      </c>
      <c r="AK31" s="135" t="s">
        <v>173</v>
      </c>
      <c r="AL31" s="82">
        <v>3375</v>
      </c>
      <c r="AM31" s="2356" t="s">
        <v>22</v>
      </c>
      <c r="AN31" s="2356"/>
      <c r="AO31" s="2356">
        <v>3375</v>
      </c>
      <c r="AP31" s="2356">
        <v>877</v>
      </c>
      <c r="AQ31" s="2356">
        <v>4</v>
      </c>
      <c r="AR31" s="2356">
        <v>2494</v>
      </c>
      <c r="AS31" s="2356" t="s">
        <v>21</v>
      </c>
      <c r="AT31" s="2356">
        <v>1504</v>
      </c>
      <c r="AU31" s="2356">
        <v>990</v>
      </c>
      <c r="AV31" s="2356">
        <v>2</v>
      </c>
      <c r="AW31" s="208">
        <v>4441</v>
      </c>
      <c r="AX31" s="1388" t="s">
        <v>32</v>
      </c>
      <c r="AY31" s="632" t="s">
        <v>26</v>
      </c>
      <c r="AZ31" s="88" t="s">
        <v>26</v>
      </c>
      <c r="BA31" s="89" t="s">
        <v>26</v>
      </c>
      <c r="BB31" s="135" t="s">
        <v>173</v>
      </c>
      <c r="BC31" s="82">
        <v>1741</v>
      </c>
      <c r="BD31" s="2356" t="s">
        <v>22</v>
      </c>
      <c r="BE31" s="2356"/>
      <c r="BF31" s="2356">
        <v>1754</v>
      </c>
      <c r="BG31" s="2356" t="s">
        <v>21</v>
      </c>
      <c r="BH31" s="2356" t="s">
        <v>21</v>
      </c>
      <c r="BI31" s="2356">
        <v>1754</v>
      </c>
      <c r="BJ31" s="2356" t="s">
        <v>21</v>
      </c>
      <c r="BK31" s="2356">
        <v>1499</v>
      </c>
      <c r="BL31" s="2356">
        <v>255</v>
      </c>
      <c r="BM31" s="2356" t="s">
        <v>21</v>
      </c>
      <c r="BN31" s="208">
        <v>3392</v>
      </c>
      <c r="BO31" s="1388" t="s">
        <v>32</v>
      </c>
      <c r="BP31" s="632" t="s">
        <v>26</v>
      </c>
      <c r="BQ31" s="88" t="s">
        <v>26</v>
      </c>
      <c r="BR31" s="89" t="s">
        <v>26</v>
      </c>
      <c r="BS31" s="135" t="s">
        <v>173</v>
      </c>
      <c r="BT31" s="82">
        <v>715789</v>
      </c>
      <c r="BU31" s="2356">
        <v>288</v>
      </c>
      <c r="BV31" s="2356"/>
      <c r="BW31" s="2356">
        <v>699164</v>
      </c>
      <c r="BX31" s="2356">
        <v>320503</v>
      </c>
      <c r="BY31" s="2356">
        <v>4267</v>
      </c>
      <c r="BZ31" s="2356">
        <v>374394</v>
      </c>
      <c r="CA31" s="2356">
        <v>6673</v>
      </c>
      <c r="CB31" s="2356">
        <v>365339</v>
      </c>
      <c r="CC31" s="2356">
        <v>2382</v>
      </c>
      <c r="CD31" s="2356">
        <v>23</v>
      </c>
      <c r="CE31" s="2356">
        <v>749575</v>
      </c>
      <c r="CF31" s="1388" t="s">
        <v>32</v>
      </c>
      <c r="CG31" s="632" t="s">
        <v>26</v>
      </c>
      <c r="CH31" s="88" t="s">
        <v>26</v>
      </c>
      <c r="CI31" s="89" t="s">
        <v>26</v>
      </c>
      <c r="CJ31" s="135" t="s">
        <v>173</v>
      </c>
      <c r="CK31" s="82">
        <v>19562</v>
      </c>
      <c r="CL31" s="2356" t="s">
        <v>21</v>
      </c>
      <c r="CM31" s="2356"/>
      <c r="CN31" s="2356">
        <v>19562</v>
      </c>
      <c r="CO31" s="2356" t="s">
        <v>21</v>
      </c>
      <c r="CP31" s="2356" t="s">
        <v>21</v>
      </c>
      <c r="CQ31" s="2356">
        <v>19562</v>
      </c>
      <c r="CR31" s="2356" t="s">
        <v>21</v>
      </c>
      <c r="CS31" s="2356">
        <v>19562</v>
      </c>
      <c r="CT31" s="2356" t="s">
        <v>21</v>
      </c>
      <c r="CU31" s="2356" t="s">
        <v>21</v>
      </c>
      <c r="CV31" s="208" t="s">
        <v>22</v>
      </c>
      <c r="CW31" s="1388" t="s">
        <v>32</v>
      </c>
      <c r="CX31" s="632" t="s">
        <v>26</v>
      </c>
      <c r="CY31" s="88" t="s">
        <v>26</v>
      </c>
      <c r="CZ31" s="89" t="s">
        <v>26</v>
      </c>
      <c r="DA31" s="135" t="s">
        <v>173</v>
      </c>
      <c r="DB31" s="82">
        <v>671</v>
      </c>
      <c r="DC31" s="2356">
        <v>1327</v>
      </c>
      <c r="DD31" s="2356"/>
      <c r="DE31" s="2356">
        <v>1998</v>
      </c>
      <c r="DF31" s="2356" t="s">
        <v>21</v>
      </c>
      <c r="DG31" s="2356" t="s">
        <v>21</v>
      </c>
      <c r="DH31" s="2356">
        <v>1998</v>
      </c>
      <c r="DI31" s="2356" t="s">
        <v>21</v>
      </c>
      <c r="DJ31" s="2356">
        <v>1998</v>
      </c>
      <c r="DK31" s="2356" t="s">
        <v>21</v>
      </c>
      <c r="DL31" s="2356" t="s">
        <v>21</v>
      </c>
      <c r="DM31" s="208" t="s">
        <v>22</v>
      </c>
      <c r="DN31" s="1388" t="s">
        <v>32</v>
      </c>
      <c r="DO31" s="632" t="s">
        <v>26</v>
      </c>
      <c r="DP31" s="88" t="s">
        <v>26</v>
      </c>
      <c r="DQ31" s="89" t="s">
        <v>26</v>
      </c>
      <c r="DR31" s="135" t="s">
        <v>173</v>
      </c>
      <c r="DS31" s="82">
        <v>4570</v>
      </c>
      <c r="DT31" s="2356" t="s">
        <v>22</v>
      </c>
      <c r="DU31" s="2356"/>
      <c r="DV31" s="2356">
        <v>4570</v>
      </c>
      <c r="DW31" s="2356">
        <v>133</v>
      </c>
      <c r="DX31" s="2356">
        <v>1</v>
      </c>
      <c r="DY31" s="2356">
        <v>4436</v>
      </c>
      <c r="DZ31" s="2356" t="s">
        <v>22</v>
      </c>
      <c r="EA31" s="2356">
        <v>3376</v>
      </c>
      <c r="EB31" s="2356">
        <v>1060</v>
      </c>
      <c r="EC31" s="2356" t="s">
        <v>22</v>
      </c>
      <c r="ED31" s="2356" t="s">
        <v>22</v>
      </c>
      <c r="EE31" s="1388" t="s">
        <v>32</v>
      </c>
      <c r="EF31" s="632" t="s">
        <v>26</v>
      </c>
      <c r="EG31" s="88" t="s">
        <v>26</v>
      </c>
      <c r="EH31" s="89" t="s">
        <v>26</v>
      </c>
      <c r="EI31" s="135" t="s">
        <v>173</v>
      </c>
      <c r="EJ31" s="82">
        <v>4986</v>
      </c>
      <c r="EK31" s="2356" t="s">
        <v>21</v>
      </c>
      <c r="EL31" s="2356"/>
      <c r="EM31" s="2356">
        <v>4730</v>
      </c>
      <c r="EN31" s="2356">
        <v>1051</v>
      </c>
      <c r="EO31" s="2356" t="s">
        <v>21</v>
      </c>
      <c r="EP31" s="2356">
        <v>3679</v>
      </c>
      <c r="EQ31" s="2356" t="s">
        <v>21</v>
      </c>
      <c r="ER31" s="2356">
        <v>3552</v>
      </c>
      <c r="ES31" s="2356">
        <v>127</v>
      </c>
      <c r="ET31" s="2356" t="s">
        <v>21</v>
      </c>
      <c r="EU31" s="208">
        <v>5306</v>
      </c>
      <c r="EV31" s="1388" t="s">
        <v>32</v>
      </c>
      <c r="EW31" s="632" t="s">
        <v>26</v>
      </c>
    </row>
    <row r="32" spans="1:153" ht="15" customHeight="1">
      <c r="A32" s="88" t="s">
        <v>26</v>
      </c>
      <c r="B32" s="89" t="s">
        <v>26</v>
      </c>
      <c r="C32" s="135" t="s">
        <v>174</v>
      </c>
      <c r="D32" s="2356">
        <v>740351</v>
      </c>
      <c r="E32" s="2356">
        <v>327</v>
      </c>
      <c r="F32" s="2356">
        <v>737742</v>
      </c>
      <c r="G32" s="2356">
        <v>738069</v>
      </c>
      <c r="H32" s="2356">
        <v>312015</v>
      </c>
      <c r="I32" s="2356">
        <v>5905</v>
      </c>
      <c r="J32" s="2356">
        <v>420150</v>
      </c>
      <c r="K32" s="2356">
        <v>9922</v>
      </c>
      <c r="L32" s="2356">
        <v>402605</v>
      </c>
      <c r="M32" s="2356">
        <v>7622</v>
      </c>
      <c r="N32" s="2356">
        <v>3390</v>
      </c>
      <c r="O32" s="208">
        <v>955709</v>
      </c>
      <c r="P32" s="1388" t="s">
        <v>33</v>
      </c>
      <c r="Q32" s="632" t="s">
        <v>26</v>
      </c>
      <c r="R32" s="88" t="s">
        <v>26</v>
      </c>
      <c r="S32" s="89" t="s">
        <v>26</v>
      </c>
      <c r="T32" s="135" t="s">
        <v>174</v>
      </c>
      <c r="U32" s="82">
        <v>2332</v>
      </c>
      <c r="V32" s="2356" t="s">
        <v>22</v>
      </c>
      <c r="W32" s="2356"/>
      <c r="X32" s="2356">
        <v>2138</v>
      </c>
      <c r="Y32" s="2356">
        <v>176</v>
      </c>
      <c r="Z32" s="2356" t="s">
        <v>21</v>
      </c>
      <c r="AA32" s="2356">
        <v>1962</v>
      </c>
      <c r="AB32" s="2356" t="s">
        <v>21</v>
      </c>
      <c r="AC32" s="2356">
        <v>1876</v>
      </c>
      <c r="AD32" s="2356">
        <v>86</v>
      </c>
      <c r="AE32" s="2356" t="s">
        <v>21</v>
      </c>
      <c r="AF32" s="208">
        <v>1501</v>
      </c>
      <c r="AG32" s="1388" t="s">
        <v>33</v>
      </c>
      <c r="AH32" s="632" t="s">
        <v>26</v>
      </c>
      <c r="AI32" s="88" t="s">
        <v>26</v>
      </c>
      <c r="AJ32" s="89" t="s">
        <v>26</v>
      </c>
      <c r="AK32" s="135" t="s">
        <v>174</v>
      </c>
      <c r="AL32" s="82">
        <v>3809</v>
      </c>
      <c r="AM32" s="2356" t="s">
        <v>22</v>
      </c>
      <c r="AN32" s="2356"/>
      <c r="AO32" s="2356">
        <v>3630</v>
      </c>
      <c r="AP32" s="2356">
        <v>903</v>
      </c>
      <c r="AQ32" s="2356">
        <v>2</v>
      </c>
      <c r="AR32" s="2356">
        <v>2725</v>
      </c>
      <c r="AS32" s="2356" t="s">
        <v>21</v>
      </c>
      <c r="AT32" s="2356">
        <v>1692</v>
      </c>
      <c r="AU32" s="2356">
        <v>1033</v>
      </c>
      <c r="AV32" s="2356">
        <v>3</v>
      </c>
      <c r="AW32" s="208">
        <v>4613</v>
      </c>
      <c r="AX32" s="1388" t="s">
        <v>33</v>
      </c>
      <c r="AY32" s="632" t="s">
        <v>26</v>
      </c>
      <c r="AZ32" s="88" t="s">
        <v>26</v>
      </c>
      <c r="BA32" s="89" t="s">
        <v>26</v>
      </c>
      <c r="BB32" s="135" t="s">
        <v>174</v>
      </c>
      <c r="BC32" s="82">
        <v>1543</v>
      </c>
      <c r="BD32" s="2356" t="s">
        <v>22</v>
      </c>
      <c r="BE32" s="2356"/>
      <c r="BF32" s="2356">
        <v>1515</v>
      </c>
      <c r="BG32" s="2356" t="s">
        <v>21</v>
      </c>
      <c r="BH32" s="2356" t="s">
        <v>21</v>
      </c>
      <c r="BI32" s="2356">
        <v>1515</v>
      </c>
      <c r="BJ32" s="2356" t="s">
        <v>21</v>
      </c>
      <c r="BK32" s="2356">
        <v>1344</v>
      </c>
      <c r="BL32" s="2356">
        <v>171</v>
      </c>
      <c r="BM32" s="2356" t="s">
        <v>21</v>
      </c>
      <c r="BN32" s="208">
        <v>3421</v>
      </c>
      <c r="BO32" s="1388" t="s">
        <v>33</v>
      </c>
      <c r="BP32" s="632" t="s">
        <v>26</v>
      </c>
      <c r="BQ32" s="88" t="s">
        <v>26</v>
      </c>
      <c r="BR32" s="89" t="s">
        <v>26</v>
      </c>
      <c r="BS32" s="135" t="s">
        <v>174</v>
      </c>
      <c r="BT32" s="82">
        <v>551762</v>
      </c>
      <c r="BU32" s="2356">
        <v>327</v>
      </c>
      <c r="BV32" s="2356"/>
      <c r="BW32" s="2356">
        <v>585497</v>
      </c>
      <c r="BX32" s="2356">
        <v>295689</v>
      </c>
      <c r="BY32" s="2356">
        <v>3614</v>
      </c>
      <c r="BZ32" s="2356">
        <v>286194</v>
      </c>
      <c r="CA32" s="2356">
        <v>5178</v>
      </c>
      <c r="CB32" s="2356">
        <v>279122</v>
      </c>
      <c r="CC32" s="2356">
        <v>1894</v>
      </c>
      <c r="CD32" s="2356">
        <v>9</v>
      </c>
      <c r="CE32" s="2356">
        <v>716718</v>
      </c>
      <c r="CF32" s="1388" t="s">
        <v>33</v>
      </c>
      <c r="CG32" s="632" t="s">
        <v>26</v>
      </c>
      <c r="CH32" s="88" t="s">
        <v>26</v>
      </c>
      <c r="CI32" s="89" t="s">
        <v>26</v>
      </c>
      <c r="CJ32" s="135" t="s">
        <v>174</v>
      </c>
      <c r="CK32" s="82">
        <v>16743</v>
      </c>
      <c r="CL32" s="2356" t="s">
        <v>21</v>
      </c>
      <c r="CM32" s="2356"/>
      <c r="CN32" s="2356">
        <v>16743</v>
      </c>
      <c r="CO32" s="2356" t="s">
        <v>21</v>
      </c>
      <c r="CP32" s="2356" t="s">
        <v>21</v>
      </c>
      <c r="CQ32" s="2356">
        <v>16743</v>
      </c>
      <c r="CR32" s="2356" t="s">
        <v>21</v>
      </c>
      <c r="CS32" s="2356">
        <v>16743</v>
      </c>
      <c r="CT32" s="2356" t="s">
        <v>21</v>
      </c>
      <c r="CU32" s="2356" t="s">
        <v>21</v>
      </c>
      <c r="CV32" s="208" t="s">
        <v>22</v>
      </c>
      <c r="CW32" s="1388" t="s">
        <v>33</v>
      </c>
      <c r="CX32" s="632" t="s">
        <v>26</v>
      </c>
      <c r="CY32" s="88" t="s">
        <v>26</v>
      </c>
      <c r="CZ32" s="89" t="s">
        <v>26</v>
      </c>
      <c r="DA32" s="135" t="s">
        <v>174</v>
      </c>
      <c r="DB32" s="82">
        <v>577</v>
      </c>
      <c r="DC32" s="2356">
        <v>1506</v>
      </c>
      <c r="DD32" s="2356"/>
      <c r="DE32" s="2356">
        <v>2083</v>
      </c>
      <c r="DF32" s="2356" t="s">
        <v>21</v>
      </c>
      <c r="DG32" s="2356" t="s">
        <v>21</v>
      </c>
      <c r="DH32" s="2356">
        <v>2083</v>
      </c>
      <c r="DI32" s="2356" t="s">
        <v>21</v>
      </c>
      <c r="DJ32" s="2356">
        <v>2083</v>
      </c>
      <c r="DK32" s="2356" t="s">
        <v>21</v>
      </c>
      <c r="DL32" s="2356" t="s">
        <v>21</v>
      </c>
      <c r="DM32" s="208" t="s">
        <v>22</v>
      </c>
      <c r="DN32" s="1388" t="s">
        <v>33</v>
      </c>
      <c r="DO32" s="632" t="s">
        <v>26</v>
      </c>
      <c r="DP32" s="88" t="s">
        <v>26</v>
      </c>
      <c r="DQ32" s="89" t="s">
        <v>26</v>
      </c>
      <c r="DR32" s="135" t="s">
        <v>174</v>
      </c>
      <c r="DS32" s="82">
        <v>4089</v>
      </c>
      <c r="DT32" s="2356" t="s">
        <v>22</v>
      </c>
      <c r="DU32" s="2356"/>
      <c r="DV32" s="2356">
        <v>4089</v>
      </c>
      <c r="DW32" s="2356">
        <v>114</v>
      </c>
      <c r="DX32" s="2356">
        <v>249</v>
      </c>
      <c r="DY32" s="2356">
        <v>3726</v>
      </c>
      <c r="DZ32" s="2356" t="s">
        <v>22</v>
      </c>
      <c r="EA32" s="2356">
        <v>2773</v>
      </c>
      <c r="EB32" s="2356">
        <v>953</v>
      </c>
      <c r="EC32" s="2356" t="s">
        <v>22</v>
      </c>
      <c r="ED32" s="2356" t="s">
        <v>22</v>
      </c>
      <c r="EE32" s="1388" t="s">
        <v>33</v>
      </c>
      <c r="EF32" s="632" t="s">
        <v>26</v>
      </c>
      <c r="EG32" s="88" t="s">
        <v>26</v>
      </c>
      <c r="EH32" s="89" t="s">
        <v>26</v>
      </c>
      <c r="EI32" s="135" t="s">
        <v>174</v>
      </c>
      <c r="EJ32" s="82">
        <v>5984</v>
      </c>
      <c r="EK32" s="2356" t="s">
        <v>21</v>
      </c>
      <c r="EL32" s="2356"/>
      <c r="EM32" s="2356">
        <v>4777</v>
      </c>
      <c r="EN32" s="2356">
        <v>489</v>
      </c>
      <c r="EO32" s="2356" t="s">
        <v>21</v>
      </c>
      <c r="EP32" s="2356">
        <v>4288</v>
      </c>
      <c r="EQ32" s="2356" t="s">
        <v>21</v>
      </c>
      <c r="ER32" s="2356">
        <v>4111</v>
      </c>
      <c r="ES32" s="2356">
        <v>177</v>
      </c>
      <c r="ET32" s="2356" t="s">
        <v>21</v>
      </c>
      <c r="EU32" s="208">
        <v>6557</v>
      </c>
      <c r="EV32" s="1388" t="s">
        <v>33</v>
      </c>
      <c r="EW32" s="632" t="s">
        <v>26</v>
      </c>
    </row>
    <row r="33" spans="1:153" ht="15" customHeight="1">
      <c r="A33" s="88" t="s">
        <v>26</v>
      </c>
      <c r="B33" s="89" t="s">
        <v>26</v>
      </c>
      <c r="C33" s="135" t="s">
        <v>175</v>
      </c>
      <c r="D33" s="2356">
        <v>858547</v>
      </c>
      <c r="E33" s="2356">
        <v>257</v>
      </c>
      <c r="F33" s="2356">
        <v>753419</v>
      </c>
      <c r="G33" s="2356">
        <v>753676</v>
      </c>
      <c r="H33" s="2356">
        <v>268658</v>
      </c>
      <c r="I33" s="2356">
        <v>6644</v>
      </c>
      <c r="J33" s="2356">
        <v>478374</v>
      </c>
      <c r="K33" s="2356">
        <v>10614</v>
      </c>
      <c r="L33" s="2356">
        <v>460698</v>
      </c>
      <c r="M33" s="2356">
        <v>7062</v>
      </c>
      <c r="N33" s="2356">
        <v>896</v>
      </c>
      <c r="O33" s="208">
        <v>1059716</v>
      </c>
      <c r="P33" s="1388" t="s">
        <v>34</v>
      </c>
      <c r="Q33" s="632" t="s">
        <v>26</v>
      </c>
      <c r="R33" s="88" t="s">
        <v>26</v>
      </c>
      <c r="S33" s="89" t="s">
        <v>26</v>
      </c>
      <c r="T33" s="135" t="s">
        <v>175</v>
      </c>
      <c r="U33" s="82">
        <v>1668</v>
      </c>
      <c r="V33" s="2356" t="s">
        <v>22</v>
      </c>
      <c r="W33" s="2356"/>
      <c r="X33" s="2356">
        <v>1803</v>
      </c>
      <c r="Y33" s="2356">
        <v>127</v>
      </c>
      <c r="Z33" s="2356" t="s">
        <v>21</v>
      </c>
      <c r="AA33" s="2356">
        <v>1676</v>
      </c>
      <c r="AB33" s="2356" t="s">
        <v>21</v>
      </c>
      <c r="AC33" s="2356">
        <v>1606</v>
      </c>
      <c r="AD33" s="2356">
        <v>70</v>
      </c>
      <c r="AE33" s="2356" t="s">
        <v>21</v>
      </c>
      <c r="AF33" s="208">
        <v>1362</v>
      </c>
      <c r="AG33" s="1388" t="s">
        <v>34</v>
      </c>
      <c r="AH33" s="632" t="s">
        <v>26</v>
      </c>
      <c r="AI33" s="88" t="s">
        <v>26</v>
      </c>
      <c r="AJ33" s="89" t="s">
        <v>26</v>
      </c>
      <c r="AK33" s="135" t="s">
        <v>175</v>
      </c>
      <c r="AL33" s="82">
        <v>2689</v>
      </c>
      <c r="AM33" s="2356" t="s">
        <v>22</v>
      </c>
      <c r="AN33" s="2356"/>
      <c r="AO33" s="2356">
        <v>2721</v>
      </c>
      <c r="AP33" s="2356">
        <v>924</v>
      </c>
      <c r="AQ33" s="2356">
        <v>2</v>
      </c>
      <c r="AR33" s="2356">
        <v>1795</v>
      </c>
      <c r="AS33" s="2356" t="s">
        <v>21</v>
      </c>
      <c r="AT33" s="2356">
        <v>986</v>
      </c>
      <c r="AU33" s="2356">
        <v>809</v>
      </c>
      <c r="AV33" s="2356">
        <v>1</v>
      </c>
      <c r="AW33" s="208">
        <v>4579</v>
      </c>
      <c r="AX33" s="1388" t="s">
        <v>34</v>
      </c>
      <c r="AY33" s="632" t="s">
        <v>26</v>
      </c>
      <c r="AZ33" s="88" t="s">
        <v>26</v>
      </c>
      <c r="BA33" s="89" t="s">
        <v>26</v>
      </c>
      <c r="BB33" s="135" t="s">
        <v>175</v>
      </c>
      <c r="BC33" s="82">
        <v>1747</v>
      </c>
      <c r="BD33" s="2356" t="s">
        <v>22</v>
      </c>
      <c r="BE33" s="2356"/>
      <c r="BF33" s="2356">
        <v>1767</v>
      </c>
      <c r="BG33" s="2356" t="s">
        <v>21</v>
      </c>
      <c r="BH33" s="2356" t="s">
        <v>21</v>
      </c>
      <c r="BI33" s="2356">
        <v>1767</v>
      </c>
      <c r="BJ33" s="2356" t="s">
        <v>21</v>
      </c>
      <c r="BK33" s="2356">
        <v>1631</v>
      </c>
      <c r="BL33" s="2356">
        <v>136</v>
      </c>
      <c r="BM33" s="2356" t="s">
        <v>21</v>
      </c>
      <c r="BN33" s="208">
        <v>3401</v>
      </c>
      <c r="BO33" s="1388" t="s">
        <v>34</v>
      </c>
      <c r="BP33" s="632" t="s">
        <v>26</v>
      </c>
      <c r="BQ33" s="88" t="s">
        <v>26</v>
      </c>
      <c r="BR33" s="89" t="s">
        <v>26</v>
      </c>
      <c r="BS33" s="135" t="s">
        <v>175</v>
      </c>
      <c r="BT33" s="82">
        <v>735911</v>
      </c>
      <c r="BU33" s="2356">
        <v>257</v>
      </c>
      <c r="BV33" s="2356"/>
      <c r="BW33" s="2356">
        <v>609535</v>
      </c>
      <c r="BX33" s="2356">
        <v>254678</v>
      </c>
      <c r="BY33" s="2356">
        <v>4450</v>
      </c>
      <c r="BZ33" s="2356">
        <v>350407</v>
      </c>
      <c r="CA33" s="2356">
        <v>5544</v>
      </c>
      <c r="CB33" s="2356">
        <v>342817</v>
      </c>
      <c r="CC33" s="2356">
        <v>2046</v>
      </c>
      <c r="CD33" s="2356">
        <v>25</v>
      </c>
      <c r="CE33" s="2356">
        <v>843739</v>
      </c>
      <c r="CF33" s="1388" t="s">
        <v>34</v>
      </c>
      <c r="CG33" s="632" t="s">
        <v>26</v>
      </c>
      <c r="CH33" s="88" t="s">
        <v>26</v>
      </c>
      <c r="CI33" s="89" t="s">
        <v>26</v>
      </c>
      <c r="CJ33" s="135" t="s">
        <v>175</v>
      </c>
      <c r="CK33" s="82">
        <v>17372</v>
      </c>
      <c r="CL33" s="2356" t="s">
        <v>21</v>
      </c>
      <c r="CM33" s="2356"/>
      <c r="CN33" s="2356">
        <v>17372</v>
      </c>
      <c r="CO33" s="2356" t="s">
        <v>21</v>
      </c>
      <c r="CP33" s="2356" t="s">
        <v>21</v>
      </c>
      <c r="CQ33" s="2356">
        <v>17372</v>
      </c>
      <c r="CR33" s="2356" t="s">
        <v>21</v>
      </c>
      <c r="CS33" s="2356">
        <v>17372</v>
      </c>
      <c r="CT33" s="2356" t="s">
        <v>21</v>
      </c>
      <c r="CU33" s="2356" t="s">
        <v>21</v>
      </c>
      <c r="CV33" s="208" t="s">
        <v>22</v>
      </c>
      <c r="CW33" s="1388" t="s">
        <v>34</v>
      </c>
      <c r="CX33" s="632" t="s">
        <v>26</v>
      </c>
      <c r="CY33" s="88" t="s">
        <v>26</v>
      </c>
      <c r="CZ33" s="89" t="s">
        <v>26</v>
      </c>
      <c r="DA33" s="135" t="s">
        <v>175</v>
      </c>
      <c r="DB33" s="82">
        <v>483</v>
      </c>
      <c r="DC33" s="2356">
        <v>1181</v>
      </c>
      <c r="DD33" s="2356"/>
      <c r="DE33" s="2356">
        <v>1664</v>
      </c>
      <c r="DF33" s="2356" t="s">
        <v>21</v>
      </c>
      <c r="DG33" s="2356" t="s">
        <v>21</v>
      </c>
      <c r="DH33" s="2356">
        <v>1664</v>
      </c>
      <c r="DI33" s="2356" t="s">
        <v>21</v>
      </c>
      <c r="DJ33" s="2356">
        <v>1664</v>
      </c>
      <c r="DK33" s="2356" t="s">
        <v>21</v>
      </c>
      <c r="DL33" s="2356" t="s">
        <v>21</v>
      </c>
      <c r="DM33" s="208" t="s">
        <v>22</v>
      </c>
      <c r="DN33" s="1388" t="s">
        <v>34</v>
      </c>
      <c r="DO33" s="632" t="s">
        <v>26</v>
      </c>
      <c r="DP33" s="88" t="s">
        <v>26</v>
      </c>
      <c r="DQ33" s="89" t="s">
        <v>26</v>
      </c>
      <c r="DR33" s="135" t="s">
        <v>175</v>
      </c>
      <c r="DS33" s="82">
        <v>4497</v>
      </c>
      <c r="DT33" s="2356" t="s">
        <v>22</v>
      </c>
      <c r="DU33" s="2356"/>
      <c r="DV33" s="2356">
        <v>4497</v>
      </c>
      <c r="DW33" s="2356">
        <v>84</v>
      </c>
      <c r="DX33" s="2356">
        <v>276</v>
      </c>
      <c r="DY33" s="2356">
        <v>4137</v>
      </c>
      <c r="DZ33" s="2356" t="s">
        <v>22</v>
      </c>
      <c r="EA33" s="2356">
        <v>3275</v>
      </c>
      <c r="EB33" s="2356">
        <v>862</v>
      </c>
      <c r="EC33" s="2356" t="s">
        <v>22</v>
      </c>
      <c r="ED33" s="2356" t="s">
        <v>22</v>
      </c>
      <c r="EE33" s="1388" t="s">
        <v>34</v>
      </c>
      <c r="EF33" s="632" t="s">
        <v>26</v>
      </c>
      <c r="EG33" s="88" t="s">
        <v>26</v>
      </c>
      <c r="EH33" s="89" t="s">
        <v>26</v>
      </c>
      <c r="EI33" s="135" t="s">
        <v>175</v>
      </c>
      <c r="EJ33" s="82">
        <v>5328</v>
      </c>
      <c r="EK33" s="2356" t="s">
        <v>21</v>
      </c>
      <c r="EL33" s="2356"/>
      <c r="EM33" s="2356">
        <v>5796</v>
      </c>
      <c r="EN33" s="2356">
        <v>1954</v>
      </c>
      <c r="EO33" s="2356" t="s">
        <v>21</v>
      </c>
      <c r="EP33" s="2356">
        <v>3842</v>
      </c>
      <c r="EQ33" s="2356" t="s">
        <v>21</v>
      </c>
      <c r="ER33" s="2356">
        <v>3560</v>
      </c>
      <c r="ES33" s="2356">
        <v>282</v>
      </c>
      <c r="ET33" s="2356" t="s">
        <v>21</v>
      </c>
      <c r="EU33" s="208">
        <v>6133</v>
      </c>
      <c r="EV33" s="1388" t="s">
        <v>34</v>
      </c>
      <c r="EW33" s="632" t="s">
        <v>26</v>
      </c>
    </row>
    <row r="34" spans="1:153" ht="15" customHeight="1">
      <c r="A34" s="88" t="s">
        <v>26</v>
      </c>
      <c r="B34" s="89" t="s">
        <v>26</v>
      </c>
      <c r="C34" s="135" t="s">
        <v>176</v>
      </c>
      <c r="D34" s="2356">
        <v>760520</v>
      </c>
      <c r="E34" s="2356">
        <v>256</v>
      </c>
      <c r="F34" s="2356">
        <v>738472</v>
      </c>
      <c r="G34" s="2356">
        <v>738729</v>
      </c>
      <c r="H34" s="2356">
        <v>268088</v>
      </c>
      <c r="I34" s="2356">
        <v>6762</v>
      </c>
      <c r="J34" s="2356">
        <v>463879</v>
      </c>
      <c r="K34" s="2356">
        <v>9237</v>
      </c>
      <c r="L34" s="2356">
        <v>445772</v>
      </c>
      <c r="M34" s="2356">
        <v>8869</v>
      </c>
      <c r="N34" s="2356">
        <v>2237</v>
      </c>
      <c r="O34" s="208">
        <v>1079358</v>
      </c>
      <c r="P34" s="1388" t="s">
        <v>35</v>
      </c>
      <c r="Q34" s="632" t="s">
        <v>26</v>
      </c>
      <c r="R34" s="88" t="s">
        <v>26</v>
      </c>
      <c r="S34" s="89" t="s">
        <v>26</v>
      </c>
      <c r="T34" s="135" t="s">
        <v>176</v>
      </c>
      <c r="U34" s="82">
        <v>1837</v>
      </c>
      <c r="V34" s="2356" t="s">
        <v>22</v>
      </c>
      <c r="W34" s="2356"/>
      <c r="X34" s="2356">
        <v>1949</v>
      </c>
      <c r="Y34" s="2356">
        <v>219</v>
      </c>
      <c r="Z34" s="2356" t="s">
        <v>21</v>
      </c>
      <c r="AA34" s="2356">
        <v>1730</v>
      </c>
      <c r="AB34" s="2356" t="s">
        <v>21</v>
      </c>
      <c r="AC34" s="2356">
        <v>1678</v>
      </c>
      <c r="AD34" s="2356">
        <v>52</v>
      </c>
      <c r="AE34" s="2356" t="s">
        <v>21</v>
      </c>
      <c r="AF34" s="208">
        <v>1250</v>
      </c>
      <c r="AG34" s="1388" t="s">
        <v>35</v>
      </c>
      <c r="AH34" s="632" t="s">
        <v>26</v>
      </c>
      <c r="AI34" s="88" t="s">
        <v>26</v>
      </c>
      <c r="AJ34" s="89" t="s">
        <v>26</v>
      </c>
      <c r="AK34" s="135" t="s">
        <v>176</v>
      </c>
      <c r="AL34" s="82">
        <v>2744</v>
      </c>
      <c r="AM34" s="2356" t="s">
        <v>22</v>
      </c>
      <c r="AN34" s="2356"/>
      <c r="AO34" s="2356">
        <v>2946</v>
      </c>
      <c r="AP34" s="2356">
        <v>987</v>
      </c>
      <c r="AQ34" s="2356">
        <v>1</v>
      </c>
      <c r="AR34" s="2356">
        <v>1958</v>
      </c>
      <c r="AS34" s="2356" t="s">
        <v>21</v>
      </c>
      <c r="AT34" s="2356">
        <v>1069</v>
      </c>
      <c r="AU34" s="2356">
        <v>889</v>
      </c>
      <c r="AV34" s="2356" t="s">
        <v>21</v>
      </c>
      <c r="AW34" s="208">
        <v>4378</v>
      </c>
      <c r="AX34" s="1388" t="s">
        <v>35</v>
      </c>
      <c r="AY34" s="632" t="s">
        <v>26</v>
      </c>
      <c r="AZ34" s="88" t="s">
        <v>26</v>
      </c>
      <c r="BA34" s="89" t="s">
        <v>26</v>
      </c>
      <c r="BB34" s="135" t="s">
        <v>176</v>
      </c>
      <c r="BC34" s="82">
        <v>1883</v>
      </c>
      <c r="BD34" s="2356" t="s">
        <v>22</v>
      </c>
      <c r="BE34" s="2356"/>
      <c r="BF34" s="2356">
        <v>1865</v>
      </c>
      <c r="BG34" s="2356" t="s">
        <v>21</v>
      </c>
      <c r="BH34" s="2356" t="s">
        <v>21</v>
      </c>
      <c r="BI34" s="2356">
        <v>1865</v>
      </c>
      <c r="BJ34" s="2356" t="s">
        <v>21</v>
      </c>
      <c r="BK34" s="2356">
        <v>1741</v>
      </c>
      <c r="BL34" s="2356">
        <v>124</v>
      </c>
      <c r="BM34" s="2356" t="s">
        <v>21</v>
      </c>
      <c r="BN34" s="208">
        <v>3419</v>
      </c>
      <c r="BO34" s="1388" t="s">
        <v>35</v>
      </c>
      <c r="BP34" s="632" t="s">
        <v>26</v>
      </c>
      <c r="BQ34" s="88" t="s">
        <v>26</v>
      </c>
      <c r="BR34" s="89" t="s">
        <v>26</v>
      </c>
      <c r="BS34" s="135" t="s">
        <v>176</v>
      </c>
      <c r="BT34" s="82">
        <v>599118</v>
      </c>
      <c r="BU34" s="2356">
        <v>256</v>
      </c>
      <c r="BV34" s="2356"/>
      <c r="BW34" s="2356">
        <v>607458</v>
      </c>
      <c r="BX34" s="2356">
        <v>249431</v>
      </c>
      <c r="BY34" s="2356">
        <v>4465</v>
      </c>
      <c r="BZ34" s="2356">
        <v>353562</v>
      </c>
      <c r="CA34" s="2356">
        <v>4922</v>
      </c>
      <c r="CB34" s="2356">
        <v>346471</v>
      </c>
      <c r="CC34" s="2356">
        <v>2168</v>
      </c>
      <c r="CD34" s="2356">
        <v>17</v>
      </c>
      <c r="CE34" s="2356">
        <v>836033</v>
      </c>
      <c r="CF34" s="1388" t="s">
        <v>35</v>
      </c>
      <c r="CG34" s="632" t="s">
        <v>26</v>
      </c>
      <c r="CH34" s="88" t="s">
        <v>26</v>
      </c>
      <c r="CI34" s="89" t="s">
        <v>26</v>
      </c>
      <c r="CJ34" s="135" t="s">
        <v>176</v>
      </c>
      <c r="CK34" s="82">
        <v>13776</v>
      </c>
      <c r="CL34" s="2356" t="s">
        <v>21</v>
      </c>
      <c r="CM34" s="2356"/>
      <c r="CN34" s="2356">
        <v>13776</v>
      </c>
      <c r="CO34" s="2356" t="s">
        <v>21</v>
      </c>
      <c r="CP34" s="2356" t="s">
        <v>21</v>
      </c>
      <c r="CQ34" s="2356">
        <v>13776</v>
      </c>
      <c r="CR34" s="2356" t="s">
        <v>21</v>
      </c>
      <c r="CS34" s="2356">
        <v>13776</v>
      </c>
      <c r="CT34" s="2356" t="s">
        <v>21</v>
      </c>
      <c r="CU34" s="2356" t="s">
        <v>21</v>
      </c>
      <c r="CV34" s="208" t="s">
        <v>22</v>
      </c>
      <c r="CW34" s="1388" t="s">
        <v>35</v>
      </c>
      <c r="CX34" s="632" t="s">
        <v>26</v>
      </c>
      <c r="CY34" s="88" t="s">
        <v>26</v>
      </c>
      <c r="CZ34" s="89" t="s">
        <v>26</v>
      </c>
      <c r="DA34" s="135" t="s">
        <v>176</v>
      </c>
      <c r="DB34" s="82">
        <v>191</v>
      </c>
      <c r="DC34" s="2356">
        <v>1180</v>
      </c>
      <c r="DD34" s="2356"/>
      <c r="DE34" s="2356">
        <v>1371</v>
      </c>
      <c r="DF34" s="2356" t="s">
        <v>21</v>
      </c>
      <c r="DG34" s="2356" t="s">
        <v>21</v>
      </c>
      <c r="DH34" s="2356">
        <v>1371</v>
      </c>
      <c r="DI34" s="2356" t="s">
        <v>21</v>
      </c>
      <c r="DJ34" s="2356">
        <v>1371</v>
      </c>
      <c r="DK34" s="2356" t="s">
        <v>21</v>
      </c>
      <c r="DL34" s="2356" t="s">
        <v>21</v>
      </c>
      <c r="DM34" s="208" t="s">
        <v>22</v>
      </c>
      <c r="DN34" s="1388" t="s">
        <v>35</v>
      </c>
      <c r="DO34" s="632" t="s">
        <v>26</v>
      </c>
      <c r="DP34" s="88" t="s">
        <v>26</v>
      </c>
      <c r="DQ34" s="89" t="s">
        <v>26</v>
      </c>
      <c r="DR34" s="135" t="s">
        <v>176</v>
      </c>
      <c r="DS34" s="82">
        <v>5625</v>
      </c>
      <c r="DT34" s="2356" t="s">
        <v>22</v>
      </c>
      <c r="DU34" s="2356"/>
      <c r="DV34" s="2356">
        <v>5625</v>
      </c>
      <c r="DW34" s="2356">
        <v>176</v>
      </c>
      <c r="DX34" s="2356">
        <v>453</v>
      </c>
      <c r="DY34" s="2356">
        <v>4996</v>
      </c>
      <c r="DZ34" s="2356" t="s">
        <v>22</v>
      </c>
      <c r="EA34" s="2356">
        <v>4031</v>
      </c>
      <c r="EB34" s="2356">
        <v>965</v>
      </c>
      <c r="EC34" s="2356" t="s">
        <v>22</v>
      </c>
      <c r="ED34" s="2356" t="s">
        <v>22</v>
      </c>
      <c r="EE34" s="1388" t="s">
        <v>35</v>
      </c>
      <c r="EF34" s="632" t="s">
        <v>26</v>
      </c>
      <c r="EG34" s="88" t="s">
        <v>26</v>
      </c>
      <c r="EH34" s="89" t="s">
        <v>26</v>
      </c>
      <c r="EI34" s="135" t="s">
        <v>176</v>
      </c>
      <c r="EJ34" s="82">
        <v>5782</v>
      </c>
      <c r="EK34" s="2356" t="s">
        <v>21</v>
      </c>
      <c r="EL34" s="2356"/>
      <c r="EM34" s="2356">
        <v>6882</v>
      </c>
      <c r="EN34" s="2356">
        <v>1377</v>
      </c>
      <c r="EO34" s="2356" t="s">
        <v>21</v>
      </c>
      <c r="EP34" s="2356">
        <v>5505</v>
      </c>
      <c r="EQ34" s="2356" t="s">
        <v>21</v>
      </c>
      <c r="ER34" s="2356">
        <v>5130</v>
      </c>
      <c r="ES34" s="2356">
        <v>375</v>
      </c>
      <c r="ET34" s="2356" t="s">
        <v>21</v>
      </c>
      <c r="EU34" s="208">
        <v>5077</v>
      </c>
      <c r="EV34" s="1388" t="s">
        <v>35</v>
      </c>
      <c r="EW34" s="632" t="s">
        <v>26</v>
      </c>
    </row>
    <row r="35" spans="1:153" ht="15" customHeight="1">
      <c r="A35" s="88" t="s">
        <v>26</v>
      </c>
      <c r="B35" s="89" t="s">
        <v>26</v>
      </c>
      <c r="C35" s="135" t="s">
        <v>177</v>
      </c>
      <c r="D35" s="2356">
        <v>723924</v>
      </c>
      <c r="E35" s="2356">
        <v>0</v>
      </c>
      <c r="F35" s="2356">
        <v>820953</v>
      </c>
      <c r="G35" s="2356">
        <v>820954</v>
      </c>
      <c r="H35" s="2356">
        <v>327917</v>
      </c>
      <c r="I35" s="2356">
        <v>6415</v>
      </c>
      <c r="J35" s="2356">
        <v>486622</v>
      </c>
      <c r="K35" s="2356">
        <v>9185</v>
      </c>
      <c r="L35" s="2356">
        <v>467725</v>
      </c>
      <c r="M35" s="2356">
        <v>9711</v>
      </c>
      <c r="N35" s="2356">
        <v>1016</v>
      </c>
      <c r="O35" s="208">
        <v>981233</v>
      </c>
      <c r="P35" s="1388" t="s">
        <v>36</v>
      </c>
      <c r="Q35" s="632" t="s">
        <v>26</v>
      </c>
      <c r="R35" s="88" t="s">
        <v>26</v>
      </c>
      <c r="S35" s="89" t="s">
        <v>26</v>
      </c>
      <c r="T35" s="135" t="s">
        <v>177</v>
      </c>
      <c r="U35" s="82">
        <v>2172</v>
      </c>
      <c r="V35" s="2356" t="s">
        <v>22</v>
      </c>
      <c r="W35" s="2356"/>
      <c r="X35" s="2356">
        <v>2190</v>
      </c>
      <c r="Y35" s="2356">
        <v>146</v>
      </c>
      <c r="Z35" s="2356" t="s">
        <v>21</v>
      </c>
      <c r="AA35" s="2356">
        <v>2044</v>
      </c>
      <c r="AB35" s="2356" t="s">
        <v>21</v>
      </c>
      <c r="AC35" s="2356">
        <v>1982</v>
      </c>
      <c r="AD35" s="2356">
        <v>62</v>
      </c>
      <c r="AE35" s="2356" t="s">
        <v>21</v>
      </c>
      <c r="AF35" s="208">
        <v>1233</v>
      </c>
      <c r="AG35" s="1388" t="s">
        <v>36</v>
      </c>
      <c r="AH35" s="632" t="s">
        <v>26</v>
      </c>
      <c r="AI35" s="88" t="s">
        <v>26</v>
      </c>
      <c r="AJ35" s="89" t="s">
        <v>26</v>
      </c>
      <c r="AK35" s="135" t="s">
        <v>177</v>
      </c>
      <c r="AL35" s="82">
        <v>3002</v>
      </c>
      <c r="AM35" s="2356" t="s">
        <v>22</v>
      </c>
      <c r="AN35" s="2356"/>
      <c r="AO35" s="2356">
        <v>3225</v>
      </c>
      <c r="AP35" s="2356">
        <v>770</v>
      </c>
      <c r="AQ35" s="2356">
        <v>2</v>
      </c>
      <c r="AR35" s="2356">
        <v>2453</v>
      </c>
      <c r="AS35" s="2356" t="s">
        <v>21</v>
      </c>
      <c r="AT35" s="2356">
        <v>1030</v>
      </c>
      <c r="AU35" s="2356">
        <v>1423</v>
      </c>
      <c r="AV35" s="2356" t="s">
        <v>21</v>
      </c>
      <c r="AW35" s="208">
        <v>4144</v>
      </c>
      <c r="AX35" s="1388" t="s">
        <v>36</v>
      </c>
      <c r="AY35" s="632" t="s">
        <v>26</v>
      </c>
      <c r="AZ35" s="88" t="s">
        <v>26</v>
      </c>
      <c r="BA35" s="89" t="s">
        <v>26</v>
      </c>
      <c r="BB35" s="135" t="s">
        <v>177</v>
      </c>
      <c r="BC35" s="82">
        <v>1696</v>
      </c>
      <c r="BD35" s="2356" t="s">
        <v>22</v>
      </c>
      <c r="BE35" s="2356"/>
      <c r="BF35" s="2356">
        <v>1682</v>
      </c>
      <c r="BG35" s="2356" t="s">
        <v>21</v>
      </c>
      <c r="BH35" s="2356" t="s">
        <v>21</v>
      </c>
      <c r="BI35" s="2356">
        <v>1682</v>
      </c>
      <c r="BJ35" s="2356" t="s">
        <v>21</v>
      </c>
      <c r="BK35" s="2356">
        <v>1527</v>
      </c>
      <c r="BL35" s="2356">
        <v>155</v>
      </c>
      <c r="BM35" s="2356" t="s">
        <v>21</v>
      </c>
      <c r="BN35" s="208">
        <v>3433</v>
      </c>
      <c r="BO35" s="1388" t="s">
        <v>36</v>
      </c>
      <c r="BP35" s="632" t="s">
        <v>26</v>
      </c>
      <c r="BQ35" s="88" t="s">
        <v>26</v>
      </c>
      <c r="BR35" s="89" t="s">
        <v>26</v>
      </c>
      <c r="BS35" s="135" t="s">
        <v>177</v>
      </c>
      <c r="BT35" s="82">
        <v>577346</v>
      </c>
      <c r="BU35" s="2356">
        <v>0</v>
      </c>
      <c r="BV35" s="2356"/>
      <c r="BW35" s="2356">
        <v>668793</v>
      </c>
      <c r="BX35" s="2356">
        <v>311456</v>
      </c>
      <c r="BY35" s="2356">
        <v>4261</v>
      </c>
      <c r="BZ35" s="2356">
        <v>353075</v>
      </c>
      <c r="CA35" s="2356">
        <v>4797</v>
      </c>
      <c r="CB35" s="2356">
        <v>346506</v>
      </c>
      <c r="CC35" s="2356">
        <v>1772</v>
      </c>
      <c r="CD35" s="2356">
        <v>17</v>
      </c>
      <c r="CE35" s="2356">
        <v>744951</v>
      </c>
      <c r="CF35" s="1388" t="s">
        <v>36</v>
      </c>
      <c r="CG35" s="632" t="s">
        <v>26</v>
      </c>
      <c r="CH35" s="88" t="s">
        <v>26</v>
      </c>
      <c r="CI35" s="89" t="s">
        <v>26</v>
      </c>
      <c r="CJ35" s="135" t="s">
        <v>177</v>
      </c>
      <c r="CK35" s="82">
        <v>17591</v>
      </c>
      <c r="CL35" s="2356" t="s">
        <v>21</v>
      </c>
      <c r="CM35" s="2356"/>
      <c r="CN35" s="2356">
        <v>17591</v>
      </c>
      <c r="CO35" s="2356" t="s">
        <v>21</v>
      </c>
      <c r="CP35" s="2356" t="s">
        <v>21</v>
      </c>
      <c r="CQ35" s="2356">
        <v>17591</v>
      </c>
      <c r="CR35" s="2356" t="s">
        <v>21</v>
      </c>
      <c r="CS35" s="2356">
        <v>17591</v>
      </c>
      <c r="CT35" s="2356" t="s">
        <v>21</v>
      </c>
      <c r="CU35" s="2356" t="s">
        <v>21</v>
      </c>
      <c r="CV35" s="208" t="s">
        <v>22</v>
      </c>
      <c r="CW35" s="1388" t="s">
        <v>36</v>
      </c>
      <c r="CX35" s="632" t="s">
        <v>26</v>
      </c>
      <c r="CY35" s="88" t="s">
        <v>26</v>
      </c>
      <c r="CZ35" s="89" t="s">
        <v>26</v>
      </c>
      <c r="DA35" s="135" t="s">
        <v>177</v>
      </c>
      <c r="DB35" s="82">
        <v>93</v>
      </c>
      <c r="DC35" s="2356">
        <v>2</v>
      </c>
      <c r="DD35" s="2356"/>
      <c r="DE35" s="2356">
        <v>95</v>
      </c>
      <c r="DF35" s="2356" t="s">
        <v>21</v>
      </c>
      <c r="DG35" s="2356" t="s">
        <v>21</v>
      </c>
      <c r="DH35" s="2356">
        <v>95</v>
      </c>
      <c r="DI35" s="2356" t="s">
        <v>21</v>
      </c>
      <c r="DJ35" s="2356">
        <v>95</v>
      </c>
      <c r="DK35" s="2356" t="s">
        <v>21</v>
      </c>
      <c r="DL35" s="2356" t="s">
        <v>21</v>
      </c>
      <c r="DM35" s="208" t="s">
        <v>22</v>
      </c>
      <c r="DN35" s="1388" t="s">
        <v>36</v>
      </c>
      <c r="DO35" s="632" t="s">
        <v>26</v>
      </c>
      <c r="DP35" s="88" t="s">
        <v>26</v>
      </c>
      <c r="DQ35" s="89" t="s">
        <v>26</v>
      </c>
      <c r="DR35" s="135" t="s">
        <v>177</v>
      </c>
      <c r="DS35" s="82">
        <v>5298</v>
      </c>
      <c r="DT35" s="2356" t="s">
        <v>22</v>
      </c>
      <c r="DU35" s="2356"/>
      <c r="DV35" s="2356">
        <v>5298</v>
      </c>
      <c r="DW35" s="2356">
        <v>112</v>
      </c>
      <c r="DX35" s="2356">
        <v>228</v>
      </c>
      <c r="DY35" s="2356">
        <v>4958</v>
      </c>
      <c r="DZ35" s="2356" t="s">
        <v>22</v>
      </c>
      <c r="EA35" s="2356">
        <v>4043</v>
      </c>
      <c r="EB35" s="2356">
        <v>915</v>
      </c>
      <c r="EC35" s="2356" t="s">
        <v>22</v>
      </c>
      <c r="ED35" s="2356" t="s">
        <v>22</v>
      </c>
      <c r="EE35" s="1388" t="s">
        <v>36</v>
      </c>
      <c r="EF35" s="632" t="s">
        <v>26</v>
      </c>
      <c r="EG35" s="88" t="s">
        <v>26</v>
      </c>
      <c r="EH35" s="89" t="s">
        <v>26</v>
      </c>
      <c r="EI35" s="135" t="s">
        <v>177</v>
      </c>
      <c r="EJ35" s="82">
        <v>5581</v>
      </c>
      <c r="EK35" s="2356" t="s">
        <v>21</v>
      </c>
      <c r="EL35" s="2356"/>
      <c r="EM35" s="2356">
        <v>5541</v>
      </c>
      <c r="EN35" s="2356">
        <v>732</v>
      </c>
      <c r="EO35" s="2356" t="s">
        <v>21</v>
      </c>
      <c r="EP35" s="2356">
        <v>4809</v>
      </c>
      <c r="EQ35" s="2356" t="s">
        <v>21</v>
      </c>
      <c r="ER35" s="2356">
        <v>4763</v>
      </c>
      <c r="ES35" s="2356">
        <v>46</v>
      </c>
      <c r="ET35" s="2356" t="s">
        <v>21</v>
      </c>
      <c r="EU35" s="208">
        <v>5161</v>
      </c>
      <c r="EV35" s="1388" t="s">
        <v>36</v>
      </c>
      <c r="EW35" s="632" t="s">
        <v>26</v>
      </c>
    </row>
    <row r="36" spans="1:153" ht="15" customHeight="1">
      <c r="A36" s="88" t="s">
        <v>26</v>
      </c>
      <c r="B36" s="89" t="s">
        <v>26</v>
      </c>
      <c r="C36" s="135" t="s">
        <v>178</v>
      </c>
      <c r="D36" s="2356">
        <v>840992</v>
      </c>
      <c r="E36" s="2356" t="s">
        <v>21</v>
      </c>
      <c r="F36" s="2356">
        <v>813831</v>
      </c>
      <c r="G36" s="2356">
        <v>813831</v>
      </c>
      <c r="H36" s="2356">
        <v>335444</v>
      </c>
      <c r="I36" s="2356">
        <v>5438</v>
      </c>
      <c r="J36" s="2356">
        <v>472950</v>
      </c>
      <c r="K36" s="2356">
        <v>7553</v>
      </c>
      <c r="L36" s="2356">
        <v>457212</v>
      </c>
      <c r="M36" s="2356">
        <v>8185</v>
      </c>
      <c r="N36" s="2356">
        <v>2839</v>
      </c>
      <c r="O36" s="208">
        <v>1005961</v>
      </c>
      <c r="P36" s="1388" t="s">
        <v>37</v>
      </c>
      <c r="Q36" s="632" t="s">
        <v>26</v>
      </c>
      <c r="R36" s="88" t="s">
        <v>26</v>
      </c>
      <c r="S36" s="89" t="s">
        <v>26</v>
      </c>
      <c r="T36" s="135" t="s">
        <v>178</v>
      </c>
      <c r="U36" s="82">
        <v>2192</v>
      </c>
      <c r="V36" s="2356" t="s">
        <v>22</v>
      </c>
      <c r="W36" s="2356"/>
      <c r="X36" s="2356">
        <v>2270</v>
      </c>
      <c r="Y36" s="2356">
        <v>98</v>
      </c>
      <c r="Z36" s="2356" t="s">
        <v>21</v>
      </c>
      <c r="AA36" s="2356">
        <v>2172</v>
      </c>
      <c r="AB36" s="2356" t="s">
        <v>21</v>
      </c>
      <c r="AC36" s="2356">
        <v>2108</v>
      </c>
      <c r="AD36" s="2356">
        <v>64</v>
      </c>
      <c r="AE36" s="2356" t="s">
        <v>21</v>
      </c>
      <c r="AF36" s="208">
        <v>1154</v>
      </c>
      <c r="AG36" s="1388" t="s">
        <v>37</v>
      </c>
      <c r="AH36" s="632" t="s">
        <v>26</v>
      </c>
      <c r="AI36" s="88" t="s">
        <v>26</v>
      </c>
      <c r="AJ36" s="89" t="s">
        <v>26</v>
      </c>
      <c r="AK36" s="135" t="s">
        <v>178</v>
      </c>
      <c r="AL36" s="82">
        <v>3032</v>
      </c>
      <c r="AM36" s="2356" t="s">
        <v>22</v>
      </c>
      <c r="AN36" s="2356"/>
      <c r="AO36" s="2356">
        <v>2840</v>
      </c>
      <c r="AP36" s="2356">
        <v>709</v>
      </c>
      <c r="AQ36" s="2356">
        <v>2</v>
      </c>
      <c r="AR36" s="2356">
        <v>2129</v>
      </c>
      <c r="AS36" s="2356" t="s">
        <v>21</v>
      </c>
      <c r="AT36" s="2356">
        <v>1129</v>
      </c>
      <c r="AU36" s="2356">
        <v>1000</v>
      </c>
      <c r="AV36" s="2356" t="s">
        <v>21</v>
      </c>
      <c r="AW36" s="208">
        <v>4320</v>
      </c>
      <c r="AX36" s="1388" t="s">
        <v>37</v>
      </c>
      <c r="AY36" s="632" t="s">
        <v>26</v>
      </c>
      <c r="AZ36" s="88" t="s">
        <v>26</v>
      </c>
      <c r="BA36" s="89" t="s">
        <v>26</v>
      </c>
      <c r="BB36" s="135" t="s">
        <v>178</v>
      </c>
      <c r="BC36" s="82">
        <v>1714</v>
      </c>
      <c r="BD36" s="2356" t="s">
        <v>22</v>
      </c>
      <c r="BE36" s="2356"/>
      <c r="BF36" s="2356">
        <v>1718</v>
      </c>
      <c r="BG36" s="2356" t="s">
        <v>21</v>
      </c>
      <c r="BH36" s="2356" t="s">
        <v>21</v>
      </c>
      <c r="BI36" s="2356">
        <v>1718</v>
      </c>
      <c r="BJ36" s="2356" t="s">
        <v>21</v>
      </c>
      <c r="BK36" s="2356">
        <v>1546</v>
      </c>
      <c r="BL36" s="2356">
        <v>172</v>
      </c>
      <c r="BM36" s="2356" t="s">
        <v>21</v>
      </c>
      <c r="BN36" s="208">
        <v>3429</v>
      </c>
      <c r="BO36" s="1388" t="s">
        <v>37</v>
      </c>
      <c r="BP36" s="632" t="s">
        <v>26</v>
      </c>
      <c r="BQ36" s="88" t="s">
        <v>26</v>
      </c>
      <c r="BR36" s="89" t="s">
        <v>26</v>
      </c>
      <c r="BS36" s="135" t="s">
        <v>178</v>
      </c>
      <c r="BT36" s="82">
        <v>684716</v>
      </c>
      <c r="BU36" s="2356" t="s">
        <v>21</v>
      </c>
      <c r="BV36" s="2356"/>
      <c r="BW36" s="2356">
        <v>666124</v>
      </c>
      <c r="BX36" s="2356">
        <v>318146</v>
      </c>
      <c r="BY36" s="2356">
        <v>4150</v>
      </c>
      <c r="BZ36" s="2356">
        <v>343828</v>
      </c>
      <c r="CA36" s="2356">
        <v>3806</v>
      </c>
      <c r="CB36" s="2356">
        <v>338024</v>
      </c>
      <c r="CC36" s="2356">
        <v>1998</v>
      </c>
      <c r="CD36" s="2356">
        <v>1784</v>
      </c>
      <c r="CE36" s="2356">
        <v>762487</v>
      </c>
      <c r="CF36" s="1388" t="s">
        <v>37</v>
      </c>
      <c r="CG36" s="632" t="s">
        <v>26</v>
      </c>
      <c r="CH36" s="88" t="s">
        <v>26</v>
      </c>
      <c r="CI36" s="89" t="s">
        <v>26</v>
      </c>
      <c r="CJ36" s="135" t="s">
        <v>178</v>
      </c>
      <c r="CK36" s="82">
        <v>16805</v>
      </c>
      <c r="CL36" s="2356" t="s">
        <v>21</v>
      </c>
      <c r="CM36" s="2356"/>
      <c r="CN36" s="2356">
        <v>16805</v>
      </c>
      <c r="CO36" s="2356" t="s">
        <v>21</v>
      </c>
      <c r="CP36" s="2356" t="s">
        <v>21</v>
      </c>
      <c r="CQ36" s="2356">
        <v>16805</v>
      </c>
      <c r="CR36" s="2356" t="s">
        <v>21</v>
      </c>
      <c r="CS36" s="2356">
        <v>16805</v>
      </c>
      <c r="CT36" s="2356" t="s">
        <v>21</v>
      </c>
      <c r="CU36" s="2356" t="s">
        <v>21</v>
      </c>
      <c r="CV36" s="208" t="s">
        <v>22</v>
      </c>
      <c r="CW36" s="1388" t="s">
        <v>37</v>
      </c>
      <c r="CX36" s="632" t="s">
        <v>26</v>
      </c>
      <c r="CY36" s="88" t="s">
        <v>26</v>
      </c>
      <c r="CZ36" s="89" t="s">
        <v>26</v>
      </c>
      <c r="DA36" s="135" t="s">
        <v>178</v>
      </c>
      <c r="DB36" s="82">
        <v>102</v>
      </c>
      <c r="DC36" s="2356" t="s">
        <v>21</v>
      </c>
      <c r="DD36" s="2356"/>
      <c r="DE36" s="2356">
        <v>102</v>
      </c>
      <c r="DF36" s="2356" t="s">
        <v>21</v>
      </c>
      <c r="DG36" s="2356" t="s">
        <v>21</v>
      </c>
      <c r="DH36" s="2356">
        <v>102</v>
      </c>
      <c r="DI36" s="2356" t="s">
        <v>21</v>
      </c>
      <c r="DJ36" s="2356">
        <v>102</v>
      </c>
      <c r="DK36" s="2356" t="s">
        <v>21</v>
      </c>
      <c r="DL36" s="2356" t="s">
        <v>21</v>
      </c>
      <c r="DM36" s="208" t="s">
        <v>22</v>
      </c>
      <c r="DN36" s="1388" t="s">
        <v>37</v>
      </c>
      <c r="DO36" s="632" t="s">
        <v>26</v>
      </c>
      <c r="DP36" s="88" t="s">
        <v>26</v>
      </c>
      <c r="DQ36" s="89" t="s">
        <v>26</v>
      </c>
      <c r="DR36" s="135" t="s">
        <v>178</v>
      </c>
      <c r="DS36" s="82">
        <v>4970</v>
      </c>
      <c r="DT36" s="2356" t="s">
        <v>22</v>
      </c>
      <c r="DU36" s="2356"/>
      <c r="DV36" s="2356">
        <v>4970</v>
      </c>
      <c r="DW36" s="2356">
        <v>70</v>
      </c>
      <c r="DX36" s="2356">
        <v>158</v>
      </c>
      <c r="DY36" s="2356">
        <v>4742</v>
      </c>
      <c r="DZ36" s="2356" t="s">
        <v>22</v>
      </c>
      <c r="EA36" s="2356">
        <v>3777</v>
      </c>
      <c r="EB36" s="2356">
        <v>965</v>
      </c>
      <c r="EC36" s="2356" t="s">
        <v>22</v>
      </c>
      <c r="ED36" s="2356" t="s">
        <v>22</v>
      </c>
      <c r="EE36" s="1388" t="s">
        <v>37</v>
      </c>
      <c r="EF36" s="632" t="s">
        <v>26</v>
      </c>
      <c r="EG36" s="88" t="s">
        <v>26</v>
      </c>
      <c r="EH36" s="89" t="s">
        <v>26</v>
      </c>
      <c r="EI36" s="135" t="s">
        <v>178</v>
      </c>
      <c r="EJ36" s="82">
        <v>5068</v>
      </c>
      <c r="EK36" s="2356" t="s">
        <v>21</v>
      </c>
      <c r="EL36" s="2356"/>
      <c r="EM36" s="2356">
        <v>5018</v>
      </c>
      <c r="EN36" s="2356">
        <v>425</v>
      </c>
      <c r="EO36" s="2356" t="s">
        <v>21</v>
      </c>
      <c r="EP36" s="2356">
        <v>4593</v>
      </c>
      <c r="EQ36" s="2356" t="s">
        <v>21</v>
      </c>
      <c r="ER36" s="2356">
        <v>4575</v>
      </c>
      <c r="ES36" s="2356">
        <v>18</v>
      </c>
      <c r="ET36" s="2356" t="s">
        <v>21</v>
      </c>
      <c r="EU36" s="208">
        <v>5255</v>
      </c>
      <c r="EV36" s="1388" t="s">
        <v>37</v>
      </c>
      <c r="EW36" s="632" t="s">
        <v>26</v>
      </c>
    </row>
    <row r="37" spans="1:153" ht="15" customHeight="1">
      <c r="A37" s="88" t="s">
        <v>26</v>
      </c>
      <c r="B37" s="89" t="s">
        <v>26</v>
      </c>
      <c r="C37" s="135" t="s">
        <v>179</v>
      </c>
      <c r="D37" s="2356">
        <v>731335</v>
      </c>
      <c r="E37" s="2356" t="s">
        <v>21</v>
      </c>
      <c r="F37" s="2356">
        <v>770922</v>
      </c>
      <c r="G37" s="2356">
        <v>770922</v>
      </c>
      <c r="H37" s="2356">
        <v>298907</v>
      </c>
      <c r="I37" s="2356">
        <v>3866</v>
      </c>
      <c r="J37" s="2356">
        <v>468149</v>
      </c>
      <c r="K37" s="2356">
        <v>6439</v>
      </c>
      <c r="L37" s="2356">
        <v>453435</v>
      </c>
      <c r="M37" s="2356">
        <v>8274</v>
      </c>
      <c r="N37" s="2356">
        <v>1048</v>
      </c>
      <c r="O37" s="208">
        <v>971600</v>
      </c>
      <c r="P37" s="1388" t="s">
        <v>38</v>
      </c>
      <c r="Q37" s="632" t="s">
        <v>26</v>
      </c>
      <c r="R37" s="88" t="s">
        <v>26</v>
      </c>
      <c r="S37" s="89" t="s">
        <v>26</v>
      </c>
      <c r="T37" s="135" t="s">
        <v>179</v>
      </c>
      <c r="U37" s="82">
        <v>2743</v>
      </c>
      <c r="V37" s="2356" t="s">
        <v>22</v>
      </c>
      <c r="W37" s="2356"/>
      <c r="X37" s="2356">
        <v>2366</v>
      </c>
      <c r="Y37" s="2356">
        <v>129</v>
      </c>
      <c r="Z37" s="2356" t="s">
        <v>21</v>
      </c>
      <c r="AA37" s="2356">
        <v>2237</v>
      </c>
      <c r="AB37" s="2356" t="s">
        <v>21</v>
      </c>
      <c r="AC37" s="2356">
        <v>2191</v>
      </c>
      <c r="AD37" s="2356">
        <v>46</v>
      </c>
      <c r="AE37" s="2356" t="s">
        <v>21</v>
      </c>
      <c r="AF37" s="208">
        <v>1531</v>
      </c>
      <c r="AG37" s="1388" t="s">
        <v>38</v>
      </c>
      <c r="AH37" s="632" t="s">
        <v>26</v>
      </c>
      <c r="AI37" s="88" t="s">
        <v>26</v>
      </c>
      <c r="AJ37" s="89" t="s">
        <v>26</v>
      </c>
      <c r="AK37" s="135" t="s">
        <v>179</v>
      </c>
      <c r="AL37" s="82">
        <v>3479</v>
      </c>
      <c r="AM37" s="2356" t="s">
        <v>22</v>
      </c>
      <c r="AN37" s="2356"/>
      <c r="AO37" s="2356">
        <v>3239</v>
      </c>
      <c r="AP37" s="2356">
        <v>689</v>
      </c>
      <c r="AQ37" s="2356">
        <v>4</v>
      </c>
      <c r="AR37" s="2356">
        <v>2546</v>
      </c>
      <c r="AS37" s="2356" t="s">
        <v>21</v>
      </c>
      <c r="AT37" s="2356">
        <v>1424</v>
      </c>
      <c r="AU37" s="2356">
        <v>1122</v>
      </c>
      <c r="AV37" s="2356" t="s">
        <v>21</v>
      </c>
      <c r="AW37" s="208">
        <v>4558</v>
      </c>
      <c r="AX37" s="1388" t="s">
        <v>38</v>
      </c>
      <c r="AY37" s="632" t="s">
        <v>26</v>
      </c>
      <c r="AZ37" s="88" t="s">
        <v>26</v>
      </c>
      <c r="BA37" s="89" t="s">
        <v>26</v>
      </c>
      <c r="BB37" s="135" t="s">
        <v>179</v>
      </c>
      <c r="BC37" s="82">
        <v>1449</v>
      </c>
      <c r="BD37" s="2356" t="s">
        <v>22</v>
      </c>
      <c r="BE37" s="2356"/>
      <c r="BF37" s="2356">
        <v>1461</v>
      </c>
      <c r="BG37" s="2356" t="s">
        <v>21</v>
      </c>
      <c r="BH37" s="2356" t="s">
        <v>21</v>
      </c>
      <c r="BI37" s="2356">
        <v>1461</v>
      </c>
      <c r="BJ37" s="2356" t="s">
        <v>21</v>
      </c>
      <c r="BK37" s="2356">
        <v>1228</v>
      </c>
      <c r="BL37" s="2356">
        <v>233</v>
      </c>
      <c r="BM37" s="2356" t="s">
        <v>21</v>
      </c>
      <c r="BN37" s="208">
        <v>3417</v>
      </c>
      <c r="BO37" s="1388" t="s">
        <v>38</v>
      </c>
      <c r="BP37" s="632" t="s">
        <v>26</v>
      </c>
      <c r="BQ37" s="88" t="s">
        <v>26</v>
      </c>
      <c r="BR37" s="89" t="s">
        <v>26</v>
      </c>
      <c r="BS37" s="135" t="s">
        <v>179</v>
      </c>
      <c r="BT37" s="82">
        <v>579702</v>
      </c>
      <c r="BU37" s="2356" t="s">
        <v>21</v>
      </c>
      <c r="BV37" s="2356"/>
      <c r="BW37" s="2356">
        <v>619426</v>
      </c>
      <c r="BX37" s="2356">
        <v>281259</v>
      </c>
      <c r="BY37" s="2356">
        <v>3000</v>
      </c>
      <c r="BZ37" s="2356">
        <v>335167</v>
      </c>
      <c r="CA37" s="2356">
        <v>3774</v>
      </c>
      <c r="CB37" s="2356">
        <v>329168</v>
      </c>
      <c r="CC37" s="2356">
        <v>2225</v>
      </c>
      <c r="CD37" s="2356">
        <v>1</v>
      </c>
      <c r="CE37" s="2356">
        <v>729603</v>
      </c>
      <c r="CF37" s="1388" t="s">
        <v>38</v>
      </c>
      <c r="CG37" s="632" t="s">
        <v>26</v>
      </c>
      <c r="CH37" s="88" t="s">
        <v>26</v>
      </c>
      <c r="CI37" s="89" t="s">
        <v>26</v>
      </c>
      <c r="CJ37" s="135" t="s">
        <v>179</v>
      </c>
      <c r="CK37" s="82">
        <v>18030</v>
      </c>
      <c r="CL37" s="2356" t="s">
        <v>21</v>
      </c>
      <c r="CM37" s="2356"/>
      <c r="CN37" s="2356">
        <v>18030</v>
      </c>
      <c r="CO37" s="2356" t="s">
        <v>21</v>
      </c>
      <c r="CP37" s="2356" t="s">
        <v>21</v>
      </c>
      <c r="CQ37" s="2356">
        <v>18030</v>
      </c>
      <c r="CR37" s="2356" t="s">
        <v>21</v>
      </c>
      <c r="CS37" s="2356">
        <v>18030</v>
      </c>
      <c r="CT37" s="2356" t="s">
        <v>21</v>
      </c>
      <c r="CU37" s="2356" t="s">
        <v>21</v>
      </c>
      <c r="CV37" s="208" t="s">
        <v>22</v>
      </c>
      <c r="CW37" s="1388" t="s">
        <v>38</v>
      </c>
      <c r="CX37" s="632" t="s">
        <v>26</v>
      </c>
      <c r="CY37" s="88" t="s">
        <v>26</v>
      </c>
      <c r="CZ37" s="89" t="s">
        <v>26</v>
      </c>
      <c r="DA37" s="135" t="s">
        <v>179</v>
      </c>
      <c r="DB37" s="82">
        <v>811</v>
      </c>
      <c r="DC37" s="2356" t="s">
        <v>21</v>
      </c>
      <c r="DD37" s="2356"/>
      <c r="DE37" s="2356">
        <v>811</v>
      </c>
      <c r="DF37" s="2356" t="s">
        <v>21</v>
      </c>
      <c r="DG37" s="2356" t="s">
        <v>21</v>
      </c>
      <c r="DH37" s="2356">
        <v>811</v>
      </c>
      <c r="DI37" s="2356" t="s">
        <v>21</v>
      </c>
      <c r="DJ37" s="2356">
        <v>811</v>
      </c>
      <c r="DK37" s="2356" t="s">
        <v>21</v>
      </c>
      <c r="DL37" s="2356" t="s">
        <v>21</v>
      </c>
      <c r="DM37" s="208" t="s">
        <v>22</v>
      </c>
      <c r="DN37" s="1388" t="s">
        <v>38</v>
      </c>
      <c r="DO37" s="632" t="s">
        <v>26</v>
      </c>
      <c r="DP37" s="88" t="s">
        <v>26</v>
      </c>
      <c r="DQ37" s="89" t="s">
        <v>26</v>
      </c>
      <c r="DR37" s="135" t="s">
        <v>179</v>
      </c>
      <c r="DS37" s="82">
        <v>5504</v>
      </c>
      <c r="DT37" s="2356" t="s">
        <v>22</v>
      </c>
      <c r="DU37" s="2356"/>
      <c r="DV37" s="2356">
        <v>5504</v>
      </c>
      <c r="DW37" s="2356">
        <v>104</v>
      </c>
      <c r="DX37" s="2356" t="s">
        <v>21</v>
      </c>
      <c r="DY37" s="2356">
        <v>5400</v>
      </c>
      <c r="DZ37" s="2356" t="s">
        <v>22</v>
      </c>
      <c r="EA37" s="2356">
        <v>3935</v>
      </c>
      <c r="EB37" s="2356">
        <v>1465</v>
      </c>
      <c r="EC37" s="2356" t="s">
        <v>22</v>
      </c>
      <c r="ED37" s="2356" t="s">
        <v>22</v>
      </c>
      <c r="EE37" s="1388" t="s">
        <v>38</v>
      </c>
      <c r="EF37" s="632" t="s">
        <v>26</v>
      </c>
      <c r="EG37" s="88" t="s">
        <v>26</v>
      </c>
      <c r="EH37" s="89" t="s">
        <v>26</v>
      </c>
      <c r="EI37" s="135" t="s">
        <v>179</v>
      </c>
      <c r="EJ37" s="82">
        <v>5086</v>
      </c>
      <c r="EK37" s="2356" t="s">
        <v>21</v>
      </c>
      <c r="EL37" s="2356"/>
      <c r="EM37" s="2356">
        <v>5312</v>
      </c>
      <c r="EN37" s="2356">
        <v>604</v>
      </c>
      <c r="EO37" s="2356" t="s">
        <v>21</v>
      </c>
      <c r="EP37" s="2356">
        <v>4708</v>
      </c>
      <c r="EQ37" s="2356" t="s">
        <v>21</v>
      </c>
      <c r="ER37" s="2356">
        <v>4703</v>
      </c>
      <c r="ES37" s="2356">
        <v>5</v>
      </c>
      <c r="ET37" s="2356" t="s">
        <v>21</v>
      </c>
      <c r="EU37" s="208">
        <v>5073</v>
      </c>
      <c r="EV37" s="1388" t="s">
        <v>38</v>
      </c>
      <c r="EW37" s="632" t="s">
        <v>26</v>
      </c>
    </row>
    <row r="38" spans="1:153" ht="15" customHeight="1">
      <c r="A38" s="88" t="s">
        <v>26</v>
      </c>
      <c r="B38" s="89" t="s">
        <v>26</v>
      </c>
      <c r="C38" s="135" t="s">
        <v>180</v>
      </c>
      <c r="D38" s="2356">
        <v>836901</v>
      </c>
      <c r="E38" s="2356">
        <v>7</v>
      </c>
      <c r="F38" s="2356">
        <v>770984</v>
      </c>
      <c r="G38" s="2356">
        <v>770991</v>
      </c>
      <c r="H38" s="2356">
        <v>290551</v>
      </c>
      <c r="I38" s="2356">
        <v>2275</v>
      </c>
      <c r="J38" s="2356">
        <v>478165</v>
      </c>
      <c r="K38" s="2356">
        <v>5610</v>
      </c>
      <c r="L38" s="2356">
        <v>462714</v>
      </c>
      <c r="M38" s="2356">
        <v>9841</v>
      </c>
      <c r="N38" s="2356">
        <v>1255</v>
      </c>
      <c r="O38" s="208">
        <v>1036381</v>
      </c>
      <c r="P38" s="1388" t="s">
        <v>39</v>
      </c>
      <c r="Q38" s="632" t="s">
        <v>26</v>
      </c>
      <c r="R38" s="88" t="s">
        <v>26</v>
      </c>
      <c r="S38" s="89" t="s">
        <v>26</v>
      </c>
      <c r="T38" s="135" t="s">
        <v>180</v>
      </c>
      <c r="U38" s="82">
        <v>1675</v>
      </c>
      <c r="V38" s="2356" t="s">
        <v>22</v>
      </c>
      <c r="W38" s="2356"/>
      <c r="X38" s="2356">
        <v>1914</v>
      </c>
      <c r="Y38" s="2356">
        <v>179</v>
      </c>
      <c r="Z38" s="2356" t="s">
        <v>21</v>
      </c>
      <c r="AA38" s="2356">
        <v>1735</v>
      </c>
      <c r="AB38" s="2356" t="s">
        <v>21</v>
      </c>
      <c r="AC38" s="2356">
        <v>1672</v>
      </c>
      <c r="AD38" s="2356">
        <v>63</v>
      </c>
      <c r="AE38" s="2356" t="s">
        <v>21</v>
      </c>
      <c r="AF38" s="208">
        <v>1299</v>
      </c>
      <c r="AG38" s="1388" t="s">
        <v>39</v>
      </c>
      <c r="AH38" s="632" t="s">
        <v>26</v>
      </c>
      <c r="AI38" s="88" t="s">
        <v>26</v>
      </c>
      <c r="AJ38" s="89" t="s">
        <v>26</v>
      </c>
      <c r="AK38" s="135" t="s">
        <v>180</v>
      </c>
      <c r="AL38" s="82">
        <v>3796</v>
      </c>
      <c r="AM38" s="2356" t="s">
        <v>22</v>
      </c>
      <c r="AN38" s="2356"/>
      <c r="AO38" s="2356">
        <v>3915</v>
      </c>
      <c r="AP38" s="2356">
        <v>844</v>
      </c>
      <c r="AQ38" s="2356">
        <v>1</v>
      </c>
      <c r="AR38" s="2356">
        <v>3070</v>
      </c>
      <c r="AS38" s="2356" t="s">
        <v>21</v>
      </c>
      <c r="AT38" s="2356">
        <v>1757</v>
      </c>
      <c r="AU38" s="2356">
        <v>1313</v>
      </c>
      <c r="AV38" s="2356" t="s">
        <v>21</v>
      </c>
      <c r="AW38" s="208">
        <v>4439</v>
      </c>
      <c r="AX38" s="1388" t="s">
        <v>39</v>
      </c>
      <c r="AY38" s="632" t="s">
        <v>26</v>
      </c>
      <c r="AZ38" s="88" t="s">
        <v>26</v>
      </c>
      <c r="BA38" s="89" t="s">
        <v>26</v>
      </c>
      <c r="BB38" s="135" t="s">
        <v>180</v>
      </c>
      <c r="BC38" s="82">
        <v>882</v>
      </c>
      <c r="BD38" s="2356" t="s">
        <v>22</v>
      </c>
      <c r="BE38" s="2356"/>
      <c r="BF38" s="2356">
        <v>858</v>
      </c>
      <c r="BG38" s="2356" t="s">
        <v>21</v>
      </c>
      <c r="BH38" s="2356" t="s">
        <v>21</v>
      </c>
      <c r="BI38" s="2356">
        <v>858</v>
      </c>
      <c r="BJ38" s="2356" t="s">
        <v>21</v>
      </c>
      <c r="BK38" s="2356">
        <v>632</v>
      </c>
      <c r="BL38" s="2356">
        <v>226</v>
      </c>
      <c r="BM38" s="2356" t="s">
        <v>21</v>
      </c>
      <c r="BN38" s="208">
        <v>3442</v>
      </c>
      <c r="BO38" s="1388" t="s">
        <v>39</v>
      </c>
      <c r="BP38" s="632" t="s">
        <v>26</v>
      </c>
      <c r="BQ38" s="88" t="s">
        <v>26</v>
      </c>
      <c r="BR38" s="89" t="s">
        <v>26</v>
      </c>
      <c r="BS38" s="135" t="s">
        <v>180</v>
      </c>
      <c r="BT38" s="82">
        <v>696575</v>
      </c>
      <c r="BU38" s="2356">
        <v>7</v>
      </c>
      <c r="BV38" s="2356"/>
      <c r="BW38" s="2356">
        <v>617507</v>
      </c>
      <c r="BX38" s="2356">
        <v>275437</v>
      </c>
      <c r="BY38" s="2356">
        <v>1457</v>
      </c>
      <c r="BZ38" s="2356">
        <v>340613</v>
      </c>
      <c r="CA38" s="2356">
        <v>3264</v>
      </c>
      <c r="CB38" s="2356">
        <v>334562</v>
      </c>
      <c r="CC38" s="2356">
        <v>2786</v>
      </c>
      <c r="CD38" s="2356">
        <v>16</v>
      </c>
      <c r="CE38" s="2356">
        <v>809331</v>
      </c>
      <c r="CF38" s="1388" t="s">
        <v>39</v>
      </c>
      <c r="CG38" s="632" t="s">
        <v>26</v>
      </c>
      <c r="CH38" s="88" t="s">
        <v>26</v>
      </c>
      <c r="CI38" s="89" t="s">
        <v>26</v>
      </c>
      <c r="CJ38" s="135" t="s">
        <v>180</v>
      </c>
      <c r="CK38" s="82">
        <v>18275</v>
      </c>
      <c r="CL38" s="2356" t="s">
        <v>21</v>
      </c>
      <c r="CM38" s="2356"/>
      <c r="CN38" s="2356">
        <v>18275</v>
      </c>
      <c r="CO38" s="2356" t="s">
        <v>21</v>
      </c>
      <c r="CP38" s="2356" t="s">
        <v>21</v>
      </c>
      <c r="CQ38" s="2356">
        <v>18275</v>
      </c>
      <c r="CR38" s="2356" t="s">
        <v>21</v>
      </c>
      <c r="CS38" s="2356">
        <v>18275</v>
      </c>
      <c r="CT38" s="2356" t="s">
        <v>21</v>
      </c>
      <c r="CU38" s="2356" t="s">
        <v>21</v>
      </c>
      <c r="CV38" s="208" t="s">
        <v>22</v>
      </c>
      <c r="CW38" s="1388" t="s">
        <v>39</v>
      </c>
      <c r="CX38" s="632" t="s">
        <v>26</v>
      </c>
      <c r="CY38" s="88" t="s">
        <v>26</v>
      </c>
      <c r="CZ38" s="89" t="s">
        <v>26</v>
      </c>
      <c r="DA38" s="135" t="s">
        <v>180</v>
      </c>
      <c r="DB38" s="82">
        <v>658</v>
      </c>
      <c r="DC38" s="2356">
        <v>33</v>
      </c>
      <c r="DD38" s="2356"/>
      <c r="DE38" s="2356">
        <v>691</v>
      </c>
      <c r="DF38" s="2356" t="s">
        <v>21</v>
      </c>
      <c r="DG38" s="2356" t="s">
        <v>21</v>
      </c>
      <c r="DH38" s="2356">
        <v>691</v>
      </c>
      <c r="DI38" s="2356" t="s">
        <v>21</v>
      </c>
      <c r="DJ38" s="2356">
        <v>691</v>
      </c>
      <c r="DK38" s="2356" t="s">
        <v>21</v>
      </c>
      <c r="DL38" s="2356" t="s">
        <v>21</v>
      </c>
      <c r="DM38" s="208" t="s">
        <v>22</v>
      </c>
      <c r="DN38" s="1388" t="s">
        <v>39</v>
      </c>
      <c r="DO38" s="632" t="s">
        <v>26</v>
      </c>
      <c r="DP38" s="88" t="s">
        <v>26</v>
      </c>
      <c r="DQ38" s="89" t="s">
        <v>26</v>
      </c>
      <c r="DR38" s="135" t="s">
        <v>180</v>
      </c>
      <c r="DS38" s="82">
        <v>5538</v>
      </c>
      <c r="DT38" s="2356" t="s">
        <v>22</v>
      </c>
      <c r="DU38" s="2356"/>
      <c r="DV38" s="2356">
        <v>5538</v>
      </c>
      <c r="DW38" s="2356">
        <v>94</v>
      </c>
      <c r="DX38" s="2356" t="s">
        <v>21</v>
      </c>
      <c r="DY38" s="2356">
        <v>5444</v>
      </c>
      <c r="DZ38" s="2356" t="s">
        <v>22</v>
      </c>
      <c r="EA38" s="2356">
        <v>3963</v>
      </c>
      <c r="EB38" s="2356">
        <v>1481</v>
      </c>
      <c r="EC38" s="2356" t="s">
        <v>22</v>
      </c>
      <c r="ED38" s="2356" t="s">
        <v>22</v>
      </c>
      <c r="EE38" s="1388" t="s">
        <v>39</v>
      </c>
      <c r="EF38" s="632" t="s">
        <v>26</v>
      </c>
      <c r="EG38" s="88" t="s">
        <v>26</v>
      </c>
      <c r="EH38" s="89" t="s">
        <v>26</v>
      </c>
      <c r="EI38" s="135" t="s">
        <v>180</v>
      </c>
      <c r="EJ38" s="82">
        <v>7723</v>
      </c>
      <c r="EK38" s="2356" t="s">
        <v>21</v>
      </c>
      <c r="EL38" s="2356"/>
      <c r="EM38" s="2356">
        <v>7176</v>
      </c>
      <c r="EN38" s="2356">
        <v>2429</v>
      </c>
      <c r="EO38" s="2356" t="s">
        <v>21</v>
      </c>
      <c r="EP38" s="2356">
        <v>4747</v>
      </c>
      <c r="EQ38" s="2356" t="s">
        <v>21</v>
      </c>
      <c r="ER38" s="2356">
        <v>4733</v>
      </c>
      <c r="ES38" s="2356">
        <v>14</v>
      </c>
      <c r="ET38" s="2356" t="s">
        <v>21</v>
      </c>
      <c r="EU38" s="208">
        <v>5663</v>
      </c>
      <c r="EV38" s="1388" t="s">
        <v>39</v>
      </c>
      <c r="EW38" s="632" t="s">
        <v>26</v>
      </c>
    </row>
    <row r="39" spans="1:153" ht="15" customHeight="1">
      <c r="A39" s="88" t="s">
        <v>26</v>
      </c>
      <c r="B39" s="89" t="s">
        <v>26</v>
      </c>
      <c r="C39" s="135" t="s">
        <v>181</v>
      </c>
      <c r="D39" s="2356">
        <v>823817</v>
      </c>
      <c r="E39" s="2356">
        <v>331</v>
      </c>
      <c r="F39" s="2356">
        <v>797757</v>
      </c>
      <c r="G39" s="2356">
        <v>798088</v>
      </c>
      <c r="H39" s="2356">
        <v>318242</v>
      </c>
      <c r="I39" s="2356">
        <v>4584</v>
      </c>
      <c r="J39" s="2356">
        <v>475262</v>
      </c>
      <c r="K39" s="2356">
        <v>6210</v>
      </c>
      <c r="L39" s="2356">
        <v>459960</v>
      </c>
      <c r="M39" s="2356">
        <v>9093</v>
      </c>
      <c r="N39" s="2356">
        <v>1265</v>
      </c>
      <c r="O39" s="208">
        <v>1060979</v>
      </c>
      <c r="P39" s="1388" t="s">
        <v>40</v>
      </c>
      <c r="Q39" s="632" t="s">
        <v>26</v>
      </c>
      <c r="R39" s="88" t="s">
        <v>26</v>
      </c>
      <c r="S39" s="89" t="s">
        <v>26</v>
      </c>
      <c r="T39" s="135" t="s">
        <v>181</v>
      </c>
      <c r="U39" s="82">
        <v>2122</v>
      </c>
      <c r="V39" s="2356" t="s">
        <v>22</v>
      </c>
      <c r="W39" s="2356"/>
      <c r="X39" s="2356">
        <v>2139</v>
      </c>
      <c r="Y39" s="2356">
        <v>166</v>
      </c>
      <c r="Z39" s="2356" t="s">
        <v>21</v>
      </c>
      <c r="AA39" s="2356">
        <v>1973</v>
      </c>
      <c r="AB39" s="2356" t="s">
        <v>21</v>
      </c>
      <c r="AC39" s="2356">
        <v>1899</v>
      </c>
      <c r="AD39" s="2356">
        <v>74</v>
      </c>
      <c r="AE39" s="2356" t="s">
        <v>21</v>
      </c>
      <c r="AF39" s="208">
        <v>1283</v>
      </c>
      <c r="AG39" s="1388" t="s">
        <v>40</v>
      </c>
      <c r="AH39" s="632" t="s">
        <v>26</v>
      </c>
      <c r="AI39" s="88" t="s">
        <v>26</v>
      </c>
      <c r="AJ39" s="89" t="s">
        <v>26</v>
      </c>
      <c r="AK39" s="135" t="s">
        <v>181</v>
      </c>
      <c r="AL39" s="82">
        <v>4024</v>
      </c>
      <c r="AM39" s="2356" t="s">
        <v>22</v>
      </c>
      <c r="AN39" s="2356"/>
      <c r="AO39" s="2356">
        <v>3967</v>
      </c>
      <c r="AP39" s="2356">
        <v>742</v>
      </c>
      <c r="AQ39" s="2356">
        <v>3</v>
      </c>
      <c r="AR39" s="2356">
        <v>3222</v>
      </c>
      <c r="AS39" s="2356" t="s">
        <v>21</v>
      </c>
      <c r="AT39" s="2356">
        <v>1592</v>
      </c>
      <c r="AU39" s="2356">
        <v>1630</v>
      </c>
      <c r="AV39" s="2356" t="s">
        <v>21</v>
      </c>
      <c r="AW39" s="208">
        <v>4499</v>
      </c>
      <c r="AX39" s="1388" t="s">
        <v>40</v>
      </c>
      <c r="AY39" s="632" t="s">
        <v>26</v>
      </c>
      <c r="AZ39" s="88" t="s">
        <v>26</v>
      </c>
      <c r="BA39" s="89" t="s">
        <v>26</v>
      </c>
      <c r="BB39" s="135" t="s">
        <v>181</v>
      </c>
      <c r="BC39" s="82">
        <v>1512</v>
      </c>
      <c r="BD39" s="2356" t="s">
        <v>22</v>
      </c>
      <c r="BE39" s="2356"/>
      <c r="BF39" s="2356">
        <v>1538</v>
      </c>
      <c r="BG39" s="2356" t="s">
        <v>21</v>
      </c>
      <c r="BH39" s="2356" t="s">
        <v>21</v>
      </c>
      <c r="BI39" s="2356">
        <v>1538</v>
      </c>
      <c r="BJ39" s="2356" t="s">
        <v>21</v>
      </c>
      <c r="BK39" s="2356">
        <v>1325</v>
      </c>
      <c r="BL39" s="2356">
        <v>213</v>
      </c>
      <c r="BM39" s="2356" t="s">
        <v>21</v>
      </c>
      <c r="BN39" s="208">
        <v>3416</v>
      </c>
      <c r="BO39" s="1388" t="s">
        <v>40</v>
      </c>
      <c r="BP39" s="632" t="s">
        <v>26</v>
      </c>
      <c r="BQ39" s="88" t="s">
        <v>26</v>
      </c>
      <c r="BR39" s="89" t="s">
        <v>26</v>
      </c>
      <c r="BS39" s="135" t="s">
        <v>181</v>
      </c>
      <c r="BT39" s="82">
        <v>681993</v>
      </c>
      <c r="BU39" s="2356">
        <v>331</v>
      </c>
      <c r="BV39" s="2356"/>
      <c r="BW39" s="2356">
        <v>654688</v>
      </c>
      <c r="BX39" s="2356">
        <v>305640</v>
      </c>
      <c r="BY39" s="2356">
        <v>3934</v>
      </c>
      <c r="BZ39" s="2356">
        <v>345114</v>
      </c>
      <c r="CA39" s="2356">
        <v>3596</v>
      </c>
      <c r="CB39" s="2356">
        <v>338842</v>
      </c>
      <c r="CC39" s="2356">
        <v>2676</v>
      </c>
      <c r="CD39" s="2356">
        <v>19</v>
      </c>
      <c r="CE39" s="2356">
        <v>837316</v>
      </c>
      <c r="CF39" s="1388" t="s">
        <v>40</v>
      </c>
      <c r="CG39" s="632" t="s">
        <v>26</v>
      </c>
      <c r="CH39" s="88" t="s">
        <v>26</v>
      </c>
      <c r="CI39" s="89" t="s">
        <v>26</v>
      </c>
      <c r="CJ39" s="135" t="s">
        <v>181</v>
      </c>
      <c r="CK39" s="82">
        <v>16822</v>
      </c>
      <c r="CL39" s="2356" t="s">
        <v>21</v>
      </c>
      <c r="CM39" s="2356"/>
      <c r="CN39" s="2356">
        <v>16822</v>
      </c>
      <c r="CO39" s="2356" t="s">
        <v>21</v>
      </c>
      <c r="CP39" s="2356" t="s">
        <v>21</v>
      </c>
      <c r="CQ39" s="2356">
        <v>16822</v>
      </c>
      <c r="CR39" s="2356" t="s">
        <v>21</v>
      </c>
      <c r="CS39" s="2356">
        <v>16822</v>
      </c>
      <c r="CT39" s="2356" t="s">
        <v>21</v>
      </c>
      <c r="CU39" s="2356" t="s">
        <v>21</v>
      </c>
      <c r="CV39" s="208" t="s">
        <v>22</v>
      </c>
      <c r="CW39" s="1388" t="s">
        <v>40</v>
      </c>
      <c r="CX39" s="632" t="s">
        <v>26</v>
      </c>
      <c r="CY39" s="88" t="s">
        <v>26</v>
      </c>
      <c r="CZ39" s="89" t="s">
        <v>26</v>
      </c>
      <c r="DA39" s="135" t="s">
        <v>181</v>
      </c>
      <c r="DB39" s="82">
        <v>542</v>
      </c>
      <c r="DC39" s="2356">
        <v>1524</v>
      </c>
      <c r="DD39" s="2356"/>
      <c r="DE39" s="2356">
        <v>2066</v>
      </c>
      <c r="DF39" s="2356" t="s">
        <v>21</v>
      </c>
      <c r="DG39" s="2356" t="s">
        <v>21</v>
      </c>
      <c r="DH39" s="2356">
        <v>2066</v>
      </c>
      <c r="DI39" s="2356" t="s">
        <v>21</v>
      </c>
      <c r="DJ39" s="2356">
        <v>2066</v>
      </c>
      <c r="DK39" s="2356" t="s">
        <v>21</v>
      </c>
      <c r="DL39" s="2356" t="s">
        <v>21</v>
      </c>
      <c r="DM39" s="208" t="s">
        <v>22</v>
      </c>
      <c r="DN39" s="1388" t="s">
        <v>40</v>
      </c>
      <c r="DO39" s="632" t="s">
        <v>26</v>
      </c>
      <c r="DP39" s="88" t="s">
        <v>26</v>
      </c>
      <c r="DQ39" s="89" t="s">
        <v>26</v>
      </c>
      <c r="DR39" s="135" t="s">
        <v>181</v>
      </c>
      <c r="DS39" s="82">
        <v>5602</v>
      </c>
      <c r="DT39" s="2356" t="s">
        <v>22</v>
      </c>
      <c r="DU39" s="2356"/>
      <c r="DV39" s="2356">
        <v>5602</v>
      </c>
      <c r="DW39" s="2356">
        <v>77</v>
      </c>
      <c r="DX39" s="2356" t="s">
        <v>21</v>
      </c>
      <c r="DY39" s="2356">
        <v>5525</v>
      </c>
      <c r="DZ39" s="2356" t="s">
        <v>22</v>
      </c>
      <c r="EA39" s="2356">
        <v>4002</v>
      </c>
      <c r="EB39" s="2356">
        <v>1523</v>
      </c>
      <c r="EC39" s="2356" t="s">
        <v>22</v>
      </c>
      <c r="ED39" s="2356" t="s">
        <v>22</v>
      </c>
      <c r="EE39" s="1388" t="s">
        <v>40</v>
      </c>
      <c r="EF39" s="632" t="s">
        <v>26</v>
      </c>
      <c r="EG39" s="88" t="s">
        <v>26</v>
      </c>
      <c r="EH39" s="89" t="s">
        <v>26</v>
      </c>
      <c r="EI39" s="135" t="s">
        <v>181</v>
      </c>
      <c r="EJ39" s="82">
        <v>7274</v>
      </c>
      <c r="EK39" s="2356" t="s">
        <v>21</v>
      </c>
      <c r="EL39" s="2356"/>
      <c r="EM39" s="2356">
        <v>7526</v>
      </c>
      <c r="EN39" s="2356">
        <v>1638</v>
      </c>
      <c r="EO39" s="2356" t="s">
        <v>21</v>
      </c>
      <c r="EP39" s="2356">
        <v>5888</v>
      </c>
      <c r="EQ39" s="2356" t="s">
        <v>21</v>
      </c>
      <c r="ER39" s="2356">
        <v>5864</v>
      </c>
      <c r="ES39" s="2356">
        <v>24</v>
      </c>
      <c r="ET39" s="2356" t="s">
        <v>21</v>
      </c>
      <c r="EU39" s="208">
        <v>5455</v>
      </c>
      <c r="EV39" s="1388" t="s">
        <v>40</v>
      </c>
      <c r="EW39" s="632" t="s">
        <v>26</v>
      </c>
    </row>
    <row r="40" spans="1:153" ht="15" customHeight="1">
      <c r="A40" s="104" t="s">
        <v>26</v>
      </c>
      <c r="B40" s="105" t="s">
        <v>26</v>
      </c>
      <c r="C40" s="1105" t="s">
        <v>182</v>
      </c>
      <c r="D40" s="2357">
        <v>639944</v>
      </c>
      <c r="E40" s="2357">
        <v>296</v>
      </c>
      <c r="F40" s="2357">
        <v>839718</v>
      </c>
      <c r="G40" s="2357">
        <v>840014</v>
      </c>
      <c r="H40" s="2357">
        <v>338145</v>
      </c>
      <c r="I40" s="2357">
        <v>5489</v>
      </c>
      <c r="J40" s="2357">
        <v>496380</v>
      </c>
      <c r="K40" s="2357">
        <v>7266</v>
      </c>
      <c r="L40" s="2357">
        <v>480566</v>
      </c>
      <c r="M40" s="2357">
        <v>8548</v>
      </c>
      <c r="N40" s="2357">
        <v>1354</v>
      </c>
      <c r="O40" s="493">
        <v>859694</v>
      </c>
      <c r="P40" s="1390" t="s">
        <v>41</v>
      </c>
      <c r="Q40" s="635" t="s">
        <v>26</v>
      </c>
      <c r="R40" s="104" t="s">
        <v>26</v>
      </c>
      <c r="S40" s="105" t="s">
        <v>26</v>
      </c>
      <c r="T40" s="1105" t="s">
        <v>182</v>
      </c>
      <c r="U40" s="106">
        <v>2343</v>
      </c>
      <c r="V40" s="2357" t="s">
        <v>22</v>
      </c>
      <c r="W40" s="2357"/>
      <c r="X40" s="2357">
        <v>2244</v>
      </c>
      <c r="Y40" s="2357">
        <v>242</v>
      </c>
      <c r="Z40" s="2357" t="s">
        <v>21</v>
      </c>
      <c r="AA40" s="2357">
        <v>2002</v>
      </c>
      <c r="AB40" s="2357" t="s">
        <v>21</v>
      </c>
      <c r="AC40" s="2357">
        <v>1883</v>
      </c>
      <c r="AD40" s="2357">
        <v>119</v>
      </c>
      <c r="AE40" s="2357" t="s">
        <v>21</v>
      </c>
      <c r="AF40" s="493">
        <v>1381</v>
      </c>
      <c r="AG40" s="1390" t="s">
        <v>41</v>
      </c>
      <c r="AH40" s="635" t="s">
        <v>26</v>
      </c>
      <c r="AI40" s="104" t="s">
        <v>26</v>
      </c>
      <c r="AJ40" s="105" t="s">
        <v>26</v>
      </c>
      <c r="AK40" s="1105" t="s">
        <v>182</v>
      </c>
      <c r="AL40" s="106">
        <v>3349</v>
      </c>
      <c r="AM40" s="2357" t="s">
        <v>22</v>
      </c>
      <c r="AN40" s="2357"/>
      <c r="AO40" s="2357">
        <v>3034</v>
      </c>
      <c r="AP40" s="2357">
        <v>798</v>
      </c>
      <c r="AQ40" s="2357">
        <v>5</v>
      </c>
      <c r="AR40" s="2357">
        <v>2231</v>
      </c>
      <c r="AS40" s="2357" t="s">
        <v>21</v>
      </c>
      <c r="AT40" s="2357">
        <v>1196</v>
      </c>
      <c r="AU40" s="2357">
        <v>1035</v>
      </c>
      <c r="AV40" s="2357" t="s">
        <v>21</v>
      </c>
      <c r="AW40" s="493">
        <v>4812</v>
      </c>
      <c r="AX40" s="1390" t="s">
        <v>41</v>
      </c>
      <c r="AY40" s="635" t="s">
        <v>26</v>
      </c>
      <c r="AZ40" s="104" t="s">
        <v>26</v>
      </c>
      <c r="BA40" s="105" t="s">
        <v>26</v>
      </c>
      <c r="BB40" s="1105" t="s">
        <v>182</v>
      </c>
      <c r="BC40" s="106">
        <v>1454</v>
      </c>
      <c r="BD40" s="2357" t="s">
        <v>22</v>
      </c>
      <c r="BE40" s="2357"/>
      <c r="BF40" s="2357">
        <v>1417</v>
      </c>
      <c r="BG40" s="2357" t="s">
        <v>21</v>
      </c>
      <c r="BH40" s="2357" t="s">
        <v>21</v>
      </c>
      <c r="BI40" s="2357">
        <v>1417</v>
      </c>
      <c r="BJ40" s="2357" t="s">
        <v>21</v>
      </c>
      <c r="BK40" s="2357">
        <v>1160</v>
      </c>
      <c r="BL40" s="2357">
        <v>257</v>
      </c>
      <c r="BM40" s="2357" t="s">
        <v>21</v>
      </c>
      <c r="BN40" s="493">
        <v>3453</v>
      </c>
      <c r="BO40" s="1390" t="s">
        <v>41</v>
      </c>
      <c r="BP40" s="635" t="s">
        <v>26</v>
      </c>
      <c r="BQ40" s="104" t="s">
        <v>26</v>
      </c>
      <c r="BR40" s="105" t="s">
        <v>26</v>
      </c>
      <c r="BS40" s="1105" t="s">
        <v>182</v>
      </c>
      <c r="BT40" s="106">
        <v>474382</v>
      </c>
      <c r="BU40" s="2357">
        <v>296</v>
      </c>
      <c r="BV40" s="2357"/>
      <c r="BW40" s="2357">
        <v>679146</v>
      </c>
      <c r="BX40" s="2357">
        <v>321919</v>
      </c>
      <c r="BY40" s="2357">
        <v>4294</v>
      </c>
      <c r="BZ40" s="2357">
        <v>352933</v>
      </c>
      <c r="CA40" s="2357">
        <v>4071</v>
      </c>
      <c r="CB40" s="2357">
        <v>346318</v>
      </c>
      <c r="CC40" s="2357">
        <v>2544</v>
      </c>
      <c r="CD40" s="2357">
        <v>96</v>
      </c>
      <c r="CE40" s="2357">
        <v>633164</v>
      </c>
      <c r="CF40" s="1390" t="s">
        <v>41</v>
      </c>
      <c r="CG40" s="635" t="s">
        <v>26</v>
      </c>
      <c r="CH40" s="104" t="s">
        <v>26</v>
      </c>
      <c r="CI40" s="105" t="s">
        <v>26</v>
      </c>
      <c r="CJ40" s="1105" t="s">
        <v>182</v>
      </c>
      <c r="CK40" s="106">
        <v>17166</v>
      </c>
      <c r="CL40" s="2357" t="s">
        <v>21</v>
      </c>
      <c r="CM40" s="2357"/>
      <c r="CN40" s="2357">
        <v>17166</v>
      </c>
      <c r="CO40" s="2357" t="s">
        <v>21</v>
      </c>
      <c r="CP40" s="2357" t="s">
        <v>21</v>
      </c>
      <c r="CQ40" s="2357">
        <v>17166</v>
      </c>
      <c r="CR40" s="2357" t="s">
        <v>21</v>
      </c>
      <c r="CS40" s="2357">
        <v>17166</v>
      </c>
      <c r="CT40" s="2357" t="s">
        <v>21</v>
      </c>
      <c r="CU40" s="2357" t="s">
        <v>21</v>
      </c>
      <c r="CV40" s="493" t="s">
        <v>22</v>
      </c>
      <c r="CW40" s="1390" t="s">
        <v>41</v>
      </c>
      <c r="CX40" s="635" t="s">
        <v>26</v>
      </c>
      <c r="CY40" s="104" t="s">
        <v>26</v>
      </c>
      <c r="CZ40" s="105" t="s">
        <v>26</v>
      </c>
      <c r="DA40" s="1105" t="s">
        <v>182</v>
      </c>
      <c r="DB40" s="106">
        <v>425</v>
      </c>
      <c r="DC40" s="2357">
        <v>1361</v>
      </c>
      <c r="DD40" s="2357"/>
      <c r="DE40" s="2357">
        <v>1786</v>
      </c>
      <c r="DF40" s="2357" t="s">
        <v>21</v>
      </c>
      <c r="DG40" s="2357" t="s">
        <v>21</v>
      </c>
      <c r="DH40" s="2357">
        <v>1786</v>
      </c>
      <c r="DI40" s="2357" t="s">
        <v>21</v>
      </c>
      <c r="DJ40" s="2357">
        <v>1786</v>
      </c>
      <c r="DK40" s="2357" t="s">
        <v>21</v>
      </c>
      <c r="DL40" s="2357" t="s">
        <v>21</v>
      </c>
      <c r="DM40" s="493" t="s">
        <v>22</v>
      </c>
      <c r="DN40" s="1390" t="s">
        <v>41</v>
      </c>
      <c r="DO40" s="635" t="s">
        <v>26</v>
      </c>
      <c r="DP40" s="104" t="s">
        <v>26</v>
      </c>
      <c r="DQ40" s="105" t="s">
        <v>26</v>
      </c>
      <c r="DR40" s="1105" t="s">
        <v>182</v>
      </c>
      <c r="DS40" s="106">
        <v>4813</v>
      </c>
      <c r="DT40" s="2357" t="s">
        <v>22</v>
      </c>
      <c r="DU40" s="2357"/>
      <c r="DV40" s="2357">
        <v>4813</v>
      </c>
      <c r="DW40" s="2357">
        <v>85</v>
      </c>
      <c r="DX40" s="2357" t="s">
        <v>21</v>
      </c>
      <c r="DY40" s="2357">
        <v>4728</v>
      </c>
      <c r="DZ40" s="2357" t="s">
        <v>22</v>
      </c>
      <c r="EA40" s="2357">
        <v>3520</v>
      </c>
      <c r="EB40" s="2357">
        <v>1208</v>
      </c>
      <c r="EC40" s="2357" t="s">
        <v>22</v>
      </c>
      <c r="ED40" s="2357" t="s">
        <v>22</v>
      </c>
      <c r="EE40" s="1390" t="s">
        <v>41</v>
      </c>
      <c r="EF40" s="635" t="s">
        <v>26</v>
      </c>
      <c r="EG40" s="104" t="s">
        <v>26</v>
      </c>
      <c r="EH40" s="105" t="s">
        <v>26</v>
      </c>
      <c r="EI40" s="1105" t="s">
        <v>182</v>
      </c>
      <c r="EJ40" s="106">
        <v>7790</v>
      </c>
      <c r="EK40" s="2357" t="s">
        <v>21</v>
      </c>
      <c r="EL40" s="2357"/>
      <c r="EM40" s="2357">
        <v>6173</v>
      </c>
      <c r="EN40" s="2357">
        <v>626</v>
      </c>
      <c r="EO40" s="2357" t="s">
        <v>21</v>
      </c>
      <c r="EP40" s="2357">
        <v>5547</v>
      </c>
      <c r="EQ40" s="2357" t="s">
        <v>21</v>
      </c>
      <c r="ER40" s="2357">
        <v>5502</v>
      </c>
      <c r="ES40" s="2357">
        <v>45</v>
      </c>
      <c r="ET40" s="2357" t="s">
        <v>21</v>
      </c>
      <c r="EU40" s="493">
        <v>7116</v>
      </c>
      <c r="EV40" s="1390" t="s">
        <v>41</v>
      </c>
      <c r="EW40" s="635" t="s">
        <v>26</v>
      </c>
    </row>
    <row r="41" spans="1:153" ht="15" customHeight="1">
      <c r="A41" s="1467"/>
      <c r="B41" s="1467"/>
      <c r="C41" s="1467"/>
      <c r="D41" s="636"/>
      <c r="E41" s="636"/>
      <c r="F41" s="636"/>
      <c r="G41" s="636"/>
      <c r="H41" s="636"/>
      <c r="I41" s="636"/>
      <c r="J41" s="636"/>
      <c r="K41" s="636"/>
      <c r="L41" s="636"/>
      <c r="M41" s="636"/>
      <c r="N41" s="636"/>
      <c r="O41" s="636"/>
      <c r="P41" s="146"/>
      <c r="Q41" s="146"/>
      <c r="R41" s="1467"/>
      <c r="S41" s="1467"/>
      <c r="T41" s="1467"/>
      <c r="U41" s="636"/>
      <c r="V41" s="636"/>
      <c r="W41" s="636"/>
      <c r="X41" s="636"/>
      <c r="Y41" s="636"/>
      <c r="Z41" s="636"/>
      <c r="AA41" s="636"/>
      <c r="AB41" s="636"/>
      <c r="AC41" s="636"/>
      <c r="AD41" s="636"/>
      <c r="AE41" s="636"/>
      <c r="AF41" s="636"/>
      <c r="AG41" s="146"/>
      <c r="AH41" s="146"/>
      <c r="AI41" s="1467"/>
      <c r="AJ41" s="1467"/>
      <c r="AK41" s="1467"/>
      <c r="AL41" s="636"/>
      <c r="AM41" s="636"/>
      <c r="AN41" s="636"/>
      <c r="AO41" s="636"/>
      <c r="AP41" s="636"/>
      <c r="AQ41" s="636"/>
      <c r="AR41" s="636"/>
      <c r="AS41" s="636"/>
      <c r="AT41" s="636"/>
      <c r="AU41" s="636"/>
      <c r="AV41" s="636"/>
      <c r="AW41" s="636"/>
      <c r="AX41" s="146"/>
      <c r="AY41" s="146"/>
      <c r="AZ41" s="1467"/>
      <c r="BA41" s="1467"/>
      <c r="BB41" s="1467"/>
      <c r="BC41" s="636"/>
      <c r="BD41" s="636"/>
      <c r="BE41" s="636"/>
      <c r="BF41" s="636"/>
      <c r="BG41" s="636"/>
      <c r="BH41" s="636"/>
      <c r="BI41" s="636"/>
      <c r="BJ41" s="636"/>
      <c r="BK41" s="636"/>
      <c r="BL41" s="636"/>
      <c r="BM41" s="636"/>
      <c r="BN41" s="636"/>
      <c r="BO41" s="146"/>
      <c r="BP41" s="146"/>
      <c r="BQ41" s="1467"/>
      <c r="BR41" s="1467"/>
      <c r="BS41" s="1467"/>
      <c r="BT41" s="636"/>
      <c r="BU41" s="636"/>
      <c r="BV41" s="636"/>
      <c r="BW41" s="636"/>
      <c r="BX41" s="636"/>
      <c r="BY41" s="636"/>
      <c r="BZ41" s="636"/>
      <c r="CA41" s="636"/>
      <c r="CB41" s="636"/>
      <c r="CC41" s="636"/>
      <c r="CD41" s="636"/>
      <c r="CE41" s="636"/>
      <c r="CF41" s="146"/>
      <c r="CG41" s="146"/>
      <c r="CH41" s="1467"/>
      <c r="CI41" s="1467"/>
      <c r="CJ41" s="1467"/>
      <c r="CK41" s="636"/>
      <c r="CL41" s="636"/>
      <c r="CM41" s="636"/>
      <c r="CN41" s="636"/>
      <c r="CO41" s="636"/>
      <c r="CP41" s="636"/>
      <c r="CQ41" s="636"/>
      <c r="CR41" s="636"/>
      <c r="CS41" s="636"/>
      <c r="CT41" s="636"/>
      <c r="CU41" s="636"/>
      <c r="CV41" s="636"/>
      <c r="CW41" s="146"/>
      <c r="CX41" s="146"/>
      <c r="CY41" s="1467"/>
      <c r="CZ41" s="1467"/>
      <c r="DA41" s="1467"/>
      <c r="DB41" s="636"/>
      <c r="DC41" s="636"/>
      <c r="DD41" s="636"/>
      <c r="DE41" s="636"/>
      <c r="DF41" s="636"/>
      <c r="DG41" s="636"/>
      <c r="DH41" s="636"/>
      <c r="DI41" s="636"/>
      <c r="DJ41" s="636"/>
      <c r="DK41" s="636"/>
      <c r="DL41" s="636"/>
      <c r="DM41" s="636"/>
      <c r="DN41" s="146"/>
      <c r="DO41" s="146"/>
      <c r="DP41" s="1467"/>
      <c r="DQ41" s="1467"/>
      <c r="DR41" s="1467"/>
      <c r="DS41" s="636"/>
      <c r="DT41" s="636"/>
      <c r="DU41" s="636"/>
      <c r="DV41" s="636"/>
      <c r="DW41" s="636"/>
      <c r="DX41" s="636"/>
      <c r="DY41" s="636"/>
      <c r="DZ41" s="636"/>
      <c r="EA41" s="636"/>
      <c r="EB41" s="636"/>
      <c r="EC41" s="636"/>
      <c r="ED41" s="636"/>
      <c r="EE41" s="146"/>
      <c r="EF41" s="146"/>
      <c r="EG41" s="1467"/>
      <c r="EH41" s="1467"/>
      <c r="EI41" s="1467"/>
      <c r="EJ41" s="636"/>
      <c r="EK41" s="636"/>
      <c r="EL41" s="636"/>
      <c r="EM41" s="636"/>
      <c r="EN41" s="636"/>
      <c r="EO41" s="636"/>
      <c r="EP41" s="636"/>
      <c r="EQ41" s="636"/>
      <c r="ER41" s="636"/>
      <c r="ES41" s="636"/>
      <c r="ET41" s="636"/>
      <c r="EU41" s="636"/>
      <c r="EV41" s="146"/>
      <c r="EW41" s="146"/>
    </row>
    <row r="42" spans="1:153" s="14" customFormat="1" ht="19.5" customHeight="1">
      <c r="A42" s="2149" t="s">
        <v>183</v>
      </c>
      <c r="B42" s="617"/>
      <c r="C42" s="617"/>
      <c r="D42" s="1692"/>
      <c r="E42" s="617" t="s">
        <v>896</v>
      </c>
      <c r="F42" s="494"/>
      <c r="G42" s="494"/>
      <c r="H42" s="494"/>
      <c r="I42" s="494"/>
      <c r="J42" s="494"/>
      <c r="K42" s="494"/>
      <c r="L42" s="494"/>
      <c r="M42" s="494"/>
      <c r="N42" s="494"/>
      <c r="O42" s="73" t="s">
        <v>887</v>
      </c>
      <c r="P42" s="494"/>
      <c r="Q42" s="494"/>
      <c r="R42" s="2149" t="s">
        <v>862</v>
      </c>
      <c r="S42" s="617"/>
      <c r="T42" s="617"/>
      <c r="U42" s="1692"/>
      <c r="V42" s="494" t="s">
        <v>1613</v>
      </c>
      <c r="W42" s="494"/>
      <c r="X42" s="494"/>
      <c r="Y42" s="494"/>
      <c r="Z42" s="494"/>
      <c r="AA42" s="494"/>
      <c r="AB42" s="494"/>
      <c r="AC42" s="494"/>
      <c r="AD42" s="494"/>
      <c r="AE42" s="494"/>
      <c r="AF42" s="73" t="s">
        <v>887</v>
      </c>
      <c r="AG42" s="494"/>
      <c r="AH42" s="494"/>
      <c r="AI42" s="2149" t="s">
        <v>645</v>
      </c>
      <c r="AJ42" s="617"/>
      <c r="AK42" s="617"/>
      <c r="AL42" s="1692"/>
      <c r="AM42" s="617" t="s">
        <v>1930</v>
      </c>
      <c r="AN42" s="494"/>
      <c r="AO42" s="494"/>
      <c r="AP42" s="494"/>
      <c r="AQ42" s="494"/>
      <c r="AR42" s="494"/>
      <c r="AS42" s="494"/>
      <c r="AT42" s="494"/>
      <c r="AU42" s="494"/>
      <c r="AV42" s="494"/>
      <c r="AW42" s="73" t="s">
        <v>887</v>
      </c>
      <c r="AX42" s="494"/>
      <c r="AY42" s="494"/>
      <c r="AZ42" s="2134" t="s">
        <v>2040</v>
      </c>
      <c r="BA42" s="494"/>
      <c r="BB42" s="494"/>
      <c r="BC42" s="616"/>
      <c r="BD42" s="490" t="s">
        <v>1646</v>
      </c>
      <c r="BE42" s="494"/>
      <c r="BF42" s="494"/>
      <c r="BG42" s="494"/>
      <c r="BH42" s="494"/>
      <c r="BI42" s="494"/>
      <c r="BJ42" s="494"/>
      <c r="BK42" s="494"/>
      <c r="BL42" s="494"/>
      <c r="BM42" s="494"/>
      <c r="BN42" s="73" t="s">
        <v>889</v>
      </c>
      <c r="BO42" s="494"/>
      <c r="BP42" s="494"/>
      <c r="BQ42" s="2134" t="s">
        <v>203</v>
      </c>
      <c r="BR42" s="494"/>
      <c r="BS42" s="494"/>
      <c r="BT42" s="1692"/>
      <c r="BU42" s="494" t="s">
        <v>1750</v>
      </c>
      <c r="BV42" s="494"/>
      <c r="BW42" s="494"/>
      <c r="BX42" s="494"/>
      <c r="BY42" s="494"/>
      <c r="BZ42" s="494"/>
      <c r="CA42" s="494"/>
      <c r="CB42" s="494"/>
      <c r="CC42" s="494"/>
      <c r="CD42" s="494"/>
      <c r="CE42" s="73" t="s">
        <v>889</v>
      </c>
      <c r="CF42" s="494"/>
      <c r="CG42" s="494"/>
      <c r="CH42" s="2134" t="s">
        <v>897</v>
      </c>
      <c r="CI42" s="494"/>
      <c r="CJ42" s="494"/>
      <c r="CK42" s="1692"/>
      <c r="CL42" s="494" t="s">
        <v>2041</v>
      </c>
      <c r="CM42" s="494"/>
      <c r="CN42" s="494"/>
      <c r="CO42" s="494"/>
      <c r="CP42" s="494"/>
      <c r="CQ42" s="494"/>
      <c r="CR42" s="494"/>
      <c r="CS42" s="494"/>
      <c r="CT42" s="494"/>
      <c r="CU42" s="494"/>
      <c r="CV42" s="1404" t="s">
        <v>892</v>
      </c>
      <c r="CW42" s="494"/>
      <c r="CX42" s="494"/>
      <c r="CY42" s="2134" t="s">
        <v>871</v>
      </c>
      <c r="CZ42" s="494"/>
      <c r="DA42" s="494"/>
      <c r="DB42" s="616"/>
      <c r="DC42" s="617" t="s">
        <v>1718</v>
      </c>
      <c r="DD42" s="494"/>
      <c r="DE42" s="494"/>
      <c r="DF42" s="146"/>
      <c r="DG42" s="146"/>
      <c r="DH42" s="146"/>
      <c r="DI42" s="146"/>
      <c r="DJ42" s="146"/>
      <c r="DK42" s="146"/>
      <c r="DL42" s="146"/>
      <c r="DM42" s="1404" t="s">
        <v>892</v>
      </c>
      <c r="DN42" s="494"/>
      <c r="DO42" s="494"/>
      <c r="DP42" s="2134" t="s">
        <v>206</v>
      </c>
      <c r="DQ42" s="494"/>
      <c r="DR42" s="494"/>
      <c r="DS42" s="616"/>
      <c r="DT42" s="617" t="s">
        <v>1656</v>
      </c>
      <c r="DU42" s="494"/>
      <c r="DV42" s="494"/>
      <c r="ED42" s="1404" t="s">
        <v>892</v>
      </c>
      <c r="EE42" s="494"/>
      <c r="EF42" s="494"/>
      <c r="EG42" s="2149" t="s">
        <v>898</v>
      </c>
      <c r="EH42" s="617"/>
      <c r="EI42" s="617"/>
      <c r="EJ42" s="616"/>
      <c r="EK42" s="641" t="s">
        <v>1720</v>
      </c>
      <c r="EL42" s="494"/>
      <c r="EM42" s="494"/>
      <c r="EU42" s="73" t="s">
        <v>889</v>
      </c>
      <c r="EV42" s="494"/>
      <c r="EW42" s="494"/>
    </row>
    <row r="43" spans="1:153" ht="18" customHeight="1">
      <c r="A43" s="63">
        <v>40544</v>
      </c>
      <c r="B43" s="124">
        <v>40544</v>
      </c>
      <c r="C43" s="125">
        <v>40544</v>
      </c>
      <c r="D43" s="66">
        <v>2210378</v>
      </c>
      <c r="E43" s="2354" t="s">
        <v>21</v>
      </c>
      <c r="F43" s="2354"/>
      <c r="G43" s="2354">
        <v>2150884</v>
      </c>
      <c r="H43" s="2354">
        <v>288622</v>
      </c>
      <c r="I43" s="2354">
        <v>8575</v>
      </c>
      <c r="J43" s="2354">
        <v>1853687</v>
      </c>
      <c r="K43" s="2354">
        <v>65551</v>
      </c>
      <c r="L43" s="2354">
        <v>1676977</v>
      </c>
      <c r="M43" s="2354">
        <v>111160</v>
      </c>
      <c r="N43" s="2354">
        <v>19504</v>
      </c>
      <c r="O43" s="199">
        <v>264070</v>
      </c>
      <c r="P43" s="1385">
        <v>40544</v>
      </c>
      <c r="Q43" s="624">
        <v>40544</v>
      </c>
      <c r="R43" s="63">
        <v>40544</v>
      </c>
      <c r="S43" s="124">
        <v>40544</v>
      </c>
      <c r="T43" s="125">
        <v>40544</v>
      </c>
      <c r="U43" s="66">
        <v>14002</v>
      </c>
      <c r="V43" s="2354" t="s">
        <v>22</v>
      </c>
      <c r="W43" s="2354"/>
      <c r="X43" s="2354">
        <v>13960</v>
      </c>
      <c r="Y43" s="2354" t="s">
        <v>21</v>
      </c>
      <c r="Z43" s="2354" t="s">
        <v>21</v>
      </c>
      <c r="AA43" s="2354">
        <v>13960</v>
      </c>
      <c r="AB43" s="2354" t="s">
        <v>21</v>
      </c>
      <c r="AC43" s="2354">
        <v>2543</v>
      </c>
      <c r="AD43" s="2354">
        <v>11417</v>
      </c>
      <c r="AE43" s="2354">
        <v>48</v>
      </c>
      <c r="AF43" s="199">
        <v>92</v>
      </c>
      <c r="AG43" s="1385">
        <v>40544</v>
      </c>
      <c r="AH43" s="624">
        <v>40544</v>
      </c>
      <c r="AI43" s="63">
        <v>40544</v>
      </c>
      <c r="AJ43" s="124">
        <v>40544</v>
      </c>
      <c r="AK43" s="125">
        <v>40544</v>
      </c>
      <c r="AL43" s="66">
        <v>692673</v>
      </c>
      <c r="AM43" s="2354" t="s">
        <v>22</v>
      </c>
      <c r="AN43" s="2354"/>
      <c r="AO43" s="2354">
        <v>687535</v>
      </c>
      <c r="AP43" s="2354">
        <v>85553</v>
      </c>
      <c r="AQ43" s="2354">
        <v>7738</v>
      </c>
      <c r="AR43" s="2354">
        <v>594244</v>
      </c>
      <c r="AS43" s="2354" t="s">
        <v>21</v>
      </c>
      <c r="AT43" s="2354">
        <v>521629</v>
      </c>
      <c r="AU43" s="2354">
        <v>72615</v>
      </c>
      <c r="AV43" s="2354">
        <v>5941</v>
      </c>
      <c r="AW43" s="199">
        <v>56812</v>
      </c>
      <c r="AX43" s="1385">
        <v>40544</v>
      </c>
      <c r="AY43" s="624">
        <v>40544</v>
      </c>
      <c r="AZ43" s="63">
        <v>40544</v>
      </c>
      <c r="BA43" s="124">
        <v>40544</v>
      </c>
      <c r="BB43" s="125">
        <v>40544</v>
      </c>
      <c r="BC43" s="66">
        <v>1125310</v>
      </c>
      <c r="BD43" s="2354" t="s">
        <v>22</v>
      </c>
      <c r="BE43" s="2354"/>
      <c r="BF43" s="2354">
        <v>1060830</v>
      </c>
      <c r="BG43" s="2354">
        <v>235040</v>
      </c>
      <c r="BH43" s="2354" t="s">
        <v>21</v>
      </c>
      <c r="BI43" s="2354">
        <v>825790</v>
      </c>
      <c r="BJ43" s="2354">
        <v>84843</v>
      </c>
      <c r="BK43" s="2354">
        <v>735220</v>
      </c>
      <c r="BL43" s="2354">
        <v>5727</v>
      </c>
      <c r="BM43" s="2354">
        <v>13634</v>
      </c>
      <c r="BN43" s="199">
        <v>239267</v>
      </c>
      <c r="BO43" s="1385">
        <v>40544</v>
      </c>
      <c r="BP43" s="624">
        <v>40544</v>
      </c>
      <c r="BQ43" s="63">
        <v>40544</v>
      </c>
      <c r="BR43" s="124">
        <v>40544</v>
      </c>
      <c r="BS43" s="125">
        <v>40544</v>
      </c>
      <c r="BT43" s="66">
        <v>10078796</v>
      </c>
      <c r="BU43" s="2354" t="s">
        <v>22</v>
      </c>
      <c r="BV43" s="2354"/>
      <c r="BW43" s="2354">
        <v>9964823</v>
      </c>
      <c r="BX43" s="2354">
        <v>5153412</v>
      </c>
      <c r="BY43" s="2354" t="s">
        <v>21</v>
      </c>
      <c r="BZ43" s="2354">
        <v>4811411</v>
      </c>
      <c r="CA43" s="2354">
        <v>13780</v>
      </c>
      <c r="CB43" s="2354">
        <v>4789168</v>
      </c>
      <c r="CC43" s="2354">
        <v>8463</v>
      </c>
      <c r="CD43" s="2354">
        <v>12775</v>
      </c>
      <c r="CE43" s="2354">
        <v>898927</v>
      </c>
      <c r="CF43" s="1385">
        <v>40544</v>
      </c>
      <c r="CG43" s="624">
        <v>40544</v>
      </c>
      <c r="CH43" s="63">
        <v>40544</v>
      </c>
      <c r="CI43" s="124">
        <v>40544</v>
      </c>
      <c r="CJ43" s="125">
        <v>40544</v>
      </c>
      <c r="CK43" s="66">
        <v>103825</v>
      </c>
      <c r="CL43" s="2354" t="s">
        <v>21</v>
      </c>
      <c r="CM43" s="2354"/>
      <c r="CN43" s="2354">
        <v>103825</v>
      </c>
      <c r="CO43" s="2354" t="s">
        <v>21</v>
      </c>
      <c r="CP43" s="2354" t="s">
        <v>21</v>
      </c>
      <c r="CQ43" s="2354">
        <v>103825</v>
      </c>
      <c r="CR43" s="2354" t="s">
        <v>21</v>
      </c>
      <c r="CS43" s="2354">
        <v>103825</v>
      </c>
      <c r="CT43" s="2354" t="s">
        <v>21</v>
      </c>
      <c r="CU43" s="2354" t="s">
        <v>21</v>
      </c>
      <c r="CV43" s="199" t="s">
        <v>22</v>
      </c>
      <c r="CW43" s="1385">
        <v>40544</v>
      </c>
      <c r="CX43" s="624">
        <v>40544</v>
      </c>
      <c r="CY43" s="63">
        <v>40544</v>
      </c>
      <c r="CZ43" s="124">
        <v>40544</v>
      </c>
      <c r="DA43" s="125">
        <v>40544</v>
      </c>
      <c r="DB43" s="66">
        <v>141640</v>
      </c>
      <c r="DC43" s="2354" t="s">
        <v>21</v>
      </c>
      <c r="DD43" s="2354"/>
      <c r="DE43" s="2354">
        <v>141640</v>
      </c>
      <c r="DF43" s="2354">
        <v>89738</v>
      </c>
      <c r="DG43" s="2354">
        <v>42102</v>
      </c>
      <c r="DH43" s="2354">
        <v>9800</v>
      </c>
      <c r="DI43" s="2354" t="s">
        <v>21</v>
      </c>
      <c r="DJ43" s="2354">
        <v>9800</v>
      </c>
      <c r="DK43" s="2354" t="s">
        <v>21</v>
      </c>
      <c r="DL43" s="2354" t="s">
        <v>21</v>
      </c>
      <c r="DM43" s="199" t="s">
        <v>22</v>
      </c>
      <c r="DN43" s="1385">
        <v>40544</v>
      </c>
      <c r="DO43" s="624">
        <v>40544</v>
      </c>
      <c r="DP43" s="63">
        <v>40544</v>
      </c>
      <c r="DQ43" s="124">
        <v>40544</v>
      </c>
      <c r="DR43" s="125">
        <v>40544</v>
      </c>
      <c r="DS43" s="66">
        <v>35116</v>
      </c>
      <c r="DT43" s="2354" t="s">
        <v>22</v>
      </c>
      <c r="DU43" s="2354"/>
      <c r="DV43" s="2354">
        <v>35119</v>
      </c>
      <c r="DW43" s="2354">
        <v>4237</v>
      </c>
      <c r="DX43" s="2354" t="s">
        <v>21</v>
      </c>
      <c r="DY43" s="2354">
        <v>30882</v>
      </c>
      <c r="DZ43" s="2354" t="s">
        <v>22</v>
      </c>
      <c r="EA43" s="2354">
        <v>11976</v>
      </c>
      <c r="EB43" s="2354">
        <v>18906</v>
      </c>
      <c r="EC43" s="2354" t="s">
        <v>22</v>
      </c>
      <c r="ED43" s="2354" t="s">
        <v>22</v>
      </c>
      <c r="EE43" s="1385">
        <v>40544</v>
      </c>
      <c r="EF43" s="624">
        <v>40544</v>
      </c>
      <c r="EG43" s="63">
        <v>40544</v>
      </c>
      <c r="EH43" s="124">
        <v>40544</v>
      </c>
      <c r="EI43" s="125">
        <v>40544</v>
      </c>
      <c r="EJ43" s="66">
        <v>197514</v>
      </c>
      <c r="EK43" s="2354" t="s">
        <v>21</v>
      </c>
      <c r="EL43" s="2354"/>
      <c r="EM43" s="2354">
        <v>199906</v>
      </c>
      <c r="EN43" s="2354" t="s">
        <v>21</v>
      </c>
      <c r="EO43" s="2354" t="s">
        <v>21</v>
      </c>
      <c r="EP43" s="2354">
        <v>199906</v>
      </c>
      <c r="EQ43" s="2354" t="s">
        <v>21</v>
      </c>
      <c r="ER43" s="2354">
        <v>193445</v>
      </c>
      <c r="ES43" s="2354">
        <v>6461</v>
      </c>
      <c r="ET43" s="2354" t="s">
        <v>21</v>
      </c>
      <c r="EU43" s="199">
        <v>5137</v>
      </c>
      <c r="EV43" s="1385">
        <v>40544</v>
      </c>
      <c r="EW43" s="624">
        <v>40544</v>
      </c>
    </row>
    <row r="44" spans="1:153" ht="15" customHeight="1">
      <c r="A44" s="73"/>
      <c r="B44" s="64">
        <v>40909</v>
      </c>
      <c r="C44" s="127"/>
      <c r="D44" s="75">
        <v>2030551</v>
      </c>
      <c r="E44" s="2355" t="s">
        <v>21</v>
      </c>
      <c r="F44" s="2355"/>
      <c r="G44" s="2355">
        <v>2043972</v>
      </c>
      <c r="H44" s="2355">
        <v>253074</v>
      </c>
      <c r="I44" s="2355">
        <v>12834</v>
      </c>
      <c r="J44" s="2355">
        <v>1778064</v>
      </c>
      <c r="K44" s="2355">
        <v>55432</v>
      </c>
      <c r="L44" s="2355">
        <v>1600240</v>
      </c>
      <c r="M44" s="2355">
        <v>122393</v>
      </c>
      <c r="N44" s="2355">
        <v>28085</v>
      </c>
      <c r="O44" s="205">
        <v>238818</v>
      </c>
      <c r="P44" s="1385">
        <v>40909</v>
      </c>
      <c r="Q44" s="624">
        <v>40909</v>
      </c>
      <c r="R44" s="73"/>
      <c r="S44" s="64">
        <v>40909</v>
      </c>
      <c r="T44" s="127"/>
      <c r="U44" s="75">
        <v>23780</v>
      </c>
      <c r="V44" s="2355" t="s">
        <v>22</v>
      </c>
      <c r="W44" s="2355"/>
      <c r="X44" s="2355">
        <v>23646</v>
      </c>
      <c r="Y44" s="2355" t="s">
        <v>21</v>
      </c>
      <c r="Z44" s="2355" t="s">
        <v>21</v>
      </c>
      <c r="AA44" s="2355">
        <v>23646</v>
      </c>
      <c r="AB44" s="2355">
        <v>16</v>
      </c>
      <c r="AC44" s="2355">
        <v>2270</v>
      </c>
      <c r="AD44" s="2355">
        <v>21360</v>
      </c>
      <c r="AE44" s="2355">
        <v>52</v>
      </c>
      <c r="AF44" s="205">
        <v>104</v>
      </c>
      <c r="AG44" s="1385">
        <v>40909</v>
      </c>
      <c r="AH44" s="624">
        <v>40909</v>
      </c>
      <c r="AI44" s="73"/>
      <c r="AJ44" s="64">
        <v>40909</v>
      </c>
      <c r="AK44" s="127"/>
      <c r="AL44" s="75">
        <v>653983</v>
      </c>
      <c r="AM44" s="2355" t="s">
        <v>22</v>
      </c>
      <c r="AN44" s="2355"/>
      <c r="AO44" s="2355">
        <v>654258</v>
      </c>
      <c r="AP44" s="2355">
        <v>82366</v>
      </c>
      <c r="AQ44" s="2355">
        <v>11778</v>
      </c>
      <c r="AR44" s="2355">
        <v>560114</v>
      </c>
      <c r="AS44" s="2355" t="s">
        <v>21</v>
      </c>
      <c r="AT44" s="2355">
        <v>486749</v>
      </c>
      <c r="AU44" s="2355">
        <v>73365</v>
      </c>
      <c r="AV44" s="2355">
        <v>4431</v>
      </c>
      <c r="AW44" s="205">
        <v>51048</v>
      </c>
      <c r="AX44" s="1385">
        <v>40909</v>
      </c>
      <c r="AY44" s="624">
        <v>40909</v>
      </c>
      <c r="AZ44" s="73"/>
      <c r="BA44" s="64">
        <v>40909</v>
      </c>
      <c r="BB44" s="127"/>
      <c r="BC44" s="75">
        <v>969293</v>
      </c>
      <c r="BD44" s="2355" t="s">
        <v>22</v>
      </c>
      <c r="BE44" s="2355"/>
      <c r="BF44" s="2355">
        <v>991242</v>
      </c>
      <c r="BG44" s="2355">
        <v>193138</v>
      </c>
      <c r="BH44" s="2355" t="s">
        <v>21</v>
      </c>
      <c r="BI44" s="2355">
        <v>798104</v>
      </c>
      <c r="BJ44" s="2355">
        <v>71726</v>
      </c>
      <c r="BK44" s="2355">
        <v>718499</v>
      </c>
      <c r="BL44" s="2355">
        <v>7879</v>
      </c>
      <c r="BM44" s="2355">
        <v>25833</v>
      </c>
      <c r="BN44" s="205">
        <v>213001</v>
      </c>
      <c r="BO44" s="1385">
        <v>40909</v>
      </c>
      <c r="BP44" s="624">
        <v>40909</v>
      </c>
      <c r="BQ44" s="73"/>
      <c r="BR44" s="64">
        <v>40909</v>
      </c>
      <c r="BS44" s="127"/>
      <c r="BT44" s="75">
        <v>10315761</v>
      </c>
      <c r="BU44" s="2355" t="s">
        <v>22</v>
      </c>
      <c r="BV44" s="2355"/>
      <c r="BW44" s="2355">
        <v>9817476</v>
      </c>
      <c r="BX44" s="2355">
        <v>4736660</v>
      </c>
      <c r="BY44" s="2355" t="s">
        <v>21</v>
      </c>
      <c r="BZ44" s="2355">
        <v>5080816</v>
      </c>
      <c r="CA44" s="2355">
        <v>13037</v>
      </c>
      <c r="CB44" s="2355">
        <v>5057238</v>
      </c>
      <c r="CC44" s="2355">
        <v>10541</v>
      </c>
      <c r="CD44" s="2355">
        <v>3378</v>
      </c>
      <c r="CE44" s="2355">
        <v>1481311</v>
      </c>
      <c r="CF44" s="1385">
        <v>40909</v>
      </c>
      <c r="CG44" s="624">
        <v>40909</v>
      </c>
      <c r="CH44" s="73"/>
      <c r="CI44" s="64">
        <v>40909</v>
      </c>
      <c r="CJ44" s="127"/>
      <c r="CK44" s="75">
        <v>73049</v>
      </c>
      <c r="CL44" s="2355" t="s">
        <v>21</v>
      </c>
      <c r="CM44" s="2355"/>
      <c r="CN44" s="2355">
        <v>73049</v>
      </c>
      <c r="CO44" s="2355" t="s">
        <v>21</v>
      </c>
      <c r="CP44" s="2355" t="s">
        <v>21</v>
      </c>
      <c r="CQ44" s="2355">
        <v>73049</v>
      </c>
      <c r="CR44" s="2355" t="s">
        <v>21</v>
      </c>
      <c r="CS44" s="2355">
        <v>73049</v>
      </c>
      <c r="CT44" s="2355" t="s">
        <v>21</v>
      </c>
      <c r="CU44" s="2355" t="s">
        <v>21</v>
      </c>
      <c r="CV44" s="205" t="s">
        <v>22</v>
      </c>
      <c r="CW44" s="1385">
        <v>40909</v>
      </c>
      <c r="CX44" s="624">
        <v>40909</v>
      </c>
      <c r="CY44" s="73"/>
      <c r="CZ44" s="64">
        <v>40909</v>
      </c>
      <c r="DA44" s="127"/>
      <c r="DB44" s="75">
        <v>128157</v>
      </c>
      <c r="DC44" s="2355" t="s">
        <v>21</v>
      </c>
      <c r="DD44" s="2355"/>
      <c r="DE44" s="2355">
        <v>128157</v>
      </c>
      <c r="DF44" s="2355">
        <v>79940</v>
      </c>
      <c r="DG44" s="2355">
        <v>39338</v>
      </c>
      <c r="DH44" s="2355">
        <v>8879</v>
      </c>
      <c r="DI44" s="2355" t="s">
        <v>21</v>
      </c>
      <c r="DJ44" s="2355">
        <v>8879</v>
      </c>
      <c r="DK44" s="2355" t="s">
        <v>21</v>
      </c>
      <c r="DL44" s="2355" t="s">
        <v>21</v>
      </c>
      <c r="DM44" s="205" t="s">
        <v>22</v>
      </c>
      <c r="DN44" s="1385">
        <v>40909</v>
      </c>
      <c r="DO44" s="624">
        <v>40909</v>
      </c>
      <c r="DP44" s="73"/>
      <c r="DQ44" s="64">
        <v>40909</v>
      </c>
      <c r="DR44" s="127"/>
      <c r="DS44" s="75">
        <v>27262</v>
      </c>
      <c r="DT44" s="2355" t="s">
        <v>22</v>
      </c>
      <c r="DU44" s="2355"/>
      <c r="DV44" s="2355">
        <v>27257</v>
      </c>
      <c r="DW44" s="2355">
        <v>3585</v>
      </c>
      <c r="DX44" s="2355" t="s">
        <v>21</v>
      </c>
      <c r="DY44" s="2355">
        <v>23672</v>
      </c>
      <c r="DZ44" s="2355" t="s">
        <v>22</v>
      </c>
      <c r="EA44" s="2355">
        <v>4865</v>
      </c>
      <c r="EB44" s="2355">
        <v>18807</v>
      </c>
      <c r="EC44" s="2355" t="s">
        <v>22</v>
      </c>
      <c r="ED44" s="2355" t="s">
        <v>22</v>
      </c>
      <c r="EE44" s="1385">
        <v>40909</v>
      </c>
      <c r="EF44" s="624">
        <v>40909</v>
      </c>
      <c r="EG44" s="73"/>
      <c r="EH44" s="64">
        <v>40909</v>
      </c>
      <c r="EI44" s="127"/>
      <c r="EJ44" s="75">
        <v>203753</v>
      </c>
      <c r="EK44" s="2355" t="s">
        <v>21</v>
      </c>
      <c r="EL44" s="2355"/>
      <c r="EM44" s="2355">
        <v>203193</v>
      </c>
      <c r="EN44" s="2355" t="s">
        <v>21</v>
      </c>
      <c r="EO44" s="2355" t="s">
        <v>21</v>
      </c>
      <c r="EP44" s="2355">
        <v>203193</v>
      </c>
      <c r="EQ44" s="2355" t="s">
        <v>21</v>
      </c>
      <c r="ER44" s="2355">
        <v>197274</v>
      </c>
      <c r="ES44" s="2355">
        <v>5919</v>
      </c>
      <c r="ET44" s="2355" t="s">
        <v>21</v>
      </c>
      <c r="EU44" s="205">
        <v>6119</v>
      </c>
      <c r="EV44" s="1385">
        <v>40909</v>
      </c>
      <c r="EW44" s="624">
        <v>40909</v>
      </c>
    </row>
    <row r="45" spans="1:153" ht="15" customHeight="1">
      <c r="A45" s="73"/>
      <c r="B45" s="64">
        <v>41275</v>
      </c>
      <c r="C45" s="127"/>
      <c r="D45" s="75">
        <v>1986801</v>
      </c>
      <c r="E45" s="2355" t="s">
        <v>21</v>
      </c>
      <c r="F45" s="2355"/>
      <c r="G45" s="2355">
        <v>1988174</v>
      </c>
      <c r="H45" s="2355">
        <v>270723</v>
      </c>
      <c r="I45" s="2355">
        <v>10238</v>
      </c>
      <c r="J45" s="2355">
        <v>1707214</v>
      </c>
      <c r="K45" s="2355">
        <v>55390</v>
      </c>
      <c r="L45" s="2355">
        <v>1536272</v>
      </c>
      <c r="M45" s="2355">
        <v>115551</v>
      </c>
      <c r="N45" s="2355">
        <v>35800</v>
      </c>
      <c r="O45" s="205">
        <v>203192</v>
      </c>
      <c r="P45" s="1385">
        <v>41275</v>
      </c>
      <c r="Q45" s="624">
        <v>41275</v>
      </c>
      <c r="R45" s="73"/>
      <c r="S45" s="64">
        <v>41275</v>
      </c>
      <c r="T45" s="127"/>
      <c r="U45" s="75">
        <v>13500</v>
      </c>
      <c r="V45" s="2355" t="s">
        <v>22</v>
      </c>
      <c r="W45" s="2355"/>
      <c r="X45" s="2355">
        <v>13406</v>
      </c>
      <c r="Y45" s="2355" t="s">
        <v>21</v>
      </c>
      <c r="Z45" s="2355" t="s">
        <v>21</v>
      </c>
      <c r="AA45" s="2355">
        <v>13406</v>
      </c>
      <c r="AB45" s="2355">
        <v>18</v>
      </c>
      <c r="AC45" s="2355">
        <v>2495</v>
      </c>
      <c r="AD45" s="2355">
        <v>10893</v>
      </c>
      <c r="AE45" s="2355">
        <v>57</v>
      </c>
      <c r="AF45" s="205">
        <v>123</v>
      </c>
      <c r="AG45" s="1385">
        <v>41275</v>
      </c>
      <c r="AH45" s="624">
        <v>41275</v>
      </c>
      <c r="AI45" s="73"/>
      <c r="AJ45" s="64">
        <v>41275</v>
      </c>
      <c r="AK45" s="127"/>
      <c r="AL45" s="75">
        <v>604430</v>
      </c>
      <c r="AM45" s="2355" t="s">
        <v>22</v>
      </c>
      <c r="AN45" s="2355"/>
      <c r="AO45" s="2355">
        <v>606369</v>
      </c>
      <c r="AP45" s="2355">
        <v>78436</v>
      </c>
      <c r="AQ45" s="2355">
        <v>9396</v>
      </c>
      <c r="AR45" s="2355">
        <v>518537</v>
      </c>
      <c r="AS45" s="2355" t="s">
        <v>21</v>
      </c>
      <c r="AT45" s="2355">
        <v>440909</v>
      </c>
      <c r="AU45" s="2355">
        <v>77628</v>
      </c>
      <c r="AV45" s="2355">
        <v>1785</v>
      </c>
      <c r="AW45" s="205">
        <v>47593</v>
      </c>
      <c r="AX45" s="1385">
        <v>41275</v>
      </c>
      <c r="AY45" s="624">
        <v>41275</v>
      </c>
      <c r="AZ45" s="73"/>
      <c r="BA45" s="64">
        <v>41275</v>
      </c>
      <c r="BB45" s="127"/>
      <c r="BC45" s="75">
        <v>1017280</v>
      </c>
      <c r="BD45" s="2355" t="s">
        <v>22</v>
      </c>
      <c r="BE45" s="2355"/>
      <c r="BF45" s="2355">
        <v>1021562</v>
      </c>
      <c r="BG45" s="2355">
        <v>223498</v>
      </c>
      <c r="BH45" s="2355" t="s">
        <v>21</v>
      </c>
      <c r="BI45" s="2355">
        <v>798064</v>
      </c>
      <c r="BJ45" s="2355">
        <v>71670</v>
      </c>
      <c r="BK45" s="2355">
        <v>720332</v>
      </c>
      <c r="BL45" s="2355">
        <v>6062</v>
      </c>
      <c r="BM45" s="2355">
        <v>38677</v>
      </c>
      <c r="BN45" s="205">
        <v>169936</v>
      </c>
      <c r="BO45" s="1385">
        <v>41275</v>
      </c>
      <c r="BP45" s="624">
        <v>41275</v>
      </c>
      <c r="BQ45" s="73"/>
      <c r="BR45" s="64">
        <v>41275</v>
      </c>
      <c r="BS45" s="127"/>
      <c r="BT45" s="75">
        <v>10148236</v>
      </c>
      <c r="BU45" s="2355" t="s">
        <v>22</v>
      </c>
      <c r="BV45" s="2355"/>
      <c r="BW45" s="2355">
        <v>10275865</v>
      </c>
      <c r="BX45" s="2355">
        <v>5002755</v>
      </c>
      <c r="BY45" s="2355" t="s">
        <v>21</v>
      </c>
      <c r="BZ45" s="2355">
        <v>5273110</v>
      </c>
      <c r="CA45" s="2355">
        <v>13489</v>
      </c>
      <c r="CB45" s="2355">
        <v>5250740</v>
      </c>
      <c r="CC45" s="2355">
        <v>8881</v>
      </c>
      <c r="CD45" s="2355">
        <v>22843</v>
      </c>
      <c r="CE45" s="2355">
        <v>1340268</v>
      </c>
      <c r="CF45" s="1385">
        <v>41275</v>
      </c>
      <c r="CG45" s="624">
        <v>41275</v>
      </c>
      <c r="CH45" s="73"/>
      <c r="CI45" s="64">
        <v>41275</v>
      </c>
      <c r="CJ45" s="127"/>
      <c r="CK45" s="75">
        <v>54514</v>
      </c>
      <c r="CL45" s="2355" t="s">
        <v>21</v>
      </c>
      <c r="CM45" s="2355"/>
      <c r="CN45" s="2355">
        <v>54514</v>
      </c>
      <c r="CO45" s="2355" t="s">
        <v>21</v>
      </c>
      <c r="CP45" s="2355" t="s">
        <v>21</v>
      </c>
      <c r="CQ45" s="2355">
        <v>54514</v>
      </c>
      <c r="CR45" s="2355" t="s">
        <v>21</v>
      </c>
      <c r="CS45" s="2355">
        <v>54514</v>
      </c>
      <c r="CT45" s="2355" t="s">
        <v>21</v>
      </c>
      <c r="CU45" s="2355" t="s">
        <v>21</v>
      </c>
      <c r="CV45" s="205" t="s">
        <v>22</v>
      </c>
      <c r="CW45" s="1385">
        <v>41275</v>
      </c>
      <c r="CX45" s="624">
        <v>41275</v>
      </c>
      <c r="CY45" s="73"/>
      <c r="CZ45" s="64">
        <v>41275</v>
      </c>
      <c r="DA45" s="127"/>
      <c r="DB45" s="75">
        <v>128907</v>
      </c>
      <c r="DC45" s="2355" t="s">
        <v>21</v>
      </c>
      <c r="DD45" s="2355"/>
      <c r="DE45" s="2355">
        <v>128907</v>
      </c>
      <c r="DF45" s="2355">
        <v>78036</v>
      </c>
      <c r="DG45" s="2355">
        <v>42367</v>
      </c>
      <c r="DH45" s="2355">
        <v>8504</v>
      </c>
      <c r="DI45" s="2355" t="s">
        <v>21</v>
      </c>
      <c r="DJ45" s="2355">
        <v>8504</v>
      </c>
      <c r="DK45" s="2355" t="s">
        <v>21</v>
      </c>
      <c r="DL45" s="2355" t="s">
        <v>21</v>
      </c>
      <c r="DM45" s="205" t="s">
        <v>22</v>
      </c>
      <c r="DN45" s="1385">
        <v>41275</v>
      </c>
      <c r="DO45" s="624">
        <v>41275</v>
      </c>
      <c r="DP45" s="73"/>
      <c r="DQ45" s="64">
        <v>41275</v>
      </c>
      <c r="DR45" s="127"/>
      <c r="DS45" s="75">
        <v>62185</v>
      </c>
      <c r="DT45" s="2355" t="s">
        <v>22</v>
      </c>
      <c r="DU45" s="2355"/>
      <c r="DV45" s="2355">
        <v>62184</v>
      </c>
      <c r="DW45" s="2355">
        <v>3206</v>
      </c>
      <c r="DX45" s="2355" t="s">
        <v>21</v>
      </c>
      <c r="DY45" s="2355">
        <v>58978</v>
      </c>
      <c r="DZ45" s="2355" t="s">
        <v>22</v>
      </c>
      <c r="EA45" s="2355">
        <v>45404</v>
      </c>
      <c r="EB45" s="2355">
        <v>13574</v>
      </c>
      <c r="EC45" s="2355" t="s">
        <v>22</v>
      </c>
      <c r="ED45" s="2355" t="s">
        <v>22</v>
      </c>
      <c r="EE45" s="1385">
        <v>41275</v>
      </c>
      <c r="EF45" s="624">
        <v>41275</v>
      </c>
      <c r="EG45" s="73"/>
      <c r="EH45" s="64">
        <v>41275</v>
      </c>
      <c r="EI45" s="127"/>
      <c r="EJ45" s="75">
        <v>219774</v>
      </c>
      <c r="EK45" s="2355" t="s">
        <v>21</v>
      </c>
      <c r="EL45" s="2355"/>
      <c r="EM45" s="2355">
        <v>218053</v>
      </c>
      <c r="EN45" s="2355" t="s">
        <v>21</v>
      </c>
      <c r="EO45" s="2355" t="s">
        <v>21</v>
      </c>
      <c r="EP45" s="2355">
        <v>218053</v>
      </c>
      <c r="EQ45" s="2355" t="s">
        <v>21</v>
      </c>
      <c r="ER45" s="2355">
        <v>214638</v>
      </c>
      <c r="ES45" s="2355">
        <v>3415</v>
      </c>
      <c r="ET45" s="2355" t="s">
        <v>21</v>
      </c>
      <c r="EU45" s="205">
        <v>8287</v>
      </c>
      <c r="EV45" s="1385">
        <v>41275</v>
      </c>
      <c r="EW45" s="624">
        <v>41275</v>
      </c>
    </row>
    <row r="46" spans="1:153" ht="15" customHeight="1">
      <c r="A46" s="73"/>
      <c r="B46" s="64">
        <v>41640</v>
      </c>
      <c r="C46" s="127"/>
      <c r="D46" s="75">
        <v>1880991</v>
      </c>
      <c r="E46" s="2355" t="s">
        <v>21</v>
      </c>
      <c r="F46" s="2355"/>
      <c r="G46" s="2355">
        <v>1821038</v>
      </c>
      <c r="H46" s="2355">
        <v>196393</v>
      </c>
      <c r="I46" s="2355">
        <v>10734</v>
      </c>
      <c r="J46" s="2355">
        <v>1613911</v>
      </c>
      <c r="K46" s="2355">
        <v>52176</v>
      </c>
      <c r="L46" s="2355">
        <v>1485377</v>
      </c>
      <c r="M46" s="2355">
        <v>76358</v>
      </c>
      <c r="N46" s="2355">
        <v>45537</v>
      </c>
      <c r="O46" s="205">
        <v>210953</v>
      </c>
      <c r="P46" s="1385">
        <v>41640</v>
      </c>
      <c r="Q46" s="624">
        <v>41640</v>
      </c>
      <c r="R46" s="73"/>
      <c r="S46" s="64">
        <v>41640</v>
      </c>
      <c r="T46" s="127"/>
      <c r="U46" s="75">
        <v>13451</v>
      </c>
      <c r="V46" s="2355" t="s">
        <v>22</v>
      </c>
      <c r="W46" s="2355"/>
      <c r="X46" s="2355">
        <v>13391</v>
      </c>
      <c r="Y46" s="2355" t="s">
        <v>21</v>
      </c>
      <c r="Z46" s="2355" t="s">
        <v>21</v>
      </c>
      <c r="AA46" s="2355">
        <v>13391</v>
      </c>
      <c r="AB46" s="2355" t="s">
        <v>21</v>
      </c>
      <c r="AC46" s="2355">
        <v>2591</v>
      </c>
      <c r="AD46" s="2355">
        <v>10800</v>
      </c>
      <c r="AE46" s="2355">
        <v>55</v>
      </c>
      <c r="AF46" s="205">
        <v>133</v>
      </c>
      <c r="AG46" s="1385">
        <v>41640</v>
      </c>
      <c r="AH46" s="624">
        <v>41640</v>
      </c>
      <c r="AI46" s="73"/>
      <c r="AJ46" s="64">
        <v>41640</v>
      </c>
      <c r="AK46" s="127"/>
      <c r="AL46" s="75">
        <v>476357</v>
      </c>
      <c r="AM46" s="2355" t="s">
        <v>22</v>
      </c>
      <c r="AN46" s="2355"/>
      <c r="AO46" s="2355">
        <v>477239</v>
      </c>
      <c r="AP46" s="2355">
        <v>5512</v>
      </c>
      <c r="AQ46" s="2355">
        <v>9866</v>
      </c>
      <c r="AR46" s="2355">
        <v>461861</v>
      </c>
      <c r="AS46" s="2355" t="s">
        <v>21</v>
      </c>
      <c r="AT46" s="2355">
        <v>417699</v>
      </c>
      <c r="AU46" s="2355">
        <v>44162</v>
      </c>
      <c r="AV46" s="2355">
        <v>1370</v>
      </c>
      <c r="AW46" s="205">
        <v>42582</v>
      </c>
      <c r="AX46" s="1385">
        <v>41640</v>
      </c>
      <c r="AY46" s="624">
        <v>41640</v>
      </c>
      <c r="AZ46" s="73"/>
      <c r="BA46" s="64">
        <v>41640</v>
      </c>
      <c r="BB46" s="127"/>
      <c r="BC46" s="75">
        <v>1080330</v>
      </c>
      <c r="BD46" s="2355" t="s">
        <v>22</v>
      </c>
      <c r="BE46" s="2355"/>
      <c r="BF46" s="2355">
        <v>1008432</v>
      </c>
      <c r="BG46" s="2355">
        <v>228984</v>
      </c>
      <c r="BH46" s="2355" t="s">
        <v>21</v>
      </c>
      <c r="BI46" s="2355">
        <v>779448</v>
      </c>
      <c r="BJ46" s="2355">
        <v>67532</v>
      </c>
      <c r="BK46" s="2355">
        <v>711392</v>
      </c>
      <c r="BL46" s="2355">
        <v>524</v>
      </c>
      <c r="BM46" s="2355">
        <v>51576</v>
      </c>
      <c r="BN46" s="205">
        <v>185388</v>
      </c>
      <c r="BO46" s="1385">
        <v>41640</v>
      </c>
      <c r="BP46" s="624">
        <v>41640</v>
      </c>
      <c r="BQ46" s="73"/>
      <c r="BR46" s="64">
        <v>41640</v>
      </c>
      <c r="BS46" s="127"/>
      <c r="BT46" s="75">
        <v>10228944</v>
      </c>
      <c r="BU46" s="2355" t="s">
        <v>22</v>
      </c>
      <c r="BV46" s="2355"/>
      <c r="BW46" s="2355">
        <v>10323308</v>
      </c>
      <c r="BX46" s="2355">
        <v>5017889</v>
      </c>
      <c r="BY46" s="2355" t="s">
        <v>21</v>
      </c>
      <c r="BZ46" s="2355">
        <v>5305419</v>
      </c>
      <c r="CA46" s="2355">
        <v>12217</v>
      </c>
      <c r="CB46" s="2355">
        <v>5285069</v>
      </c>
      <c r="CC46" s="2355">
        <v>8133</v>
      </c>
      <c r="CD46" s="2355">
        <v>290</v>
      </c>
      <c r="CE46" s="2355">
        <v>1238838</v>
      </c>
      <c r="CF46" s="1385">
        <v>41640</v>
      </c>
      <c r="CG46" s="624">
        <v>41640</v>
      </c>
      <c r="CH46" s="73"/>
      <c r="CI46" s="64">
        <v>41640</v>
      </c>
      <c r="CJ46" s="127"/>
      <c r="CK46" s="75">
        <v>50451</v>
      </c>
      <c r="CL46" s="2355" t="s">
        <v>21</v>
      </c>
      <c r="CM46" s="2355"/>
      <c r="CN46" s="2355">
        <v>50451</v>
      </c>
      <c r="CO46" s="2355" t="s">
        <v>21</v>
      </c>
      <c r="CP46" s="2355" t="s">
        <v>21</v>
      </c>
      <c r="CQ46" s="2355">
        <v>50451</v>
      </c>
      <c r="CR46" s="2355" t="s">
        <v>21</v>
      </c>
      <c r="CS46" s="2355">
        <v>50451</v>
      </c>
      <c r="CT46" s="2355" t="s">
        <v>21</v>
      </c>
      <c r="CU46" s="2355" t="s">
        <v>21</v>
      </c>
      <c r="CV46" s="205" t="s">
        <v>22</v>
      </c>
      <c r="CW46" s="1385">
        <v>41640</v>
      </c>
      <c r="CX46" s="624">
        <v>41640</v>
      </c>
      <c r="CY46" s="73"/>
      <c r="CZ46" s="64">
        <v>41640</v>
      </c>
      <c r="DA46" s="127"/>
      <c r="DB46" s="75">
        <v>136400</v>
      </c>
      <c r="DC46" s="2355" t="s">
        <v>21</v>
      </c>
      <c r="DD46" s="2355"/>
      <c r="DE46" s="2355">
        <v>136400</v>
      </c>
      <c r="DF46" s="2355">
        <v>83796</v>
      </c>
      <c r="DG46" s="2355">
        <v>40448</v>
      </c>
      <c r="DH46" s="2355">
        <v>12156</v>
      </c>
      <c r="DI46" s="2355" t="s">
        <v>21</v>
      </c>
      <c r="DJ46" s="2355">
        <v>12156</v>
      </c>
      <c r="DK46" s="2355" t="s">
        <v>21</v>
      </c>
      <c r="DL46" s="2355" t="s">
        <v>21</v>
      </c>
      <c r="DM46" s="205" t="s">
        <v>22</v>
      </c>
      <c r="DN46" s="1385">
        <v>41640</v>
      </c>
      <c r="DO46" s="624">
        <v>41640</v>
      </c>
      <c r="DP46" s="73"/>
      <c r="DQ46" s="64">
        <v>41640</v>
      </c>
      <c r="DR46" s="127"/>
      <c r="DS46" s="75">
        <v>62551</v>
      </c>
      <c r="DT46" s="2355" t="s">
        <v>22</v>
      </c>
      <c r="DU46" s="2355"/>
      <c r="DV46" s="2355">
        <v>62556</v>
      </c>
      <c r="DW46" s="2355">
        <v>2143</v>
      </c>
      <c r="DX46" s="2355" t="s">
        <v>21</v>
      </c>
      <c r="DY46" s="2355">
        <v>60413</v>
      </c>
      <c r="DZ46" s="2355" t="s">
        <v>22</v>
      </c>
      <c r="EA46" s="2355">
        <v>46917</v>
      </c>
      <c r="EB46" s="2355">
        <v>13496</v>
      </c>
      <c r="EC46" s="2355" t="s">
        <v>22</v>
      </c>
      <c r="ED46" s="2355" t="s">
        <v>22</v>
      </c>
      <c r="EE46" s="1385">
        <v>41640</v>
      </c>
      <c r="EF46" s="624">
        <v>41640</v>
      </c>
      <c r="EG46" s="73"/>
      <c r="EH46" s="64">
        <v>41640</v>
      </c>
      <c r="EI46" s="127"/>
      <c r="EJ46" s="75">
        <v>252453</v>
      </c>
      <c r="EK46" s="2355" t="s">
        <v>21</v>
      </c>
      <c r="EL46" s="2355"/>
      <c r="EM46" s="2355">
        <v>254424</v>
      </c>
      <c r="EN46" s="2355" t="s">
        <v>21</v>
      </c>
      <c r="EO46" s="2355" t="s">
        <v>21</v>
      </c>
      <c r="EP46" s="2355">
        <v>254424</v>
      </c>
      <c r="EQ46" s="2355" t="s">
        <v>21</v>
      </c>
      <c r="ER46" s="2355">
        <v>249746</v>
      </c>
      <c r="ES46" s="2355">
        <v>4678</v>
      </c>
      <c r="ET46" s="2355" t="s">
        <v>21</v>
      </c>
      <c r="EU46" s="205">
        <v>6377</v>
      </c>
      <c r="EV46" s="1385">
        <v>41640</v>
      </c>
      <c r="EW46" s="624">
        <v>41640</v>
      </c>
    </row>
    <row r="47" spans="1:153" ht="15" customHeight="1">
      <c r="A47" s="73"/>
      <c r="B47" s="64">
        <v>42005</v>
      </c>
      <c r="C47" s="127"/>
      <c r="D47" s="75">
        <v>1852962</v>
      </c>
      <c r="E47" s="2355" t="s">
        <v>21</v>
      </c>
      <c r="F47" s="2355"/>
      <c r="G47" s="2355">
        <v>1796557</v>
      </c>
      <c r="H47" s="2355">
        <v>193718</v>
      </c>
      <c r="I47" s="2355">
        <v>18292</v>
      </c>
      <c r="J47" s="2355">
        <v>1584547</v>
      </c>
      <c r="K47" s="2355">
        <v>44745</v>
      </c>
      <c r="L47" s="2355">
        <v>1462577</v>
      </c>
      <c r="M47" s="2355">
        <v>77226</v>
      </c>
      <c r="N47" s="2355">
        <v>34297</v>
      </c>
      <c r="O47" s="2355">
        <v>226529</v>
      </c>
      <c r="P47" s="1385">
        <v>42005</v>
      </c>
      <c r="Q47" s="624">
        <v>42005</v>
      </c>
      <c r="R47" s="73"/>
      <c r="S47" s="64">
        <v>42005</v>
      </c>
      <c r="T47" s="127"/>
      <c r="U47" s="75">
        <v>13058</v>
      </c>
      <c r="V47" s="2355" t="s">
        <v>22</v>
      </c>
      <c r="W47" s="2355"/>
      <c r="X47" s="2355">
        <v>13029</v>
      </c>
      <c r="Y47" s="2355" t="s">
        <v>21</v>
      </c>
      <c r="Z47" s="2355" t="s">
        <v>21</v>
      </c>
      <c r="AA47" s="2355">
        <v>13029</v>
      </c>
      <c r="AB47" s="2355" t="s">
        <v>21</v>
      </c>
      <c r="AC47" s="2355">
        <v>2599</v>
      </c>
      <c r="AD47" s="2355">
        <v>10430</v>
      </c>
      <c r="AE47" s="2355">
        <v>55</v>
      </c>
      <c r="AF47" s="2355">
        <v>98</v>
      </c>
      <c r="AG47" s="1385">
        <v>42005</v>
      </c>
      <c r="AH47" s="624">
        <v>42005</v>
      </c>
      <c r="AI47" s="73"/>
      <c r="AJ47" s="64">
        <v>42005</v>
      </c>
      <c r="AK47" s="127"/>
      <c r="AL47" s="75">
        <v>443046</v>
      </c>
      <c r="AM47" s="2355" t="s">
        <v>22</v>
      </c>
      <c r="AN47" s="2355"/>
      <c r="AO47" s="2355">
        <v>442469</v>
      </c>
      <c r="AP47" s="2355">
        <v>5325</v>
      </c>
      <c r="AQ47" s="2355">
        <v>16861</v>
      </c>
      <c r="AR47" s="2355">
        <v>420283</v>
      </c>
      <c r="AS47" s="2355" t="s">
        <v>21</v>
      </c>
      <c r="AT47" s="2355">
        <v>376076</v>
      </c>
      <c r="AU47" s="2355">
        <v>44207</v>
      </c>
      <c r="AV47" s="2355">
        <v>607</v>
      </c>
      <c r="AW47" s="2355">
        <v>42512</v>
      </c>
      <c r="AX47" s="1385">
        <v>42005</v>
      </c>
      <c r="AY47" s="624">
        <v>42005</v>
      </c>
      <c r="AZ47" s="73"/>
      <c r="BA47" s="64">
        <v>42005</v>
      </c>
      <c r="BB47" s="127"/>
      <c r="BC47" s="75">
        <v>1043238</v>
      </c>
      <c r="BD47" s="2355" t="s">
        <v>22</v>
      </c>
      <c r="BE47" s="2355"/>
      <c r="BF47" s="2355">
        <v>976133</v>
      </c>
      <c r="BG47" s="2355">
        <v>227260</v>
      </c>
      <c r="BH47" s="2355" t="s">
        <v>21</v>
      </c>
      <c r="BI47" s="2355">
        <v>748873</v>
      </c>
      <c r="BJ47" s="2355">
        <v>57914</v>
      </c>
      <c r="BK47" s="2355">
        <v>690017</v>
      </c>
      <c r="BL47" s="2355">
        <v>942</v>
      </c>
      <c r="BM47" s="2355">
        <v>37262</v>
      </c>
      <c r="BN47" s="205">
        <v>206831</v>
      </c>
      <c r="BO47" s="1385">
        <v>42005</v>
      </c>
      <c r="BP47" s="624">
        <v>42005</v>
      </c>
      <c r="BQ47" s="73"/>
      <c r="BR47" s="64">
        <v>42005</v>
      </c>
      <c r="BS47" s="127"/>
      <c r="BT47" s="75">
        <v>9815790</v>
      </c>
      <c r="BU47" s="2355" t="s">
        <v>22</v>
      </c>
      <c r="BV47" s="2355"/>
      <c r="BW47" s="2355">
        <v>10167298</v>
      </c>
      <c r="BX47" s="2355">
        <v>5131494</v>
      </c>
      <c r="BY47" s="2355" t="s">
        <v>21</v>
      </c>
      <c r="BZ47" s="2355">
        <v>5035804</v>
      </c>
      <c r="CA47" s="2355">
        <v>9359</v>
      </c>
      <c r="CB47" s="2355">
        <v>5018191</v>
      </c>
      <c r="CC47" s="2355">
        <v>8254</v>
      </c>
      <c r="CD47" s="2355">
        <v>3497</v>
      </c>
      <c r="CE47" s="2355">
        <v>913230</v>
      </c>
      <c r="CF47" s="1385">
        <v>42005</v>
      </c>
      <c r="CG47" s="624">
        <v>42005</v>
      </c>
      <c r="CH47" s="73"/>
      <c r="CI47" s="64">
        <v>42005</v>
      </c>
      <c r="CJ47" s="127"/>
      <c r="CK47" s="75">
        <v>30145</v>
      </c>
      <c r="CL47" s="2355" t="s">
        <v>21</v>
      </c>
      <c r="CM47" s="2355"/>
      <c r="CN47" s="2355">
        <v>30145</v>
      </c>
      <c r="CO47" s="2355" t="s">
        <v>21</v>
      </c>
      <c r="CP47" s="2355" t="s">
        <v>21</v>
      </c>
      <c r="CQ47" s="2355">
        <v>30145</v>
      </c>
      <c r="CR47" s="2355" t="s">
        <v>21</v>
      </c>
      <c r="CS47" s="2355">
        <v>30145</v>
      </c>
      <c r="CT47" s="2355" t="s">
        <v>21</v>
      </c>
      <c r="CU47" s="2355" t="s">
        <v>21</v>
      </c>
      <c r="CV47" s="205" t="s">
        <v>22</v>
      </c>
      <c r="CW47" s="1385">
        <v>42005</v>
      </c>
      <c r="CX47" s="624">
        <v>42005</v>
      </c>
      <c r="CY47" s="73"/>
      <c r="CZ47" s="64">
        <v>42005</v>
      </c>
      <c r="DA47" s="127"/>
      <c r="DB47" s="75">
        <v>146087</v>
      </c>
      <c r="DC47" s="2355" t="s">
        <v>21</v>
      </c>
      <c r="DD47" s="2355"/>
      <c r="DE47" s="2355">
        <v>146087</v>
      </c>
      <c r="DF47" s="2355">
        <v>78260</v>
      </c>
      <c r="DG47" s="2355">
        <v>39544</v>
      </c>
      <c r="DH47" s="2355">
        <v>28283</v>
      </c>
      <c r="DI47" s="2355" t="s">
        <v>21</v>
      </c>
      <c r="DJ47" s="2355">
        <v>28283</v>
      </c>
      <c r="DK47" s="2355" t="s">
        <v>21</v>
      </c>
      <c r="DL47" s="2355" t="s">
        <v>21</v>
      </c>
      <c r="DM47" s="205" t="s">
        <v>22</v>
      </c>
      <c r="DN47" s="1385">
        <v>42005</v>
      </c>
      <c r="DO47" s="624">
        <v>42005</v>
      </c>
      <c r="DP47" s="73"/>
      <c r="DQ47" s="64">
        <v>42005</v>
      </c>
      <c r="DR47" s="127"/>
      <c r="DS47" s="75">
        <v>66223</v>
      </c>
      <c r="DT47" s="2355" t="s">
        <v>22</v>
      </c>
      <c r="DU47" s="2355"/>
      <c r="DV47" s="2355">
        <v>66218</v>
      </c>
      <c r="DW47" s="2355">
        <v>1652</v>
      </c>
      <c r="DX47" s="2355">
        <v>1495</v>
      </c>
      <c r="DY47" s="2355">
        <v>63071</v>
      </c>
      <c r="DZ47" s="2355" t="s">
        <v>22</v>
      </c>
      <c r="EA47" s="2355">
        <v>48589</v>
      </c>
      <c r="EB47" s="2355">
        <v>14482</v>
      </c>
      <c r="EC47" s="2355" t="s">
        <v>22</v>
      </c>
      <c r="ED47" s="2355" t="s">
        <v>22</v>
      </c>
      <c r="EE47" s="1385">
        <v>42005</v>
      </c>
      <c r="EF47" s="624">
        <v>42005</v>
      </c>
      <c r="EG47" s="73"/>
      <c r="EH47" s="64">
        <v>42005</v>
      </c>
      <c r="EI47" s="127"/>
      <c r="EJ47" s="75">
        <v>258110</v>
      </c>
      <c r="EK47" s="2355" t="s">
        <v>21</v>
      </c>
      <c r="EL47" s="2355"/>
      <c r="EM47" s="2355">
        <v>258313</v>
      </c>
      <c r="EN47" s="2355" t="s">
        <v>21</v>
      </c>
      <c r="EO47" s="2355" t="s">
        <v>21</v>
      </c>
      <c r="EP47" s="2355">
        <v>258313</v>
      </c>
      <c r="EQ47" s="2355" t="s">
        <v>21</v>
      </c>
      <c r="ER47" s="2355">
        <v>251935</v>
      </c>
      <c r="ES47" s="2355">
        <v>6378</v>
      </c>
      <c r="ET47" s="2355" t="s">
        <v>21</v>
      </c>
      <c r="EU47" s="2355">
        <v>6172</v>
      </c>
      <c r="EV47" s="1385">
        <v>42005</v>
      </c>
      <c r="EW47" s="624">
        <v>42005</v>
      </c>
    </row>
    <row r="48" spans="1:153" ht="7.5" customHeight="1">
      <c r="A48" s="73"/>
      <c r="B48" s="76"/>
      <c r="C48" s="127"/>
      <c r="D48" s="947"/>
      <c r="E48" s="625"/>
      <c r="F48" s="625"/>
      <c r="G48" s="625"/>
      <c r="H48" s="625"/>
      <c r="I48" s="625"/>
      <c r="J48" s="625"/>
      <c r="K48" s="625"/>
      <c r="L48" s="625"/>
      <c r="M48" s="625"/>
      <c r="N48" s="625"/>
      <c r="O48" s="625"/>
      <c r="P48" s="1386"/>
      <c r="Q48" s="486"/>
      <c r="R48" s="73"/>
      <c r="S48" s="76"/>
      <c r="T48" s="127"/>
      <c r="U48" s="947"/>
      <c r="V48" s="625"/>
      <c r="W48" s="625"/>
      <c r="X48" s="625"/>
      <c r="Y48" s="625"/>
      <c r="Z48" s="625"/>
      <c r="AA48" s="625"/>
      <c r="AB48" s="625"/>
      <c r="AC48" s="625"/>
      <c r="AD48" s="625"/>
      <c r="AE48" s="625"/>
      <c r="AF48" s="625"/>
      <c r="AG48" s="1386"/>
      <c r="AH48" s="486"/>
      <c r="AI48" s="73"/>
      <c r="AJ48" s="76"/>
      <c r="AK48" s="127"/>
      <c r="AL48" s="947"/>
      <c r="AM48" s="625"/>
      <c r="AN48" s="625"/>
      <c r="AO48" s="625"/>
      <c r="AP48" s="625"/>
      <c r="AQ48" s="625"/>
      <c r="AR48" s="625"/>
      <c r="AS48" s="625"/>
      <c r="AT48" s="625"/>
      <c r="AU48" s="625"/>
      <c r="AV48" s="625"/>
      <c r="AW48" s="625"/>
      <c r="AX48" s="1386"/>
      <c r="AY48" s="486"/>
      <c r="AZ48" s="73"/>
      <c r="BA48" s="76"/>
      <c r="BB48" s="127"/>
      <c r="BC48" s="947"/>
      <c r="BD48" s="625"/>
      <c r="BE48" s="625"/>
      <c r="BF48" s="625"/>
      <c r="BG48" s="625"/>
      <c r="BH48" s="625"/>
      <c r="BI48" s="625"/>
      <c r="BJ48" s="625"/>
      <c r="BK48" s="625"/>
      <c r="BL48" s="625"/>
      <c r="BM48" s="625"/>
      <c r="BN48" s="626"/>
      <c r="BO48" s="1386"/>
      <c r="BP48" s="486"/>
      <c r="BQ48" s="73"/>
      <c r="BR48" s="76"/>
      <c r="BS48" s="127"/>
      <c r="BT48" s="947"/>
      <c r="BU48" s="625"/>
      <c r="BV48" s="625"/>
      <c r="BW48" s="625"/>
      <c r="BX48" s="625"/>
      <c r="BY48" s="625"/>
      <c r="BZ48" s="625"/>
      <c r="CA48" s="625"/>
      <c r="CB48" s="625"/>
      <c r="CC48" s="625"/>
      <c r="CD48" s="625"/>
      <c r="CE48" s="625"/>
      <c r="CF48" s="1386"/>
      <c r="CG48" s="486"/>
      <c r="CH48" s="73"/>
      <c r="CI48" s="76"/>
      <c r="CJ48" s="127"/>
      <c r="CK48" s="947"/>
      <c r="CL48" s="625"/>
      <c r="CM48" s="625"/>
      <c r="CN48" s="625"/>
      <c r="CO48" s="625"/>
      <c r="CP48" s="625"/>
      <c r="CQ48" s="625"/>
      <c r="CR48" s="625"/>
      <c r="CS48" s="625"/>
      <c r="CT48" s="625"/>
      <c r="CU48" s="625"/>
      <c r="CV48" s="625"/>
      <c r="CW48" s="1386"/>
      <c r="CX48" s="486"/>
      <c r="CY48" s="73"/>
      <c r="CZ48" s="76"/>
      <c r="DA48" s="127"/>
      <c r="DB48" s="947"/>
      <c r="DC48" s="625"/>
      <c r="DD48" s="625"/>
      <c r="DE48" s="625"/>
      <c r="DF48" s="625"/>
      <c r="DG48" s="625"/>
      <c r="DH48" s="625"/>
      <c r="DI48" s="625"/>
      <c r="DJ48" s="625"/>
      <c r="DK48" s="625"/>
      <c r="DL48" s="625"/>
      <c r="DM48" s="625"/>
      <c r="DN48" s="1386"/>
      <c r="DO48" s="486"/>
      <c r="DP48" s="73"/>
      <c r="DQ48" s="76"/>
      <c r="DR48" s="127"/>
      <c r="DS48" s="947"/>
      <c r="DT48" s="625"/>
      <c r="DU48" s="625"/>
      <c r="DV48" s="625"/>
      <c r="DW48" s="625"/>
      <c r="DX48" s="625"/>
      <c r="DY48" s="625"/>
      <c r="DZ48" s="625"/>
      <c r="EA48" s="625"/>
      <c r="EB48" s="625"/>
      <c r="EC48" s="625"/>
      <c r="ED48" s="625"/>
      <c r="EE48" s="1386"/>
      <c r="EF48" s="486"/>
      <c r="EG48" s="73"/>
      <c r="EH48" s="76"/>
      <c r="EI48" s="127"/>
      <c r="EJ48" s="947"/>
      <c r="EK48" s="625"/>
      <c r="EL48" s="625"/>
      <c r="EM48" s="625"/>
      <c r="EN48" s="625"/>
      <c r="EO48" s="625"/>
      <c r="EP48" s="625"/>
      <c r="EQ48" s="625"/>
      <c r="ER48" s="625"/>
      <c r="ES48" s="625"/>
      <c r="ET48" s="625"/>
      <c r="EU48" s="625"/>
      <c r="EV48" s="1386"/>
      <c r="EW48" s="486"/>
    </row>
    <row r="49" spans="1:153" ht="15" customHeight="1">
      <c r="A49" s="79">
        <v>41365</v>
      </c>
      <c r="B49" s="80">
        <v>41365</v>
      </c>
      <c r="C49" s="128">
        <v>41365</v>
      </c>
      <c r="D49" s="82">
        <v>2004948</v>
      </c>
      <c r="E49" s="2356" t="s">
        <v>21</v>
      </c>
      <c r="F49" s="2356"/>
      <c r="G49" s="2356">
        <v>1978097</v>
      </c>
      <c r="H49" s="2356">
        <v>257396</v>
      </c>
      <c r="I49" s="2356">
        <v>10546</v>
      </c>
      <c r="J49" s="2356">
        <v>1710154</v>
      </c>
      <c r="K49" s="2356">
        <v>55843</v>
      </c>
      <c r="L49" s="2356">
        <v>1548757</v>
      </c>
      <c r="M49" s="2356">
        <v>105554</v>
      </c>
      <c r="N49" s="2356">
        <v>38359</v>
      </c>
      <c r="O49" s="2356">
        <v>210378</v>
      </c>
      <c r="P49" s="1387">
        <v>41365</v>
      </c>
      <c r="Q49" s="628">
        <v>41365</v>
      </c>
      <c r="R49" s="79">
        <v>41365</v>
      </c>
      <c r="S49" s="80">
        <v>41365</v>
      </c>
      <c r="T49" s="128">
        <v>41365</v>
      </c>
      <c r="U49" s="82">
        <v>13389</v>
      </c>
      <c r="V49" s="2356" t="s">
        <v>22</v>
      </c>
      <c r="W49" s="2356"/>
      <c r="X49" s="2356">
        <v>13302</v>
      </c>
      <c r="Y49" s="2356" t="s">
        <v>21</v>
      </c>
      <c r="Z49" s="2356" t="s">
        <v>21</v>
      </c>
      <c r="AA49" s="2356">
        <v>13302</v>
      </c>
      <c r="AB49" s="2356">
        <v>14</v>
      </c>
      <c r="AC49" s="2356">
        <v>2535</v>
      </c>
      <c r="AD49" s="2356">
        <v>10753</v>
      </c>
      <c r="AE49" s="2356">
        <v>53</v>
      </c>
      <c r="AF49" s="2356">
        <v>120</v>
      </c>
      <c r="AG49" s="1387">
        <v>41365</v>
      </c>
      <c r="AH49" s="628">
        <v>41365</v>
      </c>
      <c r="AI49" s="79">
        <v>41365</v>
      </c>
      <c r="AJ49" s="80">
        <v>41365</v>
      </c>
      <c r="AK49" s="128">
        <v>41365</v>
      </c>
      <c r="AL49" s="82">
        <v>580049</v>
      </c>
      <c r="AM49" s="2356" t="s">
        <v>22</v>
      </c>
      <c r="AN49" s="2356"/>
      <c r="AO49" s="2356">
        <v>582541</v>
      </c>
      <c r="AP49" s="2356">
        <v>59330</v>
      </c>
      <c r="AQ49" s="2356">
        <v>9671</v>
      </c>
      <c r="AR49" s="2356">
        <v>513540</v>
      </c>
      <c r="AS49" s="2356" t="s">
        <v>21</v>
      </c>
      <c r="AT49" s="2356">
        <v>444121</v>
      </c>
      <c r="AU49" s="2356">
        <v>69419</v>
      </c>
      <c r="AV49" s="2356">
        <v>1403</v>
      </c>
      <c r="AW49" s="2356">
        <v>43674</v>
      </c>
      <c r="AX49" s="1387">
        <v>41365</v>
      </c>
      <c r="AY49" s="628">
        <v>41365</v>
      </c>
      <c r="AZ49" s="79">
        <v>41365</v>
      </c>
      <c r="BA49" s="80">
        <v>41365</v>
      </c>
      <c r="BB49" s="128">
        <v>41365</v>
      </c>
      <c r="BC49" s="82">
        <v>1071118</v>
      </c>
      <c r="BD49" s="2356" t="s">
        <v>22</v>
      </c>
      <c r="BE49" s="2356"/>
      <c r="BF49" s="2356">
        <v>1037005</v>
      </c>
      <c r="BG49" s="2356">
        <v>232679</v>
      </c>
      <c r="BH49" s="2356" t="s">
        <v>21</v>
      </c>
      <c r="BI49" s="2356">
        <v>804326</v>
      </c>
      <c r="BJ49" s="2356">
        <v>72261</v>
      </c>
      <c r="BK49" s="2356">
        <v>728824</v>
      </c>
      <c r="BL49" s="2356">
        <v>3241</v>
      </c>
      <c r="BM49" s="2356">
        <v>42092</v>
      </c>
      <c r="BN49" s="208">
        <v>187979</v>
      </c>
      <c r="BO49" s="1387">
        <v>41365</v>
      </c>
      <c r="BP49" s="628">
        <v>41365</v>
      </c>
      <c r="BQ49" s="79">
        <v>41365</v>
      </c>
      <c r="BR49" s="80">
        <v>41365</v>
      </c>
      <c r="BS49" s="128">
        <v>41365</v>
      </c>
      <c r="BT49" s="82">
        <v>10216357</v>
      </c>
      <c r="BU49" s="2356" t="s">
        <v>22</v>
      </c>
      <c r="BV49" s="2356"/>
      <c r="BW49" s="2356">
        <v>10292684</v>
      </c>
      <c r="BX49" s="2356">
        <v>4974931</v>
      </c>
      <c r="BY49" s="2356" t="s">
        <v>21</v>
      </c>
      <c r="BZ49" s="2356">
        <v>5317753</v>
      </c>
      <c r="CA49" s="2356">
        <v>13677</v>
      </c>
      <c r="CB49" s="2356">
        <v>5295176</v>
      </c>
      <c r="CC49" s="2356">
        <v>8900</v>
      </c>
      <c r="CD49" s="2356">
        <v>19962</v>
      </c>
      <c r="CE49" s="2356">
        <v>1194789</v>
      </c>
      <c r="CF49" s="1387">
        <v>41365</v>
      </c>
      <c r="CG49" s="628">
        <v>41365</v>
      </c>
      <c r="CH49" s="79">
        <v>41365</v>
      </c>
      <c r="CI49" s="80">
        <v>41365</v>
      </c>
      <c r="CJ49" s="128">
        <v>41365</v>
      </c>
      <c r="CK49" s="75">
        <v>52260</v>
      </c>
      <c r="CL49" s="2355" t="s">
        <v>21</v>
      </c>
      <c r="CM49" s="2356"/>
      <c r="CN49" s="2355">
        <v>52260</v>
      </c>
      <c r="CO49" s="2355" t="s">
        <v>21</v>
      </c>
      <c r="CP49" s="2355" t="s">
        <v>21</v>
      </c>
      <c r="CQ49" s="2355">
        <v>52260</v>
      </c>
      <c r="CR49" s="2355" t="s">
        <v>21</v>
      </c>
      <c r="CS49" s="2355">
        <v>52260</v>
      </c>
      <c r="CT49" s="2355" t="s">
        <v>21</v>
      </c>
      <c r="CU49" s="2355" t="s">
        <v>21</v>
      </c>
      <c r="CV49" s="205" t="s">
        <v>22</v>
      </c>
      <c r="CW49" s="1387">
        <v>41365</v>
      </c>
      <c r="CX49" s="628">
        <v>41365</v>
      </c>
      <c r="CY49" s="79">
        <v>41365</v>
      </c>
      <c r="CZ49" s="80">
        <v>41365</v>
      </c>
      <c r="DA49" s="128">
        <v>41365</v>
      </c>
      <c r="DB49" s="82">
        <v>128792</v>
      </c>
      <c r="DC49" s="2356" t="s">
        <v>21</v>
      </c>
      <c r="DD49" s="2356"/>
      <c r="DE49" s="2356">
        <v>128792</v>
      </c>
      <c r="DF49" s="2356">
        <v>77735</v>
      </c>
      <c r="DG49" s="2356">
        <v>42467</v>
      </c>
      <c r="DH49" s="2356">
        <v>8590</v>
      </c>
      <c r="DI49" s="2356" t="s">
        <v>21</v>
      </c>
      <c r="DJ49" s="2356">
        <v>8590</v>
      </c>
      <c r="DK49" s="2356" t="s">
        <v>21</v>
      </c>
      <c r="DL49" s="2356" t="s">
        <v>21</v>
      </c>
      <c r="DM49" s="2356" t="s">
        <v>22</v>
      </c>
      <c r="DN49" s="1387">
        <v>41365</v>
      </c>
      <c r="DO49" s="628">
        <v>41365</v>
      </c>
      <c r="DP49" s="79">
        <v>41365</v>
      </c>
      <c r="DQ49" s="80">
        <v>41365</v>
      </c>
      <c r="DR49" s="128">
        <v>41365</v>
      </c>
      <c r="DS49" s="82">
        <v>63648</v>
      </c>
      <c r="DT49" s="2356" t="s">
        <v>22</v>
      </c>
      <c r="DU49" s="2356"/>
      <c r="DV49" s="2356">
        <v>63646</v>
      </c>
      <c r="DW49" s="2356">
        <v>2982</v>
      </c>
      <c r="DX49" s="2356" t="s">
        <v>21</v>
      </c>
      <c r="DY49" s="2356">
        <v>60664</v>
      </c>
      <c r="DZ49" s="2356" t="s">
        <v>22</v>
      </c>
      <c r="EA49" s="2356">
        <v>49167</v>
      </c>
      <c r="EB49" s="2356">
        <v>11497</v>
      </c>
      <c r="EC49" s="2356" t="s">
        <v>22</v>
      </c>
      <c r="ED49" s="2356" t="s">
        <v>22</v>
      </c>
      <c r="EE49" s="1387">
        <v>41365</v>
      </c>
      <c r="EF49" s="628">
        <v>41365</v>
      </c>
      <c r="EG49" s="79">
        <v>41365</v>
      </c>
      <c r="EH49" s="80">
        <v>41365</v>
      </c>
      <c r="EI49" s="128">
        <v>41365</v>
      </c>
      <c r="EJ49" s="82">
        <v>223816</v>
      </c>
      <c r="EK49" s="2356" t="s">
        <v>21</v>
      </c>
      <c r="EL49" s="2356"/>
      <c r="EM49" s="2356">
        <v>221837</v>
      </c>
      <c r="EN49" s="2356" t="s">
        <v>21</v>
      </c>
      <c r="EO49" s="2356" t="s">
        <v>21</v>
      </c>
      <c r="EP49" s="2356">
        <v>221837</v>
      </c>
      <c r="EQ49" s="2356" t="s">
        <v>21</v>
      </c>
      <c r="ER49" s="2356">
        <v>217983</v>
      </c>
      <c r="ES49" s="2356">
        <v>3854</v>
      </c>
      <c r="ET49" s="2356" t="s">
        <v>21</v>
      </c>
      <c r="EU49" s="2356">
        <v>7913</v>
      </c>
      <c r="EV49" s="1387">
        <v>41365</v>
      </c>
      <c r="EW49" s="628">
        <v>41365</v>
      </c>
    </row>
    <row r="50" spans="1:153" ht="15" customHeight="1">
      <c r="A50" s="85"/>
      <c r="B50" s="80">
        <v>41730</v>
      </c>
      <c r="C50" s="130"/>
      <c r="D50" s="82">
        <v>1859799</v>
      </c>
      <c r="E50" s="2356" t="s">
        <v>21</v>
      </c>
      <c r="F50" s="2356"/>
      <c r="G50" s="2356">
        <v>1809508</v>
      </c>
      <c r="H50" s="2356">
        <v>194169</v>
      </c>
      <c r="I50" s="2356">
        <v>12730</v>
      </c>
      <c r="J50" s="2356">
        <v>1602609</v>
      </c>
      <c r="K50" s="2356">
        <v>49158</v>
      </c>
      <c r="L50" s="2356">
        <v>1476917</v>
      </c>
      <c r="M50" s="2356">
        <v>76534</v>
      </c>
      <c r="N50" s="2356">
        <v>48256</v>
      </c>
      <c r="O50" s="2356">
        <v>206981</v>
      </c>
      <c r="P50" s="1387">
        <v>41730</v>
      </c>
      <c r="Q50" s="628">
        <v>41730</v>
      </c>
      <c r="R50" s="85"/>
      <c r="S50" s="80">
        <v>41730</v>
      </c>
      <c r="T50" s="130"/>
      <c r="U50" s="82">
        <v>13393</v>
      </c>
      <c r="V50" s="2356" t="s">
        <v>22</v>
      </c>
      <c r="W50" s="2356"/>
      <c r="X50" s="2356">
        <v>13354</v>
      </c>
      <c r="Y50" s="2356" t="s">
        <v>21</v>
      </c>
      <c r="Z50" s="2356" t="s">
        <v>21</v>
      </c>
      <c r="AA50" s="2356">
        <v>13354</v>
      </c>
      <c r="AB50" s="2356" t="s">
        <v>21</v>
      </c>
      <c r="AC50" s="2356">
        <v>2606</v>
      </c>
      <c r="AD50" s="2356">
        <v>10748</v>
      </c>
      <c r="AE50" s="2356">
        <v>56</v>
      </c>
      <c r="AF50" s="2356">
        <v>100</v>
      </c>
      <c r="AG50" s="1387">
        <v>41730</v>
      </c>
      <c r="AH50" s="628">
        <v>41730</v>
      </c>
      <c r="AI50" s="85"/>
      <c r="AJ50" s="80">
        <v>41730</v>
      </c>
      <c r="AK50" s="130"/>
      <c r="AL50" s="82">
        <v>466566</v>
      </c>
      <c r="AM50" s="2356" t="s">
        <v>22</v>
      </c>
      <c r="AN50" s="2356"/>
      <c r="AO50" s="2356">
        <v>468233</v>
      </c>
      <c r="AP50" s="2356">
        <v>5847</v>
      </c>
      <c r="AQ50" s="2356">
        <v>11719</v>
      </c>
      <c r="AR50" s="2356">
        <v>450667</v>
      </c>
      <c r="AS50" s="2356" t="s">
        <v>21</v>
      </c>
      <c r="AT50" s="2356">
        <v>406368</v>
      </c>
      <c r="AU50" s="2356">
        <v>44299</v>
      </c>
      <c r="AV50" s="2356">
        <v>1321</v>
      </c>
      <c r="AW50" s="2356">
        <v>40621</v>
      </c>
      <c r="AX50" s="1387">
        <v>41730</v>
      </c>
      <c r="AY50" s="628">
        <v>41730</v>
      </c>
      <c r="AZ50" s="85"/>
      <c r="BA50" s="80">
        <v>41730</v>
      </c>
      <c r="BB50" s="130"/>
      <c r="BC50" s="82">
        <v>1055002</v>
      </c>
      <c r="BD50" s="2356" t="s">
        <v>22</v>
      </c>
      <c r="BE50" s="2356"/>
      <c r="BF50" s="2356">
        <v>997445</v>
      </c>
      <c r="BG50" s="2356">
        <v>226035</v>
      </c>
      <c r="BH50" s="2356" t="s">
        <v>21</v>
      </c>
      <c r="BI50" s="2356">
        <v>771410</v>
      </c>
      <c r="BJ50" s="2356">
        <v>63626</v>
      </c>
      <c r="BK50" s="2356">
        <v>706525</v>
      </c>
      <c r="BL50" s="2356">
        <v>1259</v>
      </c>
      <c r="BM50" s="2356">
        <v>55003</v>
      </c>
      <c r="BN50" s="208">
        <v>183571</v>
      </c>
      <c r="BO50" s="1387">
        <v>41730</v>
      </c>
      <c r="BP50" s="628">
        <v>41730</v>
      </c>
      <c r="BQ50" s="85"/>
      <c r="BR50" s="80">
        <v>41730</v>
      </c>
      <c r="BS50" s="130"/>
      <c r="BT50" s="82">
        <v>10184634</v>
      </c>
      <c r="BU50" s="2356" t="s">
        <v>22</v>
      </c>
      <c r="BV50" s="2356"/>
      <c r="BW50" s="2356">
        <v>10298385</v>
      </c>
      <c r="BX50" s="2356">
        <v>5081195</v>
      </c>
      <c r="BY50" s="2356" t="s">
        <v>21</v>
      </c>
      <c r="BZ50" s="2356">
        <v>5217190</v>
      </c>
      <c r="CA50" s="2356">
        <v>11223</v>
      </c>
      <c r="CB50" s="2356">
        <v>5197753</v>
      </c>
      <c r="CC50" s="2356">
        <v>8214</v>
      </c>
      <c r="CD50" s="2356">
        <v>856</v>
      </c>
      <c r="CE50" s="2356">
        <v>1089280</v>
      </c>
      <c r="CF50" s="1387">
        <v>41730</v>
      </c>
      <c r="CG50" s="628">
        <v>41730</v>
      </c>
      <c r="CH50" s="85"/>
      <c r="CI50" s="80">
        <v>41730</v>
      </c>
      <c r="CJ50" s="130"/>
      <c r="CK50" s="82">
        <v>48457</v>
      </c>
      <c r="CL50" s="2356" t="s">
        <v>21</v>
      </c>
      <c r="CM50" s="2356"/>
      <c r="CN50" s="2356">
        <v>48457</v>
      </c>
      <c r="CO50" s="2356" t="s">
        <v>21</v>
      </c>
      <c r="CP50" s="2356" t="s">
        <v>21</v>
      </c>
      <c r="CQ50" s="2356">
        <v>48457</v>
      </c>
      <c r="CR50" s="2356" t="s">
        <v>21</v>
      </c>
      <c r="CS50" s="2356">
        <v>48457</v>
      </c>
      <c r="CT50" s="2356" t="s">
        <v>21</v>
      </c>
      <c r="CU50" s="2356" t="s">
        <v>21</v>
      </c>
      <c r="CV50" s="208" t="s">
        <v>22</v>
      </c>
      <c r="CW50" s="1387">
        <v>41730</v>
      </c>
      <c r="CX50" s="628">
        <v>41730</v>
      </c>
      <c r="CY50" s="85"/>
      <c r="CZ50" s="80">
        <v>41730</v>
      </c>
      <c r="DA50" s="130"/>
      <c r="DB50" s="82">
        <v>137394</v>
      </c>
      <c r="DC50" s="2356" t="s">
        <v>21</v>
      </c>
      <c r="DD50" s="2356"/>
      <c r="DE50" s="2356">
        <v>137394</v>
      </c>
      <c r="DF50" s="2356">
        <v>82955</v>
      </c>
      <c r="DG50" s="2356">
        <v>40288</v>
      </c>
      <c r="DH50" s="2356">
        <v>14151</v>
      </c>
      <c r="DI50" s="2356" t="s">
        <v>21</v>
      </c>
      <c r="DJ50" s="2356">
        <v>14151</v>
      </c>
      <c r="DK50" s="2356" t="s">
        <v>21</v>
      </c>
      <c r="DL50" s="2356" t="s">
        <v>21</v>
      </c>
      <c r="DM50" s="2356" t="s">
        <v>22</v>
      </c>
      <c r="DN50" s="1387">
        <v>41730</v>
      </c>
      <c r="DO50" s="628">
        <v>41730</v>
      </c>
      <c r="DP50" s="85"/>
      <c r="DQ50" s="80">
        <v>41730</v>
      </c>
      <c r="DR50" s="130"/>
      <c r="DS50" s="82">
        <v>61850</v>
      </c>
      <c r="DT50" s="2356" t="s">
        <v>22</v>
      </c>
      <c r="DU50" s="2356"/>
      <c r="DV50" s="2356">
        <v>61853</v>
      </c>
      <c r="DW50" s="2356">
        <v>2129</v>
      </c>
      <c r="DX50" s="2356">
        <v>1</v>
      </c>
      <c r="DY50" s="2356">
        <v>59723</v>
      </c>
      <c r="DZ50" s="2356" t="s">
        <v>22</v>
      </c>
      <c r="EA50" s="2356">
        <v>45396</v>
      </c>
      <c r="EB50" s="2356">
        <v>14327</v>
      </c>
      <c r="EC50" s="2356" t="s">
        <v>22</v>
      </c>
      <c r="ED50" s="2356" t="s">
        <v>22</v>
      </c>
      <c r="EE50" s="1387">
        <v>41730</v>
      </c>
      <c r="EF50" s="628">
        <v>41730</v>
      </c>
      <c r="EG50" s="85"/>
      <c r="EH50" s="80">
        <v>41730</v>
      </c>
      <c r="EI50" s="130"/>
      <c r="EJ50" s="82">
        <v>262266</v>
      </c>
      <c r="EK50" s="2356" t="s">
        <v>21</v>
      </c>
      <c r="EL50" s="2356"/>
      <c r="EM50" s="2356">
        <v>262642</v>
      </c>
      <c r="EN50" s="2356" t="s">
        <v>21</v>
      </c>
      <c r="EO50" s="2356" t="s">
        <v>21</v>
      </c>
      <c r="EP50" s="2356">
        <v>262642</v>
      </c>
      <c r="EQ50" s="2356" t="s">
        <v>21</v>
      </c>
      <c r="ER50" s="2356">
        <v>257346</v>
      </c>
      <c r="ES50" s="2356">
        <v>5296</v>
      </c>
      <c r="ET50" s="2356" t="s">
        <v>21</v>
      </c>
      <c r="EU50" s="2356">
        <v>7597</v>
      </c>
      <c r="EV50" s="1387">
        <v>41730</v>
      </c>
      <c r="EW50" s="628">
        <v>41730</v>
      </c>
    </row>
    <row r="51" spans="1:153" ht="7.5" customHeight="1">
      <c r="A51" s="85"/>
      <c r="B51" s="87"/>
      <c r="C51" s="130"/>
      <c r="D51" s="82"/>
      <c r="E51" s="2356"/>
      <c r="F51" s="2356"/>
      <c r="G51" s="2356"/>
      <c r="H51" s="2356"/>
      <c r="I51" s="2356"/>
      <c r="J51" s="2356"/>
      <c r="K51" s="2356"/>
      <c r="L51" s="2356"/>
      <c r="M51" s="2356"/>
      <c r="N51" s="2356"/>
      <c r="O51" s="2356"/>
      <c r="P51" s="1386"/>
      <c r="Q51" s="486"/>
      <c r="R51" s="85"/>
      <c r="S51" s="87"/>
      <c r="T51" s="130"/>
      <c r="U51" s="82"/>
      <c r="V51" s="2356"/>
      <c r="W51" s="2356"/>
      <c r="X51" s="2356"/>
      <c r="Y51" s="2356"/>
      <c r="Z51" s="2356"/>
      <c r="AA51" s="2356"/>
      <c r="AB51" s="2356"/>
      <c r="AC51" s="2356"/>
      <c r="AD51" s="2356"/>
      <c r="AE51" s="2356"/>
      <c r="AF51" s="2356"/>
      <c r="AG51" s="1386"/>
      <c r="AH51" s="486"/>
      <c r="AI51" s="85"/>
      <c r="AJ51" s="87"/>
      <c r="AK51" s="130"/>
      <c r="AL51" s="82"/>
      <c r="AM51" s="2356"/>
      <c r="AN51" s="2356"/>
      <c r="AO51" s="2356"/>
      <c r="AP51" s="2356"/>
      <c r="AQ51" s="2356"/>
      <c r="AR51" s="2356"/>
      <c r="AS51" s="2356"/>
      <c r="AT51" s="2356"/>
      <c r="AU51" s="2356"/>
      <c r="AV51" s="2356"/>
      <c r="AW51" s="2356"/>
      <c r="AX51" s="1386"/>
      <c r="AY51" s="486"/>
      <c r="AZ51" s="85"/>
      <c r="BA51" s="87"/>
      <c r="BB51" s="130"/>
      <c r="BC51" s="82"/>
      <c r="BD51" s="2356"/>
      <c r="BE51" s="2356"/>
      <c r="BF51" s="2356"/>
      <c r="BG51" s="2356"/>
      <c r="BH51" s="2356"/>
      <c r="BI51" s="2356"/>
      <c r="BJ51" s="2356"/>
      <c r="BK51" s="2356"/>
      <c r="BL51" s="2356"/>
      <c r="BM51" s="2356"/>
      <c r="BN51" s="208"/>
      <c r="BO51" s="1386"/>
      <c r="BP51" s="486"/>
      <c r="BQ51" s="85"/>
      <c r="BR51" s="87"/>
      <c r="BS51" s="130"/>
      <c r="BT51" s="82"/>
      <c r="BU51" s="2356"/>
      <c r="BV51" s="2356"/>
      <c r="BW51" s="2356"/>
      <c r="BX51" s="2356"/>
      <c r="BY51" s="2356"/>
      <c r="BZ51" s="2356"/>
      <c r="CA51" s="2356"/>
      <c r="CB51" s="2356"/>
      <c r="CC51" s="2356"/>
      <c r="CD51" s="2356"/>
      <c r="CE51" s="2356"/>
      <c r="CF51" s="1386"/>
      <c r="CG51" s="486"/>
      <c r="CH51" s="85"/>
      <c r="CI51" s="87"/>
      <c r="CJ51" s="130"/>
      <c r="CK51" s="82"/>
      <c r="CL51" s="2356"/>
      <c r="CM51" s="2356"/>
      <c r="CN51" s="2356"/>
      <c r="CO51" s="2356"/>
      <c r="CP51" s="2356"/>
      <c r="CQ51" s="2356"/>
      <c r="CR51" s="2356"/>
      <c r="CS51" s="2356"/>
      <c r="CT51" s="2356"/>
      <c r="CU51" s="2356"/>
      <c r="CV51" s="2356"/>
      <c r="CW51" s="1386"/>
      <c r="CX51" s="486"/>
      <c r="CY51" s="85"/>
      <c r="CZ51" s="87"/>
      <c r="DA51" s="130"/>
      <c r="DB51" s="82"/>
      <c r="DC51" s="2356"/>
      <c r="DD51" s="2356"/>
      <c r="DE51" s="2356"/>
      <c r="DF51" s="2356"/>
      <c r="DG51" s="2356"/>
      <c r="DH51" s="2356"/>
      <c r="DI51" s="2356"/>
      <c r="DJ51" s="2356"/>
      <c r="DK51" s="2356"/>
      <c r="DL51" s="2356"/>
      <c r="DM51" s="2356"/>
      <c r="DN51" s="1386"/>
      <c r="DO51" s="486"/>
      <c r="DP51" s="85"/>
      <c r="DQ51" s="87"/>
      <c r="DR51" s="130"/>
      <c r="DS51" s="82"/>
      <c r="DT51" s="2356"/>
      <c r="DU51" s="2356"/>
      <c r="DV51" s="2356"/>
      <c r="DW51" s="2356"/>
      <c r="DX51" s="2356"/>
      <c r="DY51" s="2356"/>
      <c r="DZ51" s="2356"/>
      <c r="EA51" s="2356"/>
      <c r="EB51" s="2356"/>
      <c r="EC51" s="2356"/>
      <c r="ED51" s="2356"/>
      <c r="EE51" s="1386"/>
      <c r="EF51" s="486"/>
      <c r="EG51" s="85"/>
      <c r="EH51" s="87"/>
      <c r="EI51" s="130"/>
      <c r="EJ51" s="82"/>
      <c r="EK51" s="2356"/>
      <c r="EL51" s="2356"/>
      <c r="EM51" s="2356"/>
      <c r="EN51" s="2356"/>
      <c r="EO51" s="2356"/>
      <c r="EP51" s="2356"/>
      <c r="EQ51" s="2356"/>
      <c r="ER51" s="2356"/>
      <c r="ES51" s="2356"/>
      <c r="ET51" s="2356"/>
      <c r="EU51" s="2356"/>
      <c r="EV51" s="1386"/>
      <c r="EW51" s="486"/>
    </row>
    <row r="52" spans="1:153" ht="15" customHeight="1">
      <c r="A52" s="88" t="s">
        <v>777</v>
      </c>
      <c r="B52" s="89" t="s">
        <v>23</v>
      </c>
      <c r="C52" s="132" t="s">
        <v>167</v>
      </c>
      <c r="D52" s="82">
        <v>478136</v>
      </c>
      <c r="E52" s="2356" t="s">
        <v>21</v>
      </c>
      <c r="F52" s="2356"/>
      <c r="G52" s="2356">
        <v>459457</v>
      </c>
      <c r="H52" s="2356">
        <v>49404</v>
      </c>
      <c r="I52" s="2356">
        <v>4542</v>
      </c>
      <c r="J52" s="2356">
        <v>405511</v>
      </c>
      <c r="K52" s="2356">
        <v>11663</v>
      </c>
      <c r="L52" s="2356">
        <v>373720</v>
      </c>
      <c r="M52" s="2356">
        <v>20129</v>
      </c>
      <c r="N52" s="2356">
        <v>20983</v>
      </c>
      <c r="O52" s="2356">
        <v>206981</v>
      </c>
      <c r="P52" s="1388" t="s">
        <v>25</v>
      </c>
      <c r="Q52" s="632" t="s">
        <v>778</v>
      </c>
      <c r="R52" s="88" t="s">
        <v>777</v>
      </c>
      <c r="S52" s="89" t="s">
        <v>23</v>
      </c>
      <c r="T52" s="132" t="s">
        <v>167</v>
      </c>
      <c r="U52" s="82">
        <v>3252</v>
      </c>
      <c r="V52" s="2356" t="s">
        <v>22</v>
      </c>
      <c r="W52" s="2356"/>
      <c r="X52" s="2356">
        <v>3273</v>
      </c>
      <c r="Y52" s="2356" t="s">
        <v>21</v>
      </c>
      <c r="Z52" s="2356" t="s">
        <v>21</v>
      </c>
      <c r="AA52" s="2356">
        <v>3273</v>
      </c>
      <c r="AB52" s="2356" t="s">
        <v>21</v>
      </c>
      <c r="AC52" s="2356">
        <v>651</v>
      </c>
      <c r="AD52" s="2356">
        <v>2622</v>
      </c>
      <c r="AE52" s="2356">
        <v>7</v>
      </c>
      <c r="AF52" s="2356">
        <v>100</v>
      </c>
      <c r="AG52" s="1388" t="s">
        <v>25</v>
      </c>
      <c r="AH52" s="632" t="s">
        <v>778</v>
      </c>
      <c r="AI52" s="88" t="s">
        <v>777</v>
      </c>
      <c r="AJ52" s="89" t="s">
        <v>23</v>
      </c>
      <c r="AK52" s="132" t="s">
        <v>167</v>
      </c>
      <c r="AL52" s="82">
        <v>114891</v>
      </c>
      <c r="AM52" s="2356" t="s">
        <v>22</v>
      </c>
      <c r="AN52" s="2356"/>
      <c r="AO52" s="2356">
        <v>116482</v>
      </c>
      <c r="AP52" s="2356">
        <v>1201</v>
      </c>
      <c r="AQ52" s="2356">
        <v>4182</v>
      </c>
      <c r="AR52" s="2356">
        <v>111099</v>
      </c>
      <c r="AS52" s="2356" t="s">
        <v>21</v>
      </c>
      <c r="AT52" s="2356">
        <v>99505</v>
      </c>
      <c r="AU52" s="2356">
        <v>11594</v>
      </c>
      <c r="AV52" s="2356">
        <v>400</v>
      </c>
      <c r="AW52" s="2356">
        <v>40621</v>
      </c>
      <c r="AX52" s="1388" t="s">
        <v>25</v>
      </c>
      <c r="AY52" s="632" t="s">
        <v>778</v>
      </c>
      <c r="AZ52" s="88" t="s">
        <v>777</v>
      </c>
      <c r="BA52" s="89" t="s">
        <v>23</v>
      </c>
      <c r="BB52" s="132" t="s">
        <v>167</v>
      </c>
      <c r="BC52" s="82">
        <v>275917</v>
      </c>
      <c r="BD52" s="2356" t="s">
        <v>22</v>
      </c>
      <c r="BE52" s="2356"/>
      <c r="BF52" s="2356">
        <v>250204</v>
      </c>
      <c r="BG52" s="2356">
        <v>57929</v>
      </c>
      <c r="BH52" s="2356" t="s">
        <v>21</v>
      </c>
      <c r="BI52" s="2356">
        <v>192275</v>
      </c>
      <c r="BJ52" s="2356">
        <v>15095</v>
      </c>
      <c r="BK52" s="2356">
        <v>176439</v>
      </c>
      <c r="BL52" s="2356">
        <v>741</v>
      </c>
      <c r="BM52" s="2356">
        <v>25437</v>
      </c>
      <c r="BN52" s="208">
        <v>183571</v>
      </c>
      <c r="BO52" s="1388" t="s">
        <v>25</v>
      </c>
      <c r="BP52" s="632" t="s">
        <v>778</v>
      </c>
      <c r="BQ52" s="88" t="s">
        <v>777</v>
      </c>
      <c r="BR52" s="89" t="s">
        <v>23</v>
      </c>
      <c r="BS52" s="132" t="s">
        <v>167</v>
      </c>
      <c r="BT52" s="82">
        <v>2417983</v>
      </c>
      <c r="BU52" s="2356" t="s">
        <v>22</v>
      </c>
      <c r="BV52" s="2356"/>
      <c r="BW52" s="2356">
        <v>2580580</v>
      </c>
      <c r="BX52" s="2356">
        <v>1313481</v>
      </c>
      <c r="BY52" s="2356" t="s">
        <v>21</v>
      </c>
      <c r="BZ52" s="2356">
        <v>1267099</v>
      </c>
      <c r="CA52" s="2356">
        <v>2564</v>
      </c>
      <c r="CB52" s="2356">
        <v>1262129</v>
      </c>
      <c r="CC52" s="2356">
        <v>2406</v>
      </c>
      <c r="CD52" s="2356">
        <v>696</v>
      </c>
      <c r="CE52" s="2356">
        <v>1089280</v>
      </c>
      <c r="CF52" s="1388" t="s">
        <v>25</v>
      </c>
      <c r="CG52" s="632" t="s">
        <v>778</v>
      </c>
      <c r="CH52" s="88" t="s">
        <v>777</v>
      </c>
      <c r="CI52" s="89" t="s">
        <v>23</v>
      </c>
      <c r="CJ52" s="132" t="s">
        <v>167</v>
      </c>
      <c r="CK52" s="82">
        <v>10425</v>
      </c>
      <c r="CL52" s="2356" t="s">
        <v>21</v>
      </c>
      <c r="CM52" s="2356"/>
      <c r="CN52" s="2356">
        <v>10425</v>
      </c>
      <c r="CO52" s="2356" t="s">
        <v>21</v>
      </c>
      <c r="CP52" s="2356" t="s">
        <v>21</v>
      </c>
      <c r="CQ52" s="2356">
        <v>10425</v>
      </c>
      <c r="CR52" s="2356" t="s">
        <v>21</v>
      </c>
      <c r="CS52" s="2356">
        <v>10425</v>
      </c>
      <c r="CT52" s="2356" t="s">
        <v>21</v>
      </c>
      <c r="CU52" s="2356" t="s">
        <v>21</v>
      </c>
      <c r="CV52" s="208" t="s">
        <v>22</v>
      </c>
      <c r="CW52" s="1388" t="s">
        <v>25</v>
      </c>
      <c r="CX52" s="632" t="s">
        <v>778</v>
      </c>
      <c r="CY52" s="88" t="s">
        <v>777</v>
      </c>
      <c r="CZ52" s="89" t="s">
        <v>23</v>
      </c>
      <c r="DA52" s="132" t="s">
        <v>167</v>
      </c>
      <c r="DB52" s="82">
        <v>38927</v>
      </c>
      <c r="DC52" s="2356" t="s">
        <v>21</v>
      </c>
      <c r="DD52" s="2356"/>
      <c r="DE52" s="2356">
        <v>38927</v>
      </c>
      <c r="DF52" s="2356">
        <v>23059</v>
      </c>
      <c r="DG52" s="2356">
        <v>11040</v>
      </c>
      <c r="DH52" s="2356">
        <v>4828</v>
      </c>
      <c r="DI52" s="2356" t="s">
        <v>21</v>
      </c>
      <c r="DJ52" s="2356">
        <v>4828</v>
      </c>
      <c r="DK52" s="2356" t="s">
        <v>21</v>
      </c>
      <c r="DL52" s="2356" t="s">
        <v>21</v>
      </c>
      <c r="DM52" s="2356" t="s">
        <v>22</v>
      </c>
      <c r="DN52" s="1388" t="s">
        <v>25</v>
      </c>
      <c r="DO52" s="632" t="s">
        <v>778</v>
      </c>
      <c r="DP52" s="88" t="s">
        <v>777</v>
      </c>
      <c r="DQ52" s="89" t="s">
        <v>23</v>
      </c>
      <c r="DR52" s="132" t="s">
        <v>167</v>
      </c>
      <c r="DS52" s="82">
        <v>15554</v>
      </c>
      <c r="DT52" s="2356" t="s">
        <v>22</v>
      </c>
      <c r="DU52" s="2356"/>
      <c r="DV52" s="2356">
        <v>15551</v>
      </c>
      <c r="DW52" s="2356">
        <v>658</v>
      </c>
      <c r="DX52" s="2356">
        <v>1</v>
      </c>
      <c r="DY52" s="2356">
        <v>14892</v>
      </c>
      <c r="DZ52" s="2356" t="s">
        <v>22</v>
      </c>
      <c r="EA52" s="2356">
        <v>11334</v>
      </c>
      <c r="EB52" s="2356">
        <v>3558</v>
      </c>
      <c r="EC52" s="2356" t="s">
        <v>22</v>
      </c>
      <c r="ED52" s="2356" t="s">
        <v>22</v>
      </c>
      <c r="EE52" s="1388" t="s">
        <v>25</v>
      </c>
      <c r="EF52" s="632" t="s">
        <v>778</v>
      </c>
      <c r="EG52" s="88" t="s">
        <v>777</v>
      </c>
      <c r="EH52" s="89" t="s">
        <v>23</v>
      </c>
      <c r="EI52" s="132" t="s">
        <v>167</v>
      </c>
      <c r="EJ52" s="82">
        <v>67165</v>
      </c>
      <c r="EK52" s="2356" t="s">
        <v>21</v>
      </c>
      <c r="EL52" s="2356"/>
      <c r="EM52" s="2356">
        <v>65945</v>
      </c>
      <c r="EN52" s="2356" t="s">
        <v>21</v>
      </c>
      <c r="EO52" s="2356" t="s">
        <v>21</v>
      </c>
      <c r="EP52" s="2356">
        <v>65945</v>
      </c>
      <c r="EQ52" s="2356" t="s">
        <v>21</v>
      </c>
      <c r="ER52" s="2356">
        <v>63981</v>
      </c>
      <c r="ES52" s="2356">
        <v>1964</v>
      </c>
      <c r="ET52" s="2356" t="s">
        <v>21</v>
      </c>
      <c r="EU52" s="2356">
        <v>7597</v>
      </c>
      <c r="EV52" s="1388" t="s">
        <v>25</v>
      </c>
      <c r="EW52" s="632" t="s">
        <v>778</v>
      </c>
    </row>
    <row r="53" spans="1:153" ht="15" customHeight="1">
      <c r="A53" s="93" t="s">
        <v>26</v>
      </c>
      <c r="B53" s="94" t="s">
        <v>26</v>
      </c>
      <c r="C53" s="132" t="s">
        <v>168</v>
      </c>
      <c r="D53" s="82">
        <v>472627</v>
      </c>
      <c r="E53" s="2356" t="s">
        <v>21</v>
      </c>
      <c r="F53" s="2356"/>
      <c r="G53" s="2356">
        <v>427983</v>
      </c>
      <c r="H53" s="2356">
        <v>48964</v>
      </c>
      <c r="I53" s="2356">
        <v>6781</v>
      </c>
      <c r="J53" s="2356">
        <v>372239</v>
      </c>
      <c r="K53" s="2356">
        <v>14129</v>
      </c>
      <c r="L53" s="2356">
        <v>340666</v>
      </c>
      <c r="M53" s="2356">
        <v>17445</v>
      </c>
      <c r="N53" s="2356">
        <v>6472</v>
      </c>
      <c r="O53" s="2356">
        <v>243325</v>
      </c>
      <c r="P53" s="1388" t="s">
        <v>27</v>
      </c>
      <c r="Q53" s="632" t="s">
        <v>26</v>
      </c>
      <c r="R53" s="93" t="s">
        <v>26</v>
      </c>
      <c r="S53" s="94" t="s">
        <v>26</v>
      </c>
      <c r="T53" s="132" t="s">
        <v>168</v>
      </c>
      <c r="U53" s="82">
        <v>3173</v>
      </c>
      <c r="V53" s="2356" t="s">
        <v>22</v>
      </c>
      <c r="W53" s="2356"/>
      <c r="X53" s="2356">
        <v>3144</v>
      </c>
      <c r="Y53" s="2356" t="s">
        <v>21</v>
      </c>
      <c r="Z53" s="2356" t="s">
        <v>21</v>
      </c>
      <c r="AA53" s="2356">
        <v>3144</v>
      </c>
      <c r="AB53" s="2356" t="s">
        <v>21</v>
      </c>
      <c r="AC53" s="2356">
        <v>633</v>
      </c>
      <c r="AD53" s="2356">
        <v>2511</v>
      </c>
      <c r="AE53" s="2356">
        <v>16</v>
      </c>
      <c r="AF53" s="2356">
        <v>111</v>
      </c>
      <c r="AG53" s="1388" t="s">
        <v>27</v>
      </c>
      <c r="AH53" s="632" t="s">
        <v>26</v>
      </c>
      <c r="AI53" s="93" t="s">
        <v>26</v>
      </c>
      <c r="AJ53" s="94" t="s">
        <v>26</v>
      </c>
      <c r="AK53" s="132" t="s">
        <v>168</v>
      </c>
      <c r="AL53" s="82">
        <v>118897</v>
      </c>
      <c r="AM53" s="2356" t="s">
        <v>22</v>
      </c>
      <c r="AN53" s="2356"/>
      <c r="AO53" s="2356">
        <v>113188</v>
      </c>
      <c r="AP53" s="2356">
        <v>1148</v>
      </c>
      <c r="AQ53" s="2356">
        <v>6258</v>
      </c>
      <c r="AR53" s="2356">
        <v>105782</v>
      </c>
      <c r="AS53" s="2356" t="s">
        <v>21</v>
      </c>
      <c r="AT53" s="2356">
        <v>95568</v>
      </c>
      <c r="AU53" s="2356">
        <v>10214</v>
      </c>
      <c r="AV53" s="2356">
        <v>139</v>
      </c>
      <c r="AW53" s="2356">
        <v>46020</v>
      </c>
      <c r="AX53" s="1388" t="s">
        <v>27</v>
      </c>
      <c r="AY53" s="632" t="s">
        <v>26</v>
      </c>
      <c r="AZ53" s="93" t="s">
        <v>26</v>
      </c>
      <c r="BA53" s="94" t="s">
        <v>26</v>
      </c>
      <c r="BB53" s="132" t="s">
        <v>168</v>
      </c>
      <c r="BC53" s="82">
        <v>266491</v>
      </c>
      <c r="BD53" s="2356" t="s">
        <v>22</v>
      </c>
      <c r="BE53" s="2356"/>
      <c r="BF53" s="2356">
        <v>218354</v>
      </c>
      <c r="BG53" s="2356">
        <v>57328</v>
      </c>
      <c r="BH53" s="2356" t="s">
        <v>21</v>
      </c>
      <c r="BI53" s="2356">
        <v>161026</v>
      </c>
      <c r="BJ53" s="2356">
        <v>18287</v>
      </c>
      <c r="BK53" s="2356">
        <v>142551</v>
      </c>
      <c r="BL53" s="2356">
        <v>188</v>
      </c>
      <c r="BM53" s="2356">
        <v>6545</v>
      </c>
      <c r="BN53" s="208">
        <v>223045</v>
      </c>
      <c r="BO53" s="1388" t="s">
        <v>27</v>
      </c>
      <c r="BP53" s="632" t="s">
        <v>26</v>
      </c>
      <c r="BQ53" s="93" t="s">
        <v>26</v>
      </c>
      <c r="BR53" s="94" t="s">
        <v>26</v>
      </c>
      <c r="BS53" s="132" t="s">
        <v>168</v>
      </c>
      <c r="BT53" s="82">
        <v>2517174</v>
      </c>
      <c r="BU53" s="2356" t="s">
        <v>22</v>
      </c>
      <c r="BV53" s="2356"/>
      <c r="BW53" s="2356">
        <v>2392535</v>
      </c>
      <c r="BX53" s="2356">
        <v>1166379</v>
      </c>
      <c r="BY53" s="2356" t="s">
        <v>21</v>
      </c>
      <c r="BZ53" s="2356">
        <v>1226156</v>
      </c>
      <c r="CA53" s="2356">
        <v>3000</v>
      </c>
      <c r="CB53" s="2356">
        <v>1221295</v>
      </c>
      <c r="CC53" s="2356">
        <v>1861</v>
      </c>
      <c r="CD53" s="2356">
        <v>49</v>
      </c>
      <c r="CE53" s="2356">
        <v>1215751</v>
      </c>
      <c r="CF53" s="1388" t="s">
        <v>27</v>
      </c>
      <c r="CG53" s="632" t="s">
        <v>26</v>
      </c>
      <c r="CH53" s="93" t="s">
        <v>26</v>
      </c>
      <c r="CI53" s="94" t="s">
        <v>26</v>
      </c>
      <c r="CJ53" s="132" t="s">
        <v>168</v>
      </c>
      <c r="CK53" s="82">
        <v>6573</v>
      </c>
      <c r="CL53" s="2356" t="s">
        <v>21</v>
      </c>
      <c r="CM53" s="2356"/>
      <c r="CN53" s="2356">
        <v>6573</v>
      </c>
      <c r="CO53" s="2356" t="s">
        <v>21</v>
      </c>
      <c r="CP53" s="2356" t="s">
        <v>21</v>
      </c>
      <c r="CQ53" s="2356">
        <v>6573</v>
      </c>
      <c r="CR53" s="2356" t="s">
        <v>21</v>
      </c>
      <c r="CS53" s="2356">
        <v>6573</v>
      </c>
      <c r="CT53" s="2356" t="s">
        <v>21</v>
      </c>
      <c r="CU53" s="2356" t="s">
        <v>21</v>
      </c>
      <c r="CV53" s="208" t="s">
        <v>22</v>
      </c>
      <c r="CW53" s="1388" t="s">
        <v>27</v>
      </c>
      <c r="CX53" s="632" t="s">
        <v>26</v>
      </c>
      <c r="CY53" s="93" t="s">
        <v>26</v>
      </c>
      <c r="CZ53" s="94" t="s">
        <v>26</v>
      </c>
      <c r="DA53" s="132" t="s">
        <v>168</v>
      </c>
      <c r="DB53" s="82">
        <v>31789</v>
      </c>
      <c r="DC53" s="2356" t="s">
        <v>21</v>
      </c>
      <c r="DD53" s="2356"/>
      <c r="DE53" s="2356">
        <v>31789</v>
      </c>
      <c r="DF53" s="2356">
        <v>18131</v>
      </c>
      <c r="DG53" s="2356">
        <v>10135</v>
      </c>
      <c r="DH53" s="2356">
        <v>3523</v>
      </c>
      <c r="DI53" s="2356" t="s">
        <v>21</v>
      </c>
      <c r="DJ53" s="2356">
        <v>3523</v>
      </c>
      <c r="DK53" s="2356" t="s">
        <v>21</v>
      </c>
      <c r="DL53" s="2356" t="s">
        <v>21</v>
      </c>
      <c r="DM53" s="2356" t="s">
        <v>22</v>
      </c>
      <c r="DN53" s="1388" t="s">
        <v>27</v>
      </c>
      <c r="DO53" s="632" t="s">
        <v>26</v>
      </c>
      <c r="DP53" s="93" t="s">
        <v>26</v>
      </c>
      <c r="DQ53" s="94" t="s">
        <v>26</v>
      </c>
      <c r="DR53" s="132" t="s">
        <v>168</v>
      </c>
      <c r="DS53" s="82">
        <v>15683</v>
      </c>
      <c r="DT53" s="2356" t="s">
        <v>22</v>
      </c>
      <c r="DU53" s="2356"/>
      <c r="DV53" s="2356">
        <v>15682</v>
      </c>
      <c r="DW53" s="2356">
        <v>401</v>
      </c>
      <c r="DX53" s="2356">
        <v>1071</v>
      </c>
      <c r="DY53" s="2356">
        <v>14210</v>
      </c>
      <c r="DZ53" s="2356" t="s">
        <v>22</v>
      </c>
      <c r="EA53" s="2356">
        <v>11269</v>
      </c>
      <c r="EB53" s="2356">
        <v>2941</v>
      </c>
      <c r="EC53" s="2356" t="s">
        <v>22</v>
      </c>
      <c r="ED53" s="2356" t="s">
        <v>22</v>
      </c>
      <c r="EE53" s="1388" t="s">
        <v>27</v>
      </c>
      <c r="EF53" s="632" t="s">
        <v>26</v>
      </c>
      <c r="EG53" s="93" t="s">
        <v>26</v>
      </c>
      <c r="EH53" s="94" t="s">
        <v>26</v>
      </c>
      <c r="EI53" s="132" t="s">
        <v>168</v>
      </c>
      <c r="EJ53" s="82">
        <v>65995</v>
      </c>
      <c r="EK53" s="2356" t="s">
        <v>21</v>
      </c>
      <c r="EL53" s="2356"/>
      <c r="EM53" s="2356">
        <v>65399</v>
      </c>
      <c r="EN53" s="2356" t="s">
        <v>21</v>
      </c>
      <c r="EO53" s="2356" t="s">
        <v>21</v>
      </c>
      <c r="EP53" s="2356">
        <v>65399</v>
      </c>
      <c r="EQ53" s="2356" t="s">
        <v>21</v>
      </c>
      <c r="ER53" s="2356">
        <v>64239</v>
      </c>
      <c r="ES53" s="2356">
        <v>1160</v>
      </c>
      <c r="ET53" s="2356" t="s">
        <v>21</v>
      </c>
      <c r="EU53" s="2356">
        <v>8192</v>
      </c>
      <c r="EV53" s="1388" t="s">
        <v>27</v>
      </c>
      <c r="EW53" s="632" t="s">
        <v>26</v>
      </c>
    </row>
    <row r="54" spans="1:153" ht="15" customHeight="1">
      <c r="A54" s="93" t="s">
        <v>26</v>
      </c>
      <c r="B54" s="94" t="s">
        <v>26</v>
      </c>
      <c r="C54" s="132" t="s">
        <v>169</v>
      </c>
      <c r="D54" s="82">
        <v>454487</v>
      </c>
      <c r="E54" s="2356" t="s">
        <v>21</v>
      </c>
      <c r="F54" s="2356"/>
      <c r="G54" s="2356">
        <v>451364</v>
      </c>
      <c r="H54" s="2356">
        <v>51407</v>
      </c>
      <c r="I54" s="2356">
        <v>4306</v>
      </c>
      <c r="J54" s="2356">
        <v>395650</v>
      </c>
      <c r="K54" s="2356">
        <v>10800</v>
      </c>
      <c r="L54" s="2356">
        <v>364674</v>
      </c>
      <c r="M54" s="2356">
        <v>20176</v>
      </c>
      <c r="N54" s="2356">
        <v>3100</v>
      </c>
      <c r="O54" s="2356">
        <v>241998</v>
      </c>
      <c r="P54" s="1388" t="s">
        <v>28</v>
      </c>
      <c r="Q54" s="632" t="s">
        <v>26</v>
      </c>
      <c r="R54" s="93" t="s">
        <v>26</v>
      </c>
      <c r="S54" s="94" t="s">
        <v>26</v>
      </c>
      <c r="T54" s="132" t="s">
        <v>169</v>
      </c>
      <c r="U54" s="82">
        <v>3282</v>
      </c>
      <c r="V54" s="2356" t="s">
        <v>22</v>
      </c>
      <c r="W54" s="2356"/>
      <c r="X54" s="2356">
        <v>3302</v>
      </c>
      <c r="Y54" s="2356" t="s">
        <v>21</v>
      </c>
      <c r="Z54" s="2356" t="s">
        <v>21</v>
      </c>
      <c r="AA54" s="2356">
        <v>3302</v>
      </c>
      <c r="AB54" s="2356" t="s">
        <v>21</v>
      </c>
      <c r="AC54" s="2356">
        <v>648</v>
      </c>
      <c r="AD54" s="2356">
        <v>2654</v>
      </c>
      <c r="AE54" s="2356">
        <v>15</v>
      </c>
      <c r="AF54" s="2356">
        <v>74</v>
      </c>
      <c r="AG54" s="1388" t="s">
        <v>28</v>
      </c>
      <c r="AH54" s="632" t="s">
        <v>26</v>
      </c>
      <c r="AI54" s="93" t="s">
        <v>26</v>
      </c>
      <c r="AJ54" s="94" t="s">
        <v>26</v>
      </c>
      <c r="AK54" s="132" t="s">
        <v>169</v>
      </c>
      <c r="AL54" s="82">
        <v>102886</v>
      </c>
      <c r="AM54" s="2356" t="s">
        <v>22</v>
      </c>
      <c r="AN54" s="2356"/>
      <c r="AO54" s="2356">
        <v>106115</v>
      </c>
      <c r="AP54" s="2356">
        <v>1472</v>
      </c>
      <c r="AQ54" s="2356">
        <v>3970</v>
      </c>
      <c r="AR54" s="2356">
        <v>100673</v>
      </c>
      <c r="AS54" s="2356" t="s">
        <v>21</v>
      </c>
      <c r="AT54" s="2356">
        <v>88828</v>
      </c>
      <c r="AU54" s="2356">
        <v>11845</v>
      </c>
      <c r="AV54" s="2356" t="s">
        <v>21</v>
      </c>
      <c r="AW54" s="2356">
        <v>42965</v>
      </c>
      <c r="AX54" s="1388" t="s">
        <v>28</v>
      </c>
      <c r="AY54" s="632" t="s">
        <v>26</v>
      </c>
      <c r="AZ54" s="93" t="s">
        <v>26</v>
      </c>
      <c r="BA54" s="94" t="s">
        <v>26</v>
      </c>
      <c r="BB54" s="132" t="s">
        <v>169</v>
      </c>
      <c r="BC54" s="82">
        <v>260864</v>
      </c>
      <c r="BD54" s="2356" t="s">
        <v>22</v>
      </c>
      <c r="BE54" s="2356"/>
      <c r="BF54" s="2356">
        <v>252699</v>
      </c>
      <c r="BG54" s="2356">
        <v>61136</v>
      </c>
      <c r="BH54" s="2356" t="s">
        <v>21</v>
      </c>
      <c r="BI54" s="2356">
        <v>191563</v>
      </c>
      <c r="BJ54" s="2356">
        <v>13978</v>
      </c>
      <c r="BK54" s="2356">
        <v>177578</v>
      </c>
      <c r="BL54" s="2356">
        <v>7</v>
      </c>
      <c r="BM54" s="2356">
        <v>2253</v>
      </c>
      <c r="BN54" s="208">
        <v>226862</v>
      </c>
      <c r="BO54" s="1388" t="s">
        <v>28</v>
      </c>
      <c r="BP54" s="632" t="s">
        <v>26</v>
      </c>
      <c r="BQ54" s="93" t="s">
        <v>26</v>
      </c>
      <c r="BR54" s="94" t="s">
        <v>26</v>
      </c>
      <c r="BS54" s="132" t="s">
        <v>169</v>
      </c>
      <c r="BT54" s="82">
        <v>2435389</v>
      </c>
      <c r="BU54" s="2356" t="s">
        <v>22</v>
      </c>
      <c r="BV54" s="2356"/>
      <c r="BW54" s="2356">
        <v>2599040</v>
      </c>
      <c r="BX54" s="2356">
        <v>1330043</v>
      </c>
      <c r="BY54" s="2356" t="s">
        <v>21</v>
      </c>
      <c r="BZ54" s="2356">
        <v>1268997</v>
      </c>
      <c r="CA54" s="2356">
        <v>1127</v>
      </c>
      <c r="CB54" s="2356">
        <v>1266089</v>
      </c>
      <c r="CC54" s="2356">
        <v>1781</v>
      </c>
      <c r="CD54" s="2356">
        <v>2701</v>
      </c>
      <c r="CE54" s="2356">
        <v>1061174</v>
      </c>
      <c r="CF54" s="1388" t="s">
        <v>28</v>
      </c>
      <c r="CG54" s="632" t="s">
        <v>26</v>
      </c>
      <c r="CH54" s="93" t="s">
        <v>26</v>
      </c>
      <c r="CI54" s="94" t="s">
        <v>26</v>
      </c>
      <c r="CJ54" s="132" t="s">
        <v>169</v>
      </c>
      <c r="CK54" s="82">
        <v>5923</v>
      </c>
      <c r="CL54" s="2356" t="s">
        <v>21</v>
      </c>
      <c r="CM54" s="2356"/>
      <c r="CN54" s="2356">
        <v>5923</v>
      </c>
      <c r="CO54" s="2356" t="s">
        <v>21</v>
      </c>
      <c r="CP54" s="2356" t="s">
        <v>21</v>
      </c>
      <c r="CQ54" s="2356">
        <v>5923</v>
      </c>
      <c r="CR54" s="2356" t="s">
        <v>21</v>
      </c>
      <c r="CS54" s="2356">
        <v>5923</v>
      </c>
      <c r="CT54" s="2356" t="s">
        <v>21</v>
      </c>
      <c r="CU54" s="2356" t="s">
        <v>21</v>
      </c>
      <c r="CV54" s="208" t="s">
        <v>22</v>
      </c>
      <c r="CW54" s="1388" t="s">
        <v>28</v>
      </c>
      <c r="CX54" s="632" t="s">
        <v>26</v>
      </c>
      <c r="CY54" s="93" t="s">
        <v>26</v>
      </c>
      <c r="CZ54" s="94" t="s">
        <v>26</v>
      </c>
      <c r="DA54" s="132" t="s">
        <v>169</v>
      </c>
      <c r="DB54" s="82">
        <v>39525</v>
      </c>
      <c r="DC54" s="2356" t="s">
        <v>21</v>
      </c>
      <c r="DD54" s="2356"/>
      <c r="DE54" s="2356">
        <v>39525</v>
      </c>
      <c r="DF54" s="2356">
        <v>20016</v>
      </c>
      <c r="DG54" s="2356">
        <v>9753</v>
      </c>
      <c r="DH54" s="2356">
        <v>9756</v>
      </c>
      <c r="DI54" s="2356" t="s">
        <v>21</v>
      </c>
      <c r="DJ54" s="2356">
        <v>9756</v>
      </c>
      <c r="DK54" s="2356" t="s">
        <v>21</v>
      </c>
      <c r="DL54" s="2356" t="s">
        <v>21</v>
      </c>
      <c r="DM54" s="2356" t="s">
        <v>22</v>
      </c>
      <c r="DN54" s="1388" t="s">
        <v>28</v>
      </c>
      <c r="DO54" s="632" t="s">
        <v>26</v>
      </c>
      <c r="DP54" s="93" t="s">
        <v>26</v>
      </c>
      <c r="DQ54" s="94" t="s">
        <v>26</v>
      </c>
      <c r="DR54" s="132" t="s">
        <v>169</v>
      </c>
      <c r="DS54" s="82">
        <v>17432</v>
      </c>
      <c r="DT54" s="2356" t="s">
        <v>22</v>
      </c>
      <c r="DU54" s="2356"/>
      <c r="DV54" s="2356">
        <v>17430</v>
      </c>
      <c r="DW54" s="2356">
        <v>312</v>
      </c>
      <c r="DX54" s="2356">
        <v>423</v>
      </c>
      <c r="DY54" s="2356">
        <v>16695</v>
      </c>
      <c r="DZ54" s="2356" t="s">
        <v>22</v>
      </c>
      <c r="EA54" s="2356">
        <v>13144</v>
      </c>
      <c r="EB54" s="2356">
        <v>3551</v>
      </c>
      <c r="EC54" s="2356" t="s">
        <v>22</v>
      </c>
      <c r="ED54" s="2356" t="s">
        <v>22</v>
      </c>
      <c r="EE54" s="1388" t="s">
        <v>28</v>
      </c>
      <c r="EF54" s="632" t="s">
        <v>26</v>
      </c>
      <c r="EG54" s="93" t="s">
        <v>26</v>
      </c>
      <c r="EH54" s="94" t="s">
        <v>26</v>
      </c>
      <c r="EI54" s="132" t="s">
        <v>169</v>
      </c>
      <c r="EJ54" s="82">
        <v>62153</v>
      </c>
      <c r="EK54" s="2356" t="s">
        <v>21</v>
      </c>
      <c r="EL54" s="2356"/>
      <c r="EM54" s="2356">
        <v>64472</v>
      </c>
      <c r="EN54" s="2356" t="s">
        <v>21</v>
      </c>
      <c r="EO54" s="2356" t="s">
        <v>21</v>
      </c>
      <c r="EP54" s="2356">
        <v>64472</v>
      </c>
      <c r="EQ54" s="2356" t="s">
        <v>21</v>
      </c>
      <c r="ER54" s="2356">
        <v>63360</v>
      </c>
      <c r="ES54" s="2356">
        <v>1112</v>
      </c>
      <c r="ET54" s="2356" t="s">
        <v>21</v>
      </c>
      <c r="EU54" s="2356">
        <v>5873</v>
      </c>
      <c r="EV54" s="1388" t="s">
        <v>28</v>
      </c>
      <c r="EW54" s="632" t="s">
        <v>26</v>
      </c>
    </row>
    <row r="55" spans="1:153" ht="15" customHeight="1">
      <c r="A55" s="93" t="s">
        <v>26</v>
      </c>
      <c r="B55" s="94" t="s">
        <v>26</v>
      </c>
      <c r="C55" s="132" t="s">
        <v>170</v>
      </c>
      <c r="D55" s="82">
        <v>447712</v>
      </c>
      <c r="E55" s="2356" t="s">
        <v>21</v>
      </c>
      <c r="F55" s="2356"/>
      <c r="G55" s="2356">
        <v>457753</v>
      </c>
      <c r="H55" s="2356">
        <v>43943</v>
      </c>
      <c r="I55" s="2356">
        <v>2663</v>
      </c>
      <c r="J55" s="2356">
        <v>411147</v>
      </c>
      <c r="K55" s="2356">
        <v>8154</v>
      </c>
      <c r="L55" s="2356">
        <v>383517</v>
      </c>
      <c r="M55" s="2356">
        <v>19476</v>
      </c>
      <c r="N55" s="2356">
        <v>3742</v>
      </c>
      <c r="O55" s="2356">
        <v>226529</v>
      </c>
      <c r="P55" s="1388" t="s">
        <v>29</v>
      </c>
      <c r="Q55" s="632" t="s">
        <v>26</v>
      </c>
      <c r="R55" s="93" t="s">
        <v>26</v>
      </c>
      <c r="S55" s="94" t="s">
        <v>26</v>
      </c>
      <c r="T55" s="132" t="s">
        <v>170</v>
      </c>
      <c r="U55" s="82">
        <v>3351</v>
      </c>
      <c r="V55" s="2356" t="s">
        <v>22</v>
      </c>
      <c r="W55" s="2356"/>
      <c r="X55" s="2356">
        <v>3310</v>
      </c>
      <c r="Y55" s="2356" t="s">
        <v>21</v>
      </c>
      <c r="Z55" s="2356" t="s">
        <v>21</v>
      </c>
      <c r="AA55" s="2356">
        <v>3310</v>
      </c>
      <c r="AB55" s="2356" t="s">
        <v>21</v>
      </c>
      <c r="AC55" s="2356">
        <v>667</v>
      </c>
      <c r="AD55" s="2356">
        <v>2643</v>
      </c>
      <c r="AE55" s="2356">
        <v>17</v>
      </c>
      <c r="AF55" s="2356">
        <v>98</v>
      </c>
      <c r="AG55" s="1388" t="s">
        <v>29</v>
      </c>
      <c r="AH55" s="632" t="s">
        <v>26</v>
      </c>
      <c r="AI55" s="93" t="s">
        <v>26</v>
      </c>
      <c r="AJ55" s="94" t="s">
        <v>26</v>
      </c>
      <c r="AK55" s="132" t="s">
        <v>170</v>
      </c>
      <c r="AL55" s="82">
        <v>106372</v>
      </c>
      <c r="AM55" s="2356" t="s">
        <v>22</v>
      </c>
      <c r="AN55" s="2356"/>
      <c r="AO55" s="2356">
        <v>106684</v>
      </c>
      <c r="AP55" s="2356">
        <v>1504</v>
      </c>
      <c r="AQ55" s="2356">
        <v>2451</v>
      </c>
      <c r="AR55" s="2356">
        <v>102729</v>
      </c>
      <c r="AS55" s="2356" t="s">
        <v>21</v>
      </c>
      <c r="AT55" s="2356">
        <v>92175</v>
      </c>
      <c r="AU55" s="2356">
        <v>10554</v>
      </c>
      <c r="AV55" s="2356">
        <v>68</v>
      </c>
      <c r="AW55" s="2356">
        <v>42512</v>
      </c>
      <c r="AX55" s="1388" t="s">
        <v>29</v>
      </c>
      <c r="AY55" s="632" t="s">
        <v>26</v>
      </c>
      <c r="AZ55" s="93" t="s">
        <v>26</v>
      </c>
      <c r="BA55" s="94" t="s">
        <v>26</v>
      </c>
      <c r="BB55" s="132" t="s">
        <v>170</v>
      </c>
      <c r="BC55" s="82">
        <v>239966</v>
      </c>
      <c r="BD55" s="2356" t="s">
        <v>22</v>
      </c>
      <c r="BE55" s="2356"/>
      <c r="BF55" s="2356">
        <v>254876</v>
      </c>
      <c r="BG55" s="2356">
        <v>50867</v>
      </c>
      <c r="BH55" s="2356" t="s">
        <v>21</v>
      </c>
      <c r="BI55" s="2356">
        <v>204009</v>
      </c>
      <c r="BJ55" s="2356">
        <v>10554</v>
      </c>
      <c r="BK55" s="2356">
        <v>193449</v>
      </c>
      <c r="BL55" s="2356">
        <v>6</v>
      </c>
      <c r="BM55" s="2356">
        <v>3027</v>
      </c>
      <c r="BN55" s="208">
        <v>206831</v>
      </c>
      <c r="BO55" s="1388" t="s">
        <v>29</v>
      </c>
      <c r="BP55" s="632" t="s">
        <v>26</v>
      </c>
      <c r="BQ55" s="93" t="s">
        <v>26</v>
      </c>
      <c r="BR55" s="94" t="s">
        <v>26</v>
      </c>
      <c r="BS55" s="132" t="s">
        <v>170</v>
      </c>
      <c r="BT55" s="82">
        <v>2445244</v>
      </c>
      <c r="BU55" s="2356" t="s">
        <v>22</v>
      </c>
      <c r="BV55" s="2356"/>
      <c r="BW55" s="2356">
        <v>2595143</v>
      </c>
      <c r="BX55" s="2356">
        <v>1321591</v>
      </c>
      <c r="BY55" s="2356" t="s">
        <v>21</v>
      </c>
      <c r="BZ55" s="2356">
        <v>1273552</v>
      </c>
      <c r="CA55" s="2356">
        <v>2668</v>
      </c>
      <c r="CB55" s="2356">
        <v>1268678</v>
      </c>
      <c r="CC55" s="2356">
        <v>2206</v>
      </c>
      <c r="CD55" s="2356">
        <v>51</v>
      </c>
      <c r="CE55" s="2356">
        <v>913230</v>
      </c>
      <c r="CF55" s="1388" t="s">
        <v>29</v>
      </c>
      <c r="CG55" s="632" t="s">
        <v>26</v>
      </c>
      <c r="CH55" s="93" t="s">
        <v>26</v>
      </c>
      <c r="CI55" s="94" t="s">
        <v>26</v>
      </c>
      <c r="CJ55" s="132" t="s">
        <v>170</v>
      </c>
      <c r="CK55" s="82">
        <v>7224</v>
      </c>
      <c r="CL55" s="2356" t="s">
        <v>21</v>
      </c>
      <c r="CM55" s="2356"/>
      <c r="CN55" s="2356">
        <v>7224</v>
      </c>
      <c r="CO55" s="2356" t="s">
        <v>21</v>
      </c>
      <c r="CP55" s="2356" t="s">
        <v>21</v>
      </c>
      <c r="CQ55" s="2356">
        <v>7224</v>
      </c>
      <c r="CR55" s="2356" t="s">
        <v>21</v>
      </c>
      <c r="CS55" s="2356">
        <v>7224</v>
      </c>
      <c r="CT55" s="2356" t="s">
        <v>21</v>
      </c>
      <c r="CU55" s="2356" t="s">
        <v>21</v>
      </c>
      <c r="CV55" s="208" t="s">
        <v>22</v>
      </c>
      <c r="CW55" s="1388" t="s">
        <v>29</v>
      </c>
      <c r="CX55" s="632" t="s">
        <v>26</v>
      </c>
      <c r="CY55" s="93" t="s">
        <v>26</v>
      </c>
      <c r="CZ55" s="94" t="s">
        <v>26</v>
      </c>
      <c r="DA55" s="132" t="s">
        <v>170</v>
      </c>
      <c r="DB55" s="82">
        <v>35846</v>
      </c>
      <c r="DC55" s="2356" t="s">
        <v>21</v>
      </c>
      <c r="DD55" s="2356"/>
      <c r="DE55" s="2356">
        <v>35846</v>
      </c>
      <c r="DF55" s="2356">
        <v>17054</v>
      </c>
      <c r="DG55" s="2356">
        <v>8616</v>
      </c>
      <c r="DH55" s="2356">
        <v>10176</v>
      </c>
      <c r="DI55" s="2356" t="s">
        <v>21</v>
      </c>
      <c r="DJ55" s="2356">
        <v>10176</v>
      </c>
      <c r="DK55" s="2356" t="s">
        <v>21</v>
      </c>
      <c r="DL55" s="2356" t="s">
        <v>21</v>
      </c>
      <c r="DM55" s="2356" t="s">
        <v>22</v>
      </c>
      <c r="DN55" s="1388" t="s">
        <v>29</v>
      </c>
      <c r="DO55" s="632" t="s">
        <v>26</v>
      </c>
      <c r="DP55" s="93" t="s">
        <v>26</v>
      </c>
      <c r="DQ55" s="94" t="s">
        <v>26</v>
      </c>
      <c r="DR55" s="132" t="s">
        <v>170</v>
      </c>
      <c r="DS55" s="82">
        <v>17554</v>
      </c>
      <c r="DT55" s="2356" t="s">
        <v>22</v>
      </c>
      <c r="DU55" s="2356"/>
      <c r="DV55" s="2356">
        <v>17555</v>
      </c>
      <c r="DW55" s="2356">
        <v>281</v>
      </c>
      <c r="DX55" s="2356" t="s">
        <v>21</v>
      </c>
      <c r="DY55" s="2356">
        <v>17274</v>
      </c>
      <c r="DZ55" s="2356" t="s">
        <v>22</v>
      </c>
      <c r="EA55" s="2356">
        <v>12842</v>
      </c>
      <c r="EB55" s="2356">
        <v>4432</v>
      </c>
      <c r="EC55" s="2356" t="s">
        <v>22</v>
      </c>
      <c r="ED55" s="2356" t="s">
        <v>22</v>
      </c>
      <c r="EE55" s="1388" t="s">
        <v>29</v>
      </c>
      <c r="EF55" s="632" t="s">
        <v>26</v>
      </c>
      <c r="EG55" s="93" t="s">
        <v>26</v>
      </c>
      <c r="EH55" s="94" t="s">
        <v>26</v>
      </c>
      <c r="EI55" s="132" t="s">
        <v>170</v>
      </c>
      <c r="EJ55" s="82">
        <v>62797</v>
      </c>
      <c r="EK55" s="2356" t="s">
        <v>21</v>
      </c>
      <c r="EL55" s="2356"/>
      <c r="EM55" s="2356">
        <v>62497</v>
      </c>
      <c r="EN55" s="2356" t="s">
        <v>21</v>
      </c>
      <c r="EO55" s="2356" t="s">
        <v>21</v>
      </c>
      <c r="EP55" s="2356">
        <v>62497</v>
      </c>
      <c r="EQ55" s="2356" t="s">
        <v>21</v>
      </c>
      <c r="ER55" s="2356">
        <v>60355</v>
      </c>
      <c r="ES55" s="2356">
        <v>2142</v>
      </c>
      <c r="ET55" s="2356" t="s">
        <v>21</v>
      </c>
      <c r="EU55" s="2356">
        <v>6172</v>
      </c>
      <c r="EV55" s="1388" t="s">
        <v>29</v>
      </c>
      <c r="EW55" s="632" t="s">
        <v>26</v>
      </c>
    </row>
    <row r="56" spans="1:153" ht="7.5" customHeight="1">
      <c r="A56" s="97"/>
      <c r="B56" s="98"/>
      <c r="C56" s="134"/>
      <c r="D56" s="82"/>
      <c r="E56" s="2356"/>
      <c r="F56" s="2356"/>
      <c r="G56" s="2356"/>
      <c r="H56" s="2356"/>
      <c r="I56" s="2356"/>
      <c r="J56" s="2356"/>
      <c r="K56" s="2356"/>
      <c r="L56" s="2356"/>
      <c r="M56" s="2356"/>
      <c r="N56" s="2356"/>
      <c r="O56" s="2356"/>
      <c r="P56" s="1389"/>
      <c r="Q56" s="490"/>
      <c r="R56" s="97"/>
      <c r="S56" s="98"/>
      <c r="T56" s="134"/>
      <c r="U56" s="82"/>
      <c r="V56" s="2356"/>
      <c r="W56" s="2356"/>
      <c r="X56" s="2356"/>
      <c r="Y56" s="2356"/>
      <c r="Z56" s="2356"/>
      <c r="AA56" s="2356"/>
      <c r="AB56" s="2356"/>
      <c r="AC56" s="2356"/>
      <c r="AD56" s="2356"/>
      <c r="AE56" s="2356"/>
      <c r="AF56" s="2356"/>
      <c r="AG56" s="1389"/>
      <c r="AH56" s="490"/>
      <c r="AI56" s="97"/>
      <c r="AJ56" s="98"/>
      <c r="AK56" s="134"/>
      <c r="AL56" s="82"/>
      <c r="AM56" s="2356"/>
      <c r="AN56" s="2356"/>
      <c r="AO56" s="2356"/>
      <c r="AP56" s="2356"/>
      <c r="AQ56" s="2356"/>
      <c r="AR56" s="2356"/>
      <c r="AS56" s="2356"/>
      <c r="AT56" s="2356"/>
      <c r="AU56" s="2356"/>
      <c r="AV56" s="2356"/>
      <c r="AW56" s="2356"/>
      <c r="AX56" s="1389"/>
      <c r="AY56" s="490"/>
      <c r="AZ56" s="97"/>
      <c r="BA56" s="98"/>
      <c r="BB56" s="134"/>
      <c r="BC56" s="82"/>
      <c r="BD56" s="2356"/>
      <c r="BE56" s="2356"/>
      <c r="BF56" s="2356"/>
      <c r="BG56" s="2356"/>
      <c r="BH56" s="2356"/>
      <c r="BI56" s="2356"/>
      <c r="BJ56" s="2356"/>
      <c r="BK56" s="2356"/>
      <c r="BL56" s="2356"/>
      <c r="BM56" s="2356"/>
      <c r="BN56" s="208"/>
      <c r="BO56" s="1389"/>
      <c r="BP56" s="490"/>
      <c r="BQ56" s="97"/>
      <c r="BR56" s="98"/>
      <c r="BS56" s="134"/>
      <c r="BT56" s="82"/>
      <c r="BU56" s="2356"/>
      <c r="BV56" s="2356"/>
      <c r="BW56" s="2356"/>
      <c r="BX56" s="2356"/>
      <c r="BY56" s="2356"/>
      <c r="BZ56" s="2356"/>
      <c r="CA56" s="2356"/>
      <c r="CB56" s="2356"/>
      <c r="CC56" s="2356"/>
      <c r="CD56" s="2356"/>
      <c r="CE56" s="2356"/>
      <c r="CF56" s="1389"/>
      <c r="CG56" s="490"/>
      <c r="CH56" s="97"/>
      <c r="CI56" s="98"/>
      <c r="CJ56" s="134"/>
      <c r="CK56" s="82"/>
      <c r="CL56" s="2356"/>
      <c r="CM56" s="2356"/>
      <c r="CN56" s="2356"/>
      <c r="CO56" s="2356"/>
      <c r="CP56" s="2356"/>
      <c r="CQ56" s="2356"/>
      <c r="CR56" s="2356"/>
      <c r="CS56" s="2356"/>
      <c r="CT56" s="2356"/>
      <c r="CU56" s="2356"/>
      <c r="CV56" s="2356"/>
      <c r="CW56" s="1389"/>
      <c r="CX56" s="490"/>
      <c r="CY56" s="97"/>
      <c r="CZ56" s="98"/>
      <c r="DA56" s="134"/>
      <c r="DB56" s="82"/>
      <c r="DC56" s="2356"/>
      <c r="DD56" s="2356"/>
      <c r="DE56" s="2356"/>
      <c r="DF56" s="2356"/>
      <c r="DG56" s="2356"/>
      <c r="DH56" s="2356"/>
      <c r="DI56" s="2356"/>
      <c r="DJ56" s="2356"/>
      <c r="DK56" s="2356"/>
      <c r="DL56" s="2356"/>
      <c r="DM56" s="2356"/>
      <c r="DN56" s="1389"/>
      <c r="DO56" s="490"/>
      <c r="DP56" s="97"/>
      <c r="DQ56" s="98"/>
      <c r="DR56" s="134"/>
      <c r="DS56" s="82"/>
      <c r="DT56" s="2356"/>
      <c r="DU56" s="2356"/>
      <c r="DV56" s="2356"/>
      <c r="DW56" s="2356"/>
      <c r="DX56" s="2356"/>
      <c r="DY56" s="2356"/>
      <c r="DZ56" s="2356"/>
      <c r="EA56" s="2356"/>
      <c r="EB56" s="2356"/>
      <c r="EC56" s="2356"/>
      <c r="ED56" s="2356"/>
      <c r="EE56" s="1389"/>
      <c r="EF56" s="490"/>
      <c r="EG56" s="97"/>
      <c r="EH56" s="98"/>
      <c r="EI56" s="134"/>
      <c r="EJ56" s="82"/>
      <c r="EK56" s="2356"/>
      <c r="EL56" s="2356"/>
      <c r="EM56" s="2356"/>
      <c r="EN56" s="2356"/>
      <c r="EO56" s="2356"/>
      <c r="EP56" s="2356"/>
      <c r="EQ56" s="2356"/>
      <c r="ER56" s="2356"/>
      <c r="ES56" s="2356"/>
      <c r="ET56" s="2356"/>
      <c r="EU56" s="2356"/>
      <c r="EV56" s="1389"/>
      <c r="EW56" s="490"/>
    </row>
    <row r="57" spans="1:153" ht="15" customHeight="1">
      <c r="A57" s="93" t="s">
        <v>777</v>
      </c>
      <c r="B57" s="94" t="s">
        <v>23</v>
      </c>
      <c r="C57" s="135" t="s">
        <v>171</v>
      </c>
      <c r="D57" s="82">
        <v>170522</v>
      </c>
      <c r="E57" s="2356" t="s">
        <v>21</v>
      </c>
      <c r="F57" s="2356"/>
      <c r="G57" s="2356">
        <v>140612</v>
      </c>
      <c r="H57" s="2356">
        <v>15526</v>
      </c>
      <c r="I57" s="2356">
        <v>880</v>
      </c>
      <c r="J57" s="2356">
        <v>124206</v>
      </c>
      <c r="K57" s="2356">
        <v>4052</v>
      </c>
      <c r="L57" s="2356">
        <v>113499</v>
      </c>
      <c r="M57" s="2356">
        <v>6655</v>
      </c>
      <c r="N57" s="2356">
        <v>2572</v>
      </c>
      <c r="O57" s="208">
        <v>237687</v>
      </c>
      <c r="P57" s="1388" t="s">
        <v>30</v>
      </c>
      <c r="Q57" s="632" t="s">
        <v>778</v>
      </c>
      <c r="R57" s="93" t="s">
        <v>777</v>
      </c>
      <c r="S57" s="94" t="s">
        <v>23</v>
      </c>
      <c r="T57" s="135" t="s">
        <v>171</v>
      </c>
      <c r="U57" s="82">
        <v>1038</v>
      </c>
      <c r="V57" s="2356" t="s">
        <v>22</v>
      </c>
      <c r="W57" s="2356"/>
      <c r="X57" s="2356">
        <v>1046</v>
      </c>
      <c r="Y57" s="2356" t="s">
        <v>21</v>
      </c>
      <c r="Z57" s="2356" t="s">
        <v>21</v>
      </c>
      <c r="AA57" s="2356">
        <v>1046</v>
      </c>
      <c r="AB57" s="2356" t="s">
        <v>21</v>
      </c>
      <c r="AC57" s="2356">
        <v>208</v>
      </c>
      <c r="AD57" s="2356">
        <v>838</v>
      </c>
      <c r="AE57" s="2356">
        <v>2</v>
      </c>
      <c r="AF57" s="208">
        <v>119</v>
      </c>
      <c r="AG57" s="1388" t="s">
        <v>30</v>
      </c>
      <c r="AH57" s="632" t="s">
        <v>778</v>
      </c>
      <c r="AI57" s="93" t="s">
        <v>777</v>
      </c>
      <c r="AJ57" s="94" t="s">
        <v>23</v>
      </c>
      <c r="AK57" s="135" t="s">
        <v>171</v>
      </c>
      <c r="AL57" s="82">
        <v>37719</v>
      </c>
      <c r="AM57" s="2356" t="s">
        <v>22</v>
      </c>
      <c r="AN57" s="2356"/>
      <c r="AO57" s="2356">
        <v>37100</v>
      </c>
      <c r="AP57" s="2356">
        <v>514</v>
      </c>
      <c r="AQ57" s="2356">
        <v>809</v>
      </c>
      <c r="AR57" s="2356">
        <v>35777</v>
      </c>
      <c r="AS57" s="2356" t="s">
        <v>21</v>
      </c>
      <c r="AT57" s="2356">
        <v>31876</v>
      </c>
      <c r="AU57" s="2356">
        <v>3901</v>
      </c>
      <c r="AV57" s="2356">
        <v>131</v>
      </c>
      <c r="AW57" s="208">
        <v>43048</v>
      </c>
      <c r="AX57" s="1388" t="s">
        <v>30</v>
      </c>
      <c r="AY57" s="632" t="s">
        <v>778</v>
      </c>
      <c r="AZ57" s="93" t="s">
        <v>777</v>
      </c>
      <c r="BA57" s="94" t="s">
        <v>23</v>
      </c>
      <c r="BB57" s="135" t="s">
        <v>171</v>
      </c>
      <c r="BC57" s="82">
        <v>110102</v>
      </c>
      <c r="BD57" s="2356" t="s">
        <v>22</v>
      </c>
      <c r="BE57" s="2356"/>
      <c r="BF57" s="2356">
        <v>71054</v>
      </c>
      <c r="BG57" s="2356">
        <v>17864</v>
      </c>
      <c r="BH57" s="2356" t="s">
        <v>21</v>
      </c>
      <c r="BI57" s="2356">
        <v>53190</v>
      </c>
      <c r="BJ57" s="2356">
        <v>5244</v>
      </c>
      <c r="BK57" s="2356">
        <v>47675</v>
      </c>
      <c r="BL57" s="2356">
        <v>271</v>
      </c>
      <c r="BM57" s="2356">
        <v>2750</v>
      </c>
      <c r="BN57" s="208">
        <v>220987</v>
      </c>
      <c r="BO57" s="1388" t="s">
        <v>30</v>
      </c>
      <c r="BP57" s="632" t="s">
        <v>778</v>
      </c>
      <c r="BQ57" s="93" t="s">
        <v>777</v>
      </c>
      <c r="BR57" s="94" t="s">
        <v>23</v>
      </c>
      <c r="BS57" s="135" t="s">
        <v>171</v>
      </c>
      <c r="BT57" s="82">
        <v>682236</v>
      </c>
      <c r="BU57" s="2356" t="s">
        <v>22</v>
      </c>
      <c r="BV57" s="2356"/>
      <c r="BW57" s="2356">
        <v>828951</v>
      </c>
      <c r="BX57" s="2356">
        <v>425998</v>
      </c>
      <c r="BY57" s="2356" t="s">
        <v>21</v>
      </c>
      <c r="BZ57" s="2356">
        <v>402953</v>
      </c>
      <c r="CA57" s="2356">
        <v>787</v>
      </c>
      <c r="CB57" s="2356">
        <v>401442</v>
      </c>
      <c r="CC57" s="2356">
        <v>724</v>
      </c>
      <c r="CD57" s="2356">
        <v>640</v>
      </c>
      <c r="CE57" s="2356">
        <v>1091980</v>
      </c>
      <c r="CF57" s="1388" t="s">
        <v>30</v>
      </c>
      <c r="CG57" s="632" t="s">
        <v>778</v>
      </c>
      <c r="CH57" s="93" t="s">
        <v>777</v>
      </c>
      <c r="CI57" s="94" t="s">
        <v>23</v>
      </c>
      <c r="CJ57" s="135" t="s">
        <v>171</v>
      </c>
      <c r="CK57" s="82">
        <v>3677</v>
      </c>
      <c r="CL57" s="2356" t="s">
        <v>21</v>
      </c>
      <c r="CM57" s="2356"/>
      <c r="CN57" s="2356">
        <v>3677</v>
      </c>
      <c r="CO57" s="2356" t="s">
        <v>21</v>
      </c>
      <c r="CP57" s="2356" t="s">
        <v>21</v>
      </c>
      <c r="CQ57" s="2356">
        <v>3677</v>
      </c>
      <c r="CR57" s="2356" t="s">
        <v>21</v>
      </c>
      <c r="CS57" s="2356">
        <v>3677</v>
      </c>
      <c r="CT57" s="2356" t="s">
        <v>21</v>
      </c>
      <c r="CU57" s="2356" t="s">
        <v>21</v>
      </c>
      <c r="CV57" s="208" t="s">
        <v>22</v>
      </c>
      <c r="CW57" s="1388" t="s">
        <v>30</v>
      </c>
      <c r="CX57" s="632" t="s">
        <v>778</v>
      </c>
      <c r="CY57" s="93" t="s">
        <v>777</v>
      </c>
      <c r="CZ57" s="94" t="s">
        <v>23</v>
      </c>
      <c r="DA57" s="135" t="s">
        <v>171</v>
      </c>
      <c r="DB57" s="82">
        <v>15373</v>
      </c>
      <c r="DC57" s="2356" t="s">
        <v>21</v>
      </c>
      <c r="DD57" s="2356"/>
      <c r="DE57" s="2356">
        <v>15373</v>
      </c>
      <c r="DF57" s="2356">
        <v>8465</v>
      </c>
      <c r="DG57" s="2356">
        <v>3759</v>
      </c>
      <c r="DH57" s="2356">
        <v>3149</v>
      </c>
      <c r="DI57" s="2356" t="s">
        <v>21</v>
      </c>
      <c r="DJ57" s="2356">
        <v>3149</v>
      </c>
      <c r="DK57" s="2356" t="s">
        <v>21</v>
      </c>
      <c r="DL57" s="2356" t="s">
        <v>21</v>
      </c>
      <c r="DM57" s="208" t="s">
        <v>22</v>
      </c>
      <c r="DN57" s="1388" t="s">
        <v>30</v>
      </c>
      <c r="DO57" s="632" t="s">
        <v>778</v>
      </c>
      <c r="DP57" s="93" t="s">
        <v>777</v>
      </c>
      <c r="DQ57" s="94" t="s">
        <v>23</v>
      </c>
      <c r="DR57" s="135" t="s">
        <v>171</v>
      </c>
      <c r="DS57" s="82">
        <v>5340</v>
      </c>
      <c r="DT57" s="2356" t="s">
        <v>22</v>
      </c>
      <c r="DU57" s="2356"/>
      <c r="DV57" s="2356">
        <v>5339</v>
      </c>
      <c r="DW57" s="2356">
        <v>306</v>
      </c>
      <c r="DX57" s="2356" t="s">
        <v>21</v>
      </c>
      <c r="DY57" s="2356">
        <v>5033</v>
      </c>
      <c r="DZ57" s="2356" t="s">
        <v>22</v>
      </c>
      <c r="EA57" s="2356">
        <v>3771</v>
      </c>
      <c r="EB57" s="2356">
        <v>1262</v>
      </c>
      <c r="EC57" s="2356" t="s">
        <v>22</v>
      </c>
      <c r="ED57" s="2356" t="s">
        <v>22</v>
      </c>
      <c r="EE57" s="1388" t="s">
        <v>30</v>
      </c>
      <c r="EF57" s="632" t="s">
        <v>778</v>
      </c>
      <c r="EG57" s="93" t="s">
        <v>777</v>
      </c>
      <c r="EH57" s="94" t="s">
        <v>23</v>
      </c>
      <c r="EI57" s="135" t="s">
        <v>171</v>
      </c>
      <c r="EJ57" s="82">
        <v>20496</v>
      </c>
      <c r="EK57" s="2356" t="s">
        <v>21</v>
      </c>
      <c r="EL57" s="2356"/>
      <c r="EM57" s="2356">
        <v>20172</v>
      </c>
      <c r="EN57" s="2356" t="s">
        <v>21</v>
      </c>
      <c r="EO57" s="2356" t="s">
        <v>21</v>
      </c>
      <c r="EP57" s="2356">
        <v>20172</v>
      </c>
      <c r="EQ57" s="2356" t="s">
        <v>21</v>
      </c>
      <c r="ER57" s="2356">
        <v>19472</v>
      </c>
      <c r="ES57" s="2356">
        <v>700</v>
      </c>
      <c r="ET57" s="2356" t="s">
        <v>21</v>
      </c>
      <c r="EU57" s="208">
        <v>6701</v>
      </c>
      <c r="EV57" s="1388" t="s">
        <v>30</v>
      </c>
      <c r="EW57" s="632" t="s">
        <v>778</v>
      </c>
    </row>
    <row r="58" spans="1:153" ht="15" customHeight="1">
      <c r="A58" s="88" t="s">
        <v>26</v>
      </c>
      <c r="B58" s="89" t="s">
        <v>26</v>
      </c>
      <c r="C58" s="135" t="s">
        <v>172</v>
      </c>
      <c r="D58" s="82">
        <v>153432</v>
      </c>
      <c r="E58" s="2356" t="s">
        <v>21</v>
      </c>
      <c r="F58" s="2356"/>
      <c r="G58" s="2356">
        <v>148962</v>
      </c>
      <c r="H58" s="2356">
        <v>15643</v>
      </c>
      <c r="I58" s="2356">
        <v>1302</v>
      </c>
      <c r="J58" s="2356">
        <v>132017</v>
      </c>
      <c r="K58" s="2356">
        <v>3797</v>
      </c>
      <c r="L58" s="2356">
        <v>121484</v>
      </c>
      <c r="M58" s="2356">
        <v>6737</v>
      </c>
      <c r="N58" s="2356">
        <v>8470</v>
      </c>
      <c r="O58" s="208">
        <v>233114</v>
      </c>
      <c r="P58" s="1388" t="s">
        <v>31</v>
      </c>
      <c r="Q58" s="632" t="s">
        <v>26</v>
      </c>
      <c r="R58" s="88" t="s">
        <v>26</v>
      </c>
      <c r="S58" s="89" t="s">
        <v>26</v>
      </c>
      <c r="T58" s="135" t="s">
        <v>172</v>
      </c>
      <c r="U58" s="82">
        <v>1106</v>
      </c>
      <c r="V58" s="2356" t="s">
        <v>22</v>
      </c>
      <c r="W58" s="2356"/>
      <c r="X58" s="2356">
        <v>1107</v>
      </c>
      <c r="Y58" s="2356" t="s">
        <v>21</v>
      </c>
      <c r="Z58" s="2356" t="s">
        <v>21</v>
      </c>
      <c r="AA58" s="2356">
        <v>1107</v>
      </c>
      <c r="AB58" s="2356" t="s">
        <v>21</v>
      </c>
      <c r="AC58" s="2356">
        <v>216</v>
      </c>
      <c r="AD58" s="2356">
        <v>891</v>
      </c>
      <c r="AE58" s="2356">
        <v>1</v>
      </c>
      <c r="AF58" s="208">
        <v>116</v>
      </c>
      <c r="AG58" s="1388" t="s">
        <v>31</v>
      </c>
      <c r="AH58" s="632" t="s">
        <v>26</v>
      </c>
      <c r="AI58" s="88" t="s">
        <v>26</v>
      </c>
      <c r="AJ58" s="89" t="s">
        <v>26</v>
      </c>
      <c r="AK58" s="135" t="s">
        <v>172</v>
      </c>
      <c r="AL58" s="82">
        <v>40547</v>
      </c>
      <c r="AM58" s="2356" t="s">
        <v>22</v>
      </c>
      <c r="AN58" s="2356"/>
      <c r="AO58" s="2356">
        <v>37256</v>
      </c>
      <c r="AP58" s="2356">
        <v>241</v>
      </c>
      <c r="AQ58" s="2356">
        <v>1197</v>
      </c>
      <c r="AR58" s="2356">
        <v>35818</v>
      </c>
      <c r="AS58" s="2356" t="s">
        <v>21</v>
      </c>
      <c r="AT58" s="2356">
        <v>31964</v>
      </c>
      <c r="AU58" s="2356">
        <v>3854</v>
      </c>
      <c r="AV58" s="2356">
        <v>128</v>
      </c>
      <c r="AW58" s="208">
        <v>46189</v>
      </c>
      <c r="AX58" s="1388" t="s">
        <v>31</v>
      </c>
      <c r="AY58" s="632" t="s">
        <v>26</v>
      </c>
      <c r="AZ58" s="88" t="s">
        <v>26</v>
      </c>
      <c r="BA58" s="89" t="s">
        <v>26</v>
      </c>
      <c r="BB58" s="135" t="s">
        <v>172</v>
      </c>
      <c r="BC58" s="82">
        <v>82893</v>
      </c>
      <c r="BD58" s="2356" t="s">
        <v>22</v>
      </c>
      <c r="BE58" s="2356"/>
      <c r="BF58" s="2356">
        <v>82612</v>
      </c>
      <c r="BG58" s="2356">
        <v>18473</v>
      </c>
      <c r="BH58" s="2356" t="s">
        <v>21</v>
      </c>
      <c r="BI58" s="2356">
        <v>64139</v>
      </c>
      <c r="BJ58" s="2356">
        <v>4914</v>
      </c>
      <c r="BK58" s="2356">
        <v>58965</v>
      </c>
      <c r="BL58" s="2356">
        <v>260</v>
      </c>
      <c r="BM58" s="2356">
        <v>10418</v>
      </c>
      <c r="BN58" s="208">
        <v>210165</v>
      </c>
      <c r="BO58" s="1388" t="s">
        <v>31</v>
      </c>
      <c r="BP58" s="632" t="s">
        <v>26</v>
      </c>
      <c r="BQ58" s="88" t="s">
        <v>26</v>
      </c>
      <c r="BR58" s="89" t="s">
        <v>26</v>
      </c>
      <c r="BS58" s="135" t="s">
        <v>172</v>
      </c>
      <c r="BT58" s="82">
        <v>775237</v>
      </c>
      <c r="BU58" s="2356" t="s">
        <v>22</v>
      </c>
      <c r="BV58" s="2356"/>
      <c r="BW58" s="2356">
        <v>818525</v>
      </c>
      <c r="BX58" s="2356">
        <v>419939</v>
      </c>
      <c r="BY58" s="2356" t="s">
        <v>21</v>
      </c>
      <c r="BZ58" s="2356">
        <v>398586</v>
      </c>
      <c r="CA58" s="2356">
        <v>787</v>
      </c>
      <c r="CB58" s="2356">
        <v>396989</v>
      </c>
      <c r="CC58" s="2356">
        <v>810</v>
      </c>
      <c r="CD58" s="2356">
        <v>31</v>
      </c>
      <c r="CE58" s="2356">
        <v>1049159</v>
      </c>
      <c r="CF58" s="1388" t="s">
        <v>31</v>
      </c>
      <c r="CG58" s="632" t="s">
        <v>26</v>
      </c>
      <c r="CH58" s="88" t="s">
        <v>26</v>
      </c>
      <c r="CI58" s="89" t="s">
        <v>26</v>
      </c>
      <c r="CJ58" s="135" t="s">
        <v>172</v>
      </c>
      <c r="CK58" s="82">
        <v>3334</v>
      </c>
      <c r="CL58" s="2356" t="s">
        <v>21</v>
      </c>
      <c r="CM58" s="2356"/>
      <c r="CN58" s="2356">
        <v>3334</v>
      </c>
      <c r="CO58" s="2356" t="s">
        <v>21</v>
      </c>
      <c r="CP58" s="2356" t="s">
        <v>21</v>
      </c>
      <c r="CQ58" s="2356">
        <v>3334</v>
      </c>
      <c r="CR58" s="2356" t="s">
        <v>21</v>
      </c>
      <c r="CS58" s="2356">
        <v>3334</v>
      </c>
      <c r="CT58" s="2356" t="s">
        <v>21</v>
      </c>
      <c r="CU58" s="2356" t="s">
        <v>21</v>
      </c>
      <c r="CV58" s="208" t="s">
        <v>22</v>
      </c>
      <c r="CW58" s="1388" t="s">
        <v>31</v>
      </c>
      <c r="CX58" s="632" t="s">
        <v>26</v>
      </c>
      <c r="CY58" s="88" t="s">
        <v>26</v>
      </c>
      <c r="CZ58" s="89" t="s">
        <v>26</v>
      </c>
      <c r="DA58" s="135" t="s">
        <v>172</v>
      </c>
      <c r="DB58" s="82">
        <v>11414</v>
      </c>
      <c r="DC58" s="2356" t="s">
        <v>21</v>
      </c>
      <c r="DD58" s="2356"/>
      <c r="DE58" s="2356">
        <v>11414</v>
      </c>
      <c r="DF58" s="2356">
        <v>7048</v>
      </c>
      <c r="DG58" s="2356">
        <v>3486</v>
      </c>
      <c r="DH58" s="2356">
        <v>880</v>
      </c>
      <c r="DI58" s="2356" t="s">
        <v>21</v>
      </c>
      <c r="DJ58" s="2356">
        <v>880</v>
      </c>
      <c r="DK58" s="2356" t="s">
        <v>21</v>
      </c>
      <c r="DL58" s="2356" t="s">
        <v>21</v>
      </c>
      <c r="DM58" s="208" t="s">
        <v>22</v>
      </c>
      <c r="DN58" s="1388" t="s">
        <v>31</v>
      </c>
      <c r="DO58" s="632" t="s">
        <v>26</v>
      </c>
      <c r="DP58" s="88" t="s">
        <v>26</v>
      </c>
      <c r="DQ58" s="89" t="s">
        <v>26</v>
      </c>
      <c r="DR58" s="135" t="s">
        <v>172</v>
      </c>
      <c r="DS58" s="82">
        <v>5197</v>
      </c>
      <c r="DT58" s="2356" t="s">
        <v>22</v>
      </c>
      <c r="DU58" s="2356"/>
      <c r="DV58" s="2356">
        <v>5196</v>
      </c>
      <c r="DW58" s="2356">
        <v>207</v>
      </c>
      <c r="DX58" s="2356" t="s">
        <v>21</v>
      </c>
      <c r="DY58" s="2356">
        <v>4989</v>
      </c>
      <c r="DZ58" s="2356" t="s">
        <v>22</v>
      </c>
      <c r="EA58" s="2356">
        <v>3798</v>
      </c>
      <c r="EB58" s="2356">
        <v>1191</v>
      </c>
      <c r="EC58" s="2356" t="s">
        <v>22</v>
      </c>
      <c r="ED58" s="2356" t="s">
        <v>22</v>
      </c>
      <c r="EE58" s="1388" t="s">
        <v>31</v>
      </c>
      <c r="EF58" s="632" t="s">
        <v>26</v>
      </c>
      <c r="EG58" s="88" t="s">
        <v>26</v>
      </c>
      <c r="EH58" s="89" t="s">
        <v>26</v>
      </c>
      <c r="EI58" s="135" t="s">
        <v>172</v>
      </c>
      <c r="EJ58" s="82">
        <v>22709</v>
      </c>
      <c r="EK58" s="2356" t="s">
        <v>21</v>
      </c>
      <c r="EL58" s="2356"/>
      <c r="EM58" s="2356">
        <v>22174</v>
      </c>
      <c r="EN58" s="2356" t="s">
        <v>21</v>
      </c>
      <c r="EO58" s="2356" t="s">
        <v>21</v>
      </c>
      <c r="EP58" s="2356">
        <v>22174</v>
      </c>
      <c r="EQ58" s="2356" t="s">
        <v>21</v>
      </c>
      <c r="ER58" s="2356">
        <v>21530</v>
      </c>
      <c r="ES58" s="2356">
        <v>644</v>
      </c>
      <c r="ET58" s="2356" t="s">
        <v>21</v>
      </c>
      <c r="EU58" s="208">
        <v>7236</v>
      </c>
      <c r="EV58" s="1388" t="s">
        <v>31</v>
      </c>
      <c r="EW58" s="632" t="s">
        <v>26</v>
      </c>
    </row>
    <row r="59" spans="1:153" ht="15" customHeight="1">
      <c r="A59" s="88" t="s">
        <v>26</v>
      </c>
      <c r="B59" s="89" t="s">
        <v>26</v>
      </c>
      <c r="C59" s="135" t="s">
        <v>173</v>
      </c>
      <c r="D59" s="82">
        <v>154182</v>
      </c>
      <c r="E59" s="2356" t="s">
        <v>21</v>
      </c>
      <c r="F59" s="2356"/>
      <c r="G59" s="2356">
        <v>169884</v>
      </c>
      <c r="H59" s="2356">
        <v>18235</v>
      </c>
      <c r="I59" s="2356">
        <v>2360</v>
      </c>
      <c r="J59" s="2356">
        <v>149289</v>
      </c>
      <c r="K59" s="2356">
        <v>3814</v>
      </c>
      <c r="L59" s="2356">
        <v>138737</v>
      </c>
      <c r="M59" s="2356">
        <v>6737</v>
      </c>
      <c r="N59" s="2356">
        <v>9941</v>
      </c>
      <c r="O59" s="208">
        <v>206981</v>
      </c>
      <c r="P59" s="1388" t="s">
        <v>32</v>
      </c>
      <c r="Q59" s="632" t="s">
        <v>26</v>
      </c>
      <c r="R59" s="88" t="s">
        <v>26</v>
      </c>
      <c r="S59" s="89" t="s">
        <v>26</v>
      </c>
      <c r="T59" s="135" t="s">
        <v>173</v>
      </c>
      <c r="U59" s="82">
        <v>1108</v>
      </c>
      <c r="V59" s="2356" t="s">
        <v>22</v>
      </c>
      <c r="W59" s="2356"/>
      <c r="X59" s="2356">
        <v>1120</v>
      </c>
      <c r="Y59" s="2356" t="s">
        <v>21</v>
      </c>
      <c r="Z59" s="2356" t="s">
        <v>21</v>
      </c>
      <c r="AA59" s="2356">
        <v>1120</v>
      </c>
      <c r="AB59" s="2356" t="s">
        <v>21</v>
      </c>
      <c r="AC59" s="2356">
        <v>227</v>
      </c>
      <c r="AD59" s="2356">
        <v>893</v>
      </c>
      <c r="AE59" s="2356">
        <v>4</v>
      </c>
      <c r="AF59" s="208">
        <v>100</v>
      </c>
      <c r="AG59" s="1388" t="s">
        <v>32</v>
      </c>
      <c r="AH59" s="632" t="s">
        <v>26</v>
      </c>
      <c r="AI59" s="88" t="s">
        <v>26</v>
      </c>
      <c r="AJ59" s="89" t="s">
        <v>26</v>
      </c>
      <c r="AK59" s="135" t="s">
        <v>173</v>
      </c>
      <c r="AL59" s="82">
        <v>36625</v>
      </c>
      <c r="AM59" s="2356" t="s">
        <v>22</v>
      </c>
      <c r="AN59" s="2356"/>
      <c r="AO59" s="2356">
        <v>42126</v>
      </c>
      <c r="AP59" s="2356">
        <v>446</v>
      </c>
      <c r="AQ59" s="2356">
        <v>2176</v>
      </c>
      <c r="AR59" s="2356">
        <v>39504</v>
      </c>
      <c r="AS59" s="2356" t="s">
        <v>21</v>
      </c>
      <c r="AT59" s="2356">
        <v>35665</v>
      </c>
      <c r="AU59" s="2356">
        <v>3839</v>
      </c>
      <c r="AV59" s="2356">
        <v>141</v>
      </c>
      <c r="AW59" s="208">
        <v>40621</v>
      </c>
      <c r="AX59" s="1388" t="s">
        <v>32</v>
      </c>
      <c r="AY59" s="632" t="s">
        <v>26</v>
      </c>
      <c r="AZ59" s="88" t="s">
        <v>26</v>
      </c>
      <c r="BA59" s="89" t="s">
        <v>26</v>
      </c>
      <c r="BB59" s="135" t="s">
        <v>173</v>
      </c>
      <c r="BC59" s="82">
        <v>82922</v>
      </c>
      <c r="BD59" s="2356" t="s">
        <v>22</v>
      </c>
      <c r="BE59" s="2356"/>
      <c r="BF59" s="2356">
        <v>96538</v>
      </c>
      <c r="BG59" s="2356">
        <v>21592</v>
      </c>
      <c r="BH59" s="2356" t="s">
        <v>21</v>
      </c>
      <c r="BI59" s="2356">
        <v>74946</v>
      </c>
      <c r="BJ59" s="2356">
        <v>4937</v>
      </c>
      <c r="BK59" s="2356">
        <v>69799</v>
      </c>
      <c r="BL59" s="2356">
        <v>210</v>
      </c>
      <c r="BM59" s="2356">
        <v>12269</v>
      </c>
      <c r="BN59" s="208">
        <v>183571</v>
      </c>
      <c r="BO59" s="1388" t="s">
        <v>32</v>
      </c>
      <c r="BP59" s="632" t="s">
        <v>26</v>
      </c>
      <c r="BQ59" s="88" t="s">
        <v>26</v>
      </c>
      <c r="BR59" s="89" t="s">
        <v>26</v>
      </c>
      <c r="BS59" s="135" t="s">
        <v>173</v>
      </c>
      <c r="BT59" s="82">
        <v>960510</v>
      </c>
      <c r="BU59" s="2356" t="s">
        <v>22</v>
      </c>
      <c r="BV59" s="2356"/>
      <c r="BW59" s="2356">
        <v>933104</v>
      </c>
      <c r="BX59" s="2356">
        <v>467544</v>
      </c>
      <c r="BY59" s="2356" t="s">
        <v>21</v>
      </c>
      <c r="BZ59" s="2356">
        <v>465560</v>
      </c>
      <c r="CA59" s="2356">
        <v>990</v>
      </c>
      <c r="CB59" s="2356">
        <v>463698</v>
      </c>
      <c r="CC59" s="2356">
        <v>872</v>
      </c>
      <c r="CD59" s="2356">
        <v>25</v>
      </c>
      <c r="CE59" s="2356">
        <v>1089280</v>
      </c>
      <c r="CF59" s="1388" t="s">
        <v>32</v>
      </c>
      <c r="CG59" s="632" t="s">
        <v>26</v>
      </c>
      <c r="CH59" s="88" t="s">
        <v>26</v>
      </c>
      <c r="CI59" s="89" t="s">
        <v>26</v>
      </c>
      <c r="CJ59" s="135" t="s">
        <v>173</v>
      </c>
      <c r="CK59" s="82">
        <v>3414</v>
      </c>
      <c r="CL59" s="2356" t="s">
        <v>21</v>
      </c>
      <c r="CM59" s="2356"/>
      <c r="CN59" s="2356">
        <v>3414</v>
      </c>
      <c r="CO59" s="2356" t="s">
        <v>21</v>
      </c>
      <c r="CP59" s="2356" t="s">
        <v>21</v>
      </c>
      <c r="CQ59" s="2356">
        <v>3414</v>
      </c>
      <c r="CR59" s="2356" t="s">
        <v>21</v>
      </c>
      <c r="CS59" s="2356">
        <v>3414</v>
      </c>
      <c r="CT59" s="2356" t="s">
        <v>21</v>
      </c>
      <c r="CU59" s="2356" t="s">
        <v>21</v>
      </c>
      <c r="CV59" s="208" t="s">
        <v>22</v>
      </c>
      <c r="CW59" s="1388" t="s">
        <v>32</v>
      </c>
      <c r="CX59" s="632" t="s">
        <v>26</v>
      </c>
      <c r="CY59" s="88" t="s">
        <v>26</v>
      </c>
      <c r="CZ59" s="89" t="s">
        <v>26</v>
      </c>
      <c r="DA59" s="135" t="s">
        <v>173</v>
      </c>
      <c r="DB59" s="82">
        <v>12140</v>
      </c>
      <c r="DC59" s="2356" t="s">
        <v>21</v>
      </c>
      <c r="DD59" s="2356"/>
      <c r="DE59" s="2356">
        <v>12140</v>
      </c>
      <c r="DF59" s="2356">
        <v>7546</v>
      </c>
      <c r="DG59" s="2356">
        <v>3795</v>
      </c>
      <c r="DH59" s="2356">
        <v>799</v>
      </c>
      <c r="DI59" s="2356" t="s">
        <v>21</v>
      </c>
      <c r="DJ59" s="2356">
        <v>799</v>
      </c>
      <c r="DK59" s="2356" t="s">
        <v>21</v>
      </c>
      <c r="DL59" s="2356" t="s">
        <v>21</v>
      </c>
      <c r="DM59" s="208" t="s">
        <v>22</v>
      </c>
      <c r="DN59" s="1388" t="s">
        <v>32</v>
      </c>
      <c r="DO59" s="632" t="s">
        <v>26</v>
      </c>
      <c r="DP59" s="88" t="s">
        <v>26</v>
      </c>
      <c r="DQ59" s="89" t="s">
        <v>26</v>
      </c>
      <c r="DR59" s="135" t="s">
        <v>173</v>
      </c>
      <c r="DS59" s="82">
        <v>5017</v>
      </c>
      <c r="DT59" s="2356" t="s">
        <v>22</v>
      </c>
      <c r="DU59" s="2356"/>
      <c r="DV59" s="2356">
        <v>5016</v>
      </c>
      <c r="DW59" s="2356">
        <v>145</v>
      </c>
      <c r="DX59" s="2356">
        <v>1</v>
      </c>
      <c r="DY59" s="2356">
        <v>4870</v>
      </c>
      <c r="DZ59" s="2356" t="s">
        <v>22</v>
      </c>
      <c r="EA59" s="2356">
        <v>3765</v>
      </c>
      <c r="EB59" s="2356">
        <v>1105</v>
      </c>
      <c r="EC59" s="2356" t="s">
        <v>22</v>
      </c>
      <c r="ED59" s="2356" t="s">
        <v>22</v>
      </c>
      <c r="EE59" s="1388" t="s">
        <v>32</v>
      </c>
      <c r="EF59" s="632" t="s">
        <v>26</v>
      </c>
      <c r="EG59" s="88" t="s">
        <v>26</v>
      </c>
      <c r="EH59" s="89" t="s">
        <v>26</v>
      </c>
      <c r="EI59" s="135" t="s">
        <v>173</v>
      </c>
      <c r="EJ59" s="82">
        <v>23960</v>
      </c>
      <c r="EK59" s="2356" t="s">
        <v>21</v>
      </c>
      <c r="EL59" s="2356"/>
      <c r="EM59" s="2356">
        <v>23599</v>
      </c>
      <c r="EN59" s="2356" t="s">
        <v>21</v>
      </c>
      <c r="EO59" s="2356" t="s">
        <v>21</v>
      </c>
      <c r="EP59" s="2356">
        <v>23599</v>
      </c>
      <c r="EQ59" s="2356" t="s">
        <v>21</v>
      </c>
      <c r="ER59" s="2356">
        <v>22979</v>
      </c>
      <c r="ES59" s="2356">
        <v>620</v>
      </c>
      <c r="ET59" s="2356" t="s">
        <v>21</v>
      </c>
      <c r="EU59" s="208">
        <v>7597</v>
      </c>
      <c r="EV59" s="1388" t="s">
        <v>32</v>
      </c>
      <c r="EW59" s="632" t="s">
        <v>26</v>
      </c>
    </row>
    <row r="60" spans="1:153" ht="15" customHeight="1">
      <c r="A60" s="88" t="s">
        <v>26</v>
      </c>
      <c r="B60" s="89" t="s">
        <v>26</v>
      </c>
      <c r="C60" s="135" t="s">
        <v>174</v>
      </c>
      <c r="D60" s="82">
        <v>188590</v>
      </c>
      <c r="E60" s="2356" t="s">
        <v>21</v>
      </c>
      <c r="F60" s="2356"/>
      <c r="G60" s="2356">
        <v>152572</v>
      </c>
      <c r="H60" s="2356">
        <v>16326</v>
      </c>
      <c r="I60" s="2356">
        <v>2291</v>
      </c>
      <c r="J60" s="2356">
        <v>133955</v>
      </c>
      <c r="K60" s="2356">
        <v>4744</v>
      </c>
      <c r="L60" s="2356">
        <v>123483</v>
      </c>
      <c r="M60" s="2356">
        <v>5728</v>
      </c>
      <c r="N60" s="2356">
        <v>3381</v>
      </c>
      <c r="O60" s="208">
        <v>238992</v>
      </c>
      <c r="P60" s="1388" t="s">
        <v>33</v>
      </c>
      <c r="Q60" s="632" t="s">
        <v>26</v>
      </c>
      <c r="R60" s="88" t="s">
        <v>26</v>
      </c>
      <c r="S60" s="89" t="s">
        <v>26</v>
      </c>
      <c r="T60" s="135" t="s">
        <v>174</v>
      </c>
      <c r="U60" s="82">
        <v>1057</v>
      </c>
      <c r="V60" s="2356" t="s">
        <v>22</v>
      </c>
      <c r="W60" s="2356"/>
      <c r="X60" s="2356">
        <v>1048</v>
      </c>
      <c r="Y60" s="2356" t="s">
        <v>21</v>
      </c>
      <c r="Z60" s="2356" t="s">
        <v>21</v>
      </c>
      <c r="AA60" s="2356">
        <v>1048</v>
      </c>
      <c r="AB60" s="2356" t="s">
        <v>21</v>
      </c>
      <c r="AC60" s="2356">
        <v>233</v>
      </c>
      <c r="AD60" s="2356">
        <v>815</v>
      </c>
      <c r="AE60" s="2356">
        <v>5</v>
      </c>
      <c r="AF60" s="208">
        <v>104</v>
      </c>
      <c r="AG60" s="1388" t="s">
        <v>33</v>
      </c>
      <c r="AH60" s="632" t="s">
        <v>26</v>
      </c>
      <c r="AI60" s="88" t="s">
        <v>26</v>
      </c>
      <c r="AJ60" s="89" t="s">
        <v>26</v>
      </c>
      <c r="AK60" s="135" t="s">
        <v>174</v>
      </c>
      <c r="AL60" s="82">
        <v>44348</v>
      </c>
      <c r="AM60" s="2356" t="s">
        <v>22</v>
      </c>
      <c r="AN60" s="2356"/>
      <c r="AO60" s="2356">
        <v>37667</v>
      </c>
      <c r="AP60" s="2356">
        <v>240</v>
      </c>
      <c r="AQ60" s="2356">
        <v>2114</v>
      </c>
      <c r="AR60" s="2356">
        <v>35313</v>
      </c>
      <c r="AS60" s="2356" t="s">
        <v>21</v>
      </c>
      <c r="AT60" s="2356">
        <v>32231</v>
      </c>
      <c r="AU60" s="2356">
        <v>3082</v>
      </c>
      <c r="AV60" s="2356">
        <v>63</v>
      </c>
      <c r="AW60" s="208">
        <v>47166</v>
      </c>
      <c r="AX60" s="1388" t="s">
        <v>33</v>
      </c>
      <c r="AY60" s="632" t="s">
        <v>26</v>
      </c>
      <c r="AZ60" s="88" t="s">
        <v>26</v>
      </c>
      <c r="BA60" s="89" t="s">
        <v>26</v>
      </c>
      <c r="BB60" s="135" t="s">
        <v>174</v>
      </c>
      <c r="BC60" s="82">
        <v>120353</v>
      </c>
      <c r="BD60" s="2356" t="s">
        <v>22</v>
      </c>
      <c r="BE60" s="2356"/>
      <c r="BF60" s="2356">
        <v>84435</v>
      </c>
      <c r="BG60" s="2356">
        <v>19398</v>
      </c>
      <c r="BH60" s="2356" t="s">
        <v>21</v>
      </c>
      <c r="BI60" s="2356">
        <v>65037</v>
      </c>
      <c r="BJ60" s="2356">
        <v>6140</v>
      </c>
      <c r="BK60" s="2356">
        <v>58723</v>
      </c>
      <c r="BL60" s="2356">
        <v>174</v>
      </c>
      <c r="BM60" s="2356">
        <v>3782</v>
      </c>
      <c r="BN60" s="208">
        <v>214998</v>
      </c>
      <c r="BO60" s="1388" t="s">
        <v>33</v>
      </c>
      <c r="BP60" s="632" t="s">
        <v>26</v>
      </c>
      <c r="BQ60" s="88" t="s">
        <v>26</v>
      </c>
      <c r="BR60" s="89" t="s">
        <v>26</v>
      </c>
      <c r="BS60" s="135" t="s">
        <v>174</v>
      </c>
      <c r="BT60" s="82">
        <v>723822</v>
      </c>
      <c r="BU60" s="2356" t="s">
        <v>22</v>
      </c>
      <c r="BV60" s="2356"/>
      <c r="BW60" s="2356">
        <v>777052</v>
      </c>
      <c r="BX60" s="2356">
        <v>431594</v>
      </c>
      <c r="BY60" s="2356" t="s">
        <v>21</v>
      </c>
      <c r="BZ60" s="2356">
        <v>345458</v>
      </c>
      <c r="CA60" s="2356">
        <v>959</v>
      </c>
      <c r="CB60" s="2356">
        <v>343860</v>
      </c>
      <c r="CC60" s="2356">
        <v>639</v>
      </c>
      <c r="CD60" s="2356">
        <v>9</v>
      </c>
      <c r="CE60" s="2356">
        <v>1036846</v>
      </c>
      <c r="CF60" s="1388" t="s">
        <v>33</v>
      </c>
      <c r="CG60" s="632" t="s">
        <v>26</v>
      </c>
      <c r="CH60" s="88" t="s">
        <v>26</v>
      </c>
      <c r="CI60" s="89" t="s">
        <v>26</v>
      </c>
      <c r="CJ60" s="135" t="s">
        <v>174</v>
      </c>
      <c r="CK60" s="82">
        <v>2413</v>
      </c>
      <c r="CL60" s="2356" t="s">
        <v>21</v>
      </c>
      <c r="CM60" s="2356"/>
      <c r="CN60" s="2356">
        <v>2413</v>
      </c>
      <c r="CO60" s="2356" t="s">
        <v>21</v>
      </c>
      <c r="CP60" s="2356" t="s">
        <v>21</v>
      </c>
      <c r="CQ60" s="2356">
        <v>2413</v>
      </c>
      <c r="CR60" s="2356" t="s">
        <v>21</v>
      </c>
      <c r="CS60" s="2356">
        <v>2413</v>
      </c>
      <c r="CT60" s="2356" t="s">
        <v>21</v>
      </c>
      <c r="CU60" s="2356" t="s">
        <v>21</v>
      </c>
      <c r="CV60" s="208" t="s">
        <v>22</v>
      </c>
      <c r="CW60" s="1388" t="s">
        <v>33</v>
      </c>
      <c r="CX60" s="632" t="s">
        <v>26</v>
      </c>
      <c r="CY60" s="88" t="s">
        <v>26</v>
      </c>
      <c r="CZ60" s="89" t="s">
        <v>26</v>
      </c>
      <c r="DA60" s="135" t="s">
        <v>174</v>
      </c>
      <c r="DB60" s="82">
        <v>10977</v>
      </c>
      <c r="DC60" s="2356" t="s">
        <v>21</v>
      </c>
      <c r="DD60" s="2356"/>
      <c r="DE60" s="2356">
        <v>10977</v>
      </c>
      <c r="DF60" s="2356">
        <v>7232</v>
      </c>
      <c r="DG60" s="2356">
        <v>2957</v>
      </c>
      <c r="DH60" s="2356">
        <v>788</v>
      </c>
      <c r="DI60" s="2356" t="s">
        <v>21</v>
      </c>
      <c r="DJ60" s="2356">
        <v>788</v>
      </c>
      <c r="DK60" s="2356" t="s">
        <v>21</v>
      </c>
      <c r="DL60" s="2356" t="s">
        <v>21</v>
      </c>
      <c r="DM60" s="208" t="s">
        <v>22</v>
      </c>
      <c r="DN60" s="1388" t="s">
        <v>33</v>
      </c>
      <c r="DO60" s="632" t="s">
        <v>26</v>
      </c>
      <c r="DP60" s="88" t="s">
        <v>26</v>
      </c>
      <c r="DQ60" s="89" t="s">
        <v>26</v>
      </c>
      <c r="DR60" s="135" t="s">
        <v>174</v>
      </c>
      <c r="DS60" s="82">
        <v>4505</v>
      </c>
      <c r="DT60" s="2356" t="s">
        <v>22</v>
      </c>
      <c r="DU60" s="2356"/>
      <c r="DV60" s="2356">
        <v>4505</v>
      </c>
      <c r="DW60" s="2356">
        <v>125</v>
      </c>
      <c r="DX60" s="2356">
        <v>273</v>
      </c>
      <c r="DY60" s="2356">
        <v>4107</v>
      </c>
      <c r="DZ60" s="2356" t="s">
        <v>22</v>
      </c>
      <c r="EA60" s="2356">
        <v>3100</v>
      </c>
      <c r="EB60" s="2356">
        <v>1007</v>
      </c>
      <c r="EC60" s="2356" t="s">
        <v>22</v>
      </c>
      <c r="ED60" s="2356" t="s">
        <v>22</v>
      </c>
      <c r="EE60" s="1388" t="s">
        <v>33</v>
      </c>
      <c r="EF60" s="632" t="s">
        <v>26</v>
      </c>
      <c r="EG60" s="88" t="s">
        <v>26</v>
      </c>
      <c r="EH60" s="89" t="s">
        <v>26</v>
      </c>
      <c r="EI60" s="135" t="s">
        <v>174</v>
      </c>
      <c r="EJ60" s="82">
        <v>20219</v>
      </c>
      <c r="EK60" s="2356" t="s">
        <v>21</v>
      </c>
      <c r="EL60" s="2356"/>
      <c r="EM60" s="2356">
        <v>19851</v>
      </c>
      <c r="EN60" s="2356" t="s">
        <v>21</v>
      </c>
      <c r="EO60" s="2356" t="s">
        <v>21</v>
      </c>
      <c r="EP60" s="2356">
        <v>19851</v>
      </c>
      <c r="EQ60" s="2356" t="s">
        <v>21</v>
      </c>
      <c r="ER60" s="2356">
        <v>19577</v>
      </c>
      <c r="ES60" s="2356">
        <v>274</v>
      </c>
      <c r="ET60" s="2356" t="s">
        <v>21</v>
      </c>
      <c r="EU60" s="208">
        <v>7964</v>
      </c>
      <c r="EV60" s="1388" t="s">
        <v>33</v>
      </c>
      <c r="EW60" s="632" t="s">
        <v>26</v>
      </c>
    </row>
    <row r="61" spans="1:153" ht="15" customHeight="1">
      <c r="A61" s="88" t="s">
        <v>26</v>
      </c>
      <c r="B61" s="89" t="s">
        <v>26</v>
      </c>
      <c r="C61" s="135" t="s">
        <v>175</v>
      </c>
      <c r="D61" s="82">
        <v>122636</v>
      </c>
      <c r="E61" s="2356" t="s">
        <v>21</v>
      </c>
      <c r="F61" s="2356"/>
      <c r="G61" s="2356">
        <v>144141</v>
      </c>
      <c r="H61" s="2356">
        <v>13980</v>
      </c>
      <c r="I61" s="2356">
        <v>2193</v>
      </c>
      <c r="J61" s="2356">
        <v>127967</v>
      </c>
      <c r="K61" s="2356">
        <v>5070</v>
      </c>
      <c r="L61" s="2356">
        <v>117881</v>
      </c>
      <c r="M61" s="2356">
        <v>5016</v>
      </c>
      <c r="N61" s="2356">
        <v>871</v>
      </c>
      <c r="O61" s="208">
        <v>215978</v>
      </c>
      <c r="P61" s="1388" t="s">
        <v>34</v>
      </c>
      <c r="Q61" s="632" t="s">
        <v>26</v>
      </c>
      <c r="R61" s="88" t="s">
        <v>26</v>
      </c>
      <c r="S61" s="89" t="s">
        <v>26</v>
      </c>
      <c r="T61" s="135" t="s">
        <v>175</v>
      </c>
      <c r="U61" s="82">
        <v>1022</v>
      </c>
      <c r="V61" s="2356" t="s">
        <v>22</v>
      </c>
      <c r="W61" s="2356"/>
      <c r="X61" s="2356">
        <v>999</v>
      </c>
      <c r="Y61" s="2356" t="s">
        <v>21</v>
      </c>
      <c r="Z61" s="2356" t="s">
        <v>21</v>
      </c>
      <c r="AA61" s="2356">
        <v>999</v>
      </c>
      <c r="AB61" s="2356" t="s">
        <v>21</v>
      </c>
      <c r="AC61" s="2356">
        <v>204</v>
      </c>
      <c r="AD61" s="2356">
        <v>795</v>
      </c>
      <c r="AE61" s="2356">
        <v>6</v>
      </c>
      <c r="AF61" s="208">
        <v>120</v>
      </c>
      <c r="AG61" s="1388" t="s">
        <v>34</v>
      </c>
      <c r="AH61" s="632" t="s">
        <v>26</v>
      </c>
      <c r="AI61" s="88" t="s">
        <v>26</v>
      </c>
      <c r="AJ61" s="89" t="s">
        <v>26</v>
      </c>
      <c r="AK61" s="135" t="s">
        <v>175</v>
      </c>
      <c r="AL61" s="82">
        <v>38697</v>
      </c>
      <c r="AM61" s="2356" t="s">
        <v>22</v>
      </c>
      <c r="AN61" s="2356"/>
      <c r="AO61" s="2356">
        <v>38320</v>
      </c>
      <c r="AP61" s="2356">
        <v>331</v>
      </c>
      <c r="AQ61" s="2356">
        <v>2024</v>
      </c>
      <c r="AR61" s="2356">
        <v>35965</v>
      </c>
      <c r="AS61" s="2356" t="s">
        <v>21</v>
      </c>
      <c r="AT61" s="2356">
        <v>33094</v>
      </c>
      <c r="AU61" s="2356">
        <v>2871</v>
      </c>
      <c r="AV61" s="2356">
        <v>76</v>
      </c>
      <c r="AW61" s="208">
        <v>47392</v>
      </c>
      <c r="AX61" s="1388" t="s">
        <v>34</v>
      </c>
      <c r="AY61" s="632" t="s">
        <v>26</v>
      </c>
      <c r="AZ61" s="88" t="s">
        <v>26</v>
      </c>
      <c r="BA61" s="89" t="s">
        <v>26</v>
      </c>
      <c r="BB61" s="135" t="s">
        <v>175</v>
      </c>
      <c r="BC61" s="82">
        <v>49881</v>
      </c>
      <c r="BD61" s="2356" t="s">
        <v>22</v>
      </c>
      <c r="BE61" s="2356"/>
      <c r="BF61" s="2356">
        <v>78509</v>
      </c>
      <c r="BG61" s="2356">
        <v>16150</v>
      </c>
      <c r="BH61" s="2356" t="s">
        <v>21</v>
      </c>
      <c r="BI61" s="2356">
        <v>62359</v>
      </c>
      <c r="BJ61" s="2356">
        <v>6562</v>
      </c>
      <c r="BK61" s="2356">
        <v>55785</v>
      </c>
      <c r="BL61" s="2356">
        <v>12</v>
      </c>
      <c r="BM61" s="2356">
        <v>506</v>
      </c>
      <c r="BN61" s="208">
        <v>185153</v>
      </c>
      <c r="BO61" s="1388" t="s">
        <v>34</v>
      </c>
      <c r="BP61" s="632" t="s">
        <v>26</v>
      </c>
      <c r="BQ61" s="88" t="s">
        <v>26</v>
      </c>
      <c r="BR61" s="89" t="s">
        <v>26</v>
      </c>
      <c r="BS61" s="135" t="s">
        <v>175</v>
      </c>
      <c r="BT61" s="82">
        <v>1003519</v>
      </c>
      <c r="BU61" s="2356" t="s">
        <v>22</v>
      </c>
      <c r="BV61" s="2356"/>
      <c r="BW61" s="2356">
        <v>811429</v>
      </c>
      <c r="BX61" s="2356">
        <v>371367</v>
      </c>
      <c r="BY61" s="2356" t="s">
        <v>21</v>
      </c>
      <c r="BZ61" s="2356">
        <v>440062</v>
      </c>
      <c r="CA61" s="2356">
        <v>907</v>
      </c>
      <c r="CB61" s="2356">
        <v>438513</v>
      </c>
      <c r="CC61" s="2356">
        <v>642</v>
      </c>
      <c r="CD61" s="2356">
        <v>24</v>
      </c>
      <c r="CE61" s="2356">
        <v>1229493</v>
      </c>
      <c r="CF61" s="1388" t="s">
        <v>34</v>
      </c>
      <c r="CG61" s="632" t="s">
        <v>26</v>
      </c>
      <c r="CH61" s="88" t="s">
        <v>26</v>
      </c>
      <c r="CI61" s="89" t="s">
        <v>26</v>
      </c>
      <c r="CJ61" s="135" t="s">
        <v>175</v>
      </c>
      <c r="CK61" s="82">
        <v>2216</v>
      </c>
      <c r="CL61" s="2356" t="s">
        <v>21</v>
      </c>
      <c r="CM61" s="2356"/>
      <c r="CN61" s="2356">
        <v>2216</v>
      </c>
      <c r="CO61" s="2356" t="s">
        <v>21</v>
      </c>
      <c r="CP61" s="2356" t="s">
        <v>21</v>
      </c>
      <c r="CQ61" s="2356">
        <v>2216</v>
      </c>
      <c r="CR61" s="2356" t="s">
        <v>21</v>
      </c>
      <c r="CS61" s="2356">
        <v>2216</v>
      </c>
      <c r="CT61" s="2356" t="s">
        <v>21</v>
      </c>
      <c r="CU61" s="2356" t="s">
        <v>21</v>
      </c>
      <c r="CV61" s="208" t="s">
        <v>22</v>
      </c>
      <c r="CW61" s="1388" t="s">
        <v>34</v>
      </c>
      <c r="CX61" s="632" t="s">
        <v>26</v>
      </c>
      <c r="CY61" s="88" t="s">
        <v>26</v>
      </c>
      <c r="CZ61" s="89" t="s">
        <v>26</v>
      </c>
      <c r="DA61" s="135" t="s">
        <v>175</v>
      </c>
      <c r="DB61" s="82">
        <v>9173</v>
      </c>
      <c r="DC61" s="2356" t="s">
        <v>21</v>
      </c>
      <c r="DD61" s="2356"/>
      <c r="DE61" s="2356">
        <v>9173</v>
      </c>
      <c r="DF61" s="2356">
        <v>4925</v>
      </c>
      <c r="DG61" s="2356">
        <v>3674</v>
      </c>
      <c r="DH61" s="2356">
        <v>574</v>
      </c>
      <c r="DI61" s="2356" t="s">
        <v>21</v>
      </c>
      <c r="DJ61" s="2356">
        <v>574</v>
      </c>
      <c r="DK61" s="2356" t="s">
        <v>21</v>
      </c>
      <c r="DL61" s="2356" t="s">
        <v>21</v>
      </c>
      <c r="DM61" s="208" t="s">
        <v>22</v>
      </c>
      <c r="DN61" s="1388" t="s">
        <v>34</v>
      </c>
      <c r="DO61" s="632" t="s">
        <v>26</v>
      </c>
      <c r="DP61" s="88" t="s">
        <v>26</v>
      </c>
      <c r="DQ61" s="89" t="s">
        <v>26</v>
      </c>
      <c r="DR61" s="135" t="s">
        <v>175</v>
      </c>
      <c r="DS61" s="82">
        <v>4972</v>
      </c>
      <c r="DT61" s="2356" t="s">
        <v>22</v>
      </c>
      <c r="DU61" s="2356"/>
      <c r="DV61" s="2356">
        <v>4972</v>
      </c>
      <c r="DW61" s="2356">
        <v>92</v>
      </c>
      <c r="DX61" s="2356">
        <v>302</v>
      </c>
      <c r="DY61" s="2356">
        <v>4578</v>
      </c>
      <c r="DZ61" s="2356" t="s">
        <v>22</v>
      </c>
      <c r="EA61" s="2356">
        <v>3662</v>
      </c>
      <c r="EB61" s="2356">
        <v>916</v>
      </c>
      <c r="EC61" s="2356" t="s">
        <v>22</v>
      </c>
      <c r="ED61" s="2356" t="s">
        <v>22</v>
      </c>
      <c r="EE61" s="1388" t="s">
        <v>34</v>
      </c>
      <c r="EF61" s="632" t="s">
        <v>26</v>
      </c>
      <c r="EG61" s="88" t="s">
        <v>26</v>
      </c>
      <c r="EH61" s="89" t="s">
        <v>26</v>
      </c>
      <c r="EI61" s="135" t="s">
        <v>175</v>
      </c>
      <c r="EJ61" s="82">
        <v>21088</v>
      </c>
      <c r="EK61" s="2356" t="s">
        <v>21</v>
      </c>
      <c r="EL61" s="2356"/>
      <c r="EM61" s="2356">
        <v>22673</v>
      </c>
      <c r="EN61" s="2356" t="s">
        <v>21</v>
      </c>
      <c r="EO61" s="2356" t="s">
        <v>21</v>
      </c>
      <c r="EP61" s="2356">
        <v>22673</v>
      </c>
      <c r="EQ61" s="2356" t="s">
        <v>21</v>
      </c>
      <c r="ER61" s="2356">
        <v>22224</v>
      </c>
      <c r="ES61" s="2356">
        <v>449</v>
      </c>
      <c r="ET61" s="2356" t="s">
        <v>21</v>
      </c>
      <c r="EU61" s="208">
        <v>6379</v>
      </c>
      <c r="EV61" s="1388" t="s">
        <v>34</v>
      </c>
      <c r="EW61" s="632" t="s">
        <v>26</v>
      </c>
    </row>
    <row r="62" spans="1:153" ht="15" customHeight="1">
      <c r="A62" s="88" t="s">
        <v>26</v>
      </c>
      <c r="B62" s="89" t="s">
        <v>26</v>
      </c>
      <c r="C62" s="135" t="s">
        <v>176</v>
      </c>
      <c r="D62" s="82">
        <v>161401</v>
      </c>
      <c r="E62" s="2356" t="s">
        <v>21</v>
      </c>
      <c r="F62" s="2356"/>
      <c r="G62" s="2356">
        <v>131271</v>
      </c>
      <c r="H62" s="2356">
        <v>18657</v>
      </c>
      <c r="I62" s="2356">
        <v>2296</v>
      </c>
      <c r="J62" s="2356">
        <v>110317</v>
      </c>
      <c r="K62" s="2356">
        <v>4315</v>
      </c>
      <c r="L62" s="2356">
        <v>99301</v>
      </c>
      <c r="M62" s="2356">
        <v>6701</v>
      </c>
      <c r="N62" s="2356">
        <v>2220</v>
      </c>
      <c r="O62" s="208">
        <v>243325</v>
      </c>
      <c r="P62" s="1388" t="s">
        <v>35</v>
      </c>
      <c r="Q62" s="632" t="s">
        <v>26</v>
      </c>
      <c r="R62" s="88" t="s">
        <v>26</v>
      </c>
      <c r="S62" s="89" t="s">
        <v>26</v>
      </c>
      <c r="T62" s="135" t="s">
        <v>176</v>
      </c>
      <c r="U62" s="82">
        <v>1094</v>
      </c>
      <c r="V62" s="2356" t="s">
        <v>22</v>
      </c>
      <c r="W62" s="2356"/>
      <c r="X62" s="2356">
        <v>1097</v>
      </c>
      <c r="Y62" s="2356" t="s">
        <v>21</v>
      </c>
      <c r="Z62" s="2356" t="s">
        <v>21</v>
      </c>
      <c r="AA62" s="2356">
        <v>1097</v>
      </c>
      <c r="AB62" s="2356" t="s">
        <v>21</v>
      </c>
      <c r="AC62" s="2356">
        <v>196</v>
      </c>
      <c r="AD62" s="2356">
        <v>901</v>
      </c>
      <c r="AE62" s="2356">
        <v>5</v>
      </c>
      <c r="AF62" s="208">
        <v>111</v>
      </c>
      <c r="AG62" s="1388" t="s">
        <v>35</v>
      </c>
      <c r="AH62" s="632" t="s">
        <v>26</v>
      </c>
      <c r="AI62" s="88" t="s">
        <v>26</v>
      </c>
      <c r="AJ62" s="89" t="s">
        <v>26</v>
      </c>
      <c r="AK62" s="135" t="s">
        <v>176</v>
      </c>
      <c r="AL62" s="82">
        <v>35852</v>
      </c>
      <c r="AM62" s="2356" t="s">
        <v>22</v>
      </c>
      <c r="AN62" s="2356"/>
      <c r="AO62" s="2356">
        <v>37201</v>
      </c>
      <c r="AP62" s="2356">
        <v>577</v>
      </c>
      <c r="AQ62" s="2356">
        <v>2120</v>
      </c>
      <c r="AR62" s="2356">
        <v>34504</v>
      </c>
      <c r="AS62" s="2356" t="s">
        <v>21</v>
      </c>
      <c r="AT62" s="2356">
        <v>30243</v>
      </c>
      <c r="AU62" s="2356">
        <v>4261</v>
      </c>
      <c r="AV62" s="2356" t="s">
        <v>21</v>
      </c>
      <c r="AW62" s="208">
        <v>46020</v>
      </c>
      <c r="AX62" s="1388" t="s">
        <v>35</v>
      </c>
      <c r="AY62" s="632" t="s">
        <v>26</v>
      </c>
      <c r="AZ62" s="88" t="s">
        <v>26</v>
      </c>
      <c r="BA62" s="89" t="s">
        <v>26</v>
      </c>
      <c r="BB62" s="135" t="s">
        <v>176</v>
      </c>
      <c r="BC62" s="82">
        <v>96257</v>
      </c>
      <c r="BD62" s="2356" t="s">
        <v>22</v>
      </c>
      <c r="BE62" s="2356"/>
      <c r="BF62" s="2356">
        <v>55410</v>
      </c>
      <c r="BG62" s="2356">
        <v>21780</v>
      </c>
      <c r="BH62" s="2356" t="s">
        <v>21</v>
      </c>
      <c r="BI62" s="2356">
        <v>33630</v>
      </c>
      <c r="BJ62" s="2356">
        <v>5585</v>
      </c>
      <c r="BK62" s="2356">
        <v>28043</v>
      </c>
      <c r="BL62" s="2356">
        <v>2</v>
      </c>
      <c r="BM62" s="2356">
        <v>2257</v>
      </c>
      <c r="BN62" s="208">
        <v>223045</v>
      </c>
      <c r="BO62" s="1388" t="s">
        <v>35</v>
      </c>
      <c r="BP62" s="632" t="s">
        <v>26</v>
      </c>
      <c r="BQ62" s="88" t="s">
        <v>26</v>
      </c>
      <c r="BR62" s="89" t="s">
        <v>26</v>
      </c>
      <c r="BS62" s="135" t="s">
        <v>176</v>
      </c>
      <c r="BT62" s="82">
        <v>789833</v>
      </c>
      <c r="BU62" s="2356" t="s">
        <v>22</v>
      </c>
      <c r="BV62" s="2356"/>
      <c r="BW62" s="2356">
        <v>804054</v>
      </c>
      <c r="BX62" s="2356">
        <v>363418</v>
      </c>
      <c r="BY62" s="2356" t="s">
        <v>21</v>
      </c>
      <c r="BZ62" s="2356">
        <v>440636</v>
      </c>
      <c r="CA62" s="2356">
        <v>1134</v>
      </c>
      <c r="CB62" s="2356">
        <v>438922</v>
      </c>
      <c r="CC62" s="2356">
        <v>580</v>
      </c>
      <c r="CD62" s="2356">
        <v>16</v>
      </c>
      <c r="CE62" s="2356">
        <v>1215751</v>
      </c>
      <c r="CF62" s="1388" t="s">
        <v>35</v>
      </c>
      <c r="CG62" s="632" t="s">
        <v>26</v>
      </c>
      <c r="CH62" s="88" t="s">
        <v>26</v>
      </c>
      <c r="CI62" s="89" t="s">
        <v>26</v>
      </c>
      <c r="CJ62" s="135" t="s">
        <v>176</v>
      </c>
      <c r="CK62" s="82">
        <v>1944</v>
      </c>
      <c r="CL62" s="2356" t="s">
        <v>21</v>
      </c>
      <c r="CM62" s="2356"/>
      <c r="CN62" s="2356">
        <v>1944</v>
      </c>
      <c r="CO62" s="2356" t="s">
        <v>21</v>
      </c>
      <c r="CP62" s="2356" t="s">
        <v>21</v>
      </c>
      <c r="CQ62" s="2356">
        <v>1944</v>
      </c>
      <c r="CR62" s="2356" t="s">
        <v>21</v>
      </c>
      <c r="CS62" s="2356">
        <v>1944</v>
      </c>
      <c r="CT62" s="2356" t="s">
        <v>21</v>
      </c>
      <c r="CU62" s="2356" t="s">
        <v>21</v>
      </c>
      <c r="CV62" s="208" t="s">
        <v>22</v>
      </c>
      <c r="CW62" s="1388" t="s">
        <v>35</v>
      </c>
      <c r="CX62" s="632" t="s">
        <v>26</v>
      </c>
      <c r="CY62" s="88" t="s">
        <v>26</v>
      </c>
      <c r="CZ62" s="89" t="s">
        <v>26</v>
      </c>
      <c r="DA62" s="135" t="s">
        <v>176</v>
      </c>
      <c r="DB62" s="82">
        <v>11639</v>
      </c>
      <c r="DC62" s="2356" t="s">
        <v>21</v>
      </c>
      <c r="DD62" s="2356"/>
      <c r="DE62" s="2356">
        <v>11639</v>
      </c>
      <c r="DF62" s="2356">
        <v>5974</v>
      </c>
      <c r="DG62" s="2356">
        <v>3504</v>
      </c>
      <c r="DH62" s="2356">
        <v>2161</v>
      </c>
      <c r="DI62" s="2356" t="s">
        <v>21</v>
      </c>
      <c r="DJ62" s="2356">
        <v>2161</v>
      </c>
      <c r="DK62" s="2356" t="s">
        <v>21</v>
      </c>
      <c r="DL62" s="2356" t="s">
        <v>21</v>
      </c>
      <c r="DM62" s="208" t="s">
        <v>22</v>
      </c>
      <c r="DN62" s="1388" t="s">
        <v>35</v>
      </c>
      <c r="DO62" s="632" t="s">
        <v>26</v>
      </c>
      <c r="DP62" s="88" t="s">
        <v>26</v>
      </c>
      <c r="DQ62" s="89" t="s">
        <v>26</v>
      </c>
      <c r="DR62" s="135" t="s">
        <v>176</v>
      </c>
      <c r="DS62" s="82">
        <v>6206</v>
      </c>
      <c r="DT62" s="2356" t="s">
        <v>22</v>
      </c>
      <c r="DU62" s="2356"/>
      <c r="DV62" s="2356">
        <v>6205</v>
      </c>
      <c r="DW62" s="2356">
        <v>184</v>
      </c>
      <c r="DX62" s="2356">
        <v>496</v>
      </c>
      <c r="DY62" s="2356">
        <v>5525</v>
      </c>
      <c r="DZ62" s="2356" t="s">
        <v>22</v>
      </c>
      <c r="EA62" s="2356">
        <v>4507</v>
      </c>
      <c r="EB62" s="2356">
        <v>1018</v>
      </c>
      <c r="EC62" s="2356" t="s">
        <v>22</v>
      </c>
      <c r="ED62" s="2356" t="s">
        <v>22</v>
      </c>
      <c r="EE62" s="1388" t="s">
        <v>35</v>
      </c>
      <c r="EF62" s="632" t="s">
        <v>26</v>
      </c>
      <c r="EG62" s="88" t="s">
        <v>26</v>
      </c>
      <c r="EH62" s="89" t="s">
        <v>26</v>
      </c>
      <c r="EI62" s="135" t="s">
        <v>176</v>
      </c>
      <c r="EJ62" s="82">
        <v>24688</v>
      </c>
      <c r="EK62" s="2356" t="s">
        <v>21</v>
      </c>
      <c r="EL62" s="2356"/>
      <c r="EM62" s="2356">
        <v>22875</v>
      </c>
      <c r="EN62" s="2356" t="s">
        <v>21</v>
      </c>
      <c r="EO62" s="2356" t="s">
        <v>21</v>
      </c>
      <c r="EP62" s="2356">
        <v>22875</v>
      </c>
      <c r="EQ62" s="2356" t="s">
        <v>21</v>
      </c>
      <c r="ER62" s="2356">
        <v>22438</v>
      </c>
      <c r="ES62" s="2356">
        <v>437</v>
      </c>
      <c r="ET62" s="2356" t="s">
        <v>21</v>
      </c>
      <c r="EU62" s="208">
        <v>8192</v>
      </c>
      <c r="EV62" s="1388" t="s">
        <v>35</v>
      </c>
      <c r="EW62" s="632" t="s">
        <v>26</v>
      </c>
    </row>
    <row r="63" spans="1:153" ht="15" customHeight="1">
      <c r="A63" s="88" t="s">
        <v>26</v>
      </c>
      <c r="B63" s="89" t="s">
        <v>26</v>
      </c>
      <c r="C63" s="135" t="s">
        <v>177</v>
      </c>
      <c r="D63" s="82">
        <v>146578</v>
      </c>
      <c r="E63" s="2356" t="s">
        <v>21</v>
      </c>
      <c r="F63" s="2356"/>
      <c r="G63" s="2356">
        <v>152161</v>
      </c>
      <c r="H63" s="2356">
        <v>16461</v>
      </c>
      <c r="I63" s="2356">
        <v>2153</v>
      </c>
      <c r="J63" s="2356">
        <v>133547</v>
      </c>
      <c r="K63" s="2356">
        <v>4388</v>
      </c>
      <c r="L63" s="2356">
        <v>121219</v>
      </c>
      <c r="M63" s="2356">
        <v>7940</v>
      </c>
      <c r="N63" s="2356">
        <v>999</v>
      </c>
      <c r="O63" s="208">
        <v>236282</v>
      </c>
      <c r="P63" s="1388" t="s">
        <v>36</v>
      </c>
      <c r="Q63" s="632" t="s">
        <v>26</v>
      </c>
      <c r="R63" s="88" t="s">
        <v>26</v>
      </c>
      <c r="S63" s="89" t="s">
        <v>26</v>
      </c>
      <c r="T63" s="135" t="s">
        <v>177</v>
      </c>
      <c r="U63" s="82">
        <v>1161</v>
      </c>
      <c r="V63" s="2356" t="s">
        <v>22</v>
      </c>
      <c r="W63" s="2356"/>
      <c r="X63" s="2356">
        <v>1181</v>
      </c>
      <c r="Y63" s="2356" t="s">
        <v>21</v>
      </c>
      <c r="Z63" s="2356" t="s">
        <v>21</v>
      </c>
      <c r="AA63" s="2356">
        <v>1181</v>
      </c>
      <c r="AB63" s="2356" t="s">
        <v>21</v>
      </c>
      <c r="AC63" s="2356">
        <v>246</v>
      </c>
      <c r="AD63" s="2356">
        <v>935</v>
      </c>
      <c r="AE63" s="2356">
        <v>5</v>
      </c>
      <c r="AF63" s="208">
        <v>87</v>
      </c>
      <c r="AG63" s="1388" t="s">
        <v>36</v>
      </c>
      <c r="AH63" s="632" t="s">
        <v>26</v>
      </c>
      <c r="AI63" s="88" t="s">
        <v>26</v>
      </c>
      <c r="AJ63" s="89" t="s">
        <v>26</v>
      </c>
      <c r="AK63" s="135" t="s">
        <v>177</v>
      </c>
      <c r="AL63" s="82">
        <v>34845</v>
      </c>
      <c r="AM63" s="2356" t="s">
        <v>22</v>
      </c>
      <c r="AN63" s="2356"/>
      <c r="AO63" s="2356">
        <v>36674</v>
      </c>
      <c r="AP63" s="2356">
        <v>207</v>
      </c>
      <c r="AQ63" s="2356">
        <v>1987</v>
      </c>
      <c r="AR63" s="2356">
        <v>34480</v>
      </c>
      <c r="AS63" s="2356" t="s">
        <v>21</v>
      </c>
      <c r="AT63" s="2356">
        <v>29662</v>
      </c>
      <c r="AU63" s="2356">
        <v>4818</v>
      </c>
      <c r="AV63" s="2356" t="s">
        <v>21</v>
      </c>
      <c r="AW63" s="208">
        <v>44169</v>
      </c>
      <c r="AX63" s="1388" t="s">
        <v>36</v>
      </c>
      <c r="AY63" s="632" t="s">
        <v>26</v>
      </c>
      <c r="AZ63" s="88" t="s">
        <v>26</v>
      </c>
      <c r="BA63" s="89" t="s">
        <v>26</v>
      </c>
      <c r="BB63" s="135" t="s">
        <v>177</v>
      </c>
      <c r="BC63" s="82">
        <v>77055</v>
      </c>
      <c r="BD63" s="2356" t="s">
        <v>22</v>
      </c>
      <c r="BE63" s="2356"/>
      <c r="BF63" s="2356">
        <v>81598</v>
      </c>
      <c r="BG63" s="2356">
        <v>19784</v>
      </c>
      <c r="BH63" s="2356" t="s">
        <v>21</v>
      </c>
      <c r="BI63" s="2356">
        <v>61814</v>
      </c>
      <c r="BJ63" s="2356">
        <v>5679</v>
      </c>
      <c r="BK63" s="2356">
        <v>56133</v>
      </c>
      <c r="BL63" s="2356">
        <v>2</v>
      </c>
      <c r="BM63" s="2356">
        <v>666</v>
      </c>
      <c r="BN63" s="208">
        <v>217138</v>
      </c>
      <c r="BO63" s="1388" t="s">
        <v>36</v>
      </c>
      <c r="BP63" s="632" t="s">
        <v>26</v>
      </c>
      <c r="BQ63" s="88" t="s">
        <v>26</v>
      </c>
      <c r="BR63" s="89" t="s">
        <v>26</v>
      </c>
      <c r="BS63" s="135" t="s">
        <v>177</v>
      </c>
      <c r="BT63" s="82">
        <v>752453</v>
      </c>
      <c r="BU63" s="2356" t="s">
        <v>22</v>
      </c>
      <c r="BV63" s="2356"/>
      <c r="BW63" s="2356">
        <v>886446</v>
      </c>
      <c r="BX63" s="2356">
        <v>454488</v>
      </c>
      <c r="BY63" s="2356" t="s">
        <v>21</v>
      </c>
      <c r="BZ63" s="2356">
        <v>431958</v>
      </c>
      <c r="CA63" s="2356">
        <v>653</v>
      </c>
      <c r="CB63" s="2356">
        <v>430918</v>
      </c>
      <c r="CC63" s="2356">
        <v>387</v>
      </c>
      <c r="CD63" s="2356">
        <v>21</v>
      </c>
      <c r="CE63" s="2356">
        <v>1082249</v>
      </c>
      <c r="CF63" s="1388" t="s">
        <v>36</v>
      </c>
      <c r="CG63" s="632" t="s">
        <v>26</v>
      </c>
      <c r="CH63" s="88" t="s">
        <v>26</v>
      </c>
      <c r="CI63" s="89" t="s">
        <v>26</v>
      </c>
      <c r="CJ63" s="135" t="s">
        <v>177</v>
      </c>
      <c r="CK63" s="82">
        <v>2070</v>
      </c>
      <c r="CL63" s="2356" t="s">
        <v>21</v>
      </c>
      <c r="CM63" s="2356"/>
      <c r="CN63" s="2356">
        <v>2070</v>
      </c>
      <c r="CO63" s="2356" t="s">
        <v>21</v>
      </c>
      <c r="CP63" s="2356" t="s">
        <v>21</v>
      </c>
      <c r="CQ63" s="2356">
        <v>2070</v>
      </c>
      <c r="CR63" s="2356" t="s">
        <v>21</v>
      </c>
      <c r="CS63" s="2356">
        <v>2070</v>
      </c>
      <c r="CT63" s="2356" t="s">
        <v>21</v>
      </c>
      <c r="CU63" s="2356" t="s">
        <v>21</v>
      </c>
      <c r="CV63" s="208" t="s">
        <v>22</v>
      </c>
      <c r="CW63" s="1388" t="s">
        <v>36</v>
      </c>
      <c r="CX63" s="632" t="s">
        <v>26</v>
      </c>
      <c r="CY63" s="88" t="s">
        <v>26</v>
      </c>
      <c r="CZ63" s="89" t="s">
        <v>26</v>
      </c>
      <c r="DA63" s="135" t="s">
        <v>177</v>
      </c>
      <c r="DB63" s="82">
        <v>13971</v>
      </c>
      <c r="DC63" s="2356" t="s">
        <v>21</v>
      </c>
      <c r="DD63" s="2356"/>
      <c r="DE63" s="2356">
        <v>13971</v>
      </c>
      <c r="DF63" s="2356">
        <v>7163</v>
      </c>
      <c r="DG63" s="2356">
        <v>3555</v>
      </c>
      <c r="DH63" s="2356">
        <v>3253</v>
      </c>
      <c r="DI63" s="2356" t="s">
        <v>21</v>
      </c>
      <c r="DJ63" s="2356">
        <v>3253</v>
      </c>
      <c r="DK63" s="2356" t="s">
        <v>21</v>
      </c>
      <c r="DL63" s="2356" t="s">
        <v>21</v>
      </c>
      <c r="DM63" s="208" t="s">
        <v>22</v>
      </c>
      <c r="DN63" s="1388" t="s">
        <v>36</v>
      </c>
      <c r="DO63" s="632" t="s">
        <v>26</v>
      </c>
      <c r="DP63" s="88" t="s">
        <v>26</v>
      </c>
      <c r="DQ63" s="89" t="s">
        <v>26</v>
      </c>
      <c r="DR63" s="135" t="s">
        <v>177</v>
      </c>
      <c r="DS63" s="82">
        <v>5864</v>
      </c>
      <c r="DT63" s="2356" t="s">
        <v>22</v>
      </c>
      <c r="DU63" s="2356"/>
      <c r="DV63" s="2356">
        <v>5863</v>
      </c>
      <c r="DW63" s="2356">
        <v>122</v>
      </c>
      <c r="DX63" s="2356">
        <v>250</v>
      </c>
      <c r="DY63" s="2356">
        <v>5491</v>
      </c>
      <c r="DZ63" s="2356" t="s">
        <v>22</v>
      </c>
      <c r="EA63" s="2356">
        <v>4520</v>
      </c>
      <c r="EB63" s="2356">
        <v>971</v>
      </c>
      <c r="EC63" s="2356" t="s">
        <v>22</v>
      </c>
      <c r="ED63" s="2356" t="s">
        <v>22</v>
      </c>
      <c r="EE63" s="1388" t="s">
        <v>36</v>
      </c>
      <c r="EF63" s="632" t="s">
        <v>26</v>
      </c>
      <c r="EG63" s="88" t="s">
        <v>26</v>
      </c>
      <c r="EH63" s="89" t="s">
        <v>26</v>
      </c>
      <c r="EI63" s="135" t="s">
        <v>177</v>
      </c>
      <c r="EJ63" s="82">
        <v>25659</v>
      </c>
      <c r="EK63" s="2356" t="s">
        <v>21</v>
      </c>
      <c r="EL63" s="2356"/>
      <c r="EM63" s="2356">
        <v>26596</v>
      </c>
      <c r="EN63" s="2356" t="s">
        <v>21</v>
      </c>
      <c r="EO63" s="2356" t="s">
        <v>21</v>
      </c>
      <c r="EP63" s="2356">
        <v>26596</v>
      </c>
      <c r="EQ63" s="2356" t="s">
        <v>21</v>
      </c>
      <c r="ER63" s="2356">
        <v>26075</v>
      </c>
      <c r="ES63" s="2356">
        <v>521</v>
      </c>
      <c r="ET63" s="2356" t="s">
        <v>21</v>
      </c>
      <c r="EU63" s="208">
        <v>7255</v>
      </c>
      <c r="EV63" s="1388" t="s">
        <v>36</v>
      </c>
      <c r="EW63" s="632" t="s">
        <v>26</v>
      </c>
    </row>
    <row r="64" spans="1:153" ht="15" customHeight="1">
      <c r="A64" s="88" t="s">
        <v>26</v>
      </c>
      <c r="B64" s="89" t="s">
        <v>26</v>
      </c>
      <c r="C64" s="135" t="s">
        <v>178</v>
      </c>
      <c r="D64" s="82">
        <v>156275</v>
      </c>
      <c r="E64" s="2356" t="s">
        <v>21</v>
      </c>
      <c r="F64" s="2356"/>
      <c r="G64" s="2356">
        <v>147707</v>
      </c>
      <c r="H64" s="2356">
        <v>17298</v>
      </c>
      <c r="I64" s="2356">
        <v>1287</v>
      </c>
      <c r="J64" s="2356">
        <v>129121</v>
      </c>
      <c r="K64" s="2356">
        <v>3747</v>
      </c>
      <c r="L64" s="2356">
        <v>119188</v>
      </c>
      <c r="M64" s="2356">
        <v>6187</v>
      </c>
      <c r="N64" s="2356">
        <v>1054</v>
      </c>
      <c r="O64" s="208">
        <v>243473</v>
      </c>
      <c r="P64" s="1388" t="s">
        <v>37</v>
      </c>
      <c r="Q64" s="632" t="s">
        <v>26</v>
      </c>
      <c r="R64" s="88" t="s">
        <v>26</v>
      </c>
      <c r="S64" s="89" t="s">
        <v>26</v>
      </c>
      <c r="T64" s="135" t="s">
        <v>178</v>
      </c>
      <c r="U64" s="82">
        <v>1048</v>
      </c>
      <c r="V64" s="2356" t="s">
        <v>22</v>
      </c>
      <c r="W64" s="2356"/>
      <c r="X64" s="2356">
        <v>1053</v>
      </c>
      <c r="Y64" s="2356" t="s">
        <v>21</v>
      </c>
      <c r="Z64" s="2356" t="s">
        <v>21</v>
      </c>
      <c r="AA64" s="2356">
        <v>1053</v>
      </c>
      <c r="AB64" s="2356" t="s">
        <v>21</v>
      </c>
      <c r="AC64" s="2356">
        <v>200</v>
      </c>
      <c r="AD64" s="2356">
        <v>853</v>
      </c>
      <c r="AE64" s="2356">
        <v>4</v>
      </c>
      <c r="AF64" s="208">
        <v>76</v>
      </c>
      <c r="AG64" s="1388" t="s">
        <v>37</v>
      </c>
      <c r="AH64" s="632" t="s">
        <v>26</v>
      </c>
      <c r="AI64" s="88" t="s">
        <v>26</v>
      </c>
      <c r="AJ64" s="89" t="s">
        <v>26</v>
      </c>
      <c r="AK64" s="135" t="s">
        <v>178</v>
      </c>
      <c r="AL64" s="82">
        <v>33652</v>
      </c>
      <c r="AM64" s="2356" t="s">
        <v>22</v>
      </c>
      <c r="AN64" s="2356"/>
      <c r="AO64" s="2356">
        <v>35444</v>
      </c>
      <c r="AP64" s="2356">
        <v>840</v>
      </c>
      <c r="AQ64" s="2356">
        <v>1187</v>
      </c>
      <c r="AR64" s="2356">
        <v>33417</v>
      </c>
      <c r="AS64" s="2356" t="s">
        <v>21</v>
      </c>
      <c r="AT64" s="2356">
        <v>29743</v>
      </c>
      <c r="AU64" s="2356">
        <v>3674</v>
      </c>
      <c r="AV64" s="2356" t="s">
        <v>21</v>
      </c>
      <c r="AW64" s="208">
        <v>42594</v>
      </c>
      <c r="AX64" s="1388" t="s">
        <v>37</v>
      </c>
      <c r="AY64" s="632" t="s">
        <v>26</v>
      </c>
      <c r="AZ64" s="88" t="s">
        <v>26</v>
      </c>
      <c r="BA64" s="89" t="s">
        <v>26</v>
      </c>
      <c r="BB64" s="135" t="s">
        <v>178</v>
      </c>
      <c r="BC64" s="82">
        <v>97051</v>
      </c>
      <c r="BD64" s="2356" t="s">
        <v>22</v>
      </c>
      <c r="BE64" s="2356"/>
      <c r="BF64" s="2356">
        <v>83143</v>
      </c>
      <c r="BG64" s="2356">
        <v>20165</v>
      </c>
      <c r="BH64" s="2356" t="s">
        <v>21</v>
      </c>
      <c r="BI64" s="2356">
        <v>62978</v>
      </c>
      <c r="BJ64" s="2356">
        <v>4850</v>
      </c>
      <c r="BK64" s="2356">
        <v>58126</v>
      </c>
      <c r="BL64" s="2356">
        <v>2</v>
      </c>
      <c r="BM64" s="2356">
        <v>785</v>
      </c>
      <c r="BN64" s="208">
        <v>229564</v>
      </c>
      <c r="BO64" s="1388" t="s">
        <v>37</v>
      </c>
      <c r="BP64" s="632" t="s">
        <v>26</v>
      </c>
      <c r="BQ64" s="88" t="s">
        <v>26</v>
      </c>
      <c r="BR64" s="89" t="s">
        <v>26</v>
      </c>
      <c r="BS64" s="135" t="s">
        <v>178</v>
      </c>
      <c r="BT64" s="82">
        <v>920703</v>
      </c>
      <c r="BU64" s="2356" t="s">
        <v>22</v>
      </c>
      <c r="BV64" s="2356"/>
      <c r="BW64" s="2356">
        <v>889368</v>
      </c>
      <c r="BX64" s="2356">
        <v>464271</v>
      </c>
      <c r="BY64" s="2356" t="s">
        <v>21</v>
      </c>
      <c r="BZ64" s="2356">
        <v>425097</v>
      </c>
      <c r="CA64" s="2356">
        <v>269</v>
      </c>
      <c r="CB64" s="2356">
        <v>424205</v>
      </c>
      <c r="CC64" s="2356">
        <v>623</v>
      </c>
      <c r="CD64" s="2356">
        <v>2678</v>
      </c>
      <c r="CE64" s="2356">
        <v>1111926</v>
      </c>
      <c r="CF64" s="1388" t="s">
        <v>37</v>
      </c>
      <c r="CG64" s="632" t="s">
        <v>26</v>
      </c>
      <c r="CH64" s="88" t="s">
        <v>26</v>
      </c>
      <c r="CI64" s="89" t="s">
        <v>26</v>
      </c>
      <c r="CJ64" s="135" t="s">
        <v>178</v>
      </c>
      <c r="CK64" s="82">
        <v>1963</v>
      </c>
      <c r="CL64" s="2356" t="s">
        <v>21</v>
      </c>
      <c r="CM64" s="2356"/>
      <c r="CN64" s="2356">
        <v>1963</v>
      </c>
      <c r="CO64" s="2356" t="s">
        <v>21</v>
      </c>
      <c r="CP64" s="2356" t="s">
        <v>21</v>
      </c>
      <c r="CQ64" s="2356">
        <v>1963</v>
      </c>
      <c r="CR64" s="2356" t="s">
        <v>21</v>
      </c>
      <c r="CS64" s="2356">
        <v>1963</v>
      </c>
      <c r="CT64" s="2356" t="s">
        <v>21</v>
      </c>
      <c r="CU64" s="2356" t="s">
        <v>21</v>
      </c>
      <c r="CV64" s="208" t="s">
        <v>22</v>
      </c>
      <c r="CW64" s="1388" t="s">
        <v>37</v>
      </c>
      <c r="CX64" s="632" t="s">
        <v>26</v>
      </c>
      <c r="CY64" s="88" t="s">
        <v>26</v>
      </c>
      <c r="CZ64" s="89" t="s">
        <v>26</v>
      </c>
      <c r="DA64" s="135" t="s">
        <v>178</v>
      </c>
      <c r="DB64" s="82">
        <v>13915</v>
      </c>
      <c r="DC64" s="2356" t="s">
        <v>21</v>
      </c>
      <c r="DD64" s="2356"/>
      <c r="DE64" s="2356">
        <v>13915</v>
      </c>
      <c r="DF64" s="2356">
        <v>7045</v>
      </c>
      <c r="DG64" s="2356">
        <v>3529</v>
      </c>
      <c r="DH64" s="2356">
        <v>3341</v>
      </c>
      <c r="DI64" s="2356" t="s">
        <v>21</v>
      </c>
      <c r="DJ64" s="2356">
        <v>3341</v>
      </c>
      <c r="DK64" s="2356" t="s">
        <v>21</v>
      </c>
      <c r="DL64" s="2356" t="s">
        <v>21</v>
      </c>
      <c r="DM64" s="208" t="s">
        <v>22</v>
      </c>
      <c r="DN64" s="1388" t="s">
        <v>37</v>
      </c>
      <c r="DO64" s="632" t="s">
        <v>26</v>
      </c>
      <c r="DP64" s="88" t="s">
        <v>26</v>
      </c>
      <c r="DQ64" s="89" t="s">
        <v>26</v>
      </c>
      <c r="DR64" s="135" t="s">
        <v>178</v>
      </c>
      <c r="DS64" s="82">
        <v>5496</v>
      </c>
      <c r="DT64" s="2356" t="s">
        <v>22</v>
      </c>
      <c r="DU64" s="2356"/>
      <c r="DV64" s="2356">
        <v>5495</v>
      </c>
      <c r="DW64" s="2356">
        <v>76</v>
      </c>
      <c r="DX64" s="2356">
        <v>173</v>
      </c>
      <c r="DY64" s="2356">
        <v>5246</v>
      </c>
      <c r="DZ64" s="2356" t="s">
        <v>22</v>
      </c>
      <c r="EA64" s="2356">
        <v>4224</v>
      </c>
      <c r="EB64" s="2356">
        <v>1022</v>
      </c>
      <c r="EC64" s="2356" t="s">
        <v>22</v>
      </c>
      <c r="ED64" s="2356" t="s">
        <v>22</v>
      </c>
      <c r="EE64" s="1388" t="s">
        <v>37</v>
      </c>
      <c r="EF64" s="632" t="s">
        <v>26</v>
      </c>
      <c r="EG64" s="88" t="s">
        <v>26</v>
      </c>
      <c r="EH64" s="89" t="s">
        <v>26</v>
      </c>
      <c r="EI64" s="135" t="s">
        <v>178</v>
      </c>
      <c r="EJ64" s="82">
        <v>18658</v>
      </c>
      <c r="EK64" s="2356" t="s">
        <v>21</v>
      </c>
      <c r="EL64" s="2356"/>
      <c r="EM64" s="2356">
        <v>20443</v>
      </c>
      <c r="EN64" s="2356" t="s">
        <v>21</v>
      </c>
      <c r="EO64" s="2356" t="s">
        <v>21</v>
      </c>
      <c r="EP64" s="2356">
        <v>20443</v>
      </c>
      <c r="EQ64" s="2356" t="s">
        <v>21</v>
      </c>
      <c r="ER64" s="2356">
        <v>19862</v>
      </c>
      <c r="ES64" s="2356">
        <v>581</v>
      </c>
      <c r="ET64" s="2356" t="s">
        <v>21</v>
      </c>
      <c r="EU64" s="208">
        <v>5470</v>
      </c>
      <c r="EV64" s="1388" t="s">
        <v>37</v>
      </c>
      <c r="EW64" s="632" t="s">
        <v>26</v>
      </c>
    </row>
    <row r="65" spans="1:153" ht="15" customHeight="1">
      <c r="A65" s="88" t="s">
        <v>26</v>
      </c>
      <c r="B65" s="89" t="s">
        <v>26</v>
      </c>
      <c r="C65" s="135" t="s">
        <v>179</v>
      </c>
      <c r="D65" s="82">
        <v>151633</v>
      </c>
      <c r="E65" s="2356" t="s">
        <v>21</v>
      </c>
      <c r="F65" s="2356"/>
      <c r="G65" s="2356">
        <v>151495</v>
      </c>
      <c r="H65" s="2356">
        <v>17648</v>
      </c>
      <c r="I65" s="2356">
        <v>866</v>
      </c>
      <c r="J65" s="2356">
        <v>132982</v>
      </c>
      <c r="K65" s="2356">
        <v>2665</v>
      </c>
      <c r="L65" s="2356">
        <v>124267</v>
      </c>
      <c r="M65" s="2356">
        <v>6049</v>
      </c>
      <c r="N65" s="2356">
        <v>1047</v>
      </c>
      <c r="O65" s="208">
        <v>241998</v>
      </c>
      <c r="P65" s="1388" t="s">
        <v>38</v>
      </c>
      <c r="Q65" s="632" t="s">
        <v>26</v>
      </c>
      <c r="R65" s="88" t="s">
        <v>26</v>
      </c>
      <c r="S65" s="89" t="s">
        <v>26</v>
      </c>
      <c r="T65" s="135" t="s">
        <v>179</v>
      </c>
      <c r="U65" s="82">
        <v>1073</v>
      </c>
      <c r="V65" s="2356" t="s">
        <v>22</v>
      </c>
      <c r="W65" s="2356"/>
      <c r="X65" s="2356">
        <v>1068</v>
      </c>
      <c r="Y65" s="2356" t="s">
        <v>21</v>
      </c>
      <c r="Z65" s="2356" t="s">
        <v>21</v>
      </c>
      <c r="AA65" s="2356">
        <v>1068</v>
      </c>
      <c r="AB65" s="2356" t="s">
        <v>21</v>
      </c>
      <c r="AC65" s="2356">
        <v>202</v>
      </c>
      <c r="AD65" s="2356">
        <v>866</v>
      </c>
      <c r="AE65" s="2356">
        <v>6</v>
      </c>
      <c r="AF65" s="208">
        <v>74</v>
      </c>
      <c r="AG65" s="1388" t="s">
        <v>38</v>
      </c>
      <c r="AH65" s="632" t="s">
        <v>26</v>
      </c>
      <c r="AI65" s="88" t="s">
        <v>26</v>
      </c>
      <c r="AJ65" s="89" t="s">
        <v>26</v>
      </c>
      <c r="AK65" s="135" t="s">
        <v>179</v>
      </c>
      <c r="AL65" s="82">
        <v>34389</v>
      </c>
      <c r="AM65" s="2356" t="s">
        <v>22</v>
      </c>
      <c r="AN65" s="2356"/>
      <c r="AO65" s="2356">
        <v>33997</v>
      </c>
      <c r="AP65" s="2356">
        <v>425</v>
      </c>
      <c r="AQ65" s="2356">
        <v>796</v>
      </c>
      <c r="AR65" s="2356">
        <v>32776</v>
      </c>
      <c r="AS65" s="2356" t="s">
        <v>21</v>
      </c>
      <c r="AT65" s="2356">
        <v>29423</v>
      </c>
      <c r="AU65" s="2356">
        <v>3353</v>
      </c>
      <c r="AV65" s="2356" t="s">
        <v>21</v>
      </c>
      <c r="AW65" s="208">
        <v>42965</v>
      </c>
      <c r="AX65" s="1388" t="s">
        <v>38</v>
      </c>
      <c r="AY65" s="632" t="s">
        <v>26</v>
      </c>
      <c r="AZ65" s="88" t="s">
        <v>26</v>
      </c>
      <c r="BA65" s="89" t="s">
        <v>26</v>
      </c>
      <c r="BB65" s="135" t="s">
        <v>179</v>
      </c>
      <c r="BC65" s="82">
        <v>86758</v>
      </c>
      <c r="BD65" s="2356" t="s">
        <v>22</v>
      </c>
      <c r="BE65" s="2356"/>
      <c r="BF65" s="2356">
        <v>87958</v>
      </c>
      <c r="BG65" s="2356">
        <v>21187</v>
      </c>
      <c r="BH65" s="2356" t="s">
        <v>21</v>
      </c>
      <c r="BI65" s="2356">
        <v>66771</v>
      </c>
      <c r="BJ65" s="2356">
        <v>3449</v>
      </c>
      <c r="BK65" s="2356">
        <v>63319</v>
      </c>
      <c r="BL65" s="2356">
        <v>3</v>
      </c>
      <c r="BM65" s="2356">
        <v>802</v>
      </c>
      <c r="BN65" s="208">
        <v>226862</v>
      </c>
      <c r="BO65" s="1388" t="s">
        <v>38</v>
      </c>
      <c r="BP65" s="632" t="s">
        <v>26</v>
      </c>
      <c r="BQ65" s="88" t="s">
        <v>26</v>
      </c>
      <c r="BR65" s="89" t="s">
        <v>26</v>
      </c>
      <c r="BS65" s="135" t="s">
        <v>179</v>
      </c>
      <c r="BT65" s="82">
        <v>762233</v>
      </c>
      <c r="BU65" s="2356" t="s">
        <v>22</v>
      </c>
      <c r="BV65" s="2356"/>
      <c r="BW65" s="2356">
        <v>823226</v>
      </c>
      <c r="BX65" s="2356">
        <v>411284</v>
      </c>
      <c r="BY65" s="2356" t="s">
        <v>21</v>
      </c>
      <c r="BZ65" s="2356">
        <v>411942</v>
      </c>
      <c r="CA65" s="2356">
        <v>205</v>
      </c>
      <c r="CB65" s="2356">
        <v>410966</v>
      </c>
      <c r="CC65" s="2356">
        <v>771</v>
      </c>
      <c r="CD65" s="2356">
        <v>2</v>
      </c>
      <c r="CE65" s="2356">
        <v>1061174</v>
      </c>
      <c r="CF65" s="1388" t="s">
        <v>38</v>
      </c>
      <c r="CG65" s="632" t="s">
        <v>26</v>
      </c>
      <c r="CH65" s="88" t="s">
        <v>26</v>
      </c>
      <c r="CI65" s="89" t="s">
        <v>26</v>
      </c>
      <c r="CJ65" s="135" t="s">
        <v>179</v>
      </c>
      <c r="CK65" s="82">
        <v>1890</v>
      </c>
      <c r="CL65" s="2356" t="s">
        <v>21</v>
      </c>
      <c r="CM65" s="2356"/>
      <c r="CN65" s="2356">
        <v>1890</v>
      </c>
      <c r="CO65" s="2356" t="s">
        <v>21</v>
      </c>
      <c r="CP65" s="2356" t="s">
        <v>21</v>
      </c>
      <c r="CQ65" s="2356">
        <v>1890</v>
      </c>
      <c r="CR65" s="2356" t="s">
        <v>21</v>
      </c>
      <c r="CS65" s="2356">
        <v>1890</v>
      </c>
      <c r="CT65" s="2356" t="s">
        <v>21</v>
      </c>
      <c r="CU65" s="2356" t="s">
        <v>21</v>
      </c>
      <c r="CV65" s="208" t="s">
        <v>22</v>
      </c>
      <c r="CW65" s="1388" t="s">
        <v>38</v>
      </c>
      <c r="CX65" s="632" t="s">
        <v>26</v>
      </c>
      <c r="CY65" s="88" t="s">
        <v>26</v>
      </c>
      <c r="CZ65" s="89" t="s">
        <v>26</v>
      </c>
      <c r="DA65" s="135" t="s">
        <v>179</v>
      </c>
      <c r="DB65" s="82">
        <v>11639</v>
      </c>
      <c r="DC65" s="2356" t="s">
        <v>21</v>
      </c>
      <c r="DD65" s="2356"/>
      <c r="DE65" s="2356">
        <v>11639</v>
      </c>
      <c r="DF65" s="2356">
        <v>5808</v>
      </c>
      <c r="DG65" s="2356">
        <v>2669</v>
      </c>
      <c r="DH65" s="2356">
        <v>3162</v>
      </c>
      <c r="DI65" s="2356" t="s">
        <v>21</v>
      </c>
      <c r="DJ65" s="2356">
        <v>3162</v>
      </c>
      <c r="DK65" s="2356" t="s">
        <v>21</v>
      </c>
      <c r="DL65" s="2356" t="s">
        <v>21</v>
      </c>
      <c r="DM65" s="208" t="s">
        <v>22</v>
      </c>
      <c r="DN65" s="1388" t="s">
        <v>38</v>
      </c>
      <c r="DO65" s="632" t="s">
        <v>26</v>
      </c>
      <c r="DP65" s="88" t="s">
        <v>26</v>
      </c>
      <c r="DQ65" s="89" t="s">
        <v>26</v>
      </c>
      <c r="DR65" s="135" t="s">
        <v>179</v>
      </c>
      <c r="DS65" s="82">
        <v>6072</v>
      </c>
      <c r="DT65" s="2356" t="s">
        <v>22</v>
      </c>
      <c r="DU65" s="2356"/>
      <c r="DV65" s="2356">
        <v>6072</v>
      </c>
      <c r="DW65" s="2356">
        <v>114</v>
      </c>
      <c r="DX65" s="2356" t="s">
        <v>21</v>
      </c>
      <c r="DY65" s="2356">
        <v>5958</v>
      </c>
      <c r="DZ65" s="2356" t="s">
        <v>22</v>
      </c>
      <c r="EA65" s="2356">
        <v>4400</v>
      </c>
      <c r="EB65" s="2356">
        <v>1558</v>
      </c>
      <c r="EC65" s="2356" t="s">
        <v>22</v>
      </c>
      <c r="ED65" s="2356" t="s">
        <v>22</v>
      </c>
      <c r="EE65" s="1388" t="s">
        <v>38</v>
      </c>
      <c r="EF65" s="632" t="s">
        <v>26</v>
      </c>
      <c r="EG65" s="88" t="s">
        <v>26</v>
      </c>
      <c r="EH65" s="89" t="s">
        <v>26</v>
      </c>
      <c r="EI65" s="135" t="s">
        <v>179</v>
      </c>
      <c r="EJ65" s="82">
        <v>17836</v>
      </c>
      <c r="EK65" s="2356" t="s">
        <v>21</v>
      </c>
      <c r="EL65" s="2356"/>
      <c r="EM65" s="2356">
        <v>17433</v>
      </c>
      <c r="EN65" s="2356" t="s">
        <v>21</v>
      </c>
      <c r="EO65" s="2356" t="s">
        <v>21</v>
      </c>
      <c r="EP65" s="2356">
        <v>17433</v>
      </c>
      <c r="EQ65" s="2356" t="s">
        <v>21</v>
      </c>
      <c r="ER65" s="2356">
        <v>17423</v>
      </c>
      <c r="ES65" s="2356">
        <v>10</v>
      </c>
      <c r="ET65" s="2356" t="s">
        <v>21</v>
      </c>
      <c r="EU65" s="208">
        <v>5873</v>
      </c>
      <c r="EV65" s="1388" t="s">
        <v>38</v>
      </c>
      <c r="EW65" s="632" t="s">
        <v>26</v>
      </c>
    </row>
    <row r="66" spans="1:153" ht="15" customHeight="1">
      <c r="A66" s="88" t="s">
        <v>26</v>
      </c>
      <c r="B66" s="89" t="s">
        <v>26</v>
      </c>
      <c r="C66" s="135" t="s">
        <v>180</v>
      </c>
      <c r="D66" s="82">
        <v>140326</v>
      </c>
      <c r="E66" s="2356" t="s">
        <v>21</v>
      </c>
      <c r="F66" s="2356"/>
      <c r="G66" s="2356">
        <v>153484</v>
      </c>
      <c r="H66" s="2356">
        <v>15114</v>
      </c>
      <c r="I66" s="2356">
        <v>818</v>
      </c>
      <c r="J66" s="2356">
        <v>137552</v>
      </c>
      <c r="K66" s="2356">
        <v>2346</v>
      </c>
      <c r="L66" s="2356">
        <v>128152</v>
      </c>
      <c r="M66" s="2356">
        <v>7054</v>
      </c>
      <c r="N66" s="2356">
        <v>1239</v>
      </c>
      <c r="O66" s="208">
        <v>227050</v>
      </c>
      <c r="P66" s="1388" t="s">
        <v>39</v>
      </c>
      <c r="Q66" s="632" t="s">
        <v>26</v>
      </c>
      <c r="R66" s="88" t="s">
        <v>26</v>
      </c>
      <c r="S66" s="89" t="s">
        <v>26</v>
      </c>
      <c r="T66" s="135" t="s">
        <v>180</v>
      </c>
      <c r="U66" s="82">
        <v>1117</v>
      </c>
      <c r="V66" s="2356" t="s">
        <v>22</v>
      </c>
      <c r="W66" s="2356"/>
      <c r="X66" s="2356">
        <v>1109</v>
      </c>
      <c r="Y66" s="2356" t="s">
        <v>21</v>
      </c>
      <c r="Z66" s="2356" t="s">
        <v>21</v>
      </c>
      <c r="AA66" s="2356">
        <v>1109</v>
      </c>
      <c r="AB66" s="2356" t="s">
        <v>21</v>
      </c>
      <c r="AC66" s="2356">
        <v>226</v>
      </c>
      <c r="AD66" s="2356">
        <v>883</v>
      </c>
      <c r="AE66" s="2356">
        <v>8</v>
      </c>
      <c r="AF66" s="208">
        <v>75</v>
      </c>
      <c r="AG66" s="1388" t="s">
        <v>39</v>
      </c>
      <c r="AH66" s="632" t="s">
        <v>26</v>
      </c>
      <c r="AI66" s="88" t="s">
        <v>26</v>
      </c>
      <c r="AJ66" s="89" t="s">
        <v>26</v>
      </c>
      <c r="AK66" s="135" t="s">
        <v>180</v>
      </c>
      <c r="AL66" s="82">
        <v>33504</v>
      </c>
      <c r="AM66" s="2356" t="s">
        <v>22</v>
      </c>
      <c r="AN66" s="2356"/>
      <c r="AO66" s="2356">
        <v>35555</v>
      </c>
      <c r="AP66" s="2356">
        <v>650</v>
      </c>
      <c r="AQ66" s="2356">
        <v>755</v>
      </c>
      <c r="AR66" s="2356">
        <v>34150</v>
      </c>
      <c r="AS66" s="2356" t="s">
        <v>21</v>
      </c>
      <c r="AT66" s="2356">
        <v>30090</v>
      </c>
      <c r="AU66" s="2356">
        <v>4060</v>
      </c>
      <c r="AV66" s="2356">
        <v>26</v>
      </c>
      <c r="AW66" s="208">
        <v>40868</v>
      </c>
      <c r="AX66" s="1388" t="s">
        <v>39</v>
      </c>
      <c r="AY66" s="632" t="s">
        <v>26</v>
      </c>
      <c r="AZ66" s="88" t="s">
        <v>26</v>
      </c>
      <c r="BA66" s="89" t="s">
        <v>26</v>
      </c>
      <c r="BB66" s="135" t="s">
        <v>180</v>
      </c>
      <c r="BC66" s="82">
        <v>68922</v>
      </c>
      <c r="BD66" s="2356" t="s">
        <v>22</v>
      </c>
      <c r="BE66" s="2356"/>
      <c r="BF66" s="2356">
        <v>82987</v>
      </c>
      <c r="BG66" s="2356">
        <v>17328</v>
      </c>
      <c r="BH66" s="2356" t="s">
        <v>21</v>
      </c>
      <c r="BI66" s="2356">
        <v>65659</v>
      </c>
      <c r="BJ66" s="2356">
        <v>3036</v>
      </c>
      <c r="BK66" s="2356">
        <v>62621</v>
      </c>
      <c r="BL66" s="2356">
        <v>2</v>
      </c>
      <c r="BM66" s="2356">
        <v>1029</v>
      </c>
      <c r="BN66" s="208">
        <v>211070</v>
      </c>
      <c r="BO66" s="1388" t="s">
        <v>39</v>
      </c>
      <c r="BP66" s="632" t="s">
        <v>26</v>
      </c>
      <c r="BQ66" s="88" t="s">
        <v>26</v>
      </c>
      <c r="BR66" s="89" t="s">
        <v>26</v>
      </c>
      <c r="BS66" s="135" t="s">
        <v>180</v>
      </c>
      <c r="BT66" s="82">
        <v>938480</v>
      </c>
      <c r="BU66" s="2356" t="s">
        <v>22</v>
      </c>
      <c r="BV66" s="2356"/>
      <c r="BW66" s="2356">
        <v>821515</v>
      </c>
      <c r="BX66" s="2356">
        <v>403665</v>
      </c>
      <c r="BY66" s="2356" t="s">
        <v>21</v>
      </c>
      <c r="BZ66" s="2356">
        <v>417850</v>
      </c>
      <c r="CA66" s="2356">
        <v>946</v>
      </c>
      <c r="CB66" s="2356">
        <v>416231</v>
      </c>
      <c r="CC66" s="2356">
        <v>673</v>
      </c>
      <c r="CD66" s="2356">
        <v>15</v>
      </c>
      <c r="CE66" s="2356">
        <v>1179075</v>
      </c>
      <c r="CF66" s="1388" t="s">
        <v>39</v>
      </c>
      <c r="CG66" s="632" t="s">
        <v>26</v>
      </c>
      <c r="CH66" s="88" t="s">
        <v>26</v>
      </c>
      <c r="CI66" s="89" t="s">
        <v>26</v>
      </c>
      <c r="CJ66" s="135" t="s">
        <v>180</v>
      </c>
      <c r="CK66" s="82">
        <v>2179</v>
      </c>
      <c r="CL66" s="2356" t="s">
        <v>21</v>
      </c>
      <c r="CM66" s="2356"/>
      <c r="CN66" s="2356">
        <v>2179</v>
      </c>
      <c r="CO66" s="2356" t="s">
        <v>21</v>
      </c>
      <c r="CP66" s="2356" t="s">
        <v>21</v>
      </c>
      <c r="CQ66" s="2356">
        <v>2179</v>
      </c>
      <c r="CR66" s="2356" t="s">
        <v>21</v>
      </c>
      <c r="CS66" s="2356">
        <v>2179</v>
      </c>
      <c r="CT66" s="2356" t="s">
        <v>21</v>
      </c>
      <c r="CU66" s="2356" t="s">
        <v>21</v>
      </c>
      <c r="CV66" s="208" t="s">
        <v>22</v>
      </c>
      <c r="CW66" s="1388" t="s">
        <v>39</v>
      </c>
      <c r="CX66" s="632" t="s">
        <v>26</v>
      </c>
      <c r="CY66" s="88" t="s">
        <v>26</v>
      </c>
      <c r="CZ66" s="89" t="s">
        <v>26</v>
      </c>
      <c r="DA66" s="135" t="s">
        <v>180</v>
      </c>
      <c r="DB66" s="82">
        <v>8606</v>
      </c>
      <c r="DC66" s="2356" t="s">
        <v>21</v>
      </c>
      <c r="DD66" s="2356"/>
      <c r="DE66" s="2356">
        <v>8606</v>
      </c>
      <c r="DF66" s="2356">
        <v>3952</v>
      </c>
      <c r="DG66" s="2356">
        <v>1296</v>
      </c>
      <c r="DH66" s="2356">
        <v>3358</v>
      </c>
      <c r="DI66" s="2356" t="s">
        <v>21</v>
      </c>
      <c r="DJ66" s="2356">
        <v>3358</v>
      </c>
      <c r="DK66" s="2356" t="s">
        <v>21</v>
      </c>
      <c r="DL66" s="2356" t="s">
        <v>21</v>
      </c>
      <c r="DM66" s="208" t="s">
        <v>22</v>
      </c>
      <c r="DN66" s="1388" t="s">
        <v>39</v>
      </c>
      <c r="DO66" s="632" t="s">
        <v>26</v>
      </c>
      <c r="DP66" s="88" t="s">
        <v>26</v>
      </c>
      <c r="DQ66" s="89" t="s">
        <v>26</v>
      </c>
      <c r="DR66" s="135" t="s">
        <v>180</v>
      </c>
      <c r="DS66" s="82">
        <v>6109</v>
      </c>
      <c r="DT66" s="2356" t="s">
        <v>22</v>
      </c>
      <c r="DU66" s="2356"/>
      <c r="DV66" s="2356">
        <v>6109</v>
      </c>
      <c r="DW66" s="2356">
        <v>103</v>
      </c>
      <c r="DX66" s="2356" t="s">
        <v>21</v>
      </c>
      <c r="DY66" s="2356">
        <v>6006</v>
      </c>
      <c r="DZ66" s="2356" t="s">
        <v>22</v>
      </c>
      <c r="EA66" s="2356">
        <v>4431</v>
      </c>
      <c r="EB66" s="2356">
        <v>1575</v>
      </c>
      <c r="EC66" s="2356" t="s">
        <v>22</v>
      </c>
      <c r="ED66" s="2356" t="s">
        <v>22</v>
      </c>
      <c r="EE66" s="1388" t="s">
        <v>39</v>
      </c>
      <c r="EF66" s="632" t="s">
        <v>26</v>
      </c>
      <c r="EG66" s="88" t="s">
        <v>26</v>
      </c>
      <c r="EH66" s="89" t="s">
        <v>26</v>
      </c>
      <c r="EI66" s="135" t="s">
        <v>180</v>
      </c>
      <c r="EJ66" s="82">
        <v>20150</v>
      </c>
      <c r="EK66" s="2356" t="s">
        <v>21</v>
      </c>
      <c r="EL66" s="2356"/>
      <c r="EM66" s="2356">
        <v>19240</v>
      </c>
      <c r="EN66" s="2356" t="s">
        <v>21</v>
      </c>
      <c r="EO66" s="2356" t="s">
        <v>21</v>
      </c>
      <c r="EP66" s="2356">
        <v>19240</v>
      </c>
      <c r="EQ66" s="2356" t="s">
        <v>21</v>
      </c>
      <c r="ER66" s="2356">
        <v>18446</v>
      </c>
      <c r="ES66" s="2356">
        <v>794</v>
      </c>
      <c r="ET66" s="2356" t="s">
        <v>21</v>
      </c>
      <c r="EU66" s="208">
        <v>6783</v>
      </c>
      <c r="EV66" s="1388" t="s">
        <v>39</v>
      </c>
      <c r="EW66" s="632" t="s">
        <v>26</v>
      </c>
    </row>
    <row r="67" spans="1:153" ht="15" customHeight="1">
      <c r="A67" s="88" t="s">
        <v>26</v>
      </c>
      <c r="B67" s="89" t="s">
        <v>26</v>
      </c>
      <c r="C67" s="135" t="s">
        <v>181</v>
      </c>
      <c r="D67" s="82">
        <v>141824</v>
      </c>
      <c r="E67" s="2356" t="s">
        <v>21</v>
      </c>
      <c r="F67" s="2356"/>
      <c r="G67" s="2356">
        <v>143400</v>
      </c>
      <c r="H67" s="2356">
        <v>12603</v>
      </c>
      <c r="I67" s="2356">
        <v>649</v>
      </c>
      <c r="J67" s="2356">
        <v>130148</v>
      </c>
      <c r="K67" s="2356">
        <v>2614</v>
      </c>
      <c r="L67" s="2356">
        <v>121117</v>
      </c>
      <c r="M67" s="2356">
        <v>6417</v>
      </c>
      <c r="N67" s="2356">
        <v>1245</v>
      </c>
      <c r="O67" s="208">
        <v>223663</v>
      </c>
      <c r="P67" s="1388" t="s">
        <v>40</v>
      </c>
      <c r="Q67" s="632" t="s">
        <v>26</v>
      </c>
      <c r="R67" s="88" t="s">
        <v>26</v>
      </c>
      <c r="S67" s="89" t="s">
        <v>26</v>
      </c>
      <c r="T67" s="135" t="s">
        <v>181</v>
      </c>
      <c r="U67" s="82">
        <v>1078</v>
      </c>
      <c r="V67" s="2356" t="s">
        <v>22</v>
      </c>
      <c r="W67" s="2356"/>
      <c r="X67" s="2356">
        <v>1067</v>
      </c>
      <c r="Y67" s="2356" t="s">
        <v>21</v>
      </c>
      <c r="Z67" s="2356" t="s">
        <v>21</v>
      </c>
      <c r="AA67" s="2356">
        <v>1067</v>
      </c>
      <c r="AB67" s="2356" t="s">
        <v>21</v>
      </c>
      <c r="AC67" s="2356">
        <v>216</v>
      </c>
      <c r="AD67" s="2356">
        <v>851</v>
      </c>
      <c r="AE67" s="2356">
        <v>7</v>
      </c>
      <c r="AF67" s="208">
        <v>79</v>
      </c>
      <c r="AG67" s="1388" t="s">
        <v>40</v>
      </c>
      <c r="AH67" s="632" t="s">
        <v>26</v>
      </c>
      <c r="AI67" s="88" t="s">
        <v>26</v>
      </c>
      <c r="AJ67" s="89" t="s">
        <v>26</v>
      </c>
      <c r="AK67" s="135" t="s">
        <v>181</v>
      </c>
      <c r="AL67" s="82">
        <v>37746</v>
      </c>
      <c r="AM67" s="2356" t="s">
        <v>22</v>
      </c>
      <c r="AN67" s="2356"/>
      <c r="AO67" s="2356">
        <v>34173</v>
      </c>
      <c r="AP67" s="2356">
        <v>276</v>
      </c>
      <c r="AQ67" s="2356">
        <v>597</v>
      </c>
      <c r="AR67" s="2356">
        <v>33300</v>
      </c>
      <c r="AS67" s="2356" t="s">
        <v>21</v>
      </c>
      <c r="AT67" s="2356">
        <v>30067</v>
      </c>
      <c r="AU67" s="2356">
        <v>3233</v>
      </c>
      <c r="AV67" s="2356">
        <v>42</v>
      </c>
      <c r="AW67" s="208">
        <v>44371</v>
      </c>
      <c r="AX67" s="1388" t="s">
        <v>40</v>
      </c>
      <c r="AY67" s="632" t="s">
        <v>26</v>
      </c>
      <c r="AZ67" s="88" t="s">
        <v>26</v>
      </c>
      <c r="BA67" s="89" t="s">
        <v>26</v>
      </c>
      <c r="BB67" s="135" t="s">
        <v>181</v>
      </c>
      <c r="BC67" s="82">
        <v>71254</v>
      </c>
      <c r="BD67" s="2356" t="s">
        <v>22</v>
      </c>
      <c r="BE67" s="2356"/>
      <c r="BF67" s="2356">
        <v>79556</v>
      </c>
      <c r="BG67" s="2356">
        <v>14751</v>
      </c>
      <c r="BH67" s="2356" t="s">
        <v>21</v>
      </c>
      <c r="BI67" s="2356">
        <v>64805</v>
      </c>
      <c r="BJ67" s="2356">
        <v>3383</v>
      </c>
      <c r="BK67" s="2356">
        <v>61420</v>
      </c>
      <c r="BL67" s="2356">
        <v>2</v>
      </c>
      <c r="BM67" s="2356">
        <v>982</v>
      </c>
      <c r="BN67" s="208">
        <v>201088</v>
      </c>
      <c r="BO67" s="1388" t="s">
        <v>40</v>
      </c>
      <c r="BP67" s="632" t="s">
        <v>26</v>
      </c>
      <c r="BQ67" s="88" t="s">
        <v>26</v>
      </c>
      <c r="BR67" s="89" t="s">
        <v>26</v>
      </c>
      <c r="BS67" s="135" t="s">
        <v>181</v>
      </c>
      <c r="BT67" s="82">
        <v>912496</v>
      </c>
      <c r="BU67" s="2356" t="s">
        <v>22</v>
      </c>
      <c r="BV67" s="2356"/>
      <c r="BW67" s="2356">
        <v>869959</v>
      </c>
      <c r="BX67" s="2356">
        <v>446607</v>
      </c>
      <c r="BY67" s="2356" t="s">
        <v>21</v>
      </c>
      <c r="BZ67" s="2356">
        <v>423352</v>
      </c>
      <c r="CA67" s="2356">
        <v>864</v>
      </c>
      <c r="CB67" s="2356">
        <v>421715</v>
      </c>
      <c r="CC67" s="2356">
        <v>773</v>
      </c>
      <c r="CD67" s="2356">
        <v>19</v>
      </c>
      <c r="CE67" s="2356">
        <v>1222086</v>
      </c>
      <c r="CF67" s="1388" t="s">
        <v>40</v>
      </c>
      <c r="CG67" s="632" t="s">
        <v>26</v>
      </c>
      <c r="CH67" s="88" t="s">
        <v>26</v>
      </c>
      <c r="CI67" s="89" t="s">
        <v>26</v>
      </c>
      <c r="CJ67" s="135" t="s">
        <v>181</v>
      </c>
      <c r="CK67" s="82">
        <v>2160</v>
      </c>
      <c r="CL67" s="2356" t="s">
        <v>21</v>
      </c>
      <c r="CM67" s="2356"/>
      <c r="CN67" s="2356">
        <v>2160</v>
      </c>
      <c r="CO67" s="2356" t="s">
        <v>21</v>
      </c>
      <c r="CP67" s="2356" t="s">
        <v>21</v>
      </c>
      <c r="CQ67" s="2356">
        <v>2160</v>
      </c>
      <c r="CR67" s="2356" t="s">
        <v>21</v>
      </c>
      <c r="CS67" s="2356">
        <v>2160</v>
      </c>
      <c r="CT67" s="2356" t="s">
        <v>21</v>
      </c>
      <c r="CU67" s="2356" t="s">
        <v>21</v>
      </c>
      <c r="CV67" s="208" t="s">
        <v>22</v>
      </c>
      <c r="CW67" s="1388" t="s">
        <v>40</v>
      </c>
      <c r="CX67" s="632" t="s">
        <v>26</v>
      </c>
      <c r="CY67" s="88" t="s">
        <v>26</v>
      </c>
      <c r="CZ67" s="89" t="s">
        <v>26</v>
      </c>
      <c r="DA67" s="135" t="s">
        <v>181</v>
      </c>
      <c r="DB67" s="82">
        <v>13019</v>
      </c>
      <c r="DC67" s="2356" t="s">
        <v>21</v>
      </c>
      <c r="DD67" s="2356"/>
      <c r="DE67" s="2356">
        <v>13019</v>
      </c>
      <c r="DF67" s="2356">
        <v>6195</v>
      </c>
      <c r="DG67" s="2356">
        <v>3500</v>
      </c>
      <c r="DH67" s="2356">
        <v>3324</v>
      </c>
      <c r="DI67" s="2356" t="s">
        <v>21</v>
      </c>
      <c r="DJ67" s="2356">
        <v>3324</v>
      </c>
      <c r="DK67" s="2356" t="s">
        <v>21</v>
      </c>
      <c r="DL67" s="2356" t="s">
        <v>21</v>
      </c>
      <c r="DM67" s="208" t="s">
        <v>22</v>
      </c>
      <c r="DN67" s="1388" t="s">
        <v>40</v>
      </c>
      <c r="DO67" s="632" t="s">
        <v>26</v>
      </c>
      <c r="DP67" s="88" t="s">
        <v>26</v>
      </c>
      <c r="DQ67" s="89" t="s">
        <v>26</v>
      </c>
      <c r="DR67" s="135" t="s">
        <v>181</v>
      </c>
      <c r="DS67" s="82">
        <v>6152</v>
      </c>
      <c r="DT67" s="2356" t="s">
        <v>22</v>
      </c>
      <c r="DU67" s="2356"/>
      <c r="DV67" s="2356">
        <v>6153</v>
      </c>
      <c r="DW67" s="2356">
        <v>85</v>
      </c>
      <c r="DX67" s="2356" t="s">
        <v>21</v>
      </c>
      <c r="DY67" s="2356">
        <v>6068</v>
      </c>
      <c r="DZ67" s="2356" t="s">
        <v>22</v>
      </c>
      <c r="EA67" s="2356">
        <v>4475</v>
      </c>
      <c r="EB67" s="2356">
        <v>1593</v>
      </c>
      <c r="EC67" s="2356" t="s">
        <v>22</v>
      </c>
      <c r="ED67" s="2356" t="s">
        <v>22</v>
      </c>
      <c r="EE67" s="1388" t="s">
        <v>40</v>
      </c>
      <c r="EF67" s="632" t="s">
        <v>26</v>
      </c>
      <c r="EG67" s="88" t="s">
        <v>26</v>
      </c>
      <c r="EH67" s="89" t="s">
        <v>26</v>
      </c>
      <c r="EI67" s="135" t="s">
        <v>181</v>
      </c>
      <c r="EJ67" s="82">
        <v>19995</v>
      </c>
      <c r="EK67" s="2356" t="s">
        <v>21</v>
      </c>
      <c r="EL67" s="2356"/>
      <c r="EM67" s="2356">
        <v>20866</v>
      </c>
      <c r="EN67" s="2356" t="s">
        <v>21</v>
      </c>
      <c r="EO67" s="2356" t="s">
        <v>21</v>
      </c>
      <c r="EP67" s="2356">
        <v>20866</v>
      </c>
      <c r="EQ67" s="2356" t="s">
        <v>21</v>
      </c>
      <c r="ER67" s="2356">
        <v>20331</v>
      </c>
      <c r="ES67" s="2356">
        <v>535</v>
      </c>
      <c r="ET67" s="2356" t="s">
        <v>21</v>
      </c>
      <c r="EU67" s="208">
        <v>5912</v>
      </c>
      <c r="EV67" s="1388" t="s">
        <v>40</v>
      </c>
      <c r="EW67" s="632" t="s">
        <v>26</v>
      </c>
    </row>
    <row r="68" spans="1:153" ht="15" customHeight="1">
      <c r="A68" s="104" t="s">
        <v>26</v>
      </c>
      <c r="B68" s="105" t="s">
        <v>26</v>
      </c>
      <c r="C68" s="1105" t="s">
        <v>182</v>
      </c>
      <c r="D68" s="106">
        <v>165562</v>
      </c>
      <c r="E68" s="2357" t="s">
        <v>21</v>
      </c>
      <c r="F68" s="2357"/>
      <c r="G68" s="2357">
        <v>160868</v>
      </c>
      <c r="H68" s="2357">
        <v>16226</v>
      </c>
      <c r="I68" s="2357">
        <v>1195</v>
      </c>
      <c r="J68" s="2357">
        <v>143447</v>
      </c>
      <c r="K68" s="2357">
        <v>3195</v>
      </c>
      <c r="L68" s="2357">
        <v>134248</v>
      </c>
      <c r="M68" s="2357">
        <v>6005</v>
      </c>
      <c r="N68" s="2357">
        <v>1258</v>
      </c>
      <c r="O68" s="493">
        <v>226529</v>
      </c>
      <c r="P68" s="1390" t="s">
        <v>41</v>
      </c>
      <c r="Q68" s="635" t="s">
        <v>26</v>
      </c>
      <c r="R68" s="104" t="s">
        <v>26</v>
      </c>
      <c r="S68" s="105" t="s">
        <v>26</v>
      </c>
      <c r="T68" s="1105" t="s">
        <v>182</v>
      </c>
      <c r="U68" s="106">
        <v>1156</v>
      </c>
      <c r="V68" s="2357" t="s">
        <v>22</v>
      </c>
      <c r="W68" s="2357"/>
      <c r="X68" s="2357">
        <v>1134</v>
      </c>
      <c r="Y68" s="2357" t="s">
        <v>21</v>
      </c>
      <c r="Z68" s="2357" t="s">
        <v>21</v>
      </c>
      <c r="AA68" s="2357">
        <v>1134</v>
      </c>
      <c r="AB68" s="2357" t="s">
        <v>21</v>
      </c>
      <c r="AC68" s="2357">
        <v>225</v>
      </c>
      <c r="AD68" s="2357">
        <v>909</v>
      </c>
      <c r="AE68" s="2357">
        <v>2</v>
      </c>
      <c r="AF68" s="493">
        <v>98</v>
      </c>
      <c r="AG68" s="1390" t="s">
        <v>41</v>
      </c>
      <c r="AH68" s="635" t="s">
        <v>26</v>
      </c>
      <c r="AI68" s="104" t="s">
        <v>26</v>
      </c>
      <c r="AJ68" s="105" t="s">
        <v>26</v>
      </c>
      <c r="AK68" s="1105" t="s">
        <v>182</v>
      </c>
      <c r="AL68" s="106">
        <v>35122</v>
      </c>
      <c r="AM68" s="2357" t="s">
        <v>22</v>
      </c>
      <c r="AN68" s="2357"/>
      <c r="AO68" s="2357">
        <v>36956</v>
      </c>
      <c r="AP68" s="2357">
        <v>578</v>
      </c>
      <c r="AQ68" s="2357">
        <v>1099</v>
      </c>
      <c r="AR68" s="2357">
        <v>35279</v>
      </c>
      <c r="AS68" s="2357" t="s">
        <v>21</v>
      </c>
      <c r="AT68" s="2357">
        <v>32018</v>
      </c>
      <c r="AU68" s="2357">
        <v>3261</v>
      </c>
      <c r="AV68" s="2357" t="s">
        <v>21</v>
      </c>
      <c r="AW68" s="493">
        <v>42512</v>
      </c>
      <c r="AX68" s="1390" t="s">
        <v>41</v>
      </c>
      <c r="AY68" s="635" t="s">
        <v>26</v>
      </c>
      <c r="AZ68" s="104" t="s">
        <v>26</v>
      </c>
      <c r="BA68" s="105" t="s">
        <v>26</v>
      </c>
      <c r="BB68" s="1105" t="s">
        <v>182</v>
      </c>
      <c r="BC68" s="106">
        <v>99790</v>
      </c>
      <c r="BD68" s="2357" t="s">
        <v>22</v>
      </c>
      <c r="BE68" s="2357"/>
      <c r="BF68" s="2357">
        <v>92333</v>
      </c>
      <c r="BG68" s="2357">
        <v>18788</v>
      </c>
      <c r="BH68" s="2357" t="s">
        <v>21</v>
      </c>
      <c r="BI68" s="2357">
        <v>73545</v>
      </c>
      <c r="BJ68" s="2357">
        <v>4135</v>
      </c>
      <c r="BK68" s="2357">
        <v>69408</v>
      </c>
      <c r="BL68" s="2357">
        <v>2</v>
      </c>
      <c r="BM68" s="2357">
        <v>1016</v>
      </c>
      <c r="BN68" s="493">
        <v>206831</v>
      </c>
      <c r="BO68" s="1390" t="s">
        <v>41</v>
      </c>
      <c r="BP68" s="635" t="s">
        <v>26</v>
      </c>
      <c r="BQ68" s="104" t="s">
        <v>26</v>
      </c>
      <c r="BR68" s="105" t="s">
        <v>26</v>
      </c>
      <c r="BS68" s="1105" t="s">
        <v>182</v>
      </c>
      <c r="BT68" s="106">
        <v>594268</v>
      </c>
      <c r="BU68" s="2357" t="s">
        <v>22</v>
      </c>
      <c r="BV68" s="2357"/>
      <c r="BW68" s="2357">
        <v>903669</v>
      </c>
      <c r="BX68" s="2357">
        <v>471319</v>
      </c>
      <c r="BY68" s="2357" t="s">
        <v>21</v>
      </c>
      <c r="BZ68" s="2357">
        <v>432350</v>
      </c>
      <c r="CA68" s="2357">
        <v>858</v>
      </c>
      <c r="CB68" s="2357">
        <v>430732</v>
      </c>
      <c r="CC68" s="2357">
        <v>760</v>
      </c>
      <c r="CD68" s="2357">
        <v>17</v>
      </c>
      <c r="CE68" s="2357">
        <v>913230</v>
      </c>
      <c r="CF68" s="1390" t="s">
        <v>41</v>
      </c>
      <c r="CG68" s="635" t="s">
        <v>26</v>
      </c>
      <c r="CH68" s="104" t="s">
        <v>26</v>
      </c>
      <c r="CI68" s="105" t="s">
        <v>26</v>
      </c>
      <c r="CJ68" s="1105" t="s">
        <v>182</v>
      </c>
      <c r="CK68" s="106">
        <v>2885</v>
      </c>
      <c r="CL68" s="2357" t="s">
        <v>21</v>
      </c>
      <c r="CM68" s="2357"/>
      <c r="CN68" s="2357">
        <v>2885</v>
      </c>
      <c r="CO68" s="2357" t="s">
        <v>21</v>
      </c>
      <c r="CP68" s="2357" t="s">
        <v>21</v>
      </c>
      <c r="CQ68" s="2357">
        <v>2885</v>
      </c>
      <c r="CR68" s="2357" t="s">
        <v>21</v>
      </c>
      <c r="CS68" s="2357">
        <v>2885</v>
      </c>
      <c r="CT68" s="2357" t="s">
        <v>21</v>
      </c>
      <c r="CU68" s="2357" t="s">
        <v>21</v>
      </c>
      <c r="CV68" s="493" t="s">
        <v>22</v>
      </c>
      <c r="CW68" s="1390" t="s">
        <v>41</v>
      </c>
      <c r="CX68" s="635" t="s">
        <v>26</v>
      </c>
      <c r="CY68" s="104" t="s">
        <v>26</v>
      </c>
      <c r="CZ68" s="105" t="s">
        <v>26</v>
      </c>
      <c r="DA68" s="1105" t="s">
        <v>182</v>
      </c>
      <c r="DB68" s="106">
        <v>14221</v>
      </c>
      <c r="DC68" s="2357" t="s">
        <v>21</v>
      </c>
      <c r="DD68" s="2357"/>
      <c r="DE68" s="2357">
        <v>14221</v>
      </c>
      <c r="DF68" s="2357">
        <v>6907</v>
      </c>
      <c r="DG68" s="2357">
        <v>3820</v>
      </c>
      <c r="DH68" s="2357">
        <v>3494</v>
      </c>
      <c r="DI68" s="2357" t="s">
        <v>21</v>
      </c>
      <c r="DJ68" s="2357">
        <v>3494</v>
      </c>
      <c r="DK68" s="2357" t="s">
        <v>21</v>
      </c>
      <c r="DL68" s="2357" t="s">
        <v>21</v>
      </c>
      <c r="DM68" s="493" t="s">
        <v>22</v>
      </c>
      <c r="DN68" s="1390" t="s">
        <v>41</v>
      </c>
      <c r="DO68" s="635" t="s">
        <v>26</v>
      </c>
      <c r="DP68" s="104" t="s">
        <v>26</v>
      </c>
      <c r="DQ68" s="105" t="s">
        <v>26</v>
      </c>
      <c r="DR68" s="1105" t="s">
        <v>182</v>
      </c>
      <c r="DS68" s="106">
        <v>5293</v>
      </c>
      <c r="DT68" s="2357" t="s">
        <v>22</v>
      </c>
      <c r="DU68" s="2357"/>
      <c r="DV68" s="2357">
        <v>5293</v>
      </c>
      <c r="DW68" s="2357">
        <v>93</v>
      </c>
      <c r="DX68" s="2357" t="s">
        <v>21</v>
      </c>
      <c r="DY68" s="2357">
        <v>5200</v>
      </c>
      <c r="DZ68" s="2357" t="s">
        <v>22</v>
      </c>
      <c r="EA68" s="2357">
        <v>3936</v>
      </c>
      <c r="EB68" s="2357">
        <v>1264</v>
      </c>
      <c r="EC68" s="2357" t="s">
        <v>22</v>
      </c>
      <c r="ED68" s="2357" t="s">
        <v>22</v>
      </c>
      <c r="EE68" s="1390" t="s">
        <v>41</v>
      </c>
      <c r="EF68" s="635" t="s">
        <v>26</v>
      </c>
      <c r="EG68" s="104" t="s">
        <v>26</v>
      </c>
      <c r="EH68" s="105" t="s">
        <v>26</v>
      </c>
      <c r="EI68" s="1105" t="s">
        <v>182</v>
      </c>
      <c r="EJ68" s="106">
        <v>22652</v>
      </c>
      <c r="EK68" s="2357" t="s">
        <v>21</v>
      </c>
      <c r="EL68" s="2357"/>
      <c r="EM68" s="2357">
        <v>22391</v>
      </c>
      <c r="EN68" s="2357" t="s">
        <v>21</v>
      </c>
      <c r="EO68" s="2357" t="s">
        <v>21</v>
      </c>
      <c r="EP68" s="2357">
        <v>22391</v>
      </c>
      <c r="EQ68" s="2357" t="s">
        <v>21</v>
      </c>
      <c r="ER68" s="2357">
        <v>21578</v>
      </c>
      <c r="ES68" s="2357">
        <v>813</v>
      </c>
      <c r="ET68" s="2357" t="s">
        <v>21</v>
      </c>
      <c r="EU68" s="493">
        <v>6172</v>
      </c>
      <c r="EV68" s="1390" t="s">
        <v>41</v>
      </c>
      <c r="EW68" s="635" t="s">
        <v>26</v>
      </c>
    </row>
    <row r="69" spans="1:153" ht="15" customHeight="1">
      <c r="A69" s="98"/>
      <c r="B69" s="98"/>
      <c r="C69" s="98"/>
      <c r="D69" s="200"/>
      <c r="E69" s="200"/>
      <c r="F69" s="200"/>
      <c r="G69" s="200"/>
      <c r="H69" s="200"/>
      <c r="I69" s="200"/>
      <c r="J69" s="200"/>
      <c r="K69" s="200"/>
      <c r="L69" s="200"/>
      <c r="M69" s="200"/>
      <c r="N69" s="200"/>
      <c r="O69" s="200"/>
      <c r="P69" s="146"/>
      <c r="Q69" s="146"/>
      <c r="R69" s="98"/>
      <c r="S69" s="98"/>
      <c r="T69" s="98"/>
      <c r="U69" s="200"/>
      <c r="V69" s="200"/>
      <c r="W69" s="200"/>
      <c r="X69" s="200"/>
      <c r="Y69" s="200"/>
      <c r="Z69" s="200"/>
      <c r="AA69" s="200"/>
      <c r="AB69" s="200"/>
      <c r="AC69" s="200"/>
      <c r="AD69" s="200"/>
      <c r="AE69" s="200"/>
      <c r="AF69" s="200"/>
      <c r="AG69" s="146"/>
      <c r="AH69" s="146"/>
      <c r="AI69" s="98"/>
      <c r="AJ69" s="98"/>
      <c r="AK69" s="98"/>
      <c r="AL69" s="200"/>
      <c r="AM69" s="200"/>
      <c r="AN69" s="200"/>
      <c r="AO69" s="200"/>
      <c r="AP69" s="200"/>
      <c r="AQ69" s="200"/>
      <c r="AR69" s="200"/>
      <c r="AS69" s="200"/>
      <c r="AT69" s="200"/>
      <c r="AU69" s="200"/>
      <c r="AV69" s="200"/>
      <c r="AW69" s="200"/>
      <c r="AX69" s="146"/>
      <c r="AY69" s="146"/>
      <c r="AZ69" s="98"/>
      <c r="BA69" s="98"/>
      <c r="BB69" s="98"/>
      <c r="BC69" s="200"/>
      <c r="BD69" s="200"/>
      <c r="BE69" s="200"/>
      <c r="BF69" s="200"/>
      <c r="BG69" s="200"/>
      <c r="BH69" s="200"/>
      <c r="BI69" s="200"/>
      <c r="BJ69" s="200"/>
      <c r="BK69" s="200"/>
      <c r="BL69" s="200"/>
      <c r="BM69" s="200"/>
      <c r="BN69" s="200"/>
      <c r="BO69" s="146"/>
      <c r="BP69" s="146"/>
      <c r="BQ69" s="98"/>
      <c r="BR69" s="98"/>
      <c r="BS69" s="98"/>
      <c r="BT69" s="200"/>
      <c r="BU69" s="200"/>
      <c r="BV69" s="200"/>
      <c r="BW69" s="200"/>
      <c r="BX69" s="200"/>
      <c r="BY69" s="200"/>
      <c r="BZ69" s="200"/>
      <c r="CA69" s="200"/>
      <c r="CB69" s="200"/>
      <c r="CC69" s="200"/>
      <c r="CD69" s="200"/>
      <c r="CE69" s="200"/>
      <c r="CF69" s="146"/>
      <c r="CG69" s="146"/>
      <c r="CH69" s="98"/>
      <c r="CI69" s="98"/>
      <c r="CJ69" s="98"/>
      <c r="CK69" s="200"/>
      <c r="CL69" s="200"/>
      <c r="CM69" s="200"/>
      <c r="CN69" s="200"/>
      <c r="CO69" s="200"/>
      <c r="CP69" s="200"/>
      <c r="CQ69" s="200"/>
      <c r="CR69" s="200"/>
      <c r="CS69" s="200"/>
      <c r="CT69" s="200"/>
      <c r="CU69" s="200"/>
      <c r="CV69" s="200"/>
      <c r="CW69" s="146"/>
      <c r="CX69" s="146"/>
      <c r="CY69" s="98"/>
      <c r="CZ69" s="98"/>
      <c r="DA69" s="98"/>
      <c r="DB69" s="200"/>
      <c r="DC69" s="200"/>
      <c r="DD69" s="200"/>
      <c r="DE69" s="200"/>
      <c r="DF69" s="200"/>
      <c r="DG69" s="200"/>
      <c r="DH69" s="200"/>
      <c r="DI69" s="200"/>
      <c r="DJ69" s="200"/>
      <c r="DK69" s="200"/>
      <c r="DL69" s="200"/>
      <c r="DM69" s="200"/>
      <c r="DN69" s="146"/>
      <c r="DO69" s="146"/>
      <c r="DP69" s="98"/>
      <c r="DQ69" s="98"/>
      <c r="DR69" s="98"/>
      <c r="DS69" s="200"/>
      <c r="DT69" s="200"/>
      <c r="DU69" s="200"/>
      <c r="DV69" s="200"/>
      <c r="DW69" s="200"/>
      <c r="DX69" s="200"/>
      <c r="DY69" s="200"/>
      <c r="DZ69" s="200"/>
      <c r="EA69" s="200"/>
      <c r="EB69" s="200"/>
      <c r="EC69" s="200"/>
      <c r="ED69" s="200"/>
      <c r="EE69" s="146"/>
      <c r="EF69" s="146"/>
      <c r="EG69" s="98"/>
      <c r="EH69" s="98"/>
      <c r="EI69" s="98"/>
      <c r="EJ69" s="200"/>
      <c r="EK69" s="200"/>
      <c r="EL69" s="200"/>
      <c r="EM69" s="200"/>
      <c r="EN69" s="200"/>
      <c r="EO69" s="200"/>
      <c r="EP69" s="200"/>
      <c r="EQ69" s="200"/>
      <c r="ER69" s="200"/>
      <c r="ES69" s="200"/>
      <c r="ET69" s="200"/>
      <c r="EU69" s="200"/>
      <c r="EV69" s="146"/>
      <c r="EW69" s="146"/>
    </row>
    <row r="70" spans="1:153" s="14" customFormat="1" ht="19.5" customHeight="1">
      <c r="A70" s="2134" t="s">
        <v>1893</v>
      </c>
      <c r="B70" s="494"/>
      <c r="C70" s="494"/>
      <c r="D70" s="1692"/>
      <c r="E70" s="494" t="s">
        <v>1611</v>
      </c>
      <c r="F70" s="494"/>
      <c r="G70" s="494"/>
      <c r="H70" s="494"/>
      <c r="I70" s="494"/>
      <c r="J70" s="494"/>
      <c r="K70" s="494"/>
      <c r="L70" s="494"/>
      <c r="M70" s="494"/>
      <c r="N70" s="494"/>
      <c r="O70" s="73" t="s">
        <v>887</v>
      </c>
      <c r="P70" s="494"/>
      <c r="Q70" s="494"/>
      <c r="R70" s="2134" t="s">
        <v>899</v>
      </c>
      <c r="S70" s="494"/>
      <c r="T70" s="494"/>
      <c r="U70" s="1692"/>
      <c r="V70" s="617" t="s">
        <v>1894</v>
      </c>
      <c r="W70" s="494"/>
      <c r="X70" s="494"/>
      <c r="Y70" s="494"/>
      <c r="Z70" s="494"/>
      <c r="AA70" s="494"/>
      <c r="AB70" s="494"/>
      <c r="AC70" s="494"/>
      <c r="AD70" s="494"/>
      <c r="AE70" s="494"/>
      <c r="AF70" s="73" t="s">
        <v>887</v>
      </c>
      <c r="AG70" s="494"/>
      <c r="AH70" s="494"/>
      <c r="AI70" s="2134" t="s">
        <v>202</v>
      </c>
      <c r="AJ70" s="494"/>
      <c r="AK70" s="494"/>
      <c r="AL70" s="616"/>
      <c r="AM70" s="486" t="s">
        <v>1644</v>
      </c>
      <c r="AN70" s="494"/>
      <c r="AO70" s="494"/>
      <c r="AP70" s="146"/>
      <c r="AQ70" s="146"/>
      <c r="AR70" s="146"/>
      <c r="AS70" s="146"/>
      <c r="AT70" s="146"/>
      <c r="AU70" s="146"/>
      <c r="AV70" s="146"/>
      <c r="AW70" s="73" t="s">
        <v>887</v>
      </c>
      <c r="AX70" s="494"/>
      <c r="AY70" s="494"/>
      <c r="AZ70" s="2134" t="s">
        <v>900</v>
      </c>
      <c r="BA70" s="494"/>
      <c r="BB70" s="494"/>
      <c r="BC70" s="1692"/>
      <c r="BD70" s="641" t="s">
        <v>2001</v>
      </c>
      <c r="BE70" s="494"/>
      <c r="BF70" s="494"/>
      <c r="BG70" s="494"/>
      <c r="BH70" s="494"/>
      <c r="BI70" s="494"/>
      <c r="BJ70" s="494"/>
      <c r="BK70" s="494"/>
      <c r="BL70" s="494"/>
      <c r="BM70" s="494"/>
      <c r="BN70" s="73" t="s">
        <v>887</v>
      </c>
      <c r="BO70" s="494"/>
      <c r="BP70" s="494"/>
      <c r="BQ70" s="2134" t="s">
        <v>901</v>
      </c>
      <c r="BR70" s="494"/>
      <c r="BS70" s="494"/>
      <c r="BT70" s="1692"/>
      <c r="BU70" s="494" t="s">
        <v>902</v>
      </c>
      <c r="BV70" s="494"/>
      <c r="BW70" s="494"/>
      <c r="BX70" s="494"/>
      <c r="BY70" s="494"/>
      <c r="BZ70" s="494"/>
      <c r="CA70" s="494"/>
      <c r="CB70" s="494"/>
      <c r="CC70" s="494"/>
      <c r="CD70" s="494"/>
      <c r="CE70" s="73" t="s">
        <v>889</v>
      </c>
      <c r="CF70" s="494"/>
      <c r="CG70" s="494"/>
      <c r="CH70" s="2134" t="s">
        <v>903</v>
      </c>
      <c r="CI70" s="494"/>
      <c r="CJ70" s="494"/>
      <c r="CK70" s="1692"/>
      <c r="CL70" s="494" t="s">
        <v>1796</v>
      </c>
      <c r="CM70" s="494"/>
      <c r="CN70" s="494"/>
      <c r="CO70" s="494"/>
      <c r="CP70" s="494"/>
      <c r="CQ70" s="494"/>
      <c r="CR70" s="494"/>
      <c r="CS70" s="494"/>
      <c r="CT70" s="494"/>
      <c r="CU70" s="494"/>
      <c r="CV70" s="1404" t="s">
        <v>892</v>
      </c>
      <c r="CW70" s="494"/>
      <c r="CX70" s="494"/>
      <c r="CY70" s="2134" t="s">
        <v>904</v>
      </c>
      <c r="CZ70" s="494"/>
      <c r="DA70" s="494"/>
      <c r="DB70" s="1692"/>
      <c r="DC70" s="641" t="s">
        <v>1890</v>
      </c>
      <c r="DD70" s="494"/>
      <c r="DE70" s="494"/>
      <c r="DF70" s="494"/>
      <c r="DG70" s="494"/>
      <c r="DH70" s="494"/>
      <c r="DI70" s="494"/>
      <c r="DJ70" s="494"/>
      <c r="DK70" s="494"/>
      <c r="DL70" s="494"/>
      <c r="DM70" s="73" t="s">
        <v>889</v>
      </c>
      <c r="DN70" s="494"/>
      <c r="DO70" s="494"/>
      <c r="DP70" s="2149" t="s">
        <v>905</v>
      </c>
      <c r="DQ70" s="494"/>
      <c r="DR70" s="494"/>
      <c r="DS70" s="616"/>
      <c r="DT70" s="617" t="s">
        <v>1767</v>
      </c>
      <c r="DU70" s="494"/>
      <c r="DV70" s="494"/>
      <c r="ED70" s="1208" t="s">
        <v>906</v>
      </c>
      <c r="EE70" s="494"/>
      <c r="EF70" s="494"/>
      <c r="EG70" s="2134" t="s">
        <v>1997</v>
      </c>
      <c r="EH70" s="494"/>
      <c r="EI70" s="494"/>
      <c r="EJ70" s="1692"/>
      <c r="EK70" s="641" t="s">
        <v>1659</v>
      </c>
      <c r="EL70" s="494"/>
      <c r="EM70" s="494"/>
      <c r="EN70" s="146"/>
      <c r="EO70" s="146"/>
      <c r="EP70" s="146"/>
      <c r="EQ70" s="146"/>
      <c r="ER70" s="146"/>
      <c r="ES70" s="146"/>
      <c r="ET70" s="146"/>
      <c r="EU70" s="73" t="s">
        <v>889</v>
      </c>
      <c r="EV70" s="494"/>
      <c r="EW70" s="494"/>
    </row>
    <row r="71" spans="1:153" ht="18" customHeight="1">
      <c r="A71" s="63">
        <v>40544</v>
      </c>
      <c r="B71" s="124">
        <v>40544</v>
      </c>
      <c r="C71" s="125">
        <v>40544</v>
      </c>
      <c r="D71" s="66">
        <v>335</v>
      </c>
      <c r="E71" s="2354" t="s">
        <v>22</v>
      </c>
      <c r="F71" s="2354"/>
      <c r="G71" s="2354">
        <v>334</v>
      </c>
      <c r="H71" s="2354" t="s">
        <v>22</v>
      </c>
      <c r="I71" s="2354" t="s">
        <v>22</v>
      </c>
      <c r="J71" s="2354">
        <v>334</v>
      </c>
      <c r="K71" s="2354" t="s">
        <v>22</v>
      </c>
      <c r="L71" s="2354" t="s">
        <v>22</v>
      </c>
      <c r="M71" s="2354">
        <v>334</v>
      </c>
      <c r="N71" s="2354" t="s">
        <v>21</v>
      </c>
      <c r="O71" s="199">
        <v>1</v>
      </c>
      <c r="P71" s="1385">
        <v>40544</v>
      </c>
      <c r="Q71" s="624">
        <v>40544</v>
      </c>
      <c r="R71" s="63">
        <v>40544</v>
      </c>
      <c r="S71" s="124">
        <v>40544</v>
      </c>
      <c r="T71" s="125">
        <v>40544</v>
      </c>
      <c r="U71" s="66">
        <v>735469</v>
      </c>
      <c r="V71" s="2354" t="s">
        <v>22</v>
      </c>
      <c r="W71" s="2354"/>
      <c r="X71" s="2354">
        <v>729191</v>
      </c>
      <c r="Y71" s="2354">
        <v>96919</v>
      </c>
      <c r="Z71" s="2354">
        <v>7933</v>
      </c>
      <c r="AA71" s="2354">
        <v>624339</v>
      </c>
      <c r="AB71" s="2354" t="s">
        <v>21</v>
      </c>
      <c r="AC71" s="2354">
        <v>542178</v>
      </c>
      <c r="AD71" s="2354">
        <v>82161</v>
      </c>
      <c r="AE71" s="2354">
        <v>6137</v>
      </c>
      <c r="AF71" s="199">
        <v>62128</v>
      </c>
      <c r="AG71" s="1385">
        <v>40544</v>
      </c>
      <c r="AH71" s="624">
        <v>40544</v>
      </c>
      <c r="AI71" s="63">
        <v>40544</v>
      </c>
      <c r="AJ71" s="124">
        <v>40544</v>
      </c>
      <c r="AK71" s="125">
        <v>40544</v>
      </c>
      <c r="AL71" s="66">
        <v>244708</v>
      </c>
      <c r="AM71" s="2354" t="s">
        <v>22</v>
      </c>
      <c r="AN71" s="2354"/>
      <c r="AO71" s="2354">
        <v>241737</v>
      </c>
      <c r="AP71" s="2354" t="s">
        <v>21</v>
      </c>
      <c r="AQ71" s="2354" t="s">
        <v>21</v>
      </c>
      <c r="AR71" s="2354">
        <v>241737</v>
      </c>
      <c r="AS71" s="2354" t="s">
        <v>21</v>
      </c>
      <c r="AT71" s="2354">
        <v>241725</v>
      </c>
      <c r="AU71" s="2354">
        <v>12</v>
      </c>
      <c r="AV71" s="2354">
        <v>1946</v>
      </c>
      <c r="AW71" s="199">
        <v>2623</v>
      </c>
      <c r="AX71" s="1385">
        <v>40544</v>
      </c>
      <c r="AY71" s="624">
        <v>40544</v>
      </c>
      <c r="AZ71" s="63">
        <v>40544</v>
      </c>
      <c r="BA71" s="64">
        <v>40544</v>
      </c>
      <c r="BB71" s="990">
        <v>40544</v>
      </c>
      <c r="BC71" s="66">
        <v>192551</v>
      </c>
      <c r="BD71" s="2354" t="s">
        <v>21</v>
      </c>
      <c r="BE71" s="2354"/>
      <c r="BF71" s="2354">
        <v>192906</v>
      </c>
      <c r="BG71" s="2354">
        <v>752</v>
      </c>
      <c r="BH71" s="2354" t="s">
        <v>21</v>
      </c>
      <c r="BI71" s="2354">
        <v>192154</v>
      </c>
      <c r="BJ71" s="2354" t="s">
        <v>21</v>
      </c>
      <c r="BK71" s="2354">
        <v>191453</v>
      </c>
      <c r="BL71" s="2354">
        <v>701</v>
      </c>
      <c r="BM71" s="2354">
        <v>179</v>
      </c>
      <c r="BN71" s="2354">
        <v>3779</v>
      </c>
      <c r="BO71" s="1385">
        <v>40544</v>
      </c>
      <c r="BP71" s="624">
        <v>40544</v>
      </c>
      <c r="BQ71" s="63">
        <v>40544</v>
      </c>
      <c r="BR71" s="64">
        <v>40544</v>
      </c>
      <c r="BS71" s="990">
        <v>40544</v>
      </c>
      <c r="BT71" s="66">
        <v>288617</v>
      </c>
      <c r="BU71" s="2354" t="s">
        <v>21</v>
      </c>
      <c r="BV71" s="2354"/>
      <c r="BW71" s="2354">
        <v>282846</v>
      </c>
      <c r="BX71" s="2354">
        <v>12269</v>
      </c>
      <c r="BY71" s="2354" t="s">
        <v>21</v>
      </c>
      <c r="BZ71" s="2354">
        <v>270577</v>
      </c>
      <c r="CA71" s="2354">
        <v>63128</v>
      </c>
      <c r="CB71" s="2354">
        <v>207449</v>
      </c>
      <c r="CC71" s="2354" t="s">
        <v>21</v>
      </c>
      <c r="CD71" s="2354">
        <v>37</v>
      </c>
      <c r="CE71" s="2354">
        <v>28282</v>
      </c>
      <c r="CF71" s="1385">
        <v>40544</v>
      </c>
      <c r="CG71" s="624">
        <v>40544</v>
      </c>
      <c r="CH71" s="63">
        <v>40544</v>
      </c>
      <c r="CI71" s="124">
        <v>40544</v>
      </c>
      <c r="CJ71" s="125">
        <v>40544</v>
      </c>
      <c r="CK71" s="66">
        <v>250975</v>
      </c>
      <c r="CL71" s="2354" t="s">
        <v>21</v>
      </c>
      <c r="CM71" s="2354"/>
      <c r="CN71" s="2354">
        <v>250975</v>
      </c>
      <c r="CO71" s="2354" t="s">
        <v>21</v>
      </c>
      <c r="CP71" s="2354" t="s">
        <v>21</v>
      </c>
      <c r="CQ71" s="2354">
        <v>250975</v>
      </c>
      <c r="CR71" s="2354" t="s">
        <v>21</v>
      </c>
      <c r="CS71" s="2354">
        <v>250975</v>
      </c>
      <c r="CT71" s="2354" t="s">
        <v>21</v>
      </c>
      <c r="CU71" s="2354" t="s">
        <v>21</v>
      </c>
      <c r="CV71" s="199" t="s">
        <v>22</v>
      </c>
      <c r="CW71" s="1385">
        <v>40544</v>
      </c>
      <c r="CX71" s="624">
        <v>40544</v>
      </c>
      <c r="CY71" s="63">
        <v>40544</v>
      </c>
      <c r="CZ71" s="124">
        <v>40544</v>
      </c>
      <c r="DA71" s="125">
        <v>40544</v>
      </c>
      <c r="DB71" s="66" t="s">
        <v>21</v>
      </c>
      <c r="DC71" s="2354" t="s">
        <v>22</v>
      </c>
      <c r="DD71" s="2354"/>
      <c r="DE71" s="2354" t="s">
        <v>21</v>
      </c>
      <c r="DF71" s="2354" t="s">
        <v>21</v>
      </c>
      <c r="DG71" s="2354" t="s">
        <v>21</v>
      </c>
      <c r="DH71" s="2354" t="s">
        <v>21</v>
      </c>
      <c r="DI71" s="2354" t="s">
        <v>21</v>
      </c>
      <c r="DJ71" s="2354" t="s">
        <v>21</v>
      </c>
      <c r="DK71" s="2354" t="s">
        <v>21</v>
      </c>
      <c r="DL71" s="2354" t="s">
        <v>21</v>
      </c>
      <c r="DM71" s="2354" t="s">
        <v>21</v>
      </c>
      <c r="DN71" s="1385">
        <v>40544</v>
      </c>
      <c r="DO71" s="624">
        <v>40544</v>
      </c>
      <c r="DP71" s="63">
        <v>40544</v>
      </c>
      <c r="DQ71" s="124">
        <v>40544</v>
      </c>
      <c r="DR71" s="125">
        <v>40544</v>
      </c>
      <c r="DS71" s="66">
        <v>2640</v>
      </c>
      <c r="DT71" s="2354" t="s">
        <v>21</v>
      </c>
      <c r="DU71" s="2354"/>
      <c r="DV71" s="2354">
        <v>2640</v>
      </c>
      <c r="DW71" s="2354" t="s">
        <v>21</v>
      </c>
      <c r="DX71" s="2354" t="s">
        <v>21</v>
      </c>
      <c r="DY71" s="2354">
        <v>2640</v>
      </c>
      <c r="DZ71" s="2354" t="s">
        <v>21</v>
      </c>
      <c r="EA71" s="2354">
        <v>2640</v>
      </c>
      <c r="EB71" s="2354" t="s">
        <v>21</v>
      </c>
      <c r="EC71" s="2354" t="s">
        <v>21</v>
      </c>
      <c r="ED71" s="2354" t="s">
        <v>21</v>
      </c>
      <c r="EE71" s="1385">
        <v>40544</v>
      </c>
      <c r="EF71" s="624">
        <v>40544</v>
      </c>
      <c r="EG71" s="63">
        <v>40544</v>
      </c>
      <c r="EH71" s="124">
        <v>40544</v>
      </c>
      <c r="EI71" s="125">
        <v>40544</v>
      </c>
      <c r="EJ71" s="66">
        <v>31028</v>
      </c>
      <c r="EK71" s="2354" t="s">
        <v>21</v>
      </c>
      <c r="EL71" s="2354"/>
      <c r="EM71" s="2354">
        <v>30648</v>
      </c>
      <c r="EN71" s="2354">
        <v>2340</v>
      </c>
      <c r="EO71" s="2354" t="s">
        <v>21</v>
      </c>
      <c r="EP71" s="2354">
        <v>28308</v>
      </c>
      <c r="EQ71" s="2354" t="s">
        <v>21</v>
      </c>
      <c r="ER71" s="2354">
        <v>28308</v>
      </c>
      <c r="ES71" s="2354" t="s">
        <v>21</v>
      </c>
      <c r="ET71" s="2354" t="s">
        <v>21</v>
      </c>
      <c r="EU71" s="199">
        <v>482</v>
      </c>
      <c r="EV71" s="1385">
        <v>40544</v>
      </c>
      <c r="EW71" s="624">
        <v>40544</v>
      </c>
    </row>
    <row r="72" spans="1:153" ht="15" customHeight="1">
      <c r="A72" s="73"/>
      <c r="B72" s="64">
        <v>40909</v>
      </c>
      <c r="C72" s="127"/>
      <c r="D72" s="75">
        <v>343</v>
      </c>
      <c r="E72" s="2355" t="s">
        <v>22</v>
      </c>
      <c r="F72" s="2355"/>
      <c r="G72" s="2355">
        <v>343</v>
      </c>
      <c r="H72" s="2355" t="s">
        <v>22</v>
      </c>
      <c r="I72" s="2355" t="s">
        <v>22</v>
      </c>
      <c r="J72" s="2355">
        <v>343</v>
      </c>
      <c r="K72" s="2355" t="s">
        <v>22</v>
      </c>
      <c r="L72" s="2355" t="s">
        <v>22</v>
      </c>
      <c r="M72" s="2355">
        <v>343</v>
      </c>
      <c r="N72" s="2355" t="s">
        <v>21</v>
      </c>
      <c r="O72" s="205">
        <v>1</v>
      </c>
      <c r="P72" s="1385">
        <v>40909</v>
      </c>
      <c r="Q72" s="624">
        <v>40909</v>
      </c>
      <c r="R72" s="73"/>
      <c r="S72" s="64">
        <v>40909</v>
      </c>
      <c r="T72" s="127"/>
      <c r="U72" s="75">
        <v>691824</v>
      </c>
      <c r="V72" s="2355" t="s">
        <v>22</v>
      </c>
      <c r="W72" s="2355"/>
      <c r="X72" s="2355">
        <v>693670</v>
      </c>
      <c r="Y72" s="2355">
        <v>94103</v>
      </c>
      <c r="Z72" s="2355">
        <v>11859</v>
      </c>
      <c r="AA72" s="2355">
        <v>587708</v>
      </c>
      <c r="AB72" s="2355" t="s">
        <v>21</v>
      </c>
      <c r="AC72" s="2355">
        <v>505849</v>
      </c>
      <c r="AD72" s="2355">
        <v>81859</v>
      </c>
      <c r="AE72" s="2355">
        <v>4558</v>
      </c>
      <c r="AF72" s="205">
        <v>56306</v>
      </c>
      <c r="AG72" s="1385">
        <v>40909</v>
      </c>
      <c r="AH72" s="624">
        <v>40909</v>
      </c>
      <c r="AI72" s="73"/>
      <c r="AJ72" s="64">
        <v>40909</v>
      </c>
      <c r="AK72" s="127"/>
      <c r="AL72" s="75">
        <v>226145</v>
      </c>
      <c r="AM72" s="2355" t="s">
        <v>22</v>
      </c>
      <c r="AN72" s="2355"/>
      <c r="AO72" s="2355">
        <v>223754</v>
      </c>
      <c r="AP72" s="2355" t="s">
        <v>21</v>
      </c>
      <c r="AQ72" s="2355" t="s">
        <v>21</v>
      </c>
      <c r="AR72" s="2355">
        <v>223754</v>
      </c>
      <c r="AS72" s="2355" t="s">
        <v>21</v>
      </c>
      <c r="AT72" s="2355">
        <v>223742</v>
      </c>
      <c r="AU72" s="2355">
        <v>12</v>
      </c>
      <c r="AV72" s="2355">
        <v>2873</v>
      </c>
      <c r="AW72" s="205">
        <v>2463</v>
      </c>
      <c r="AX72" s="1385">
        <v>40909</v>
      </c>
      <c r="AY72" s="624">
        <v>40909</v>
      </c>
      <c r="AZ72" s="73"/>
      <c r="BA72" s="64">
        <v>40909</v>
      </c>
      <c r="BB72" s="127"/>
      <c r="BC72" s="75">
        <v>198921</v>
      </c>
      <c r="BD72" s="2355" t="s">
        <v>21</v>
      </c>
      <c r="BE72" s="2355"/>
      <c r="BF72" s="2355">
        <v>196566</v>
      </c>
      <c r="BG72" s="2355">
        <v>795</v>
      </c>
      <c r="BH72" s="2355" t="s">
        <v>21</v>
      </c>
      <c r="BI72" s="2355">
        <v>195771</v>
      </c>
      <c r="BJ72" s="2355" t="s">
        <v>21</v>
      </c>
      <c r="BK72" s="2355">
        <v>194164</v>
      </c>
      <c r="BL72" s="2355">
        <v>1607</v>
      </c>
      <c r="BM72" s="2355">
        <v>38</v>
      </c>
      <c r="BN72" s="2355">
        <v>5000</v>
      </c>
      <c r="BO72" s="1385">
        <v>40909</v>
      </c>
      <c r="BP72" s="624">
        <v>40909</v>
      </c>
      <c r="BQ72" s="73"/>
      <c r="BR72" s="64">
        <v>40909</v>
      </c>
      <c r="BS72" s="127"/>
      <c r="BT72" s="75">
        <v>226313</v>
      </c>
      <c r="BU72" s="2355" t="s">
        <v>21</v>
      </c>
      <c r="BV72" s="2355"/>
      <c r="BW72" s="2355">
        <v>228463</v>
      </c>
      <c r="BX72" s="2355">
        <v>9750</v>
      </c>
      <c r="BY72" s="2355" t="s">
        <v>21</v>
      </c>
      <c r="BZ72" s="2355">
        <v>218713</v>
      </c>
      <c r="CA72" s="2355">
        <v>52433</v>
      </c>
      <c r="CB72" s="2355">
        <v>166280</v>
      </c>
      <c r="CC72" s="2355" t="s">
        <v>21</v>
      </c>
      <c r="CD72" s="2355">
        <v>67</v>
      </c>
      <c r="CE72" s="2355">
        <v>25655</v>
      </c>
      <c r="CF72" s="1385">
        <v>40909</v>
      </c>
      <c r="CG72" s="624">
        <v>40909</v>
      </c>
      <c r="CH72" s="73"/>
      <c r="CI72" s="64">
        <v>40909</v>
      </c>
      <c r="CJ72" s="127"/>
      <c r="CK72" s="75">
        <v>240229</v>
      </c>
      <c r="CL72" s="2355" t="s">
        <v>21</v>
      </c>
      <c r="CM72" s="2355"/>
      <c r="CN72" s="2355">
        <v>240229</v>
      </c>
      <c r="CO72" s="2355" t="s">
        <v>21</v>
      </c>
      <c r="CP72" s="2355" t="s">
        <v>21</v>
      </c>
      <c r="CQ72" s="2355">
        <v>240229</v>
      </c>
      <c r="CR72" s="2355" t="s">
        <v>21</v>
      </c>
      <c r="CS72" s="2355">
        <v>240229</v>
      </c>
      <c r="CT72" s="2355" t="s">
        <v>21</v>
      </c>
      <c r="CU72" s="2355" t="s">
        <v>21</v>
      </c>
      <c r="CV72" s="205" t="s">
        <v>22</v>
      </c>
      <c r="CW72" s="1385">
        <v>40909</v>
      </c>
      <c r="CX72" s="624">
        <v>40909</v>
      </c>
      <c r="CY72" s="73"/>
      <c r="CZ72" s="64">
        <v>40909</v>
      </c>
      <c r="DA72" s="127"/>
      <c r="DB72" s="75">
        <v>560</v>
      </c>
      <c r="DC72" s="2355" t="s">
        <v>22</v>
      </c>
      <c r="DD72" s="2355"/>
      <c r="DE72" s="2355">
        <v>560</v>
      </c>
      <c r="DF72" s="2355" t="s">
        <v>21</v>
      </c>
      <c r="DG72" s="2355" t="s">
        <v>21</v>
      </c>
      <c r="DH72" s="2355">
        <v>560</v>
      </c>
      <c r="DI72" s="2355" t="s">
        <v>21</v>
      </c>
      <c r="DJ72" s="2355">
        <v>560</v>
      </c>
      <c r="DK72" s="2355" t="s">
        <v>21</v>
      </c>
      <c r="DL72" s="2355" t="s">
        <v>21</v>
      </c>
      <c r="DM72" s="2355" t="s">
        <v>21</v>
      </c>
      <c r="DN72" s="1385">
        <v>40909</v>
      </c>
      <c r="DO72" s="624">
        <v>40909</v>
      </c>
      <c r="DP72" s="73"/>
      <c r="DQ72" s="64">
        <v>40909</v>
      </c>
      <c r="DR72" s="127"/>
      <c r="DS72" s="75">
        <v>2623</v>
      </c>
      <c r="DT72" s="2355" t="s">
        <v>21</v>
      </c>
      <c r="DU72" s="2355"/>
      <c r="DV72" s="2355">
        <v>2623</v>
      </c>
      <c r="DW72" s="2355" t="s">
        <v>21</v>
      </c>
      <c r="DX72" s="2355" t="s">
        <v>21</v>
      </c>
      <c r="DY72" s="2355">
        <v>2623</v>
      </c>
      <c r="DZ72" s="2355" t="s">
        <v>21</v>
      </c>
      <c r="EA72" s="2355">
        <v>2623</v>
      </c>
      <c r="EB72" s="2355" t="s">
        <v>21</v>
      </c>
      <c r="EC72" s="2355" t="s">
        <v>21</v>
      </c>
      <c r="ED72" s="2355" t="s">
        <v>21</v>
      </c>
      <c r="EE72" s="1385">
        <v>40909</v>
      </c>
      <c r="EF72" s="624">
        <v>40909</v>
      </c>
      <c r="EG72" s="73"/>
      <c r="EH72" s="64">
        <v>40909</v>
      </c>
      <c r="EI72" s="127"/>
      <c r="EJ72" s="75">
        <v>34618</v>
      </c>
      <c r="EK72" s="2355" t="s">
        <v>21</v>
      </c>
      <c r="EL72" s="2355"/>
      <c r="EM72" s="2355">
        <v>34177</v>
      </c>
      <c r="EN72" s="2355">
        <v>3086</v>
      </c>
      <c r="EO72" s="2355" t="s">
        <v>21</v>
      </c>
      <c r="EP72" s="2355">
        <v>31091</v>
      </c>
      <c r="EQ72" s="2355" t="s">
        <v>21</v>
      </c>
      <c r="ER72" s="2355">
        <v>31091</v>
      </c>
      <c r="ES72" s="2355" t="s">
        <v>21</v>
      </c>
      <c r="ET72" s="2355" t="s">
        <v>21</v>
      </c>
      <c r="EU72" s="205">
        <v>922</v>
      </c>
      <c r="EV72" s="1385">
        <v>40909</v>
      </c>
      <c r="EW72" s="624">
        <v>40909</v>
      </c>
    </row>
    <row r="73" spans="1:153" ht="15" customHeight="1">
      <c r="A73" s="73"/>
      <c r="B73" s="64">
        <v>41275</v>
      </c>
      <c r="C73" s="127"/>
      <c r="D73" s="75">
        <v>388</v>
      </c>
      <c r="E73" s="2355" t="s">
        <v>22</v>
      </c>
      <c r="F73" s="2355"/>
      <c r="G73" s="2355">
        <v>389</v>
      </c>
      <c r="H73" s="2355" t="s">
        <v>22</v>
      </c>
      <c r="I73" s="2355" t="s">
        <v>22</v>
      </c>
      <c r="J73" s="2355">
        <v>389</v>
      </c>
      <c r="K73" s="2355" t="s">
        <v>22</v>
      </c>
      <c r="L73" s="2355" t="s">
        <v>22</v>
      </c>
      <c r="M73" s="2355">
        <v>389</v>
      </c>
      <c r="N73" s="2355" t="s">
        <v>21</v>
      </c>
      <c r="O73" s="205" t="s">
        <v>21</v>
      </c>
      <c r="P73" s="1385">
        <v>41275</v>
      </c>
      <c r="Q73" s="624">
        <v>41275</v>
      </c>
      <c r="R73" s="73"/>
      <c r="S73" s="64">
        <v>41275</v>
      </c>
      <c r="T73" s="127"/>
      <c r="U73" s="75">
        <v>640874</v>
      </c>
      <c r="V73" s="2355" t="s">
        <v>22</v>
      </c>
      <c r="W73" s="2355"/>
      <c r="X73" s="2355">
        <v>642820</v>
      </c>
      <c r="Y73" s="2355">
        <v>89448</v>
      </c>
      <c r="Z73" s="2355">
        <v>9460</v>
      </c>
      <c r="AA73" s="2355">
        <v>543912</v>
      </c>
      <c r="AB73" s="2355" t="s">
        <v>21</v>
      </c>
      <c r="AC73" s="2355">
        <v>457183</v>
      </c>
      <c r="AD73" s="2355">
        <v>86729</v>
      </c>
      <c r="AE73" s="2355">
        <v>2063</v>
      </c>
      <c r="AF73" s="205">
        <v>52717</v>
      </c>
      <c r="AG73" s="1385">
        <v>41275</v>
      </c>
      <c r="AH73" s="624">
        <v>41275</v>
      </c>
      <c r="AI73" s="73"/>
      <c r="AJ73" s="64">
        <v>41275</v>
      </c>
      <c r="AK73" s="127"/>
      <c r="AL73" s="75">
        <v>217171</v>
      </c>
      <c r="AM73" s="2355" t="s">
        <v>22</v>
      </c>
      <c r="AN73" s="2355"/>
      <c r="AO73" s="2355">
        <v>213894</v>
      </c>
      <c r="AP73" s="2355" t="s">
        <v>21</v>
      </c>
      <c r="AQ73" s="2355" t="s">
        <v>21</v>
      </c>
      <c r="AR73" s="2355">
        <v>213894</v>
      </c>
      <c r="AS73" s="2355" t="s">
        <v>21</v>
      </c>
      <c r="AT73" s="2355">
        <v>213642</v>
      </c>
      <c r="AU73" s="2355">
        <v>252</v>
      </c>
      <c r="AV73" s="2355">
        <v>3362</v>
      </c>
      <c r="AW73" s="205">
        <v>2378</v>
      </c>
      <c r="AX73" s="1385">
        <v>41275</v>
      </c>
      <c r="AY73" s="624">
        <v>41275</v>
      </c>
      <c r="AZ73" s="73"/>
      <c r="BA73" s="64">
        <v>41275</v>
      </c>
      <c r="BB73" s="127"/>
      <c r="BC73" s="75">
        <v>196922</v>
      </c>
      <c r="BD73" s="2355" t="s">
        <v>21</v>
      </c>
      <c r="BE73" s="2355"/>
      <c r="BF73" s="2355">
        <v>196588</v>
      </c>
      <c r="BG73" s="2355">
        <v>79</v>
      </c>
      <c r="BH73" s="2355" t="s">
        <v>21</v>
      </c>
      <c r="BI73" s="2355">
        <v>196509</v>
      </c>
      <c r="BJ73" s="2355" t="s">
        <v>21</v>
      </c>
      <c r="BK73" s="2355">
        <v>195403</v>
      </c>
      <c r="BL73" s="2355">
        <v>1106</v>
      </c>
      <c r="BM73" s="2355" t="s">
        <v>21</v>
      </c>
      <c r="BN73" s="2355">
        <v>6554</v>
      </c>
      <c r="BO73" s="1385">
        <v>41275</v>
      </c>
      <c r="BP73" s="624">
        <v>41275</v>
      </c>
      <c r="BQ73" s="73"/>
      <c r="BR73" s="64">
        <v>41275</v>
      </c>
      <c r="BS73" s="127"/>
      <c r="BT73" s="75">
        <v>242248</v>
      </c>
      <c r="BU73" s="2355" t="s">
        <v>21</v>
      </c>
      <c r="BV73" s="2355"/>
      <c r="BW73" s="2355">
        <v>245063</v>
      </c>
      <c r="BX73" s="2355">
        <v>8665</v>
      </c>
      <c r="BY73" s="2355" t="s">
        <v>21</v>
      </c>
      <c r="BZ73" s="2355">
        <v>236398</v>
      </c>
      <c r="CA73" s="2355">
        <v>61435</v>
      </c>
      <c r="CB73" s="2355">
        <v>174963</v>
      </c>
      <c r="CC73" s="2355" t="s">
        <v>21</v>
      </c>
      <c r="CD73" s="2355">
        <v>129</v>
      </c>
      <c r="CE73" s="2355">
        <v>22682</v>
      </c>
      <c r="CF73" s="1385">
        <v>41275</v>
      </c>
      <c r="CG73" s="624">
        <v>41275</v>
      </c>
      <c r="CH73" s="73"/>
      <c r="CI73" s="64">
        <v>41275</v>
      </c>
      <c r="CJ73" s="127"/>
      <c r="CK73" s="75">
        <v>236162</v>
      </c>
      <c r="CL73" s="2355" t="s">
        <v>21</v>
      </c>
      <c r="CM73" s="2355"/>
      <c r="CN73" s="2355">
        <v>236162</v>
      </c>
      <c r="CO73" s="2355" t="s">
        <v>21</v>
      </c>
      <c r="CP73" s="2355" t="s">
        <v>21</v>
      </c>
      <c r="CQ73" s="2355">
        <v>236162</v>
      </c>
      <c r="CR73" s="2355" t="s">
        <v>21</v>
      </c>
      <c r="CS73" s="2355">
        <v>236162</v>
      </c>
      <c r="CT73" s="2355" t="s">
        <v>21</v>
      </c>
      <c r="CU73" s="2355" t="s">
        <v>21</v>
      </c>
      <c r="CV73" s="205" t="s">
        <v>22</v>
      </c>
      <c r="CW73" s="1385">
        <v>41275</v>
      </c>
      <c r="CX73" s="624">
        <v>41275</v>
      </c>
      <c r="CY73" s="73"/>
      <c r="CZ73" s="64">
        <v>41275</v>
      </c>
      <c r="DA73" s="127"/>
      <c r="DB73" s="75">
        <v>1518</v>
      </c>
      <c r="DC73" s="2355" t="s">
        <v>22</v>
      </c>
      <c r="DD73" s="2355"/>
      <c r="DE73" s="2355">
        <v>1518</v>
      </c>
      <c r="DF73" s="2355" t="s">
        <v>21</v>
      </c>
      <c r="DG73" s="2355" t="s">
        <v>21</v>
      </c>
      <c r="DH73" s="2355">
        <v>1518</v>
      </c>
      <c r="DI73" s="2355" t="s">
        <v>21</v>
      </c>
      <c r="DJ73" s="2355">
        <v>1241</v>
      </c>
      <c r="DK73" s="2355">
        <v>277</v>
      </c>
      <c r="DL73" s="2355" t="s">
        <v>21</v>
      </c>
      <c r="DM73" s="2355" t="s">
        <v>21</v>
      </c>
      <c r="DN73" s="1385">
        <v>41275</v>
      </c>
      <c r="DO73" s="624">
        <v>41275</v>
      </c>
      <c r="DP73" s="73"/>
      <c r="DQ73" s="64">
        <v>41275</v>
      </c>
      <c r="DR73" s="127"/>
      <c r="DS73" s="75">
        <v>3633</v>
      </c>
      <c r="DT73" s="2355" t="s">
        <v>21</v>
      </c>
      <c r="DU73" s="2355"/>
      <c r="DV73" s="2355">
        <v>3633</v>
      </c>
      <c r="DW73" s="2355" t="s">
        <v>21</v>
      </c>
      <c r="DX73" s="2355" t="s">
        <v>21</v>
      </c>
      <c r="DY73" s="2355">
        <v>3633</v>
      </c>
      <c r="DZ73" s="2355" t="s">
        <v>21</v>
      </c>
      <c r="EA73" s="2355">
        <v>3633</v>
      </c>
      <c r="EB73" s="2355" t="s">
        <v>21</v>
      </c>
      <c r="EC73" s="2355" t="s">
        <v>21</v>
      </c>
      <c r="ED73" s="2355" t="s">
        <v>21</v>
      </c>
      <c r="EE73" s="1385">
        <v>41275</v>
      </c>
      <c r="EF73" s="624">
        <v>41275</v>
      </c>
      <c r="EG73" s="73"/>
      <c r="EH73" s="64">
        <v>41275</v>
      </c>
      <c r="EI73" s="127"/>
      <c r="EJ73" s="75">
        <v>35862</v>
      </c>
      <c r="EK73" s="2355" t="s">
        <v>21</v>
      </c>
      <c r="EL73" s="2355"/>
      <c r="EM73" s="2355">
        <v>36185</v>
      </c>
      <c r="EN73" s="2355">
        <v>4486</v>
      </c>
      <c r="EO73" s="2355" t="s">
        <v>21</v>
      </c>
      <c r="EP73" s="2355">
        <v>31699</v>
      </c>
      <c r="EQ73" s="2355" t="s">
        <v>21</v>
      </c>
      <c r="ER73" s="2355">
        <v>31699</v>
      </c>
      <c r="ES73" s="2355" t="s">
        <v>21</v>
      </c>
      <c r="ET73" s="2355" t="s">
        <v>21</v>
      </c>
      <c r="EU73" s="205">
        <v>599</v>
      </c>
      <c r="EV73" s="1385">
        <v>41275</v>
      </c>
      <c r="EW73" s="624">
        <v>41275</v>
      </c>
    </row>
    <row r="74" spans="1:153" ht="15" customHeight="1">
      <c r="A74" s="73"/>
      <c r="B74" s="64">
        <v>41640</v>
      </c>
      <c r="C74" s="127"/>
      <c r="D74" s="75">
        <v>339</v>
      </c>
      <c r="E74" s="2355" t="s">
        <v>22</v>
      </c>
      <c r="F74" s="2355"/>
      <c r="G74" s="2355">
        <v>339</v>
      </c>
      <c r="H74" s="2355" t="s">
        <v>22</v>
      </c>
      <c r="I74" s="2355" t="s">
        <v>22</v>
      </c>
      <c r="J74" s="2355">
        <v>339</v>
      </c>
      <c r="K74" s="2355" t="s">
        <v>22</v>
      </c>
      <c r="L74" s="2355" t="s">
        <v>22</v>
      </c>
      <c r="M74" s="2355">
        <v>339</v>
      </c>
      <c r="N74" s="2355" t="s">
        <v>21</v>
      </c>
      <c r="O74" s="205" t="s">
        <v>21</v>
      </c>
      <c r="P74" s="1385">
        <v>41640</v>
      </c>
      <c r="Q74" s="624">
        <v>41640</v>
      </c>
      <c r="R74" s="73"/>
      <c r="S74" s="64">
        <v>41640</v>
      </c>
      <c r="T74" s="127"/>
      <c r="U74" s="75">
        <v>514386</v>
      </c>
      <c r="V74" s="2355" t="s">
        <v>22</v>
      </c>
      <c r="W74" s="2355"/>
      <c r="X74" s="2355">
        <v>515541</v>
      </c>
      <c r="Y74" s="2355">
        <v>16520</v>
      </c>
      <c r="Z74" s="2355">
        <v>9918</v>
      </c>
      <c r="AA74" s="2355">
        <v>489103</v>
      </c>
      <c r="AB74" s="2355" t="s">
        <v>21</v>
      </c>
      <c r="AC74" s="2355">
        <v>433117</v>
      </c>
      <c r="AD74" s="2355">
        <v>55986</v>
      </c>
      <c r="AE74" s="2355">
        <v>1476</v>
      </c>
      <c r="AF74" s="205">
        <v>47248</v>
      </c>
      <c r="AG74" s="1385">
        <v>41640</v>
      </c>
      <c r="AH74" s="624">
        <v>41640</v>
      </c>
      <c r="AI74" s="73"/>
      <c r="AJ74" s="64">
        <v>41640</v>
      </c>
      <c r="AK74" s="127"/>
      <c r="AL74" s="75">
        <v>216655</v>
      </c>
      <c r="AM74" s="2355" t="s">
        <v>22</v>
      </c>
      <c r="AN74" s="2355"/>
      <c r="AO74" s="2355">
        <v>212284</v>
      </c>
      <c r="AP74" s="2355" t="s">
        <v>21</v>
      </c>
      <c r="AQ74" s="2355" t="s">
        <v>21</v>
      </c>
      <c r="AR74" s="2355">
        <v>212284</v>
      </c>
      <c r="AS74" s="2355" t="s">
        <v>21</v>
      </c>
      <c r="AT74" s="2355">
        <v>212272</v>
      </c>
      <c r="AU74" s="2355">
        <v>12</v>
      </c>
      <c r="AV74" s="2355">
        <v>3731</v>
      </c>
      <c r="AW74" s="205">
        <v>2999</v>
      </c>
      <c r="AX74" s="1385">
        <v>41640</v>
      </c>
      <c r="AY74" s="624">
        <v>41640</v>
      </c>
      <c r="AZ74" s="73"/>
      <c r="BA74" s="64">
        <v>41640</v>
      </c>
      <c r="BB74" s="127"/>
      <c r="BC74" s="75">
        <v>182855</v>
      </c>
      <c r="BD74" s="2355" t="s">
        <v>21</v>
      </c>
      <c r="BE74" s="2355"/>
      <c r="BF74" s="2355">
        <v>182164</v>
      </c>
      <c r="BG74" s="2355">
        <v>335</v>
      </c>
      <c r="BH74" s="2355" t="s">
        <v>21</v>
      </c>
      <c r="BI74" s="2355">
        <v>181829</v>
      </c>
      <c r="BJ74" s="2355" t="s">
        <v>21</v>
      </c>
      <c r="BK74" s="2355">
        <v>181076</v>
      </c>
      <c r="BL74" s="2355">
        <v>753</v>
      </c>
      <c r="BM74" s="2355" t="s">
        <v>21</v>
      </c>
      <c r="BN74" s="2355">
        <v>7434</v>
      </c>
      <c r="BO74" s="1385">
        <v>41640</v>
      </c>
      <c r="BP74" s="624">
        <v>41640</v>
      </c>
      <c r="BQ74" s="73"/>
      <c r="BR74" s="64">
        <v>41640</v>
      </c>
      <c r="BS74" s="127"/>
      <c r="BT74" s="75">
        <v>254347</v>
      </c>
      <c r="BU74" s="2355" t="s">
        <v>21</v>
      </c>
      <c r="BV74" s="2355"/>
      <c r="BW74" s="2355">
        <v>254748</v>
      </c>
      <c r="BX74" s="2355">
        <v>3065</v>
      </c>
      <c r="BY74" s="2355" t="s">
        <v>21</v>
      </c>
      <c r="BZ74" s="2355">
        <v>251683</v>
      </c>
      <c r="CA74" s="2355">
        <v>68514</v>
      </c>
      <c r="CB74" s="2355">
        <v>183169</v>
      </c>
      <c r="CC74" s="2355" t="s">
        <v>21</v>
      </c>
      <c r="CD74" s="2355">
        <v>89</v>
      </c>
      <c r="CE74" s="2355">
        <v>21089</v>
      </c>
      <c r="CF74" s="1385">
        <v>41640</v>
      </c>
      <c r="CG74" s="624">
        <v>41640</v>
      </c>
      <c r="CH74" s="73"/>
      <c r="CI74" s="64">
        <v>41640</v>
      </c>
      <c r="CJ74" s="127"/>
      <c r="CK74" s="75">
        <v>240243</v>
      </c>
      <c r="CL74" s="2355" t="s">
        <v>21</v>
      </c>
      <c r="CM74" s="2355"/>
      <c r="CN74" s="2355">
        <v>240243</v>
      </c>
      <c r="CO74" s="2355" t="s">
        <v>21</v>
      </c>
      <c r="CP74" s="2355" t="s">
        <v>21</v>
      </c>
      <c r="CQ74" s="2355">
        <v>240243</v>
      </c>
      <c r="CR74" s="2355" t="s">
        <v>21</v>
      </c>
      <c r="CS74" s="2355">
        <v>240243</v>
      </c>
      <c r="CT74" s="2355" t="s">
        <v>21</v>
      </c>
      <c r="CU74" s="2355" t="s">
        <v>21</v>
      </c>
      <c r="CV74" s="205" t="s">
        <v>22</v>
      </c>
      <c r="CW74" s="1385">
        <v>41640</v>
      </c>
      <c r="CX74" s="624">
        <v>41640</v>
      </c>
      <c r="CY74" s="73"/>
      <c r="CZ74" s="64">
        <v>41640</v>
      </c>
      <c r="DA74" s="127"/>
      <c r="DB74" s="75">
        <v>4647</v>
      </c>
      <c r="DC74" s="2355" t="s">
        <v>22</v>
      </c>
      <c r="DD74" s="2355"/>
      <c r="DE74" s="2355">
        <v>4647</v>
      </c>
      <c r="DF74" s="2355" t="s">
        <v>21</v>
      </c>
      <c r="DG74" s="2355" t="s">
        <v>21</v>
      </c>
      <c r="DH74" s="2355">
        <v>4647</v>
      </c>
      <c r="DI74" s="2355" t="s">
        <v>21</v>
      </c>
      <c r="DJ74" s="2355">
        <v>4268</v>
      </c>
      <c r="DK74" s="2355">
        <v>379</v>
      </c>
      <c r="DL74" s="2355" t="s">
        <v>21</v>
      </c>
      <c r="DM74" s="2355" t="s">
        <v>21</v>
      </c>
      <c r="DN74" s="1385">
        <v>41640</v>
      </c>
      <c r="DO74" s="624">
        <v>41640</v>
      </c>
      <c r="DP74" s="73"/>
      <c r="DQ74" s="64">
        <v>41640</v>
      </c>
      <c r="DR74" s="127"/>
      <c r="DS74" s="75">
        <v>4499</v>
      </c>
      <c r="DT74" s="2355" t="s">
        <v>21</v>
      </c>
      <c r="DU74" s="2355"/>
      <c r="DV74" s="2355">
        <v>4499</v>
      </c>
      <c r="DW74" s="2355" t="s">
        <v>21</v>
      </c>
      <c r="DX74" s="2355" t="s">
        <v>21</v>
      </c>
      <c r="DY74" s="2355">
        <v>4499</v>
      </c>
      <c r="DZ74" s="2355" t="s">
        <v>21</v>
      </c>
      <c r="EA74" s="2355">
        <v>4499</v>
      </c>
      <c r="EB74" s="2355" t="s">
        <v>21</v>
      </c>
      <c r="EC74" s="2355" t="s">
        <v>21</v>
      </c>
      <c r="ED74" s="2355" t="s">
        <v>21</v>
      </c>
      <c r="EE74" s="1385">
        <v>41640</v>
      </c>
      <c r="EF74" s="624">
        <v>41640</v>
      </c>
      <c r="EG74" s="73"/>
      <c r="EH74" s="64">
        <v>41640</v>
      </c>
      <c r="EI74" s="127"/>
      <c r="EJ74" s="75">
        <v>44945</v>
      </c>
      <c r="EK74" s="2355" t="s">
        <v>21</v>
      </c>
      <c r="EL74" s="2355"/>
      <c r="EM74" s="2355">
        <v>44416</v>
      </c>
      <c r="EN74" s="2355">
        <v>4304</v>
      </c>
      <c r="EO74" s="2355" t="s">
        <v>21</v>
      </c>
      <c r="EP74" s="2355">
        <v>40112</v>
      </c>
      <c r="EQ74" s="2355" t="s">
        <v>21</v>
      </c>
      <c r="ER74" s="2355">
        <v>40112</v>
      </c>
      <c r="ES74" s="2355" t="s">
        <v>21</v>
      </c>
      <c r="ET74" s="2355" t="s">
        <v>21</v>
      </c>
      <c r="EU74" s="205">
        <v>1128</v>
      </c>
      <c r="EV74" s="1385">
        <v>41640</v>
      </c>
      <c r="EW74" s="624">
        <v>41640</v>
      </c>
    </row>
    <row r="75" spans="1:153" ht="15" customHeight="1">
      <c r="A75" s="73"/>
      <c r="B75" s="64">
        <v>42005</v>
      </c>
      <c r="C75" s="127"/>
      <c r="D75" s="75">
        <v>363</v>
      </c>
      <c r="E75" s="2355" t="s">
        <v>22</v>
      </c>
      <c r="F75" s="2355"/>
      <c r="G75" s="2355">
        <v>363</v>
      </c>
      <c r="H75" s="2355" t="s">
        <v>22</v>
      </c>
      <c r="I75" s="2355" t="s">
        <v>22</v>
      </c>
      <c r="J75" s="2355">
        <v>363</v>
      </c>
      <c r="K75" s="2355" t="s">
        <v>22</v>
      </c>
      <c r="L75" s="2355" t="s">
        <v>22</v>
      </c>
      <c r="M75" s="2355">
        <v>363</v>
      </c>
      <c r="N75" s="2355" t="s">
        <v>21</v>
      </c>
      <c r="O75" s="2355" t="s">
        <v>21</v>
      </c>
      <c r="P75" s="1385">
        <v>42005</v>
      </c>
      <c r="Q75" s="624">
        <v>42005</v>
      </c>
      <c r="R75" s="73"/>
      <c r="S75" s="64">
        <v>42005</v>
      </c>
      <c r="T75" s="127"/>
      <c r="U75" s="75">
        <v>482619</v>
      </c>
      <c r="V75" s="2355" t="s">
        <v>22</v>
      </c>
      <c r="W75" s="2355"/>
      <c r="X75" s="2355">
        <v>481751</v>
      </c>
      <c r="Y75" s="2355">
        <v>15413</v>
      </c>
      <c r="Z75" s="2355">
        <v>16897</v>
      </c>
      <c r="AA75" s="2355">
        <v>449441</v>
      </c>
      <c r="AB75" s="2355" t="s">
        <v>21</v>
      </c>
      <c r="AC75" s="2355">
        <v>392228</v>
      </c>
      <c r="AD75" s="2355">
        <v>57213</v>
      </c>
      <c r="AE75" s="2355">
        <v>639</v>
      </c>
      <c r="AF75" s="2355">
        <v>47324</v>
      </c>
      <c r="AG75" s="1385">
        <v>42005</v>
      </c>
      <c r="AH75" s="624">
        <v>42005</v>
      </c>
      <c r="AI75" s="73"/>
      <c r="AJ75" s="64">
        <v>42005</v>
      </c>
      <c r="AK75" s="127"/>
      <c r="AL75" s="75">
        <v>225911</v>
      </c>
      <c r="AM75" s="2355" t="s">
        <v>22</v>
      </c>
      <c r="AN75" s="2355"/>
      <c r="AO75" s="2355">
        <v>221922</v>
      </c>
      <c r="AP75" s="2355" t="s">
        <v>21</v>
      </c>
      <c r="AQ75" s="2355" t="s">
        <v>21</v>
      </c>
      <c r="AR75" s="2355">
        <v>221922</v>
      </c>
      <c r="AS75" s="2355" t="s">
        <v>21</v>
      </c>
      <c r="AT75" s="2355">
        <v>221916</v>
      </c>
      <c r="AU75" s="2355">
        <v>6</v>
      </c>
      <c r="AV75" s="2355">
        <v>4401</v>
      </c>
      <c r="AW75" s="2355">
        <v>2688</v>
      </c>
      <c r="AX75" s="1385">
        <v>42005</v>
      </c>
      <c r="AY75" s="624">
        <v>42005</v>
      </c>
      <c r="AZ75" s="73"/>
      <c r="BA75" s="64">
        <v>42005</v>
      </c>
      <c r="BB75" s="127"/>
      <c r="BC75" s="75">
        <v>209882</v>
      </c>
      <c r="BD75" s="2355" t="s">
        <v>21</v>
      </c>
      <c r="BE75" s="2355"/>
      <c r="BF75" s="2355">
        <v>210595</v>
      </c>
      <c r="BG75" s="2355">
        <v>168</v>
      </c>
      <c r="BH75" s="2355" t="s">
        <v>21</v>
      </c>
      <c r="BI75" s="2355">
        <v>210427</v>
      </c>
      <c r="BJ75" s="2355" t="s">
        <v>21</v>
      </c>
      <c r="BK75" s="2355">
        <v>209580</v>
      </c>
      <c r="BL75" s="2355">
        <v>847</v>
      </c>
      <c r="BM75" s="2355" t="s">
        <v>21</v>
      </c>
      <c r="BN75" s="2355">
        <v>6732</v>
      </c>
      <c r="BO75" s="1385">
        <v>42005</v>
      </c>
      <c r="BP75" s="624">
        <v>42005</v>
      </c>
      <c r="BQ75" s="73"/>
      <c r="BR75" s="64">
        <v>42005</v>
      </c>
      <c r="BS75" s="127"/>
      <c r="BT75" s="75">
        <v>253342</v>
      </c>
      <c r="BU75" s="2355" t="s">
        <v>21</v>
      </c>
      <c r="BV75" s="2355"/>
      <c r="BW75" s="2355">
        <v>253264</v>
      </c>
      <c r="BX75" s="2355">
        <v>1611</v>
      </c>
      <c r="BY75" s="2355" t="s">
        <v>21</v>
      </c>
      <c r="BZ75" s="2355">
        <v>251653</v>
      </c>
      <c r="CA75" s="2355">
        <v>63062</v>
      </c>
      <c r="CB75" s="2355">
        <v>188591</v>
      </c>
      <c r="CC75" s="2355" t="s">
        <v>21</v>
      </c>
      <c r="CD75" s="2355">
        <v>206</v>
      </c>
      <c r="CE75" s="2355">
        <v>20259</v>
      </c>
      <c r="CF75" s="1385">
        <v>42005</v>
      </c>
      <c r="CG75" s="624">
        <v>42005</v>
      </c>
      <c r="CH75" s="73"/>
      <c r="CI75" s="64">
        <v>42005</v>
      </c>
      <c r="CJ75" s="127"/>
      <c r="CK75" s="75">
        <v>245540</v>
      </c>
      <c r="CL75" s="2355" t="s">
        <v>21</v>
      </c>
      <c r="CM75" s="2355"/>
      <c r="CN75" s="2355">
        <v>245540</v>
      </c>
      <c r="CO75" s="2355" t="s">
        <v>21</v>
      </c>
      <c r="CP75" s="2355" t="s">
        <v>21</v>
      </c>
      <c r="CQ75" s="2355">
        <v>245540</v>
      </c>
      <c r="CR75" s="2355" t="s">
        <v>21</v>
      </c>
      <c r="CS75" s="2355">
        <v>245540</v>
      </c>
      <c r="CT75" s="2355" t="s">
        <v>21</v>
      </c>
      <c r="CU75" s="2355" t="s">
        <v>21</v>
      </c>
      <c r="CV75" s="205" t="s">
        <v>22</v>
      </c>
      <c r="CW75" s="1385">
        <v>42005</v>
      </c>
      <c r="CX75" s="624">
        <v>42005</v>
      </c>
      <c r="CY75" s="73"/>
      <c r="CZ75" s="64">
        <v>42005</v>
      </c>
      <c r="DA75" s="127"/>
      <c r="DB75" s="75">
        <v>10174</v>
      </c>
      <c r="DC75" s="2355" t="s">
        <v>22</v>
      </c>
      <c r="DD75" s="2355"/>
      <c r="DE75" s="2355">
        <v>10174</v>
      </c>
      <c r="DF75" s="2355" t="s">
        <v>21</v>
      </c>
      <c r="DG75" s="2355" t="s">
        <v>21</v>
      </c>
      <c r="DH75" s="2355">
        <v>10174</v>
      </c>
      <c r="DI75" s="2355" t="s">
        <v>21</v>
      </c>
      <c r="DJ75" s="2355">
        <v>9755</v>
      </c>
      <c r="DK75" s="2355">
        <v>419</v>
      </c>
      <c r="DL75" s="2355" t="s">
        <v>21</v>
      </c>
      <c r="DM75" s="2355" t="s">
        <v>21</v>
      </c>
      <c r="DN75" s="1385">
        <v>42005</v>
      </c>
      <c r="DO75" s="624">
        <v>42005</v>
      </c>
      <c r="DP75" s="73"/>
      <c r="DQ75" s="64">
        <v>42005</v>
      </c>
      <c r="DR75" s="127"/>
      <c r="DS75" s="75">
        <v>4128</v>
      </c>
      <c r="DT75" s="2355" t="s">
        <v>21</v>
      </c>
      <c r="DU75" s="2355"/>
      <c r="DV75" s="2355">
        <v>4128</v>
      </c>
      <c r="DW75" s="2355" t="s">
        <v>21</v>
      </c>
      <c r="DX75" s="2355" t="s">
        <v>21</v>
      </c>
      <c r="DY75" s="2355">
        <v>4128</v>
      </c>
      <c r="DZ75" s="2355" t="s">
        <v>21</v>
      </c>
      <c r="EA75" s="2355">
        <v>4128</v>
      </c>
      <c r="EB75" s="2355" t="s">
        <v>21</v>
      </c>
      <c r="EC75" s="2355" t="s">
        <v>21</v>
      </c>
      <c r="ED75" s="2355" t="s">
        <v>21</v>
      </c>
      <c r="EE75" s="1385">
        <v>42005</v>
      </c>
      <c r="EF75" s="624">
        <v>42005</v>
      </c>
      <c r="EG75" s="73"/>
      <c r="EH75" s="64">
        <v>42005</v>
      </c>
      <c r="EI75" s="127"/>
      <c r="EJ75" s="75">
        <v>41192</v>
      </c>
      <c r="EK75" s="2355" t="s">
        <v>21</v>
      </c>
      <c r="EL75" s="2355"/>
      <c r="EM75" s="2355">
        <v>41614</v>
      </c>
      <c r="EN75" s="2355">
        <v>9010</v>
      </c>
      <c r="EO75" s="2355" t="s">
        <v>21</v>
      </c>
      <c r="EP75" s="2355">
        <v>32604</v>
      </c>
      <c r="EQ75" s="2355" t="s">
        <v>21</v>
      </c>
      <c r="ER75" s="2355">
        <v>32604</v>
      </c>
      <c r="ES75" s="2355" t="s">
        <v>21</v>
      </c>
      <c r="ET75" s="2355" t="s">
        <v>21</v>
      </c>
      <c r="EU75" s="2355">
        <v>708</v>
      </c>
      <c r="EV75" s="1385">
        <v>42005</v>
      </c>
      <c r="EW75" s="624">
        <v>42005</v>
      </c>
    </row>
    <row r="76" spans="1:153" ht="7.5" customHeight="1">
      <c r="A76" s="73"/>
      <c r="B76" s="76"/>
      <c r="C76" s="127"/>
      <c r="D76" s="947"/>
      <c r="E76" s="625"/>
      <c r="F76" s="625"/>
      <c r="G76" s="625"/>
      <c r="H76" s="625"/>
      <c r="I76" s="625"/>
      <c r="J76" s="625"/>
      <c r="K76" s="625"/>
      <c r="L76" s="625"/>
      <c r="M76" s="625"/>
      <c r="N76" s="625"/>
      <c r="O76" s="625"/>
      <c r="P76" s="1386"/>
      <c r="Q76" s="486"/>
      <c r="R76" s="73"/>
      <c r="S76" s="76"/>
      <c r="T76" s="127"/>
      <c r="U76" s="947"/>
      <c r="V76" s="625"/>
      <c r="W76" s="625"/>
      <c r="X76" s="625"/>
      <c r="Y76" s="625"/>
      <c r="Z76" s="625"/>
      <c r="AA76" s="625"/>
      <c r="AB76" s="625"/>
      <c r="AC76" s="625"/>
      <c r="AD76" s="625"/>
      <c r="AE76" s="625"/>
      <c r="AF76" s="625"/>
      <c r="AG76" s="1386"/>
      <c r="AH76" s="486"/>
      <c r="AI76" s="73"/>
      <c r="AJ76" s="76"/>
      <c r="AK76" s="127"/>
      <c r="AL76" s="947"/>
      <c r="AM76" s="625"/>
      <c r="AN76" s="625"/>
      <c r="AO76" s="625"/>
      <c r="AP76" s="625"/>
      <c r="AQ76" s="625"/>
      <c r="AR76" s="625"/>
      <c r="AS76" s="625"/>
      <c r="AT76" s="625"/>
      <c r="AU76" s="625"/>
      <c r="AV76" s="625"/>
      <c r="AW76" s="625"/>
      <c r="AX76" s="1386"/>
      <c r="AY76" s="486"/>
      <c r="AZ76" s="73"/>
      <c r="BA76" s="76"/>
      <c r="BB76" s="127"/>
      <c r="BC76" s="947"/>
      <c r="BD76" s="625"/>
      <c r="BE76" s="625"/>
      <c r="BF76" s="625"/>
      <c r="BG76" s="625"/>
      <c r="BH76" s="625"/>
      <c r="BI76" s="625"/>
      <c r="BJ76" s="625"/>
      <c r="BK76" s="625"/>
      <c r="BL76" s="625"/>
      <c r="BM76" s="625"/>
      <c r="BN76" s="625"/>
      <c r="BO76" s="1386"/>
      <c r="BP76" s="486"/>
      <c r="BQ76" s="73"/>
      <c r="BR76" s="76"/>
      <c r="BS76" s="127"/>
      <c r="BT76" s="947"/>
      <c r="BU76" s="625"/>
      <c r="BV76" s="625"/>
      <c r="BW76" s="625"/>
      <c r="BX76" s="625"/>
      <c r="BY76" s="625"/>
      <c r="BZ76" s="625"/>
      <c r="CA76" s="625"/>
      <c r="CB76" s="625"/>
      <c r="CC76" s="625"/>
      <c r="CD76" s="625"/>
      <c r="CE76" s="625"/>
      <c r="CF76" s="1386"/>
      <c r="CG76" s="486"/>
      <c r="CH76" s="73"/>
      <c r="CI76" s="76"/>
      <c r="CJ76" s="127"/>
      <c r="CK76" s="947"/>
      <c r="CL76" s="625"/>
      <c r="CM76" s="625"/>
      <c r="CN76" s="625"/>
      <c r="CO76" s="625"/>
      <c r="CP76" s="625"/>
      <c r="CQ76" s="625"/>
      <c r="CR76" s="625"/>
      <c r="CS76" s="625"/>
      <c r="CT76" s="625"/>
      <c r="CU76" s="625"/>
      <c r="CV76" s="625"/>
      <c r="CW76" s="1386"/>
      <c r="CX76" s="486"/>
      <c r="CY76" s="73"/>
      <c r="CZ76" s="76"/>
      <c r="DA76" s="127"/>
      <c r="DB76" s="947"/>
      <c r="DC76" s="625"/>
      <c r="DD76" s="625"/>
      <c r="DE76" s="625"/>
      <c r="DF76" s="625"/>
      <c r="DG76" s="625"/>
      <c r="DH76" s="625"/>
      <c r="DI76" s="625"/>
      <c r="DJ76" s="625"/>
      <c r="DK76" s="625"/>
      <c r="DL76" s="625"/>
      <c r="DM76" s="625"/>
      <c r="DN76" s="1386"/>
      <c r="DO76" s="486"/>
      <c r="DP76" s="73"/>
      <c r="DQ76" s="76"/>
      <c r="DR76" s="127"/>
      <c r="DS76" s="947"/>
      <c r="DT76" s="625"/>
      <c r="DU76" s="625"/>
      <c r="DV76" s="625"/>
      <c r="DW76" s="625"/>
      <c r="DX76" s="625"/>
      <c r="DY76" s="625"/>
      <c r="DZ76" s="625"/>
      <c r="EA76" s="625"/>
      <c r="EB76" s="625"/>
      <c r="EC76" s="625"/>
      <c r="ED76" s="625"/>
      <c r="EE76" s="1386"/>
      <c r="EF76" s="486"/>
      <c r="EG76" s="73"/>
      <c r="EH76" s="76"/>
      <c r="EI76" s="127"/>
      <c r="EJ76" s="947"/>
      <c r="EK76" s="625"/>
      <c r="EL76" s="625"/>
      <c r="EM76" s="625"/>
      <c r="EN76" s="625"/>
      <c r="EO76" s="625"/>
      <c r="EP76" s="625"/>
      <c r="EQ76" s="625"/>
      <c r="ER76" s="625"/>
      <c r="ES76" s="625"/>
      <c r="ET76" s="625"/>
      <c r="EU76" s="625"/>
      <c r="EV76" s="1386"/>
      <c r="EW76" s="486"/>
    </row>
    <row r="77" spans="1:153" ht="15" customHeight="1">
      <c r="A77" s="79">
        <v>41365</v>
      </c>
      <c r="B77" s="80">
        <v>41365</v>
      </c>
      <c r="C77" s="128">
        <v>41365</v>
      </c>
      <c r="D77" s="82">
        <v>386</v>
      </c>
      <c r="E77" s="2356" t="s">
        <v>22</v>
      </c>
      <c r="F77" s="2356"/>
      <c r="G77" s="2356">
        <v>387</v>
      </c>
      <c r="H77" s="2356" t="s">
        <v>22</v>
      </c>
      <c r="I77" s="2356" t="s">
        <v>22</v>
      </c>
      <c r="J77" s="2356">
        <v>387</v>
      </c>
      <c r="K77" s="2356" t="s">
        <v>22</v>
      </c>
      <c r="L77" s="2356" t="s">
        <v>22</v>
      </c>
      <c r="M77" s="2356">
        <v>387</v>
      </c>
      <c r="N77" s="2356" t="s">
        <v>21</v>
      </c>
      <c r="O77" s="2356" t="s">
        <v>21</v>
      </c>
      <c r="P77" s="1387">
        <v>41365</v>
      </c>
      <c r="Q77" s="628">
        <v>41365</v>
      </c>
      <c r="R77" s="79">
        <v>41365</v>
      </c>
      <c r="S77" s="80">
        <v>41365</v>
      </c>
      <c r="T77" s="128">
        <v>41365</v>
      </c>
      <c r="U77" s="82">
        <v>618915</v>
      </c>
      <c r="V77" s="2356" t="s">
        <v>22</v>
      </c>
      <c r="W77" s="2356"/>
      <c r="X77" s="2356">
        <v>620565</v>
      </c>
      <c r="Y77" s="2356">
        <v>70442</v>
      </c>
      <c r="Z77" s="2356">
        <v>9746</v>
      </c>
      <c r="AA77" s="2356">
        <v>540377</v>
      </c>
      <c r="AB77" s="2356" t="s">
        <v>21</v>
      </c>
      <c r="AC77" s="2356">
        <v>460732</v>
      </c>
      <c r="AD77" s="2356">
        <v>79645</v>
      </c>
      <c r="AE77" s="2356">
        <v>1650</v>
      </c>
      <c r="AF77" s="2356">
        <v>48795</v>
      </c>
      <c r="AG77" s="1387">
        <v>41365</v>
      </c>
      <c r="AH77" s="628">
        <v>41365</v>
      </c>
      <c r="AI77" s="79">
        <v>41365</v>
      </c>
      <c r="AJ77" s="80">
        <v>41365</v>
      </c>
      <c r="AK77" s="128">
        <v>41365</v>
      </c>
      <c r="AL77" s="82">
        <v>218740</v>
      </c>
      <c r="AM77" s="2356" t="s">
        <v>22</v>
      </c>
      <c r="AN77" s="2356"/>
      <c r="AO77" s="2356">
        <v>215532</v>
      </c>
      <c r="AP77" s="2356" t="s">
        <v>21</v>
      </c>
      <c r="AQ77" s="2356" t="s">
        <v>21</v>
      </c>
      <c r="AR77" s="2356">
        <v>215532</v>
      </c>
      <c r="AS77" s="2356" t="s">
        <v>21</v>
      </c>
      <c r="AT77" s="2356">
        <v>215501</v>
      </c>
      <c r="AU77" s="2356">
        <v>31</v>
      </c>
      <c r="AV77" s="2356">
        <v>3703</v>
      </c>
      <c r="AW77" s="2356">
        <v>1369</v>
      </c>
      <c r="AX77" s="1387">
        <v>41365</v>
      </c>
      <c r="AY77" s="628">
        <v>41365</v>
      </c>
      <c r="AZ77" s="79">
        <v>41365</v>
      </c>
      <c r="BA77" s="80">
        <v>41365</v>
      </c>
      <c r="BB77" s="128">
        <v>41365</v>
      </c>
      <c r="BC77" s="82">
        <v>196136</v>
      </c>
      <c r="BD77" s="2356" t="s">
        <v>21</v>
      </c>
      <c r="BE77" s="2356"/>
      <c r="BF77" s="2356">
        <v>196979</v>
      </c>
      <c r="BG77" s="2356">
        <v>173</v>
      </c>
      <c r="BH77" s="2356" t="s">
        <v>21</v>
      </c>
      <c r="BI77" s="2356">
        <v>196806</v>
      </c>
      <c r="BJ77" s="2356" t="s">
        <v>21</v>
      </c>
      <c r="BK77" s="2356">
        <v>195688</v>
      </c>
      <c r="BL77" s="2356">
        <v>1118</v>
      </c>
      <c r="BM77" s="2356" t="s">
        <v>21</v>
      </c>
      <c r="BN77" s="2356">
        <v>5558</v>
      </c>
      <c r="BO77" s="1387">
        <v>41365</v>
      </c>
      <c r="BP77" s="628">
        <v>41365</v>
      </c>
      <c r="BQ77" s="79">
        <v>41365</v>
      </c>
      <c r="BR77" s="80">
        <v>41365</v>
      </c>
      <c r="BS77" s="128">
        <v>41365</v>
      </c>
      <c r="BT77" s="82">
        <v>247940</v>
      </c>
      <c r="BU77" s="2356" t="s">
        <v>21</v>
      </c>
      <c r="BV77" s="2356"/>
      <c r="BW77" s="2356">
        <v>250363</v>
      </c>
      <c r="BX77" s="2356">
        <v>6626</v>
      </c>
      <c r="BY77" s="2356" t="s">
        <v>21</v>
      </c>
      <c r="BZ77" s="2356">
        <v>243737</v>
      </c>
      <c r="CA77" s="2356">
        <v>63239</v>
      </c>
      <c r="CB77" s="2356">
        <v>180498</v>
      </c>
      <c r="CC77" s="2356" t="s">
        <v>21</v>
      </c>
      <c r="CD77" s="2356">
        <v>83</v>
      </c>
      <c r="CE77" s="2356">
        <v>21025</v>
      </c>
      <c r="CF77" s="1387">
        <v>41365</v>
      </c>
      <c r="CG77" s="628">
        <v>41365</v>
      </c>
      <c r="CH77" s="79">
        <v>41365</v>
      </c>
      <c r="CI77" s="80">
        <v>41365</v>
      </c>
      <c r="CJ77" s="128">
        <v>41365</v>
      </c>
      <c r="CK77" s="82">
        <v>236004</v>
      </c>
      <c r="CL77" s="2356" t="s">
        <v>21</v>
      </c>
      <c r="CM77" s="2356"/>
      <c r="CN77" s="2356">
        <v>236004</v>
      </c>
      <c r="CO77" s="2356" t="s">
        <v>21</v>
      </c>
      <c r="CP77" s="2356" t="s">
        <v>21</v>
      </c>
      <c r="CQ77" s="2356">
        <v>236004</v>
      </c>
      <c r="CR77" s="2356" t="s">
        <v>21</v>
      </c>
      <c r="CS77" s="2356">
        <v>236004</v>
      </c>
      <c r="CT77" s="2356" t="s">
        <v>21</v>
      </c>
      <c r="CU77" s="2356" t="s">
        <v>21</v>
      </c>
      <c r="CV77" s="208" t="s">
        <v>22</v>
      </c>
      <c r="CW77" s="1387">
        <v>41365</v>
      </c>
      <c r="CX77" s="628">
        <v>41365</v>
      </c>
      <c r="CY77" s="79">
        <v>41365</v>
      </c>
      <c r="CZ77" s="80">
        <v>41365</v>
      </c>
      <c r="DA77" s="128">
        <v>41365</v>
      </c>
      <c r="DB77" s="82">
        <v>1137</v>
      </c>
      <c r="DC77" s="2356" t="s">
        <v>22</v>
      </c>
      <c r="DD77" s="2356"/>
      <c r="DE77" s="2356">
        <v>1137</v>
      </c>
      <c r="DF77" s="2356" t="s">
        <v>21</v>
      </c>
      <c r="DG77" s="2356" t="s">
        <v>21</v>
      </c>
      <c r="DH77" s="2356">
        <v>1137</v>
      </c>
      <c r="DI77" s="2356" t="s">
        <v>21</v>
      </c>
      <c r="DJ77" s="2356">
        <v>785</v>
      </c>
      <c r="DK77" s="2356">
        <v>352</v>
      </c>
      <c r="DL77" s="2356" t="s">
        <v>21</v>
      </c>
      <c r="DM77" s="2356" t="s">
        <v>21</v>
      </c>
      <c r="DN77" s="1387">
        <v>41365</v>
      </c>
      <c r="DO77" s="628">
        <v>41365</v>
      </c>
      <c r="DP77" s="79">
        <v>41365</v>
      </c>
      <c r="DQ77" s="80">
        <v>41365</v>
      </c>
      <c r="DR77" s="128">
        <v>41365</v>
      </c>
      <c r="DS77" s="82">
        <v>4104</v>
      </c>
      <c r="DT77" s="2356" t="s">
        <v>21</v>
      </c>
      <c r="DU77" s="2356"/>
      <c r="DV77" s="2356">
        <v>4104</v>
      </c>
      <c r="DW77" s="2356" t="s">
        <v>21</v>
      </c>
      <c r="DX77" s="2356" t="s">
        <v>21</v>
      </c>
      <c r="DY77" s="2356">
        <v>4104</v>
      </c>
      <c r="DZ77" s="2356" t="s">
        <v>21</v>
      </c>
      <c r="EA77" s="2356">
        <v>4104</v>
      </c>
      <c r="EB77" s="2356" t="s">
        <v>21</v>
      </c>
      <c r="EC77" s="2356" t="s">
        <v>21</v>
      </c>
      <c r="ED77" s="2356" t="s">
        <v>21</v>
      </c>
      <c r="EE77" s="1387">
        <v>41365</v>
      </c>
      <c r="EF77" s="628">
        <v>41365</v>
      </c>
      <c r="EG77" s="79">
        <v>41365</v>
      </c>
      <c r="EH77" s="80">
        <v>41365</v>
      </c>
      <c r="EI77" s="128">
        <v>41365</v>
      </c>
      <c r="EJ77" s="82">
        <v>37230</v>
      </c>
      <c r="EK77" s="2356" t="s">
        <v>21</v>
      </c>
      <c r="EL77" s="2356"/>
      <c r="EM77" s="2356">
        <v>37058</v>
      </c>
      <c r="EN77" s="2356">
        <v>4430</v>
      </c>
      <c r="EO77" s="2356" t="s">
        <v>21</v>
      </c>
      <c r="EP77" s="2356">
        <v>32628</v>
      </c>
      <c r="EQ77" s="2356" t="s">
        <v>21</v>
      </c>
      <c r="ER77" s="2356">
        <v>32628</v>
      </c>
      <c r="ES77" s="2356" t="s">
        <v>21</v>
      </c>
      <c r="ET77" s="2356" t="s">
        <v>21</v>
      </c>
      <c r="EU77" s="2356">
        <v>360</v>
      </c>
      <c r="EV77" s="1387">
        <v>41365</v>
      </c>
      <c r="EW77" s="628">
        <v>41365</v>
      </c>
    </row>
    <row r="78" spans="1:153" ht="15" customHeight="1">
      <c r="A78" s="85"/>
      <c r="B78" s="80">
        <v>41730</v>
      </c>
      <c r="C78" s="130"/>
      <c r="D78" s="82">
        <v>358</v>
      </c>
      <c r="E78" s="2356" t="s">
        <v>22</v>
      </c>
      <c r="F78" s="2356"/>
      <c r="G78" s="2356">
        <v>358</v>
      </c>
      <c r="H78" s="2356" t="s">
        <v>22</v>
      </c>
      <c r="I78" s="2356" t="s">
        <v>22</v>
      </c>
      <c r="J78" s="2356">
        <v>358</v>
      </c>
      <c r="K78" s="2356" t="s">
        <v>22</v>
      </c>
      <c r="L78" s="2356" t="s">
        <v>22</v>
      </c>
      <c r="M78" s="2356">
        <v>358</v>
      </c>
      <c r="N78" s="2356" t="s">
        <v>21</v>
      </c>
      <c r="O78" s="2356" t="s">
        <v>21</v>
      </c>
      <c r="P78" s="1387">
        <v>41730</v>
      </c>
      <c r="Q78" s="628">
        <v>41730</v>
      </c>
      <c r="R78" s="85"/>
      <c r="S78" s="80">
        <v>41730</v>
      </c>
      <c r="T78" s="130"/>
      <c r="U78" s="82">
        <v>503509</v>
      </c>
      <c r="V78" s="2356" t="s">
        <v>22</v>
      </c>
      <c r="W78" s="2356"/>
      <c r="X78" s="2356">
        <v>505619</v>
      </c>
      <c r="Y78" s="2356">
        <v>16631</v>
      </c>
      <c r="Z78" s="2356">
        <v>11761</v>
      </c>
      <c r="AA78" s="2356">
        <v>477227</v>
      </c>
      <c r="AB78" s="2356" t="s">
        <v>21</v>
      </c>
      <c r="AC78" s="2356">
        <v>421247</v>
      </c>
      <c r="AD78" s="2356">
        <v>55980</v>
      </c>
      <c r="AE78" s="2356">
        <v>1411</v>
      </c>
      <c r="AF78" s="2356">
        <v>45062</v>
      </c>
      <c r="AG78" s="1387">
        <v>41730</v>
      </c>
      <c r="AH78" s="628">
        <v>41730</v>
      </c>
      <c r="AI78" s="85"/>
      <c r="AJ78" s="80">
        <v>41730</v>
      </c>
      <c r="AK78" s="130"/>
      <c r="AL78" s="82">
        <v>220687</v>
      </c>
      <c r="AM78" s="2356" t="s">
        <v>22</v>
      </c>
      <c r="AN78" s="2356"/>
      <c r="AO78" s="2356">
        <v>215351</v>
      </c>
      <c r="AP78" s="2356" t="s">
        <v>21</v>
      </c>
      <c r="AQ78" s="2356" t="s">
        <v>21</v>
      </c>
      <c r="AR78" s="2356">
        <v>215351</v>
      </c>
      <c r="AS78" s="2356" t="s">
        <v>21</v>
      </c>
      <c r="AT78" s="2356">
        <v>215339</v>
      </c>
      <c r="AU78" s="2356">
        <v>12</v>
      </c>
      <c r="AV78" s="2356">
        <v>3860</v>
      </c>
      <c r="AW78" s="2356">
        <v>2850</v>
      </c>
      <c r="AX78" s="1387">
        <v>41730</v>
      </c>
      <c r="AY78" s="628">
        <v>41730</v>
      </c>
      <c r="AZ78" s="85"/>
      <c r="BA78" s="80">
        <v>41730</v>
      </c>
      <c r="BB78" s="130"/>
      <c r="BC78" s="82">
        <v>187681</v>
      </c>
      <c r="BD78" s="2356" t="s">
        <v>21</v>
      </c>
      <c r="BE78" s="2356"/>
      <c r="BF78" s="2356">
        <v>185876</v>
      </c>
      <c r="BG78" s="2356">
        <v>241</v>
      </c>
      <c r="BH78" s="2356" t="s">
        <v>21</v>
      </c>
      <c r="BI78" s="2356">
        <v>185635</v>
      </c>
      <c r="BJ78" s="2356" t="s">
        <v>21</v>
      </c>
      <c r="BK78" s="2356">
        <v>184840</v>
      </c>
      <c r="BL78" s="2356">
        <v>795</v>
      </c>
      <c r="BM78" s="2356" t="s">
        <v>21</v>
      </c>
      <c r="BN78" s="2356">
        <v>7520</v>
      </c>
      <c r="BO78" s="1387">
        <v>41730</v>
      </c>
      <c r="BP78" s="628">
        <v>41730</v>
      </c>
      <c r="BQ78" s="85"/>
      <c r="BR78" s="80">
        <v>41730</v>
      </c>
      <c r="BS78" s="130"/>
      <c r="BT78" s="82">
        <v>260206</v>
      </c>
      <c r="BU78" s="2356" t="s">
        <v>21</v>
      </c>
      <c r="BV78" s="2356"/>
      <c r="BW78" s="2356">
        <v>260128</v>
      </c>
      <c r="BX78" s="2356">
        <v>3023</v>
      </c>
      <c r="BY78" s="2356" t="s">
        <v>21</v>
      </c>
      <c r="BZ78" s="2356">
        <v>257105</v>
      </c>
      <c r="CA78" s="2356">
        <v>69632</v>
      </c>
      <c r="CB78" s="2356">
        <v>187473</v>
      </c>
      <c r="CC78" s="2356" t="s">
        <v>21</v>
      </c>
      <c r="CD78" s="2356">
        <v>96</v>
      </c>
      <c r="CE78" s="2356">
        <v>20331</v>
      </c>
      <c r="CF78" s="1387">
        <v>41730</v>
      </c>
      <c r="CG78" s="628">
        <v>41730</v>
      </c>
      <c r="CH78" s="85"/>
      <c r="CI78" s="80">
        <v>41730</v>
      </c>
      <c r="CJ78" s="130"/>
      <c r="CK78" s="82">
        <v>245453</v>
      </c>
      <c r="CL78" s="2356" t="s">
        <v>21</v>
      </c>
      <c r="CM78" s="2356"/>
      <c r="CN78" s="2356">
        <v>245453</v>
      </c>
      <c r="CO78" s="2356" t="s">
        <v>21</v>
      </c>
      <c r="CP78" s="2356" t="s">
        <v>21</v>
      </c>
      <c r="CQ78" s="2356">
        <v>245453</v>
      </c>
      <c r="CR78" s="2356" t="s">
        <v>21</v>
      </c>
      <c r="CS78" s="2356">
        <v>245453</v>
      </c>
      <c r="CT78" s="2356" t="s">
        <v>21</v>
      </c>
      <c r="CU78" s="2356" t="s">
        <v>21</v>
      </c>
      <c r="CV78" s="208" t="s">
        <v>22</v>
      </c>
      <c r="CW78" s="1387">
        <v>41730</v>
      </c>
      <c r="CX78" s="628">
        <v>41730</v>
      </c>
      <c r="CY78" s="85"/>
      <c r="CZ78" s="80">
        <v>41730</v>
      </c>
      <c r="DA78" s="130"/>
      <c r="DB78" s="82">
        <v>6741</v>
      </c>
      <c r="DC78" s="2356" t="s">
        <v>22</v>
      </c>
      <c r="DD78" s="2356"/>
      <c r="DE78" s="2356">
        <v>6741</v>
      </c>
      <c r="DF78" s="2356" t="s">
        <v>21</v>
      </c>
      <c r="DG78" s="2356" t="s">
        <v>21</v>
      </c>
      <c r="DH78" s="2356">
        <v>6741</v>
      </c>
      <c r="DI78" s="2356" t="s">
        <v>21</v>
      </c>
      <c r="DJ78" s="2356">
        <v>6347</v>
      </c>
      <c r="DK78" s="2356">
        <v>394</v>
      </c>
      <c r="DL78" s="2356" t="s">
        <v>21</v>
      </c>
      <c r="DM78" s="2356" t="s">
        <v>21</v>
      </c>
      <c r="DN78" s="1387">
        <v>41730</v>
      </c>
      <c r="DO78" s="628">
        <v>41730</v>
      </c>
      <c r="DP78" s="85"/>
      <c r="DQ78" s="80">
        <v>41730</v>
      </c>
      <c r="DR78" s="130"/>
      <c r="DS78" s="82">
        <v>4299</v>
      </c>
      <c r="DT78" s="2356" t="s">
        <v>21</v>
      </c>
      <c r="DU78" s="2356"/>
      <c r="DV78" s="2356">
        <v>4299</v>
      </c>
      <c r="DW78" s="2356" t="s">
        <v>21</v>
      </c>
      <c r="DX78" s="2356" t="s">
        <v>21</v>
      </c>
      <c r="DY78" s="2356">
        <v>4299</v>
      </c>
      <c r="DZ78" s="2356" t="s">
        <v>21</v>
      </c>
      <c r="EA78" s="2356">
        <v>4299</v>
      </c>
      <c r="EB78" s="2356" t="s">
        <v>21</v>
      </c>
      <c r="EC78" s="2356" t="s">
        <v>21</v>
      </c>
      <c r="ED78" s="2356" t="s">
        <v>21</v>
      </c>
      <c r="EE78" s="1387">
        <v>41730</v>
      </c>
      <c r="EF78" s="628">
        <v>41730</v>
      </c>
      <c r="EG78" s="85"/>
      <c r="EH78" s="80">
        <v>41730</v>
      </c>
      <c r="EI78" s="130"/>
      <c r="EJ78" s="82">
        <v>45850</v>
      </c>
      <c r="EK78" s="2356" t="s">
        <v>21</v>
      </c>
      <c r="EL78" s="2356"/>
      <c r="EM78" s="2356">
        <v>45610</v>
      </c>
      <c r="EN78" s="2356">
        <v>4971</v>
      </c>
      <c r="EO78" s="2356" t="s">
        <v>21</v>
      </c>
      <c r="EP78" s="2356">
        <v>40639</v>
      </c>
      <c r="EQ78" s="2356" t="s">
        <v>21</v>
      </c>
      <c r="ER78" s="2356">
        <v>40639</v>
      </c>
      <c r="ES78" s="2356" t="s">
        <v>21</v>
      </c>
      <c r="ET78" s="2356" t="s">
        <v>21</v>
      </c>
      <c r="EU78" s="2356">
        <v>600</v>
      </c>
      <c r="EV78" s="1387">
        <v>41730</v>
      </c>
      <c r="EW78" s="628">
        <v>41730</v>
      </c>
    </row>
    <row r="79" spans="1:153" ht="7.5" customHeight="1">
      <c r="A79" s="85"/>
      <c r="B79" s="87"/>
      <c r="C79" s="130"/>
      <c r="D79" s="82"/>
      <c r="E79" s="2356"/>
      <c r="F79" s="2356"/>
      <c r="G79" s="2356"/>
      <c r="H79" s="2356"/>
      <c r="I79" s="2356"/>
      <c r="J79" s="2356"/>
      <c r="K79" s="2356"/>
      <c r="L79" s="2356"/>
      <c r="M79" s="2356"/>
      <c r="N79" s="2356"/>
      <c r="O79" s="2356"/>
      <c r="P79" s="1386"/>
      <c r="Q79" s="486"/>
      <c r="R79" s="85"/>
      <c r="S79" s="87"/>
      <c r="T79" s="130"/>
      <c r="U79" s="82"/>
      <c r="V79" s="2356"/>
      <c r="W79" s="2356"/>
      <c r="X79" s="2356"/>
      <c r="Y79" s="2356"/>
      <c r="Z79" s="2356"/>
      <c r="AA79" s="2356"/>
      <c r="AB79" s="2356"/>
      <c r="AC79" s="2356"/>
      <c r="AD79" s="2356"/>
      <c r="AE79" s="2356"/>
      <c r="AF79" s="2356"/>
      <c r="AG79" s="1386"/>
      <c r="AH79" s="486"/>
      <c r="AI79" s="85"/>
      <c r="AJ79" s="87"/>
      <c r="AK79" s="130"/>
      <c r="AL79" s="82"/>
      <c r="AM79" s="2356"/>
      <c r="AN79" s="2356"/>
      <c r="AO79" s="2356"/>
      <c r="AP79" s="2356"/>
      <c r="AQ79" s="2356"/>
      <c r="AR79" s="2356"/>
      <c r="AS79" s="2356"/>
      <c r="AT79" s="2356"/>
      <c r="AU79" s="2356"/>
      <c r="AV79" s="2356"/>
      <c r="AW79" s="2356"/>
      <c r="AX79" s="1386"/>
      <c r="AY79" s="486"/>
      <c r="AZ79" s="85"/>
      <c r="BA79" s="87"/>
      <c r="BB79" s="130"/>
      <c r="BC79" s="82"/>
      <c r="BD79" s="2356"/>
      <c r="BE79" s="2356"/>
      <c r="BF79" s="2356"/>
      <c r="BG79" s="2356"/>
      <c r="BH79" s="2356"/>
      <c r="BI79" s="2356"/>
      <c r="BJ79" s="2356"/>
      <c r="BK79" s="2356"/>
      <c r="BL79" s="2356"/>
      <c r="BM79" s="2356"/>
      <c r="BN79" s="2356"/>
      <c r="BO79" s="1386"/>
      <c r="BP79" s="486"/>
      <c r="BQ79" s="85"/>
      <c r="BR79" s="87"/>
      <c r="BS79" s="130"/>
      <c r="BT79" s="82"/>
      <c r="BU79" s="2356"/>
      <c r="BV79" s="2356"/>
      <c r="BW79" s="2356"/>
      <c r="BX79" s="2356"/>
      <c r="BY79" s="2356"/>
      <c r="BZ79" s="2356"/>
      <c r="CA79" s="2356"/>
      <c r="CB79" s="2356"/>
      <c r="CC79" s="2356"/>
      <c r="CD79" s="2356"/>
      <c r="CE79" s="2356"/>
      <c r="CF79" s="1386"/>
      <c r="CG79" s="486"/>
      <c r="CH79" s="85"/>
      <c r="CI79" s="87"/>
      <c r="CJ79" s="130"/>
      <c r="CK79" s="82"/>
      <c r="CL79" s="2356"/>
      <c r="CM79" s="2356"/>
      <c r="CN79" s="2356"/>
      <c r="CO79" s="2356"/>
      <c r="CP79" s="2356"/>
      <c r="CQ79" s="2356"/>
      <c r="CR79" s="2356"/>
      <c r="CS79" s="2356"/>
      <c r="CT79" s="2356"/>
      <c r="CU79" s="2356"/>
      <c r="CV79" s="2356"/>
      <c r="CW79" s="1386"/>
      <c r="CX79" s="486"/>
      <c r="CY79" s="85"/>
      <c r="CZ79" s="87"/>
      <c r="DA79" s="130"/>
      <c r="DB79" s="82"/>
      <c r="DC79" s="2356"/>
      <c r="DD79" s="2356"/>
      <c r="DE79" s="2356"/>
      <c r="DF79" s="2356"/>
      <c r="DG79" s="2356"/>
      <c r="DH79" s="2356"/>
      <c r="DI79" s="2356"/>
      <c r="DJ79" s="2356"/>
      <c r="DK79" s="2356"/>
      <c r="DL79" s="2356"/>
      <c r="DM79" s="2356"/>
      <c r="DN79" s="1386"/>
      <c r="DO79" s="486"/>
      <c r="DP79" s="85"/>
      <c r="DQ79" s="87"/>
      <c r="DR79" s="130"/>
      <c r="DS79" s="82"/>
      <c r="DT79" s="2356"/>
      <c r="DU79" s="2356"/>
      <c r="DV79" s="2356"/>
      <c r="DW79" s="2356"/>
      <c r="DX79" s="2356"/>
      <c r="DY79" s="2356"/>
      <c r="DZ79" s="2356"/>
      <c r="EA79" s="2356"/>
      <c r="EB79" s="2356"/>
      <c r="EC79" s="2356"/>
      <c r="ED79" s="2356"/>
      <c r="EE79" s="1386"/>
      <c r="EF79" s="486"/>
      <c r="EG79" s="85"/>
      <c r="EH79" s="87"/>
      <c r="EI79" s="130"/>
      <c r="EJ79" s="82"/>
      <c r="EK79" s="2356"/>
      <c r="EL79" s="2356"/>
      <c r="EM79" s="2356"/>
      <c r="EN79" s="2356"/>
      <c r="EO79" s="2356"/>
      <c r="EP79" s="2356"/>
      <c r="EQ79" s="2356"/>
      <c r="ER79" s="2356"/>
      <c r="ES79" s="2356"/>
      <c r="ET79" s="2356"/>
      <c r="EU79" s="2356"/>
      <c r="EV79" s="1386"/>
      <c r="EW79" s="486"/>
    </row>
    <row r="80" spans="1:153" ht="15" customHeight="1">
      <c r="A80" s="88" t="s">
        <v>777</v>
      </c>
      <c r="B80" s="89" t="s">
        <v>23</v>
      </c>
      <c r="C80" s="132" t="s">
        <v>167</v>
      </c>
      <c r="D80" s="82">
        <v>109</v>
      </c>
      <c r="E80" s="2356" t="s">
        <v>22</v>
      </c>
      <c r="F80" s="2356"/>
      <c r="G80" s="2356">
        <v>109</v>
      </c>
      <c r="H80" s="2356" t="s">
        <v>22</v>
      </c>
      <c r="I80" s="2356" t="s">
        <v>22</v>
      </c>
      <c r="J80" s="2356">
        <v>109</v>
      </c>
      <c r="K80" s="2356" t="s">
        <v>22</v>
      </c>
      <c r="L80" s="2356" t="s">
        <v>22</v>
      </c>
      <c r="M80" s="2356">
        <v>109</v>
      </c>
      <c r="N80" s="2356" t="s">
        <v>21</v>
      </c>
      <c r="O80" s="2356" t="s">
        <v>21</v>
      </c>
      <c r="P80" s="1388" t="s">
        <v>25</v>
      </c>
      <c r="Q80" s="632" t="s">
        <v>778</v>
      </c>
      <c r="R80" s="88" t="s">
        <v>777</v>
      </c>
      <c r="S80" s="89" t="s">
        <v>23</v>
      </c>
      <c r="T80" s="132" t="s">
        <v>167</v>
      </c>
      <c r="U80" s="82">
        <v>124540</v>
      </c>
      <c r="V80" s="2356" t="s">
        <v>22</v>
      </c>
      <c r="W80" s="2356"/>
      <c r="X80" s="2356">
        <v>126247</v>
      </c>
      <c r="Y80" s="2356">
        <v>3923</v>
      </c>
      <c r="Z80" s="2356">
        <v>4196</v>
      </c>
      <c r="AA80" s="2356">
        <v>118128</v>
      </c>
      <c r="AB80" s="2356" t="s">
        <v>21</v>
      </c>
      <c r="AC80" s="2356">
        <v>103782</v>
      </c>
      <c r="AD80" s="2356">
        <v>14346</v>
      </c>
      <c r="AE80" s="2356">
        <v>428</v>
      </c>
      <c r="AF80" s="2356">
        <v>45062</v>
      </c>
      <c r="AG80" s="1388" t="s">
        <v>25</v>
      </c>
      <c r="AH80" s="632" t="s">
        <v>778</v>
      </c>
      <c r="AI80" s="88" t="s">
        <v>777</v>
      </c>
      <c r="AJ80" s="89" t="s">
        <v>23</v>
      </c>
      <c r="AK80" s="132" t="s">
        <v>167</v>
      </c>
      <c r="AL80" s="82">
        <v>54994</v>
      </c>
      <c r="AM80" s="2356" t="s">
        <v>22</v>
      </c>
      <c r="AN80" s="2356"/>
      <c r="AO80" s="2356">
        <v>54348</v>
      </c>
      <c r="AP80" s="2356" t="s">
        <v>21</v>
      </c>
      <c r="AQ80" s="2356" t="s">
        <v>21</v>
      </c>
      <c r="AR80" s="2356">
        <v>54348</v>
      </c>
      <c r="AS80" s="2356" t="s">
        <v>21</v>
      </c>
      <c r="AT80" s="2356">
        <v>54345</v>
      </c>
      <c r="AU80" s="2356">
        <v>3</v>
      </c>
      <c r="AV80" s="2356">
        <v>796</v>
      </c>
      <c r="AW80" s="2356">
        <v>2850</v>
      </c>
      <c r="AX80" s="1388" t="s">
        <v>25</v>
      </c>
      <c r="AY80" s="632" t="s">
        <v>778</v>
      </c>
      <c r="AZ80" s="88" t="s">
        <v>777</v>
      </c>
      <c r="BA80" s="89" t="s">
        <v>23</v>
      </c>
      <c r="BB80" s="132" t="s">
        <v>167</v>
      </c>
      <c r="BC80" s="82">
        <v>50733</v>
      </c>
      <c r="BD80" s="2356" t="s">
        <v>21</v>
      </c>
      <c r="BE80" s="2356"/>
      <c r="BF80" s="2356">
        <v>50652</v>
      </c>
      <c r="BG80" s="2356" t="s">
        <v>21</v>
      </c>
      <c r="BH80" s="2356" t="s">
        <v>21</v>
      </c>
      <c r="BI80" s="2356">
        <v>50652</v>
      </c>
      <c r="BJ80" s="2356" t="s">
        <v>21</v>
      </c>
      <c r="BK80" s="2356">
        <v>50400</v>
      </c>
      <c r="BL80" s="2356">
        <v>252</v>
      </c>
      <c r="BM80" s="2356" t="s">
        <v>21</v>
      </c>
      <c r="BN80" s="2356">
        <v>7520</v>
      </c>
      <c r="BO80" s="1388" t="s">
        <v>25</v>
      </c>
      <c r="BP80" s="632" t="s">
        <v>778</v>
      </c>
      <c r="BQ80" s="88" t="s">
        <v>777</v>
      </c>
      <c r="BR80" s="89" t="s">
        <v>23</v>
      </c>
      <c r="BS80" s="132" t="s">
        <v>167</v>
      </c>
      <c r="BT80" s="82">
        <v>66874</v>
      </c>
      <c r="BU80" s="2356" t="s">
        <v>21</v>
      </c>
      <c r="BV80" s="2356"/>
      <c r="BW80" s="2356">
        <v>66847</v>
      </c>
      <c r="BX80" s="2356" t="s">
        <v>21</v>
      </c>
      <c r="BY80" s="2356" t="s">
        <v>21</v>
      </c>
      <c r="BZ80" s="2356">
        <v>66847</v>
      </c>
      <c r="CA80" s="2356">
        <v>17726</v>
      </c>
      <c r="CB80" s="2356">
        <v>49121</v>
      </c>
      <c r="CC80" s="2356" t="s">
        <v>21</v>
      </c>
      <c r="CD80" s="2356">
        <v>41</v>
      </c>
      <c r="CE80" s="2356">
        <v>20331</v>
      </c>
      <c r="CF80" s="1388" t="s">
        <v>25</v>
      </c>
      <c r="CG80" s="632" t="s">
        <v>778</v>
      </c>
      <c r="CH80" s="88" t="s">
        <v>777</v>
      </c>
      <c r="CI80" s="89" t="s">
        <v>23</v>
      </c>
      <c r="CJ80" s="132" t="s">
        <v>167</v>
      </c>
      <c r="CK80" s="82">
        <v>64098</v>
      </c>
      <c r="CL80" s="2356" t="s">
        <v>21</v>
      </c>
      <c r="CM80" s="2356"/>
      <c r="CN80" s="2356">
        <v>64098</v>
      </c>
      <c r="CO80" s="2356" t="s">
        <v>21</v>
      </c>
      <c r="CP80" s="2356" t="s">
        <v>21</v>
      </c>
      <c r="CQ80" s="2356">
        <v>64098</v>
      </c>
      <c r="CR80" s="2356" t="s">
        <v>21</v>
      </c>
      <c r="CS80" s="2356">
        <v>64098</v>
      </c>
      <c r="CT80" s="2356" t="s">
        <v>21</v>
      </c>
      <c r="CU80" s="2356" t="s">
        <v>21</v>
      </c>
      <c r="CV80" s="208" t="s">
        <v>22</v>
      </c>
      <c r="CW80" s="1388" t="s">
        <v>25</v>
      </c>
      <c r="CX80" s="632" t="s">
        <v>778</v>
      </c>
      <c r="CY80" s="88" t="s">
        <v>777</v>
      </c>
      <c r="CZ80" s="89" t="s">
        <v>23</v>
      </c>
      <c r="DA80" s="132" t="s">
        <v>167</v>
      </c>
      <c r="DB80" s="82">
        <v>2321</v>
      </c>
      <c r="DC80" s="2356" t="s">
        <v>22</v>
      </c>
      <c r="DD80" s="2356"/>
      <c r="DE80" s="2356">
        <v>2321</v>
      </c>
      <c r="DF80" s="2356" t="s">
        <v>21</v>
      </c>
      <c r="DG80" s="2356" t="s">
        <v>21</v>
      </c>
      <c r="DH80" s="2356">
        <v>2321</v>
      </c>
      <c r="DI80" s="2356" t="s">
        <v>21</v>
      </c>
      <c r="DJ80" s="2356">
        <v>2211</v>
      </c>
      <c r="DK80" s="2356">
        <v>110</v>
      </c>
      <c r="DL80" s="2356" t="s">
        <v>21</v>
      </c>
      <c r="DM80" s="2356" t="s">
        <v>21</v>
      </c>
      <c r="DN80" s="1388" t="s">
        <v>25</v>
      </c>
      <c r="DO80" s="632" t="s">
        <v>778</v>
      </c>
      <c r="DP80" s="88" t="s">
        <v>777</v>
      </c>
      <c r="DQ80" s="89" t="s">
        <v>23</v>
      </c>
      <c r="DR80" s="132" t="s">
        <v>167</v>
      </c>
      <c r="DS80" s="82">
        <v>898</v>
      </c>
      <c r="DT80" s="2356" t="s">
        <v>21</v>
      </c>
      <c r="DU80" s="2356"/>
      <c r="DV80" s="2356">
        <v>898</v>
      </c>
      <c r="DW80" s="2356" t="s">
        <v>21</v>
      </c>
      <c r="DX80" s="2356" t="s">
        <v>21</v>
      </c>
      <c r="DY80" s="2356">
        <v>898</v>
      </c>
      <c r="DZ80" s="2356" t="s">
        <v>21</v>
      </c>
      <c r="EA80" s="2356">
        <v>898</v>
      </c>
      <c r="EB80" s="2356" t="s">
        <v>21</v>
      </c>
      <c r="EC80" s="2356" t="s">
        <v>21</v>
      </c>
      <c r="ED80" s="2356" t="s">
        <v>21</v>
      </c>
      <c r="EE80" s="1388" t="s">
        <v>25</v>
      </c>
      <c r="EF80" s="632" t="s">
        <v>778</v>
      </c>
      <c r="EG80" s="88" t="s">
        <v>777</v>
      </c>
      <c r="EH80" s="89" t="s">
        <v>23</v>
      </c>
      <c r="EI80" s="132" t="s">
        <v>167</v>
      </c>
      <c r="EJ80" s="82">
        <v>10931</v>
      </c>
      <c r="EK80" s="2356" t="s">
        <v>21</v>
      </c>
      <c r="EL80" s="2356"/>
      <c r="EM80" s="2356">
        <v>11459</v>
      </c>
      <c r="EN80" s="2356">
        <v>2356</v>
      </c>
      <c r="EO80" s="2356" t="s">
        <v>21</v>
      </c>
      <c r="EP80" s="2356">
        <v>9103</v>
      </c>
      <c r="EQ80" s="2356" t="s">
        <v>21</v>
      </c>
      <c r="ER80" s="2356">
        <v>9103</v>
      </c>
      <c r="ES80" s="2356" t="s">
        <v>21</v>
      </c>
      <c r="ET80" s="2356" t="s">
        <v>21</v>
      </c>
      <c r="EU80" s="2356">
        <v>600</v>
      </c>
      <c r="EV80" s="1388" t="s">
        <v>25</v>
      </c>
      <c r="EW80" s="632" t="s">
        <v>778</v>
      </c>
    </row>
    <row r="81" spans="1:153" ht="15" customHeight="1">
      <c r="A81" s="93" t="s">
        <v>26</v>
      </c>
      <c r="B81" s="94" t="s">
        <v>26</v>
      </c>
      <c r="C81" s="132" t="s">
        <v>168</v>
      </c>
      <c r="D81" s="82">
        <v>81</v>
      </c>
      <c r="E81" s="2356" t="s">
        <v>22</v>
      </c>
      <c r="F81" s="2356"/>
      <c r="G81" s="2356">
        <v>81</v>
      </c>
      <c r="H81" s="2356" t="s">
        <v>22</v>
      </c>
      <c r="I81" s="2356" t="s">
        <v>22</v>
      </c>
      <c r="J81" s="2356">
        <v>81</v>
      </c>
      <c r="K81" s="2356" t="s">
        <v>22</v>
      </c>
      <c r="L81" s="2356" t="s">
        <v>22</v>
      </c>
      <c r="M81" s="2356">
        <v>81</v>
      </c>
      <c r="N81" s="2356" t="s">
        <v>21</v>
      </c>
      <c r="O81" s="2356" t="s">
        <v>21</v>
      </c>
      <c r="P81" s="1388" t="s">
        <v>27</v>
      </c>
      <c r="Q81" s="632" t="s">
        <v>26</v>
      </c>
      <c r="R81" s="93" t="s">
        <v>26</v>
      </c>
      <c r="S81" s="94" t="s">
        <v>26</v>
      </c>
      <c r="T81" s="132" t="s">
        <v>168</v>
      </c>
      <c r="U81" s="82">
        <v>128139</v>
      </c>
      <c r="V81" s="2356" t="s">
        <v>22</v>
      </c>
      <c r="W81" s="2356"/>
      <c r="X81" s="2356">
        <v>122485</v>
      </c>
      <c r="Y81" s="2356">
        <v>3962</v>
      </c>
      <c r="Z81" s="2356">
        <v>6263</v>
      </c>
      <c r="AA81" s="2356">
        <v>112260</v>
      </c>
      <c r="AB81" s="2356" t="s">
        <v>21</v>
      </c>
      <c r="AC81" s="2356">
        <v>99315</v>
      </c>
      <c r="AD81" s="2356">
        <v>12945</v>
      </c>
      <c r="AE81" s="2356">
        <v>143</v>
      </c>
      <c r="AF81" s="2356">
        <v>50398</v>
      </c>
      <c r="AG81" s="1388" t="s">
        <v>27</v>
      </c>
      <c r="AH81" s="632" t="s">
        <v>26</v>
      </c>
      <c r="AI81" s="93" t="s">
        <v>26</v>
      </c>
      <c r="AJ81" s="94" t="s">
        <v>26</v>
      </c>
      <c r="AK81" s="132" t="s">
        <v>168</v>
      </c>
      <c r="AL81" s="82">
        <v>54877</v>
      </c>
      <c r="AM81" s="2356" t="s">
        <v>22</v>
      </c>
      <c r="AN81" s="2356"/>
      <c r="AO81" s="2356">
        <v>53249</v>
      </c>
      <c r="AP81" s="2356" t="s">
        <v>21</v>
      </c>
      <c r="AQ81" s="2356" t="s">
        <v>21</v>
      </c>
      <c r="AR81" s="2356">
        <v>53249</v>
      </c>
      <c r="AS81" s="2356" t="s">
        <v>21</v>
      </c>
      <c r="AT81" s="2356">
        <v>53246</v>
      </c>
      <c r="AU81" s="2356">
        <v>3</v>
      </c>
      <c r="AV81" s="2356">
        <v>1150</v>
      </c>
      <c r="AW81" s="2356">
        <v>3328</v>
      </c>
      <c r="AX81" s="1388" t="s">
        <v>27</v>
      </c>
      <c r="AY81" s="632" t="s">
        <v>26</v>
      </c>
      <c r="AZ81" s="93" t="s">
        <v>26</v>
      </c>
      <c r="BA81" s="94" t="s">
        <v>26</v>
      </c>
      <c r="BB81" s="132" t="s">
        <v>168</v>
      </c>
      <c r="BC81" s="82">
        <v>51758</v>
      </c>
      <c r="BD81" s="2356" t="s">
        <v>21</v>
      </c>
      <c r="BE81" s="2356"/>
      <c r="BF81" s="2356">
        <v>52189</v>
      </c>
      <c r="BG81" s="2356">
        <v>87</v>
      </c>
      <c r="BH81" s="2356" t="s">
        <v>21</v>
      </c>
      <c r="BI81" s="2356">
        <v>52102</v>
      </c>
      <c r="BJ81" s="2356" t="s">
        <v>21</v>
      </c>
      <c r="BK81" s="2356">
        <v>51912</v>
      </c>
      <c r="BL81" s="2356">
        <v>190</v>
      </c>
      <c r="BM81" s="2356" t="s">
        <v>21</v>
      </c>
      <c r="BN81" s="2356">
        <v>7090</v>
      </c>
      <c r="BO81" s="1388" t="s">
        <v>27</v>
      </c>
      <c r="BP81" s="632" t="s">
        <v>26</v>
      </c>
      <c r="BQ81" s="93" t="s">
        <v>26</v>
      </c>
      <c r="BR81" s="94" t="s">
        <v>26</v>
      </c>
      <c r="BS81" s="132" t="s">
        <v>168</v>
      </c>
      <c r="BT81" s="82">
        <v>62519</v>
      </c>
      <c r="BU81" s="2356" t="s">
        <v>21</v>
      </c>
      <c r="BV81" s="2356"/>
      <c r="BW81" s="2356">
        <v>60134</v>
      </c>
      <c r="BX81" s="2356" t="s">
        <v>21</v>
      </c>
      <c r="BY81" s="2356" t="s">
        <v>21</v>
      </c>
      <c r="BZ81" s="2356">
        <v>60134</v>
      </c>
      <c r="CA81" s="2356">
        <v>17971</v>
      </c>
      <c r="CB81" s="2356">
        <v>42163</v>
      </c>
      <c r="CC81" s="2356" t="s">
        <v>21</v>
      </c>
      <c r="CD81" s="2356">
        <v>25</v>
      </c>
      <c r="CE81" s="2356">
        <v>22702</v>
      </c>
      <c r="CF81" s="1388" t="s">
        <v>27</v>
      </c>
      <c r="CG81" s="632" t="s">
        <v>26</v>
      </c>
      <c r="CH81" s="93" t="s">
        <v>26</v>
      </c>
      <c r="CI81" s="94" t="s">
        <v>26</v>
      </c>
      <c r="CJ81" s="132" t="s">
        <v>168</v>
      </c>
      <c r="CK81" s="82">
        <v>57841</v>
      </c>
      <c r="CL81" s="2356" t="s">
        <v>21</v>
      </c>
      <c r="CM81" s="2356"/>
      <c r="CN81" s="2356">
        <v>57841</v>
      </c>
      <c r="CO81" s="2356" t="s">
        <v>21</v>
      </c>
      <c r="CP81" s="2356" t="s">
        <v>21</v>
      </c>
      <c r="CQ81" s="2356">
        <v>57841</v>
      </c>
      <c r="CR81" s="2356" t="s">
        <v>21</v>
      </c>
      <c r="CS81" s="2356">
        <v>57841</v>
      </c>
      <c r="CT81" s="2356" t="s">
        <v>21</v>
      </c>
      <c r="CU81" s="2356" t="s">
        <v>21</v>
      </c>
      <c r="CV81" s="208" t="s">
        <v>22</v>
      </c>
      <c r="CW81" s="1388" t="s">
        <v>27</v>
      </c>
      <c r="CX81" s="632" t="s">
        <v>26</v>
      </c>
      <c r="CY81" s="93" t="s">
        <v>26</v>
      </c>
      <c r="CZ81" s="94" t="s">
        <v>26</v>
      </c>
      <c r="DA81" s="132" t="s">
        <v>168</v>
      </c>
      <c r="DB81" s="82">
        <v>2209</v>
      </c>
      <c r="DC81" s="2356" t="s">
        <v>22</v>
      </c>
      <c r="DD81" s="2356"/>
      <c r="DE81" s="2356">
        <v>2209</v>
      </c>
      <c r="DF81" s="2356" t="s">
        <v>21</v>
      </c>
      <c r="DG81" s="2356" t="s">
        <v>21</v>
      </c>
      <c r="DH81" s="2356">
        <v>2209</v>
      </c>
      <c r="DI81" s="2356" t="s">
        <v>21</v>
      </c>
      <c r="DJ81" s="2356">
        <v>2099</v>
      </c>
      <c r="DK81" s="2356">
        <v>110</v>
      </c>
      <c r="DL81" s="2356" t="s">
        <v>21</v>
      </c>
      <c r="DM81" s="2356" t="s">
        <v>21</v>
      </c>
      <c r="DN81" s="1388" t="s">
        <v>27</v>
      </c>
      <c r="DO81" s="632" t="s">
        <v>26</v>
      </c>
      <c r="DP81" s="93" t="s">
        <v>26</v>
      </c>
      <c r="DQ81" s="94" t="s">
        <v>26</v>
      </c>
      <c r="DR81" s="132" t="s">
        <v>168</v>
      </c>
      <c r="DS81" s="82">
        <v>1248</v>
      </c>
      <c r="DT81" s="2356" t="s">
        <v>21</v>
      </c>
      <c r="DU81" s="2356"/>
      <c r="DV81" s="2356">
        <v>1248</v>
      </c>
      <c r="DW81" s="2356" t="s">
        <v>21</v>
      </c>
      <c r="DX81" s="2356" t="s">
        <v>21</v>
      </c>
      <c r="DY81" s="2356">
        <v>1248</v>
      </c>
      <c r="DZ81" s="2356" t="s">
        <v>21</v>
      </c>
      <c r="EA81" s="2356">
        <v>1248</v>
      </c>
      <c r="EB81" s="2356" t="s">
        <v>21</v>
      </c>
      <c r="EC81" s="2356" t="s">
        <v>21</v>
      </c>
      <c r="ED81" s="2356" t="s">
        <v>21</v>
      </c>
      <c r="EE81" s="1388" t="s">
        <v>27</v>
      </c>
      <c r="EF81" s="632" t="s">
        <v>26</v>
      </c>
      <c r="EG81" s="93" t="s">
        <v>26</v>
      </c>
      <c r="EH81" s="94" t="s">
        <v>26</v>
      </c>
      <c r="EI81" s="132" t="s">
        <v>168</v>
      </c>
      <c r="EJ81" s="82">
        <v>9897</v>
      </c>
      <c r="EK81" s="2356" t="s">
        <v>21</v>
      </c>
      <c r="EL81" s="2356"/>
      <c r="EM81" s="2356">
        <v>9348</v>
      </c>
      <c r="EN81" s="2356">
        <v>1510</v>
      </c>
      <c r="EO81" s="2356" t="s">
        <v>21</v>
      </c>
      <c r="EP81" s="2356">
        <v>7838</v>
      </c>
      <c r="EQ81" s="2356" t="s">
        <v>21</v>
      </c>
      <c r="ER81" s="2356">
        <v>7838</v>
      </c>
      <c r="ES81" s="2356" t="s">
        <v>21</v>
      </c>
      <c r="ET81" s="2356" t="s">
        <v>21</v>
      </c>
      <c r="EU81" s="2356">
        <v>1149</v>
      </c>
      <c r="EV81" s="1388" t="s">
        <v>27</v>
      </c>
      <c r="EW81" s="632" t="s">
        <v>26</v>
      </c>
    </row>
    <row r="82" spans="1:153" ht="15" customHeight="1">
      <c r="A82" s="93" t="s">
        <v>26</v>
      </c>
      <c r="B82" s="94" t="s">
        <v>26</v>
      </c>
      <c r="C82" s="132" t="s">
        <v>169</v>
      </c>
      <c r="D82" s="82">
        <v>84</v>
      </c>
      <c r="E82" s="2356" t="s">
        <v>22</v>
      </c>
      <c r="F82" s="2356"/>
      <c r="G82" s="2356">
        <v>84</v>
      </c>
      <c r="H82" s="2356" t="s">
        <v>22</v>
      </c>
      <c r="I82" s="2356" t="s">
        <v>22</v>
      </c>
      <c r="J82" s="2356">
        <v>84</v>
      </c>
      <c r="K82" s="2356" t="s">
        <v>22</v>
      </c>
      <c r="L82" s="2356" t="s">
        <v>22</v>
      </c>
      <c r="M82" s="2356">
        <v>84</v>
      </c>
      <c r="N82" s="2356" t="s">
        <v>21</v>
      </c>
      <c r="O82" s="2356" t="s">
        <v>21</v>
      </c>
      <c r="P82" s="1388" t="s">
        <v>28</v>
      </c>
      <c r="Q82" s="632" t="s">
        <v>26</v>
      </c>
      <c r="R82" s="93" t="s">
        <v>26</v>
      </c>
      <c r="S82" s="94" t="s">
        <v>26</v>
      </c>
      <c r="T82" s="132" t="s">
        <v>169</v>
      </c>
      <c r="U82" s="82">
        <v>112399</v>
      </c>
      <c r="V82" s="2356" t="s">
        <v>22</v>
      </c>
      <c r="W82" s="2356"/>
      <c r="X82" s="2356">
        <v>115419</v>
      </c>
      <c r="Y82" s="2356">
        <v>3640</v>
      </c>
      <c r="Z82" s="2356">
        <v>3978</v>
      </c>
      <c r="AA82" s="2356">
        <v>107801</v>
      </c>
      <c r="AB82" s="2356" t="s">
        <v>21</v>
      </c>
      <c r="AC82" s="2356">
        <v>92411</v>
      </c>
      <c r="AD82" s="2356">
        <v>15390</v>
      </c>
      <c r="AE82" s="2356" t="s">
        <v>21</v>
      </c>
      <c r="AF82" s="2356">
        <v>47523</v>
      </c>
      <c r="AG82" s="1388" t="s">
        <v>28</v>
      </c>
      <c r="AH82" s="632" t="s">
        <v>26</v>
      </c>
      <c r="AI82" s="93" t="s">
        <v>26</v>
      </c>
      <c r="AJ82" s="94" t="s">
        <v>26</v>
      </c>
      <c r="AK82" s="132" t="s">
        <v>169</v>
      </c>
      <c r="AL82" s="82">
        <v>54780</v>
      </c>
      <c r="AM82" s="2356" t="s">
        <v>22</v>
      </c>
      <c r="AN82" s="2356"/>
      <c r="AO82" s="2356">
        <v>54622</v>
      </c>
      <c r="AP82" s="2356" t="s">
        <v>21</v>
      </c>
      <c r="AQ82" s="2356" t="s">
        <v>21</v>
      </c>
      <c r="AR82" s="2356">
        <v>54622</v>
      </c>
      <c r="AS82" s="2356" t="s">
        <v>21</v>
      </c>
      <c r="AT82" s="2356">
        <v>54622</v>
      </c>
      <c r="AU82" s="2356" t="s">
        <v>21</v>
      </c>
      <c r="AV82" s="2356">
        <v>1242</v>
      </c>
      <c r="AW82" s="2356">
        <v>2344</v>
      </c>
      <c r="AX82" s="1388" t="s">
        <v>28</v>
      </c>
      <c r="AY82" s="632" t="s">
        <v>26</v>
      </c>
      <c r="AZ82" s="93" t="s">
        <v>26</v>
      </c>
      <c r="BA82" s="94" t="s">
        <v>26</v>
      </c>
      <c r="BB82" s="132" t="s">
        <v>169</v>
      </c>
      <c r="BC82" s="82">
        <v>54138</v>
      </c>
      <c r="BD82" s="2356" t="s">
        <v>21</v>
      </c>
      <c r="BE82" s="2356"/>
      <c r="BF82" s="2356">
        <v>54442</v>
      </c>
      <c r="BG82" s="2356">
        <v>34</v>
      </c>
      <c r="BH82" s="2356" t="s">
        <v>21</v>
      </c>
      <c r="BI82" s="2356">
        <v>54408</v>
      </c>
      <c r="BJ82" s="2356" t="s">
        <v>21</v>
      </c>
      <c r="BK82" s="2356">
        <v>54210</v>
      </c>
      <c r="BL82" s="2356">
        <v>198</v>
      </c>
      <c r="BM82" s="2356" t="s">
        <v>21</v>
      </c>
      <c r="BN82" s="2356">
        <v>6789</v>
      </c>
      <c r="BO82" s="1388" t="s">
        <v>28</v>
      </c>
      <c r="BP82" s="632" t="s">
        <v>26</v>
      </c>
      <c r="BQ82" s="93" t="s">
        <v>26</v>
      </c>
      <c r="BR82" s="94" t="s">
        <v>26</v>
      </c>
      <c r="BS82" s="132" t="s">
        <v>169</v>
      </c>
      <c r="BT82" s="82">
        <v>60733</v>
      </c>
      <c r="BU82" s="2356" t="s">
        <v>21</v>
      </c>
      <c r="BV82" s="2356"/>
      <c r="BW82" s="2356">
        <v>62964</v>
      </c>
      <c r="BX82" s="2356">
        <v>1577</v>
      </c>
      <c r="BY82" s="2356" t="s">
        <v>21</v>
      </c>
      <c r="BZ82" s="2356">
        <v>61387</v>
      </c>
      <c r="CA82" s="2356">
        <v>15308</v>
      </c>
      <c r="CB82" s="2356">
        <v>46079</v>
      </c>
      <c r="CC82" s="2356" t="s">
        <v>21</v>
      </c>
      <c r="CD82" s="2356">
        <v>12</v>
      </c>
      <c r="CE82" s="2356">
        <v>20486</v>
      </c>
      <c r="CF82" s="1388" t="s">
        <v>28</v>
      </c>
      <c r="CG82" s="632" t="s">
        <v>26</v>
      </c>
      <c r="CH82" s="93" t="s">
        <v>26</v>
      </c>
      <c r="CI82" s="94" t="s">
        <v>26</v>
      </c>
      <c r="CJ82" s="132" t="s">
        <v>169</v>
      </c>
      <c r="CK82" s="82">
        <v>61900</v>
      </c>
      <c r="CL82" s="2356" t="s">
        <v>21</v>
      </c>
      <c r="CM82" s="2356"/>
      <c r="CN82" s="2356">
        <v>61900</v>
      </c>
      <c r="CO82" s="2356" t="s">
        <v>21</v>
      </c>
      <c r="CP82" s="2356" t="s">
        <v>21</v>
      </c>
      <c r="CQ82" s="2356">
        <v>61900</v>
      </c>
      <c r="CR82" s="2356" t="s">
        <v>21</v>
      </c>
      <c r="CS82" s="2356">
        <v>61900</v>
      </c>
      <c r="CT82" s="2356" t="s">
        <v>21</v>
      </c>
      <c r="CU82" s="2356" t="s">
        <v>21</v>
      </c>
      <c r="CV82" s="208" t="s">
        <v>22</v>
      </c>
      <c r="CW82" s="1388" t="s">
        <v>28</v>
      </c>
      <c r="CX82" s="632" t="s">
        <v>26</v>
      </c>
      <c r="CY82" s="93" t="s">
        <v>26</v>
      </c>
      <c r="CZ82" s="94" t="s">
        <v>26</v>
      </c>
      <c r="DA82" s="132" t="s">
        <v>169</v>
      </c>
      <c r="DB82" s="82">
        <v>2812</v>
      </c>
      <c r="DC82" s="2356" t="s">
        <v>22</v>
      </c>
      <c r="DD82" s="2356"/>
      <c r="DE82" s="2356">
        <v>2812</v>
      </c>
      <c r="DF82" s="2356" t="s">
        <v>21</v>
      </c>
      <c r="DG82" s="2356" t="s">
        <v>21</v>
      </c>
      <c r="DH82" s="2356">
        <v>2812</v>
      </c>
      <c r="DI82" s="2356" t="s">
        <v>21</v>
      </c>
      <c r="DJ82" s="2356">
        <v>2713</v>
      </c>
      <c r="DK82" s="2356">
        <v>99</v>
      </c>
      <c r="DL82" s="2356" t="s">
        <v>21</v>
      </c>
      <c r="DM82" s="2356" t="s">
        <v>21</v>
      </c>
      <c r="DN82" s="1388" t="s">
        <v>28</v>
      </c>
      <c r="DO82" s="632" t="s">
        <v>26</v>
      </c>
      <c r="DP82" s="93" t="s">
        <v>26</v>
      </c>
      <c r="DQ82" s="94" t="s">
        <v>26</v>
      </c>
      <c r="DR82" s="132" t="s">
        <v>169</v>
      </c>
      <c r="DS82" s="82">
        <v>865</v>
      </c>
      <c r="DT82" s="2356" t="s">
        <v>21</v>
      </c>
      <c r="DU82" s="2356"/>
      <c r="DV82" s="2356">
        <v>865</v>
      </c>
      <c r="DW82" s="2356" t="s">
        <v>21</v>
      </c>
      <c r="DX82" s="2356" t="s">
        <v>21</v>
      </c>
      <c r="DY82" s="2356">
        <v>865</v>
      </c>
      <c r="DZ82" s="2356" t="s">
        <v>21</v>
      </c>
      <c r="EA82" s="2356">
        <v>865</v>
      </c>
      <c r="EB82" s="2356" t="s">
        <v>21</v>
      </c>
      <c r="EC82" s="2356" t="s">
        <v>21</v>
      </c>
      <c r="ED82" s="2356" t="s">
        <v>21</v>
      </c>
      <c r="EE82" s="1388" t="s">
        <v>28</v>
      </c>
      <c r="EF82" s="632" t="s">
        <v>26</v>
      </c>
      <c r="EG82" s="93" t="s">
        <v>26</v>
      </c>
      <c r="EH82" s="94" t="s">
        <v>26</v>
      </c>
      <c r="EI82" s="132" t="s">
        <v>169</v>
      </c>
      <c r="EJ82" s="82">
        <v>10200</v>
      </c>
      <c r="EK82" s="2356" t="s">
        <v>21</v>
      </c>
      <c r="EL82" s="2356"/>
      <c r="EM82" s="2356">
        <v>10644</v>
      </c>
      <c r="EN82" s="2356">
        <v>2726</v>
      </c>
      <c r="EO82" s="2356" t="s">
        <v>21</v>
      </c>
      <c r="EP82" s="2356">
        <v>7918</v>
      </c>
      <c r="EQ82" s="2356" t="s">
        <v>21</v>
      </c>
      <c r="ER82" s="2356">
        <v>7918</v>
      </c>
      <c r="ES82" s="2356" t="s">
        <v>21</v>
      </c>
      <c r="ET82" s="2356" t="s">
        <v>21</v>
      </c>
      <c r="EU82" s="2356">
        <v>705</v>
      </c>
      <c r="EV82" s="1388" t="s">
        <v>28</v>
      </c>
      <c r="EW82" s="632" t="s">
        <v>26</v>
      </c>
    </row>
    <row r="83" spans="1:153" ht="15" customHeight="1">
      <c r="A83" s="93" t="s">
        <v>26</v>
      </c>
      <c r="B83" s="94" t="s">
        <v>26</v>
      </c>
      <c r="C83" s="132" t="s">
        <v>170</v>
      </c>
      <c r="D83" s="82">
        <v>89</v>
      </c>
      <c r="E83" s="2356" t="s">
        <v>22</v>
      </c>
      <c r="F83" s="2356"/>
      <c r="G83" s="2356">
        <v>89</v>
      </c>
      <c r="H83" s="2356" t="s">
        <v>22</v>
      </c>
      <c r="I83" s="2356" t="s">
        <v>22</v>
      </c>
      <c r="J83" s="2356">
        <v>89</v>
      </c>
      <c r="K83" s="2356" t="s">
        <v>22</v>
      </c>
      <c r="L83" s="2356" t="s">
        <v>22</v>
      </c>
      <c r="M83" s="2356">
        <v>89</v>
      </c>
      <c r="N83" s="2356" t="s">
        <v>21</v>
      </c>
      <c r="O83" s="2356" t="s">
        <v>21</v>
      </c>
      <c r="P83" s="1388" t="s">
        <v>29</v>
      </c>
      <c r="Q83" s="632" t="s">
        <v>26</v>
      </c>
      <c r="R83" s="93" t="s">
        <v>26</v>
      </c>
      <c r="S83" s="94" t="s">
        <v>26</v>
      </c>
      <c r="T83" s="132" t="s">
        <v>170</v>
      </c>
      <c r="U83" s="82">
        <v>117541</v>
      </c>
      <c r="V83" s="2356" t="s">
        <v>22</v>
      </c>
      <c r="W83" s="2356"/>
      <c r="X83" s="2356">
        <v>117600</v>
      </c>
      <c r="Y83" s="2356">
        <v>3888</v>
      </c>
      <c r="Z83" s="2356">
        <v>2460</v>
      </c>
      <c r="AA83" s="2356">
        <v>111252</v>
      </c>
      <c r="AB83" s="2356" t="s">
        <v>21</v>
      </c>
      <c r="AC83" s="2356">
        <v>96720</v>
      </c>
      <c r="AD83" s="2356">
        <v>14532</v>
      </c>
      <c r="AE83" s="2356">
        <v>68</v>
      </c>
      <c r="AF83" s="2356">
        <v>47324</v>
      </c>
      <c r="AG83" s="1388" t="s">
        <v>29</v>
      </c>
      <c r="AH83" s="632" t="s">
        <v>26</v>
      </c>
      <c r="AI83" s="93" t="s">
        <v>26</v>
      </c>
      <c r="AJ83" s="94" t="s">
        <v>26</v>
      </c>
      <c r="AK83" s="132" t="s">
        <v>170</v>
      </c>
      <c r="AL83" s="82">
        <v>61260</v>
      </c>
      <c r="AM83" s="2356" t="s">
        <v>22</v>
      </c>
      <c r="AN83" s="2356"/>
      <c r="AO83" s="2356">
        <v>59703</v>
      </c>
      <c r="AP83" s="2356" t="s">
        <v>21</v>
      </c>
      <c r="AQ83" s="2356" t="s">
        <v>21</v>
      </c>
      <c r="AR83" s="2356">
        <v>59703</v>
      </c>
      <c r="AS83" s="2356" t="s">
        <v>21</v>
      </c>
      <c r="AT83" s="2356">
        <v>59703</v>
      </c>
      <c r="AU83" s="2356" t="s">
        <v>21</v>
      </c>
      <c r="AV83" s="2356">
        <v>1213</v>
      </c>
      <c r="AW83" s="2356">
        <v>2688</v>
      </c>
      <c r="AX83" s="1388" t="s">
        <v>29</v>
      </c>
      <c r="AY83" s="632" t="s">
        <v>26</v>
      </c>
      <c r="AZ83" s="93" t="s">
        <v>26</v>
      </c>
      <c r="BA83" s="94" t="s">
        <v>26</v>
      </c>
      <c r="BB83" s="132" t="s">
        <v>170</v>
      </c>
      <c r="BC83" s="82">
        <v>53253</v>
      </c>
      <c r="BD83" s="2356" t="s">
        <v>21</v>
      </c>
      <c r="BE83" s="2356"/>
      <c r="BF83" s="2356">
        <v>53312</v>
      </c>
      <c r="BG83" s="2356">
        <v>47</v>
      </c>
      <c r="BH83" s="2356" t="s">
        <v>21</v>
      </c>
      <c r="BI83" s="2356">
        <v>53265</v>
      </c>
      <c r="BJ83" s="2356" t="s">
        <v>21</v>
      </c>
      <c r="BK83" s="2356">
        <v>53058</v>
      </c>
      <c r="BL83" s="2356">
        <v>207</v>
      </c>
      <c r="BM83" s="2356" t="s">
        <v>21</v>
      </c>
      <c r="BN83" s="2356">
        <v>6732</v>
      </c>
      <c r="BO83" s="1388" t="s">
        <v>29</v>
      </c>
      <c r="BP83" s="632" t="s">
        <v>26</v>
      </c>
      <c r="BQ83" s="93" t="s">
        <v>26</v>
      </c>
      <c r="BR83" s="94" t="s">
        <v>26</v>
      </c>
      <c r="BS83" s="132" t="s">
        <v>170</v>
      </c>
      <c r="BT83" s="82">
        <v>63216</v>
      </c>
      <c r="BU83" s="2356" t="s">
        <v>21</v>
      </c>
      <c r="BV83" s="2356"/>
      <c r="BW83" s="2356">
        <v>63319</v>
      </c>
      <c r="BX83" s="2356">
        <v>34</v>
      </c>
      <c r="BY83" s="2356" t="s">
        <v>21</v>
      </c>
      <c r="BZ83" s="2356">
        <v>63285</v>
      </c>
      <c r="CA83" s="2356">
        <v>12057</v>
      </c>
      <c r="CB83" s="2356">
        <v>51228</v>
      </c>
      <c r="CC83" s="2356" t="s">
        <v>21</v>
      </c>
      <c r="CD83" s="2356">
        <v>128</v>
      </c>
      <c r="CE83" s="2356">
        <v>20259</v>
      </c>
      <c r="CF83" s="1388" t="s">
        <v>29</v>
      </c>
      <c r="CG83" s="632" t="s">
        <v>26</v>
      </c>
      <c r="CH83" s="93" t="s">
        <v>26</v>
      </c>
      <c r="CI83" s="94" t="s">
        <v>26</v>
      </c>
      <c r="CJ83" s="132" t="s">
        <v>170</v>
      </c>
      <c r="CK83" s="82">
        <v>61701</v>
      </c>
      <c r="CL83" s="2356" t="s">
        <v>21</v>
      </c>
      <c r="CM83" s="2356"/>
      <c r="CN83" s="2356">
        <v>61701</v>
      </c>
      <c r="CO83" s="2356" t="s">
        <v>21</v>
      </c>
      <c r="CP83" s="2356" t="s">
        <v>21</v>
      </c>
      <c r="CQ83" s="2356">
        <v>61701</v>
      </c>
      <c r="CR83" s="2356" t="s">
        <v>21</v>
      </c>
      <c r="CS83" s="2356">
        <v>61701</v>
      </c>
      <c r="CT83" s="2356" t="s">
        <v>21</v>
      </c>
      <c r="CU83" s="2356" t="s">
        <v>21</v>
      </c>
      <c r="CV83" s="208" t="s">
        <v>22</v>
      </c>
      <c r="CW83" s="1388" t="s">
        <v>29</v>
      </c>
      <c r="CX83" s="632" t="s">
        <v>26</v>
      </c>
      <c r="CY83" s="93" t="s">
        <v>26</v>
      </c>
      <c r="CZ83" s="94" t="s">
        <v>26</v>
      </c>
      <c r="DA83" s="132" t="s">
        <v>170</v>
      </c>
      <c r="DB83" s="82">
        <v>2832</v>
      </c>
      <c r="DC83" s="2356" t="s">
        <v>22</v>
      </c>
      <c r="DD83" s="2356"/>
      <c r="DE83" s="2356">
        <v>2832</v>
      </c>
      <c r="DF83" s="2356" t="s">
        <v>21</v>
      </c>
      <c r="DG83" s="2356" t="s">
        <v>21</v>
      </c>
      <c r="DH83" s="2356">
        <v>2832</v>
      </c>
      <c r="DI83" s="2356" t="s">
        <v>21</v>
      </c>
      <c r="DJ83" s="2356">
        <v>2732</v>
      </c>
      <c r="DK83" s="2356">
        <v>100</v>
      </c>
      <c r="DL83" s="2356" t="s">
        <v>21</v>
      </c>
      <c r="DM83" s="2356" t="s">
        <v>21</v>
      </c>
      <c r="DN83" s="1388" t="s">
        <v>29</v>
      </c>
      <c r="DO83" s="632" t="s">
        <v>26</v>
      </c>
      <c r="DP83" s="93" t="s">
        <v>26</v>
      </c>
      <c r="DQ83" s="94" t="s">
        <v>26</v>
      </c>
      <c r="DR83" s="132" t="s">
        <v>170</v>
      </c>
      <c r="DS83" s="82">
        <v>1117</v>
      </c>
      <c r="DT83" s="2356" t="s">
        <v>21</v>
      </c>
      <c r="DU83" s="2356"/>
      <c r="DV83" s="2356">
        <v>1117</v>
      </c>
      <c r="DW83" s="2356" t="s">
        <v>21</v>
      </c>
      <c r="DX83" s="2356" t="s">
        <v>21</v>
      </c>
      <c r="DY83" s="2356">
        <v>1117</v>
      </c>
      <c r="DZ83" s="2356" t="s">
        <v>21</v>
      </c>
      <c r="EA83" s="2356">
        <v>1117</v>
      </c>
      <c r="EB83" s="2356" t="s">
        <v>21</v>
      </c>
      <c r="EC83" s="2356" t="s">
        <v>21</v>
      </c>
      <c r="ED83" s="2356" t="s">
        <v>21</v>
      </c>
      <c r="EE83" s="1388" t="s">
        <v>29</v>
      </c>
      <c r="EF83" s="632" t="s">
        <v>26</v>
      </c>
      <c r="EG83" s="93" t="s">
        <v>26</v>
      </c>
      <c r="EH83" s="94" t="s">
        <v>26</v>
      </c>
      <c r="EI83" s="132" t="s">
        <v>170</v>
      </c>
      <c r="EJ83" s="82">
        <v>10164</v>
      </c>
      <c r="EK83" s="2356" t="s">
        <v>21</v>
      </c>
      <c r="EL83" s="2356"/>
      <c r="EM83" s="2356">
        <v>10163</v>
      </c>
      <c r="EN83" s="2356">
        <v>2418</v>
      </c>
      <c r="EO83" s="2356" t="s">
        <v>21</v>
      </c>
      <c r="EP83" s="2356">
        <v>7745</v>
      </c>
      <c r="EQ83" s="2356" t="s">
        <v>21</v>
      </c>
      <c r="ER83" s="2356">
        <v>7745</v>
      </c>
      <c r="ES83" s="2356" t="s">
        <v>21</v>
      </c>
      <c r="ET83" s="2356" t="s">
        <v>21</v>
      </c>
      <c r="EU83" s="2356">
        <v>708</v>
      </c>
      <c r="EV83" s="1388" t="s">
        <v>29</v>
      </c>
      <c r="EW83" s="632" t="s">
        <v>26</v>
      </c>
    </row>
    <row r="84" spans="1:153" ht="7.5" customHeight="1">
      <c r="A84" s="97"/>
      <c r="B84" s="98"/>
      <c r="C84" s="134"/>
      <c r="D84" s="82"/>
      <c r="E84" s="2356"/>
      <c r="F84" s="2356"/>
      <c r="G84" s="2356"/>
      <c r="H84" s="2356"/>
      <c r="I84" s="2356"/>
      <c r="J84" s="2356"/>
      <c r="K84" s="2356"/>
      <c r="L84" s="2356"/>
      <c r="M84" s="2356"/>
      <c r="N84" s="2356"/>
      <c r="O84" s="2356"/>
      <c r="P84" s="1389"/>
      <c r="Q84" s="490"/>
      <c r="R84" s="97"/>
      <c r="S84" s="98"/>
      <c r="T84" s="134"/>
      <c r="U84" s="82"/>
      <c r="V84" s="2356"/>
      <c r="W84" s="2356"/>
      <c r="X84" s="2356"/>
      <c r="Y84" s="2356"/>
      <c r="Z84" s="2356"/>
      <c r="AA84" s="2356"/>
      <c r="AB84" s="2356"/>
      <c r="AC84" s="2356"/>
      <c r="AD84" s="2356"/>
      <c r="AE84" s="2356"/>
      <c r="AF84" s="2356"/>
      <c r="AG84" s="1389"/>
      <c r="AH84" s="490"/>
      <c r="AI84" s="97"/>
      <c r="AJ84" s="98"/>
      <c r="AK84" s="134"/>
      <c r="AL84" s="82"/>
      <c r="AM84" s="2356"/>
      <c r="AN84" s="2356"/>
      <c r="AO84" s="2356"/>
      <c r="AP84" s="2356"/>
      <c r="AQ84" s="2356"/>
      <c r="AR84" s="2356"/>
      <c r="AS84" s="2356"/>
      <c r="AT84" s="2356"/>
      <c r="AU84" s="2356"/>
      <c r="AV84" s="2356"/>
      <c r="AW84" s="2356"/>
      <c r="AX84" s="1389"/>
      <c r="AY84" s="490"/>
      <c r="AZ84" s="97"/>
      <c r="BA84" s="98"/>
      <c r="BB84" s="134"/>
      <c r="BC84" s="82"/>
      <c r="BD84" s="2356"/>
      <c r="BE84" s="2356"/>
      <c r="BF84" s="2356"/>
      <c r="BG84" s="2356"/>
      <c r="BH84" s="2356"/>
      <c r="BI84" s="2356"/>
      <c r="BJ84" s="2356"/>
      <c r="BK84" s="2356"/>
      <c r="BL84" s="2356"/>
      <c r="BM84" s="2356"/>
      <c r="BN84" s="2356"/>
      <c r="BO84" s="1389"/>
      <c r="BP84" s="490"/>
      <c r="BQ84" s="97"/>
      <c r="BR84" s="98"/>
      <c r="BS84" s="134"/>
      <c r="BT84" s="82"/>
      <c r="BU84" s="2356"/>
      <c r="BV84" s="2356"/>
      <c r="BW84" s="2356"/>
      <c r="BX84" s="2356"/>
      <c r="BY84" s="2356"/>
      <c r="BZ84" s="2356"/>
      <c r="CA84" s="2356"/>
      <c r="CB84" s="2356"/>
      <c r="CC84" s="2356"/>
      <c r="CD84" s="2356"/>
      <c r="CE84" s="2356"/>
      <c r="CF84" s="1389"/>
      <c r="CG84" s="490"/>
      <c r="CH84" s="97"/>
      <c r="CI84" s="98"/>
      <c r="CJ84" s="134"/>
      <c r="CK84" s="82"/>
      <c r="CL84" s="2356"/>
      <c r="CM84" s="2356"/>
      <c r="CN84" s="2356"/>
      <c r="CO84" s="2356"/>
      <c r="CP84" s="2356"/>
      <c r="CQ84" s="2356"/>
      <c r="CR84" s="2356"/>
      <c r="CS84" s="2356"/>
      <c r="CT84" s="2356"/>
      <c r="CU84" s="2356"/>
      <c r="CV84" s="2356"/>
      <c r="CW84" s="1389"/>
      <c r="CX84" s="490"/>
      <c r="CY84" s="97"/>
      <c r="CZ84" s="98"/>
      <c r="DA84" s="134"/>
      <c r="DB84" s="82"/>
      <c r="DC84" s="2356"/>
      <c r="DD84" s="2356"/>
      <c r="DE84" s="2356"/>
      <c r="DF84" s="2356"/>
      <c r="DG84" s="2356"/>
      <c r="DH84" s="2356"/>
      <c r="DI84" s="2356"/>
      <c r="DJ84" s="2356"/>
      <c r="DK84" s="2356"/>
      <c r="DL84" s="2356"/>
      <c r="DM84" s="2356"/>
      <c r="DN84" s="1389"/>
      <c r="DO84" s="490"/>
      <c r="DP84" s="97"/>
      <c r="DQ84" s="98"/>
      <c r="DR84" s="134"/>
      <c r="DS84" s="82"/>
      <c r="DT84" s="2356"/>
      <c r="DU84" s="2356"/>
      <c r="DV84" s="2356"/>
      <c r="DW84" s="2356"/>
      <c r="DX84" s="2356"/>
      <c r="DY84" s="2356"/>
      <c r="DZ84" s="2356"/>
      <c r="EA84" s="2356"/>
      <c r="EB84" s="2356"/>
      <c r="EC84" s="2356"/>
      <c r="ED84" s="2356"/>
      <c r="EE84" s="1389"/>
      <c r="EF84" s="490"/>
      <c r="EG84" s="97"/>
      <c r="EH84" s="98"/>
      <c r="EI84" s="134"/>
      <c r="EJ84" s="82"/>
      <c r="EK84" s="2356"/>
      <c r="EL84" s="2356"/>
      <c r="EM84" s="2356"/>
      <c r="EN84" s="2356"/>
      <c r="EO84" s="2356"/>
      <c r="EP84" s="2356"/>
      <c r="EQ84" s="2356"/>
      <c r="ER84" s="2356"/>
      <c r="ES84" s="2356"/>
      <c r="ET84" s="2356"/>
      <c r="EU84" s="2356"/>
      <c r="EV84" s="1389"/>
      <c r="EW84" s="490"/>
    </row>
    <row r="85" spans="1:153" ht="15" customHeight="1">
      <c r="A85" s="93" t="s">
        <v>777</v>
      </c>
      <c r="B85" s="94" t="s">
        <v>23</v>
      </c>
      <c r="C85" s="135" t="s">
        <v>171</v>
      </c>
      <c r="D85" s="82">
        <v>34</v>
      </c>
      <c r="E85" s="2356" t="s">
        <v>22</v>
      </c>
      <c r="F85" s="2356"/>
      <c r="G85" s="2356">
        <v>34</v>
      </c>
      <c r="H85" s="2356" t="s">
        <v>22</v>
      </c>
      <c r="I85" s="2356" t="s">
        <v>22</v>
      </c>
      <c r="J85" s="2356">
        <v>34</v>
      </c>
      <c r="K85" s="2356" t="s">
        <v>22</v>
      </c>
      <c r="L85" s="2356" t="s">
        <v>22</v>
      </c>
      <c r="M85" s="2356">
        <v>34</v>
      </c>
      <c r="N85" s="2356" t="s">
        <v>21</v>
      </c>
      <c r="O85" s="208" t="s">
        <v>21</v>
      </c>
      <c r="P85" s="1388" t="s">
        <v>30</v>
      </c>
      <c r="Q85" s="632" t="s">
        <v>778</v>
      </c>
      <c r="R85" s="93" t="s">
        <v>777</v>
      </c>
      <c r="S85" s="94" t="s">
        <v>23</v>
      </c>
      <c r="T85" s="135" t="s">
        <v>171</v>
      </c>
      <c r="U85" s="82">
        <v>40770</v>
      </c>
      <c r="V85" s="2356" t="s">
        <v>22</v>
      </c>
      <c r="W85" s="2356"/>
      <c r="X85" s="2356">
        <v>40199</v>
      </c>
      <c r="Y85" s="2356">
        <v>1486</v>
      </c>
      <c r="Z85" s="2356">
        <v>813</v>
      </c>
      <c r="AA85" s="2356">
        <v>37900</v>
      </c>
      <c r="AB85" s="2356" t="s">
        <v>21</v>
      </c>
      <c r="AC85" s="2356">
        <v>33199</v>
      </c>
      <c r="AD85" s="2356">
        <v>4701</v>
      </c>
      <c r="AE85" s="2356">
        <v>153</v>
      </c>
      <c r="AF85" s="208">
        <v>47605</v>
      </c>
      <c r="AG85" s="1388" t="s">
        <v>30</v>
      </c>
      <c r="AH85" s="632" t="s">
        <v>778</v>
      </c>
      <c r="AI85" s="93" t="s">
        <v>777</v>
      </c>
      <c r="AJ85" s="94" t="s">
        <v>23</v>
      </c>
      <c r="AK85" s="135" t="s">
        <v>171</v>
      </c>
      <c r="AL85" s="82">
        <v>17874</v>
      </c>
      <c r="AM85" s="2356" t="s">
        <v>22</v>
      </c>
      <c r="AN85" s="2356"/>
      <c r="AO85" s="2356">
        <v>18089</v>
      </c>
      <c r="AP85" s="2356" t="s">
        <v>21</v>
      </c>
      <c r="AQ85" s="2356" t="s">
        <v>21</v>
      </c>
      <c r="AR85" s="2356">
        <v>18089</v>
      </c>
      <c r="AS85" s="2356" t="s">
        <v>21</v>
      </c>
      <c r="AT85" s="2356">
        <v>18088</v>
      </c>
      <c r="AU85" s="2356">
        <v>1</v>
      </c>
      <c r="AV85" s="2356">
        <v>260</v>
      </c>
      <c r="AW85" s="208">
        <v>2525</v>
      </c>
      <c r="AX85" s="1388" t="s">
        <v>30</v>
      </c>
      <c r="AY85" s="632" t="s">
        <v>778</v>
      </c>
      <c r="AZ85" s="93" t="s">
        <v>777</v>
      </c>
      <c r="BA85" s="94" t="s">
        <v>23</v>
      </c>
      <c r="BB85" s="135" t="s">
        <v>171</v>
      </c>
      <c r="BC85" s="82">
        <v>15639</v>
      </c>
      <c r="BD85" s="2356" t="s">
        <v>21</v>
      </c>
      <c r="BE85" s="2356"/>
      <c r="BF85" s="2356">
        <v>16118</v>
      </c>
      <c r="BG85" s="2356" t="s">
        <v>21</v>
      </c>
      <c r="BH85" s="2356" t="s">
        <v>21</v>
      </c>
      <c r="BI85" s="2356">
        <v>16118</v>
      </c>
      <c r="BJ85" s="2356" t="s">
        <v>21</v>
      </c>
      <c r="BK85" s="2356">
        <v>16044</v>
      </c>
      <c r="BL85" s="2356">
        <v>74</v>
      </c>
      <c r="BM85" s="2356" t="s">
        <v>21</v>
      </c>
      <c r="BN85" s="2356">
        <v>6960</v>
      </c>
      <c r="BO85" s="1388" t="s">
        <v>30</v>
      </c>
      <c r="BP85" s="632" t="s">
        <v>778</v>
      </c>
      <c r="BQ85" s="93" t="s">
        <v>777</v>
      </c>
      <c r="BR85" s="94" t="s">
        <v>23</v>
      </c>
      <c r="BS85" s="135" t="s">
        <v>171</v>
      </c>
      <c r="BT85" s="82">
        <v>23327</v>
      </c>
      <c r="BU85" s="2356" t="s">
        <v>21</v>
      </c>
      <c r="BV85" s="2356"/>
      <c r="BW85" s="2356">
        <v>22095</v>
      </c>
      <c r="BX85" s="2356" t="s">
        <v>21</v>
      </c>
      <c r="BY85" s="2356" t="s">
        <v>21</v>
      </c>
      <c r="BZ85" s="2356">
        <v>22095</v>
      </c>
      <c r="CA85" s="2356">
        <v>4946</v>
      </c>
      <c r="CB85" s="2356">
        <v>17149</v>
      </c>
      <c r="CC85" s="2356" t="s">
        <v>21</v>
      </c>
      <c r="CD85" s="2356">
        <v>17</v>
      </c>
      <c r="CE85" s="2356">
        <v>21578</v>
      </c>
      <c r="CF85" s="1388" t="s">
        <v>30</v>
      </c>
      <c r="CG85" s="632" t="s">
        <v>778</v>
      </c>
      <c r="CH85" s="93" t="s">
        <v>777</v>
      </c>
      <c r="CI85" s="94" t="s">
        <v>23</v>
      </c>
      <c r="CJ85" s="135" t="s">
        <v>171</v>
      </c>
      <c r="CK85" s="82">
        <v>21108</v>
      </c>
      <c r="CL85" s="2356" t="s">
        <v>21</v>
      </c>
      <c r="CM85" s="2356"/>
      <c r="CN85" s="2356">
        <v>21108</v>
      </c>
      <c r="CO85" s="2356" t="s">
        <v>21</v>
      </c>
      <c r="CP85" s="2356" t="s">
        <v>21</v>
      </c>
      <c r="CQ85" s="2356">
        <v>21108</v>
      </c>
      <c r="CR85" s="2356" t="s">
        <v>21</v>
      </c>
      <c r="CS85" s="2356">
        <v>21108</v>
      </c>
      <c r="CT85" s="2356" t="s">
        <v>21</v>
      </c>
      <c r="CU85" s="2356" t="s">
        <v>21</v>
      </c>
      <c r="CV85" s="208" t="s">
        <v>22</v>
      </c>
      <c r="CW85" s="1388" t="s">
        <v>30</v>
      </c>
      <c r="CX85" s="632" t="s">
        <v>778</v>
      </c>
      <c r="CY85" s="93" t="s">
        <v>777</v>
      </c>
      <c r="CZ85" s="94" t="s">
        <v>23</v>
      </c>
      <c r="DA85" s="135" t="s">
        <v>171</v>
      </c>
      <c r="DB85" s="82">
        <v>686</v>
      </c>
      <c r="DC85" s="2356" t="s">
        <v>22</v>
      </c>
      <c r="DD85" s="2356"/>
      <c r="DE85" s="2356">
        <v>686</v>
      </c>
      <c r="DF85" s="2356" t="s">
        <v>21</v>
      </c>
      <c r="DG85" s="2356" t="s">
        <v>21</v>
      </c>
      <c r="DH85" s="2356">
        <v>686</v>
      </c>
      <c r="DI85" s="2356" t="s">
        <v>21</v>
      </c>
      <c r="DJ85" s="2356">
        <v>648</v>
      </c>
      <c r="DK85" s="2356">
        <v>38</v>
      </c>
      <c r="DL85" s="2356" t="s">
        <v>21</v>
      </c>
      <c r="DM85" s="2356" t="s">
        <v>21</v>
      </c>
      <c r="DN85" s="1388" t="s">
        <v>30</v>
      </c>
      <c r="DO85" s="632" t="s">
        <v>778</v>
      </c>
      <c r="DP85" s="93" t="s">
        <v>777</v>
      </c>
      <c r="DQ85" s="94" t="s">
        <v>23</v>
      </c>
      <c r="DR85" s="135" t="s">
        <v>171</v>
      </c>
      <c r="DS85" s="82">
        <v>106</v>
      </c>
      <c r="DT85" s="2356" t="s">
        <v>21</v>
      </c>
      <c r="DU85" s="2356"/>
      <c r="DV85" s="2356">
        <v>106</v>
      </c>
      <c r="DW85" s="2356" t="s">
        <v>21</v>
      </c>
      <c r="DX85" s="2356" t="s">
        <v>21</v>
      </c>
      <c r="DY85" s="2356">
        <v>106</v>
      </c>
      <c r="DZ85" s="2356" t="s">
        <v>21</v>
      </c>
      <c r="EA85" s="2356">
        <v>106</v>
      </c>
      <c r="EB85" s="2356" t="s">
        <v>21</v>
      </c>
      <c r="EC85" s="2356" t="s">
        <v>21</v>
      </c>
      <c r="ED85" s="2356" t="s">
        <v>21</v>
      </c>
      <c r="EE85" s="1388" t="s">
        <v>30</v>
      </c>
      <c r="EF85" s="632" t="s">
        <v>778</v>
      </c>
      <c r="EG85" s="93" t="s">
        <v>777</v>
      </c>
      <c r="EH85" s="94" t="s">
        <v>23</v>
      </c>
      <c r="EI85" s="135" t="s">
        <v>171</v>
      </c>
      <c r="EJ85" s="82">
        <v>3537</v>
      </c>
      <c r="EK85" s="2356" t="s">
        <v>21</v>
      </c>
      <c r="EL85" s="2356"/>
      <c r="EM85" s="2356">
        <v>4235</v>
      </c>
      <c r="EN85" s="2356">
        <v>1196</v>
      </c>
      <c r="EO85" s="2356" t="s">
        <v>21</v>
      </c>
      <c r="EP85" s="2356">
        <v>3039</v>
      </c>
      <c r="EQ85" s="2356" t="s">
        <v>21</v>
      </c>
      <c r="ER85" s="2356">
        <v>3039</v>
      </c>
      <c r="ES85" s="2356" t="s">
        <v>21</v>
      </c>
      <c r="ET85" s="2356" t="s">
        <v>21</v>
      </c>
      <c r="EU85" s="208">
        <v>430</v>
      </c>
      <c r="EV85" s="1388" t="s">
        <v>30</v>
      </c>
      <c r="EW85" s="632" t="s">
        <v>778</v>
      </c>
    </row>
    <row r="86" spans="1:153" ht="15" customHeight="1">
      <c r="A86" s="88" t="s">
        <v>26</v>
      </c>
      <c r="B86" s="89" t="s">
        <v>26</v>
      </c>
      <c r="C86" s="135" t="s">
        <v>172</v>
      </c>
      <c r="D86" s="82">
        <v>37</v>
      </c>
      <c r="E86" s="2356" t="s">
        <v>22</v>
      </c>
      <c r="F86" s="2356"/>
      <c r="G86" s="2356">
        <v>37</v>
      </c>
      <c r="H86" s="2356" t="s">
        <v>22</v>
      </c>
      <c r="I86" s="2356" t="s">
        <v>22</v>
      </c>
      <c r="J86" s="2356">
        <v>37</v>
      </c>
      <c r="K86" s="2356" t="s">
        <v>22</v>
      </c>
      <c r="L86" s="2356" t="s">
        <v>22</v>
      </c>
      <c r="M86" s="2356">
        <v>37</v>
      </c>
      <c r="N86" s="2356" t="s">
        <v>21</v>
      </c>
      <c r="O86" s="208" t="s">
        <v>21</v>
      </c>
      <c r="P86" s="1388" t="s">
        <v>31</v>
      </c>
      <c r="Q86" s="632" t="s">
        <v>26</v>
      </c>
      <c r="R86" s="88" t="s">
        <v>26</v>
      </c>
      <c r="S86" s="89" t="s">
        <v>26</v>
      </c>
      <c r="T86" s="135" t="s">
        <v>172</v>
      </c>
      <c r="U86" s="82">
        <v>43770</v>
      </c>
      <c r="V86" s="2356" t="s">
        <v>22</v>
      </c>
      <c r="W86" s="2356"/>
      <c r="X86" s="2356">
        <v>40547</v>
      </c>
      <c r="Y86" s="2356">
        <v>1114</v>
      </c>
      <c r="Z86" s="2356">
        <v>1203</v>
      </c>
      <c r="AA86" s="2356">
        <v>38230</v>
      </c>
      <c r="AB86" s="2356" t="s">
        <v>21</v>
      </c>
      <c r="AC86" s="2356">
        <v>33414</v>
      </c>
      <c r="AD86" s="2356">
        <v>4816</v>
      </c>
      <c r="AE86" s="2356">
        <v>132</v>
      </c>
      <c r="AF86" s="208">
        <v>50656</v>
      </c>
      <c r="AG86" s="1388" t="s">
        <v>31</v>
      </c>
      <c r="AH86" s="632" t="s">
        <v>26</v>
      </c>
      <c r="AI86" s="88" t="s">
        <v>26</v>
      </c>
      <c r="AJ86" s="89" t="s">
        <v>26</v>
      </c>
      <c r="AK86" s="135" t="s">
        <v>172</v>
      </c>
      <c r="AL86" s="82">
        <v>17772</v>
      </c>
      <c r="AM86" s="2356" t="s">
        <v>22</v>
      </c>
      <c r="AN86" s="2356"/>
      <c r="AO86" s="2356">
        <v>17408</v>
      </c>
      <c r="AP86" s="2356" t="s">
        <v>21</v>
      </c>
      <c r="AQ86" s="2356" t="s">
        <v>21</v>
      </c>
      <c r="AR86" s="2356">
        <v>17408</v>
      </c>
      <c r="AS86" s="2356" t="s">
        <v>21</v>
      </c>
      <c r="AT86" s="2356">
        <v>17407</v>
      </c>
      <c r="AU86" s="2356">
        <v>1</v>
      </c>
      <c r="AV86" s="2356">
        <v>256</v>
      </c>
      <c r="AW86" s="208">
        <v>2633</v>
      </c>
      <c r="AX86" s="1388" t="s">
        <v>31</v>
      </c>
      <c r="AY86" s="632" t="s">
        <v>26</v>
      </c>
      <c r="AZ86" s="88" t="s">
        <v>26</v>
      </c>
      <c r="BA86" s="89" t="s">
        <v>26</v>
      </c>
      <c r="BB86" s="135" t="s">
        <v>172</v>
      </c>
      <c r="BC86" s="82">
        <v>16174</v>
      </c>
      <c r="BD86" s="2356" t="s">
        <v>21</v>
      </c>
      <c r="BE86" s="2356"/>
      <c r="BF86" s="2356">
        <v>15753</v>
      </c>
      <c r="BG86" s="2356" t="s">
        <v>21</v>
      </c>
      <c r="BH86" s="2356" t="s">
        <v>21</v>
      </c>
      <c r="BI86" s="2356">
        <v>15753</v>
      </c>
      <c r="BJ86" s="2356" t="s">
        <v>21</v>
      </c>
      <c r="BK86" s="2356">
        <v>15663</v>
      </c>
      <c r="BL86" s="2356">
        <v>90</v>
      </c>
      <c r="BM86" s="2356" t="s">
        <v>21</v>
      </c>
      <c r="BN86" s="2356">
        <v>7381</v>
      </c>
      <c r="BO86" s="1388" t="s">
        <v>31</v>
      </c>
      <c r="BP86" s="632" t="s">
        <v>26</v>
      </c>
      <c r="BQ86" s="88" t="s">
        <v>26</v>
      </c>
      <c r="BR86" s="89" t="s">
        <v>26</v>
      </c>
      <c r="BS86" s="135" t="s">
        <v>172</v>
      </c>
      <c r="BT86" s="82">
        <v>22461</v>
      </c>
      <c r="BU86" s="2356" t="s">
        <v>21</v>
      </c>
      <c r="BV86" s="2356"/>
      <c r="BW86" s="2356">
        <v>21389</v>
      </c>
      <c r="BX86" s="2356" t="s">
        <v>21</v>
      </c>
      <c r="BY86" s="2356" t="s">
        <v>21</v>
      </c>
      <c r="BZ86" s="2356">
        <v>21389</v>
      </c>
      <c r="CA86" s="2356">
        <v>4862</v>
      </c>
      <c r="CB86" s="2356">
        <v>16527</v>
      </c>
      <c r="CC86" s="2356" t="s">
        <v>21</v>
      </c>
      <c r="CD86" s="2356">
        <v>16</v>
      </c>
      <c r="CE86" s="2356">
        <v>22636</v>
      </c>
      <c r="CF86" s="1388" t="s">
        <v>31</v>
      </c>
      <c r="CG86" s="632" t="s">
        <v>26</v>
      </c>
      <c r="CH86" s="88" t="s">
        <v>26</v>
      </c>
      <c r="CI86" s="89" t="s">
        <v>26</v>
      </c>
      <c r="CJ86" s="135" t="s">
        <v>172</v>
      </c>
      <c r="CK86" s="82">
        <v>19681</v>
      </c>
      <c r="CL86" s="2356" t="s">
        <v>21</v>
      </c>
      <c r="CM86" s="2356"/>
      <c r="CN86" s="2356">
        <v>19681</v>
      </c>
      <c r="CO86" s="2356" t="s">
        <v>21</v>
      </c>
      <c r="CP86" s="2356" t="s">
        <v>21</v>
      </c>
      <c r="CQ86" s="2356">
        <v>19681</v>
      </c>
      <c r="CR86" s="2356" t="s">
        <v>21</v>
      </c>
      <c r="CS86" s="2356">
        <v>19681</v>
      </c>
      <c r="CT86" s="2356" t="s">
        <v>21</v>
      </c>
      <c r="CU86" s="2356" t="s">
        <v>21</v>
      </c>
      <c r="CV86" s="208" t="s">
        <v>22</v>
      </c>
      <c r="CW86" s="1388" t="s">
        <v>31</v>
      </c>
      <c r="CX86" s="632" t="s">
        <v>26</v>
      </c>
      <c r="CY86" s="88" t="s">
        <v>26</v>
      </c>
      <c r="CZ86" s="89" t="s">
        <v>26</v>
      </c>
      <c r="DA86" s="135" t="s">
        <v>172</v>
      </c>
      <c r="DB86" s="82">
        <v>740</v>
      </c>
      <c r="DC86" s="2356" t="s">
        <v>22</v>
      </c>
      <c r="DD86" s="2356"/>
      <c r="DE86" s="2356">
        <v>740</v>
      </c>
      <c r="DF86" s="2356" t="s">
        <v>21</v>
      </c>
      <c r="DG86" s="2356" t="s">
        <v>21</v>
      </c>
      <c r="DH86" s="2356">
        <v>740</v>
      </c>
      <c r="DI86" s="2356" t="s">
        <v>21</v>
      </c>
      <c r="DJ86" s="2356">
        <v>704</v>
      </c>
      <c r="DK86" s="2356">
        <v>36</v>
      </c>
      <c r="DL86" s="2356" t="s">
        <v>21</v>
      </c>
      <c r="DM86" s="2356" t="s">
        <v>21</v>
      </c>
      <c r="DN86" s="1388" t="s">
        <v>31</v>
      </c>
      <c r="DO86" s="632" t="s">
        <v>26</v>
      </c>
      <c r="DP86" s="88" t="s">
        <v>26</v>
      </c>
      <c r="DQ86" s="89" t="s">
        <v>26</v>
      </c>
      <c r="DR86" s="135" t="s">
        <v>172</v>
      </c>
      <c r="DS86" s="82">
        <v>357</v>
      </c>
      <c r="DT86" s="2356" t="s">
        <v>21</v>
      </c>
      <c r="DU86" s="2356"/>
      <c r="DV86" s="2356">
        <v>357</v>
      </c>
      <c r="DW86" s="2356" t="s">
        <v>21</v>
      </c>
      <c r="DX86" s="2356" t="s">
        <v>21</v>
      </c>
      <c r="DY86" s="2356">
        <v>357</v>
      </c>
      <c r="DZ86" s="2356" t="s">
        <v>21</v>
      </c>
      <c r="EA86" s="2356">
        <v>357</v>
      </c>
      <c r="EB86" s="2356" t="s">
        <v>21</v>
      </c>
      <c r="EC86" s="2356" t="s">
        <v>21</v>
      </c>
      <c r="ED86" s="2356" t="s">
        <v>21</v>
      </c>
      <c r="EE86" s="1388" t="s">
        <v>31</v>
      </c>
      <c r="EF86" s="632" t="s">
        <v>26</v>
      </c>
      <c r="EG86" s="88" t="s">
        <v>26</v>
      </c>
      <c r="EH86" s="89" t="s">
        <v>26</v>
      </c>
      <c r="EI86" s="135" t="s">
        <v>172</v>
      </c>
      <c r="EJ86" s="82">
        <v>3568</v>
      </c>
      <c r="EK86" s="2356" t="s">
        <v>21</v>
      </c>
      <c r="EL86" s="2356"/>
      <c r="EM86" s="2356">
        <v>3331</v>
      </c>
      <c r="EN86" s="2356">
        <v>529</v>
      </c>
      <c r="EO86" s="2356" t="s">
        <v>21</v>
      </c>
      <c r="EP86" s="2356">
        <v>2802</v>
      </c>
      <c r="EQ86" s="2356" t="s">
        <v>21</v>
      </c>
      <c r="ER86" s="2356">
        <v>2802</v>
      </c>
      <c r="ES86" s="2356" t="s">
        <v>21</v>
      </c>
      <c r="ET86" s="2356" t="s">
        <v>21</v>
      </c>
      <c r="EU86" s="208">
        <v>667</v>
      </c>
      <c r="EV86" s="1388" t="s">
        <v>31</v>
      </c>
      <c r="EW86" s="632" t="s">
        <v>26</v>
      </c>
    </row>
    <row r="87" spans="1:153" ht="15" customHeight="1">
      <c r="A87" s="88" t="s">
        <v>26</v>
      </c>
      <c r="B87" s="89" t="s">
        <v>26</v>
      </c>
      <c r="C87" s="135" t="s">
        <v>173</v>
      </c>
      <c r="D87" s="82">
        <v>38</v>
      </c>
      <c r="E87" s="2356" t="s">
        <v>22</v>
      </c>
      <c r="F87" s="2356"/>
      <c r="G87" s="2356">
        <v>38</v>
      </c>
      <c r="H87" s="2356" t="s">
        <v>22</v>
      </c>
      <c r="I87" s="2356" t="s">
        <v>22</v>
      </c>
      <c r="J87" s="2356">
        <v>38</v>
      </c>
      <c r="K87" s="2356" t="s">
        <v>22</v>
      </c>
      <c r="L87" s="2356" t="s">
        <v>22</v>
      </c>
      <c r="M87" s="2356">
        <v>38</v>
      </c>
      <c r="N87" s="2356" t="s">
        <v>21</v>
      </c>
      <c r="O87" s="208" t="s">
        <v>21</v>
      </c>
      <c r="P87" s="1388" t="s">
        <v>32</v>
      </c>
      <c r="Q87" s="632" t="s">
        <v>26</v>
      </c>
      <c r="R87" s="88" t="s">
        <v>26</v>
      </c>
      <c r="S87" s="89" t="s">
        <v>26</v>
      </c>
      <c r="T87" s="135" t="s">
        <v>173</v>
      </c>
      <c r="U87" s="82">
        <v>40000</v>
      </c>
      <c r="V87" s="2356" t="s">
        <v>22</v>
      </c>
      <c r="W87" s="2356"/>
      <c r="X87" s="2356">
        <v>45501</v>
      </c>
      <c r="Y87" s="2356">
        <v>1323</v>
      </c>
      <c r="Z87" s="2356">
        <v>2180</v>
      </c>
      <c r="AA87" s="2356">
        <v>41998</v>
      </c>
      <c r="AB87" s="2356" t="s">
        <v>21</v>
      </c>
      <c r="AC87" s="2356">
        <v>37169</v>
      </c>
      <c r="AD87" s="2356">
        <v>4829</v>
      </c>
      <c r="AE87" s="2356">
        <v>143</v>
      </c>
      <c r="AF87" s="208">
        <v>45062</v>
      </c>
      <c r="AG87" s="1388" t="s">
        <v>32</v>
      </c>
      <c r="AH87" s="632" t="s">
        <v>26</v>
      </c>
      <c r="AI87" s="88" t="s">
        <v>26</v>
      </c>
      <c r="AJ87" s="89" t="s">
        <v>26</v>
      </c>
      <c r="AK87" s="135" t="s">
        <v>173</v>
      </c>
      <c r="AL87" s="82">
        <v>19348</v>
      </c>
      <c r="AM87" s="2356" t="s">
        <v>22</v>
      </c>
      <c r="AN87" s="2356"/>
      <c r="AO87" s="2356">
        <v>18851</v>
      </c>
      <c r="AP87" s="2356" t="s">
        <v>21</v>
      </c>
      <c r="AQ87" s="2356" t="s">
        <v>21</v>
      </c>
      <c r="AR87" s="2356">
        <v>18851</v>
      </c>
      <c r="AS87" s="2356" t="s">
        <v>21</v>
      </c>
      <c r="AT87" s="2356">
        <v>18850</v>
      </c>
      <c r="AU87" s="2356">
        <v>1</v>
      </c>
      <c r="AV87" s="2356">
        <v>280</v>
      </c>
      <c r="AW87" s="208">
        <v>2850</v>
      </c>
      <c r="AX87" s="1388" t="s">
        <v>32</v>
      </c>
      <c r="AY87" s="632" t="s">
        <v>26</v>
      </c>
      <c r="AZ87" s="88" t="s">
        <v>26</v>
      </c>
      <c r="BA87" s="89" t="s">
        <v>26</v>
      </c>
      <c r="BB87" s="135" t="s">
        <v>173</v>
      </c>
      <c r="BC87" s="82">
        <v>18920</v>
      </c>
      <c r="BD87" s="2356" t="s">
        <v>21</v>
      </c>
      <c r="BE87" s="2356"/>
      <c r="BF87" s="2356">
        <v>18781</v>
      </c>
      <c r="BG87" s="2356" t="s">
        <v>21</v>
      </c>
      <c r="BH87" s="2356" t="s">
        <v>21</v>
      </c>
      <c r="BI87" s="2356">
        <v>18781</v>
      </c>
      <c r="BJ87" s="2356" t="s">
        <v>21</v>
      </c>
      <c r="BK87" s="2356">
        <v>18693</v>
      </c>
      <c r="BL87" s="2356">
        <v>88</v>
      </c>
      <c r="BM87" s="2356" t="s">
        <v>21</v>
      </c>
      <c r="BN87" s="2356">
        <v>7520</v>
      </c>
      <c r="BO87" s="1388" t="s">
        <v>32</v>
      </c>
      <c r="BP87" s="632" t="s">
        <v>26</v>
      </c>
      <c r="BQ87" s="88" t="s">
        <v>26</v>
      </c>
      <c r="BR87" s="89" t="s">
        <v>26</v>
      </c>
      <c r="BS87" s="135" t="s">
        <v>173</v>
      </c>
      <c r="BT87" s="82">
        <v>21086</v>
      </c>
      <c r="BU87" s="2356" t="s">
        <v>21</v>
      </c>
      <c r="BV87" s="2356"/>
      <c r="BW87" s="2356">
        <v>23363</v>
      </c>
      <c r="BX87" s="2356" t="s">
        <v>21</v>
      </c>
      <c r="BY87" s="2356" t="s">
        <v>21</v>
      </c>
      <c r="BZ87" s="2356">
        <v>23363</v>
      </c>
      <c r="CA87" s="2356">
        <v>7918</v>
      </c>
      <c r="CB87" s="2356">
        <v>15445</v>
      </c>
      <c r="CC87" s="2356" t="s">
        <v>21</v>
      </c>
      <c r="CD87" s="2356">
        <v>8</v>
      </c>
      <c r="CE87" s="2356">
        <v>20331</v>
      </c>
      <c r="CF87" s="1388" t="s">
        <v>32</v>
      </c>
      <c r="CG87" s="632" t="s">
        <v>26</v>
      </c>
      <c r="CH87" s="88" t="s">
        <v>26</v>
      </c>
      <c r="CI87" s="89" t="s">
        <v>26</v>
      </c>
      <c r="CJ87" s="135" t="s">
        <v>173</v>
      </c>
      <c r="CK87" s="82">
        <v>23309</v>
      </c>
      <c r="CL87" s="2356" t="s">
        <v>21</v>
      </c>
      <c r="CM87" s="2356"/>
      <c r="CN87" s="2356">
        <v>23309</v>
      </c>
      <c r="CO87" s="2356" t="s">
        <v>21</v>
      </c>
      <c r="CP87" s="2356" t="s">
        <v>21</v>
      </c>
      <c r="CQ87" s="2356">
        <v>23309</v>
      </c>
      <c r="CR87" s="2356" t="s">
        <v>21</v>
      </c>
      <c r="CS87" s="2356">
        <v>23309</v>
      </c>
      <c r="CT87" s="2356" t="s">
        <v>21</v>
      </c>
      <c r="CU87" s="2356" t="s">
        <v>21</v>
      </c>
      <c r="CV87" s="208" t="s">
        <v>22</v>
      </c>
      <c r="CW87" s="1388" t="s">
        <v>32</v>
      </c>
      <c r="CX87" s="632" t="s">
        <v>26</v>
      </c>
      <c r="CY87" s="88" t="s">
        <v>26</v>
      </c>
      <c r="CZ87" s="89" t="s">
        <v>26</v>
      </c>
      <c r="DA87" s="135" t="s">
        <v>173</v>
      </c>
      <c r="DB87" s="82">
        <v>895</v>
      </c>
      <c r="DC87" s="2356" t="s">
        <v>22</v>
      </c>
      <c r="DD87" s="2356"/>
      <c r="DE87" s="2356">
        <v>895</v>
      </c>
      <c r="DF87" s="2356" t="s">
        <v>21</v>
      </c>
      <c r="DG87" s="2356" t="s">
        <v>21</v>
      </c>
      <c r="DH87" s="2356">
        <v>895</v>
      </c>
      <c r="DI87" s="2356" t="s">
        <v>21</v>
      </c>
      <c r="DJ87" s="2356">
        <v>859</v>
      </c>
      <c r="DK87" s="2356">
        <v>36</v>
      </c>
      <c r="DL87" s="2356" t="s">
        <v>21</v>
      </c>
      <c r="DM87" s="2356" t="s">
        <v>21</v>
      </c>
      <c r="DN87" s="1388" t="s">
        <v>32</v>
      </c>
      <c r="DO87" s="632" t="s">
        <v>26</v>
      </c>
      <c r="DP87" s="88" t="s">
        <v>26</v>
      </c>
      <c r="DQ87" s="89" t="s">
        <v>26</v>
      </c>
      <c r="DR87" s="135" t="s">
        <v>173</v>
      </c>
      <c r="DS87" s="82">
        <v>435</v>
      </c>
      <c r="DT87" s="2356" t="s">
        <v>21</v>
      </c>
      <c r="DU87" s="2356"/>
      <c r="DV87" s="2356">
        <v>435</v>
      </c>
      <c r="DW87" s="2356" t="s">
        <v>21</v>
      </c>
      <c r="DX87" s="2356" t="s">
        <v>21</v>
      </c>
      <c r="DY87" s="2356">
        <v>435</v>
      </c>
      <c r="DZ87" s="2356" t="s">
        <v>21</v>
      </c>
      <c r="EA87" s="2356">
        <v>435</v>
      </c>
      <c r="EB87" s="2356" t="s">
        <v>21</v>
      </c>
      <c r="EC87" s="2356" t="s">
        <v>21</v>
      </c>
      <c r="ED87" s="2356" t="s">
        <v>21</v>
      </c>
      <c r="EE87" s="1388" t="s">
        <v>32</v>
      </c>
      <c r="EF87" s="632" t="s">
        <v>26</v>
      </c>
      <c r="EG87" s="88" t="s">
        <v>26</v>
      </c>
      <c r="EH87" s="89" t="s">
        <v>26</v>
      </c>
      <c r="EI87" s="135" t="s">
        <v>173</v>
      </c>
      <c r="EJ87" s="82">
        <v>3826</v>
      </c>
      <c r="EK87" s="2356" t="s">
        <v>21</v>
      </c>
      <c r="EL87" s="2356"/>
      <c r="EM87" s="2356">
        <v>3893</v>
      </c>
      <c r="EN87" s="2356">
        <v>631</v>
      </c>
      <c r="EO87" s="2356" t="s">
        <v>21</v>
      </c>
      <c r="EP87" s="2356">
        <v>3262</v>
      </c>
      <c r="EQ87" s="2356" t="s">
        <v>21</v>
      </c>
      <c r="ER87" s="2356">
        <v>3262</v>
      </c>
      <c r="ES87" s="2356" t="s">
        <v>21</v>
      </c>
      <c r="ET87" s="2356" t="s">
        <v>21</v>
      </c>
      <c r="EU87" s="208">
        <v>600</v>
      </c>
      <c r="EV87" s="1388" t="s">
        <v>32</v>
      </c>
      <c r="EW87" s="632" t="s">
        <v>26</v>
      </c>
    </row>
    <row r="88" spans="1:153" ht="15" customHeight="1">
      <c r="A88" s="88" t="s">
        <v>26</v>
      </c>
      <c r="B88" s="89" t="s">
        <v>26</v>
      </c>
      <c r="C88" s="135" t="s">
        <v>174</v>
      </c>
      <c r="D88" s="82">
        <v>30</v>
      </c>
      <c r="E88" s="2356" t="s">
        <v>22</v>
      </c>
      <c r="F88" s="2356"/>
      <c r="G88" s="2356">
        <v>30</v>
      </c>
      <c r="H88" s="2356" t="s">
        <v>22</v>
      </c>
      <c r="I88" s="2356" t="s">
        <v>22</v>
      </c>
      <c r="J88" s="2356">
        <v>30</v>
      </c>
      <c r="K88" s="2356" t="s">
        <v>22</v>
      </c>
      <c r="L88" s="2356" t="s">
        <v>22</v>
      </c>
      <c r="M88" s="2356">
        <v>30</v>
      </c>
      <c r="N88" s="2356" t="s">
        <v>21</v>
      </c>
      <c r="O88" s="208" t="s">
        <v>21</v>
      </c>
      <c r="P88" s="1388" t="s">
        <v>33</v>
      </c>
      <c r="Q88" s="632" t="s">
        <v>26</v>
      </c>
      <c r="R88" s="88" t="s">
        <v>26</v>
      </c>
      <c r="S88" s="89" t="s">
        <v>26</v>
      </c>
      <c r="T88" s="135" t="s">
        <v>174</v>
      </c>
      <c r="U88" s="82">
        <v>48157</v>
      </c>
      <c r="V88" s="2356" t="s">
        <v>22</v>
      </c>
      <c r="W88" s="2356"/>
      <c r="X88" s="2356">
        <v>41297</v>
      </c>
      <c r="Y88" s="2356">
        <v>1143</v>
      </c>
      <c r="Z88" s="2356">
        <v>2116</v>
      </c>
      <c r="AA88" s="2356">
        <v>38038</v>
      </c>
      <c r="AB88" s="2356" t="s">
        <v>21</v>
      </c>
      <c r="AC88" s="2356">
        <v>33923</v>
      </c>
      <c r="AD88" s="2356">
        <v>4115</v>
      </c>
      <c r="AE88" s="2356">
        <v>66</v>
      </c>
      <c r="AF88" s="208">
        <v>51779</v>
      </c>
      <c r="AG88" s="1388" t="s">
        <v>33</v>
      </c>
      <c r="AH88" s="632" t="s">
        <v>26</v>
      </c>
      <c r="AI88" s="88" t="s">
        <v>26</v>
      </c>
      <c r="AJ88" s="89" t="s">
        <v>26</v>
      </c>
      <c r="AK88" s="135" t="s">
        <v>174</v>
      </c>
      <c r="AL88" s="82">
        <v>19093</v>
      </c>
      <c r="AM88" s="2356" t="s">
        <v>22</v>
      </c>
      <c r="AN88" s="2356"/>
      <c r="AO88" s="2356">
        <v>18151</v>
      </c>
      <c r="AP88" s="2356" t="s">
        <v>21</v>
      </c>
      <c r="AQ88" s="2356" t="s">
        <v>21</v>
      </c>
      <c r="AR88" s="2356">
        <v>18151</v>
      </c>
      <c r="AS88" s="2356" t="s">
        <v>21</v>
      </c>
      <c r="AT88" s="2356">
        <v>18150</v>
      </c>
      <c r="AU88" s="2356">
        <v>1</v>
      </c>
      <c r="AV88" s="2356">
        <v>354</v>
      </c>
      <c r="AW88" s="208">
        <v>3438</v>
      </c>
      <c r="AX88" s="1388" t="s">
        <v>33</v>
      </c>
      <c r="AY88" s="632" t="s">
        <v>26</v>
      </c>
      <c r="AZ88" s="88" t="s">
        <v>26</v>
      </c>
      <c r="BA88" s="89" t="s">
        <v>26</v>
      </c>
      <c r="BB88" s="135" t="s">
        <v>174</v>
      </c>
      <c r="BC88" s="82">
        <v>17112</v>
      </c>
      <c r="BD88" s="2356" t="s">
        <v>21</v>
      </c>
      <c r="BE88" s="2356"/>
      <c r="BF88" s="2356">
        <v>17494</v>
      </c>
      <c r="BG88" s="2356" t="s">
        <v>21</v>
      </c>
      <c r="BH88" s="2356" t="s">
        <v>21</v>
      </c>
      <c r="BI88" s="2356">
        <v>17494</v>
      </c>
      <c r="BJ88" s="2356" t="s">
        <v>21</v>
      </c>
      <c r="BK88" s="2356">
        <v>17412</v>
      </c>
      <c r="BL88" s="2356">
        <v>82</v>
      </c>
      <c r="BM88" s="2356" t="s">
        <v>21</v>
      </c>
      <c r="BN88" s="2356">
        <v>7141</v>
      </c>
      <c r="BO88" s="1388" t="s">
        <v>33</v>
      </c>
      <c r="BP88" s="632" t="s">
        <v>26</v>
      </c>
      <c r="BQ88" s="88" t="s">
        <v>26</v>
      </c>
      <c r="BR88" s="89" t="s">
        <v>26</v>
      </c>
      <c r="BS88" s="135" t="s">
        <v>174</v>
      </c>
      <c r="BT88" s="82">
        <v>21504</v>
      </c>
      <c r="BU88" s="2356" t="s">
        <v>21</v>
      </c>
      <c r="BV88" s="2356"/>
      <c r="BW88" s="2356">
        <v>20889</v>
      </c>
      <c r="BX88" s="2356" t="s">
        <v>21</v>
      </c>
      <c r="BY88" s="2356" t="s">
        <v>21</v>
      </c>
      <c r="BZ88" s="2356">
        <v>20889</v>
      </c>
      <c r="CA88" s="2356">
        <v>5978</v>
      </c>
      <c r="CB88" s="2356">
        <v>14911</v>
      </c>
      <c r="CC88" s="2356" t="s">
        <v>21</v>
      </c>
      <c r="CD88" s="2356">
        <v>4</v>
      </c>
      <c r="CE88" s="2356">
        <v>20926</v>
      </c>
      <c r="CF88" s="1388" t="s">
        <v>33</v>
      </c>
      <c r="CG88" s="632" t="s">
        <v>26</v>
      </c>
      <c r="CH88" s="88" t="s">
        <v>26</v>
      </c>
      <c r="CI88" s="89" t="s">
        <v>26</v>
      </c>
      <c r="CJ88" s="135" t="s">
        <v>174</v>
      </c>
      <c r="CK88" s="82">
        <v>20832</v>
      </c>
      <c r="CL88" s="2356" t="s">
        <v>21</v>
      </c>
      <c r="CM88" s="2356"/>
      <c r="CN88" s="2356">
        <v>20832</v>
      </c>
      <c r="CO88" s="2356" t="s">
        <v>21</v>
      </c>
      <c r="CP88" s="2356" t="s">
        <v>21</v>
      </c>
      <c r="CQ88" s="2356">
        <v>20832</v>
      </c>
      <c r="CR88" s="2356" t="s">
        <v>21</v>
      </c>
      <c r="CS88" s="2356">
        <v>20832</v>
      </c>
      <c r="CT88" s="2356" t="s">
        <v>21</v>
      </c>
      <c r="CU88" s="2356" t="s">
        <v>21</v>
      </c>
      <c r="CV88" s="208" t="s">
        <v>22</v>
      </c>
      <c r="CW88" s="1388" t="s">
        <v>33</v>
      </c>
      <c r="CX88" s="632" t="s">
        <v>26</v>
      </c>
      <c r="CY88" s="88" t="s">
        <v>26</v>
      </c>
      <c r="CZ88" s="89" t="s">
        <v>26</v>
      </c>
      <c r="DA88" s="135" t="s">
        <v>174</v>
      </c>
      <c r="DB88" s="82">
        <v>385</v>
      </c>
      <c r="DC88" s="2356" t="s">
        <v>22</v>
      </c>
      <c r="DD88" s="2356"/>
      <c r="DE88" s="2356">
        <v>385</v>
      </c>
      <c r="DF88" s="2356" t="s">
        <v>21</v>
      </c>
      <c r="DG88" s="2356" t="s">
        <v>21</v>
      </c>
      <c r="DH88" s="2356">
        <v>385</v>
      </c>
      <c r="DI88" s="2356" t="s">
        <v>21</v>
      </c>
      <c r="DJ88" s="2356">
        <v>356</v>
      </c>
      <c r="DK88" s="2356">
        <v>29</v>
      </c>
      <c r="DL88" s="2356" t="s">
        <v>21</v>
      </c>
      <c r="DM88" s="2356" t="s">
        <v>21</v>
      </c>
      <c r="DN88" s="1388" t="s">
        <v>33</v>
      </c>
      <c r="DO88" s="632" t="s">
        <v>26</v>
      </c>
      <c r="DP88" s="88" t="s">
        <v>26</v>
      </c>
      <c r="DQ88" s="89" t="s">
        <v>26</v>
      </c>
      <c r="DR88" s="135" t="s">
        <v>174</v>
      </c>
      <c r="DS88" s="82">
        <v>425</v>
      </c>
      <c r="DT88" s="2356" t="s">
        <v>21</v>
      </c>
      <c r="DU88" s="2356"/>
      <c r="DV88" s="2356">
        <v>425</v>
      </c>
      <c r="DW88" s="2356" t="s">
        <v>21</v>
      </c>
      <c r="DX88" s="2356" t="s">
        <v>21</v>
      </c>
      <c r="DY88" s="2356">
        <v>425</v>
      </c>
      <c r="DZ88" s="2356" t="s">
        <v>21</v>
      </c>
      <c r="EA88" s="2356">
        <v>425</v>
      </c>
      <c r="EB88" s="2356" t="s">
        <v>21</v>
      </c>
      <c r="EC88" s="2356" t="s">
        <v>21</v>
      </c>
      <c r="ED88" s="2356" t="s">
        <v>21</v>
      </c>
      <c r="EE88" s="1388" t="s">
        <v>33</v>
      </c>
      <c r="EF88" s="632" t="s">
        <v>26</v>
      </c>
      <c r="EG88" s="88" t="s">
        <v>26</v>
      </c>
      <c r="EH88" s="89" t="s">
        <v>26</v>
      </c>
      <c r="EI88" s="135" t="s">
        <v>174</v>
      </c>
      <c r="EJ88" s="82">
        <v>3259</v>
      </c>
      <c r="EK88" s="2356" t="s">
        <v>21</v>
      </c>
      <c r="EL88" s="2356"/>
      <c r="EM88" s="2356">
        <v>3048</v>
      </c>
      <c r="EN88" s="2356">
        <v>520</v>
      </c>
      <c r="EO88" s="2356" t="s">
        <v>21</v>
      </c>
      <c r="EP88" s="2356">
        <v>2528</v>
      </c>
      <c r="EQ88" s="2356" t="s">
        <v>21</v>
      </c>
      <c r="ER88" s="2356">
        <v>2528</v>
      </c>
      <c r="ES88" s="2356" t="s">
        <v>21</v>
      </c>
      <c r="ET88" s="2356" t="s">
        <v>21</v>
      </c>
      <c r="EU88" s="208">
        <v>811</v>
      </c>
      <c r="EV88" s="1388" t="s">
        <v>33</v>
      </c>
      <c r="EW88" s="632" t="s">
        <v>26</v>
      </c>
    </row>
    <row r="89" spans="1:153" ht="15" customHeight="1">
      <c r="A89" s="88" t="s">
        <v>26</v>
      </c>
      <c r="B89" s="89" t="s">
        <v>26</v>
      </c>
      <c r="C89" s="135" t="s">
        <v>175</v>
      </c>
      <c r="D89" s="82">
        <v>24</v>
      </c>
      <c r="E89" s="2356" t="s">
        <v>22</v>
      </c>
      <c r="F89" s="2356"/>
      <c r="G89" s="2356">
        <v>24</v>
      </c>
      <c r="H89" s="2356" t="s">
        <v>22</v>
      </c>
      <c r="I89" s="2356" t="s">
        <v>22</v>
      </c>
      <c r="J89" s="2356">
        <v>24</v>
      </c>
      <c r="K89" s="2356" t="s">
        <v>22</v>
      </c>
      <c r="L89" s="2356" t="s">
        <v>22</v>
      </c>
      <c r="M89" s="2356">
        <v>24</v>
      </c>
      <c r="N89" s="2356" t="s">
        <v>21</v>
      </c>
      <c r="O89" s="208" t="s">
        <v>21</v>
      </c>
      <c r="P89" s="1388" t="s">
        <v>34</v>
      </c>
      <c r="Q89" s="632" t="s">
        <v>26</v>
      </c>
      <c r="R89" s="88" t="s">
        <v>26</v>
      </c>
      <c r="S89" s="89" t="s">
        <v>26</v>
      </c>
      <c r="T89" s="135" t="s">
        <v>175</v>
      </c>
      <c r="U89" s="82">
        <v>41386</v>
      </c>
      <c r="V89" s="2356" t="s">
        <v>22</v>
      </c>
      <c r="W89" s="2356"/>
      <c r="X89" s="2356">
        <v>41041</v>
      </c>
      <c r="Y89" s="2356">
        <v>1255</v>
      </c>
      <c r="Z89" s="2356">
        <v>2026</v>
      </c>
      <c r="AA89" s="2356">
        <v>37760</v>
      </c>
      <c r="AB89" s="2356" t="s">
        <v>21</v>
      </c>
      <c r="AC89" s="2356">
        <v>34080</v>
      </c>
      <c r="AD89" s="2356">
        <v>3680</v>
      </c>
      <c r="AE89" s="2356">
        <v>77</v>
      </c>
      <c r="AF89" s="208">
        <v>51971</v>
      </c>
      <c r="AG89" s="1388" t="s">
        <v>34</v>
      </c>
      <c r="AH89" s="632" t="s">
        <v>26</v>
      </c>
      <c r="AI89" s="88" t="s">
        <v>26</v>
      </c>
      <c r="AJ89" s="89" t="s">
        <v>26</v>
      </c>
      <c r="AK89" s="135" t="s">
        <v>175</v>
      </c>
      <c r="AL89" s="82">
        <v>17644</v>
      </c>
      <c r="AM89" s="2356" t="s">
        <v>22</v>
      </c>
      <c r="AN89" s="2356"/>
      <c r="AO89" s="2356">
        <v>17247</v>
      </c>
      <c r="AP89" s="2356" t="s">
        <v>21</v>
      </c>
      <c r="AQ89" s="2356" t="s">
        <v>21</v>
      </c>
      <c r="AR89" s="2356">
        <v>17247</v>
      </c>
      <c r="AS89" s="2356" t="s">
        <v>21</v>
      </c>
      <c r="AT89" s="2356">
        <v>17246</v>
      </c>
      <c r="AU89" s="2356">
        <v>1</v>
      </c>
      <c r="AV89" s="2356">
        <v>361</v>
      </c>
      <c r="AW89" s="208">
        <v>3474</v>
      </c>
      <c r="AX89" s="1388" t="s">
        <v>34</v>
      </c>
      <c r="AY89" s="632" t="s">
        <v>26</v>
      </c>
      <c r="AZ89" s="88" t="s">
        <v>26</v>
      </c>
      <c r="BA89" s="89" t="s">
        <v>26</v>
      </c>
      <c r="BB89" s="135" t="s">
        <v>175</v>
      </c>
      <c r="BC89" s="82">
        <v>14911</v>
      </c>
      <c r="BD89" s="2356" t="s">
        <v>21</v>
      </c>
      <c r="BE89" s="2356"/>
      <c r="BF89" s="2356">
        <v>14969</v>
      </c>
      <c r="BG89" s="2356">
        <v>87</v>
      </c>
      <c r="BH89" s="2356" t="s">
        <v>21</v>
      </c>
      <c r="BI89" s="2356">
        <v>14882</v>
      </c>
      <c r="BJ89" s="2356" t="s">
        <v>21</v>
      </c>
      <c r="BK89" s="2356">
        <v>14844</v>
      </c>
      <c r="BL89" s="2356">
        <v>38</v>
      </c>
      <c r="BM89" s="2356" t="s">
        <v>21</v>
      </c>
      <c r="BN89" s="2356">
        <v>7081</v>
      </c>
      <c r="BO89" s="1388" t="s">
        <v>34</v>
      </c>
      <c r="BP89" s="632" t="s">
        <v>26</v>
      </c>
      <c r="BQ89" s="88" t="s">
        <v>26</v>
      </c>
      <c r="BR89" s="89" t="s">
        <v>26</v>
      </c>
      <c r="BS89" s="135" t="s">
        <v>175</v>
      </c>
      <c r="BT89" s="82">
        <v>20814</v>
      </c>
      <c r="BU89" s="2356" t="s">
        <v>21</v>
      </c>
      <c r="BV89" s="2356"/>
      <c r="BW89" s="2356">
        <v>19562</v>
      </c>
      <c r="BX89" s="2356" t="s">
        <v>21</v>
      </c>
      <c r="BY89" s="2356" t="s">
        <v>21</v>
      </c>
      <c r="BZ89" s="2356">
        <v>19562</v>
      </c>
      <c r="CA89" s="2356">
        <v>6505</v>
      </c>
      <c r="CB89" s="2356">
        <v>13057</v>
      </c>
      <c r="CC89" s="2356" t="s">
        <v>21</v>
      </c>
      <c r="CD89" s="2356">
        <v>12</v>
      </c>
      <c r="CE89" s="2356">
        <v>22153</v>
      </c>
      <c r="CF89" s="1388" t="s">
        <v>34</v>
      </c>
      <c r="CG89" s="632" t="s">
        <v>26</v>
      </c>
      <c r="CH89" s="88" t="s">
        <v>26</v>
      </c>
      <c r="CI89" s="89" t="s">
        <v>26</v>
      </c>
      <c r="CJ89" s="135" t="s">
        <v>175</v>
      </c>
      <c r="CK89" s="82">
        <v>19345</v>
      </c>
      <c r="CL89" s="2356" t="s">
        <v>21</v>
      </c>
      <c r="CM89" s="2356"/>
      <c r="CN89" s="2356">
        <v>19345</v>
      </c>
      <c r="CO89" s="2356" t="s">
        <v>21</v>
      </c>
      <c r="CP89" s="2356" t="s">
        <v>21</v>
      </c>
      <c r="CQ89" s="2356">
        <v>19345</v>
      </c>
      <c r="CR89" s="2356" t="s">
        <v>21</v>
      </c>
      <c r="CS89" s="2356">
        <v>19345</v>
      </c>
      <c r="CT89" s="2356" t="s">
        <v>21</v>
      </c>
      <c r="CU89" s="2356" t="s">
        <v>21</v>
      </c>
      <c r="CV89" s="208" t="s">
        <v>22</v>
      </c>
      <c r="CW89" s="1388" t="s">
        <v>34</v>
      </c>
      <c r="CX89" s="632" t="s">
        <v>26</v>
      </c>
      <c r="CY89" s="88" t="s">
        <v>26</v>
      </c>
      <c r="CZ89" s="89" t="s">
        <v>26</v>
      </c>
      <c r="DA89" s="135" t="s">
        <v>175</v>
      </c>
      <c r="DB89" s="82">
        <v>740</v>
      </c>
      <c r="DC89" s="2356" t="s">
        <v>22</v>
      </c>
      <c r="DD89" s="2356"/>
      <c r="DE89" s="2356">
        <v>740</v>
      </c>
      <c r="DF89" s="2356" t="s">
        <v>21</v>
      </c>
      <c r="DG89" s="2356" t="s">
        <v>21</v>
      </c>
      <c r="DH89" s="2356">
        <v>740</v>
      </c>
      <c r="DI89" s="2356" t="s">
        <v>21</v>
      </c>
      <c r="DJ89" s="2356">
        <v>694</v>
      </c>
      <c r="DK89" s="2356">
        <v>46</v>
      </c>
      <c r="DL89" s="2356" t="s">
        <v>21</v>
      </c>
      <c r="DM89" s="2356" t="s">
        <v>21</v>
      </c>
      <c r="DN89" s="1388" t="s">
        <v>34</v>
      </c>
      <c r="DO89" s="632" t="s">
        <v>26</v>
      </c>
      <c r="DP89" s="88" t="s">
        <v>26</v>
      </c>
      <c r="DQ89" s="89" t="s">
        <v>26</v>
      </c>
      <c r="DR89" s="135" t="s">
        <v>175</v>
      </c>
      <c r="DS89" s="82">
        <v>378</v>
      </c>
      <c r="DT89" s="2356" t="s">
        <v>21</v>
      </c>
      <c r="DU89" s="2356"/>
      <c r="DV89" s="2356">
        <v>378</v>
      </c>
      <c r="DW89" s="2356" t="s">
        <v>21</v>
      </c>
      <c r="DX89" s="2356" t="s">
        <v>21</v>
      </c>
      <c r="DY89" s="2356">
        <v>378</v>
      </c>
      <c r="DZ89" s="2356" t="s">
        <v>21</v>
      </c>
      <c r="EA89" s="2356">
        <v>378</v>
      </c>
      <c r="EB89" s="2356" t="s">
        <v>21</v>
      </c>
      <c r="EC89" s="2356" t="s">
        <v>21</v>
      </c>
      <c r="ED89" s="2356" t="s">
        <v>21</v>
      </c>
      <c r="EE89" s="1388" t="s">
        <v>34</v>
      </c>
      <c r="EF89" s="632" t="s">
        <v>26</v>
      </c>
      <c r="EG89" s="88" t="s">
        <v>26</v>
      </c>
      <c r="EH89" s="89" t="s">
        <v>26</v>
      </c>
      <c r="EI89" s="135" t="s">
        <v>175</v>
      </c>
      <c r="EJ89" s="82">
        <v>3134</v>
      </c>
      <c r="EK89" s="2356" t="s">
        <v>21</v>
      </c>
      <c r="EL89" s="2356"/>
      <c r="EM89" s="2356">
        <v>3505</v>
      </c>
      <c r="EN89" s="2356">
        <v>990</v>
      </c>
      <c r="EO89" s="2356" t="s">
        <v>21</v>
      </c>
      <c r="EP89" s="2356">
        <v>2515</v>
      </c>
      <c r="EQ89" s="2356" t="s">
        <v>21</v>
      </c>
      <c r="ER89" s="2356">
        <v>2515</v>
      </c>
      <c r="ES89" s="2356" t="s">
        <v>21</v>
      </c>
      <c r="ET89" s="2356" t="s">
        <v>21</v>
      </c>
      <c r="EU89" s="208">
        <v>440</v>
      </c>
      <c r="EV89" s="1388" t="s">
        <v>34</v>
      </c>
      <c r="EW89" s="632" t="s">
        <v>26</v>
      </c>
    </row>
    <row r="90" spans="1:153" ht="15" customHeight="1">
      <c r="A90" s="88" t="s">
        <v>26</v>
      </c>
      <c r="B90" s="89" t="s">
        <v>26</v>
      </c>
      <c r="C90" s="135" t="s">
        <v>176</v>
      </c>
      <c r="D90" s="82">
        <v>27</v>
      </c>
      <c r="E90" s="2356" t="s">
        <v>22</v>
      </c>
      <c r="F90" s="2356"/>
      <c r="G90" s="2356">
        <v>27</v>
      </c>
      <c r="H90" s="2356" t="s">
        <v>22</v>
      </c>
      <c r="I90" s="2356" t="s">
        <v>22</v>
      </c>
      <c r="J90" s="2356">
        <v>27</v>
      </c>
      <c r="K90" s="2356" t="s">
        <v>22</v>
      </c>
      <c r="L90" s="2356" t="s">
        <v>22</v>
      </c>
      <c r="M90" s="2356">
        <v>27</v>
      </c>
      <c r="N90" s="2356" t="s">
        <v>21</v>
      </c>
      <c r="O90" s="208" t="s">
        <v>21</v>
      </c>
      <c r="P90" s="1388" t="s">
        <v>35</v>
      </c>
      <c r="Q90" s="632" t="s">
        <v>26</v>
      </c>
      <c r="R90" s="88" t="s">
        <v>26</v>
      </c>
      <c r="S90" s="89" t="s">
        <v>26</v>
      </c>
      <c r="T90" s="135" t="s">
        <v>176</v>
      </c>
      <c r="U90" s="82">
        <v>38596</v>
      </c>
      <c r="V90" s="2356" t="s">
        <v>22</v>
      </c>
      <c r="W90" s="2356"/>
      <c r="X90" s="2356">
        <v>40147</v>
      </c>
      <c r="Y90" s="2356">
        <v>1564</v>
      </c>
      <c r="Z90" s="2356">
        <v>2121</v>
      </c>
      <c r="AA90" s="2356">
        <v>36462</v>
      </c>
      <c r="AB90" s="2356" t="s">
        <v>21</v>
      </c>
      <c r="AC90" s="2356">
        <v>31312</v>
      </c>
      <c r="AD90" s="2356">
        <v>5150</v>
      </c>
      <c r="AE90" s="2356" t="s">
        <v>21</v>
      </c>
      <c r="AF90" s="208">
        <v>50398</v>
      </c>
      <c r="AG90" s="1388" t="s">
        <v>35</v>
      </c>
      <c r="AH90" s="632" t="s">
        <v>26</v>
      </c>
      <c r="AI90" s="88" t="s">
        <v>26</v>
      </c>
      <c r="AJ90" s="89" t="s">
        <v>26</v>
      </c>
      <c r="AK90" s="135" t="s">
        <v>176</v>
      </c>
      <c r="AL90" s="82">
        <v>18140</v>
      </c>
      <c r="AM90" s="2356" t="s">
        <v>22</v>
      </c>
      <c r="AN90" s="2356"/>
      <c r="AO90" s="2356">
        <v>17851</v>
      </c>
      <c r="AP90" s="2356" t="s">
        <v>21</v>
      </c>
      <c r="AQ90" s="2356" t="s">
        <v>21</v>
      </c>
      <c r="AR90" s="2356">
        <v>17851</v>
      </c>
      <c r="AS90" s="2356" t="s">
        <v>21</v>
      </c>
      <c r="AT90" s="2356">
        <v>17850</v>
      </c>
      <c r="AU90" s="2356">
        <v>1</v>
      </c>
      <c r="AV90" s="2356">
        <v>435</v>
      </c>
      <c r="AW90" s="208">
        <v>3328</v>
      </c>
      <c r="AX90" s="1388" t="s">
        <v>35</v>
      </c>
      <c r="AY90" s="632" t="s">
        <v>26</v>
      </c>
      <c r="AZ90" s="88" t="s">
        <v>26</v>
      </c>
      <c r="BA90" s="89" t="s">
        <v>26</v>
      </c>
      <c r="BB90" s="135" t="s">
        <v>176</v>
      </c>
      <c r="BC90" s="82">
        <v>19735</v>
      </c>
      <c r="BD90" s="2356" t="s">
        <v>21</v>
      </c>
      <c r="BE90" s="2356"/>
      <c r="BF90" s="2356">
        <v>19726</v>
      </c>
      <c r="BG90" s="2356" t="s">
        <v>21</v>
      </c>
      <c r="BH90" s="2356" t="s">
        <v>21</v>
      </c>
      <c r="BI90" s="2356">
        <v>19726</v>
      </c>
      <c r="BJ90" s="2356" t="s">
        <v>21</v>
      </c>
      <c r="BK90" s="2356">
        <v>19656</v>
      </c>
      <c r="BL90" s="2356">
        <v>70</v>
      </c>
      <c r="BM90" s="2356" t="s">
        <v>21</v>
      </c>
      <c r="BN90" s="2356">
        <v>7090</v>
      </c>
      <c r="BO90" s="1388" t="s">
        <v>35</v>
      </c>
      <c r="BP90" s="632" t="s">
        <v>26</v>
      </c>
      <c r="BQ90" s="88" t="s">
        <v>26</v>
      </c>
      <c r="BR90" s="89" t="s">
        <v>26</v>
      </c>
      <c r="BS90" s="135" t="s">
        <v>176</v>
      </c>
      <c r="BT90" s="82">
        <v>20201</v>
      </c>
      <c r="BU90" s="2356" t="s">
        <v>21</v>
      </c>
      <c r="BV90" s="2356"/>
      <c r="BW90" s="2356">
        <v>19683</v>
      </c>
      <c r="BX90" s="2356" t="s">
        <v>21</v>
      </c>
      <c r="BY90" s="2356" t="s">
        <v>21</v>
      </c>
      <c r="BZ90" s="2356">
        <v>19683</v>
      </c>
      <c r="CA90" s="2356">
        <v>5488</v>
      </c>
      <c r="CB90" s="2356">
        <v>14195</v>
      </c>
      <c r="CC90" s="2356" t="s">
        <v>21</v>
      </c>
      <c r="CD90" s="2356">
        <v>9</v>
      </c>
      <c r="CE90" s="2356">
        <v>22702</v>
      </c>
      <c r="CF90" s="1388" t="s">
        <v>35</v>
      </c>
      <c r="CG90" s="632" t="s">
        <v>26</v>
      </c>
      <c r="CH90" s="88" t="s">
        <v>26</v>
      </c>
      <c r="CI90" s="89" t="s">
        <v>26</v>
      </c>
      <c r="CJ90" s="135" t="s">
        <v>176</v>
      </c>
      <c r="CK90" s="82">
        <v>17664</v>
      </c>
      <c r="CL90" s="2356" t="s">
        <v>21</v>
      </c>
      <c r="CM90" s="2356"/>
      <c r="CN90" s="2356">
        <v>17664</v>
      </c>
      <c r="CO90" s="2356" t="s">
        <v>21</v>
      </c>
      <c r="CP90" s="2356" t="s">
        <v>21</v>
      </c>
      <c r="CQ90" s="2356">
        <v>17664</v>
      </c>
      <c r="CR90" s="2356" t="s">
        <v>21</v>
      </c>
      <c r="CS90" s="2356">
        <v>17664</v>
      </c>
      <c r="CT90" s="2356" t="s">
        <v>21</v>
      </c>
      <c r="CU90" s="2356" t="s">
        <v>21</v>
      </c>
      <c r="CV90" s="208" t="s">
        <v>22</v>
      </c>
      <c r="CW90" s="1388" t="s">
        <v>35</v>
      </c>
      <c r="CX90" s="632" t="s">
        <v>26</v>
      </c>
      <c r="CY90" s="88" t="s">
        <v>26</v>
      </c>
      <c r="CZ90" s="89" t="s">
        <v>26</v>
      </c>
      <c r="DA90" s="135" t="s">
        <v>176</v>
      </c>
      <c r="DB90" s="82">
        <v>1084</v>
      </c>
      <c r="DC90" s="2356" t="s">
        <v>22</v>
      </c>
      <c r="DD90" s="2356"/>
      <c r="DE90" s="2356">
        <v>1084</v>
      </c>
      <c r="DF90" s="2356" t="s">
        <v>21</v>
      </c>
      <c r="DG90" s="2356" t="s">
        <v>21</v>
      </c>
      <c r="DH90" s="2356">
        <v>1084</v>
      </c>
      <c r="DI90" s="2356" t="s">
        <v>21</v>
      </c>
      <c r="DJ90" s="2356">
        <v>1049</v>
      </c>
      <c r="DK90" s="2356">
        <v>35</v>
      </c>
      <c r="DL90" s="2356" t="s">
        <v>21</v>
      </c>
      <c r="DM90" s="2356" t="s">
        <v>21</v>
      </c>
      <c r="DN90" s="1388" t="s">
        <v>35</v>
      </c>
      <c r="DO90" s="632" t="s">
        <v>26</v>
      </c>
      <c r="DP90" s="88" t="s">
        <v>26</v>
      </c>
      <c r="DQ90" s="89" t="s">
        <v>26</v>
      </c>
      <c r="DR90" s="135" t="s">
        <v>176</v>
      </c>
      <c r="DS90" s="82">
        <v>445</v>
      </c>
      <c r="DT90" s="2356" t="s">
        <v>21</v>
      </c>
      <c r="DU90" s="2356"/>
      <c r="DV90" s="2356">
        <v>445</v>
      </c>
      <c r="DW90" s="2356" t="s">
        <v>21</v>
      </c>
      <c r="DX90" s="2356" t="s">
        <v>21</v>
      </c>
      <c r="DY90" s="2356">
        <v>445</v>
      </c>
      <c r="DZ90" s="2356" t="s">
        <v>21</v>
      </c>
      <c r="EA90" s="2356">
        <v>445</v>
      </c>
      <c r="EB90" s="2356" t="s">
        <v>21</v>
      </c>
      <c r="EC90" s="2356" t="s">
        <v>21</v>
      </c>
      <c r="ED90" s="2356" t="s">
        <v>21</v>
      </c>
      <c r="EE90" s="1388" t="s">
        <v>35</v>
      </c>
      <c r="EF90" s="632" t="s">
        <v>26</v>
      </c>
      <c r="EG90" s="88" t="s">
        <v>26</v>
      </c>
      <c r="EH90" s="89" t="s">
        <v>26</v>
      </c>
      <c r="EI90" s="135" t="s">
        <v>176</v>
      </c>
      <c r="EJ90" s="82">
        <v>3504</v>
      </c>
      <c r="EK90" s="2356" t="s">
        <v>21</v>
      </c>
      <c r="EL90" s="2356"/>
      <c r="EM90" s="2356">
        <v>2795</v>
      </c>
      <c r="EN90" s="2356" t="s">
        <v>21</v>
      </c>
      <c r="EO90" s="2356" t="s">
        <v>21</v>
      </c>
      <c r="EP90" s="2356">
        <v>2795</v>
      </c>
      <c r="EQ90" s="2356" t="s">
        <v>21</v>
      </c>
      <c r="ER90" s="2356">
        <v>2795</v>
      </c>
      <c r="ES90" s="2356" t="s">
        <v>21</v>
      </c>
      <c r="ET90" s="2356" t="s">
        <v>21</v>
      </c>
      <c r="EU90" s="208">
        <v>1149</v>
      </c>
      <c r="EV90" s="1388" t="s">
        <v>35</v>
      </c>
      <c r="EW90" s="632" t="s">
        <v>26</v>
      </c>
    </row>
    <row r="91" spans="1:153" ht="15" customHeight="1">
      <c r="A91" s="88" t="s">
        <v>26</v>
      </c>
      <c r="B91" s="89" t="s">
        <v>26</v>
      </c>
      <c r="C91" s="135" t="s">
        <v>177</v>
      </c>
      <c r="D91" s="82">
        <v>29</v>
      </c>
      <c r="E91" s="2356" t="s">
        <v>22</v>
      </c>
      <c r="F91" s="2356"/>
      <c r="G91" s="2356">
        <v>29</v>
      </c>
      <c r="H91" s="2356" t="s">
        <v>22</v>
      </c>
      <c r="I91" s="2356" t="s">
        <v>22</v>
      </c>
      <c r="J91" s="2356">
        <v>29</v>
      </c>
      <c r="K91" s="2356" t="s">
        <v>22</v>
      </c>
      <c r="L91" s="2356" t="s">
        <v>22</v>
      </c>
      <c r="M91" s="2356">
        <v>29</v>
      </c>
      <c r="N91" s="2356" t="s">
        <v>21</v>
      </c>
      <c r="O91" s="208" t="s">
        <v>21</v>
      </c>
      <c r="P91" s="1388" t="s">
        <v>36</v>
      </c>
      <c r="Q91" s="632" t="s">
        <v>26</v>
      </c>
      <c r="R91" s="88" t="s">
        <v>26</v>
      </c>
      <c r="S91" s="89" t="s">
        <v>26</v>
      </c>
      <c r="T91" s="135" t="s">
        <v>177</v>
      </c>
      <c r="U91" s="82">
        <v>37847</v>
      </c>
      <c r="V91" s="2356" t="s">
        <v>22</v>
      </c>
      <c r="W91" s="2356"/>
      <c r="X91" s="2356">
        <v>39899</v>
      </c>
      <c r="Y91" s="2356">
        <v>977</v>
      </c>
      <c r="Z91" s="2356">
        <v>1989</v>
      </c>
      <c r="AA91" s="2356">
        <v>36933</v>
      </c>
      <c r="AB91" s="2356" t="s">
        <v>21</v>
      </c>
      <c r="AC91" s="2356">
        <v>30692</v>
      </c>
      <c r="AD91" s="2356">
        <v>6241</v>
      </c>
      <c r="AE91" s="2356" t="s">
        <v>21</v>
      </c>
      <c r="AF91" s="208">
        <v>48313</v>
      </c>
      <c r="AG91" s="1388" t="s">
        <v>36</v>
      </c>
      <c r="AH91" s="632" t="s">
        <v>26</v>
      </c>
      <c r="AI91" s="88" t="s">
        <v>26</v>
      </c>
      <c r="AJ91" s="89" t="s">
        <v>26</v>
      </c>
      <c r="AK91" s="135" t="s">
        <v>177</v>
      </c>
      <c r="AL91" s="82">
        <v>19317</v>
      </c>
      <c r="AM91" s="2356" t="s">
        <v>22</v>
      </c>
      <c r="AN91" s="2356"/>
      <c r="AO91" s="2356">
        <v>19146</v>
      </c>
      <c r="AP91" s="2356" t="s">
        <v>21</v>
      </c>
      <c r="AQ91" s="2356" t="s">
        <v>21</v>
      </c>
      <c r="AR91" s="2356">
        <v>19146</v>
      </c>
      <c r="AS91" s="2356" t="s">
        <v>21</v>
      </c>
      <c r="AT91" s="2356">
        <v>19146</v>
      </c>
      <c r="AU91" s="2356" t="s">
        <v>21</v>
      </c>
      <c r="AV91" s="2356">
        <v>443</v>
      </c>
      <c r="AW91" s="208">
        <v>3156</v>
      </c>
      <c r="AX91" s="1388" t="s">
        <v>36</v>
      </c>
      <c r="AY91" s="632" t="s">
        <v>26</v>
      </c>
      <c r="AZ91" s="88" t="s">
        <v>26</v>
      </c>
      <c r="BA91" s="89" t="s">
        <v>26</v>
      </c>
      <c r="BB91" s="135" t="s">
        <v>177</v>
      </c>
      <c r="BC91" s="82">
        <v>19185</v>
      </c>
      <c r="BD91" s="2356" t="s">
        <v>21</v>
      </c>
      <c r="BE91" s="2356"/>
      <c r="BF91" s="2356">
        <v>19218</v>
      </c>
      <c r="BG91" s="2356">
        <v>34</v>
      </c>
      <c r="BH91" s="2356" t="s">
        <v>21</v>
      </c>
      <c r="BI91" s="2356">
        <v>19184</v>
      </c>
      <c r="BJ91" s="2356" t="s">
        <v>21</v>
      </c>
      <c r="BK91" s="2356">
        <v>19102</v>
      </c>
      <c r="BL91" s="2356">
        <v>82</v>
      </c>
      <c r="BM91" s="2356" t="s">
        <v>21</v>
      </c>
      <c r="BN91" s="2356">
        <v>7060</v>
      </c>
      <c r="BO91" s="1388" t="s">
        <v>36</v>
      </c>
      <c r="BP91" s="632" t="s">
        <v>26</v>
      </c>
      <c r="BQ91" s="88" t="s">
        <v>26</v>
      </c>
      <c r="BR91" s="89" t="s">
        <v>26</v>
      </c>
      <c r="BS91" s="135" t="s">
        <v>177</v>
      </c>
      <c r="BT91" s="82">
        <v>17240</v>
      </c>
      <c r="BU91" s="2356" t="s">
        <v>21</v>
      </c>
      <c r="BV91" s="2356"/>
      <c r="BW91" s="2356">
        <v>19629</v>
      </c>
      <c r="BX91" s="2356">
        <v>257</v>
      </c>
      <c r="BY91" s="2356" t="s">
        <v>21</v>
      </c>
      <c r="BZ91" s="2356">
        <v>19372</v>
      </c>
      <c r="CA91" s="2356">
        <v>5744</v>
      </c>
      <c r="CB91" s="2356">
        <v>13628</v>
      </c>
      <c r="CC91" s="2356" t="s">
        <v>21</v>
      </c>
      <c r="CD91" s="2356">
        <v>4</v>
      </c>
      <c r="CE91" s="2356">
        <v>20315</v>
      </c>
      <c r="CF91" s="1388" t="s">
        <v>36</v>
      </c>
      <c r="CG91" s="632" t="s">
        <v>26</v>
      </c>
      <c r="CH91" s="88" t="s">
        <v>26</v>
      </c>
      <c r="CI91" s="89" t="s">
        <v>26</v>
      </c>
      <c r="CJ91" s="135" t="s">
        <v>177</v>
      </c>
      <c r="CK91" s="82">
        <v>20163</v>
      </c>
      <c r="CL91" s="2356" t="s">
        <v>21</v>
      </c>
      <c r="CM91" s="2356"/>
      <c r="CN91" s="2356">
        <v>20163</v>
      </c>
      <c r="CO91" s="2356" t="s">
        <v>21</v>
      </c>
      <c r="CP91" s="2356" t="s">
        <v>21</v>
      </c>
      <c r="CQ91" s="2356">
        <v>20163</v>
      </c>
      <c r="CR91" s="2356" t="s">
        <v>21</v>
      </c>
      <c r="CS91" s="2356">
        <v>20163</v>
      </c>
      <c r="CT91" s="2356" t="s">
        <v>21</v>
      </c>
      <c r="CU91" s="2356" t="s">
        <v>21</v>
      </c>
      <c r="CV91" s="208" t="s">
        <v>22</v>
      </c>
      <c r="CW91" s="1388" t="s">
        <v>36</v>
      </c>
      <c r="CX91" s="632" t="s">
        <v>26</v>
      </c>
      <c r="CY91" s="88" t="s">
        <v>26</v>
      </c>
      <c r="CZ91" s="89" t="s">
        <v>26</v>
      </c>
      <c r="DA91" s="135" t="s">
        <v>177</v>
      </c>
      <c r="DB91" s="82">
        <v>959</v>
      </c>
      <c r="DC91" s="2356" t="s">
        <v>22</v>
      </c>
      <c r="DD91" s="2356"/>
      <c r="DE91" s="2356">
        <v>959</v>
      </c>
      <c r="DF91" s="2356" t="s">
        <v>21</v>
      </c>
      <c r="DG91" s="2356" t="s">
        <v>21</v>
      </c>
      <c r="DH91" s="2356">
        <v>959</v>
      </c>
      <c r="DI91" s="2356" t="s">
        <v>21</v>
      </c>
      <c r="DJ91" s="2356">
        <v>924</v>
      </c>
      <c r="DK91" s="2356">
        <v>35</v>
      </c>
      <c r="DL91" s="2356" t="s">
        <v>21</v>
      </c>
      <c r="DM91" s="2356" t="s">
        <v>21</v>
      </c>
      <c r="DN91" s="1388" t="s">
        <v>36</v>
      </c>
      <c r="DO91" s="632" t="s">
        <v>26</v>
      </c>
      <c r="DP91" s="88" t="s">
        <v>26</v>
      </c>
      <c r="DQ91" s="89" t="s">
        <v>26</v>
      </c>
      <c r="DR91" s="135" t="s">
        <v>177</v>
      </c>
      <c r="DS91" s="82">
        <v>409</v>
      </c>
      <c r="DT91" s="2356" t="s">
        <v>21</v>
      </c>
      <c r="DU91" s="2356"/>
      <c r="DV91" s="2356">
        <v>409</v>
      </c>
      <c r="DW91" s="2356" t="s">
        <v>21</v>
      </c>
      <c r="DX91" s="2356" t="s">
        <v>21</v>
      </c>
      <c r="DY91" s="2356">
        <v>409</v>
      </c>
      <c r="DZ91" s="2356" t="s">
        <v>21</v>
      </c>
      <c r="EA91" s="2356">
        <v>409</v>
      </c>
      <c r="EB91" s="2356" t="s">
        <v>21</v>
      </c>
      <c r="EC91" s="2356" t="s">
        <v>21</v>
      </c>
      <c r="ED91" s="2356" t="s">
        <v>21</v>
      </c>
      <c r="EE91" s="1388" t="s">
        <v>36</v>
      </c>
      <c r="EF91" s="632" t="s">
        <v>26</v>
      </c>
      <c r="EG91" s="88" t="s">
        <v>26</v>
      </c>
      <c r="EH91" s="89" t="s">
        <v>26</v>
      </c>
      <c r="EI91" s="135" t="s">
        <v>177</v>
      </c>
      <c r="EJ91" s="82">
        <v>3581</v>
      </c>
      <c r="EK91" s="2356" t="s">
        <v>21</v>
      </c>
      <c r="EL91" s="2356"/>
      <c r="EM91" s="2356">
        <v>3548</v>
      </c>
      <c r="EN91" s="2356">
        <v>838</v>
      </c>
      <c r="EO91" s="2356" t="s">
        <v>21</v>
      </c>
      <c r="EP91" s="2356">
        <v>2710</v>
      </c>
      <c r="EQ91" s="2356" t="s">
        <v>21</v>
      </c>
      <c r="ER91" s="2356">
        <v>2710</v>
      </c>
      <c r="ES91" s="2356" t="s">
        <v>21</v>
      </c>
      <c r="ET91" s="2356" t="s">
        <v>21</v>
      </c>
      <c r="EU91" s="208">
        <v>1182</v>
      </c>
      <c r="EV91" s="1388" t="s">
        <v>36</v>
      </c>
      <c r="EW91" s="632" t="s">
        <v>26</v>
      </c>
    </row>
    <row r="92" spans="1:153" ht="15" customHeight="1">
      <c r="A92" s="88" t="s">
        <v>26</v>
      </c>
      <c r="B92" s="89" t="s">
        <v>26</v>
      </c>
      <c r="C92" s="135" t="s">
        <v>178</v>
      </c>
      <c r="D92" s="82">
        <v>25</v>
      </c>
      <c r="E92" s="2356" t="s">
        <v>22</v>
      </c>
      <c r="F92" s="2356"/>
      <c r="G92" s="2356">
        <v>25</v>
      </c>
      <c r="H92" s="2356" t="s">
        <v>22</v>
      </c>
      <c r="I92" s="2356" t="s">
        <v>22</v>
      </c>
      <c r="J92" s="2356">
        <v>25</v>
      </c>
      <c r="K92" s="2356" t="s">
        <v>22</v>
      </c>
      <c r="L92" s="2356" t="s">
        <v>22</v>
      </c>
      <c r="M92" s="2356">
        <v>25</v>
      </c>
      <c r="N92" s="2356" t="s">
        <v>21</v>
      </c>
      <c r="O92" s="208" t="s">
        <v>21</v>
      </c>
      <c r="P92" s="1388" t="s">
        <v>37</v>
      </c>
      <c r="Q92" s="632" t="s">
        <v>26</v>
      </c>
      <c r="R92" s="88" t="s">
        <v>26</v>
      </c>
      <c r="S92" s="89" t="s">
        <v>26</v>
      </c>
      <c r="T92" s="135" t="s">
        <v>178</v>
      </c>
      <c r="U92" s="82">
        <v>36684</v>
      </c>
      <c r="V92" s="2356" t="s">
        <v>22</v>
      </c>
      <c r="W92" s="2356"/>
      <c r="X92" s="2356">
        <v>38284</v>
      </c>
      <c r="Y92" s="2356">
        <v>1549</v>
      </c>
      <c r="Z92" s="2356">
        <v>1189</v>
      </c>
      <c r="AA92" s="2356">
        <v>35546</v>
      </c>
      <c r="AB92" s="2356" t="s">
        <v>21</v>
      </c>
      <c r="AC92" s="2356">
        <v>30872</v>
      </c>
      <c r="AD92" s="2356">
        <v>4674</v>
      </c>
      <c r="AE92" s="2356" t="s">
        <v>21</v>
      </c>
      <c r="AF92" s="208">
        <v>46914</v>
      </c>
      <c r="AG92" s="1388" t="s">
        <v>37</v>
      </c>
      <c r="AH92" s="632" t="s">
        <v>26</v>
      </c>
      <c r="AI92" s="88" t="s">
        <v>26</v>
      </c>
      <c r="AJ92" s="89" t="s">
        <v>26</v>
      </c>
      <c r="AK92" s="135" t="s">
        <v>178</v>
      </c>
      <c r="AL92" s="82">
        <v>17167</v>
      </c>
      <c r="AM92" s="2356" t="s">
        <v>22</v>
      </c>
      <c r="AN92" s="2356"/>
      <c r="AO92" s="2356">
        <v>17329</v>
      </c>
      <c r="AP92" s="2356" t="s">
        <v>21</v>
      </c>
      <c r="AQ92" s="2356" t="s">
        <v>21</v>
      </c>
      <c r="AR92" s="2356">
        <v>17329</v>
      </c>
      <c r="AS92" s="2356" t="s">
        <v>21</v>
      </c>
      <c r="AT92" s="2356">
        <v>17329</v>
      </c>
      <c r="AU92" s="2356" t="s">
        <v>21</v>
      </c>
      <c r="AV92" s="2356">
        <v>410</v>
      </c>
      <c r="AW92" s="208">
        <v>2584</v>
      </c>
      <c r="AX92" s="1388" t="s">
        <v>37</v>
      </c>
      <c r="AY92" s="632" t="s">
        <v>26</v>
      </c>
      <c r="AZ92" s="88" t="s">
        <v>26</v>
      </c>
      <c r="BA92" s="89" t="s">
        <v>26</v>
      </c>
      <c r="BB92" s="135" t="s">
        <v>178</v>
      </c>
      <c r="BC92" s="82">
        <v>17171</v>
      </c>
      <c r="BD92" s="2356" t="s">
        <v>21</v>
      </c>
      <c r="BE92" s="2356"/>
      <c r="BF92" s="2356">
        <v>17336</v>
      </c>
      <c r="BG92" s="2356" t="s">
        <v>21</v>
      </c>
      <c r="BH92" s="2356" t="s">
        <v>21</v>
      </c>
      <c r="BI92" s="2356">
        <v>17336</v>
      </c>
      <c r="BJ92" s="2356" t="s">
        <v>21</v>
      </c>
      <c r="BK92" s="2356">
        <v>17281</v>
      </c>
      <c r="BL92" s="2356">
        <v>55</v>
      </c>
      <c r="BM92" s="2356" t="s">
        <v>21</v>
      </c>
      <c r="BN92" s="2356">
        <v>6895</v>
      </c>
      <c r="BO92" s="1388" t="s">
        <v>37</v>
      </c>
      <c r="BP92" s="632" t="s">
        <v>26</v>
      </c>
      <c r="BQ92" s="88" t="s">
        <v>26</v>
      </c>
      <c r="BR92" s="89" t="s">
        <v>26</v>
      </c>
      <c r="BS92" s="135" t="s">
        <v>178</v>
      </c>
      <c r="BT92" s="82">
        <v>20805</v>
      </c>
      <c r="BU92" s="2356" t="s">
        <v>21</v>
      </c>
      <c r="BV92" s="2356"/>
      <c r="BW92" s="2356">
        <v>21483</v>
      </c>
      <c r="BX92" s="2356">
        <v>807</v>
      </c>
      <c r="BY92" s="2356" t="s">
        <v>21</v>
      </c>
      <c r="BZ92" s="2356">
        <v>20676</v>
      </c>
      <c r="CA92" s="2356">
        <v>4775</v>
      </c>
      <c r="CB92" s="2356">
        <v>15901</v>
      </c>
      <c r="CC92" s="2356" t="s">
        <v>21</v>
      </c>
      <c r="CD92" s="2356">
        <v>8</v>
      </c>
      <c r="CE92" s="2356">
        <v>19648</v>
      </c>
      <c r="CF92" s="1388" t="s">
        <v>37</v>
      </c>
      <c r="CG92" s="632" t="s">
        <v>26</v>
      </c>
      <c r="CH92" s="88" t="s">
        <v>26</v>
      </c>
      <c r="CI92" s="89" t="s">
        <v>26</v>
      </c>
      <c r="CJ92" s="135" t="s">
        <v>178</v>
      </c>
      <c r="CK92" s="82">
        <v>19999</v>
      </c>
      <c r="CL92" s="2356" t="s">
        <v>21</v>
      </c>
      <c r="CM92" s="2356"/>
      <c r="CN92" s="2356">
        <v>19999</v>
      </c>
      <c r="CO92" s="2356" t="s">
        <v>21</v>
      </c>
      <c r="CP92" s="2356" t="s">
        <v>21</v>
      </c>
      <c r="CQ92" s="2356">
        <v>19999</v>
      </c>
      <c r="CR92" s="2356" t="s">
        <v>21</v>
      </c>
      <c r="CS92" s="2356">
        <v>19999</v>
      </c>
      <c r="CT92" s="2356" t="s">
        <v>21</v>
      </c>
      <c r="CU92" s="2356" t="s">
        <v>21</v>
      </c>
      <c r="CV92" s="208" t="s">
        <v>22</v>
      </c>
      <c r="CW92" s="1388" t="s">
        <v>37</v>
      </c>
      <c r="CX92" s="632" t="s">
        <v>26</v>
      </c>
      <c r="CY92" s="88" t="s">
        <v>26</v>
      </c>
      <c r="CZ92" s="89" t="s">
        <v>26</v>
      </c>
      <c r="DA92" s="135" t="s">
        <v>178</v>
      </c>
      <c r="DB92" s="82">
        <v>1015</v>
      </c>
      <c r="DC92" s="2356" t="s">
        <v>22</v>
      </c>
      <c r="DD92" s="2356"/>
      <c r="DE92" s="2356">
        <v>1015</v>
      </c>
      <c r="DF92" s="2356" t="s">
        <v>21</v>
      </c>
      <c r="DG92" s="2356" t="s">
        <v>21</v>
      </c>
      <c r="DH92" s="2356">
        <v>1015</v>
      </c>
      <c r="DI92" s="2356" t="s">
        <v>21</v>
      </c>
      <c r="DJ92" s="2356">
        <v>984</v>
      </c>
      <c r="DK92" s="2356">
        <v>31</v>
      </c>
      <c r="DL92" s="2356" t="s">
        <v>21</v>
      </c>
      <c r="DM92" s="2356" t="s">
        <v>21</v>
      </c>
      <c r="DN92" s="1388" t="s">
        <v>37</v>
      </c>
      <c r="DO92" s="632" t="s">
        <v>26</v>
      </c>
      <c r="DP92" s="88" t="s">
        <v>26</v>
      </c>
      <c r="DQ92" s="89" t="s">
        <v>26</v>
      </c>
      <c r="DR92" s="135" t="s">
        <v>178</v>
      </c>
      <c r="DS92" s="82">
        <v>133</v>
      </c>
      <c r="DT92" s="2356" t="s">
        <v>21</v>
      </c>
      <c r="DU92" s="2356"/>
      <c r="DV92" s="2356">
        <v>133</v>
      </c>
      <c r="DW92" s="2356" t="s">
        <v>21</v>
      </c>
      <c r="DX92" s="2356" t="s">
        <v>21</v>
      </c>
      <c r="DY92" s="2356">
        <v>133</v>
      </c>
      <c r="DZ92" s="2356" t="s">
        <v>21</v>
      </c>
      <c r="EA92" s="2356">
        <v>133</v>
      </c>
      <c r="EB92" s="2356" t="s">
        <v>21</v>
      </c>
      <c r="EC92" s="2356" t="s">
        <v>21</v>
      </c>
      <c r="ED92" s="2356" t="s">
        <v>21</v>
      </c>
      <c r="EE92" s="1388" t="s">
        <v>37</v>
      </c>
      <c r="EF92" s="632" t="s">
        <v>26</v>
      </c>
      <c r="EG92" s="88" t="s">
        <v>26</v>
      </c>
      <c r="EH92" s="89" t="s">
        <v>26</v>
      </c>
      <c r="EI92" s="135" t="s">
        <v>178</v>
      </c>
      <c r="EJ92" s="82">
        <v>3097</v>
      </c>
      <c r="EK92" s="2356" t="s">
        <v>21</v>
      </c>
      <c r="EL92" s="2356"/>
      <c r="EM92" s="2356">
        <v>3618</v>
      </c>
      <c r="EN92" s="2356">
        <v>1128</v>
      </c>
      <c r="EO92" s="2356" t="s">
        <v>21</v>
      </c>
      <c r="EP92" s="2356">
        <v>2490</v>
      </c>
      <c r="EQ92" s="2356" t="s">
        <v>21</v>
      </c>
      <c r="ER92" s="2356">
        <v>2490</v>
      </c>
      <c r="ES92" s="2356" t="s">
        <v>21</v>
      </c>
      <c r="ET92" s="2356" t="s">
        <v>21</v>
      </c>
      <c r="EU92" s="208">
        <v>661</v>
      </c>
      <c r="EV92" s="1388" t="s">
        <v>37</v>
      </c>
      <c r="EW92" s="632" t="s">
        <v>26</v>
      </c>
    </row>
    <row r="93" spans="1:153" ht="15" customHeight="1">
      <c r="A93" s="88" t="s">
        <v>26</v>
      </c>
      <c r="B93" s="89" t="s">
        <v>26</v>
      </c>
      <c r="C93" s="135" t="s">
        <v>179</v>
      </c>
      <c r="D93" s="82">
        <v>30</v>
      </c>
      <c r="E93" s="2356" t="s">
        <v>22</v>
      </c>
      <c r="F93" s="2356"/>
      <c r="G93" s="2356">
        <v>30</v>
      </c>
      <c r="H93" s="2356" t="s">
        <v>22</v>
      </c>
      <c r="I93" s="2356" t="s">
        <v>22</v>
      </c>
      <c r="J93" s="2356">
        <v>30</v>
      </c>
      <c r="K93" s="2356" t="s">
        <v>22</v>
      </c>
      <c r="L93" s="2356" t="s">
        <v>22</v>
      </c>
      <c r="M93" s="2356">
        <v>30</v>
      </c>
      <c r="N93" s="2356" t="s">
        <v>21</v>
      </c>
      <c r="O93" s="208" t="s">
        <v>21</v>
      </c>
      <c r="P93" s="1388" t="s">
        <v>38</v>
      </c>
      <c r="Q93" s="632" t="s">
        <v>26</v>
      </c>
      <c r="R93" s="88" t="s">
        <v>26</v>
      </c>
      <c r="S93" s="89" t="s">
        <v>26</v>
      </c>
      <c r="T93" s="135" t="s">
        <v>179</v>
      </c>
      <c r="U93" s="82">
        <v>37868</v>
      </c>
      <c r="V93" s="2356" t="s">
        <v>22</v>
      </c>
      <c r="W93" s="2356"/>
      <c r="X93" s="2356">
        <v>37236</v>
      </c>
      <c r="Y93" s="2356">
        <v>1114</v>
      </c>
      <c r="Z93" s="2356">
        <v>800</v>
      </c>
      <c r="AA93" s="2356">
        <v>35322</v>
      </c>
      <c r="AB93" s="2356" t="s">
        <v>21</v>
      </c>
      <c r="AC93" s="2356">
        <v>30847</v>
      </c>
      <c r="AD93" s="2356">
        <v>4475</v>
      </c>
      <c r="AE93" s="2356" t="s">
        <v>21</v>
      </c>
      <c r="AF93" s="208">
        <v>47523</v>
      </c>
      <c r="AG93" s="1388" t="s">
        <v>38</v>
      </c>
      <c r="AH93" s="632" t="s">
        <v>26</v>
      </c>
      <c r="AI93" s="88" t="s">
        <v>26</v>
      </c>
      <c r="AJ93" s="89" t="s">
        <v>26</v>
      </c>
      <c r="AK93" s="135" t="s">
        <v>179</v>
      </c>
      <c r="AL93" s="82">
        <v>18296</v>
      </c>
      <c r="AM93" s="2356" t="s">
        <v>22</v>
      </c>
      <c r="AN93" s="2356"/>
      <c r="AO93" s="2356">
        <v>18147</v>
      </c>
      <c r="AP93" s="2356" t="s">
        <v>21</v>
      </c>
      <c r="AQ93" s="2356" t="s">
        <v>21</v>
      </c>
      <c r="AR93" s="2356">
        <v>18147</v>
      </c>
      <c r="AS93" s="2356" t="s">
        <v>21</v>
      </c>
      <c r="AT93" s="2356">
        <v>18147</v>
      </c>
      <c r="AU93" s="2356" t="s">
        <v>21</v>
      </c>
      <c r="AV93" s="2356">
        <v>389</v>
      </c>
      <c r="AW93" s="208">
        <v>2344</v>
      </c>
      <c r="AX93" s="1388" t="s">
        <v>38</v>
      </c>
      <c r="AY93" s="632" t="s">
        <v>26</v>
      </c>
      <c r="AZ93" s="88" t="s">
        <v>26</v>
      </c>
      <c r="BA93" s="89" t="s">
        <v>26</v>
      </c>
      <c r="BB93" s="135" t="s">
        <v>179</v>
      </c>
      <c r="BC93" s="82">
        <v>17782</v>
      </c>
      <c r="BD93" s="2356" t="s">
        <v>21</v>
      </c>
      <c r="BE93" s="2356"/>
      <c r="BF93" s="2356">
        <v>17888</v>
      </c>
      <c r="BG93" s="2356" t="s">
        <v>21</v>
      </c>
      <c r="BH93" s="2356" t="s">
        <v>21</v>
      </c>
      <c r="BI93" s="2356">
        <v>17888</v>
      </c>
      <c r="BJ93" s="2356" t="s">
        <v>21</v>
      </c>
      <c r="BK93" s="2356">
        <v>17827</v>
      </c>
      <c r="BL93" s="2356">
        <v>61</v>
      </c>
      <c r="BM93" s="2356" t="s">
        <v>21</v>
      </c>
      <c r="BN93" s="2356">
        <v>6789</v>
      </c>
      <c r="BO93" s="1388" t="s">
        <v>38</v>
      </c>
      <c r="BP93" s="632" t="s">
        <v>26</v>
      </c>
      <c r="BQ93" s="88" t="s">
        <v>26</v>
      </c>
      <c r="BR93" s="89" t="s">
        <v>26</v>
      </c>
      <c r="BS93" s="135" t="s">
        <v>179</v>
      </c>
      <c r="BT93" s="82">
        <v>22688</v>
      </c>
      <c r="BU93" s="2356" t="s">
        <v>21</v>
      </c>
      <c r="BV93" s="2356"/>
      <c r="BW93" s="2356">
        <v>21852</v>
      </c>
      <c r="BX93" s="2356">
        <v>513</v>
      </c>
      <c r="BY93" s="2356" t="s">
        <v>21</v>
      </c>
      <c r="BZ93" s="2356">
        <v>21339</v>
      </c>
      <c r="CA93" s="2356">
        <v>4789</v>
      </c>
      <c r="CB93" s="2356">
        <v>16550</v>
      </c>
      <c r="CC93" s="2356" t="s">
        <v>21</v>
      </c>
      <c r="CD93" s="2356" t="s">
        <v>21</v>
      </c>
      <c r="CE93" s="2356">
        <v>20486</v>
      </c>
      <c r="CF93" s="1388" t="s">
        <v>38</v>
      </c>
      <c r="CG93" s="632" t="s">
        <v>26</v>
      </c>
      <c r="CH93" s="88" t="s">
        <v>26</v>
      </c>
      <c r="CI93" s="89" t="s">
        <v>26</v>
      </c>
      <c r="CJ93" s="135" t="s">
        <v>179</v>
      </c>
      <c r="CK93" s="82">
        <v>21738</v>
      </c>
      <c r="CL93" s="2356" t="s">
        <v>21</v>
      </c>
      <c r="CM93" s="2356"/>
      <c r="CN93" s="2356">
        <v>21738</v>
      </c>
      <c r="CO93" s="2356" t="s">
        <v>21</v>
      </c>
      <c r="CP93" s="2356" t="s">
        <v>21</v>
      </c>
      <c r="CQ93" s="2356">
        <v>21738</v>
      </c>
      <c r="CR93" s="2356" t="s">
        <v>21</v>
      </c>
      <c r="CS93" s="2356">
        <v>21738</v>
      </c>
      <c r="CT93" s="2356" t="s">
        <v>21</v>
      </c>
      <c r="CU93" s="2356" t="s">
        <v>21</v>
      </c>
      <c r="CV93" s="208" t="s">
        <v>22</v>
      </c>
      <c r="CW93" s="1388" t="s">
        <v>38</v>
      </c>
      <c r="CX93" s="632" t="s">
        <v>26</v>
      </c>
      <c r="CY93" s="88" t="s">
        <v>26</v>
      </c>
      <c r="CZ93" s="89" t="s">
        <v>26</v>
      </c>
      <c r="DA93" s="135" t="s">
        <v>179</v>
      </c>
      <c r="DB93" s="82">
        <v>838</v>
      </c>
      <c r="DC93" s="2356" t="s">
        <v>22</v>
      </c>
      <c r="DD93" s="2356"/>
      <c r="DE93" s="2356">
        <v>838</v>
      </c>
      <c r="DF93" s="2356" t="s">
        <v>21</v>
      </c>
      <c r="DG93" s="2356" t="s">
        <v>21</v>
      </c>
      <c r="DH93" s="2356">
        <v>838</v>
      </c>
      <c r="DI93" s="2356" t="s">
        <v>21</v>
      </c>
      <c r="DJ93" s="2356">
        <v>805</v>
      </c>
      <c r="DK93" s="2356">
        <v>33</v>
      </c>
      <c r="DL93" s="2356" t="s">
        <v>21</v>
      </c>
      <c r="DM93" s="2356" t="s">
        <v>21</v>
      </c>
      <c r="DN93" s="1388" t="s">
        <v>38</v>
      </c>
      <c r="DO93" s="632" t="s">
        <v>26</v>
      </c>
      <c r="DP93" s="88" t="s">
        <v>26</v>
      </c>
      <c r="DQ93" s="89" t="s">
        <v>26</v>
      </c>
      <c r="DR93" s="135" t="s">
        <v>179</v>
      </c>
      <c r="DS93" s="82">
        <v>323</v>
      </c>
      <c r="DT93" s="2356" t="s">
        <v>21</v>
      </c>
      <c r="DU93" s="2356"/>
      <c r="DV93" s="2356">
        <v>323</v>
      </c>
      <c r="DW93" s="2356" t="s">
        <v>21</v>
      </c>
      <c r="DX93" s="2356" t="s">
        <v>21</v>
      </c>
      <c r="DY93" s="2356">
        <v>323</v>
      </c>
      <c r="DZ93" s="2356" t="s">
        <v>21</v>
      </c>
      <c r="EA93" s="2356">
        <v>323</v>
      </c>
      <c r="EB93" s="2356" t="s">
        <v>21</v>
      </c>
      <c r="EC93" s="2356" t="s">
        <v>21</v>
      </c>
      <c r="ED93" s="2356" t="s">
        <v>21</v>
      </c>
      <c r="EE93" s="1388" t="s">
        <v>38</v>
      </c>
      <c r="EF93" s="632" t="s">
        <v>26</v>
      </c>
      <c r="EG93" s="88" t="s">
        <v>26</v>
      </c>
      <c r="EH93" s="89" t="s">
        <v>26</v>
      </c>
      <c r="EI93" s="135" t="s">
        <v>179</v>
      </c>
      <c r="EJ93" s="82">
        <v>3522</v>
      </c>
      <c r="EK93" s="2356" t="s">
        <v>21</v>
      </c>
      <c r="EL93" s="2356"/>
      <c r="EM93" s="2356">
        <v>3478</v>
      </c>
      <c r="EN93" s="2356">
        <v>760</v>
      </c>
      <c r="EO93" s="2356" t="s">
        <v>21</v>
      </c>
      <c r="EP93" s="2356">
        <v>2718</v>
      </c>
      <c r="EQ93" s="2356" t="s">
        <v>21</v>
      </c>
      <c r="ER93" s="2356">
        <v>2718</v>
      </c>
      <c r="ES93" s="2356" t="s">
        <v>21</v>
      </c>
      <c r="ET93" s="2356" t="s">
        <v>21</v>
      </c>
      <c r="EU93" s="208">
        <v>705</v>
      </c>
      <c r="EV93" s="1388" t="s">
        <v>38</v>
      </c>
      <c r="EW93" s="632" t="s">
        <v>26</v>
      </c>
    </row>
    <row r="94" spans="1:153" ht="15" customHeight="1">
      <c r="A94" s="88" t="s">
        <v>26</v>
      </c>
      <c r="B94" s="89" t="s">
        <v>26</v>
      </c>
      <c r="C94" s="135" t="s">
        <v>180</v>
      </c>
      <c r="D94" s="82">
        <v>32</v>
      </c>
      <c r="E94" s="2356" t="s">
        <v>22</v>
      </c>
      <c r="F94" s="2356"/>
      <c r="G94" s="2356">
        <v>32</v>
      </c>
      <c r="H94" s="2356" t="s">
        <v>22</v>
      </c>
      <c r="I94" s="2356" t="s">
        <v>22</v>
      </c>
      <c r="J94" s="2356">
        <v>32</v>
      </c>
      <c r="K94" s="2356" t="s">
        <v>22</v>
      </c>
      <c r="L94" s="2356" t="s">
        <v>22</v>
      </c>
      <c r="M94" s="2356">
        <v>32</v>
      </c>
      <c r="N94" s="2356" t="s">
        <v>21</v>
      </c>
      <c r="O94" s="208" t="s">
        <v>21</v>
      </c>
      <c r="P94" s="1388" t="s">
        <v>39</v>
      </c>
      <c r="Q94" s="632" t="s">
        <v>26</v>
      </c>
      <c r="R94" s="88" t="s">
        <v>26</v>
      </c>
      <c r="S94" s="89" t="s">
        <v>26</v>
      </c>
      <c r="T94" s="135" t="s">
        <v>180</v>
      </c>
      <c r="U94" s="82">
        <v>37300</v>
      </c>
      <c r="V94" s="2356" t="s">
        <v>22</v>
      </c>
      <c r="W94" s="2356"/>
      <c r="X94" s="2356">
        <v>39470</v>
      </c>
      <c r="Y94" s="2356">
        <v>1494</v>
      </c>
      <c r="Z94" s="2356">
        <v>756</v>
      </c>
      <c r="AA94" s="2356">
        <v>37220</v>
      </c>
      <c r="AB94" s="2356" t="s">
        <v>21</v>
      </c>
      <c r="AC94" s="2356">
        <v>31847</v>
      </c>
      <c r="AD94" s="2356">
        <v>5373</v>
      </c>
      <c r="AE94" s="2356">
        <v>26</v>
      </c>
      <c r="AF94" s="208">
        <v>45307</v>
      </c>
      <c r="AG94" s="1388" t="s">
        <v>39</v>
      </c>
      <c r="AH94" s="632" t="s">
        <v>26</v>
      </c>
      <c r="AI94" s="88" t="s">
        <v>26</v>
      </c>
      <c r="AJ94" s="89" t="s">
        <v>26</v>
      </c>
      <c r="AK94" s="135" t="s">
        <v>180</v>
      </c>
      <c r="AL94" s="82">
        <v>21464</v>
      </c>
      <c r="AM94" s="2356" t="s">
        <v>22</v>
      </c>
      <c r="AN94" s="2356"/>
      <c r="AO94" s="2356">
        <v>20908</v>
      </c>
      <c r="AP94" s="2356" t="s">
        <v>21</v>
      </c>
      <c r="AQ94" s="2356" t="s">
        <v>21</v>
      </c>
      <c r="AR94" s="2356">
        <v>20908</v>
      </c>
      <c r="AS94" s="2356" t="s">
        <v>21</v>
      </c>
      <c r="AT94" s="2356">
        <v>20908</v>
      </c>
      <c r="AU94" s="2356" t="s">
        <v>21</v>
      </c>
      <c r="AV94" s="2356">
        <v>377</v>
      </c>
      <c r="AW94" s="208">
        <v>2523</v>
      </c>
      <c r="AX94" s="1388" t="s">
        <v>39</v>
      </c>
      <c r="AY94" s="632" t="s">
        <v>26</v>
      </c>
      <c r="AZ94" s="88" t="s">
        <v>26</v>
      </c>
      <c r="BA94" s="89" t="s">
        <v>26</v>
      </c>
      <c r="BB94" s="135" t="s">
        <v>180</v>
      </c>
      <c r="BC94" s="82">
        <v>19124</v>
      </c>
      <c r="BD94" s="2356" t="s">
        <v>21</v>
      </c>
      <c r="BE94" s="2356"/>
      <c r="BF94" s="2356">
        <v>19475</v>
      </c>
      <c r="BG94" s="2356" t="s">
        <v>21</v>
      </c>
      <c r="BH94" s="2356" t="s">
        <v>21</v>
      </c>
      <c r="BI94" s="2356">
        <v>19475</v>
      </c>
      <c r="BJ94" s="2356" t="s">
        <v>21</v>
      </c>
      <c r="BK94" s="2356">
        <v>19393</v>
      </c>
      <c r="BL94" s="2356">
        <v>82</v>
      </c>
      <c r="BM94" s="2356" t="s">
        <v>21</v>
      </c>
      <c r="BN94" s="2356">
        <v>6439</v>
      </c>
      <c r="BO94" s="1388" t="s">
        <v>39</v>
      </c>
      <c r="BP94" s="632" t="s">
        <v>26</v>
      </c>
      <c r="BQ94" s="88" t="s">
        <v>26</v>
      </c>
      <c r="BR94" s="89" t="s">
        <v>26</v>
      </c>
      <c r="BS94" s="135" t="s">
        <v>180</v>
      </c>
      <c r="BT94" s="82">
        <v>20965</v>
      </c>
      <c r="BU94" s="2356" t="s">
        <v>21</v>
      </c>
      <c r="BV94" s="2356"/>
      <c r="BW94" s="2356">
        <v>20444</v>
      </c>
      <c r="BX94" s="2356" t="s">
        <v>21</v>
      </c>
      <c r="BY94" s="2356" t="s">
        <v>21</v>
      </c>
      <c r="BZ94" s="2356">
        <v>20444</v>
      </c>
      <c r="CA94" s="2356">
        <v>3470</v>
      </c>
      <c r="CB94" s="2356">
        <v>16974</v>
      </c>
      <c r="CC94" s="2356" t="s">
        <v>21</v>
      </c>
      <c r="CD94" s="2356">
        <v>8</v>
      </c>
      <c r="CE94" s="2356">
        <v>21001</v>
      </c>
      <c r="CF94" s="1388" t="s">
        <v>39</v>
      </c>
      <c r="CG94" s="632" t="s">
        <v>26</v>
      </c>
      <c r="CH94" s="88" t="s">
        <v>26</v>
      </c>
      <c r="CI94" s="89" t="s">
        <v>26</v>
      </c>
      <c r="CJ94" s="135" t="s">
        <v>180</v>
      </c>
      <c r="CK94" s="82">
        <v>21755</v>
      </c>
      <c r="CL94" s="2356" t="s">
        <v>21</v>
      </c>
      <c r="CM94" s="2356"/>
      <c r="CN94" s="2356">
        <v>21755</v>
      </c>
      <c r="CO94" s="2356" t="s">
        <v>21</v>
      </c>
      <c r="CP94" s="2356" t="s">
        <v>21</v>
      </c>
      <c r="CQ94" s="2356">
        <v>21755</v>
      </c>
      <c r="CR94" s="2356" t="s">
        <v>21</v>
      </c>
      <c r="CS94" s="2356">
        <v>21755</v>
      </c>
      <c r="CT94" s="2356" t="s">
        <v>21</v>
      </c>
      <c r="CU94" s="2356" t="s">
        <v>21</v>
      </c>
      <c r="CV94" s="208" t="s">
        <v>22</v>
      </c>
      <c r="CW94" s="1388" t="s">
        <v>39</v>
      </c>
      <c r="CX94" s="632" t="s">
        <v>26</v>
      </c>
      <c r="CY94" s="88" t="s">
        <v>26</v>
      </c>
      <c r="CZ94" s="89" t="s">
        <v>26</v>
      </c>
      <c r="DA94" s="135" t="s">
        <v>180</v>
      </c>
      <c r="DB94" s="82">
        <v>923</v>
      </c>
      <c r="DC94" s="2356" t="s">
        <v>22</v>
      </c>
      <c r="DD94" s="2356"/>
      <c r="DE94" s="2356">
        <v>923</v>
      </c>
      <c r="DF94" s="2356" t="s">
        <v>21</v>
      </c>
      <c r="DG94" s="2356" t="s">
        <v>21</v>
      </c>
      <c r="DH94" s="2356">
        <v>923</v>
      </c>
      <c r="DI94" s="2356" t="s">
        <v>21</v>
      </c>
      <c r="DJ94" s="2356">
        <v>885</v>
      </c>
      <c r="DK94" s="2356">
        <v>38</v>
      </c>
      <c r="DL94" s="2356" t="s">
        <v>21</v>
      </c>
      <c r="DM94" s="2356" t="s">
        <v>21</v>
      </c>
      <c r="DN94" s="1388" t="s">
        <v>39</v>
      </c>
      <c r="DO94" s="632" t="s">
        <v>26</v>
      </c>
      <c r="DP94" s="88" t="s">
        <v>26</v>
      </c>
      <c r="DQ94" s="89" t="s">
        <v>26</v>
      </c>
      <c r="DR94" s="135" t="s">
        <v>180</v>
      </c>
      <c r="DS94" s="82">
        <v>420</v>
      </c>
      <c r="DT94" s="2356" t="s">
        <v>21</v>
      </c>
      <c r="DU94" s="2356"/>
      <c r="DV94" s="2356">
        <v>420</v>
      </c>
      <c r="DW94" s="2356" t="s">
        <v>21</v>
      </c>
      <c r="DX94" s="2356" t="s">
        <v>21</v>
      </c>
      <c r="DY94" s="2356">
        <v>420</v>
      </c>
      <c r="DZ94" s="2356" t="s">
        <v>21</v>
      </c>
      <c r="EA94" s="2356">
        <v>420</v>
      </c>
      <c r="EB94" s="2356" t="s">
        <v>21</v>
      </c>
      <c r="EC94" s="2356" t="s">
        <v>21</v>
      </c>
      <c r="ED94" s="2356" t="s">
        <v>21</v>
      </c>
      <c r="EE94" s="1388" t="s">
        <v>39</v>
      </c>
      <c r="EF94" s="632" t="s">
        <v>26</v>
      </c>
      <c r="EG94" s="88" t="s">
        <v>26</v>
      </c>
      <c r="EH94" s="89" t="s">
        <v>26</v>
      </c>
      <c r="EI94" s="135" t="s">
        <v>180</v>
      </c>
      <c r="EJ94" s="82">
        <v>3793</v>
      </c>
      <c r="EK94" s="2356" t="s">
        <v>21</v>
      </c>
      <c r="EL94" s="2356"/>
      <c r="EM94" s="2356">
        <v>3996</v>
      </c>
      <c r="EN94" s="2356">
        <v>971</v>
      </c>
      <c r="EO94" s="2356" t="s">
        <v>21</v>
      </c>
      <c r="EP94" s="2356">
        <v>3025</v>
      </c>
      <c r="EQ94" s="2356" t="s">
        <v>21</v>
      </c>
      <c r="ER94" s="2356">
        <v>3025</v>
      </c>
      <c r="ES94" s="2356" t="s">
        <v>21</v>
      </c>
      <c r="ET94" s="2356" t="s">
        <v>21</v>
      </c>
      <c r="EU94" s="208">
        <v>502</v>
      </c>
      <c r="EV94" s="1388" t="s">
        <v>39</v>
      </c>
      <c r="EW94" s="632" t="s">
        <v>26</v>
      </c>
    </row>
    <row r="95" spans="1:153" ht="15" customHeight="1">
      <c r="A95" s="88" t="s">
        <v>26</v>
      </c>
      <c r="B95" s="89" t="s">
        <v>26</v>
      </c>
      <c r="C95" s="135" t="s">
        <v>181</v>
      </c>
      <c r="D95" s="82">
        <v>19</v>
      </c>
      <c r="E95" s="2356" t="s">
        <v>22</v>
      </c>
      <c r="F95" s="2356"/>
      <c r="G95" s="2356">
        <v>19</v>
      </c>
      <c r="H95" s="2356" t="s">
        <v>22</v>
      </c>
      <c r="I95" s="2356" t="s">
        <v>22</v>
      </c>
      <c r="J95" s="2356">
        <v>19</v>
      </c>
      <c r="K95" s="2356" t="s">
        <v>22</v>
      </c>
      <c r="L95" s="2356" t="s">
        <v>22</v>
      </c>
      <c r="M95" s="2356">
        <v>19</v>
      </c>
      <c r="N95" s="2356" t="s">
        <v>21</v>
      </c>
      <c r="O95" s="208" t="s">
        <v>21</v>
      </c>
      <c r="P95" s="1388" t="s">
        <v>40</v>
      </c>
      <c r="Q95" s="632" t="s">
        <v>26</v>
      </c>
      <c r="R95" s="88" t="s">
        <v>26</v>
      </c>
      <c r="S95" s="89" t="s">
        <v>26</v>
      </c>
      <c r="T95" s="135" t="s">
        <v>181</v>
      </c>
      <c r="U95" s="82">
        <v>41770</v>
      </c>
      <c r="V95" s="2356" t="s">
        <v>22</v>
      </c>
      <c r="W95" s="2356"/>
      <c r="X95" s="2356">
        <v>38140</v>
      </c>
      <c r="Y95" s="2356">
        <v>1018</v>
      </c>
      <c r="Z95" s="2356">
        <v>600</v>
      </c>
      <c r="AA95" s="2356">
        <v>36522</v>
      </c>
      <c r="AB95" s="2356" t="s">
        <v>21</v>
      </c>
      <c r="AC95" s="2356">
        <v>31659</v>
      </c>
      <c r="AD95" s="2356">
        <v>4863</v>
      </c>
      <c r="AE95" s="2356">
        <v>42</v>
      </c>
      <c r="AF95" s="208">
        <v>48870</v>
      </c>
      <c r="AG95" s="1388" t="s">
        <v>40</v>
      </c>
      <c r="AH95" s="632" t="s">
        <v>26</v>
      </c>
      <c r="AI95" s="88" t="s">
        <v>26</v>
      </c>
      <c r="AJ95" s="89" t="s">
        <v>26</v>
      </c>
      <c r="AK95" s="135" t="s">
        <v>181</v>
      </c>
      <c r="AL95" s="82">
        <v>17431</v>
      </c>
      <c r="AM95" s="2356" t="s">
        <v>22</v>
      </c>
      <c r="AN95" s="2356"/>
      <c r="AO95" s="2356">
        <v>16708</v>
      </c>
      <c r="AP95" s="2356" t="s">
        <v>21</v>
      </c>
      <c r="AQ95" s="2356" t="s">
        <v>21</v>
      </c>
      <c r="AR95" s="2356">
        <v>16708</v>
      </c>
      <c r="AS95" s="2356" t="s">
        <v>21</v>
      </c>
      <c r="AT95" s="2356">
        <v>16708</v>
      </c>
      <c r="AU95" s="2356" t="s">
        <v>21</v>
      </c>
      <c r="AV95" s="2356">
        <v>401</v>
      </c>
      <c r="AW95" s="208">
        <v>2845</v>
      </c>
      <c r="AX95" s="1388" t="s">
        <v>40</v>
      </c>
      <c r="AY95" s="632" t="s">
        <v>26</v>
      </c>
      <c r="AZ95" s="88" t="s">
        <v>26</v>
      </c>
      <c r="BA95" s="89" t="s">
        <v>26</v>
      </c>
      <c r="BB95" s="135" t="s">
        <v>181</v>
      </c>
      <c r="BC95" s="82">
        <v>17235</v>
      </c>
      <c r="BD95" s="2356" t="s">
        <v>21</v>
      </c>
      <c r="BE95" s="2356"/>
      <c r="BF95" s="2356">
        <v>17073</v>
      </c>
      <c r="BG95" s="2356" t="s">
        <v>21</v>
      </c>
      <c r="BH95" s="2356" t="s">
        <v>21</v>
      </c>
      <c r="BI95" s="2356">
        <v>17073</v>
      </c>
      <c r="BJ95" s="2356" t="s">
        <v>21</v>
      </c>
      <c r="BK95" s="2356">
        <v>17003</v>
      </c>
      <c r="BL95" s="2356">
        <v>70</v>
      </c>
      <c r="BM95" s="2356" t="s">
        <v>21</v>
      </c>
      <c r="BN95" s="2356">
        <v>6601</v>
      </c>
      <c r="BO95" s="1388" t="s">
        <v>40</v>
      </c>
      <c r="BP95" s="632" t="s">
        <v>26</v>
      </c>
      <c r="BQ95" s="88" t="s">
        <v>26</v>
      </c>
      <c r="BR95" s="89" t="s">
        <v>26</v>
      </c>
      <c r="BS95" s="135" t="s">
        <v>181</v>
      </c>
      <c r="BT95" s="82">
        <v>20989</v>
      </c>
      <c r="BU95" s="2356" t="s">
        <v>21</v>
      </c>
      <c r="BV95" s="2356"/>
      <c r="BW95" s="2356">
        <v>20744</v>
      </c>
      <c r="BX95" s="2356">
        <v>34</v>
      </c>
      <c r="BY95" s="2356" t="s">
        <v>21</v>
      </c>
      <c r="BZ95" s="2356">
        <v>20710</v>
      </c>
      <c r="CA95" s="2356">
        <v>3978</v>
      </c>
      <c r="CB95" s="2356">
        <v>16732</v>
      </c>
      <c r="CC95" s="2356" t="s">
        <v>21</v>
      </c>
      <c r="CD95" s="2356">
        <v>9</v>
      </c>
      <c r="CE95" s="2356">
        <v>21236</v>
      </c>
      <c r="CF95" s="1388" t="s">
        <v>40</v>
      </c>
      <c r="CG95" s="632" t="s">
        <v>26</v>
      </c>
      <c r="CH95" s="88" t="s">
        <v>26</v>
      </c>
      <c r="CI95" s="89" t="s">
        <v>26</v>
      </c>
      <c r="CJ95" s="135" t="s">
        <v>181</v>
      </c>
      <c r="CK95" s="82">
        <v>19060</v>
      </c>
      <c r="CL95" s="2356" t="s">
        <v>21</v>
      </c>
      <c r="CM95" s="2356"/>
      <c r="CN95" s="2356">
        <v>19060</v>
      </c>
      <c r="CO95" s="2356" t="s">
        <v>21</v>
      </c>
      <c r="CP95" s="2356" t="s">
        <v>21</v>
      </c>
      <c r="CQ95" s="2356">
        <v>19060</v>
      </c>
      <c r="CR95" s="2356" t="s">
        <v>21</v>
      </c>
      <c r="CS95" s="2356">
        <v>19060</v>
      </c>
      <c r="CT95" s="2356" t="s">
        <v>21</v>
      </c>
      <c r="CU95" s="2356" t="s">
        <v>21</v>
      </c>
      <c r="CV95" s="208" t="s">
        <v>22</v>
      </c>
      <c r="CW95" s="1388" t="s">
        <v>40</v>
      </c>
      <c r="CX95" s="632" t="s">
        <v>26</v>
      </c>
      <c r="CY95" s="88" t="s">
        <v>26</v>
      </c>
      <c r="CZ95" s="89" t="s">
        <v>26</v>
      </c>
      <c r="DA95" s="135" t="s">
        <v>181</v>
      </c>
      <c r="DB95" s="82">
        <v>978</v>
      </c>
      <c r="DC95" s="2356" t="s">
        <v>22</v>
      </c>
      <c r="DD95" s="2356"/>
      <c r="DE95" s="2356">
        <v>978</v>
      </c>
      <c r="DF95" s="2356" t="s">
        <v>21</v>
      </c>
      <c r="DG95" s="2356" t="s">
        <v>21</v>
      </c>
      <c r="DH95" s="2356">
        <v>978</v>
      </c>
      <c r="DI95" s="2356" t="s">
        <v>21</v>
      </c>
      <c r="DJ95" s="2356">
        <v>946</v>
      </c>
      <c r="DK95" s="2356">
        <v>32</v>
      </c>
      <c r="DL95" s="2356" t="s">
        <v>21</v>
      </c>
      <c r="DM95" s="2356" t="s">
        <v>21</v>
      </c>
      <c r="DN95" s="1388" t="s">
        <v>40</v>
      </c>
      <c r="DO95" s="632" t="s">
        <v>26</v>
      </c>
      <c r="DP95" s="88" t="s">
        <v>26</v>
      </c>
      <c r="DQ95" s="89" t="s">
        <v>26</v>
      </c>
      <c r="DR95" s="135" t="s">
        <v>181</v>
      </c>
      <c r="DS95" s="82">
        <v>331</v>
      </c>
      <c r="DT95" s="2356" t="s">
        <v>21</v>
      </c>
      <c r="DU95" s="2356"/>
      <c r="DV95" s="2356">
        <v>331</v>
      </c>
      <c r="DW95" s="2356" t="s">
        <v>21</v>
      </c>
      <c r="DX95" s="2356" t="s">
        <v>21</v>
      </c>
      <c r="DY95" s="2356">
        <v>331</v>
      </c>
      <c r="DZ95" s="2356" t="s">
        <v>21</v>
      </c>
      <c r="EA95" s="2356">
        <v>331</v>
      </c>
      <c r="EB95" s="2356" t="s">
        <v>21</v>
      </c>
      <c r="EC95" s="2356" t="s">
        <v>21</v>
      </c>
      <c r="ED95" s="2356" t="s">
        <v>21</v>
      </c>
      <c r="EE95" s="1388" t="s">
        <v>40</v>
      </c>
      <c r="EF95" s="632" t="s">
        <v>26</v>
      </c>
      <c r="EG95" s="88" t="s">
        <v>26</v>
      </c>
      <c r="EH95" s="89" t="s">
        <v>26</v>
      </c>
      <c r="EI95" s="135" t="s">
        <v>181</v>
      </c>
      <c r="EJ95" s="82">
        <v>3155</v>
      </c>
      <c r="EK95" s="2356" t="s">
        <v>21</v>
      </c>
      <c r="EL95" s="2356"/>
      <c r="EM95" s="2356">
        <v>3050</v>
      </c>
      <c r="EN95" s="2356">
        <v>754</v>
      </c>
      <c r="EO95" s="2356" t="s">
        <v>21</v>
      </c>
      <c r="EP95" s="2356">
        <v>2296</v>
      </c>
      <c r="EQ95" s="2356" t="s">
        <v>21</v>
      </c>
      <c r="ER95" s="2356">
        <v>2296</v>
      </c>
      <c r="ES95" s="2356" t="s">
        <v>21</v>
      </c>
      <c r="ET95" s="2356" t="s">
        <v>21</v>
      </c>
      <c r="EU95" s="208">
        <v>609</v>
      </c>
      <c r="EV95" s="1388" t="s">
        <v>40</v>
      </c>
      <c r="EW95" s="632" t="s">
        <v>26</v>
      </c>
    </row>
    <row r="96" spans="1:153" ht="15" customHeight="1">
      <c r="A96" s="104" t="s">
        <v>26</v>
      </c>
      <c r="B96" s="105" t="s">
        <v>26</v>
      </c>
      <c r="C96" s="1105" t="s">
        <v>182</v>
      </c>
      <c r="D96" s="106">
        <v>38</v>
      </c>
      <c r="E96" s="2357" t="s">
        <v>22</v>
      </c>
      <c r="F96" s="2357"/>
      <c r="G96" s="2357">
        <v>38</v>
      </c>
      <c r="H96" s="2357" t="s">
        <v>22</v>
      </c>
      <c r="I96" s="2357" t="s">
        <v>22</v>
      </c>
      <c r="J96" s="2357">
        <v>38</v>
      </c>
      <c r="K96" s="2357" t="s">
        <v>22</v>
      </c>
      <c r="L96" s="2357" t="s">
        <v>22</v>
      </c>
      <c r="M96" s="2357">
        <v>38</v>
      </c>
      <c r="N96" s="2357" t="s">
        <v>21</v>
      </c>
      <c r="O96" s="493" t="s">
        <v>21</v>
      </c>
      <c r="P96" s="1390" t="s">
        <v>41</v>
      </c>
      <c r="Q96" s="635" t="s">
        <v>26</v>
      </c>
      <c r="R96" s="104" t="s">
        <v>26</v>
      </c>
      <c r="S96" s="105" t="s">
        <v>26</v>
      </c>
      <c r="T96" s="1105" t="s">
        <v>182</v>
      </c>
      <c r="U96" s="106">
        <v>38471</v>
      </c>
      <c r="V96" s="2357" t="s">
        <v>22</v>
      </c>
      <c r="W96" s="2357"/>
      <c r="X96" s="2357">
        <v>39990</v>
      </c>
      <c r="Y96" s="2357">
        <v>1376</v>
      </c>
      <c r="Z96" s="2357">
        <v>1104</v>
      </c>
      <c r="AA96" s="2357">
        <v>37510</v>
      </c>
      <c r="AB96" s="2357" t="s">
        <v>21</v>
      </c>
      <c r="AC96" s="2357">
        <v>33214</v>
      </c>
      <c r="AD96" s="2357">
        <v>4296</v>
      </c>
      <c r="AE96" s="2357" t="s">
        <v>21</v>
      </c>
      <c r="AF96" s="493">
        <v>47324</v>
      </c>
      <c r="AG96" s="1390" t="s">
        <v>41</v>
      </c>
      <c r="AH96" s="635" t="s">
        <v>26</v>
      </c>
      <c r="AI96" s="104" t="s">
        <v>26</v>
      </c>
      <c r="AJ96" s="105" t="s">
        <v>26</v>
      </c>
      <c r="AK96" s="1105" t="s">
        <v>182</v>
      </c>
      <c r="AL96" s="106">
        <v>22365</v>
      </c>
      <c r="AM96" s="2357" t="s">
        <v>22</v>
      </c>
      <c r="AN96" s="2357"/>
      <c r="AO96" s="2357">
        <v>22087</v>
      </c>
      <c r="AP96" s="2357" t="s">
        <v>21</v>
      </c>
      <c r="AQ96" s="2357" t="s">
        <v>21</v>
      </c>
      <c r="AR96" s="2357">
        <v>22087</v>
      </c>
      <c r="AS96" s="2357" t="s">
        <v>21</v>
      </c>
      <c r="AT96" s="2357">
        <v>22087</v>
      </c>
      <c r="AU96" s="2357" t="s">
        <v>21</v>
      </c>
      <c r="AV96" s="2357">
        <v>435</v>
      </c>
      <c r="AW96" s="493">
        <v>2688</v>
      </c>
      <c r="AX96" s="1390" t="s">
        <v>41</v>
      </c>
      <c r="AY96" s="635" t="s">
        <v>26</v>
      </c>
      <c r="AZ96" s="104" t="s">
        <v>26</v>
      </c>
      <c r="BA96" s="105" t="s">
        <v>26</v>
      </c>
      <c r="BB96" s="1105" t="s">
        <v>182</v>
      </c>
      <c r="BC96" s="106">
        <v>16894</v>
      </c>
      <c r="BD96" s="2357" t="s">
        <v>21</v>
      </c>
      <c r="BE96" s="2357"/>
      <c r="BF96" s="2357">
        <v>16764</v>
      </c>
      <c r="BG96" s="2357">
        <v>47</v>
      </c>
      <c r="BH96" s="2357" t="s">
        <v>21</v>
      </c>
      <c r="BI96" s="2357">
        <v>16717</v>
      </c>
      <c r="BJ96" s="2357" t="s">
        <v>21</v>
      </c>
      <c r="BK96" s="2357">
        <v>16662</v>
      </c>
      <c r="BL96" s="2357">
        <v>55</v>
      </c>
      <c r="BM96" s="2357" t="s">
        <v>21</v>
      </c>
      <c r="BN96" s="2357">
        <v>6732</v>
      </c>
      <c r="BO96" s="1390" t="s">
        <v>41</v>
      </c>
      <c r="BP96" s="635" t="s">
        <v>26</v>
      </c>
      <c r="BQ96" s="104" t="s">
        <v>26</v>
      </c>
      <c r="BR96" s="105" t="s">
        <v>26</v>
      </c>
      <c r="BS96" s="1105" t="s">
        <v>182</v>
      </c>
      <c r="BT96" s="106">
        <v>21262</v>
      </c>
      <c r="BU96" s="2357" t="s">
        <v>21</v>
      </c>
      <c r="BV96" s="2357"/>
      <c r="BW96" s="2357">
        <v>22131</v>
      </c>
      <c r="BX96" s="2357" t="s">
        <v>21</v>
      </c>
      <c r="BY96" s="2357" t="s">
        <v>21</v>
      </c>
      <c r="BZ96" s="2357">
        <v>22131</v>
      </c>
      <c r="CA96" s="2357">
        <v>4609</v>
      </c>
      <c r="CB96" s="2357">
        <v>17522</v>
      </c>
      <c r="CC96" s="2357" t="s">
        <v>21</v>
      </c>
      <c r="CD96" s="2357">
        <v>111</v>
      </c>
      <c r="CE96" s="2357">
        <v>20259</v>
      </c>
      <c r="CF96" s="1390" t="s">
        <v>41</v>
      </c>
      <c r="CG96" s="635" t="s">
        <v>26</v>
      </c>
      <c r="CH96" s="104" t="s">
        <v>26</v>
      </c>
      <c r="CI96" s="105" t="s">
        <v>26</v>
      </c>
      <c r="CJ96" s="1105" t="s">
        <v>182</v>
      </c>
      <c r="CK96" s="106">
        <v>20886</v>
      </c>
      <c r="CL96" s="2357" t="s">
        <v>21</v>
      </c>
      <c r="CM96" s="2357"/>
      <c r="CN96" s="2357">
        <v>20886</v>
      </c>
      <c r="CO96" s="2357" t="s">
        <v>21</v>
      </c>
      <c r="CP96" s="2357" t="s">
        <v>21</v>
      </c>
      <c r="CQ96" s="2357">
        <v>20886</v>
      </c>
      <c r="CR96" s="2357" t="s">
        <v>21</v>
      </c>
      <c r="CS96" s="2357">
        <v>20886</v>
      </c>
      <c r="CT96" s="2357" t="s">
        <v>21</v>
      </c>
      <c r="CU96" s="2357" t="s">
        <v>21</v>
      </c>
      <c r="CV96" s="493" t="s">
        <v>22</v>
      </c>
      <c r="CW96" s="1390" t="s">
        <v>41</v>
      </c>
      <c r="CX96" s="635" t="s">
        <v>26</v>
      </c>
      <c r="CY96" s="104" t="s">
        <v>26</v>
      </c>
      <c r="CZ96" s="105" t="s">
        <v>26</v>
      </c>
      <c r="DA96" s="1105" t="s">
        <v>182</v>
      </c>
      <c r="DB96" s="106">
        <v>931</v>
      </c>
      <c r="DC96" s="2357" t="s">
        <v>22</v>
      </c>
      <c r="DD96" s="2357"/>
      <c r="DE96" s="2357">
        <v>931</v>
      </c>
      <c r="DF96" s="2357" t="s">
        <v>21</v>
      </c>
      <c r="DG96" s="2357" t="s">
        <v>21</v>
      </c>
      <c r="DH96" s="2357">
        <v>931</v>
      </c>
      <c r="DI96" s="2357" t="s">
        <v>21</v>
      </c>
      <c r="DJ96" s="2357">
        <v>901</v>
      </c>
      <c r="DK96" s="2357">
        <v>30</v>
      </c>
      <c r="DL96" s="2357" t="s">
        <v>21</v>
      </c>
      <c r="DM96" s="2357" t="s">
        <v>21</v>
      </c>
      <c r="DN96" s="1390" t="s">
        <v>41</v>
      </c>
      <c r="DO96" s="635" t="s">
        <v>26</v>
      </c>
      <c r="DP96" s="104" t="s">
        <v>26</v>
      </c>
      <c r="DQ96" s="105" t="s">
        <v>26</v>
      </c>
      <c r="DR96" s="1105" t="s">
        <v>182</v>
      </c>
      <c r="DS96" s="106">
        <v>366</v>
      </c>
      <c r="DT96" s="2357" t="s">
        <v>21</v>
      </c>
      <c r="DU96" s="2357"/>
      <c r="DV96" s="2357">
        <v>366</v>
      </c>
      <c r="DW96" s="2357" t="s">
        <v>21</v>
      </c>
      <c r="DX96" s="2357" t="s">
        <v>21</v>
      </c>
      <c r="DY96" s="2357">
        <v>366</v>
      </c>
      <c r="DZ96" s="2357" t="s">
        <v>21</v>
      </c>
      <c r="EA96" s="2357">
        <v>366</v>
      </c>
      <c r="EB96" s="2357" t="s">
        <v>21</v>
      </c>
      <c r="EC96" s="2357" t="s">
        <v>21</v>
      </c>
      <c r="ED96" s="2357" t="s">
        <v>21</v>
      </c>
      <c r="EE96" s="1390" t="s">
        <v>41</v>
      </c>
      <c r="EF96" s="635" t="s">
        <v>26</v>
      </c>
      <c r="EG96" s="104" t="s">
        <v>26</v>
      </c>
      <c r="EH96" s="105" t="s">
        <v>26</v>
      </c>
      <c r="EI96" s="1105" t="s">
        <v>182</v>
      </c>
      <c r="EJ96" s="106">
        <v>3216</v>
      </c>
      <c r="EK96" s="2357" t="s">
        <v>21</v>
      </c>
      <c r="EL96" s="2357"/>
      <c r="EM96" s="2357">
        <v>3117</v>
      </c>
      <c r="EN96" s="2357">
        <v>693</v>
      </c>
      <c r="EO96" s="2357" t="s">
        <v>21</v>
      </c>
      <c r="EP96" s="2357">
        <v>2424</v>
      </c>
      <c r="EQ96" s="2357" t="s">
        <v>21</v>
      </c>
      <c r="ER96" s="2357">
        <v>2424</v>
      </c>
      <c r="ES96" s="2357" t="s">
        <v>21</v>
      </c>
      <c r="ET96" s="2357" t="s">
        <v>21</v>
      </c>
      <c r="EU96" s="493">
        <v>708</v>
      </c>
      <c r="EV96" s="1390" t="s">
        <v>41</v>
      </c>
      <c r="EW96" s="635" t="s">
        <v>26</v>
      </c>
    </row>
    <row r="97" spans="1:153" ht="15.5">
      <c r="A97" s="1444"/>
      <c r="B97" s="1444"/>
      <c r="C97" s="1444"/>
      <c r="D97" s="655"/>
      <c r="E97" s="655"/>
      <c r="F97" s="655"/>
      <c r="G97" s="655"/>
      <c r="H97" s="655"/>
      <c r="I97" s="655"/>
      <c r="J97" s="655"/>
      <c r="K97" s="655"/>
      <c r="L97" s="655"/>
      <c r="M97" s="655"/>
      <c r="N97" s="655"/>
      <c r="O97" s="655"/>
      <c r="P97" s="146"/>
      <c r="Q97" s="146"/>
      <c r="R97" s="1444"/>
      <c r="S97" s="1444"/>
      <c r="T97" s="1444"/>
      <c r="U97" s="929"/>
      <c r="V97" s="929"/>
      <c r="W97" s="929"/>
      <c r="X97" s="929"/>
      <c r="Y97" s="929"/>
      <c r="Z97" s="929"/>
      <c r="AA97" s="929"/>
      <c r="AB97" s="929"/>
      <c r="AC97" s="929"/>
      <c r="AD97" s="929"/>
      <c r="AE97" s="929"/>
      <c r="AF97" s="929"/>
      <c r="AG97" s="146"/>
      <c r="AH97" s="146"/>
      <c r="AI97" s="1444"/>
      <c r="AJ97" s="1444"/>
      <c r="AK97" s="1444"/>
      <c r="AL97" s="655"/>
      <c r="AM97" s="655"/>
      <c r="AN97" s="655"/>
      <c r="AO97" s="655"/>
      <c r="AP97" s="655"/>
      <c r="AQ97" s="655"/>
      <c r="AR97" s="655"/>
      <c r="AS97" s="655"/>
      <c r="AT97" s="655"/>
      <c r="AU97" s="655"/>
      <c r="AV97" s="655"/>
      <c r="AW97" s="655"/>
      <c r="AX97" s="146"/>
      <c r="AY97" s="146"/>
      <c r="AZ97" s="1444"/>
      <c r="BA97" s="1444"/>
      <c r="BB97" s="1444"/>
      <c r="BC97" s="929"/>
      <c r="BD97" s="929"/>
      <c r="BE97" s="929"/>
      <c r="BF97" s="929"/>
      <c r="BG97" s="929"/>
      <c r="BH97" s="929"/>
      <c r="BI97" s="929"/>
      <c r="BJ97" s="929"/>
      <c r="BK97" s="929"/>
      <c r="BL97" s="929"/>
      <c r="BM97" s="929"/>
      <c r="BN97" s="929"/>
      <c r="BO97" s="146"/>
      <c r="BP97" s="146"/>
      <c r="BQ97" s="1444"/>
      <c r="BR97" s="1444"/>
      <c r="BS97" s="1444"/>
      <c r="BT97" s="929"/>
      <c r="BU97" s="929"/>
      <c r="BV97" s="929"/>
      <c r="BW97" s="929"/>
      <c r="BX97" s="929"/>
      <c r="BY97" s="929"/>
      <c r="BZ97" s="929"/>
      <c r="CA97" s="929"/>
      <c r="CB97" s="929"/>
      <c r="CC97" s="929"/>
      <c r="CD97" s="929"/>
      <c r="CE97" s="929"/>
      <c r="CF97" s="146"/>
      <c r="CG97" s="146"/>
      <c r="CH97" s="1444"/>
      <c r="CI97" s="1444"/>
      <c r="CJ97" s="1444"/>
      <c r="CW97" s="146"/>
      <c r="CX97" s="146"/>
      <c r="CY97" s="1444"/>
      <c r="CZ97" s="1444"/>
      <c r="DA97" s="1444"/>
      <c r="DB97" s="929"/>
      <c r="DC97" s="929"/>
      <c r="DD97" s="929"/>
      <c r="DE97" s="929"/>
      <c r="DF97" s="929"/>
      <c r="DG97" s="929"/>
      <c r="DH97" s="929"/>
      <c r="DI97" s="929"/>
      <c r="DJ97" s="929"/>
      <c r="DK97" s="929"/>
      <c r="DL97" s="929"/>
      <c r="DM97" s="929"/>
      <c r="DN97" s="146"/>
      <c r="DO97" s="146"/>
      <c r="DP97" s="1444"/>
      <c r="DQ97" s="1444"/>
      <c r="DR97" s="1444"/>
      <c r="DS97" s="929"/>
      <c r="DT97" s="929"/>
      <c r="DU97" s="929"/>
      <c r="DV97" s="929"/>
      <c r="DW97" s="929"/>
      <c r="DX97" s="929"/>
      <c r="DY97" s="929"/>
      <c r="DZ97" s="929"/>
      <c r="EA97" s="929"/>
      <c r="EB97" s="929"/>
      <c r="EC97" s="929"/>
      <c r="ED97" s="929"/>
      <c r="EE97" s="146"/>
      <c r="EF97" s="146"/>
      <c r="EG97" s="1444"/>
      <c r="EH97" s="1444"/>
      <c r="EI97" s="1444"/>
      <c r="EJ97" s="929"/>
      <c r="EK97" s="929"/>
      <c r="EL97" s="929"/>
      <c r="EM97" s="929"/>
      <c r="EN97" s="929"/>
      <c r="EO97" s="929"/>
      <c r="EP97" s="929"/>
      <c r="EQ97" s="929"/>
      <c r="ER97" s="929"/>
      <c r="ES97" s="929"/>
      <c r="ET97" s="929"/>
      <c r="EU97" s="929"/>
      <c r="EV97" s="146"/>
      <c r="EW97" s="146"/>
    </row>
    <row r="98" spans="1:153" ht="14">
      <c r="A98" s="200"/>
      <c r="B98" s="200"/>
      <c r="C98" s="200"/>
      <c r="D98" s="200"/>
      <c r="E98" s="200"/>
      <c r="F98" s="200"/>
      <c r="G98" s="200"/>
      <c r="H98" s="200"/>
      <c r="I98" s="200"/>
      <c r="J98" s="200"/>
      <c r="K98" s="200"/>
      <c r="L98" s="200"/>
      <c r="M98" s="200"/>
      <c r="N98" s="200"/>
      <c r="O98" s="200"/>
      <c r="P98" s="200"/>
      <c r="Q98" s="200"/>
      <c r="R98" s="200"/>
      <c r="S98" s="200"/>
      <c r="T98" s="200"/>
      <c r="U98" s="200"/>
      <c r="V98" s="200"/>
      <c r="W98" s="200"/>
      <c r="X98" s="200"/>
      <c r="Y98" s="200"/>
      <c r="Z98" s="200"/>
      <c r="AA98" s="200"/>
      <c r="AB98" s="200"/>
      <c r="AC98" s="200"/>
      <c r="AD98" s="200"/>
      <c r="AE98" s="200"/>
      <c r="AF98" s="200"/>
      <c r="AG98" s="200"/>
      <c r="AH98" s="200"/>
      <c r="AI98" s="200"/>
      <c r="AJ98" s="200"/>
      <c r="AK98" s="200"/>
      <c r="AL98" s="200"/>
      <c r="AM98" s="200"/>
      <c r="AN98" s="200"/>
      <c r="AO98" s="200"/>
      <c r="AP98" s="200"/>
      <c r="AQ98" s="200"/>
      <c r="AR98" s="200"/>
      <c r="AS98" s="200"/>
      <c r="AT98" s="200"/>
      <c r="AU98" s="200"/>
      <c r="AV98" s="200"/>
      <c r="AW98" s="200"/>
      <c r="AX98" s="200"/>
      <c r="AY98" s="200"/>
      <c r="AZ98" s="200"/>
      <c r="BA98" s="200"/>
      <c r="BB98" s="200"/>
      <c r="BC98" s="200"/>
      <c r="BD98" s="200"/>
      <c r="BE98" s="200"/>
      <c r="BF98" s="200"/>
      <c r="BG98" s="200"/>
      <c r="BH98" s="200"/>
      <c r="BI98" s="200"/>
      <c r="BJ98" s="200"/>
      <c r="BK98" s="200"/>
      <c r="BL98" s="200"/>
      <c r="BM98" s="200"/>
      <c r="BN98" s="200"/>
      <c r="BO98" s="200"/>
      <c r="BP98" s="200"/>
      <c r="BQ98" s="200"/>
      <c r="BR98" s="200"/>
      <c r="BS98" s="200"/>
      <c r="BT98" s="200"/>
      <c r="BU98" s="200"/>
      <c r="BV98" s="200"/>
      <c r="BW98" s="200"/>
      <c r="BX98" s="200"/>
      <c r="BY98" s="200"/>
      <c r="BZ98" s="200"/>
      <c r="CA98" s="200"/>
      <c r="CB98" s="200"/>
      <c r="CC98" s="200"/>
      <c r="CD98" s="200"/>
      <c r="CE98" s="200"/>
      <c r="CF98" s="200"/>
      <c r="CG98" s="200"/>
      <c r="CH98" s="200"/>
      <c r="CI98" s="200"/>
      <c r="CJ98" s="200"/>
      <c r="CW98" s="200"/>
      <c r="CX98" s="200"/>
      <c r="CY98" s="200"/>
      <c r="CZ98" s="200"/>
      <c r="DA98" s="200"/>
      <c r="DB98" s="200"/>
      <c r="DC98" s="200"/>
      <c r="DD98" s="200"/>
      <c r="DE98" s="200"/>
      <c r="DF98" s="200"/>
      <c r="DG98" s="200"/>
      <c r="DH98" s="200"/>
      <c r="DI98" s="200"/>
      <c r="DJ98" s="200"/>
      <c r="DK98" s="200"/>
      <c r="DL98" s="200"/>
      <c r="DM98" s="200"/>
      <c r="DN98" s="200"/>
      <c r="DO98" s="200"/>
      <c r="DP98" s="200"/>
      <c r="DQ98" s="200"/>
      <c r="DR98" s="200"/>
      <c r="DS98" s="200"/>
      <c r="DT98" s="200"/>
      <c r="DU98" s="200"/>
      <c r="DV98" s="200"/>
      <c r="DW98" s="200"/>
      <c r="DX98" s="200"/>
      <c r="DY98" s="200"/>
      <c r="DZ98" s="200"/>
      <c r="EA98" s="200"/>
      <c r="EB98" s="200"/>
      <c r="EC98" s="200"/>
      <c r="ED98" s="200"/>
      <c r="EE98" s="200"/>
      <c r="EF98" s="200"/>
      <c r="EG98" s="200"/>
      <c r="EH98" s="200"/>
      <c r="EI98" s="200"/>
      <c r="EJ98" s="200"/>
      <c r="EK98" s="200"/>
      <c r="EL98" s="200"/>
      <c r="EM98" s="200"/>
      <c r="EN98" s="200"/>
      <c r="EO98" s="200"/>
      <c r="EP98" s="200"/>
      <c r="EQ98" s="200"/>
      <c r="ER98" s="200"/>
      <c r="ES98" s="200"/>
      <c r="ET98" s="200"/>
      <c r="EV98" s="200"/>
      <c r="EW98" s="200"/>
    </row>
  </sheetData>
  <mergeCells count="36">
    <mergeCell ref="AR11:AU11"/>
    <mergeCell ref="BI11:BL11"/>
    <mergeCell ref="BZ11:CC11"/>
    <mergeCell ref="CQ11:CT11"/>
    <mergeCell ref="AX9:AY14"/>
    <mergeCell ref="AR10:AU10"/>
    <mergeCell ref="CY9:DA14"/>
    <mergeCell ref="AZ9:BB14"/>
    <mergeCell ref="BO9:BP14"/>
    <mergeCell ref="BQ9:BS14"/>
    <mergeCell ref="CF9:CG14"/>
    <mergeCell ref="CH9:CJ14"/>
    <mergeCell ref="CW9:CX14"/>
    <mergeCell ref="BI10:BL10"/>
    <mergeCell ref="BZ10:CC10"/>
    <mergeCell ref="CQ10:CT10"/>
    <mergeCell ref="EE9:EF14"/>
    <mergeCell ref="EG9:EI14"/>
    <mergeCell ref="EV9:EW14"/>
    <mergeCell ref="DH10:DK10"/>
    <mergeCell ref="DY10:EB10"/>
    <mergeCell ref="EP10:ES10"/>
    <mergeCell ref="DY11:EB11"/>
    <mergeCell ref="EP11:ES11"/>
    <mergeCell ref="DN9:DO14"/>
    <mergeCell ref="DP9:DR14"/>
    <mergeCell ref="DH11:DK11"/>
    <mergeCell ref="A9:C14"/>
    <mergeCell ref="P9:Q14"/>
    <mergeCell ref="R9:T14"/>
    <mergeCell ref="AG9:AH14"/>
    <mergeCell ref="AI9:AK14"/>
    <mergeCell ref="J10:M10"/>
    <mergeCell ref="AA10:AD10"/>
    <mergeCell ref="J11:M11"/>
    <mergeCell ref="AA11:AD11"/>
  </mergeCells>
  <phoneticPr fontId="100"/>
  <printOptions horizontalCentered="1"/>
  <pageMargins left="0.59055118110236227" right="0.59055118110236227" top="0.39370078740157483" bottom="0.39370078740157483" header="0" footer="0"/>
  <pageSetup paperSize="9" scale="60" firstPageNumber="96" pageOrder="overThenDown" orientation="portrait" useFirstPageNumber="1" r:id="rId1"/>
  <headerFooter alignWithMargins="0">
    <oddFooter>&amp;C&amp;"ＭＳ Ｐ明朝,標準"&amp;18－&amp;P－</oddFooter>
  </headerFooter>
  <colBreaks count="17" manualBreakCount="17">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2364A-C60F-460F-9ECC-1AD35DB9A4FB}">
  <sheetPr>
    <tabColor theme="7" tint="0.39997558519241921"/>
  </sheetPr>
  <dimension ref="A1:FS97"/>
  <sheetViews>
    <sheetView showGridLines="0" view="pageBreakPreview" topLeftCell="DZ49" zoomScale="70" zoomScaleNormal="50" zoomScaleSheetLayoutView="70" workbookViewId="0">
      <selection activeCell="EJ64" sqref="EJ64"/>
    </sheetView>
  </sheetViews>
  <sheetFormatPr defaultColWidth="9" defaultRowHeight="13"/>
  <cols>
    <col min="1" max="2" width="8.6328125" style="4" customWidth="1"/>
    <col min="3" max="3" width="10.26953125" style="4" customWidth="1"/>
    <col min="4" max="4" width="20.7265625" style="4" customWidth="1"/>
    <col min="5" max="5" width="24.36328125" style="4" customWidth="1"/>
    <col min="6" max="7" width="20.7265625" style="4" customWidth="1"/>
    <col min="8" max="8" width="19.08984375" style="4" customWidth="1"/>
    <col min="9" max="9" width="20" style="4" customWidth="1"/>
    <col min="10" max="14" width="21.6328125" style="4" customWidth="1"/>
    <col min="15" max="15" width="21.6328125" style="143" customWidth="1"/>
    <col min="16" max="17" width="10.7265625" style="4" customWidth="1"/>
    <col min="18" max="19" width="8.6328125" style="4" customWidth="1"/>
    <col min="20" max="20" width="10.26953125" style="4" customWidth="1"/>
    <col min="21" max="22" width="24.6328125" style="4" customWidth="1"/>
    <col min="23" max="23" width="5" style="4" customWidth="1"/>
    <col min="24" max="24" width="20.6328125" style="4" customWidth="1"/>
    <col min="25" max="26" width="24.6328125" style="4" customWidth="1"/>
    <col min="27" max="31" width="21.6328125" style="4" customWidth="1"/>
    <col min="32" max="32" width="21.6328125" style="143" customWidth="1"/>
    <col min="33" max="34" width="10.7265625" style="4" customWidth="1"/>
    <col min="35" max="36" width="8.6328125" style="4" customWidth="1"/>
    <col min="37" max="37" width="10.26953125" style="4" customWidth="1"/>
    <col min="38" max="39" width="24.6328125" style="4" customWidth="1"/>
    <col min="40" max="40" width="5" style="4" customWidth="1"/>
    <col min="41" max="41" width="20.6328125" style="4" customWidth="1"/>
    <col min="42" max="43" width="24.6328125" style="4" customWidth="1"/>
    <col min="44" max="48" width="21.6328125" style="4" customWidth="1"/>
    <col min="49" max="49" width="21.6328125" style="143" customWidth="1"/>
    <col min="50" max="51" width="10.7265625" style="4" customWidth="1"/>
    <col min="52" max="53" width="8.6328125" style="4" customWidth="1"/>
    <col min="54" max="54" width="10.26953125" style="4" customWidth="1"/>
    <col min="55" max="56" width="24.6328125" style="4" customWidth="1"/>
    <col min="57" max="57" width="4.90625" style="4" customWidth="1"/>
    <col min="58" max="58" width="20.6328125" style="4" customWidth="1"/>
    <col min="59" max="60" width="24.6328125" style="4" customWidth="1"/>
    <col min="61" max="65" width="21.6328125" style="4" customWidth="1"/>
    <col min="66" max="66" width="21.6328125" style="143" customWidth="1"/>
    <col min="67" max="68" width="10.7265625" style="4" customWidth="1"/>
    <col min="69" max="70" width="8.6328125" style="4" customWidth="1"/>
    <col min="71" max="71" width="10.26953125" style="4" customWidth="1"/>
    <col min="72" max="73" width="24.6328125" style="4" customWidth="1"/>
    <col min="74" max="74" width="4.90625" style="4" customWidth="1"/>
    <col min="75" max="75" width="20.6328125" style="4" customWidth="1"/>
    <col min="76" max="77" width="24.6328125" style="4" customWidth="1"/>
    <col min="78" max="82" width="21.6328125" style="4" customWidth="1"/>
    <col min="83" max="83" width="21.6328125" style="143" customWidth="1"/>
    <col min="84" max="85" width="10.7265625" style="4" customWidth="1"/>
    <col min="86" max="87" width="8.6328125" style="4" customWidth="1"/>
    <col min="88" max="88" width="10.26953125" style="4" customWidth="1"/>
    <col min="89" max="90" width="24.6328125" style="4" customWidth="1"/>
    <col min="91" max="91" width="4.90625" style="4" customWidth="1"/>
    <col min="92" max="92" width="20.6328125" style="4" customWidth="1"/>
    <col min="93" max="94" width="24.6328125" style="4" customWidth="1"/>
    <col min="95" max="99" width="21.6328125" style="4" customWidth="1"/>
    <col min="100" max="100" width="21.6328125" style="143" customWidth="1"/>
    <col min="101" max="102" width="10.7265625" style="4" customWidth="1"/>
    <col min="103" max="104" width="8.6328125" style="4" customWidth="1"/>
    <col min="105" max="105" width="10.26953125" style="4" customWidth="1"/>
    <col min="106" max="107" width="24.6328125" style="4" customWidth="1"/>
    <col min="108" max="108" width="4.90625" style="4" customWidth="1"/>
    <col min="109" max="109" width="20.6328125" style="4" customWidth="1"/>
    <col min="110" max="111" width="24.6328125" style="4" customWidth="1"/>
    <col min="112" max="117" width="21.6328125" style="4" customWidth="1"/>
    <col min="118" max="119" width="10.7265625" style="4" customWidth="1"/>
    <col min="120" max="121" width="8.6328125" style="4" customWidth="1"/>
    <col min="122" max="122" width="10.26953125" style="4" customWidth="1"/>
    <col min="123" max="124" width="24.6328125" style="4" customWidth="1"/>
    <col min="125" max="125" width="4.90625" style="4" customWidth="1"/>
    <col min="126" max="126" width="20.6328125" style="4" customWidth="1"/>
    <col min="127" max="128" width="24.6328125" style="4" customWidth="1"/>
    <col min="129" max="133" width="21.6328125" style="4" customWidth="1"/>
    <col min="134" max="134" width="21.6328125" style="143" customWidth="1"/>
    <col min="135" max="136" width="10.7265625" style="4" customWidth="1"/>
    <col min="137" max="138" width="8.6328125" style="4" customWidth="1"/>
    <col min="139" max="139" width="10.26953125" style="4" customWidth="1"/>
    <col min="140" max="141" width="24.6328125" style="4" customWidth="1"/>
    <col min="142" max="142" width="4.90625" style="4" customWidth="1"/>
    <col min="143" max="143" width="20.6328125" style="4" customWidth="1"/>
    <col min="144" max="145" width="24.6328125" style="4" customWidth="1"/>
    <col min="146" max="150" width="21.6328125" style="4" customWidth="1"/>
    <col min="151" max="151" width="21.6328125" style="143" customWidth="1"/>
    <col min="152" max="153" width="10.7265625" style="4" customWidth="1"/>
    <col min="154" max="155" width="8.6328125" style="4" customWidth="1"/>
    <col min="156" max="156" width="10.26953125" style="4" customWidth="1"/>
    <col min="157" max="158" width="24.6328125" style="4" customWidth="1"/>
    <col min="159" max="159" width="4.90625" style="4" customWidth="1"/>
    <col min="160" max="160" width="20.6328125" style="4" customWidth="1"/>
    <col min="161" max="162" width="24.6328125" style="4" customWidth="1"/>
    <col min="163" max="168" width="21.6328125" style="4" customWidth="1"/>
    <col min="169" max="170" width="10.7265625" style="4" customWidth="1"/>
    <col min="171" max="16384" width="9" style="4"/>
  </cols>
  <sheetData>
    <row r="1" spans="1:175" s="14" customFormat="1" ht="15" customHeight="1">
      <c r="A1" s="374" t="s">
        <v>717</v>
      </c>
      <c r="B1" s="374"/>
      <c r="C1" s="374"/>
      <c r="D1" s="374"/>
      <c r="E1" s="374"/>
      <c r="O1" s="610"/>
      <c r="P1" s="374"/>
      <c r="Q1" s="610" t="s">
        <v>717</v>
      </c>
      <c r="R1" s="374" t="s">
        <v>717</v>
      </c>
      <c r="S1" s="374"/>
      <c r="T1" s="374"/>
      <c r="U1" s="374"/>
      <c r="V1" s="374"/>
      <c r="W1" s="1220"/>
      <c r="X1" s="1220"/>
      <c r="AF1" s="610"/>
      <c r="AG1" s="374"/>
      <c r="AH1" s="610" t="s">
        <v>717</v>
      </c>
      <c r="AI1" s="374" t="s">
        <v>717</v>
      </c>
      <c r="AJ1" s="374"/>
      <c r="AK1" s="374"/>
      <c r="AL1" s="374"/>
      <c r="AM1" s="374"/>
      <c r="AN1" s="1220"/>
      <c r="AO1" s="1220"/>
      <c r="AW1" s="610"/>
      <c r="AX1" s="374"/>
      <c r="AY1" s="610" t="s">
        <v>717</v>
      </c>
      <c r="AZ1" s="374" t="s">
        <v>717</v>
      </c>
      <c r="BA1" s="374"/>
      <c r="BB1" s="374"/>
      <c r="BC1" s="374"/>
      <c r="BD1" s="374"/>
      <c r="BE1" s="1220"/>
      <c r="BF1" s="1220"/>
      <c r="BN1" s="610"/>
      <c r="BO1" s="374"/>
      <c r="BP1" s="610" t="s">
        <v>717</v>
      </c>
      <c r="BQ1" s="374" t="s">
        <v>717</v>
      </c>
      <c r="BR1" s="374"/>
      <c r="BS1" s="374"/>
      <c r="BT1" s="374"/>
      <c r="BU1" s="374"/>
      <c r="BV1" s="1220"/>
      <c r="BW1" s="1220"/>
      <c r="CE1" s="610"/>
      <c r="CF1" s="374"/>
      <c r="CG1" s="610" t="s">
        <v>717</v>
      </c>
      <c r="CH1" s="374" t="s">
        <v>717</v>
      </c>
      <c r="CI1" s="374"/>
      <c r="CJ1" s="374"/>
      <c r="CK1" s="374"/>
      <c r="CL1" s="374"/>
      <c r="CM1" s="1220"/>
      <c r="CN1" s="1220"/>
      <c r="CV1" s="610"/>
      <c r="CW1" s="374"/>
      <c r="CX1" s="610" t="s">
        <v>717</v>
      </c>
      <c r="CY1" s="374" t="s">
        <v>717</v>
      </c>
      <c r="CZ1" s="374"/>
      <c r="DA1" s="374"/>
      <c r="DB1" s="374"/>
      <c r="DC1" s="374"/>
      <c r="DD1" s="1220"/>
      <c r="DE1" s="1220"/>
      <c r="DM1" s="610"/>
      <c r="DN1" s="374"/>
      <c r="DO1" s="610" t="s">
        <v>717</v>
      </c>
      <c r="DP1" s="374" t="s">
        <v>717</v>
      </c>
      <c r="DQ1" s="374"/>
      <c r="DR1" s="374"/>
      <c r="DS1" s="374"/>
      <c r="DT1" s="374"/>
      <c r="DU1" s="1220"/>
      <c r="DV1" s="1220"/>
      <c r="ED1" s="610"/>
      <c r="EE1" s="374"/>
      <c r="EF1" s="610" t="s">
        <v>717</v>
      </c>
      <c r="EG1" s="374" t="s">
        <v>717</v>
      </c>
      <c r="EH1" s="374"/>
      <c r="EI1" s="374"/>
      <c r="EJ1" s="374"/>
      <c r="EK1" s="374"/>
      <c r="EL1" s="1220"/>
      <c r="EM1" s="1220"/>
      <c r="EU1" s="610"/>
      <c r="EV1" s="374"/>
      <c r="EW1" s="610" t="s">
        <v>717</v>
      </c>
      <c r="EX1" s="374" t="s">
        <v>717</v>
      </c>
      <c r="EY1" s="374"/>
      <c r="EZ1" s="374"/>
      <c r="FA1" s="374"/>
      <c r="FB1" s="374"/>
      <c r="FC1" s="1220"/>
      <c r="FD1" s="1220"/>
      <c r="FL1" s="610"/>
      <c r="FM1" s="374"/>
      <c r="FN1" s="610" t="s">
        <v>717</v>
      </c>
      <c r="FO1" s="374"/>
      <c r="FP1" s="374"/>
      <c r="FQ1" s="374"/>
      <c r="FR1" s="374"/>
      <c r="FS1" s="374"/>
    </row>
    <row r="2" spans="1:175" s="14" customFormat="1" ht="15" customHeight="1">
      <c r="A2" s="374" t="s">
        <v>725</v>
      </c>
      <c r="B2" s="373"/>
      <c r="C2" s="373"/>
      <c r="D2" s="916"/>
      <c r="H2" s="78" t="s">
        <v>1873</v>
      </c>
      <c r="O2" s="1468"/>
      <c r="P2" s="1469"/>
      <c r="Q2" s="610" t="s">
        <v>725</v>
      </c>
      <c r="R2" s="374" t="s">
        <v>725</v>
      </c>
      <c r="S2" s="373"/>
      <c r="T2" s="373"/>
      <c r="U2" s="916"/>
      <c r="W2" s="1220"/>
      <c r="X2" s="1220"/>
      <c r="Y2" s="78" t="s">
        <v>1873</v>
      </c>
      <c r="AF2" s="1468"/>
      <c r="AG2" s="1469"/>
      <c r="AH2" s="610" t="s">
        <v>725</v>
      </c>
      <c r="AI2" s="374" t="s">
        <v>725</v>
      </c>
      <c r="AJ2" s="373"/>
      <c r="AK2" s="373"/>
      <c r="AL2" s="916"/>
      <c r="AN2" s="1220"/>
      <c r="AO2" s="1220"/>
      <c r="AP2" s="78" t="s">
        <v>1873</v>
      </c>
      <c r="AW2" s="1468"/>
      <c r="AX2" s="1469"/>
      <c r="AY2" s="610" t="s">
        <v>725</v>
      </c>
      <c r="AZ2" s="374" t="s">
        <v>725</v>
      </c>
      <c r="BA2" s="373"/>
      <c r="BB2" s="373"/>
      <c r="BC2" s="916"/>
      <c r="BE2" s="1220"/>
      <c r="BF2" s="1220"/>
      <c r="BG2" s="78" t="s">
        <v>1873</v>
      </c>
      <c r="BN2" s="1468"/>
      <c r="BO2" s="1469"/>
      <c r="BP2" s="610" t="s">
        <v>725</v>
      </c>
      <c r="BQ2" s="374" t="s">
        <v>725</v>
      </c>
      <c r="BR2" s="373"/>
      <c r="BS2" s="373"/>
      <c r="BT2" s="916"/>
      <c r="BV2" s="1220"/>
      <c r="BW2" s="1220"/>
      <c r="BX2" s="78" t="s">
        <v>1873</v>
      </c>
      <c r="CE2" s="1468"/>
      <c r="CF2" s="1469"/>
      <c r="CG2" s="610" t="s">
        <v>725</v>
      </c>
      <c r="CH2" s="374" t="s">
        <v>725</v>
      </c>
      <c r="CI2" s="373"/>
      <c r="CJ2" s="373"/>
      <c r="CK2" s="916"/>
      <c r="CM2" s="1220"/>
      <c r="CN2" s="1220"/>
      <c r="CO2" s="78" t="s">
        <v>1873</v>
      </c>
      <c r="CV2" s="1468"/>
      <c r="CW2" s="1469"/>
      <c r="CX2" s="610" t="s">
        <v>725</v>
      </c>
      <c r="CY2" s="374" t="s">
        <v>725</v>
      </c>
      <c r="CZ2" s="373"/>
      <c r="DA2" s="373"/>
      <c r="DB2" s="916"/>
      <c r="DD2" s="1220"/>
      <c r="DE2" s="1220"/>
      <c r="DF2" s="78" t="s">
        <v>1873</v>
      </c>
      <c r="DM2" s="1468"/>
      <c r="DN2" s="1469"/>
      <c r="DO2" s="610" t="s">
        <v>725</v>
      </c>
      <c r="DP2" s="374" t="s">
        <v>725</v>
      </c>
      <c r="DQ2" s="373"/>
      <c r="DR2" s="373"/>
      <c r="DS2" s="916"/>
      <c r="DU2" s="1220"/>
      <c r="DV2" s="1220"/>
      <c r="DW2" s="78" t="s">
        <v>1873</v>
      </c>
      <c r="ED2" s="1468"/>
      <c r="EE2" s="1469"/>
      <c r="EF2" s="610" t="s">
        <v>725</v>
      </c>
      <c r="EG2" s="374" t="s">
        <v>725</v>
      </c>
      <c r="EH2" s="373"/>
      <c r="EI2" s="373"/>
      <c r="EJ2" s="916"/>
      <c r="EL2" s="1220"/>
      <c r="EM2" s="1220"/>
      <c r="EN2" s="78" t="s">
        <v>1873</v>
      </c>
      <c r="EU2" s="1468"/>
      <c r="EV2" s="1469"/>
      <c r="EW2" s="610" t="s">
        <v>725</v>
      </c>
      <c r="EX2" s="374" t="s">
        <v>725</v>
      </c>
      <c r="EY2" s="373"/>
      <c r="EZ2" s="373"/>
      <c r="FA2" s="916"/>
      <c r="FC2" s="1220"/>
      <c r="FD2" s="1220"/>
      <c r="FE2" s="78" t="s">
        <v>1873</v>
      </c>
      <c r="FL2" s="1468"/>
      <c r="FM2" s="1469"/>
      <c r="FN2" s="610" t="s">
        <v>725</v>
      </c>
      <c r="FO2" s="374"/>
      <c r="FP2" s="373"/>
      <c r="FQ2" s="373"/>
      <c r="FR2" s="916"/>
    </row>
    <row r="3" spans="1:175" ht="15" customHeight="1">
      <c r="A3" s="374"/>
      <c r="B3" s="373"/>
      <c r="C3" s="374"/>
      <c r="D3" s="373"/>
      <c r="H3" s="1400"/>
      <c r="O3" s="1470"/>
      <c r="P3" s="1469"/>
      <c r="Q3" s="14"/>
      <c r="R3" s="374"/>
      <c r="S3" s="373"/>
      <c r="T3" s="374"/>
      <c r="U3" s="373"/>
      <c r="W3" s="1220"/>
      <c r="X3" s="1220"/>
      <c r="Y3" s="1400"/>
      <c r="AF3" s="1470"/>
      <c r="AG3" s="1469"/>
      <c r="AH3" s="14"/>
      <c r="AI3" s="374"/>
      <c r="AJ3" s="373"/>
      <c r="AK3" s="374"/>
      <c r="AL3" s="373"/>
      <c r="AN3" s="1220"/>
      <c r="AO3" s="1220"/>
      <c r="AP3" s="1400"/>
      <c r="AW3" s="1470"/>
      <c r="AX3" s="1469"/>
      <c r="AY3" s="14"/>
      <c r="AZ3" s="374"/>
      <c r="BA3" s="373"/>
      <c r="BB3" s="374"/>
      <c r="BC3" s="373"/>
      <c r="BE3" s="1220"/>
      <c r="BF3" s="1220"/>
      <c r="BG3" s="1400"/>
      <c r="BN3" s="1470"/>
      <c r="BO3" s="1469"/>
      <c r="BP3" s="14"/>
      <c r="BQ3" s="374"/>
      <c r="BR3" s="373"/>
      <c r="BS3" s="374"/>
      <c r="BT3" s="373"/>
      <c r="BV3" s="1220"/>
      <c r="BW3" s="1220"/>
      <c r="BX3" s="1400"/>
      <c r="CE3" s="1470"/>
      <c r="CF3" s="1469"/>
      <c r="CG3" s="14"/>
      <c r="CH3" s="374"/>
      <c r="CI3" s="373"/>
      <c r="CJ3" s="374"/>
      <c r="CK3" s="373"/>
      <c r="CM3" s="1220"/>
      <c r="CN3" s="1220"/>
      <c r="CO3" s="1400"/>
      <c r="CV3" s="1470"/>
      <c r="CW3" s="1469"/>
      <c r="CX3" s="14"/>
      <c r="CY3" s="374"/>
      <c r="CZ3" s="373"/>
      <c r="DA3" s="374"/>
      <c r="DB3" s="373"/>
      <c r="DD3" s="1220"/>
      <c r="DE3" s="1220"/>
      <c r="DF3" s="1400"/>
      <c r="DM3" s="1470"/>
      <c r="DN3" s="1469"/>
      <c r="DO3" s="14"/>
      <c r="DP3" s="374"/>
      <c r="DQ3" s="373"/>
      <c r="DR3" s="374"/>
      <c r="DS3" s="373"/>
      <c r="DU3" s="1220"/>
      <c r="DV3" s="1220"/>
      <c r="DW3" s="1400"/>
      <c r="ED3" s="1470"/>
      <c r="EE3" s="1469"/>
      <c r="EF3" s="14"/>
      <c r="EG3" s="374"/>
      <c r="EH3" s="373"/>
      <c r="EI3" s="374"/>
      <c r="EJ3" s="373"/>
      <c r="EL3" s="1220"/>
      <c r="EM3" s="1220"/>
      <c r="EN3" s="1400"/>
      <c r="EU3" s="1470"/>
      <c r="EV3" s="1469"/>
      <c r="EW3" s="14"/>
      <c r="EX3" s="374"/>
      <c r="EY3" s="373"/>
      <c r="EZ3" s="374"/>
      <c r="FA3" s="373"/>
      <c r="FC3" s="1220"/>
      <c r="FD3" s="1220"/>
      <c r="FE3" s="1400"/>
      <c r="FL3" s="1471"/>
      <c r="FM3" s="1469"/>
      <c r="FN3" s="14"/>
    </row>
    <row r="4" spans="1:175" ht="15" customHeight="1">
      <c r="A4" s="375"/>
      <c r="B4" s="375"/>
      <c r="C4" s="375"/>
      <c r="D4" s="35"/>
      <c r="E4" s="35"/>
      <c r="F4" s="95"/>
      <c r="G4" s="35"/>
      <c r="H4" s="1400"/>
      <c r="I4" s="35"/>
      <c r="J4" s="35"/>
      <c r="K4" s="35"/>
      <c r="L4" s="35"/>
      <c r="M4" s="35"/>
      <c r="N4" s="35"/>
      <c r="O4" s="16"/>
      <c r="P4" s="14"/>
      <c r="Q4" s="14"/>
      <c r="R4" s="375"/>
      <c r="S4" s="375"/>
      <c r="T4" s="375"/>
      <c r="U4" s="35"/>
      <c r="V4" s="35"/>
      <c r="Y4" s="1400"/>
      <c r="Z4" s="35"/>
      <c r="AA4" s="35"/>
      <c r="AB4" s="35"/>
      <c r="AC4" s="35"/>
      <c r="AD4" s="35"/>
      <c r="AE4" s="35"/>
      <c r="AF4" s="16"/>
      <c r="AG4" s="14"/>
      <c r="AH4" s="14"/>
      <c r="AI4" s="375"/>
      <c r="AJ4" s="375"/>
      <c r="AK4" s="375"/>
      <c r="AL4" s="35"/>
      <c r="AM4" s="35"/>
      <c r="AP4" s="1400"/>
      <c r="AQ4" s="35"/>
      <c r="AR4" s="35"/>
      <c r="AS4" s="35"/>
      <c r="AT4" s="35"/>
      <c r="AU4" s="35"/>
      <c r="AV4" s="35"/>
      <c r="AW4" s="16"/>
      <c r="AX4" s="14"/>
      <c r="AY4" s="14"/>
      <c r="AZ4" s="375"/>
      <c r="BA4" s="375"/>
      <c r="BB4" s="375"/>
      <c r="BC4" s="35"/>
      <c r="BD4" s="35"/>
      <c r="BG4" s="1400"/>
      <c r="BH4" s="35"/>
      <c r="BI4" s="35"/>
      <c r="BJ4" s="35"/>
      <c r="BK4" s="35"/>
      <c r="BL4" s="35"/>
      <c r="BM4" s="35"/>
      <c r="BN4" s="16"/>
      <c r="BO4" s="14"/>
      <c r="BP4" s="14"/>
      <c r="BQ4" s="375"/>
      <c r="BR4" s="375"/>
      <c r="BS4" s="375"/>
      <c r="BT4" s="35"/>
      <c r="BU4" s="35"/>
      <c r="BX4" s="1400"/>
      <c r="BY4" s="35"/>
      <c r="BZ4" s="35"/>
      <c r="CA4" s="35"/>
      <c r="CB4" s="35"/>
      <c r="CC4" s="35"/>
      <c r="CD4" s="35"/>
      <c r="CE4" s="16"/>
      <c r="CF4" s="14"/>
      <c r="CG4" s="14"/>
      <c r="CH4" s="375"/>
      <c r="CI4" s="375"/>
      <c r="CJ4" s="375"/>
      <c r="CK4" s="35"/>
      <c r="CL4" s="35"/>
      <c r="CO4" s="1400"/>
      <c r="CP4" s="35"/>
      <c r="CQ4" s="35"/>
      <c r="CR4" s="35"/>
      <c r="CS4" s="35"/>
      <c r="CT4" s="35"/>
      <c r="CU4" s="35"/>
      <c r="CV4" s="16"/>
      <c r="CW4" s="14"/>
      <c r="CX4" s="14"/>
      <c r="CY4" s="375"/>
      <c r="CZ4" s="375"/>
      <c r="DA4" s="375"/>
      <c r="DB4" s="35"/>
      <c r="DC4" s="35"/>
      <c r="DF4" s="1400"/>
      <c r="DG4" s="35"/>
      <c r="DH4" s="35"/>
      <c r="DI4" s="35"/>
      <c r="DJ4" s="35"/>
      <c r="DK4" s="35"/>
      <c r="DL4" s="35"/>
      <c r="DM4" s="35"/>
      <c r="DN4" s="14"/>
      <c r="DO4" s="14"/>
      <c r="DP4" s="375"/>
      <c r="DQ4" s="375"/>
      <c r="DR4" s="375"/>
      <c r="DS4" s="35"/>
      <c r="DT4" s="35"/>
      <c r="DW4" s="1400"/>
      <c r="DX4" s="35"/>
      <c r="DY4" s="35"/>
      <c r="DZ4" s="35"/>
      <c r="EA4" s="35"/>
      <c r="EB4" s="35"/>
      <c r="EC4" s="35"/>
      <c r="ED4" s="16"/>
      <c r="EE4" s="14"/>
      <c r="EF4" s="14"/>
      <c r="EG4" s="375"/>
      <c r="EH4" s="375"/>
      <c r="EI4" s="375"/>
      <c r="EJ4" s="35"/>
      <c r="EK4" s="35"/>
      <c r="EN4" s="1400"/>
      <c r="EO4" s="35"/>
      <c r="EP4" s="35"/>
      <c r="EQ4" s="35"/>
      <c r="ER4" s="35"/>
      <c r="ES4" s="35"/>
      <c r="ET4" s="35"/>
      <c r="EU4" s="16"/>
      <c r="EV4" s="14"/>
      <c r="EW4" s="14"/>
      <c r="EX4" s="375"/>
      <c r="EY4" s="375"/>
      <c r="EZ4" s="375"/>
      <c r="FA4" s="35"/>
      <c r="FB4" s="35"/>
      <c r="FE4" s="1400"/>
      <c r="FF4" s="35"/>
      <c r="FG4" s="35"/>
      <c r="FH4" s="35"/>
      <c r="FI4" s="35"/>
      <c r="FJ4" s="35"/>
      <c r="FK4" s="35"/>
      <c r="FL4" s="16"/>
      <c r="FM4" s="14"/>
      <c r="FN4" s="14"/>
    </row>
    <row r="5" spans="1:175" ht="15" customHeight="1">
      <c r="A5" s="74"/>
      <c r="B5" s="74"/>
      <c r="C5" s="74"/>
      <c r="D5" s="613" t="s">
        <v>1258</v>
      </c>
      <c r="E5" s="35"/>
      <c r="F5" s="35"/>
      <c r="G5" s="35"/>
      <c r="H5" s="1400" t="s">
        <v>749</v>
      </c>
      <c r="I5" s="35"/>
      <c r="J5" s="613" t="s">
        <v>749</v>
      </c>
      <c r="K5" s="35"/>
      <c r="L5" s="35"/>
      <c r="M5" s="35"/>
      <c r="N5" s="35"/>
      <c r="O5" s="1472" t="s">
        <v>749</v>
      </c>
      <c r="P5" s="78"/>
      <c r="Q5" s="78"/>
      <c r="R5" s="74"/>
      <c r="S5" s="74"/>
      <c r="T5" s="74"/>
      <c r="U5" s="613" t="s">
        <v>749</v>
      </c>
      <c r="V5" s="35"/>
      <c r="W5" s="35"/>
      <c r="X5" s="35"/>
      <c r="Y5" s="35"/>
      <c r="Z5" s="35"/>
      <c r="AA5" s="35"/>
      <c r="AB5" s="35"/>
      <c r="AC5" s="35"/>
      <c r="AD5" s="35"/>
      <c r="AE5" s="35"/>
      <c r="AF5" s="1472" t="s">
        <v>749</v>
      </c>
      <c r="AG5" s="78"/>
      <c r="AH5" s="78"/>
      <c r="AI5" s="74"/>
      <c r="AJ5" s="74"/>
      <c r="AK5" s="74"/>
      <c r="AL5" s="613" t="s">
        <v>749</v>
      </c>
      <c r="AM5" s="35"/>
      <c r="AN5" s="35"/>
      <c r="AO5" s="35"/>
      <c r="AP5" s="35"/>
      <c r="AQ5" s="35"/>
      <c r="AR5" s="35"/>
      <c r="AS5" s="35"/>
      <c r="AT5" s="35"/>
      <c r="AU5" s="35"/>
      <c r="AV5" s="35"/>
      <c r="AW5" s="1472" t="s">
        <v>749</v>
      </c>
      <c r="AX5" s="78"/>
      <c r="AY5" s="78"/>
      <c r="AZ5" s="74"/>
      <c r="BA5" s="74"/>
      <c r="BB5" s="74"/>
      <c r="BC5" s="613" t="s">
        <v>749</v>
      </c>
      <c r="BD5" s="35"/>
      <c r="BE5" s="35"/>
      <c r="BF5" s="35"/>
      <c r="BG5" s="35"/>
      <c r="BH5" s="35"/>
      <c r="BI5" s="35"/>
      <c r="BJ5" s="35"/>
      <c r="BK5" s="35"/>
      <c r="BL5" s="35"/>
      <c r="BM5" s="35"/>
      <c r="BN5" s="1472" t="s">
        <v>749</v>
      </c>
      <c r="BO5" s="78"/>
      <c r="BP5" s="78"/>
      <c r="BQ5" s="74"/>
      <c r="BR5" s="74"/>
      <c r="BS5" s="74"/>
      <c r="BT5" s="613" t="s">
        <v>749</v>
      </c>
      <c r="BU5" s="35"/>
      <c r="BV5" s="35"/>
      <c r="BW5" s="35"/>
      <c r="BX5" s="35"/>
      <c r="BY5" s="35"/>
      <c r="BZ5" s="35"/>
      <c r="CA5" s="35"/>
      <c r="CB5" s="35"/>
      <c r="CC5" s="35"/>
      <c r="CD5" s="35"/>
      <c r="CE5" s="1472" t="s">
        <v>749</v>
      </c>
      <c r="CF5" s="78"/>
      <c r="CG5" s="78"/>
      <c r="CH5" s="74"/>
      <c r="CI5" s="74"/>
      <c r="CJ5" s="74"/>
      <c r="CK5" s="613" t="s">
        <v>749</v>
      </c>
      <c r="CL5" s="35"/>
      <c r="CM5" s="35"/>
      <c r="CN5" s="35"/>
      <c r="CO5" s="35"/>
      <c r="CP5" s="35"/>
      <c r="CQ5" s="35"/>
      <c r="CR5" s="35"/>
      <c r="CS5" s="35"/>
      <c r="CT5" s="35"/>
      <c r="CU5" s="35"/>
      <c r="CV5" s="1472" t="s">
        <v>749</v>
      </c>
      <c r="CW5" s="78"/>
      <c r="CX5" s="78"/>
      <c r="CY5" s="74"/>
      <c r="CZ5" s="74"/>
      <c r="DA5" s="74"/>
      <c r="DB5" s="613" t="s">
        <v>749</v>
      </c>
      <c r="DC5" s="35"/>
      <c r="DD5" s="35"/>
      <c r="DE5" s="35"/>
      <c r="DF5" s="35"/>
      <c r="DG5" s="35"/>
      <c r="DH5" s="35"/>
      <c r="DI5" s="35"/>
      <c r="DJ5" s="35"/>
      <c r="DK5" s="35"/>
      <c r="DL5" s="35"/>
      <c r="DM5" s="613" t="s">
        <v>749</v>
      </c>
      <c r="DN5" s="78"/>
      <c r="DO5" s="78"/>
      <c r="DP5" s="74"/>
      <c r="DQ5" s="74"/>
      <c r="DR5" s="74"/>
      <c r="DS5" s="613" t="s">
        <v>749</v>
      </c>
      <c r="DT5" s="35"/>
      <c r="DU5" s="35"/>
      <c r="DV5" s="35"/>
      <c r="DW5" s="35"/>
      <c r="DX5" s="35"/>
      <c r="DY5" s="35"/>
      <c r="DZ5" s="35"/>
      <c r="EA5" s="35"/>
      <c r="EB5" s="35"/>
      <c r="EC5" s="35"/>
      <c r="ED5" s="1472" t="s">
        <v>749</v>
      </c>
      <c r="EE5" s="78"/>
      <c r="EF5" s="78"/>
      <c r="EG5" s="74"/>
      <c r="EH5" s="74"/>
      <c r="EI5" s="74"/>
      <c r="EJ5" s="613" t="s">
        <v>749</v>
      </c>
      <c r="EK5" s="35"/>
      <c r="EL5" s="35"/>
      <c r="EM5" s="35"/>
      <c r="EN5" s="35"/>
      <c r="EO5" s="35"/>
      <c r="EP5" s="35"/>
      <c r="EQ5" s="35"/>
      <c r="ER5" s="35"/>
      <c r="ES5" s="35"/>
      <c r="ET5" s="35"/>
      <c r="EU5" s="1472" t="s">
        <v>749</v>
      </c>
      <c r="EV5" s="78"/>
      <c r="EW5" s="78"/>
      <c r="EX5" s="74"/>
      <c r="EY5" s="74"/>
      <c r="EZ5" s="74"/>
      <c r="FA5" s="613" t="s">
        <v>749</v>
      </c>
      <c r="FB5" s="35"/>
      <c r="FC5" s="35"/>
      <c r="FD5" s="35"/>
      <c r="FE5" s="35"/>
      <c r="FF5" s="35"/>
      <c r="FG5" s="35"/>
      <c r="FH5" s="35"/>
      <c r="FI5" s="35"/>
      <c r="FJ5" s="35"/>
      <c r="FK5" s="35"/>
      <c r="FL5" s="1472" t="s">
        <v>749</v>
      </c>
      <c r="FM5" s="78"/>
      <c r="FN5" s="78"/>
    </row>
    <row r="6" spans="1:175" ht="15" customHeight="1">
      <c r="A6" s="74"/>
      <c r="B6" s="74"/>
      <c r="C6" s="74"/>
      <c r="D6" s="440"/>
      <c r="E6" s="35"/>
      <c r="F6" s="35"/>
      <c r="G6" s="35"/>
      <c r="H6" s="35"/>
      <c r="I6" s="35"/>
      <c r="J6" s="1400" t="s">
        <v>749</v>
      </c>
      <c r="K6" s="35"/>
      <c r="L6" s="35"/>
      <c r="M6" s="35"/>
      <c r="N6" s="35"/>
      <c r="O6" s="1473"/>
      <c r="P6" s="413"/>
      <c r="Q6" s="413"/>
      <c r="R6" s="74"/>
      <c r="S6" s="74"/>
      <c r="T6" s="74"/>
      <c r="U6" s="440"/>
      <c r="V6" s="35"/>
      <c r="W6" s="35"/>
      <c r="X6" s="35"/>
      <c r="Y6" s="35"/>
      <c r="Z6" s="35"/>
      <c r="AA6" s="35"/>
      <c r="AB6" s="35"/>
      <c r="AC6" s="35"/>
      <c r="AD6" s="35"/>
      <c r="AE6" s="35"/>
      <c r="AF6" s="1473"/>
      <c r="AG6" s="413"/>
      <c r="AH6" s="413"/>
      <c r="AI6" s="74"/>
      <c r="AJ6" s="74"/>
      <c r="AK6" s="74"/>
      <c r="AL6" s="440"/>
      <c r="AM6" s="35"/>
      <c r="AN6" s="35"/>
      <c r="AO6" s="35"/>
      <c r="AP6" s="35"/>
      <c r="AQ6" s="35"/>
      <c r="AR6" s="35"/>
      <c r="AS6" s="35"/>
      <c r="AT6" s="35"/>
      <c r="AU6" s="35"/>
      <c r="AV6" s="35"/>
      <c r="AW6" s="1473"/>
      <c r="AX6" s="413"/>
      <c r="AY6" s="413"/>
      <c r="AZ6" s="74"/>
      <c r="BA6" s="74"/>
      <c r="BB6" s="74"/>
      <c r="BC6" s="440"/>
      <c r="BD6" s="35"/>
      <c r="BE6" s="35"/>
      <c r="BF6" s="35"/>
      <c r="BG6" s="35"/>
      <c r="BH6" s="35"/>
      <c r="BI6" s="35"/>
      <c r="BJ6" s="35"/>
      <c r="BK6" s="35"/>
      <c r="BL6" s="35"/>
      <c r="BM6" s="35"/>
      <c r="BN6" s="1473"/>
      <c r="BO6" s="413"/>
      <c r="BP6" s="413"/>
      <c r="BQ6" s="74"/>
      <c r="BR6" s="74"/>
      <c r="BS6" s="74"/>
      <c r="BT6" s="440"/>
      <c r="BU6" s="35"/>
      <c r="BV6" s="35"/>
      <c r="BW6" s="35"/>
      <c r="BX6" s="35"/>
      <c r="BY6" s="35"/>
      <c r="BZ6" s="35"/>
      <c r="CA6" s="35"/>
      <c r="CB6" s="35"/>
      <c r="CC6" s="35"/>
      <c r="CD6" s="35"/>
      <c r="CE6" s="1473"/>
      <c r="CF6" s="413"/>
      <c r="CG6" s="413"/>
      <c r="CH6" s="74"/>
      <c r="CI6" s="74"/>
      <c r="CJ6" s="74"/>
      <c r="CK6" s="440"/>
      <c r="CL6" s="35"/>
      <c r="CM6" s="35"/>
      <c r="CN6" s="35"/>
      <c r="CO6" s="35"/>
      <c r="CP6" s="35"/>
      <c r="CQ6" s="35"/>
      <c r="CR6" s="35"/>
      <c r="CS6" s="35"/>
      <c r="CT6" s="35"/>
      <c r="CU6" s="35"/>
      <c r="CV6" s="1473"/>
      <c r="CW6" s="413"/>
      <c r="CX6" s="413"/>
      <c r="CY6" s="74"/>
      <c r="CZ6" s="74"/>
      <c r="DA6" s="74"/>
      <c r="DB6" s="440"/>
      <c r="DC6" s="35"/>
      <c r="DD6" s="35"/>
      <c r="DE6" s="35"/>
      <c r="DF6" s="35"/>
      <c r="DG6" s="35"/>
      <c r="DH6" s="35"/>
      <c r="DI6" s="35"/>
      <c r="DJ6" s="35"/>
      <c r="DK6" s="35"/>
      <c r="DL6" s="35"/>
      <c r="DM6" s="440"/>
      <c r="DN6" s="413"/>
      <c r="DO6" s="413"/>
      <c r="DP6" s="74"/>
      <c r="DQ6" s="74"/>
      <c r="DR6" s="74"/>
      <c r="DS6" s="440"/>
      <c r="DT6" s="35"/>
      <c r="DU6" s="35"/>
      <c r="DV6" s="35"/>
      <c r="DW6" s="35"/>
      <c r="DX6" s="35"/>
      <c r="DY6" s="35"/>
      <c r="DZ6" s="35"/>
      <c r="EA6" s="35"/>
      <c r="EB6" s="35"/>
      <c r="EC6" s="35"/>
      <c r="ED6" s="1473"/>
      <c r="EE6" s="413"/>
      <c r="EF6" s="413"/>
      <c r="EG6" s="74"/>
      <c r="EH6" s="74"/>
      <c r="EI6" s="74"/>
      <c r="EJ6" s="440"/>
      <c r="EK6" s="35"/>
      <c r="EL6" s="35"/>
      <c r="EM6" s="35"/>
      <c r="EN6" s="35"/>
      <c r="EO6" s="35"/>
      <c r="EP6" s="35"/>
      <c r="EQ6" s="35"/>
      <c r="ER6" s="35"/>
      <c r="ES6" s="35"/>
      <c r="ET6" s="35"/>
      <c r="EU6" s="1473"/>
      <c r="EV6" s="413"/>
      <c r="EW6" s="413"/>
      <c r="EX6" s="74"/>
      <c r="EY6" s="74"/>
      <c r="EZ6" s="74"/>
      <c r="FA6" s="440"/>
      <c r="FB6" s="35"/>
      <c r="FC6" s="35"/>
      <c r="FD6" s="35"/>
      <c r="FE6" s="35"/>
      <c r="FF6" s="35"/>
      <c r="FG6" s="35"/>
      <c r="FH6" s="35"/>
      <c r="FI6" s="35"/>
      <c r="FJ6" s="35"/>
      <c r="FK6" s="35"/>
      <c r="FL6" s="1473"/>
      <c r="FM6" s="413"/>
      <c r="FN6" s="413"/>
    </row>
    <row r="7" spans="1:175" s="14" customFormat="1" ht="20.25" customHeight="1">
      <c r="A7" s="615" t="s">
        <v>565</v>
      </c>
      <c r="B7" s="615"/>
      <c r="C7" s="615"/>
      <c r="D7" s="2375" t="s">
        <v>2043</v>
      </c>
      <c r="O7" s="1117"/>
      <c r="P7" s="413"/>
      <c r="Q7" s="413"/>
      <c r="R7" s="615"/>
      <c r="S7" s="615"/>
      <c r="T7" s="615"/>
      <c r="U7" s="413"/>
      <c r="AF7" s="1117"/>
      <c r="AG7" s="413"/>
      <c r="AH7" s="413"/>
      <c r="AI7" s="615" t="s">
        <v>858</v>
      </c>
      <c r="AJ7" s="615"/>
      <c r="AK7" s="615"/>
      <c r="AL7" s="413"/>
      <c r="AW7" s="1117"/>
      <c r="AX7" s="413"/>
      <c r="AY7" s="413"/>
      <c r="AZ7" s="615" t="s">
        <v>858</v>
      </c>
      <c r="BA7" s="615"/>
      <c r="BB7" s="615"/>
      <c r="BC7" s="413"/>
      <c r="BN7" s="1117"/>
      <c r="BO7" s="413"/>
      <c r="BP7" s="413"/>
      <c r="BQ7" s="615" t="s">
        <v>858</v>
      </c>
      <c r="BR7" s="615"/>
      <c r="BS7" s="615"/>
      <c r="BT7" s="413"/>
      <c r="CE7" s="1117"/>
      <c r="CF7" s="413"/>
      <c r="CG7" s="413"/>
      <c r="CH7" s="615"/>
      <c r="CI7" s="615"/>
      <c r="CJ7" s="615"/>
      <c r="CV7" s="1117"/>
      <c r="CW7" s="413"/>
      <c r="CX7" s="413"/>
      <c r="CY7" s="615"/>
      <c r="CZ7" s="615"/>
      <c r="DA7" s="615"/>
      <c r="DM7" s="1474"/>
      <c r="DN7" s="413"/>
      <c r="DO7" s="413"/>
      <c r="DP7" s="615"/>
      <c r="DQ7" s="615"/>
      <c r="DR7" s="615"/>
      <c r="ED7" s="1475"/>
      <c r="EE7" s="413"/>
      <c r="EF7" s="413"/>
      <c r="EG7" s="615"/>
      <c r="EH7" s="615"/>
      <c r="EI7" s="615"/>
      <c r="EU7" s="1475"/>
      <c r="EV7" s="413"/>
      <c r="EW7" s="413"/>
      <c r="EX7" s="615"/>
      <c r="EY7" s="615"/>
      <c r="EZ7" s="615"/>
      <c r="FL7" s="1475"/>
      <c r="FM7" s="413"/>
      <c r="FN7" s="413"/>
    </row>
    <row r="8" spans="1:175" s="14" customFormat="1" ht="18">
      <c r="A8" s="2150" t="s">
        <v>199</v>
      </c>
      <c r="B8" s="486"/>
      <c r="C8" s="486"/>
      <c r="D8" s="616"/>
      <c r="E8" s="617" t="s">
        <v>829</v>
      </c>
      <c r="F8" s="146"/>
      <c r="G8" s="146"/>
      <c r="H8" s="146"/>
      <c r="I8" s="146"/>
      <c r="J8" s="146"/>
      <c r="K8" s="146"/>
      <c r="L8" s="146"/>
      <c r="M8" s="146"/>
      <c r="N8" s="146"/>
      <c r="O8" s="1499" t="s">
        <v>887</v>
      </c>
      <c r="P8" s="486"/>
      <c r="Q8" s="486"/>
      <c r="R8" s="2150" t="s">
        <v>888</v>
      </c>
      <c r="S8" s="486"/>
      <c r="T8" s="486"/>
      <c r="U8" s="1692"/>
      <c r="V8" s="494" t="s">
        <v>742</v>
      </c>
      <c r="W8" s="146"/>
      <c r="X8" s="146"/>
      <c r="Y8" s="146"/>
      <c r="Z8" s="146"/>
      <c r="AA8" s="146"/>
      <c r="AB8" s="146"/>
      <c r="AC8" s="146"/>
      <c r="AD8" s="146"/>
      <c r="AE8" s="146"/>
      <c r="AF8" s="1499" t="s">
        <v>887</v>
      </c>
      <c r="AG8" s="486"/>
      <c r="AH8" s="486"/>
      <c r="AI8" s="2150" t="s">
        <v>873</v>
      </c>
      <c r="AJ8" s="486"/>
      <c r="AK8" s="486"/>
      <c r="AL8" s="616"/>
      <c r="AM8" s="617" t="s">
        <v>1835</v>
      </c>
      <c r="AN8" s="146"/>
      <c r="AO8" s="146"/>
      <c r="AP8" s="146"/>
      <c r="AQ8" s="146"/>
      <c r="AR8" s="146"/>
      <c r="AS8" s="146"/>
      <c r="AT8" s="146"/>
      <c r="AU8" s="146"/>
      <c r="AV8" s="146"/>
      <c r="AW8" s="1499" t="s">
        <v>887</v>
      </c>
      <c r="AX8" s="486"/>
      <c r="AY8" s="486"/>
      <c r="AZ8" s="2150" t="s">
        <v>859</v>
      </c>
      <c r="BA8" s="2150"/>
      <c r="BB8" s="486"/>
      <c r="BC8" s="641"/>
      <c r="BD8" s="494" t="s">
        <v>1522</v>
      </c>
      <c r="BE8" s="146"/>
      <c r="BF8" s="146"/>
      <c r="BG8" s="494"/>
      <c r="BH8" s="494"/>
      <c r="BI8" s="146"/>
      <c r="BJ8" s="146"/>
      <c r="BK8" s="146"/>
      <c r="BL8" s="146"/>
      <c r="BM8" s="146"/>
      <c r="BN8" s="1499" t="s">
        <v>907</v>
      </c>
      <c r="BO8" s="486"/>
      <c r="BP8" s="486"/>
      <c r="BQ8" s="2150" t="s">
        <v>900</v>
      </c>
      <c r="BR8" s="486"/>
      <c r="BS8" s="486"/>
      <c r="BT8" s="1692"/>
      <c r="BU8" s="641" t="s">
        <v>1934</v>
      </c>
      <c r="BV8" s="146"/>
      <c r="BW8" s="146"/>
      <c r="BX8" s="146"/>
      <c r="BY8" s="146"/>
      <c r="CE8" s="1499" t="s">
        <v>887</v>
      </c>
      <c r="CF8" s="486"/>
      <c r="CG8" s="486"/>
      <c r="CH8" s="2150" t="s">
        <v>850</v>
      </c>
      <c r="CI8" s="486"/>
      <c r="CJ8" s="486"/>
      <c r="CK8" s="1692"/>
      <c r="CL8" s="494" t="s">
        <v>1336</v>
      </c>
      <c r="CM8" s="146"/>
      <c r="CN8" s="146"/>
      <c r="CO8" s="494"/>
      <c r="CP8" s="494"/>
      <c r="CV8" s="1499" t="s">
        <v>907</v>
      </c>
      <c r="CW8" s="486"/>
      <c r="CX8" s="486"/>
      <c r="CY8" s="2150" t="s">
        <v>908</v>
      </c>
      <c r="CZ8" s="2150"/>
      <c r="DA8" s="486"/>
      <c r="DB8" s="1692"/>
      <c r="DC8" s="617" t="s">
        <v>1535</v>
      </c>
      <c r="DD8" s="146"/>
      <c r="DE8" s="146"/>
      <c r="DF8" s="494"/>
      <c r="DG8" s="494"/>
      <c r="DH8" s="494"/>
      <c r="DI8" s="494"/>
      <c r="DJ8" s="494"/>
      <c r="DK8" s="494"/>
      <c r="DL8" s="494"/>
      <c r="DM8" s="2151" t="s">
        <v>909</v>
      </c>
      <c r="DN8" s="486"/>
      <c r="DO8" s="486"/>
      <c r="DP8" s="2150" t="s">
        <v>910</v>
      </c>
      <c r="DQ8" s="486"/>
      <c r="DR8" s="486"/>
      <c r="DS8" s="1692"/>
      <c r="DT8" s="617" t="s">
        <v>1538</v>
      </c>
      <c r="DU8" s="146"/>
      <c r="DV8" s="146"/>
      <c r="DW8" s="494"/>
      <c r="DX8" s="494"/>
      <c r="ED8" s="2151" t="s">
        <v>909</v>
      </c>
      <c r="EE8" s="486"/>
      <c r="EF8" s="486"/>
      <c r="EG8" s="2150" t="s">
        <v>869</v>
      </c>
      <c r="EH8" s="486"/>
      <c r="EI8" s="486"/>
      <c r="EJ8" s="1692"/>
      <c r="EK8" s="617" t="s">
        <v>1543</v>
      </c>
      <c r="EL8" s="146"/>
      <c r="EM8" s="146"/>
      <c r="EN8" s="494"/>
      <c r="EO8" s="494"/>
      <c r="EU8" s="2151" t="s">
        <v>909</v>
      </c>
      <c r="EV8" s="486"/>
      <c r="EW8" s="486"/>
      <c r="EX8" s="2150" t="s">
        <v>911</v>
      </c>
      <c r="FB8" s="14" t="s">
        <v>1425</v>
      </c>
      <c r="FL8" s="1404" t="s">
        <v>2044</v>
      </c>
      <c r="FM8" s="486"/>
      <c r="FN8" s="486"/>
    </row>
    <row r="9" spans="1:175" s="14" customFormat="1" ht="18" customHeight="1">
      <c r="A9" s="2489" t="s">
        <v>761</v>
      </c>
      <c r="B9" s="2490"/>
      <c r="C9" s="2491"/>
      <c r="D9" s="529"/>
      <c r="E9" s="502"/>
      <c r="F9" s="529"/>
      <c r="G9" s="529"/>
      <c r="H9" s="1016" t="s">
        <v>118</v>
      </c>
      <c r="I9" s="1016" t="s">
        <v>195</v>
      </c>
      <c r="J9" s="507"/>
      <c r="K9" s="507" t="s">
        <v>1478</v>
      </c>
      <c r="L9" s="507" t="s">
        <v>1259</v>
      </c>
      <c r="M9" s="530"/>
      <c r="N9" s="529"/>
      <c r="O9" s="659"/>
      <c r="P9" s="2480" t="s">
        <v>718</v>
      </c>
      <c r="Q9" s="2481"/>
      <c r="R9" s="2489" t="s">
        <v>761</v>
      </c>
      <c r="S9" s="2490"/>
      <c r="T9" s="2491"/>
      <c r="U9" s="529"/>
      <c r="V9" s="502"/>
      <c r="W9" s="507"/>
      <c r="X9" s="529"/>
      <c r="Y9" s="1016" t="s">
        <v>118</v>
      </c>
      <c r="Z9" s="1016" t="s">
        <v>195</v>
      </c>
      <c r="AA9" s="507"/>
      <c r="AB9" s="507" t="s">
        <v>1478</v>
      </c>
      <c r="AC9" s="507" t="s">
        <v>1259</v>
      </c>
      <c r="AD9" s="530"/>
      <c r="AE9" s="529"/>
      <c r="AF9" s="659"/>
      <c r="AG9" s="2480" t="s">
        <v>718</v>
      </c>
      <c r="AH9" s="2481"/>
      <c r="AI9" s="2489" t="s">
        <v>761</v>
      </c>
      <c r="AJ9" s="2490"/>
      <c r="AK9" s="2491"/>
      <c r="AL9" s="529"/>
      <c r="AM9" s="502"/>
      <c r="AN9" s="507"/>
      <c r="AO9" s="529"/>
      <c r="AP9" s="1016" t="s">
        <v>118</v>
      </c>
      <c r="AQ9" s="1016" t="s">
        <v>195</v>
      </c>
      <c r="AR9" s="507"/>
      <c r="AS9" s="507" t="s">
        <v>1478</v>
      </c>
      <c r="AT9" s="507" t="s">
        <v>1259</v>
      </c>
      <c r="AU9" s="530"/>
      <c r="AV9" s="529"/>
      <c r="AW9" s="659"/>
      <c r="AX9" s="2480" t="s">
        <v>718</v>
      </c>
      <c r="AY9" s="2481"/>
      <c r="AZ9" s="2489" t="s">
        <v>761</v>
      </c>
      <c r="BA9" s="2490"/>
      <c r="BB9" s="2491"/>
      <c r="BC9" s="529"/>
      <c r="BD9" s="502"/>
      <c r="BE9" s="507"/>
      <c r="BF9" s="529"/>
      <c r="BG9" s="1016" t="s">
        <v>118</v>
      </c>
      <c r="BH9" s="1016" t="s">
        <v>195</v>
      </c>
      <c r="BI9" s="507"/>
      <c r="BJ9" s="507" t="s">
        <v>1478</v>
      </c>
      <c r="BK9" s="507" t="s">
        <v>1259</v>
      </c>
      <c r="BL9" s="530"/>
      <c r="BM9" s="529"/>
      <c r="BN9" s="659"/>
      <c r="BO9" s="2480" t="s">
        <v>718</v>
      </c>
      <c r="BP9" s="2481"/>
      <c r="BQ9" s="2489" t="s">
        <v>761</v>
      </c>
      <c r="BR9" s="2490"/>
      <c r="BS9" s="2491"/>
      <c r="BT9" s="529"/>
      <c r="BU9" s="502"/>
      <c r="BV9" s="507"/>
      <c r="BW9" s="529"/>
      <c r="BX9" s="1016" t="s">
        <v>118</v>
      </c>
      <c r="BY9" s="507" t="s">
        <v>58</v>
      </c>
      <c r="BZ9" s="507"/>
      <c r="CA9" s="507" t="s">
        <v>1478</v>
      </c>
      <c r="CB9" s="507" t="s">
        <v>1259</v>
      </c>
      <c r="CC9" s="530"/>
      <c r="CD9" s="529"/>
      <c r="CE9" s="659"/>
      <c r="CF9" s="2480" t="s">
        <v>718</v>
      </c>
      <c r="CG9" s="2481"/>
      <c r="CH9" s="2489" t="s">
        <v>761</v>
      </c>
      <c r="CI9" s="2490"/>
      <c r="CJ9" s="2491"/>
      <c r="CK9" s="529" t="s">
        <v>858</v>
      </c>
      <c r="CL9" s="502"/>
      <c r="CM9" s="507"/>
      <c r="CN9" s="529"/>
      <c r="CO9" s="1016" t="s">
        <v>118</v>
      </c>
      <c r="CP9" s="1016" t="s">
        <v>195</v>
      </c>
      <c r="CQ9" s="507"/>
      <c r="CR9" s="507" t="s">
        <v>1478</v>
      </c>
      <c r="CS9" s="507" t="s">
        <v>1259</v>
      </c>
      <c r="CT9" s="530"/>
      <c r="CU9" s="529"/>
      <c r="CV9" s="659"/>
      <c r="CW9" s="2480" t="s">
        <v>718</v>
      </c>
      <c r="CX9" s="2481"/>
      <c r="CY9" s="2489" t="s">
        <v>761</v>
      </c>
      <c r="CZ9" s="2490"/>
      <c r="DA9" s="2491"/>
      <c r="DB9" s="529"/>
      <c r="DC9" s="502"/>
      <c r="DD9" s="507"/>
      <c r="DE9" s="529"/>
      <c r="DF9" s="1016" t="s">
        <v>118</v>
      </c>
      <c r="DG9" s="1016" t="s">
        <v>195</v>
      </c>
      <c r="DH9" s="507"/>
      <c r="DI9" s="507" t="s">
        <v>1478</v>
      </c>
      <c r="DJ9" s="507" t="s">
        <v>1259</v>
      </c>
      <c r="DK9" s="530"/>
      <c r="DL9" s="529"/>
      <c r="DM9" s="531"/>
      <c r="DN9" s="2480" t="s">
        <v>718</v>
      </c>
      <c r="DO9" s="2481"/>
      <c r="DP9" s="2489" t="s">
        <v>761</v>
      </c>
      <c r="DQ9" s="2490"/>
      <c r="DR9" s="2491"/>
      <c r="DS9" s="529"/>
      <c r="DT9" s="502"/>
      <c r="DU9" s="507"/>
      <c r="DV9" s="529"/>
      <c r="DW9" s="1016" t="s">
        <v>118</v>
      </c>
      <c r="DX9" s="1016" t="s">
        <v>195</v>
      </c>
      <c r="DY9" s="507"/>
      <c r="DZ9" s="507" t="s">
        <v>1478</v>
      </c>
      <c r="EA9" s="507" t="s">
        <v>1259</v>
      </c>
      <c r="EB9" s="530"/>
      <c r="EC9" s="529"/>
      <c r="ED9" s="659"/>
      <c r="EE9" s="2480" t="s">
        <v>718</v>
      </c>
      <c r="EF9" s="2481"/>
      <c r="EG9" s="2489" t="s">
        <v>761</v>
      </c>
      <c r="EH9" s="2490"/>
      <c r="EI9" s="2491"/>
      <c r="EJ9" s="529"/>
      <c r="EK9" s="502"/>
      <c r="EL9" s="507"/>
      <c r="EM9" s="529"/>
      <c r="EN9" s="1016" t="s">
        <v>118</v>
      </c>
      <c r="EO9" s="1016" t="s">
        <v>195</v>
      </c>
      <c r="EP9" s="507"/>
      <c r="EQ9" s="507" t="s">
        <v>1478</v>
      </c>
      <c r="ER9" s="507" t="s">
        <v>1259</v>
      </c>
      <c r="ES9" s="530"/>
      <c r="ET9" s="529"/>
      <c r="EU9" s="659"/>
      <c r="EV9" s="2480" t="s">
        <v>718</v>
      </c>
      <c r="EW9" s="2481"/>
      <c r="EX9" s="2489" t="s">
        <v>761</v>
      </c>
      <c r="EY9" s="2490"/>
      <c r="EZ9" s="2491"/>
      <c r="FA9" s="529" t="s">
        <v>858</v>
      </c>
      <c r="FB9" s="502"/>
      <c r="FC9" s="507"/>
      <c r="FD9" s="529"/>
      <c r="FE9" s="1016" t="s">
        <v>118</v>
      </c>
      <c r="FF9" s="1016" t="s">
        <v>195</v>
      </c>
      <c r="FG9" s="507"/>
      <c r="FH9" s="507" t="s">
        <v>1478</v>
      </c>
      <c r="FI9" s="507" t="s">
        <v>1259</v>
      </c>
      <c r="FJ9" s="530"/>
      <c r="FK9" s="529"/>
      <c r="FL9" s="659"/>
      <c r="FM9" s="2480" t="s">
        <v>718</v>
      </c>
      <c r="FN9" s="2481"/>
    </row>
    <row r="10" spans="1:175" s="14" customFormat="1" ht="18" customHeight="1">
      <c r="A10" s="2492"/>
      <c r="B10" s="2492"/>
      <c r="C10" s="2493"/>
      <c r="D10" s="920" t="s">
        <v>96</v>
      </c>
      <c r="E10" s="922" t="s">
        <v>56</v>
      </c>
      <c r="F10" s="1272"/>
      <c r="G10" s="2348" t="s">
        <v>97</v>
      </c>
      <c r="H10" s="2348" t="s">
        <v>60</v>
      </c>
      <c r="I10" s="923" t="s">
        <v>758</v>
      </c>
      <c r="J10" s="2542" t="s">
        <v>912</v>
      </c>
      <c r="K10" s="2467"/>
      <c r="L10" s="2467"/>
      <c r="M10" s="2468"/>
      <c r="N10" s="920" t="s">
        <v>99</v>
      </c>
      <c r="O10" s="706" t="s">
        <v>831</v>
      </c>
      <c r="P10" s="2482"/>
      <c r="Q10" s="2483"/>
      <c r="R10" s="2492"/>
      <c r="S10" s="2492"/>
      <c r="T10" s="2493"/>
      <c r="U10" s="920" t="s">
        <v>96</v>
      </c>
      <c r="V10" s="922" t="s">
        <v>56</v>
      </c>
      <c r="W10" s="1272"/>
      <c r="X10" s="2136" t="s">
        <v>884</v>
      </c>
      <c r="Y10" s="923" t="s">
        <v>60</v>
      </c>
      <c r="Z10" s="923" t="s">
        <v>758</v>
      </c>
      <c r="AA10" s="2542" t="s">
        <v>912</v>
      </c>
      <c r="AB10" s="2467"/>
      <c r="AC10" s="2467"/>
      <c r="AD10" s="2468"/>
      <c r="AE10" s="920" t="s">
        <v>99</v>
      </c>
      <c r="AF10" s="706" t="s">
        <v>831</v>
      </c>
      <c r="AG10" s="2482"/>
      <c r="AH10" s="2483"/>
      <c r="AI10" s="2492"/>
      <c r="AJ10" s="2492"/>
      <c r="AK10" s="2493"/>
      <c r="AL10" s="920" t="s">
        <v>96</v>
      </c>
      <c r="AM10" s="922" t="s">
        <v>56</v>
      </c>
      <c r="AN10" s="1272"/>
      <c r="AO10" s="2136" t="s">
        <v>884</v>
      </c>
      <c r="AP10" s="923" t="s">
        <v>60</v>
      </c>
      <c r="AQ10" s="923" t="s">
        <v>758</v>
      </c>
      <c r="AR10" s="2542" t="s">
        <v>912</v>
      </c>
      <c r="AS10" s="2467"/>
      <c r="AT10" s="2467"/>
      <c r="AU10" s="2468"/>
      <c r="AV10" s="920" t="s">
        <v>99</v>
      </c>
      <c r="AW10" s="706" t="s">
        <v>831</v>
      </c>
      <c r="AX10" s="2482"/>
      <c r="AY10" s="2483"/>
      <c r="AZ10" s="2492"/>
      <c r="BA10" s="2492"/>
      <c r="BB10" s="2493"/>
      <c r="BC10" s="920" t="s">
        <v>96</v>
      </c>
      <c r="BD10" s="922" t="s">
        <v>56</v>
      </c>
      <c r="BE10" s="1272"/>
      <c r="BF10" s="2136" t="s">
        <v>884</v>
      </c>
      <c r="BG10" s="923" t="s">
        <v>60</v>
      </c>
      <c r="BH10" s="923" t="s">
        <v>758</v>
      </c>
      <c r="BI10" s="2542" t="s">
        <v>912</v>
      </c>
      <c r="BJ10" s="2467"/>
      <c r="BK10" s="2467"/>
      <c r="BL10" s="2468"/>
      <c r="BM10" s="920" t="s">
        <v>99</v>
      </c>
      <c r="BN10" s="706" t="s">
        <v>831</v>
      </c>
      <c r="BO10" s="2482"/>
      <c r="BP10" s="2483"/>
      <c r="BQ10" s="2492"/>
      <c r="BR10" s="2492"/>
      <c r="BS10" s="2493"/>
      <c r="BT10" s="920" t="s">
        <v>96</v>
      </c>
      <c r="BU10" s="922" t="s">
        <v>56</v>
      </c>
      <c r="BV10" s="1272"/>
      <c r="BW10" s="2136" t="s">
        <v>884</v>
      </c>
      <c r="BX10" s="923" t="s">
        <v>60</v>
      </c>
      <c r="BY10" s="923" t="s">
        <v>758</v>
      </c>
      <c r="BZ10" s="2542" t="s">
        <v>912</v>
      </c>
      <c r="CA10" s="2467"/>
      <c r="CB10" s="2467"/>
      <c r="CC10" s="2468"/>
      <c r="CD10" s="920" t="s">
        <v>99</v>
      </c>
      <c r="CE10" s="706" t="s">
        <v>831</v>
      </c>
      <c r="CF10" s="2482"/>
      <c r="CG10" s="2483"/>
      <c r="CH10" s="2492"/>
      <c r="CI10" s="2492"/>
      <c r="CJ10" s="2493"/>
      <c r="CK10" s="920" t="s">
        <v>96</v>
      </c>
      <c r="CL10" s="922" t="s">
        <v>56</v>
      </c>
      <c r="CM10" s="1272"/>
      <c r="CN10" s="2136" t="s">
        <v>884</v>
      </c>
      <c r="CO10" s="923" t="s">
        <v>60</v>
      </c>
      <c r="CP10" s="923" t="s">
        <v>758</v>
      </c>
      <c r="CQ10" s="2542" t="s">
        <v>912</v>
      </c>
      <c r="CR10" s="2467"/>
      <c r="CS10" s="2467"/>
      <c r="CT10" s="2468"/>
      <c r="CU10" s="920" t="s">
        <v>99</v>
      </c>
      <c r="CV10" s="706" t="s">
        <v>831</v>
      </c>
      <c r="CW10" s="2482"/>
      <c r="CX10" s="2483"/>
      <c r="CY10" s="2492"/>
      <c r="CZ10" s="2492"/>
      <c r="DA10" s="2493"/>
      <c r="DB10" s="920" t="s">
        <v>96</v>
      </c>
      <c r="DC10" s="922" t="s">
        <v>56</v>
      </c>
      <c r="DD10" s="1272"/>
      <c r="DE10" s="2136" t="s">
        <v>884</v>
      </c>
      <c r="DF10" s="923" t="s">
        <v>60</v>
      </c>
      <c r="DG10" s="923" t="s">
        <v>758</v>
      </c>
      <c r="DH10" s="2542" t="s">
        <v>912</v>
      </c>
      <c r="DI10" s="2467"/>
      <c r="DJ10" s="2467"/>
      <c r="DK10" s="2468"/>
      <c r="DL10" s="920" t="s">
        <v>99</v>
      </c>
      <c r="DM10" s="922" t="s">
        <v>831</v>
      </c>
      <c r="DN10" s="2482"/>
      <c r="DO10" s="2483"/>
      <c r="DP10" s="2492"/>
      <c r="DQ10" s="2492"/>
      <c r="DR10" s="2493"/>
      <c r="DS10" s="920" t="s">
        <v>96</v>
      </c>
      <c r="DT10" s="922" t="s">
        <v>56</v>
      </c>
      <c r="DU10" s="1272"/>
      <c r="DV10" s="2136" t="s">
        <v>884</v>
      </c>
      <c r="DW10" s="923" t="s">
        <v>60</v>
      </c>
      <c r="DX10" s="923" t="s">
        <v>758</v>
      </c>
      <c r="DY10" s="2542" t="s">
        <v>912</v>
      </c>
      <c r="DZ10" s="2467"/>
      <c r="EA10" s="2467"/>
      <c r="EB10" s="2468"/>
      <c r="EC10" s="920" t="s">
        <v>99</v>
      </c>
      <c r="ED10" s="706" t="s">
        <v>831</v>
      </c>
      <c r="EE10" s="2482"/>
      <c r="EF10" s="2483"/>
      <c r="EG10" s="2492"/>
      <c r="EH10" s="2492"/>
      <c r="EI10" s="2493"/>
      <c r="EJ10" s="920" t="s">
        <v>96</v>
      </c>
      <c r="EK10" s="922" t="s">
        <v>56</v>
      </c>
      <c r="EL10" s="1272"/>
      <c r="EM10" s="2136" t="s">
        <v>884</v>
      </c>
      <c r="EN10" s="923" t="s">
        <v>60</v>
      </c>
      <c r="EO10" s="923" t="s">
        <v>758</v>
      </c>
      <c r="EP10" s="2542" t="s">
        <v>912</v>
      </c>
      <c r="EQ10" s="2467"/>
      <c r="ER10" s="2467"/>
      <c r="ES10" s="2468"/>
      <c r="ET10" s="920" t="s">
        <v>99</v>
      </c>
      <c r="EU10" s="706" t="s">
        <v>831</v>
      </c>
      <c r="EV10" s="2482"/>
      <c r="EW10" s="2483"/>
      <c r="EX10" s="2492"/>
      <c r="EY10" s="2492"/>
      <c r="EZ10" s="2493"/>
      <c r="FA10" s="920" t="s">
        <v>96</v>
      </c>
      <c r="FB10" s="922" t="s">
        <v>56</v>
      </c>
      <c r="FC10" s="1272"/>
      <c r="FD10" s="2136" t="s">
        <v>884</v>
      </c>
      <c r="FE10" s="923" t="s">
        <v>60</v>
      </c>
      <c r="FF10" s="923" t="s">
        <v>758</v>
      </c>
      <c r="FG10" s="2542" t="s">
        <v>912</v>
      </c>
      <c r="FH10" s="2467"/>
      <c r="FI10" s="2467"/>
      <c r="FJ10" s="2468"/>
      <c r="FK10" s="920" t="s">
        <v>99</v>
      </c>
      <c r="FL10" s="706" t="s">
        <v>831</v>
      </c>
      <c r="FM10" s="2482"/>
      <c r="FN10" s="2483"/>
    </row>
    <row r="11" spans="1:175" s="14" customFormat="1" ht="18" customHeight="1">
      <c r="A11" s="2492"/>
      <c r="B11" s="2492"/>
      <c r="C11" s="2493"/>
      <c r="D11" s="501"/>
      <c r="E11" s="922" t="s">
        <v>699</v>
      </c>
      <c r="F11" s="923" t="s">
        <v>1848</v>
      </c>
      <c r="G11" s="2350"/>
      <c r="H11" s="2350"/>
      <c r="I11" s="922" t="s">
        <v>61</v>
      </c>
      <c r="J11" s="2541" t="s">
        <v>1723</v>
      </c>
      <c r="K11" s="2460"/>
      <c r="L11" s="2460"/>
      <c r="M11" s="2461"/>
      <c r="N11" s="501"/>
      <c r="O11" s="660"/>
      <c r="P11" s="2482"/>
      <c r="Q11" s="2483"/>
      <c r="R11" s="2492"/>
      <c r="S11" s="2492"/>
      <c r="T11" s="2493"/>
      <c r="U11" s="501"/>
      <c r="V11" s="922" t="s">
        <v>699</v>
      </c>
      <c r="W11" s="2349"/>
      <c r="X11" s="490"/>
      <c r="Y11" s="504"/>
      <c r="Z11" s="922" t="s">
        <v>61</v>
      </c>
      <c r="AA11" s="2541" t="s">
        <v>1723</v>
      </c>
      <c r="AB11" s="2460"/>
      <c r="AC11" s="2460"/>
      <c r="AD11" s="2461"/>
      <c r="AE11" s="501"/>
      <c r="AF11" s="660"/>
      <c r="AG11" s="2482"/>
      <c r="AH11" s="2483"/>
      <c r="AI11" s="2492"/>
      <c r="AJ11" s="2492"/>
      <c r="AK11" s="2493"/>
      <c r="AL11" s="501"/>
      <c r="AM11" s="922" t="s">
        <v>699</v>
      </c>
      <c r="AN11" s="2349"/>
      <c r="AO11" s="490"/>
      <c r="AP11" s="504"/>
      <c r="AQ11" s="922" t="s">
        <v>61</v>
      </c>
      <c r="AR11" s="2541" t="s">
        <v>1723</v>
      </c>
      <c r="AS11" s="2460"/>
      <c r="AT11" s="2460"/>
      <c r="AU11" s="2461"/>
      <c r="AV11" s="501"/>
      <c r="AW11" s="660"/>
      <c r="AX11" s="2482"/>
      <c r="AY11" s="2483"/>
      <c r="AZ11" s="2492"/>
      <c r="BA11" s="2492"/>
      <c r="BB11" s="2493"/>
      <c r="BC11" s="501"/>
      <c r="BD11" s="922" t="s">
        <v>699</v>
      </c>
      <c r="BE11" s="2349"/>
      <c r="BF11" s="490"/>
      <c r="BG11" s="504"/>
      <c r="BH11" s="922" t="s">
        <v>61</v>
      </c>
      <c r="BI11" s="2541" t="s">
        <v>1723</v>
      </c>
      <c r="BJ11" s="2460"/>
      <c r="BK11" s="2460"/>
      <c r="BL11" s="2461"/>
      <c r="BM11" s="501"/>
      <c r="BN11" s="660"/>
      <c r="BO11" s="2482"/>
      <c r="BP11" s="2483"/>
      <c r="BQ11" s="2492"/>
      <c r="BR11" s="2492"/>
      <c r="BS11" s="2493"/>
      <c r="BT11" s="501"/>
      <c r="BU11" s="922" t="s">
        <v>699</v>
      </c>
      <c r="BV11" s="2349"/>
      <c r="BW11" s="490"/>
      <c r="BX11" s="504"/>
      <c r="BY11" s="922" t="s">
        <v>61</v>
      </c>
      <c r="BZ11" s="2541" t="s">
        <v>1723</v>
      </c>
      <c r="CA11" s="2460"/>
      <c r="CB11" s="2460"/>
      <c r="CC11" s="2461"/>
      <c r="CD11" s="501"/>
      <c r="CE11" s="660"/>
      <c r="CF11" s="2482"/>
      <c r="CG11" s="2483"/>
      <c r="CH11" s="2492"/>
      <c r="CI11" s="2492"/>
      <c r="CJ11" s="2493"/>
      <c r="CK11" s="501"/>
      <c r="CL11" s="922" t="s">
        <v>699</v>
      </c>
      <c r="CM11" s="2349"/>
      <c r="CN11" s="490"/>
      <c r="CO11" s="504"/>
      <c r="CP11" s="922" t="s">
        <v>61</v>
      </c>
      <c r="CQ11" s="2541" t="s">
        <v>1723</v>
      </c>
      <c r="CR11" s="2460"/>
      <c r="CS11" s="2460"/>
      <c r="CT11" s="2461"/>
      <c r="CU11" s="501"/>
      <c r="CV11" s="660"/>
      <c r="CW11" s="2482"/>
      <c r="CX11" s="2483"/>
      <c r="CY11" s="2492"/>
      <c r="CZ11" s="2492"/>
      <c r="DA11" s="2493"/>
      <c r="DB11" s="501"/>
      <c r="DC11" s="922" t="s">
        <v>699</v>
      </c>
      <c r="DD11" s="2349"/>
      <c r="DE11" s="490"/>
      <c r="DF11" s="504"/>
      <c r="DG11" s="922" t="s">
        <v>61</v>
      </c>
      <c r="DH11" s="2541" t="s">
        <v>1723</v>
      </c>
      <c r="DI11" s="2460"/>
      <c r="DJ11" s="2460"/>
      <c r="DK11" s="2461"/>
      <c r="DL11" s="501"/>
      <c r="DM11" s="504"/>
      <c r="DN11" s="2482"/>
      <c r="DO11" s="2483"/>
      <c r="DP11" s="2492"/>
      <c r="DQ11" s="2492"/>
      <c r="DR11" s="2493"/>
      <c r="DS11" s="501"/>
      <c r="DT11" s="922" t="s">
        <v>699</v>
      </c>
      <c r="DU11" s="2349"/>
      <c r="DV11" s="490"/>
      <c r="DW11" s="504"/>
      <c r="DX11" s="922" t="s">
        <v>61</v>
      </c>
      <c r="DY11" s="2541" t="s">
        <v>1723</v>
      </c>
      <c r="DZ11" s="2460"/>
      <c r="EA11" s="2460"/>
      <c r="EB11" s="2461"/>
      <c r="EC11" s="501"/>
      <c r="ED11" s="660"/>
      <c r="EE11" s="2482"/>
      <c r="EF11" s="2483"/>
      <c r="EG11" s="2492"/>
      <c r="EH11" s="2492"/>
      <c r="EI11" s="2493"/>
      <c r="EJ11" s="501"/>
      <c r="EK11" s="922" t="s">
        <v>699</v>
      </c>
      <c r="EL11" s="2349"/>
      <c r="EM11" s="490"/>
      <c r="EN11" s="504"/>
      <c r="EO11" s="922" t="s">
        <v>61</v>
      </c>
      <c r="EP11" s="2541" t="s">
        <v>1723</v>
      </c>
      <c r="EQ11" s="2460"/>
      <c r="ER11" s="2460"/>
      <c r="ES11" s="2461"/>
      <c r="ET11" s="501"/>
      <c r="EU11" s="660"/>
      <c r="EV11" s="2482"/>
      <c r="EW11" s="2483"/>
      <c r="EX11" s="2492"/>
      <c r="EY11" s="2492"/>
      <c r="EZ11" s="2493"/>
      <c r="FA11" s="501"/>
      <c r="FB11" s="922" t="s">
        <v>699</v>
      </c>
      <c r="FC11" s="2349"/>
      <c r="FD11" s="490"/>
      <c r="FE11" s="504"/>
      <c r="FF11" s="922" t="s">
        <v>61</v>
      </c>
      <c r="FG11" s="2541" t="s">
        <v>1723</v>
      </c>
      <c r="FH11" s="2460"/>
      <c r="FI11" s="2460"/>
      <c r="FJ11" s="2461"/>
      <c r="FK11" s="501"/>
      <c r="FL11" s="660"/>
      <c r="FM11" s="2482"/>
      <c r="FN11" s="2483"/>
    </row>
    <row r="12" spans="1:175" s="14" customFormat="1" ht="18" customHeight="1">
      <c r="A12" s="2492"/>
      <c r="B12" s="2492"/>
      <c r="C12" s="2493"/>
      <c r="D12" s="501"/>
      <c r="E12" s="532" t="s">
        <v>1850</v>
      </c>
      <c r="F12" s="504"/>
      <c r="G12" s="2350"/>
      <c r="H12" s="2350"/>
      <c r="I12" s="504" t="s">
        <v>748</v>
      </c>
      <c r="J12" s="923" t="s">
        <v>794</v>
      </c>
      <c r="K12" s="923" t="s">
        <v>795</v>
      </c>
      <c r="L12" s="920" t="s">
        <v>123</v>
      </c>
      <c r="M12" s="923" t="s">
        <v>796</v>
      </c>
      <c r="N12" s="501"/>
      <c r="O12" s="660"/>
      <c r="P12" s="2482"/>
      <c r="Q12" s="2483"/>
      <c r="R12" s="2492"/>
      <c r="S12" s="2492"/>
      <c r="T12" s="2493"/>
      <c r="U12" s="501"/>
      <c r="V12" s="532" t="s">
        <v>1850</v>
      </c>
      <c r="W12" s="2349"/>
      <c r="X12" s="490"/>
      <c r="Y12" s="504"/>
      <c r="Z12" s="504" t="s">
        <v>748</v>
      </c>
      <c r="AA12" s="923" t="s">
        <v>794</v>
      </c>
      <c r="AB12" s="923" t="s">
        <v>795</v>
      </c>
      <c r="AC12" s="920" t="s">
        <v>123</v>
      </c>
      <c r="AD12" s="923" t="s">
        <v>796</v>
      </c>
      <c r="AE12" s="501"/>
      <c r="AF12" s="660"/>
      <c r="AG12" s="2482"/>
      <c r="AH12" s="2483"/>
      <c r="AI12" s="2492"/>
      <c r="AJ12" s="2492"/>
      <c r="AK12" s="2493"/>
      <c r="AL12" s="501"/>
      <c r="AM12" s="532" t="s">
        <v>1850</v>
      </c>
      <c r="AN12" s="2349"/>
      <c r="AO12" s="490"/>
      <c r="AP12" s="504"/>
      <c r="AQ12" s="504" t="s">
        <v>748</v>
      </c>
      <c r="AR12" s="923" t="s">
        <v>794</v>
      </c>
      <c r="AS12" s="923" t="s">
        <v>795</v>
      </c>
      <c r="AT12" s="920" t="s">
        <v>123</v>
      </c>
      <c r="AU12" s="923" t="s">
        <v>796</v>
      </c>
      <c r="AV12" s="501"/>
      <c r="AW12" s="660"/>
      <c r="AX12" s="2482"/>
      <c r="AY12" s="2483"/>
      <c r="AZ12" s="2492"/>
      <c r="BA12" s="2492"/>
      <c r="BB12" s="2493"/>
      <c r="BC12" s="501"/>
      <c r="BD12" s="532" t="s">
        <v>1850</v>
      </c>
      <c r="BE12" s="2349"/>
      <c r="BF12" s="490"/>
      <c r="BG12" s="504"/>
      <c r="BH12" s="504" t="s">
        <v>748</v>
      </c>
      <c r="BI12" s="923" t="s">
        <v>794</v>
      </c>
      <c r="BJ12" s="923" t="s">
        <v>795</v>
      </c>
      <c r="BK12" s="920" t="s">
        <v>123</v>
      </c>
      <c r="BL12" s="923" t="s">
        <v>796</v>
      </c>
      <c r="BM12" s="501"/>
      <c r="BN12" s="660"/>
      <c r="BO12" s="2482"/>
      <c r="BP12" s="2483"/>
      <c r="BQ12" s="2492"/>
      <c r="BR12" s="2492"/>
      <c r="BS12" s="2493"/>
      <c r="BT12" s="501"/>
      <c r="BU12" s="532" t="s">
        <v>1850</v>
      </c>
      <c r="BV12" s="2349"/>
      <c r="BW12" s="490"/>
      <c r="BX12" s="504"/>
      <c r="BY12" s="504" t="s">
        <v>748</v>
      </c>
      <c r="BZ12" s="923" t="s">
        <v>794</v>
      </c>
      <c r="CA12" s="923" t="s">
        <v>795</v>
      </c>
      <c r="CB12" s="920" t="s">
        <v>123</v>
      </c>
      <c r="CC12" s="923" t="s">
        <v>796</v>
      </c>
      <c r="CD12" s="501"/>
      <c r="CE12" s="660"/>
      <c r="CF12" s="2482"/>
      <c r="CG12" s="2483"/>
      <c r="CH12" s="2492"/>
      <c r="CI12" s="2492"/>
      <c r="CJ12" s="2493"/>
      <c r="CK12" s="501"/>
      <c r="CL12" s="532" t="s">
        <v>1850</v>
      </c>
      <c r="CM12" s="2349"/>
      <c r="CN12" s="490"/>
      <c r="CO12" s="504"/>
      <c r="CP12" s="504" t="s">
        <v>748</v>
      </c>
      <c r="CQ12" s="923" t="s">
        <v>794</v>
      </c>
      <c r="CR12" s="923" t="s">
        <v>795</v>
      </c>
      <c r="CS12" s="920" t="s">
        <v>123</v>
      </c>
      <c r="CT12" s="923" t="s">
        <v>796</v>
      </c>
      <c r="CU12" s="501"/>
      <c r="CV12" s="660"/>
      <c r="CW12" s="2482"/>
      <c r="CX12" s="2483"/>
      <c r="CY12" s="2492"/>
      <c r="CZ12" s="2492"/>
      <c r="DA12" s="2493"/>
      <c r="DB12" s="501"/>
      <c r="DC12" s="532" t="s">
        <v>1850</v>
      </c>
      <c r="DD12" s="2349"/>
      <c r="DE12" s="490"/>
      <c r="DF12" s="504"/>
      <c r="DG12" s="504" t="s">
        <v>748</v>
      </c>
      <c r="DH12" s="923" t="s">
        <v>794</v>
      </c>
      <c r="DI12" s="923" t="s">
        <v>795</v>
      </c>
      <c r="DJ12" s="920" t="s">
        <v>123</v>
      </c>
      <c r="DK12" s="923" t="s">
        <v>796</v>
      </c>
      <c r="DL12" s="501"/>
      <c r="DM12" s="504"/>
      <c r="DN12" s="2482"/>
      <c r="DO12" s="2483"/>
      <c r="DP12" s="2492"/>
      <c r="DQ12" s="2492"/>
      <c r="DR12" s="2493"/>
      <c r="DS12" s="501"/>
      <c r="DT12" s="532" t="s">
        <v>1850</v>
      </c>
      <c r="DU12" s="2349"/>
      <c r="DV12" s="490"/>
      <c r="DW12" s="504"/>
      <c r="DX12" s="504" t="s">
        <v>748</v>
      </c>
      <c r="DY12" s="923" t="s">
        <v>794</v>
      </c>
      <c r="DZ12" s="923" t="s">
        <v>795</v>
      </c>
      <c r="EA12" s="920" t="s">
        <v>123</v>
      </c>
      <c r="EB12" s="923" t="s">
        <v>796</v>
      </c>
      <c r="EC12" s="501"/>
      <c r="ED12" s="660"/>
      <c r="EE12" s="2482"/>
      <c r="EF12" s="2483"/>
      <c r="EG12" s="2492"/>
      <c r="EH12" s="2492"/>
      <c r="EI12" s="2493"/>
      <c r="EJ12" s="501"/>
      <c r="EK12" s="532" t="s">
        <v>1850</v>
      </c>
      <c r="EL12" s="2349"/>
      <c r="EM12" s="490"/>
      <c r="EN12" s="504"/>
      <c r="EO12" s="504" t="s">
        <v>748</v>
      </c>
      <c r="EP12" s="923" t="s">
        <v>794</v>
      </c>
      <c r="EQ12" s="923" t="s">
        <v>795</v>
      </c>
      <c r="ER12" s="920" t="s">
        <v>123</v>
      </c>
      <c r="ES12" s="923" t="s">
        <v>796</v>
      </c>
      <c r="ET12" s="501"/>
      <c r="EU12" s="660"/>
      <c r="EV12" s="2482"/>
      <c r="EW12" s="2483"/>
      <c r="EX12" s="2492"/>
      <c r="EY12" s="2492"/>
      <c r="EZ12" s="2493"/>
      <c r="FA12" s="501"/>
      <c r="FB12" s="532" t="s">
        <v>1850</v>
      </c>
      <c r="FC12" s="2349"/>
      <c r="FD12" s="490"/>
      <c r="FE12" s="504"/>
      <c r="FF12" s="504" t="s">
        <v>748</v>
      </c>
      <c r="FG12" s="923" t="s">
        <v>794</v>
      </c>
      <c r="FH12" s="923" t="s">
        <v>795</v>
      </c>
      <c r="FI12" s="920" t="s">
        <v>123</v>
      </c>
      <c r="FJ12" s="923" t="s">
        <v>796</v>
      </c>
      <c r="FK12" s="501"/>
      <c r="FL12" s="660"/>
      <c r="FM12" s="2482"/>
      <c r="FN12" s="2483"/>
    </row>
    <row r="13" spans="1:175" s="14" customFormat="1" ht="18" customHeight="1">
      <c r="A13" s="2492"/>
      <c r="B13" s="2492"/>
      <c r="C13" s="2493"/>
      <c r="D13" s="501" t="s">
        <v>101</v>
      </c>
      <c r="E13" s="504" t="s">
        <v>1855</v>
      </c>
      <c r="F13" s="504" t="s">
        <v>1852</v>
      </c>
      <c r="G13" s="2350" t="s">
        <v>1253</v>
      </c>
      <c r="H13" s="2350" t="s">
        <v>1853</v>
      </c>
      <c r="I13" s="504" t="s">
        <v>102</v>
      </c>
      <c r="J13" s="504" t="s">
        <v>1259</v>
      </c>
      <c r="K13" s="504" t="s">
        <v>1258</v>
      </c>
      <c r="L13" s="501" t="s">
        <v>1256</v>
      </c>
      <c r="M13" s="504" t="s">
        <v>1259</v>
      </c>
      <c r="N13" s="501" t="s">
        <v>1491</v>
      </c>
      <c r="O13" s="660" t="s">
        <v>1254</v>
      </c>
      <c r="P13" s="2482"/>
      <c r="Q13" s="2483"/>
      <c r="R13" s="2492"/>
      <c r="S13" s="2492"/>
      <c r="T13" s="2493"/>
      <c r="U13" s="501" t="s">
        <v>101</v>
      </c>
      <c r="V13" s="504" t="s">
        <v>1855</v>
      </c>
      <c r="W13" s="2349"/>
      <c r="X13" s="657" t="s">
        <v>1995</v>
      </c>
      <c r="Y13" s="504" t="s">
        <v>1853</v>
      </c>
      <c r="Z13" s="504" t="s">
        <v>102</v>
      </c>
      <c r="AA13" s="504" t="s">
        <v>1259</v>
      </c>
      <c r="AB13" s="504" t="s">
        <v>1258</v>
      </c>
      <c r="AC13" s="501" t="s">
        <v>1256</v>
      </c>
      <c r="AD13" s="504" t="s">
        <v>1259</v>
      </c>
      <c r="AE13" s="501" t="s">
        <v>1491</v>
      </c>
      <c r="AF13" s="660" t="s">
        <v>1254</v>
      </c>
      <c r="AG13" s="2482"/>
      <c r="AH13" s="2483"/>
      <c r="AI13" s="2492"/>
      <c r="AJ13" s="2492"/>
      <c r="AK13" s="2493"/>
      <c r="AL13" s="501" t="s">
        <v>101</v>
      </c>
      <c r="AM13" s="504" t="s">
        <v>1855</v>
      </c>
      <c r="AN13" s="2349"/>
      <c r="AO13" s="657" t="s">
        <v>1995</v>
      </c>
      <c r="AP13" s="504" t="s">
        <v>1853</v>
      </c>
      <c r="AQ13" s="504" t="s">
        <v>102</v>
      </c>
      <c r="AR13" s="504" t="s">
        <v>1259</v>
      </c>
      <c r="AS13" s="504" t="s">
        <v>1258</v>
      </c>
      <c r="AT13" s="501" t="s">
        <v>1256</v>
      </c>
      <c r="AU13" s="504" t="s">
        <v>1259</v>
      </c>
      <c r="AV13" s="501" t="s">
        <v>1491</v>
      </c>
      <c r="AW13" s="660" t="s">
        <v>1254</v>
      </c>
      <c r="AX13" s="2482"/>
      <c r="AY13" s="2483"/>
      <c r="AZ13" s="2492"/>
      <c r="BA13" s="2492"/>
      <c r="BB13" s="2493"/>
      <c r="BC13" s="501" t="s">
        <v>101</v>
      </c>
      <c r="BD13" s="504" t="s">
        <v>1855</v>
      </c>
      <c r="BE13" s="2349"/>
      <c r="BF13" s="657" t="s">
        <v>1995</v>
      </c>
      <c r="BG13" s="504" t="s">
        <v>1853</v>
      </c>
      <c r="BH13" s="504" t="s">
        <v>102</v>
      </c>
      <c r="BI13" s="504" t="s">
        <v>1259</v>
      </c>
      <c r="BJ13" s="504" t="s">
        <v>1258</v>
      </c>
      <c r="BK13" s="501" t="s">
        <v>1256</v>
      </c>
      <c r="BL13" s="504" t="s">
        <v>1259</v>
      </c>
      <c r="BM13" s="501" t="s">
        <v>1491</v>
      </c>
      <c r="BN13" s="660" t="s">
        <v>1254</v>
      </c>
      <c r="BO13" s="2482"/>
      <c r="BP13" s="2483"/>
      <c r="BQ13" s="2492"/>
      <c r="BR13" s="2492"/>
      <c r="BS13" s="2493"/>
      <c r="BT13" s="501" t="s">
        <v>101</v>
      </c>
      <c r="BU13" s="504" t="s">
        <v>1855</v>
      </c>
      <c r="BV13" s="2349"/>
      <c r="BW13" s="657" t="s">
        <v>1995</v>
      </c>
      <c r="BX13" s="504" t="s">
        <v>1853</v>
      </c>
      <c r="BY13" s="504" t="s">
        <v>102</v>
      </c>
      <c r="BZ13" s="504" t="s">
        <v>1259</v>
      </c>
      <c r="CA13" s="504" t="s">
        <v>1258</v>
      </c>
      <c r="CB13" s="501" t="s">
        <v>1256</v>
      </c>
      <c r="CC13" s="504" t="s">
        <v>1259</v>
      </c>
      <c r="CD13" s="501" t="s">
        <v>1491</v>
      </c>
      <c r="CE13" s="660" t="s">
        <v>1254</v>
      </c>
      <c r="CF13" s="2482"/>
      <c r="CG13" s="2483"/>
      <c r="CH13" s="2492"/>
      <c r="CI13" s="2492"/>
      <c r="CJ13" s="2493"/>
      <c r="CK13" s="501" t="s">
        <v>101</v>
      </c>
      <c r="CL13" s="504" t="s">
        <v>1855</v>
      </c>
      <c r="CM13" s="2349"/>
      <c r="CN13" s="657" t="s">
        <v>1995</v>
      </c>
      <c r="CO13" s="504" t="s">
        <v>1853</v>
      </c>
      <c r="CP13" s="504" t="s">
        <v>102</v>
      </c>
      <c r="CQ13" s="504" t="s">
        <v>1259</v>
      </c>
      <c r="CR13" s="504" t="s">
        <v>1258</v>
      </c>
      <c r="CS13" s="501" t="s">
        <v>1256</v>
      </c>
      <c r="CT13" s="504" t="s">
        <v>1259</v>
      </c>
      <c r="CU13" s="501" t="s">
        <v>1491</v>
      </c>
      <c r="CV13" s="660" t="s">
        <v>1254</v>
      </c>
      <c r="CW13" s="2482"/>
      <c r="CX13" s="2483"/>
      <c r="CY13" s="2492"/>
      <c r="CZ13" s="2492"/>
      <c r="DA13" s="2493"/>
      <c r="DB13" s="501" t="s">
        <v>101</v>
      </c>
      <c r="DC13" s="504" t="s">
        <v>1855</v>
      </c>
      <c r="DD13" s="2349"/>
      <c r="DE13" s="657" t="s">
        <v>1995</v>
      </c>
      <c r="DF13" s="504" t="s">
        <v>1853</v>
      </c>
      <c r="DG13" s="504" t="s">
        <v>102</v>
      </c>
      <c r="DH13" s="504" t="s">
        <v>1259</v>
      </c>
      <c r="DI13" s="504" t="s">
        <v>1258</v>
      </c>
      <c r="DJ13" s="501" t="s">
        <v>1256</v>
      </c>
      <c r="DK13" s="504" t="s">
        <v>1259</v>
      </c>
      <c r="DL13" s="501" t="s">
        <v>1491</v>
      </c>
      <c r="DM13" s="504" t="s">
        <v>1254</v>
      </c>
      <c r="DN13" s="2482"/>
      <c r="DO13" s="2483"/>
      <c r="DP13" s="2492"/>
      <c r="DQ13" s="2492"/>
      <c r="DR13" s="2493"/>
      <c r="DS13" s="501" t="s">
        <v>101</v>
      </c>
      <c r="DT13" s="504" t="s">
        <v>1855</v>
      </c>
      <c r="DU13" s="2349"/>
      <c r="DV13" s="657" t="s">
        <v>1995</v>
      </c>
      <c r="DW13" s="504" t="s">
        <v>1853</v>
      </c>
      <c r="DX13" s="504" t="s">
        <v>102</v>
      </c>
      <c r="DY13" s="504" t="s">
        <v>1259</v>
      </c>
      <c r="DZ13" s="504" t="s">
        <v>1258</v>
      </c>
      <c r="EA13" s="501" t="s">
        <v>1256</v>
      </c>
      <c r="EB13" s="504" t="s">
        <v>1259</v>
      </c>
      <c r="EC13" s="501" t="s">
        <v>1491</v>
      </c>
      <c r="ED13" s="660" t="s">
        <v>1254</v>
      </c>
      <c r="EE13" s="2482"/>
      <c r="EF13" s="2483"/>
      <c r="EG13" s="2492"/>
      <c r="EH13" s="2492"/>
      <c r="EI13" s="2493"/>
      <c r="EJ13" s="501" t="s">
        <v>101</v>
      </c>
      <c r="EK13" s="504" t="s">
        <v>1855</v>
      </c>
      <c r="EL13" s="2349"/>
      <c r="EM13" s="657" t="s">
        <v>1995</v>
      </c>
      <c r="EN13" s="504" t="s">
        <v>1853</v>
      </c>
      <c r="EO13" s="504" t="s">
        <v>102</v>
      </c>
      <c r="EP13" s="504" t="s">
        <v>1259</v>
      </c>
      <c r="EQ13" s="504" t="s">
        <v>1258</v>
      </c>
      <c r="ER13" s="501" t="s">
        <v>1256</v>
      </c>
      <c r="ES13" s="504" t="s">
        <v>1259</v>
      </c>
      <c r="ET13" s="501" t="s">
        <v>1491</v>
      </c>
      <c r="EU13" s="660" t="s">
        <v>1254</v>
      </c>
      <c r="EV13" s="2482"/>
      <c r="EW13" s="2483"/>
      <c r="EX13" s="2492"/>
      <c r="EY13" s="2492"/>
      <c r="EZ13" s="2493"/>
      <c r="FA13" s="501" t="s">
        <v>101</v>
      </c>
      <c r="FB13" s="504" t="s">
        <v>1855</v>
      </c>
      <c r="FC13" s="2349"/>
      <c r="FD13" s="657" t="s">
        <v>1995</v>
      </c>
      <c r="FE13" s="504" t="s">
        <v>1853</v>
      </c>
      <c r="FF13" s="504" t="s">
        <v>102</v>
      </c>
      <c r="FG13" s="504" t="s">
        <v>1259</v>
      </c>
      <c r="FH13" s="504" t="s">
        <v>1258</v>
      </c>
      <c r="FI13" s="501" t="s">
        <v>1256</v>
      </c>
      <c r="FJ13" s="922" t="s">
        <v>1474</v>
      </c>
      <c r="FK13" s="501" t="s">
        <v>1491</v>
      </c>
      <c r="FL13" s="660" t="s">
        <v>1254</v>
      </c>
      <c r="FM13" s="2482"/>
      <c r="FN13" s="2483"/>
    </row>
    <row r="14" spans="1:175" s="14" customFormat="1" ht="18" customHeight="1">
      <c r="A14" s="2494"/>
      <c r="B14" s="2494"/>
      <c r="C14" s="2495"/>
      <c r="D14" s="661"/>
      <c r="E14" s="533"/>
      <c r="F14" s="662"/>
      <c r="G14" s="661"/>
      <c r="H14" s="661"/>
      <c r="I14" s="533"/>
      <c r="J14" s="504" t="s">
        <v>1253</v>
      </c>
      <c r="K14" s="532" t="s">
        <v>2045</v>
      </c>
      <c r="L14" s="501" t="s">
        <v>1257</v>
      </c>
      <c r="M14" s="532" t="s">
        <v>103</v>
      </c>
      <c r="N14" s="146"/>
      <c r="O14" s="663"/>
      <c r="P14" s="2484"/>
      <c r="Q14" s="2485"/>
      <c r="R14" s="2494"/>
      <c r="S14" s="2494"/>
      <c r="T14" s="2495"/>
      <c r="U14" s="494"/>
      <c r="V14" s="533"/>
      <c r="W14" s="2351"/>
      <c r="X14" s="641"/>
      <c r="Y14" s="534"/>
      <c r="Z14" s="533"/>
      <c r="AA14" s="533" t="s">
        <v>1253</v>
      </c>
      <c r="AB14" s="535" t="s">
        <v>2045</v>
      </c>
      <c r="AC14" s="2345" t="s">
        <v>1257</v>
      </c>
      <c r="AD14" s="535" t="s">
        <v>103</v>
      </c>
      <c r="AE14" s="494"/>
      <c r="AF14" s="664"/>
      <c r="AG14" s="2484"/>
      <c r="AH14" s="2485"/>
      <c r="AI14" s="2494"/>
      <c r="AJ14" s="2494"/>
      <c r="AK14" s="2495"/>
      <c r="AL14" s="494"/>
      <c r="AM14" s="533"/>
      <c r="AN14" s="2351"/>
      <c r="AO14" s="641"/>
      <c r="AP14" s="534"/>
      <c r="AQ14" s="533"/>
      <c r="AR14" s="533" t="s">
        <v>1253</v>
      </c>
      <c r="AS14" s="535" t="s">
        <v>2045</v>
      </c>
      <c r="AT14" s="2345" t="s">
        <v>1257</v>
      </c>
      <c r="AU14" s="535" t="s">
        <v>103</v>
      </c>
      <c r="AV14" s="494"/>
      <c r="AW14" s="664"/>
      <c r="AX14" s="2484"/>
      <c r="AY14" s="2485"/>
      <c r="AZ14" s="2494"/>
      <c r="BA14" s="2494"/>
      <c r="BB14" s="2495"/>
      <c r="BC14" s="494"/>
      <c r="BD14" s="533"/>
      <c r="BE14" s="2351"/>
      <c r="BF14" s="641"/>
      <c r="BG14" s="534"/>
      <c r="BH14" s="533"/>
      <c r="BI14" s="533" t="s">
        <v>1253</v>
      </c>
      <c r="BJ14" s="535" t="s">
        <v>2045</v>
      </c>
      <c r="BK14" s="2345" t="s">
        <v>1257</v>
      </c>
      <c r="BL14" s="535" t="s">
        <v>103</v>
      </c>
      <c r="BM14" s="494"/>
      <c r="BN14" s="664"/>
      <c r="BO14" s="2484"/>
      <c r="BP14" s="2485"/>
      <c r="BQ14" s="2494"/>
      <c r="BR14" s="2494"/>
      <c r="BS14" s="2495"/>
      <c r="BT14" s="494"/>
      <c r="BU14" s="533"/>
      <c r="BV14" s="2351"/>
      <c r="BW14" s="641"/>
      <c r="BX14" s="534"/>
      <c r="BY14" s="533"/>
      <c r="BZ14" s="533" t="s">
        <v>1253</v>
      </c>
      <c r="CA14" s="535" t="s">
        <v>2045</v>
      </c>
      <c r="CB14" s="2345" t="s">
        <v>1257</v>
      </c>
      <c r="CC14" s="535" t="s">
        <v>103</v>
      </c>
      <c r="CD14" s="494"/>
      <c r="CE14" s="664"/>
      <c r="CF14" s="2484"/>
      <c r="CG14" s="2485"/>
      <c r="CH14" s="2494"/>
      <c r="CI14" s="2494"/>
      <c r="CJ14" s="2495"/>
      <c r="CK14" s="494"/>
      <c r="CL14" s="533"/>
      <c r="CM14" s="2351"/>
      <c r="CN14" s="641"/>
      <c r="CO14" s="534"/>
      <c r="CP14" s="533"/>
      <c r="CQ14" s="533" t="s">
        <v>1253</v>
      </c>
      <c r="CR14" s="535" t="s">
        <v>2045</v>
      </c>
      <c r="CS14" s="2345" t="s">
        <v>1257</v>
      </c>
      <c r="CT14" s="535" t="s">
        <v>103</v>
      </c>
      <c r="CU14" s="494"/>
      <c r="CV14" s="664"/>
      <c r="CW14" s="2484"/>
      <c r="CX14" s="2485"/>
      <c r="CY14" s="2494"/>
      <c r="CZ14" s="2494"/>
      <c r="DA14" s="2495"/>
      <c r="DB14" s="494"/>
      <c r="DC14" s="533"/>
      <c r="DD14" s="2351"/>
      <c r="DE14" s="641"/>
      <c r="DF14" s="534"/>
      <c r="DG14" s="533"/>
      <c r="DH14" s="533" t="s">
        <v>1253</v>
      </c>
      <c r="DI14" s="535" t="s">
        <v>2045</v>
      </c>
      <c r="DJ14" s="2345" t="s">
        <v>1257</v>
      </c>
      <c r="DK14" s="535" t="s">
        <v>103</v>
      </c>
      <c r="DL14" s="494"/>
      <c r="DM14" s="534"/>
      <c r="DN14" s="2484"/>
      <c r="DO14" s="2485"/>
      <c r="DP14" s="2494"/>
      <c r="DQ14" s="2494"/>
      <c r="DR14" s="2495"/>
      <c r="DS14" s="494"/>
      <c r="DT14" s="533"/>
      <c r="DU14" s="2351"/>
      <c r="DV14" s="641"/>
      <c r="DW14" s="534"/>
      <c r="DX14" s="533"/>
      <c r="DY14" s="533" t="s">
        <v>1253</v>
      </c>
      <c r="DZ14" s="535" t="s">
        <v>2045</v>
      </c>
      <c r="EA14" s="2345" t="s">
        <v>1257</v>
      </c>
      <c r="EB14" s="535" t="s">
        <v>103</v>
      </c>
      <c r="EC14" s="494"/>
      <c r="ED14" s="664"/>
      <c r="EE14" s="2484"/>
      <c r="EF14" s="2485"/>
      <c r="EG14" s="2494"/>
      <c r="EH14" s="2494"/>
      <c r="EI14" s="2495"/>
      <c r="EJ14" s="494"/>
      <c r="EK14" s="533"/>
      <c r="EL14" s="2351"/>
      <c r="EM14" s="641"/>
      <c r="EN14" s="534"/>
      <c r="EO14" s="533"/>
      <c r="EP14" s="533" t="s">
        <v>1253</v>
      </c>
      <c r="EQ14" s="535" t="s">
        <v>2045</v>
      </c>
      <c r="ER14" s="2345" t="s">
        <v>1257</v>
      </c>
      <c r="ES14" s="535" t="s">
        <v>103</v>
      </c>
      <c r="ET14" s="494"/>
      <c r="EU14" s="664"/>
      <c r="EV14" s="2484"/>
      <c r="EW14" s="2485"/>
      <c r="EX14" s="2494"/>
      <c r="EY14" s="2494"/>
      <c r="EZ14" s="2495"/>
      <c r="FA14" s="494"/>
      <c r="FB14" s="533"/>
      <c r="FC14" s="2351"/>
      <c r="FD14" s="641"/>
      <c r="FE14" s="534"/>
      <c r="FF14" s="533"/>
      <c r="FG14" s="533" t="s">
        <v>1253</v>
      </c>
      <c r="FH14" s="535" t="s">
        <v>2045</v>
      </c>
      <c r="FI14" s="2345" t="s">
        <v>1257</v>
      </c>
      <c r="FJ14" s="535" t="s">
        <v>103</v>
      </c>
      <c r="FK14" s="494"/>
      <c r="FL14" s="664"/>
      <c r="FM14" s="2484"/>
      <c r="FN14" s="2485"/>
    </row>
    <row r="15" spans="1:175" ht="18" customHeight="1">
      <c r="A15" s="620">
        <v>40544</v>
      </c>
      <c r="B15" s="124">
        <v>40544</v>
      </c>
      <c r="C15" s="1477">
        <v>40544</v>
      </c>
      <c r="D15" s="66">
        <v>62213655</v>
      </c>
      <c r="E15" s="2354">
        <v>42750238</v>
      </c>
      <c r="F15" s="2354">
        <v>48225508</v>
      </c>
      <c r="G15" s="2354">
        <v>90964411</v>
      </c>
      <c r="H15" s="2354">
        <v>6693779</v>
      </c>
      <c r="I15" s="2354">
        <v>418348</v>
      </c>
      <c r="J15" s="2354">
        <v>83852284</v>
      </c>
      <c r="K15" s="2354">
        <v>31861634</v>
      </c>
      <c r="L15" s="2354">
        <v>50607466</v>
      </c>
      <c r="M15" s="2354">
        <v>1383184</v>
      </c>
      <c r="N15" s="2354">
        <v>13109019</v>
      </c>
      <c r="O15" s="199">
        <v>6747926</v>
      </c>
      <c r="P15" s="1385">
        <v>40544</v>
      </c>
      <c r="Q15" s="624">
        <v>40544</v>
      </c>
      <c r="R15" s="620">
        <v>40544</v>
      </c>
      <c r="S15" s="124">
        <v>40544</v>
      </c>
      <c r="T15" s="1477">
        <v>40544</v>
      </c>
      <c r="U15" s="66">
        <v>85856</v>
      </c>
      <c r="V15" s="2354" t="s">
        <v>22</v>
      </c>
      <c r="W15" s="2354"/>
      <c r="X15" s="2354">
        <v>85810</v>
      </c>
      <c r="Y15" s="2354">
        <v>3086</v>
      </c>
      <c r="Z15" s="2354" t="s">
        <v>21</v>
      </c>
      <c r="AA15" s="2354">
        <v>82724</v>
      </c>
      <c r="AB15" s="2354" t="s">
        <v>22</v>
      </c>
      <c r="AC15" s="2354">
        <v>54229</v>
      </c>
      <c r="AD15" s="2354">
        <v>28495</v>
      </c>
      <c r="AE15" s="2354">
        <v>382</v>
      </c>
      <c r="AF15" s="199">
        <v>3737</v>
      </c>
      <c r="AG15" s="1385">
        <v>40544</v>
      </c>
      <c r="AH15" s="624">
        <v>40544</v>
      </c>
      <c r="AI15" s="620">
        <v>40544</v>
      </c>
      <c r="AJ15" s="124">
        <v>40544</v>
      </c>
      <c r="AK15" s="1477">
        <v>40544</v>
      </c>
      <c r="AL15" s="66">
        <v>292801</v>
      </c>
      <c r="AM15" s="2354" t="s">
        <v>22</v>
      </c>
      <c r="AN15" s="2354"/>
      <c r="AO15" s="2354">
        <v>287291</v>
      </c>
      <c r="AP15" s="2354">
        <v>32765</v>
      </c>
      <c r="AQ15" s="2354">
        <v>22640</v>
      </c>
      <c r="AR15" s="2354">
        <v>231886</v>
      </c>
      <c r="AS15" s="2354" t="s">
        <v>22</v>
      </c>
      <c r="AT15" s="2354">
        <v>217270</v>
      </c>
      <c r="AU15" s="2354">
        <v>14616</v>
      </c>
      <c r="AV15" s="2354">
        <v>7681</v>
      </c>
      <c r="AW15" s="199">
        <v>18050</v>
      </c>
      <c r="AX15" s="1385">
        <v>40544</v>
      </c>
      <c r="AY15" s="624">
        <v>40544</v>
      </c>
      <c r="AZ15" s="620">
        <v>40544</v>
      </c>
      <c r="BA15" s="124">
        <v>40544</v>
      </c>
      <c r="BB15" s="1477">
        <v>40544</v>
      </c>
      <c r="BC15" s="66">
        <v>375728</v>
      </c>
      <c r="BD15" s="2354" t="s">
        <v>22</v>
      </c>
      <c r="BE15" s="2354"/>
      <c r="BF15" s="2354">
        <v>364380</v>
      </c>
      <c r="BG15" s="2354">
        <v>66626</v>
      </c>
      <c r="BH15" s="2354" t="s">
        <v>21</v>
      </c>
      <c r="BI15" s="2354">
        <v>297754</v>
      </c>
      <c r="BJ15" s="2354" t="s">
        <v>21</v>
      </c>
      <c r="BK15" s="2354">
        <v>191781</v>
      </c>
      <c r="BL15" s="2354">
        <v>105973</v>
      </c>
      <c r="BM15" s="2354">
        <v>6246</v>
      </c>
      <c r="BN15" s="199">
        <v>25176</v>
      </c>
      <c r="BO15" s="1385">
        <v>40544</v>
      </c>
      <c r="BP15" s="624">
        <v>40544</v>
      </c>
      <c r="BQ15" s="620">
        <v>40544</v>
      </c>
      <c r="BR15" s="124">
        <v>40544</v>
      </c>
      <c r="BS15" s="1477">
        <v>40544</v>
      </c>
      <c r="BT15" s="66">
        <v>3731</v>
      </c>
      <c r="BU15" s="2354" t="s">
        <v>21</v>
      </c>
      <c r="BV15" s="2354"/>
      <c r="BW15" s="2354">
        <v>3675</v>
      </c>
      <c r="BX15" s="2354" t="s">
        <v>21</v>
      </c>
      <c r="BY15" s="2354" t="s">
        <v>21</v>
      </c>
      <c r="BZ15" s="2354">
        <v>3675</v>
      </c>
      <c r="CA15" s="2354" t="s">
        <v>21</v>
      </c>
      <c r="CB15" s="2354">
        <v>3675</v>
      </c>
      <c r="CC15" s="2354" t="s">
        <v>21</v>
      </c>
      <c r="CD15" s="2354" t="s">
        <v>21</v>
      </c>
      <c r="CE15" s="199">
        <v>619</v>
      </c>
      <c r="CF15" s="1385">
        <v>40544</v>
      </c>
      <c r="CG15" s="624">
        <v>40544</v>
      </c>
      <c r="CH15" s="620">
        <v>40544</v>
      </c>
      <c r="CI15" s="124">
        <v>40544</v>
      </c>
      <c r="CJ15" s="1477">
        <v>40544</v>
      </c>
      <c r="CK15" s="66">
        <v>17935337</v>
      </c>
      <c r="CL15" s="2354" t="s">
        <v>22</v>
      </c>
      <c r="CM15" s="2354"/>
      <c r="CN15" s="2354">
        <v>15489990</v>
      </c>
      <c r="CO15" s="2354">
        <v>3426015</v>
      </c>
      <c r="CP15" s="2354" t="s">
        <v>21</v>
      </c>
      <c r="CQ15" s="2354">
        <v>12063975</v>
      </c>
      <c r="CR15" s="2354">
        <v>648042</v>
      </c>
      <c r="CS15" s="2354">
        <v>11412590</v>
      </c>
      <c r="CT15" s="2354">
        <v>3343</v>
      </c>
      <c r="CU15" s="2354">
        <v>2537068</v>
      </c>
      <c r="CV15" s="199">
        <v>2060247</v>
      </c>
      <c r="CW15" s="1385">
        <v>40544</v>
      </c>
      <c r="CX15" s="624">
        <v>40544</v>
      </c>
      <c r="CY15" s="620">
        <v>40544</v>
      </c>
      <c r="CZ15" s="124">
        <v>40544</v>
      </c>
      <c r="DA15" s="1477">
        <v>40544</v>
      </c>
      <c r="DB15" s="66">
        <v>1740788</v>
      </c>
      <c r="DC15" s="2354">
        <v>12640521</v>
      </c>
      <c r="DD15" s="2354"/>
      <c r="DE15" s="2354">
        <v>10858541</v>
      </c>
      <c r="DF15" s="2354">
        <v>1415503</v>
      </c>
      <c r="DG15" s="2354">
        <v>98</v>
      </c>
      <c r="DH15" s="2354">
        <v>9442940</v>
      </c>
      <c r="DI15" s="2354">
        <v>4989</v>
      </c>
      <c r="DJ15" s="2354">
        <v>9051273</v>
      </c>
      <c r="DK15" s="2354">
        <v>386678</v>
      </c>
      <c r="DL15" s="2354">
        <v>3023508</v>
      </c>
      <c r="DM15" s="199" t="s">
        <v>22</v>
      </c>
      <c r="DN15" s="1385">
        <v>40544</v>
      </c>
      <c r="DO15" s="624">
        <v>40544</v>
      </c>
      <c r="DP15" s="620">
        <v>40544</v>
      </c>
      <c r="DQ15" s="124">
        <v>40544</v>
      </c>
      <c r="DR15" s="1477">
        <v>40544</v>
      </c>
      <c r="DS15" s="66" t="s">
        <v>21</v>
      </c>
      <c r="DT15" s="2354">
        <v>150169</v>
      </c>
      <c r="DU15" s="2354"/>
      <c r="DV15" s="2354">
        <v>100485</v>
      </c>
      <c r="DW15" s="2354">
        <v>92162</v>
      </c>
      <c r="DX15" s="2354" t="s">
        <v>21</v>
      </c>
      <c r="DY15" s="2354">
        <v>8323</v>
      </c>
      <c r="DZ15" s="2354" t="s">
        <v>21</v>
      </c>
      <c r="EA15" s="2354">
        <v>8323</v>
      </c>
      <c r="EB15" s="2354" t="s">
        <v>21</v>
      </c>
      <c r="EC15" s="2354">
        <v>49684</v>
      </c>
      <c r="ED15" s="199" t="s">
        <v>22</v>
      </c>
      <c r="EE15" s="1385">
        <v>40544</v>
      </c>
      <c r="EF15" s="624">
        <v>40544</v>
      </c>
      <c r="EG15" s="620">
        <v>40544</v>
      </c>
      <c r="EH15" s="124">
        <v>40544</v>
      </c>
      <c r="EI15" s="1477">
        <v>40544</v>
      </c>
      <c r="EJ15" s="66">
        <v>1754372</v>
      </c>
      <c r="EK15" s="2354" t="s">
        <v>22</v>
      </c>
      <c r="EL15" s="2354"/>
      <c r="EM15" s="2354">
        <v>1754372</v>
      </c>
      <c r="EN15" s="2354">
        <v>288824</v>
      </c>
      <c r="EO15" s="2354">
        <v>55096</v>
      </c>
      <c r="EP15" s="2354">
        <v>1410452</v>
      </c>
      <c r="EQ15" s="2354" t="s">
        <v>22</v>
      </c>
      <c r="ER15" s="2354">
        <v>1355668</v>
      </c>
      <c r="ES15" s="2354">
        <v>54784</v>
      </c>
      <c r="ET15" s="2354" t="s">
        <v>22</v>
      </c>
      <c r="EU15" s="199" t="s">
        <v>22</v>
      </c>
      <c r="EV15" s="1385">
        <v>40544</v>
      </c>
      <c r="EW15" s="624">
        <v>40544</v>
      </c>
      <c r="EX15" s="620">
        <v>40544</v>
      </c>
      <c r="EY15" s="124">
        <v>40544</v>
      </c>
      <c r="EZ15" s="1477">
        <v>40544</v>
      </c>
      <c r="FA15" s="66" t="s">
        <v>21</v>
      </c>
      <c r="FB15" s="2354" t="s">
        <v>21</v>
      </c>
      <c r="FC15" s="1258"/>
      <c r="FD15" s="2354" t="s">
        <v>21</v>
      </c>
      <c r="FE15" s="2354" t="s">
        <v>21</v>
      </c>
      <c r="FF15" s="2354" t="s">
        <v>21</v>
      </c>
      <c r="FG15" s="2354" t="s">
        <v>21</v>
      </c>
      <c r="FH15" s="2354" t="s">
        <v>21</v>
      </c>
      <c r="FI15" s="2354" t="s">
        <v>21</v>
      </c>
      <c r="FJ15" s="2354" t="s">
        <v>21</v>
      </c>
      <c r="FK15" s="2354" t="s">
        <v>21</v>
      </c>
      <c r="FL15" s="199" t="s">
        <v>21</v>
      </c>
      <c r="FM15" s="1385">
        <v>40544</v>
      </c>
      <c r="FN15" s="624">
        <v>40544</v>
      </c>
    </row>
    <row r="16" spans="1:175" ht="15" customHeight="1">
      <c r="A16" s="73"/>
      <c r="B16" s="64">
        <v>40909</v>
      </c>
      <c r="C16" s="74"/>
      <c r="D16" s="75">
        <v>62090935</v>
      </c>
      <c r="E16" s="2355">
        <v>41963846</v>
      </c>
      <c r="F16" s="2355">
        <v>48246069</v>
      </c>
      <c r="G16" s="2355">
        <v>90196827</v>
      </c>
      <c r="H16" s="2355">
        <v>6887958</v>
      </c>
      <c r="I16" s="2355">
        <v>446608</v>
      </c>
      <c r="J16" s="2355">
        <v>82862260</v>
      </c>
      <c r="K16" s="2355">
        <v>30895814</v>
      </c>
      <c r="L16" s="2355">
        <v>50661841</v>
      </c>
      <c r="M16" s="2355">
        <v>1304606</v>
      </c>
      <c r="N16" s="2355">
        <v>13117188</v>
      </c>
      <c r="O16" s="205">
        <v>6507697</v>
      </c>
      <c r="P16" s="1385">
        <v>40909</v>
      </c>
      <c r="Q16" s="624">
        <v>40909</v>
      </c>
      <c r="R16" s="73"/>
      <c r="S16" s="64">
        <v>40909</v>
      </c>
      <c r="T16" s="74"/>
      <c r="U16" s="75">
        <v>100287</v>
      </c>
      <c r="V16" s="2355" t="s">
        <v>22</v>
      </c>
      <c r="W16" s="2355"/>
      <c r="X16" s="2355">
        <v>97873</v>
      </c>
      <c r="Y16" s="2355">
        <v>3094</v>
      </c>
      <c r="Z16" s="2355" t="s">
        <v>21</v>
      </c>
      <c r="AA16" s="2355">
        <v>94779</v>
      </c>
      <c r="AB16" s="2355" t="s">
        <v>22</v>
      </c>
      <c r="AC16" s="2355">
        <v>67489</v>
      </c>
      <c r="AD16" s="2355">
        <v>27290</v>
      </c>
      <c r="AE16" s="2355">
        <v>1997</v>
      </c>
      <c r="AF16" s="205">
        <v>4150</v>
      </c>
      <c r="AG16" s="1385">
        <v>40909</v>
      </c>
      <c r="AH16" s="624">
        <v>40909</v>
      </c>
      <c r="AI16" s="73"/>
      <c r="AJ16" s="64">
        <v>40909</v>
      </c>
      <c r="AK16" s="74"/>
      <c r="AL16" s="75">
        <v>311089</v>
      </c>
      <c r="AM16" s="2355" t="s">
        <v>22</v>
      </c>
      <c r="AN16" s="2355"/>
      <c r="AO16" s="2355">
        <v>298736</v>
      </c>
      <c r="AP16" s="2355">
        <v>37626</v>
      </c>
      <c r="AQ16" s="2355">
        <v>32585</v>
      </c>
      <c r="AR16" s="2355">
        <v>228525</v>
      </c>
      <c r="AS16" s="2355" t="s">
        <v>22</v>
      </c>
      <c r="AT16" s="2355">
        <v>215206</v>
      </c>
      <c r="AU16" s="2355">
        <v>13319</v>
      </c>
      <c r="AV16" s="2355">
        <v>10980</v>
      </c>
      <c r="AW16" s="205">
        <v>22299</v>
      </c>
      <c r="AX16" s="1385">
        <v>40909</v>
      </c>
      <c r="AY16" s="624">
        <v>40909</v>
      </c>
      <c r="AZ16" s="73"/>
      <c r="BA16" s="64">
        <v>40909</v>
      </c>
      <c r="BB16" s="74"/>
      <c r="BC16" s="75">
        <v>321754</v>
      </c>
      <c r="BD16" s="2355" t="s">
        <v>22</v>
      </c>
      <c r="BE16" s="2355"/>
      <c r="BF16" s="2355">
        <v>317090</v>
      </c>
      <c r="BG16" s="2355">
        <v>48380</v>
      </c>
      <c r="BH16" s="2355" t="s">
        <v>21</v>
      </c>
      <c r="BI16" s="2355">
        <v>268710</v>
      </c>
      <c r="BJ16" s="2355" t="s">
        <v>21</v>
      </c>
      <c r="BK16" s="2355">
        <v>167331</v>
      </c>
      <c r="BL16" s="2355">
        <v>101379</v>
      </c>
      <c r="BM16" s="2355">
        <v>1467</v>
      </c>
      <c r="BN16" s="205">
        <v>29294</v>
      </c>
      <c r="BO16" s="1385">
        <v>40909</v>
      </c>
      <c r="BP16" s="624">
        <v>40909</v>
      </c>
      <c r="BQ16" s="73"/>
      <c r="BR16" s="64">
        <v>40909</v>
      </c>
      <c r="BS16" s="74"/>
      <c r="BT16" s="75">
        <v>3683</v>
      </c>
      <c r="BU16" s="2355" t="s">
        <v>21</v>
      </c>
      <c r="BV16" s="2355"/>
      <c r="BW16" s="2355">
        <v>3692</v>
      </c>
      <c r="BX16" s="2355" t="s">
        <v>21</v>
      </c>
      <c r="BY16" s="2355" t="s">
        <v>21</v>
      </c>
      <c r="BZ16" s="2355">
        <v>3692</v>
      </c>
      <c r="CA16" s="2355" t="s">
        <v>21</v>
      </c>
      <c r="CB16" s="2355">
        <v>3692</v>
      </c>
      <c r="CC16" s="2355" t="s">
        <v>21</v>
      </c>
      <c r="CD16" s="2355" t="s">
        <v>21</v>
      </c>
      <c r="CE16" s="205">
        <v>610</v>
      </c>
      <c r="CF16" s="1385">
        <v>40909</v>
      </c>
      <c r="CG16" s="624">
        <v>40909</v>
      </c>
      <c r="CH16" s="73"/>
      <c r="CI16" s="64">
        <v>40909</v>
      </c>
      <c r="CJ16" s="74"/>
      <c r="CK16" s="75">
        <v>19070979</v>
      </c>
      <c r="CL16" s="2355" t="s">
        <v>22</v>
      </c>
      <c r="CM16" s="2355"/>
      <c r="CN16" s="2355">
        <v>16303831</v>
      </c>
      <c r="CO16" s="2355">
        <v>3675098</v>
      </c>
      <c r="CP16" s="2355" t="s">
        <v>21</v>
      </c>
      <c r="CQ16" s="2355">
        <v>12628733</v>
      </c>
      <c r="CR16" s="2355">
        <v>758262</v>
      </c>
      <c r="CS16" s="2355">
        <v>11868169</v>
      </c>
      <c r="CT16" s="2355">
        <v>2302</v>
      </c>
      <c r="CU16" s="2355">
        <v>2354574</v>
      </c>
      <c r="CV16" s="205">
        <v>2499803</v>
      </c>
      <c r="CW16" s="1385">
        <v>40909</v>
      </c>
      <c r="CX16" s="624">
        <v>40909</v>
      </c>
      <c r="CY16" s="73"/>
      <c r="CZ16" s="64">
        <v>40909</v>
      </c>
      <c r="DA16" s="74"/>
      <c r="DB16" s="75">
        <v>1830644</v>
      </c>
      <c r="DC16" s="2355">
        <v>12192086</v>
      </c>
      <c r="DD16" s="2355"/>
      <c r="DE16" s="2355">
        <v>10543466</v>
      </c>
      <c r="DF16" s="2355">
        <v>1559983</v>
      </c>
      <c r="DG16" s="2355">
        <v>55</v>
      </c>
      <c r="DH16" s="2355">
        <v>8983428</v>
      </c>
      <c r="DI16" s="2355">
        <v>4552</v>
      </c>
      <c r="DJ16" s="2355">
        <v>8621720</v>
      </c>
      <c r="DK16" s="2355">
        <v>357156</v>
      </c>
      <c r="DL16" s="2355">
        <v>3058735</v>
      </c>
      <c r="DM16" s="205" t="s">
        <v>22</v>
      </c>
      <c r="DN16" s="1385">
        <v>40909</v>
      </c>
      <c r="DO16" s="624">
        <v>40909</v>
      </c>
      <c r="DP16" s="73"/>
      <c r="DQ16" s="64">
        <v>40909</v>
      </c>
      <c r="DR16" s="74"/>
      <c r="DS16" s="75" t="s">
        <v>21</v>
      </c>
      <c r="DT16" s="2355">
        <v>150024</v>
      </c>
      <c r="DU16" s="2355"/>
      <c r="DV16" s="2355">
        <v>90128</v>
      </c>
      <c r="DW16" s="2355">
        <v>80064</v>
      </c>
      <c r="DX16" s="2355" t="s">
        <v>21</v>
      </c>
      <c r="DY16" s="2355">
        <v>10064</v>
      </c>
      <c r="DZ16" s="2355" t="s">
        <v>21</v>
      </c>
      <c r="EA16" s="2355">
        <v>10064</v>
      </c>
      <c r="EB16" s="2355" t="s">
        <v>21</v>
      </c>
      <c r="EC16" s="2355">
        <v>59896</v>
      </c>
      <c r="ED16" s="205" t="s">
        <v>22</v>
      </c>
      <c r="EE16" s="1385">
        <v>40909</v>
      </c>
      <c r="EF16" s="624">
        <v>40909</v>
      </c>
      <c r="EG16" s="73"/>
      <c r="EH16" s="64">
        <v>40909</v>
      </c>
      <c r="EI16" s="74"/>
      <c r="EJ16" s="75">
        <v>1760195</v>
      </c>
      <c r="EK16" s="2355" t="s">
        <v>22</v>
      </c>
      <c r="EL16" s="2355"/>
      <c r="EM16" s="2355">
        <v>1760197</v>
      </c>
      <c r="EN16" s="2355">
        <v>298974</v>
      </c>
      <c r="EO16" s="2355">
        <v>52346</v>
      </c>
      <c r="EP16" s="2355">
        <v>1408877</v>
      </c>
      <c r="EQ16" s="2355" t="s">
        <v>22</v>
      </c>
      <c r="ER16" s="2355">
        <v>1353540</v>
      </c>
      <c r="ES16" s="2355">
        <v>55337</v>
      </c>
      <c r="ET16" s="2355" t="s">
        <v>22</v>
      </c>
      <c r="EU16" s="205" t="s">
        <v>22</v>
      </c>
      <c r="EV16" s="1385">
        <v>40909</v>
      </c>
      <c r="EW16" s="624">
        <v>40909</v>
      </c>
      <c r="EX16" s="73"/>
      <c r="EY16" s="64">
        <v>40909</v>
      </c>
      <c r="EZ16" s="74"/>
      <c r="FA16" s="75" t="s">
        <v>21</v>
      </c>
      <c r="FB16" s="2355" t="s">
        <v>21</v>
      </c>
      <c r="FD16" s="2355" t="s">
        <v>21</v>
      </c>
      <c r="FE16" s="2355" t="s">
        <v>21</v>
      </c>
      <c r="FF16" s="2355" t="s">
        <v>21</v>
      </c>
      <c r="FG16" s="2355" t="s">
        <v>21</v>
      </c>
      <c r="FH16" s="2355" t="s">
        <v>21</v>
      </c>
      <c r="FI16" s="2355" t="s">
        <v>21</v>
      </c>
      <c r="FJ16" s="2355" t="s">
        <v>21</v>
      </c>
      <c r="FK16" s="2355" t="s">
        <v>21</v>
      </c>
      <c r="FL16" s="205" t="s">
        <v>21</v>
      </c>
      <c r="FM16" s="1385">
        <v>40909</v>
      </c>
      <c r="FN16" s="624">
        <v>40909</v>
      </c>
    </row>
    <row r="17" spans="1:170" ht="15" customHeight="1">
      <c r="A17" s="73"/>
      <c r="B17" s="64">
        <v>41275</v>
      </c>
      <c r="C17" s="74"/>
      <c r="D17" s="75">
        <v>63914895</v>
      </c>
      <c r="E17" s="2355">
        <v>42996360</v>
      </c>
      <c r="F17" s="2355">
        <v>49844459</v>
      </c>
      <c r="G17" s="2355">
        <v>92825999</v>
      </c>
      <c r="H17" s="2355">
        <v>7331191</v>
      </c>
      <c r="I17" s="2355">
        <v>404536</v>
      </c>
      <c r="J17" s="2355">
        <v>85090271</v>
      </c>
      <c r="K17" s="2355">
        <v>31307679</v>
      </c>
      <c r="L17" s="2355">
        <v>52414168</v>
      </c>
      <c r="M17" s="2355">
        <v>1368424</v>
      </c>
      <c r="N17" s="2355">
        <v>12984004</v>
      </c>
      <c r="O17" s="205">
        <v>6517759</v>
      </c>
      <c r="P17" s="1385">
        <v>41275</v>
      </c>
      <c r="Q17" s="624">
        <v>41275</v>
      </c>
      <c r="R17" s="73"/>
      <c r="S17" s="64">
        <v>41275</v>
      </c>
      <c r="T17" s="74"/>
      <c r="U17" s="75">
        <v>96081</v>
      </c>
      <c r="V17" s="2355" t="s">
        <v>22</v>
      </c>
      <c r="W17" s="2355"/>
      <c r="X17" s="2355">
        <v>95907</v>
      </c>
      <c r="Y17" s="2355">
        <v>2856</v>
      </c>
      <c r="Z17" s="2355" t="s">
        <v>21</v>
      </c>
      <c r="AA17" s="2355">
        <v>93051</v>
      </c>
      <c r="AB17" s="2355" t="s">
        <v>22</v>
      </c>
      <c r="AC17" s="2355">
        <v>70144</v>
      </c>
      <c r="AD17" s="2355">
        <v>22907</v>
      </c>
      <c r="AE17" s="2355">
        <v>338</v>
      </c>
      <c r="AF17" s="205">
        <v>3969</v>
      </c>
      <c r="AG17" s="1385">
        <v>41275</v>
      </c>
      <c r="AH17" s="624">
        <v>41275</v>
      </c>
      <c r="AI17" s="73"/>
      <c r="AJ17" s="64">
        <v>41275</v>
      </c>
      <c r="AK17" s="74"/>
      <c r="AL17" s="75">
        <v>342962</v>
      </c>
      <c r="AM17" s="2355" t="s">
        <v>22</v>
      </c>
      <c r="AN17" s="2355"/>
      <c r="AO17" s="2355">
        <v>327550</v>
      </c>
      <c r="AP17" s="2355">
        <v>110869</v>
      </c>
      <c r="AQ17" s="2355">
        <v>7736</v>
      </c>
      <c r="AR17" s="2355">
        <v>208945</v>
      </c>
      <c r="AS17" s="2355" t="s">
        <v>22</v>
      </c>
      <c r="AT17" s="2355">
        <v>199986</v>
      </c>
      <c r="AU17" s="2355">
        <v>8959</v>
      </c>
      <c r="AV17" s="2355">
        <v>14157</v>
      </c>
      <c r="AW17" s="205">
        <v>23201</v>
      </c>
      <c r="AX17" s="1385">
        <v>41275</v>
      </c>
      <c r="AY17" s="624">
        <v>41275</v>
      </c>
      <c r="AZ17" s="73"/>
      <c r="BA17" s="64">
        <v>41275</v>
      </c>
      <c r="BB17" s="74"/>
      <c r="BC17" s="75">
        <v>239544</v>
      </c>
      <c r="BD17" s="2355" t="s">
        <v>22</v>
      </c>
      <c r="BE17" s="2355"/>
      <c r="BF17" s="2355">
        <v>244842</v>
      </c>
      <c r="BG17" s="2355">
        <v>21511</v>
      </c>
      <c r="BH17" s="2355" t="s">
        <v>21</v>
      </c>
      <c r="BI17" s="2355">
        <v>223331</v>
      </c>
      <c r="BJ17" s="2355" t="s">
        <v>21</v>
      </c>
      <c r="BK17" s="2355">
        <v>126495</v>
      </c>
      <c r="BL17" s="2355">
        <v>96836</v>
      </c>
      <c r="BM17" s="2355">
        <v>551</v>
      </c>
      <c r="BN17" s="205">
        <v>23556</v>
      </c>
      <c r="BO17" s="1385">
        <v>41275</v>
      </c>
      <c r="BP17" s="624">
        <v>41275</v>
      </c>
      <c r="BQ17" s="73"/>
      <c r="BR17" s="64">
        <v>41275</v>
      </c>
      <c r="BS17" s="74"/>
      <c r="BT17" s="75">
        <v>3801</v>
      </c>
      <c r="BU17" s="2355" t="s">
        <v>21</v>
      </c>
      <c r="BV17" s="2355"/>
      <c r="BW17" s="2355">
        <v>3871</v>
      </c>
      <c r="BX17" s="2355" t="s">
        <v>21</v>
      </c>
      <c r="BY17" s="2355" t="s">
        <v>21</v>
      </c>
      <c r="BZ17" s="2355">
        <v>3871</v>
      </c>
      <c r="CA17" s="2355" t="s">
        <v>21</v>
      </c>
      <c r="CB17" s="2355">
        <v>3866</v>
      </c>
      <c r="CC17" s="2355">
        <v>5</v>
      </c>
      <c r="CD17" s="2355" t="s">
        <v>21</v>
      </c>
      <c r="CE17" s="205">
        <v>544</v>
      </c>
      <c r="CF17" s="1385">
        <v>41275</v>
      </c>
      <c r="CG17" s="624">
        <v>41275</v>
      </c>
      <c r="CH17" s="73"/>
      <c r="CI17" s="64">
        <v>41275</v>
      </c>
      <c r="CJ17" s="74"/>
      <c r="CK17" s="75">
        <v>20167172</v>
      </c>
      <c r="CL17" s="2355" t="s">
        <v>22</v>
      </c>
      <c r="CM17" s="2355"/>
      <c r="CN17" s="2355">
        <v>17815627</v>
      </c>
      <c r="CO17" s="2355">
        <v>3983561</v>
      </c>
      <c r="CP17" s="2355" t="s">
        <v>21</v>
      </c>
      <c r="CQ17" s="2355">
        <v>13832066</v>
      </c>
      <c r="CR17" s="2355">
        <v>813469</v>
      </c>
      <c r="CS17" s="2355">
        <v>13018597</v>
      </c>
      <c r="CT17" s="2355" t="s">
        <v>21</v>
      </c>
      <c r="CU17" s="2355">
        <v>2279951</v>
      </c>
      <c r="CV17" s="205">
        <v>2623314</v>
      </c>
      <c r="CW17" s="1385">
        <v>41275</v>
      </c>
      <c r="CX17" s="624">
        <v>41275</v>
      </c>
      <c r="CY17" s="73"/>
      <c r="CZ17" s="64">
        <v>41275</v>
      </c>
      <c r="DA17" s="74"/>
      <c r="DB17" s="75">
        <v>1861749</v>
      </c>
      <c r="DC17" s="2355">
        <v>12337385</v>
      </c>
      <c r="DD17" s="2355"/>
      <c r="DE17" s="2355">
        <v>10535248</v>
      </c>
      <c r="DF17" s="2355">
        <v>1646421</v>
      </c>
      <c r="DG17" s="2355">
        <v>226</v>
      </c>
      <c r="DH17" s="2355">
        <v>8888601</v>
      </c>
      <c r="DI17" s="2355">
        <v>4281</v>
      </c>
      <c r="DJ17" s="2355">
        <v>8485627</v>
      </c>
      <c r="DK17" s="2355">
        <v>398693</v>
      </c>
      <c r="DL17" s="2355">
        <v>3234481</v>
      </c>
      <c r="DM17" s="205" t="s">
        <v>22</v>
      </c>
      <c r="DN17" s="1385">
        <v>41275</v>
      </c>
      <c r="DO17" s="624">
        <v>41275</v>
      </c>
      <c r="DP17" s="73"/>
      <c r="DQ17" s="64">
        <v>41275</v>
      </c>
      <c r="DR17" s="74"/>
      <c r="DS17" s="75" t="s">
        <v>21</v>
      </c>
      <c r="DT17" s="2355">
        <v>133713</v>
      </c>
      <c r="DU17" s="2355"/>
      <c r="DV17" s="2355">
        <v>86424</v>
      </c>
      <c r="DW17" s="2355">
        <v>75778</v>
      </c>
      <c r="DX17" s="2355" t="s">
        <v>21</v>
      </c>
      <c r="DY17" s="2355">
        <v>10646</v>
      </c>
      <c r="DZ17" s="2355" t="s">
        <v>21</v>
      </c>
      <c r="EA17" s="2355">
        <v>10646</v>
      </c>
      <c r="EB17" s="2355" t="s">
        <v>21</v>
      </c>
      <c r="EC17" s="2355">
        <v>47289</v>
      </c>
      <c r="ED17" s="205" t="s">
        <v>22</v>
      </c>
      <c r="EE17" s="1385">
        <v>41275</v>
      </c>
      <c r="EF17" s="624">
        <v>41275</v>
      </c>
      <c r="EG17" s="73"/>
      <c r="EH17" s="64">
        <v>41275</v>
      </c>
      <c r="EI17" s="74"/>
      <c r="EJ17" s="75">
        <v>1751214</v>
      </c>
      <c r="EK17" s="2355" t="s">
        <v>22</v>
      </c>
      <c r="EL17" s="2355"/>
      <c r="EM17" s="2355">
        <v>1751214</v>
      </c>
      <c r="EN17" s="2355">
        <v>230998</v>
      </c>
      <c r="EO17" s="2355">
        <v>50310</v>
      </c>
      <c r="EP17" s="2355">
        <v>1469906</v>
      </c>
      <c r="EQ17" s="2355" t="s">
        <v>22</v>
      </c>
      <c r="ER17" s="2355">
        <v>1415333</v>
      </c>
      <c r="ES17" s="2355">
        <v>54573</v>
      </c>
      <c r="ET17" s="2355" t="s">
        <v>22</v>
      </c>
      <c r="EU17" s="205" t="s">
        <v>22</v>
      </c>
      <c r="EV17" s="1385">
        <v>41275</v>
      </c>
      <c r="EW17" s="624">
        <v>41275</v>
      </c>
      <c r="EX17" s="73"/>
      <c r="EY17" s="64">
        <v>41275</v>
      </c>
      <c r="EZ17" s="74"/>
      <c r="FA17" s="75" t="s">
        <v>21</v>
      </c>
      <c r="FB17" s="2355" t="s">
        <v>21</v>
      </c>
      <c r="FD17" s="2355" t="s">
        <v>21</v>
      </c>
      <c r="FE17" s="2355" t="s">
        <v>21</v>
      </c>
      <c r="FF17" s="2355" t="s">
        <v>21</v>
      </c>
      <c r="FG17" s="2355" t="s">
        <v>21</v>
      </c>
      <c r="FH17" s="2355" t="s">
        <v>21</v>
      </c>
      <c r="FI17" s="2355" t="s">
        <v>21</v>
      </c>
      <c r="FJ17" s="2355" t="s">
        <v>21</v>
      </c>
      <c r="FK17" s="2355" t="s">
        <v>21</v>
      </c>
      <c r="FL17" s="205" t="s">
        <v>21</v>
      </c>
      <c r="FM17" s="1385">
        <v>41275</v>
      </c>
      <c r="FN17" s="624">
        <v>41275</v>
      </c>
    </row>
    <row r="18" spans="1:170" ht="15" customHeight="1">
      <c r="A18" s="73"/>
      <c r="B18" s="64">
        <v>41640</v>
      </c>
      <c r="C18" s="74"/>
      <c r="D18" s="75">
        <v>63272163</v>
      </c>
      <c r="E18" s="2355">
        <v>41749184</v>
      </c>
      <c r="F18" s="2355">
        <v>49299516</v>
      </c>
      <c r="G18" s="2355">
        <v>91027180</v>
      </c>
      <c r="H18" s="2355">
        <v>6923052</v>
      </c>
      <c r="I18" s="2355">
        <v>386546</v>
      </c>
      <c r="J18" s="2355">
        <v>83717582</v>
      </c>
      <c r="K18" s="2355">
        <v>30153355</v>
      </c>
      <c r="L18" s="2355">
        <v>52221264</v>
      </c>
      <c r="M18" s="2355">
        <v>1342963</v>
      </c>
      <c r="N18" s="2355">
        <v>12843973</v>
      </c>
      <c r="O18" s="205">
        <v>6275028</v>
      </c>
      <c r="P18" s="1385">
        <v>41640</v>
      </c>
      <c r="Q18" s="624">
        <v>41640</v>
      </c>
      <c r="R18" s="73"/>
      <c r="S18" s="64">
        <v>41640</v>
      </c>
      <c r="T18" s="74"/>
      <c r="U18" s="75">
        <v>102446</v>
      </c>
      <c r="V18" s="2355" t="s">
        <v>22</v>
      </c>
      <c r="W18" s="2355"/>
      <c r="X18" s="2355">
        <v>102367</v>
      </c>
      <c r="Y18" s="2355">
        <v>2982</v>
      </c>
      <c r="Z18" s="2355" t="s">
        <v>21</v>
      </c>
      <c r="AA18" s="2355">
        <v>99385</v>
      </c>
      <c r="AB18" s="2355" t="s">
        <v>22</v>
      </c>
      <c r="AC18" s="2355">
        <v>69090</v>
      </c>
      <c r="AD18" s="2355">
        <v>30295</v>
      </c>
      <c r="AE18" s="2355">
        <v>330</v>
      </c>
      <c r="AF18" s="205">
        <v>3539</v>
      </c>
      <c r="AG18" s="1385">
        <v>41640</v>
      </c>
      <c r="AH18" s="624">
        <v>41640</v>
      </c>
      <c r="AI18" s="73"/>
      <c r="AJ18" s="64">
        <v>41640</v>
      </c>
      <c r="AK18" s="74"/>
      <c r="AL18" s="75">
        <v>294736</v>
      </c>
      <c r="AM18" s="2355" t="s">
        <v>22</v>
      </c>
      <c r="AN18" s="2355"/>
      <c r="AO18" s="2355">
        <v>280469</v>
      </c>
      <c r="AP18" s="2355">
        <v>86840</v>
      </c>
      <c r="AQ18" s="2355">
        <v>7337</v>
      </c>
      <c r="AR18" s="2355">
        <v>186292</v>
      </c>
      <c r="AS18" s="2355" t="s">
        <v>22</v>
      </c>
      <c r="AT18" s="2355">
        <v>179122</v>
      </c>
      <c r="AU18" s="2355">
        <v>7170</v>
      </c>
      <c r="AV18" s="2355">
        <v>13569</v>
      </c>
      <c r="AW18" s="205">
        <v>23403</v>
      </c>
      <c r="AX18" s="1385">
        <v>41640</v>
      </c>
      <c r="AY18" s="624">
        <v>41640</v>
      </c>
      <c r="AZ18" s="73"/>
      <c r="BA18" s="64">
        <v>41640</v>
      </c>
      <c r="BB18" s="74"/>
      <c r="BC18" s="75">
        <v>257948</v>
      </c>
      <c r="BD18" s="2355" t="s">
        <v>22</v>
      </c>
      <c r="BE18" s="2355"/>
      <c r="BF18" s="2355">
        <v>269659</v>
      </c>
      <c r="BG18" s="2355">
        <v>32774</v>
      </c>
      <c r="BH18" s="2355" t="s">
        <v>21</v>
      </c>
      <c r="BI18" s="2355">
        <v>236885</v>
      </c>
      <c r="BJ18" s="2355" t="s">
        <v>21</v>
      </c>
      <c r="BK18" s="2355">
        <v>140346</v>
      </c>
      <c r="BL18" s="2355">
        <v>96539</v>
      </c>
      <c r="BM18" s="2355">
        <v>1022</v>
      </c>
      <c r="BN18" s="205">
        <v>10947</v>
      </c>
      <c r="BO18" s="1385">
        <v>41640</v>
      </c>
      <c r="BP18" s="624">
        <v>41640</v>
      </c>
      <c r="BQ18" s="73"/>
      <c r="BR18" s="64">
        <v>41640</v>
      </c>
      <c r="BS18" s="74"/>
      <c r="BT18" s="75">
        <v>3817</v>
      </c>
      <c r="BU18" s="2355" t="s">
        <v>21</v>
      </c>
      <c r="BV18" s="2355"/>
      <c r="BW18" s="2355">
        <v>3775</v>
      </c>
      <c r="BX18" s="2355" t="s">
        <v>21</v>
      </c>
      <c r="BY18" s="2355" t="s">
        <v>21</v>
      </c>
      <c r="BZ18" s="2355">
        <v>3775</v>
      </c>
      <c r="CA18" s="2355" t="s">
        <v>21</v>
      </c>
      <c r="CB18" s="2355">
        <v>3771</v>
      </c>
      <c r="CC18" s="2355">
        <v>4</v>
      </c>
      <c r="CD18" s="2355" t="s">
        <v>21</v>
      </c>
      <c r="CE18" s="205">
        <v>582</v>
      </c>
      <c r="CF18" s="1385">
        <v>41640</v>
      </c>
      <c r="CG18" s="624">
        <v>41640</v>
      </c>
      <c r="CH18" s="73"/>
      <c r="CI18" s="64">
        <v>41640</v>
      </c>
      <c r="CJ18" s="74"/>
      <c r="CK18" s="75">
        <v>18684317</v>
      </c>
      <c r="CL18" s="2355" t="s">
        <v>22</v>
      </c>
      <c r="CM18" s="2355"/>
      <c r="CN18" s="2355">
        <v>16623097</v>
      </c>
      <c r="CO18" s="2355">
        <v>3526434</v>
      </c>
      <c r="CP18" s="2355" t="s">
        <v>21</v>
      </c>
      <c r="CQ18" s="2355">
        <v>13096663</v>
      </c>
      <c r="CR18" s="2355">
        <v>744693</v>
      </c>
      <c r="CS18" s="2355">
        <v>12351970</v>
      </c>
      <c r="CT18" s="2355" t="s">
        <v>21</v>
      </c>
      <c r="CU18" s="2355">
        <v>2084398</v>
      </c>
      <c r="CV18" s="205">
        <v>2481419</v>
      </c>
      <c r="CW18" s="1385">
        <v>41640</v>
      </c>
      <c r="CX18" s="624">
        <v>41640</v>
      </c>
      <c r="CY18" s="73"/>
      <c r="CZ18" s="64">
        <v>41640</v>
      </c>
      <c r="DA18" s="74"/>
      <c r="DB18" s="75">
        <v>1842446</v>
      </c>
      <c r="DC18" s="2355">
        <v>11648235</v>
      </c>
      <c r="DD18" s="2355"/>
      <c r="DE18" s="2355">
        <v>10161516</v>
      </c>
      <c r="DF18" s="2355">
        <v>1537833</v>
      </c>
      <c r="DG18" s="2355">
        <v>78</v>
      </c>
      <c r="DH18" s="2355">
        <v>8623605</v>
      </c>
      <c r="DI18" s="2355">
        <v>4619</v>
      </c>
      <c r="DJ18" s="2355">
        <v>8219971</v>
      </c>
      <c r="DK18" s="2355">
        <v>399015</v>
      </c>
      <c r="DL18" s="2355">
        <v>2919287</v>
      </c>
      <c r="DM18" s="205" t="s">
        <v>22</v>
      </c>
      <c r="DN18" s="1385">
        <v>41640</v>
      </c>
      <c r="DO18" s="624">
        <v>41640</v>
      </c>
      <c r="DP18" s="73"/>
      <c r="DQ18" s="64">
        <v>41640</v>
      </c>
      <c r="DR18" s="74"/>
      <c r="DS18" s="75" t="s">
        <v>21</v>
      </c>
      <c r="DT18" s="2355">
        <v>122344</v>
      </c>
      <c r="DU18" s="2355"/>
      <c r="DV18" s="2355">
        <v>89063</v>
      </c>
      <c r="DW18" s="2355">
        <v>76425</v>
      </c>
      <c r="DX18" s="2355" t="s">
        <v>21</v>
      </c>
      <c r="DY18" s="2355">
        <v>12638</v>
      </c>
      <c r="DZ18" s="2355" t="s">
        <v>21</v>
      </c>
      <c r="EA18" s="2355">
        <v>12638</v>
      </c>
      <c r="EB18" s="2355" t="s">
        <v>21</v>
      </c>
      <c r="EC18" s="2355">
        <v>33281</v>
      </c>
      <c r="ED18" s="205" t="s">
        <v>22</v>
      </c>
      <c r="EE18" s="1385">
        <v>41640</v>
      </c>
      <c r="EF18" s="624">
        <v>41640</v>
      </c>
      <c r="EG18" s="73"/>
      <c r="EH18" s="64">
        <v>41640</v>
      </c>
      <c r="EI18" s="74"/>
      <c r="EJ18" s="75">
        <v>1954788</v>
      </c>
      <c r="EK18" s="2355" t="s">
        <v>22</v>
      </c>
      <c r="EL18" s="2355"/>
      <c r="EM18" s="2355">
        <v>1954788</v>
      </c>
      <c r="EN18" s="2355">
        <v>217441</v>
      </c>
      <c r="EO18" s="2355">
        <v>47286</v>
      </c>
      <c r="EP18" s="2355">
        <v>1690061</v>
      </c>
      <c r="EQ18" s="2355" t="s">
        <v>22</v>
      </c>
      <c r="ER18" s="2355">
        <v>1620517</v>
      </c>
      <c r="ES18" s="2355">
        <v>69544</v>
      </c>
      <c r="ET18" s="2355" t="s">
        <v>22</v>
      </c>
      <c r="EU18" s="205" t="s">
        <v>22</v>
      </c>
      <c r="EV18" s="1385">
        <v>41640</v>
      </c>
      <c r="EW18" s="624">
        <v>41640</v>
      </c>
      <c r="EX18" s="73"/>
      <c r="EY18" s="64">
        <v>41640</v>
      </c>
      <c r="EZ18" s="74"/>
      <c r="FA18" s="75" t="s">
        <v>21</v>
      </c>
      <c r="FB18" s="2355" t="s">
        <v>21</v>
      </c>
      <c r="FD18" s="2355" t="s">
        <v>21</v>
      </c>
      <c r="FE18" s="2355" t="s">
        <v>21</v>
      </c>
      <c r="FF18" s="2355" t="s">
        <v>21</v>
      </c>
      <c r="FG18" s="2355" t="s">
        <v>21</v>
      </c>
      <c r="FH18" s="2355" t="s">
        <v>21</v>
      </c>
      <c r="FI18" s="2355" t="s">
        <v>21</v>
      </c>
      <c r="FJ18" s="2355" t="s">
        <v>21</v>
      </c>
      <c r="FK18" s="2355" t="s">
        <v>21</v>
      </c>
      <c r="FL18" s="205" t="s">
        <v>21</v>
      </c>
      <c r="FM18" s="1385">
        <v>41640</v>
      </c>
      <c r="FN18" s="624">
        <v>41640</v>
      </c>
    </row>
    <row r="19" spans="1:170" ht="15" customHeight="1">
      <c r="A19" s="73"/>
      <c r="B19" s="64">
        <v>42005</v>
      </c>
      <c r="C19" s="74"/>
      <c r="D19" s="75">
        <v>62546250</v>
      </c>
      <c r="E19" s="2355">
        <v>39397816</v>
      </c>
      <c r="F19" s="2355">
        <v>47327396</v>
      </c>
      <c r="G19" s="2355">
        <v>86704974</v>
      </c>
      <c r="H19" s="2355">
        <v>6569146</v>
      </c>
      <c r="I19" s="2355">
        <v>400026</v>
      </c>
      <c r="J19" s="2355">
        <v>79735802</v>
      </c>
      <c r="K19" s="2355">
        <v>28256665</v>
      </c>
      <c r="L19" s="2355">
        <v>50184289</v>
      </c>
      <c r="M19" s="2355">
        <v>1294847</v>
      </c>
      <c r="N19" s="2355">
        <v>13727634</v>
      </c>
      <c r="O19" s="205">
        <v>6294886</v>
      </c>
      <c r="P19" s="1385">
        <v>42005</v>
      </c>
      <c r="Q19" s="624">
        <v>42005</v>
      </c>
      <c r="R19" s="73"/>
      <c r="S19" s="64">
        <v>42005</v>
      </c>
      <c r="T19" s="74"/>
      <c r="U19" s="75">
        <v>99880</v>
      </c>
      <c r="V19" s="2355" t="s">
        <v>22</v>
      </c>
      <c r="W19" s="2355"/>
      <c r="X19" s="2355">
        <v>99074</v>
      </c>
      <c r="Y19" s="2355">
        <v>2901</v>
      </c>
      <c r="Z19" s="2355" t="s">
        <v>21</v>
      </c>
      <c r="AA19" s="2355">
        <v>96173</v>
      </c>
      <c r="AB19" s="2355" t="s">
        <v>22</v>
      </c>
      <c r="AC19" s="2355">
        <v>67813</v>
      </c>
      <c r="AD19" s="2355">
        <v>28360</v>
      </c>
      <c r="AE19" s="2355">
        <v>347</v>
      </c>
      <c r="AF19" s="205">
        <v>3988</v>
      </c>
      <c r="AG19" s="1385">
        <v>42005</v>
      </c>
      <c r="AH19" s="624">
        <v>42005</v>
      </c>
      <c r="AI19" s="73"/>
      <c r="AJ19" s="64">
        <v>42005</v>
      </c>
      <c r="AK19" s="74"/>
      <c r="AL19" s="75">
        <v>253385</v>
      </c>
      <c r="AM19" s="2355" t="s">
        <v>22</v>
      </c>
      <c r="AN19" s="2355"/>
      <c r="AO19" s="2355">
        <v>240928</v>
      </c>
      <c r="AP19" s="2355">
        <v>62254</v>
      </c>
      <c r="AQ19" s="2355">
        <v>6423</v>
      </c>
      <c r="AR19" s="2355">
        <v>172251</v>
      </c>
      <c r="AS19" s="2355" t="s">
        <v>22</v>
      </c>
      <c r="AT19" s="2355">
        <v>164526</v>
      </c>
      <c r="AU19" s="2355">
        <v>7725</v>
      </c>
      <c r="AV19" s="2355">
        <v>13951</v>
      </c>
      <c r="AW19" s="205">
        <v>21864</v>
      </c>
      <c r="AX19" s="1385">
        <v>42005</v>
      </c>
      <c r="AY19" s="624">
        <v>42005</v>
      </c>
      <c r="AZ19" s="73"/>
      <c r="BA19" s="64">
        <v>42005</v>
      </c>
      <c r="BB19" s="74"/>
      <c r="BC19" s="75">
        <v>307320</v>
      </c>
      <c r="BD19" s="2355" t="s">
        <v>22</v>
      </c>
      <c r="BE19" s="2355"/>
      <c r="BF19" s="2355">
        <v>301524</v>
      </c>
      <c r="BG19" s="2355">
        <v>45319</v>
      </c>
      <c r="BH19" s="2355" t="s">
        <v>21</v>
      </c>
      <c r="BI19" s="2355">
        <v>256205</v>
      </c>
      <c r="BJ19" s="2355" t="s">
        <v>21</v>
      </c>
      <c r="BK19" s="2355">
        <v>163894</v>
      </c>
      <c r="BL19" s="2355">
        <v>92311</v>
      </c>
      <c r="BM19" s="2355">
        <v>1063</v>
      </c>
      <c r="BN19" s="205">
        <v>15757</v>
      </c>
      <c r="BO19" s="1385">
        <v>42005</v>
      </c>
      <c r="BP19" s="624">
        <v>42005</v>
      </c>
      <c r="BQ19" s="73"/>
      <c r="BR19" s="64">
        <v>42005</v>
      </c>
      <c r="BS19" s="74"/>
      <c r="BT19" s="75">
        <v>3523</v>
      </c>
      <c r="BU19" s="2355" t="s">
        <v>21</v>
      </c>
      <c r="BV19" s="2355"/>
      <c r="BW19" s="2355">
        <v>3551</v>
      </c>
      <c r="BX19" s="2355" t="s">
        <v>21</v>
      </c>
      <c r="BY19" s="2355" t="s">
        <v>21</v>
      </c>
      <c r="BZ19" s="2355">
        <v>3551</v>
      </c>
      <c r="CA19" s="2355" t="s">
        <v>21</v>
      </c>
      <c r="CB19" s="2355">
        <v>3550</v>
      </c>
      <c r="CC19" s="2355">
        <v>1</v>
      </c>
      <c r="CD19" s="2355" t="s">
        <v>21</v>
      </c>
      <c r="CE19" s="205">
        <v>554</v>
      </c>
      <c r="CF19" s="1385">
        <v>42005</v>
      </c>
      <c r="CG19" s="624">
        <v>42005</v>
      </c>
      <c r="CH19" s="73"/>
      <c r="CI19" s="64">
        <v>42005</v>
      </c>
      <c r="CJ19" s="74"/>
      <c r="CK19" s="75">
        <v>19737949</v>
      </c>
      <c r="CL19" s="2355" t="s">
        <v>22</v>
      </c>
      <c r="CM19" s="2355"/>
      <c r="CN19" s="2355">
        <v>16160152</v>
      </c>
      <c r="CO19" s="2355">
        <v>3485118</v>
      </c>
      <c r="CP19" s="2355" t="s">
        <v>21</v>
      </c>
      <c r="CQ19" s="2355">
        <v>12675034</v>
      </c>
      <c r="CR19" s="2355">
        <v>732932</v>
      </c>
      <c r="CS19" s="2355">
        <v>11942084</v>
      </c>
      <c r="CT19" s="2355">
        <v>18</v>
      </c>
      <c r="CU19" s="2355">
        <v>3271459</v>
      </c>
      <c r="CV19" s="205">
        <v>2705533</v>
      </c>
      <c r="CW19" s="1385">
        <v>42005</v>
      </c>
      <c r="CX19" s="624">
        <v>42005</v>
      </c>
      <c r="CY19" s="73"/>
      <c r="CZ19" s="64">
        <v>42005</v>
      </c>
      <c r="DA19" s="74"/>
      <c r="DB19" s="75">
        <v>1749994</v>
      </c>
      <c r="DC19" s="2355">
        <v>10859112</v>
      </c>
      <c r="DD19" s="2355"/>
      <c r="DE19" s="2355">
        <v>9429867</v>
      </c>
      <c r="DF19" s="2355">
        <v>1391108</v>
      </c>
      <c r="DG19" s="2355" t="s">
        <v>21</v>
      </c>
      <c r="DH19" s="2355">
        <v>8038759</v>
      </c>
      <c r="DI19" s="2355">
        <v>5277</v>
      </c>
      <c r="DJ19" s="2355">
        <v>7629527</v>
      </c>
      <c r="DK19" s="2355">
        <v>403955</v>
      </c>
      <c r="DL19" s="2355">
        <v>2840361</v>
      </c>
      <c r="DM19" s="205" t="s">
        <v>22</v>
      </c>
      <c r="DN19" s="1385">
        <v>42005</v>
      </c>
      <c r="DO19" s="624">
        <v>42005</v>
      </c>
      <c r="DP19" s="73"/>
      <c r="DQ19" s="64">
        <v>42005</v>
      </c>
      <c r="DR19" s="74"/>
      <c r="DS19" s="75" t="s">
        <v>21</v>
      </c>
      <c r="DT19" s="2355">
        <v>119847</v>
      </c>
      <c r="DU19" s="2355"/>
      <c r="DV19" s="2355">
        <v>83738</v>
      </c>
      <c r="DW19" s="2355">
        <v>71258</v>
      </c>
      <c r="DX19" s="2355" t="s">
        <v>21</v>
      </c>
      <c r="DY19" s="2355">
        <v>12480</v>
      </c>
      <c r="DZ19" s="2355" t="s">
        <v>21</v>
      </c>
      <c r="EA19" s="2355">
        <v>12480</v>
      </c>
      <c r="EB19" s="2355" t="s">
        <v>21</v>
      </c>
      <c r="EC19" s="2355">
        <v>36109</v>
      </c>
      <c r="ED19" s="205" t="s">
        <v>22</v>
      </c>
      <c r="EE19" s="1385">
        <v>42005</v>
      </c>
      <c r="EF19" s="624">
        <v>42005</v>
      </c>
      <c r="EG19" s="73"/>
      <c r="EH19" s="64">
        <v>42005</v>
      </c>
      <c r="EI19" s="74"/>
      <c r="EJ19" s="75">
        <v>1915355</v>
      </c>
      <c r="EK19" s="2355" t="s">
        <v>22</v>
      </c>
      <c r="EL19" s="2355"/>
      <c r="EM19" s="2355">
        <v>1915355</v>
      </c>
      <c r="EN19" s="2355">
        <v>178754</v>
      </c>
      <c r="EO19" s="2355">
        <v>42970</v>
      </c>
      <c r="EP19" s="2355">
        <v>1693631</v>
      </c>
      <c r="EQ19" s="2355" t="s">
        <v>22</v>
      </c>
      <c r="ER19" s="2355">
        <v>1622448</v>
      </c>
      <c r="ES19" s="2355">
        <v>71183</v>
      </c>
      <c r="ET19" s="2355" t="s">
        <v>22</v>
      </c>
      <c r="EU19" s="205" t="s">
        <v>22</v>
      </c>
      <c r="EV19" s="1385">
        <v>42005</v>
      </c>
      <c r="EW19" s="624">
        <v>42005</v>
      </c>
      <c r="EX19" s="73"/>
      <c r="EY19" s="64">
        <v>42005</v>
      </c>
      <c r="EZ19" s="74"/>
      <c r="FA19" s="75">
        <v>10803</v>
      </c>
      <c r="FB19" s="2355" t="s">
        <v>21</v>
      </c>
      <c r="FD19" s="2355">
        <v>11354</v>
      </c>
      <c r="FE19" s="2355">
        <v>11354</v>
      </c>
      <c r="FF19" s="2355" t="s">
        <v>21</v>
      </c>
      <c r="FG19" s="2355" t="s">
        <v>21</v>
      </c>
      <c r="FH19" s="2355" t="s">
        <v>21</v>
      </c>
      <c r="FI19" s="2355" t="s">
        <v>21</v>
      </c>
      <c r="FJ19" s="2355" t="s">
        <v>21</v>
      </c>
      <c r="FK19" s="2355" t="s">
        <v>21</v>
      </c>
      <c r="FL19" s="205" t="s">
        <v>21</v>
      </c>
      <c r="FM19" s="1385">
        <v>42005</v>
      </c>
      <c r="FN19" s="624">
        <v>42005</v>
      </c>
    </row>
    <row r="20" spans="1:170" ht="7.5" customHeight="1">
      <c r="A20" s="73"/>
      <c r="B20" s="76"/>
      <c r="C20" s="74"/>
      <c r="D20" s="947"/>
      <c r="E20" s="625"/>
      <c r="F20" s="625"/>
      <c r="G20" s="625"/>
      <c r="H20" s="625"/>
      <c r="I20" s="625"/>
      <c r="J20" s="625"/>
      <c r="K20" s="625"/>
      <c r="L20" s="625"/>
      <c r="M20" s="625"/>
      <c r="N20" s="625"/>
      <c r="O20" s="626"/>
      <c r="P20" s="1386"/>
      <c r="Q20" s="486"/>
      <c r="R20" s="73"/>
      <c r="S20" s="76"/>
      <c r="T20" s="74"/>
      <c r="U20" s="947"/>
      <c r="V20" s="625"/>
      <c r="W20" s="625"/>
      <c r="X20" s="625"/>
      <c r="Y20" s="625"/>
      <c r="Z20" s="625"/>
      <c r="AA20" s="625"/>
      <c r="AB20" s="625"/>
      <c r="AC20" s="625"/>
      <c r="AD20" s="625"/>
      <c r="AE20" s="625"/>
      <c r="AF20" s="626"/>
      <c r="AG20" s="1386"/>
      <c r="AH20" s="486"/>
      <c r="AI20" s="73"/>
      <c r="AJ20" s="76"/>
      <c r="AK20" s="74"/>
      <c r="AL20" s="947"/>
      <c r="AM20" s="625"/>
      <c r="AN20" s="625"/>
      <c r="AO20" s="625"/>
      <c r="AP20" s="625"/>
      <c r="AQ20" s="625"/>
      <c r="AR20" s="625"/>
      <c r="AS20" s="625"/>
      <c r="AT20" s="625"/>
      <c r="AU20" s="625"/>
      <c r="AV20" s="625"/>
      <c r="AW20" s="626"/>
      <c r="AX20" s="1386"/>
      <c r="AY20" s="486"/>
      <c r="AZ20" s="73"/>
      <c r="BA20" s="76"/>
      <c r="BB20" s="74"/>
      <c r="BC20" s="947"/>
      <c r="BD20" s="625"/>
      <c r="BE20" s="625"/>
      <c r="BF20" s="625"/>
      <c r="BG20" s="625"/>
      <c r="BH20" s="625"/>
      <c r="BI20" s="625"/>
      <c r="BJ20" s="625"/>
      <c r="BK20" s="625"/>
      <c r="BL20" s="625"/>
      <c r="BM20" s="625"/>
      <c r="BN20" s="626"/>
      <c r="BO20" s="1386"/>
      <c r="BP20" s="486"/>
      <c r="BQ20" s="73"/>
      <c r="BR20" s="76"/>
      <c r="BS20" s="74"/>
      <c r="BT20" s="947"/>
      <c r="BU20" s="625"/>
      <c r="BV20" s="625"/>
      <c r="BW20" s="625"/>
      <c r="BX20" s="625"/>
      <c r="BY20" s="625"/>
      <c r="BZ20" s="625"/>
      <c r="CA20" s="625"/>
      <c r="CB20" s="625"/>
      <c r="CC20" s="625"/>
      <c r="CD20" s="625"/>
      <c r="CE20" s="626"/>
      <c r="CF20" s="1386"/>
      <c r="CG20" s="486"/>
      <c r="CH20" s="73"/>
      <c r="CI20" s="76"/>
      <c r="CJ20" s="74"/>
      <c r="CK20" s="947"/>
      <c r="CL20" s="625"/>
      <c r="CM20" s="625"/>
      <c r="CN20" s="625"/>
      <c r="CO20" s="625"/>
      <c r="CP20" s="625"/>
      <c r="CQ20" s="625"/>
      <c r="CR20" s="625"/>
      <c r="CS20" s="625"/>
      <c r="CT20" s="625"/>
      <c r="CU20" s="625"/>
      <c r="CV20" s="626"/>
      <c r="CW20" s="1386"/>
      <c r="CX20" s="486"/>
      <c r="CY20" s="73"/>
      <c r="CZ20" s="76"/>
      <c r="DA20" s="74"/>
      <c r="DB20" s="947"/>
      <c r="DC20" s="625"/>
      <c r="DD20" s="625"/>
      <c r="DE20" s="625"/>
      <c r="DF20" s="625"/>
      <c r="DG20" s="625"/>
      <c r="DH20" s="625"/>
      <c r="DI20" s="625"/>
      <c r="DJ20" s="625"/>
      <c r="DK20" s="625"/>
      <c r="DL20" s="625"/>
      <c r="DM20" s="626"/>
      <c r="DN20" s="1386"/>
      <c r="DO20" s="486"/>
      <c r="DP20" s="73"/>
      <c r="DQ20" s="76"/>
      <c r="DR20" s="74"/>
      <c r="DS20" s="947"/>
      <c r="DT20" s="625"/>
      <c r="DU20" s="625"/>
      <c r="DV20" s="625"/>
      <c r="DW20" s="625"/>
      <c r="DX20" s="625"/>
      <c r="DY20" s="625"/>
      <c r="DZ20" s="625"/>
      <c r="EA20" s="625"/>
      <c r="EB20" s="625"/>
      <c r="EC20" s="625"/>
      <c r="ED20" s="626"/>
      <c r="EE20" s="1386"/>
      <c r="EF20" s="486"/>
      <c r="EG20" s="73"/>
      <c r="EH20" s="76"/>
      <c r="EI20" s="74"/>
      <c r="EJ20" s="947"/>
      <c r="EK20" s="625"/>
      <c r="EL20" s="625"/>
      <c r="EM20" s="625"/>
      <c r="EN20" s="625"/>
      <c r="EO20" s="625"/>
      <c r="EP20" s="625"/>
      <c r="EQ20" s="625"/>
      <c r="ER20" s="625"/>
      <c r="ES20" s="625"/>
      <c r="ET20" s="625"/>
      <c r="EU20" s="626"/>
      <c r="EV20" s="1386"/>
      <c r="EW20" s="486"/>
      <c r="EX20" s="73"/>
      <c r="EY20" s="76"/>
      <c r="EZ20" s="74"/>
      <c r="FA20" s="230"/>
      <c r="FL20" s="937"/>
      <c r="FM20" s="1386"/>
      <c r="FN20" s="486"/>
    </row>
    <row r="21" spans="1:170" ht="15" customHeight="1">
      <c r="A21" s="79">
        <v>41365</v>
      </c>
      <c r="B21" s="80">
        <v>41365</v>
      </c>
      <c r="C21" s="81">
        <v>41365</v>
      </c>
      <c r="D21" s="82">
        <v>64585643</v>
      </c>
      <c r="E21" s="2356">
        <v>42879695</v>
      </c>
      <c r="F21" s="2356">
        <v>49920907</v>
      </c>
      <c r="G21" s="2356">
        <v>92783971</v>
      </c>
      <c r="H21" s="2356">
        <v>7313212</v>
      </c>
      <c r="I21" s="2356">
        <v>400456</v>
      </c>
      <c r="J21" s="2356">
        <v>85070304</v>
      </c>
      <c r="K21" s="2356">
        <v>31194397</v>
      </c>
      <c r="L21" s="2356">
        <v>52478329</v>
      </c>
      <c r="M21" s="2356">
        <v>1397577</v>
      </c>
      <c r="N21" s="2356">
        <v>12790099</v>
      </c>
      <c r="O21" s="208">
        <v>6500456</v>
      </c>
      <c r="P21" s="1387">
        <v>41365</v>
      </c>
      <c r="Q21" s="628">
        <v>41365</v>
      </c>
      <c r="R21" s="79">
        <v>41365</v>
      </c>
      <c r="S21" s="80">
        <v>41365</v>
      </c>
      <c r="T21" s="81">
        <v>41365</v>
      </c>
      <c r="U21" s="82">
        <v>98182</v>
      </c>
      <c r="V21" s="2356" t="s">
        <v>22</v>
      </c>
      <c r="W21" s="2356"/>
      <c r="X21" s="2356">
        <v>98320</v>
      </c>
      <c r="Y21" s="2356">
        <v>2872</v>
      </c>
      <c r="Z21" s="2356" t="s">
        <v>21</v>
      </c>
      <c r="AA21" s="2356">
        <v>95448</v>
      </c>
      <c r="AB21" s="2356" t="s">
        <v>22</v>
      </c>
      <c r="AC21" s="2356">
        <v>70473</v>
      </c>
      <c r="AD21" s="2356">
        <v>24975</v>
      </c>
      <c r="AE21" s="2356">
        <v>321</v>
      </c>
      <c r="AF21" s="208">
        <v>3283</v>
      </c>
      <c r="AG21" s="1387">
        <v>41365</v>
      </c>
      <c r="AH21" s="628">
        <v>41365</v>
      </c>
      <c r="AI21" s="79">
        <v>41365</v>
      </c>
      <c r="AJ21" s="80">
        <v>41365</v>
      </c>
      <c r="AK21" s="81">
        <v>41365</v>
      </c>
      <c r="AL21" s="82">
        <v>342086</v>
      </c>
      <c r="AM21" s="2356" t="s">
        <v>22</v>
      </c>
      <c r="AN21" s="2356"/>
      <c r="AO21" s="2356">
        <v>328400</v>
      </c>
      <c r="AP21" s="2356">
        <v>113834</v>
      </c>
      <c r="AQ21" s="2356">
        <v>7894</v>
      </c>
      <c r="AR21" s="2356">
        <v>206672</v>
      </c>
      <c r="AS21" s="2356" t="s">
        <v>22</v>
      </c>
      <c r="AT21" s="2356">
        <v>198299</v>
      </c>
      <c r="AU21" s="2356">
        <v>8373</v>
      </c>
      <c r="AV21" s="2356">
        <v>14359</v>
      </c>
      <c r="AW21" s="208">
        <v>20300</v>
      </c>
      <c r="AX21" s="1387">
        <v>41365</v>
      </c>
      <c r="AY21" s="628">
        <v>41365</v>
      </c>
      <c r="AZ21" s="79">
        <v>41365</v>
      </c>
      <c r="BA21" s="80">
        <v>41365</v>
      </c>
      <c r="BB21" s="81">
        <v>41365</v>
      </c>
      <c r="BC21" s="82">
        <v>236335</v>
      </c>
      <c r="BD21" s="2356" t="s">
        <v>22</v>
      </c>
      <c r="BE21" s="2356"/>
      <c r="BF21" s="2356">
        <v>247026</v>
      </c>
      <c r="BG21" s="2356">
        <v>22212</v>
      </c>
      <c r="BH21" s="2356" t="s">
        <v>21</v>
      </c>
      <c r="BI21" s="2356">
        <v>224814</v>
      </c>
      <c r="BJ21" s="2356" t="s">
        <v>21</v>
      </c>
      <c r="BK21" s="2356">
        <v>127820</v>
      </c>
      <c r="BL21" s="2356">
        <v>96994</v>
      </c>
      <c r="BM21" s="2356">
        <v>789</v>
      </c>
      <c r="BN21" s="208">
        <v>14072</v>
      </c>
      <c r="BO21" s="1387">
        <v>41365</v>
      </c>
      <c r="BP21" s="628">
        <v>41365</v>
      </c>
      <c r="BQ21" s="79">
        <v>41365</v>
      </c>
      <c r="BR21" s="80">
        <v>41365</v>
      </c>
      <c r="BS21" s="81">
        <v>41365</v>
      </c>
      <c r="BT21" s="82">
        <v>3737</v>
      </c>
      <c r="BU21" s="2356" t="s">
        <v>21</v>
      </c>
      <c r="BV21" s="2356"/>
      <c r="BW21" s="2356">
        <v>3783</v>
      </c>
      <c r="BX21" s="2356" t="s">
        <v>21</v>
      </c>
      <c r="BY21" s="2356" t="s">
        <v>21</v>
      </c>
      <c r="BZ21" s="2356">
        <v>3783</v>
      </c>
      <c r="CA21" s="2356" t="s">
        <v>21</v>
      </c>
      <c r="CB21" s="2356">
        <v>3778</v>
      </c>
      <c r="CC21" s="2356">
        <v>5</v>
      </c>
      <c r="CD21" s="2356" t="s">
        <v>21</v>
      </c>
      <c r="CE21" s="208">
        <v>564</v>
      </c>
      <c r="CF21" s="1387">
        <v>41365</v>
      </c>
      <c r="CG21" s="628">
        <v>41365</v>
      </c>
      <c r="CH21" s="79">
        <v>41365</v>
      </c>
      <c r="CI21" s="80">
        <v>41365</v>
      </c>
      <c r="CJ21" s="81">
        <v>41365</v>
      </c>
      <c r="CK21" s="82">
        <v>19883990</v>
      </c>
      <c r="CL21" s="2356" t="s">
        <v>22</v>
      </c>
      <c r="CM21" s="2356"/>
      <c r="CN21" s="2356">
        <v>17720715</v>
      </c>
      <c r="CO21" s="2356">
        <v>3895368</v>
      </c>
      <c r="CP21" s="2356" t="s">
        <v>21</v>
      </c>
      <c r="CQ21" s="2356">
        <v>13825347</v>
      </c>
      <c r="CR21" s="2356">
        <v>798663</v>
      </c>
      <c r="CS21" s="2356">
        <v>13026684</v>
      </c>
      <c r="CT21" s="2356" t="s">
        <v>21</v>
      </c>
      <c r="CU21" s="2356">
        <v>2078977</v>
      </c>
      <c r="CV21" s="208">
        <v>2459105</v>
      </c>
      <c r="CW21" s="1387">
        <v>41365</v>
      </c>
      <c r="CX21" s="628">
        <v>41365</v>
      </c>
      <c r="CY21" s="79">
        <v>41365</v>
      </c>
      <c r="CZ21" s="80">
        <v>41365</v>
      </c>
      <c r="DA21" s="81">
        <v>41365</v>
      </c>
      <c r="DB21" s="82">
        <v>1866065</v>
      </c>
      <c r="DC21" s="2356">
        <v>12214433</v>
      </c>
      <c r="DD21" s="2356"/>
      <c r="DE21" s="2356">
        <v>10478433</v>
      </c>
      <c r="DF21" s="2356">
        <v>1648947</v>
      </c>
      <c r="DG21" s="2356">
        <v>294</v>
      </c>
      <c r="DH21" s="2356">
        <v>8829192</v>
      </c>
      <c r="DI21" s="2356">
        <v>4208</v>
      </c>
      <c r="DJ21" s="2356">
        <v>8421244</v>
      </c>
      <c r="DK21" s="2356">
        <v>403740</v>
      </c>
      <c r="DL21" s="2356">
        <v>3168456</v>
      </c>
      <c r="DM21" s="208" t="s">
        <v>22</v>
      </c>
      <c r="DN21" s="1387">
        <v>41365</v>
      </c>
      <c r="DO21" s="628">
        <v>41365</v>
      </c>
      <c r="DP21" s="79">
        <v>41365</v>
      </c>
      <c r="DQ21" s="80">
        <v>41365</v>
      </c>
      <c r="DR21" s="81">
        <v>41365</v>
      </c>
      <c r="DS21" s="82" t="s">
        <v>21</v>
      </c>
      <c r="DT21" s="2356">
        <v>124074</v>
      </c>
      <c r="DU21" s="2356"/>
      <c r="DV21" s="2356">
        <v>85552</v>
      </c>
      <c r="DW21" s="2356">
        <v>73644</v>
      </c>
      <c r="DX21" s="2356" t="s">
        <v>21</v>
      </c>
      <c r="DY21" s="2356">
        <v>11908</v>
      </c>
      <c r="DZ21" s="2356" t="s">
        <v>21</v>
      </c>
      <c r="EA21" s="2356">
        <v>11908</v>
      </c>
      <c r="EB21" s="2356" t="s">
        <v>21</v>
      </c>
      <c r="EC21" s="2356">
        <v>38522</v>
      </c>
      <c r="ED21" s="208" t="s">
        <v>22</v>
      </c>
      <c r="EE21" s="1387">
        <v>41365</v>
      </c>
      <c r="EF21" s="628">
        <v>41365</v>
      </c>
      <c r="EG21" s="79">
        <v>41365</v>
      </c>
      <c r="EH21" s="80">
        <v>41365</v>
      </c>
      <c r="EI21" s="81">
        <v>41365</v>
      </c>
      <c r="EJ21" s="82">
        <v>1847790</v>
      </c>
      <c r="EK21" s="2356" t="s">
        <v>22</v>
      </c>
      <c r="EL21" s="2356"/>
      <c r="EM21" s="2356">
        <v>1847790</v>
      </c>
      <c r="EN21" s="2356">
        <v>243593</v>
      </c>
      <c r="EO21" s="2356">
        <v>50219</v>
      </c>
      <c r="EP21" s="2356">
        <v>1553978</v>
      </c>
      <c r="EQ21" s="2356" t="s">
        <v>22</v>
      </c>
      <c r="ER21" s="2356">
        <v>1492869</v>
      </c>
      <c r="ES21" s="2356">
        <v>61109</v>
      </c>
      <c r="ET21" s="2356" t="s">
        <v>22</v>
      </c>
      <c r="EU21" s="208" t="s">
        <v>22</v>
      </c>
      <c r="EV21" s="1387">
        <v>41365</v>
      </c>
      <c r="EW21" s="628">
        <v>41365</v>
      </c>
      <c r="EX21" s="79">
        <v>41365</v>
      </c>
      <c r="EY21" s="80">
        <v>41365</v>
      </c>
      <c r="EZ21" s="81">
        <v>41365</v>
      </c>
      <c r="FA21" s="82" t="s">
        <v>21</v>
      </c>
      <c r="FB21" s="2356" t="s">
        <v>21</v>
      </c>
      <c r="FC21" s="2356"/>
      <c r="FD21" s="2356" t="s">
        <v>21</v>
      </c>
      <c r="FE21" s="2356" t="s">
        <v>21</v>
      </c>
      <c r="FF21" s="2356" t="s">
        <v>21</v>
      </c>
      <c r="FG21" s="2356" t="s">
        <v>21</v>
      </c>
      <c r="FH21" s="2356" t="s">
        <v>21</v>
      </c>
      <c r="FI21" s="2356" t="s">
        <v>21</v>
      </c>
      <c r="FJ21" s="2356" t="s">
        <v>21</v>
      </c>
      <c r="FK21" s="2356" t="s">
        <v>21</v>
      </c>
      <c r="FL21" s="208" t="s">
        <v>21</v>
      </c>
      <c r="FM21" s="1387">
        <v>41365</v>
      </c>
      <c r="FN21" s="628">
        <v>41365</v>
      </c>
    </row>
    <row r="22" spans="1:170" ht="15" customHeight="1">
      <c r="A22" s="85"/>
      <c r="B22" s="80">
        <v>41730</v>
      </c>
      <c r="C22" s="86"/>
      <c r="D22" s="82">
        <v>63180368</v>
      </c>
      <c r="E22" s="2356">
        <v>41347813</v>
      </c>
      <c r="F22" s="2356">
        <v>49086292</v>
      </c>
      <c r="G22" s="2356">
        <v>90412731</v>
      </c>
      <c r="H22" s="2356">
        <v>6776897</v>
      </c>
      <c r="I22" s="2356">
        <v>387075</v>
      </c>
      <c r="J22" s="2356">
        <v>83248758</v>
      </c>
      <c r="K22" s="2356">
        <v>29776191</v>
      </c>
      <c r="L22" s="2356">
        <v>52161243</v>
      </c>
      <c r="M22" s="2356">
        <v>1311325</v>
      </c>
      <c r="N22" s="2356">
        <v>13109589</v>
      </c>
      <c r="O22" s="208">
        <v>6006128</v>
      </c>
      <c r="P22" s="1387">
        <v>41730</v>
      </c>
      <c r="Q22" s="628">
        <v>41730</v>
      </c>
      <c r="R22" s="85"/>
      <c r="S22" s="80">
        <v>41730</v>
      </c>
      <c r="T22" s="86"/>
      <c r="U22" s="82">
        <v>101426</v>
      </c>
      <c r="V22" s="2356" t="s">
        <v>22</v>
      </c>
      <c r="W22" s="2356"/>
      <c r="X22" s="2356">
        <v>101018</v>
      </c>
      <c r="Y22" s="2356">
        <v>3076</v>
      </c>
      <c r="Z22" s="2356" t="s">
        <v>21</v>
      </c>
      <c r="AA22" s="2356">
        <v>97942</v>
      </c>
      <c r="AB22" s="2356" t="s">
        <v>22</v>
      </c>
      <c r="AC22" s="2356">
        <v>68532</v>
      </c>
      <c r="AD22" s="2356">
        <v>29410</v>
      </c>
      <c r="AE22" s="2356">
        <v>340</v>
      </c>
      <c r="AF22" s="208">
        <v>3255</v>
      </c>
      <c r="AG22" s="1387">
        <v>41730</v>
      </c>
      <c r="AH22" s="628">
        <v>41730</v>
      </c>
      <c r="AI22" s="85"/>
      <c r="AJ22" s="80">
        <v>41730</v>
      </c>
      <c r="AK22" s="86"/>
      <c r="AL22" s="82">
        <v>268438</v>
      </c>
      <c r="AM22" s="2356" t="s">
        <v>22</v>
      </c>
      <c r="AN22" s="2356"/>
      <c r="AO22" s="2356">
        <v>252512</v>
      </c>
      <c r="AP22" s="2356">
        <v>62415</v>
      </c>
      <c r="AQ22" s="2356">
        <v>7229</v>
      </c>
      <c r="AR22" s="2356">
        <v>182868</v>
      </c>
      <c r="AS22" s="2356" t="s">
        <v>22</v>
      </c>
      <c r="AT22" s="2356">
        <v>175258</v>
      </c>
      <c r="AU22" s="2356">
        <v>7610</v>
      </c>
      <c r="AV22" s="2356">
        <v>13821</v>
      </c>
      <c r="AW22" s="208">
        <v>21942</v>
      </c>
      <c r="AX22" s="1387">
        <v>41730</v>
      </c>
      <c r="AY22" s="628">
        <v>41730</v>
      </c>
      <c r="AZ22" s="85"/>
      <c r="BA22" s="80">
        <v>41730</v>
      </c>
      <c r="BB22" s="86"/>
      <c r="BC22" s="82">
        <v>277346</v>
      </c>
      <c r="BD22" s="2356" t="s">
        <v>22</v>
      </c>
      <c r="BE22" s="2356"/>
      <c r="BF22" s="2356">
        <v>280339</v>
      </c>
      <c r="BG22" s="2356">
        <v>33500</v>
      </c>
      <c r="BH22" s="2356" t="s">
        <v>21</v>
      </c>
      <c r="BI22" s="2356">
        <v>246839</v>
      </c>
      <c r="BJ22" s="2356" t="s">
        <v>21</v>
      </c>
      <c r="BK22" s="2356">
        <v>150562</v>
      </c>
      <c r="BL22" s="2356">
        <v>96277</v>
      </c>
      <c r="BM22" s="2356">
        <v>781</v>
      </c>
      <c r="BN22" s="208">
        <v>10380</v>
      </c>
      <c r="BO22" s="1387">
        <v>41730</v>
      </c>
      <c r="BP22" s="628">
        <v>41730</v>
      </c>
      <c r="BQ22" s="85"/>
      <c r="BR22" s="80">
        <v>41730</v>
      </c>
      <c r="BS22" s="86"/>
      <c r="BT22" s="82">
        <v>4167</v>
      </c>
      <c r="BU22" s="2356" t="s">
        <v>21</v>
      </c>
      <c r="BV22" s="2356"/>
      <c r="BW22" s="2356">
        <v>4171</v>
      </c>
      <c r="BX22" s="2356" t="s">
        <v>21</v>
      </c>
      <c r="BY22" s="2356" t="s">
        <v>21</v>
      </c>
      <c r="BZ22" s="2356">
        <v>4171</v>
      </c>
      <c r="CA22" s="2356" t="s">
        <v>21</v>
      </c>
      <c r="CB22" s="2356">
        <v>4167</v>
      </c>
      <c r="CC22" s="2356">
        <v>4</v>
      </c>
      <c r="CD22" s="2356" t="s">
        <v>21</v>
      </c>
      <c r="CE22" s="208">
        <v>560</v>
      </c>
      <c r="CF22" s="1387">
        <v>41730</v>
      </c>
      <c r="CG22" s="628">
        <v>41730</v>
      </c>
      <c r="CH22" s="85"/>
      <c r="CI22" s="80">
        <v>41730</v>
      </c>
      <c r="CJ22" s="86"/>
      <c r="CK22" s="82">
        <v>18848800</v>
      </c>
      <c r="CL22" s="2356" t="s">
        <v>22</v>
      </c>
      <c r="CM22" s="2356"/>
      <c r="CN22" s="2356">
        <v>16475602</v>
      </c>
      <c r="CO22" s="2356">
        <v>3485816</v>
      </c>
      <c r="CP22" s="2356" t="s">
        <v>21</v>
      </c>
      <c r="CQ22" s="2356">
        <v>12989786</v>
      </c>
      <c r="CR22" s="2356">
        <v>756470</v>
      </c>
      <c r="CS22" s="2356">
        <v>12233314</v>
      </c>
      <c r="CT22" s="2356">
        <v>2</v>
      </c>
      <c r="CU22" s="2356">
        <v>2443833</v>
      </c>
      <c r="CV22" s="208">
        <v>2319983</v>
      </c>
      <c r="CW22" s="1387">
        <v>41730</v>
      </c>
      <c r="CX22" s="628">
        <v>41730</v>
      </c>
      <c r="CY22" s="85"/>
      <c r="CZ22" s="80">
        <v>41730</v>
      </c>
      <c r="DA22" s="86"/>
      <c r="DB22" s="82">
        <v>1831743</v>
      </c>
      <c r="DC22" s="2356">
        <v>11482990</v>
      </c>
      <c r="DD22" s="2356"/>
      <c r="DE22" s="2356">
        <v>9987741</v>
      </c>
      <c r="DF22" s="2356">
        <v>1466188</v>
      </c>
      <c r="DG22" s="2356">
        <v>10</v>
      </c>
      <c r="DH22" s="2356">
        <v>8521543</v>
      </c>
      <c r="DI22" s="2356">
        <v>4868</v>
      </c>
      <c r="DJ22" s="2356">
        <v>8120124</v>
      </c>
      <c r="DK22" s="2356">
        <v>396551</v>
      </c>
      <c r="DL22" s="2356">
        <v>2913525</v>
      </c>
      <c r="DM22" s="208" t="s">
        <v>22</v>
      </c>
      <c r="DN22" s="1387">
        <v>41730</v>
      </c>
      <c r="DO22" s="628">
        <v>41730</v>
      </c>
      <c r="DP22" s="85"/>
      <c r="DQ22" s="80">
        <v>41730</v>
      </c>
      <c r="DR22" s="86"/>
      <c r="DS22" s="82" t="s">
        <v>21</v>
      </c>
      <c r="DT22" s="2356">
        <v>125427</v>
      </c>
      <c r="DU22" s="2356"/>
      <c r="DV22" s="2356">
        <v>90510</v>
      </c>
      <c r="DW22" s="2356">
        <v>78703</v>
      </c>
      <c r="DX22" s="2356" t="s">
        <v>21</v>
      </c>
      <c r="DY22" s="2356">
        <v>11807</v>
      </c>
      <c r="DZ22" s="2356" t="s">
        <v>21</v>
      </c>
      <c r="EA22" s="2356">
        <v>11807</v>
      </c>
      <c r="EB22" s="2356" t="s">
        <v>21</v>
      </c>
      <c r="EC22" s="2356">
        <v>34917</v>
      </c>
      <c r="ED22" s="208" t="s">
        <v>22</v>
      </c>
      <c r="EE22" s="1387">
        <v>41730</v>
      </c>
      <c r="EF22" s="628">
        <v>41730</v>
      </c>
      <c r="EG22" s="85"/>
      <c r="EH22" s="80">
        <v>41730</v>
      </c>
      <c r="EI22" s="86"/>
      <c r="EJ22" s="82">
        <v>1926970</v>
      </c>
      <c r="EK22" s="2356" t="s">
        <v>22</v>
      </c>
      <c r="EL22" s="2356"/>
      <c r="EM22" s="2356">
        <v>1926970</v>
      </c>
      <c r="EN22" s="2356">
        <v>190309</v>
      </c>
      <c r="EO22" s="2356">
        <v>43546</v>
      </c>
      <c r="EP22" s="2356">
        <v>1693115</v>
      </c>
      <c r="EQ22" s="2356" t="s">
        <v>22</v>
      </c>
      <c r="ER22" s="2356">
        <v>1624683</v>
      </c>
      <c r="ES22" s="2356">
        <v>68432</v>
      </c>
      <c r="ET22" s="2356" t="s">
        <v>22</v>
      </c>
      <c r="EU22" s="208" t="s">
        <v>22</v>
      </c>
      <c r="EV22" s="1387">
        <v>41730</v>
      </c>
      <c r="EW22" s="628">
        <v>41730</v>
      </c>
      <c r="EX22" s="85"/>
      <c r="EY22" s="80">
        <v>41730</v>
      </c>
      <c r="EZ22" s="86"/>
      <c r="FA22" s="82" t="s">
        <v>21</v>
      </c>
      <c r="FB22" s="2356" t="s">
        <v>21</v>
      </c>
      <c r="FC22" s="2356"/>
      <c r="FD22" s="2356" t="s">
        <v>21</v>
      </c>
      <c r="FE22" s="2356" t="s">
        <v>21</v>
      </c>
      <c r="FF22" s="2356" t="s">
        <v>21</v>
      </c>
      <c r="FG22" s="2356" t="s">
        <v>21</v>
      </c>
      <c r="FH22" s="2356" t="s">
        <v>21</v>
      </c>
      <c r="FI22" s="2356" t="s">
        <v>21</v>
      </c>
      <c r="FJ22" s="2356" t="s">
        <v>21</v>
      </c>
      <c r="FK22" s="2356" t="s">
        <v>21</v>
      </c>
      <c r="FL22" s="208" t="s">
        <v>21</v>
      </c>
      <c r="FM22" s="1387">
        <v>41730</v>
      </c>
      <c r="FN22" s="628">
        <v>41730</v>
      </c>
    </row>
    <row r="23" spans="1:170" ht="7.5" customHeight="1">
      <c r="A23" s="85"/>
      <c r="B23" s="87"/>
      <c r="C23" s="86"/>
      <c r="D23" s="82"/>
      <c r="E23" s="2356"/>
      <c r="F23" s="2356"/>
      <c r="G23" s="2356"/>
      <c r="H23" s="2356"/>
      <c r="I23" s="2356"/>
      <c r="J23" s="2356"/>
      <c r="K23" s="2356"/>
      <c r="L23" s="2356"/>
      <c r="M23" s="2356"/>
      <c r="N23" s="2356"/>
      <c r="O23" s="208"/>
      <c r="P23" s="1386"/>
      <c r="Q23" s="486"/>
      <c r="R23" s="85"/>
      <c r="S23" s="87"/>
      <c r="T23" s="86"/>
      <c r="U23" s="82"/>
      <c r="V23" s="2356"/>
      <c r="W23" s="2356"/>
      <c r="X23" s="2356"/>
      <c r="Y23" s="2356"/>
      <c r="Z23" s="2356"/>
      <c r="AA23" s="2356"/>
      <c r="AB23" s="2356"/>
      <c r="AC23" s="2356"/>
      <c r="AD23" s="2356"/>
      <c r="AE23" s="2356"/>
      <c r="AF23" s="208"/>
      <c r="AG23" s="1386"/>
      <c r="AH23" s="486"/>
      <c r="AI23" s="85"/>
      <c r="AJ23" s="87"/>
      <c r="AK23" s="86"/>
      <c r="AL23" s="82"/>
      <c r="AM23" s="2356"/>
      <c r="AN23" s="2356"/>
      <c r="AO23" s="2356"/>
      <c r="AP23" s="2356"/>
      <c r="AQ23" s="2356"/>
      <c r="AR23" s="2356"/>
      <c r="AS23" s="2356"/>
      <c r="AT23" s="2356"/>
      <c r="AU23" s="2356"/>
      <c r="AV23" s="2356"/>
      <c r="AW23" s="208"/>
      <c r="AX23" s="1386"/>
      <c r="AY23" s="486"/>
      <c r="AZ23" s="85"/>
      <c r="BA23" s="87"/>
      <c r="BB23" s="86"/>
      <c r="BC23" s="82"/>
      <c r="BD23" s="2356"/>
      <c r="BE23" s="2356"/>
      <c r="BF23" s="2356"/>
      <c r="BG23" s="2356"/>
      <c r="BH23" s="2356"/>
      <c r="BI23" s="2356"/>
      <c r="BJ23" s="2356"/>
      <c r="BK23" s="2356"/>
      <c r="BL23" s="2356"/>
      <c r="BM23" s="2356"/>
      <c r="BN23" s="208"/>
      <c r="BO23" s="1386"/>
      <c r="BP23" s="486"/>
      <c r="BQ23" s="85"/>
      <c r="BR23" s="87"/>
      <c r="BS23" s="86"/>
      <c r="BT23" s="82"/>
      <c r="BU23" s="2356"/>
      <c r="BV23" s="2356"/>
      <c r="BW23" s="2356"/>
      <c r="BX23" s="2356"/>
      <c r="BY23" s="2356"/>
      <c r="BZ23" s="2356"/>
      <c r="CA23" s="2356"/>
      <c r="CB23" s="2356"/>
      <c r="CC23" s="2356"/>
      <c r="CD23" s="2356"/>
      <c r="CE23" s="208"/>
      <c r="CF23" s="1386"/>
      <c r="CG23" s="486"/>
      <c r="CH23" s="85"/>
      <c r="CI23" s="87"/>
      <c r="CJ23" s="86"/>
      <c r="CK23" s="82"/>
      <c r="CL23" s="2356"/>
      <c r="CM23" s="2356"/>
      <c r="CN23" s="2356"/>
      <c r="CO23" s="2356"/>
      <c r="CP23" s="2356"/>
      <c r="CQ23" s="2356"/>
      <c r="CR23" s="2356"/>
      <c r="CS23" s="2356"/>
      <c r="CT23" s="2356"/>
      <c r="CU23" s="2356"/>
      <c r="CV23" s="208"/>
      <c r="CW23" s="1386"/>
      <c r="CX23" s="486"/>
      <c r="CY23" s="85"/>
      <c r="CZ23" s="87"/>
      <c r="DA23" s="86"/>
      <c r="DB23" s="82"/>
      <c r="DC23" s="2356"/>
      <c r="DD23" s="2356"/>
      <c r="DE23" s="2356"/>
      <c r="DF23" s="2356"/>
      <c r="DG23" s="2356"/>
      <c r="DH23" s="2356"/>
      <c r="DI23" s="2356"/>
      <c r="DJ23" s="2356"/>
      <c r="DK23" s="2356"/>
      <c r="DL23" s="2356"/>
      <c r="DM23" s="208"/>
      <c r="DN23" s="1386"/>
      <c r="DO23" s="486"/>
      <c r="DP23" s="85"/>
      <c r="DQ23" s="87"/>
      <c r="DR23" s="86"/>
      <c r="DS23" s="82"/>
      <c r="DT23" s="2356"/>
      <c r="DU23" s="2356"/>
      <c r="DV23" s="2356"/>
      <c r="DW23" s="2356"/>
      <c r="DX23" s="2356"/>
      <c r="DY23" s="2356"/>
      <c r="DZ23" s="2356"/>
      <c r="EA23" s="2356"/>
      <c r="EB23" s="2356"/>
      <c r="EC23" s="2356"/>
      <c r="ED23" s="208"/>
      <c r="EE23" s="1386"/>
      <c r="EF23" s="486"/>
      <c r="EG23" s="85"/>
      <c r="EH23" s="87"/>
      <c r="EI23" s="86"/>
      <c r="EJ23" s="82"/>
      <c r="EK23" s="2356"/>
      <c r="EL23" s="2356"/>
      <c r="EM23" s="2356"/>
      <c r="EN23" s="2356"/>
      <c r="EO23" s="2356"/>
      <c r="EP23" s="2356"/>
      <c r="EQ23" s="2356"/>
      <c r="ER23" s="2356"/>
      <c r="ES23" s="2356"/>
      <c r="ET23" s="2356"/>
      <c r="EU23" s="208"/>
      <c r="EV23" s="1386"/>
      <c r="EW23" s="486"/>
      <c r="EX23" s="85"/>
      <c r="EY23" s="87"/>
      <c r="EZ23" s="86"/>
      <c r="FA23" s="230"/>
      <c r="FL23" s="937"/>
      <c r="FM23" s="1386"/>
      <c r="FN23" s="486"/>
    </row>
    <row r="24" spans="1:170" ht="15" customHeight="1">
      <c r="A24" s="88" t="s">
        <v>777</v>
      </c>
      <c r="B24" s="89" t="s">
        <v>23</v>
      </c>
      <c r="C24" s="132" t="s">
        <v>167</v>
      </c>
      <c r="D24" s="82">
        <v>15610949</v>
      </c>
      <c r="E24" s="2356">
        <v>9992114</v>
      </c>
      <c r="F24" s="2356">
        <v>12158245</v>
      </c>
      <c r="G24" s="2356">
        <v>22145223</v>
      </c>
      <c r="H24" s="2356">
        <v>1714624</v>
      </c>
      <c r="I24" s="2356">
        <v>101018</v>
      </c>
      <c r="J24" s="2356">
        <v>20329581</v>
      </c>
      <c r="K24" s="2356">
        <v>7180561</v>
      </c>
      <c r="L24" s="2356">
        <v>12821418</v>
      </c>
      <c r="M24" s="2356">
        <v>327602</v>
      </c>
      <c r="N24" s="2356">
        <v>3275879</v>
      </c>
      <c r="O24" s="208">
        <v>6006128</v>
      </c>
      <c r="P24" s="1478" t="s">
        <v>25</v>
      </c>
      <c r="Q24" s="631" t="s">
        <v>778</v>
      </c>
      <c r="R24" s="88" t="s">
        <v>777</v>
      </c>
      <c r="S24" s="89" t="s">
        <v>23</v>
      </c>
      <c r="T24" s="132" t="s">
        <v>167</v>
      </c>
      <c r="U24" s="82">
        <v>24940</v>
      </c>
      <c r="V24" s="2356" t="s">
        <v>22</v>
      </c>
      <c r="W24" s="2356"/>
      <c r="X24" s="2356">
        <v>25130</v>
      </c>
      <c r="Y24" s="2356">
        <v>837</v>
      </c>
      <c r="Z24" s="2356" t="s">
        <v>21</v>
      </c>
      <c r="AA24" s="2356">
        <v>24293</v>
      </c>
      <c r="AB24" s="2356" t="s">
        <v>22</v>
      </c>
      <c r="AC24" s="2356">
        <v>16865</v>
      </c>
      <c r="AD24" s="2356">
        <v>7428</v>
      </c>
      <c r="AE24" s="2356">
        <v>89</v>
      </c>
      <c r="AF24" s="208">
        <v>3255</v>
      </c>
      <c r="AG24" s="1478" t="s">
        <v>25</v>
      </c>
      <c r="AH24" s="631" t="s">
        <v>778</v>
      </c>
      <c r="AI24" s="88" t="s">
        <v>777</v>
      </c>
      <c r="AJ24" s="89" t="s">
        <v>23</v>
      </c>
      <c r="AK24" s="132" t="s">
        <v>167</v>
      </c>
      <c r="AL24" s="82">
        <v>83165</v>
      </c>
      <c r="AM24" s="2356" t="s">
        <v>22</v>
      </c>
      <c r="AN24" s="2356"/>
      <c r="AO24" s="2356">
        <v>80870</v>
      </c>
      <c r="AP24" s="2356">
        <v>33425</v>
      </c>
      <c r="AQ24" s="2356">
        <v>1775</v>
      </c>
      <c r="AR24" s="2356">
        <v>45670</v>
      </c>
      <c r="AS24" s="2356" t="s">
        <v>22</v>
      </c>
      <c r="AT24" s="2356">
        <v>43055</v>
      </c>
      <c r="AU24" s="2356">
        <v>2615</v>
      </c>
      <c r="AV24" s="2356">
        <v>3751</v>
      </c>
      <c r="AW24" s="208">
        <v>21942</v>
      </c>
      <c r="AX24" s="1478" t="s">
        <v>25</v>
      </c>
      <c r="AY24" s="631" t="s">
        <v>778</v>
      </c>
      <c r="AZ24" s="88" t="s">
        <v>777</v>
      </c>
      <c r="BA24" s="89" t="s">
        <v>23</v>
      </c>
      <c r="BB24" s="132" t="s">
        <v>167</v>
      </c>
      <c r="BC24" s="82">
        <v>75860</v>
      </c>
      <c r="BD24" s="2356" t="s">
        <v>22</v>
      </c>
      <c r="BE24" s="2356"/>
      <c r="BF24" s="2356">
        <v>76295</v>
      </c>
      <c r="BG24" s="2356">
        <v>8517</v>
      </c>
      <c r="BH24" s="2356" t="s">
        <v>21</v>
      </c>
      <c r="BI24" s="2356">
        <v>67778</v>
      </c>
      <c r="BJ24" s="2356" t="s">
        <v>21</v>
      </c>
      <c r="BK24" s="2356">
        <v>43985</v>
      </c>
      <c r="BL24" s="2356">
        <v>23793</v>
      </c>
      <c r="BM24" s="2356">
        <v>107</v>
      </c>
      <c r="BN24" s="208">
        <v>10380</v>
      </c>
      <c r="BO24" s="1478" t="s">
        <v>25</v>
      </c>
      <c r="BP24" s="631" t="s">
        <v>778</v>
      </c>
      <c r="BQ24" s="88" t="s">
        <v>777</v>
      </c>
      <c r="BR24" s="89" t="s">
        <v>23</v>
      </c>
      <c r="BS24" s="132" t="s">
        <v>167</v>
      </c>
      <c r="BT24" s="82">
        <v>1021</v>
      </c>
      <c r="BU24" s="2356" t="s">
        <v>21</v>
      </c>
      <c r="BV24" s="2356"/>
      <c r="BW24" s="2356">
        <v>1043</v>
      </c>
      <c r="BX24" s="2356" t="s">
        <v>21</v>
      </c>
      <c r="BY24" s="2356" t="s">
        <v>21</v>
      </c>
      <c r="BZ24" s="2356">
        <v>1043</v>
      </c>
      <c r="CA24" s="2356" t="s">
        <v>21</v>
      </c>
      <c r="CB24" s="2356">
        <v>1043</v>
      </c>
      <c r="CC24" s="2356" t="s">
        <v>21</v>
      </c>
      <c r="CD24" s="2356" t="s">
        <v>21</v>
      </c>
      <c r="CE24" s="208">
        <v>560</v>
      </c>
      <c r="CF24" s="1478" t="s">
        <v>25</v>
      </c>
      <c r="CG24" s="631" t="s">
        <v>778</v>
      </c>
      <c r="CH24" s="88" t="s">
        <v>777</v>
      </c>
      <c r="CI24" s="89" t="s">
        <v>23</v>
      </c>
      <c r="CJ24" s="132" t="s">
        <v>167</v>
      </c>
      <c r="CK24" s="82">
        <v>4864445</v>
      </c>
      <c r="CL24" s="2356" t="s">
        <v>22</v>
      </c>
      <c r="CM24" s="2356"/>
      <c r="CN24" s="2356">
        <v>4225856</v>
      </c>
      <c r="CO24" s="2356">
        <v>978462</v>
      </c>
      <c r="CP24" s="2356" t="s">
        <v>21</v>
      </c>
      <c r="CQ24" s="2356">
        <v>3247394</v>
      </c>
      <c r="CR24" s="2356">
        <v>202319</v>
      </c>
      <c r="CS24" s="2356">
        <v>3045073</v>
      </c>
      <c r="CT24" s="2356">
        <v>2</v>
      </c>
      <c r="CU24" s="2356">
        <v>797993</v>
      </c>
      <c r="CV24" s="208">
        <v>2319983</v>
      </c>
      <c r="CW24" s="1478" t="s">
        <v>25</v>
      </c>
      <c r="CX24" s="631" t="s">
        <v>778</v>
      </c>
      <c r="CY24" s="88" t="s">
        <v>777</v>
      </c>
      <c r="CZ24" s="89" t="s">
        <v>23</v>
      </c>
      <c r="DA24" s="132" t="s">
        <v>167</v>
      </c>
      <c r="DB24" s="82">
        <v>455504</v>
      </c>
      <c r="DC24" s="2356">
        <v>2745142</v>
      </c>
      <c r="DD24" s="2356"/>
      <c r="DE24" s="2356">
        <v>2384176</v>
      </c>
      <c r="DF24" s="2356">
        <v>320456</v>
      </c>
      <c r="DG24" s="2356" t="s">
        <v>21</v>
      </c>
      <c r="DH24" s="2356">
        <v>2063720</v>
      </c>
      <c r="DI24" s="2356">
        <v>1280</v>
      </c>
      <c r="DJ24" s="2356">
        <v>1962400</v>
      </c>
      <c r="DK24" s="2356">
        <v>100040</v>
      </c>
      <c r="DL24" s="2356">
        <v>702542</v>
      </c>
      <c r="DM24" s="208" t="s">
        <v>22</v>
      </c>
      <c r="DN24" s="1478" t="s">
        <v>25</v>
      </c>
      <c r="DO24" s="631" t="s">
        <v>778</v>
      </c>
      <c r="DP24" s="88" t="s">
        <v>777</v>
      </c>
      <c r="DQ24" s="89" t="s">
        <v>23</v>
      </c>
      <c r="DR24" s="132" t="s">
        <v>167</v>
      </c>
      <c r="DS24" s="82" t="s">
        <v>21</v>
      </c>
      <c r="DT24" s="2356">
        <v>36642</v>
      </c>
      <c r="DU24" s="2356"/>
      <c r="DV24" s="2356">
        <v>25464</v>
      </c>
      <c r="DW24" s="2356">
        <v>22298</v>
      </c>
      <c r="DX24" s="2356" t="s">
        <v>21</v>
      </c>
      <c r="DY24" s="2356">
        <v>3166</v>
      </c>
      <c r="DZ24" s="2356" t="s">
        <v>21</v>
      </c>
      <c r="EA24" s="2356">
        <v>3166</v>
      </c>
      <c r="EB24" s="2356" t="s">
        <v>21</v>
      </c>
      <c r="EC24" s="2356">
        <v>11178</v>
      </c>
      <c r="ED24" s="208" t="s">
        <v>22</v>
      </c>
      <c r="EE24" s="1478" t="s">
        <v>25</v>
      </c>
      <c r="EF24" s="631" t="s">
        <v>778</v>
      </c>
      <c r="EG24" s="88" t="s">
        <v>777</v>
      </c>
      <c r="EH24" s="89" t="s">
        <v>23</v>
      </c>
      <c r="EI24" s="132" t="s">
        <v>167</v>
      </c>
      <c r="EJ24" s="82">
        <v>487186</v>
      </c>
      <c r="EK24" s="2356" t="s">
        <v>22</v>
      </c>
      <c r="EL24" s="2356"/>
      <c r="EM24" s="2356">
        <v>487186</v>
      </c>
      <c r="EN24" s="2356">
        <v>41350</v>
      </c>
      <c r="EO24" s="2356">
        <v>8661</v>
      </c>
      <c r="EP24" s="2356">
        <v>437175</v>
      </c>
      <c r="EQ24" s="2356" t="s">
        <v>22</v>
      </c>
      <c r="ER24" s="2356">
        <v>416697</v>
      </c>
      <c r="ES24" s="2356">
        <v>20478</v>
      </c>
      <c r="ET24" s="2356" t="s">
        <v>22</v>
      </c>
      <c r="EU24" s="208" t="s">
        <v>22</v>
      </c>
      <c r="EV24" s="1478" t="s">
        <v>25</v>
      </c>
      <c r="EW24" s="631" t="s">
        <v>778</v>
      </c>
      <c r="EX24" s="88" t="s">
        <v>777</v>
      </c>
      <c r="EY24" s="89" t="s">
        <v>23</v>
      </c>
      <c r="EZ24" s="95" t="s">
        <v>167</v>
      </c>
      <c r="FA24" s="82" t="s">
        <v>21</v>
      </c>
      <c r="FB24" s="2356" t="s">
        <v>21</v>
      </c>
      <c r="FC24" s="2356"/>
      <c r="FD24" s="2356" t="s">
        <v>21</v>
      </c>
      <c r="FE24" s="2356" t="s">
        <v>21</v>
      </c>
      <c r="FF24" s="2356" t="s">
        <v>21</v>
      </c>
      <c r="FG24" s="2356" t="s">
        <v>21</v>
      </c>
      <c r="FH24" s="2356" t="s">
        <v>21</v>
      </c>
      <c r="FI24" s="2356" t="s">
        <v>21</v>
      </c>
      <c r="FJ24" s="2356" t="s">
        <v>21</v>
      </c>
      <c r="FK24" s="2356" t="s">
        <v>21</v>
      </c>
      <c r="FL24" s="208" t="s">
        <v>21</v>
      </c>
      <c r="FM24" s="1478" t="s">
        <v>25</v>
      </c>
      <c r="FN24" s="631" t="s">
        <v>778</v>
      </c>
    </row>
    <row r="25" spans="1:170" ht="15" customHeight="1">
      <c r="A25" s="93" t="s">
        <v>26</v>
      </c>
      <c r="B25" s="94" t="s">
        <v>26</v>
      </c>
      <c r="C25" s="132" t="s">
        <v>168</v>
      </c>
      <c r="D25" s="82">
        <v>15680754</v>
      </c>
      <c r="E25" s="2356">
        <v>9805125</v>
      </c>
      <c r="F25" s="2356">
        <v>11474921</v>
      </c>
      <c r="G25" s="2356">
        <v>21274886</v>
      </c>
      <c r="H25" s="2356">
        <v>1543836</v>
      </c>
      <c r="I25" s="2356">
        <v>80869</v>
      </c>
      <c r="J25" s="2356">
        <v>19650181</v>
      </c>
      <c r="K25" s="2356">
        <v>7100186</v>
      </c>
      <c r="L25" s="2356">
        <v>12229221</v>
      </c>
      <c r="M25" s="2356">
        <v>320774</v>
      </c>
      <c r="N25" s="2356">
        <v>3457355</v>
      </c>
      <c r="O25" s="208">
        <v>6414549</v>
      </c>
      <c r="P25" s="1388" t="s">
        <v>27</v>
      </c>
      <c r="Q25" s="632" t="s">
        <v>26</v>
      </c>
      <c r="R25" s="93" t="s">
        <v>26</v>
      </c>
      <c r="S25" s="94" t="s">
        <v>26</v>
      </c>
      <c r="T25" s="132" t="s">
        <v>168</v>
      </c>
      <c r="U25" s="82">
        <v>24891</v>
      </c>
      <c r="V25" s="2356" t="s">
        <v>22</v>
      </c>
      <c r="W25" s="2356"/>
      <c r="X25" s="2356">
        <v>24773</v>
      </c>
      <c r="Y25" s="2356">
        <v>766</v>
      </c>
      <c r="Z25" s="2356" t="s">
        <v>21</v>
      </c>
      <c r="AA25" s="2356">
        <v>24007</v>
      </c>
      <c r="AB25" s="2356" t="s">
        <v>22</v>
      </c>
      <c r="AC25" s="2356">
        <v>17025</v>
      </c>
      <c r="AD25" s="2356">
        <v>6982</v>
      </c>
      <c r="AE25" s="2356">
        <v>85</v>
      </c>
      <c r="AF25" s="208">
        <v>3284</v>
      </c>
      <c r="AG25" s="1388" t="s">
        <v>27</v>
      </c>
      <c r="AH25" s="632" t="s">
        <v>26</v>
      </c>
      <c r="AI25" s="93" t="s">
        <v>26</v>
      </c>
      <c r="AJ25" s="94" t="s">
        <v>26</v>
      </c>
      <c r="AK25" s="132" t="s">
        <v>168</v>
      </c>
      <c r="AL25" s="82">
        <v>56833</v>
      </c>
      <c r="AM25" s="2356" t="s">
        <v>22</v>
      </c>
      <c r="AN25" s="2356"/>
      <c r="AO25" s="2356">
        <v>57154</v>
      </c>
      <c r="AP25" s="2356">
        <v>12614</v>
      </c>
      <c r="AQ25" s="2356">
        <v>2222</v>
      </c>
      <c r="AR25" s="2356">
        <v>42318</v>
      </c>
      <c r="AS25" s="2356" t="s">
        <v>22</v>
      </c>
      <c r="AT25" s="2356">
        <v>40764</v>
      </c>
      <c r="AU25" s="2356">
        <v>1554</v>
      </c>
      <c r="AV25" s="2356">
        <v>3761</v>
      </c>
      <c r="AW25" s="208">
        <v>17803</v>
      </c>
      <c r="AX25" s="1388" t="s">
        <v>27</v>
      </c>
      <c r="AY25" s="632" t="s">
        <v>26</v>
      </c>
      <c r="AZ25" s="93" t="s">
        <v>26</v>
      </c>
      <c r="BA25" s="94" t="s">
        <v>26</v>
      </c>
      <c r="BB25" s="132" t="s">
        <v>168</v>
      </c>
      <c r="BC25" s="82">
        <v>76996</v>
      </c>
      <c r="BD25" s="2356" t="s">
        <v>22</v>
      </c>
      <c r="BE25" s="2356"/>
      <c r="BF25" s="2356">
        <v>77000</v>
      </c>
      <c r="BG25" s="2356">
        <v>13716</v>
      </c>
      <c r="BH25" s="2356" t="s">
        <v>21</v>
      </c>
      <c r="BI25" s="2356">
        <v>63284</v>
      </c>
      <c r="BJ25" s="2356" t="s">
        <v>21</v>
      </c>
      <c r="BK25" s="2356">
        <v>41338</v>
      </c>
      <c r="BL25" s="2356">
        <v>21946</v>
      </c>
      <c r="BM25" s="2356">
        <v>289</v>
      </c>
      <c r="BN25" s="208">
        <v>10125</v>
      </c>
      <c r="BO25" s="1388" t="s">
        <v>27</v>
      </c>
      <c r="BP25" s="632" t="s">
        <v>26</v>
      </c>
      <c r="BQ25" s="93" t="s">
        <v>26</v>
      </c>
      <c r="BR25" s="94" t="s">
        <v>26</v>
      </c>
      <c r="BS25" s="132" t="s">
        <v>168</v>
      </c>
      <c r="BT25" s="82">
        <v>807</v>
      </c>
      <c r="BU25" s="2356" t="s">
        <v>21</v>
      </c>
      <c r="BV25" s="2356"/>
      <c r="BW25" s="2356">
        <v>785</v>
      </c>
      <c r="BX25" s="2356" t="s">
        <v>21</v>
      </c>
      <c r="BY25" s="2356" t="s">
        <v>21</v>
      </c>
      <c r="BZ25" s="2356">
        <v>785</v>
      </c>
      <c r="CA25" s="2356" t="s">
        <v>21</v>
      </c>
      <c r="CB25" s="2356">
        <v>785</v>
      </c>
      <c r="CC25" s="2356" t="s">
        <v>21</v>
      </c>
      <c r="CD25" s="2356" t="s">
        <v>21</v>
      </c>
      <c r="CE25" s="208">
        <v>582</v>
      </c>
      <c r="CF25" s="1388" t="s">
        <v>27</v>
      </c>
      <c r="CG25" s="632" t="s">
        <v>26</v>
      </c>
      <c r="CH25" s="93" t="s">
        <v>26</v>
      </c>
      <c r="CI25" s="94" t="s">
        <v>26</v>
      </c>
      <c r="CJ25" s="132" t="s">
        <v>168</v>
      </c>
      <c r="CK25" s="82">
        <v>4629889</v>
      </c>
      <c r="CL25" s="2356" t="s">
        <v>22</v>
      </c>
      <c r="CM25" s="2356"/>
      <c r="CN25" s="2356">
        <v>3728429</v>
      </c>
      <c r="CO25" s="2356">
        <v>680018</v>
      </c>
      <c r="CP25" s="2356" t="s">
        <v>21</v>
      </c>
      <c r="CQ25" s="2356">
        <v>3048411</v>
      </c>
      <c r="CR25" s="2356">
        <v>175046</v>
      </c>
      <c r="CS25" s="2356">
        <v>2873365</v>
      </c>
      <c r="CT25" s="2356" t="s">
        <v>21</v>
      </c>
      <c r="CU25" s="2356">
        <v>832745</v>
      </c>
      <c r="CV25" s="208">
        <v>2372406</v>
      </c>
      <c r="CW25" s="1388" t="s">
        <v>27</v>
      </c>
      <c r="CX25" s="632" t="s">
        <v>26</v>
      </c>
      <c r="CY25" s="93" t="s">
        <v>26</v>
      </c>
      <c r="CZ25" s="94" t="s">
        <v>26</v>
      </c>
      <c r="DA25" s="132" t="s">
        <v>168</v>
      </c>
      <c r="DB25" s="82">
        <v>424403</v>
      </c>
      <c r="DC25" s="2356">
        <v>2729657</v>
      </c>
      <c r="DD25" s="2356"/>
      <c r="DE25" s="2356">
        <v>2380643</v>
      </c>
      <c r="DF25" s="2356">
        <v>367239</v>
      </c>
      <c r="DG25" s="2356" t="s">
        <v>21</v>
      </c>
      <c r="DH25" s="2356">
        <v>2013404</v>
      </c>
      <c r="DI25" s="2356">
        <v>1366</v>
      </c>
      <c r="DJ25" s="2356">
        <v>1909122</v>
      </c>
      <c r="DK25" s="2356">
        <v>102916</v>
      </c>
      <c r="DL25" s="2356">
        <v>695509</v>
      </c>
      <c r="DM25" s="208" t="s">
        <v>22</v>
      </c>
      <c r="DN25" s="1388" t="s">
        <v>27</v>
      </c>
      <c r="DO25" s="632" t="s">
        <v>26</v>
      </c>
      <c r="DP25" s="93" t="s">
        <v>26</v>
      </c>
      <c r="DQ25" s="94" t="s">
        <v>26</v>
      </c>
      <c r="DR25" s="132" t="s">
        <v>168</v>
      </c>
      <c r="DS25" s="82" t="s">
        <v>21</v>
      </c>
      <c r="DT25" s="2356">
        <v>32491</v>
      </c>
      <c r="DU25" s="2356"/>
      <c r="DV25" s="2356">
        <v>22173</v>
      </c>
      <c r="DW25" s="2356">
        <v>19078</v>
      </c>
      <c r="DX25" s="2356" t="s">
        <v>21</v>
      </c>
      <c r="DY25" s="2356">
        <v>3095</v>
      </c>
      <c r="DZ25" s="2356" t="s">
        <v>21</v>
      </c>
      <c r="EA25" s="2356">
        <v>3095</v>
      </c>
      <c r="EB25" s="2356" t="s">
        <v>21</v>
      </c>
      <c r="EC25" s="2356">
        <v>10318</v>
      </c>
      <c r="ED25" s="208" t="s">
        <v>22</v>
      </c>
      <c r="EE25" s="1388" t="s">
        <v>27</v>
      </c>
      <c r="EF25" s="632" t="s">
        <v>26</v>
      </c>
      <c r="EG25" s="93" t="s">
        <v>26</v>
      </c>
      <c r="EH25" s="94" t="s">
        <v>26</v>
      </c>
      <c r="EI25" s="132" t="s">
        <v>168</v>
      </c>
      <c r="EJ25" s="82">
        <v>457877</v>
      </c>
      <c r="EK25" s="2356" t="s">
        <v>22</v>
      </c>
      <c r="EL25" s="2356"/>
      <c r="EM25" s="2356">
        <v>457877</v>
      </c>
      <c r="EN25" s="2356">
        <v>47120</v>
      </c>
      <c r="EO25" s="2356">
        <v>8632</v>
      </c>
      <c r="EP25" s="2356">
        <v>402125</v>
      </c>
      <c r="EQ25" s="2356" t="s">
        <v>22</v>
      </c>
      <c r="ER25" s="2356">
        <v>385769</v>
      </c>
      <c r="ES25" s="2356">
        <v>16356</v>
      </c>
      <c r="ET25" s="2356" t="s">
        <v>22</v>
      </c>
      <c r="EU25" s="208" t="s">
        <v>22</v>
      </c>
      <c r="EV25" s="1388" t="s">
        <v>27</v>
      </c>
      <c r="EW25" s="632" t="s">
        <v>26</v>
      </c>
      <c r="EX25" s="93" t="s">
        <v>26</v>
      </c>
      <c r="EY25" s="94" t="s">
        <v>26</v>
      </c>
      <c r="EZ25" s="95" t="s">
        <v>168</v>
      </c>
      <c r="FA25" s="82" t="s">
        <v>21</v>
      </c>
      <c r="FB25" s="2356" t="s">
        <v>21</v>
      </c>
      <c r="FC25" s="2356"/>
      <c r="FD25" s="2356" t="s">
        <v>21</v>
      </c>
      <c r="FE25" s="2356" t="s">
        <v>21</v>
      </c>
      <c r="FF25" s="2356" t="s">
        <v>21</v>
      </c>
      <c r="FG25" s="2356" t="s">
        <v>21</v>
      </c>
      <c r="FH25" s="2356" t="s">
        <v>21</v>
      </c>
      <c r="FI25" s="2356" t="s">
        <v>21</v>
      </c>
      <c r="FJ25" s="2356" t="s">
        <v>21</v>
      </c>
      <c r="FK25" s="2356" t="s">
        <v>21</v>
      </c>
      <c r="FL25" s="208" t="s">
        <v>21</v>
      </c>
      <c r="FM25" s="1388" t="s">
        <v>27</v>
      </c>
      <c r="FN25" s="632" t="s">
        <v>26</v>
      </c>
    </row>
    <row r="26" spans="1:170" ht="15" customHeight="1">
      <c r="A26" s="88" t="s">
        <v>26</v>
      </c>
      <c r="B26" s="89" t="s">
        <v>26</v>
      </c>
      <c r="C26" s="132" t="s">
        <v>169</v>
      </c>
      <c r="D26" s="82">
        <v>15681155</v>
      </c>
      <c r="E26" s="2356">
        <v>9840860</v>
      </c>
      <c r="F26" s="2356">
        <v>11904600</v>
      </c>
      <c r="G26" s="2356">
        <v>21740531</v>
      </c>
      <c r="H26" s="2356">
        <v>1703839</v>
      </c>
      <c r="I26" s="2356">
        <v>115288</v>
      </c>
      <c r="J26" s="2356">
        <v>19921404</v>
      </c>
      <c r="K26" s="2356">
        <v>6964284</v>
      </c>
      <c r="L26" s="2356">
        <v>12633789</v>
      </c>
      <c r="M26" s="2356">
        <v>323331</v>
      </c>
      <c r="N26" s="2356">
        <v>3477969</v>
      </c>
      <c r="O26" s="208">
        <v>6383123</v>
      </c>
      <c r="P26" s="1388" t="s">
        <v>28</v>
      </c>
      <c r="Q26" s="632" t="s">
        <v>26</v>
      </c>
      <c r="R26" s="88" t="s">
        <v>26</v>
      </c>
      <c r="S26" s="89" t="s">
        <v>26</v>
      </c>
      <c r="T26" s="132" t="s">
        <v>169</v>
      </c>
      <c r="U26" s="82">
        <v>24875</v>
      </c>
      <c r="V26" s="2356" t="s">
        <v>22</v>
      </c>
      <c r="W26" s="2356"/>
      <c r="X26" s="2356">
        <v>24131</v>
      </c>
      <c r="Y26" s="2356">
        <v>618</v>
      </c>
      <c r="Z26" s="2356" t="s">
        <v>21</v>
      </c>
      <c r="AA26" s="2356">
        <v>23513</v>
      </c>
      <c r="AB26" s="2356" t="s">
        <v>22</v>
      </c>
      <c r="AC26" s="2356">
        <v>16566</v>
      </c>
      <c r="AD26" s="2356">
        <v>6947</v>
      </c>
      <c r="AE26" s="2356">
        <v>78</v>
      </c>
      <c r="AF26" s="208">
        <v>3950</v>
      </c>
      <c r="AG26" s="1388" t="s">
        <v>28</v>
      </c>
      <c r="AH26" s="632" t="s">
        <v>26</v>
      </c>
      <c r="AI26" s="88" t="s">
        <v>26</v>
      </c>
      <c r="AJ26" s="89" t="s">
        <v>26</v>
      </c>
      <c r="AK26" s="132" t="s">
        <v>169</v>
      </c>
      <c r="AL26" s="82">
        <v>51180</v>
      </c>
      <c r="AM26" s="2356" t="s">
        <v>22</v>
      </c>
      <c r="AN26" s="2356"/>
      <c r="AO26" s="2356">
        <v>49358</v>
      </c>
      <c r="AP26" s="2356">
        <v>6662</v>
      </c>
      <c r="AQ26" s="2356">
        <v>1171</v>
      </c>
      <c r="AR26" s="2356">
        <v>41525</v>
      </c>
      <c r="AS26" s="2356" t="s">
        <v>22</v>
      </c>
      <c r="AT26" s="2356">
        <v>39808</v>
      </c>
      <c r="AU26" s="2356">
        <v>1717</v>
      </c>
      <c r="AV26" s="2356">
        <v>3432</v>
      </c>
      <c r="AW26" s="208">
        <v>16206</v>
      </c>
      <c r="AX26" s="1388" t="s">
        <v>28</v>
      </c>
      <c r="AY26" s="632" t="s">
        <v>26</v>
      </c>
      <c r="AZ26" s="88" t="s">
        <v>26</v>
      </c>
      <c r="BA26" s="89" t="s">
        <v>26</v>
      </c>
      <c r="BB26" s="132" t="s">
        <v>169</v>
      </c>
      <c r="BC26" s="82">
        <v>87651</v>
      </c>
      <c r="BD26" s="2356" t="s">
        <v>22</v>
      </c>
      <c r="BE26" s="2356"/>
      <c r="BF26" s="2356">
        <v>75057</v>
      </c>
      <c r="BG26" s="2356">
        <v>12096</v>
      </c>
      <c r="BH26" s="2356" t="s">
        <v>21</v>
      </c>
      <c r="BI26" s="2356">
        <v>62961</v>
      </c>
      <c r="BJ26" s="2356" t="s">
        <v>21</v>
      </c>
      <c r="BK26" s="2356">
        <v>40517</v>
      </c>
      <c r="BL26" s="2356">
        <v>22444</v>
      </c>
      <c r="BM26" s="2356">
        <v>384</v>
      </c>
      <c r="BN26" s="208">
        <v>22372</v>
      </c>
      <c r="BO26" s="1388" t="s">
        <v>28</v>
      </c>
      <c r="BP26" s="632" t="s">
        <v>26</v>
      </c>
      <c r="BQ26" s="88" t="s">
        <v>26</v>
      </c>
      <c r="BR26" s="89" t="s">
        <v>26</v>
      </c>
      <c r="BS26" s="132" t="s">
        <v>169</v>
      </c>
      <c r="BT26" s="82">
        <v>767</v>
      </c>
      <c r="BU26" s="2356" t="s">
        <v>21</v>
      </c>
      <c r="BV26" s="2356"/>
      <c r="BW26" s="2356">
        <v>773</v>
      </c>
      <c r="BX26" s="2356" t="s">
        <v>21</v>
      </c>
      <c r="BY26" s="2356" t="s">
        <v>21</v>
      </c>
      <c r="BZ26" s="2356">
        <v>773</v>
      </c>
      <c r="CA26" s="2356" t="s">
        <v>21</v>
      </c>
      <c r="CB26" s="2356">
        <v>773</v>
      </c>
      <c r="CC26" s="2356" t="s">
        <v>21</v>
      </c>
      <c r="CD26" s="2356" t="s">
        <v>21</v>
      </c>
      <c r="CE26" s="208">
        <v>576</v>
      </c>
      <c r="CF26" s="1388" t="s">
        <v>28</v>
      </c>
      <c r="CG26" s="632" t="s">
        <v>26</v>
      </c>
      <c r="CH26" s="88" t="s">
        <v>26</v>
      </c>
      <c r="CI26" s="89" t="s">
        <v>26</v>
      </c>
      <c r="CJ26" s="132" t="s">
        <v>169</v>
      </c>
      <c r="CK26" s="82">
        <v>5227743</v>
      </c>
      <c r="CL26" s="2356" t="s">
        <v>22</v>
      </c>
      <c r="CM26" s="2356"/>
      <c r="CN26" s="2356">
        <v>4141630</v>
      </c>
      <c r="CO26" s="2356">
        <v>991815</v>
      </c>
      <c r="CP26" s="2356" t="s">
        <v>21</v>
      </c>
      <c r="CQ26" s="2356">
        <v>3149815</v>
      </c>
      <c r="CR26" s="2356">
        <v>159877</v>
      </c>
      <c r="CS26" s="2356">
        <v>2989938</v>
      </c>
      <c r="CT26" s="2356" t="s">
        <v>21</v>
      </c>
      <c r="CU26" s="2356">
        <v>826838</v>
      </c>
      <c r="CV26" s="208">
        <v>2567452</v>
      </c>
      <c r="CW26" s="1388" t="s">
        <v>28</v>
      </c>
      <c r="CX26" s="632" t="s">
        <v>26</v>
      </c>
      <c r="CY26" s="88" t="s">
        <v>26</v>
      </c>
      <c r="CZ26" s="89" t="s">
        <v>26</v>
      </c>
      <c r="DA26" s="132" t="s">
        <v>169</v>
      </c>
      <c r="DB26" s="82">
        <v>436812</v>
      </c>
      <c r="DC26" s="2356">
        <v>2690768</v>
      </c>
      <c r="DD26" s="2356"/>
      <c r="DE26" s="2356">
        <v>2326692</v>
      </c>
      <c r="DF26" s="2356">
        <v>341759</v>
      </c>
      <c r="DG26" s="2356" t="s">
        <v>21</v>
      </c>
      <c r="DH26" s="2356">
        <v>1984933</v>
      </c>
      <c r="DI26" s="2356">
        <v>1230</v>
      </c>
      <c r="DJ26" s="2356">
        <v>1888788</v>
      </c>
      <c r="DK26" s="2356">
        <v>94915</v>
      </c>
      <c r="DL26" s="2356">
        <v>727360</v>
      </c>
      <c r="DM26" s="208" t="s">
        <v>22</v>
      </c>
      <c r="DN26" s="1388" t="s">
        <v>28</v>
      </c>
      <c r="DO26" s="632" t="s">
        <v>26</v>
      </c>
      <c r="DP26" s="88" t="s">
        <v>26</v>
      </c>
      <c r="DQ26" s="89" t="s">
        <v>26</v>
      </c>
      <c r="DR26" s="132" t="s">
        <v>169</v>
      </c>
      <c r="DS26" s="82" t="s">
        <v>21</v>
      </c>
      <c r="DT26" s="2356">
        <v>18788</v>
      </c>
      <c r="DU26" s="2356"/>
      <c r="DV26" s="2356">
        <v>11619</v>
      </c>
      <c r="DW26" s="2356">
        <v>8921</v>
      </c>
      <c r="DX26" s="2356" t="s">
        <v>21</v>
      </c>
      <c r="DY26" s="2356">
        <v>2698</v>
      </c>
      <c r="DZ26" s="2356" t="s">
        <v>21</v>
      </c>
      <c r="EA26" s="2356">
        <v>2698</v>
      </c>
      <c r="EB26" s="2356" t="s">
        <v>21</v>
      </c>
      <c r="EC26" s="2356">
        <v>7169</v>
      </c>
      <c r="ED26" s="208" t="s">
        <v>22</v>
      </c>
      <c r="EE26" s="1388" t="s">
        <v>28</v>
      </c>
      <c r="EF26" s="632" t="s">
        <v>26</v>
      </c>
      <c r="EG26" s="88" t="s">
        <v>26</v>
      </c>
      <c r="EH26" s="89" t="s">
        <v>26</v>
      </c>
      <c r="EI26" s="132" t="s">
        <v>169</v>
      </c>
      <c r="EJ26" s="82">
        <v>483676</v>
      </c>
      <c r="EK26" s="2356" t="s">
        <v>22</v>
      </c>
      <c r="EL26" s="2356"/>
      <c r="EM26" s="2356">
        <v>483676</v>
      </c>
      <c r="EN26" s="2356">
        <v>47166</v>
      </c>
      <c r="EO26" s="2356">
        <v>14352</v>
      </c>
      <c r="EP26" s="2356">
        <v>422158</v>
      </c>
      <c r="EQ26" s="2356" t="s">
        <v>22</v>
      </c>
      <c r="ER26" s="2356">
        <v>403683</v>
      </c>
      <c r="ES26" s="2356">
        <v>18475</v>
      </c>
      <c r="ET26" s="2356" t="s">
        <v>22</v>
      </c>
      <c r="EU26" s="208" t="s">
        <v>22</v>
      </c>
      <c r="EV26" s="1388" t="s">
        <v>28</v>
      </c>
      <c r="EW26" s="632" t="s">
        <v>26</v>
      </c>
      <c r="EX26" s="88" t="s">
        <v>26</v>
      </c>
      <c r="EY26" s="89" t="s">
        <v>26</v>
      </c>
      <c r="EZ26" s="95" t="s">
        <v>169</v>
      </c>
      <c r="FA26" s="82">
        <v>5529</v>
      </c>
      <c r="FB26" s="2356" t="s">
        <v>21</v>
      </c>
      <c r="FC26" s="2356"/>
      <c r="FD26" s="2356">
        <v>6080</v>
      </c>
      <c r="FE26" s="2356">
        <v>6080</v>
      </c>
      <c r="FF26" s="2356" t="s">
        <v>21</v>
      </c>
      <c r="FG26" s="2356" t="s">
        <v>21</v>
      </c>
      <c r="FH26" s="2356" t="s">
        <v>21</v>
      </c>
      <c r="FI26" s="2356" t="s">
        <v>21</v>
      </c>
      <c r="FJ26" s="2356" t="s">
        <v>21</v>
      </c>
      <c r="FK26" s="2356" t="s">
        <v>21</v>
      </c>
      <c r="FL26" s="208" t="s">
        <v>21</v>
      </c>
      <c r="FM26" s="1388" t="s">
        <v>28</v>
      </c>
      <c r="FN26" s="632" t="s">
        <v>26</v>
      </c>
    </row>
    <row r="27" spans="1:170" ht="15" customHeight="1">
      <c r="A27" s="88" t="s">
        <v>26</v>
      </c>
      <c r="B27" s="89" t="s">
        <v>26</v>
      </c>
      <c r="C27" s="132" t="s">
        <v>170</v>
      </c>
      <c r="D27" s="82">
        <v>15573392</v>
      </c>
      <c r="E27" s="2356">
        <v>9759716</v>
      </c>
      <c r="F27" s="2356">
        <v>11789630</v>
      </c>
      <c r="G27" s="2356">
        <v>21544335</v>
      </c>
      <c r="H27" s="2356">
        <v>1606847</v>
      </c>
      <c r="I27" s="2356">
        <v>102852</v>
      </c>
      <c r="J27" s="2356">
        <v>19834635</v>
      </c>
      <c r="K27" s="2356">
        <v>7011634</v>
      </c>
      <c r="L27" s="2356">
        <v>12499862</v>
      </c>
      <c r="M27" s="2356">
        <v>323139</v>
      </c>
      <c r="N27" s="2356">
        <v>3516431</v>
      </c>
      <c r="O27" s="208">
        <v>6294886</v>
      </c>
      <c r="P27" s="1388" t="s">
        <v>29</v>
      </c>
      <c r="Q27" s="632" t="s">
        <v>26</v>
      </c>
      <c r="R27" s="88" t="s">
        <v>26</v>
      </c>
      <c r="S27" s="89" t="s">
        <v>26</v>
      </c>
      <c r="T27" s="132" t="s">
        <v>170</v>
      </c>
      <c r="U27" s="82">
        <v>25174</v>
      </c>
      <c r="V27" s="2356" t="s">
        <v>22</v>
      </c>
      <c r="W27" s="2356"/>
      <c r="X27" s="2356">
        <v>25040</v>
      </c>
      <c r="Y27" s="2356">
        <v>680</v>
      </c>
      <c r="Z27" s="2356" t="s">
        <v>21</v>
      </c>
      <c r="AA27" s="2356">
        <v>24360</v>
      </c>
      <c r="AB27" s="2356" t="s">
        <v>22</v>
      </c>
      <c r="AC27" s="2356">
        <v>17357</v>
      </c>
      <c r="AD27" s="2356">
        <v>7003</v>
      </c>
      <c r="AE27" s="2356">
        <v>95</v>
      </c>
      <c r="AF27" s="208">
        <v>3988</v>
      </c>
      <c r="AG27" s="1388" t="s">
        <v>29</v>
      </c>
      <c r="AH27" s="632" t="s">
        <v>26</v>
      </c>
      <c r="AI27" s="88" t="s">
        <v>26</v>
      </c>
      <c r="AJ27" s="89" t="s">
        <v>26</v>
      </c>
      <c r="AK27" s="132" t="s">
        <v>170</v>
      </c>
      <c r="AL27" s="82">
        <v>62207</v>
      </c>
      <c r="AM27" s="2356" t="s">
        <v>22</v>
      </c>
      <c r="AN27" s="2356"/>
      <c r="AO27" s="2356">
        <v>53546</v>
      </c>
      <c r="AP27" s="2356">
        <v>9553</v>
      </c>
      <c r="AQ27" s="2356">
        <v>1255</v>
      </c>
      <c r="AR27" s="2356">
        <v>42738</v>
      </c>
      <c r="AS27" s="2356" t="s">
        <v>22</v>
      </c>
      <c r="AT27" s="2356">
        <v>40899</v>
      </c>
      <c r="AU27" s="2356">
        <v>1839</v>
      </c>
      <c r="AV27" s="2356">
        <v>3007</v>
      </c>
      <c r="AW27" s="208">
        <v>21864</v>
      </c>
      <c r="AX27" s="1388" t="s">
        <v>29</v>
      </c>
      <c r="AY27" s="632" t="s">
        <v>26</v>
      </c>
      <c r="AZ27" s="88" t="s">
        <v>26</v>
      </c>
      <c r="BA27" s="89" t="s">
        <v>26</v>
      </c>
      <c r="BB27" s="132" t="s">
        <v>170</v>
      </c>
      <c r="BC27" s="82">
        <v>66813</v>
      </c>
      <c r="BD27" s="2356" t="s">
        <v>22</v>
      </c>
      <c r="BE27" s="2356"/>
      <c r="BF27" s="2356">
        <v>73172</v>
      </c>
      <c r="BG27" s="2356">
        <v>10990</v>
      </c>
      <c r="BH27" s="2356" t="s">
        <v>21</v>
      </c>
      <c r="BI27" s="2356">
        <v>62182</v>
      </c>
      <c r="BJ27" s="2356" t="s">
        <v>21</v>
      </c>
      <c r="BK27" s="2356">
        <v>38054</v>
      </c>
      <c r="BL27" s="2356">
        <v>24128</v>
      </c>
      <c r="BM27" s="2356">
        <v>283</v>
      </c>
      <c r="BN27" s="208">
        <v>15757</v>
      </c>
      <c r="BO27" s="1388" t="s">
        <v>29</v>
      </c>
      <c r="BP27" s="632" t="s">
        <v>26</v>
      </c>
      <c r="BQ27" s="88" t="s">
        <v>26</v>
      </c>
      <c r="BR27" s="89" t="s">
        <v>26</v>
      </c>
      <c r="BS27" s="132" t="s">
        <v>170</v>
      </c>
      <c r="BT27" s="82">
        <v>928</v>
      </c>
      <c r="BU27" s="2356" t="s">
        <v>21</v>
      </c>
      <c r="BV27" s="2356"/>
      <c r="BW27" s="2356">
        <v>950</v>
      </c>
      <c r="BX27" s="2356" t="s">
        <v>21</v>
      </c>
      <c r="BY27" s="2356" t="s">
        <v>21</v>
      </c>
      <c r="BZ27" s="2356">
        <v>950</v>
      </c>
      <c r="CA27" s="2356" t="s">
        <v>21</v>
      </c>
      <c r="CB27" s="2356">
        <v>949</v>
      </c>
      <c r="CC27" s="2356">
        <v>1</v>
      </c>
      <c r="CD27" s="2356" t="s">
        <v>21</v>
      </c>
      <c r="CE27" s="208">
        <v>554</v>
      </c>
      <c r="CF27" s="1388" t="s">
        <v>29</v>
      </c>
      <c r="CG27" s="632" t="s">
        <v>26</v>
      </c>
      <c r="CH27" s="88" t="s">
        <v>26</v>
      </c>
      <c r="CI27" s="89" t="s">
        <v>26</v>
      </c>
      <c r="CJ27" s="132" t="s">
        <v>170</v>
      </c>
      <c r="CK27" s="82">
        <v>5015872</v>
      </c>
      <c r="CL27" s="2356" t="s">
        <v>22</v>
      </c>
      <c r="CM27" s="2356"/>
      <c r="CN27" s="2356">
        <v>4064237</v>
      </c>
      <c r="CO27" s="2356">
        <v>834823</v>
      </c>
      <c r="CP27" s="2356" t="s">
        <v>21</v>
      </c>
      <c r="CQ27" s="2356">
        <v>3229414</v>
      </c>
      <c r="CR27" s="2356">
        <v>195690</v>
      </c>
      <c r="CS27" s="2356">
        <v>3033708</v>
      </c>
      <c r="CT27" s="2356">
        <v>16</v>
      </c>
      <c r="CU27" s="2356">
        <v>813883</v>
      </c>
      <c r="CV27" s="208">
        <v>2705533</v>
      </c>
      <c r="CW27" s="1388" t="s">
        <v>29</v>
      </c>
      <c r="CX27" s="632" t="s">
        <v>26</v>
      </c>
      <c r="CY27" s="88" t="s">
        <v>26</v>
      </c>
      <c r="CZ27" s="89" t="s">
        <v>26</v>
      </c>
      <c r="DA27" s="132" t="s">
        <v>170</v>
      </c>
      <c r="DB27" s="82">
        <v>433275</v>
      </c>
      <c r="DC27" s="2356">
        <v>2693545</v>
      </c>
      <c r="DD27" s="2356"/>
      <c r="DE27" s="2356">
        <v>2338356</v>
      </c>
      <c r="DF27" s="2356">
        <v>361654</v>
      </c>
      <c r="DG27" s="2356" t="s">
        <v>21</v>
      </c>
      <c r="DH27" s="2356">
        <v>1976702</v>
      </c>
      <c r="DI27" s="2356">
        <v>1401</v>
      </c>
      <c r="DJ27" s="2356">
        <v>1869217</v>
      </c>
      <c r="DK27" s="2356">
        <v>106084</v>
      </c>
      <c r="DL27" s="2356">
        <v>714950</v>
      </c>
      <c r="DM27" s="208" t="s">
        <v>22</v>
      </c>
      <c r="DN27" s="1388" t="s">
        <v>29</v>
      </c>
      <c r="DO27" s="632" t="s">
        <v>26</v>
      </c>
      <c r="DP27" s="88" t="s">
        <v>26</v>
      </c>
      <c r="DQ27" s="89" t="s">
        <v>26</v>
      </c>
      <c r="DR27" s="132" t="s">
        <v>170</v>
      </c>
      <c r="DS27" s="82" t="s">
        <v>21</v>
      </c>
      <c r="DT27" s="2356">
        <v>31926</v>
      </c>
      <c r="DU27" s="2356"/>
      <c r="DV27" s="2356">
        <v>24482</v>
      </c>
      <c r="DW27" s="2356">
        <v>20961</v>
      </c>
      <c r="DX27" s="2356" t="s">
        <v>21</v>
      </c>
      <c r="DY27" s="2356">
        <v>3521</v>
      </c>
      <c r="DZ27" s="2356" t="s">
        <v>21</v>
      </c>
      <c r="EA27" s="2356">
        <v>3521</v>
      </c>
      <c r="EB27" s="2356" t="s">
        <v>21</v>
      </c>
      <c r="EC27" s="2356">
        <v>7444</v>
      </c>
      <c r="ED27" s="208" t="s">
        <v>22</v>
      </c>
      <c r="EE27" s="1388" t="s">
        <v>29</v>
      </c>
      <c r="EF27" s="632" t="s">
        <v>26</v>
      </c>
      <c r="EG27" s="88" t="s">
        <v>26</v>
      </c>
      <c r="EH27" s="89" t="s">
        <v>26</v>
      </c>
      <c r="EI27" s="132" t="s">
        <v>170</v>
      </c>
      <c r="EJ27" s="82">
        <v>486616</v>
      </c>
      <c r="EK27" s="2356" t="s">
        <v>22</v>
      </c>
      <c r="EL27" s="2356"/>
      <c r="EM27" s="2356">
        <v>486616</v>
      </c>
      <c r="EN27" s="2356">
        <v>43118</v>
      </c>
      <c r="EO27" s="2356">
        <v>11325</v>
      </c>
      <c r="EP27" s="2356">
        <v>432173</v>
      </c>
      <c r="EQ27" s="2356" t="s">
        <v>22</v>
      </c>
      <c r="ER27" s="2356">
        <v>416299</v>
      </c>
      <c r="ES27" s="2356">
        <v>15874</v>
      </c>
      <c r="ET27" s="2356" t="s">
        <v>22</v>
      </c>
      <c r="EU27" s="208" t="s">
        <v>22</v>
      </c>
      <c r="EV27" s="1388" t="s">
        <v>29</v>
      </c>
      <c r="EW27" s="632" t="s">
        <v>26</v>
      </c>
      <c r="EX27" s="88" t="s">
        <v>26</v>
      </c>
      <c r="EY27" s="89" t="s">
        <v>26</v>
      </c>
      <c r="EZ27" s="95" t="s">
        <v>170</v>
      </c>
      <c r="FA27" s="82">
        <v>5274</v>
      </c>
      <c r="FB27" s="2356" t="s">
        <v>21</v>
      </c>
      <c r="FC27" s="2356"/>
      <c r="FD27" s="2356">
        <v>5274</v>
      </c>
      <c r="FE27" s="2356">
        <v>5274</v>
      </c>
      <c r="FF27" s="2356" t="s">
        <v>21</v>
      </c>
      <c r="FG27" s="2356" t="s">
        <v>21</v>
      </c>
      <c r="FH27" s="2356" t="s">
        <v>21</v>
      </c>
      <c r="FI27" s="2356" t="s">
        <v>21</v>
      </c>
      <c r="FJ27" s="2356" t="s">
        <v>21</v>
      </c>
      <c r="FK27" s="2356" t="s">
        <v>21</v>
      </c>
      <c r="FL27" s="208" t="s">
        <v>21</v>
      </c>
      <c r="FM27" s="1388" t="s">
        <v>29</v>
      </c>
      <c r="FN27" s="632" t="s">
        <v>26</v>
      </c>
    </row>
    <row r="28" spans="1:170" ht="7.5" customHeight="1">
      <c r="A28" s="85"/>
      <c r="B28" s="87"/>
      <c r="C28" s="134"/>
      <c r="D28" s="82"/>
      <c r="E28" s="2356"/>
      <c r="F28" s="2356"/>
      <c r="G28" s="2356"/>
      <c r="H28" s="2356"/>
      <c r="I28" s="2356"/>
      <c r="J28" s="2356"/>
      <c r="K28" s="2356"/>
      <c r="L28" s="2356"/>
      <c r="M28" s="2356"/>
      <c r="N28" s="2356"/>
      <c r="O28" s="208"/>
      <c r="P28" s="1389"/>
      <c r="Q28" s="490"/>
      <c r="R28" s="85"/>
      <c r="S28" s="87"/>
      <c r="T28" s="134"/>
      <c r="U28" s="82"/>
      <c r="V28" s="2356"/>
      <c r="W28" s="2356"/>
      <c r="X28" s="2356"/>
      <c r="Y28" s="2356"/>
      <c r="Z28" s="2356"/>
      <c r="AA28" s="2356"/>
      <c r="AB28" s="2356"/>
      <c r="AC28" s="2356"/>
      <c r="AD28" s="2356"/>
      <c r="AE28" s="2356"/>
      <c r="AF28" s="208"/>
      <c r="AG28" s="1389"/>
      <c r="AH28" s="490"/>
      <c r="AI28" s="85"/>
      <c r="AJ28" s="87"/>
      <c r="AK28" s="134"/>
      <c r="AL28" s="82"/>
      <c r="AM28" s="2356"/>
      <c r="AN28" s="2356"/>
      <c r="AO28" s="2356"/>
      <c r="AP28" s="2356"/>
      <c r="AQ28" s="2356"/>
      <c r="AR28" s="2356"/>
      <c r="AS28" s="2356"/>
      <c r="AT28" s="2356"/>
      <c r="AU28" s="2356"/>
      <c r="AV28" s="2356"/>
      <c r="AW28" s="208"/>
      <c r="AX28" s="1389"/>
      <c r="AY28" s="490"/>
      <c r="AZ28" s="85"/>
      <c r="BA28" s="87"/>
      <c r="BB28" s="134"/>
      <c r="BC28" s="82"/>
      <c r="BD28" s="2356"/>
      <c r="BE28" s="2356"/>
      <c r="BF28" s="2356"/>
      <c r="BG28" s="2356"/>
      <c r="BH28" s="2356"/>
      <c r="BI28" s="2356"/>
      <c r="BJ28" s="2356"/>
      <c r="BK28" s="2356"/>
      <c r="BL28" s="2356"/>
      <c r="BM28" s="2356"/>
      <c r="BN28" s="208"/>
      <c r="BO28" s="1389"/>
      <c r="BP28" s="490"/>
      <c r="BQ28" s="85"/>
      <c r="BR28" s="87"/>
      <c r="BS28" s="134"/>
      <c r="BT28" s="82"/>
      <c r="BU28" s="2356"/>
      <c r="BV28" s="2356"/>
      <c r="BW28" s="2356"/>
      <c r="BX28" s="2356"/>
      <c r="BY28" s="2356"/>
      <c r="BZ28" s="2356"/>
      <c r="CA28" s="2356"/>
      <c r="CB28" s="2356"/>
      <c r="CC28" s="2356"/>
      <c r="CD28" s="2356"/>
      <c r="CE28" s="208"/>
      <c r="CF28" s="1389"/>
      <c r="CG28" s="490"/>
      <c r="CH28" s="85"/>
      <c r="CI28" s="87"/>
      <c r="CJ28" s="134"/>
      <c r="CK28" s="82"/>
      <c r="CL28" s="2356"/>
      <c r="CM28" s="2356"/>
      <c r="CN28" s="2356"/>
      <c r="CO28" s="2356"/>
      <c r="CP28" s="2356"/>
      <c r="CQ28" s="2356"/>
      <c r="CR28" s="2356"/>
      <c r="CS28" s="2356"/>
      <c r="CT28" s="2356"/>
      <c r="CU28" s="2356"/>
      <c r="CV28" s="208"/>
      <c r="CW28" s="1389"/>
      <c r="CX28" s="490"/>
      <c r="CY28" s="85"/>
      <c r="CZ28" s="87"/>
      <c r="DA28" s="134"/>
      <c r="DB28" s="82"/>
      <c r="DC28" s="2356"/>
      <c r="DD28" s="2356"/>
      <c r="DE28" s="2356"/>
      <c r="DF28" s="2356"/>
      <c r="DG28" s="2356"/>
      <c r="DH28" s="2356"/>
      <c r="DI28" s="2356"/>
      <c r="DJ28" s="2356"/>
      <c r="DK28" s="2356"/>
      <c r="DL28" s="2356"/>
      <c r="DM28" s="208"/>
      <c r="DN28" s="1389"/>
      <c r="DO28" s="490"/>
      <c r="DP28" s="85"/>
      <c r="DQ28" s="87"/>
      <c r="DR28" s="134"/>
      <c r="DS28" s="82"/>
      <c r="DT28" s="2356"/>
      <c r="DU28" s="2356"/>
      <c r="DV28" s="2356"/>
      <c r="DW28" s="2356"/>
      <c r="DX28" s="2356"/>
      <c r="DY28" s="2356"/>
      <c r="DZ28" s="2356"/>
      <c r="EA28" s="2356"/>
      <c r="EB28" s="2356"/>
      <c r="EC28" s="2356"/>
      <c r="ED28" s="208"/>
      <c r="EE28" s="1389"/>
      <c r="EF28" s="490"/>
      <c r="EG28" s="85"/>
      <c r="EH28" s="87"/>
      <c r="EI28" s="134"/>
      <c r="EJ28" s="82"/>
      <c r="EK28" s="2356"/>
      <c r="EL28" s="2356"/>
      <c r="EM28" s="2356"/>
      <c r="EN28" s="2356"/>
      <c r="EO28" s="2356"/>
      <c r="EP28" s="2356"/>
      <c r="EQ28" s="2356"/>
      <c r="ER28" s="2356"/>
      <c r="ES28" s="2356"/>
      <c r="ET28" s="2356"/>
      <c r="EU28" s="208"/>
      <c r="EV28" s="1389"/>
      <c r="EW28" s="490"/>
      <c r="EX28" s="85"/>
      <c r="EY28" s="87"/>
      <c r="EZ28" s="99"/>
      <c r="FA28" s="230"/>
      <c r="FL28" s="937"/>
      <c r="FM28" s="1389"/>
      <c r="FN28" s="490"/>
    </row>
    <row r="29" spans="1:170" ht="15" customHeight="1">
      <c r="A29" s="88" t="s">
        <v>777</v>
      </c>
      <c r="B29" s="89" t="s">
        <v>23</v>
      </c>
      <c r="C29" s="135" t="s">
        <v>171</v>
      </c>
      <c r="D29" s="82">
        <v>5355519</v>
      </c>
      <c r="E29" s="2356">
        <v>3471240</v>
      </c>
      <c r="F29" s="2356">
        <v>4183439</v>
      </c>
      <c r="G29" s="2356">
        <v>7652842</v>
      </c>
      <c r="H29" s="2356">
        <v>596790</v>
      </c>
      <c r="I29" s="2356">
        <v>32076</v>
      </c>
      <c r="J29" s="2356">
        <v>7023976</v>
      </c>
      <c r="K29" s="2356">
        <v>2500571</v>
      </c>
      <c r="L29" s="2356">
        <v>4404049</v>
      </c>
      <c r="M29" s="2356">
        <v>119357</v>
      </c>
      <c r="N29" s="2356">
        <v>1130904</v>
      </c>
      <c r="O29" s="208">
        <v>6174382</v>
      </c>
      <c r="P29" s="1478" t="s">
        <v>30</v>
      </c>
      <c r="Q29" s="631" t="s">
        <v>778</v>
      </c>
      <c r="R29" s="88" t="s">
        <v>777</v>
      </c>
      <c r="S29" s="89" t="s">
        <v>23</v>
      </c>
      <c r="T29" s="135" t="s">
        <v>171</v>
      </c>
      <c r="U29" s="82">
        <v>8102</v>
      </c>
      <c r="V29" s="2356" t="s">
        <v>22</v>
      </c>
      <c r="W29" s="2356"/>
      <c r="X29" s="2356">
        <v>8243</v>
      </c>
      <c r="Y29" s="2356">
        <v>268</v>
      </c>
      <c r="Z29" s="2356" t="s">
        <v>21</v>
      </c>
      <c r="AA29" s="2356">
        <v>7975</v>
      </c>
      <c r="AB29" s="2356" t="s">
        <v>22</v>
      </c>
      <c r="AC29" s="2356">
        <v>5393</v>
      </c>
      <c r="AD29" s="2356">
        <v>2582</v>
      </c>
      <c r="AE29" s="2356">
        <v>26</v>
      </c>
      <c r="AF29" s="208">
        <v>3370</v>
      </c>
      <c r="AG29" s="1478" t="s">
        <v>30</v>
      </c>
      <c r="AH29" s="631" t="s">
        <v>778</v>
      </c>
      <c r="AI29" s="88" t="s">
        <v>777</v>
      </c>
      <c r="AJ29" s="89" t="s">
        <v>23</v>
      </c>
      <c r="AK29" s="135" t="s">
        <v>171</v>
      </c>
      <c r="AL29" s="82">
        <v>29324</v>
      </c>
      <c r="AM29" s="2356" t="s">
        <v>22</v>
      </c>
      <c r="AN29" s="2356"/>
      <c r="AO29" s="2356">
        <v>31080</v>
      </c>
      <c r="AP29" s="2356">
        <v>15622</v>
      </c>
      <c r="AQ29" s="2356">
        <v>532</v>
      </c>
      <c r="AR29" s="2356">
        <v>14926</v>
      </c>
      <c r="AS29" s="2356" t="s">
        <v>22</v>
      </c>
      <c r="AT29" s="2356">
        <v>14064</v>
      </c>
      <c r="AU29" s="2356">
        <v>862</v>
      </c>
      <c r="AV29" s="2356">
        <v>1213</v>
      </c>
      <c r="AW29" s="208">
        <v>20436</v>
      </c>
      <c r="AX29" s="1478" t="s">
        <v>30</v>
      </c>
      <c r="AY29" s="631" t="s">
        <v>778</v>
      </c>
      <c r="AZ29" s="88" t="s">
        <v>777</v>
      </c>
      <c r="BA29" s="89" t="s">
        <v>23</v>
      </c>
      <c r="BB29" s="135" t="s">
        <v>171</v>
      </c>
      <c r="BC29" s="82">
        <v>23409</v>
      </c>
      <c r="BD29" s="2356" t="s">
        <v>22</v>
      </c>
      <c r="BE29" s="2356"/>
      <c r="BF29" s="2356">
        <v>23812</v>
      </c>
      <c r="BG29" s="2356">
        <v>2491</v>
      </c>
      <c r="BH29" s="2356" t="s">
        <v>21</v>
      </c>
      <c r="BI29" s="2356">
        <v>21321</v>
      </c>
      <c r="BJ29" s="2356" t="s">
        <v>21</v>
      </c>
      <c r="BK29" s="2356">
        <v>13306</v>
      </c>
      <c r="BL29" s="2356">
        <v>8015</v>
      </c>
      <c r="BM29" s="2356">
        <v>41</v>
      </c>
      <c r="BN29" s="208">
        <v>10512</v>
      </c>
      <c r="BO29" s="1478" t="s">
        <v>30</v>
      </c>
      <c r="BP29" s="631" t="s">
        <v>778</v>
      </c>
      <c r="BQ29" s="88" t="s">
        <v>777</v>
      </c>
      <c r="BR29" s="89" t="s">
        <v>23</v>
      </c>
      <c r="BS29" s="135" t="s">
        <v>171</v>
      </c>
      <c r="BT29" s="82">
        <v>289</v>
      </c>
      <c r="BU29" s="2356" t="s">
        <v>21</v>
      </c>
      <c r="BV29" s="2356"/>
      <c r="BW29" s="2356">
        <v>305</v>
      </c>
      <c r="BX29" s="2356" t="s">
        <v>21</v>
      </c>
      <c r="BY29" s="2356" t="s">
        <v>21</v>
      </c>
      <c r="BZ29" s="2356">
        <v>305</v>
      </c>
      <c r="CA29" s="2356" t="s">
        <v>21</v>
      </c>
      <c r="CB29" s="2356">
        <v>305</v>
      </c>
      <c r="CC29" s="2356" t="s">
        <v>21</v>
      </c>
      <c r="CD29" s="2356" t="s">
        <v>21</v>
      </c>
      <c r="CE29" s="208">
        <v>566</v>
      </c>
      <c r="CF29" s="1478" t="s">
        <v>30</v>
      </c>
      <c r="CG29" s="631" t="s">
        <v>778</v>
      </c>
      <c r="CH29" s="88" t="s">
        <v>777</v>
      </c>
      <c r="CI29" s="89" t="s">
        <v>23</v>
      </c>
      <c r="CJ29" s="135" t="s">
        <v>171</v>
      </c>
      <c r="CK29" s="82">
        <v>1543332</v>
      </c>
      <c r="CL29" s="2356" t="s">
        <v>22</v>
      </c>
      <c r="CM29" s="2356"/>
      <c r="CN29" s="2356">
        <v>1435631</v>
      </c>
      <c r="CO29" s="2356">
        <v>335492</v>
      </c>
      <c r="CP29" s="2356" t="s">
        <v>21</v>
      </c>
      <c r="CQ29" s="2356">
        <v>1100139</v>
      </c>
      <c r="CR29" s="2356">
        <v>72810</v>
      </c>
      <c r="CS29" s="2356">
        <v>1027329</v>
      </c>
      <c r="CT29" s="2356" t="s">
        <v>21</v>
      </c>
      <c r="CU29" s="2356">
        <v>270756</v>
      </c>
      <c r="CV29" s="208">
        <v>2313763</v>
      </c>
      <c r="CW29" s="1478" t="s">
        <v>30</v>
      </c>
      <c r="CX29" s="631" t="s">
        <v>778</v>
      </c>
      <c r="CY29" s="88" t="s">
        <v>777</v>
      </c>
      <c r="CZ29" s="89" t="s">
        <v>23</v>
      </c>
      <c r="DA29" s="135" t="s">
        <v>171</v>
      </c>
      <c r="DB29" s="82">
        <v>157092</v>
      </c>
      <c r="DC29" s="2356">
        <v>956826</v>
      </c>
      <c r="DD29" s="2356"/>
      <c r="DE29" s="2356">
        <v>820690</v>
      </c>
      <c r="DF29" s="2356">
        <v>117419</v>
      </c>
      <c r="DG29" s="2356" t="s">
        <v>21</v>
      </c>
      <c r="DH29" s="2356">
        <v>703271</v>
      </c>
      <c r="DI29" s="2356">
        <v>430</v>
      </c>
      <c r="DJ29" s="2356">
        <v>667831</v>
      </c>
      <c r="DK29" s="2356">
        <v>35010</v>
      </c>
      <c r="DL29" s="2356">
        <v>253628</v>
      </c>
      <c r="DM29" s="208" t="s">
        <v>22</v>
      </c>
      <c r="DN29" s="1478" t="s">
        <v>30</v>
      </c>
      <c r="DO29" s="631" t="s">
        <v>778</v>
      </c>
      <c r="DP29" s="88" t="s">
        <v>777</v>
      </c>
      <c r="DQ29" s="89" t="s">
        <v>23</v>
      </c>
      <c r="DR29" s="135" t="s">
        <v>171</v>
      </c>
      <c r="DS29" s="82" t="s">
        <v>21</v>
      </c>
      <c r="DT29" s="2356">
        <v>12517</v>
      </c>
      <c r="DU29" s="2356"/>
      <c r="DV29" s="2356">
        <v>8553</v>
      </c>
      <c r="DW29" s="2356">
        <v>7609</v>
      </c>
      <c r="DX29" s="2356" t="s">
        <v>21</v>
      </c>
      <c r="DY29" s="2356">
        <v>944</v>
      </c>
      <c r="DZ29" s="2356" t="s">
        <v>21</v>
      </c>
      <c r="EA29" s="2356">
        <v>944</v>
      </c>
      <c r="EB29" s="2356" t="s">
        <v>21</v>
      </c>
      <c r="EC29" s="2356">
        <v>3964</v>
      </c>
      <c r="ED29" s="208" t="s">
        <v>22</v>
      </c>
      <c r="EE29" s="1478" t="s">
        <v>30</v>
      </c>
      <c r="EF29" s="631" t="s">
        <v>778</v>
      </c>
      <c r="EG29" s="88" t="s">
        <v>777</v>
      </c>
      <c r="EH29" s="89" t="s">
        <v>23</v>
      </c>
      <c r="EI29" s="135" t="s">
        <v>171</v>
      </c>
      <c r="EJ29" s="82">
        <v>163304</v>
      </c>
      <c r="EK29" s="2356" t="s">
        <v>22</v>
      </c>
      <c r="EL29" s="2356"/>
      <c r="EM29" s="2356">
        <v>163304</v>
      </c>
      <c r="EN29" s="2356">
        <v>14508</v>
      </c>
      <c r="EO29" s="2356">
        <v>2814</v>
      </c>
      <c r="EP29" s="2356">
        <v>145982</v>
      </c>
      <c r="EQ29" s="2356" t="s">
        <v>22</v>
      </c>
      <c r="ER29" s="2356">
        <v>138144</v>
      </c>
      <c r="ES29" s="2356">
        <v>7838</v>
      </c>
      <c r="ET29" s="2356" t="s">
        <v>22</v>
      </c>
      <c r="EU29" s="208" t="s">
        <v>22</v>
      </c>
      <c r="EV29" s="1478" t="s">
        <v>30</v>
      </c>
      <c r="EW29" s="631" t="s">
        <v>778</v>
      </c>
      <c r="EX29" s="88" t="s">
        <v>777</v>
      </c>
      <c r="EY29" s="89" t="s">
        <v>23</v>
      </c>
      <c r="EZ29" s="101" t="s">
        <v>171</v>
      </c>
      <c r="FA29" s="82" t="s">
        <v>21</v>
      </c>
      <c r="FB29" s="2356" t="s">
        <v>21</v>
      </c>
      <c r="FC29" s="2356"/>
      <c r="FD29" s="2356" t="s">
        <v>21</v>
      </c>
      <c r="FE29" s="2356" t="s">
        <v>21</v>
      </c>
      <c r="FF29" s="2356" t="s">
        <v>21</v>
      </c>
      <c r="FG29" s="2356" t="s">
        <v>21</v>
      </c>
      <c r="FH29" s="2356" t="s">
        <v>21</v>
      </c>
      <c r="FI29" s="2356" t="s">
        <v>21</v>
      </c>
      <c r="FJ29" s="2356" t="s">
        <v>21</v>
      </c>
      <c r="FK29" s="2356" t="s">
        <v>21</v>
      </c>
      <c r="FL29" s="208" t="s">
        <v>21</v>
      </c>
      <c r="FM29" s="1478" t="s">
        <v>30</v>
      </c>
      <c r="FN29" s="631" t="s">
        <v>778</v>
      </c>
    </row>
    <row r="30" spans="1:170" ht="15" customHeight="1">
      <c r="A30" s="88" t="s">
        <v>26</v>
      </c>
      <c r="B30" s="89" t="s">
        <v>26</v>
      </c>
      <c r="C30" s="135" t="s">
        <v>172</v>
      </c>
      <c r="D30" s="82">
        <v>5017784</v>
      </c>
      <c r="E30" s="2356">
        <v>3085181</v>
      </c>
      <c r="F30" s="2356">
        <v>3789097</v>
      </c>
      <c r="G30" s="2356">
        <v>6872896</v>
      </c>
      <c r="H30" s="2356">
        <v>536550</v>
      </c>
      <c r="I30" s="2356">
        <v>31645</v>
      </c>
      <c r="J30" s="2356">
        <v>6304701</v>
      </c>
      <c r="K30" s="2356">
        <v>2215434</v>
      </c>
      <c r="L30" s="2356">
        <v>3992203</v>
      </c>
      <c r="M30" s="2356">
        <v>97063</v>
      </c>
      <c r="N30" s="2356">
        <v>1095958</v>
      </c>
      <c r="O30" s="208">
        <v>6190881</v>
      </c>
      <c r="P30" s="1388" t="s">
        <v>31</v>
      </c>
      <c r="Q30" s="632" t="s">
        <v>26</v>
      </c>
      <c r="R30" s="88" t="s">
        <v>26</v>
      </c>
      <c r="S30" s="89" t="s">
        <v>26</v>
      </c>
      <c r="T30" s="135" t="s">
        <v>172</v>
      </c>
      <c r="U30" s="82">
        <v>8360</v>
      </c>
      <c r="V30" s="2356" t="s">
        <v>22</v>
      </c>
      <c r="W30" s="2356"/>
      <c r="X30" s="2356">
        <v>7897</v>
      </c>
      <c r="Y30" s="2356">
        <v>273</v>
      </c>
      <c r="Z30" s="2356" t="s">
        <v>21</v>
      </c>
      <c r="AA30" s="2356">
        <v>7624</v>
      </c>
      <c r="AB30" s="2356" t="s">
        <v>22</v>
      </c>
      <c r="AC30" s="2356">
        <v>5362</v>
      </c>
      <c r="AD30" s="2356">
        <v>2262</v>
      </c>
      <c r="AE30" s="2356">
        <v>35</v>
      </c>
      <c r="AF30" s="208">
        <v>3796</v>
      </c>
      <c r="AG30" s="1388" t="s">
        <v>31</v>
      </c>
      <c r="AH30" s="632" t="s">
        <v>26</v>
      </c>
      <c r="AI30" s="88" t="s">
        <v>26</v>
      </c>
      <c r="AJ30" s="89" t="s">
        <v>26</v>
      </c>
      <c r="AK30" s="135" t="s">
        <v>172</v>
      </c>
      <c r="AL30" s="82">
        <v>30983</v>
      </c>
      <c r="AM30" s="2356" t="s">
        <v>22</v>
      </c>
      <c r="AN30" s="2356"/>
      <c r="AO30" s="2356">
        <v>30509</v>
      </c>
      <c r="AP30" s="2356">
        <v>14459</v>
      </c>
      <c r="AQ30" s="2356">
        <v>613</v>
      </c>
      <c r="AR30" s="2356">
        <v>15437</v>
      </c>
      <c r="AS30" s="2356" t="s">
        <v>22</v>
      </c>
      <c r="AT30" s="2356">
        <v>14465</v>
      </c>
      <c r="AU30" s="2356">
        <v>972</v>
      </c>
      <c r="AV30" s="2356">
        <v>1212</v>
      </c>
      <c r="AW30" s="208">
        <v>19689</v>
      </c>
      <c r="AX30" s="1388" t="s">
        <v>31</v>
      </c>
      <c r="AY30" s="632" t="s">
        <v>26</v>
      </c>
      <c r="AZ30" s="88" t="s">
        <v>26</v>
      </c>
      <c r="BA30" s="89" t="s">
        <v>26</v>
      </c>
      <c r="BB30" s="135" t="s">
        <v>172</v>
      </c>
      <c r="BC30" s="82">
        <v>24752</v>
      </c>
      <c r="BD30" s="2356" t="s">
        <v>22</v>
      </c>
      <c r="BE30" s="2356"/>
      <c r="BF30" s="2356">
        <v>25388</v>
      </c>
      <c r="BG30" s="2356">
        <v>2529</v>
      </c>
      <c r="BH30" s="2356" t="s">
        <v>21</v>
      </c>
      <c r="BI30" s="2356">
        <v>22859</v>
      </c>
      <c r="BJ30" s="2356" t="s">
        <v>21</v>
      </c>
      <c r="BK30" s="2356">
        <v>15371</v>
      </c>
      <c r="BL30" s="2356">
        <v>7488</v>
      </c>
      <c r="BM30" s="2356">
        <v>33</v>
      </c>
      <c r="BN30" s="208">
        <v>9852</v>
      </c>
      <c r="BO30" s="1388" t="s">
        <v>31</v>
      </c>
      <c r="BP30" s="632" t="s">
        <v>26</v>
      </c>
      <c r="BQ30" s="88" t="s">
        <v>26</v>
      </c>
      <c r="BR30" s="89" t="s">
        <v>26</v>
      </c>
      <c r="BS30" s="135" t="s">
        <v>172</v>
      </c>
      <c r="BT30" s="82">
        <v>383</v>
      </c>
      <c r="BU30" s="2356" t="s">
        <v>21</v>
      </c>
      <c r="BV30" s="2356"/>
      <c r="BW30" s="2356">
        <v>393</v>
      </c>
      <c r="BX30" s="2356" t="s">
        <v>21</v>
      </c>
      <c r="BY30" s="2356" t="s">
        <v>21</v>
      </c>
      <c r="BZ30" s="2356">
        <v>393</v>
      </c>
      <c r="CA30" s="2356" t="s">
        <v>21</v>
      </c>
      <c r="CB30" s="2356">
        <v>393</v>
      </c>
      <c r="CC30" s="2356" t="s">
        <v>21</v>
      </c>
      <c r="CD30" s="2356" t="s">
        <v>21</v>
      </c>
      <c r="CE30" s="208">
        <v>556</v>
      </c>
      <c r="CF30" s="1388" t="s">
        <v>31</v>
      </c>
      <c r="CG30" s="632" t="s">
        <v>26</v>
      </c>
      <c r="CH30" s="88" t="s">
        <v>26</v>
      </c>
      <c r="CI30" s="89" t="s">
        <v>26</v>
      </c>
      <c r="CJ30" s="135" t="s">
        <v>172</v>
      </c>
      <c r="CK30" s="82">
        <v>1491946</v>
      </c>
      <c r="CL30" s="2356" t="s">
        <v>22</v>
      </c>
      <c r="CM30" s="2356"/>
      <c r="CN30" s="2356">
        <v>1315799</v>
      </c>
      <c r="CO30" s="2356">
        <v>311183</v>
      </c>
      <c r="CP30" s="2356" t="s">
        <v>21</v>
      </c>
      <c r="CQ30" s="2356">
        <v>1004616</v>
      </c>
      <c r="CR30" s="2356">
        <v>62564</v>
      </c>
      <c r="CS30" s="2356">
        <v>942052</v>
      </c>
      <c r="CT30" s="2356" t="s">
        <v>21</v>
      </c>
      <c r="CU30" s="2356">
        <v>288459</v>
      </c>
      <c r="CV30" s="208">
        <v>2201893</v>
      </c>
      <c r="CW30" s="1388" t="s">
        <v>31</v>
      </c>
      <c r="CX30" s="632" t="s">
        <v>26</v>
      </c>
      <c r="CY30" s="88" t="s">
        <v>26</v>
      </c>
      <c r="CZ30" s="89" t="s">
        <v>26</v>
      </c>
      <c r="DA30" s="135" t="s">
        <v>172</v>
      </c>
      <c r="DB30" s="82">
        <v>143642</v>
      </c>
      <c r="DC30" s="2356">
        <v>848513</v>
      </c>
      <c r="DD30" s="2356"/>
      <c r="DE30" s="2356">
        <v>734138</v>
      </c>
      <c r="DF30" s="2356">
        <v>91263</v>
      </c>
      <c r="DG30" s="2356" t="s">
        <v>21</v>
      </c>
      <c r="DH30" s="2356">
        <v>642875</v>
      </c>
      <c r="DI30" s="2356">
        <v>395</v>
      </c>
      <c r="DJ30" s="2356">
        <v>610549</v>
      </c>
      <c r="DK30" s="2356">
        <v>31931</v>
      </c>
      <c r="DL30" s="2356">
        <v>221891</v>
      </c>
      <c r="DM30" s="208" t="s">
        <v>22</v>
      </c>
      <c r="DN30" s="1388" t="s">
        <v>31</v>
      </c>
      <c r="DO30" s="632" t="s">
        <v>26</v>
      </c>
      <c r="DP30" s="88" t="s">
        <v>26</v>
      </c>
      <c r="DQ30" s="89" t="s">
        <v>26</v>
      </c>
      <c r="DR30" s="135" t="s">
        <v>172</v>
      </c>
      <c r="DS30" s="82" t="s">
        <v>21</v>
      </c>
      <c r="DT30" s="2356">
        <v>11945</v>
      </c>
      <c r="DU30" s="2356"/>
      <c r="DV30" s="2356">
        <v>8170</v>
      </c>
      <c r="DW30" s="2356">
        <v>7164</v>
      </c>
      <c r="DX30" s="2356" t="s">
        <v>21</v>
      </c>
      <c r="DY30" s="2356">
        <v>1006</v>
      </c>
      <c r="DZ30" s="2356" t="s">
        <v>21</v>
      </c>
      <c r="EA30" s="2356">
        <v>1006</v>
      </c>
      <c r="EB30" s="2356" t="s">
        <v>21</v>
      </c>
      <c r="EC30" s="2356">
        <v>3775</v>
      </c>
      <c r="ED30" s="208" t="s">
        <v>22</v>
      </c>
      <c r="EE30" s="1388" t="s">
        <v>31</v>
      </c>
      <c r="EF30" s="632" t="s">
        <v>26</v>
      </c>
      <c r="EG30" s="88" t="s">
        <v>26</v>
      </c>
      <c r="EH30" s="89" t="s">
        <v>26</v>
      </c>
      <c r="EI30" s="135" t="s">
        <v>172</v>
      </c>
      <c r="EJ30" s="82">
        <v>160725</v>
      </c>
      <c r="EK30" s="2356" t="s">
        <v>22</v>
      </c>
      <c r="EL30" s="2356"/>
      <c r="EM30" s="2356">
        <v>160725</v>
      </c>
      <c r="EN30" s="2356">
        <v>13247</v>
      </c>
      <c r="EO30" s="2356">
        <v>2584</v>
      </c>
      <c r="EP30" s="2356">
        <v>144894</v>
      </c>
      <c r="EQ30" s="2356" t="s">
        <v>22</v>
      </c>
      <c r="ER30" s="2356">
        <v>138709</v>
      </c>
      <c r="ES30" s="2356">
        <v>6185</v>
      </c>
      <c r="ET30" s="2356" t="s">
        <v>22</v>
      </c>
      <c r="EU30" s="208" t="s">
        <v>22</v>
      </c>
      <c r="EV30" s="1388" t="s">
        <v>31</v>
      </c>
      <c r="EW30" s="632" t="s">
        <v>26</v>
      </c>
      <c r="EX30" s="88" t="s">
        <v>26</v>
      </c>
      <c r="EY30" s="89" t="s">
        <v>26</v>
      </c>
      <c r="EZ30" s="101" t="s">
        <v>172</v>
      </c>
      <c r="FA30" s="82" t="s">
        <v>21</v>
      </c>
      <c r="FB30" s="2356" t="s">
        <v>21</v>
      </c>
      <c r="FC30" s="2356"/>
      <c r="FD30" s="2356" t="s">
        <v>21</v>
      </c>
      <c r="FE30" s="2356" t="s">
        <v>21</v>
      </c>
      <c r="FF30" s="2356" t="s">
        <v>21</v>
      </c>
      <c r="FG30" s="2356" t="s">
        <v>21</v>
      </c>
      <c r="FH30" s="2356" t="s">
        <v>21</v>
      </c>
      <c r="FI30" s="2356" t="s">
        <v>21</v>
      </c>
      <c r="FJ30" s="2356" t="s">
        <v>21</v>
      </c>
      <c r="FK30" s="2356" t="s">
        <v>21</v>
      </c>
      <c r="FL30" s="208" t="s">
        <v>21</v>
      </c>
      <c r="FM30" s="1388" t="s">
        <v>31</v>
      </c>
      <c r="FN30" s="632" t="s">
        <v>26</v>
      </c>
    </row>
    <row r="31" spans="1:170" ht="15" customHeight="1">
      <c r="A31" s="88" t="s">
        <v>26</v>
      </c>
      <c r="B31" s="89" t="s">
        <v>26</v>
      </c>
      <c r="C31" s="135" t="s">
        <v>173</v>
      </c>
      <c r="D31" s="82">
        <v>5237646</v>
      </c>
      <c r="E31" s="2356">
        <v>3435694</v>
      </c>
      <c r="F31" s="2356">
        <v>4185709</v>
      </c>
      <c r="G31" s="2356">
        <v>7619485</v>
      </c>
      <c r="H31" s="2356">
        <v>581285</v>
      </c>
      <c r="I31" s="2356">
        <v>37296</v>
      </c>
      <c r="J31" s="2356">
        <v>7000904</v>
      </c>
      <c r="K31" s="2356">
        <v>2464557</v>
      </c>
      <c r="L31" s="2356">
        <v>4425166</v>
      </c>
      <c r="M31" s="2356">
        <v>111181</v>
      </c>
      <c r="N31" s="2356">
        <v>1049017</v>
      </c>
      <c r="O31" s="208">
        <v>6006128</v>
      </c>
      <c r="P31" s="1388" t="s">
        <v>32</v>
      </c>
      <c r="Q31" s="632" t="s">
        <v>26</v>
      </c>
      <c r="R31" s="88" t="s">
        <v>26</v>
      </c>
      <c r="S31" s="89" t="s">
        <v>26</v>
      </c>
      <c r="T31" s="135" t="s">
        <v>173</v>
      </c>
      <c r="U31" s="82">
        <v>8478</v>
      </c>
      <c r="V31" s="2356" t="s">
        <v>22</v>
      </c>
      <c r="W31" s="2356"/>
      <c r="X31" s="2356">
        <v>8990</v>
      </c>
      <c r="Y31" s="2356">
        <v>296</v>
      </c>
      <c r="Z31" s="2356" t="s">
        <v>21</v>
      </c>
      <c r="AA31" s="2356">
        <v>8694</v>
      </c>
      <c r="AB31" s="2356" t="s">
        <v>22</v>
      </c>
      <c r="AC31" s="2356">
        <v>6110</v>
      </c>
      <c r="AD31" s="2356">
        <v>2584</v>
      </c>
      <c r="AE31" s="2356">
        <v>28</v>
      </c>
      <c r="AF31" s="208">
        <v>3255</v>
      </c>
      <c r="AG31" s="1388" t="s">
        <v>32</v>
      </c>
      <c r="AH31" s="632" t="s">
        <v>26</v>
      </c>
      <c r="AI31" s="88" t="s">
        <v>26</v>
      </c>
      <c r="AJ31" s="89" t="s">
        <v>26</v>
      </c>
      <c r="AK31" s="135" t="s">
        <v>173</v>
      </c>
      <c r="AL31" s="82">
        <v>22858</v>
      </c>
      <c r="AM31" s="2356" t="s">
        <v>22</v>
      </c>
      <c r="AN31" s="2356"/>
      <c r="AO31" s="2356">
        <v>19281</v>
      </c>
      <c r="AP31" s="2356">
        <v>3344</v>
      </c>
      <c r="AQ31" s="2356">
        <v>630</v>
      </c>
      <c r="AR31" s="2356">
        <v>15307</v>
      </c>
      <c r="AS31" s="2356" t="s">
        <v>22</v>
      </c>
      <c r="AT31" s="2356">
        <v>14526</v>
      </c>
      <c r="AU31" s="2356">
        <v>781</v>
      </c>
      <c r="AV31" s="2356">
        <v>1326</v>
      </c>
      <c r="AW31" s="208">
        <v>21942</v>
      </c>
      <c r="AX31" s="1388" t="s">
        <v>32</v>
      </c>
      <c r="AY31" s="632" t="s">
        <v>26</v>
      </c>
      <c r="AZ31" s="88" t="s">
        <v>26</v>
      </c>
      <c r="BA31" s="89" t="s">
        <v>26</v>
      </c>
      <c r="BB31" s="135" t="s">
        <v>173</v>
      </c>
      <c r="BC31" s="82">
        <v>27699</v>
      </c>
      <c r="BD31" s="2356" t="s">
        <v>22</v>
      </c>
      <c r="BE31" s="2356"/>
      <c r="BF31" s="2356">
        <v>27095</v>
      </c>
      <c r="BG31" s="2356">
        <v>3497</v>
      </c>
      <c r="BH31" s="2356" t="s">
        <v>21</v>
      </c>
      <c r="BI31" s="2356">
        <v>23598</v>
      </c>
      <c r="BJ31" s="2356" t="s">
        <v>21</v>
      </c>
      <c r="BK31" s="2356">
        <v>15308</v>
      </c>
      <c r="BL31" s="2356">
        <v>8290</v>
      </c>
      <c r="BM31" s="2356">
        <v>33</v>
      </c>
      <c r="BN31" s="208">
        <v>10380</v>
      </c>
      <c r="BO31" s="1388" t="s">
        <v>32</v>
      </c>
      <c r="BP31" s="632" t="s">
        <v>26</v>
      </c>
      <c r="BQ31" s="88" t="s">
        <v>26</v>
      </c>
      <c r="BR31" s="89" t="s">
        <v>26</v>
      </c>
      <c r="BS31" s="135" t="s">
        <v>173</v>
      </c>
      <c r="BT31" s="82">
        <v>349</v>
      </c>
      <c r="BU31" s="2356" t="s">
        <v>21</v>
      </c>
      <c r="BV31" s="2356"/>
      <c r="BW31" s="2356">
        <v>345</v>
      </c>
      <c r="BX31" s="2356" t="s">
        <v>21</v>
      </c>
      <c r="BY31" s="2356" t="s">
        <v>21</v>
      </c>
      <c r="BZ31" s="2356">
        <v>345</v>
      </c>
      <c r="CA31" s="2356" t="s">
        <v>21</v>
      </c>
      <c r="CB31" s="2356">
        <v>345</v>
      </c>
      <c r="CC31" s="2356" t="s">
        <v>21</v>
      </c>
      <c r="CD31" s="2356" t="s">
        <v>21</v>
      </c>
      <c r="CE31" s="208">
        <v>560</v>
      </c>
      <c r="CF31" s="1388" t="s">
        <v>32</v>
      </c>
      <c r="CG31" s="632" t="s">
        <v>26</v>
      </c>
      <c r="CH31" s="88" t="s">
        <v>26</v>
      </c>
      <c r="CI31" s="89" t="s">
        <v>26</v>
      </c>
      <c r="CJ31" s="135" t="s">
        <v>173</v>
      </c>
      <c r="CK31" s="82">
        <v>1829167</v>
      </c>
      <c r="CL31" s="2356" t="s">
        <v>22</v>
      </c>
      <c r="CM31" s="2356"/>
      <c r="CN31" s="2356">
        <v>1474426</v>
      </c>
      <c r="CO31" s="2356">
        <v>331787</v>
      </c>
      <c r="CP31" s="2356" t="s">
        <v>21</v>
      </c>
      <c r="CQ31" s="2356">
        <v>1142639</v>
      </c>
      <c r="CR31" s="2356">
        <v>66945</v>
      </c>
      <c r="CS31" s="2356">
        <v>1075692</v>
      </c>
      <c r="CT31" s="2356">
        <v>2</v>
      </c>
      <c r="CU31" s="2356">
        <v>238778</v>
      </c>
      <c r="CV31" s="208">
        <v>2319983</v>
      </c>
      <c r="CW31" s="1388" t="s">
        <v>32</v>
      </c>
      <c r="CX31" s="632" t="s">
        <v>26</v>
      </c>
      <c r="CY31" s="88" t="s">
        <v>26</v>
      </c>
      <c r="CZ31" s="89" t="s">
        <v>26</v>
      </c>
      <c r="DA31" s="135" t="s">
        <v>173</v>
      </c>
      <c r="DB31" s="82">
        <v>154770</v>
      </c>
      <c r="DC31" s="2356">
        <v>939803</v>
      </c>
      <c r="DD31" s="2356"/>
      <c r="DE31" s="2356">
        <v>829348</v>
      </c>
      <c r="DF31" s="2356">
        <v>111774</v>
      </c>
      <c r="DG31" s="2356" t="s">
        <v>21</v>
      </c>
      <c r="DH31" s="2356">
        <v>717574</v>
      </c>
      <c r="DI31" s="2356">
        <v>455</v>
      </c>
      <c r="DJ31" s="2356">
        <v>684020</v>
      </c>
      <c r="DK31" s="2356">
        <v>33099</v>
      </c>
      <c r="DL31" s="2356">
        <v>227023</v>
      </c>
      <c r="DM31" s="208" t="s">
        <v>22</v>
      </c>
      <c r="DN31" s="1388" t="s">
        <v>32</v>
      </c>
      <c r="DO31" s="632" t="s">
        <v>26</v>
      </c>
      <c r="DP31" s="88" t="s">
        <v>26</v>
      </c>
      <c r="DQ31" s="89" t="s">
        <v>26</v>
      </c>
      <c r="DR31" s="135" t="s">
        <v>173</v>
      </c>
      <c r="DS31" s="82" t="s">
        <v>21</v>
      </c>
      <c r="DT31" s="2356">
        <v>12180</v>
      </c>
      <c r="DU31" s="2356"/>
      <c r="DV31" s="2356">
        <v>8741</v>
      </c>
      <c r="DW31" s="2356">
        <v>7525</v>
      </c>
      <c r="DX31" s="2356" t="s">
        <v>21</v>
      </c>
      <c r="DY31" s="2356">
        <v>1216</v>
      </c>
      <c r="DZ31" s="2356" t="s">
        <v>21</v>
      </c>
      <c r="EA31" s="2356">
        <v>1216</v>
      </c>
      <c r="EB31" s="2356" t="s">
        <v>21</v>
      </c>
      <c r="EC31" s="2356">
        <v>3439</v>
      </c>
      <c r="ED31" s="208" t="s">
        <v>22</v>
      </c>
      <c r="EE31" s="1388" t="s">
        <v>32</v>
      </c>
      <c r="EF31" s="632" t="s">
        <v>26</v>
      </c>
      <c r="EG31" s="88" t="s">
        <v>26</v>
      </c>
      <c r="EH31" s="89" t="s">
        <v>26</v>
      </c>
      <c r="EI31" s="135" t="s">
        <v>173</v>
      </c>
      <c r="EJ31" s="82">
        <v>163157</v>
      </c>
      <c r="EK31" s="2356" t="s">
        <v>22</v>
      </c>
      <c r="EL31" s="2356"/>
      <c r="EM31" s="2356">
        <v>163157</v>
      </c>
      <c r="EN31" s="2356">
        <v>13595</v>
      </c>
      <c r="EO31" s="2356">
        <v>3263</v>
      </c>
      <c r="EP31" s="2356">
        <v>146299</v>
      </c>
      <c r="EQ31" s="2356" t="s">
        <v>22</v>
      </c>
      <c r="ER31" s="2356">
        <v>139844</v>
      </c>
      <c r="ES31" s="2356">
        <v>6455</v>
      </c>
      <c r="ET31" s="2356" t="s">
        <v>22</v>
      </c>
      <c r="EU31" s="208" t="s">
        <v>22</v>
      </c>
      <c r="EV31" s="1388" t="s">
        <v>32</v>
      </c>
      <c r="EW31" s="632" t="s">
        <v>26</v>
      </c>
      <c r="EX31" s="88" t="s">
        <v>26</v>
      </c>
      <c r="EY31" s="89" t="s">
        <v>26</v>
      </c>
      <c r="EZ31" s="101" t="s">
        <v>173</v>
      </c>
      <c r="FA31" s="82" t="s">
        <v>21</v>
      </c>
      <c r="FB31" s="2356" t="s">
        <v>21</v>
      </c>
      <c r="FC31" s="2356"/>
      <c r="FD31" s="2356" t="s">
        <v>21</v>
      </c>
      <c r="FE31" s="2356" t="s">
        <v>21</v>
      </c>
      <c r="FF31" s="2356" t="s">
        <v>21</v>
      </c>
      <c r="FG31" s="2356" t="s">
        <v>21</v>
      </c>
      <c r="FH31" s="2356" t="s">
        <v>21</v>
      </c>
      <c r="FI31" s="2356" t="s">
        <v>21</v>
      </c>
      <c r="FJ31" s="2356" t="s">
        <v>21</v>
      </c>
      <c r="FK31" s="2356" t="s">
        <v>21</v>
      </c>
      <c r="FL31" s="208" t="s">
        <v>21</v>
      </c>
      <c r="FM31" s="1388" t="s">
        <v>32</v>
      </c>
      <c r="FN31" s="632" t="s">
        <v>26</v>
      </c>
    </row>
    <row r="32" spans="1:170" ht="15" customHeight="1">
      <c r="A32" s="88" t="s">
        <v>26</v>
      </c>
      <c r="B32" s="89" t="s">
        <v>26</v>
      </c>
      <c r="C32" s="135" t="s">
        <v>174</v>
      </c>
      <c r="D32" s="82">
        <v>5389643</v>
      </c>
      <c r="E32" s="2356">
        <v>3241329</v>
      </c>
      <c r="F32" s="2356">
        <v>3749438</v>
      </c>
      <c r="G32" s="2356">
        <v>6988993</v>
      </c>
      <c r="H32" s="2356">
        <v>506142</v>
      </c>
      <c r="I32" s="2356">
        <v>22954</v>
      </c>
      <c r="J32" s="2356">
        <v>6459897</v>
      </c>
      <c r="K32" s="2356">
        <v>2362223</v>
      </c>
      <c r="L32" s="2356">
        <v>3989610</v>
      </c>
      <c r="M32" s="2356">
        <v>108064</v>
      </c>
      <c r="N32" s="2356">
        <v>1141551</v>
      </c>
      <c r="O32" s="208">
        <v>6386618</v>
      </c>
      <c r="P32" s="1388" t="s">
        <v>33</v>
      </c>
      <c r="Q32" s="632" t="s">
        <v>26</v>
      </c>
      <c r="R32" s="88" t="s">
        <v>26</v>
      </c>
      <c r="S32" s="89" t="s">
        <v>26</v>
      </c>
      <c r="T32" s="135" t="s">
        <v>174</v>
      </c>
      <c r="U32" s="82">
        <v>8589</v>
      </c>
      <c r="V32" s="2356" t="s">
        <v>22</v>
      </c>
      <c r="W32" s="2356"/>
      <c r="X32" s="2356">
        <v>8220</v>
      </c>
      <c r="Y32" s="2356">
        <v>261</v>
      </c>
      <c r="Z32" s="2356" t="s">
        <v>21</v>
      </c>
      <c r="AA32" s="2356">
        <v>7959</v>
      </c>
      <c r="AB32" s="2356" t="s">
        <v>22</v>
      </c>
      <c r="AC32" s="2356">
        <v>5785</v>
      </c>
      <c r="AD32" s="2356">
        <v>2174</v>
      </c>
      <c r="AE32" s="2356">
        <v>29</v>
      </c>
      <c r="AF32" s="208">
        <v>3593</v>
      </c>
      <c r="AG32" s="1388" t="s">
        <v>33</v>
      </c>
      <c r="AH32" s="632" t="s">
        <v>26</v>
      </c>
      <c r="AI32" s="88" t="s">
        <v>26</v>
      </c>
      <c r="AJ32" s="89" t="s">
        <v>26</v>
      </c>
      <c r="AK32" s="135" t="s">
        <v>174</v>
      </c>
      <c r="AL32" s="82">
        <v>18158</v>
      </c>
      <c r="AM32" s="2356" t="s">
        <v>22</v>
      </c>
      <c r="AN32" s="2356"/>
      <c r="AO32" s="2356">
        <v>19389</v>
      </c>
      <c r="AP32" s="2356">
        <v>4072</v>
      </c>
      <c r="AQ32" s="2356">
        <v>746</v>
      </c>
      <c r="AR32" s="2356">
        <v>14571</v>
      </c>
      <c r="AS32" s="2356" t="s">
        <v>22</v>
      </c>
      <c r="AT32" s="2356">
        <v>13923</v>
      </c>
      <c r="AU32" s="2356">
        <v>648</v>
      </c>
      <c r="AV32" s="2356">
        <v>1268</v>
      </c>
      <c r="AW32" s="208">
        <v>19454</v>
      </c>
      <c r="AX32" s="1388" t="s">
        <v>33</v>
      </c>
      <c r="AY32" s="632" t="s">
        <v>26</v>
      </c>
      <c r="AZ32" s="88" t="s">
        <v>26</v>
      </c>
      <c r="BA32" s="89" t="s">
        <v>26</v>
      </c>
      <c r="BB32" s="135" t="s">
        <v>174</v>
      </c>
      <c r="BC32" s="82">
        <v>25924</v>
      </c>
      <c r="BD32" s="2356" t="s">
        <v>22</v>
      </c>
      <c r="BE32" s="2356"/>
      <c r="BF32" s="2356">
        <v>25642</v>
      </c>
      <c r="BG32" s="2356">
        <v>4925</v>
      </c>
      <c r="BH32" s="2356" t="s">
        <v>21</v>
      </c>
      <c r="BI32" s="2356">
        <v>20717</v>
      </c>
      <c r="BJ32" s="2356" t="s">
        <v>21</v>
      </c>
      <c r="BK32" s="2356">
        <v>13421</v>
      </c>
      <c r="BL32" s="2356">
        <v>7296</v>
      </c>
      <c r="BM32" s="2356">
        <v>155</v>
      </c>
      <c r="BN32" s="208">
        <v>10521</v>
      </c>
      <c r="BO32" s="1388" t="s">
        <v>33</v>
      </c>
      <c r="BP32" s="632" t="s">
        <v>26</v>
      </c>
      <c r="BQ32" s="88" t="s">
        <v>26</v>
      </c>
      <c r="BR32" s="89" t="s">
        <v>26</v>
      </c>
      <c r="BS32" s="135" t="s">
        <v>174</v>
      </c>
      <c r="BT32" s="82">
        <v>337</v>
      </c>
      <c r="BU32" s="2356" t="s">
        <v>21</v>
      </c>
      <c r="BV32" s="2356"/>
      <c r="BW32" s="2356">
        <v>325</v>
      </c>
      <c r="BX32" s="2356" t="s">
        <v>21</v>
      </c>
      <c r="BY32" s="2356" t="s">
        <v>21</v>
      </c>
      <c r="BZ32" s="2356">
        <v>325</v>
      </c>
      <c r="CA32" s="2356" t="s">
        <v>21</v>
      </c>
      <c r="CB32" s="2356">
        <v>325</v>
      </c>
      <c r="CC32" s="2356" t="s">
        <v>21</v>
      </c>
      <c r="CD32" s="2356" t="s">
        <v>21</v>
      </c>
      <c r="CE32" s="208">
        <v>572</v>
      </c>
      <c r="CF32" s="1388" t="s">
        <v>33</v>
      </c>
      <c r="CG32" s="632" t="s">
        <v>26</v>
      </c>
      <c r="CH32" s="88" t="s">
        <v>26</v>
      </c>
      <c r="CI32" s="89" t="s">
        <v>26</v>
      </c>
      <c r="CJ32" s="135" t="s">
        <v>174</v>
      </c>
      <c r="CK32" s="82">
        <v>1409908</v>
      </c>
      <c r="CL32" s="2356" t="s">
        <v>22</v>
      </c>
      <c r="CM32" s="2356"/>
      <c r="CN32" s="2356">
        <v>1212383</v>
      </c>
      <c r="CO32" s="2356">
        <v>214975</v>
      </c>
      <c r="CP32" s="2356" t="s">
        <v>21</v>
      </c>
      <c r="CQ32" s="2356">
        <v>997408</v>
      </c>
      <c r="CR32" s="2356">
        <v>48609</v>
      </c>
      <c r="CS32" s="2356">
        <v>948799</v>
      </c>
      <c r="CT32" s="2356" t="s">
        <v>21</v>
      </c>
      <c r="CU32" s="2356">
        <v>276210</v>
      </c>
      <c r="CV32" s="208">
        <v>2233346</v>
      </c>
      <c r="CW32" s="1388" t="s">
        <v>33</v>
      </c>
      <c r="CX32" s="632" t="s">
        <v>26</v>
      </c>
      <c r="CY32" s="88" t="s">
        <v>26</v>
      </c>
      <c r="CZ32" s="89" t="s">
        <v>26</v>
      </c>
      <c r="DA32" s="135" t="s">
        <v>174</v>
      </c>
      <c r="DB32" s="82">
        <v>145251</v>
      </c>
      <c r="DC32" s="2356">
        <v>911585</v>
      </c>
      <c r="DD32" s="2356"/>
      <c r="DE32" s="2356">
        <v>787721</v>
      </c>
      <c r="DF32" s="2356">
        <v>127006</v>
      </c>
      <c r="DG32" s="2356" t="s">
        <v>21</v>
      </c>
      <c r="DH32" s="2356">
        <v>660715</v>
      </c>
      <c r="DI32" s="2356">
        <v>444</v>
      </c>
      <c r="DJ32" s="2356">
        <v>623008</v>
      </c>
      <c r="DK32" s="2356">
        <v>37263</v>
      </c>
      <c r="DL32" s="2356">
        <v>237263</v>
      </c>
      <c r="DM32" s="208" t="s">
        <v>22</v>
      </c>
      <c r="DN32" s="1388" t="s">
        <v>33</v>
      </c>
      <c r="DO32" s="632" t="s">
        <v>26</v>
      </c>
      <c r="DP32" s="88" t="s">
        <v>26</v>
      </c>
      <c r="DQ32" s="89" t="s">
        <v>26</v>
      </c>
      <c r="DR32" s="135" t="s">
        <v>174</v>
      </c>
      <c r="DS32" s="82" t="s">
        <v>21</v>
      </c>
      <c r="DT32" s="2356">
        <v>11569</v>
      </c>
      <c r="DU32" s="2356"/>
      <c r="DV32" s="2356">
        <v>8069</v>
      </c>
      <c r="DW32" s="2356">
        <v>7050</v>
      </c>
      <c r="DX32" s="2356" t="s">
        <v>21</v>
      </c>
      <c r="DY32" s="2356">
        <v>1019</v>
      </c>
      <c r="DZ32" s="2356" t="s">
        <v>21</v>
      </c>
      <c r="EA32" s="2356">
        <v>1019</v>
      </c>
      <c r="EB32" s="2356" t="s">
        <v>21</v>
      </c>
      <c r="EC32" s="2356">
        <v>3500</v>
      </c>
      <c r="ED32" s="208" t="s">
        <v>22</v>
      </c>
      <c r="EE32" s="1388" t="s">
        <v>33</v>
      </c>
      <c r="EF32" s="632" t="s">
        <v>26</v>
      </c>
      <c r="EG32" s="88" t="s">
        <v>26</v>
      </c>
      <c r="EH32" s="89" t="s">
        <v>26</v>
      </c>
      <c r="EI32" s="135" t="s">
        <v>174</v>
      </c>
      <c r="EJ32" s="82">
        <v>150647</v>
      </c>
      <c r="EK32" s="2356" t="s">
        <v>22</v>
      </c>
      <c r="EL32" s="2356"/>
      <c r="EM32" s="2356">
        <v>150647</v>
      </c>
      <c r="EN32" s="2356">
        <v>16765</v>
      </c>
      <c r="EO32" s="2356">
        <v>2736</v>
      </c>
      <c r="EP32" s="2356">
        <v>131146</v>
      </c>
      <c r="EQ32" s="2356" t="s">
        <v>22</v>
      </c>
      <c r="ER32" s="2356">
        <v>125567</v>
      </c>
      <c r="ES32" s="2356">
        <v>5579</v>
      </c>
      <c r="ET32" s="2356" t="s">
        <v>22</v>
      </c>
      <c r="EU32" s="208" t="s">
        <v>22</v>
      </c>
      <c r="EV32" s="1388" t="s">
        <v>33</v>
      </c>
      <c r="EW32" s="632" t="s">
        <v>26</v>
      </c>
      <c r="EX32" s="88" t="s">
        <v>26</v>
      </c>
      <c r="EY32" s="89" t="s">
        <v>26</v>
      </c>
      <c r="EZ32" s="101" t="s">
        <v>174</v>
      </c>
      <c r="FA32" s="82" t="s">
        <v>21</v>
      </c>
      <c r="FB32" s="2356" t="s">
        <v>21</v>
      </c>
      <c r="FC32" s="2356"/>
      <c r="FD32" s="2356" t="s">
        <v>21</v>
      </c>
      <c r="FE32" s="2356" t="s">
        <v>21</v>
      </c>
      <c r="FF32" s="2356" t="s">
        <v>21</v>
      </c>
      <c r="FG32" s="2356" t="s">
        <v>21</v>
      </c>
      <c r="FH32" s="2356" t="s">
        <v>21</v>
      </c>
      <c r="FI32" s="2356" t="s">
        <v>21</v>
      </c>
      <c r="FJ32" s="2356" t="s">
        <v>21</v>
      </c>
      <c r="FK32" s="2356" t="s">
        <v>21</v>
      </c>
      <c r="FL32" s="208" t="s">
        <v>21</v>
      </c>
      <c r="FM32" s="1388" t="s">
        <v>33</v>
      </c>
      <c r="FN32" s="632" t="s">
        <v>26</v>
      </c>
    </row>
    <row r="33" spans="1:170" ht="15" customHeight="1">
      <c r="A33" s="88" t="s">
        <v>26</v>
      </c>
      <c r="B33" s="89" t="s">
        <v>26</v>
      </c>
      <c r="C33" s="135" t="s">
        <v>175</v>
      </c>
      <c r="D33" s="82">
        <v>5125609</v>
      </c>
      <c r="E33" s="2356">
        <v>3369518</v>
      </c>
      <c r="F33" s="2356">
        <v>3923365</v>
      </c>
      <c r="G33" s="2356">
        <v>7291065</v>
      </c>
      <c r="H33" s="2356">
        <v>529502</v>
      </c>
      <c r="I33" s="2356">
        <v>27428</v>
      </c>
      <c r="J33" s="2356">
        <v>6734135</v>
      </c>
      <c r="K33" s="2356">
        <v>2433581</v>
      </c>
      <c r="L33" s="2356">
        <v>4192577</v>
      </c>
      <c r="M33" s="2356">
        <v>107976</v>
      </c>
      <c r="N33" s="2356">
        <v>1187474</v>
      </c>
      <c r="O33" s="208">
        <v>6306121</v>
      </c>
      <c r="P33" s="1388" t="s">
        <v>34</v>
      </c>
      <c r="Q33" s="632" t="s">
        <v>26</v>
      </c>
      <c r="R33" s="88" t="s">
        <v>26</v>
      </c>
      <c r="S33" s="89" t="s">
        <v>26</v>
      </c>
      <c r="T33" s="135" t="s">
        <v>175</v>
      </c>
      <c r="U33" s="82">
        <v>8083</v>
      </c>
      <c r="V33" s="2356" t="s">
        <v>22</v>
      </c>
      <c r="W33" s="2356"/>
      <c r="X33" s="2356">
        <v>8013</v>
      </c>
      <c r="Y33" s="2356">
        <v>245</v>
      </c>
      <c r="Z33" s="2356" t="s">
        <v>21</v>
      </c>
      <c r="AA33" s="2356">
        <v>7768</v>
      </c>
      <c r="AB33" s="2356" t="s">
        <v>22</v>
      </c>
      <c r="AC33" s="2356">
        <v>5337</v>
      </c>
      <c r="AD33" s="2356">
        <v>2431</v>
      </c>
      <c r="AE33" s="2356">
        <v>24</v>
      </c>
      <c r="AF33" s="208">
        <v>3637</v>
      </c>
      <c r="AG33" s="1388" t="s">
        <v>34</v>
      </c>
      <c r="AH33" s="632" t="s">
        <v>26</v>
      </c>
      <c r="AI33" s="88" t="s">
        <v>26</v>
      </c>
      <c r="AJ33" s="89" t="s">
        <v>26</v>
      </c>
      <c r="AK33" s="135" t="s">
        <v>175</v>
      </c>
      <c r="AL33" s="82">
        <v>17907</v>
      </c>
      <c r="AM33" s="2356" t="s">
        <v>22</v>
      </c>
      <c r="AN33" s="2356"/>
      <c r="AO33" s="2356">
        <v>18099</v>
      </c>
      <c r="AP33" s="2356">
        <v>4331</v>
      </c>
      <c r="AQ33" s="2356">
        <v>725</v>
      </c>
      <c r="AR33" s="2356">
        <v>13043</v>
      </c>
      <c r="AS33" s="2356" t="s">
        <v>22</v>
      </c>
      <c r="AT33" s="2356">
        <v>12648</v>
      </c>
      <c r="AU33" s="2356">
        <v>395</v>
      </c>
      <c r="AV33" s="2356">
        <v>1257</v>
      </c>
      <c r="AW33" s="208">
        <v>17937</v>
      </c>
      <c r="AX33" s="1388" t="s">
        <v>34</v>
      </c>
      <c r="AY33" s="632" t="s">
        <v>26</v>
      </c>
      <c r="AZ33" s="88" t="s">
        <v>26</v>
      </c>
      <c r="BA33" s="89" t="s">
        <v>26</v>
      </c>
      <c r="BB33" s="135" t="s">
        <v>175</v>
      </c>
      <c r="BC33" s="82">
        <v>25731</v>
      </c>
      <c r="BD33" s="2356" t="s">
        <v>22</v>
      </c>
      <c r="BE33" s="2356"/>
      <c r="BF33" s="2356">
        <v>25847</v>
      </c>
      <c r="BG33" s="2356">
        <v>4407</v>
      </c>
      <c r="BH33" s="2356" t="s">
        <v>21</v>
      </c>
      <c r="BI33" s="2356">
        <v>21440</v>
      </c>
      <c r="BJ33" s="2356" t="s">
        <v>21</v>
      </c>
      <c r="BK33" s="2356">
        <v>14128</v>
      </c>
      <c r="BL33" s="2356">
        <v>7312</v>
      </c>
      <c r="BM33" s="2356">
        <v>82</v>
      </c>
      <c r="BN33" s="208">
        <v>10332</v>
      </c>
      <c r="BO33" s="1388" t="s">
        <v>34</v>
      </c>
      <c r="BP33" s="632" t="s">
        <v>26</v>
      </c>
      <c r="BQ33" s="88" t="s">
        <v>26</v>
      </c>
      <c r="BR33" s="89" t="s">
        <v>26</v>
      </c>
      <c r="BS33" s="135" t="s">
        <v>175</v>
      </c>
      <c r="BT33" s="82">
        <v>295</v>
      </c>
      <c r="BU33" s="2356" t="s">
        <v>21</v>
      </c>
      <c r="BV33" s="2356"/>
      <c r="BW33" s="2356">
        <v>266</v>
      </c>
      <c r="BX33" s="2356" t="s">
        <v>21</v>
      </c>
      <c r="BY33" s="2356" t="s">
        <v>21</v>
      </c>
      <c r="BZ33" s="2356">
        <v>266</v>
      </c>
      <c r="CA33" s="2356" t="s">
        <v>21</v>
      </c>
      <c r="CB33" s="2356">
        <v>266</v>
      </c>
      <c r="CC33" s="2356" t="s">
        <v>21</v>
      </c>
      <c r="CD33" s="2356" t="s">
        <v>21</v>
      </c>
      <c r="CE33" s="208">
        <v>601</v>
      </c>
      <c r="CF33" s="1388" t="s">
        <v>34</v>
      </c>
      <c r="CG33" s="632" t="s">
        <v>26</v>
      </c>
      <c r="CH33" s="88" t="s">
        <v>26</v>
      </c>
      <c r="CI33" s="89" t="s">
        <v>26</v>
      </c>
      <c r="CJ33" s="135" t="s">
        <v>175</v>
      </c>
      <c r="CK33" s="82">
        <v>1633626</v>
      </c>
      <c r="CL33" s="2356" t="s">
        <v>22</v>
      </c>
      <c r="CM33" s="2356"/>
      <c r="CN33" s="2356">
        <v>1277355</v>
      </c>
      <c r="CO33" s="2356">
        <v>233877</v>
      </c>
      <c r="CP33" s="2356" t="s">
        <v>21</v>
      </c>
      <c r="CQ33" s="2356">
        <v>1043478</v>
      </c>
      <c r="CR33" s="2356">
        <v>63318</v>
      </c>
      <c r="CS33" s="2356">
        <v>980160</v>
      </c>
      <c r="CT33" s="2356" t="s">
        <v>21</v>
      </c>
      <c r="CU33" s="2356">
        <v>303955</v>
      </c>
      <c r="CV33" s="208">
        <v>2283202</v>
      </c>
      <c r="CW33" s="1388" t="s">
        <v>34</v>
      </c>
      <c r="CX33" s="632" t="s">
        <v>26</v>
      </c>
      <c r="CY33" s="88" t="s">
        <v>26</v>
      </c>
      <c r="CZ33" s="89" t="s">
        <v>26</v>
      </c>
      <c r="DA33" s="135" t="s">
        <v>175</v>
      </c>
      <c r="DB33" s="82">
        <v>136908</v>
      </c>
      <c r="DC33" s="2356">
        <v>930666</v>
      </c>
      <c r="DD33" s="2356"/>
      <c r="DE33" s="2356">
        <v>819442</v>
      </c>
      <c r="DF33" s="2356">
        <v>120456</v>
      </c>
      <c r="DG33" s="2356" t="s">
        <v>21</v>
      </c>
      <c r="DH33" s="2356">
        <v>698986</v>
      </c>
      <c r="DI33" s="2356">
        <v>470</v>
      </c>
      <c r="DJ33" s="2356">
        <v>663643</v>
      </c>
      <c r="DK33" s="2356">
        <v>34873</v>
      </c>
      <c r="DL33" s="2356">
        <v>226941</v>
      </c>
      <c r="DM33" s="208" t="s">
        <v>22</v>
      </c>
      <c r="DN33" s="1388" t="s">
        <v>34</v>
      </c>
      <c r="DO33" s="632" t="s">
        <v>26</v>
      </c>
      <c r="DP33" s="88" t="s">
        <v>26</v>
      </c>
      <c r="DQ33" s="89" t="s">
        <v>26</v>
      </c>
      <c r="DR33" s="135" t="s">
        <v>175</v>
      </c>
      <c r="DS33" s="82" t="s">
        <v>21</v>
      </c>
      <c r="DT33" s="2356">
        <v>10218</v>
      </c>
      <c r="DU33" s="2356"/>
      <c r="DV33" s="2356">
        <v>6317</v>
      </c>
      <c r="DW33" s="2356">
        <v>5280</v>
      </c>
      <c r="DX33" s="2356" t="s">
        <v>21</v>
      </c>
      <c r="DY33" s="2356">
        <v>1037</v>
      </c>
      <c r="DZ33" s="2356" t="s">
        <v>21</v>
      </c>
      <c r="EA33" s="2356">
        <v>1037</v>
      </c>
      <c r="EB33" s="2356" t="s">
        <v>21</v>
      </c>
      <c r="EC33" s="2356">
        <v>3901</v>
      </c>
      <c r="ED33" s="208" t="s">
        <v>22</v>
      </c>
      <c r="EE33" s="1388" t="s">
        <v>34</v>
      </c>
      <c r="EF33" s="632" t="s">
        <v>26</v>
      </c>
      <c r="EG33" s="88" t="s">
        <v>26</v>
      </c>
      <c r="EH33" s="89" t="s">
        <v>26</v>
      </c>
      <c r="EI33" s="135" t="s">
        <v>175</v>
      </c>
      <c r="EJ33" s="82">
        <v>148359</v>
      </c>
      <c r="EK33" s="2356" t="s">
        <v>22</v>
      </c>
      <c r="EL33" s="2356"/>
      <c r="EM33" s="2356">
        <v>148359</v>
      </c>
      <c r="EN33" s="2356">
        <v>14106</v>
      </c>
      <c r="EO33" s="2356">
        <v>2594</v>
      </c>
      <c r="EP33" s="2356">
        <v>131659</v>
      </c>
      <c r="EQ33" s="2356" t="s">
        <v>22</v>
      </c>
      <c r="ER33" s="2356">
        <v>127207</v>
      </c>
      <c r="ES33" s="2356">
        <v>4452</v>
      </c>
      <c r="ET33" s="2356" t="s">
        <v>22</v>
      </c>
      <c r="EU33" s="208" t="s">
        <v>22</v>
      </c>
      <c r="EV33" s="1388" t="s">
        <v>34</v>
      </c>
      <c r="EW33" s="632" t="s">
        <v>26</v>
      </c>
      <c r="EX33" s="88" t="s">
        <v>26</v>
      </c>
      <c r="EY33" s="89" t="s">
        <v>26</v>
      </c>
      <c r="EZ33" s="101" t="s">
        <v>175</v>
      </c>
      <c r="FA33" s="82" t="s">
        <v>21</v>
      </c>
      <c r="FB33" s="2356" t="s">
        <v>21</v>
      </c>
      <c r="FC33" s="2356"/>
      <c r="FD33" s="2356" t="s">
        <v>21</v>
      </c>
      <c r="FE33" s="2356" t="s">
        <v>21</v>
      </c>
      <c r="FF33" s="2356" t="s">
        <v>21</v>
      </c>
      <c r="FG33" s="2356" t="s">
        <v>21</v>
      </c>
      <c r="FH33" s="2356" t="s">
        <v>21</v>
      </c>
      <c r="FI33" s="2356" t="s">
        <v>21</v>
      </c>
      <c r="FJ33" s="2356" t="s">
        <v>21</v>
      </c>
      <c r="FK33" s="2356" t="s">
        <v>21</v>
      </c>
      <c r="FL33" s="208" t="s">
        <v>21</v>
      </c>
      <c r="FM33" s="1388" t="s">
        <v>34</v>
      </c>
      <c r="FN33" s="632" t="s">
        <v>26</v>
      </c>
    </row>
    <row r="34" spans="1:170" ht="15" customHeight="1">
      <c r="A34" s="88" t="s">
        <v>26</v>
      </c>
      <c r="B34" s="89" t="s">
        <v>26</v>
      </c>
      <c r="C34" s="135" t="s">
        <v>176</v>
      </c>
      <c r="D34" s="82">
        <v>5165503</v>
      </c>
      <c r="E34" s="2356">
        <v>3194279</v>
      </c>
      <c r="F34" s="2356">
        <v>3802119</v>
      </c>
      <c r="G34" s="2356">
        <v>6994828</v>
      </c>
      <c r="H34" s="2356">
        <v>508192</v>
      </c>
      <c r="I34" s="2356">
        <v>30487</v>
      </c>
      <c r="J34" s="2356">
        <v>6456149</v>
      </c>
      <c r="K34" s="2356">
        <v>2304382</v>
      </c>
      <c r="L34" s="2356">
        <v>4047033</v>
      </c>
      <c r="M34" s="2356">
        <v>104734</v>
      </c>
      <c r="N34" s="2356">
        <v>1128330</v>
      </c>
      <c r="O34" s="208">
        <v>6414549</v>
      </c>
      <c r="P34" s="1388" t="s">
        <v>35</v>
      </c>
      <c r="Q34" s="632" t="s">
        <v>26</v>
      </c>
      <c r="R34" s="88" t="s">
        <v>26</v>
      </c>
      <c r="S34" s="89" t="s">
        <v>26</v>
      </c>
      <c r="T34" s="135" t="s">
        <v>176</v>
      </c>
      <c r="U34" s="82">
        <v>8219</v>
      </c>
      <c r="V34" s="2356" t="s">
        <v>22</v>
      </c>
      <c r="W34" s="2356"/>
      <c r="X34" s="2356">
        <v>8540</v>
      </c>
      <c r="Y34" s="2356">
        <v>260</v>
      </c>
      <c r="Z34" s="2356" t="s">
        <v>21</v>
      </c>
      <c r="AA34" s="2356">
        <v>8280</v>
      </c>
      <c r="AB34" s="2356" t="s">
        <v>22</v>
      </c>
      <c r="AC34" s="2356">
        <v>5903</v>
      </c>
      <c r="AD34" s="2356">
        <v>2377</v>
      </c>
      <c r="AE34" s="2356">
        <v>32</v>
      </c>
      <c r="AF34" s="208">
        <v>3284</v>
      </c>
      <c r="AG34" s="1388" t="s">
        <v>35</v>
      </c>
      <c r="AH34" s="632" t="s">
        <v>26</v>
      </c>
      <c r="AI34" s="88" t="s">
        <v>26</v>
      </c>
      <c r="AJ34" s="89" t="s">
        <v>26</v>
      </c>
      <c r="AK34" s="135" t="s">
        <v>176</v>
      </c>
      <c r="AL34" s="82">
        <v>20768</v>
      </c>
      <c r="AM34" s="2356" t="s">
        <v>22</v>
      </c>
      <c r="AN34" s="2356"/>
      <c r="AO34" s="2356">
        <v>19666</v>
      </c>
      <c r="AP34" s="2356">
        <v>4211</v>
      </c>
      <c r="AQ34" s="2356">
        <v>751</v>
      </c>
      <c r="AR34" s="2356">
        <v>14704</v>
      </c>
      <c r="AS34" s="2356" t="s">
        <v>22</v>
      </c>
      <c r="AT34" s="2356">
        <v>14193</v>
      </c>
      <c r="AU34" s="2356">
        <v>511</v>
      </c>
      <c r="AV34" s="2356">
        <v>1236</v>
      </c>
      <c r="AW34" s="208">
        <v>17803</v>
      </c>
      <c r="AX34" s="1388" t="s">
        <v>35</v>
      </c>
      <c r="AY34" s="632" t="s">
        <v>26</v>
      </c>
      <c r="AZ34" s="88" t="s">
        <v>26</v>
      </c>
      <c r="BA34" s="89" t="s">
        <v>26</v>
      </c>
      <c r="BB34" s="135" t="s">
        <v>176</v>
      </c>
      <c r="BC34" s="82">
        <v>25341</v>
      </c>
      <c r="BD34" s="2356" t="s">
        <v>22</v>
      </c>
      <c r="BE34" s="2356"/>
      <c r="BF34" s="2356">
        <v>25511</v>
      </c>
      <c r="BG34" s="2356">
        <v>4384</v>
      </c>
      <c r="BH34" s="2356" t="s">
        <v>21</v>
      </c>
      <c r="BI34" s="2356">
        <v>21127</v>
      </c>
      <c r="BJ34" s="2356" t="s">
        <v>21</v>
      </c>
      <c r="BK34" s="2356">
        <v>13789</v>
      </c>
      <c r="BL34" s="2356">
        <v>7338</v>
      </c>
      <c r="BM34" s="2356">
        <v>52</v>
      </c>
      <c r="BN34" s="208">
        <v>10125</v>
      </c>
      <c r="BO34" s="1388" t="s">
        <v>35</v>
      </c>
      <c r="BP34" s="632" t="s">
        <v>26</v>
      </c>
      <c r="BQ34" s="88" t="s">
        <v>26</v>
      </c>
      <c r="BR34" s="89" t="s">
        <v>26</v>
      </c>
      <c r="BS34" s="135" t="s">
        <v>176</v>
      </c>
      <c r="BT34" s="82">
        <v>175</v>
      </c>
      <c r="BU34" s="2356" t="s">
        <v>21</v>
      </c>
      <c r="BV34" s="2356"/>
      <c r="BW34" s="2356">
        <v>194</v>
      </c>
      <c r="BX34" s="2356" t="s">
        <v>21</v>
      </c>
      <c r="BY34" s="2356" t="s">
        <v>21</v>
      </c>
      <c r="BZ34" s="2356">
        <v>194</v>
      </c>
      <c r="CA34" s="2356" t="s">
        <v>21</v>
      </c>
      <c r="CB34" s="2356">
        <v>194</v>
      </c>
      <c r="CC34" s="2356" t="s">
        <v>21</v>
      </c>
      <c r="CD34" s="2356" t="s">
        <v>21</v>
      </c>
      <c r="CE34" s="208">
        <v>582</v>
      </c>
      <c r="CF34" s="1388" t="s">
        <v>35</v>
      </c>
      <c r="CG34" s="632" t="s">
        <v>26</v>
      </c>
      <c r="CH34" s="88" t="s">
        <v>26</v>
      </c>
      <c r="CI34" s="89" t="s">
        <v>26</v>
      </c>
      <c r="CJ34" s="135" t="s">
        <v>176</v>
      </c>
      <c r="CK34" s="82">
        <v>1586355</v>
      </c>
      <c r="CL34" s="2356" t="s">
        <v>22</v>
      </c>
      <c r="CM34" s="2356"/>
      <c r="CN34" s="2356">
        <v>1238691</v>
      </c>
      <c r="CO34" s="2356">
        <v>231166</v>
      </c>
      <c r="CP34" s="2356" t="s">
        <v>21</v>
      </c>
      <c r="CQ34" s="2356">
        <v>1007525</v>
      </c>
      <c r="CR34" s="2356">
        <v>63119</v>
      </c>
      <c r="CS34" s="2356">
        <v>944406</v>
      </c>
      <c r="CT34" s="2356" t="s">
        <v>21</v>
      </c>
      <c r="CU34" s="2356">
        <v>252580</v>
      </c>
      <c r="CV34" s="208">
        <v>2372406</v>
      </c>
      <c r="CW34" s="1388" t="s">
        <v>35</v>
      </c>
      <c r="CX34" s="632" t="s">
        <v>26</v>
      </c>
      <c r="CY34" s="88" t="s">
        <v>26</v>
      </c>
      <c r="CZ34" s="89" t="s">
        <v>26</v>
      </c>
      <c r="DA34" s="135" t="s">
        <v>176</v>
      </c>
      <c r="DB34" s="82">
        <v>142244</v>
      </c>
      <c r="DC34" s="2356">
        <v>887406</v>
      </c>
      <c r="DD34" s="2356"/>
      <c r="DE34" s="2356">
        <v>773480</v>
      </c>
      <c r="DF34" s="2356">
        <v>119777</v>
      </c>
      <c r="DG34" s="2356" t="s">
        <v>21</v>
      </c>
      <c r="DH34" s="2356">
        <v>653703</v>
      </c>
      <c r="DI34" s="2356">
        <v>452</v>
      </c>
      <c r="DJ34" s="2356">
        <v>622471</v>
      </c>
      <c r="DK34" s="2356">
        <v>30780</v>
      </c>
      <c r="DL34" s="2356">
        <v>231305</v>
      </c>
      <c r="DM34" s="208" t="s">
        <v>22</v>
      </c>
      <c r="DN34" s="1388" t="s">
        <v>35</v>
      </c>
      <c r="DO34" s="632" t="s">
        <v>26</v>
      </c>
      <c r="DP34" s="88" t="s">
        <v>26</v>
      </c>
      <c r="DQ34" s="89" t="s">
        <v>26</v>
      </c>
      <c r="DR34" s="135" t="s">
        <v>176</v>
      </c>
      <c r="DS34" s="82" t="s">
        <v>21</v>
      </c>
      <c r="DT34" s="2356">
        <v>10704</v>
      </c>
      <c r="DU34" s="2356"/>
      <c r="DV34" s="2356">
        <v>7787</v>
      </c>
      <c r="DW34" s="2356">
        <v>6748</v>
      </c>
      <c r="DX34" s="2356" t="s">
        <v>21</v>
      </c>
      <c r="DY34" s="2356">
        <v>1039</v>
      </c>
      <c r="DZ34" s="2356" t="s">
        <v>21</v>
      </c>
      <c r="EA34" s="2356">
        <v>1039</v>
      </c>
      <c r="EB34" s="2356" t="s">
        <v>21</v>
      </c>
      <c r="EC34" s="2356">
        <v>2917</v>
      </c>
      <c r="ED34" s="208" t="s">
        <v>22</v>
      </c>
      <c r="EE34" s="1388" t="s">
        <v>35</v>
      </c>
      <c r="EF34" s="632" t="s">
        <v>26</v>
      </c>
      <c r="EG34" s="88" t="s">
        <v>26</v>
      </c>
      <c r="EH34" s="89" t="s">
        <v>26</v>
      </c>
      <c r="EI34" s="135" t="s">
        <v>176</v>
      </c>
      <c r="EJ34" s="82">
        <v>158871</v>
      </c>
      <c r="EK34" s="2356" t="s">
        <v>22</v>
      </c>
      <c r="EL34" s="2356"/>
      <c r="EM34" s="2356">
        <v>158871</v>
      </c>
      <c r="EN34" s="2356">
        <v>16249</v>
      </c>
      <c r="EO34" s="2356">
        <v>3302</v>
      </c>
      <c r="EP34" s="2356">
        <v>139320</v>
      </c>
      <c r="EQ34" s="2356" t="s">
        <v>22</v>
      </c>
      <c r="ER34" s="2356">
        <v>132995</v>
      </c>
      <c r="ES34" s="2356">
        <v>6325</v>
      </c>
      <c r="ET34" s="2356" t="s">
        <v>22</v>
      </c>
      <c r="EU34" s="208" t="s">
        <v>22</v>
      </c>
      <c r="EV34" s="1388" t="s">
        <v>35</v>
      </c>
      <c r="EW34" s="632" t="s">
        <v>26</v>
      </c>
      <c r="EX34" s="88" t="s">
        <v>26</v>
      </c>
      <c r="EY34" s="89" t="s">
        <v>26</v>
      </c>
      <c r="EZ34" s="101" t="s">
        <v>176</v>
      </c>
      <c r="FA34" s="82" t="s">
        <v>21</v>
      </c>
      <c r="FB34" s="2356" t="s">
        <v>21</v>
      </c>
      <c r="FC34" s="2356"/>
      <c r="FD34" s="2356" t="s">
        <v>21</v>
      </c>
      <c r="FE34" s="2356" t="s">
        <v>21</v>
      </c>
      <c r="FF34" s="2356" t="s">
        <v>21</v>
      </c>
      <c r="FG34" s="2356" t="s">
        <v>21</v>
      </c>
      <c r="FH34" s="2356" t="s">
        <v>21</v>
      </c>
      <c r="FI34" s="2356" t="s">
        <v>21</v>
      </c>
      <c r="FJ34" s="2356" t="s">
        <v>21</v>
      </c>
      <c r="FK34" s="2356" t="s">
        <v>21</v>
      </c>
      <c r="FL34" s="208" t="s">
        <v>21</v>
      </c>
      <c r="FM34" s="1388" t="s">
        <v>35</v>
      </c>
      <c r="FN34" s="632" t="s">
        <v>26</v>
      </c>
    </row>
    <row r="35" spans="1:170" ht="15" customHeight="1">
      <c r="A35" s="88" t="s">
        <v>26</v>
      </c>
      <c r="B35" s="89" t="s">
        <v>26</v>
      </c>
      <c r="C35" s="135" t="s">
        <v>177</v>
      </c>
      <c r="D35" s="82">
        <v>5201998</v>
      </c>
      <c r="E35" s="2356">
        <v>3332640</v>
      </c>
      <c r="F35" s="2356">
        <v>4034604</v>
      </c>
      <c r="G35" s="2356">
        <v>7365532</v>
      </c>
      <c r="H35" s="2356">
        <v>575881</v>
      </c>
      <c r="I35" s="2356">
        <v>38766</v>
      </c>
      <c r="J35" s="2356">
        <v>6750885</v>
      </c>
      <c r="K35" s="2356">
        <v>2370424</v>
      </c>
      <c r="L35" s="2356">
        <v>4273923</v>
      </c>
      <c r="M35" s="2356">
        <v>106538</v>
      </c>
      <c r="N35" s="2356">
        <v>1197398</v>
      </c>
      <c r="O35" s="208">
        <v>6311760</v>
      </c>
      <c r="P35" s="1388" t="s">
        <v>36</v>
      </c>
      <c r="Q35" s="632" t="s">
        <v>26</v>
      </c>
      <c r="R35" s="88" t="s">
        <v>26</v>
      </c>
      <c r="S35" s="89" t="s">
        <v>26</v>
      </c>
      <c r="T35" s="135" t="s">
        <v>177</v>
      </c>
      <c r="U35" s="82">
        <v>8701</v>
      </c>
      <c r="V35" s="2356" t="s">
        <v>22</v>
      </c>
      <c r="W35" s="2356"/>
      <c r="X35" s="2356">
        <v>8649</v>
      </c>
      <c r="Y35" s="2356">
        <v>244</v>
      </c>
      <c r="Z35" s="2356" t="s">
        <v>21</v>
      </c>
      <c r="AA35" s="2356">
        <v>8405</v>
      </c>
      <c r="AB35" s="2356" t="s">
        <v>22</v>
      </c>
      <c r="AC35" s="2356">
        <v>5984</v>
      </c>
      <c r="AD35" s="2356">
        <v>2421</v>
      </c>
      <c r="AE35" s="2356">
        <v>27</v>
      </c>
      <c r="AF35" s="208">
        <v>3308</v>
      </c>
      <c r="AG35" s="1388" t="s">
        <v>36</v>
      </c>
      <c r="AH35" s="632" t="s">
        <v>26</v>
      </c>
      <c r="AI35" s="88" t="s">
        <v>26</v>
      </c>
      <c r="AJ35" s="89" t="s">
        <v>26</v>
      </c>
      <c r="AK35" s="135" t="s">
        <v>177</v>
      </c>
      <c r="AL35" s="82">
        <v>19477</v>
      </c>
      <c r="AM35" s="2356" t="s">
        <v>22</v>
      </c>
      <c r="AN35" s="2356"/>
      <c r="AO35" s="2356">
        <v>17702</v>
      </c>
      <c r="AP35" s="2356">
        <v>2476</v>
      </c>
      <c r="AQ35" s="2356">
        <v>388</v>
      </c>
      <c r="AR35" s="2356">
        <v>14838</v>
      </c>
      <c r="AS35" s="2356" t="s">
        <v>22</v>
      </c>
      <c r="AT35" s="2356">
        <v>13944</v>
      </c>
      <c r="AU35" s="2356">
        <v>894</v>
      </c>
      <c r="AV35" s="2356">
        <v>1339</v>
      </c>
      <c r="AW35" s="208">
        <v>18246</v>
      </c>
      <c r="AX35" s="1388" t="s">
        <v>36</v>
      </c>
      <c r="AY35" s="632" t="s">
        <v>26</v>
      </c>
      <c r="AZ35" s="88" t="s">
        <v>26</v>
      </c>
      <c r="BA35" s="89" t="s">
        <v>26</v>
      </c>
      <c r="BB35" s="135" t="s">
        <v>177</v>
      </c>
      <c r="BC35" s="82">
        <v>25430</v>
      </c>
      <c r="BD35" s="2356" t="s">
        <v>22</v>
      </c>
      <c r="BE35" s="2356"/>
      <c r="BF35" s="2356">
        <v>25248</v>
      </c>
      <c r="BG35" s="2356">
        <v>3300</v>
      </c>
      <c r="BH35" s="2356" t="s">
        <v>21</v>
      </c>
      <c r="BI35" s="2356">
        <v>21948</v>
      </c>
      <c r="BJ35" s="2356" t="s">
        <v>21</v>
      </c>
      <c r="BK35" s="2356">
        <v>14500</v>
      </c>
      <c r="BL35" s="2356">
        <v>7448</v>
      </c>
      <c r="BM35" s="2356">
        <v>206</v>
      </c>
      <c r="BN35" s="208">
        <v>10115</v>
      </c>
      <c r="BO35" s="1388" t="s">
        <v>36</v>
      </c>
      <c r="BP35" s="632" t="s">
        <v>26</v>
      </c>
      <c r="BQ35" s="88" t="s">
        <v>26</v>
      </c>
      <c r="BR35" s="89" t="s">
        <v>26</v>
      </c>
      <c r="BS35" s="135" t="s">
        <v>177</v>
      </c>
      <c r="BT35" s="82">
        <v>241</v>
      </c>
      <c r="BU35" s="2356" t="s">
        <v>21</v>
      </c>
      <c r="BV35" s="2356"/>
      <c r="BW35" s="2356">
        <v>239</v>
      </c>
      <c r="BX35" s="2356" t="s">
        <v>21</v>
      </c>
      <c r="BY35" s="2356" t="s">
        <v>21</v>
      </c>
      <c r="BZ35" s="2356">
        <v>239</v>
      </c>
      <c r="CA35" s="2356" t="s">
        <v>21</v>
      </c>
      <c r="CB35" s="2356">
        <v>239</v>
      </c>
      <c r="CC35" s="2356" t="s">
        <v>21</v>
      </c>
      <c r="CD35" s="2356" t="s">
        <v>21</v>
      </c>
      <c r="CE35" s="208">
        <v>584</v>
      </c>
      <c r="CF35" s="1388" t="s">
        <v>36</v>
      </c>
      <c r="CG35" s="632" t="s">
        <v>26</v>
      </c>
      <c r="CH35" s="88" t="s">
        <v>26</v>
      </c>
      <c r="CI35" s="89" t="s">
        <v>26</v>
      </c>
      <c r="CJ35" s="135" t="s">
        <v>177</v>
      </c>
      <c r="CK35" s="82">
        <v>1757607</v>
      </c>
      <c r="CL35" s="2356" t="s">
        <v>22</v>
      </c>
      <c r="CM35" s="2356"/>
      <c r="CN35" s="2356">
        <v>1399339</v>
      </c>
      <c r="CO35" s="2356">
        <v>330427</v>
      </c>
      <c r="CP35" s="2356" t="s">
        <v>21</v>
      </c>
      <c r="CQ35" s="2356">
        <v>1068912</v>
      </c>
      <c r="CR35" s="2356">
        <v>61580</v>
      </c>
      <c r="CS35" s="2356">
        <v>1007332</v>
      </c>
      <c r="CT35" s="2356" t="s">
        <v>21</v>
      </c>
      <c r="CU35" s="2356">
        <v>265097</v>
      </c>
      <c r="CV35" s="208">
        <v>2466719</v>
      </c>
      <c r="CW35" s="1388" t="s">
        <v>36</v>
      </c>
      <c r="CX35" s="632" t="s">
        <v>26</v>
      </c>
      <c r="CY35" s="88" t="s">
        <v>26</v>
      </c>
      <c r="CZ35" s="89" t="s">
        <v>26</v>
      </c>
      <c r="DA35" s="135" t="s">
        <v>177</v>
      </c>
      <c r="DB35" s="82">
        <v>148155</v>
      </c>
      <c r="DC35" s="2356">
        <v>912769</v>
      </c>
      <c r="DD35" s="2356"/>
      <c r="DE35" s="2356">
        <v>798287</v>
      </c>
      <c r="DF35" s="2356">
        <v>119038</v>
      </c>
      <c r="DG35" s="2356" t="s">
        <v>21</v>
      </c>
      <c r="DH35" s="2356">
        <v>679249</v>
      </c>
      <c r="DI35" s="2356">
        <v>386</v>
      </c>
      <c r="DJ35" s="2356">
        <v>645933</v>
      </c>
      <c r="DK35" s="2356">
        <v>32930</v>
      </c>
      <c r="DL35" s="2356">
        <v>238830</v>
      </c>
      <c r="DM35" s="208" t="s">
        <v>22</v>
      </c>
      <c r="DN35" s="1388" t="s">
        <v>36</v>
      </c>
      <c r="DO35" s="632" t="s">
        <v>26</v>
      </c>
      <c r="DP35" s="88" t="s">
        <v>26</v>
      </c>
      <c r="DQ35" s="89" t="s">
        <v>26</v>
      </c>
      <c r="DR35" s="135" t="s">
        <v>177</v>
      </c>
      <c r="DS35" s="82" t="s">
        <v>21</v>
      </c>
      <c r="DT35" s="2356">
        <v>7667</v>
      </c>
      <c r="DU35" s="2356"/>
      <c r="DV35" s="2356">
        <v>4774</v>
      </c>
      <c r="DW35" s="2356">
        <v>3737</v>
      </c>
      <c r="DX35" s="2356" t="s">
        <v>21</v>
      </c>
      <c r="DY35" s="2356">
        <v>1037</v>
      </c>
      <c r="DZ35" s="2356" t="s">
        <v>21</v>
      </c>
      <c r="EA35" s="2356">
        <v>1037</v>
      </c>
      <c r="EB35" s="2356" t="s">
        <v>21</v>
      </c>
      <c r="EC35" s="2356">
        <v>2893</v>
      </c>
      <c r="ED35" s="208" t="s">
        <v>22</v>
      </c>
      <c r="EE35" s="1388" t="s">
        <v>36</v>
      </c>
      <c r="EF35" s="632" t="s">
        <v>26</v>
      </c>
      <c r="EG35" s="88" t="s">
        <v>26</v>
      </c>
      <c r="EH35" s="89" t="s">
        <v>26</v>
      </c>
      <c r="EI35" s="135" t="s">
        <v>177</v>
      </c>
      <c r="EJ35" s="82">
        <v>165548</v>
      </c>
      <c r="EK35" s="2356" t="s">
        <v>22</v>
      </c>
      <c r="EL35" s="2356"/>
      <c r="EM35" s="2356">
        <v>165548</v>
      </c>
      <c r="EN35" s="2356">
        <v>18296</v>
      </c>
      <c r="EO35" s="2356">
        <v>4904</v>
      </c>
      <c r="EP35" s="2356">
        <v>142348</v>
      </c>
      <c r="EQ35" s="2356" t="s">
        <v>22</v>
      </c>
      <c r="ER35" s="2356">
        <v>135933</v>
      </c>
      <c r="ES35" s="2356">
        <v>6415</v>
      </c>
      <c r="ET35" s="2356" t="s">
        <v>22</v>
      </c>
      <c r="EU35" s="208" t="s">
        <v>22</v>
      </c>
      <c r="EV35" s="1388" t="s">
        <v>36</v>
      </c>
      <c r="EW35" s="632" t="s">
        <v>26</v>
      </c>
      <c r="EX35" s="88" t="s">
        <v>26</v>
      </c>
      <c r="EY35" s="89" t="s">
        <v>26</v>
      </c>
      <c r="EZ35" s="101" t="s">
        <v>177</v>
      </c>
      <c r="FA35" s="82" t="s">
        <v>21</v>
      </c>
      <c r="FB35" s="2356" t="s">
        <v>21</v>
      </c>
      <c r="FC35" s="2356"/>
      <c r="FD35" s="2356">
        <v>539</v>
      </c>
      <c r="FE35" s="2356">
        <v>539</v>
      </c>
      <c r="FF35" s="2356" t="s">
        <v>21</v>
      </c>
      <c r="FG35" s="2356" t="s">
        <v>21</v>
      </c>
      <c r="FH35" s="2356" t="s">
        <v>21</v>
      </c>
      <c r="FI35" s="2356" t="s">
        <v>21</v>
      </c>
      <c r="FJ35" s="2356" t="s">
        <v>21</v>
      </c>
      <c r="FK35" s="2356" t="s">
        <v>21</v>
      </c>
      <c r="FL35" s="208">
        <v>12</v>
      </c>
      <c r="FM35" s="1388" t="s">
        <v>36</v>
      </c>
      <c r="FN35" s="632" t="s">
        <v>26</v>
      </c>
    </row>
    <row r="36" spans="1:170" ht="15" customHeight="1">
      <c r="A36" s="88" t="s">
        <v>26</v>
      </c>
      <c r="B36" s="89" t="s">
        <v>26</v>
      </c>
      <c r="C36" s="135" t="s">
        <v>178</v>
      </c>
      <c r="D36" s="82">
        <v>5420681</v>
      </c>
      <c r="E36" s="2356">
        <v>3300928</v>
      </c>
      <c r="F36" s="2356">
        <v>3994697</v>
      </c>
      <c r="G36" s="2356">
        <v>7293791</v>
      </c>
      <c r="H36" s="2356">
        <v>566927</v>
      </c>
      <c r="I36" s="2356">
        <v>39114</v>
      </c>
      <c r="J36" s="2356">
        <v>6687750</v>
      </c>
      <c r="K36" s="2356">
        <v>2328892</v>
      </c>
      <c r="L36" s="2356">
        <v>4249904</v>
      </c>
      <c r="M36" s="2356">
        <v>108954</v>
      </c>
      <c r="N36" s="2356">
        <v>1203549</v>
      </c>
      <c r="O36" s="208">
        <v>6384630</v>
      </c>
      <c r="P36" s="1388" t="s">
        <v>37</v>
      </c>
      <c r="Q36" s="632" t="s">
        <v>26</v>
      </c>
      <c r="R36" s="88" t="s">
        <v>26</v>
      </c>
      <c r="S36" s="89" t="s">
        <v>26</v>
      </c>
      <c r="T36" s="135" t="s">
        <v>178</v>
      </c>
      <c r="U36" s="82">
        <v>7024</v>
      </c>
      <c r="V36" s="2356" t="s">
        <v>22</v>
      </c>
      <c r="W36" s="2356"/>
      <c r="X36" s="2356">
        <v>7104</v>
      </c>
      <c r="Y36" s="2356">
        <v>167</v>
      </c>
      <c r="Z36" s="2356" t="s">
        <v>21</v>
      </c>
      <c r="AA36" s="2356">
        <v>6937</v>
      </c>
      <c r="AB36" s="2356" t="s">
        <v>22</v>
      </c>
      <c r="AC36" s="2356">
        <v>4760</v>
      </c>
      <c r="AD36" s="2356">
        <v>2177</v>
      </c>
      <c r="AE36" s="2356">
        <v>24</v>
      </c>
      <c r="AF36" s="208">
        <v>3204</v>
      </c>
      <c r="AG36" s="1388" t="s">
        <v>37</v>
      </c>
      <c r="AH36" s="632" t="s">
        <v>26</v>
      </c>
      <c r="AI36" s="88" t="s">
        <v>26</v>
      </c>
      <c r="AJ36" s="89" t="s">
        <v>26</v>
      </c>
      <c r="AK36" s="135" t="s">
        <v>178</v>
      </c>
      <c r="AL36" s="82">
        <v>15076</v>
      </c>
      <c r="AM36" s="2356" t="s">
        <v>22</v>
      </c>
      <c r="AN36" s="2356"/>
      <c r="AO36" s="2356">
        <v>15589</v>
      </c>
      <c r="AP36" s="2356">
        <v>2211</v>
      </c>
      <c r="AQ36" s="2356">
        <v>390</v>
      </c>
      <c r="AR36" s="2356">
        <v>12988</v>
      </c>
      <c r="AS36" s="2356" t="s">
        <v>22</v>
      </c>
      <c r="AT36" s="2356">
        <v>12707</v>
      </c>
      <c r="AU36" s="2356">
        <v>281</v>
      </c>
      <c r="AV36" s="2356">
        <v>817</v>
      </c>
      <c r="AW36" s="208">
        <v>16918</v>
      </c>
      <c r="AX36" s="1388" t="s">
        <v>37</v>
      </c>
      <c r="AY36" s="632" t="s">
        <v>26</v>
      </c>
      <c r="AZ36" s="88" t="s">
        <v>26</v>
      </c>
      <c r="BA36" s="89" t="s">
        <v>26</v>
      </c>
      <c r="BB36" s="135" t="s">
        <v>178</v>
      </c>
      <c r="BC36" s="82">
        <v>24757</v>
      </c>
      <c r="BD36" s="2356" t="s">
        <v>22</v>
      </c>
      <c r="BE36" s="2356"/>
      <c r="BF36" s="2356">
        <v>24091</v>
      </c>
      <c r="BG36" s="2356">
        <v>4619</v>
      </c>
      <c r="BH36" s="2356" t="s">
        <v>21</v>
      </c>
      <c r="BI36" s="2356">
        <v>19472</v>
      </c>
      <c r="BJ36" s="2356" t="s">
        <v>21</v>
      </c>
      <c r="BK36" s="2356">
        <v>12083</v>
      </c>
      <c r="BL36" s="2356">
        <v>7389</v>
      </c>
      <c r="BM36" s="2356">
        <v>106</v>
      </c>
      <c r="BN36" s="208">
        <v>10687</v>
      </c>
      <c r="BO36" s="1388" t="s">
        <v>37</v>
      </c>
      <c r="BP36" s="632" t="s">
        <v>26</v>
      </c>
      <c r="BQ36" s="88" t="s">
        <v>26</v>
      </c>
      <c r="BR36" s="89" t="s">
        <v>26</v>
      </c>
      <c r="BS36" s="135" t="s">
        <v>178</v>
      </c>
      <c r="BT36" s="82">
        <v>209</v>
      </c>
      <c r="BU36" s="2356" t="s">
        <v>21</v>
      </c>
      <c r="BV36" s="2356"/>
      <c r="BW36" s="2356">
        <v>217</v>
      </c>
      <c r="BX36" s="2356" t="s">
        <v>21</v>
      </c>
      <c r="BY36" s="2356" t="s">
        <v>21</v>
      </c>
      <c r="BZ36" s="2356">
        <v>217</v>
      </c>
      <c r="CA36" s="2356" t="s">
        <v>21</v>
      </c>
      <c r="CB36" s="2356">
        <v>217</v>
      </c>
      <c r="CC36" s="2356" t="s">
        <v>21</v>
      </c>
      <c r="CD36" s="2356" t="s">
        <v>21</v>
      </c>
      <c r="CE36" s="208">
        <v>576</v>
      </c>
      <c r="CF36" s="1388" t="s">
        <v>37</v>
      </c>
      <c r="CG36" s="632" t="s">
        <v>26</v>
      </c>
      <c r="CH36" s="88" t="s">
        <v>26</v>
      </c>
      <c r="CI36" s="89" t="s">
        <v>26</v>
      </c>
      <c r="CJ36" s="135" t="s">
        <v>178</v>
      </c>
      <c r="CK36" s="82">
        <v>1823379</v>
      </c>
      <c r="CL36" s="2356" t="s">
        <v>22</v>
      </c>
      <c r="CM36" s="2356"/>
      <c r="CN36" s="2356">
        <v>1410977</v>
      </c>
      <c r="CO36" s="2356">
        <v>331573</v>
      </c>
      <c r="CP36" s="2356" t="s">
        <v>21</v>
      </c>
      <c r="CQ36" s="2356">
        <v>1079404</v>
      </c>
      <c r="CR36" s="2356">
        <v>55985</v>
      </c>
      <c r="CS36" s="2356">
        <v>1023419</v>
      </c>
      <c r="CT36" s="2356" t="s">
        <v>21</v>
      </c>
      <c r="CU36" s="2356">
        <v>302747</v>
      </c>
      <c r="CV36" s="208">
        <v>2548662</v>
      </c>
      <c r="CW36" s="1388" t="s">
        <v>37</v>
      </c>
      <c r="CX36" s="632" t="s">
        <v>26</v>
      </c>
      <c r="CY36" s="88" t="s">
        <v>26</v>
      </c>
      <c r="CZ36" s="89" t="s">
        <v>26</v>
      </c>
      <c r="DA36" s="135" t="s">
        <v>178</v>
      </c>
      <c r="DB36" s="82">
        <v>143651</v>
      </c>
      <c r="DC36" s="2356">
        <v>903632</v>
      </c>
      <c r="DD36" s="2356"/>
      <c r="DE36" s="2356">
        <v>774472</v>
      </c>
      <c r="DF36" s="2356">
        <v>111261</v>
      </c>
      <c r="DG36" s="2356" t="s">
        <v>21</v>
      </c>
      <c r="DH36" s="2356">
        <v>663211</v>
      </c>
      <c r="DI36" s="2356">
        <v>407</v>
      </c>
      <c r="DJ36" s="2356">
        <v>632897</v>
      </c>
      <c r="DK36" s="2356">
        <v>29907</v>
      </c>
      <c r="DL36" s="2356">
        <v>246671</v>
      </c>
      <c r="DM36" s="208" t="s">
        <v>22</v>
      </c>
      <c r="DN36" s="1388" t="s">
        <v>37</v>
      </c>
      <c r="DO36" s="632" t="s">
        <v>26</v>
      </c>
      <c r="DP36" s="88" t="s">
        <v>26</v>
      </c>
      <c r="DQ36" s="89" t="s">
        <v>26</v>
      </c>
      <c r="DR36" s="135" t="s">
        <v>178</v>
      </c>
      <c r="DS36" s="82" t="s">
        <v>21</v>
      </c>
      <c r="DT36" s="2356">
        <v>7833</v>
      </c>
      <c r="DU36" s="2356"/>
      <c r="DV36" s="2356">
        <v>4861</v>
      </c>
      <c r="DW36" s="2356">
        <v>3737</v>
      </c>
      <c r="DX36" s="2356" t="s">
        <v>21</v>
      </c>
      <c r="DY36" s="2356">
        <v>1124</v>
      </c>
      <c r="DZ36" s="2356" t="s">
        <v>21</v>
      </c>
      <c r="EA36" s="2356">
        <v>1124</v>
      </c>
      <c r="EB36" s="2356" t="s">
        <v>21</v>
      </c>
      <c r="EC36" s="2356">
        <v>2972</v>
      </c>
      <c r="ED36" s="208" t="s">
        <v>22</v>
      </c>
      <c r="EE36" s="1388" t="s">
        <v>37</v>
      </c>
      <c r="EF36" s="632" t="s">
        <v>26</v>
      </c>
      <c r="EG36" s="88" t="s">
        <v>26</v>
      </c>
      <c r="EH36" s="89" t="s">
        <v>26</v>
      </c>
      <c r="EI36" s="135" t="s">
        <v>178</v>
      </c>
      <c r="EJ36" s="82">
        <v>158578</v>
      </c>
      <c r="EK36" s="2356" t="s">
        <v>22</v>
      </c>
      <c r="EL36" s="2356"/>
      <c r="EM36" s="2356">
        <v>158578</v>
      </c>
      <c r="EN36" s="2356">
        <v>15182</v>
      </c>
      <c r="EO36" s="2356">
        <v>4679</v>
      </c>
      <c r="EP36" s="2356">
        <v>138717</v>
      </c>
      <c r="EQ36" s="2356" t="s">
        <v>22</v>
      </c>
      <c r="ER36" s="2356">
        <v>132782</v>
      </c>
      <c r="ES36" s="2356">
        <v>5935</v>
      </c>
      <c r="ET36" s="2356" t="s">
        <v>22</v>
      </c>
      <c r="EU36" s="208" t="s">
        <v>22</v>
      </c>
      <c r="EV36" s="1388" t="s">
        <v>37</v>
      </c>
      <c r="EW36" s="632" t="s">
        <v>26</v>
      </c>
      <c r="EX36" s="88" t="s">
        <v>26</v>
      </c>
      <c r="EY36" s="89" t="s">
        <v>26</v>
      </c>
      <c r="EZ36" s="101" t="s">
        <v>178</v>
      </c>
      <c r="FA36" s="82">
        <v>2907</v>
      </c>
      <c r="FB36" s="2356" t="s">
        <v>21</v>
      </c>
      <c r="FC36" s="2356"/>
      <c r="FD36" s="2356">
        <v>2907</v>
      </c>
      <c r="FE36" s="2356">
        <v>2907</v>
      </c>
      <c r="FF36" s="2356" t="s">
        <v>21</v>
      </c>
      <c r="FG36" s="2356" t="s">
        <v>21</v>
      </c>
      <c r="FH36" s="2356" t="s">
        <v>21</v>
      </c>
      <c r="FI36" s="2356" t="s">
        <v>21</v>
      </c>
      <c r="FJ36" s="2356" t="s">
        <v>21</v>
      </c>
      <c r="FK36" s="2356" t="s">
        <v>21</v>
      </c>
      <c r="FL36" s="208">
        <v>12</v>
      </c>
      <c r="FM36" s="1388" t="s">
        <v>37</v>
      </c>
      <c r="FN36" s="632" t="s">
        <v>26</v>
      </c>
    </row>
    <row r="37" spans="1:170" ht="15" customHeight="1">
      <c r="A37" s="88" t="s">
        <v>26</v>
      </c>
      <c r="B37" s="89" t="s">
        <v>26</v>
      </c>
      <c r="C37" s="135" t="s">
        <v>179</v>
      </c>
      <c r="D37" s="82">
        <v>5058476</v>
      </c>
      <c r="E37" s="2356">
        <v>3207292</v>
      </c>
      <c r="F37" s="2356">
        <v>3875299</v>
      </c>
      <c r="G37" s="2356">
        <v>7081208</v>
      </c>
      <c r="H37" s="2356">
        <v>561031</v>
      </c>
      <c r="I37" s="2356">
        <v>37408</v>
      </c>
      <c r="J37" s="2356">
        <v>6482769</v>
      </c>
      <c r="K37" s="2356">
        <v>2264968</v>
      </c>
      <c r="L37" s="2356">
        <v>4109962</v>
      </c>
      <c r="M37" s="2356">
        <v>107839</v>
      </c>
      <c r="N37" s="2356">
        <v>1077021</v>
      </c>
      <c r="O37" s="208">
        <v>6383123</v>
      </c>
      <c r="P37" s="1388" t="s">
        <v>38</v>
      </c>
      <c r="Q37" s="632" t="s">
        <v>26</v>
      </c>
      <c r="R37" s="88" t="s">
        <v>26</v>
      </c>
      <c r="S37" s="89" t="s">
        <v>26</v>
      </c>
      <c r="T37" s="135" t="s">
        <v>179</v>
      </c>
      <c r="U37" s="82">
        <v>9150</v>
      </c>
      <c r="V37" s="2356" t="s">
        <v>22</v>
      </c>
      <c r="W37" s="2356"/>
      <c r="X37" s="2356">
        <v>8378</v>
      </c>
      <c r="Y37" s="2356">
        <v>207</v>
      </c>
      <c r="Z37" s="2356" t="s">
        <v>21</v>
      </c>
      <c r="AA37" s="2356">
        <v>8171</v>
      </c>
      <c r="AB37" s="2356" t="s">
        <v>22</v>
      </c>
      <c r="AC37" s="2356">
        <v>5822</v>
      </c>
      <c r="AD37" s="2356">
        <v>2349</v>
      </c>
      <c r="AE37" s="2356">
        <v>27</v>
      </c>
      <c r="AF37" s="208">
        <v>3950</v>
      </c>
      <c r="AG37" s="1388" t="s">
        <v>38</v>
      </c>
      <c r="AH37" s="632" t="s">
        <v>26</v>
      </c>
      <c r="AI37" s="88" t="s">
        <v>26</v>
      </c>
      <c r="AJ37" s="89" t="s">
        <v>26</v>
      </c>
      <c r="AK37" s="135" t="s">
        <v>179</v>
      </c>
      <c r="AL37" s="82">
        <v>16627</v>
      </c>
      <c r="AM37" s="2356" t="s">
        <v>22</v>
      </c>
      <c r="AN37" s="2356"/>
      <c r="AO37" s="2356">
        <v>16067</v>
      </c>
      <c r="AP37" s="2356">
        <v>1975</v>
      </c>
      <c r="AQ37" s="2356">
        <v>393</v>
      </c>
      <c r="AR37" s="2356">
        <v>13699</v>
      </c>
      <c r="AS37" s="2356" t="s">
        <v>22</v>
      </c>
      <c r="AT37" s="2356">
        <v>13157</v>
      </c>
      <c r="AU37" s="2356">
        <v>542</v>
      </c>
      <c r="AV37" s="2356">
        <v>1276</v>
      </c>
      <c r="AW37" s="208">
        <v>16206</v>
      </c>
      <c r="AX37" s="1388" t="s">
        <v>38</v>
      </c>
      <c r="AY37" s="632" t="s">
        <v>26</v>
      </c>
      <c r="AZ37" s="88" t="s">
        <v>26</v>
      </c>
      <c r="BA37" s="89" t="s">
        <v>26</v>
      </c>
      <c r="BB37" s="135" t="s">
        <v>179</v>
      </c>
      <c r="BC37" s="82">
        <v>37464</v>
      </c>
      <c r="BD37" s="2356" t="s">
        <v>22</v>
      </c>
      <c r="BE37" s="2356"/>
      <c r="BF37" s="2356">
        <v>25718</v>
      </c>
      <c r="BG37" s="2356">
        <v>4177</v>
      </c>
      <c r="BH37" s="2356" t="s">
        <v>21</v>
      </c>
      <c r="BI37" s="2356">
        <v>21541</v>
      </c>
      <c r="BJ37" s="2356" t="s">
        <v>21</v>
      </c>
      <c r="BK37" s="2356">
        <v>13934</v>
      </c>
      <c r="BL37" s="2356">
        <v>7607</v>
      </c>
      <c r="BM37" s="2356">
        <v>72</v>
      </c>
      <c r="BN37" s="208">
        <v>22372</v>
      </c>
      <c r="BO37" s="1388" t="s">
        <v>38</v>
      </c>
      <c r="BP37" s="632" t="s">
        <v>26</v>
      </c>
      <c r="BQ37" s="88" t="s">
        <v>26</v>
      </c>
      <c r="BR37" s="89" t="s">
        <v>26</v>
      </c>
      <c r="BS37" s="135" t="s">
        <v>179</v>
      </c>
      <c r="BT37" s="82">
        <v>317</v>
      </c>
      <c r="BU37" s="2356" t="s">
        <v>21</v>
      </c>
      <c r="BV37" s="2356"/>
      <c r="BW37" s="2356">
        <v>317</v>
      </c>
      <c r="BX37" s="2356" t="s">
        <v>21</v>
      </c>
      <c r="BY37" s="2356" t="s">
        <v>21</v>
      </c>
      <c r="BZ37" s="2356">
        <v>317</v>
      </c>
      <c r="CA37" s="2356" t="s">
        <v>21</v>
      </c>
      <c r="CB37" s="2356">
        <v>317</v>
      </c>
      <c r="CC37" s="2356" t="s">
        <v>21</v>
      </c>
      <c r="CD37" s="2356" t="s">
        <v>21</v>
      </c>
      <c r="CE37" s="208">
        <v>576</v>
      </c>
      <c r="CF37" s="1388" t="s">
        <v>38</v>
      </c>
      <c r="CG37" s="632" t="s">
        <v>26</v>
      </c>
      <c r="CH37" s="88" t="s">
        <v>26</v>
      </c>
      <c r="CI37" s="89" t="s">
        <v>26</v>
      </c>
      <c r="CJ37" s="135" t="s">
        <v>179</v>
      </c>
      <c r="CK37" s="82">
        <v>1646757</v>
      </c>
      <c r="CL37" s="2356" t="s">
        <v>22</v>
      </c>
      <c r="CM37" s="2356"/>
      <c r="CN37" s="2356">
        <v>1331314</v>
      </c>
      <c r="CO37" s="2356">
        <v>329815</v>
      </c>
      <c r="CP37" s="2356" t="s">
        <v>21</v>
      </c>
      <c r="CQ37" s="2356">
        <v>1001499</v>
      </c>
      <c r="CR37" s="2356">
        <v>42312</v>
      </c>
      <c r="CS37" s="2356">
        <v>959187</v>
      </c>
      <c r="CT37" s="2356" t="s">
        <v>21</v>
      </c>
      <c r="CU37" s="2356">
        <v>258994</v>
      </c>
      <c r="CV37" s="208">
        <v>2567452</v>
      </c>
      <c r="CW37" s="1388" t="s">
        <v>38</v>
      </c>
      <c r="CX37" s="632" t="s">
        <v>26</v>
      </c>
      <c r="CY37" s="88" t="s">
        <v>26</v>
      </c>
      <c r="CZ37" s="89" t="s">
        <v>26</v>
      </c>
      <c r="DA37" s="135" t="s">
        <v>179</v>
      </c>
      <c r="DB37" s="82">
        <v>145006</v>
      </c>
      <c r="DC37" s="2356">
        <v>874367</v>
      </c>
      <c r="DD37" s="2356"/>
      <c r="DE37" s="2356">
        <v>753933</v>
      </c>
      <c r="DF37" s="2356">
        <v>111460</v>
      </c>
      <c r="DG37" s="2356" t="s">
        <v>21</v>
      </c>
      <c r="DH37" s="2356">
        <v>642473</v>
      </c>
      <c r="DI37" s="2356">
        <v>437</v>
      </c>
      <c r="DJ37" s="2356">
        <v>609958</v>
      </c>
      <c r="DK37" s="2356">
        <v>32078</v>
      </c>
      <c r="DL37" s="2356">
        <v>241859</v>
      </c>
      <c r="DM37" s="208" t="s">
        <v>22</v>
      </c>
      <c r="DN37" s="1388" t="s">
        <v>38</v>
      </c>
      <c r="DO37" s="632" t="s">
        <v>26</v>
      </c>
      <c r="DP37" s="88" t="s">
        <v>26</v>
      </c>
      <c r="DQ37" s="89" t="s">
        <v>26</v>
      </c>
      <c r="DR37" s="135" t="s">
        <v>179</v>
      </c>
      <c r="DS37" s="82" t="s">
        <v>21</v>
      </c>
      <c r="DT37" s="2356">
        <v>3288</v>
      </c>
      <c r="DU37" s="2356"/>
      <c r="DV37" s="2356">
        <v>1984</v>
      </c>
      <c r="DW37" s="2356">
        <v>1447</v>
      </c>
      <c r="DX37" s="2356" t="s">
        <v>21</v>
      </c>
      <c r="DY37" s="2356">
        <v>537</v>
      </c>
      <c r="DZ37" s="2356" t="s">
        <v>21</v>
      </c>
      <c r="EA37" s="2356">
        <v>537</v>
      </c>
      <c r="EB37" s="2356" t="s">
        <v>21</v>
      </c>
      <c r="EC37" s="2356">
        <v>1304</v>
      </c>
      <c r="ED37" s="208" t="s">
        <v>22</v>
      </c>
      <c r="EE37" s="1388" t="s">
        <v>38</v>
      </c>
      <c r="EF37" s="632" t="s">
        <v>26</v>
      </c>
      <c r="EG37" s="88" t="s">
        <v>26</v>
      </c>
      <c r="EH37" s="89" t="s">
        <v>26</v>
      </c>
      <c r="EI37" s="135" t="s">
        <v>179</v>
      </c>
      <c r="EJ37" s="82">
        <v>159550</v>
      </c>
      <c r="EK37" s="2356" t="s">
        <v>22</v>
      </c>
      <c r="EL37" s="2356"/>
      <c r="EM37" s="2356">
        <v>159550</v>
      </c>
      <c r="EN37" s="2356">
        <v>13688</v>
      </c>
      <c r="EO37" s="2356">
        <v>4769</v>
      </c>
      <c r="EP37" s="2356">
        <v>141093</v>
      </c>
      <c r="EQ37" s="2356" t="s">
        <v>22</v>
      </c>
      <c r="ER37" s="2356">
        <v>134968</v>
      </c>
      <c r="ES37" s="2356">
        <v>6125</v>
      </c>
      <c r="ET37" s="2356" t="s">
        <v>22</v>
      </c>
      <c r="EU37" s="208" t="s">
        <v>22</v>
      </c>
      <c r="EV37" s="1388" t="s">
        <v>38</v>
      </c>
      <c r="EW37" s="632" t="s">
        <v>26</v>
      </c>
      <c r="EX37" s="88" t="s">
        <v>26</v>
      </c>
      <c r="EY37" s="89" t="s">
        <v>26</v>
      </c>
      <c r="EZ37" s="101" t="s">
        <v>179</v>
      </c>
      <c r="FA37" s="82">
        <v>2622</v>
      </c>
      <c r="FB37" s="2356" t="s">
        <v>21</v>
      </c>
      <c r="FC37" s="2356"/>
      <c r="FD37" s="2356">
        <v>2634</v>
      </c>
      <c r="FE37" s="2356">
        <v>2634</v>
      </c>
      <c r="FF37" s="2356" t="s">
        <v>21</v>
      </c>
      <c r="FG37" s="2356" t="s">
        <v>21</v>
      </c>
      <c r="FH37" s="2356" t="s">
        <v>21</v>
      </c>
      <c r="FI37" s="2356" t="s">
        <v>21</v>
      </c>
      <c r="FJ37" s="2356" t="s">
        <v>21</v>
      </c>
      <c r="FK37" s="2356" t="s">
        <v>21</v>
      </c>
      <c r="FL37" s="208" t="s">
        <v>21</v>
      </c>
      <c r="FM37" s="1388" t="s">
        <v>38</v>
      </c>
      <c r="FN37" s="632" t="s">
        <v>26</v>
      </c>
    </row>
    <row r="38" spans="1:170" ht="15" customHeight="1">
      <c r="A38" s="88" t="s">
        <v>26</v>
      </c>
      <c r="B38" s="89" t="s">
        <v>26</v>
      </c>
      <c r="C38" s="135" t="s">
        <v>180</v>
      </c>
      <c r="D38" s="82">
        <v>5230211</v>
      </c>
      <c r="E38" s="2356">
        <v>3299450</v>
      </c>
      <c r="F38" s="2356">
        <v>3974890</v>
      </c>
      <c r="G38" s="2356">
        <v>7272914</v>
      </c>
      <c r="H38" s="2356">
        <v>504918</v>
      </c>
      <c r="I38" s="2356">
        <v>36459</v>
      </c>
      <c r="J38" s="2356">
        <v>6731538</v>
      </c>
      <c r="K38" s="2356">
        <v>2383033</v>
      </c>
      <c r="L38" s="2356">
        <v>4237736</v>
      </c>
      <c r="M38" s="2356">
        <v>110768</v>
      </c>
      <c r="N38" s="2356">
        <v>1169124</v>
      </c>
      <c r="O38" s="208">
        <v>6336191</v>
      </c>
      <c r="P38" s="1388" t="s">
        <v>39</v>
      </c>
      <c r="Q38" s="632" t="s">
        <v>26</v>
      </c>
      <c r="R38" s="88" t="s">
        <v>26</v>
      </c>
      <c r="S38" s="89" t="s">
        <v>26</v>
      </c>
      <c r="T38" s="135" t="s">
        <v>180</v>
      </c>
      <c r="U38" s="82">
        <v>8268</v>
      </c>
      <c r="V38" s="2356" t="s">
        <v>22</v>
      </c>
      <c r="W38" s="2356"/>
      <c r="X38" s="2356">
        <v>8315</v>
      </c>
      <c r="Y38" s="2356">
        <v>238</v>
      </c>
      <c r="Z38" s="2356" t="s">
        <v>21</v>
      </c>
      <c r="AA38" s="2356">
        <v>8077</v>
      </c>
      <c r="AB38" s="2356" t="s">
        <v>22</v>
      </c>
      <c r="AC38" s="2356">
        <v>6002</v>
      </c>
      <c r="AD38" s="2356">
        <v>2075</v>
      </c>
      <c r="AE38" s="2356">
        <v>28</v>
      </c>
      <c r="AF38" s="208">
        <v>3874</v>
      </c>
      <c r="AG38" s="1388" t="s">
        <v>39</v>
      </c>
      <c r="AH38" s="632" t="s">
        <v>26</v>
      </c>
      <c r="AI38" s="88" t="s">
        <v>26</v>
      </c>
      <c r="AJ38" s="89" t="s">
        <v>26</v>
      </c>
      <c r="AK38" s="135" t="s">
        <v>180</v>
      </c>
      <c r="AL38" s="82">
        <v>20661</v>
      </c>
      <c r="AM38" s="2356" t="s">
        <v>22</v>
      </c>
      <c r="AN38" s="2356"/>
      <c r="AO38" s="2356">
        <v>17141</v>
      </c>
      <c r="AP38" s="2356">
        <v>2665</v>
      </c>
      <c r="AQ38" s="2356">
        <v>390</v>
      </c>
      <c r="AR38" s="2356">
        <v>14086</v>
      </c>
      <c r="AS38" s="2356" t="s">
        <v>22</v>
      </c>
      <c r="AT38" s="2356">
        <v>13429</v>
      </c>
      <c r="AU38" s="2356">
        <v>657</v>
      </c>
      <c r="AV38" s="2356">
        <v>1252</v>
      </c>
      <c r="AW38" s="208">
        <v>18478</v>
      </c>
      <c r="AX38" s="1388" t="s">
        <v>39</v>
      </c>
      <c r="AY38" s="632" t="s">
        <v>26</v>
      </c>
      <c r="AZ38" s="88" t="s">
        <v>26</v>
      </c>
      <c r="BA38" s="89" t="s">
        <v>26</v>
      </c>
      <c r="BB38" s="135" t="s">
        <v>180</v>
      </c>
      <c r="BC38" s="82">
        <v>23791</v>
      </c>
      <c r="BD38" s="2356" t="s">
        <v>22</v>
      </c>
      <c r="BE38" s="2356"/>
      <c r="BF38" s="2356">
        <v>25747</v>
      </c>
      <c r="BG38" s="2356">
        <v>3554</v>
      </c>
      <c r="BH38" s="2356" t="s">
        <v>21</v>
      </c>
      <c r="BI38" s="2356">
        <v>22193</v>
      </c>
      <c r="BJ38" s="2356" t="s">
        <v>21</v>
      </c>
      <c r="BK38" s="2356">
        <v>14061</v>
      </c>
      <c r="BL38" s="2356">
        <v>8132</v>
      </c>
      <c r="BM38" s="2356">
        <v>107</v>
      </c>
      <c r="BN38" s="208">
        <v>20318</v>
      </c>
      <c r="BO38" s="1388" t="s">
        <v>39</v>
      </c>
      <c r="BP38" s="632" t="s">
        <v>26</v>
      </c>
      <c r="BQ38" s="88" t="s">
        <v>26</v>
      </c>
      <c r="BR38" s="89" t="s">
        <v>26</v>
      </c>
      <c r="BS38" s="135" t="s">
        <v>180</v>
      </c>
      <c r="BT38" s="82">
        <v>337</v>
      </c>
      <c r="BU38" s="2356" t="s">
        <v>21</v>
      </c>
      <c r="BV38" s="2356"/>
      <c r="BW38" s="2356">
        <v>355</v>
      </c>
      <c r="BX38" s="2356" t="s">
        <v>21</v>
      </c>
      <c r="BY38" s="2356" t="s">
        <v>21</v>
      </c>
      <c r="BZ38" s="2356">
        <v>355</v>
      </c>
      <c r="CA38" s="2356" t="s">
        <v>21</v>
      </c>
      <c r="CB38" s="2356">
        <v>355</v>
      </c>
      <c r="CC38" s="2356" t="s">
        <v>21</v>
      </c>
      <c r="CD38" s="2356" t="s">
        <v>21</v>
      </c>
      <c r="CE38" s="208">
        <v>558</v>
      </c>
      <c r="CF38" s="1388" t="s">
        <v>39</v>
      </c>
      <c r="CG38" s="632" t="s">
        <v>26</v>
      </c>
      <c r="CH38" s="88" t="s">
        <v>26</v>
      </c>
      <c r="CI38" s="89" t="s">
        <v>26</v>
      </c>
      <c r="CJ38" s="135" t="s">
        <v>180</v>
      </c>
      <c r="CK38" s="82">
        <v>1568480</v>
      </c>
      <c r="CL38" s="2356" t="s">
        <v>22</v>
      </c>
      <c r="CM38" s="2356"/>
      <c r="CN38" s="2356">
        <v>1347202</v>
      </c>
      <c r="CO38" s="2356">
        <v>249429</v>
      </c>
      <c r="CP38" s="2356" t="s">
        <v>21</v>
      </c>
      <c r="CQ38" s="2356">
        <v>1097773</v>
      </c>
      <c r="CR38" s="2356">
        <v>68652</v>
      </c>
      <c r="CS38" s="2356">
        <v>1029121</v>
      </c>
      <c r="CT38" s="2356" t="s">
        <v>21</v>
      </c>
      <c r="CU38" s="2356">
        <v>255806</v>
      </c>
      <c r="CV38" s="208">
        <v>2537935</v>
      </c>
      <c r="CW38" s="1388" t="s">
        <v>39</v>
      </c>
      <c r="CX38" s="632" t="s">
        <v>26</v>
      </c>
      <c r="CY38" s="88" t="s">
        <v>26</v>
      </c>
      <c r="CZ38" s="89" t="s">
        <v>26</v>
      </c>
      <c r="DA38" s="135" t="s">
        <v>180</v>
      </c>
      <c r="DB38" s="82">
        <v>145596</v>
      </c>
      <c r="DC38" s="2356">
        <v>912799</v>
      </c>
      <c r="DD38" s="2356"/>
      <c r="DE38" s="2356">
        <v>775944</v>
      </c>
      <c r="DF38" s="2356">
        <v>116268</v>
      </c>
      <c r="DG38" s="2356" t="s">
        <v>21</v>
      </c>
      <c r="DH38" s="2356">
        <v>659676</v>
      </c>
      <c r="DI38" s="2356">
        <v>474</v>
      </c>
      <c r="DJ38" s="2356">
        <v>624451</v>
      </c>
      <c r="DK38" s="2356">
        <v>34751</v>
      </c>
      <c r="DL38" s="2356">
        <v>258222</v>
      </c>
      <c r="DM38" s="208" t="s">
        <v>22</v>
      </c>
      <c r="DN38" s="1388" t="s">
        <v>39</v>
      </c>
      <c r="DO38" s="632" t="s">
        <v>26</v>
      </c>
      <c r="DP38" s="88" t="s">
        <v>26</v>
      </c>
      <c r="DQ38" s="89" t="s">
        <v>26</v>
      </c>
      <c r="DR38" s="135" t="s">
        <v>180</v>
      </c>
      <c r="DS38" s="82" t="s">
        <v>21</v>
      </c>
      <c r="DT38" s="2356">
        <v>10020</v>
      </c>
      <c r="DU38" s="2356"/>
      <c r="DV38" s="2356">
        <v>7860</v>
      </c>
      <c r="DW38" s="2356">
        <v>6708</v>
      </c>
      <c r="DX38" s="2356" t="s">
        <v>21</v>
      </c>
      <c r="DY38" s="2356">
        <v>1152</v>
      </c>
      <c r="DZ38" s="2356" t="s">
        <v>21</v>
      </c>
      <c r="EA38" s="2356">
        <v>1152</v>
      </c>
      <c r="EB38" s="2356" t="s">
        <v>21</v>
      </c>
      <c r="EC38" s="2356">
        <v>2160</v>
      </c>
      <c r="ED38" s="208" t="s">
        <v>22</v>
      </c>
      <c r="EE38" s="1388" t="s">
        <v>39</v>
      </c>
      <c r="EF38" s="632" t="s">
        <v>26</v>
      </c>
      <c r="EG38" s="88" t="s">
        <v>26</v>
      </c>
      <c r="EH38" s="89" t="s">
        <v>26</v>
      </c>
      <c r="EI38" s="135" t="s">
        <v>180</v>
      </c>
      <c r="EJ38" s="82">
        <v>160199</v>
      </c>
      <c r="EK38" s="2356" t="s">
        <v>22</v>
      </c>
      <c r="EL38" s="2356"/>
      <c r="EM38" s="2356">
        <v>160199</v>
      </c>
      <c r="EN38" s="2356">
        <v>13702</v>
      </c>
      <c r="EO38" s="2356">
        <v>4093</v>
      </c>
      <c r="EP38" s="2356">
        <v>142404</v>
      </c>
      <c r="EQ38" s="2356" t="s">
        <v>22</v>
      </c>
      <c r="ER38" s="2356">
        <v>137024</v>
      </c>
      <c r="ES38" s="2356">
        <v>5380</v>
      </c>
      <c r="ET38" s="2356" t="s">
        <v>22</v>
      </c>
      <c r="EU38" s="208" t="s">
        <v>22</v>
      </c>
      <c r="EV38" s="1388" t="s">
        <v>39</v>
      </c>
      <c r="EW38" s="632" t="s">
        <v>26</v>
      </c>
      <c r="EX38" s="88" t="s">
        <v>26</v>
      </c>
      <c r="EY38" s="89" t="s">
        <v>26</v>
      </c>
      <c r="EZ38" s="101" t="s">
        <v>180</v>
      </c>
      <c r="FA38" s="82">
        <v>841</v>
      </c>
      <c r="FB38" s="2356" t="s">
        <v>21</v>
      </c>
      <c r="FC38" s="2356"/>
      <c r="FD38" s="2356">
        <v>841</v>
      </c>
      <c r="FE38" s="2356">
        <v>841</v>
      </c>
      <c r="FF38" s="2356" t="s">
        <v>21</v>
      </c>
      <c r="FG38" s="2356" t="s">
        <v>21</v>
      </c>
      <c r="FH38" s="2356" t="s">
        <v>21</v>
      </c>
      <c r="FI38" s="2356" t="s">
        <v>21</v>
      </c>
      <c r="FJ38" s="2356" t="s">
        <v>21</v>
      </c>
      <c r="FK38" s="2356" t="s">
        <v>21</v>
      </c>
      <c r="FL38" s="208" t="s">
        <v>21</v>
      </c>
      <c r="FM38" s="1388" t="s">
        <v>39</v>
      </c>
      <c r="FN38" s="632" t="s">
        <v>26</v>
      </c>
    </row>
    <row r="39" spans="1:170" ht="15" customHeight="1">
      <c r="A39" s="88" t="s">
        <v>26</v>
      </c>
      <c r="B39" s="89" t="s">
        <v>26</v>
      </c>
      <c r="C39" s="135" t="s">
        <v>181</v>
      </c>
      <c r="D39" s="82">
        <v>5514843</v>
      </c>
      <c r="E39" s="2356">
        <v>3190679</v>
      </c>
      <c r="F39" s="2356">
        <v>3865202</v>
      </c>
      <c r="G39" s="2356">
        <v>7053987</v>
      </c>
      <c r="H39" s="2356">
        <v>518832</v>
      </c>
      <c r="I39" s="2356">
        <v>32866</v>
      </c>
      <c r="J39" s="2356">
        <v>6502289</v>
      </c>
      <c r="K39" s="2356">
        <v>2278267</v>
      </c>
      <c r="L39" s="2356">
        <v>4117744</v>
      </c>
      <c r="M39" s="2356">
        <v>106277</v>
      </c>
      <c r="N39" s="2356">
        <v>1136485</v>
      </c>
      <c r="O39" s="208">
        <v>6741426</v>
      </c>
      <c r="P39" s="1388" t="s">
        <v>40</v>
      </c>
      <c r="Q39" s="632" t="s">
        <v>26</v>
      </c>
      <c r="R39" s="88" t="s">
        <v>26</v>
      </c>
      <c r="S39" s="89" t="s">
        <v>26</v>
      </c>
      <c r="T39" s="135" t="s">
        <v>181</v>
      </c>
      <c r="U39" s="82">
        <v>8504</v>
      </c>
      <c r="V39" s="2356" t="s">
        <v>22</v>
      </c>
      <c r="W39" s="2356"/>
      <c r="X39" s="2356">
        <v>8539</v>
      </c>
      <c r="Y39" s="2356">
        <v>248</v>
      </c>
      <c r="Z39" s="2356" t="s">
        <v>21</v>
      </c>
      <c r="AA39" s="2356">
        <v>8291</v>
      </c>
      <c r="AB39" s="2356" t="s">
        <v>22</v>
      </c>
      <c r="AC39" s="2356">
        <v>5869</v>
      </c>
      <c r="AD39" s="2356">
        <v>2422</v>
      </c>
      <c r="AE39" s="2356">
        <v>34</v>
      </c>
      <c r="AF39" s="208">
        <v>3804</v>
      </c>
      <c r="AG39" s="1388" t="s">
        <v>40</v>
      </c>
      <c r="AH39" s="632" t="s">
        <v>26</v>
      </c>
      <c r="AI39" s="88" t="s">
        <v>26</v>
      </c>
      <c r="AJ39" s="89" t="s">
        <v>26</v>
      </c>
      <c r="AK39" s="135" t="s">
        <v>181</v>
      </c>
      <c r="AL39" s="82">
        <v>20071</v>
      </c>
      <c r="AM39" s="2356" t="s">
        <v>22</v>
      </c>
      <c r="AN39" s="2356"/>
      <c r="AO39" s="2356">
        <v>18018</v>
      </c>
      <c r="AP39" s="2356">
        <v>3266</v>
      </c>
      <c r="AQ39" s="2356">
        <v>420</v>
      </c>
      <c r="AR39" s="2356">
        <v>14332</v>
      </c>
      <c r="AS39" s="2356" t="s">
        <v>22</v>
      </c>
      <c r="AT39" s="2356">
        <v>13618</v>
      </c>
      <c r="AU39" s="2356">
        <v>714</v>
      </c>
      <c r="AV39" s="2356">
        <v>935</v>
      </c>
      <c r="AW39" s="208">
        <v>19598</v>
      </c>
      <c r="AX39" s="1388" t="s">
        <v>40</v>
      </c>
      <c r="AY39" s="632" t="s">
        <v>26</v>
      </c>
      <c r="AZ39" s="88" t="s">
        <v>26</v>
      </c>
      <c r="BA39" s="89" t="s">
        <v>26</v>
      </c>
      <c r="BB39" s="135" t="s">
        <v>181</v>
      </c>
      <c r="BC39" s="82">
        <v>20800</v>
      </c>
      <c r="BD39" s="2356" t="s">
        <v>22</v>
      </c>
      <c r="BE39" s="2356"/>
      <c r="BF39" s="2356">
        <v>21939</v>
      </c>
      <c r="BG39" s="2356">
        <v>2216</v>
      </c>
      <c r="BH39" s="2356" t="s">
        <v>21</v>
      </c>
      <c r="BI39" s="2356">
        <v>19723</v>
      </c>
      <c r="BJ39" s="2356" t="s">
        <v>21</v>
      </c>
      <c r="BK39" s="2356">
        <v>11934</v>
      </c>
      <c r="BL39" s="2356">
        <v>7789</v>
      </c>
      <c r="BM39" s="2356">
        <v>92</v>
      </c>
      <c r="BN39" s="208">
        <v>19096</v>
      </c>
      <c r="BO39" s="1388" t="s">
        <v>40</v>
      </c>
      <c r="BP39" s="632" t="s">
        <v>26</v>
      </c>
      <c r="BQ39" s="88" t="s">
        <v>26</v>
      </c>
      <c r="BR39" s="89" t="s">
        <v>26</v>
      </c>
      <c r="BS39" s="135" t="s">
        <v>181</v>
      </c>
      <c r="BT39" s="82">
        <v>303</v>
      </c>
      <c r="BU39" s="2356" t="s">
        <v>21</v>
      </c>
      <c r="BV39" s="2356"/>
      <c r="BW39" s="2356">
        <v>275</v>
      </c>
      <c r="BX39" s="2356" t="s">
        <v>21</v>
      </c>
      <c r="BY39" s="2356" t="s">
        <v>21</v>
      </c>
      <c r="BZ39" s="2356">
        <v>275</v>
      </c>
      <c r="CA39" s="2356" t="s">
        <v>21</v>
      </c>
      <c r="CB39" s="2356">
        <v>275</v>
      </c>
      <c r="CC39" s="2356" t="s">
        <v>21</v>
      </c>
      <c r="CD39" s="2356" t="s">
        <v>21</v>
      </c>
      <c r="CE39" s="208">
        <v>586</v>
      </c>
      <c r="CF39" s="1388" t="s">
        <v>40</v>
      </c>
      <c r="CG39" s="632" t="s">
        <v>26</v>
      </c>
      <c r="CH39" s="88" t="s">
        <v>26</v>
      </c>
      <c r="CI39" s="89" t="s">
        <v>26</v>
      </c>
      <c r="CJ39" s="135" t="s">
        <v>181</v>
      </c>
      <c r="CK39" s="82">
        <v>1758708</v>
      </c>
      <c r="CL39" s="2356" t="s">
        <v>22</v>
      </c>
      <c r="CM39" s="2356"/>
      <c r="CN39" s="2356">
        <v>1319399</v>
      </c>
      <c r="CO39" s="2356">
        <v>247989</v>
      </c>
      <c r="CP39" s="2356" t="s">
        <v>21</v>
      </c>
      <c r="CQ39" s="2356">
        <v>1071410</v>
      </c>
      <c r="CR39" s="2356">
        <v>67302</v>
      </c>
      <c r="CS39" s="2356">
        <v>1004108</v>
      </c>
      <c r="CT39" s="2356" t="s">
        <v>21</v>
      </c>
      <c r="CU39" s="2356">
        <v>279127</v>
      </c>
      <c r="CV39" s="208">
        <v>2698003</v>
      </c>
      <c r="CW39" s="1388" t="s">
        <v>40</v>
      </c>
      <c r="CX39" s="632" t="s">
        <v>26</v>
      </c>
      <c r="CY39" s="88" t="s">
        <v>26</v>
      </c>
      <c r="CZ39" s="89" t="s">
        <v>26</v>
      </c>
      <c r="DA39" s="135" t="s">
        <v>181</v>
      </c>
      <c r="DB39" s="82">
        <v>140875</v>
      </c>
      <c r="DC39" s="2356">
        <v>877960</v>
      </c>
      <c r="DD39" s="2356"/>
      <c r="DE39" s="2356">
        <v>768406</v>
      </c>
      <c r="DF39" s="2356">
        <v>118568</v>
      </c>
      <c r="DG39" s="2356" t="s">
        <v>21</v>
      </c>
      <c r="DH39" s="2356">
        <v>649838</v>
      </c>
      <c r="DI39" s="2356">
        <v>428</v>
      </c>
      <c r="DJ39" s="2356">
        <v>614933</v>
      </c>
      <c r="DK39" s="2356">
        <v>34477</v>
      </c>
      <c r="DL39" s="2356">
        <v>226944</v>
      </c>
      <c r="DM39" s="208" t="s">
        <v>22</v>
      </c>
      <c r="DN39" s="1388" t="s">
        <v>40</v>
      </c>
      <c r="DO39" s="632" t="s">
        <v>26</v>
      </c>
      <c r="DP39" s="88" t="s">
        <v>26</v>
      </c>
      <c r="DQ39" s="89" t="s">
        <v>26</v>
      </c>
      <c r="DR39" s="135" t="s">
        <v>181</v>
      </c>
      <c r="DS39" s="82" t="s">
        <v>21</v>
      </c>
      <c r="DT39" s="2356">
        <v>10999</v>
      </c>
      <c r="DU39" s="2356"/>
      <c r="DV39" s="2356">
        <v>8584</v>
      </c>
      <c r="DW39" s="2356">
        <v>7367</v>
      </c>
      <c r="DX39" s="2356" t="s">
        <v>21</v>
      </c>
      <c r="DY39" s="2356">
        <v>1217</v>
      </c>
      <c r="DZ39" s="2356" t="s">
        <v>21</v>
      </c>
      <c r="EA39" s="2356">
        <v>1217</v>
      </c>
      <c r="EB39" s="2356" t="s">
        <v>21</v>
      </c>
      <c r="EC39" s="2356">
        <v>2415</v>
      </c>
      <c r="ED39" s="208" t="s">
        <v>22</v>
      </c>
      <c r="EE39" s="1388" t="s">
        <v>40</v>
      </c>
      <c r="EF39" s="632" t="s">
        <v>26</v>
      </c>
      <c r="EG39" s="88" t="s">
        <v>26</v>
      </c>
      <c r="EH39" s="89" t="s">
        <v>26</v>
      </c>
      <c r="EI39" s="135" t="s">
        <v>181</v>
      </c>
      <c r="EJ39" s="82">
        <v>164500</v>
      </c>
      <c r="EK39" s="2356" t="s">
        <v>22</v>
      </c>
      <c r="EL39" s="2356"/>
      <c r="EM39" s="2356">
        <v>164500</v>
      </c>
      <c r="EN39" s="2356">
        <v>14307</v>
      </c>
      <c r="EO39" s="2356">
        <v>3553</v>
      </c>
      <c r="EP39" s="2356">
        <v>146640</v>
      </c>
      <c r="EQ39" s="2356" t="s">
        <v>22</v>
      </c>
      <c r="ER39" s="2356">
        <v>140282</v>
      </c>
      <c r="ES39" s="2356">
        <v>6358</v>
      </c>
      <c r="ET39" s="2356" t="s">
        <v>22</v>
      </c>
      <c r="EU39" s="208" t="s">
        <v>22</v>
      </c>
      <c r="EV39" s="1388" t="s">
        <v>40</v>
      </c>
      <c r="EW39" s="632" t="s">
        <v>26</v>
      </c>
      <c r="EX39" s="88" t="s">
        <v>26</v>
      </c>
      <c r="EY39" s="89" t="s">
        <v>26</v>
      </c>
      <c r="EZ39" s="101" t="s">
        <v>181</v>
      </c>
      <c r="FA39" s="82">
        <v>123</v>
      </c>
      <c r="FB39" s="2356" t="s">
        <v>21</v>
      </c>
      <c r="FC39" s="2356"/>
      <c r="FD39" s="2356">
        <v>123</v>
      </c>
      <c r="FE39" s="2356">
        <v>123</v>
      </c>
      <c r="FF39" s="2356" t="s">
        <v>21</v>
      </c>
      <c r="FG39" s="2356" t="s">
        <v>21</v>
      </c>
      <c r="FH39" s="2356" t="s">
        <v>21</v>
      </c>
      <c r="FI39" s="2356" t="s">
        <v>21</v>
      </c>
      <c r="FJ39" s="2356" t="s">
        <v>21</v>
      </c>
      <c r="FK39" s="2356" t="s">
        <v>21</v>
      </c>
      <c r="FL39" s="208" t="s">
        <v>21</v>
      </c>
      <c r="FM39" s="1388" t="s">
        <v>40</v>
      </c>
      <c r="FN39" s="632" t="s">
        <v>26</v>
      </c>
    </row>
    <row r="40" spans="1:170" ht="15" customHeight="1">
      <c r="A40" s="104" t="s">
        <v>26</v>
      </c>
      <c r="B40" s="105" t="s">
        <v>26</v>
      </c>
      <c r="C40" s="1105" t="s">
        <v>182</v>
      </c>
      <c r="D40" s="106">
        <v>4828338</v>
      </c>
      <c r="E40" s="2357">
        <v>3269586</v>
      </c>
      <c r="F40" s="2357">
        <v>3949538</v>
      </c>
      <c r="G40" s="2357">
        <v>7217434</v>
      </c>
      <c r="H40" s="2357">
        <v>583098</v>
      </c>
      <c r="I40" s="2357">
        <v>33527</v>
      </c>
      <c r="J40" s="2357">
        <v>6600809</v>
      </c>
      <c r="K40" s="2357">
        <v>2350333</v>
      </c>
      <c r="L40" s="2357">
        <v>4144382</v>
      </c>
      <c r="M40" s="2357">
        <v>106094</v>
      </c>
      <c r="N40" s="2357">
        <v>1210822</v>
      </c>
      <c r="O40" s="493">
        <v>6294886</v>
      </c>
      <c r="P40" s="1390" t="s">
        <v>41</v>
      </c>
      <c r="Q40" s="635" t="s">
        <v>26</v>
      </c>
      <c r="R40" s="104" t="s">
        <v>26</v>
      </c>
      <c r="S40" s="105" t="s">
        <v>26</v>
      </c>
      <c r="T40" s="1105" t="s">
        <v>182</v>
      </c>
      <c r="U40" s="106">
        <v>8402</v>
      </c>
      <c r="V40" s="2357" t="s">
        <v>22</v>
      </c>
      <c r="W40" s="2357"/>
      <c r="X40" s="2357">
        <v>8186</v>
      </c>
      <c r="Y40" s="2357">
        <v>194</v>
      </c>
      <c r="Z40" s="2357" t="s">
        <v>21</v>
      </c>
      <c r="AA40" s="2357">
        <v>7992</v>
      </c>
      <c r="AB40" s="2357" t="s">
        <v>22</v>
      </c>
      <c r="AC40" s="2357">
        <v>5486</v>
      </c>
      <c r="AD40" s="2357">
        <v>2506</v>
      </c>
      <c r="AE40" s="2357">
        <v>33</v>
      </c>
      <c r="AF40" s="493">
        <v>3988</v>
      </c>
      <c r="AG40" s="1390" t="s">
        <v>41</v>
      </c>
      <c r="AH40" s="635" t="s">
        <v>26</v>
      </c>
      <c r="AI40" s="104" t="s">
        <v>26</v>
      </c>
      <c r="AJ40" s="105" t="s">
        <v>26</v>
      </c>
      <c r="AK40" s="1105" t="s">
        <v>182</v>
      </c>
      <c r="AL40" s="106">
        <v>21475</v>
      </c>
      <c r="AM40" s="2357" t="s">
        <v>22</v>
      </c>
      <c r="AN40" s="2357"/>
      <c r="AO40" s="2357">
        <v>18387</v>
      </c>
      <c r="AP40" s="2357">
        <v>3622</v>
      </c>
      <c r="AQ40" s="2357">
        <v>445</v>
      </c>
      <c r="AR40" s="2357">
        <v>14320</v>
      </c>
      <c r="AS40" s="2357" t="s">
        <v>22</v>
      </c>
      <c r="AT40" s="2357">
        <v>13852</v>
      </c>
      <c r="AU40" s="2357">
        <v>468</v>
      </c>
      <c r="AV40" s="2357">
        <v>820</v>
      </c>
      <c r="AW40" s="493">
        <v>21864</v>
      </c>
      <c r="AX40" s="1390" t="s">
        <v>41</v>
      </c>
      <c r="AY40" s="635" t="s">
        <v>26</v>
      </c>
      <c r="AZ40" s="104" t="s">
        <v>26</v>
      </c>
      <c r="BA40" s="105" t="s">
        <v>26</v>
      </c>
      <c r="BB40" s="1105" t="s">
        <v>182</v>
      </c>
      <c r="BC40" s="106">
        <v>22222</v>
      </c>
      <c r="BD40" s="2357" t="s">
        <v>22</v>
      </c>
      <c r="BE40" s="2357"/>
      <c r="BF40" s="2357">
        <v>25486</v>
      </c>
      <c r="BG40" s="2357">
        <v>5220</v>
      </c>
      <c r="BH40" s="2357" t="s">
        <v>21</v>
      </c>
      <c r="BI40" s="2357">
        <v>20266</v>
      </c>
      <c r="BJ40" s="2357" t="s">
        <v>21</v>
      </c>
      <c r="BK40" s="2357">
        <v>12059</v>
      </c>
      <c r="BL40" s="2357">
        <v>8207</v>
      </c>
      <c r="BM40" s="2357">
        <v>84</v>
      </c>
      <c r="BN40" s="493">
        <v>15757</v>
      </c>
      <c r="BO40" s="1390" t="s">
        <v>41</v>
      </c>
      <c r="BP40" s="635" t="s">
        <v>26</v>
      </c>
      <c r="BQ40" s="104" t="s">
        <v>26</v>
      </c>
      <c r="BR40" s="105" t="s">
        <v>26</v>
      </c>
      <c r="BS40" s="1105" t="s">
        <v>182</v>
      </c>
      <c r="BT40" s="106">
        <v>288</v>
      </c>
      <c r="BU40" s="2357" t="s">
        <v>21</v>
      </c>
      <c r="BV40" s="2357"/>
      <c r="BW40" s="2357">
        <v>320</v>
      </c>
      <c r="BX40" s="2357" t="s">
        <v>21</v>
      </c>
      <c r="BY40" s="2357" t="s">
        <v>21</v>
      </c>
      <c r="BZ40" s="2357">
        <v>320</v>
      </c>
      <c r="CA40" s="2357" t="s">
        <v>21</v>
      </c>
      <c r="CB40" s="2357">
        <v>319</v>
      </c>
      <c r="CC40" s="2357">
        <v>1</v>
      </c>
      <c r="CD40" s="2357" t="s">
        <v>21</v>
      </c>
      <c r="CE40" s="493">
        <v>554</v>
      </c>
      <c r="CF40" s="1390" t="s">
        <v>41</v>
      </c>
      <c r="CG40" s="635" t="s">
        <v>26</v>
      </c>
      <c r="CH40" s="104" t="s">
        <v>26</v>
      </c>
      <c r="CI40" s="105" t="s">
        <v>26</v>
      </c>
      <c r="CJ40" s="1105" t="s">
        <v>182</v>
      </c>
      <c r="CK40" s="106">
        <v>1688684</v>
      </c>
      <c r="CL40" s="2357" t="s">
        <v>22</v>
      </c>
      <c r="CM40" s="2357"/>
      <c r="CN40" s="2357">
        <v>1397636</v>
      </c>
      <c r="CO40" s="2357">
        <v>337405</v>
      </c>
      <c r="CP40" s="2357" t="s">
        <v>21</v>
      </c>
      <c r="CQ40" s="2357">
        <v>1060231</v>
      </c>
      <c r="CR40" s="2357">
        <v>59736</v>
      </c>
      <c r="CS40" s="2357">
        <v>1000479</v>
      </c>
      <c r="CT40" s="2357">
        <v>16</v>
      </c>
      <c r="CU40" s="2357">
        <v>278950</v>
      </c>
      <c r="CV40" s="493">
        <v>2705533</v>
      </c>
      <c r="CW40" s="1390" t="s">
        <v>41</v>
      </c>
      <c r="CX40" s="635" t="s">
        <v>26</v>
      </c>
      <c r="CY40" s="104" t="s">
        <v>26</v>
      </c>
      <c r="CZ40" s="105" t="s">
        <v>26</v>
      </c>
      <c r="DA40" s="1105" t="s">
        <v>182</v>
      </c>
      <c r="DB40" s="106">
        <v>146804</v>
      </c>
      <c r="DC40" s="2357">
        <v>902786</v>
      </c>
      <c r="DD40" s="2357"/>
      <c r="DE40" s="2357">
        <v>794006</v>
      </c>
      <c r="DF40" s="2357">
        <v>126818</v>
      </c>
      <c r="DG40" s="2357" t="s">
        <v>21</v>
      </c>
      <c r="DH40" s="2357">
        <v>667188</v>
      </c>
      <c r="DI40" s="2357">
        <v>499</v>
      </c>
      <c r="DJ40" s="2357">
        <v>629833</v>
      </c>
      <c r="DK40" s="2357">
        <v>36856</v>
      </c>
      <c r="DL40" s="2357">
        <v>229784</v>
      </c>
      <c r="DM40" s="493" t="s">
        <v>22</v>
      </c>
      <c r="DN40" s="1390" t="s">
        <v>41</v>
      </c>
      <c r="DO40" s="635" t="s">
        <v>26</v>
      </c>
      <c r="DP40" s="104" t="s">
        <v>26</v>
      </c>
      <c r="DQ40" s="105" t="s">
        <v>26</v>
      </c>
      <c r="DR40" s="1105" t="s">
        <v>182</v>
      </c>
      <c r="DS40" s="106" t="s">
        <v>21</v>
      </c>
      <c r="DT40" s="2357">
        <v>10907</v>
      </c>
      <c r="DU40" s="2357"/>
      <c r="DV40" s="2357">
        <v>8038</v>
      </c>
      <c r="DW40" s="2357">
        <v>6886</v>
      </c>
      <c r="DX40" s="2357" t="s">
        <v>21</v>
      </c>
      <c r="DY40" s="2357">
        <v>1152</v>
      </c>
      <c r="DZ40" s="2357" t="s">
        <v>21</v>
      </c>
      <c r="EA40" s="2357">
        <v>1152</v>
      </c>
      <c r="EB40" s="2357" t="s">
        <v>21</v>
      </c>
      <c r="EC40" s="2357">
        <v>2869</v>
      </c>
      <c r="ED40" s="493" t="s">
        <v>22</v>
      </c>
      <c r="EE40" s="1390" t="s">
        <v>41</v>
      </c>
      <c r="EF40" s="635" t="s">
        <v>26</v>
      </c>
      <c r="EG40" s="104" t="s">
        <v>26</v>
      </c>
      <c r="EH40" s="105" t="s">
        <v>26</v>
      </c>
      <c r="EI40" s="1105" t="s">
        <v>182</v>
      </c>
      <c r="EJ40" s="106">
        <v>161917</v>
      </c>
      <c r="EK40" s="2357" t="s">
        <v>22</v>
      </c>
      <c r="EL40" s="2357"/>
      <c r="EM40" s="2357">
        <v>161917</v>
      </c>
      <c r="EN40" s="2357">
        <v>15109</v>
      </c>
      <c r="EO40" s="2357">
        <v>3679</v>
      </c>
      <c r="EP40" s="2357">
        <v>143129</v>
      </c>
      <c r="EQ40" s="2357" t="s">
        <v>22</v>
      </c>
      <c r="ER40" s="2357">
        <v>138993</v>
      </c>
      <c r="ES40" s="2357">
        <v>4136</v>
      </c>
      <c r="ET40" s="2357" t="s">
        <v>22</v>
      </c>
      <c r="EU40" s="493" t="s">
        <v>22</v>
      </c>
      <c r="EV40" s="1390" t="s">
        <v>41</v>
      </c>
      <c r="EW40" s="635" t="s">
        <v>26</v>
      </c>
      <c r="EX40" s="104" t="s">
        <v>26</v>
      </c>
      <c r="EY40" s="105" t="s">
        <v>26</v>
      </c>
      <c r="EZ40" s="2152" t="s">
        <v>182</v>
      </c>
      <c r="FA40" s="106">
        <v>4310</v>
      </c>
      <c r="FB40" s="2357" t="s">
        <v>21</v>
      </c>
      <c r="FC40" s="2357"/>
      <c r="FD40" s="2357">
        <v>4310</v>
      </c>
      <c r="FE40" s="2357">
        <v>4310</v>
      </c>
      <c r="FF40" s="2357" t="s">
        <v>21</v>
      </c>
      <c r="FG40" s="2357" t="s">
        <v>21</v>
      </c>
      <c r="FH40" s="2357" t="s">
        <v>21</v>
      </c>
      <c r="FI40" s="2357" t="s">
        <v>21</v>
      </c>
      <c r="FJ40" s="2357" t="s">
        <v>21</v>
      </c>
      <c r="FK40" s="2357" t="s">
        <v>21</v>
      </c>
      <c r="FL40" s="493" t="s">
        <v>21</v>
      </c>
      <c r="FM40" s="1390" t="s">
        <v>41</v>
      </c>
      <c r="FN40" s="635" t="s">
        <v>26</v>
      </c>
    </row>
    <row r="41" spans="1:170" ht="15" customHeight="1">
      <c r="A41" s="1444"/>
      <c r="B41" s="1444"/>
      <c r="C41" s="1444"/>
      <c r="D41" s="636"/>
      <c r="E41" s="636"/>
      <c r="F41" s="636"/>
      <c r="G41" s="636"/>
      <c r="H41" s="636"/>
      <c r="I41" s="636"/>
      <c r="J41" s="636"/>
      <c r="K41" s="636"/>
      <c r="L41" s="636"/>
      <c r="M41" s="636"/>
      <c r="N41" s="636"/>
      <c r="O41" s="1479"/>
      <c r="P41" s="1480"/>
      <c r="Q41" s="638"/>
      <c r="R41" s="1444"/>
      <c r="S41" s="1444"/>
      <c r="T41" s="1444"/>
      <c r="U41" s="636"/>
      <c r="V41" s="636"/>
      <c r="W41" s="636"/>
      <c r="X41" s="636"/>
      <c r="Y41" s="636"/>
      <c r="Z41" s="636"/>
      <c r="AA41" s="636"/>
      <c r="AB41" s="636"/>
      <c r="AC41" s="636"/>
      <c r="AD41" s="636"/>
      <c r="AE41" s="636"/>
      <c r="AF41" s="1479"/>
      <c r="AG41" s="1480"/>
      <c r="AH41" s="638"/>
      <c r="AI41" s="1444"/>
      <c r="AJ41" s="1444"/>
      <c r="AK41" s="1444"/>
      <c r="AL41" s="636"/>
      <c r="AM41" s="636"/>
      <c r="AN41" s="636"/>
      <c r="AO41" s="636"/>
      <c r="AP41" s="636"/>
      <c r="AQ41" s="636"/>
      <c r="AR41" s="636"/>
      <c r="AS41" s="636"/>
      <c r="AT41" s="636"/>
      <c r="AU41" s="636"/>
      <c r="AV41" s="636"/>
      <c r="AW41" s="1479"/>
      <c r="AX41" s="1480"/>
      <c r="AY41" s="638"/>
      <c r="AZ41" s="1444"/>
      <c r="BA41" s="1444"/>
      <c r="BB41" s="1444"/>
      <c r="BC41" s="636"/>
      <c r="BD41" s="636"/>
      <c r="BE41" s="636"/>
      <c r="BF41" s="636"/>
      <c r="BG41" s="636"/>
      <c r="BH41" s="636"/>
      <c r="BO41" s="1480"/>
      <c r="BP41" s="638"/>
      <c r="BQ41" s="1444"/>
      <c r="BR41" s="1444"/>
      <c r="BS41" s="1444"/>
      <c r="BT41" s="636"/>
      <c r="BU41" s="636"/>
      <c r="BV41" s="636"/>
      <c r="BW41" s="636"/>
      <c r="BX41" s="636"/>
      <c r="BY41" s="636"/>
      <c r="BZ41" s="636"/>
      <c r="CA41" s="636"/>
      <c r="CB41" s="636"/>
      <c r="CC41" s="636"/>
      <c r="CD41" s="636"/>
      <c r="CE41" s="1479"/>
      <c r="CF41" s="1480"/>
      <c r="CG41" s="638"/>
      <c r="CH41" s="1444"/>
      <c r="CI41" s="1444"/>
      <c r="CJ41" s="1444"/>
      <c r="CK41" s="636"/>
      <c r="CL41" s="636"/>
      <c r="CM41" s="636"/>
      <c r="CN41" s="636"/>
      <c r="CO41" s="636"/>
      <c r="CP41" s="636"/>
      <c r="CQ41" s="636"/>
      <c r="CR41" s="636"/>
      <c r="CS41" s="636"/>
      <c r="CT41" s="636"/>
      <c r="CU41" s="636"/>
      <c r="CV41" s="1479"/>
      <c r="CW41" s="1480"/>
      <c r="CX41" s="638"/>
      <c r="CY41" s="1444"/>
      <c r="CZ41" s="1444"/>
      <c r="DA41" s="1444"/>
      <c r="DB41" s="636"/>
      <c r="DC41" s="636"/>
      <c r="DD41" s="636"/>
      <c r="DE41" s="636"/>
      <c r="DF41" s="636"/>
      <c r="DG41" s="636"/>
      <c r="DH41" s="636"/>
      <c r="DI41" s="636"/>
      <c r="DJ41" s="636"/>
      <c r="DK41" s="636"/>
      <c r="DL41" s="636"/>
      <c r="DM41" s="636"/>
      <c r="DN41" s="1480"/>
      <c r="DO41" s="638"/>
      <c r="DP41" s="1444"/>
      <c r="DQ41" s="1444"/>
      <c r="DR41" s="1444"/>
      <c r="DS41" s="636"/>
      <c r="DT41" s="636"/>
      <c r="DU41" s="636"/>
      <c r="DV41" s="636"/>
      <c r="DW41" s="636"/>
      <c r="DX41" s="636"/>
      <c r="DY41" s="636"/>
      <c r="DZ41" s="636"/>
      <c r="EA41" s="636"/>
      <c r="EB41" s="636"/>
      <c r="EC41" s="636"/>
      <c r="ED41" s="1479"/>
      <c r="EE41" s="1480"/>
      <c r="EF41" s="638"/>
      <c r="EG41" s="1444"/>
      <c r="EH41" s="1444"/>
      <c r="EI41" s="1444"/>
      <c r="EJ41" s="636"/>
      <c r="EK41" s="636"/>
      <c r="EL41" s="636"/>
      <c r="EM41" s="636"/>
      <c r="EN41" s="636"/>
      <c r="EO41" s="636"/>
      <c r="EP41" s="636"/>
      <c r="EQ41" s="636"/>
      <c r="ER41" s="636"/>
      <c r="ES41" s="636"/>
      <c r="ET41" s="636"/>
      <c r="EU41" s="1479"/>
      <c r="EV41" s="1480"/>
      <c r="EW41" s="638"/>
      <c r="EX41" s="1444"/>
      <c r="EY41" s="1444"/>
      <c r="EZ41" s="1444"/>
      <c r="FA41" s="636"/>
      <c r="FB41" s="636"/>
      <c r="FC41" s="636"/>
      <c r="FD41" s="636"/>
      <c r="FE41" s="636"/>
      <c r="FF41" s="636"/>
      <c r="FG41" s="636"/>
      <c r="FH41" s="636"/>
      <c r="FI41" s="636"/>
      <c r="FJ41" s="636"/>
      <c r="FK41" s="636"/>
      <c r="FL41" s="1479"/>
      <c r="FM41" s="1480"/>
      <c r="FN41" s="638"/>
    </row>
    <row r="42" spans="1:170" s="14" customFormat="1" ht="19.5" customHeight="1">
      <c r="A42" s="2150" t="s">
        <v>183</v>
      </c>
      <c r="B42" s="486"/>
      <c r="C42" s="486"/>
      <c r="D42" s="1692"/>
      <c r="E42" s="617" t="s">
        <v>1856</v>
      </c>
      <c r="F42" s="494"/>
      <c r="G42" s="494"/>
      <c r="H42" s="494"/>
      <c r="I42" s="494"/>
      <c r="J42" s="494"/>
      <c r="K42" s="494"/>
      <c r="L42" s="494"/>
      <c r="M42" s="494"/>
      <c r="N42" s="494"/>
      <c r="O42" s="1499" t="s">
        <v>887</v>
      </c>
      <c r="P42" s="1481"/>
      <c r="Q42" s="617"/>
      <c r="R42" s="2150" t="s">
        <v>848</v>
      </c>
      <c r="S42" s="486"/>
      <c r="T42" s="486"/>
      <c r="U42" s="1692"/>
      <c r="V42" s="617" t="s">
        <v>1247</v>
      </c>
      <c r="W42" s="494"/>
      <c r="X42" s="494"/>
      <c r="Y42" s="494"/>
      <c r="Z42" s="494"/>
      <c r="AA42" s="494"/>
      <c r="AB42" s="494"/>
      <c r="AC42" s="494"/>
      <c r="AD42" s="494"/>
      <c r="AE42" s="494"/>
      <c r="AF42" s="1499" t="s">
        <v>887</v>
      </c>
      <c r="AG42" s="1481"/>
      <c r="AH42" s="617"/>
      <c r="AI42" s="2150" t="s">
        <v>913</v>
      </c>
      <c r="AJ42" s="486"/>
      <c r="AK42" s="486"/>
      <c r="AL42" s="1692"/>
      <c r="AM42" s="617" t="s">
        <v>2046</v>
      </c>
      <c r="AN42" s="494"/>
      <c r="AO42" s="494"/>
      <c r="AP42" s="494"/>
      <c r="AQ42" s="494"/>
      <c r="AR42" s="494"/>
      <c r="AS42" s="494"/>
      <c r="AT42" s="494"/>
      <c r="AU42" s="494"/>
      <c r="AV42" s="494"/>
      <c r="AW42" s="1499" t="s">
        <v>887</v>
      </c>
      <c r="AX42" s="1481"/>
      <c r="AY42" s="617"/>
      <c r="AZ42" s="2150" t="s">
        <v>870</v>
      </c>
      <c r="BA42" s="486"/>
      <c r="BB42" s="486"/>
      <c r="BC42" s="641"/>
      <c r="BD42" s="617" t="s">
        <v>1524</v>
      </c>
      <c r="BE42" s="494"/>
      <c r="BF42" s="494"/>
      <c r="BG42" s="494"/>
      <c r="BH42" s="494"/>
      <c r="BI42" s="494"/>
      <c r="BJ42" s="494"/>
      <c r="BK42" s="494"/>
      <c r="BL42" s="494"/>
      <c r="BM42" s="494"/>
      <c r="BN42" s="2151" t="s">
        <v>909</v>
      </c>
      <c r="BO42" s="1481"/>
      <c r="BP42" s="617"/>
      <c r="BQ42" s="2150" t="s">
        <v>890</v>
      </c>
      <c r="BR42" s="486"/>
      <c r="BS42" s="486"/>
      <c r="BT42" s="1692"/>
      <c r="BU42" s="617" t="s">
        <v>2047</v>
      </c>
      <c r="BV42" s="494"/>
      <c r="BW42" s="494"/>
      <c r="BX42" s="146"/>
      <c r="BY42" s="146"/>
      <c r="CE42" s="1499" t="s">
        <v>887</v>
      </c>
      <c r="CF42" s="1481"/>
      <c r="CG42" s="617"/>
      <c r="CH42" s="2150" t="s">
        <v>914</v>
      </c>
      <c r="CI42" s="486"/>
      <c r="CJ42" s="486"/>
      <c r="CK42" s="1692"/>
      <c r="CL42" s="617" t="s">
        <v>1337</v>
      </c>
      <c r="CM42" s="494"/>
      <c r="CN42" s="494"/>
      <c r="CO42" s="494"/>
      <c r="CP42" s="494"/>
      <c r="CQ42" s="494"/>
      <c r="CR42" s="494"/>
      <c r="CS42" s="494"/>
      <c r="CT42" s="494"/>
      <c r="CU42" s="494"/>
      <c r="CV42" s="1499" t="s">
        <v>907</v>
      </c>
      <c r="CW42" s="1481"/>
      <c r="CX42" s="617"/>
      <c r="CY42" s="2150" t="s">
        <v>915</v>
      </c>
      <c r="CZ42" s="486"/>
      <c r="DA42" s="486"/>
      <c r="DB42" s="1692"/>
      <c r="DC42" s="617" t="s">
        <v>1859</v>
      </c>
      <c r="DD42" s="494"/>
      <c r="DE42" s="494"/>
      <c r="DF42" s="494"/>
      <c r="DG42" s="494"/>
      <c r="DH42" s="494"/>
      <c r="DI42" s="494"/>
      <c r="DJ42" s="494"/>
      <c r="DK42" s="494"/>
      <c r="DL42" s="494"/>
      <c r="DM42" s="2151" t="s">
        <v>909</v>
      </c>
      <c r="DN42" s="1481"/>
      <c r="DO42" s="617"/>
      <c r="DP42" s="2150" t="s">
        <v>205</v>
      </c>
      <c r="DQ42" s="486"/>
      <c r="DR42" s="486"/>
      <c r="DS42" s="1692"/>
      <c r="DT42" s="617" t="s">
        <v>1539</v>
      </c>
      <c r="DU42" s="494"/>
      <c r="DV42" s="494"/>
      <c r="DW42" s="494"/>
      <c r="DX42" s="494"/>
      <c r="DY42" s="494"/>
      <c r="DZ42" s="494"/>
      <c r="EA42" s="494"/>
      <c r="EB42" s="494"/>
      <c r="EC42" s="494"/>
      <c r="ED42" s="2151" t="s">
        <v>909</v>
      </c>
      <c r="EE42" s="1481"/>
      <c r="EF42" s="617"/>
      <c r="EG42" s="2150" t="s">
        <v>206</v>
      </c>
      <c r="EH42" s="486"/>
      <c r="EI42" s="486"/>
      <c r="EJ42" s="1692"/>
      <c r="EK42" s="617" t="s">
        <v>2048</v>
      </c>
      <c r="EL42" s="494"/>
      <c r="EM42" s="494"/>
      <c r="EN42" s="494"/>
      <c r="EO42" s="494"/>
      <c r="EU42" s="2151" t="s">
        <v>909</v>
      </c>
      <c r="EV42" s="1481"/>
      <c r="EW42" s="617"/>
      <c r="EX42" s="2150" t="s">
        <v>916</v>
      </c>
      <c r="EY42" s="486"/>
      <c r="EZ42" s="486"/>
      <c r="FA42" s="1692"/>
      <c r="FB42" s="641" t="s">
        <v>1349</v>
      </c>
      <c r="FC42" s="146"/>
      <c r="FD42" s="146"/>
      <c r="FE42" s="494"/>
      <c r="FF42" s="494"/>
      <c r="FG42" s="494"/>
      <c r="FH42" s="494"/>
      <c r="FI42" s="494"/>
      <c r="FJ42" s="494"/>
      <c r="FK42" s="494"/>
      <c r="FL42" s="1499" t="s">
        <v>907</v>
      </c>
      <c r="FM42" s="1481"/>
      <c r="FN42" s="617"/>
    </row>
    <row r="43" spans="1:170" ht="18" customHeight="1">
      <c r="A43" s="620">
        <v>40544</v>
      </c>
      <c r="B43" s="124">
        <v>40544</v>
      </c>
      <c r="C43" s="1477">
        <v>40544</v>
      </c>
      <c r="D43" s="66">
        <v>2709835</v>
      </c>
      <c r="E43" s="2354" t="s">
        <v>21</v>
      </c>
      <c r="F43" s="2354"/>
      <c r="G43" s="2354">
        <v>2478163</v>
      </c>
      <c r="H43" s="2354">
        <v>248722</v>
      </c>
      <c r="I43" s="2354">
        <v>48688</v>
      </c>
      <c r="J43" s="2354">
        <v>2180753</v>
      </c>
      <c r="K43" s="2354">
        <v>318419</v>
      </c>
      <c r="L43" s="2354">
        <v>1655125</v>
      </c>
      <c r="M43" s="2354">
        <v>207208</v>
      </c>
      <c r="N43" s="2354">
        <v>220989</v>
      </c>
      <c r="O43" s="199">
        <v>254260</v>
      </c>
      <c r="P43" s="1385">
        <v>40544</v>
      </c>
      <c r="Q43" s="624">
        <v>40544</v>
      </c>
      <c r="R43" s="620">
        <v>40544</v>
      </c>
      <c r="S43" s="124">
        <v>40544</v>
      </c>
      <c r="T43" s="1477">
        <v>40544</v>
      </c>
      <c r="U43" s="66">
        <v>49634</v>
      </c>
      <c r="V43" s="2354" t="s">
        <v>22</v>
      </c>
      <c r="W43" s="2354"/>
      <c r="X43" s="2354">
        <v>45391</v>
      </c>
      <c r="Y43" s="2354" t="s">
        <v>21</v>
      </c>
      <c r="Z43" s="2354" t="s">
        <v>21</v>
      </c>
      <c r="AA43" s="2354">
        <v>45391</v>
      </c>
      <c r="AB43" s="2354" t="s">
        <v>22</v>
      </c>
      <c r="AC43" s="2354">
        <v>23457</v>
      </c>
      <c r="AD43" s="2354">
        <v>21934</v>
      </c>
      <c r="AE43" s="2354">
        <v>4281</v>
      </c>
      <c r="AF43" s="199">
        <v>650</v>
      </c>
      <c r="AG43" s="1385">
        <v>40544</v>
      </c>
      <c r="AH43" s="624">
        <v>40544</v>
      </c>
      <c r="AI43" s="620">
        <v>40544</v>
      </c>
      <c r="AJ43" s="124">
        <v>40544</v>
      </c>
      <c r="AK43" s="1477">
        <v>40544</v>
      </c>
      <c r="AL43" s="66">
        <v>528064</v>
      </c>
      <c r="AM43" s="2354" t="s">
        <v>21</v>
      </c>
      <c r="AN43" s="2354"/>
      <c r="AO43" s="2354">
        <v>492128</v>
      </c>
      <c r="AP43" s="2354">
        <v>115670</v>
      </c>
      <c r="AQ43" s="2354">
        <v>23843</v>
      </c>
      <c r="AR43" s="2354">
        <v>352615</v>
      </c>
      <c r="AS43" s="2354" t="s">
        <v>21</v>
      </c>
      <c r="AT43" s="2354">
        <v>349459</v>
      </c>
      <c r="AU43" s="2354">
        <v>3156</v>
      </c>
      <c r="AV43" s="2354">
        <v>40006</v>
      </c>
      <c r="AW43" s="199">
        <v>43185</v>
      </c>
      <c r="AX43" s="1385">
        <v>40544</v>
      </c>
      <c r="AY43" s="624">
        <v>40544</v>
      </c>
      <c r="AZ43" s="620">
        <v>40544</v>
      </c>
      <c r="BA43" s="124">
        <v>40544</v>
      </c>
      <c r="BB43" s="1477">
        <v>40544</v>
      </c>
      <c r="BC43" s="66">
        <v>580</v>
      </c>
      <c r="BD43" s="2354" t="s">
        <v>22</v>
      </c>
      <c r="BE43" s="2354"/>
      <c r="BF43" s="2354">
        <v>580</v>
      </c>
      <c r="BG43" s="2354" t="s">
        <v>21</v>
      </c>
      <c r="BH43" s="2354" t="s">
        <v>21</v>
      </c>
      <c r="BI43" s="2354">
        <v>580</v>
      </c>
      <c r="BJ43" s="2354" t="s">
        <v>21</v>
      </c>
      <c r="BK43" s="2354">
        <v>580</v>
      </c>
      <c r="BL43" s="2354" t="s">
        <v>21</v>
      </c>
      <c r="BM43" s="2354" t="s">
        <v>22</v>
      </c>
      <c r="BN43" s="199" t="s">
        <v>22</v>
      </c>
      <c r="BO43" s="1385">
        <v>40544</v>
      </c>
      <c r="BP43" s="624">
        <v>40544</v>
      </c>
      <c r="BQ43" s="620">
        <v>40544</v>
      </c>
      <c r="BR43" s="124">
        <v>40544</v>
      </c>
      <c r="BS43" s="1477">
        <v>40544</v>
      </c>
      <c r="BT43" s="66">
        <v>59503821</v>
      </c>
      <c r="BU43" s="2354">
        <v>42750238</v>
      </c>
      <c r="BV43" s="2354"/>
      <c r="BW43" s="2354">
        <v>88486248</v>
      </c>
      <c r="BX43" s="2354">
        <v>6445057</v>
      </c>
      <c r="BY43" s="2354">
        <v>369659</v>
      </c>
      <c r="BZ43" s="2354">
        <v>81671531</v>
      </c>
      <c r="CA43" s="2354">
        <v>31543215</v>
      </c>
      <c r="CB43" s="2354">
        <v>48952341</v>
      </c>
      <c r="CC43" s="2354">
        <v>1175976</v>
      </c>
      <c r="CD43" s="2354">
        <v>12888030</v>
      </c>
      <c r="CE43" s="199">
        <v>6493666</v>
      </c>
      <c r="CF43" s="1385">
        <v>40544</v>
      </c>
      <c r="CG43" s="624">
        <v>40544</v>
      </c>
      <c r="CH43" s="620">
        <v>40544</v>
      </c>
      <c r="CI43" s="124">
        <v>40544</v>
      </c>
      <c r="CJ43" s="1477">
        <v>40544</v>
      </c>
      <c r="CK43" s="66">
        <v>7886913</v>
      </c>
      <c r="CL43" s="2354">
        <v>27900063</v>
      </c>
      <c r="CM43" s="2354"/>
      <c r="CN43" s="2354">
        <v>33660712</v>
      </c>
      <c r="CO43" s="2354" t="s">
        <v>22</v>
      </c>
      <c r="CP43" s="2354" t="s">
        <v>21</v>
      </c>
      <c r="CQ43" s="2354">
        <v>33660712</v>
      </c>
      <c r="CR43" s="2354">
        <v>461304</v>
      </c>
      <c r="CS43" s="2354">
        <v>33064706</v>
      </c>
      <c r="CT43" s="2354">
        <v>134702</v>
      </c>
      <c r="CU43" s="2354">
        <v>1734198</v>
      </c>
      <c r="CV43" s="199">
        <v>1660907</v>
      </c>
      <c r="CW43" s="1385">
        <v>40544</v>
      </c>
      <c r="CX43" s="624">
        <v>40544</v>
      </c>
      <c r="CY43" s="620">
        <v>40544</v>
      </c>
      <c r="CZ43" s="124">
        <v>40544</v>
      </c>
      <c r="DA43" s="1477">
        <v>40544</v>
      </c>
      <c r="DB43" s="66">
        <v>1848545</v>
      </c>
      <c r="DC43" s="2354">
        <v>127459077</v>
      </c>
      <c r="DD43" s="2354"/>
      <c r="DE43" s="2354">
        <v>89091840</v>
      </c>
      <c r="DF43" s="2354">
        <v>29902378</v>
      </c>
      <c r="DG43" s="2354">
        <v>2575746</v>
      </c>
      <c r="DH43" s="2354">
        <v>56613716</v>
      </c>
      <c r="DI43" s="2354" t="s">
        <v>21</v>
      </c>
      <c r="DJ43" s="2354">
        <v>51324165</v>
      </c>
      <c r="DK43" s="2354">
        <v>5289551</v>
      </c>
      <c r="DL43" s="2354">
        <v>37577679</v>
      </c>
      <c r="DM43" s="199" t="s">
        <v>22</v>
      </c>
      <c r="DN43" s="1385">
        <v>40544</v>
      </c>
      <c r="DO43" s="624">
        <v>40544</v>
      </c>
      <c r="DP43" s="620">
        <v>40544</v>
      </c>
      <c r="DQ43" s="124">
        <v>40544</v>
      </c>
      <c r="DR43" s="1477">
        <v>40544</v>
      </c>
      <c r="DS43" s="66">
        <v>26745</v>
      </c>
      <c r="DT43" s="2354" t="s">
        <v>21</v>
      </c>
      <c r="DU43" s="2354"/>
      <c r="DV43" s="2354">
        <v>26745</v>
      </c>
      <c r="DW43" s="2354">
        <v>2589</v>
      </c>
      <c r="DX43" s="2354" t="s">
        <v>21</v>
      </c>
      <c r="DY43" s="2354">
        <v>24156</v>
      </c>
      <c r="DZ43" s="2354" t="s">
        <v>21</v>
      </c>
      <c r="EA43" s="2354">
        <v>23507</v>
      </c>
      <c r="EB43" s="2354">
        <v>649</v>
      </c>
      <c r="EC43" s="2354" t="s">
        <v>21</v>
      </c>
      <c r="ED43" s="199" t="s">
        <v>22</v>
      </c>
      <c r="EE43" s="1385">
        <v>40544</v>
      </c>
      <c r="EF43" s="624">
        <v>40544</v>
      </c>
      <c r="EG43" s="620">
        <v>40544</v>
      </c>
      <c r="EH43" s="124">
        <v>40544</v>
      </c>
      <c r="EI43" s="1477">
        <v>40544</v>
      </c>
      <c r="EJ43" s="66">
        <v>1928272</v>
      </c>
      <c r="EK43" s="2354" t="s">
        <v>22</v>
      </c>
      <c r="EL43" s="2354"/>
      <c r="EM43" s="2354">
        <v>1928229</v>
      </c>
      <c r="EN43" s="2354">
        <v>316687</v>
      </c>
      <c r="EO43" s="2354">
        <v>61029</v>
      </c>
      <c r="EP43" s="2354">
        <v>1550513</v>
      </c>
      <c r="EQ43" s="2354" t="s">
        <v>22</v>
      </c>
      <c r="ER43" s="2354">
        <v>1490301</v>
      </c>
      <c r="ES43" s="2354">
        <v>60212</v>
      </c>
      <c r="ET43" s="2354" t="s">
        <v>22</v>
      </c>
      <c r="EU43" s="199" t="s">
        <v>22</v>
      </c>
      <c r="EV43" s="1385">
        <v>40544</v>
      </c>
      <c r="EW43" s="624">
        <v>40544</v>
      </c>
      <c r="EX43" s="620">
        <v>40544</v>
      </c>
      <c r="EY43" s="124">
        <v>40544</v>
      </c>
      <c r="EZ43" s="1477">
        <v>40544</v>
      </c>
      <c r="FA43" s="66" t="s">
        <v>21</v>
      </c>
      <c r="FB43" s="2354" t="s">
        <v>21</v>
      </c>
      <c r="FC43" s="2354"/>
      <c r="FD43" s="2354" t="s">
        <v>21</v>
      </c>
      <c r="FE43" s="2354" t="s">
        <v>21</v>
      </c>
      <c r="FF43" s="2354" t="s">
        <v>21</v>
      </c>
      <c r="FG43" s="2354" t="s">
        <v>21</v>
      </c>
      <c r="FH43" s="2354" t="s">
        <v>21</v>
      </c>
      <c r="FI43" s="2354" t="s">
        <v>21</v>
      </c>
      <c r="FJ43" s="2354" t="s">
        <v>21</v>
      </c>
      <c r="FK43" s="2354" t="s">
        <v>21</v>
      </c>
      <c r="FL43" s="199" t="s">
        <v>21</v>
      </c>
      <c r="FM43" s="1385">
        <v>40544</v>
      </c>
      <c r="FN43" s="624">
        <v>40544</v>
      </c>
    </row>
    <row r="44" spans="1:170" ht="15" customHeight="1">
      <c r="A44" s="73"/>
      <c r="B44" s="64">
        <v>40909</v>
      </c>
      <c r="C44" s="74"/>
      <c r="D44" s="75">
        <v>2534297</v>
      </c>
      <c r="E44" s="2355" t="s">
        <v>21</v>
      </c>
      <c r="F44" s="2355"/>
      <c r="G44" s="2355">
        <v>2305414</v>
      </c>
      <c r="H44" s="2355">
        <v>192134</v>
      </c>
      <c r="I44" s="2355">
        <v>77689</v>
      </c>
      <c r="J44" s="2355">
        <v>2035591</v>
      </c>
      <c r="K44" s="2355">
        <v>285356</v>
      </c>
      <c r="L44" s="2355">
        <v>1549474</v>
      </c>
      <c r="M44" s="2355">
        <v>200761</v>
      </c>
      <c r="N44" s="2355">
        <v>228443</v>
      </c>
      <c r="O44" s="205">
        <v>305042</v>
      </c>
      <c r="P44" s="1385">
        <v>40909</v>
      </c>
      <c r="Q44" s="624">
        <v>40909</v>
      </c>
      <c r="R44" s="73"/>
      <c r="S44" s="64">
        <v>40909</v>
      </c>
      <c r="T44" s="74"/>
      <c r="U44" s="75">
        <v>30845</v>
      </c>
      <c r="V44" s="2355" t="s">
        <v>22</v>
      </c>
      <c r="W44" s="2355"/>
      <c r="X44" s="2355">
        <v>29960</v>
      </c>
      <c r="Y44" s="2355" t="s">
        <v>21</v>
      </c>
      <c r="Z44" s="2355" t="s">
        <v>21</v>
      </c>
      <c r="AA44" s="2355">
        <v>29960</v>
      </c>
      <c r="AB44" s="2355" t="s">
        <v>22</v>
      </c>
      <c r="AC44" s="2355">
        <v>6018</v>
      </c>
      <c r="AD44" s="2355">
        <v>23942</v>
      </c>
      <c r="AE44" s="2355">
        <v>1380</v>
      </c>
      <c r="AF44" s="205">
        <v>132</v>
      </c>
      <c r="AG44" s="1385">
        <v>40909</v>
      </c>
      <c r="AH44" s="624">
        <v>40909</v>
      </c>
      <c r="AI44" s="73"/>
      <c r="AJ44" s="64">
        <v>40909</v>
      </c>
      <c r="AK44" s="74"/>
      <c r="AL44" s="75">
        <v>401657</v>
      </c>
      <c r="AM44" s="2355" t="s">
        <v>21</v>
      </c>
      <c r="AN44" s="2355"/>
      <c r="AO44" s="2355">
        <v>380709</v>
      </c>
      <c r="AP44" s="2355">
        <v>80982</v>
      </c>
      <c r="AQ44" s="2355">
        <v>41348</v>
      </c>
      <c r="AR44" s="2355">
        <v>258379</v>
      </c>
      <c r="AS44" s="2355" t="s">
        <v>21</v>
      </c>
      <c r="AT44" s="2355">
        <v>254993</v>
      </c>
      <c r="AU44" s="2355">
        <v>3386</v>
      </c>
      <c r="AV44" s="2355">
        <v>16153</v>
      </c>
      <c r="AW44" s="205">
        <v>47513</v>
      </c>
      <c r="AX44" s="1385">
        <v>40909</v>
      </c>
      <c r="AY44" s="624">
        <v>40909</v>
      </c>
      <c r="AZ44" s="73"/>
      <c r="BA44" s="64">
        <v>40909</v>
      </c>
      <c r="BB44" s="74"/>
      <c r="BC44" s="75">
        <v>452</v>
      </c>
      <c r="BD44" s="2355" t="s">
        <v>22</v>
      </c>
      <c r="BE44" s="2355"/>
      <c r="BF44" s="2355">
        <v>452</v>
      </c>
      <c r="BG44" s="2355" t="s">
        <v>21</v>
      </c>
      <c r="BH44" s="2355" t="s">
        <v>21</v>
      </c>
      <c r="BI44" s="2355">
        <v>452</v>
      </c>
      <c r="BJ44" s="2355" t="s">
        <v>21</v>
      </c>
      <c r="BK44" s="2355">
        <v>452</v>
      </c>
      <c r="BL44" s="2355" t="s">
        <v>21</v>
      </c>
      <c r="BM44" s="2355" t="s">
        <v>22</v>
      </c>
      <c r="BN44" s="205" t="s">
        <v>22</v>
      </c>
      <c r="BO44" s="1385">
        <v>40909</v>
      </c>
      <c r="BP44" s="624">
        <v>40909</v>
      </c>
      <c r="BQ44" s="73"/>
      <c r="BR44" s="64">
        <v>40909</v>
      </c>
      <c r="BS44" s="74"/>
      <c r="BT44" s="75">
        <v>59556638</v>
      </c>
      <c r="BU44" s="2355">
        <v>41963846</v>
      </c>
      <c r="BV44" s="2355"/>
      <c r="BW44" s="2355">
        <v>87891413</v>
      </c>
      <c r="BX44" s="2355">
        <v>6695824</v>
      </c>
      <c r="BY44" s="2355">
        <v>368920</v>
      </c>
      <c r="BZ44" s="2355">
        <v>80826669</v>
      </c>
      <c r="CA44" s="2355">
        <v>30610458</v>
      </c>
      <c r="CB44" s="2355">
        <v>49112367</v>
      </c>
      <c r="CC44" s="2355">
        <v>1103845</v>
      </c>
      <c r="CD44" s="2355">
        <v>12888745</v>
      </c>
      <c r="CE44" s="205">
        <v>6202655</v>
      </c>
      <c r="CF44" s="1385">
        <v>40909</v>
      </c>
      <c r="CG44" s="624">
        <v>40909</v>
      </c>
      <c r="CH44" s="73"/>
      <c r="CI44" s="64">
        <v>40909</v>
      </c>
      <c r="CJ44" s="74"/>
      <c r="CK44" s="75">
        <v>7944192</v>
      </c>
      <c r="CL44" s="2355">
        <v>27110918</v>
      </c>
      <c r="CM44" s="2355"/>
      <c r="CN44" s="2355">
        <v>32849711</v>
      </c>
      <c r="CO44" s="2355" t="s">
        <v>22</v>
      </c>
      <c r="CP44" s="2355" t="s">
        <v>21</v>
      </c>
      <c r="CQ44" s="2355">
        <v>32849711</v>
      </c>
      <c r="CR44" s="2355">
        <v>428310</v>
      </c>
      <c r="CS44" s="2355">
        <v>32326303</v>
      </c>
      <c r="CT44" s="2355">
        <v>95098</v>
      </c>
      <c r="CU44" s="2355">
        <v>1976664</v>
      </c>
      <c r="CV44" s="205">
        <v>1521088</v>
      </c>
      <c r="CW44" s="1385">
        <v>40909</v>
      </c>
      <c r="CX44" s="624">
        <v>40909</v>
      </c>
      <c r="CY44" s="73"/>
      <c r="CZ44" s="64">
        <v>40909</v>
      </c>
      <c r="DA44" s="74"/>
      <c r="DB44" s="75">
        <v>1477332</v>
      </c>
      <c r="DC44" s="2355">
        <v>128258970</v>
      </c>
      <c r="DD44" s="2355"/>
      <c r="DE44" s="2355">
        <v>89211714</v>
      </c>
      <c r="DF44" s="2355">
        <v>29194267</v>
      </c>
      <c r="DG44" s="2355">
        <v>2909176</v>
      </c>
      <c r="DH44" s="2355">
        <v>57108271</v>
      </c>
      <c r="DI44" s="2355" t="s">
        <v>21</v>
      </c>
      <c r="DJ44" s="2355">
        <v>52192470</v>
      </c>
      <c r="DK44" s="2355">
        <v>4915801</v>
      </c>
      <c r="DL44" s="2355">
        <v>37857404</v>
      </c>
      <c r="DM44" s="205" t="s">
        <v>22</v>
      </c>
      <c r="DN44" s="1385">
        <v>40909</v>
      </c>
      <c r="DO44" s="624">
        <v>40909</v>
      </c>
      <c r="DP44" s="73"/>
      <c r="DQ44" s="64">
        <v>40909</v>
      </c>
      <c r="DR44" s="74"/>
      <c r="DS44" s="75">
        <v>25644</v>
      </c>
      <c r="DT44" s="2355" t="s">
        <v>21</v>
      </c>
      <c r="DU44" s="2355"/>
      <c r="DV44" s="2355">
        <v>25644</v>
      </c>
      <c r="DW44" s="2355">
        <v>2489</v>
      </c>
      <c r="DX44" s="2355" t="s">
        <v>21</v>
      </c>
      <c r="DY44" s="2355">
        <v>23155</v>
      </c>
      <c r="DZ44" s="2355" t="s">
        <v>21</v>
      </c>
      <c r="EA44" s="2355">
        <v>22828</v>
      </c>
      <c r="EB44" s="2355">
        <v>327</v>
      </c>
      <c r="EC44" s="2355" t="s">
        <v>21</v>
      </c>
      <c r="ED44" s="205" t="s">
        <v>22</v>
      </c>
      <c r="EE44" s="1385">
        <v>40909</v>
      </c>
      <c r="EF44" s="624">
        <v>40909</v>
      </c>
      <c r="EG44" s="73"/>
      <c r="EH44" s="64">
        <v>40909</v>
      </c>
      <c r="EI44" s="74"/>
      <c r="EJ44" s="75">
        <v>1932124</v>
      </c>
      <c r="EK44" s="2355" t="s">
        <v>22</v>
      </c>
      <c r="EL44" s="2355"/>
      <c r="EM44" s="2355">
        <v>1932079</v>
      </c>
      <c r="EN44" s="2355">
        <v>327654</v>
      </c>
      <c r="EO44" s="2355">
        <v>58000</v>
      </c>
      <c r="EP44" s="2355">
        <v>1546425</v>
      </c>
      <c r="EQ44" s="2355" t="s">
        <v>22</v>
      </c>
      <c r="ER44" s="2355">
        <v>1485756</v>
      </c>
      <c r="ES44" s="2355">
        <v>60669</v>
      </c>
      <c r="ET44" s="2355" t="s">
        <v>22</v>
      </c>
      <c r="EU44" s="205" t="s">
        <v>22</v>
      </c>
      <c r="EV44" s="1385">
        <v>40909</v>
      </c>
      <c r="EW44" s="624">
        <v>40909</v>
      </c>
      <c r="EX44" s="73"/>
      <c r="EY44" s="64">
        <v>40909</v>
      </c>
      <c r="EZ44" s="74"/>
      <c r="FA44" s="75" t="s">
        <v>21</v>
      </c>
      <c r="FB44" s="2355" t="s">
        <v>21</v>
      </c>
      <c r="FC44" s="2355"/>
      <c r="FD44" s="2355" t="s">
        <v>21</v>
      </c>
      <c r="FE44" s="2355" t="s">
        <v>21</v>
      </c>
      <c r="FF44" s="2355" t="s">
        <v>21</v>
      </c>
      <c r="FG44" s="2355" t="s">
        <v>21</v>
      </c>
      <c r="FH44" s="2355" t="s">
        <v>21</v>
      </c>
      <c r="FI44" s="2355" t="s">
        <v>21</v>
      </c>
      <c r="FJ44" s="2355" t="s">
        <v>21</v>
      </c>
      <c r="FK44" s="2355" t="s">
        <v>21</v>
      </c>
      <c r="FL44" s="205" t="s">
        <v>21</v>
      </c>
      <c r="FM44" s="1385">
        <v>40909</v>
      </c>
      <c r="FN44" s="624">
        <v>40909</v>
      </c>
    </row>
    <row r="45" spans="1:170" ht="15" customHeight="1">
      <c r="A45" s="73"/>
      <c r="B45" s="64">
        <v>41275</v>
      </c>
      <c r="C45" s="74"/>
      <c r="D45" s="75">
        <v>2228655</v>
      </c>
      <c r="E45" s="2355" t="s">
        <v>21</v>
      </c>
      <c r="F45" s="2355"/>
      <c r="G45" s="2355">
        <v>2074547</v>
      </c>
      <c r="H45" s="2355">
        <v>193563</v>
      </c>
      <c r="I45" s="2355">
        <v>51675</v>
      </c>
      <c r="J45" s="2355">
        <v>1829310</v>
      </c>
      <c r="K45" s="2355">
        <v>279768</v>
      </c>
      <c r="L45" s="2355">
        <v>1366411</v>
      </c>
      <c r="M45" s="2355">
        <v>183131</v>
      </c>
      <c r="N45" s="2355">
        <v>222773</v>
      </c>
      <c r="O45" s="205">
        <v>249768</v>
      </c>
      <c r="P45" s="1385">
        <v>41275</v>
      </c>
      <c r="Q45" s="624">
        <v>41275</v>
      </c>
      <c r="R45" s="73"/>
      <c r="S45" s="64">
        <v>41275</v>
      </c>
      <c r="T45" s="74"/>
      <c r="U45" s="75">
        <v>21790</v>
      </c>
      <c r="V45" s="2355" t="s">
        <v>22</v>
      </c>
      <c r="W45" s="2355"/>
      <c r="X45" s="2355">
        <v>21694</v>
      </c>
      <c r="Y45" s="2355" t="s">
        <v>21</v>
      </c>
      <c r="Z45" s="2355" t="s">
        <v>21</v>
      </c>
      <c r="AA45" s="2355">
        <v>21694</v>
      </c>
      <c r="AB45" s="2355" t="s">
        <v>22</v>
      </c>
      <c r="AC45" s="2355">
        <v>238</v>
      </c>
      <c r="AD45" s="2355">
        <v>21456</v>
      </c>
      <c r="AE45" s="2355">
        <v>94</v>
      </c>
      <c r="AF45" s="205">
        <v>135</v>
      </c>
      <c r="AG45" s="1385">
        <v>41275</v>
      </c>
      <c r="AH45" s="624">
        <v>41275</v>
      </c>
      <c r="AI45" s="73"/>
      <c r="AJ45" s="64">
        <v>41275</v>
      </c>
      <c r="AK45" s="74"/>
      <c r="AL45" s="75">
        <v>288954</v>
      </c>
      <c r="AM45" s="2355" t="s">
        <v>21</v>
      </c>
      <c r="AN45" s="2355"/>
      <c r="AO45" s="2355">
        <v>281140</v>
      </c>
      <c r="AP45" s="2355">
        <v>46738</v>
      </c>
      <c r="AQ45" s="2355">
        <v>40509</v>
      </c>
      <c r="AR45" s="2355">
        <v>193893</v>
      </c>
      <c r="AS45" s="2355" t="s">
        <v>21</v>
      </c>
      <c r="AT45" s="2355">
        <v>191276</v>
      </c>
      <c r="AU45" s="2355">
        <v>2617</v>
      </c>
      <c r="AV45" s="2355">
        <v>8444</v>
      </c>
      <c r="AW45" s="205">
        <v>46298</v>
      </c>
      <c r="AX45" s="1385">
        <v>41275</v>
      </c>
      <c r="AY45" s="624">
        <v>41275</v>
      </c>
      <c r="AZ45" s="73"/>
      <c r="BA45" s="64">
        <v>41275</v>
      </c>
      <c r="BB45" s="74"/>
      <c r="BC45" s="75">
        <v>443</v>
      </c>
      <c r="BD45" s="2355" t="s">
        <v>22</v>
      </c>
      <c r="BE45" s="2355"/>
      <c r="BF45" s="2355">
        <v>443</v>
      </c>
      <c r="BG45" s="2355" t="s">
        <v>21</v>
      </c>
      <c r="BH45" s="2355" t="s">
        <v>21</v>
      </c>
      <c r="BI45" s="2355">
        <v>443</v>
      </c>
      <c r="BJ45" s="2355" t="s">
        <v>21</v>
      </c>
      <c r="BK45" s="2355">
        <v>443</v>
      </c>
      <c r="BL45" s="2355" t="s">
        <v>21</v>
      </c>
      <c r="BM45" s="2355" t="s">
        <v>22</v>
      </c>
      <c r="BN45" s="205" t="s">
        <v>22</v>
      </c>
      <c r="BO45" s="1385">
        <v>41275</v>
      </c>
      <c r="BP45" s="624">
        <v>41275</v>
      </c>
      <c r="BQ45" s="73"/>
      <c r="BR45" s="64">
        <v>41275</v>
      </c>
      <c r="BS45" s="74"/>
      <c r="BT45" s="75">
        <v>61686240</v>
      </c>
      <c r="BU45" s="2355">
        <v>42996360</v>
      </c>
      <c r="BV45" s="2355"/>
      <c r="BW45" s="2355">
        <v>90751451</v>
      </c>
      <c r="BX45" s="2355">
        <v>7137629</v>
      </c>
      <c r="BY45" s="2355">
        <v>352862</v>
      </c>
      <c r="BZ45" s="2355">
        <v>83260961</v>
      </c>
      <c r="CA45" s="2355">
        <v>31027911</v>
      </c>
      <c r="CB45" s="2355">
        <v>51047757</v>
      </c>
      <c r="CC45" s="2355">
        <v>1185293</v>
      </c>
      <c r="CD45" s="2355">
        <v>12761231</v>
      </c>
      <c r="CE45" s="205">
        <v>6267991</v>
      </c>
      <c r="CF45" s="1385">
        <v>41275</v>
      </c>
      <c r="CG45" s="624">
        <v>41275</v>
      </c>
      <c r="CH45" s="73"/>
      <c r="CI45" s="64">
        <v>41275</v>
      </c>
      <c r="CJ45" s="74"/>
      <c r="CK45" s="75">
        <v>9101657</v>
      </c>
      <c r="CL45" s="2355">
        <v>27397217</v>
      </c>
      <c r="CM45" s="2355"/>
      <c r="CN45" s="2355">
        <v>33903050</v>
      </c>
      <c r="CO45" s="2355" t="s">
        <v>22</v>
      </c>
      <c r="CP45" s="2355" t="s">
        <v>21</v>
      </c>
      <c r="CQ45" s="2355">
        <v>33903050</v>
      </c>
      <c r="CR45" s="2355">
        <v>402146</v>
      </c>
      <c r="CS45" s="2355">
        <v>33407939</v>
      </c>
      <c r="CT45" s="2355">
        <v>92965</v>
      </c>
      <c r="CU45" s="2355">
        <v>2044084</v>
      </c>
      <c r="CV45" s="205">
        <v>1412065</v>
      </c>
      <c r="CW45" s="1385">
        <v>41275</v>
      </c>
      <c r="CX45" s="624">
        <v>41275</v>
      </c>
      <c r="CY45" s="73"/>
      <c r="CZ45" s="64">
        <v>41275</v>
      </c>
      <c r="DA45" s="74"/>
      <c r="DB45" s="75">
        <v>1727078</v>
      </c>
      <c r="DC45" s="2355">
        <v>135754288</v>
      </c>
      <c r="DD45" s="2355"/>
      <c r="DE45" s="2355">
        <v>94830587</v>
      </c>
      <c r="DF45" s="2355">
        <v>31396174</v>
      </c>
      <c r="DG45" s="2355">
        <v>2927649</v>
      </c>
      <c r="DH45" s="2355">
        <v>60506764</v>
      </c>
      <c r="DI45" s="2355" t="s">
        <v>21</v>
      </c>
      <c r="DJ45" s="2355">
        <v>55411921</v>
      </c>
      <c r="DK45" s="2355">
        <v>5094843</v>
      </c>
      <c r="DL45" s="2355">
        <v>40952084</v>
      </c>
      <c r="DM45" s="205" t="s">
        <v>22</v>
      </c>
      <c r="DN45" s="1385">
        <v>41275</v>
      </c>
      <c r="DO45" s="624">
        <v>41275</v>
      </c>
      <c r="DP45" s="73"/>
      <c r="DQ45" s="64">
        <v>41275</v>
      </c>
      <c r="DR45" s="74"/>
      <c r="DS45" s="75">
        <v>27377</v>
      </c>
      <c r="DT45" s="2355" t="s">
        <v>21</v>
      </c>
      <c r="DU45" s="2355"/>
      <c r="DV45" s="2355">
        <v>27377</v>
      </c>
      <c r="DW45" s="2355">
        <v>2322</v>
      </c>
      <c r="DX45" s="2355" t="s">
        <v>21</v>
      </c>
      <c r="DY45" s="2355">
        <v>25055</v>
      </c>
      <c r="DZ45" s="2355" t="s">
        <v>21</v>
      </c>
      <c r="EA45" s="2355">
        <v>24589</v>
      </c>
      <c r="EB45" s="2355">
        <v>466</v>
      </c>
      <c r="EC45" s="2355" t="s">
        <v>21</v>
      </c>
      <c r="ED45" s="205" t="s">
        <v>22</v>
      </c>
      <c r="EE45" s="1385">
        <v>41275</v>
      </c>
      <c r="EF45" s="624">
        <v>41275</v>
      </c>
      <c r="EG45" s="73" t="s">
        <v>749</v>
      </c>
      <c r="EH45" s="64">
        <v>41275</v>
      </c>
      <c r="EI45" s="74"/>
      <c r="EJ45" s="75">
        <v>1918299</v>
      </c>
      <c r="EK45" s="2355" t="s">
        <v>22</v>
      </c>
      <c r="EL45" s="2355"/>
      <c r="EM45" s="2355">
        <v>1918269</v>
      </c>
      <c r="EN45" s="2355">
        <v>253181</v>
      </c>
      <c r="EO45" s="2355">
        <v>55775</v>
      </c>
      <c r="EP45" s="2355">
        <v>1609313</v>
      </c>
      <c r="EQ45" s="2355" t="s">
        <v>22</v>
      </c>
      <c r="ER45" s="2355">
        <v>1551301</v>
      </c>
      <c r="ES45" s="2355">
        <v>58012</v>
      </c>
      <c r="ET45" s="2355" t="s">
        <v>22</v>
      </c>
      <c r="EU45" s="205" t="s">
        <v>22</v>
      </c>
      <c r="EV45" s="1385">
        <v>41275</v>
      </c>
      <c r="EW45" s="624">
        <v>41275</v>
      </c>
      <c r="EX45" s="73"/>
      <c r="EY45" s="64">
        <v>41275</v>
      </c>
      <c r="EZ45" s="74"/>
      <c r="FA45" s="75">
        <v>12379</v>
      </c>
      <c r="FB45" s="2355" t="s">
        <v>21</v>
      </c>
      <c r="FC45" s="2355"/>
      <c r="FD45" s="2355">
        <v>13941</v>
      </c>
      <c r="FE45" s="2355" t="s">
        <v>21</v>
      </c>
      <c r="FF45" s="2355" t="s">
        <v>21</v>
      </c>
      <c r="FG45" s="2355">
        <v>13941</v>
      </c>
      <c r="FH45" s="2355">
        <v>13941</v>
      </c>
      <c r="FI45" s="2355" t="s">
        <v>21</v>
      </c>
      <c r="FJ45" s="2355" t="s">
        <v>21</v>
      </c>
      <c r="FK45" s="2355" t="s">
        <v>21</v>
      </c>
      <c r="FL45" s="205">
        <v>6198</v>
      </c>
      <c r="FM45" s="1385">
        <v>41275</v>
      </c>
      <c r="FN45" s="624">
        <v>41275</v>
      </c>
    </row>
    <row r="46" spans="1:170" ht="15" customHeight="1">
      <c r="A46" s="73"/>
      <c r="B46" s="64">
        <v>41640</v>
      </c>
      <c r="C46" s="74"/>
      <c r="D46" s="75">
        <v>2340208</v>
      </c>
      <c r="E46" s="2355" t="s">
        <v>21</v>
      </c>
      <c r="F46" s="2355"/>
      <c r="G46" s="2355">
        <v>2188943</v>
      </c>
      <c r="H46" s="2355">
        <v>184520</v>
      </c>
      <c r="I46" s="2355">
        <v>37715</v>
      </c>
      <c r="J46" s="2355">
        <v>1966708</v>
      </c>
      <c r="K46" s="2355">
        <v>402694</v>
      </c>
      <c r="L46" s="2355">
        <v>1378912</v>
      </c>
      <c r="M46" s="2355">
        <v>185102</v>
      </c>
      <c r="N46" s="2355">
        <v>181722</v>
      </c>
      <c r="O46" s="205">
        <v>238856</v>
      </c>
      <c r="P46" s="1385">
        <v>41640</v>
      </c>
      <c r="Q46" s="624">
        <v>41640</v>
      </c>
      <c r="R46" s="73"/>
      <c r="S46" s="64">
        <v>41640</v>
      </c>
      <c r="T46" s="74"/>
      <c r="U46" s="75">
        <v>20128</v>
      </c>
      <c r="V46" s="2355" t="s">
        <v>22</v>
      </c>
      <c r="W46" s="2355"/>
      <c r="X46" s="2355">
        <v>20001</v>
      </c>
      <c r="Y46" s="2355" t="s">
        <v>21</v>
      </c>
      <c r="Z46" s="2355" t="s">
        <v>21</v>
      </c>
      <c r="AA46" s="2355">
        <v>20001</v>
      </c>
      <c r="AB46" s="2355" t="s">
        <v>22</v>
      </c>
      <c r="AC46" s="2355">
        <v>271</v>
      </c>
      <c r="AD46" s="2355">
        <v>19730</v>
      </c>
      <c r="AE46" s="2355">
        <v>123</v>
      </c>
      <c r="AF46" s="205">
        <v>128</v>
      </c>
      <c r="AG46" s="1385">
        <v>41640</v>
      </c>
      <c r="AH46" s="624">
        <v>41640</v>
      </c>
      <c r="AI46" s="73"/>
      <c r="AJ46" s="64">
        <v>41640</v>
      </c>
      <c r="AK46" s="74"/>
      <c r="AL46" s="75">
        <v>249354</v>
      </c>
      <c r="AM46" s="2355" t="s">
        <v>21</v>
      </c>
      <c r="AN46" s="2355"/>
      <c r="AO46" s="2355">
        <v>245802</v>
      </c>
      <c r="AP46" s="2355">
        <v>47044</v>
      </c>
      <c r="AQ46" s="2355">
        <v>27988</v>
      </c>
      <c r="AR46" s="2355">
        <v>170770</v>
      </c>
      <c r="AS46" s="2355" t="s">
        <v>21</v>
      </c>
      <c r="AT46" s="2355">
        <v>168367</v>
      </c>
      <c r="AU46" s="2355">
        <v>2403</v>
      </c>
      <c r="AV46" s="2355">
        <v>7033</v>
      </c>
      <c r="AW46" s="205">
        <v>42613</v>
      </c>
      <c r="AX46" s="1385">
        <v>41640</v>
      </c>
      <c r="AY46" s="624">
        <v>41640</v>
      </c>
      <c r="AZ46" s="73"/>
      <c r="BA46" s="64">
        <v>41640</v>
      </c>
      <c r="BB46" s="74"/>
      <c r="BC46" s="75">
        <v>544</v>
      </c>
      <c r="BD46" s="2355" t="s">
        <v>22</v>
      </c>
      <c r="BE46" s="2355"/>
      <c r="BF46" s="2355">
        <v>544</v>
      </c>
      <c r="BG46" s="2355" t="s">
        <v>21</v>
      </c>
      <c r="BH46" s="2355" t="s">
        <v>21</v>
      </c>
      <c r="BI46" s="2355">
        <v>544</v>
      </c>
      <c r="BJ46" s="2355" t="s">
        <v>21</v>
      </c>
      <c r="BK46" s="2355">
        <v>544</v>
      </c>
      <c r="BL46" s="2355" t="s">
        <v>21</v>
      </c>
      <c r="BM46" s="2355" t="s">
        <v>22</v>
      </c>
      <c r="BN46" s="205" t="s">
        <v>22</v>
      </c>
      <c r="BO46" s="1385">
        <v>41640</v>
      </c>
      <c r="BP46" s="624">
        <v>41640</v>
      </c>
      <c r="BQ46" s="73"/>
      <c r="BR46" s="64">
        <v>41640</v>
      </c>
      <c r="BS46" s="74"/>
      <c r="BT46" s="75">
        <v>60931955</v>
      </c>
      <c r="BU46" s="2355">
        <v>41749184</v>
      </c>
      <c r="BV46" s="2355"/>
      <c r="BW46" s="2355">
        <v>88838237</v>
      </c>
      <c r="BX46" s="2355">
        <v>6738531</v>
      </c>
      <c r="BY46" s="2355">
        <v>348831</v>
      </c>
      <c r="BZ46" s="2355">
        <v>81750874</v>
      </c>
      <c r="CA46" s="2355">
        <v>29750662</v>
      </c>
      <c r="CB46" s="2355">
        <v>50842352</v>
      </c>
      <c r="CC46" s="2355">
        <v>1157861</v>
      </c>
      <c r="CD46" s="2355">
        <v>12662251</v>
      </c>
      <c r="CE46" s="205">
        <v>6036172</v>
      </c>
      <c r="CF46" s="1385">
        <v>41640</v>
      </c>
      <c r="CG46" s="624">
        <v>41640</v>
      </c>
      <c r="CH46" s="73"/>
      <c r="CI46" s="64">
        <v>41640</v>
      </c>
      <c r="CJ46" s="74"/>
      <c r="CK46" s="75">
        <v>11025762</v>
      </c>
      <c r="CL46" s="2355">
        <v>26344545</v>
      </c>
      <c r="CM46" s="2355"/>
      <c r="CN46" s="2355">
        <v>34136875</v>
      </c>
      <c r="CO46" s="2355" t="s">
        <v>22</v>
      </c>
      <c r="CP46" s="2355" t="s">
        <v>21</v>
      </c>
      <c r="CQ46" s="2355">
        <v>34136875</v>
      </c>
      <c r="CR46" s="2355">
        <v>447855</v>
      </c>
      <c r="CS46" s="2355">
        <v>33621352</v>
      </c>
      <c r="CT46" s="2355">
        <v>67668</v>
      </c>
      <c r="CU46" s="2355">
        <v>2063946</v>
      </c>
      <c r="CV46" s="205">
        <v>1649790</v>
      </c>
      <c r="CW46" s="1385">
        <v>41640</v>
      </c>
      <c r="CX46" s="624">
        <v>41640</v>
      </c>
      <c r="CY46" s="73"/>
      <c r="CZ46" s="64">
        <v>41640</v>
      </c>
      <c r="DA46" s="74"/>
      <c r="DB46" s="75">
        <v>1594671</v>
      </c>
      <c r="DC46" s="2355">
        <v>135580125</v>
      </c>
      <c r="DD46" s="2355"/>
      <c r="DE46" s="2355">
        <v>93055973</v>
      </c>
      <c r="DF46" s="2355">
        <v>31086030</v>
      </c>
      <c r="DG46" s="2355">
        <v>2963455</v>
      </c>
      <c r="DH46" s="2355">
        <v>59006488</v>
      </c>
      <c r="DI46" s="2355" t="s">
        <v>21</v>
      </c>
      <c r="DJ46" s="2355">
        <v>54077126</v>
      </c>
      <c r="DK46" s="2355">
        <v>4929362</v>
      </c>
      <c r="DL46" s="2355">
        <v>41444102</v>
      </c>
      <c r="DM46" s="205" t="s">
        <v>22</v>
      </c>
      <c r="DN46" s="1385">
        <v>41640</v>
      </c>
      <c r="DO46" s="624">
        <v>41640</v>
      </c>
      <c r="DP46" s="73"/>
      <c r="DQ46" s="64">
        <v>41640</v>
      </c>
      <c r="DR46" s="74"/>
      <c r="DS46" s="75">
        <v>21450</v>
      </c>
      <c r="DT46" s="2355" t="s">
        <v>21</v>
      </c>
      <c r="DU46" s="2355"/>
      <c r="DV46" s="2355">
        <v>21450</v>
      </c>
      <c r="DW46" s="2355">
        <v>2383</v>
      </c>
      <c r="DX46" s="2355" t="s">
        <v>21</v>
      </c>
      <c r="DY46" s="2355">
        <v>19067</v>
      </c>
      <c r="DZ46" s="2355" t="s">
        <v>21</v>
      </c>
      <c r="EA46" s="2355">
        <v>18254</v>
      </c>
      <c r="EB46" s="2355">
        <v>813</v>
      </c>
      <c r="EC46" s="2355" t="s">
        <v>21</v>
      </c>
      <c r="ED46" s="205" t="s">
        <v>22</v>
      </c>
      <c r="EE46" s="1385">
        <v>41640</v>
      </c>
      <c r="EF46" s="624">
        <v>41640</v>
      </c>
      <c r="EG46" s="73" t="s">
        <v>749</v>
      </c>
      <c r="EH46" s="64">
        <v>41640</v>
      </c>
      <c r="EI46" s="74"/>
      <c r="EJ46" s="75">
        <v>2143384</v>
      </c>
      <c r="EK46" s="2355" t="s">
        <v>22</v>
      </c>
      <c r="EL46" s="2355"/>
      <c r="EM46" s="2355">
        <v>2143324</v>
      </c>
      <c r="EN46" s="2355">
        <v>238542</v>
      </c>
      <c r="EO46" s="2355">
        <v>52369</v>
      </c>
      <c r="EP46" s="2355">
        <v>1852413</v>
      </c>
      <c r="EQ46" s="2355" t="s">
        <v>22</v>
      </c>
      <c r="ER46" s="2355">
        <v>1776325</v>
      </c>
      <c r="ES46" s="2355">
        <v>76088</v>
      </c>
      <c r="ET46" s="2355" t="s">
        <v>22</v>
      </c>
      <c r="EU46" s="205" t="s">
        <v>22</v>
      </c>
      <c r="EV46" s="1385">
        <v>41640</v>
      </c>
      <c r="EW46" s="624">
        <v>41640</v>
      </c>
      <c r="EX46" s="73"/>
      <c r="EY46" s="64">
        <v>41640</v>
      </c>
      <c r="EZ46" s="74"/>
      <c r="FA46" s="75">
        <v>19603</v>
      </c>
      <c r="FB46" s="2355" t="s">
        <v>21</v>
      </c>
      <c r="FC46" s="2355"/>
      <c r="FD46" s="2355">
        <v>20876</v>
      </c>
      <c r="FE46" s="2355" t="s">
        <v>21</v>
      </c>
      <c r="FF46" s="2355" t="s">
        <v>21</v>
      </c>
      <c r="FG46" s="2355">
        <v>20876</v>
      </c>
      <c r="FH46" s="2355">
        <v>20876</v>
      </c>
      <c r="FI46" s="2355" t="s">
        <v>21</v>
      </c>
      <c r="FJ46" s="2355" t="s">
        <v>21</v>
      </c>
      <c r="FK46" s="2355" t="s">
        <v>21</v>
      </c>
      <c r="FL46" s="205">
        <v>4925</v>
      </c>
      <c r="FM46" s="1385">
        <v>41640</v>
      </c>
      <c r="FN46" s="624">
        <v>41640</v>
      </c>
    </row>
    <row r="47" spans="1:170" ht="15" customHeight="1">
      <c r="A47" s="73"/>
      <c r="B47" s="64">
        <v>42005</v>
      </c>
      <c r="C47" s="74"/>
      <c r="D47" s="75">
        <v>2303437</v>
      </c>
      <c r="E47" s="2355" t="s">
        <v>21</v>
      </c>
      <c r="F47" s="2355"/>
      <c r="G47" s="2355">
        <v>2140727</v>
      </c>
      <c r="H47" s="2355">
        <v>190368</v>
      </c>
      <c r="I47" s="2355">
        <v>60535</v>
      </c>
      <c r="J47" s="2355">
        <v>1889824</v>
      </c>
      <c r="K47" s="2355">
        <v>370187</v>
      </c>
      <c r="L47" s="2355">
        <v>1341453</v>
      </c>
      <c r="M47" s="2355">
        <v>178184</v>
      </c>
      <c r="N47" s="2355">
        <v>219206</v>
      </c>
      <c r="O47" s="205">
        <v>235499</v>
      </c>
      <c r="P47" s="1385">
        <v>42005</v>
      </c>
      <c r="Q47" s="624">
        <v>42005</v>
      </c>
      <c r="R47" s="73"/>
      <c r="S47" s="64">
        <v>42005</v>
      </c>
      <c r="T47" s="74"/>
      <c r="U47" s="75">
        <v>20451</v>
      </c>
      <c r="V47" s="2355" t="s">
        <v>22</v>
      </c>
      <c r="W47" s="2355"/>
      <c r="X47" s="2355">
        <v>20327</v>
      </c>
      <c r="Y47" s="2355" t="s">
        <v>21</v>
      </c>
      <c r="Z47" s="2355" t="s">
        <v>21</v>
      </c>
      <c r="AA47" s="2355">
        <v>20327</v>
      </c>
      <c r="AB47" s="2355" t="s">
        <v>22</v>
      </c>
      <c r="AC47" s="2355">
        <v>264</v>
      </c>
      <c r="AD47" s="2355">
        <v>20063</v>
      </c>
      <c r="AE47" s="2355">
        <v>102</v>
      </c>
      <c r="AF47" s="205">
        <v>145</v>
      </c>
      <c r="AG47" s="1385">
        <v>42005</v>
      </c>
      <c r="AH47" s="624">
        <v>42005</v>
      </c>
      <c r="AI47" s="73"/>
      <c r="AJ47" s="64">
        <v>42005</v>
      </c>
      <c r="AK47" s="74"/>
      <c r="AL47" s="75">
        <v>273885</v>
      </c>
      <c r="AM47" s="2355" t="s">
        <v>21</v>
      </c>
      <c r="AN47" s="2355"/>
      <c r="AO47" s="2355">
        <v>265372</v>
      </c>
      <c r="AP47" s="2355">
        <v>60249</v>
      </c>
      <c r="AQ47" s="2355">
        <v>49918</v>
      </c>
      <c r="AR47" s="2355">
        <v>155205</v>
      </c>
      <c r="AS47" s="2355" t="s">
        <v>21</v>
      </c>
      <c r="AT47" s="2355">
        <v>153710</v>
      </c>
      <c r="AU47" s="2355">
        <v>1495</v>
      </c>
      <c r="AV47" s="2355">
        <v>9851</v>
      </c>
      <c r="AW47" s="205">
        <v>41218</v>
      </c>
      <c r="AX47" s="1385">
        <v>42005</v>
      </c>
      <c r="AY47" s="624">
        <v>42005</v>
      </c>
      <c r="AZ47" s="73"/>
      <c r="BA47" s="64">
        <v>42005</v>
      </c>
      <c r="BB47" s="74"/>
      <c r="BC47" s="75">
        <v>521</v>
      </c>
      <c r="BD47" s="2355" t="s">
        <v>22</v>
      </c>
      <c r="BE47" s="2355"/>
      <c r="BF47" s="2355">
        <v>521</v>
      </c>
      <c r="BG47" s="2355" t="s">
        <v>21</v>
      </c>
      <c r="BH47" s="2355" t="s">
        <v>21</v>
      </c>
      <c r="BI47" s="2355">
        <v>521</v>
      </c>
      <c r="BJ47" s="2355" t="s">
        <v>21</v>
      </c>
      <c r="BK47" s="2355">
        <v>521</v>
      </c>
      <c r="BL47" s="2355" t="s">
        <v>21</v>
      </c>
      <c r="BM47" s="2355" t="s">
        <v>22</v>
      </c>
      <c r="BN47" s="205" t="s">
        <v>22</v>
      </c>
      <c r="BO47" s="1385">
        <v>42005</v>
      </c>
      <c r="BP47" s="624">
        <v>42005</v>
      </c>
      <c r="BQ47" s="73"/>
      <c r="BR47" s="64">
        <v>42005</v>
      </c>
      <c r="BS47" s="74"/>
      <c r="BT47" s="75">
        <v>60242813</v>
      </c>
      <c r="BU47" s="2355">
        <v>39397816</v>
      </c>
      <c r="BV47" s="2355"/>
      <c r="BW47" s="2355">
        <v>84564247</v>
      </c>
      <c r="BX47" s="2355">
        <v>6378778</v>
      </c>
      <c r="BY47" s="2355">
        <v>339492</v>
      </c>
      <c r="BZ47" s="2355">
        <v>77845978</v>
      </c>
      <c r="CA47" s="2355">
        <v>27886478</v>
      </c>
      <c r="CB47" s="2355">
        <v>48842836</v>
      </c>
      <c r="CC47" s="2355">
        <v>1116663</v>
      </c>
      <c r="CD47" s="2355">
        <v>13508428</v>
      </c>
      <c r="CE47" s="205">
        <v>6059387</v>
      </c>
      <c r="CF47" s="1385">
        <v>42005</v>
      </c>
      <c r="CG47" s="624">
        <v>42005</v>
      </c>
      <c r="CH47" s="73"/>
      <c r="CI47" s="64">
        <v>42005</v>
      </c>
      <c r="CJ47" s="74"/>
      <c r="CK47" s="75">
        <v>11684076</v>
      </c>
      <c r="CL47" s="2355">
        <v>24638992</v>
      </c>
      <c r="CM47" s="2355"/>
      <c r="CN47" s="2355">
        <v>32613113</v>
      </c>
      <c r="CO47" s="2355" t="s">
        <v>22</v>
      </c>
      <c r="CP47" s="2355" t="s">
        <v>21</v>
      </c>
      <c r="CQ47" s="2355">
        <v>32613113</v>
      </c>
      <c r="CR47" s="2355">
        <v>408986</v>
      </c>
      <c r="CS47" s="2355">
        <v>32145028</v>
      </c>
      <c r="CT47" s="2355">
        <v>59099</v>
      </c>
      <c r="CU47" s="2355">
        <v>2511852</v>
      </c>
      <c r="CV47" s="205">
        <v>1549023</v>
      </c>
      <c r="CW47" s="1385">
        <v>42005</v>
      </c>
      <c r="CX47" s="624">
        <v>42005</v>
      </c>
      <c r="CY47" s="73"/>
      <c r="CZ47" s="64">
        <v>42005</v>
      </c>
      <c r="DA47" s="74"/>
      <c r="DB47" s="75">
        <v>1480484</v>
      </c>
      <c r="DC47" s="2355">
        <v>129885074</v>
      </c>
      <c r="DD47" s="2355"/>
      <c r="DE47" s="2355">
        <v>88581404</v>
      </c>
      <c r="DF47" s="2355">
        <v>29313068</v>
      </c>
      <c r="DG47" s="2355">
        <v>2863617</v>
      </c>
      <c r="DH47" s="2355">
        <v>56404719</v>
      </c>
      <c r="DI47" s="2355" t="s">
        <v>21</v>
      </c>
      <c r="DJ47" s="2355">
        <v>51592684</v>
      </c>
      <c r="DK47" s="2355">
        <v>4812035</v>
      </c>
      <c r="DL47" s="2355">
        <v>40730676</v>
      </c>
      <c r="DM47" s="205" t="s">
        <v>22</v>
      </c>
      <c r="DN47" s="1385">
        <v>42005</v>
      </c>
      <c r="DO47" s="624">
        <v>42005</v>
      </c>
      <c r="DP47" s="73"/>
      <c r="DQ47" s="64">
        <v>42005</v>
      </c>
      <c r="DR47" s="74"/>
      <c r="DS47" s="75">
        <v>24535</v>
      </c>
      <c r="DT47" s="2355" t="s">
        <v>21</v>
      </c>
      <c r="DU47" s="2355"/>
      <c r="DV47" s="2355">
        <v>24535</v>
      </c>
      <c r="DW47" s="2355">
        <v>2222</v>
      </c>
      <c r="DX47" s="2355" t="s">
        <v>21</v>
      </c>
      <c r="DY47" s="2355">
        <v>22313</v>
      </c>
      <c r="DZ47" s="2355" t="s">
        <v>21</v>
      </c>
      <c r="EA47" s="2355">
        <v>21429</v>
      </c>
      <c r="EB47" s="2355">
        <v>884</v>
      </c>
      <c r="EC47" s="2355" t="s">
        <v>21</v>
      </c>
      <c r="ED47" s="205" t="s">
        <v>22</v>
      </c>
      <c r="EE47" s="1385">
        <v>42005</v>
      </c>
      <c r="EF47" s="624">
        <v>42005</v>
      </c>
      <c r="EG47" s="73" t="s">
        <v>749</v>
      </c>
      <c r="EH47" s="64">
        <v>42005</v>
      </c>
      <c r="EI47" s="74"/>
      <c r="EJ47" s="75">
        <v>2099689</v>
      </c>
      <c r="EK47" s="2355" t="s">
        <v>22</v>
      </c>
      <c r="EL47" s="2355"/>
      <c r="EM47" s="2355">
        <v>2099629</v>
      </c>
      <c r="EN47" s="2355">
        <v>196097</v>
      </c>
      <c r="EO47" s="2355">
        <v>47575</v>
      </c>
      <c r="EP47" s="2355">
        <v>1855957</v>
      </c>
      <c r="EQ47" s="2355" t="s">
        <v>22</v>
      </c>
      <c r="ER47" s="2355">
        <v>1778087</v>
      </c>
      <c r="ES47" s="2355">
        <v>77870</v>
      </c>
      <c r="ET47" s="2355" t="s">
        <v>22</v>
      </c>
      <c r="EU47" s="205" t="s">
        <v>22</v>
      </c>
      <c r="EV47" s="1385">
        <v>42005</v>
      </c>
      <c r="EW47" s="624">
        <v>42005</v>
      </c>
      <c r="EX47" s="73"/>
      <c r="EY47" s="64">
        <v>42005</v>
      </c>
      <c r="EZ47" s="74"/>
      <c r="FA47" s="75">
        <v>17625</v>
      </c>
      <c r="FB47" s="2355" t="s">
        <v>21</v>
      </c>
      <c r="FC47" s="2355"/>
      <c r="FD47" s="2355">
        <v>17927</v>
      </c>
      <c r="FE47" s="2355" t="s">
        <v>21</v>
      </c>
      <c r="FF47" s="2355" t="s">
        <v>21</v>
      </c>
      <c r="FG47" s="2355">
        <v>17927</v>
      </c>
      <c r="FH47" s="2355">
        <v>17927</v>
      </c>
      <c r="FI47" s="2355" t="s">
        <v>21</v>
      </c>
      <c r="FJ47" s="2355" t="s">
        <v>21</v>
      </c>
      <c r="FK47" s="2355" t="s">
        <v>21</v>
      </c>
      <c r="FL47" s="205">
        <v>4623</v>
      </c>
      <c r="FM47" s="1385">
        <v>42005</v>
      </c>
      <c r="FN47" s="624">
        <v>42005</v>
      </c>
    </row>
    <row r="48" spans="1:170" ht="7.5" customHeight="1">
      <c r="A48" s="73"/>
      <c r="B48" s="76"/>
      <c r="C48" s="74"/>
      <c r="D48" s="947"/>
      <c r="E48" s="625"/>
      <c r="F48" s="625"/>
      <c r="G48" s="625"/>
      <c r="H48" s="625"/>
      <c r="I48" s="625"/>
      <c r="J48" s="625"/>
      <c r="K48" s="625"/>
      <c r="L48" s="625"/>
      <c r="M48" s="625"/>
      <c r="N48" s="625"/>
      <c r="O48" s="626"/>
      <c r="P48" s="1386"/>
      <c r="Q48" s="486"/>
      <c r="R48" s="73"/>
      <c r="S48" s="76"/>
      <c r="T48" s="74"/>
      <c r="U48" s="947"/>
      <c r="V48" s="625"/>
      <c r="W48" s="625"/>
      <c r="X48" s="625"/>
      <c r="Y48" s="625"/>
      <c r="Z48" s="625"/>
      <c r="AA48" s="625"/>
      <c r="AB48" s="625"/>
      <c r="AC48" s="625"/>
      <c r="AD48" s="625"/>
      <c r="AE48" s="625"/>
      <c r="AF48" s="626"/>
      <c r="AG48" s="1386"/>
      <c r="AH48" s="486"/>
      <c r="AI48" s="73"/>
      <c r="AJ48" s="76"/>
      <c r="AK48" s="74"/>
      <c r="AL48" s="947"/>
      <c r="AM48" s="625"/>
      <c r="AN48" s="625"/>
      <c r="AO48" s="625"/>
      <c r="AP48" s="625"/>
      <c r="AQ48" s="625"/>
      <c r="AR48" s="625"/>
      <c r="AS48" s="625"/>
      <c r="AT48" s="625"/>
      <c r="AU48" s="625"/>
      <c r="AV48" s="625"/>
      <c r="AW48" s="626"/>
      <c r="AX48" s="1386"/>
      <c r="AY48" s="486"/>
      <c r="AZ48" s="73"/>
      <c r="BA48" s="76"/>
      <c r="BB48" s="74"/>
      <c r="BC48" s="947"/>
      <c r="BD48" s="625"/>
      <c r="BE48" s="625"/>
      <c r="BF48" s="625"/>
      <c r="BG48" s="625"/>
      <c r="BH48" s="625"/>
      <c r="BI48" s="625"/>
      <c r="BJ48" s="625"/>
      <c r="BK48" s="625"/>
      <c r="BL48" s="625"/>
      <c r="BM48" s="625"/>
      <c r="BN48" s="626"/>
      <c r="BO48" s="1386"/>
      <c r="BP48" s="486"/>
      <c r="BQ48" s="73"/>
      <c r="BR48" s="76"/>
      <c r="BS48" s="74"/>
      <c r="BT48" s="947"/>
      <c r="BU48" s="625"/>
      <c r="BV48" s="625"/>
      <c r="BW48" s="625"/>
      <c r="BX48" s="625"/>
      <c r="BY48" s="625"/>
      <c r="BZ48" s="625"/>
      <c r="CA48" s="625"/>
      <c r="CB48" s="625"/>
      <c r="CC48" s="625"/>
      <c r="CD48" s="625"/>
      <c r="CE48" s="626"/>
      <c r="CF48" s="1386"/>
      <c r="CG48" s="486"/>
      <c r="CH48" s="73"/>
      <c r="CI48" s="76"/>
      <c r="CJ48" s="74"/>
      <c r="CK48" s="947"/>
      <c r="CL48" s="625"/>
      <c r="CM48" s="625"/>
      <c r="CN48" s="625"/>
      <c r="CO48" s="625"/>
      <c r="CP48" s="625"/>
      <c r="CQ48" s="625"/>
      <c r="CR48" s="625"/>
      <c r="CS48" s="625"/>
      <c r="CT48" s="625"/>
      <c r="CU48" s="625"/>
      <c r="CV48" s="626"/>
      <c r="CW48" s="1386"/>
      <c r="CX48" s="486"/>
      <c r="CY48" s="73"/>
      <c r="CZ48" s="76"/>
      <c r="DA48" s="74"/>
      <c r="DB48" s="947"/>
      <c r="DC48" s="625"/>
      <c r="DD48" s="625"/>
      <c r="DE48" s="625"/>
      <c r="DF48" s="625"/>
      <c r="DG48" s="625"/>
      <c r="DH48" s="625"/>
      <c r="DI48" s="625"/>
      <c r="DJ48" s="625"/>
      <c r="DK48" s="625"/>
      <c r="DL48" s="625"/>
      <c r="DM48" s="626"/>
      <c r="DN48" s="1386"/>
      <c r="DO48" s="486"/>
      <c r="DP48" s="73"/>
      <c r="DQ48" s="76"/>
      <c r="DR48" s="74"/>
      <c r="DS48" s="947"/>
      <c r="DT48" s="625"/>
      <c r="DU48" s="625"/>
      <c r="DV48" s="625"/>
      <c r="DW48" s="625"/>
      <c r="DX48" s="625"/>
      <c r="DY48" s="625"/>
      <c r="DZ48" s="625"/>
      <c r="EA48" s="625"/>
      <c r="EB48" s="625"/>
      <c r="EC48" s="625"/>
      <c r="ED48" s="626"/>
      <c r="EE48" s="1386"/>
      <c r="EF48" s="486"/>
      <c r="EG48" s="73"/>
      <c r="EH48" s="76"/>
      <c r="EI48" s="74"/>
      <c r="EJ48" s="947"/>
      <c r="EK48" s="625"/>
      <c r="EL48" s="625"/>
      <c r="EM48" s="625"/>
      <c r="EN48" s="625"/>
      <c r="EO48" s="625"/>
      <c r="EP48" s="625"/>
      <c r="EQ48" s="625"/>
      <c r="ER48" s="625"/>
      <c r="ES48" s="625"/>
      <c r="ET48" s="625"/>
      <c r="EU48" s="626"/>
      <c r="EV48" s="1386"/>
      <c r="EW48" s="486"/>
      <c r="EX48" s="73"/>
      <c r="EY48" s="76"/>
      <c r="EZ48" s="74"/>
      <c r="FA48" s="947"/>
      <c r="FB48" s="625"/>
      <c r="FC48" s="625"/>
      <c r="FD48" s="625"/>
      <c r="FE48" s="625"/>
      <c r="FF48" s="625"/>
      <c r="FG48" s="625"/>
      <c r="FH48" s="625"/>
      <c r="FI48" s="625"/>
      <c r="FJ48" s="625"/>
      <c r="FK48" s="625"/>
      <c r="FL48" s="625"/>
      <c r="FM48" s="1386"/>
      <c r="FN48" s="486"/>
    </row>
    <row r="49" spans="1:170" ht="15" customHeight="1">
      <c r="A49" s="79">
        <v>41365</v>
      </c>
      <c r="B49" s="80">
        <v>41365</v>
      </c>
      <c r="C49" s="81">
        <v>41365</v>
      </c>
      <c r="D49" s="82">
        <v>2216278</v>
      </c>
      <c r="E49" s="2356" t="s">
        <v>21</v>
      </c>
      <c r="F49" s="2356"/>
      <c r="G49" s="2356">
        <v>2012012</v>
      </c>
      <c r="H49" s="2356">
        <v>200273</v>
      </c>
      <c r="I49" s="2356">
        <v>45964</v>
      </c>
      <c r="J49" s="2356">
        <v>1765775</v>
      </c>
      <c r="K49" s="2356">
        <v>309812</v>
      </c>
      <c r="L49" s="2356">
        <v>1271204</v>
      </c>
      <c r="M49" s="2356">
        <v>184759</v>
      </c>
      <c r="N49" s="2356">
        <v>204775</v>
      </c>
      <c r="O49" s="208">
        <v>300724</v>
      </c>
      <c r="P49" s="1387">
        <v>41365</v>
      </c>
      <c r="Q49" s="628">
        <v>41365</v>
      </c>
      <c r="R49" s="79">
        <v>41365</v>
      </c>
      <c r="S49" s="80">
        <v>41365</v>
      </c>
      <c r="T49" s="81">
        <v>41365</v>
      </c>
      <c r="U49" s="82">
        <v>21564</v>
      </c>
      <c r="V49" s="2356" t="s">
        <v>22</v>
      </c>
      <c r="W49" s="2356"/>
      <c r="X49" s="2356">
        <v>21472</v>
      </c>
      <c r="Y49" s="2356" t="s">
        <v>21</v>
      </c>
      <c r="Z49" s="2356" t="s">
        <v>21</v>
      </c>
      <c r="AA49" s="2356">
        <v>21472</v>
      </c>
      <c r="AB49" s="2356" t="s">
        <v>22</v>
      </c>
      <c r="AC49" s="2356">
        <v>243</v>
      </c>
      <c r="AD49" s="2356">
        <v>21229</v>
      </c>
      <c r="AE49" s="2356">
        <v>94</v>
      </c>
      <c r="AF49" s="208">
        <v>103</v>
      </c>
      <c r="AG49" s="1387">
        <v>41365</v>
      </c>
      <c r="AH49" s="628">
        <v>41365</v>
      </c>
      <c r="AI49" s="79">
        <v>41365</v>
      </c>
      <c r="AJ49" s="80">
        <v>41365</v>
      </c>
      <c r="AK49" s="81">
        <v>41365</v>
      </c>
      <c r="AL49" s="82">
        <v>276491</v>
      </c>
      <c r="AM49" s="2356" t="s">
        <v>21</v>
      </c>
      <c r="AN49" s="2356"/>
      <c r="AO49" s="2356">
        <v>272859</v>
      </c>
      <c r="AP49" s="2356">
        <v>49305</v>
      </c>
      <c r="AQ49" s="2356">
        <v>35087</v>
      </c>
      <c r="AR49" s="2356">
        <v>188467</v>
      </c>
      <c r="AS49" s="2356" t="s">
        <v>21</v>
      </c>
      <c r="AT49" s="2356">
        <v>185385</v>
      </c>
      <c r="AU49" s="2356">
        <v>3082</v>
      </c>
      <c r="AV49" s="2356">
        <v>8222</v>
      </c>
      <c r="AW49" s="208">
        <v>46674</v>
      </c>
      <c r="AX49" s="1387">
        <v>41365</v>
      </c>
      <c r="AY49" s="628">
        <v>41365</v>
      </c>
      <c r="AZ49" s="79">
        <v>41365</v>
      </c>
      <c r="BA49" s="80">
        <v>41365</v>
      </c>
      <c r="BB49" s="81">
        <v>41365</v>
      </c>
      <c r="BC49" s="82">
        <v>494</v>
      </c>
      <c r="BD49" s="2356" t="s">
        <v>22</v>
      </c>
      <c r="BE49" s="2356"/>
      <c r="BF49" s="2356">
        <v>494</v>
      </c>
      <c r="BG49" s="2356" t="s">
        <v>21</v>
      </c>
      <c r="BH49" s="2356" t="s">
        <v>21</v>
      </c>
      <c r="BI49" s="2356">
        <v>494</v>
      </c>
      <c r="BJ49" s="2356" t="s">
        <v>21</v>
      </c>
      <c r="BK49" s="2356">
        <v>494</v>
      </c>
      <c r="BL49" s="2356" t="s">
        <v>21</v>
      </c>
      <c r="BM49" s="2356" t="s">
        <v>22</v>
      </c>
      <c r="BN49" s="208" t="s">
        <v>22</v>
      </c>
      <c r="BO49" s="1387">
        <v>41365</v>
      </c>
      <c r="BP49" s="628">
        <v>41365</v>
      </c>
      <c r="BQ49" s="79">
        <v>41365</v>
      </c>
      <c r="BR49" s="80">
        <v>41365</v>
      </c>
      <c r="BS49" s="81">
        <v>41365</v>
      </c>
      <c r="BT49" s="82">
        <v>62369365</v>
      </c>
      <c r="BU49" s="2356">
        <v>42879695</v>
      </c>
      <c r="BV49" s="2356"/>
      <c r="BW49" s="2356">
        <v>90771959</v>
      </c>
      <c r="BX49" s="2356">
        <v>7112939</v>
      </c>
      <c r="BY49" s="2356">
        <v>354492</v>
      </c>
      <c r="BZ49" s="2356">
        <v>83304528</v>
      </c>
      <c r="CA49" s="2356">
        <v>30884585</v>
      </c>
      <c r="CB49" s="2356">
        <v>51207125</v>
      </c>
      <c r="CC49" s="2356">
        <v>1212818</v>
      </c>
      <c r="CD49" s="2356">
        <v>12585324</v>
      </c>
      <c r="CE49" s="208">
        <v>6199732</v>
      </c>
      <c r="CF49" s="1387">
        <v>41365</v>
      </c>
      <c r="CG49" s="628">
        <v>41365</v>
      </c>
      <c r="CH49" s="79">
        <v>41365</v>
      </c>
      <c r="CI49" s="80">
        <v>41365</v>
      </c>
      <c r="CJ49" s="81">
        <v>41365</v>
      </c>
      <c r="CK49" s="82">
        <v>9480478</v>
      </c>
      <c r="CL49" s="2356">
        <v>27276031</v>
      </c>
      <c r="CM49" s="2356"/>
      <c r="CN49" s="2356">
        <v>34034021</v>
      </c>
      <c r="CO49" s="2356" t="s">
        <v>22</v>
      </c>
      <c r="CP49" s="2356" t="s">
        <v>21</v>
      </c>
      <c r="CQ49" s="2356">
        <v>34034021</v>
      </c>
      <c r="CR49" s="2356">
        <v>413226</v>
      </c>
      <c r="CS49" s="2356">
        <v>33532814</v>
      </c>
      <c r="CT49" s="2356">
        <v>87981</v>
      </c>
      <c r="CU49" s="2356">
        <v>1970083</v>
      </c>
      <c r="CV49" s="208">
        <v>1517020</v>
      </c>
      <c r="CW49" s="1387">
        <v>41365</v>
      </c>
      <c r="CX49" s="628">
        <v>41365</v>
      </c>
      <c r="CY49" s="79">
        <v>41365</v>
      </c>
      <c r="CZ49" s="80">
        <v>41365</v>
      </c>
      <c r="DA49" s="81">
        <v>41365</v>
      </c>
      <c r="DB49" s="82">
        <v>1693949</v>
      </c>
      <c r="DC49" s="2356">
        <v>136223461</v>
      </c>
      <c r="DD49" s="2356"/>
      <c r="DE49" s="2356">
        <v>95155676</v>
      </c>
      <c r="DF49" s="2356">
        <v>31381378</v>
      </c>
      <c r="DG49" s="2356">
        <v>2973642</v>
      </c>
      <c r="DH49" s="2356">
        <v>60800656</v>
      </c>
      <c r="DI49" s="2356" t="s">
        <v>21</v>
      </c>
      <c r="DJ49" s="2356">
        <v>55602771</v>
      </c>
      <c r="DK49" s="2356">
        <v>5197885</v>
      </c>
      <c r="DL49" s="2356">
        <v>40946584</v>
      </c>
      <c r="DM49" s="208" t="s">
        <v>22</v>
      </c>
      <c r="DN49" s="1387">
        <v>41365</v>
      </c>
      <c r="DO49" s="628">
        <v>41365</v>
      </c>
      <c r="DP49" s="79">
        <v>41365</v>
      </c>
      <c r="DQ49" s="80">
        <v>41365</v>
      </c>
      <c r="DR49" s="81">
        <v>41365</v>
      </c>
      <c r="DS49" s="82">
        <v>26034</v>
      </c>
      <c r="DT49" s="2356" t="s">
        <v>21</v>
      </c>
      <c r="DU49" s="2356"/>
      <c r="DV49" s="2356">
        <v>26034</v>
      </c>
      <c r="DW49" s="2356">
        <v>2397</v>
      </c>
      <c r="DX49" s="2356" t="s">
        <v>21</v>
      </c>
      <c r="DY49" s="2356">
        <v>23637</v>
      </c>
      <c r="DZ49" s="2356" t="s">
        <v>21</v>
      </c>
      <c r="EA49" s="2356">
        <v>22999</v>
      </c>
      <c r="EB49" s="2356">
        <v>638</v>
      </c>
      <c r="EC49" s="2356" t="s">
        <v>21</v>
      </c>
      <c r="ED49" s="208" t="s">
        <v>22</v>
      </c>
      <c r="EE49" s="1387">
        <v>41365</v>
      </c>
      <c r="EF49" s="628">
        <v>41365</v>
      </c>
      <c r="EG49" s="79">
        <v>41365</v>
      </c>
      <c r="EH49" s="80">
        <v>41365</v>
      </c>
      <c r="EI49" s="81">
        <v>41365</v>
      </c>
      <c r="EJ49" s="82">
        <v>2023955</v>
      </c>
      <c r="EK49" s="2356" t="s">
        <v>22</v>
      </c>
      <c r="EL49" s="2356"/>
      <c r="EM49" s="2356">
        <v>2023920</v>
      </c>
      <c r="EN49" s="2356">
        <v>267044</v>
      </c>
      <c r="EO49" s="2356">
        <v>55679</v>
      </c>
      <c r="EP49" s="2356">
        <v>1701197</v>
      </c>
      <c r="EQ49" s="2356" t="s">
        <v>22</v>
      </c>
      <c r="ER49" s="2356">
        <v>1636047</v>
      </c>
      <c r="ES49" s="2356">
        <v>65150</v>
      </c>
      <c r="ET49" s="2356" t="s">
        <v>22</v>
      </c>
      <c r="EU49" s="208" t="s">
        <v>22</v>
      </c>
      <c r="EV49" s="1387">
        <v>41365</v>
      </c>
      <c r="EW49" s="628">
        <v>41365</v>
      </c>
      <c r="EX49" s="79">
        <v>41365</v>
      </c>
      <c r="EY49" s="80">
        <v>41365</v>
      </c>
      <c r="EZ49" s="81">
        <v>41365</v>
      </c>
      <c r="FA49" s="82">
        <v>17764</v>
      </c>
      <c r="FB49" s="2356" t="s">
        <v>21</v>
      </c>
      <c r="FC49" s="2356"/>
      <c r="FD49" s="2356">
        <v>21496</v>
      </c>
      <c r="FE49" s="2356" t="s">
        <v>21</v>
      </c>
      <c r="FF49" s="2356" t="s">
        <v>21</v>
      </c>
      <c r="FG49" s="2356">
        <v>21496</v>
      </c>
      <c r="FH49" s="2356">
        <v>21496</v>
      </c>
      <c r="FI49" s="2356" t="s">
        <v>21</v>
      </c>
      <c r="FJ49" s="2356" t="s">
        <v>21</v>
      </c>
      <c r="FK49" s="2356" t="s">
        <v>21</v>
      </c>
      <c r="FL49" s="208">
        <v>4028</v>
      </c>
      <c r="FM49" s="1387">
        <v>41365</v>
      </c>
      <c r="FN49" s="628">
        <v>41365</v>
      </c>
    </row>
    <row r="50" spans="1:170" ht="15" customHeight="1">
      <c r="A50" s="85"/>
      <c r="B50" s="80">
        <v>41730</v>
      </c>
      <c r="C50" s="86"/>
      <c r="D50" s="82">
        <v>2406883</v>
      </c>
      <c r="E50" s="2356" t="s">
        <v>21</v>
      </c>
      <c r="F50" s="2356"/>
      <c r="G50" s="2356">
        <v>2259160</v>
      </c>
      <c r="H50" s="2356">
        <v>171117</v>
      </c>
      <c r="I50" s="2356">
        <v>42631</v>
      </c>
      <c r="J50" s="2356">
        <v>2045413</v>
      </c>
      <c r="K50" s="2356">
        <v>389992</v>
      </c>
      <c r="L50" s="2356">
        <v>1471674</v>
      </c>
      <c r="M50" s="2356">
        <v>183746</v>
      </c>
      <c r="N50" s="2356">
        <v>194719</v>
      </c>
      <c r="O50" s="208">
        <v>264003</v>
      </c>
      <c r="P50" s="1387">
        <v>41730</v>
      </c>
      <c r="Q50" s="628">
        <v>41730</v>
      </c>
      <c r="R50" s="85"/>
      <c r="S50" s="80">
        <v>41730</v>
      </c>
      <c r="T50" s="86"/>
      <c r="U50" s="82">
        <v>20093</v>
      </c>
      <c r="V50" s="2356" t="s">
        <v>22</v>
      </c>
      <c r="W50" s="2356"/>
      <c r="X50" s="2356">
        <v>19933</v>
      </c>
      <c r="Y50" s="2356" t="s">
        <v>21</v>
      </c>
      <c r="Z50" s="2356" t="s">
        <v>21</v>
      </c>
      <c r="AA50" s="2356">
        <v>19933</v>
      </c>
      <c r="AB50" s="2356" t="s">
        <v>22</v>
      </c>
      <c r="AC50" s="2356">
        <v>279</v>
      </c>
      <c r="AD50" s="2356">
        <v>19654</v>
      </c>
      <c r="AE50" s="2356">
        <v>120</v>
      </c>
      <c r="AF50" s="208">
        <v>128</v>
      </c>
      <c r="AG50" s="1387">
        <v>41730</v>
      </c>
      <c r="AH50" s="628">
        <v>41730</v>
      </c>
      <c r="AI50" s="85"/>
      <c r="AJ50" s="80">
        <v>41730</v>
      </c>
      <c r="AK50" s="86"/>
      <c r="AL50" s="82">
        <v>254716</v>
      </c>
      <c r="AM50" s="2356" t="s">
        <v>21</v>
      </c>
      <c r="AN50" s="2356"/>
      <c r="AO50" s="2356">
        <v>254758</v>
      </c>
      <c r="AP50" s="2356">
        <v>56494</v>
      </c>
      <c r="AQ50" s="2356">
        <v>32629</v>
      </c>
      <c r="AR50" s="2356">
        <v>165635</v>
      </c>
      <c r="AS50" s="2356" t="s">
        <v>21</v>
      </c>
      <c r="AT50" s="2356">
        <v>163834</v>
      </c>
      <c r="AU50" s="2356">
        <v>1801</v>
      </c>
      <c r="AV50" s="2356">
        <v>8360</v>
      </c>
      <c r="AW50" s="208">
        <v>38188</v>
      </c>
      <c r="AX50" s="1387">
        <v>41730</v>
      </c>
      <c r="AY50" s="628">
        <v>41730</v>
      </c>
      <c r="AZ50" s="85"/>
      <c r="BA50" s="80">
        <v>41730</v>
      </c>
      <c r="BB50" s="86"/>
      <c r="BC50" s="82">
        <v>525</v>
      </c>
      <c r="BD50" s="2356" t="s">
        <v>22</v>
      </c>
      <c r="BE50" s="2356"/>
      <c r="BF50" s="2356">
        <v>525</v>
      </c>
      <c r="BG50" s="2356" t="s">
        <v>21</v>
      </c>
      <c r="BH50" s="2356" t="s">
        <v>21</v>
      </c>
      <c r="BI50" s="2356">
        <v>525</v>
      </c>
      <c r="BJ50" s="2356" t="s">
        <v>21</v>
      </c>
      <c r="BK50" s="2356">
        <v>525</v>
      </c>
      <c r="BL50" s="2356" t="s">
        <v>21</v>
      </c>
      <c r="BM50" s="2356" t="s">
        <v>22</v>
      </c>
      <c r="BN50" s="208" t="s">
        <v>22</v>
      </c>
      <c r="BO50" s="1387">
        <v>41730</v>
      </c>
      <c r="BP50" s="628">
        <v>41730</v>
      </c>
      <c r="BQ50" s="85"/>
      <c r="BR50" s="80">
        <v>41730</v>
      </c>
      <c r="BS50" s="86"/>
      <c r="BT50" s="82">
        <v>60773485</v>
      </c>
      <c r="BU50" s="2356">
        <v>41347813</v>
      </c>
      <c r="BV50" s="2356"/>
      <c r="BW50" s="2356">
        <v>88153571</v>
      </c>
      <c r="BX50" s="2356">
        <v>6605781</v>
      </c>
      <c r="BY50" s="2356">
        <v>344445</v>
      </c>
      <c r="BZ50" s="2356">
        <v>81203346</v>
      </c>
      <c r="CA50" s="2356">
        <v>29386198</v>
      </c>
      <c r="CB50" s="2356">
        <v>50689568</v>
      </c>
      <c r="CC50" s="2356">
        <v>1127579</v>
      </c>
      <c r="CD50" s="2356">
        <v>12914870</v>
      </c>
      <c r="CE50" s="208">
        <v>5742125</v>
      </c>
      <c r="CF50" s="1387">
        <v>41730</v>
      </c>
      <c r="CG50" s="628">
        <v>41730</v>
      </c>
      <c r="CH50" s="85"/>
      <c r="CI50" s="80">
        <v>41730</v>
      </c>
      <c r="CJ50" s="86"/>
      <c r="CK50" s="82">
        <v>11392738</v>
      </c>
      <c r="CL50" s="2356">
        <v>25979329</v>
      </c>
      <c r="CM50" s="2356"/>
      <c r="CN50" s="2356">
        <v>34060442</v>
      </c>
      <c r="CO50" s="2356" t="s">
        <v>22</v>
      </c>
      <c r="CP50" s="2356" t="s">
        <v>21</v>
      </c>
      <c r="CQ50" s="2356">
        <v>34060442</v>
      </c>
      <c r="CR50" s="2356">
        <v>442361</v>
      </c>
      <c r="CS50" s="2356">
        <v>33551762</v>
      </c>
      <c r="CT50" s="2356">
        <v>66319</v>
      </c>
      <c r="CU50" s="2356">
        <v>2140871</v>
      </c>
      <c r="CV50" s="208">
        <v>1630703</v>
      </c>
      <c r="CW50" s="1387">
        <v>41730</v>
      </c>
      <c r="CX50" s="628">
        <v>41730</v>
      </c>
      <c r="CY50" s="85"/>
      <c r="CZ50" s="80">
        <v>41730</v>
      </c>
      <c r="DA50" s="86"/>
      <c r="DB50" s="82">
        <v>1592819</v>
      </c>
      <c r="DC50" s="2356">
        <v>135406038</v>
      </c>
      <c r="DD50" s="2356"/>
      <c r="DE50" s="2356">
        <v>92265317</v>
      </c>
      <c r="DF50" s="2356">
        <v>30921630</v>
      </c>
      <c r="DG50" s="2356">
        <v>2965200</v>
      </c>
      <c r="DH50" s="2356">
        <v>58378487</v>
      </c>
      <c r="DI50" s="2356" t="s">
        <v>21</v>
      </c>
      <c r="DJ50" s="2356">
        <v>53656487</v>
      </c>
      <c r="DK50" s="2356">
        <v>4722000</v>
      </c>
      <c r="DL50" s="2356">
        <v>41794430</v>
      </c>
      <c r="DM50" s="208" t="s">
        <v>22</v>
      </c>
      <c r="DN50" s="1387">
        <v>41730</v>
      </c>
      <c r="DO50" s="628">
        <v>41730</v>
      </c>
      <c r="DP50" s="85"/>
      <c r="DQ50" s="80">
        <v>41730</v>
      </c>
      <c r="DR50" s="86"/>
      <c r="DS50" s="82">
        <v>22514</v>
      </c>
      <c r="DT50" s="2356" t="s">
        <v>21</v>
      </c>
      <c r="DU50" s="2356"/>
      <c r="DV50" s="2356">
        <v>22514</v>
      </c>
      <c r="DW50" s="2356">
        <v>2284</v>
      </c>
      <c r="DX50" s="2356" t="s">
        <v>21</v>
      </c>
      <c r="DY50" s="2356">
        <v>20230</v>
      </c>
      <c r="DZ50" s="2356" t="s">
        <v>21</v>
      </c>
      <c r="EA50" s="2356">
        <v>19383</v>
      </c>
      <c r="EB50" s="2356">
        <v>847</v>
      </c>
      <c r="EC50" s="2356" t="s">
        <v>21</v>
      </c>
      <c r="ED50" s="208" t="s">
        <v>22</v>
      </c>
      <c r="EE50" s="1387">
        <v>41730</v>
      </c>
      <c r="EF50" s="628">
        <v>41730</v>
      </c>
      <c r="EG50" s="85" t="s">
        <v>749</v>
      </c>
      <c r="EH50" s="80">
        <v>41730</v>
      </c>
      <c r="EI50" s="86"/>
      <c r="EJ50" s="82">
        <v>2112985</v>
      </c>
      <c r="EK50" s="2356" t="s">
        <v>22</v>
      </c>
      <c r="EL50" s="2356"/>
      <c r="EM50" s="2356">
        <v>2112920</v>
      </c>
      <c r="EN50" s="2356">
        <v>208814</v>
      </c>
      <c r="EO50" s="2356">
        <v>48192</v>
      </c>
      <c r="EP50" s="2356">
        <v>1855914</v>
      </c>
      <c r="EQ50" s="2356" t="s">
        <v>22</v>
      </c>
      <c r="ER50" s="2356">
        <v>1781062</v>
      </c>
      <c r="ES50" s="2356">
        <v>74852</v>
      </c>
      <c r="ET50" s="2356" t="s">
        <v>22</v>
      </c>
      <c r="EU50" s="208" t="s">
        <v>22</v>
      </c>
      <c r="EV50" s="1387">
        <v>41730</v>
      </c>
      <c r="EW50" s="628">
        <v>41730</v>
      </c>
      <c r="EX50" s="85"/>
      <c r="EY50" s="80">
        <v>41730</v>
      </c>
      <c r="EZ50" s="86"/>
      <c r="FA50" s="82">
        <v>20202</v>
      </c>
      <c r="FB50" s="2356" t="s">
        <v>21</v>
      </c>
      <c r="FC50" s="2356"/>
      <c r="FD50" s="2356">
        <v>18505</v>
      </c>
      <c r="FE50" s="2356" t="s">
        <v>21</v>
      </c>
      <c r="FF50" s="2356" t="s">
        <v>21</v>
      </c>
      <c r="FG50" s="2356">
        <v>18505</v>
      </c>
      <c r="FH50" s="2356">
        <v>18505</v>
      </c>
      <c r="FI50" s="2356" t="s">
        <v>21</v>
      </c>
      <c r="FJ50" s="2356" t="s">
        <v>21</v>
      </c>
      <c r="FK50" s="2356" t="s">
        <v>21</v>
      </c>
      <c r="FL50" s="208">
        <v>5725</v>
      </c>
      <c r="FM50" s="1387">
        <v>41730</v>
      </c>
      <c r="FN50" s="628">
        <v>41730</v>
      </c>
    </row>
    <row r="51" spans="1:170" ht="7.5" customHeight="1">
      <c r="A51" s="85"/>
      <c r="B51" s="87"/>
      <c r="C51" s="86"/>
      <c r="D51" s="82"/>
      <c r="E51" s="2356"/>
      <c r="F51" s="2356"/>
      <c r="G51" s="2356"/>
      <c r="H51" s="2356"/>
      <c r="I51" s="2356"/>
      <c r="J51" s="2356"/>
      <c r="K51" s="2356"/>
      <c r="L51" s="2356"/>
      <c r="M51" s="2356"/>
      <c r="N51" s="2356"/>
      <c r="O51" s="208"/>
      <c r="P51" s="1386"/>
      <c r="Q51" s="486"/>
      <c r="R51" s="85"/>
      <c r="S51" s="87"/>
      <c r="T51" s="86"/>
      <c r="U51" s="82"/>
      <c r="V51" s="2356"/>
      <c r="W51" s="2356"/>
      <c r="X51" s="2356"/>
      <c r="Y51" s="2356"/>
      <c r="Z51" s="2356"/>
      <c r="AA51" s="2356"/>
      <c r="AB51" s="2356"/>
      <c r="AC51" s="2356"/>
      <c r="AD51" s="2356"/>
      <c r="AE51" s="2356"/>
      <c r="AF51" s="208"/>
      <c r="AG51" s="1386"/>
      <c r="AH51" s="486"/>
      <c r="AI51" s="85"/>
      <c r="AJ51" s="87"/>
      <c r="AK51" s="86"/>
      <c r="AL51" s="82"/>
      <c r="AM51" s="2356"/>
      <c r="AN51" s="2356"/>
      <c r="AO51" s="2356"/>
      <c r="AP51" s="2356"/>
      <c r="AQ51" s="2356"/>
      <c r="AR51" s="2356"/>
      <c r="AS51" s="2356"/>
      <c r="AT51" s="2356"/>
      <c r="AU51" s="2356"/>
      <c r="AV51" s="2356"/>
      <c r="AW51" s="208"/>
      <c r="AX51" s="1386"/>
      <c r="AY51" s="486"/>
      <c r="AZ51" s="85"/>
      <c r="BA51" s="87"/>
      <c r="BB51" s="86"/>
      <c r="BC51" s="82"/>
      <c r="BD51" s="2356"/>
      <c r="BE51" s="2356"/>
      <c r="BF51" s="2356"/>
      <c r="BG51" s="2356"/>
      <c r="BH51" s="2356"/>
      <c r="BI51" s="2356"/>
      <c r="BJ51" s="2356"/>
      <c r="BK51" s="2356"/>
      <c r="BL51" s="2356"/>
      <c r="BM51" s="2356"/>
      <c r="BN51" s="208"/>
      <c r="BO51" s="1386"/>
      <c r="BP51" s="486"/>
      <c r="BQ51" s="85"/>
      <c r="BR51" s="87"/>
      <c r="BS51" s="86"/>
      <c r="BT51" s="82"/>
      <c r="BU51" s="2356"/>
      <c r="BV51" s="2356"/>
      <c r="BW51" s="2356"/>
      <c r="BX51" s="2356"/>
      <c r="BY51" s="2356"/>
      <c r="BZ51" s="2356"/>
      <c r="CA51" s="2356"/>
      <c r="CB51" s="2356"/>
      <c r="CC51" s="2356"/>
      <c r="CD51" s="2356"/>
      <c r="CE51" s="208"/>
      <c r="CF51" s="1386"/>
      <c r="CG51" s="486"/>
      <c r="CH51" s="85"/>
      <c r="CI51" s="87"/>
      <c r="CJ51" s="86"/>
      <c r="CK51" s="82"/>
      <c r="CL51" s="2356"/>
      <c r="CM51" s="2356"/>
      <c r="CN51" s="2356"/>
      <c r="CO51" s="2356"/>
      <c r="CP51" s="2356"/>
      <c r="CQ51" s="2356"/>
      <c r="CR51" s="2356"/>
      <c r="CS51" s="2356"/>
      <c r="CT51" s="2356"/>
      <c r="CU51" s="2356"/>
      <c r="CV51" s="208"/>
      <c r="CW51" s="1386"/>
      <c r="CX51" s="486"/>
      <c r="CY51" s="85"/>
      <c r="CZ51" s="87"/>
      <c r="DA51" s="86"/>
      <c r="DB51" s="82"/>
      <c r="DC51" s="2356"/>
      <c r="DD51" s="2356"/>
      <c r="DE51" s="2356"/>
      <c r="DF51" s="2356"/>
      <c r="DG51" s="2356"/>
      <c r="DH51" s="2356"/>
      <c r="DI51" s="2356"/>
      <c r="DJ51" s="2356"/>
      <c r="DK51" s="2356"/>
      <c r="DL51" s="2356"/>
      <c r="DM51" s="208"/>
      <c r="DN51" s="1386"/>
      <c r="DO51" s="486"/>
      <c r="DP51" s="85"/>
      <c r="DQ51" s="87"/>
      <c r="DR51" s="86"/>
      <c r="DS51" s="82"/>
      <c r="DT51" s="2356"/>
      <c r="DU51" s="2356"/>
      <c r="DV51" s="2356"/>
      <c r="DW51" s="2356"/>
      <c r="DX51" s="2356"/>
      <c r="DY51" s="2356"/>
      <c r="DZ51" s="2356"/>
      <c r="EA51" s="2356"/>
      <c r="EB51" s="2356"/>
      <c r="EC51" s="2356"/>
      <c r="ED51" s="208"/>
      <c r="EE51" s="1386"/>
      <c r="EF51" s="486"/>
      <c r="EG51" s="85"/>
      <c r="EH51" s="87"/>
      <c r="EI51" s="86"/>
      <c r="EJ51" s="82"/>
      <c r="EK51" s="2356"/>
      <c r="EL51" s="2356"/>
      <c r="EM51" s="2356"/>
      <c r="EN51" s="2356"/>
      <c r="EO51" s="2356"/>
      <c r="EP51" s="2356"/>
      <c r="EQ51" s="2356"/>
      <c r="ER51" s="2356"/>
      <c r="ES51" s="2356"/>
      <c r="ET51" s="2356"/>
      <c r="EU51" s="208"/>
      <c r="EV51" s="1386"/>
      <c r="EW51" s="486"/>
      <c r="EX51" s="85"/>
      <c r="EY51" s="87"/>
      <c r="EZ51" s="86"/>
      <c r="FA51" s="82"/>
      <c r="FB51" s="2356"/>
      <c r="FC51" s="2356"/>
      <c r="FD51" s="2356"/>
      <c r="FE51" s="2356"/>
      <c r="FF51" s="2356"/>
      <c r="FG51" s="2356"/>
      <c r="FH51" s="2356"/>
      <c r="FI51" s="2356"/>
      <c r="FJ51" s="2356"/>
      <c r="FK51" s="2356"/>
      <c r="FL51" s="2356"/>
      <c r="FM51" s="1386"/>
      <c r="FN51" s="486"/>
    </row>
    <row r="52" spans="1:170" ht="15" customHeight="1">
      <c r="A52" s="88" t="s">
        <v>777</v>
      </c>
      <c r="B52" s="89" t="s">
        <v>23</v>
      </c>
      <c r="C52" s="132" t="s">
        <v>167</v>
      </c>
      <c r="D52" s="82">
        <v>674750</v>
      </c>
      <c r="E52" s="2356" t="s">
        <v>21</v>
      </c>
      <c r="F52" s="2356"/>
      <c r="G52" s="2356">
        <v>603180</v>
      </c>
      <c r="H52" s="2356">
        <v>70000</v>
      </c>
      <c r="I52" s="2356">
        <v>12909</v>
      </c>
      <c r="J52" s="2356">
        <v>520271</v>
      </c>
      <c r="K52" s="2356">
        <v>86686</v>
      </c>
      <c r="L52" s="2356">
        <v>387057</v>
      </c>
      <c r="M52" s="2356">
        <v>46528</v>
      </c>
      <c r="N52" s="2356">
        <v>48391</v>
      </c>
      <c r="O52" s="208">
        <v>264003</v>
      </c>
      <c r="P52" s="1478" t="s">
        <v>25</v>
      </c>
      <c r="Q52" s="631" t="s">
        <v>778</v>
      </c>
      <c r="R52" s="88" t="s">
        <v>777</v>
      </c>
      <c r="S52" s="89" t="s">
        <v>23</v>
      </c>
      <c r="T52" s="132" t="s">
        <v>167</v>
      </c>
      <c r="U52" s="82">
        <v>5131</v>
      </c>
      <c r="V52" s="2356" t="s">
        <v>22</v>
      </c>
      <c r="W52" s="2356"/>
      <c r="X52" s="2356">
        <v>5103</v>
      </c>
      <c r="Y52" s="2356" t="s">
        <v>21</v>
      </c>
      <c r="Z52" s="2356" t="s">
        <v>21</v>
      </c>
      <c r="AA52" s="2356">
        <v>5103</v>
      </c>
      <c r="AB52" s="2356" t="s">
        <v>22</v>
      </c>
      <c r="AC52" s="2356">
        <v>70</v>
      </c>
      <c r="AD52" s="2356">
        <v>5033</v>
      </c>
      <c r="AE52" s="2356">
        <v>26</v>
      </c>
      <c r="AF52" s="208">
        <v>128</v>
      </c>
      <c r="AG52" s="1478" t="s">
        <v>25</v>
      </c>
      <c r="AH52" s="631" t="s">
        <v>778</v>
      </c>
      <c r="AI52" s="88" t="s">
        <v>777</v>
      </c>
      <c r="AJ52" s="89" t="s">
        <v>23</v>
      </c>
      <c r="AK52" s="132" t="s">
        <v>167</v>
      </c>
      <c r="AL52" s="82">
        <v>71702</v>
      </c>
      <c r="AM52" s="2356" t="s">
        <v>21</v>
      </c>
      <c r="AN52" s="2356"/>
      <c r="AO52" s="2356">
        <v>72913</v>
      </c>
      <c r="AP52" s="2356">
        <v>22403</v>
      </c>
      <c r="AQ52" s="2356">
        <v>10267</v>
      </c>
      <c r="AR52" s="2356">
        <v>40243</v>
      </c>
      <c r="AS52" s="2356" t="s">
        <v>21</v>
      </c>
      <c r="AT52" s="2356">
        <v>39846</v>
      </c>
      <c r="AU52" s="2356">
        <v>397</v>
      </c>
      <c r="AV52" s="2356">
        <v>3201</v>
      </c>
      <c r="AW52" s="208">
        <v>38188</v>
      </c>
      <c r="AX52" s="1478" t="s">
        <v>25</v>
      </c>
      <c r="AY52" s="631" t="s">
        <v>778</v>
      </c>
      <c r="AZ52" s="88" t="s">
        <v>777</v>
      </c>
      <c r="BA52" s="89" t="s">
        <v>23</v>
      </c>
      <c r="BB52" s="132" t="s">
        <v>167</v>
      </c>
      <c r="BC52" s="82">
        <v>121</v>
      </c>
      <c r="BD52" s="2356" t="s">
        <v>22</v>
      </c>
      <c r="BE52" s="2356"/>
      <c r="BF52" s="2356">
        <v>121</v>
      </c>
      <c r="BG52" s="2356" t="s">
        <v>21</v>
      </c>
      <c r="BH52" s="2356" t="s">
        <v>21</v>
      </c>
      <c r="BI52" s="2356">
        <v>121</v>
      </c>
      <c r="BJ52" s="2356" t="s">
        <v>21</v>
      </c>
      <c r="BK52" s="2356">
        <v>121</v>
      </c>
      <c r="BL52" s="2356" t="s">
        <v>21</v>
      </c>
      <c r="BM52" s="2356" t="s">
        <v>22</v>
      </c>
      <c r="BN52" s="208" t="s">
        <v>22</v>
      </c>
      <c r="BO52" s="1478" t="s">
        <v>25</v>
      </c>
      <c r="BP52" s="631" t="s">
        <v>778</v>
      </c>
      <c r="BQ52" s="88" t="s">
        <v>777</v>
      </c>
      <c r="BR52" s="89" t="s">
        <v>23</v>
      </c>
      <c r="BS52" s="132" t="s">
        <v>167</v>
      </c>
      <c r="BT52" s="82">
        <v>14936199</v>
      </c>
      <c r="BU52" s="2356">
        <v>9992114</v>
      </c>
      <c r="BV52" s="2356"/>
      <c r="BW52" s="2356">
        <v>21542043</v>
      </c>
      <c r="BX52" s="2356">
        <v>1644624</v>
      </c>
      <c r="BY52" s="2356">
        <v>88108</v>
      </c>
      <c r="BZ52" s="2356">
        <v>19809310</v>
      </c>
      <c r="CA52" s="2356">
        <v>7093875</v>
      </c>
      <c r="CB52" s="2356">
        <v>12434361</v>
      </c>
      <c r="CC52" s="2356">
        <v>281074</v>
      </c>
      <c r="CD52" s="2356">
        <v>3227488</v>
      </c>
      <c r="CE52" s="208">
        <v>5742125</v>
      </c>
      <c r="CF52" s="1478" t="s">
        <v>25</v>
      </c>
      <c r="CG52" s="631" t="s">
        <v>778</v>
      </c>
      <c r="CH52" s="88" t="s">
        <v>777</v>
      </c>
      <c r="CI52" s="89" t="s">
        <v>23</v>
      </c>
      <c r="CJ52" s="132" t="s">
        <v>167</v>
      </c>
      <c r="CK52" s="82">
        <v>2877853</v>
      </c>
      <c r="CL52" s="2356">
        <v>6251735</v>
      </c>
      <c r="CM52" s="2356"/>
      <c r="CN52" s="2356">
        <v>8288454</v>
      </c>
      <c r="CO52" s="2356" t="s">
        <v>22</v>
      </c>
      <c r="CP52" s="2356" t="s">
        <v>21</v>
      </c>
      <c r="CQ52" s="2356">
        <v>8288454</v>
      </c>
      <c r="CR52" s="2356">
        <v>109884</v>
      </c>
      <c r="CS52" s="2356">
        <v>8161029</v>
      </c>
      <c r="CT52" s="2356">
        <v>17541</v>
      </c>
      <c r="CU52" s="2356">
        <v>533501</v>
      </c>
      <c r="CV52" s="208">
        <v>1630703</v>
      </c>
      <c r="CW52" s="1478" t="s">
        <v>25</v>
      </c>
      <c r="CX52" s="631" t="s">
        <v>778</v>
      </c>
      <c r="CY52" s="88" t="s">
        <v>777</v>
      </c>
      <c r="CZ52" s="89" t="s">
        <v>23</v>
      </c>
      <c r="DA52" s="132" t="s">
        <v>167</v>
      </c>
      <c r="DB52" s="82">
        <v>398412</v>
      </c>
      <c r="DC52" s="2356">
        <v>32973481</v>
      </c>
      <c r="DD52" s="2356"/>
      <c r="DE52" s="2356">
        <v>22407120</v>
      </c>
      <c r="DF52" s="2356">
        <v>7339513</v>
      </c>
      <c r="DG52" s="2356">
        <v>802745</v>
      </c>
      <c r="DH52" s="2356">
        <v>14264862</v>
      </c>
      <c r="DI52" s="2356" t="s">
        <v>21</v>
      </c>
      <c r="DJ52" s="2356">
        <v>13129947</v>
      </c>
      <c r="DK52" s="2356">
        <v>1134915</v>
      </c>
      <c r="DL52" s="2356">
        <v>10167192</v>
      </c>
      <c r="DM52" s="208" t="s">
        <v>22</v>
      </c>
      <c r="DN52" s="1478" t="s">
        <v>25</v>
      </c>
      <c r="DO52" s="631" t="s">
        <v>778</v>
      </c>
      <c r="DP52" s="88" t="s">
        <v>777</v>
      </c>
      <c r="DQ52" s="89" t="s">
        <v>23</v>
      </c>
      <c r="DR52" s="132" t="s">
        <v>167</v>
      </c>
      <c r="DS52" s="82">
        <v>6383</v>
      </c>
      <c r="DT52" s="2356" t="s">
        <v>21</v>
      </c>
      <c r="DU52" s="2356"/>
      <c r="DV52" s="2356">
        <v>6383</v>
      </c>
      <c r="DW52" s="2356">
        <v>675</v>
      </c>
      <c r="DX52" s="2356" t="s">
        <v>21</v>
      </c>
      <c r="DY52" s="2356">
        <v>5708</v>
      </c>
      <c r="DZ52" s="2356" t="s">
        <v>21</v>
      </c>
      <c r="EA52" s="2356">
        <v>5452</v>
      </c>
      <c r="EB52" s="2356">
        <v>256</v>
      </c>
      <c r="EC52" s="2356" t="s">
        <v>21</v>
      </c>
      <c r="ED52" s="208" t="s">
        <v>22</v>
      </c>
      <c r="EE52" s="1478" t="s">
        <v>25</v>
      </c>
      <c r="EF52" s="631" t="s">
        <v>778</v>
      </c>
      <c r="EG52" s="88" t="s">
        <v>777</v>
      </c>
      <c r="EH52" s="89" t="s">
        <v>23</v>
      </c>
      <c r="EI52" s="132" t="s">
        <v>167</v>
      </c>
      <c r="EJ52" s="82">
        <v>534233</v>
      </c>
      <c r="EK52" s="2356" t="s">
        <v>22</v>
      </c>
      <c r="EL52" s="2356"/>
      <c r="EM52" s="2356">
        <v>534224</v>
      </c>
      <c r="EN52" s="2356">
        <v>45417</v>
      </c>
      <c r="EO52" s="2356">
        <v>9588</v>
      </c>
      <c r="EP52" s="2356">
        <v>479219</v>
      </c>
      <c r="EQ52" s="2356" t="s">
        <v>22</v>
      </c>
      <c r="ER52" s="2356">
        <v>456820</v>
      </c>
      <c r="ES52" s="2356">
        <v>22399</v>
      </c>
      <c r="ET52" s="2356" t="s">
        <v>22</v>
      </c>
      <c r="EU52" s="208" t="s">
        <v>22</v>
      </c>
      <c r="EV52" s="1478" t="s">
        <v>25</v>
      </c>
      <c r="EW52" s="631" t="s">
        <v>778</v>
      </c>
      <c r="EX52" s="88" t="s">
        <v>777</v>
      </c>
      <c r="EY52" s="89" t="s">
        <v>23</v>
      </c>
      <c r="EZ52" s="132" t="s">
        <v>167</v>
      </c>
      <c r="FA52" s="82">
        <v>5984</v>
      </c>
      <c r="FB52" s="2356" t="s">
        <v>21</v>
      </c>
      <c r="FC52" s="2356"/>
      <c r="FD52" s="2356">
        <v>5184</v>
      </c>
      <c r="FE52" s="2356" t="s">
        <v>21</v>
      </c>
      <c r="FF52" s="2356" t="s">
        <v>21</v>
      </c>
      <c r="FG52" s="2356">
        <v>5184</v>
      </c>
      <c r="FH52" s="2356">
        <v>5184</v>
      </c>
      <c r="FI52" s="2356" t="s">
        <v>21</v>
      </c>
      <c r="FJ52" s="2356" t="s">
        <v>21</v>
      </c>
      <c r="FK52" s="2356" t="s">
        <v>21</v>
      </c>
      <c r="FL52" s="208">
        <v>5725</v>
      </c>
      <c r="FM52" s="1478" t="s">
        <v>25</v>
      </c>
      <c r="FN52" s="631" t="s">
        <v>778</v>
      </c>
    </row>
    <row r="53" spans="1:170" ht="15" customHeight="1">
      <c r="A53" s="93" t="s">
        <v>26</v>
      </c>
      <c r="B53" s="94" t="s">
        <v>26</v>
      </c>
      <c r="C53" s="132" t="s">
        <v>168</v>
      </c>
      <c r="D53" s="82">
        <v>636361</v>
      </c>
      <c r="E53" s="2356" t="s">
        <v>21</v>
      </c>
      <c r="F53" s="2356"/>
      <c r="G53" s="2356">
        <v>580657</v>
      </c>
      <c r="H53" s="2356">
        <v>44310</v>
      </c>
      <c r="I53" s="2356">
        <v>16248</v>
      </c>
      <c r="J53" s="2356">
        <v>520098</v>
      </c>
      <c r="K53" s="2356">
        <v>101458</v>
      </c>
      <c r="L53" s="2356">
        <v>376137</v>
      </c>
      <c r="M53" s="2356">
        <v>42503</v>
      </c>
      <c r="N53" s="2356">
        <v>59115</v>
      </c>
      <c r="O53" s="208">
        <v>276288</v>
      </c>
      <c r="P53" s="1388" t="s">
        <v>27</v>
      </c>
      <c r="Q53" s="632" t="s">
        <v>26</v>
      </c>
      <c r="R53" s="93" t="s">
        <v>26</v>
      </c>
      <c r="S53" s="94" t="s">
        <v>26</v>
      </c>
      <c r="T53" s="132" t="s">
        <v>168</v>
      </c>
      <c r="U53" s="82">
        <v>5005</v>
      </c>
      <c r="V53" s="2356" t="s">
        <v>22</v>
      </c>
      <c r="W53" s="2356"/>
      <c r="X53" s="2356">
        <v>4995</v>
      </c>
      <c r="Y53" s="2356" t="s">
        <v>21</v>
      </c>
      <c r="Z53" s="2356" t="s">
        <v>21</v>
      </c>
      <c r="AA53" s="2356">
        <v>4995</v>
      </c>
      <c r="AB53" s="2356" t="s">
        <v>22</v>
      </c>
      <c r="AC53" s="2356">
        <v>66</v>
      </c>
      <c r="AD53" s="2356">
        <v>4929</v>
      </c>
      <c r="AE53" s="2356">
        <v>18</v>
      </c>
      <c r="AF53" s="208">
        <v>123</v>
      </c>
      <c r="AG53" s="1388" t="s">
        <v>27</v>
      </c>
      <c r="AH53" s="632" t="s">
        <v>26</v>
      </c>
      <c r="AI53" s="93" t="s">
        <v>26</v>
      </c>
      <c r="AJ53" s="94" t="s">
        <v>26</v>
      </c>
      <c r="AK53" s="132" t="s">
        <v>168</v>
      </c>
      <c r="AL53" s="82">
        <v>68810</v>
      </c>
      <c r="AM53" s="2356" t="s">
        <v>21</v>
      </c>
      <c r="AN53" s="2356"/>
      <c r="AO53" s="2356">
        <v>64353</v>
      </c>
      <c r="AP53" s="2356">
        <v>11855</v>
      </c>
      <c r="AQ53" s="2356">
        <v>12934</v>
      </c>
      <c r="AR53" s="2356">
        <v>39564</v>
      </c>
      <c r="AS53" s="2356" t="s">
        <v>21</v>
      </c>
      <c r="AT53" s="2356">
        <v>39150</v>
      </c>
      <c r="AU53" s="2356">
        <v>414</v>
      </c>
      <c r="AV53" s="2356">
        <v>2321</v>
      </c>
      <c r="AW53" s="208">
        <v>40314</v>
      </c>
      <c r="AX53" s="1388" t="s">
        <v>27</v>
      </c>
      <c r="AY53" s="632" t="s">
        <v>26</v>
      </c>
      <c r="AZ53" s="93" t="s">
        <v>26</v>
      </c>
      <c r="BA53" s="94" t="s">
        <v>26</v>
      </c>
      <c r="BB53" s="132" t="s">
        <v>168</v>
      </c>
      <c r="BC53" s="82">
        <v>140</v>
      </c>
      <c r="BD53" s="2356" t="s">
        <v>22</v>
      </c>
      <c r="BE53" s="2356"/>
      <c r="BF53" s="2356">
        <v>140</v>
      </c>
      <c r="BG53" s="2356" t="s">
        <v>21</v>
      </c>
      <c r="BH53" s="2356" t="s">
        <v>21</v>
      </c>
      <c r="BI53" s="2356">
        <v>140</v>
      </c>
      <c r="BJ53" s="2356" t="s">
        <v>21</v>
      </c>
      <c r="BK53" s="2356">
        <v>140</v>
      </c>
      <c r="BL53" s="2356" t="s">
        <v>21</v>
      </c>
      <c r="BM53" s="2356" t="s">
        <v>22</v>
      </c>
      <c r="BN53" s="208" t="s">
        <v>22</v>
      </c>
      <c r="BO53" s="1388" t="s">
        <v>27</v>
      </c>
      <c r="BP53" s="632" t="s">
        <v>26</v>
      </c>
      <c r="BQ53" s="93" t="s">
        <v>26</v>
      </c>
      <c r="BR53" s="94" t="s">
        <v>26</v>
      </c>
      <c r="BS53" s="132" t="s">
        <v>168</v>
      </c>
      <c r="BT53" s="82">
        <v>15044393</v>
      </c>
      <c r="BU53" s="2356">
        <v>9805125</v>
      </c>
      <c r="BV53" s="2356"/>
      <c r="BW53" s="2356">
        <v>20694230</v>
      </c>
      <c r="BX53" s="2356">
        <v>1499526</v>
      </c>
      <c r="BY53" s="2356">
        <v>64620</v>
      </c>
      <c r="BZ53" s="2356">
        <v>19130083</v>
      </c>
      <c r="CA53" s="2356">
        <v>6998728</v>
      </c>
      <c r="CB53" s="2356">
        <v>11853083</v>
      </c>
      <c r="CC53" s="2356">
        <v>278272</v>
      </c>
      <c r="CD53" s="2356">
        <v>3398240</v>
      </c>
      <c r="CE53" s="208">
        <v>6138262</v>
      </c>
      <c r="CF53" s="1388" t="s">
        <v>27</v>
      </c>
      <c r="CG53" s="632" t="s">
        <v>26</v>
      </c>
      <c r="CH53" s="93" t="s">
        <v>26</v>
      </c>
      <c r="CI53" s="94" t="s">
        <v>26</v>
      </c>
      <c r="CJ53" s="132" t="s">
        <v>168</v>
      </c>
      <c r="CK53" s="82">
        <v>2729747</v>
      </c>
      <c r="CL53" s="2356">
        <v>6203578</v>
      </c>
      <c r="CM53" s="2356"/>
      <c r="CN53" s="2356">
        <v>7950989</v>
      </c>
      <c r="CO53" s="2356" t="s">
        <v>22</v>
      </c>
      <c r="CP53" s="2356" t="s">
        <v>21</v>
      </c>
      <c r="CQ53" s="2356">
        <v>7950989</v>
      </c>
      <c r="CR53" s="2356">
        <v>110031</v>
      </c>
      <c r="CS53" s="2356">
        <v>7826770</v>
      </c>
      <c r="CT53" s="2356">
        <v>14188</v>
      </c>
      <c r="CU53" s="2356">
        <v>767039</v>
      </c>
      <c r="CV53" s="208">
        <v>1586636</v>
      </c>
      <c r="CW53" s="1388" t="s">
        <v>27</v>
      </c>
      <c r="CX53" s="632" t="s">
        <v>26</v>
      </c>
      <c r="CY53" s="93" t="s">
        <v>26</v>
      </c>
      <c r="CZ53" s="94" t="s">
        <v>26</v>
      </c>
      <c r="DA53" s="132" t="s">
        <v>168</v>
      </c>
      <c r="DB53" s="82">
        <v>349104</v>
      </c>
      <c r="DC53" s="2356">
        <v>31633022</v>
      </c>
      <c r="DD53" s="2356"/>
      <c r="DE53" s="2356">
        <v>21938774</v>
      </c>
      <c r="DF53" s="2356">
        <v>7585655</v>
      </c>
      <c r="DG53" s="2356">
        <v>523434</v>
      </c>
      <c r="DH53" s="2356">
        <v>13829685</v>
      </c>
      <c r="DI53" s="2356" t="s">
        <v>21</v>
      </c>
      <c r="DJ53" s="2356">
        <v>12647127</v>
      </c>
      <c r="DK53" s="2356">
        <v>1182558</v>
      </c>
      <c r="DL53" s="2356">
        <v>9493107</v>
      </c>
      <c r="DM53" s="208" t="s">
        <v>22</v>
      </c>
      <c r="DN53" s="1388" t="s">
        <v>27</v>
      </c>
      <c r="DO53" s="632" t="s">
        <v>26</v>
      </c>
      <c r="DP53" s="93" t="s">
        <v>26</v>
      </c>
      <c r="DQ53" s="94" t="s">
        <v>26</v>
      </c>
      <c r="DR53" s="132" t="s">
        <v>168</v>
      </c>
      <c r="DS53" s="82">
        <v>6175</v>
      </c>
      <c r="DT53" s="2356" t="s">
        <v>21</v>
      </c>
      <c r="DU53" s="2356"/>
      <c r="DV53" s="2356">
        <v>6175</v>
      </c>
      <c r="DW53" s="2356">
        <v>518</v>
      </c>
      <c r="DX53" s="2356" t="s">
        <v>21</v>
      </c>
      <c r="DY53" s="2356">
        <v>5657</v>
      </c>
      <c r="DZ53" s="2356" t="s">
        <v>21</v>
      </c>
      <c r="EA53" s="2356">
        <v>5469</v>
      </c>
      <c r="EB53" s="2356">
        <v>188</v>
      </c>
      <c r="EC53" s="2356" t="s">
        <v>21</v>
      </c>
      <c r="ED53" s="208" t="s">
        <v>22</v>
      </c>
      <c r="EE53" s="1388" t="s">
        <v>27</v>
      </c>
      <c r="EF53" s="632" t="s">
        <v>26</v>
      </c>
      <c r="EG53" s="93" t="s">
        <v>26</v>
      </c>
      <c r="EH53" s="94"/>
      <c r="EI53" s="2387" t="s">
        <v>168</v>
      </c>
      <c r="EJ53" s="82">
        <v>501876</v>
      </c>
      <c r="EK53" s="2356" t="s">
        <v>22</v>
      </c>
      <c r="EL53" s="2356"/>
      <c r="EM53" s="2356">
        <v>501852</v>
      </c>
      <c r="EN53" s="2356">
        <v>51703</v>
      </c>
      <c r="EO53" s="2356">
        <v>9544</v>
      </c>
      <c r="EP53" s="2356">
        <v>440605</v>
      </c>
      <c r="EQ53" s="2356" t="s">
        <v>22</v>
      </c>
      <c r="ER53" s="2356">
        <v>422715</v>
      </c>
      <c r="ES53" s="2356">
        <v>17890</v>
      </c>
      <c r="ET53" s="2356" t="s">
        <v>22</v>
      </c>
      <c r="EU53" s="208" t="s">
        <v>22</v>
      </c>
      <c r="EV53" s="1388" t="s">
        <v>27</v>
      </c>
      <c r="EW53" s="632" t="s">
        <v>26</v>
      </c>
      <c r="EX53" s="93" t="s">
        <v>26</v>
      </c>
      <c r="EY53" s="94" t="s">
        <v>26</v>
      </c>
      <c r="EZ53" s="132" t="s">
        <v>168</v>
      </c>
      <c r="FA53" s="82">
        <v>3524</v>
      </c>
      <c r="FB53" s="2356" t="s">
        <v>21</v>
      </c>
      <c r="FC53" s="2356"/>
      <c r="FD53" s="2356">
        <v>4124</v>
      </c>
      <c r="FE53" s="2356" t="s">
        <v>21</v>
      </c>
      <c r="FF53" s="2356" t="s">
        <v>21</v>
      </c>
      <c r="FG53" s="2356">
        <v>4124</v>
      </c>
      <c r="FH53" s="2356">
        <v>4124</v>
      </c>
      <c r="FI53" s="2356" t="s">
        <v>21</v>
      </c>
      <c r="FJ53" s="2356" t="s">
        <v>21</v>
      </c>
      <c r="FK53" s="2356" t="s">
        <v>21</v>
      </c>
      <c r="FL53" s="208">
        <v>5125</v>
      </c>
      <c r="FM53" s="1388" t="s">
        <v>27</v>
      </c>
      <c r="FN53" s="632" t="s">
        <v>26</v>
      </c>
    </row>
    <row r="54" spans="1:170" ht="15" customHeight="1">
      <c r="A54" s="88" t="s">
        <v>26</v>
      </c>
      <c r="B54" s="89" t="s">
        <v>26</v>
      </c>
      <c r="C54" s="132" t="s">
        <v>169</v>
      </c>
      <c r="D54" s="82">
        <v>524863</v>
      </c>
      <c r="E54" s="2356" t="s">
        <v>21</v>
      </c>
      <c r="F54" s="2356"/>
      <c r="G54" s="2356">
        <v>502183</v>
      </c>
      <c r="H54" s="2356">
        <v>36457</v>
      </c>
      <c r="I54" s="2356">
        <v>16403</v>
      </c>
      <c r="J54" s="2356">
        <v>449323</v>
      </c>
      <c r="K54" s="2356">
        <v>82460</v>
      </c>
      <c r="L54" s="2356">
        <v>323464</v>
      </c>
      <c r="M54" s="2356">
        <v>43399</v>
      </c>
      <c r="N54" s="2356">
        <v>57831</v>
      </c>
      <c r="O54" s="208">
        <v>257568</v>
      </c>
      <c r="P54" s="1388" t="s">
        <v>28</v>
      </c>
      <c r="Q54" s="632" t="s">
        <v>26</v>
      </c>
      <c r="R54" s="88" t="s">
        <v>26</v>
      </c>
      <c r="S54" s="89" t="s">
        <v>26</v>
      </c>
      <c r="T54" s="132" t="s">
        <v>169</v>
      </c>
      <c r="U54" s="82">
        <v>5145</v>
      </c>
      <c r="V54" s="2356" t="s">
        <v>22</v>
      </c>
      <c r="W54" s="2356"/>
      <c r="X54" s="2356">
        <v>5083</v>
      </c>
      <c r="Y54" s="2356" t="s">
        <v>21</v>
      </c>
      <c r="Z54" s="2356" t="s">
        <v>21</v>
      </c>
      <c r="AA54" s="2356">
        <v>5083</v>
      </c>
      <c r="AB54" s="2356" t="s">
        <v>22</v>
      </c>
      <c r="AC54" s="2356">
        <v>64</v>
      </c>
      <c r="AD54" s="2356">
        <v>5019</v>
      </c>
      <c r="AE54" s="2356">
        <v>35</v>
      </c>
      <c r="AF54" s="208">
        <v>145</v>
      </c>
      <c r="AG54" s="1388" t="s">
        <v>28</v>
      </c>
      <c r="AH54" s="632" t="s">
        <v>26</v>
      </c>
      <c r="AI54" s="88" t="s">
        <v>26</v>
      </c>
      <c r="AJ54" s="89" t="s">
        <v>26</v>
      </c>
      <c r="AK54" s="132" t="s">
        <v>169</v>
      </c>
      <c r="AL54" s="82">
        <v>68776</v>
      </c>
      <c r="AM54" s="2356" t="s">
        <v>21</v>
      </c>
      <c r="AN54" s="2356"/>
      <c r="AO54" s="2356">
        <v>66244</v>
      </c>
      <c r="AP54" s="2356">
        <v>12249</v>
      </c>
      <c r="AQ54" s="2356">
        <v>14058</v>
      </c>
      <c r="AR54" s="2356">
        <v>39937</v>
      </c>
      <c r="AS54" s="2356" t="s">
        <v>21</v>
      </c>
      <c r="AT54" s="2356">
        <v>39548</v>
      </c>
      <c r="AU54" s="2356">
        <v>389</v>
      </c>
      <c r="AV54" s="2356">
        <v>2002</v>
      </c>
      <c r="AW54" s="208">
        <v>40832</v>
      </c>
      <c r="AX54" s="1388" t="s">
        <v>28</v>
      </c>
      <c r="AY54" s="632" t="s">
        <v>26</v>
      </c>
      <c r="AZ54" s="88" t="s">
        <v>26</v>
      </c>
      <c r="BA54" s="89" t="s">
        <v>26</v>
      </c>
      <c r="BB54" s="132" t="s">
        <v>169</v>
      </c>
      <c r="BC54" s="82">
        <v>120</v>
      </c>
      <c r="BD54" s="2356" t="s">
        <v>22</v>
      </c>
      <c r="BE54" s="2356"/>
      <c r="BF54" s="2356">
        <v>120</v>
      </c>
      <c r="BG54" s="2356" t="s">
        <v>21</v>
      </c>
      <c r="BH54" s="2356" t="s">
        <v>21</v>
      </c>
      <c r="BI54" s="2356">
        <v>120</v>
      </c>
      <c r="BJ54" s="2356" t="s">
        <v>21</v>
      </c>
      <c r="BK54" s="2356">
        <v>120</v>
      </c>
      <c r="BL54" s="2356" t="s">
        <v>21</v>
      </c>
      <c r="BM54" s="2356" t="s">
        <v>22</v>
      </c>
      <c r="BN54" s="208" t="s">
        <v>22</v>
      </c>
      <c r="BO54" s="1388" t="s">
        <v>28</v>
      </c>
      <c r="BP54" s="632" t="s">
        <v>26</v>
      </c>
      <c r="BQ54" s="88" t="s">
        <v>26</v>
      </c>
      <c r="BR54" s="89" t="s">
        <v>26</v>
      </c>
      <c r="BS54" s="132" t="s">
        <v>169</v>
      </c>
      <c r="BT54" s="82">
        <v>15156292</v>
      </c>
      <c r="BU54" s="2356">
        <v>9840860</v>
      </c>
      <c r="BV54" s="2356"/>
      <c r="BW54" s="2356">
        <v>21238348</v>
      </c>
      <c r="BX54" s="2356">
        <v>1667382</v>
      </c>
      <c r="BY54" s="2356">
        <v>98884</v>
      </c>
      <c r="BZ54" s="2356">
        <v>19472082</v>
      </c>
      <c r="CA54" s="2356">
        <v>6881825</v>
      </c>
      <c r="CB54" s="2356">
        <v>12310325</v>
      </c>
      <c r="CC54" s="2356">
        <v>279932</v>
      </c>
      <c r="CD54" s="2356">
        <v>3420137</v>
      </c>
      <c r="CE54" s="208">
        <v>6125554</v>
      </c>
      <c r="CF54" s="1388" t="s">
        <v>28</v>
      </c>
      <c r="CG54" s="632" t="s">
        <v>26</v>
      </c>
      <c r="CH54" s="88" t="s">
        <v>26</v>
      </c>
      <c r="CI54" s="89" t="s">
        <v>26</v>
      </c>
      <c r="CJ54" s="132" t="s">
        <v>169</v>
      </c>
      <c r="CK54" s="82">
        <v>2900142</v>
      </c>
      <c r="CL54" s="2356">
        <v>6084499</v>
      </c>
      <c r="CM54" s="2356"/>
      <c r="CN54" s="2356">
        <v>8239987</v>
      </c>
      <c r="CO54" s="2356" t="s">
        <v>22</v>
      </c>
      <c r="CP54" s="2356" t="s">
        <v>21</v>
      </c>
      <c r="CQ54" s="2356">
        <v>8239987</v>
      </c>
      <c r="CR54" s="2356">
        <v>89376</v>
      </c>
      <c r="CS54" s="2356">
        <v>8136395</v>
      </c>
      <c r="CT54" s="2356">
        <v>14216</v>
      </c>
      <c r="CU54" s="2356">
        <v>576802</v>
      </c>
      <c r="CV54" s="208">
        <v>1390069</v>
      </c>
      <c r="CW54" s="1388" t="s">
        <v>28</v>
      </c>
      <c r="CX54" s="632" t="s">
        <v>26</v>
      </c>
      <c r="CY54" s="88" t="s">
        <v>26</v>
      </c>
      <c r="CZ54" s="89" t="s">
        <v>26</v>
      </c>
      <c r="DA54" s="132" t="s">
        <v>169</v>
      </c>
      <c r="DB54" s="82">
        <v>416375</v>
      </c>
      <c r="DC54" s="2356">
        <v>33158001</v>
      </c>
      <c r="DD54" s="2356"/>
      <c r="DE54" s="2356">
        <v>22303056</v>
      </c>
      <c r="DF54" s="2356">
        <v>7245000</v>
      </c>
      <c r="DG54" s="2356">
        <v>814998</v>
      </c>
      <c r="DH54" s="2356">
        <v>14243058</v>
      </c>
      <c r="DI54" s="2356" t="s">
        <v>21</v>
      </c>
      <c r="DJ54" s="2356">
        <v>12965223</v>
      </c>
      <c r="DK54" s="2356">
        <v>1277835</v>
      </c>
      <c r="DL54" s="2356">
        <v>10954819</v>
      </c>
      <c r="DM54" s="208" t="s">
        <v>22</v>
      </c>
      <c r="DN54" s="1388" t="s">
        <v>28</v>
      </c>
      <c r="DO54" s="632" t="s">
        <v>26</v>
      </c>
      <c r="DP54" s="88" t="s">
        <v>26</v>
      </c>
      <c r="DQ54" s="89" t="s">
        <v>26</v>
      </c>
      <c r="DR54" s="132" t="s">
        <v>169</v>
      </c>
      <c r="DS54" s="82">
        <v>5920</v>
      </c>
      <c r="DT54" s="2356" t="s">
        <v>21</v>
      </c>
      <c r="DU54" s="2356"/>
      <c r="DV54" s="2356">
        <v>5920</v>
      </c>
      <c r="DW54" s="2356">
        <v>473</v>
      </c>
      <c r="DX54" s="2356" t="s">
        <v>21</v>
      </c>
      <c r="DY54" s="2356">
        <v>5447</v>
      </c>
      <c r="DZ54" s="2356" t="s">
        <v>21</v>
      </c>
      <c r="EA54" s="2356">
        <v>5233</v>
      </c>
      <c r="EB54" s="2356">
        <v>214</v>
      </c>
      <c r="EC54" s="2356" t="s">
        <v>21</v>
      </c>
      <c r="ED54" s="208" t="s">
        <v>22</v>
      </c>
      <c r="EE54" s="1388" t="s">
        <v>28</v>
      </c>
      <c r="EF54" s="632" t="s">
        <v>26</v>
      </c>
      <c r="EG54" s="88" t="s">
        <v>26</v>
      </c>
      <c r="EH54" s="89" t="s">
        <v>26</v>
      </c>
      <c r="EI54" s="132" t="s">
        <v>169</v>
      </c>
      <c r="EJ54" s="82">
        <v>530243</v>
      </c>
      <c r="EK54" s="2356" t="s">
        <v>22</v>
      </c>
      <c r="EL54" s="2356"/>
      <c r="EM54" s="2356">
        <v>530230</v>
      </c>
      <c r="EN54" s="2356">
        <v>51710</v>
      </c>
      <c r="EO54" s="2356">
        <v>15895</v>
      </c>
      <c r="EP54" s="2356">
        <v>462625</v>
      </c>
      <c r="EQ54" s="2356" t="s">
        <v>22</v>
      </c>
      <c r="ER54" s="2356">
        <v>442409</v>
      </c>
      <c r="ES54" s="2356">
        <v>20216</v>
      </c>
      <c r="ET54" s="2356" t="s">
        <v>22</v>
      </c>
      <c r="EU54" s="208" t="s">
        <v>22</v>
      </c>
      <c r="EV54" s="1388" t="s">
        <v>28</v>
      </c>
      <c r="EW54" s="632" t="s">
        <v>26</v>
      </c>
      <c r="EX54" s="88" t="s">
        <v>26</v>
      </c>
      <c r="EY54" s="89" t="s">
        <v>26</v>
      </c>
      <c r="EZ54" s="132" t="s">
        <v>169</v>
      </c>
      <c r="FA54" s="82">
        <v>4617</v>
      </c>
      <c r="FB54" s="2356" t="s">
        <v>21</v>
      </c>
      <c r="FC54" s="2356"/>
      <c r="FD54" s="2356">
        <v>4219</v>
      </c>
      <c r="FE54" s="2356" t="s">
        <v>21</v>
      </c>
      <c r="FF54" s="2356" t="s">
        <v>21</v>
      </c>
      <c r="FG54" s="2356">
        <v>4219</v>
      </c>
      <c r="FH54" s="2356">
        <v>4219</v>
      </c>
      <c r="FI54" s="2356" t="s">
        <v>21</v>
      </c>
      <c r="FJ54" s="2356" t="s">
        <v>21</v>
      </c>
      <c r="FK54" s="2356" t="s">
        <v>21</v>
      </c>
      <c r="FL54" s="208">
        <v>5523</v>
      </c>
      <c r="FM54" s="1388" t="s">
        <v>28</v>
      </c>
      <c r="FN54" s="632" t="s">
        <v>26</v>
      </c>
    </row>
    <row r="55" spans="1:170" ht="15" customHeight="1">
      <c r="A55" s="88" t="s">
        <v>26</v>
      </c>
      <c r="B55" s="89" t="s">
        <v>26</v>
      </c>
      <c r="C55" s="132" t="s">
        <v>170</v>
      </c>
      <c r="D55" s="82">
        <v>467463</v>
      </c>
      <c r="E55" s="2356" t="s">
        <v>21</v>
      </c>
      <c r="F55" s="2356"/>
      <c r="G55" s="2356">
        <v>454708</v>
      </c>
      <c r="H55" s="2356">
        <v>39601</v>
      </c>
      <c r="I55" s="2356">
        <v>14974</v>
      </c>
      <c r="J55" s="2356">
        <v>400133</v>
      </c>
      <c r="K55" s="2356">
        <v>99584</v>
      </c>
      <c r="L55" s="2356">
        <v>254795</v>
      </c>
      <c r="M55" s="2356">
        <v>45754</v>
      </c>
      <c r="N55" s="2356">
        <v>53868</v>
      </c>
      <c r="O55" s="208">
        <v>235499</v>
      </c>
      <c r="P55" s="1388" t="s">
        <v>29</v>
      </c>
      <c r="Q55" s="632" t="s">
        <v>26</v>
      </c>
      <c r="R55" s="88" t="s">
        <v>26</v>
      </c>
      <c r="S55" s="89" t="s">
        <v>26</v>
      </c>
      <c r="T55" s="132" t="s">
        <v>170</v>
      </c>
      <c r="U55" s="82">
        <v>5170</v>
      </c>
      <c r="V55" s="2356" t="s">
        <v>22</v>
      </c>
      <c r="W55" s="2356"/>
      <c r="X55" s="2356">
        <v>5146</v>
      </c>
      <c r="Y55" s="2356" t="s">
        <v>21</v>
      </c>
      <c r="Z55" s="2356" t="s">
        <v>21</v>
      </c>
      <c r="AA55" s="2356">
        <v>5146</v>
      </c>
      <c r="AB55" s="2356" t="s">
        <v>22</v>
      </c>
      <c r="AC55" s="2356">
        <v>64</v>
      </c>
      <c r="AD55" s="2356">
        <v>5082</v>
      </c>
      <c r="AE55" s="2356">
        <v>23</v>
      </c>
      <c r="AF55" s="208">
        <v>145</v>
      </c>
      <c r="AG55" s="1388" t="s">
        <v>29</v>
      </c>
      <c r="AH55" s="632" t="s">
        <v>26</v>
      </c>
      <c r="AI55" s="88" t="s">
        <v>26</v>
      </c>
      <c r="AJ55" s="89" t="s">
        <v>26</v>
      </c>
      <c r="AK55" s="132" t="s">
        <v>170</v>
      </c>
      <c r="AL55" s="82">
        <v>64597</v>
      </c>
      <c r="AM55" s="2356" t="s">
        <v>21</v>
      </c>
      <c r="AN55" s="2356"/>
      <c r="AO55" s="2356">
        <v>61862</v>
      </c>
      <c r="AP55" s="2356">
        <v>13742</v>
      </c>
      <c r="AQ55" s="2356">
        <v>12659</v>
      </c>
      <c r="AR55" s="2356">
        <v>35461</v>
      </c>
      <c r="AS55" s="2356" t="s">
        <v>21</v>
      </c>
      <c r="AT55" s="2356">
        <v>35166</v>
      </c>
      <c r="AU55" s="2356">
        <v>295</v>
      </c>
      <c r="AV55" s="2356">
        <v>2327</v>
      </c>
      <c r="AW55" s="208">
        <v>41218</v>
      </c>
      <c r="AX55" s="1388" t="s">
        <v>29</v>
      </c>
      <c r="AY55" s="632" t="s">
        <v>26</v>
      </c>
      <c r="AZ55" s="88" t="s">
        <v>26</v>
      </c>
      <c r="BA55" s="89" t="s">
        <v>26</v>
      </c>
      <c r="BB55" s="132" t="s">
        <v>170</v>
      </c>
      <c r="BC55" s="82">
        <v>140</v>
      </c>
      <c r="BD55" s="2356" t="s">
        <v>22</v>
      </c>
      <c r="BE55" s="2356"/>
      <c r="BF55" s="2356">
        <v>140</v>
      </c>
      <c r="BG55" s="2356" t="s">
        <v>21</v>
      </c>
      <c r="BH55" s="2356" t="s">
        <v>21</v>
      </c>
      <c r="BI55" s="2356">
        <v>140</v>
      </c>
      <c r="BJ55" s="2356" t="s">
        <v>21</v>
      </c>
      <c r="BK55" s="2356">
        <v>140</v>
      </c>
      <c r="BL55" s="2356" t="s">
        <v>21</v>
      </c>
      <c r="BM55" s="2356" t="s">
        <v>22</v>
      </c>
      <c r="BN55" s="208" t="s">
        <v>22</v>
      </c>
      <c r="BO55" s="1388" t="s">
        <v>29</v>
      </c>
      <c r="BP55" s="632" t="s">
        <v>26</v>
      </c>
      <c r="BQ55" s="88" t="s">
        <v>26</v>
      </c>
      <c r="BR55" s="89" t="s">
        <v>26</v>
      </c>
      <c r="BS55" s="132" t="s">
        <v>170</v>
      </c>
      <c r="BT55" s="82">
        <v>15105929</v>
      </c>
      <c r="BU55" s="2356">
        <v>9759716</v>
      </c>
      <c r="BV55" s="2356"/>
      <c r="BW55" s="2356">
        <v>21089627</v>
      </c>
      <c r="BX55" s="2356">
        <v>1567246</v>
      </c>
      <c r="BY55" s="2356">
        <v>87878</v>
      </c>
      <c r="BZ55" s="2356">
        <v>19434502</v>
      </c>
      <c r="CA55" s="2356">
        <v>6912050</v>
      </c>
      <c r="CB55" s="2356">
        <v>12245067</v>
      </c>
      <c r="CC55" s="2356">
        <v>277385</v>
      </c>
      <c r="CD55" s="2356">
        <v>3462563</v>
      </c>
      <c r="CE55" s="208">
        <v>6059387</v>
      </c>
      <c r="CF55" s="1388" t="s">
        <v>29</v>
      </c>
      <c r="CG55" s="632" t="s">
        <v>26</v>
      </c>
      <c r="CH55" s="88" t="s">
        <v>26</v>
      </c>
      <c r="CI55" s="89" t="s">
        <v>26</v>
      </c>
      <c r="CJ55" s="132" t="s">
        <v>170</v>
      </c>
      <c r="CK55" s="82">
        <v>3176334</v>
      </c>
      <c r="CL55" s="2356">
        <v>6099180</v>
      </c>
      <c r="CM55" s="2356"/>
      <c r="CN55" s="2356">
        <v>8133683</v>
      </c>
      <c r="CO55" s="2356" t="s">
        <v>22</v>
      </c>
      <c r="CP55" s="2356" t="s">
        <v>21</v>
      </c>
      <c r="CQ55" s="2356">
        <v>8133683</v>
      </c>
      <c r="CR55" s="2356">
        <v>99695</v>
      </c>
      <c r="CS55" s="2356">
        <v>8020834</v>
      </c>
      <c r="CT55" s="2356">
        <v>13154</v>
      </c>
      <c r="CU55" s="2356">
        <v>634510</v>
      </c>
      <c r="CV55" s="208">
        <v>1549023</v>
      </c>
      <c r="CW55" s="1388" t="s">
        <v>29</v>
      </c>
      <c r="CX55" s="632" t="s">
        <v>26</v>
      </c>
      <c r="CY55" s="88" t="s">
        <v>26</v>
      </c>
      <c r="CZ55" s="89" t="s">
        <v>26</v>
      </c>
      <c r="DA55" s="132" t="s">
        <v>170</v>
      </c>
      <c r="DB55" s="82">
        <v>316593</v>
      </c>
      <c r="DC55" s="2356">
        <v>32120570</v>
      </c>
      <c r="DD55" s="2356"/>
      <c r="DE55" s="2356">
        <v>21932454</v>
      </c>
      <c r="DF55" s="2356">
        <v>7142900</v>
      </c>
      <c r="DG55" s="2356">
        <v>722440</v>
      </c>
      <c r="DH55" s="2356">
        <v>14067114</v>
      </c>
      <c r="DI55" s="2356" t="s">
        <v>21</v>
      </c>
      <c r="DJ55" s="2356">
        <v>12850387</v>
      </c>
      <c r="DK55" s="2356">
        <v>1216727</v>
      </c>
      <c r="DL55" s="2356">
        <v>10115558</v>
      </c>
      <c r="DM55" s="208" t="s">
        <v>22</v>
      </c>
      <c r="DN55" s="1388" t="s">
        <v>29</v>
      </c>
      <c r="DO55" s="632" t="s">
        <v>26</v>
      </c>
      <c r="DP55" s="88" t="s">
        <v>26</v>
      </c>
      <c r="DQ55" s="89" t="s">
        <v>26</v>
      </c>
      <c r="DR55" s="132" t="s">
        <v>170</v>
      </c>
      <c r="DS55" s="82">
        <v>6057</v>
      </c>
      <c r="DT55" s="2356" t="s">
        <v>21</v>
      </c>
      <c r="DU55" s="2356"/>
      <c r="DV55" s="2356">
        <v>6057</v>
      </c>
      <c r="DW55" s="2356">
        <v>556</v>
      </c>
      <c r="DX55" s="2356" t="s">
        <v>21</v>
      </c>
      <c r="DY55" s="2356">
        <v>5501</v>
      </c>
      <c r="DZ55" s="2356" t="s">
        <v>21</v>
      </c>
      <c r="EA55" s="2356">
        <v>5275</v>
      </c>
      <c r="EB55" s="2356">
        <v>226</v>
      </c>
      <c r="EC55" s="2356" t="s">
        <v>21</v>
      </c>
      <c r="ED55" s="208" t="s">
        <v>22</v>
      </c>
      <c r="EE55" s="1388" t="s">
        <v>29</v>
      </c>
      <c r="EF55" s="632" t="s">
        <v>26</v>
      </c>
      <c r="EG55" s="88" t="s">
        <v>26</v>
      </c>
      <c r="EH55" s="89" t="s">
        <v>26</v>
      </c>
      <c r="EI55" s="132" t="s">
        <v>170</v>
      </c>
      <c r="EJ55" s="82">
        <v>533337</v>
      </c>
      <c r="EK55" s="2356" t="s">
        <v>22</v>
      </c>
      <c r="EL55" s="2356"/>
      <c r="EM55" s="2356">
        <v>533323</v>
      </c>
      <c r="EN55" s="2356">
        <v>47267</v>
      </c>
      <c r="EO55" s="2356">
        <v>12548</v>
      </c>
      <c r="EP55" s="2356">
        <v>473508</v>
      </c>
      <c r="EQ55" s="2356" t="s">
        <v>22</v>
      </c>
      <c r="ER55" s="2356">
        <v>456143</v>
      </c>
      <c r="ES55" s="2356">
        <v>17365</v>
      </c>
      <c r="ET55" s="2356" t="s">
        <v>22</v>
      </c>
      <c r="EU55" s="208" t="s">
        <v>22</v>
      </c>
      <c r="EV55" s="1388" t="s">
        <v>29</v>
      </c>
      <c r="EW55" s="632" t="s">
        <v>26</v>
      </c>
      <c r="EX55" s="88" t="s">
        <v>26</v>
      </c>
      <c r="EY55" s="89" t="s">
        <v>26</v>
      </c>
      <c r="EZ55" s="132" t="s">
        <v>170</v>
      </c>
      <c r="FA55" s="82">
        <v>3500</v>
      </c>
      <c r="FB55" s="2356" t="s">
        <v>21</v>
      </c>
      <c r="FC55" s="2356"/>
      <c r="FD55" s="2356">
        <v>4400</v>
      </c>
      <c r="FE55" s="2356" t="s">
        <v>21</v>
      </c>
      <c r="FF55" s="2356" t="s">
        <v>21</v>
      </c>
      <c r="FG55" s="2356">
        <v>4400</v>
      </c>
      <c r="FH55" s="2356">
        <v>4400</v>
      </c>
      <c r="FI55" s="2356" t="s">
        <v>21</v>
      </c>
      <c r="FJ55" s="2356" t="s">
        <v>21</v>
      </c>
      <c r="FK55" s="2356" t="s">
        <v>21</v>
      </c>
      <c r="FL55" s="208">
        <v>4623</v>
      </c>
      <c r="FM55" s="1388" t="s">
        <v>29</v>
      </c>
      <c r="FN55" s="632" t="s">
        <v>26</v>
      </c>
    </row>
    <row r="56" spans="1:170" ht="7.5" customHeight="1">
      <c r="A56" s="85"/>
      <c r="B56" s="87"/>
      <c r="C56" s="134"/>
      <c r="D56" s="82"/>
      <c r="E56" s="2356"/>
      <c r="F56" s="2356"/>
      <c r="G56" s="2356"/>
      <c r="H56" s="2356"/>
      <c r="I56" s="2356"/>
      <c r="J56" s="2356"/>
      <c r="K56" s="2356"/>
      <c r="L56" s="2356"/>
      <c r="M56" s="2356"/>
      <c r="N56" s="2356"/>
      <c r="O56" s="208"/>
      <c r="P56" s="1389"/>
      <c r="Q56" s="490"/>
      <c r="R56" s="85"/>
      <c r="S56" s="87"/>
      <c r="T56" s="134"/>
      <c r="U56" s="82"/>
      <c r="V56" s="2356"/>
      <c r="W56" s="2356"/>
      <c r="X56" s="2356"/>
      <c r="Y56" s="2356"/>
      <c r="Z56" s="2356"/>
      <c r="AA56" s="2356"/>
      <c r="AB56" s="2356"/>
      <c r="AC56" s="2356"/>
      <c r="AD56" s="2356"/>
      <c r="AE56" s="2356"/>
      <c r="AF56" s="208"/>
      <c r="AG56" s="1389"/>
      <c r="AH56" s="490"/>
      <c r="AI56" s="85"/>
      <c r="AJ56" s="87"/>
      <c r="AK56" s="134"/>
      <c r="AL56" s="82"/>
      <c r="AM56" s="2356"/>
      <c r="AN56" s="2356"/>
      <c r="AO56" s="2356"/>
      <c r="AP56" s="2356"/>
      <c r="AQ56" s="2356"/>
      <c r="AR56" s="2356"/>
      <c r="AS56" s="2356"/>
      <c r="AT56" s="2356"/>
      <c r="AU56" s="2356"/>
      <c r="AV56" s="2356"/>
      <c r="AW56" s="208"/>
      <c r="AX56" s="1389"/>
      <c r="AY56" s="490"/>
      <c r="AZ56" s="85"/>
      <c r="BA56" s="87"/>
      <c r="BB56" s="134"/>
      <c r="BC56" s="82"/>
      <c r="BD56" s="2356"/>
      <c r="BE56" s="2356"/>
      <c r="BF56" s="2356"/>
      <c r="BG56" s="2356"/>
      <c r="BH56" s="2356"/>
      <c r="BI56" s="2356"/>
      <c r="BJ56" s="2356"/>
      <c r="BK56" s="2356"/>
      <c r="BL56" s="2356"/>
      <c r="BM56" s="2356"/>
      <c r="BN56" s="208"/>
      <c r="BO56" s="1389"/>
      <c r="BP56" s="490"/>
      <c r="BQ56" s="85"/>
      <c r="BR56" s="87"/>
      <c r="BS56" s="134"/>
      <c r="BT56" s="82"/>
      <c r="BU56" s="2356"/>
      <c r="BV56" s="2356"/>
      <c r="BW56" s="2356"/>
      <c r="BX56" s="2356"/>
      <c r="BY56" s="2356"/>
      <c r="BZ56" s="2356"/>
      <c r="CA56" s="2356"/>
      <c r="CB56" s="2356"/>
      <c r="CC56" s="2356"/>
      <c r="CD56" s="2356"/>
      <c r="CE56" s="208"/>
      <c r="CF56" s="1389"/>
      <c r="CG56" s="490"/>
      <c r="CH56" s="85"/>
      <c r="CI56" s="87"/>
      <c r="CJ56" s="134"/>
      <c r="CK56" s="82"/>
      <c r="CL56" s="2356"/>
      <c r="CM56" s="2356"/>
      <c r="CN56" s="2356"/>
      <c r="CO56" s="2356"/>
      <c r="CP56" s="2356"/>
      <c r="CQ56" s="2356"/>
      <c r="CR56" s="2356"/>
      <c r="CS56" s="2356"/>
      <c r="CT56" s="2356"/>
      <c r="CU56" s="2356"/>
      <c r="CV56" s="208"/>
      <c r="CW56" s="1389"/>
      <c r="CX56" s="490"/>
      <c r="CY56" s="85"/>
      <c r="CZ56" s="87"/>
      <c r="DA56" s="134"/>
      <c r="DB56" s="82"/>
      <c r="DC56" s="2356"/>
      <c r="DD56" s="2356"/>
      <c r="DE56" s="2356"/>
      <c r="DF56" s="2356"/>
      <c r="DG56" s="2356"/>
      <c r="DH56" s="2356"/>
      <c r="DI56" s="2356"/>
      <c r="DJ56" s="2356"/>
      <c r="DK56" s="2356"/>
      <c r="DL56" s="2356"/>
      <c r="DM56" s="208"/>
      <c r="DN56" s="1389"/>
      <c r="DO56" s="490"/>
      <c r="DP56" s="85"/>
      <c r="DQ56" s="87"/>
      <c r="DR56" s="134"/>
      <c r="DS56" s="82"/>
      <c r="DT56" s="2356"/>
      <c r="DU56" s="2356"/>
      <c r="DV56" s="2356"/>
      <c r="DW56" s="2356"/>
      <c r="DX56" s="2356"/>
      <c r="DY56" s="2356"/>
      <c r="DZ56" s="2356"/>
      <c r="EA56" s="2356"/>
      <c r="EB56" s="2356"/>
      <c r="EC56" s="2356"/>
      <c r="ED56" s="208"/>
      <c r="EE56" s="1389"/>
      <c r="EF56" s="490"/>
      <c r="EG56" s="85"/>
      <c r="EH56" s="87"/>
      <c r="EI56" s="134"/>
      <c r="EJ56" s="82"/>
      <c r="EK56" s="2356"/>
      <c r="EL56" s="2356"/>
      <c r="EM56" s="2356"/>
      <c r="EN56" s="2356"/>
      <c r="EO56" s="2356"/>
      <c r="EP56" s="2356"/>
      <c r="EQ56" s="2356"/>
      <c r="ER56" s="2356"/>
      <c r="ES56" s="2356"/>
      <c r="ET56" s="2356"/>
      <c r="EU56" s="208"/>
      <c r="EV56" s="1389"/>
      <c r="EW56" s="490"/>
      <c r="EX56" s="85"/>
      <c r="EY56" s="87"/>
      <c r="EZ56" s="134"/>
      <c r="FA56" s="82"/>
      <c r="FB56" s="2356"/>
      <c r="FC56" s="2356"/>
      <c r="FD56" s="2356"/>
      <c r="FE56" s="2356"/>
      <c r="FF56" s="2356"/>
      <c r="FG56" s="2356"/>
      <c r="FH56" s="2356"/>
      <c r="FI56" s="2356"/>
      <c r="FJ56" s="2356"/>
      <c r="FK56" s="2356"/>
      <c r="FL56" s="2356"/>
      <c r="FM56" s="1389"/>
      <c r="FN56" s="490"/>
    </row>
    <row r="57" spans="1:170" ht="15" customHeight="1">
      <c r="A57" s="88" t="s">
        <v>777</v>
      </c>
      <c r="B57" s="89" t="s">
        <v>23</v>
      </c>
      <c r="C57" s="135" t="s">
        <v>171</v>
      </c>
      <c r="D57" s="82">
        <v>191401</v>
      </c>
      <c r="E57" s="2356" t="s">
        <v>21</v>
      </c>
      <c r="F57" s="2356"/>
      <c r="G57" s="2356">
        <v>201519</v>
      </c>
      <c r="H57" s="2356">
        <v>25196</v>
      </c>
      <c r="I57" s="2356">
        <v>2813</v>
      </c>
      <c r="J57" s="2356">
        <v>173509</v>
      </c>
      <c r="K57" s="2356">
        <v>25919</v>
      </c>
      <c r="L57" s="2356">
        <v>131809</v>
      </c>
      <c r="M57" s="2356">
        <v>15782</v>
      </c>
      <c r="N57" s="2356">
        <v>17670</v>
      </c>
      <c r="O57" s="208">
        <v>214345</v>
      </c>
      <c r="P57" s="1478" t="s">
        <v>30</v>
      </c>
      <c r="Q57" s="631" t="s">
        <v>778</v>
      </c>
      <c r="R57" s="88" t="s">
        <v>777</v>
      </c>
      <c r="S57" s="89" t="s">
        <v>23</v>
      </c>
      <c r="T57" s="135" t="s">
        <v>171</v>
      </c>
      <c r="U57" s="82">
        <v>1730</v>
      </c>
      <c r="V57" s="2356" t="s">
        <v>22</v>
      </c>
      <c r="W57" s="2356"/>
      <c r="X57" s="2356">
        <v>1734</v>
      </c>
      <c r="Y57" s="2356" t="s">
        <v>21</v>
      </c>
      <c r="Z57" s="2356" t="s">
        <v>21</v>
      </c>
      <c r="AA57" s="2356">
        <v>1734</v>
      </c>
      <c r="AB57" s="2356" t="s">
        <v>22</v>
      </c>
      <c r="AC57" s="2356">
        <v>25</v>
      </c>
      <c r="AD57" s="2356">
        <v>1709</v>
      </c>
      <c r="AE57" s="2356">
        <v>6</v>
      </c>
      <c r="AF57" s="208">
        <v>116</v>
      </c>
      <c r="AG57" s="1478" t="s">
        <v>30</v>
      </c>
      <c r="AH57" s="631" t="s">
        <v>778</v>
      </c>
      <c r="AI57" s="88" t="s">
        <v>777</v>
      </c>
      <c r="AJ57" s="89" t="s">
        <v>23</v>
      </c>
      <c r="AK57" s="135" t="s">
        <v>171</v>
      </c>
      <c r="AL57" s="82">
        <v>21159</v>
      </c>
      <c r="AM57" s="2356" t="s">
        <v>21</v>
      </c>
      <c r="AN57" s="2356"/>
      <c r="AO57" s="2356">
        <v>21474</v>
      </c>
      <c r="AP57" s="2356">
        <v>5439</v>
      </c>
      <c r="AQ57" s="2356">
        <v>2102</v>
      </c>
      <c r="AR57" s="2356">
        <v>13933</v>
      </c>
      <c r="AS57" s="2356" t="s">
        <v>21</v>
      </c>
      <c r="AT57" s="2356">
        <v>13776</v>
      </c>
      <c r="AU57" s="2356">
        <v>157</v>
      </c>
      <c r="AV57" s="2356">
        <v>1159</v>
      </c>
      <c r="AW57" s="208">
        <v>41134</v>
      </c>
      <c r="AX57" s="1478" t="s">
        <v>30</v>
      </c>
      <c r="AY57" s="631" t="s">
        <v>778</v>
      </c>
      <c r="AZ57" s="88" t="s">
        <v>777</v>
      </c>
      <c r="BA57" s="89" t="s">
        <v>23</v>
      </c>
      <c r="BB57" s="135" t="s">
        <v>171</v>
      </c>
      <c r="BC57" s="82">
        <v>40</v>
      </c>
      <c r="BD57" s="2356" t="s">
        <v>22</v>
      </c>
      <c r="BE57" s="2356"/>
      <c r="BF57" s="2356">
        <v>40</v>
      </c>
      <c r="BG57" s="2356" t="s">
        <v>21</v>
      </c>
      <c r="BH57" s="2356" t="s">
        <v>21</v>
      </c>
      <c r="BI57" s="2356">
        <v>40</v>
      </c>
      <c r="BJ57" s="2356" t="s">
        <v>21</v>
      </c>
      <c r="BK57" s="2356">
        <v>40</v>
      </c>
      <c r="BL57" s="2356" t="s">
        <v>21</v>
      </c>
      <c r="BM57" s="2356" t="s">
        <v>22</v>
      </c>
      <c r="BN57" s="208" t="s">
        <v>22</v>
      </c>
      <c r="BO57" s="1478" t="s">
        <v>30</v>
      </c>
      <c r="BP57" s="631" t="s">
        <v>778</v>
      </c>
      <c r="BQ57" s="88" t="s">
        <v>777</v>
      </c>
      <c r="BR57" s="89" t="s">
        <v>23</v>
      </c>
      <c r="BS57" s="135" t="s">
        <v>171</v>
      </c>
      <c r="BT57" s="82">
        <v>5164118</v>
      </c>
      <c r="BU57" s="2356">
        <v>3471240</v>
      </c>
      <c r="BV57" s="2356"/>
      <c r="BW57" s="2356">
        <v>7451324</v>
      </c>
      <c r="BX57" s="2356">
        <v>571594</v>
      </c>
      <c r="BY57" s="2356">
        <v>29263</v>
      </c>
      <c r="BZ57" s="2356">
        <v>6850467</v>
      </c>
      <c r="CA57" s="2356">
        <v>2474652</v>
      </c>
      <c r="CB57" s="2356">
        <v>4272240</v>
      </c>
      <c r="CC57" s="2356">
        <v>103576</v>
      </c>
      <c r="CD57" s="2356">
        <v>1113235</v>
      </c>
      <c r="CE57" s="208">
        <v>5960037</v>
      </c>
      <c r="CF57" s="1478" t="s">
        <v>30</v>
      </c>
      <c r="CG57" s="631" t="s">
        <v>778</v>
      </c>
      <c r="CH57" s="88" t="s">
        <v>777</v>
      </c>
      <c r="CI57" s="89" t="s">
        <v>23</v>
      </c>
      <c r="CJ57" s="135" t="s">
        <v>171</v>
      </c>
      <c r="CK57" s="82">
        <v>951530</v>
      </c>
      <c r="CL57" s="2356">
        <v>2179755</v>
      </c>
      <c r="CM57" s="2356"/>
      <c r="CN57" s="2356">
        <v>2880723</v>
      </c>
      <c r="CO57" s="2356" t="s">
        <v>22</v>
      </c>
      <c r="CP57" s="2356" t="s">
        <v>21</v>
      </c>
      <c r="CQ57" s="2356">
        <v>2880723</v>
      </c>
      <c r="CR57" s="2356">
        <v>39740</v>
      </c>
      <c r="CS57" s="2356">
        <v>2831590</v>
      </c>
      <c r="CT57" s="2356">
        <v>9393</v>
      </c>
      <c r="CU57" s="2356">
        <v>182333</v>
      </c>
      <c r="CV57" s="208">
        <v>1622932</v>
      </c>
      <c r="CW57" s="1478" t="s">
        <v>30</v>
      </c>
      <c r="CX57" s="631" t="s">
        <v>778</v>
      </c>
      <c r="CY57" s="88" t="s">
        <v>777</v>
      </c>
      <c r="CZ57" s="89" t="s">
        <v>23</v>
      </c>
      <c r="DA57" s="135" t="s">
        <v>171</v>
      </c>
      <c r="DB57" s="82">
        <v>122729</v>
      </c>
      <c r="DC57" s="2356">
        <v>11371068</v>
      </c>
      <c r="DD57" s="2356"/>
      <c r="DE57" s="2356">
        <v>7796286</v>
      </c>
      <c r="DF57" s="2356">
        <v>2534737</v>
      </c>
      <c r="DG57" s="2356">
        <v>266662</v>
      </c>
      <c r="DH57" s="2356">
        <v>4994887</v>
      </c>
      <c r="DI57" s="2356" t="s">
        <v>21</v>
      </c>
      <c r="DJ57" s="2356">
        <v>4561695</v>
      </c>
      <c r="DK57" s="2356">
        <v>433192</v>
      </c>
      <c r="DL57" s="2356">
        <v>3491413</v>
      </c>
      <c r="DM57" s="208" t="s">
        <v>22</v>
      </c>
      <c r="DN57" s="1478" t="s">
        <v>30</v>
      </c>
      <c r="DO57" s="631" t="s">
        <v>778</v>
      </c>
      <c r="DP57" s="88" t="s">
        <v>777</v>
      </c>
      <c r="DQ57" s="89" t="s">
        <v>23</v>
      </c>
      <c r="DR57" s="135" t="s">
        <v>171</v>
      </c>
      <c r="DS57" s="82">
        <v>2080</v>
      </c>
      <c r="DT57" s="2356" t="s">
        <v>21</v>
      </c>
      <c r="DU57" s="2356"/>
      <c r="DV57" s="2356">
        <v>2080</v>
      </c>
      <c r="DW57" s="2356">
        <v>219</v>
      </c>
      <c r="DX57" s="2356" t="s">
        <v>21</v>
      </c>
      <c r="DY57" s="2356">
        <v>1861</v>
      </c>
      <c r="DZ57" s="2356" t="s">
        <v>21</v>
      </c>
      <c r="EA57" s="2356">
        <v>1773</v>
      </c>
      <c r="EB57" s="2356">
        <v>88</v>
      </c>
      <c r="EC57" s="2356" t="s">
        <v>21</v>
      </c>
      <c r="ED57" s="208" t="s">
        <v>22</v>
      </c>
      <c r="EE57" s="1478" t="s">
        <v>30</v>
      </c>
      <c r="EF57" s="631" t="s">
        <v>778</v>
      </c>
      <c r="EG57" s="88" t="s">
        <v>777</v>
      </c>
      <c r="EH57" s="89" t="s">
        <v>23</v>
      </c>
      <c r="EI57" s="135" t="s">
        <v>171</v>
      </c>
      <c r="EJ57" s="82">
        <v>179073</v>
      </c>
      <c r="EK57" s="2356" t="s">
        <v>22</v>
      </c>
      <c r="EL57" s="2356"/>
      <c r="EM57" s="2356">
        <v>179070</v>
      </c>
      <c r="EN57" s="2356">
        <v>15939</v>
      </c>
      <c r="EO57" s="2356">
        <v>3114</v>
      </c>
      <c r="EP57" s="2356">
        <v>160017</v>
      </c>
      <c r="EQ57" s="2356" t="s">
        <v>22</v>
      </c>
      <c r="ER57" s="2356">
        <v>151445</v>
      </c>
      <c r="ES57" s="2356">
        <v>8572</v>
      </c>
      <c r="ET57" s="2356" t="s">
        <v>22</v>
      </c>
      <c r="EU57" s="208" t="s">
        <v>22</v>
      </c>
      <c r="EV57" s="1478" t="s">
        <v>30</v>
      </c>
      <c r="EW57" s="631" t="s">
        <v>778</v>
      </c>
      <c r="EX57" s="88" t="s">
        <v>777</v>
      </c>
      <c r="EY57" s="89" t="s">
        <v>23</v>
      </c>
      <c r="EZ57" s="135" t="s">
        <v>171</v>
      </c>
      <c r="FA57" s="82">
        <v>3088</v>
      </c>
      <c r="FB57" s="2356" t="s">
        <v>21</v>
      </c>
      <c r="FC57" s="2356"/>
      <c r="FD57" s="2356">
        <v>2288</v>
      </c>
      <c r="FE57" s="2356" t="s">
        <v>21</v>
      </c>
      <c r="FF57" s="2356" t="s">
        <v>21</v>
      </c>
      <c r="FG57" s="2356">
        <v>2288</v>
      </c>
      <c r="FH57" s="2356">
        <v>2288</v>
      </c>
      <c r="FI57" s="2356" t="s">
        <v>21</v>
      </c>
      <c r="FJ57" s="2356" t="s">
        <v>21</v>
      </c>
      <c r="FK57" s="2356" t="s">
        <v>21</v>
      </c>
      <c r="FL57" s="208">
        <v>5725</v>
      </c>
      <c r="FM57" s="1478" t="s">
        <v>30</v>
      </c>
      <c r="FN57" s="631" t="s">
        <v>778</v>
      </c>
    </row>
    <row r="58" spans="1:170" ht="15" customHeight="1">
      <c r="A58" s="88" t="s">
        <v>26</v>
      </c>
      <c r="B58" s="89" t="s">
        <v>26</v>
      </c>
      <c r="C58" s="135" t="s">
        <v>172</v>
      </c>
      <c r="D58" s="82">
        <v>212642</v>
      </c>
      <c r="E58" s="2356" t="s">
        <v>21</v>
      </c>
      <c r="F58" s="2356"/>
      <c r="G58" s="2356">
        <v>198751</v>
      </c>
      <c r="H58" s="2356">
        <v>28037</v>
      </c>
      <c r="I58" s="2356">
        <v>4480</v>
      </c>
      <c r="J58" s="2356">
        <v>166233</v>
      </c>
      <c r="K58" s="2356">
        <v>29706</v>
      </c>
      <c r="L58" s="2356">
        <v>121653</v>
      </c>
      <c r="M58" s="2356">
        <v>14874</v>
      </c>
      <c r="N58" s="2356">
        <v>14739</v>
      </c>
      <c r="O58" s="208">
        <v>213241</v>
      </c>
      <c r="P58" s="1388" t="s">
        <v>31</v>
      </c>
      <c r="Q58" s="632" t="s">
        <v>26</v>
      </c>
      <c r="R58" s="88" t="s">
        <v>26</v>
      </c>
      <c r="S58" s="89" t="s">
        <v>26</v>
      </c>
      <c r="T58" s="135" t="s">
        <v>172</v>
      </c>
      <c r="U58" s="82">
        <v>1758</v>
      </c>
      <c r="V58" s="2356" t="s">
        <v>22</v>
      </c>
      <c r="W58" s="2356"/>
      <c r="X58" s="2356">
        <v>1747</v>
      </c>
      <c r="Y58" s="2356" t="s">
        <v>21</v>
      </c>
      <c r="Z58" s="2356" t="s">
        <v>21</v>
      </c>
      <c r="AA58" s="2356">
        <v>1747</v>
      </c>
      <c r="AB58" s="2356" t="s">
        <v>22</v>
      </c>
      <c r="AC58" s="2356">
        <v>23</v>
      </c>
      <c r="AD58" s="2356">
        <v>1724</v>
      </c>
      <c r="AE58" s="2356">
        <v>6</v>
      </c>
      <c r="AF58" s="208">
        <v>121</v>
      </c>
      <c r="AG58" s="1388" t="s">
        <v>31</v>
      </c>
      <c r="AH58" s="632" t="s">
        <v>26</v>
      </c>
      <c r="AI58" s="88" t="s">
        <v>26</v>
      </c>
      <c r="AJ58" s="89" t="s">
        <v>26</v>
      </c>
      <c r="AK58" s="135" t="s">
        <v>172</v>
      </c>
      <c r="AL58" s="82">
        <v>24139</v>
      </c>
      <c r="AM58" s="2356" t="s">
        <v>21</v>
      </c>
      <c r="AN58" s="2356"/>
      <c r="AO58" s="2356">
        <v>25136</v>
      </c>
      <c r="AP58" s="2356">
        <v>9098</v>
      </c>
      <c r="AQ58" s="2356">
        <v>3566</v>
      </c>
      <c r="AR58" s="2356">
        <v>12472</v>
      </c>
      <c r="AS58" s="2356" t="s">
        <v>21</v>
      </c>
      <c r="AT58" s="2356">
        <v>12332</v>
      </c>
      <c r="AU58" s="2356">
        <v>140</v>
      </c>
      <c r="AV58" s="2356">
        <v>459</v>
      </c>
      <c r="AW58" s="208">
        <v>39673</v>
      </c>
      <c r="AX58" s="1388" t="s">
        <v>31</v>
      </c>
      <c r="AY58" s="632" t="s">
        <v>26</v>
      </c>
      <c r="AZ58" s="88" t="s">
        <v>26</v>
      </c>
      <c r="BA58" s="89" t="s">
        <v>26</v>
      </c>
      <c r="BB58" s="135" t="s">
        <v>172</v>
      </c>
      <c r="BC58" s="82">
        <v>41</v>
      </c>
      <c r="BD58" s="2356" t="s">
        <v>22</v>
      </c>
      <c r="BE58" s="2356"/>
      <c r="BF58" s="2356">
        <v>41</v>
      </c>
      <c r="BG58" s="2356" t="s">
        <v>21</v>
      </c>
      <c r="BH58" s="2356" t="s">
        <v>21</v>
      </c>
      <c r="BI58" s="2356">
        <v>41</v>
      </c>
      <c r="BJ58" s="2356" t="s">
        <v>21</v>
      </c>
      <c r="BK58" s="2356">
        <v>41</v>
      </c>
      <c r="BL58" s="2356" t="s">
        <v>21</v>
      </c>
      <c r="BM58" s="2356" t="s">
        <v>22</v>
      </c>
      <c r="BN58" s="208" t="s">
        <v>22</v>
      </c>
      <c r="BO58" s="1388" t="s">
        <v>31</v>
      </c>
      <c r="BP58" s="632" t="s">
        <v>26</v>
      </c>
      <c r="BQ58" s="88" t="s">
        <v>26</v>
      </c>
      <c r="BR58" s="89" t="s">
        <v>26</v>
      </c>
      <c r="BS58" s="135" t="s">
        <v>172</v>
      </c>
      <c r="BT58" s="82">
        <v>4805142</v>
      </c>
      <c r="BU58" s="2356">
        <v>3085181</v>
      </c>
      <c r="BV58" s="2356"/>
      <c r="BW58" s="2356">
        <v>6674145</v>
      </c>
      <c r="BX58" s="2356">
        <v>508512</v>
      </c>
      <c r="BY58" s="2356">
        <v>27165</v>
      </c>
      <c r="BZ58" s="2356">
        <v>6138467</v>
      </c>
      <c r="CA58" s="2356">
        <v>2185728</v>
      </c>
      <c r="CB58" s="2356">
        <v>3870550</v>
      </c>
      <c r="CC58" s="2356">
        <v>82189</v>
      </c>
      <c r="CD58" s="2356">
        <v>1081220</v>
      </c>
      <c r="CE58" s="208">
        <v>5977640</v>
      </c>
      <c r="CF58" s="1388" t="s">
        <v>31</v>
      </c>
      <c r="CG58" s="632" t="s">
        <v>26</v>
      </c>
      <c r="CH58" s="88" t="s">
        <v>26</v>
      </c>
      <c r="CI58" s="89" t="s">
        <v>26</v>
      </c>
      <c r="CJ58" s="135" t="s">
        <v>172</v>
      </c>
      <c r="CK58" s="82">
        <v>921824</v>
      </c>
      <c r="CL58" s="2356">
        <v>1933374</v>
      </c>
      <c r="CM58" s="2356"/>
      <c r="CN58" s="2356">
        <v>2578174</v>
      </c>
      <c r="CO58" s="2356" t="s">
        <v>22</v>
      </c>
      <c r="CP58" s="2356" t="s">
        <v>21</v>
      </c>
      <c r="CQ58" s="2356">
        <v>2578174</v>
      </c>
      <c r="CR58" s="2356">
        <v>31841</v>
      </c>
      <c r="CS58" s="2356">
        <v>2542363</v>
      </c>
      <c r="CT58" s="2356">
        <v>3970</v>
      </c>
      <c r="CU58" s="2356">
        <v>159963</v>
      </c>
      <c r="CV58" s="208">
        <v>1672085</v>
      </c>
      <c r="CW58" s="1388" t="s">
        <v>31</v>
      </c>
      <c r="CX58" s="632" t="s">
        <v>26</v>
      </c>
      <c r="CY58" s="88" t="s">
        <v>26</v>
      </c>
      <c r="CZ58" s="89" t="s">
        <v>26</v>
      </c>
      <c r="DA58" s="135" t="s">
        <v>172</v>
      </c>
      <c r="DB58" s="82">
        <v>133165</v>
      </c>
      <c r="DC58" s="2356">
        <v>10174655</v>
      </c>
      <c r="DD58" s="2356"/>
      <c r="DE58" s="2356">
        <v>6856134</v>
      </c>
      <c r="DF58" s="2356">
        <v>2267680</v>
      </c>
      <c r="DG58" s="2356">
        <v>249719</v>
      </c>
      <c r="DH58" s="2356">
        <v>4338735</v>
      </c>
      <c r="DI58" s="2356" t="s">
        <v>21</v>
      </c>
      <c r="DJ58" s="2356">
        <v>4033512</v>
      </c>
      <c r="DK58" s="2356">
        <v>305223</v>
      </c>
      <c r="DL58" s="2356">
        <v>3242372</v>
      </c>
      <c r="DM58" s="208" t="s">
        <v>22</v>
      </c>
      <c r="DN58" s="1388" t="s">
        <v>31</v>
      </c>
      <c r="DO58" s="632" t="s">
        <v>26</v>
      </c>
      <c r="DP58" s="88" t="s">
        <v>26</v>
      </c>
      <c r="DQ58" s="89" t="s">
        <v>26</v>
      </c>
      <c r="DR58" s="135" t="s">
        <v>172</v>
      </c>
      <c r="DS58" s="82">
        <v>2020</v>
      </c>
      <c r="DT58" s="2356" t="s">
        <v>21</v>
      </c>
      <c r="DU58" s="2356"/>
      <c r="DV58" s="2356">
        <v>2020</v>
      </c>
      <c r="DW58" s="2356">
        <v>226</v>
      </c>
      <c r="DX58" s="2356" t="s">
        <v>21</v>
      </c>
      <c r="DY58" s="2356">
        <v>1794</v>
      </c>
      <c r="DZ58" s="2356" t="s">
        <v>21</v>
      </c>
      <c r="EA58" s="2356">
        <v>1715</v>
      </c>
      <c r="EB58" s="2356">
        <v>79</v>
      </c>
      <c r="EC58" s="2356" t="s">
        <v>21</v>
      </c>
      <c r="ED58" s="208" t="s">
        <v>22</v>
      </c>
      <c r="EE58" s="1388" t="s">
        <v>31</v>
      </c>
      <c r="EF58" s="632" t="s">
        <v>26</v>
      </c>
      <c r="EG58" s="88" t="s">
        <v>26</v>
      </c>
      <c r="EH58" s="89" t="s">
        <v>26</v>
      </c>
      <c r="EI58" s="135" t="s">
        <v>172</v>
      </c>
      <c r="EJ58" s="82">
        <v>176249</v>
      </c>
      <c r="EK58" s="2356" t="s">
        <v>22</v>
      </c>
      <c r="EL58" s="2356"/>
      <c r="EM58" s="2356">
        <v>176246</v>
      </c>
      <c r="EN58" s="2356">
        <v>14554</v>
      </c>
      <c r="EO58" s="2356">
        <v>2863</v>
      </c>
      <c r="EP58" s="2356">
        <v>158829</v>
      </c>
      <c r="EQ58" s="2356" t="s">
        <v>22</v>
      </c>
      <c r="ER58" s="2356">
        <v>152061</v>
      </c>
      <c r="ES58" s="2356">
        <v>6768</v>
      </c>
      <c r="ET58" s="2356" t="s">
        <v>22</v>
      </c>
      <c r="EU58" s="208" t="s">
        <v>22</v>
      </c>
      <c r="EV58" s="1388" t="s">
        <v>31</v>
      </c>
      <c r="EW58" s="632" t="s">
        <v>26</v>
      </c>
      <c r="EX58" s="88" t="s">
        <v>26</v>
      </c>
      <c r="EY58" s="89" t="s">
        <v>26</v>
      </c>
      <c r="EZ58" s="135" t="s">
        <v>172</v>
      </c>
      <c r="FA58" s="82">
        <v>1116</v>
      </c>
      <c r="FB58" s="2356" t="s">
        <v>21</v>
      </c>
      <c r="FC58" s="2356"/>
      <c r="FD58" s="2356">
        <v>1516</v>
      </c>
      <c r="FE58" s="2356" t="s">
        <v>21</v>
      </c>
      <c r="FF58" s="2356" t="s">
        <v>21</v>
      </c>
      <c r="FG58" s="2356">
        <v>1516</v>
      </c>
      <c r="FH58" s="2356">
        <v>1516</v>
      </c>
      <c r="FI58" s="2356" t="s">
        <v>21</v>
      </c>
      <c r="FJ58" s="2356" t="s">
        <v>21</v>
      </c>
      <c r="FK58" s="2356" t="s">
        <v>21</v>
      </c>
      <c r="FL58" s="208">
        <v>5325</v>
      </c>
      <c r="FM58" s="1388" t="s">
        <v>31</v>
      </c>
      <c r="FN58" s="632" t="s">
        <v>26</v>
      </c>
    </row>
    <row r="59" spans="1:170" ht="15" customHeight="1">
      <c r="A59" s="88" t="s">
        <v>26</v>
      </c>
      <c r="B59" s="89" t="s">
        <v>26</v>
      </c>
      <c r="C59" s="135" t="s">
        <v>173</v>
      </c>
      <c r="D59" s="82">
        <v>270707</v>
      </c>
      <c r="E59" s="2356" t="s">
        <v>21</v>
      </c>
      <c r="F59" s="2356"/>
      <c r="G59" s="2356">
        <v>202910</v>
      </c>
      <c r="H59" s="2356">
        <v>16766</v>
      </c>
      <c r="I59" s="2356">
        <v>5616</v>
      </c>
      <c r="J59" s="2356">
        <v>180528</v>
      </c>
      <c r="K59" s="2356">
        <v>31061</v>
      </c>
      <c r="L59" s="2356">
        <v>133595</v>
      </c>
      <c r="M59" s="2356">
        <v>15872</v>
      </c>
      <c r="N59" s="2356">
        <v>15983</v>
      </c>
      <c r="O59" s="208">
        <v>264003</v>
      </c>
      <c r="P59" s="1388" t="s">
        <v>32</v>
      </c>
      <c r="Q59" s="632" t="s">
        <v>26</v>
      </c>
      <c r="R59" s="88" t="s">
        <v>26</v>
      </c>
      <c r="S59" s="89" t="s">
        <v>26</v>
      </c>
      <c r="T59" s="135" t="s">
        <v>173</v>
      </c>
      <c r="U59" s="82">
        <v>1643</v>
      </c>
      <c r="V59" s="2356" t="s">
        <v>22</v>
      </c>
      <c r="W59" s="2356"/>
      <c r="X59" s="2356">
        <v>1622</v>
      </c>
      <c r="Y59" s="2356" t="s">
        <v>21</v>
      </c>
      <c r="Z59" s="2356" t="s">
        <v>21</v>
      </c>
      <c r="AA59" s="2356">
        <v>1622</v>
      </c>
      <c r="AB59" s="2356" t="s">
        <v>22</v>
      </c>
      <c r="AC59" s="2356">
        <v>22</v>
      </c>
      <c r="AD59" s="2356">
        <v>1600</v>
      </c>
      <c r="AE59" s="2356">
        <v>14</v>
      </c>
      <c r="AF59" s="208">
        <v>128</v>
      </c>
      <c r="AG59" s="1388" t="s">
        <v>32</v>
      </c>
      <c r="AH59" s="632" t="s">
        <v>26</v>
      </c>
      <c r="AI59" s="88" t="s">
        <v>26</v>
      </c>
      <c r="AJ59" s="89" t="s">
        <v>26</v>
      </c>
      <c r="AK59" s="135" t="s">
        <v>173</v>
      </c>
      <c r="AL59" s="82">
        <v>26404</v>
      </c>
      <c r="AM59" s="2356" t="s">
        <v>21</v>
      </c>
      <c r="AN59" s="2356"/>
      <c r="AO59" s="2356">
        <v>26303</v>
      </c>
      <c r="AP59" s="2356">
        <v>7866</v>
      </c>
      <c r="AQ59" s="2356">
        <v>4599</v>
      </c>
      <c r="AR59" s="2356">
        <v>13838</v>
      </c>
      <c r="AS59" s="2356" t="s">
        <v>21</v>
      </c>
      <c r="AT59" s="2356">
        <v>13738</v>
      </c>
      <c r="AU59" s="2356">
        <v>100</v>
      </c>
      <c r="AV59" s="2356">
        <v>1583</v>
      </c>
      <c r="AW59" s="208">
        <v>38188</v>
      </c>
      <c r="AX59" s="1388" t="s">
        <v>32</v>
      </c>
      <c r="AY59" s="632" t="s">
        <v>26</v>
      </c>
      <c r="AZ59" s="88" t="s">
        <v>26</v>
      </c>
      <c r="BA59" s="89" t="s">
        <v>26</v>
      </c>
      <c r="BB59" s="135" t="s">
        <v>173</v>
      </c>
      <c r="BC59" s="82">
        <v>40</v>
      </c>
      <c r="BD59" s="2356" t="s">
        <v>22</v>
      </c>
      <c r="BE59" s="2356"/>
      <c r="BF59" s="2356">
        <v>40</v>
      </c>
      <c r="BG59" s="2356" t="s">
        <v>21</v>
      </c>
      <c r="BH59" s="2356" t="s">
        <v>21</v>
      </c>
      <c r="BI59" s="2356">
        <v>40</v>
      </c>
      <c r="BJ59" s="2356" t="s">
        <v>21</v>
      </c>
      <c r="BK59" s="2356">
        <v>40</v>
      </c>
      <c r="BL59" s="2356" t="s">
        <v>21</v>
      </c>
      <c r="BM59" s="2356" t="s">
        <v>22</v>
      </c>
      <c r="BN59" s="208" t="s">
        <v>22</v>
      </c>
      <c r="BO59" s="1388" t="s">
        <v>32</v>
      </c>
      <c r="BP59" s="632" t="s">
        <v>26</v>
      </c>
      <c r="BQ59" s="88" t="s">
        <v>26</v>
      </c>
      <c r="BR59" s="89" t="s">
        <v>26</v>
      </c>
      <c r="BS59" s="135" t="s">
        <v>173</v>
      </c>
      <c r="BT59" s="82">
        <v>4966939</v>
      </c>
      <c r="BU59" s="2356">
        <v>3435694</v>
      </c>
      <c r="BV59" s="2356"/>
      <c r="BW59" s="2356">
        <v>7416575</v>
      </c>
      <c r="BX59" s="2356">
        <v>564519</v>
      </c>
      <c r="BY59" s="2356">
        <v>31680</v>
      </c>
      <c r="BZ59" s="2356">
        <v>6820376</v>
      </c>
      <c r="CA59" s="2356">
        <v>2433496</v>
      </c>
      <c r="CB59" s="2356">
        <v>4291571</v>
      </c>
      <c r="CC59" s="2356">
        <v>95309</v>
      </c>
      <c r="CD59" s="2356">
        <v>1033034</v>
      </c>
      <c r="CE59" s="208">
        <v>5742125</v>
      </c>
      <c r="CF59" s="1388" t="s">
        <v>32</v>
      </c>
      <c r="CG59" s="632" t="s">
        <v>26</v>
      </c>
      <c r="CH59" s="88" t="s">
        <v>26</v>
      </c>
      <c r="CI59" s="89" t="s">
        <v>26</v>
      </c>
      <c r="CJ59" s="135" t="s">
        <v>173</v>
      </c>
      <c r="CK59" s="82">
        <v>1004499</v>
      </c>
      <c r="CL59" s="2356">
        <v>2138606</v>
      </c>
      <c r="CM59" s="2356"/>
      <c r="CN59" s="2356">
        <v>2829557</v>
      </c>
      <c r="CO59" s="2356" t="s">
        <v>22</v>
      </c>
      <c r="CP59" s="2356" t="s">
        <v>21</v>
      </c>
      <c r="CQ59" s="2356">
        <v>2829557</v>
      </c>
      <c r="CR59" s="2356">
        <v>38303</v>
      </c>
      <c r="CS59" s="2356">
        <v>2787076</v>
      </c>
      <c r="CT59" s="2356">
        <v>4178</v>
      </c>
      <c r="CU59" s="2356">
        <v>191205</v>
      </c>
      <c r="CV59" s="208">
        <v>1630703</v>
      </c>
      <c r="CW59" s="1388" t="s">
        <v>32</v>
      </c>
      <c r="CX59" s="632" t="s">
        <v>26</v>
      </c>
      <c r="CY59" s="88" t="s">
        <v>26</v>
      </c>
      <c r="CZ59" s="89" t="s">
        <v>26</v>
      </c>
      <c r="DA59" s="135" t="s">
        <v>173</v>
      </c>
      <c r="DB59" s="82">
        <v>142518</v>
      </c>
      <c r="DC59" s="2356">
        <v>11427758</v>
      </c>
      <c r="DD59" s="2356"/>
      <c r="DE59" s="2356">
        <v>7754700</v>
      </c>
      <c r="DF59" s="2356">
        <v>2537096</v>
      </c>
      <c r="DG59" s="2356">
        <v>286364</v>
      </c>
      <c r="DH59" s="2356">
        <v>4931240</v>
      </c>
      <c r="DI59" s="2356" t="s">
        <v>21</v>
      </c>
      <c r="DJ59" s="2356">
        <v>4534740</v>
      </c>
      <c r="DK59" s="2356">
        <v>396500</v>
      </c>
      <c r="DL59" s="2356">
        <v>3433407</v>
      </c>
      <c r="DM59" s="208" t="s">
        <v>22</v>
      </c>
      <c r="DN59" s="1388" t="s">
        <v>32</v>
      </c>
      <c r="DO59" s="632" t="s">
        <v>26</v>
      </c>
      <c r="DP59" s="88" t="s">
        <v>26</v>
      </c>
      <c r="DQ59" s="89" t="s">
        <v>26</v>
      </c>
      <c r="DR59" s="135" t="s">
        <v>173</v>
      </c>
      <c r="DS59" s="82">
        <v>2283</v>
      </c>
      <c r="DT59" s="2356" t="s">
        <v>21</v>
      </c>
      <c r="DU59" s="2356"/>
      <c r="DV59" s="2356">
        <v>2283</v>
      </c>
      <c r="DW59" s="2356">
        <v>230</v>
      </c>
      <c r="DX59" s="2356" t="s">
        <v>21</v>
      </c>
      <c r="DY59" s="2356">
        <v>2053</v>
      </c>
      <c r="DZ59" s="2356" t="s">
        <v>21</v>
      </c>
      <c r="EA59" s="2356">
        <v>1964</v>
      </c>
      <c r="EB59" s="2356">
        <v>89</v>
      </c>
      <c r="EC59" s="2356" t="s">
        <v>21</v>
      </c>
      <c r="ED59" s="208" t="s">
        <v>22</v>
      </c>
      <c r="EE59" s="1388" t="s">
        <v>32</v>
      </c>
      <c r="EF59" s="632" t="s">
        <v>26</v>
      </c>
      <c r="EG59" s="88" t="s">
        <v>26</v>
      </c>
      <c r="EH59" s="89" t="s">
        <v>26</v>
      </c>
      <c r="EI59" s="135"/>
      <c r="EJ59" s="82">
        <v>178911</v>
      </c>
      <c r="EK59" s="2356" t="s">
        <v>22</v>
      </c>
      <c r="EL59" s="2356"/>
      <c r="EM59" s="2356">
        <v>178908</v>
      </c>
      <c r="EN59" s="2356">
        <v>14924</v>
      </c>
      <c r="EO59" s="2356">
        <v>3611</v>
      </c>
      <c r="EP59" s="2356">
        <v>160373</v>
      </c>
      <c r="EQ59" s="2356" t="s">
        <v>22</v>
      </c>
      <c r="ER59" s="2356">
        <v>153314</v>
      </c>
      <c r="ES59" s="2356">
        <v>7059</v>
      </c>
      <c r="ET59" s="2356" t="s">
        <v>22</v>
      </c>
      <c r="EU59" s="208" t="s">
        <v>22</v>
      </c>
      <c r="EV59" s="1388" t="s">
        <v>32</v>
      </c>
      <c r="EW59" s="632" t="s">
        <v>26</v>
      </c>
      <c r="EX59" s="88" t="s">
        <v>26</v>
      </c>
      <c r="EY59" s="89" t="s">
        <v>26</v>
      </c>
      <c r="EZ59" s="135" t="s">
        <v>173</v>
      </c>
      <c r="FA59" s="82">
        <v>1780</v>
      </c>
      <c r="FB59" s="2356" t="s">
        <v>21</v>
      </c>
      <c r="FC59" s="2356"/>
      <c r="FD59" s="2356">
        <v>1380</v>
      </c>
      <c r="FE59" s="2356" t="s">
        <v>21</v>
      </c>
      <c r="FF59" s="2356" t="s">
        <v>21</v>
      </c>
      <c r="FG59" s="2356">
        <v>1380</v>
      </c>
      <c r="FH59" s="2356">
        <v>1380</v>
      </c>
      <c r="FI59" s="2356" t="s">
        <v>21</v>
      </c>
      <c r="FJ59" s="2356" t="s">
        <v>21</v>
      </c>
      <c r="FK59" s="2356" t="s">
        <v>21</v>
      </c>
      <c r="FL59" s="208">
        <v>5725</v>
      </c>
      <c r="FM59" s="1388" t="s">
        <v>32</v>
      </c>
      <c r="FN59" s="632" t="s">
        <v>26</v>
      </c>
    </row>
    <row r="60" spans="1:170" ht="15" customHeight="1">
      <c r="A60" s="88" t="s">
        <v>26</v>
      </c>
      <c r="B60" s="89" t="s">
        <v>26</v>
      </c>
      <c r="C60" s="135" t="s">
        <v>174</v>
      </c>
      <c r="D60" s="82">
        <v>196687</v>
      </c>
      <c r="E60" s="2356" t="s">
        <v>21</v>
      </c>
      <c r="F60" s="2356"/>
      <c r="G60" s="2356">
        <v>194520</v>
      </c>
      <c r="H60" s="2356">
        <v>14208</v>
      </c>
      <c r="I60" s="2356">
        <v>5576</v>
      </c>
      <c r="J60" s="2356">
        <v>174736</v>
      </c>
      <c r="K60" s="2356">
        <v>37176</v>
      </c>
      <c r="L60" s="2356">
        <v>123394</v>
      </c>
      <c r="M60" s="2356">
        <v>14166</v>
      </c>
      <c r="N60" s="2356">
        <v>12271</v>
      </c>
      <c r="O60" s="208">
        <v>256947</v>
      </c>
      <c r="P60" s="1388" t="s">
        <v>33</v>
      </c>
      <c r="Q60" s="632" t="s">
        <v>26</v>
      </c>
      <c r="R60" s="88" t="s">
        <v>26</v>
      </c>
      <c r="S60" s="89" t="s">
        <v>26</v>
      </c>
      <c r="T60" s="135" t="s">
        <v>174</v>
      </c>
      <c r="U60" s="82">
        <v>1726</v>
      </c>
      <c r="V60" s="2356" t="s">
        <v>22</v>
      </c>
      <c r="W60" s="2356"/>
      <c r="X60" s="2356">
        <v>1700</v>
      </c>
      <c r="Y60" s="2356" t="s">
        <v>21</v>
      </c>
      <c r="Z60" s="2356" t="s">
        <v>21</v>
      </c>
      <c r="AA60" s="2356">
        <v>1700</v>
      </c>
      <c r="AB60" s="2356" t="s">
        <v>22</v>
      </c>
      <c r="AC60" s="2356">
        <v>23</v>
      </c>
      <c r="AD60" s="2356">
        <v>1677</v>
      </c>
      <c r="AE60" s="2356">
        <v>1</v>
      </c>
      <c r="AF60" s="208">
        <v>157</v>
      </c>
      <c r="AG60" s="1388" t="s">
        <v>33</v>
      </c>
      <c r="AH60" s="632" t="s">
        <v>26</v>
      </c>
      <c r="AI60" s="88" t="s">
        <v>26</v>
      </c>
      <c r="AJ60" s="89" t="s">
        <v>26</v>
      </c>
      <c r="AK60" s="135" t="s">
        <v>174</v>
      </c>
      <c r="AL60" s="82">
        <v>27392</v>
      </c>
      <c r="AM60" s="2356" t="s">
        <v>21</v>
      </c>
      <c r="AN60" s="2356"/>
      <c r="AO60" s="2356">
        <v>22039</v>
      </c>
      <c r="AP60" s="2356">
        <v>3123</v>
      </c>
      <c r="AQ60" s="2356">
        <v>4454</v>
      </c>
      <c r="AR60" s="2356">
        <v>14462</v>
      </c>
      <c r="AS60" s="2356" t="s">
        <v>21</v>
      </c>
      <c r="AT60" s="2356">
        <v>14312</v>
      </c>
      <c r="AU60" s="2356">
        <v>150</v>
      </c>
      <c r="AV60" s="2356">
        <v>589</v>
      </c>
      <c r="AW60" s="208">
        <v>42949</v>
      </c>
      <c r="AX60" s="1388" t="s">
        <v>33</v>
      </c>
      <c r="AY60" s="632" t="s">
        <v>26</v>
      </c>
      <c r="AZ60" s="88" t="s">
        <v>26</v>
      </c>
      <c r="BA60" s="89" t="s">
        <v>26</v>
      </c>
      <c r="BB60" s="135" t="s">
        <v>174</v>
      </c>
      <c r="BC60" s="82">
        <v>40</v>
      </c>
      <c r="BD60" s="2356" t="s">
        <v>22</v>
      </c>
      <c r="BE60" s="2356"/>
      <c r="BF60" s="2356">
        <v>40</v>
      </c>
      <c r="BG60" s="2356" t="s">
        <v>21</v>
      </c>
      <c r="BH60" s="2356" t="s">
        <v>21</v>
      </c>
      <c r="BI60" s="2356">
        <v>40</v>
      </c>
      <c r="BJ60" s="2356" t="s">
        <v>21</v>
      </c>
      <c r="BK60" s="2356">
        <v>40</v>
      </c>
      <c r="BL60" s="2356" t="s">
        <v>21</v>
      </c>
      <c r="BM60" s="2356" t="s">
        <v>22</v>
      </c>
      <c r="BN60" s="208" t="s">
        <v>22</v>
      </c>
      <c r="BO60" s="1388" t="s">
        <v>33</v>
      </c>
      <c r="BP60" s="632" t="s">
        <v>26</v>
      </c>
      <c r="BQ60" s="88" t="s">
        <v>26</v>
      </c>
      <c r="BR60" s="89" t="s">
        <v>26</v>
      </c>
      <c r="BS60" s="135" t="s">
        <v>174</v>
      </c>
      <c r="BT60" s="82">
        <v>5192956</v>
      </c>
      <c r="BU60" s="2356">
        <v>3241329</v>
      </c>
      <c r="BV60" s="2356"/>
      <c r="BW60" s="2356">
        <v>6794473</v>
      </c>
      <c r="BX60" s="2356">
        <v>491934</v>
      </c>
      <c r="BY60" s="2356">
        <v>17378</v>
      </c>
      <c r="BZ60" s="2356">
        <v>6285162</v>
      </c>
      <c r="CA60" s="2356">
        <v>2325047</v>
      </c>
      <c r="CB60" s="2356">
        <v>3866216</v>
      </c>
      <c r="CC60" s="2356">
        <v>93898</v>
      </c>
      <c r="CD60" s="2356">
        <v>1129280</v>
      </c>
      <c r="CE60" s="208">
        <v>6129671</v>
      </c>
      <c r="CF60" s="1388" t="s">
        <v>33</v>
      </c>
      <c r="CG60" s="632" t="s">
        <v>26</v>
      </c>
      <c r="CH60" s="88" t="s">
        <v>26</v>
      </c>
      <c r="CI60" s="89" t="s">
        <v>26</v>
      </c>
      <c r="CJ60" s="135" t="s">
        <v>174</v>
      </c>
      <c r="CK60" s="82">
        <v>902607</v>
      </c>
      <c r="CL60" s="2356">
        <v>2074338</v>
      </c>
      <c r="CM60" s="2356"/>
      <c r="CN60" s="2356">
        <v>2594588</v>
      </c>
      <c r="CO60" s="2356" t="s">
        <v>22</v>
      </c>
      <c r="CP60" s="2356" t="s">
        <v>21</v>
      </c>
      <c r="CQ60" s="2356">
        <v>2594588</v>
      </c>
      <c r="CR60" s="2356">
        <v>35637</v>
      </c>
      <c r="CS60" s="2356">
        <v>2554636</v>
      </c>
      <c r="CT60" s="2356">
        <v>4315</v>
      </c>
      <c r="CU60" s="2356">
        <v>210203</v>
      </c>
      <c r="CV60" s="208">
        <v>1729347</v>
      </c>
      <c r="CW60" s="1388" t="s">
        <v>33</v>
      </c>
      <c r="CX60" s="632" t="s">
        <v>26</v>
      </c>
      <c r="CY60" s="88" t="s">
        <v>26</v>
      </c>
      <c r="CZ60" s="89" t="s">
        <v>26</v>
      </c>
      <c r="DA60" s="135" t="s">
        <v>174</v>
      </c>
      <c r="DB60" s="82">
        <v>143619</v>
      </c>
      <c r="DC60" s="2356">
        <v>10259001</v>
      </c>
      <c r="DD60" s="2356"/>
      <c r="DE60" s="2356">
        <v>7156971</v>
      </c>
      <c r="DF60" s="2356">
        <v>2476776</v>
      </c>
      <c r="DG60" s="2356">
        <v>131020</v>
      </c>
      <c r="DH60" s="2356">
        <v>4549175</v>
      </c>
      <c r="DI60" s="2356" t="s">
        <v>21</v>
      </c>
      <c r="DJ60" s="2356">
        <v>4153566</v>
      </c>
      <c r="DK60" s="2356">
        <v>395609</v>
      </c>
      <c r="DL60" s="2356">
        <v>3018316</v>
      </c>
      <c r="DM60" s="208" t="s">
        <v>22</v>
      </c>
      <c r="DN60" s="1388" t="s">
        <v>33</v>
      </c>
      <c r="DO60" s="632" t="s">
        <v>26</v>
      </c>
      <c r="DP60" s="88" t="s">
        <v>26</v>
      </c>
      <c r="DQ60" s="89" t="s">
        <v>26</v>
      </c>
      <c r="DR60" s="135" t="s">
        <v>174</v>
      </c>
      <c r="DS60" s="82">
        <v>2116</v>
      </c>
      <c r="DT60" s="2356" t="s">
        <v>21</v>
      </c>
      <c r="DU60" s="2356"/>
      <c r="DV60" s="2356">
        <v>2116</v>
      </c>
      <c r="DW60" s="2356">
        <v>200</v>
      </c>
      <c r="DX60" s="2356" t="s">
        <v>21</v>
      </c>
      <c r="DY60" s="2356">
        <v>1916</v>
      </c>
      <c r="DZ60" s="2356" t="s">
        <v>21</v>
      </c>
      <c r="EA60" s="2356">
        <v>1847</v>
      </c>
      <c r="EB60" s="2356">
        <v>69</v>
      </c>
      <c r="EC60" s="2356" t="s">
        <v>21</v>
      </c>
      <c r="ED60" s="208" t="s">
        <v>22</v>
      </c>
      <c r="EE60" s="1388" t="s">
        <v>33</v>
      </c>
      <c r="EF60" s="632" t="s">
        <v>26</v>
      </c>
      <c r="EG60" s="88" t="s">
        <v>26</v>
      </c>
      <c r="EH60" s="89" t="s">
        <v>26</v>
      </c>
      <c r="EI60" s="135" t="s">
        <v>174</v>
      </c>
      <c r="EJ60" s="82">
        <v>165097</v>
      </c>
      <c r="EK60" s="2356" t="s">
        <v>22</v>
      </c>
      <c r="EL60" s="2356"/>
      <c r="EM60" s="2356">
        <v>165087</v>
      </c>
      <c r="EN60" s="2356">
        <v>18402</v>
      </c>
      <c r="EO60" s="2356">
        <v>3023</v>
      </c>
      <c r="EP60" s="2356">
        <v>143662</v>
      </c>
      <c r="EQ60" s="2356" t="s">
        <v>22</v>
      </c>
      <c r="ER60" s="2356">
        <v>137562</v>
      </c>
      <c r="ES60" s="2356">
        <v>6100</v>
      </c>
      <c r="ET60" s="2356" t="s">
        <v>22</v>
      </c>
      <c r="EU60" s="208" t="s">
        <v>22</v>
      </c>
      <c r="EV60" s="1388" t="s">
        <v>33</v>
      </c>
      <c r="EW60" s="632" t="s">
        <v>26</v>
      </c>
      <c r="EX60" s="88" t="s">
        <v>26</v>
      </c>
      <c r="EY60" s="89" t="s">
        <v>26</v>
      </c>
      <c r="EZ60" s="135" t="s">
        <v>174</v>
      </c>
      <c r="FA60" s="82">
        <v>740</v>
      </c>
      <c r="FB60" s="2356" t="s">
        <v>21</v>
      </c>
      <c r="FC60" s="2356"/>
      <c r="FD60" s="2356">
        <v>1342</v>
      </c>
      <c r="FE60" s="2356" t="s">
        <v>21</v>
      </c>
      <c r="FF60" s="2356" t="s">
        <v>21</v>
      </c>
      <c r="FG60" s="2356">
        <v>1342</v>
      </c>
      <c r="FH60" s="2356">
        <v>1342</v>
      </c>
      <c r="FI60" s="2356" t="s">
        <v>21</v>
      </c>
      <c r="FJ60" s="2356" t="s">
        <v>21</v>
      </c>
      <c r="FK60" s="2356" t="s">
        <v>21</v>
      </c>
      <c r="FL60" s="208">
        <v>5123</v>
      </c>
      <c r="FM60" s="1388" t="s">
        <v>33</v>
      </c>
      <c r="FN60" s="632" t="s">
        <v>26</v>
      </c>
    </row>
    <row r="61" spans="1:170" ht="15" customHeight="1">
      <c r="A61" s="88" t="s">
        <v>26</v>
      </c>
      <c r="B61" s="89" t="s">
        <v>26</v>
      </c>
      <c r="C61" s="135" t="s">
        <v>175</v>
      </c>
      <c r="D61" s="82">
        <v>244169</v>
      </c>
      <c r="E61" s="2356" t="s">
        <v>21</v>
      </c>
      <c r="F61" s="2356"/>
      <c r="G61" s="2356">
        <v>195069</v>
      </c>
      <c r="H61" s="2356">
        <v>15594</v>
      </c>
      <c r="I61" s="2356">
        <v>4804</v>
      </c>
      <c r="J61" s="2356">
        <v>174670</v>
      </c>
      <c r="K61" s="2356">
        <v>38422</v>
      </c>
      <c r="L61" s="2356">
        <v>122195</v>
      </c>
      <c r="M61" s="2356">
        <v>14053</v>
      </c>
      <c r="N61" s="2356">
        <v>28077</v>
      </c>
      <c r="O61" s="208">
        <v>285745</v>
      </c>
      <c r="P61" s="1388" t="s">
        <v>34</v>
      </c>
      <c r="Q61" s="632" t="s">
        <v>26</v>
      </c>
      <c r="R61" s="88" t="s">
        <v>26</v>
      </c>
      <c r="S61" s="89" t="s">
        <v>26</v>
      </c>
      <c r="T61" s="135" t="s">
        <v>175</v>
      </c>
      <c r="U61" s="82">
        <v>1589</v>
      </c>
      <c r="V61" s="2356" t="s">
        <v>22</v>
      </c>
      <c r="W61" s="2356"/>
      <c r="X61" s="2356">
        <v>1611</v>
      </c>
      <c r="Y61" s="2356" t="s">
        <v>21</v>
      </c>
      <c r="Z61" s="2356" t="s">
        <v>21</v>
      </c>
      <c r="AA61" s="2356">
        <v>1611</v>
      </c>
      <c r="AB61" s="2356" t="s">
        <v>22</v>
      </c>
      <c r="AC61" s="2356">
        <v>21</v>
      </c>
      <c r="AD61" s="2356">
        <v>1590</v>
      </c>
      <c r="AE61" s="2356">
        <v>5</v>
      </c>
      <c r="AF61" s="208">
        <v>128</v>
      </c>
      <c r="AG61" s="1388" t="s">
        <v>34</v>
      </c>
      <c r="AH61" s="632" t="s">
        <v>26</v>
      </c>
      <c r="AI61" s="88" t="s">
        <v>26</v>
      </c>
      <c r="AJ61" s="89" t="s">
        <v>26</v>
      </c>
      <c r="AK61" s="135" t="s">
        <v>175</v>
      </c>
      <c r="AL61" s="82">
        <v>16999</v>
      </c>
      <c r="AM61" s="2356" t="s">
        <v>21</v>
      </c>
      <c r="AN61" s="2356"/>
      <c r="AO61" s="2356">
        <v>20207</v>
      </c>
      <c r="AP61" s="2356">
        <v>4804</v>
      </c>
      <c r="AQ61" s="2356">
        <v>3761</v>
      </c>
      <c r="AR61" s="2356">
        <v>11642</v>
      </c>
      <c r="AS61" s="2356" t="s">
        <v>21</v>
      </c>
      <c r="AT61" s="2356">
        <v>11532</v>
      </c>
      <c r="AU61" s="2356">
        <v>110</v>
      </c>
      <c r="AV61" s="2356">
        <v>430</v>
      </c>
      <c r="AW61" s="208">
        <v>39306</v>
      </c>
      <c r="AX61" s="1388" t="s">
        <v>34</v>
      </c>
      <c r="AY61" s="632" t="s">
        <v>26</v>
      </c>
      <c r="AZ61" s="88" t="s">
        <v>26</v>
      </c>
      <c r="BA61" s="89" t="s">
        <v>26</v>
      </c>
      <c r="BB61" s="135" t="s">
        <v>175</v>
      </c>
      <c r="BC61" s="82">
        <v>40</v>
      </c>
      <c r="BD61" s="2356" t="s">
        <v>22</v>
      </c>
      <c r="BE61" s="2356"/>
      <c r="BF61" s="2356">
        <v>40</v>
      </c>
      <c r="BG61" s="2356" t="s">
        <v>21</v>
      </c>
      <c r="BH61" s="2356" t="s">
        <v>21</v>
      </c>
      <c r="BI61" s="2356">
        <v>40</v>
      </c>
      <c r="BJ61" s="2356" t="s">
        <v>21</v>
      </c>
      <c r="BK61" s="2356">
        <v>40</v>
      </c>
      <c r="BL61" s="2356" t="s">
        <v>21</v>
      </c>
      <c r="BM61" s="2356" t="s">
        <v>22</v>
      </c>
      <c r="BN61" s="208" t="s">
        <v>22</v>
      </c>
      <c r="BO61" s="1388" t="s">
        <v>34</v>
      </c>
      <c r="BP61" s="632" t="s">
        <v>26</v>
      </c>
      <c r="BQ61" s="88" t="s">
        <v>26</v>
      </c>
      <c r="BR61" s="89" t="s">
        <v>26</v>
      </c>
      <c r="BS61" s="135" t="s">
        <v>175</v>
      </c>
      <c r="BT61" s="82">
        <v>4881439</v>
      </c>
      <c r="BU61" s="2356">
        <v>3369518</v>
      </c>
      <c r="BV61" s="2356"/>
      <c r="BW61" s="2356">
        <v>7095996</v>
      </c>
      <c r="BX61" s="2356">
        <v>513908</v>
      </c>
      <c r="BY61" s="2356">
        <v>22624</v>
      </c>
      <c r="BZ61" s="2356">
        <v>6559465</v>
      </c>
      <c r="CA61" s="2356">
        <v>2395160</v>
      </c>
      <c r="CB61" s="2356">
        <v>4070382</v>
      </c>
      <c r="CC61" s="2356">
        <v>93923</v>
      </c>
      <c r="CD61" s="2356">
        <v>1159398</v>
      </c>
      <c r="CE61" s="208">
        <v>6020377</v>
      </c>
      <c r="CF61" s="1388" t="s">
        <v>34</v>
      </c>
      <c r="CG61" s="632" t="s">
        <v>26</v>
      </c>
      <c r="CH61" s="88" t="s">
        <v>26</v>
      </c>
      <c r="CI61" s="89" t="s">
        <v>26</v>
      </c>
      <c r="CJ61" s="135" t="s">
        <v>175</v>
      </c>
      <c r="CK61" s="82">
        <v>934456</v>
      </c>
      <c r="CL61" s="2356">
        <v>2127708</v>
      </c>
      <c r="CM61" s="2356"/>
      <c r="CN61" s="2356">
        <v>2726393</v>
      </c>
      <c r="CO61" s="2356" t="s">
        <v>22</v>
      </c>
      <c r="CP61" s="2356" t="s">
        <v>21</v>
      </c>
      <c r="CQ61" s="2356">
        <v>2726393</v>
      </c>
      <c r="CR61" s="2356">
        <v>34633</v>
      </c>
      <c r="CS61" s="2356">
        <v>2686632</v>
      </c>
      <c r="CT61" s="2356">
        <v>5128</v>
      </c>
      <c r="CU61" s="2356">
        <v>268772</v>
      </c>
      <c r="CV61" s="208">
        <v>1712271</v>
      </c>
      <c r="CW61" s="1388" t="s">
        <v>34</v>
      </c>
      <c r="CX61" s="632" t="s">
        <v>26</v>
      </c>
      <c r="CY61" s="88" t="s">
        <v>26</v>
      </c>
      <c r="CZ61" s="89" t="s">
        <v>26</v>
      </c>
      <c r="DA61" s="135" t="s">
        <v>175</v>
      </c>
      <c r="DB61" s="82">
        <v>83522</v>
      </c>
      <c r="DC61" s="2356">
        <v>10844028</v>
      </c>
      <c r="DD61" s="2356"/>
      <c r="DE61" s="2356">
        <v>7556618</v>
      </c>
      <c r="DF61" s="2356">
        <v>2646603</v>
      </c>
      <c r="DG61" s="2356">
        <v>186348</v>
      </c>
      <c r="DH61" s="2356">
        <v>4723667</v>
      </c>
      <c r="DI61" s="2356" t="s">
        <v>21</v>
      </c>
      <c r="DJ61" s="2356">
        <v>4337754</v>
      </c>
      <c r="DK61" s="2356">
        <v>385913</v>
      </c>
      <c r="DL61" s="2356">
        <v>3201271</v>
      </c>
      <c r="DM61" s="208" t="s">
        <v>22</v>
      </c>
      <c r="DN61" s="1388" t="s">
        <v>34</v>
      </c>
      <c r="DO61" s="632" t="s">
        <v>26</v>
      </c>
      <c r="DP61" s="88" t="s">
        <v>26</v>
      </c>
      <c r="DQ61" s="89" t="s">
        <v>26</v>
      </c>
      <c r="DR61" s="135" t="s">
        <v>175</v>
      </c>
      <c r="DS61" s="82">
        <v>2013</v>
      </c>
      <c r="DT61" s="2356" t="s">
        <v>21</v>
      </c>
      <c r="DU61" s="2356"/>
      <c r="DV61" s="2356">
        <v>2013</v>
      </c>
      <c r="DW61" s="2356">
        <v>160</v>
      </c>
      <c r="DX61" s="2356" t="s">
        <v>21</v>
      </c>
      <c r="DY61" s="2356">
        <v>1853</v>
      </c>
      <c r="DZ61" s="2356" t="s">
        <v>21</v>
      </c>
      <c r="EA61" s="2356">
        <v>1796</v>
      </c>
      <c r="EB61" s="2356">
        <v>57</v>
      </c>
      <c r="EC61" s="2356" t="s">
        <v>21</v>
      </c>
      <c r="ED61" s="208" t="s">
        <v>22</v>
      </c>
      <c r="EE61" s="1388" t="s">
        <v>34</v>
      </c>
      <c r="EF61" s="632" t="s">
        <v>26</v>
      </c>
      <c r="EG61" s="88" t="s">
        <v>26</v>
      </c>
      <c r="EH61" s="89" t="s">
        <v>26</v>
      </c>
      <c r="EI61" s="135" t="s">
        <v>175</v>
      </c>
      <c r="EJ61" s="82">
        <v>162598</v>
      </c>
      <c r="EK61" s="2356" t="s">
        <v>22</v>
      </c>
      <c r="EL61" s="2356"/>
      <c r="EM61" s="2356">
        <v>162589</v>
      </c>
      <c r="EN61" s="2356">
        <v>15479</v>
      </c>
      <c r="EO61" s="2356">
        <v>2867</v>
      </c>
      <c r="EP61" s="2356">
        <v>144243</v>
      </c>
      <c r="EQ61" s="2356" t="s">
        <v>22</v>
      </c>
      <c r="ER61" s="2356">
        <v>139375</v>
      </c>
      <c r="ES61" s="2356">
        <v>4868</v>
      </c>
      <c r="ET61" s="2356" t="s">
        <v>22</v>
      </c>
      <c r="EU61" s="208" t="s">
        <v>22</v>
      </c>
      <c r="EV61" s="1388" t="s">
        <v>34</v>
      </c>
      <c r="EW61" s="632" t="s">
        <v>26</v>
      </c>
      <c r="EX61" s="88" t="s">
        <v>26</v>
      </c>
      <c r="EY61" s="89" t="s">
        <v>26</v>
      </c>
      <c r="EZ61" s="135" t="s">
        <v>175</v>
      </c>
      <c r="FA61" s="82">
        <v>1659</v>
      </c>
      <c r="FB61" s="2356" t="s">
        <v>21</v>
      </c>
      <c r="FC61" s="2356"/>
      <c r="FD61" s="2356">
        <v>1857</v>
      </c>
      <c r="FE61" s="2356" t="s">
        <v>21</v>
      </c>
      <c r="FF61" s="2356" t="s">
        <v>21</v>
      </c>
      <c r="FG61" s="2356">
        <v>1857</v>
      </c>
      <c r="FH61" s="2356">
        <v>1857</v>
      </c>
      <c r="FI61" s="2356" t="s">
        <v>21</v>
      </c>
      <c r="FJ61" s="2356" t="s">
        <v>21</v>
      </c>
      <c r="FK61" s="2356" t="s">
        <v>21</v>
      </c>
      <c r="FL61" s="208">
        <v>4925</v>
      </c>
      <c r="FM61" s="1388" t="s">
        <v>34</v>
      </c>
      <c r="FN61" s="632" t="s">
        <v>26</v>
      </c>
    </row>
    <row r="62" spans="1:170" ht="15" customHeight="1">
      <c r="A62" s="88" t="s">
        <v>26</v>
      </c>
      <c r="B62" s="89" t="s">
        <v>26</v>
      </c>
      <c r="C62" s="135" t="s">
        <v>176</v>
      </c>
      <c r="D62" s="82">
        <v>195505</v>
      </c>
      <c r="E62" s="2356" t="s">
        <v>21</v>
      </c>
      <c r="F62" s="2356"/>
      <c r="G62" s="2356">
        <v>191069</v>
      </c>
      <c r="H62" s="2356">
        <v>14509</v>
      </c>
      <c r="I62" s="2356">
        <v>5868</v>
      </c>
      <c r="J62" s="2356">
        <v>170692</v>
      </c>
      <c r="K62" s="2356">
        <v>25860</v>
      </c>
      <c r="L62" s="2356">
        <v>130548</v>
      </c>
      <c r="M62" s="2356">
        <v>14284</v>
      </c>
      <c r="N62" s="2356">
        <v>18768</v>
      </c>
      <c r="O62" s="208">
        <v>276288</v>
      </c>
      <c r="P62" s="1388" t="s">
        <v>35</v>
      </c>
      <c r="Q62" s="632" t="s">
        <v>26</v>
      </c>
      <c r="R62" s="88" t="s">
        <v>26</v>
      </c>
      <c r="S62" s="89" t="s">
        <v>26</v>
      </c>
      <c r="T62" s="135" t="s">
        <v>176</v>
      </c>
      <c r="U62" s="82">
        <v>1690</v>
      </c>
      <c r="V62" s="2356" t="s">
        <v>22</v>
      </c>
      <c r="W62" s="2356"/>
      <c r="X62" s="2356">
        <v>1684</v>
      </c>
      <c r="Y62" s="2356" t="s">
        <v>21</v>
      </c>
      <c r="Z62" s="2356" t="s">
        <v>21</v>
      </c>
      <c r="AA62" s="2356">
        <v>1684</v>
      </c>
      <c r="AB62" s="2356" t="s">
        <v>22</v>
      </c>
      <c r="AC62" s="2356">
        <v>22</v>
      </c>
      <c r="AD62" s="2356">
        <v>1662</v>
      </c>
      <c r="AE62" s="2356">
        <v>12</v>
      </c>
      <c r="AF62" s="208">
        <v>123</v>
      </c>
      <c r="AG62" s="1388" t="s">
        <v>35</v>
      </c>
      <c r="AH62" s="632" t="s">
        <v>26</v>
      </c>
      <c r="AI62" s="88" t="s">
        <v>26</v>
      </c>
      <c r="AJ62" s="89" t="s">
        <v>26</v>
      </c>
      <c r="AK62" s="135" t="s">
        <v>176</v>
      </c>
      <c r="AL62" s="82">
        <v>24419</v>
      </c>
      <c r="AM62" s="2356" t="s">
        <v>21</v>
      </c>
      <c r="AN62" s="2356"/>
      <c r="AO62" s="2356">
        <v>22107</v>
      </c>
      <c r="AP62" s="2356">
        <v>3928</v>
      </c>
      <c r="AQ62" s="2356">
        <v>4719</v>
      </c>
      <c r="AR62" s="2356">
        <v>13460</v>
      </c>
      <c r="AS62" s="2356" t="s">
        <v>21</v>
      </c>
      <c r="AT62" s="2356">
        <v>13306</v>
      </c>
      <c r="AU62" s="2356">
        <v>154</v>
      </c>
      <c r="AV62" s="2356">
        <v>1302</v>
      </c>
      <c r="AW62" s="208">
        <v>40314</v>
      </c>
      <c r="AX62" s="1388" t="s">
        <v>35</v>
      </c>
      <c r="AY62" s="632" t="s">
        <v>26</v>
      </c>
      <c r="AZ62" s="88" t="s">
        <v>26</v>
      </c>
      <c r="BA62" s="89" t="s">
        <v>26</v>
      </c>
      <c r="BB62" s="135" t="s">
        <v>176</v>
      </c>
      <c r="BC62" s="82">
        <v>60</v>
      </c>
      <c r="BD62" s="2356" t="s">
        <v>22</v>
      </c>
      <c r="BE62" s="2356"/>
      <c r="BF62" s="2356">
        <v>60</v>
      </c>
      <c r="BG62" s="2356" t="s">
        <v>21</v>
      </c>
      <c r="BH62" s="2356" t="s">
        <v>21</v>
      </c>
      <c r="BI62" s="2356">
        <v>60</v>
      </c>
      <c r="BJ62" s="2356" t="s">
        <v>21</v>
      </c>
      <c r="BK62" s="2356">
        <v>60</v>
      </c>
      <c r="BL62" s="2356" t="s">
        <v>21</v>
      </c>
      <c r="BM62" s="2356" t="s">
        <v>22</v>
      </c>
      <c r="BN62" s="208" t="s">
        <v>22</v>
      </c>
      <c r="BO62" s="1388" t="s">
        <v>35</v>
      </c>
      <c r="BP62" s="632" t="s">
        <v>26</v>
      </c>
      <c r="BQ62" s="88" t="s">
        <v>26</v>
      </c>
      <c r="BR62" s="89" t="s">
        <v>26</v>
      </c>
      <c r="BS62" s="135" t="s">
        <v>176</v>
      </c>
      <c r="BT62" s="82">
        <v>4969998</v>
      </c>
      <c r="BU62" s="2356">
        <v>3194279</v>
      </c>
      <c r="BV62" s="2356"/>
      <c r="BW62" s="2356">
        <v>6803760</v>
      </c>
      <c r="BX62" s="2356">
        <v>493684</v>
      </c>
      <c r="BY62" s="2356">
        <v>24619</v>
      </c>
      <c r="BZ62" s="2356">
        <v>6285457</v>
      </c>
      <c r="CA62" s="2356">
        <v>2278521</v>
      </c>
      <c r="CB62" s="2356">
        <v>3916485</v>
      </c>
      <c r="CC62" s="2356">
        <v>90450</v>
      </c>
      <c r="CD62" s="2356">
        <v>1109562</v>
      </c>
      <c r="CE62" s="208">
        <v>6138262</v>
      </c>
      <c r="CF62" s="1388" t="s">
        <v>35</v>
      </c>
      <c r="CG62" s="632" t="s">
        <v>26</v>
      </c>
      <c r="CH62" s="88" t="s">
        <v>26</v>
      </c>
      <c r="CI62" s="89" t="s">
        <v>26</v>
      </c>
      <c r="CJ62" s="135" t="s">
        <v>176</v>
      </c>
      <c r="CK62" s="82">
        <v>892684</v>
      </c>
      <c r="CL62" s="2356">
        <v>2001532</v>
      </c>
      <c r="CM62" s="2356"/>
      <c r="CN62" s="2356">
        <v>2630008</v>
      </c>
      <c r="CO62" s="2356" t="s">
        <v>22</v>
      </c>
      <c r="CP62" s="2356" t="s">
        <v>21</v>
      </c>
      <c r="CQ62" s="2356">
        <v>2630008</v>
      </c>
      <c r="CR62" s="2356">
        <v>39761</v>
      </c>
      <c r="CS62" s="2356">
        <v>2585502</v>
      </c>
      <c r="CT62" s="2356">
        <v>4745</v>
      </c>
      <c r="CU62" s="2356">
        <v>288064</v>
      </c>
      <c r="CV62" s="208">
        <v>1586636</v>
      </c>
      <c r="CW62" s="1388" t="s">
        <v>35</v>
      </c>
      <c r="CX62" s="632" t="s">
        <v>26</v>
      </c>
      <c r="CY62" s="88" t="s">
        <v>26</v>
      </c>
      <c r="CZ62" s="89" t="s">
        <v>26</v>
      </c>
      <c r="DA62" s="135" t="s">
        <v>176</v>
      </c>
      <c r="DB62" s="82">
        <v>121963</v>
      </c>
      <c r="DC62" s="2356">
        <v>10529993</v>
      </c>
      <c r="DD62" s="2356"/>
      <c r="DE62" s="2356">
        <v>7225185</v>
      </c>
      <c r="DF62" s="2356">
        <v>2462276</v>
      </c>
      <c r="DG62" s="2356">
        <v>206066</v>
      </c>
      <c r="DH62" s="2356">
        <v>4556843</v>
      </c>
      <c r="DI62" s="2356" t="s">
        <v>21</v>
      </c>
      <c r="DJ62" s="2356">
        <v>4155807</v>
      </c>
      <c r="DK62" s="2356">
        <v>401036</v>
      </c>
      <c r="DL62" s="2356">
        <v>3273520</v>
      </c>
      <c r="DM62" s="208" t="s">
        <v>22</v>
      </c>
      <c r="DN62" s="1388" t="s">
        <v>35</v>
      </c>
      <c r="DO62" s="632" t="s">
        <v>26</v>
      </c>
      <c r="DP62" s="88" t="s">
        <v>26</v>
      </c>
      <c r="DQ62" s="89" t="s">
        <v>26</v>
      </c>
      <c r="DR62" s="135" t="s">
        <v>176</v>
      </c>
      <c r="DS62" s="82">
        <v>2046</v>
      </c>
      <c r="DT62" s="2356" t="s">
        <v>21</v>
      </c>
      <c r="DU62" s="2356"/>
      <c r="DV62" s="2356">
        <v>2046</v>
      </c>
      <c r="DW62" s="2356">
        <v>158</v>
      </c>
      <c r="DX62" s="2356" t="s">
        <v>21</v>
      </c>
      <c r="DY62" s="2356">
        <v>1888</v>
      </c>
      <c r="DZ62" s="2356" t="s">
        <v>21</v>
      </c>
      <c r="EA62" s="2356">
        <v>1826</v>
      </c>
      <c r="EB62" s="2356">
        <v>62</v>
      </c>
      <c r="EC62" s="2356" t="s">
        <v>21</v>
      </c>
      <c r="ED62" s="208" t="s">
        <v>22</v>
      </c>
      <c r="EE62" s="1388" t="s">
        <v>35</v>
      </c>
      <c r="EF62" s="632" t="s">
        <v>26</v>
      </c>
      <c r="EG62" s="88" t="s">
        <v>26</v>
      </c>
      <c r="EH62" s="89" t="s">
        <v>26</v>
      </c>
      <c r="EI62" s="135" t="s">
        <v>176</v>
      </c>
      <c r="EJ62" s="82">
        <v>174181</v>
      </c>
      <c r="EK62" s="2356" t="s">
        <v>22</v>
      </c>
      <c r="EL62" s="2356"/>
      <c r="EM62" s="2356">
        <v>174176</v>
      </c>
      <c r="EN62" s="2356">
        <v>17822</v>
      </c>
      <c r="EO62" s="2356">
        <v>3654</v>
      </c>
      <c r="EP62" s="2356">
        <v>152700</v>
      </c>
      <c r="EQ62" s="2356" t="s">
        <v>22</v>
      </c>
      <c r="ER62" s="2356">
        <v>145778</v>
      </c>
      <c r="ES62" s="2356">
        <v>6922</v>
      </c>
      <c r="ET62" s="2356" t="s">
        <v>22</v>
      </c>
      <c r="EU62" s="208" t="s">
        <v>22</v>
      </c>
      <c r="EV62" s="1388" t="s">
        <v>35</v>
      </c>
      <c r="EW62" s="632" t="s">
        <v>26</v>
      </c>
      <c r="EX62" s="88" t="s">
        <v>26</v>
      </c>
      <c r="EY62" s="89" t="s">
        <v>26</v>
      </c>
      <c r="EZ62" s="135" t="s">
        <v>176</v>
      </c>
      <c r="FA62" s="82">
        <v>1125</v>
      </c>
      <c r="FB62" s="2356" t="s">
        <v>21</v>
      </c>
      <c r="FC62" s="2356"/>
      <c r="FD62" s="2356">
        <v>925</v>
      </c>
      <c r="FE62" s="2356" t="s">
        <v>21</v>
      </c>
      <c r="FF62" s="2356" t="s">
        <v>21</v>
      </c>
      <c r="FG62" s="2356">
        <v>925</v>
      </c>
      <c r="FH62" s="2356">
        <v>925</v>
      </c>
      <c r="FI62" s="2356" t="s">
        <v>21</v>
      </c>
      <c r="FJ62" s="2356" t="s">
        <v>21</v>
      </c>
      <c r="FK62" s="2356" t="s">
        <v>21</v>
      </c>
      <c r="FL62" s="208">
        <v>5125</v>
      </c>
      <c r="FM62" s="1388" t="s">
        <v>35</v>
      </c>
      <c r="FN62" s="632" t="s">
        <v>26</v>
      </c>
    </row>
    <row r="63" spans="1:170" ht="15" customHeight="1">
      <c r="A63" s="88" t="s">
        <v>26</v>
      </c>
      <c r="B63" s="89" t="s">
        <v>26</v>
      </c>
      <c r="C63" s="135" t="s">
        <v>177</v>
      </c>
      <c r="D63" s="82">
        <v>160002</v>
      </c>
      <c r="E63" s="2356" t="s">
        <v>21</v>
      </c>
      <c r="F63" s="2356"/>
      <c r="G63" s="2356">
        <v>177744</v>
      </c>
      <c r="H63" s="2356">
        <v>11096</v>
      </c>
      <c r="I63" s="2356">
        <v>5996</v>
      </c>
      <c r="J63" s="2356">
        <v>160652</v>
      </c>
      <c r="K63" s="2356">
        <v>20344</v>
      </c>
      <c r="L63" s="2356">
        <v>125421</v>
      </c>
      <c r="M63" s="2356">
        <v>14888</v>
      </c>
      <c r="N63" s="2356">
        <v>18868</v>
      </c>
      <c r="O63" s="208">
        <v>245519</v>
      </c>
      <c r="P63" s="1388" t="s">
        <v>36</v>
      </c>
      <c r="Q63" s="632" t="s">
        <v>26</v>
      </c>
      <c r="R63" s="88" t="s">
        <v>26</v>
      </c>
      <c r="S63" s="89" t="s">
        <v>26</v>
      </c>
      <c r="T63" s="135" t="s">
        <v>177</v>
      </c>
      <c r="U63" s="82">
        <v>1743</v>
      </c>
      <c r="V63" s="2356" t="s">
        <v>22</v>
      </c>
      <c r="W63" s="2356"/>
      <c r="X63" s="2356">
        <v>1715</v>
      </c>
      <c r="Y63" s="2356" t="s">
        <v>21</v>
      </c>
      <c r="Z63" s="2356" t="s">
        <v>21</v>
      </c>
      <c r="AA63" s="2356">
        <v>1715</v>
      </c>
      <c r="AB63" s="2356" t="s">
        <v>22</v>
      </c>
      <c r="AC63" s="2356">
        <v>24</v>
      </c>
      <c r="AD63" s="2356">
        <v>1691</v>
      </c>
      <c r="AE63" s="2356">
        <v>13</v>
      </c>
      <c r="AF63" s="208">
        <v>137</v>
      </c>
      <c r="AG63" s="1388" t="s">
        <v>36</v>
      </c>
      <c r="AH63" s="632" t="s">
        <v>26</v>
      </c>
      <c r="AI63" s="88" t="s">
        <v>26</v>
      </c>
      <c r="AJ63" s="89" t="s">
        <v>26</v>
      </c>
      <c r="AK63" s="135" t="s">
        <v>177</v>
      </c>
      <c r="AL63" s="82">
        <v>23454</v>
      </c>
      <c r="AM63" s="2356" t="s">
        <v>21</v>
      </c>
      <c r="AN63" s="2356"/>
      <c r="AO63" s="2356">
        <v>22835</v>
      </c>
      <c r="AP63" s="2356">
        <v>3723</v>
      </c>
      <c r="AQ63" s="2356">
        <v>5176</v>
      </c>
      <c r="AR63" s="2356">
        <v>13936</v>
      </c>
      <c r="AS63" s="2356" t="s">
        <v>21</v>
      </c>
      <c r="AT63" s="2356">
        <v>13795</v>
      </c>
      <c r="AU63" s="2356">
        <v>141</v>
      </c>
      <c r="AV63" s="2356">
        <v>627</v>
      </c>
      <c r="AW63" s="208">
        <v>40302</v>
      </c>
      <c r="AX63" s="1388" t="s">
        <v>36</v>
      </c>
      <c r="AY63" s="632" t="s">
        <v>26</v>
      </c>
      <c r="AZ63" s="88" t="s">
        <v>26</v>
      </c>
      <c r="BA63" s="89" t="s">
        <v>26</v>
      </c>
      <c r="BB63" s="135" t="s">
        <v>177</v>
      </c>
      <c r="BC63" s="82">
        <v>40</v>
      </c>
      <c r="BD63" s="2356" t="s">
        <v>22</v>
      </c>
      <c r="BE63" s="2356"/>
      <c r="BF63" s="2356">
        <v>40</v>
      </c>
      <c r="BG63" s="2356" t="s">
        <v>21</v>
      </c>
      <c r="BH63" s="2356" t="s">
        <v>21</v>
      </c>
      <c r="BI63" s="2356">
        <v>40</v>
      </c>
      <c r="BJ63" s="2356" t="s">
        <v>21</v>
      </c>
      <c r="BK63" s="2356">
        <v>40</v>
      </c>
      <c r="BL63" s="2356" t="s">
        <v>21</v>
      </c>
      <c r="BM63" s="2356" t="s">
        <v>22</v>
      </c>
      <c r="BN63" s="208" t="s">
        <v>22</v>
      </c>
      <c r="BO63" s="1388" t="s">
        <v>36</v>
      </c>
      <c r="BP63" s="632" t="s">
        <v>26</v>
      </c>
      <c r="BQ63" s="88" t="s">
        <v>26</v>
      </c>
      <c r="BR63" s="89" t="s">
        <v>26</v>
      </c>
      <c r="BS63" s="135" t="s">
        <v>177</v>
      </c>
      <c r="BT63" s="82">
        <v>5041997</v>
      </c>
      <c r="BU63" s="2356">
        <v>3332640</v>
      </c>
      <c r="BV63" s="2356"/>
      <c r="BW63" s="2356">
        <v>7187788</v>
      </c>
      <c r="BX63" s="2356">
        <v>564785</v>
      </c>
      <c r="BY63" s="2356">
        <v>32770</v>
      </c>
      <c r="BZ63" s="2356">
        <v>6590233</v>
      </c>
      <c r="CA63" s="2356">
        <v>2350080</v>
      </c>
      <c r="CB63" s="2356">
        <v>4148502</v>
      </c>
      <c r="CC63" s="2356">
        <v>91651</v>
      </c>
      <c r="CD63" s="2356">
        <v>1178530</v>
      </c>
      <c r="CE63" s="208">
        <v>6066241</v>
      </c>
      <c r="CF63" s="1388" t="s">
        <v>36</v>
      </c>
      <c r="CG63" s="632" t="s">
        <v>26</v>
      </c>
      <c r="CH63" s="88" t="s">
        <v>26</v>
      </c>
      <c r="CI63" s="89" t="s">
        <v>26</v>
      </c>
      <c r="CJ63" s="135" t="s">
        <v>177</v>
      </c>
      <c r="CK63" s="82">
        <v>926076</v>
      </c>
      <c r="CL63" s="2356">
        <v>2064091</v>
      </c>
      <c r="CM63" s="2356"/>
      <c r="CN63" s="2356">
        <v>2775267</v>
      </c>
      <c r="CO63" s="2356" t="s">
        <v>22</v>
      </c>
      <c r="CP63" s="2356" t="s">
        <v>21</v>
      </c>
      <c r="CQ63" s="2356">
        <v>2775267</v>
      </c>
      <c r="CR63" s="2356">
        <v>33915</v>
      </c>
      <c r="CS63" s="2356">
        <v>2736397</v>
      </c>
      <c r="CT63" s="2356">
        <v>4955</v>
      </c>
      <c r="CU63" s="2356">
        <v>219658</v>
      </c>
      <c r="CV63" s="208">
        <v>1491635</v>
      </c>
      <c r="CW63" s="1388" t="s">
        <v>36</v>
      </c>
      <c r="CX63" s="632" t="s">
        <v>26</v>
      </c>
      <c r="CY63" s="88" t="s">
        <v>26</v>
      </c>
      <c r="CZ63" s="89" t="s">
        <v>26</v>
      </c>
      <c r="DA63" s="135" t="s">
        <v>177</v>
      </c>
      <c r="DB63" s="82">
        <v>142569</v>
      </c>
      <c r="DC63" s="2356">
        <v>11216768</v>
      </c>
      <c r="DD63" s="2356"/>
      <c r="DE63" s="2356">
        <v>7560452</v>
      </c>
      <c r="DF63" s="2356">
        <v>2498076</v>
      </c>
      <c r="DG63" s="2356">
        <v>269630</v>
      </c>
      <c r="DH63" s="2356">
        <v>4792746</v>
      </c>
      <c r="DI63" s="2356" t="s">
        <v>21</v>
      </c>
      <c r="DJ63" s="2356">
        <v>4396714</v>
      </c>
      <c r="DK63" s="2356">
        <v>396032</v>
      </c>
      <c r="DL63" s="2356">
        <v>3700908</v>
      </c>
      <c r="DM63" s="208" t="s">
        <v>22</v>
      </c>
      <c r="DN63" s="1388" t="s">
        <v>36</v>
      </c>
      <c r="DO63" s="632" t="s">
        <v>26</v>
      </c>
      <c r="DP63" s="88" t="s">
        <v>26</v>
      </c>
      <c r="DQ63" s="89" t="s">
        <v>26</v>
      </c>
      <c r="DR63" s="135" t="s">
        <v>177</v>
      </c>
      <c r="DS63" s="82">
        <v>1961</v>
      </c>
      <c r="DT63" s="2356" t="s">
        <v>21</v>
      </c>
      <c r="DU63" s="2356"/>
      <c r="DV63" s="2356">
        <v>1961</v>
      </c>
      <c r="DW63" s="2356">
        <v>159</v>
      </c>
      <c r="DX63" s="2356" t="s">
        <v>21</v>
      </c>
      <c r="DY63" s="2356">
        <v>1802</v>
      </c>
      <c r="DZ63" s="2356" t="s">
        <v>21</v>
      </c>
      <c r="EA63" s="2356">
        <v>1735</v>
      </c>
      <c r="EB63" s="2356">
        <v>67</v>
      </c>
      <c r="EC63" s="2356" t="s">
        <v>21</v>
      </c>
      <c r="ED63" s="208" t="s">
        <v>22</v>
      </c>
      <c r="EE63" s="1388" t="s">
        <v>36</v>
      </c>
      <c r="EF63" s="632" t="s">
        <v>26</v>
      </c>
      <c r="EG63" s="88" t="s">
        <v>26</v>
      </c>
      <c r="EH63" s="89" t="s">
        <v>26</v>
      </c>
      <c r="EI63" s="135" t="s">
        <v>177</v>
      </c>
      <c r="EJ63" s="82">
        <v>181489</v>
      </c>
      <c r="EK63" s="2356" t="s">
        <v>22</v>
      </c>
      <c r="EL63" s="2356"/>
      <c r="EM63" s="2356">
        <v>181480</v>
      </c>
      <c r="EN63" s="2356">
        <v>20054</v>
      </c>
      <c r="EO63" s="2356">
        <v>5431</v>
      </c>
      <c r="EP63" s="2356">
        <v>155995</v>
      </c>
      <c r="EQ63" s="2356" t="s">
        <v>22</v>
      </c>
      <c r="ER63" s="2356">
        <v>148977</v>
      </c>
      <c r="ES63" s="2356">
        <v>7018</v>
      </c>
      <c r="ET63" s="2356" t="s">
        <v>22</v>
      </c>
      <c r="EU63" s="208" t="s">
        <v>22</v>
      </c>
      <c r="EV63" s="1388" t="s">
        <v>36</v>
      </c>
      <c r="EW63" s="632" t="s">
        <v>26</v>
      </c>
      <c r="EX63" s="88" t="s">
        <v>26</v>
      </c>
      <c r="EY63" s="89" t="s">
        <v>26</v>
      </c>
      <c r="EZ63" s="135" t="s">
        <v>177</v>
      </c>
      <c r="FA63" s="82">
        <v>1952</v>
      </c>
      <c r="FB63" s="2356" t="s">
        <v>21</v>
      </c>
      <c r="FC63" s="2356"/>
      <c r="FD63" s="2356">
        <v>1152</v>
      </c>
      <c r="FE63" s="2356" t="s">
        <v>21</v>
      </c>
      <c r="FF63" s="2356" t="s">
        <v>21</v>
      </c>
      <c r="FG63" s="2356">
        <v>1152</v>
      </c>
      <c r="FH63" s="2356">
        <v>1152</v>
      </c>
      <c r="FI63" s="2356" t="s">
        <v>21</v>
      </c>
      <c r="FJ63" s="2356" t="s">
        <v>21</v>
      </c>
      <c r="FK63" s="2356" t="s">
        <v>21</v>
      </c>
      <c r="FL63" s="208">
        <v>5925</v>
      </c>
      <c r="FM63" s="1388" t="s">
        <v>36</v>
      </c>
      <c r="FN63" s="632" t="s">
        <v>26</v>
      </c>
    </row>
    <row r="64" spans="1:170" ht="15" customHeight="1">
      <c r="A64" s="88" t="s">
        <v>26</v>
      </c>
      <c r="B64" s="89" t="s">
        <v>26</v>
      </c>
      <c r="C64" s="135" t="s">
        <v>178</v>
      </c>
      <c r="D64" s="82">
        <v>175967</v>
      </c>
      <c r="E64" s="2356" t="s">
        <v>21</v>
      </c>
      <c r="F64" s="2356"/>
      <c r="G64" s="2356">
        <v>157648</v>
      </c>
      <c r="H64" s="2356">
        <v>13822</v>
      </c>
      <c r="I64" s="2356">
        <v>5410</v>
      </c>
      <c r="J64" s="2356">
        <v>138416</v>
      </c>
      <c r="K64" s="2356">
        <v>27025</v>
      </c>
      <c r="L64" s="2356">
        <v>97461</v>
      </c>
      <c r="M64" s="2356">
        <v>13931</v>
      </c>
      <c r="N64" s="2356">
        <v>18042</v>
      </c>
      <c r="O64" s="208">
        <v>251502</v>
      </c>
      <c r="P64" s="1388" t="s">
        <v>37</v>
      </c>
      <c r="Q64" s="632" t="s">
        <v>26</v>
      </c>
      <c r="R64" s="88" t="s">
        <v>26</v>
      </c>
      <c r="S64" s="89" t="s">
        <v>26</v>
      </c>
      <c r="T64" s="135" t="s">
        <v>178</v>
      </c>
      <c r="U64" s="82">
        <v>1730</v>
      </c>
      <c r="V64" s="2356" t="s">
        <v>22</v>
      </c>
      <c r="W64" s="2356"/>
      <c r="X64" s="2356">
        <v>1715</v>
      </c>
      <c r="Y64" s="2356" t="s">
        <v>21</v>
      </c>
      <c r="Z64" s="2356" t="s">
        <v>21</v>
      </c>
      <c r="AA64" s="2356">
        <v>1715</v>
      </c>
      <c r="AB64" s="2356" t="s">
        <v>22</v>
      </c>
      <c r="AC64" s="2356">
        <v>19</v>
      </c>
      <c r="AD64" s="2356">
        <v>1696</v>
      </c>
      <c r="AE64" s="2356">
        <v>10</v>
      </c>
      <c r="AF64" s="208">
        <v>139</v>
      </c>
      <c r="AG64" s="1388" t="s">
        <v>37</v>
      </c>
      <c r="AH64" s="632" t="s">
        <v>26</v>
      </c>
      <c r="AI64" s="88" t="s">
        <v>26</v>
      </c>
      <c r="AJ64" s="89" t="s">
        <v>26</v>
      </c>
      <c r="AK64" s="135" t="s">
        <v>178</v>
      </c>
      <c r="AL64" s="82">
        <v>23892</v>
      </c>
      <c r="AM64" s="2356" t="s">
        <v>21</v>
      </c>
      <c r="AN64" s="2356"/>
      <c r="AO64" s="2356">
        <v>22740</v>
      </c>
      <c r="AP64" s="2356">
        <v>4957</v>
      </c>
      <c r="AQ64" s="2356">
        <v>4633</v>
      </c>
      <c r="AR64" s="2356">
        <v>13150</v>
      </c>
      <c r="AS64" s="2356" t="s">
        <v>21</v>
      </c>
      <c r="AT64" s="2356">
        <v>13025</v>
      </c>
      <c r="AU64" s="2356">
        <v>125</v>
      </c>
      <c r="AV64" s="2356">
        <v>724</v>
      </c>
      <c r="AW64" s="208">
        <v>40726</v>
      </c>
      <c r="AX64" s="1388" t="s">
        <v>37</v>
      </c>
      <c r="AY64" s="632" t="s">
        <v>26</v>
      </c>
      <c r="AZ64" s="88" t="s">
        <v>26</v>
      </c>
      <c r="BA64" s="89" t="s">
        <v>26</v>
      </c>
      <c r="BB64" s="135" t="s">
        <v>178</v>
      </c>
      <c r="BC64" s="82">
        <v>40</v>
      </c>
      <c r="BD64" s="2356" t="s">
        <v>22</v>
      </c>
      <c r="BE64" s="2356"/>
      <c r="BF64" s="2356">
        <v>40</v>
      </c>
      <c r="BG64" s="2356" t="s">
        <v>21</v>
      </c>
      <c r="BH64" s="2356" t="s">
        <v>21</v>
      </c>
      <c r="BI64" s="2356">
        <v>40</v>
      </c>
      <c r="BJ64" s="2356" t="s">
        <v>21</v>
      </c>
      <c r="BK64" s="2356">
        <v>40</v>
      </c>
      <c r="BL64" s="2356" t="s">
        <v>21</v>
      </c>
      <c r="BM64" s="2356" t="s">
        <v>22</v>
      </c>
      <c r="BN64" s="208" t="s">
        <v>22</v>
      </c>
      <c r="BO64" s="1388" t="s">
        <v>37</v>
      </c>
      <c r="BP64" s="632" t="s">
        <v>26</v>
      </c>
      <c r="BQ64" s="88" t="s">
        <v>26</v>
      </c>
      <c r="BR64" s="89" t="s">
        <v>26</v>
      </c>
      <c r="BS64" s="135" t="s">
        <v>178</v>
      </c>
      <c r="BT64" s="82">
        <v>5244714</v>
      </c>
      <c r="BU64" s="2356">
        <v>3300928</v>
      </c>
      <c r="BV64" s="2356"/>
      <c r="BW64" s="2356">
        <v>7136142</v>
      </c>
      <c r="BX64" s="2356">
        <v>553105</v>
      </c>
      <c r="BY64" s="2356">
        <v>33704</v>
      </c>
      <c r="BZ64" s="2356">
        <v>6549334</v>
      </c>
      <c r="CA64" s="2356">
        <v>2301867</v>
      </c>
      <c r="CB64" s="2356">
        <v>4152443</v>
      </c>
      <c r="CC64" s="2356">
        <v>95023</v>
      </c>
      <c r="CD64" s="2356">
        <v>1185507</v>
      </c>
      <c r="CE64" s="208">
        <v>6133128</v>
      </c>
      <c r="CF64" s="1388" t="s">
        <v>37</v>
      </c>
      <c r="CG64" s="632" t="s">
        <v>26</v>
      </c>
      <c r="CH64" s="88" t="s">
        <v>26</v>
      </c>
      <c r="CI64" s="89" t="s">
        <v>26</v>
      </c>
      <c r="CJ64" s="135" t="s">
        <v>178</v>
      </c>
      <c r="CK64" s="82">
        <v>998322</v>
      </c>
      <c r="CL64" s="2356">
        <v>2036396</v>
      </c>
      <c r="CM64" s="2356"/>
      <c r="CN64" s="2356">
        <v>2773513</v>
      </c>
      <c r="CO64" s="2356" t="s">
        <v>22</v>
      </c>
      <c r="CP64" s="2356" t="s">
        <v>21</v>
      </c>
      <c r="CQ64" s="2356">
        <v>2773513</v>
      </c>
      <c r="CR64" s="2356">
        <v>28538</v>
      </c>
      <c r="CS64" s="2356">
        <v>2740096</v>
      </c>
      <c r="CT64" s="2356">
        <v>4879</v>
      </c>
      <c r="CU64" s="2356">
        <v>204180</v>
      </c>
      <c r="CV64" s="208">
        <v>1440944</v>
      </c>
      <c r="CW64" s="1388" t="s">
        <v>37</v>
      </c>
      <c r="CX64" s="632" t="s">
        <v>26</v>
      </c>
      <c r="CY64" s="88" t="s">
        <v>26</v>
      </c>
      <c r="CZ64" s="89" t="s">
        <v>26</v>
      </c>
      <c r="DA64" s="135" t="s">
        <v>178</v>
      </c>
      <c r="DB64" s="82">
        <v>139303</v>
      </c>
      <c r="DC64" s="2356">
        <v>11153891</v>
      </c>
      <c r="DD64" s="2356"/>
      <c r="DE64" s="2356">
        <v>7439610</v>
      </c>
      <c r="DF64" s="2356">
        <v>2369758</v>
      </c>
      <c r="DG64" s="2356">
        <v>284259</v>
      </c>
      <c r="DH64" s="2356">
        <v>4785593</v>
      </c>
      <c r="DI64" s="2356" t="s">
        <v>21</v>
      </c>
      <c r="DJ64" s="2356">
        <v>4331939</v>
      </c>
      <c r="DK64" s="2356">
        <v>453654</v>
      </c>
      <c r="DL64" s="2356">
        <v>3744796</v>
      </c>
      <c r="DM64" s="208" t="s">
        <v>22</v>
      </c>
      <c r="DN64" s="1388" t="s">
        <v>37</v>
      </c>
      <c r="DO64" s="632" t="s">
        <v>26</v>
      </c>
      <c r="DP64" s="88" t="s">
        <v>26</v>
      </c>
      <c r="DQ64" s="89" t="s">
        <v>26</v>
      </c>
      <c r="DR64" s="135" t="s">
        <v>178</v>
      </c>
      <c r="DS64" s="82">
        <v>1962</v>
      </c>
      <c r="DT64" s="2356" t="s">
        <v>21</v>
      </c>
      <c r="DU64" s="2356"/>
      <c r="DV64" s="2356">
        <v>1962</v>
      </c>
      <c r="DW64" s="2356">
        <v>154</v>
      </c>
      <c r="DX64" s="2356" t="s">
        <v>21</v>
      </c>
      <c r="DY64" s="2356">
        <v>1808</v>
      </c>
      <c r="DZ64" s="2356" t="s">
        <v>21</v>
      </c>
      <c r="EA64" s="2356">
        <v>1742</v>
      </c>
      <c r="EB64" s="2356">
        <v>66</v>
      </c>
      <c r="EC64" s="2356" t="s">
        <v>21</v>
      </c>
      <c r="ED64" s="208" t="s">
        <v>22</v>
      </c>
      <c r="EE64" s="1388" t="s">
        <v>37</v>
      </c>
      <c r="EF64" s="632" t="s">
        <v>26</v>
      </c>
      <c r="EG64" s="88" t="s">
        <v>26</v>
      </c>
      <c r="EH64" s="89" t="s">
        <v>26</v>
      </c>
      <c r="EI64" s="135" t="s">
        <v>178</v>
      </c>
      <c r="EJ64" s="82">
        <v>173814</v>
      </c>
      <c r="EK64" s="2356" t="s">
        <v>22</v>
      </c>
      <c r="EL64" s="2356"/>
      <c r="EM64" s="2356">
        <v>173814</v>
      </c>
      <c r="EN64" s="2356">
        <v>16643</v>
      </c>
      <c r="EO64" s="2356">
        <v>5183</v>
      </c>
      <c r="EP64" s="2356">
        <v>151988</v>
      </c>
      <c r="EQ64" s="2356" t="s">
        <v>22</v>
      </c>
      <c r="ER64" s="2356">
        <v>145493</v>
      </c>
      <c r="ES64" s="2356">
        <v>6495</v>
      </c>
      <c r="ET64" s="2356" t="s">
        <v>22</v>
      </c>
      <c r="EU64" s="208" t="s">
        <v>22</v>
      </c>
      <c r="EV64" s="1388" t="s">
        <v>37</v>
      </c>
      <c r="EW64" s="632" t="s">
        <v>26</v>
      </c>
      <c r="EX64" s="88" t="s">
        <v>26</v>
      </c>
      <c r="EY64" s="89" t="s">
        <v>26</v>
      </c>
      <c r="EZ64" s="135" t="s">
        <v>178</v>
      </c>
      <c r="FA64" s="82">
        <v>808</v>
      </c>
      <c r="FB64" s="2356" t="s">
        <v>21</v>
      </c>
      <c r="FC64" s="2356"/>
      <c r="FD64" s="2356">
        <v>1408</v>
      </c>
      <c r="FE64" s="2356" t="s">
        <v>21</v>
      </c>
      <c r="FF64" s="2356" t="s">
        <v>21</v>
      </c>
      <c r="FG64" s="2356">
        <v>1408</v>
      </c>
      <c r="FH64" s="2356">
        <v>1408</v>
      </c>
      <c r="FI64" s="2356" t="s">
        <v>21</v>
      </c>
      <c r="FJ64" s="2356" t="s">
        <v>21</v>
      </c>
      <c r="FK64" s="2356" t="s">
        <v>21</v>
      </c>
      <c r="FL64" s="208">
        <v>5325</v>
      </c>
      <c r="FM64" s="1388" t="s">
        <v>37</v>
      </c>
      <c r="FN64" s="632" t="s">
        <v>26</v>
      </c>
    </row>
    <row r="65" spans="1:170" ht="15" customHeight="1">
      <c r="A65" s="88" t="s">
        <v>26</v>
      </c>
      <c r="B65" s="89" t="s">
        <v>26</v>
      </c>
      <c r="C65" s="135" t="s">
        <v>179</v>
      </c>
      <c r="D65" s="82">
        <v>188895</v>
      </c>
      <c r="E65" s="2356" t="s">
        <v>21</v>
      </c>
      <c r="F65" s="2356"/>
      <c r="G65" s="2356">
        <v>166790</v>
      </c>
      <c r="H65" s="2356">
        <v>11539</v>
      </c>
      <c r="I65" s="2356">
        <v>4997</v>
      </c>
      <c r="J65" s="2356">
        <v>150254</v>
      </c>
      <c r="K65" s="2356">
        <v>35091</v>
      </c>
      <c r="L65" s="2356">
        <v>100582</v>
      </c>
      <c r="M65" s="2356">
        <v>14581</v>
      </c>
      <c r="N65" s="2356">
        <v>20922</v>
      </c>
      <c r="O65" s="208">
        <v>257568</v>
      </c>
      <c r="P65" s="1388" t="s">
        <v>38</v>
      </c>
      <c r="Q65" s="632" t="s">
        <v>26</v>
      </c>
      <c r="R65" s="88" t="s">
        <v>26</v>
      </c>
      <c r="S65" s="89" t="s">
        <v>26</v>
      </c>
      <c r="T65" s="135" t="s">
        <v>179</v>
      </c>
      <c r="U65" s="82">
        <v>1672</v>
      </c>
      <c r="V65" s="2356" t="s">
        <v>22</v>
      </c>
      <c r="W65" s="2356"/>
      <c r="X65" s="2356">
        <v>1653</v>
      </c>
      <c r="Y65" s="2356" t="s">
        <v>21</v>
      </c>
      <c r="Z65" s="2356" t="s">
        <v>21</v>
      </c>
      <c r="AA65" s="2356">
        <v>1653</v>
      </c>
      <c r="AB65" s="2356" t="s">
        <v>22</v>
      </c>
      <c r="AC65" s="2356">
        <v>21</v>
      </c>
      <c r="AD65" s="2356">
        <v>1632</v>
      </c>
      <c r="AE65" s="2356">
        <v>12</v>
      </c>
      <c r="AF65" s="208">
        <v>145</v>
      </c>
      <c r="AG65" s="1388" t="s">
        <v>38</v>
      </c>
      <c r="AH65" s="632" t="s">
        <v>26</v>
      </c>
      <c r="AI65" s="88" t="s">
        <v>26</v>
      </c>
      <c r="AJ65" s="89" t="s">
        <v>26</v>
      </c>
      <c r="AK65" s="135" t="s">
        <v>179</v>
      </c>
      <c r="AL65" s="82">
        <v>21430</v>
      </c>
      <c r="AM65" s="2356" t="s">
        <v>21</v>
      </c>
      <c r="AN65" s="2356"/>
      <c r="AO65" s="2356">
        <v>20669</v>
      </c>
      <c r="AP65" s="2356">
        <v>3569</v>
      </c>
      <c r="AQ65" s="2356">
        <v>4249</v>
      </c>
      <c r="AR65" s="2356">
        <v>12851</v>
      </c>
      <c r="AS65" s="2356" t="s">
        <v>21</v>
      </c>
      <c r="AT65" s="2356">
        <v>12728</v>
      </c>
      <c r="AU65" s="2356">
        <v>123</v>
      </c>
      <c r="AV65" s="2356">
        <v>651</v>
      </c>
      <c r="AW65" s="208">
        <v>40832</v>
      </c>
      <c r="AX65" s="1388" t="s">
        <v>38</v>
      </c>
      <c r="AY65" s="632" t="s">
        <v>26</v>
      </c>
      <c r="AZ65" s="88" t="s">
        <v>26</v>
      </c>
      <c r="BA65" s="89" t="s">
        <v>26</v>
      </c>
      <c r="BB65" s="135" t="s">
        <v>179</v>
      </c>
      <c r="BC65" s="82">
        <v>40</v>
      </c>
      <c r="BD65" s="2356" t="s">
        <v>22</v>
      </c>
      <c r="BE65" s="2356"/>
      <c r="BF65" s="2356">
        <v>40</v>
      </c>
      <c r="BG65" s="2356" t="s">
        <v>21</v>
      </c>
      <c r="BH65" s="2356" t="s">
        <v>21</v>
      </c>
      <c r="BI65" s="2356">
        <v>40</v>
      </c>
      <c r="BJ65" s="2356" t="s">
        <v>21</v>
      </c>
      <c r="BK65" s="2356">
        <v>40</v>
      </c>
      <c r="BL65" s="2356" t="s">
        <v>21</v>
      </c>
      <c r="BM65" s="2356" t="s">
        <v>22</v>
      </c>
      <c r="BN65" s="208" t="s">
        <v>22</v>
      </c>
      <c r="BO65" s="1388" t="s">
        <v>38</v>
      </c>
      <c r="BP65" s="632" t="s">
        <v>26</v>
      </c>
      <c r="BQ65" s="88" t="s">
        <v>26</v>
      </c>
      <c r="BR65" s="89" t="s">
        <v>26</v>
      </c>
      <c r="BS65" s="135" t="s">
        <v>179</v>
      </c>
      <c r="BT65" s="82">
        <v>4869581</v>
      </c>
      <c r="BU65" s="2356">
        <v>3207292</v>
      </c>
      <c r="BV65" s="2356"/>
      <c r="BW65" s="2356">
        <v>6914417</v>
      </c>
      <c r="BX65" s="2356">
        <v>549492</v>
      </c>
      <c r="BY65" s="2356">
        <v>32410</v>
      </c>
      <c r="BZ65" s="2356">
        <v>6332515</v>
      </c>
      <c r="CA65" s="2356">
        <v>2229877</v>
      </c>
      <c r="CB65" s="2356">
        <v>4009380</v>
      </c>
      <c r="CC65" s="2356">
        <v>93258</v>
      </c>
      <c r="CD65" s="2356">
        <v>1056100</v>
      </c>
      <c r="CE65" s="208">
        <v>6125554</v>
      </c>
      <c r="CF65" s="1388" t="s">
        <v>38</v>
      </c>
      <c r="CG65" s="632" t="s">
        <v>26</v>
      </c>
      <c r="CH65" s="88" t="s">
        <v>26</v>
      </c>
      <c r="CI65" s="89" t="s">
        <v>26</v>
      </c>
      <c r="CJ65" s="135" t="s">
        <v>179</v>
      </c>
      <c r="CK65" s="82">
        <v>975744</v>
      </c>
      <c r="CL65" s="2356">
        <v>1984012</v>
      </c>
      <c r="CM65" s="2356"/>
      <c r="CN65" s="2356">
        <v>2691207</v>
      </c>
      <c r="CO65" s="2356" t="s">
        <v>22</v>
      </c>
      <c r="CP65" s="2356" t="s">
        <v>21</v>
      </c>
      <c r="CQ65" s="2356">
        <v>2691207</v>
      </c>
      <c r="CR65" s="2356">
        <v>26923</v>
      </c>
      <c r="CS65" s="2356">
        <v>2659902</v>
      </c>
      <c r="CT65" s="2356">
        <v>4382</v>
      </c>
      <c r="CU65" s="2356">
        <v>152964</v>
      </c>
      <c r="CV65" s="208">
        <v>1390069</v>
      </c>
      <c r="CW65" s="1388" t="s">
        <v>38</v>
      </c>
      <c r="CX65" s="632" t="s">
        <v>26</v>
      </c>
      <c r="CY65" s="88" t="s">
        <v>26</v>
      </c>
      <c r="CZ65" s="89" t="s">
        <v>26</v>
      </c>
      <c r="DA65" s="135" t="s">
        <v>179</v>
      </c>
      <c r="DB65" s="82">
        <v>134503</v>
      </c>
      <c r="DC65" s="2356">
        <v>10787342</v>
      </c>
      <c r="DD65" s="2356"/>
      <c r="DE65" s="2356">
        <v>7302994</v>
      </c>
      <c r="DF65" s="2356">
        <v>2377166</v>
      </c>
      <c r="DG65" s="2356">
        <v>261109</v>
      </c>
      <c r="DH65" s="2356">
        <v>4664719</v>
      </c>
      <c r="DI65" s="2356" t="s">
        <v>21</v>
      </c>
      <c r="DJ65" s="2356">
        <v>4236570</v>
      </c>
      <c r="DK65" s="2356">
        <v>428149</v>
      </c>
      <c r="DL65" s="2356">
        <v>3509115</v>
      </c>
      <c r="DM65" s="208" t="s">
        <v>22</v>
      </c>
      <c r="DN65" s="1388" t="s">
        <v>38</v>
      </c>
      <c r="DO65" s="632" t="s">
        <v>26</v>
      </c>
      <c r="DP65" s="88" t="s">
        <v>26</v>
      </c>
      <c r="DQ65" s="89" t="s">
        <v>26</v>
      </c>
      <c r="DR65" s="135" t="s">
        <v>179</v>
      </c>
      <c r="DS65" s="82">
        <v>1997</v>
      </c>
      <c r="DT65" s="2356" t="s">
        <v>21</v>
      </c>
      <c r="DU65" s="2356"/>
      <c r="DV65" s="2356">
        <v>1997</v>
      </c>
      <c r="DW65" s="2356">
        <v>160</v>
      </c>
      <c r="DX65" s="2356" t="s">
        <v>21</v>
      </c>
      <c r="DY65" s="2356">
        <v>1837</v>
      </c>
      <c r="DZ65" s="2356" t="s">
        <v>21</v>
      </c>
      <c r="EA65" s="2356">
        <v>1756</v>
      </c>
      <c r="EB65" s="2356">
        <v>81</v>
      </c>
      <c r="EC65" s="2356" t="s">
        <v>21</v>
      </c>
      <c r="ED65" s="208" t="s">
        <v>22</v>
      </c>
      <c r="EE65" s="1388" t="s">
        <v>38</v>
      </c>
      <c r="EF65" s="632" t="s">
        <v>26</v>
      </c>
      <c r="EG65" s="88" t="s">
        <v>26</v>
      </c>
      <c r="EH65" s="89" t="s">
        <v>26</v>
      </c>
      <c r="EI65" s="135" t="s">
        <v>179</v>
      </c>
      <c r="EJ65" s="82">
        <v>174940</v>
      </c>
      <c r="EK65" s="2356" t="s">
        <v>22</v>
      </c>
      <c r="EL65" s="2356"/>
      <c r="EM65" s="2356">
        <v>174936</v>
      </c>
      <c r="EN65" s="2356">
        <v>15013</v>
      </c>
      <c r="EO65" s="2356">
        <v>5281</v>
      </c>
      <c r="EP65" s="2356">
        <v>154642</v>
      </c>
      <c r="EQ65" s="2356" t="s">
        <v>22</v>
      </c>
      <c r="ER65" s="2356">
        <v>147939</v>
      </c>
      <c r="ES65" s="2356">
        <v>6703</v>
      </c>
      <c r="ET65" s="2356" t="s">
        <v>22</v>
      </c>
      <c r="EU65" s="208" t="s">
        <v>22</v>
      </c>
      <c r="EV65" s="1388" t="s">
        <v>38</v>
      </c>
      <c r="EW65" s="632" t="s">
        <v>26</v>
      </c>
      <c r="EX65" s="88" t="s">
        <v>26</v>
      </c>
      <c r="EY65" s="89" t="s">
        <v>26</v>
      </c>
      <c r="EZ65" s="135" t="s">
        <v>179</v>
      </c>
      <c r="FA65" s="82">
        <v>1857</v>
      </c>
      <c r="FB65" s="2356" t="s">
        <v>21</v>
      </c>
      <c r="FC65" s="2356"/>
      <c r="FD65" s="2356">
        <v>1659</v>
      </c>
      <c r="FE65" s="2356" t="s">
        <v>21</v>
      </c>
      <c r="FF65" s="2356" t="s">
        <v>21</v>
      </c>
      <c r="FG65" s="2356">
        <v>1659</v>
      </c>
      <c r="FH65" s="2356">
        <v>1659</v>
      </c>
      <c r="FI65" s="2356" t="s">
        <v>21</v>
      </c>
      <c r="FJ65" s="2356" t="s">
        <v>21</v>
      </c>
      <c r="FK65" s="2356" t="s">
        <v>21</v>
      </c>
      <c r="FL65" s="208">
        <v>5523</v>
      </c>
      <c r="FM65" s="1388" t="s">
        <v>38</v>
      </c>
      <c r="FN65" s="632" t="s">
        <v>26</v>
      </c>
    </row>
    <row r="66" spans="1:170" ht="15" customHeight="1">
      <c r="A66" s="88" t="s">
        <v>26</v>
      </c>
      <c r="B66" s="89" t="s">
        <v>26</v>
      </c>
      <c r="C66" s="135" t="s">
        <v>180</v>
      </c>
      <c r="D66" s="82">
        <v>165881</v>
      </c>
      <c r="E66" s="2356" t="s">
        <v>21</v>
      </c>
      <c r="F66" s="2356"/>
      <c r="G66" s="2356">
        <v>160725</v>
      </c>
      <c r="H66" s="2356">
        <v>13916</v>
      </c>
      <c r="I66" s="2356">
        <v>5328</v>
      </c>
      <c r="J66" s="2356">
        <v>141482</v>
      </c>
      <c r="K66" s="2356">
        <v>33166</v>
      </c>
      <c r="L66" s="2356">
        <v>93063</v>
      </c>
      <c r="M66" s="2356">
        <v>15253</v>
      </c>
      <c r="N66" s="2356">
        <v>15576</v>
      </c>
      <c r="O66" s="208">
        <v>249800</v>
      </c>
      <c r="P66" s="1388" t="s">
        <v>39</v>
      </c>
      <c r="Q66" s="632" t="s">
        <v>26</v>
      </c>
      <c r="R66" s="88" t="s">
        <v>26</v>
      </c>
      <c r="S66" s="89" t="s">
        <v>26</v>
      </c>
      <c r="T66" s="135" t="s">
        <v>180</v>
      </c>
      <c r="U66" s="82">
        <v>1791</v>
      </c>
      <c r="V66" s="2356" t="s">
        <v>22</v>
      </c>
      <c r="W66" s="2356"/>
      <c r="X66" s="2356">
        <v>1782</v>
      </c>
      <c r="Y66" s="2356" t="s">
        <v>21</v>
      </c>
      <c r="Z66" s="2356" t="s">
        <v>21</v>
      </c>
      <c r="AA66" s="2356">
        <v>1782</v>
      </c>
      <c r="AB66" s="2356" t="s">
        <v>22</v>
      </c>
      <c r="AC66" s="2356">
        <v>24</v>
      </c>
      <c r="AD66" s="2356">
        <v>1758</v>
      </c>
      <c r="AE66" s="2356">
        <v>6</v>
      </c>
      <c r="AF66" s="208">
        <v>148</v>
      </c>
      <c r="AG66" s="1388" t="s">
        <v>39</v>
      </c>
      <c r="AH66" s="632" t="s">
        <v>26</v>
      </c>
      <c r="AI66" s="88" t="s">
        <v>26</v>
      </c>
      <c r="AJ66" s="89" t="s">
        <v>26</v>
      </c>
      <c r="AK66" s="135" t="s">
        <v>180</v>
      </c>
      <c r="AL66" s="82">
        <v>23906</v>
      </c>
      <c r="AM66" s="2356" t="s">
        <v>21</v>
      </c>
      <c r="AN66" s="2356"/>
      <c r="AO66" s="2356">
        <v>23732</v>
      </c>
      <c r="AP66" s="2356">
        <v>5849</v>
      </c>
      <c r="AQ66" s="2356">
        <v>4557</v>
      </c>
      <c r="AR66" s="2356">
        <v>13326</v>
      </c>
      <c r="AS66" s="2356" t="s">
        <v>21</v>
      </c>
      <c r="AT66" s="2356">
        <v>13223</v>
      </c>
      <c r="AU66" s="2356">
        <v>103</v>
      </c>
      <c r="AV66" s="2356">
        <v>588</v>
      </c>
      <c r="AW66" s="208">
        <v>40414</v>
      </c>
      <c r="AX66" s="1388" t="s">
        <v>39</v>
      </c>
      <c r="AY66" s="632" t="s">
        <v>26</v>
      </c>
      <c r="AZ66" s="88" t="s">
        <v>26</v>
      </c>
      <c r="BA66" s="89" t="s">
        <v>26</v>
      </c>
      <c r="BB66" s="135" t="s">
        <v>180</v>
      </c>
      <c r="BC66" s="82">
        <v>60</v>
      </c>
      <c r="BD66" s="2356" t="s">
        <v>22</v>
      </c>
      <c r="BE66" s="2356"/>
      <c r="BF66" s="2356">
        <v>60</v>
      </c>
      <c r="BG66" s="2356" t="s">
        <v>21</v>
      </c>
      <c r="BH66" s="2356" t="s">
        <v>21</v>
      </c>
      <c r="BI66" s="2356">
        <v>60</v>
      </c>
      <c r="BJ66" s="2356" t="s">
        <v>21</v>
      </c>
      <c r="BK66" s="2356">
        <v>60</v>
      </c>
      <c r="BL66" s="2356" t="s">
        <v>21</v>
      </c>
      <c r="BM66" s="2356" t="s">
        <v>22</v>
      </c>
      <c r="BN66" s="208" t="s">
        <v>22</v>
      </c>
      <c r="BO66" s="1388" t="s">
        <v>39</v>
      </c>
      <c r="BP66" s="632" t="s">
        <v>26</v>
      </c>
      <c r="BQ66" s="88" t="s">
        <v>26</v>
      </c>
      <c r="BR66" s="89" t="s">
        <v>26</v>
      </c>
      <c r="BS66" s="135" t="s">
        <v>180</v>
      </c>
      <c r="BT66" s="82">
        <v>5064330</v>
      </c>
      <c r="BU66" s="2356">
        <v>3299450</v>
      </c>
      <c r="BV66" s="2356"/>
      <c r="BW66" s="2356">
        <v>7112189</v>
      </c>
      <c r="BX66" s="2356">
        <v>491002</v>
      </c>
      <c r="BY66" s="2356">
        <v>31131</v>
      </c>
      <c r="BZ66" s="2356">
        <v>6590056</v>
      </c>
      <c r="CA66" s="2356">
        <v>2349868</v>
      </c>
      <c r="CB66" s="2356">
        <v>4144673</v>
      </c>
      <c r="CC66" s="2356">
        <v>95516</v>
      </c>
      <c r="CD66" s="2356">
        <v>1153547</v>
      </c>
      <c r="CE66" s="208">
        <v>6086391</v>
      </c>
      <c r="CF66" s="1388" t="s">
        <v>39</v>
      </c>
      <c r="CG66" s="632" t="s">
        <v>26</v>
      </c>
      <c r="CH66" s="88" t="s">
        <v>26</v>
      </c>
      <c r="CI66" s="89" t="s">
        <v>26</v>
      </c>
      <c r="CJ66" s="135" t="s">
        <v>180</v>
      </c>
      <c r="CK66" s="82">
        <v>1114206</v>
      </c>
      <c r="CL66" s="2356">
        <v>2070591</v>
      </c>
      <c r="CM66" s="2356"/>
      <c r="CN66" s="2356">
        <v>2761774</v>
      </c>
      <c r="CO66" s="2356" t="s">
        <v>22</v>
      </c>
      <c r="CP66" s="2356" t="s">
        <v>21</v>
      </c>
      <c r="CQ66" s="2356">
        <v>2761774</v>
      </c>
      <c r="CR66" s="2356">
        <v>34246</v>
      </c>
      <c r="CS66" s="2356">
        <v>2723071</v>
      </c>
      <c r="CT66" s="2356">
        <v>4457</v>
      </c>
      <c r="CU66" s="2356">
        <v>207688</v>
      </c>
      <c r="CV66" s="208">
        <v>1480496</v>
      </c>
      <c r="CW66" s="1388" t="s">
        <v>39</v>
      </c>
      <c r="CX66" s="632" t="s">
        <v>26</v>
      </c>
      <c r="CY66" s="88" t="s">
        <v>26</v>
      </c>
      <c r="CZ66" s="89" t="s">
        <v>26</v>
      </c>
      <c r="DA66" s="135" t="s">
        <v>180</v>
      </c>
      <c r="DB66" s="82">
        <v>112547</v>
      </c>
      <c r="DC66" s="2356">
        <v>10767550</v>
      </c>
      <c r="DD66" s="2356"/>
      <c r="DE66" s="2356">
        <v>7292424</v>
      </c>
      <c r="DF66" s="2356">
        <v>2296171</v>
      </c>
      <c r="DG66" s="2356">
        <v>253198</v>
      </c>
      <c r="DH66" s="2356">
        <v>4743055</v>
      </c>
      <c r="DI66" s="2356" t="s">
        <v>21</v>
      </c>
      <c r="DJ66" s="2356">
        <v>4307107</v>
      </c>
      <c r="DK66" s="2356">
        <v>435948</v>
      </c>
      <c r="DL66" s="2356">
        <v>3455890</v>
      </c>
      <c r="DM66" s="208" t="s">
        <v>22</v>
      </c>
      <c r="DN66" s="1388" t="s">
        <v>39</v>
      </c>
      <c r="DO66" s="632" t="s">
        <v>26</v>
      </c>
      <c r="DP66" s="88" t="s">
        <v>26</v>
      </c>
      <c r="DQ66" s="89" t="s">
        <v>26</v>
      </c>
      <c r="DR66" s="135" t="s">
        <v>180</v>
      </c>
      <c r="DS66" s="82">
        <v>2018</v>
      </c>
      <c r="DT66" s="2356" t="s">
        <v>21</v>
      </c>
      <c r="DU66" s="2356"/>
      <c r="DV66" s="2356">
        <v>2018</v>
      </c>
      <c r="DW66" s="2356">
        <v>161</v>
      </c>
      <c r="DX66" s="2356" t="s">
        <v>21</v>
      </c>
      <c r="DY66" s="2356">
        <v>1857</v>
      </c>
      <c r="DZ66" s="2356" t="s">
        <v>21</v>
      </c>
      <c r="EA66" s="2356">
        <v>1793</v>
      </c>
      <c r="EB66" s="2356">
        <v>64</v>
      </c>
      <c r="EC66" s="2356" t="s">
        <v>21</v>
      </c>
      <c r="ED66" s="208" t="s">
        <v>22</v>
      </c>
      <c r="EE66" s="1388" t="s">
        <v>39</v>
      </c>
      <c r="EF66" s="632" t="s">
        <v>26</v>
      </c>
      <c r="EG66" s="88" t="s">
        <v>26</v>
      </c>
      <c r="EH66" s="89" t="s">
        <v>26</v>
      </c>
      <c r="EI66" s="135" t="s">
        <v>180</v>
      </c>
      <c r="EJ66" s="82">
        <v>175556</v>
      </c>
      <c r="EK66" s="2356" t="s">
        <v>22</v>
      </c>
      <c r="EL66" s="2356"/>
      <c r="EM66" s="2356">
        <v>175556</v>
      </c>
      <c r="EN66" s="2356">
        <v>15008</v>
      </c>
      <c r="EO66" s="2356">
        <v>4534</v>
      </c>
      <c r="EP66" s="2356">
        <v>156014</v>
      </c>
      <c r="EQ66" s="2356" t="s">
        <v>22</v>
      </c>
      <c r="ER66" s="2356">
        <v>150124</v>
      </c>
      <c r="ES66" s="2356">
        <v>5890</v>
      </c>
      <c r="ET66" s="2356" t="s">
        <v>22</v>
      </c>
      <c r="EU66" s="208" t="s">
        <v>22</v>
      </c>
      <c r="EV66" s="1388" t="s">
        <v>39</v>
      </c>
      <c r="EW66" s="632" t="s">
        <v>26</v>
      </c>
      <c r="EX66" s="88" t="s">
        <v>26</v>
      </c>
      <c r="EY66" s="89" t="s">
        <v>26</v>
      </c>
      <c r="EZ66" s="135" t="s">
        <v>180</v>
      </c>
      <c r="FA66" s="82">
        <v>887</v>
      </c>
      <c r="FB66" s="2356" t="s">
        <v>21</v>
      </c>
      <c r="FC66" s="2356"/>
      <c r="FD66" s="2356">
        <v>1087</v>
      </c>
      <c r="FE66" s="2356" t="s">
        <v>21</v>
      </c>
      <c r="FF66" s="2356" t="s">
        <v>21</v>
      </c>
      <c r="FG66" s="2356">
        <v>1087</v>
      </c>
      <c r="FH66" s="2356">
        <v>1087</v>
      </c>
      <c r="FI66" s="2356" t="s">
        <v>21</v>
      </c>
      <c r="FJ66" s="2356" t="s">
        <v>21</v>
      </c>
      <c r="FK66" s="2356" t="s">
        <v>21</v>
      </c>
      <c r="FL66" s="208">
        <v>5323</v>
      </c>
      <c r="FM66" s="1388" t="s">
        <v>39</v>
      </c>
      <c r="FN66" s="632" t="s">
        <v>26</v>
      </c>
    </row>
    <row r="67" spans="1:170" ht="15" customHeight="1">
      <c r="A67" s="88" t="s">
        <v>26</v>
      </c>
      <c r="B67" s="89" t="s">
        <v>26</v>
      </c>
      <c r="C67" s="135" t="s">
        <v>181</v>
      </c>
      <c r="D67" s="82">
        <v>123721</v>
      </c>
      <c r="E67" s="2356" t="s">
        <v>21</v>
      </c>
      <c r="F67" s="2356"/>
      <c r="G67" s="2356">
        <v>139207</v>
      </c>
      <c r="H67" s="2356">
        <v>9832</v>
      </c>
      <c r="I67" s="2356">
        <v>4910</v>
      </c>
      <c r="J67" s="2356">
        <v>124466</v>
      </c>
      <c r="K67" s="2356">
        <v>29547</v>
      </c>
      <c r="L67" s="2356">
        <v>79908</v>
      </c>
      <c r="M67" s="2356">
        <v>15011</v>
      </c>
      <c r="N67" s="2356">
        <v>17954</v>
      </c>
      <c r="O67" s="208">
        <v>223872</v>
      </c>
      <c r="P67" s="1388" t="s">
        <v>40</v>
      </c>
      <c r="Q67" s="632" t="s">
        <v>26</v>
      </c>
      <c r="R67" s="88" t="s">
        <v>26</v>
      </c>
      <c r="S67" s="89" t="s">
        <v>26</v>
      </c>
      <c r="T67" s="135" t="s">
        <v>181</v>
      </c>
      <c r="U67" s="82">
        <v>1626</v>
      </c>
      <c r="V67" s="2356" t="s">
        <v>22</v>
      </c>
      <c r="W67" s="2356"/>
      <c r="X67" s="2356">
        <v>1627</v>
      </c>
      <c r="Y67" s="2356" t="s">
        <v>21</v>
      </c>
      <c r="Z67" s="2356" t="s">
        <v>21</v>
      </c>
      <c r="AA67" s="2356">
        <v>1627</v>
      </c>
      <c r="AB67" s="2356" t="s">
        <v>22</v>
      </c>
      <c r="AC67" s="2356">
        <v>21</v>
      </c>
      <c r="AD67" s="2356">
        <v>1606</v>
      </c>
      <c r="AE67" s="2356">
        <v>11</v>
      </c>
      <c r="AF67" s="208">
        <v>137</v>
      </c>
      <c r="AG67" s="1388" t="s">
        <v>40</v>
      </c>
      <c r="AH67" s="632" t="s">
        <v>26</v>
      </c>
      <c r="AI67" s="88" t="s">
        <v>26</v>
      </c>
      <c r="AJ67" s="89" t="s">
        <v>26</v>
      </c>
      <c r="AK67" s="135" t="s">
        <v>181</v>
      </c>
      <c r="AL67" s="82">
        <v>19255</v>
      </c>
      <c r="AM67" s="2356" t="s">
        <v>21</v>
      </c>
      <c r="AN67" s="2356"/>
      <c r="AO67" s="2356">
        <v>17475</v>
      </c>
      <c r="AP67" s="2356">
        <v>3129</v>
      </c>
      <c r="AQ67" s="2356">
        <v>4143</v>
      </c>
      <c r="AR67" s="2356">
        <v>10203</v>
      </c>
      <c r="AS67" s="2356" t="s">
        <v>21</v>
      </c>
      <c r="AT67" s="2356">
        <v>10100</v>
      </c>
      <c r="AU67" s="2356">
        <v>103</v>
      </c>
      <c r="AV67" s="2356">
        <v>938</v>
      </c>
      <c r="AW67" s="208">
        <v>41252</v>
      </c>
      <c r="AX67" s="1388" t="s">
        <v>40</v>
      </c>
      <c r="AY67" s="632" t="s">
        <v>26</v>
      </c>
      <c r="AZ67" s="88" t="s">
        <v>26</v>
      </c>
      <c r="BA67" s="89" t="s">
        <v>26</v>
      </c>
      <c r="BB67" s="135" t="s">
        <v>181</v>
      </c>
      <c r="BC67" s="82">
        <v>40</v>
      </c>
      <c r="BD67" s="2356" t="s">
        <v>22</v>
      </c>
      <c r="BE67" s="2356"/>
      <c r="BF67" s="2356">
        <v>40</v>
      </c>
      <c r="BG67" s="2356" t="s">
        <v>21</v>
      </c>
      <c r="BH67" s="2356" t="s">
        <v>21</v>
      </c>
      <c r="BI67" s="2356">
        <v>40</v>
      </c>
      <c r="BJ67" s="2356" t="s">
        <v>21</v>
      </c>
      <c r="BK67" s="2356">
        <v>40</v>
      </c>
      <c r="BL67" s="2356" t="s">
        <v>21</v>
      </c>
      <c r="BM67" s="2356" t="s">
        <v>22</v>
      </c>
      <c r="BN67" s="208" t="s">
        <v>22</v>
      </c>
      <c r="BO67" s="1388" t="s">
        <v>40</v>
      </c>
      <c r="BP67" s="632" t="s">
        <v>26</v>
      </c>
      <c r="BQ67" s="88" t="s">
        <v>26</v>
      </c>
      <c r="BR67" s="89" t="s">
        <v>26</v>
      </c>
      <c r="BS67" s="135" t="s">
        <v>181</v>
      </c>
      <c r="BT67" s="82">
        <v>5391122</v>
      </c>
      <c r="BU67" s="2356">
        <v>3190679</v>
      </c>
      <c r="BV67" s="2356"/>
      <c r="BW67" s="2356">
        <v>6914780</v>
      </c>
      <c r="BX67" s="2356">
        <v>509000</v>
      </c>
      <c r="BY67" s="2356">
        <v>27957</v>
      </c>
      <c r="BZ67" s="2356">
        <v>6377823</v>
      </c>
      <c r="CA67" s="2356">
        <v>2248720</v>
      </c>
      <c r="CB67" s="2356">
        <v>4037836</v>
      </c>
      <c r="CC67" s="2356">
        <v>91267</v>
      </c>
      <c r="CD67" s="2356">
        <v>1118532</v>
      </c>
      <c r="CE67" s="208">
        <v>6517554</v>
      </c>
      <c r="CF67" s="1388" t="s">
        <v>40</v>
      </c>
      <c r="CG67" s="632" t="s">
        <v>26</v>
      </c>
      <c r="CH67" s="88" t="s">
        <v>26</v>
      </c>
      <c r="CI67" s="89" t="s">
        <v>26</v>
      </c>
      <c r="CJ67" s="135" t="s">
        <v>181</v>
      </c>
      <c r="CK67" s="82">
        <v>1028401</v>
      </c>
      <c r="CL67" s="2356">
        <v>1979670</v>
      </c>
      <c r="CM67" s="2356"/>
      <c r="CN67" s="2356">
        <v>2679590</v>
      </c>
      <c r="CO67" s="2356" t="s">
        <v>22</v>
      </c>
      <c r="CP67" s="2356" t="s">
        <v>21</v>
      </c>
      <c r="CQ67" s="2356">
        <v>2679590</v>
      </c>
      <c r="CR67" s="2356">
        <v>32572</v>
      </c>
      <c r="CS67" s="2356">
        <v>2642434</v>
      </c>
      <c r="CT67" s="2356">
        <v>4584</v>
      </c>
      <c r="CU67" s="2356">
        <v>216105</v>
      </c>
      <c r="CV67" s="208">
        <v>1476906</v>
      </c>
      <c r="CW67" s="1388" t="s">
        <v>40</v>
      </c>
      <c r="CX67" s="632" t="s">
        <v>26</v>
      </c>
      <c r="CY67" s="88" t="s">
        <v>26</v>
      </c>
      <c r="CZ67" s="89" t="s">
        <v>26</v>
      </c>
      <c r="DA67" s="135" t="s">
        <v>181</v>
      </c>
      <c r="DB67" s="82">
        <v>100697</v>
      </c>
      <c r="DC67" s="2356">
        <v>10688727</v>
      </c>
      <c r="DD67" s="2356"/>
      <c r="DE67" s="2356">
        <v>7376523</v>
      </c>
      <c r="DF67" s="2356">
        <v>2507902</v>
      </c>
      <c r="DG67" s="2356">
        <v>228537</v>
      </c>
      <c r="DH67" s="2356">
        <v>4640084</v>
      </c>
      <c r="DI67" s="2356" t="s">
        <v>21</v>
      </c>
      <c r="DJ67" s="2356">
        <v>4250815</v>
      </c>
      <c r="DK67" s="2356">
        <v>389269</v>
      </c>
      <c r="DL67" s="2356">
        <v>3295525</v>
      </c>
      <c r="DM67" s="208" t="s">
        <v>22</v>
      </c>
      <c r="DN67" s="1388" t="s">
        <v>40</v>
      </c>
      <c r="DO67" s="632" t="s">
        <v>26</v>
      </c>
      <c r="DP67" s="88" t="s">
        <v>26</v>
      </c>
      <c r="DQ67" s="89" t="s">
        <v>26</v>
      </c>
      <c r="DR67" s="135" t="s">
        <v>181</v>
      </c>
      <c r="DS67" s="82">
        <v>2051</v>
      </c>
      <c r="DT67" s="2356" t="s">
        <v>21</v>
      </c>
      <c r="DU67" s="2356"/>
      <c r="DV67" s="2356">
        <v>2051</v>
      </c>
      <c r="DW67" s="2356">
        <v>189</v>
      </c>
      <c r="DX67" s="2356" t="s">
        <v>21</v>
      </c>
      <c r="DY67" s="2356">
        <v>1862</v>
      </c>
      <c r="DZ67" s="2356" t="s">
        <v>21</v>
      </c>
      <c r="EA67" s="2356">
        <v>1790</v>
      </c>
      <c r="EB67" s="2356">
        <v>72</v>
      </c>
      <c r="EC67" s="2356" t="s">
        <v>21</v>
      </c>
      <c r="ED67" s="208" t="s">
        <v>22</v>
      </c>
      <c r="EE67" s="1388" t="s">
        <v>40</v>
      </c>
      <c r="EF67" s="632" t="s">
        <v>26</v>
      </c>
      <c r="EG67" s="88" t="s">
        <v>26</v>
      </c>
      <c r="EH67" s="89" t="s">
        <v>26</v>
      </c>
      <c r="EI67" s="135" t="s">
        <v>181</v>
      </c>
      <c r="EJ67" s="82">
        <v>180261</v>
      </c>
      <c r="EK67" s="2356" t="s">
        <v>22</v>
      </c>
      <c r="EL67" s="2356"/>
      <c r="EM67" s="2356">
        <v>180256</v>
      </c>
      <c r="EN67" s="2356">
        <v>15683</v>
      </c>
      <c r="EO67" s="2356">
        <v>3935</v>
      </c>
      <c r="EP67" s="2356">
        <v>160638</v>
      </c>
      <c r="EQ67" s="2356" t="s">
        <v>22</v>
      </c>
      <c r="ER67" s="2356">
        <v>153683</v>
      </c>
      <c r="ES67" s="2356">
        <v>6955</v>
      </c>
      <c r="ET67" s="2356" t="s">
        <v>22</v>
      </c>
      <c r="EU67" s="208" t="s">
        <v>22</v>
      </c>
      <c r="EV67" s="1388" t="s">
        <v>40</v>
      </c>
      <c r="EW67" s="632" t="s">
        <v>26</v>
      </c>
      <c r="EX67" s="88" t="s">
        <v>26</v>
      </c>
      <c r="EY67" s="89" t="s">
        <v>26</v>
      </c>
      <c r="EZ67" s="135" t="s">
        <v>181</v>
      </c>
      <c r="FA67" s="82">
        <v>674</v>
      </c>
      <c r="FB67" s="2356" t="s">
        <v>21</v>
      </c>
      <c r="FC67" s="2356"/>
      <c r="FD67" s="2356">
        <v>1459</v>
      </c>
      <c r="FE67" s="2356" t="s">
        <v>21</v>
      </c>
      <c r="FF67" s="2356" t="s">
        <v>21</v>
      </c>
      <c r="FG67" s="2356">
        <v>1459</v>
      </c>
      <c r="FH67" s="2356">
        <v>1459</v>
      </c>
      <c r="FI67" s="2356" t="s">
        <v>21</v>
      </c>
      <c r="FJ67" s="2356" t="s">
        <v>21</v>
      </c>
      <c r="FK67" s="2356" t="s">
        <v>21</v>
      </c>
      <c r="FL67" s="208">
        <v>4538</v>
      </c>
      <c r="FM67" s="1388" t="s">
        <v>40</v>
      </c>
      <c r="FN67" s="632" t="s">
        <v>26</v>
      </c>
    </row>
    <row r="68" spans="1:170" ht="15" customHeight="1">
      <c r="A68" s="104" t="s">
        <v>26</v>
      </c>
      <c r="B68" s="105" t="s">
        <v>26</v>
      </c>
      <c r="C68" s="1105" t="s">
        <v>182</v>
      </c>
      <c r="D68" s="106">
        <v>177861</v>
      </c>
      <c r="E68" s="2357" t="s">
        <v>21</v>
      </c>
      <c r="F68" s="2357"/>
      <c r="G68" s="2357">
        <v>154775</v>
      </c>
      <c r="H68" s="2357">
        <v>15853</v>
      </c>
      <c r="I68" s="2357">
        <v>4736</v>
      </c>
      <c r="J68" s="2357">
        <v>134186</v>
      </c>
      <c r="K68" s="2357">
        <v>36871</v>
      </c>
      <c r="L68" s="2357">
        <v>81824</v>
      </c>
      <c r="M68" s="2357">
        <v>15491</v>
      </c>
      <c r="N68" s="2357">
        <v>20338</v>
      </c>
      <c r="O68" s="493">
        <v>235499</v>
      </c>
      <c r="P68" s="1390" t="s">
        <v>41</v>
      </c>
      <c r="Q68" s="635" t="s">
        <v>26</v>
      </c>
      <c r="R68" s="104" t="s">
        <v>26</v>
      </c>
      <c r="S68" s="105" t="s">
        <v>26</v>
      </c>
      <c r="T68" s="1105" t="s">
        <v>182</v>
      </c>
      <c r="U68" s="106">
        <v>1753</v>
      </c>
      <c r="V68" s="2357" t="s">
        <v>22</v>
      </c>
      <c r="W68" s="2357"/>
      <c r="X68" s="2357">
        <v>1737</v>
      </c>
      <c r="Y68" s="2357" t="s">
        <v>21</v>
      </c>
      <c r="Z68" s="2357" t="s">
        <v>21</v>
      </c>
      <c r="AA68" s="2357">
        <v>1737</v>
      </c>
      <c r="AB68" s="2357" t="s">
        <v>22</v>
      </c>
      <c r="AC68" s="2357">
        <v>19</v>
      </c>
      <c r="AD68" s="2357">
        <v>1718</v>
      </c>
      <c r="AE68" s="2357">
        <v>6</v>
      </c>
      <c r="AF68" s="493">
        <v>145</v>
      </c>
      <c r="AG68" s="1390" t="s">
        <v>41</v>
      </c>
      <c r="AH68" s="635" t="s">
        <v>26</v>
      </c>
      <c r="AI68" s="104" t="s">
        <v>26</v>
      </c>
      <c r="AJ68" s="105" t="s">
        <v>26</v>
      </c>
      <c r="AK68" s="1105" t="s">
        <v>182</v>
      </c>
      <c r="AL68" s="106">
        <v>21436</v>
      </c>
      <c r="AM68" s="2357" t="s">
        <v>21</v>
      </c>
      <c r="AN68" s="2357"/>
      <c r="AO68" s="2357">
        <v>20655</v>
      </c>
      <c r="AP68" s="2357">
        <v>4764</v>
      </c>
      <c r="AQ68" s="2357">
        <v>3959</v>
      </c>
      <c r="AR68" s="2357">
        <v>11932</v>
      </c>
      <c r="AS68" s="2357" t="s">
        <v>21</v>
      </c>
      <c r="AT68" s="2357">
        <v>11843</v>
      </c>
      <c r="AU68" s="2357">
        <v>89</v>
      </c>
      <c r="AV68" s="2357">
        <v>801</v>
      </c>
      <c r="AW68" s="493">
        <v>41218</v>
      </c>
      <c r="AX68" s="1390" t="s">
        <v>41</v>
      </c>
      <c r="AY68" s="635" t="s">
        <v>26</v>
      </c>
      <c r="AZ68" s="104" t="s">
        <v>26</v>
      </c>
      <c r="BA68" s="105" t="s">
        <v>26</v>
      </c>
      <c r="BB68" s="1105" t="s">
        <v>182</v>
      </c>
      <c r="BC68" s="106">
        <v>40</v>
      </c>
      <c r="BD68" s="2357" t="s">
        <v>22</v>
      </c>
      <c r="BE68" s="2357"/>
      <c r="BF68" s="2357">
        <v>40</v>
      </c>
      <c r="BG68" s="2357" t="s">
        <v>21</v>
      </c>
      <c r="BH68" s="2357" t="s">
        <v>21</v>
      </c>
      <c r="BI68" s="2357">
        <v>40</v>
      </c>
      <c r="BJ68" s="2357" t="s">
        <v>21</v>
      </c>
      <c r="BK68" s="2357">
        <v>40</v>
      </c>
      <c r="BL68" s="2357" t="s">
        <v>21</v>
      </c>
      <c r="BM68" s="2357" t="s">
        <v>22</v>
      </c>
      <c r="BN68" s="493" t="s">
        <v>22</v>
      </c>
      <c r="BO68" s="1390" t="s">
        <v>41</v>
      </c>
      <c r="BP68" s="635" t="s">
        <v>26</v>
      </c>
      <c r="BQ68" s="104" t="s">
        <v>26</v>
      </c>
      <c r="BR68" s="105" t="s">
        <v>26</v>
      </c>
      <c r="BS68" s="1105" t="s">
        <v>182</v>
      </c>
      <c r="BT68" s="106">
        <v>4650478</v>
      </c>
      <c r="BU68" s="2357">
        <v>3269586</v>
      </c>
      <c r="BV68" s="2357"/>
      <c r="BW68" s="2357">
        <v>7062659</v>
      </c>
      <c r="BX68" s="2357">
        <v>567245</v>
      </c>
      <c r="BY68" s="2357">
        <v>28791</v>
      </c>
      <c r="BZ68" s="2357">
        <v>6466623</v>
      </c>
      <c r="CA68" s="2357">
        <v>2313462</v>
      </c>
      <c r="CB68" s="2357">
        <v>4062558</v>
      </c>
      <c r="CC68" s="2357">
        <v>90603</v>
      </c>
      <c r="CD68" s="2357">
        <v>1190484</v>
      </c>
      <c r="CE68" s="493">
        <v>6059387</v>
      </c>
      <c r="CF68" s="1390" t="s">
        <v>41</v>
      </c>
      <c r="CG68" s="635" t="s">
        <v>26</v>
      </c>
      <c r="CH68" s="104" t="s">
        <v>26</v>
      </c>
      <c r="CI68" s="105" t="s">
        <v>26</v>
      </c>
      <c r="CJ68" s="1105" t="s">
        <v>182</v>
      </c>
      <c r="CK68" s="106">
        <v>1033727</v>
      </c>
      <c r="CL68" s="2357">
        <v>2048919</v>
      </c>
      <c r="CM68" s="2357"/>
      <c r="CN68" s="2357">
        <v>2692319</v>
      </c>
      <c r="CO68" s="2357" t="s">
        <v>22</v>
      </c>
      <c r="CP68" s="2357" t="s">
        <v>21</v>
      </c>
      <c r="CQ68" s="2357">
        <v>2692319</v>
      </c>
      <c r="CR68" s="2357">
        <v>32877</v>
      </c>
      <c r="CS68" s="2357">
        <v>2655329</v>
      </c>
      <c r="CT68" s="2357">
        <v>4113</v>
      </c>
      <c r="CU68" s="2357">
        <v>210717</v>
      </c>
      <c r="CV68" s="493">
        <v>1549023</v>
      </c>
      <c r="CW68" s="1390" t="s">
        <v>41</v>
      </c>
      <c r="CX68" s="635" t="s">
        <v>26</v>
      </c>
      <c r="CY68" s="104" t="s">
        <v>26</v>
      </c>
      <c r="CZ68" s="105" t="s">
        <v>26</v>
      </c>
      <c r="DA68" s="1105" t="s">
        <v>182</v>
      </c>
      <c r="DB68" s="106">
        <v>103349</v>
      </c>
      <c r="DC68" s="2357">
        <v>10664293</v>
      </c>
      <c r="DD68" s="2357"/>
      <c r="DE68" s="2357">
        <v>7263507</v>
      </c>
      <c r="DF68" s="2357">
        <v>2338827</v>
      </c>
      <c r="DG68" s="2357">
        <v>240705</v>
      </c>
      <c r="DH68" s="2357">
        <v>4683975</v>
      </c>
      <c r="DI68" s="2357" t="s">
        <v>21</v>
      </c>
      <c r="DJ68" s="2357">
        <v>4292465</v>
      </c>
      <c r="DK68" s="2357">
        <v>391510</v>
      </c>
      <c r="DL68" s="2357">
        <v>3364143</v>
      </c>
      <c r="DM68" s="493" t="s">
        <v>22</v>
      </c>
      <c r="DN68" s="1390" t="s">
        <v>41</v>
      </c>
      <c r="DO68" s="635" t="s">
        <v>26</v>
      </c>
      <c r="DP68" s="104" t="s">
        <v>26</v>
      </c>
      <c r="DQ68" s="105" t="s">
        <v>26</v>
      </c>
      <c r="DR68" s="1105" t="s">
        <v>182</v>
      </c>
      <c r="DS68" s="106">
        <v>1988</v>
      </c>
      <c r="DT68" s="2357" t="s">
        <v>21</v>
      </c>
      <c r="DU68" s="2357"/>
      <c r="DV68" s="2357">
        <v>1988</v>
      </c>
      <c r="DW68" s="2357">
        <v>206</v>
      </c>
      <c r="DX68" s="2357" t="s">
        <v>21</v>
      </c>
      <c r="DY68" s="2357">
        <v>1782</v>
      </c>
      <c r="DZ68" s="2357" t="s">
        <v>21</v>
      </c>
      <c r="EA68" s="2357">
        <v>1692</v>
      </c>
      <c r="EB68" s="2357">
        <v>90</v>
      </c>
      <c r="EC68" s="2357" t="s">
        <v>21</v>
      </c>
      <c r="ED68" s="493" t="s">
        <v>22</v>
      </c>
      <c r="EE68" s="1390" t="s">
        <v>41</v>
      </c>
      <c r="EF68" s="635" t="s">
        <v>26</v>
      </c>
      <c r="EG68" s="104" t="s">
        <v>26</v>
      </c>
      <c r="EH68" s="105" t="s">
        <v>26</v>
      </c>
      <c r="EI68" s="1105" t="s">
        <v>182</v>
      </c>
      <c r="EJ68" s="106">
        <v>177520</v>
      </c>
      <c r="EK68" s="2357" t="s">
        <v>22</v>
      </c>
      <c r="EL68" s="2357"/>
      <c r="EM68" s="2357">
        <v>177511</v>
      </c>
      <c r="EN68" s="2357">
        <v>16576</v>
      </c>
      <c r="EO68" s="2357">
        <v>4079</v>
      </c>
      <c r="EP68" s="2357">
        <v>156856</v>
      </c>
      <c r="EQ68" s="2357" t="s">
        <v>22</v>
      </c>
      <c r="ER68" s="2357">
        <v>152336</v>
      </c>
      <c r="ES68" s="2357">
        <v>4520</v>
      </c>
      <c r="ET68" s="2357" t="s">
        <v>22</v>
      </c>
      <c r="EU68" s="493" t="s">
        <v>22</v>
      </c>
      <c r="EV68" s="1390" t="s">
        <v>41</v>
      </c>
      <c r="EW68" s="635" t="s">
        <v>26</v>
      </c>
      <c r="EX68" s="104" t="s">
        <v>26</v>
      </c>
      <c r="EY68" s="105" t="s">
        <v>26</v>
      </c>
      <c r="EZ68" s="1105" t="s">
        <v>182</v>
      </c>
      <c r="FA68" s="106">
        <v>1939</v>
      </c>
      <c r="FB68" s="2357" t="s">
        <v>21</v>
      </c>
      <c r="FC68" s="2357"/>
      <c r="FD68" s="2357">
        <v>1854</v>
      </c>
      <c r="FE68" s="2357" t="s">
        <v>21</v>
      </c>
      <c r="FF68" s="2357" t="s">
        <v>21</v>
      </c>
      <c r="FG68" s="2357">
        <v>1854</v>
      </c>
      <c r="FH68" s="2357">
        <v>1854</v>
      </c>
      <c r="FI68" s="2357" t="s">
        <v>21</v>
      </c>
      <c r="FJ68" s="2357" t="s">
        <v>21</v>
      </c>
      <c r="FK68" s="2357" t="s">
        <v>21</v>
      </c>
      <c r="FL68" s="493">
        <v>4623</v>
      </c>
      <c r="FM68" s="1390" t="s">
        <v>41</v>
      </c>
      <c r="FN68" s="635" t="s">
        <v>26</v>
      </c>
    </row>
    <row r="69" spans="1:170" ht="15" customHeight="1">
      <c r="A69" s="98"/>
      <c r="B69" s="98"/>
      <c r="C69" s="98"/>
      <c r="D69" s="200"/>
      <c r="E69" s="200"/>
      <c r="F69" s="200"/>
      <c r="G69" s="200"/>
      <c r="H69" s="200"/>
      <c r="I69" s="200"/>
      <c r="J69" s="200"/>
      <c r="K69" s="200"/>
      <c r="L69" s="200"/>
      <c r="M69" s="200"/>
      <c r="N69" s="200"/>
      <c r="O69" s="1482"/>
      <c r="P69" s="1398"/>
      <c r="Q69" s="490"/>
      <c r="R69" s="98"/>
      <c r="S69" s="98"/>
      <c r="T69" s="98"/>
      <c r="U69" s="200"/>
      <c r="V69" s="200"/>
      <c r="W69" s="200"/>
      <c r="X69" s="200"/>
      <c r="Y69" s="200"/>
      <c r="Z69" s="200"/>
      <c r="AA69" s="200"/>
      <c r="AB69" s="200"/>
      <c r="AC69" s="200"/>
      <c r="AD69" s="200"/>
      <c r="AE69" s="200"/>
      <c r="AF69" s="1482"/>
      <c r="AG69" s="1398"/>
      <c r="AH69" s="490"/>
      <c r="AI69" s="98"/>
      <c r="AJ69" s="98"/>
      <c r="AK69" s="98"/>
      <c r="AL69" s="200"/>
      <c r="AM69" s="200"/>
      <c r="AN69" s="200"/>
      <c r="AO69" s="200"/>
      <c r="AP69" s="200"/>
      <c r="AQ69" s="200"/>
      <c r="AR69" s="200"/>
      <c r="AS69" s="200"/>
      <c r="AT69" s="200"/>
      <c r="AU69" s="200"/>
      <c r="AV69" s="200"/>
      <c r="AW69" s="1482"/>
      <c r="AX69" s="1398"/>
      <c r="AY69" s="490"/>
      <c r="AZ69" s="98"/>
      <c r="BA69" s="98"/>
      <c r="BB69" s="98"/>
      <c r="BC69" s="200"/>
      <c r="BD69" s="200"/>
      <c r="BE69" s="200"/>
      <c r="BF69" s="200"/>
      <c r="BG69" s="200"/>
      <c r="BH69" s="200"/>
      <c r="BI69" s="200"/>
      <c r="BJ69" s="200"/>
      <c r="BK69" s="200"/>
      <c r="BL69" s="200"/>
      <c r="BM69" s="200"/>
      <c r="BN69" s="1482"/>
      <c r="BO69" s="1398"/>
      <c r="BP69" s="490"/>
      <c r="BQ69" s="98"/>
      <c r="BR69" s="98"/>
      <c r="BS69" s="98"/>
      <c r="BT69" s="200"/>
      <c r="BU69" s="200"/>
      <c r="BV69" s="200"/>
      <c r="BW69" s="200"/>
      <c r="BX69" s="200"/>
      <c r="BY69" s="200"/>
      <c r="BZ69" s="200"/>
      <c r="CA69" s="200"/>
      <c r="CB69" s="200"/>
      <c r="CC69" s="200"/>
      <c r="CD69" s="200"/>
      <c r="CE69" s="1482"/>
      <c r="CF69" s="1398"/>
      <c r="CG69" s="490"/>
      <c r="CH69" s="98"/>
      <c r="CI69" s="98"/>
      <c r="CJ69" s="98"/>
      <c r="CK69" s="200"/>
      <c r="CL69" s="200"/>
      <c r="CM69" s="200"/>
      <c r="CN69" s="200"/>
      <c r="CO69" s="200"/>
      <c r="CP69" s="200"/>
      <c r="CQ69" s="200"/>
      <c r="CR69" s="200"/>
      <c r="CS69" s="200"/>
      <c r="CT69" s="200"/>
      <c r="CU69" s="200"/>
      <c r="CV69" s="1482"/>
      <c r="CW69" s="1398"/>
      <c r="CX69" s="490"/>
      <c r="CY69" s="98"/>
      <c r="CZ69" s="98"/>
      <c r="DA69" s="98"/>
      <c r="DB69" s="200"/>
      <c r="DC69" s="200"/>
      <c r="DD69" s="200"/>
      <c r="DE69" s="200"/>
      <c r="DF69" s="200"/>
      <c r="DG69" s="200"/>
      <c r="DH69" s="200"/>
      <c r="DI69" s="200"/>
      <c r="DJ69" s="200"/>
      <c r="DK69" s="200"/>
      <c r="DL69" s="200"/>
      <c r="DM69" s="200"/>
      <c r="DN69" s="1398"/>
      <c r="DO69" s="490"/>
      <c r="DP69" s="98"/>
      <c r="DQ69" s="98"/>
      <c r="DR69" s="98"/>
      <c r="DS69" s="200"/>
      <c r="DT69" s="200"/>
      <c r="DU69" s="200"/>
      <c r="DV69" s="200"/>
      <c r="DW69" s="200"/>
      <c r="DX69" s="200"/>
      <c r="DY69" s="200"/>
      <c r="DZ69" s="200"/>
      <c r="EA69" s="200"/>
      <c r="EB69" s="200"/>
      <c r="EC69" s="200"/>
      <c r="ED69" s="1482"/>
      <c r="EE69" s="1398"/>
      <c r="EF69" s="490"/>
      <c r="EG69" s="98"/>
      <c r="EH69" s="98"/>
      <c r="EI69" s="98"/>
      <c r="EJ69" s="200"/>
      <c r="EK69" s="200"/>
      <c r="EL69" s="200"/>
      <c r="EM69" s="200"/>
      <c r="EN69" s="200"/>
      <c r="EO69" s="200"/>
      <c r="EP69" s="200"/>
      <c r="EQ69" s="200"/>
      <c r="ER69" s="200"/>
      <c r="ES69" s="200"/>
      <c r="ET69" s="200"/>
      <c r="EU69" s="1482"/>
      <c r="EV69" s="1398"/>
      <c r="EW69" s="490"/>
      <c r="EX69" s="98"/>
      <c r="EY69" s="98"/>
      <c r="EZ69" s="98"/>
      <c r="FA69" s="200"/>
      <c r="FB69" s="200"/>
      <c r="FC69" s="200"/>
      <c r="FD69" s="200"/>
      <c r="FE69" s="200"/>
      <c r="FF69" s="200"/>
      <c r="FG69" s="200"/>
      <c r="FH69" s="200"/>
      <c r="FI69" s="200"/>
      <c r="FJ69" s="200"/>
      <c r="FK69" s="200"/>
      <c r="FL69" s="1482"/>
      <c r="FM69" s="1398"/>
      <c r="FN69" s="490"/>
    </row>
    <row r="70" spans="1:170" s="14" customFormat="1" ht="19.5" customHeight="1">
      <c r="A70" s="2150" t="s">
        <v>1893</v>
      </c>
      <c r="B70" s="486"/>
      <c r="C70" s="486"/>
      <c r="D70" s="1692"/>
      <c r="E70" s="494" t="s">
        <v>743</v>
      </c>
      <c r="F70" s="494"/>
      <c r="G70" s="494"/>
      <c r="H70" s="494"/>
      <c r="I70" s="494"/>
      <c r="J70" s="494"/>
      <c r="K70" s="494"/>
      <c r="L70" s="494"/>
      <c r="M70" s="494"/>
      <c r="N70" s="494"/>
      <c r="O70" s="1499" t="s">
        <v>887</v>
      </c>
      <c r="P70" s="1481"/>
      <c r="Q70" s="617"/>
      <c r="R70" s="2150" t="s">
        <v>899</v>
      </c>
      <c r="S70" s="486"/>
      <c r="T70" s="486"/>
      <c r="U70" s="1692"/>
      <c r="V70" s="617" t="s">
        <v>1260</v>
      </c>
      <c r="W70" s="494"/>
      <c r="X70" s="494"/>
      <c r="Y70" s="494"/>
      <c r="Z70" s="494"/>
      <c r="AA70" s="494"/>
      <c r="AB70" s="494"/>
      <c r="AC70" s="494"/>
      <c r="AD70" s="494"/>
      <c r="AE70" s="494"/>
      <c r="AF70" s="1499" t="s">
        <v>887</v>
      </c>
      <c r="AG70" s="1481"/>
      <c r="AH70" s="617"/>
      <c r="AI70" s="2150" t="s">
        <v>917</v>
      </c>
      <c r="AJ70" s="486"/>
      <c r="AK70" s="486"/>
      <c r="AL70" s="616"/>
      <c r="AM70" s="486" t="s">
        <v>1255</v>
      </c>
      <c r="AN70" s="494"/>
      <c r="AO70" s="494"/>
      <c r="AP70" s="146"/>
      <c r="AQ70" s="146"/>
      <c r="AR70" s="494"/>
      <c r="AS70" s="494"/>
      <c r="AT70" s="494"/>
      <c r="AU70" s="494"/>
      <c r="AV70" s="494"/>
      <c r="AW70" s="1499" t="s">
        <v>887</v>
      </c>
      <c r="AX70" s="1481"/>
      <c r="AY70" s="617"/>
      <c r="AZ70" s="2150" t="s">
        <v>1983</v>
      </c>
      <c r="BA70" s="486"/>
      <c r="BB70" s="486"/>
      <c r="BC70" s="616"/>
      <c r="BD70" s="490" t="s">
        <v>750</v>
      </c>
      <c r="BE70" s="494"/>
      <c r="BF70" s="494"/>
      <c r="BI70" s="146"/>
      <c r="BJ70" s="146"/>
      <c r="BK70" s="146"/>
      <c r="BL70" s="146"/>
      <c r="BM70" s="146"/>
      <c r="BN70" s="1499" t="s">
        <v>907</v>
      </c>
      <c r="BO70" s="1481"/>
      <c r="BP70" s="617"/>
      <c r="BQ70" s="2150" t="s">
        <v>918</v>
      </c>
      <c r="BR70" s="486"/>
      <c r="BS70" s="486"/>
      <c r="BT70" s="1692"/>
      <c r="BU70" s="617" t="s">
        <v>2049</v>
      </c>
      <c r="BV70" s="494"/>
      <c r="BW70" s="494"/>
      <c r="BX70" s="494"/>
      <c r="BY70" s="494"/>
      <c r="BZ70" s="494"/>
      <c r="CA70" s="494"/>
      <c r="CB70" s="494"/>
      <c r="CC70" s="494"/>
      <c r="CD70" s="494"/>
      <c r="CE70" s="1499" t="s">
        <v>907</v>
      </c>
      <c r="CF70" s="1481"/>
      <c r="CG70" s="617"/>
      <c r="CH70" s="2150" t="s">
        <v>2050</v>
      </c>
      <c r="CI70" s="486"/>
      <c r="CJ70" s="486"/>
      <c r="CK70" s="1692"/>
      <c r="CL70" s="494" t="s">
        <v>1338</v>
      </c>
      <c r="CM70" s="494"/>
      <c r="CN70" s="494"/>
      <c r="CO70" s="494"/>
      <c r="CP70" s="494"/>
      <c r="CQ70" s="494"/>
      <c r="CR70" s="494"/>
      <c r="CS70" s="494"/>
      <c r="CT70" s="494"/>
      <c r="CU70" s="494"/>
      <c r="CV70" s="1499" t="s">
        <v>907</v>
      </c>
      <c r="CW70" s="1481"/>
      <c r="CX70" s="617"/>
      <c r="CY70" s="2150" t="s">
        <v>919</v>
      </c>
      <c r="CZ70" s="486"/>
      <c r="DA70" s="486"/>
      <c r="DB70" s="1692"/>
      <c r="DC70" s="617" t="s">
        <v>1537</v>
      </c>
      <c r="DD70" s="494"/>
      <c r="DE70" s="494"/>
      <c r="DF70" s="494"/>
      <c r="DG70" s="494"/>
      <c r="DH70" s="494"/>
      <c r="DI70" s="494"/>
      <c r="DJ70" s="494"/>
      <c r="DK70" s="494"/>
      <c r="DL70" s="494"/>
      <c r="DM70" s="2151" t="s">
        <v>909</v>
      </c>
      <c r="DN70" s="1481"/>
      <c r="DO70" s="617"/>
      <c r="DP70" s="2150" t="s">
        <v>904</v>
      </c>
      <c r="DQ70" s="486"/>
      <c r="DR70" s="486"/>
      <c r="DS70" s="1692"/>
      <c r="DT70" s="617" t="s">
        <v>1871</v>
      </c>
      <c r="DU70" s="494"/>
      <c r="DV70" s="494"/>
      <c r="DW70" s="494"/>
      <c r="DX70" s="494"/>
      <c r="DY70" s="494"/>
      <c r="DZ70" s="494"/>
      <c r="EA70" s="494"/>
      <c r="EB70" s="494"/>
      <c r="EC70" s="494"/>
      <c r="ED70" s="1499" t="s">
        <v>907</v>
      </c>
      <c r="EE70" s="1481"/>
      <c r="EF70" s="617"/>
      <c r="EG70" s="2150" t="s">
        <v>620</v>
      </c>
      <c r="EH70" s="486"/>
      <c r="EI70" s="486"/>
      <c r="EJ70" s="1692"/>
      <c r="EK70" s="641" t="s">
        <v>1347</v>
      </c>
      <c r="EL70" s="494"/>
      <c r="EM70" s="494"/>
      <c r="EN70" s="494"/>
      <c r="EO70" s="494"/>
      <c r="EU70" s="2151" t="s">
        <v>1240</v>
      </c>
      <c r="EV70" s="1481"/>
      <c r="EW70" s="617"/>
      <c r="EX70" s="2150" t="s">
        <v>920</v>
      </c>
      <c r="EY70" s="486"/>
      <c r="EZ70" s="486"/>
      <c r="FA70" s="1692"/>
      <c r="FB70" s="641" t="s">
        <v>1249</v>
      </c>
      <c r="FC70" s="146"/>
      <c r="FD70" s="146"/>
      <c r="FE70" s="494"/>
      <c r="FF70" s="494"/>
      <c r="FG70" s="494"/>
      <c r="FH70" s="494"/>
      <c r="FI70" s="494"/>
      <c r="FJ70" s="494"/>
      <c r="FK70" s="494"/>
      <c r="FL70" s="1499" t="s">
        <v>907</v>
      </c>
      <c r="FM70" s="617"/>
      <c r="FN70" s="617"/>
    </row>
    <row r="71" spans="1:170" ht="18" customHeight="1">
      <c r="A71" s="620">
        <v>40544</v>
      </c>
      <c r="B71" s="124">
        <v>40544</v>
      </c>
      <c r="C71" s="1477">
        <v>40544</v>
      </c>
      <c r="D71" s="66">
        <v>1547</v>
      </c>
      <c r="E71" s="2354" t="s">
        <v>22</v>
      </c>
      <c r="F71" s="2354"/>
      <c r="G71" s="2354">
        <v>1491</v>
      </c>
      <c r="H71" s="2354" t="s">
        <v>22</v>
      </c>
      <c r="I71" s="2354" t="s">
        <v>22</v>
      </c>
      <c r="J71" s="2354">
        <v>1491</v>
      </c>
      <c r="K71" s="2354" t="s">
        <v>22</v>
      </c>
      <c r="L71" s="2354" t="s">
        <v>22</v>
      </c>
      <c r="M71" s="2354">
        <v>1491</v>
      </c>
      <c r="N71" s="2354">
        <v>60</v>
      </c>
      <c r="O71" s="199">
        <v>11</v>
      </c>
      <c r="P71" s="1385">
        <v>40544</v>
      </c>
      <c r="Q71" s="624">
        <v>40544</v>
      </c>
      <c r="R71" s="620">
        <v>40544</v>
      </c>
      <c r="S71" s="124">
        <v>40544</v>
      </c>
      <c r="T71" s="1477">
        <v>40544</v>
      </c>
      <c r="U71" s="66">
        <v>820865</v>
      </c>
      <c r="V71" s="2354" t="s">
        <v>21</v>
      </c>
      <c r="W71" s="2354"/>
      <c r="X71" s="2354">
        <v>779419</v>
      </c>
      <c r="Y71" s="2354">
        <v>148435</v>
      </c>
      <c r="Z71" s="2354">
        <v>46483</v>
      </c>
      <c r="AA71" s="2354">
        <v>584501</v>
      </c>
      <c r="AB71" s="2354" t="s">
        <v>21</v>
      </c>
      <c r="AC71" s="2354">
        <v>566729</v>
      </c>
      <c r="AD71" s="2354">
        <v>17772</v>
      </c>
      <c r="AE71" s="2354">
        <v>47687</v>
      </c>
      <c r="AF71" s="199">
        <v>61235</v>
      </c>
      <c r="AG71" s="1385">
        <v>40544</v>
      </c>
      <c r="AH71" s="624">
        <v>40544</v>
      </c>
      <c r="AI71" s="620">
        <v>40544</v>
      </c>
      <c r="AJ71" s="124">
        <v>40544</v>
      </c>
      <c r="AK71" s="1477">
        <v>40544</v>
      </c>
      <c r="AL71" s="66">
        <v>104074</v>
      </c>
      <c r="AM71" s="2354" t="s">
        <v>22</v>
      </c>
      <c r="AN71" s="2354"/>
      <c r="AO71" s="2354">
        <v>99079</v>
      </c>
      <c r="AP71" s="2354" t="s">
        <v>21</v>
      </c>
      <c r="AQ71" s="2354" t="s">
        <v>21</v>
      </c>
      <c r="AR71" s="2354">
        <v>99079</v>
      </c>
      <c r="AS71" s="2354">
        <v>98898</v>
      </c>
      <c r="AT71" s="2354" t="s">
        <v>21</v>
      </c>
      <c r="AU71" s="2354">
        <v>181</v>
      </c>
      <c r="AV71" s="2354" t="s">
        <v>21</v>
      </c>
      <c r="AW71" s="199">
        <v>12843</v>
      </c>
      <c r="AX71" s="1385">
        <v>40544</v>
      </c>
      <c r="AY71" s="624">
        <v>40544</v>
      </c>
      <c r="AZ71" s="620">
        <v>40544</v>
      </c>
      <c r="BA71" s="124">
        <v>40544</v>
      </c>
      <c r="BB71" s="1477">
        <v>40544</v>
      </c>
      <c r="BC71" s="66">
        <v>1424645</v>
      </c>
      <c r="BD71" s="2354" t="s">
        <v>22</v>
      </c>
      <c r="BE71" s="2354"/>
      <c r="BF71" s="2354">
        <v>1214180</v>
      </c>
      <c r="BG71" s="2354" t="s">
        <v>21</v>
      </c>
      <c r="BH71" s="2354" t="s">
        <v>21</v>
      </c>
      <c r="BI71" s="2354">
        <v>1214180</v>
      </c>
      <c r="BJ71" s="2354">
        <v>273545</v>
      </c>
      <c r="BK71" s="2354">
        <v>940635</v>
      </c>
      <c r="BL71" s="2354" t="s">
        <v>21</v>
      </c>
      <c r="BM71" s="2354">
        <v>203375</v>
      </c>
      <c r="BN71" s="199">
        <v>177949</v>
      </c>
      <c r="BO71" s="1385">
        <v>40544</v>
      </c>
      <c r="BP71" s="624">
        <v>40544</v>
      </c>
      <c r="BQ71" s="620">
        <v>40544</v>
      </c>
      <c r="BR71" s="124">
        <v>40544</v>
      </c>
      <c r="BS71" s="1477">
        <v>40544</v>
      </c>
      <c r="BT71" s="66">
        <v>48334395</v>
      </c>
      <c r="BU71" s="2354" t="s">
        <v>22</v>
      </c>
      <c r="BV71" s="2354"/>
      <c r="BW71" s="2354">
        <v>43947495</v>
      </c>
      <c r="BX71" s="2354" t="s">
        <v>21</v>
      </c>
      <c r="BY71" s="2354" t="s">
        <v>21</v>
      </c>
      <c r="BZ71" s="2354">
        <v>43947495</v>
      </c>
      <c r="CA71" s="2354">
        <v>40814296</v>
      </c>
      <c r="CB71" s="2354">
        <v>3128914</v>
      </c>
      <c r="CC71" s="2354">
        <v>4285</v>
      </c>
      <c r="CD71" s="2354">
        <v>4363014</v>
      </c>
      <c r="CE71" s="199">
        <v>5092933</v>
      </c>
      <c r="CF71" s="1385">
        <v>40544</v>
      </c>
      <c r="CG71" s="624">
        <v>40544</v>
      </c>
      <c r="CH71" s="620">
        <v>40544</v>
      </c>
      <c r="CI71" s="124">
        <v>40544</v>
      </c>
      <c r="CJ71" s="1477">
        <v>40544</v>
      </c>
      <c r="CK71" s="66">
        <v>42333</v>
      </c>
      <c r="CL71" s="2354">
        <v>983785</v>
      </c>
      <c r="CM71" s="2354"/>
      <c r="CN71" s="2354">
        <v>72496</v>
      </c>
      <c r="CO71" s="2354" t="s">
        <v>21</v>
      </c>
      <c r="CP71" s="2354" t="s">
        <v>21</v>
      </c>
      <c r="CQ71" s="2354">
        <v>72496</v>
      </c>
      <c r="CR71" s="2354">
        <v>72496</v>
      </c>
      <c r="CS71" s="2354" t="s">
        <v>21</v>
      </c>
      <c r="CT71" s="2354" t="s">
        <v>21</v>
      </c>
      <c r="CU71" s="2354">
        <v>956098</v>
      </c>
      <c r="CV71" s="199">
        <v>8054</v>
      </c>
      <c r="CW71" s="1385">
        <v>40544</v>
      </c>
      <c r="CX71" s="624">
        <v>40544</v>
      </c>
      <c r="CY71" s="620">
        <v>40544</v>
      </c>
      <c r="CZ71" s="124">
        <v>40544</v>
      </c>
      <c r="DA71" s="1477">
        <v>40544</v>
      </c>
      <c r="DB71" s="66">
        <v>99811</v>
      </c>
      <c r="DC71" s="2354">
        <v>7985985</v>
      </c>
      <c r="DD71" s="2354"/>
      <c r="DE71" s="2354">
        <v>5474628</v>
      </c>
      <c r="DF71" s="2354">
        <v>1728253</v>
      </c>
      <c r="DG71" s="2354">
        <v>124268</v>
      </c>
      <c r="DH71" s="2354">
        <v>3622107</v>
      </c>
      <c r="DI71" s="2354" t="s">
        <v>21</v>
      </c>
      <c r="DJ71" s="2354">
        <v>3235566</v>
      </c>
      <c r="DK71" s="2354">
        <v>386541</v>
      </c>
      <c r="DL71" s="2354">
        <v>2269549</v>
      </c>
      <c r="DM71" s="199" t="s">
        <v>22</v>
      </c>
      <c r="DN71" s="1385">
        <v>40544</v>
      </c>
      <c r="DO71" s="624">
        <v>40544</v>
      </c>
      <c r="DP71" s="620">
        <v>40544</v>
      </c>
      <c r="DQ71" s="124">
        <v>40544</v>
      </c>
      <c r="DR71" s="1477">
        <v>40544</v>
      </c>
      <c r="DS71" s="66">
        <v>495311</v>
      </c>
      <c r="DT71" s="2354" t="s">
        <v>21</v>
      </c>
      <c r="DU71" s="2354"/>
      <c r="DV71" s="2354">
        <v>390101</v>
      </c>
      <c r="DW71" s="2354">
        <v>20197</v>
      </c>
      <c r="DX71" s="2354">
        <v>36027</v>
      </c>
      <c r="DY71" s="2354">
        <v>333877</v>
      </c>
      <c r="DZ71" s="2354" t="s">
        <v>21</v>
      </c>
      <c r="EA71" s="2354">
        <v>291623</v>
      </c>
      <c r="EB71" s="2354">
        <v>42254</v>
      </c>
      <c r="EC71" s="2354">
        <v>97997</v>
      </c>
      <c r="ED71" s="199">
        <v>15936</v>
      </c>
      <c r="EE71" s="1385">
        <v>40544</v>
      </c>
      <c r="EF71" s="624">
        <v>40544</v>
      </c>
      <c r="EG71" s="620">
        <v>40544</v>
      </c>
      <c r="EH71" s="124">
        <v>40544</v>
      </c>
      <c r="EI71" s="1477">
        <v>40544</v>
      </c>
      <c r="EJ71" s="66">
        <v>6925788</v>
      </c>
      <c r="EK71" s="2354">
        <v>3829078</v>
      </c>
      <c r="EL71" s="2354"/>
      <c r="EM71" s="2354">
        <v>10081932</v>
      </c>
      <c r="EN71" s="2354" t="s">
        <v>22</v>
      </c>
      <c r="EO71" s="2354" t="s">
        <v>21</v>
      </c>
      <c r="EP71" s="2354">
        <v>10081932</v>
      </c>
      <c r="EQ71" s="2354" t="s">
        <v>21</v>
      </c>
      <c r="ER71" s="2354">
        <v>9087222</v>
      </c>
      <c r="ES71" s="2354">
        <v>994710</v>
      </c>
      <c r="ET71" s="2354">
        <v>443996</v>
      </c>
      <c r="EU71" s="199">
        <v>1452</v>
      </c>
      <c r="EV71" s="1385">
        <v>40544</v>
      </c>
      <c r="EW71" s="624">
        <v>40544</v>
      </c>
      <c r="EX71" s="620">
        <v>40544</v>
      </c>
      <c r="EY71" s="124">
        <v>40544</v>
      </c>
      <c r="EZ71" s="1477">
        <v>40544</v>
      </c>
      <c r="FA71" s="66">
        <v>41979</v>
      </c>
      <c r="FB71" s="2354">
        <v>14971</v>
      </c>
      <c r="FC71" s="2354"/>
      <c r="FD71" s="2354">
        <v>62196</v>
      </c>
      <c r="FE71" s="2354" t="s">
        <v>21</v>
      </c>
      <c r="FF71" s="2354" t="s">
        <v>21</v>
      </c>
      <c r="FG71" s="2354">
        <v>62196</v>
      </c>
      <c r="FH71" s="2354" t="s">
        <v>21</v>
      </c>
      <c r="FI71" s="2354">
        <v>62196</v>
      </c>
      <c r="FJ71" s="2354" t="s">
        <v>21</v>
      </c>
      <c r="FK71" s="2354" t="s">
        <v>21</v>
      </c>
      <c r="FL71" s="199">
        <v>4800</v>
      </c>
      <c r="FM71" s="1385">
        <v>40544</v>
      </c>
      <c r="FN71" s="624">
        <v>40544</v>
      </c>
    </row>
    <row r="72" spans="1:170" ht="15" customHeight="1">
      <c r="A72" s="73"/>
      <c r="B72" s="64">
        <v>40909</v>
      </c>
      <c r="C72" s="74"/>
      <c r="D72" s="75">
        <v>1583</v>
      </c>
      <c r="E72" s="2355" t="s">
        <v>22</v>
      </c>
      <c r="F72" s="2355"/>
      <c r="G72" s="2355">
        <v>1521</v>
      </c>
      <c r="H72" s="2355" t="s">
        <v>22</v>
      </c>
      <c r="I72" s="2355" t="s">
        <v>22</v>
      </c>
      <c r="J72" s="2355">
        <v>1521</v>
      </c>
      <c r="K72" s="2355" t="s">
        <v>22</v>
      </c>
      <c r="L72" s="2355" t="s">
        <v>22</v>
      </c>
      <c r="M72" s="2355">
        <v>1521</v>
      </c>
      <c r="N72" s="2355">
        <v>54</v>
      </c>
      <c r="O72" s="205">
        <v>14</v>
      </c>
      <c r="P72" s="1385">
        <v>40909</v>
      </c>
      <c r="Q72" s="624">
        <v>40909</v>
      </c>
      <c r="R72" s="73"/>
      <c r="S72" s="64">
        <v>40909</v>
      </c>
      <c r="T72" s="74"/>
      <c r="U72" s="75">
        <v>712746</v>
      </c>
      <c r="V72" s="2355" t="s">
        <v>21</v>
      </c>
      <c r="W72" s="2355"/>
      <c r="X72" s="2355">
        <v>679445</v>
      </c>
      <c r="Y72" s="2355">
        <v>118608</v>
      </c>
      <c r="Z72" s="2355">
        <v>73933</v>
      </c>
      <c r="AA72" s="2355">
        <v>486904</v>
      </c>
      <c r="AB72" s="2355" t="s">
        <v>21</v>
      </c>
      <c r="AC72" s="2355">
        <v>470199</v>
      </c>
      <c r="AD72" s="2355">
        <v>16705</v>
      </c>
      <c r="AE72" s="2355">
        <v>27133</v>
      </c>
      <c r="AF72" s="205">
        <v>69812</v>
      </c>
      <c r="AG72" s="1385">
        <v>40909</v>
      </c>
      <c r="AH72" s="624">
        <v>40909</v>
      </c>
      <c r="AI72" s="73"/>
      <c r="AJ72" s="64">
        <v>40909</v>
      </c>
      <c r="AK72" s="74"/>
      <c r="AL72" s="75">
        <v>119815</v>
      </c>
      <c r="AM72" s="2355" t="s">
        <v>22</v>
      </c>
      <c r="AN72" s="2355"/>
      <c r="AO72" s="2355">
        <v>111136</v>
      </c>
      <c r="AP72" s="2355" t="s">
        <v>21</v>
      </c>
      <c r="AQ72" s="2355" t="s">
        <v>21</v>
      </c>
      <c r="AR72" s="2355">
        <v>111136</v>
      </c>
      <c r="AS72" s="2355">
        <v>111136</v>
      </c>
      <c r="AT72" s="2355" t="s">
        <v>21</v>
      </c>
      <c r="AU72" s="2355" t="s">
        <v>21</v>
      </c>
      <c r="AV72" s="2355" t="s">
        <v>21</v>
      </c>
      <c r="AW72" s="205">
        <v>21522</v>
      </c>
      <c r="AX72" s="1385">
        <v>40909</v>
      </c>
      <c r="AY72" s="624">
        <v>40909</v>
      </c>
      <c r="AZ72" s="73"/>
      <c r="BA72" s="64">
        <v>40909</v>
      </c>
      <c r="BB72" s="74"/>
      <c r="BC72" s="75">
        <v>1426503</v>
      </c>
      <c r="BD72" s="2355" t="s">
        <v>22</v>
      </c>
      <c r="BE72" s="2355"/>
      <c r="BF72" s="2355">
        <v>1199991</v>
      </c>
      <c r="BG72" s="2355" t="s">
        <v>21</v>
      </c>
      <c r="BH72" s="2355" t="s">
        <v>21</v>
      </c>
      <c r="BI72" s="2355">
        <v>1199991</v>
      </c>
      <c r="BJ72" s="2355">
        <v>213601</v>
      </c>
      <c r="BK72" s="2355">
        <v>986390</v>
      </c>
      <c r="BL72" s="2355" t="s">
        <v>21</v>
      </c>
      <c r="BM72" s="2355">
        <v>251937</v>
      </c>
      <c r="BN72" s="205">
        <v>213052</v>
      </c>
      <c r="BO72" s="1385">
        <v>40909</v>
      </c>
      <c r="BP72" s="624">
        <v>40909</v>
      </c>
      <c r="BQ72" s="73"/>
      <c r="BR72" s="64">
        <v>40909</v>
      </c>
      <c r="BS72" s="74"/>
      <c r="BT72" s="75">
        <v>46991641</v>
      </c>
      <c r="BU72" s="2355" t="s">
        <v>22</v>
      </c>
      <c r="BV72" s="2355"/>
      <c r="BW72" s="2355">
        <v>43232133</v>
      </c>
      <c r="BX72" s="2355" t="s">
        <v>21</v>
      </c>
      <c r="BY72" s="2355" t="s">
        <v>21</v>
      </c>
      <c r="BZ72" s="2355">
        <v>43232133</v>
      </c>
      <c r="CA72" s="2355">
        <v>39487019</v>
      </c>
      <c r="CB72" s="2355">
        <v>3745114</v>
      </c>
      <c r="CC72" s="2355" t="s">
        <v>21</v>
      </c>
      <c r="CD72" s="2355">
        <v>4268694</v>
      </c>
      <c r="CE72" s="205">
        <v>4309623</v>
      </c>
      <c r="CF72" s="1385">
        <v>40909</v>
      </c>
      <c r="CG72" s="624">
        <v>40909</v>
      </c>
      <c r="CH72" s="73"/>
      <c r="CI72" s="64">
        <v>40909</v>
      </c>
      <c r="CJ72" s="74"/>
      <c r="CK72" s="75">
        <v>52146</v>
      </c>
      <c r="CL72" s="2355">
        <v>965208</v>
      </c>
      <c r="CM72" s="2355"/>
      <c r="CN72" s="2355">
        <v>90530</v>
      </c>
      <c r="CO72" s="2355" t="s">
        <v>21</v>
      </c>
      <c r="CP72" s="2355" t="s">
        <v>21</v>
      </c>
      <c r="CQ72" s="2355">
        <v>90530</v>
      </c>
      <c r="CR72" s="2355">
        <v>90530</v>
      </c>
      <c r="CS72" s="2355" t="s">
        <v>21</v>
      </c>
      <c r="CT72" s="2355" t="s">
        <v>21</v>
      </c>
      <c r="CU72" s="2355">
        <v>924505</v>
      </c>
      <c r="CV72" s="205">
        <v>10371</v>
      </c>
      <c r="CW72" s="1385">
        <v>40909</v>
      </c>
      <c r="CX72" s="624">
        <v>40909</v>
      </c>
      <c r="CY72" s="73"/>
      <c r="CZ72" s="64">
        <v>40909</v>
      </c>
      <c r="DA72" s="74"/>
      <c r="DB72" s="75">
        <v>97718</v>
      </c>
      <c r="DC72" s="2355">
        <v>7979116</v>
      </c>
      <c r="DD72" s="2355"/>
      <c r="DE72" s="2355">
        <v>5467270</v>
      </c>
      <c r="DF72" s="2355">
        <v>1937205</v>
      </c>
      <c r="DG72" s="2355">
        <v>2123</v>
      </c>
      <c r="DH72" s="2355">
        <v>3527942</v>
      </c>
      <c r="DI72" s="2355" t="s">
        <v>21</v>
      </c>
      <c r="DJ72" s="2355">
        <v>3150006</v>
      </c>
      <c r="DK72" s="2355">
        <v>377936</v>
      </c>
      <c r="DL72" s="2355">
        <v>2316325</v>
      </c>
      <c r="DM72" s="205" t="s">
        <v>22</v>
      </c>
      <c r="DN72" s="1385">
        <v>40909</v>
      </c>
      <c r="DO72" s="624">
        <v>40909</v>
      </c>
      <c r="DP72" s="73"/>
      <c r="DQ72" s="64">
        <v>40909</v>
      </c>
      <c r="DR72" s="74"/>
      <c r="DS72" s="75">
        <v>620663</v>
      </c>
      <c r="DT72" s="2355" t="s">
        <v>21</v>
      </c>
      <c r="DU72" s="2355"/>
      <c r="DV72" s="2355">
        <v>452045</v>
      </c>
      <c r="DW72" s="2355">
        <v>30590</v>
      </c>
      <c r="DX72" s="2355">
        <v>35789</v>
      </c>
      <c r="DY72" s="2355">
        <v>385666</v>
      </c>
      <c r="DZ72" s="2355" t="s">
        <v>21</v>
      </c>
      <c r="EA72" s="2355">
        <v>336916</v>
      </c>
      <c r="EB72" s="2355">
        <v>48750</v>
      </c>
      <c r="EC72" s="2355">
        <v>89038</v>
      </c>
      <c r="ED72" s="205">
        <v>95384</v>
      </c>
      <c r="EE72" s="1385">
        <v>40909</v>
      </c>
      <c r="EF72" s="624">
        <v>40909</v>
      </c>
      <c r="EG72" s="73"/>
      <c r="EH72" s="64">
        <v>40909</v>
      </c>
      <c r="EI72" s="74"/>
      <c r="EJ72" s="75">
        <v>7250097</v>
      </c>
      <c r="EK72" s="2355">
        <v>3855182</v>
      </c>
      <c r="EL72" s="2355"/>
      <c r="EM72" s="2355">
        <v>10493943</v>
      </c>
      <c r="EN72" s="2355" t="s">
        <v>22</v>
      </c>
      <c r="EO72" s="2355" t="s">
        <v>21</v>
      </c>
      <c r="EP72" s="2355">
        <v>10493943</v>
      </c>
      <c r="EQ72" s="2355" t="s">
        <v>21</v>
      </c>
      <c r="ER72" s="2355">
        <v>9480324</v>
      </c>
      <c r="ES72" s="2355">
        <v>1013619</v>
      </c>
      <c r="ET72" s="2355">
        <v>419433</v>
      </c>
      <c r="EU72" s="205">
        <v>1503</v>
      </c>
      <c r="EV72" s="1385">
        <v>40909</v>
      </c>
      <c r="EW72" s="624">
        <v>40909</v>
      </c>
      <c r="EX72" s="73"/>
      <c r="EY72" s="64">
        <v>40909</v>
      </c>
      <c r="EZ72" s="74"/>
      <c r="FA72" s="75">
        <v>42180</v>
      </c>
      <c r="FB72" s="2355">
        <v>17287</v>
      </c>
      <c r="FC72" s="2355"/>
      <c r="FD72" s="2355">
        <v>62683</v>
      </c>
      <c r="FE72" s="2355" t="s">
        <v>21</v>
      </c>
      <c r="FF72" s="2355" t="s">
        <v>21</v>
      </c>
      <c r="FG72" s="2355">
        <v>62683</v>
      </c>
      <c r="FH72" s="2355" t="s">
        <v>21</v>
      </c>
      <c r="FI72" s="2355">
        <v>62683</v>
      </c>
      <c r="FJ72" s="2355" t="s">
        <v>21</v>
      </c>
      <c r="FK72" s="2355" t="s">
        <v>21</v>
      </c>
      <c r="FL72" s="205">
        <v>2126</v>
      </c>
      <c r="FM72" s="1385">
        <v>40909</v>
      </c>
      <c r="FN72" s="624">
        <v>40909</v>
      </c>
    </row>
    <row r="73" spans="1:170" ht="15" customHeight="1">
      <c r="A73" s="73"/>
      <c r="B73" s="64">
        <v>41275</v>
      </c>
      <c r="C73" s="74"/>
      <c r="D73" s="75">
        <v>1731</v>
      </c>
      <c r="E73" s="2355" t="s">
        <v>22</v>
      </c>
      <c r="F73" s="2355"/>
      <c r="G73" s="2355">
        <v>1682</v>
      </c>
      <c r="H73" s="2355" t="s">
        <v>22</v>
      </c>
      <c r="I73" s="2355" t="s">
        <v>22</v>
      </c>
      <c r="J73" s="2355">
        <v>1682</v>
      </c>
      <c r="K73" s="2355" t="s">
        <v>22</v>
      </c>
      <c r="L73" s="2355" t="s">
        <v>22</v>
      </c>
      <c r="M73" s="2355">
        <v>1682</v>
      </c>
      <c r="N73" s="2355">
        <v>52</v>
      </c>
      <c r="O73" s="205">
        <v>11</v>
      </c>
      <c r="P73" s="1385">
        <v>41275</v>
      </c>
      <c r="Q73" s="624">
        <v>41275</v>
      </c>
      <c r="R73" s="73"/>
      <c r="S73" s="64">
        <v>41275</v>
      </c>
      <c r="T73" s="74"/>
      <c r="U73" s="75">
        <v>631916</v>
      </c>
      <c r="V73" s="2355" t="s">
        <v>21</v>
      </c>
      <c r="W73" s="2355"/>
      <c r="X73" s="2355">
        <v>608690</v>
      </c>
      <c r="Y73" s="2355">
        <v>157607</v>
      </c>
      <c r="Z73" s="2355">
        <v>48245</v>
      </c>
      <c r="AA73" s="2355">
        <v>402838</v>
      </c>
      <c r="AB73" s="2355" t="s">
        <v>21</v>
      </c>
      <c r="AC73" s="2355">
        <v>391262</v>
      </c>
      <c r="AD73" s="2355">
        <v>11576</v>
      </c>
      <c r="AE73" s="2355">
        <v>22601</v>
      </c>
      <c r="AF73" s="205">
        <v>69499</v>
      </c>
      <c r="AG73" s="1385">
        <v>41275</v>
      </c>
      <c r="AH73" s="624">
        <v>41275</v>
      </c>
      <c r="AI73" s="73"/>
      <c r="AJ73" s="64">
        <v>41275</v>
      </c>
      <c r="AK73" s="74"/>
      <c r="AL73" s="75">
        <v>78589</v>
      </c>
      <c r="AM73" s="2355" t="s">
        <v>22</v>
      </c>
      <c r="AN73" s="2355"/>
      <c r="AO73" s="2355">
        <v>86641</v>
      </c>
      <c r="AP73" s="2355" t="s">
        <v>21</v>
      </c>
      <c r="AQ73" s="2355" t="s">
        <v>21</v>
      </c>
      <c r="AR73" s="2355">
        <v>86641</v>
      </c>
      <c r="AS73" s="2355">
        <v>86641</v>
      </c>
      <c r="AT73" s="2355" t="s">
        <v>21</v>
      </c>
      <c r="AU73" s="2355" t="s">
        <v>21</v>
      </c>
      <c r="AV73" s="2355" t="s">
        <v>21</v>
      </c>
      <c r="AW73" s="205">
        <v>13470</v>
      </c>
      <c r="AX73" s="1385">
        <v>41275</v>
      </c>
      <c r="AY73" s="624">
        <v>41275</v>
      </c>
      <c r="AZ73" s="73"/>
      <c r="BA73" s="64">
        <v>41275</v>
      </c>
      <c r="BB73" s="74"/>
      <c r="BC73" s="75">
        <v>1360871</v>
      </c>
      <c r="BD73" s="2355" t="s">
        <v>22</v>
      </c>
      <c r="BE73" s="2355"/>
      <c r="BF73" s="2355">
        <v>1172524</v>
      </c>
      <c r="BG73" s="2355" t="s">
        <v>21</v>
      </c>
      <c r="BH73" s="2355" t="s">
        <v>21</v>
      </c>
      <c r="BI73" s="2355">
        <v>1172524</v>
      </c>
      <c r="BJ73" s="2355">
        <v>240695</v>
      </c>
      <c r="BK73" s="2355">
        <v>931829</v>
      </c>
      <c r="BL73" s="2355" t="s">
        <v>21</v>
      </c>
      <c r="BM73" s="2355">
        <v>256462</v>
      </c>
      <c r="BN73" s="205">
        <v>163376</v>
      </c>
      <c r="BO73" s="1385">
        <v>41275</v>
      </c>
      <c r="BP73" s="624">
        <v>41275</v>
      </c>
      <c r="BQ73" s="73"/>
      <c r="BR73" s="64">
        <v>41275</v>
      </c>
      <c r="BS73" s="74"/>
      <c r="BT73" s="75">
        <v>47622138</v>
      </c>
      <c r="BU73" s="2355" t="s">
        <v>22</v>
      </c>
      <c r="BV73" s="2355"/>
      <c r="BW73" s="2355">
        <v>43581493</v>
      </c>
      <c r="BX73" s="2355" t="s">
        <v>21</v>
      </c>
      <c r="BY73" s="2355" t="s">
        <v>21</v>
      </c>
      <c r="BZ73" s="2355">
        <v>43581493</v>
      </c>
      <c r="CA73" s="2355">
        <v>39883777</v>
      </c>
      <c r="CB73" s="2355">
        <v>3697716</v>
      </c>
      <c r="CC73" s="2355" t="s">
        <v>21</v>
      </c>
      <c r="CD73" s="2355">
        <v>3643712</v>
      </c>
      <c r="CE73" s="205">
        <v>4505156</v>
      </c>
      <c r="CF73" s="1385">
        <v>41275</v>
      </c>
      <c r="CG73" s="624">
        <v>41275</v>
      </c>
      <c r="CH73" s="73"/>
      <c r="CI73" s="64">
        <v>41275</v>
      </c>
      <c r="CJ73" s="74"/>
      <c r="CK73" s="75">
        <v>58228</v>
      </c>
      <c r="CL73" s="2355">
        <v>879779</v>
      </c>
      <c r="CM73" s="2355"/>
      <c r="CN73" s="2355">
        <v>93046</v>
      </c>
      <c r="CO73" s="2355" t="s">
        <v>21</v>
      </c>
      <c r="CP73" s="2355" t="s">
        <v>21</v>
      </c>
      <c r="CQ73" s="2355">
        <v>93046</v>
      </c>
      <c r="CR73" s="2355">
        <v>93046</v>
      </c>
      <c r="CS73" s="2355" t="s">
        <v>21</v>
      </c>
      <c r="CT73" s="2355" t="s">
        <v>21</v>
      </c>
      <c r="CU73" s="2355">
        <v>842981</v>
      </c>
      <c r="CV73" s="205">
        <v>12354</v>
      </c>
      <c r="CW73" s="1385">
        <v>41275</v>
      </c>
      <c r="CX73" s="624">
        <v>41275</v>
      </c>
      <c r="CY73" s="73"/>
      <c r="CZ73" s="64">
        <v>41275</v>
      </c>
      <c r="DA73" s="74"/>
      <c r="DB73" s="75">
        <v>82579</v>
      </c>
      <c r="DC73" s="2355">
        <v>8318194</v>
      </c>
      <c r="DD73" s="2355"/>
      <c r="DE73" s="2355">
        <v>5498990</v>
      </c>
      <c r="DF73" s="2355">
        <v>2151763</v>
      </c>
      <c r="DG73" s="2355">
        <v>1502</v>
      </c>
      <c r="DH73" s="2355">
        <v>3345725</v>
      </c>
      <c r="DI73" s="2355" t="s">
        <v>21</v>
      </c>
      <c r="DJ73" s="2355">
        <v>2969570</v>
      </c>
      <c r="DK73" s="2355">
        <v>376155</v>
      </c>
      <c r="DL73" s="2355">
        <v>2582757</v>
      </c>
      <c r="DM73" s="205" t="s">
        <v>22</v>
      </c>
      <c r="DN73" s="1385">
        <v>41275</v>
      </c>
      <c r="DO73" s="624">
        <v>41275</v>
      </c>
      <c r="DP73" s="73"/>
      <c r="DQ73" s="64">
        <v>41275</v>
      </c>
      <c r="DR73" s="74"/>
      <c r="DS73" s="75">
        <v>499130</v>
      </c>
      <c r="DT73" s="2355" t="s">
        <v>21</v>
      </c>
      <c r="DU73" s="2355"/>
      <c r="DV73" s="2355">
        <v>486304</v>
      </c>
      <c r="DW73" s="2355">
        <v>51427</v>
      </c>
      <c r="DX73" s="2355">
        <v>24958</v>
      </c>
      <c r="DY73" s="2355">
        <v>409919</v>
      </c>
      <c r="DZ73" s="2355" t="s">
        <v>21</v>
      </c>
      <c r="EA73" s="2355">
        <v>360551</v>
      </c>
      <c r="EB73" s="2355">
        <v>49368</v>
      </c>
      <c r="EC73" s="2355">
        <v>76295</v>
      </c>
      <c r="ED73" s="205">
        <v>31665</v>
      </c>
      <c r="EE73" s="1385">
        <v>41275</v>
      </c>
      <c r="EF73" s="624">
        <v>41275</v>
      </c>
      <c r="EG73" s="73"/>
      <c r="EH73" s="64">
        <v>41275</v>
      </c>
      <c r="EI73" s="74"/>
      <c r="EJ73" s="75">
        <v>7564974</v>
      </c>
      <c r="EK73" s="2355">
        <v>4321649</v>
      </c>
      <c r="EL73" s="2355"/>
      <c r="EM73" s="2355">
        <v>11275381</v>
      </c>
      <c r="EN73" s="2355" t="s">
        <v>22</v>
      </c>
      <c r="EO73" s="2355" t="s">
        <v>21</v>
      </c>
      <c r="EP73" s="2355">
        <v>11275381</v>
      </c>
      <c r="EQ73" s="2355" t="s">
        <v>21</v>
      </c>
      <c r="ER73" s="2355">
        <v>10084801</v>
      </c>
      <c r="ES73" s="2355">
        <v>1190580</v>
      </c>
      <c r="ET73" s="2355">
        <v>405259</v>
      </c>
      <c r="EU73" s="205">
        <v>1458</v>
      </c>
      <c r="EV73" s="1385">
        <v>41275</v>
      </c>
      <c r="EW73" s="624">
        <v>41275</v>
      </c>
      <c r="EX73" s="73"/>
      <c r="EY73" s="64">
        <v>41275</v>
      </c>
      <c r="EZ73" s="74"/>
      <c r="FA73" s="75">
        <v>203772</v>
      </c>
      <c r="FB73" s="2355">
        <v>19576</v>
      </c>
      <c r="FC73" s="2355"/>
      <c r="FD73" s="2355">
        <v>198327</v>
      </c>
      <c r="FE73" s="2355" t="s">
        <v>21</v>
      </c>
      <c r="FF73" s="2355" t="s">
        <v>21</v>
      </c>
      <c r="FG73" s="2355">
        <v>198327</v>
      </c>
      <c r="FH73" s="2355">
        <v>116355</v>
      </c>
      <c r="FI73" s="2355">
        <v>61105</v>
      </c>
      <c r="FJ73" s="2355">
        <v>20867</v>
      </c>
      <c r="FK73" s="2355">
        <v>21489</v>
      </c>
      <c r="FL73" s="205">
        <v>4487</v>
      </c>
      <c r="FM73" s="1385">
        <v>41275</v>
      </c>
      <c r="FN73" s="624">
        <v>41275</v>
      </c>
    </row>
    <row r="74" spans="1:170" ht="15" customHeight="1">
      <c r="A74" s="73"/>
      <c r="B74" s="64">
        <v>41640</v>
      </c>
      <c r="C74" s="74"/>
      <c r="D74" s="75">
        <v>705</v>
      </c>
      <c r="E74" s="2355" t="s">
        <v>22</v>
      </c>
      <c r="F74" s="2355"/>
      <c r="G74" s="2355">
        <v>649</v>
      </c>
      <c r="H74" s="2355" t="s">
        <v>22</v>
      </c>
      <c r="I74" s="2355" t="s">
        <v>22</v>
      </c>
      <c r="J74" s="2355">
        <v>649</v>
      </c>
      <c r="K74" s="2355" t="s">
        <v>22</v>
      </c>
      <c r="L74" s="2355" t="s">
        <v>22</v>
      </c>
      <c r="M74" s="2355">
        <v>649</v>
      </c>
      <c r="N74" s="2355">
        <v>53</v>
      </c>
      <c r="O74" s="205">
        <v>14</v>
      </c>
      <c r="P74" s="1385">
        <v>41640</v>
      </c>
      <c r="Q74" s="624">
        <v>41640</v>
      </c>
      <c r="R74" s="73"/>
      <c r="S74" s="64">
        <v>41640</v>
      </c>
      <c r="T74" s="74"/>
      <c r="U74" s="75">
        <v>544090</v>
      </c>
      <c r="V74" s="2355" t="s">
        <v>21</v>
      </c>
      <c r="W74" s="2355"/>
      <c r="X74" s="2355">
        <v>526271</v>
      </c>
      <c r="Y74" s="2355">
        <v>133884</v>
      </c>
      <c r="Z74" s="2355">
        <v>35325</v>
      </c>
      <c r="AA74" s="2355">
        <v>357062</v>
      </c>
      <c r="AB74" s="2355" t="s">
        <v>21</v>
      </c>
      <c r="AC74" s="2355">
        <v>347489</v>
      </c>
      <c r="AD74" s="2355">
        <v>9573</v>
      </c>
      <c r="AE74" s="2355">
        <v>20602</v>
      </c>
      <c r="AF74" s="205">
        <v>66016</v>
      </c>
      <c r="AG74" s="1385">
        <v>41640</v>
      </c>
      <c r="AH74" s="624">
        <v>41640</v>
      </c>
      <c r="AI74" s="73"/>
      <c r="AJ74" s="64">
        <v>41640</v>
      </c>
      <c r="AK74" s="74"/>
      <c r="AL74" s="75">
        <v>87260</v>
      </c>
      <c r="AM74" s="2355" t="s">
        <v>22</v>
      </c>
      <c r="AN74" s="2355"/>
      <c r="AO74" s="2355">
        <v>100111</v>
      </c>
      <c r="AP74" s="2355" t="s">
        <v>21</v>
      </c>
      <c r="AQ74" s="2355" t="s">
        <v>21</v>
      </c>
      <c r="AR74" s="2355">
        <v>100111</v>
      </c>
      <c r="AS74" s="2355">
        <v>100111</v>
      </c>
      <c r="AT74" s="2355" t="s">
        <v>21</v>
      </c>
      <c r="AU74" s="2355" t="s">
        <v>21</v>
      </c>
      <c r="AV74" s="2355" t="s">
        <v>21</v>
      </c>
      <c r="AW74" s="205">
        <v>619</v>
      </c>
      <c r="AX74" s="1385">
        <v>41640</v>
      </c>
      <c r="AY74" s="624">
        <v>41640</v>
      </c>
      <c r="AZ74" s="73"/>
      <c r="BA74" s="64">
        <v>41640</v>
      </c>
      <c r="BB74" s="74"/>
      <c r="BC74" s="75">
        <v>1575691</v>
      </c>
      <c r="BD74" s="2355" t="s">
        <v>22</v>
      </c>
      <c r="BE74" s="2355"/>
      <c r="BF74" s="2355">
        <v>1366015</v>
      </c>
      <c r="BG74" s="2355" t="s">
        <v>21</v>
      </c>
      <c r="BH74" s="2355" t="s">
        <v>21</v>
      </c>
      <c r="BI74" s="2355">
        <v>1366015</v>
      </c>
      <c r="BJ74" s="2355">
        <v>380923</v>
      </c>
      <c r="BK74" s="2355">
        <v>985092</v>
      </c>
      <c r="BL74" s="2355" t="s">
        <v>21</v>
      </c>
      <c r="BM74" s="2355">
        <v>205248</v>
      </c>
      <c r="BN74" s="205">
        <v>194066</v>
      </c>
      <c r="BO74" s="1385">
        <v>41640</v>
      </c>
      <c r="BP74" s="624">
        <v>41640</v>
      </c>
      <c r="BQ74" s="73"/>
      <c r="BR74" s="64">
        <v>41640</v>
      </c>
      <c r="BS74" s="74"/>
      <c r="BT74" s="75">
        <v>45501081</v>
      </c>
      <c r="BU74" s="2355" t="s">
        <v>22</v>
      </c>
      <c r="BV74" s="2355"/>
      <c r="BW74" s="2355">
        <v>42022228</v>
      </c>
      <c r="BX74" s="2355" t="s">
        <v>21</v>
      </c>
      <c r="BY74" s="2355" t="s">
        <v>21</v>
      </c>
      <c r="BZ74" s="2355">
        <v>42022228</v>
      </c>
      <c r="CA74" s="2355">
        <v>38162063</v>
      </c>
      <c r="CB74" s="2355">
        <v>3860165</v>
      </c>
      <c r="CC74" s="2355" t="s">
        <v>21</v>
      </c>
      <c r="CD74" s="2355">
        <v>3915163</v>
      </c>
      <c r="CE74" s="205">
        <v>4032998</v>
      </c>
      <c r="CF74" s="1385">
        <v>41640</v>
      </c>
      <c r="CG74" s="624">
        <v>41640</v>
      </c>
      <c r="CH74" s="73"/>
      <c r="CI74" s="64">
        <v>41640</v>
      </c>
      <c r="CJ74" s="74"/>
      <c r="CK74" s="75">
        <v>52312</v>
      </c>
      <c r="CL74" s="2355">
        <v>803333</v>
      </c>
      <c r="CM74" s="2355"/>
      <c r="CN74" s="2355">
        <v>90632</v>
      </c>
      <c r="CO74" s="2355" t="s">
        <v>21</v>
      </c>
      <c r="CP74" s="2355" t="s">
        <v>21</v>
      </c>
      <c r="CQ74" s="2355">
        <v>90632</v>
      </c>
      <c r="CR74" s="2355">
        <v>90632</v>
      </c>
      <c r="CS74" s="2355" t="s">
        <v>21</v>
      </c>
      <c r="CT74" s="2355" t="s">
        <v>21</v>
      </c>
      <c r="CU74" s="2355">
        <v>764985</v>
      </c>
      <c r="CV74" s="205">
        <v>12384</v>
      </c>
      <c r="CW74" s="1385">
        <v>41640</v>
      </c>
      <c r="CX74" s="624">
        <v>41640</v>
      </c>
      <c r="CY74" s="73"/>
      <c r="CZ74" s="64">
        <v>41640</v>
      </c>
      <c r="DA74" s="74"/>
      <c r="DB74" s="75">
        <v>72982</v>
      </c>
      <c r="DC74" s="2355">
        <v>8457369</v>
      </c>
      <c r="DD74" s="2355"/>
      <c r="DE74" s="2355">
        <v>5442274</v>
      </c>
      <c r="DF74" s="2355">
        <v>2156449</v>
      </c>
      <c r="DG74" s="2355">
        <v>1808</v>
      </c>
      <c r="DH74" s="2355">
        <v>3284017</v>
      </c>
      <c r="DI74" s="2355" t="s">
        <v>21</v>
      </c>
      <c r="DJ74" s="2355">
        <v>2986273</v>
      </c>
      <c r="DK74" s="2355">
        <v>297744</v>
      </c>
      <c r="DL74" s="2355">
        <v>2737990</v>
      </c>
      <c r="DM74" s="205" t="s">
        <v>22</v>
      </c>
      <c r="DN74" s="1385">
        <v>41640</v>
      </c>
      <c r="DO74" s="624">
        <v>41640</v>
      </c>
      <c r="DP74" s="73"/>
      <c r="DQ74" s="64">
        <v>41640</v>
      </c>
      <c r="DR74" s="74"/>
      <c r="DS74" s="75">
        <v>562640</v>
      </c>
      <c r="DT74" s="2355" t="s">
        <v>21</v>
      </c>
      <c r="DU74" s="2355"/>
      <c r="DV74" s="2355">
        <v>472957</v>
      </c>
      <c r="DW74" s="2355">
        <v>55201</v>
      </c>
      <c r="DX74" s="2355">
        <v>22439</v>
      </c>
      <c r="DY74" s="2355">
        <v>395317</v>
      </c>
      <c r="DZ74" s="2355" t="s">
        <v>21</v>
      </c>
      <c r="EA74" s="2355">
        <v>349320</v>
      </c>
      <c r="EB74" s="2355">
        <v>45997</v>
      </c>
      <c r="EC74" s="2355">
        <v>63885</v>
      </c>
      <c r="ED74" s="205">
        <v>57043</v>
      </c>
      <c r="EE74" s="1385">
        <v>41640</v>
      </c>
      <c r="EF74" s="624">
        <v>41640</v>
      </c>
      <c r="EG74" s="73"/>
      <c r="EH74" s="64">
        <v>41640</v>
      </c>
      <c r="EI74" s="74"/>
      <c r="EJ74" s="75">
        <v>7737172</v>
      </c>
      <c r="EK74" s="2355">
        <v>4228269</v>
      </c>
      <c r="EL74" s="2355"/>
      <c r="EM74" s="2355">
        <v>11348571</v>
      </c>
      <c r="EN74" s="2355" t="s">
        <v>22</v>
      </c>
      <c r="EO74" s="2355" t="s">
        <v>21</v>
      </c>
      <c r="EP74" s="2355">
        <v>11348571</v>
      </c>
      <c r="EQ74" s="2355" t="s">
        <v>21</v>
      </c>
      <c r="ER74" s="2355">
        <v>10131906</v>
      </c>
      <c r="ES74" s="2355">
        <v>1216665</v>
      </c>
      <c r="ET74" s="2355">
        <v>372193</v>
      </c>
      <c r="EU74" s="205">
        <v>1508</v>
      </c>
      <c r="EV74" s="1385">
        <v>41640</v>
      </c>
      <c r="EW74" s="624">
        <v>41640</v>
      </c>
      <c r="EX74" s="73"/>
      <c r="EY74" s="64">
        <v>41640</v>
      </c>
      <c r="EZ74" s="74"/>
      <c r="FA74" s="75">
        <v>248348</v>
      </c>
      <c r="FB74" s="2355">
        <v>28424</v>
      </c>
      <c r="FC74" s="2355"/>
      <c r="FD74" s="2355">
        <v>217925</v>
      </c>
      <c r="FE74" s="2355" t="s">
        <v>21</v>
      </c>
      <c r="FF74" s="2355" t="s">
        <v>21</v>
      </c>
      <c r="FG74" s="2355">
        <v>217925</v>
      </c>
      <c r="FH74" s="2355">
        <v>148734</v>
      </c>
      <c r="FI74" s="2355">
        <v>43568</v>
      </c>
      <c r="FJ74" s="2355">
        <v>25623</v>
      </c>
      <c r="FK74" s="2355">
        <v>32390</v>
      </c>
      <c r="FL74" s="205">
        <v>7256</v>
      </c>
      <c r="FM74" s="1385">
        <v>41640</v>
      </c>
      <c r="FN74" s="624">
        <v>41640</v>
      </c>
    </row>
    <row r="75" spans="1:170" ht="15" customHeight="1">
      <c r="A75" s="73"/>
      <c r="B75" s="64">
        <v>42005</v>
      </c>
      <c r="C75" s="74"/>
      <c r="D75" s="75">
        <v>1336</v>
      </c>
      <c r="E75" s="2355" t="s">
        <v>22</v>
      </c>
      <c r="F75" s="2355"/>
      <c r="G75" s="2355">
        <v>1284</v>
      </c>
      <c r="H75" s="2355" t="s">
        <v>22</v>
      </c>
      <c r="I75" s="2355" t="s">
        <v>22</v>
      </c>
      <c r="J75" s="2355">
        <v>1284</v>
      </c>
      <c r="K75" s="2355" t="s">
        <v>22</v>
      </c>
      <c r="L75" s="2355" t="s">
        <v>22</v>
      </c>
      <c r="M75" s="2355">
        <v>1284</v>
      </c>
      <c r="N75" s="2355">
        <v>52</v>
      </c>
      <c r="O75" s="205">
        <v>14</v>
      </c>
      <c r="P75" s="1385">
        <v>42005</v>
      </c>
      <c r="Q75" s="624">
        <v>42005</v>
      </c>
      <c r="R75" s="73"/>
      <c r="S75" s="64">
        <v>42005</v>
      </c>
      <c r="T75" s="74"/>
      <c r="U75" s="75">
        <v>527270</v>
      </c>
      <c r="V75" s="2355" t="s">
        <v>21</v>
      </c>
      <c r="W75" s="2355"/>
      <c r="X75" s="2355">
        <v>506300</v>
      </c>
      <c r="Y75" s="2355">
        <v>122503</v>
      </c>
      <c r="Z75" s="2355">
        <v>56341</v>
      </c>
      <c r="AA75" s="2355">
        <v>327456</v>
      </c>
      <c r="AB75" s="2355" t="s">
        <v>21</v>
      </c>
      <c r="AC75" s="2355">
        <v>318236</v>
      </c>
      <c r="AD75" s="2355">
        <v>9220</v>
      </c>
      <c r="AE75" s="2355">
        <v>23802</v>
      </c>
      <c r="AF75" s="205">
        <v>63082</v>
      </c>
      <c r="AG75" s="1385">
        <v>42005</v>
      </c>
      <c r="AH75" s="624">
        <v>42005</v>
      </c>
      <c r="AI75" s="73"/>
      <c r="AJ75" s="64">
        <v>42005</v>
      </c>
      <c r="AK75" s="74"/>
      <c r="AL75" s="75">
        <v>91050</v>
      </c>
      <c r="AM75" s="2355" t="s">
        <v>22</v>
      </c>
      <c r="AN75" s="2355"/>
      <c r="AO75" s="2355">
        <v>83577</v>
      </c>
      <c r="AP75" s="2355" t="s">
        <v>21</v>
      </c>
      <c r="AQ75" s="2355" t="s">
        <v>21</v>
      </c>
      <c r="AR75" s="2355">
        <v>83577</v>
      </c>
      <c r="AS75" s="2355">
        <v>83577</v>
      </c>
      <c r="AT75" s="2355" t="s">
        <v>21</v>
      </c>
      <c r="AU75" s="2355" t="s">
        <v>21</v>
      </c>
      <c r="AV75" s="2355" t="s">
        <v>21</v>
      </c>
      <c r="AW75" s="205">
        <v>8092</v>
      </c>
      <c r="AX75" s="1385">
        <v>42005</v>
      </c>
      <c r="AY75" s="624">
        <v>42005</v>
      </c>
      <c r="AZ75" s="73"/>
      <c r="BA75" s="64">
        <v>42005</v>
      </c>
      <c r="BB75" s="74"/>
      <c r="BC75" s="75">
        <v>1461044</v>
      </c>
      <c r="BD75" s="2355" t="s">
        <v>22</v>
      </c>
      <c r="BE75" s="2355"/>
      <c r="BF75" s="2355">
        <v>1300154</v>
      </c>
      <c r="BG75" s="2355" t="s">
        <v>21</v>
      </c>
      <c r="BH75" s="2355" t="s">
        <v>21</v>
      </c>
      <c r="BI75" s="2355">
        <v>1300154</v>
      </c>
      <c r="BJ75" s="2355">
        <v>362019</v>
      </c>
      <c r="BK75" s="2355">
        <v>938135</v>
      </c>
      <c r="BL75" s="2355" t="s">
        <v>21</v>
      </c>
      <c r="BM75" s="2355">
        <v>249253</v>
      </c>
      <c r="BN75" s="205">
        <v>174508</v>
      </c>
      <c r="BO75" s="1385">
        <v>42005</v>
      </c>
      <c r="BP75" s="624">
        <v>42005</v>
      </c>
      <c r="BQ75" s="73"/>
      <c r="BR75" s="64">
        <v>42005</v>
      </c>
      <c r="BS75" s="74"/>
      <c r="BT75" s="75">
        <v>43442630</v>
      </c>
      <c r="BU75" s="2355" t="s">
        <v>22</v>
      </c>
      <c r="BV75" s="2355"/>
      <c r="BW75" s="2355">
        <v>39671252</v>
      </c>
      <c r="BX75" s="2355" t="s">
        <v>21</v>
      </c>
      <c r="BY75" s="2355" t="s">
        <v>21</v>
      </c>
      <c r="BZ75" s="2355">
        <v>39671252</v>
      </c>
      <c r="CA75" s="2355">
        <v>35709487</v>
      </c>
      <c r="CB75" s="2355">
        <v>3961754</v>
      </c>
      <c r="CC75" s="2355">
        <v>11</v>
      </c>
      <c r="CD75" s="2355">
        <v>3803715</v>
      </c>
      <c r="CE75" s="205">
        <v>4025691</v>
      </c>
      <c r="CF75" s="1385">
        <v>42005</v>
      </c>
      <c r="CG75" s="624">
        <v>42005</v>
      </c>
      <c r="CH75" s="73"/>
      <c r="CI75" s="64">
        <v>42005</v>
      </c>
      <c r="CJ75" s="74"/>
      <c r="CK75" s="75">
        <v>77754</v>
      </c>
      <c r="CL75" s="2355">
        <v>786385</v>
      </c>
      <c r="CM75" s="2355"/>
      <c r="CN75" s="2355">
        <v>119998</v>
      </c>
      <c r="CO75" s="2355" t="s">
        <v>21</v>
      </c>
      <c r="CP75" s="2355" t="s">
        <v>21</v>
      </c>
      <c r="CQ75" s="2355">
        <v>119998</v>
      </c>
      <c r="CR75" s="2355">
        <v>119998</v>
      </c>
      <c r="CS75" s="2355" t="s">
        <v>21</v>
      </c>
      <c r="CT75" s="2355" t="s">
        <v>21</v>
      </c>
      <c r="CU75" s="2355">
        <v>742143</v>
      </c>
      <c r="CV75" s="205">
        <v>16513</v>
      </c>
      <c r="CW75" s="1385">
        <v>42005</v>
      </c>
      <c r="CX75" s="624">
        <v>42005</v>
      </c>
      <c r="CY75" s="73"/>
      <c r="CZ75" s="64">
        <v>42005</v>
      </c>
      <c r="DA75" s="74"/>
      <c r="DB75" s="75">
        <v>73464</v>
      </c>
      <c r="DC75" s="2355">
        <v>8010977</v>
      </c>
      <c r="DD75" s="2355"/>
      <c r="DE75" s="2355">
        <v>5205095</v>
      </c>
      <c r="DF75" s="2355">
        <v>1957543</v>
      </c>
      <c r="DG75" s="2355">
        <v>10373</v>
      </c>
      <c r="DH75" s="2355">
        <v>3237179</v>
      </c>
      <c r="DI75" s="2355" t="s">
        <v>21</v>
      </c>
      <c r="DJ75" s="2355">
        <v>2871092</v>
      </c>
      <c r="DK75" s="2355">
        <v>366087</v>
      </c>
      <c r="DL75" s="2355">
        <v>2466067</v>
      </c>
      <c r="DM75" s="205" t="s">
        <v>22</v>
      </c>
      <c r="DN75" s="1385">
        <v>42005</v>
      </c>
      <c r="DO75" s="624">
        <v>42005</v>
      </c>
      <c r="DP75" s="73"/>
      <c r="DQ75" s="64">
        <v>42005</v>
      </c>
      <c r="DR75" s="74"/>
      <c r="DS75" s="75">
        <v>471508</v>
      </c>
      <c r="DT75" s="2355" t="s">
        <v>21</v>
      </c>
      <c r="DU75" s="2355"/>
      <c r="DV75" s="2355">
        <v>451605</v>
      </c>
      <c r="DW75" s="2355">
        <v>47211</v>
      </c>
      <c r="DX75" s="2355">
        <v>24374</v>
      </c>
      <c r="DY75" s="2355">
        <v>380020</v>
      </c>
      <c r="DZ75" s="2355" t="s">
        <v>21</v>
      </c>
      <c r="EA75" s="2355">
        <v>336965</v>
      </c>
      <c r="EB75" s="2355">
        <v>43055</v>
      </c>
      <c r="EC75" s="2355">
        <v>53259</v>
      </c>
      <c r="ED75" s="205">
        <v>22646</v>
      </c>
      <c r="EE75" s="1385">
        <v>42005</v>
      </c>
      <c r="EF75" s="624">
        <v>42005</v>
      </c>
      <c r="EG75" s="73"/>
      <c r="EH75" s="64">
        <v>42005</v>
      </c>
      <c r="EI75" s="74"/>
      <c r="EJ75" s="75">
        <v>7047857</v>
      </c>
      <c r="EK75" s="2355">
        <v>4182327</v>
      </c>
      <c r="EL75" s="2355"/>
      <c r="EM75" s="2355">
        <v>10577057</v>
      </c>
      <c r="EN75" s="2355" t="s">
        <v>22</v>
      </c>
      <c r="EO75" s="2355" t="s">
        <v>21</v>
      </c>
      <c r="EP75" s="2355">
        <v>10577057</v>
      </c>
      <c r="EQ75" s="2355" t="s">
        <v>21</v>
      </c>
      <c r="ER75" s="2355">
        <v>9573695</v>
      </c>
      <c r="ES75" s="2355">
        <v>1003362</v>
      </c>
      <c r="ET75" s="2355">
        <v>390537</v>
      </c>
      <c r="EU75" s="205">
        <v>1424</v>
      </c>
      <c r="EV75" s="1385">
        <v>42005</v>
      </c>
      <c r="EW75" s="624">
        <v>42005</v>
      </c>
      <c r="EX75" s="73"/>
      <c r="EY75" s="64">
        <v>42005</v>
      </c>
      <c r="EZ75" s="74"/>
      <c r="FA75" s="75">
        <v>235394</v>
      </c>
      <c r="FB75" s="2355">
        <v>26730</v>
      </c>
      <c r="FC75" s="2355"/>
      <c r="FD75" s="2355">
        <v>203590</v>
      </c>
      <c r="FE75" s="2355" t="s">
        <v>21</v>
      </c>
      <c r="FF75" s="2355" t="s">
        <v>21</v>
      </c>
      <c r="FG75" s="2355">
        <v>203590</v>
      </c>
      <c r="FH75" s="2355">
        <v>137121</v>
      </c>
      <c r="FI75" s="2355">
        <v>41498</v>
      </c>
      <c r="FJ75" s="2355">
        <v>24971</v>
      </c>
      <c r="FK75" s="2355">
        <v>31607</v>
      </c>
      <c r="FL75" s="205">
        <v>8914</v>
      </c>
      <c r="FM75" s="1385">
        <v>42005</v>
      </c>
      <c r="FN75" s="624">
        <v>42005</v>
      </c>
    </row>
    <row r="76" spans="1:170" ht="7.5" customHeight="1">
      <c r="A76" s="73"/>
      <c r="B76" s="76"/>
      <c r="C76" s="74"/>
      <c r="D76" s="947"/>
      <c r="E76" s="625"/>
      <c r="F76" s="625"/>
      <c r="G76" s="625"/>
      <c r="H76" s="625"/>
      <c r="I76" s="625"/>
      <c r="J76" s="625"/>
      <c r="K76" s="625"/>
      <c r="L76" s="625"/>
      <c r="M76" s="625"/>
      <c r="N76" s="625"/>
      <c r="O76" s="626"/>
      <c r="P76" s="1386"/>
      <c r="Q76" s="486"/>
      <c r="R76" s="73"/>
      <c r="S76" s="76"/>
      <c r="T76" s="74"/>
      <c r="U76" s="947"/>
      <c r="V76" s="625"/>
      <c r="W76" s="625"/>
      <c r="X76" s="625"/>
      <c r="Y76" s="625"/>
      <c r="Z76" s="625"/>
      <c r="AA76" s="625"/>
      <c r="AB76" s="625"/>
      <c r="AC76" s="625"/>
      <c r="AD76" s="625"/>
      <c r="AE76" s="625"/>
      <c r="AF76" s="626"/>
      <c r="AG76" s="1386"/>
      <c r="AH76" s="486"/>
      <c r="AI76" s="73"/>
      <c r="AJ76" s="76"/>
      <c r="AK76" s="74"/>
      <c r="AL76" s="947"/>
      <c r="AM76" s="625"/>
      <c r="AN76" s="625"/>
      <c r="AO76" s="625"/>
      <c r="AP76" s="625"/>
      <c r="AQ76" s="625"/>
      <c r="AR76" s="625"/>
      <c r="AS76" s="625"/>
      <c r="AT76" s="625"/>
      <c r="AU76" s="625"/>
      <c r="AV76" s="625"/>
      <c r="AW76" s="626"/>
      <c r="AX76" s="1386"/>
      <c r="AY76" s="486"/>
      <c r="AZ76" s="73"/>
      <c r="BA76" s="76"/>
      <c r="BB76" s="74"/>
      <c r="BC76" s="947"/>
      <c r="BD76" s="625"/>
      <c r="BE76" s="625"/>
      <c r="BF76" s="625"/>
      <c r="BG76" s="625"/>
      <c r="BH76" s="625"/>
      <c r="BI76" s="625"/>
      <c r="BJ76" s="625"/>
      <c r="BK76" s="625"/>
      <c r="BL76" s="625"/>
      <c r="BM76" s="625"/>
      <c r="BN76" s="626"/>
      <c r="BO76" s="1386"/>
      <c r="BP76" s="486"/>
      <c r="BQ76" s="73"/>
      <c r="BR76" s="76"/>
      <c r="BS76" s="74"/>
      <c r="BT76" s="947"/>
      <c r="BU76" s="625"/>
      <c r="BV76" s="625"/>
      <c r="BW76" s="625"/>
      <c r="BX76" s="625"/>
      <c r="BY76" s="625"/>
      <c r="BZ76" s="625"/>
      <c r="CA76" s="625"/>
      <c r="CB76" s="625"/>
      <c r="CC76" s="625"/>
      <c r="CD76" s="625"/>
      <c r="CE76" s="626"/>
      <c r="CF76" s="1386"/>
      <c r="CG76" s="486"/>
      <c r="CH76" s="73"/>
      <c r="CI76" s="76"/>
      <c r="CJ76" s="74"/>
      <c r="CK76" s="947"/>
      <c r="CL76" s="625"/>
      <c r="CM76" s="625"/>
      <c r="CN76" s="625"/>
      <c r="CO76" s="625"/>
      <c r="CP76" s="625"/>
      <c r="CQ76" s="625"/>
      <c r="CR76" s="625"/>
      <c r="CS76" s="625"/>
      <c r="CT76" s="625"/>
      <c r="CU76" s="625"/>
      <c r="CV76" s="626"/>
      <c r="CW76" s="1386"/>
      <c r="CX76" s="486"/>
      <c r="CY76" s="73"/>
      <c r="CZ76" s="76"/>
      <c r="DA76" s="74"/>
      <c r="DB76" s="947"/>
      <c r="DC76" s="625"/>
      <c r="DD76" s="625"/>
      <c r="DE76" s="625"/>
      <c r="DF76" s="625"/>
      <c r="DG76" s="625"/>
      <c r="DH76" s="625"/>
      <c r="DI76" s="625"/>
      <c r="DJ76" s="625"/>
      <c r="DK76" s="625"/>
      <c r="DL76" s="625"/>
      <c r="DM76" s="626"/>
      <c r="DN76" s="1386"/>
      <c r="DO76" s="486"/>
      <c r="DP76" s="73"/>
      <c r="DQ76" s="76"/>
      <c r="DR76" s="74"/>
      <c r="DS76" s="947"/>
      <c r="DT76" s="625"/>
      <c r="DU76" s="625"/>
      <c r="DV76" s="625"/>
      <c r="DW76" s="625"/>
      <c r="DX76" s="625"/>
      <c r="DY76" s="625"/>
      <c r="DZ76" s="625"/>
      <c r="EA76" s="625"/>
      <c r="EB76" s="625"/>
      <c r="EC76" s="625"/>
      <c r="ED76" s="626"/>
      <c r="EE76" s="1386"/>
      <c r="EF76" s="486"/>
      <c r="EG76" s="73"/>
      <c r="EH76" s="76"/>
      <c r="EI76" s="74"/>
      <c r="EJ76" s="947"/>
      <c r="EK76" s="625"/>
      <c r="EL76" s="625"/>
      <c r="EM76" s="625"/>
      <c r="EN76" s="625"/>
      <c r="EO76" s="625"/>
      <c r="EP76" s="625"/>
      <c r="EQ76" s="625"/>
      <c r="ER76" s="625"/>
      <c r="ES76" s="625"/>
      <c r="ET76" s="625"/>
      <c r="EU76" s="626"/>
      <c r="EV76" s="1386"/>
      <c r="EW76" s="486"/>
      <c r="EX76" s="73"/>
      <c r="EY76" s="76"/>
      <c r="EZ76" s="74"/>
      <c r="FA76" s="947"/>
      <c r="FB76" s="625"/>
      <c r="FC76" s="625"/>
      <c r="FD76" s="625"/>
      <c r="FE76" s="625"/>
      <c r="FF76" s="625"/>
      <c r="FG76" s="625"/>
      <c r="FH76" s="625"/>
      <c r="FI76" s="625"/>
      <c r="FJ76" s="625"/>
      <c r="FK76" s="625"/>
      <c r="FL76" s="625"/>
      <c r="FM76" s="1386"/>
      <c r="FN76" s="486"/>
    </row>
    <row r="77" spans="1:170" ht="15" customHeight="1">
      <c r="A77" s="79">
        <v>41365</v>
      </c>
      <c r="B77" s="80">
        <v>41365</v>
      </c>
      <c r="C77" s="81">
        <v>41365</v>
      </c>
      <c r="D77" s="82">
        <v>1462</v>
      </c>
      <c r="E77" s="2356" t="s">
        <v>22</v>
      </c>
      <c r="F77" s="2356"/>
      <c r="G77" s="2356">
        <v>1424</v>
      </c>
      <c r="H77" s="2356" t="s">
        <v>22</v>
      </c>
      <c r="I77" s="2356" t="s">
        <v>22</v>
      </c>
      <c r="J77" s="2356">
        <v>1424</v>
      </c>
      <c r="K77" s="2356" t="s">
        <v>22</v>
      </c>
      <c r="L77" s="2356" t="s">
        <v>22</v>
      </c>
      <c r="M77" s="2356">
        <v>1424</v>
      </c>
      <c r="N77" s="2356">
        <v>52</v>
      </c>
      <c r="O77" s="208">
        <v>11</v>
      </c>
      <c r="P77" s="1387">
        <v>41365</v>
      </c>
      <c r="Q77" s="628">
        <v>41365</v>
      </c>
      <c r="R77" s="79">
        <v>41365</v>
      </c>
      <c r="S77" s="80">
        <v>41365</v>
      </c>
      <c r="T77" s="81">
        <v>41365</v>
      </c>
      <c r="U77" s="82">
        <v>618577</v>
      </c>
      <c r="V77" s="2356" t="s">
        <v>21</v>
      </c>
      <c r="W77" s="2356"/>
      <c r="X77" s="2356">
        <v>601259</v>
      </c>
      <c r="Y77" s="2356">
        <v>163139</v>
      </c>
      <c r="Z77" s="2356">
        <v>42981</v>
      </c>
      <c r="AA77" s="2356">
        <v>395139</v>
      </c>
      <c r="AB77" s="2356" t="s">
        <v>21</v>
      </c>
      <c r="AC77" s="2356">
        <v>383684</v>
      </c>
      <c r="AD77" s="2356">
        <v>11455</v>
      </c>
      <c r="AE77" s="2356">
        <v>22581</v>
      </c>
      <c r="AF77" s="208">
        <v>66974</v>
      </c>
      <c r="AG77" s="1387">
        <v>41365</v>
      </c>
      <c r="AH77" s="628">
        <v>41365</v>
      </c>
      <c r="AI77" s="79">
        <v>41365</v>
      </c>
      <c r="AJ77" s="80">
        <v>41365</v>
      </c>
      <c r="AK77" s="81">
        <v>41365</v>
      </c>
      <c r="AL77" s="82">
        <v>74794</v>
      </c>
      <c r="AM77" s="2356" t="s">
        <v>22</v>
      </c>
      <c r="AN77" s="2356"/>
      <c r="AO77" s="2356">
        <v>84301</v>
      </c>
      <c r="AP77" s="2356" t="s">
        <v>21</v>
      </c>
      <c r="AQ77" s="2356" t="s">
        <v>21</v>
      </c>
      <c r="AR77" s="2356">
        <v>84301</v>
      </c>
      <c r="AS77" s="2356">
        <v>84301</v>
      </c>
      <c r="AT77" s="2356" t="s">
        <v>21</v>
      </c>
      <c r="AU77" s="2356" t="s">
        <v>21</v>
      </c>
      <c r="AV77" s="2356" t="s">
        <v>21</v>
      </c>
      <c r="AW77" s="208">
        <v>16825</v>
      </c>
      <c r="AX77" s="1387">
        <v>41365</v>
      </c>
      <c r="AY77" s="628">
        <v>41365</v>
      </c>
      <c r="AZ77" s="79">
        <v>41365</v>
      </c>
      <c r="BA77" s="80">
        <v>41365</v>
      </c>
      <c r="BB77" s="81">
        <v>41365</v>
      </c>
      <c r="BC77" s="82">
        <v>1372259</v>
      </c>
      <c r="BD77" s="2356" t="s">
        <v>22</v>
      </c>
      <c r="BE77" s="2356"/>
      <c r="BF77" s="2356">
        <v>1099304</v>
      </c>
      <c r="BG77" s="2356" t="s">
        <v>21</v>
      </c>
      <c r="BH77" s="2356" t="s">
        <v>21</v>
      </c>
      <c r="BI77" s="2356">
        <v>1099304</v>
      </c>
      <c r="BJ77" s="2356">
        <v>282860</v>
      </c>
      <c r="BK77" s="2356">
        <v>816444</v>
      </c>
      <c r="BL77" s="2356" t="s">
        <v>21</v>
      </c>
      <c r="BM77" s="2356">
        <v>232831</v>
      </c>
      <c r="BN77" s="208">
        <v>244863</v>
      </c>
      <c r="BO77" s="1387">
        <v>41365</v>
      </c>
      <c r="BP77" s="628">
        <v>41365</v>
      </c>
      <c r="BQ77" s="79">
        <v>41365</v>
      </c>
      <c r="BR77" s="80">
        <v>41365</v>
      </c>
      <c r="BS77" s="81">
        <v>41365</v>
      </c>
      <c r="BT77" s="82">
        <v>48142094</v>
      </c>
      <c r="BU77" s="2356" t="s">
        <v>22</v>
      </c>
      <c r="BV77" s="2356"/>
      <c r="BW77" s="2356">
        <v>43304930</v>
      </c>
      <c r="BX77" s="2356" t="s">
        <v>21</v>
      </c>
      <c r="BY77" s="2356" t="s">
        <v>21</v>
      </c>
      <c r="BZ77" s="2356">
        <v>43304930</v>
      </c>
      <c r="CA77" s="2356">
        <v>39652694</v>
      </c>
      <c r="CB77" s="2356">
        <v>3652236</v>
      </c>
      <c r="CC77" s="2356" t="s">
        <v>21</v>
      </c>
      <c r="CD77" s="2356">
        <v>3743513</v>
      </c>
      <c r="CE77" s="208">
        <v>4484093</v>
      </c>
      <c r="CF77" s="1387">
        <v>41365</v>
      </c>
      <c r="CG77" s="628">
        <v>41365</v>
      </c>
      <c r="CH77" s="79">
        <v>41365</v>
      </c>
      <c r="CI77" s="80">
        <v>41365</v>
      </c>
      <c r="CJ77" s="81">
        <v>41365</v>
      </c>
      <c r="CK77" s="82">
        <v>53997</v>
      </c>
      <c r="CL77" s="2356">
        <v>846770</v>
      </c>
      <c r="CM77" s="2356"/>
      <c r="CN77" s="2356">
        <v>91016</v>
      </c>
      <c r="CO77" s="2356" t="s">
        <v>21</v>
      </c>
      <c r="CP77" s="2356" t="s">
        <v>21</v>
      </c>
      <c r="CQ77" s="2356">
        <v>91016</v>
      </c>
      <c r="CR77" s="2356">
        <v>91016</v>
      </c>
      <c r="CS77" s="2356" t="s">
        <v>21</v>
      </c>
      <c r="CT77" s="2356" t="s">
        <v>21</v>
      </c>
      <c r="CU77" s="2356">
        <v>810307</v>
      </c>
      <c r="CV77" s="208">
        <v>11646</v>
      </c>
      <c r="CW77" s="1387">
        <v>41365</v>
      </c>
      <c r="CX77" s="628">
        <v>41365</v>
      </c>
      <c r="CY77" s="79">
        <v>41365</v>
      </c>
      <c r="CZ77" s="80">
        <v>41365</v>
      </c>
      <c r="DA77" s="81">
        <v>41365</v>
      </c>
      <c r="DB77" s="82">
        <v>75350</v>
      </c>
      <c r="DC77" s="2356">
        <v>8422727</v>
      </c>
      <c r="DD77" s="2356"/>
      <c r="DE77" s="2356">
        <v>5539646</v>
      </c>
      <c r="DF77" s="2356">
        <v>2211717</v>
      </c>
      <c r="DG77" s="2356">
        <v>2250</v>
      </c>
      <c r="DH77" s="2356">
        <v>3325679</v>
      </c>
      <c r="DI77" s="2356" t="s">
        <v>21</v>
      </c>
      <c r="DJ77" s="2356">
        <v>2949856</v>
      </c>
      <c r="DK77" s="2356">
        <v>375823</v>
      </c>
      <c r="DL77" s="2356">
        <v>2643905</v>
      </c>
      <c r="DM77" s="208" t="s">
        <v>22</v>
      </c>
      <c r="DN77" s="1387">
        <v>41365</v>
      </c>
      <c r="DO77" s="628">
        <v>41365</v>
      </c>
      <c r="DP77" s="79">
        <v>41365</v>
      </c>
      <c r="DQ77" s="80">
        <v>41365</v>
      </c>
      <c r="DR77" s="81">
        <v>41365</v>
      </c>
      <c r="DS77" s="82">
        <v>516302</v>
      </c>
      <c r="DT77" s="2356" t="s">
        <v>21</v>
      </c>
      <c r="DU77" s="2356"/>
      <c r="DV77" s="2356">
        <v>493752</v>
      </c>
      <c r="DW77" s="2356">
        <v>55986</v>
      </c>
      <c r="DX77" s="2356">
        <v>23172</v>
      </c>
      <c r="DY77" s="2356">
        <v>414594</v>
      </c>
      <c r="DZ77" s="2356" t="s">
        <v>21</v>
      </c>
      <c r="EA77" s="2356">
        <v>365743</v>
      </c>
      <c r="EB77" s="2356">
        <v>48851</v>
      </c>
      <c r="EC77" s="2356">
        <v>71667</v>
      </c>
      <c r="ED77" s="208">
        <v>16681</v>
      </c>
      <c r="EE77" s="1387">
        <v>41365</v>
      </c>
      <c r="EF77" s="628">
        <v>41365</v>
      </c>
      <c r="EG77" s="79">
        <v>41365</v>
      </c>
      <c r="EH77" s="80">
        <v>41365</v>
      </c>
      <c r="EI77" s="81">
        <v>41365</v>
      </c>
      <c r="EJ77" s="82">
        <v>7671387</v>
      </c>
      <c r="EK77" s="2356">
        <v>4378597</v>
      </c>
      <c r="EL77" s="2356"/>
      <c r="EM77" s="2356">
        <v>11433569</v>
      </c>
      <c r="EN77" s="2356" t="s">
        <v>22</v>
      </c>
      <c r="EO77" s="2356" t="s">
        <v>21</v>
      </c>
      <c r="EP77" s="2356">
        <v>11433569</v>
      </c>
      <c r="EQ77" s="2356" t="s">
        <v>21</v>
      </c>
      <c r="ER77" s="2356">
        <v>10200952</v>
      </c>
      <c r="ES77" s="2356">
        <v>1232617</v>
      </c>
      <c r="ET77" s="2356">
        <v>385355</v>
      </c>
      <c r="EU77" s="208">
        <v>1469</v>
      </c>
      <c r="EV77" s="1387">
        <v>41365</v>
      </c>
      <c r="EW77" s="628">
        <v>41365</v>
      </c>
      <c r="EX77" s="79">
        <v>41365</v>
      </c>
      <c r="EY77" s="80">
        <v>41365</v>
      </c>
      <c r="EZ77" s="81">
        <v>41365</v>
      </c>
      <c r="FA77" s="82">
        <v>255960</v>
      </c>
      <c r="FB77" s="2356">
        <v>21966</v>
      </c>
      <c r="FC77" s="2356"/>
      <c r="FD77" s="2356">
        <v>239080</v>
      </c>
      <c r="FE77" s="2356" t="s">
        <v>21</v>
      </c>
      <c r="FF77" s="2356" t="s">
        <v>21</v>
      </c>
      <c r="FG77" s="2356">
        <v>239080</v>
      </c>
      <c r="FH77" s="2356">
        <v>152499</v>
      </c>
      <c r="FI77" s="2356">
        <v>59409</v>
      </c>
      <c r="FJ77" s="2356">
        <v>27172</v>
      </c>
      <c r="FK77" s="2356">
        <v>28771</v>
      </c>
      <c r="FL77" s="208">
        <v>5248</v>
      </c>
      <c r="FM77" s="1387">
        <v>41365</v>
      </c>
      <c r="FN77" s="628">
        <v>41365</v>
      </c>
    </row>
    <row r="78" spans="1:170" ht="15" customHeight="1">
      <c r="A78" s="85"/>
      <c r="B78" s="80">
        <v>41730</v>
      </c>
      <c r="C78" s="86"/>
      <c r="D78" s="82">
        <v>839</v>
      </c>
      <c r="E78" s="2356" t="s">
        <v>22</v>
      </c>
      <c r="F78" s="2356"/>
      <c r="G78" s="2356">
        <v>770</v>
      </c>
      <c r="H78" s="2356" t="s">
        <v>22</v>
      </c>
      <c r="I78" s="2356" t="s">
        <v>22</v>
      </c>
      <c r="J78" s="2356">
        <v>770</v>
      </c>
      <c r="K78" s="2356" t="s">
        <v>22</v>
      </c>
      <c r="L78" s="2356" t="s">
        <v>22</v>
      </c>
      <c r="M78" s="2356">
        <v>770</v>
      </c>
      <c r="N78" s="2356">
        <v>53</v>
      </c>
      <c r="O78" s="208">
        <v>27</v>
      </c>
      <c r="P78" s="1387">
        <v>41730</v>
      </c>
      <c r="Q78" s="628">
        <v>41730</v>
      </c>
      <c r="R78" s="85"/>
      <c r="S78" s="80">
        <v>41730</v>
      </c>
      <c r="T78" s="86"/>
      <c r="U78" s="82">
        <v>523154</v>
      </c>
      <c r="V78" s="2356" t="s">
        <v>21</v>
      </c>
      <c r="W78" s="2356"/>
      <c r="X78" s="2356">
        <v>507270</v>
      </c>
      <c r="Y78" s="2356">
        <v>118909</v>
      </c>
      <c r="Z78" s="2356">
        <v>39858</v>
      </c>
      <c r="AA78" s="2356">
        <v>348503</v>
      </c>
      <c r="AB78" s="2356" t="s">
        <v>21</v>
      </c>
      <c r="AC78" s="2356">
        <v>339092</v>
      </c>
      <c r="AD78" s="2356">
        <v>9411</v>
      </c>
      <c r="AE78" s="2356">
        <v>22181</v>
      </c>
      <c r="AF78" s="208">
        <v>60130</v>
      </c>
      <c r="AG78" s="1387">
        <v>41730</v>
      </c>
      <c r="AH78" s="628">
        <v>41730</v>
      </c>
      <c r="AI78" s="85"/>
      <c r="AJ78" s="80">
        <v>41730</v>
      </c>
      <c r="AK78" s="86"/>
      <c r="AL78" s="82">
        <v>86699</v>
      </c>
      <c r="AM78" s="2356" t="s">
        <v>22</v>
      </c>
      <c r="AN78" s="2356"/>
      <c r="AO78" s="2356">
        <v>100531</v>
      </c>
      <c r="AP78" s="2356" t="s">
        <v>21</v>
      </c>
      <c r="AQ78" s="2356" t="s">
        <v>21</v>
      </c>
      <c r="AR78" s="2356">
        <v>100531</v>
      </c>
      <c r="AS78" s="2356">
        <v>100531</v>
      </c>
      <c r="AT78" s="2356" t="s">
        <v>21</v>
      </c>
      <c r="AU78" s="2356" t="s">
        <v>21</v>
      </c>
      <c r="AV78" s="2356" t="s">
        <v>21</v>
      </c>
      <c r="AW78" s="208">
        <v>2993</v>
      </c>
      <c r="AX78" s="1387">
        <v>41730</v>
      </c>
      <c r="AY78" s="628">
        <v>41730</v>
      </c>
      <c r="AZ78" s="85"/>
      <c r="BA78" s="80">
        <v>41730</v>
      </c>
      <c r="BB78" s="86"/>
      <c r="BC78" s="82">
        <v>1657393</v>
      </c>
      <c r="BD78" s="2356" t="s">
        <v>22</v>
      </c>
      <c r="BE78" s="2356"/>
      <c r="BF78" s="2356">
        <v>1463270</v>
      </c>
      <c r="BG78" s="2356" t="s">
        <v>21</v>
      </c>
      <c r="BH78" s="2356" t="s">
        <v>21</v>
      </c>
      <c r="BI78" s="2356">
        <v>1463270</v>
      </c>
      <c r="BJ78" s="2356">
        <v>363895</v>
      </c>
      <c r="BK78" s="2356">
        <v>1099375</v>
      </c>
      <c r="BL78" s="2356" t="s">
        <v>21</v>
      </c>
      <c r="BM78" s="2356">
        <v>220282</v>
      </c>
      <c r="BN78" s="208">
        <v>232725</v>
      </c>
      <c r="BO78" s="1387">
        <v>41730</v>
      </c>
      <c r="BP78" s="628">
        <v>41730</v>
      </c>
      <c r="BQ78" s="85"/>
      <c r="BR78" s="80">
        <v>41730</v>
      </c>
      <c r="BS78" s="86"/>
      <c r="BT78" s="82">
        <v>44826951</v>
      </c>
      <c r="BU78" s="2356" t="s">
        <v>22</v>
      </c>
      <c r="BV78" s="2356"/>
      <c r="BW78" s="2356">
        <v>41637491</v>
      </c>
      <c r="BX78" s="2356" t="s">
        <v>21</v>
      </c>
      <c r="BY78" s="2356" t="s">
        <v>21</v>
      </c>
      <c r="BZ78" s="2356">
        <v>41637491</v>
      </c>
      <c r="CA78" s="2356">
        <v>37661504</v>
      </c>
      <c r="CB78" s="2356">
        <v>3975987</v>
      </c>
      <c r="CC78" s="2356" t="s">
        <v>21</v>
      </c>
      <c r="CD78" s="2356">
        <v>3839939</v>
      </c>
      <c r="CE78" s="208">
        <v>3793937</v>
      </c>
      <c r="CF78" s="1387">
        <v>41730</v>
      </c>
      <c r="CG78" s="628">
        <v>41730</v>
      </c>
      <c r="CH78" s="85"/>
      <c r="CI78" s="80">
        <v>41730</v>
      </c>
      <c r="CJ78" s="86"/>
      <c r="CK78" s="82">
        <v>63297</v>
      </c>
      <c r="CL78" s="2356">
        <v>801041</v>
      </c>
      <c r="CM78" s="2356"/>
      <c r="CN78" s="2356">
        <v>102411</v>
      </c>
      <c r="CO78" s="2356" t="s">
        <v>21</v>
      </c>
      <c r="CP78" s="2356" t="s">
        <v>21</v>
      </c>
      <c r="CQ78" s="2356">
        <v>102411</v>
      </c>
      <c r="CR78" s="2356">
        <v>102411</v>
      </c>
      <c r="CS78" s="2356" t="s">
        <v>21</v>
      </c>
      <c r="CT78" s="2356" t="s">
        <v>21</v>
      </c>
      <c r="CU78" s="2356">
        <v>758163</v>
      </c>
      <c r="CV78" s="208">
        <v>15411</v>
      </c>
      <c r="CW78" s="1387">
        <v>41730</v>
      </c>
      <c r="CX78" s="628">
        <v>41730</v>
      </c>
      <c r="CY78" s="85"/>
      <c r="CZ78" s="80">
        <v>41730</v>
      </c>
      <c r="DA78" s="86"/>
      <c r="DB78" s="82">
        <v>76842</v>
      </c>
      <c r="DC78" s="2356">
        <v>8382042</v>
      </c>
      <c r="DD78" s="2356"/>
      <c r="DE78" s="2356">
        <v>5377221</v>
      </c>
      <c r="DF78" s="2356">
        <v>2086386</v>
      </c>
      <c r="DG78" s="2356">
        <v>1324</v>
      </c>
      <c r="DH78" s="2356">
        <v>3289511</v>
      </c>
      <c r="DI78" s="2356" t="s">
        <v>21</v>
      </c>
      <c r="DJ78" s="2356">
        <v>2992471</v>
      </c>
      <c r="DK78" s="2356">
        <v>297040</v>
      </c>
      <c r="DL78" s="2356">
        <v>2692117</v>
      </c>
      <c r="DM78" s="208" t="s">
        <v>22</v>
      </c>
      <c r="DN78" s="1387">
        <v>41730</v>
      </c>
      <c r="DO78" s="628">
        <v>41730</v>
      </c>
      <c r="DP78" s="85"/>
      <c r="DQ78" s="80">
        <v>41730</v>
      </c>
      <c r="DR78" s="86"/>
      <c r="DS78" s="82">
        <v>569373</v>
      </c>
      <c r="DT78" s="2356" t="s">
        <v>21</v>
      </c>
      <c r="DU78" s="2356"/>
      <c r="DV78" s="2356">
        <v>464420</v>
      </c>
      <c r="DW78" s="2356">
        <v>51079</v>
      </c>
      <c r="DX78" s="2356">
        <v>22466</v>
      </c>
      <c r="DY78" s="2356">
        <v>390875</v>
      </c>
      <c r="DZ78" s="2356" t="s">
        <v>21</v>
      </c>
      <c r="EA78" s="2356">
        <v>345089</v>
      </c>
      <c r="EB78" s="2356">
        <v>45786</v>
      </c>
      <c r="EC78" s="2356">
        <v>61063</v>
      </c>
      <c r="ED78" s="208">
        <v>60045</v>
      </c>
      <c r="EE78" s="1387">
        <v>41730</v>
      </c>
      <c r="EF78" s="628">
        <v>41730</v>
      </c>
      <c r="EG78" s="85"/>
      <c r="EH78" s="80">
        <v>41730</v>
      </c>
      <c r="EI78" s="86"/>
      <c r="EJ78" s="82">
        <v>7616107</v>
      </c>
      <c r="EK78" s="2356">
        <v>4225926</v>
      </c>
      <c r="EL78" s="2356"/>
      <c r="EM78" s="2356">
        <v>11219814</v>
      </c>
      <c r="EN78" s="2356" t="s">
        <v>22</v>
      </c>
      <c r="EO78" s="2356" t="s">
        <v>21</v>
      </c>
      <c r="EP78" s="2356">
        <v>11219814</v>
      </c>
      <c r="EQ78" s="2356" t="s">
        <v>21</v>
      </c>
      <c r="ER78" s="2356">
        <v>10044954</v>
      </c>
      <c r="ES78" s="2356">
        <v>1174860</v>
      </c>
      <c r="ET78" s="2356">
        <v>391513</v>
      </c>
      <c r="EU78" s="208">
        <v>1438</v>
      </c>
      <c r="EV78" s="1387">
        <v>41730</v>
      </c>
      <c r="EW78" s="628">
        <v>41730</v>
      </c>
      <c r="EX78" s="85"/>
      <c r="EY78" s="80">
        <v>41730</v>
      </c>
      <c r="EZ78" s="86"/>
      <c r="FA78" s="82">
        <v>246151</v>
      </c>
      <c r="FB78" s="2356">
        <v>28231</v>
      </c>
      <c r="FC78" s="2356"/>
      <c r="FD78" s="2356">
        <v>213157</v>
      </c>
      <c r="FE78" s="2356" t="s">
        <v>21</v>
      </c>
      <c r="FF78" s="2356" t="s">
        <v>21</v>
      </c>
      <c r="FG78" s="2356">
        <v>213157</v>
      </c>
      <c r="FH78" s="2356">
        <v>147181</v>
      </c>
      <c r="FI78" s="2356">
        <v>40653</v>
      </c>
      <c r="FJ78" s="2356">
        <v>25323</v>
      </c>
      <c r="FK78" s="2356">
        <v>33628</v>
      </c>
      <c r="FL78" s="208">
        <v>6718</v>
      </c>
      <c r="FM78" s="1387">
        <v>41730</v>
      </c>
      <c r="FN78" s="628">
        <v>41730</v>
      </c>
    </row>
    <row r="79" spans="1:170" ht="7.5" customHeight="1">
      <c r="A79" s="85"/>
      <c r="B79" s="87"/>
      <c r="C79" s="86"/>
      <c r="D79" s="82"/>
      <c r="E79" s="2356"/>
      <c r="F79" s="2356"/>
      <c r="G79" s="2356"/>
      <c r="H79" s="2356"/>
      <c r="I79" s="2356"/>
      <c r="J79" s="2356"/>
      <c r="K79" s="2356"/>
      <c r="L79" s="2356"/>
      <c r="M79" s="2356"/>
      <c r="N79" s="2356"/>
      <c r="O79" s="208"/>
      <c r="P79" s="1386"/>
      <c r="Q79" s="486"/>
      <c r="R79" s="85"/>
      <c r="S79" s="87"/>
      <c r="T79" s="86"/>
      <c r="U79" s="82"/>
      <c r="V79" s="2356"/>
      <c r="W79" s="2356"/>
      <c r="X79" s="2356"/>
      <c r="Y79" s="2356"/>
      <c r="Z79" s="2356"/>
      <c r="AA79" s="2356"/>
      <c r="AB79" s="2356"/>
      <c r="AC79" s="2356"/>
      <c r="AD79" s="2356"/>
      <c r="AE79" s="2356"/>
      <c r="AF79" s="208"/>
      <c r="AG79" s="1386"/>
      <c r="AH79" s="486"/>
      <c r="AI79" s="85"/>
      <c r="AJ79" s="87"/>
      <c r="AK79" s="86"/>
      <c r="AL79" s="82"/>
      <c r="AM79" s="2356"/>
      <c r="AN79" s="2356"/>
      <c r="AO79" s="2356"/>
      <c r="AP79" s="2356"/>
      <c r="AQ79" s="2356"/>
      <c r="AR79" s="2356"/>
      <c r="AS79" s="2356"/>
      <c r="AT79" s="2356"/>
      <c r="AU79" s="2356"/>
      <c r="AV79" s="2356"/>
      <c r="AW79" s="208"/>
      <c r="AX79" s="1386"/>
      <c r="AY79" s="486"/>
      <c r="AZ79" s="85"/>
      <c r="BA79" s="87"/>
      <c r="BB79" s="86"/>
      <c r="BC79" s="82"/>
      <c r="BD79" s="2356"/>
      <c r="BE79" s="2356"/>
      <c r="BF79" s="2356"/>
      <c r="BG79" s="2356"/>
      <c r="BH79" s="2356"/>
      <c r="BI79" s="2356"/>
      <c r="BJ79" s="2356"/>
      <c r="BK79" s="2356"/>
      <c r="BL79" s="2356"/>
      <c r="BM79" s="2356"/>
      <c r="BN79" s="208"/>
      <c r="BO79" s="1386"/>
      <c r="BP79" s="486"/>
      <c r="BQ79" s="85"/>
      <c r="BR79" s="87"/>
      <c r="BS79" s="86"/>
      <c r="BT79" s="82"/>
      <c r="BU79" s="2356"/>
      <c r="BV79" s="2356"/>
      <c r="BW79" s="2356"/>
      <c r="BX79" s="2356"/>
      <c r="BY79" s="2356"/>
      <c r="BZ79" s="2356"/>
      <c r="CA79" s="2356"/>
      <c r="CB79" s="2356"/>
      <c r="CC79" s="2356"/>
      <c r="CD79" s="2356"/>
      <c r="CE79" s="208"/>
      <c r="CF79" s="1386"/>
      <c r="CG79" s="486"/>
      <c r="CH79" s="85"/>
      <c r="CI79" s="87"/>
      <c r="CJ79" s="86"/>
      <c r="CK79" s="82"/>
      <c r="CL79" s="2356"/>
      <c r="CM79" s="2356"/>
      <c r="CN79" s="2356"/>
      <c r="CO79" s="2356"/>
      <c r="CP79" s="2356"/>
      <c r="CQ79" s="2356"/>
      <c r="CR79" s="2356"/>
      <c r="CS79" s="2356"/>
      <c r="CT79" s="2356"/>
      <c r="CU79" s="2356"/>
      <c r="CV79" s="208"/>
      <c r="CW79" s="1386"/>
      <c r="CX79" s="486"/>
      <c r="CY79" s="85"/>
      <c r="CZ79" s="87"/>
      <c r="DA79" s="86"/>
      <c r="DB79" s="82"/>
      <c r="DC79" s="2356"/>
      <c r="DD79" s="2356"/>
      <c r="DE79" s="2356"/>
      <c r="DF79" s="2356"/>
      <c r="DG79" s="2356"/>
      <c r="DH79" s="2356"/>
      <c r="DI79" s="2356"/>
      <c r="DJ79" s="2356"/>
      <c r="DK79" s="2356"/>
      <c r="DL79" s="2356"/>
      <c r="DM79" s="208"/>
      <c r="DN79" s="1386"/>
      <c r="DO79" s="486"/>
      <c r="DP79" s="85"/>
      <c r="DQ79" s="87"/>
      <c r="DR79" s="86"/>
      <c r="DS79" s="82"/>
      <c r="DT79" s="2356"/>
      <c r="DU79" s="2356"/>
      <c r="DV79" s="2356"/>
      <c r="DW79" s="2356"/>
      <c r="DX79" s="2356"/>
      <c r="DY79" s="2356"/>
      <c r="DZ79" s="2356"/>
      <c r="EA79" s="2356"/>
      <c r="EB79" s="2356"/>
      <c r="EC79" s="2356"/>
      <c r="ED79" s="208"/>
      <c r="EE79" s="1386"/>
      <c r="EF79" s="486"/>
      <c r="EG79" s="85"/>
      <c r="EH79" s="87"/>
      <c r="EI79" s="86"/>
      <c r="EJ79" s="82"/>
      <c r="EK79" s="2356"/>
      <c r="EL79" s="2356"/>
      <c r="EM79" s="2356"/>
      <c r="EN79" s="2356"/>
      <c r="EO79" s="2356"/>
      <c r="EP79" s="2356"/>
      <c r="EQ79" s="2356"/>
      <c r="ER79" s="2356"/>
      <c r="ES79" s="2356"/>
      <c r="ET79" s="2356"/>
      <c r="EU79" s="208"/>
      <c r="EV79" s="1386"/>
      <c r="EW79" s="486"/>
      <c r="EX79" s="85"/>
      <c r="EY79" s="87"/>
      <c r="EZ79" s="86"/>
      <c r="FA79" s="82"/>
      <c r="FB79" s="2356"/>
      <c r="FC79" s="2356"/>
      <c r="FD79" s="2356"/>
      <c r="FE79" s="2356"/>
      <c r="FF79" s="2356"/>
      <c r="FG79" s="2356"/>
      <c r="FH79" s="2356"/>
      <c r="FI79" s="2356"/>
      <c r="FJ79" s="2356"/>
      <c r="FK79" s="2356"/>
      <c r="FL79" s="2356"/>
      <c r="FM79" s="1386"/>
      <c r="FN79" s="486"/>
    </row>
    <row r="80" spans="1:170" ht="15" customHeight="1">
      <c r="A80" s="88" t="s">
        <v>777</v>
      </c>
      <c r="B80" s="89" t="s">
        <v>23</v>
      </c>
      <c r="C80" s="132" t="s">
        <v>167</v>
      </c>
      <c r="D80" s="82">
        <v>335</v>
      </c>
      <c r="E80" s="2356" t="s">
        <v>22</v>
      </c>
      <c r="F80" s="2356"/>
      <c r="G80" s="2356">
        <v>310</v>
      </c>
      <c r="H80" s="2356" t="s">
        <v>22</v>
      </c>
      <c r="I80" s="2356" t="s">
        <v>22</v>
      </c>
      <c r="J80" s="2356">
        <v>310</v>
      </c>
      <c r="K80" s="2356" t="s">
        <v>22</v>
      </c>
      <c r="L80" s="2356" t="s">
        <v>22</v>
      </c>
      <c r="M80" s="2356">
        <v>310</v>
      </c>
      <c r="N80" s="2356">
        <v>12</v>
      </c>
      <c r="O80" s="208">
        <v>27</v>
      </c>
      <c r="P80" s="1478" t="s">
        <v>25</v>
      </c>
      <c r="Q80" s="631" t="s">
        <v>778</v>
      </c>
      <c r="R80" s="88" t="s">
        <v>777</v>
      </c>
      <c r="S80" s="89" t="s">
        <v>23</v>
      </c>
      <c r="T80" s="132" t="s">
        <v>167</v>
      </c>
      <c r="U80" s="82">
        <v>154867</v>
      </c>
      <c r="V80" s="2356" t="s">
        <v>21</v>
      </c>
      <c r="W80" s="2356"/>
      <c r="X80" s="2356">
        <v>153783</v>
      </c>
      <c r="Y80" s="2356">
        <v>55828</v>
      </c>
      <c r="Z80" s="2356">
        <v>12042</v>
      </c>
      <c r="AA80" s="2356">
        <v>85913</v>
      </c>
      <c r="AB80" s="2356" t="s">
        <v>21</v>
      </c>
      <c r="AC80" s="2356">
        <v>82901</v>
      </c>
      <c r="AD80" s="2356">
        <v>3012</v>
      </c>
      <c r="AE80" s="2356">
        <v>6952</v>
      </c>
      <c r="AF80" s="208">
        <v>60130</v>
      </c>
      <c r="AG80" s="1478" t="s">
        <v>25</v>
      </c>
      <c r="AH80" s="631" t="s">
        <v>778</v>
      </c>
      <c r="AI80" s="88" t="s">
        <v>777</v>
      </c>
      <c r="AJ80" s="89" t="s">
        <v>23</v>
      </c>
      <c r="AK80" s="132" t="s">
        <v>167</v>
      </c>
      <c r="AL80" s="82">
        <v>22456</v>
      </c>
      <c r="AM80" s="2356" t="s">
        <v>22</v>
      </c>
      <c r="AN80" s="2356"/>
      <c r="AO80" s="2356">
        <v>20082</v>
      </c>
      <c r="AP80" s="2356" t="s">
        <v>21</v>
      </c>
      <c r="AQ80" s="2356" t="s">
        <v>21</v>
      </c>
      <c r="AR80" s="2356">
        <v>20082</v>
      </c>
      <c r="AS80" s="2356">
        <v>20082</v>
      </c>
      <c r="AT80" s="2356" t="s">
        <v>21</v>
      </c>
      <c r="AU80" s="2356" t="s">
        <v>21</v>
      </c>
      <c r="AV80" s="2356" t="s">
        <v>21</v>
      </c>
      <c r="AW80" s="208">
        <v>2993</v>
      </c>
      <c r="AX80" s="1478" t="s">
        <v>25</v>
      </c>
      <c r="AY80" s="631" t="s">
        <v>778</v>
      </c>
      <c r="AZ80" s="88" t="s">
        <v>777</v>
      </c>
      <c r="BA80" s="89" t="s">
        <v>23</v>
      </c>
      <c r="BB80" s="132" t="s">
        <v>167</v>
      </c>
      <c r="BC80" s="82">
        <v>464728</v>
      </c>
      <c r="BD80" s="2356" t="s">
        <v>22</v>
      </c>
      <c r="BE80" s="2356"/>
      <c r="BF80" s="2356">
        <v>375787</v>
      </c>
      <c r="BG80" s="2356" t="s">
        <v>21</v>
      </c>
      <c r="BH80" s="2356" t="s">
        <v>21</v>
      </c>
      <c r="BI80" s="2356">
        <v>375787</v>
      </c>
      <c r="BJ80" s="2356">
        <v>84057</v>
      </c>
      <c r="BK80" s="2356">
        <v>291730</v>
      </c>
      <c r="BL80" s="2356" t="s">
        <v>21</v>
      </c>
      <c r="BM80" s="2356">
        <v>52905</v>
      </c>
      <c r="BN80" s="208">
        <v>232725</v>
      </c>
      <c r="BO80" s="1478" t="s">
        <v>25</v>
      </c>
      <c r="BP80" s="631" t="s">
        <v>778</v>
      </c>
      <c r="BQ80" s="88" t="s">
        <v>777</v>
      </c>
      <c r="BR80" s="89" t="s">
        <v>23</v>
      </c>
      <c r="BS80" s="132" t="s">
        <v>167</v>
      </c>
      <c r="BT80" s="82">
        <v>10730492</v>
      </c>
      <c r="BU80" s="2356" t="s">
        <v>22</v>
      </c>
      <c r="BV80" s="2356"/>
      <c r="BW80" s="2356">
        <v>10062507</v>
      </c>
      <c r="BX80" s="2356" t="s">
        <v>21</v>
      </c>
      <c r="BY80" s="2356" t="s">
        <v>21</v>
      </c>
      <c r="BZ80" s="2356">
        <v>10062507</v>
      </c>
      <c r="CA80" s="2356">
        <v>9063665</v>
      </c>
      <c r="CB80" s="2356">
        <v>998842</v>
      </c>
      <c r="CC80" s="2356" t="s">
        <v>21</v>
      </c>
      <c r="CD80" s="2356">
        <v>872297</v>
      </c>
      <c r="CE80" s="208">
        <v>3793937</v>
      </c>
      <c r="CF80" s="1478" t="s">
        <v>25</v>
      </c>
      <c r="CG80" s="631" t="s">
        <v>778</v>
      </c>
      <c r="CH80" s="88" t="s">
        <v>777</v>
      </c>
      <c r="CI80" s="89" t="s">
        <v>23</v>
      </c>
      <c r="CJ80" s="132" t="s">
        <v>167</v>
      </c>
      <c r="CK80" s="82">
        <v>19407</v>
      </c>
      <c r="CL80" s="2356">
        <v>195110</v>
      </c>
      <c r="CM80" s="2356"/>
      <c r="CN80" s="2356">
        <v>30496</v>
      </c>
      <c r="CO80" s="2356" t="s">
        <v>21</v>
      </c>
      <c r="CP80" s="2356" t="s">
        <v>21</v>
      </c>
      <c r="CQ80" s="2356">
        <v>30496</v>
      </c>
      <c r="CR80" s="2356">
        <v>30496</v>
      </c>
      <c r="CS80" s="2356" t="s">
        <v>21</v>
      </c>
      <c r="CT80" s="2356" t="s">
        <v>21</v>
      </c>
      <c r="CU80" s="2356">
        <v>180994</v>
      </c>
      <c r="CV80" s="208">
        <v>15411</v>
      </c>
      <c r="CW80" s="1478" t="s">
        <v>25</v>
      </c>
      <c r="CX80" s="631" t="s">
        <v>778</v>
      </c>
      <c r="CY80" s="88" t="s">
        <v>777</v>
      </c>
      <c r="CZ80" s="89" t="s">
        <v>23</v>
      </c>
      <c r="DA80" s="132" t="s">
        <v>167</v>
      </c>
      <c r="DB80" s="82">
        <v>21931</v>
      </c>
      <c r="DC80" s="2356">
        <v>2040379</v>
      </c>
      <c r="DD80" s="2356"/>
      <c r="DE80" s="2356">
        <v>1296515</v>
      </c>
      <c r="DF80" s="2356">
        <v>471966</v>
      </c>
      <c r="DG80" s="2356">
        <v>573</v>
      </c>
      <c r="DH80" s="2356">
        <v>823976</v>
      </c>
      <c r="DI80" s="2356" t="s">
        <v>21</v>
      </c>
      <c r="DJ80" s="2356">
        <v>732810</v>
      </c>
      <c r="DK80" s="2356">
        <v>91166</v>
      </c>
      <c r="DL80" s="2356">
        <v>640564</v>
      </c>
      <c r="DM80" s="208" t="s">
        <v>22</v>
      </c>
      <c r="DN80" s="1478" t="s">
        <v>25</v>
      </c>
      <c r="DO80" s="631" t="s">
        <v>778</v>
      </c>
      <c r="DP80" s="88" t="s">
        <v>777</v>
      </c>
      <c r="DQ80" s="89" t="s">
        <v>23</v>
      </c>
      <c r="DR80" s="132" t="s">
        <v>167</v>
      </c>
      <c r="DS80" s="82">
        <v>130235</v>
      </c>
      <c r="DT80" s="2356" t="s">
        <v>21</v>
      </c>
      <c r="DU80" s="2356"/>
      <c r="DV80" s="2356">
        <v>115322</v>
      </c>
      <c r="DW80" s="2356">
        <v>12058</v>
      </c>
      <c r="DX80" s="2356">
        <v>5010</v>
      </c>
      <c r="DY80" s="2356">
        <v>98254</v>
      </c>
      <c r="DZ80" s="2356" t="s">
        <v>21</v>
      </c>
      <c r="EA80" s="2356">
        <v>86953</v>
      </c>
      <c r="EB80" s="2356">
        <v>11301</v>
      </c>
      <c r="EC80" s="2356">
        <v>11788</v>
      </c>
      <c r="ED80" s="208">
        <v>60045</v>
      </c>
      <c r="EE80" s="1478" t="s">
        <v>25</v>
      </c>
      <c r="EF80" s="631" t="s">
        <v>778</v>
      </c>
      <c r="EG80" s="88" t="s">
        <v>777</v>
      </c>
      <c r="EH80" s="89" t="s">
        <v>23</v>
      </c>
      <c r="EI80" s="132" t="s">
        <v>167</v>
      </c>
      <c r="EJ80" s="82">
        <v>1821920</v>
      </c>
      <c r="EK80" s="2356">
        <v>1065675</v>
      </c>
      <c r="EL80" s="2356"/>
      <c r="EM80" s="2356">
        <v>2726540</v>
      </c>
      <c r="EN80" s="2356" t="s">
        <v>22</v>
      </c>
      <c r="EO80" s="2356" t="s">
        <v>21</v>
      </c>
      <c r="EP80" s="2356">
        <v>2726540</v>
      </c>
      <c r="EQ80" s="2356" t="s">
        <v>21</v>
      </c>
      <c r="ER80" s="2356">
        <v>2461162</v>
      </c>
      <c r="ES80" s="2356">
        <v>265378</v>
      </c>
      <c r="ET80" s="2356">
        <v>99346</v>
      </c>
      <c r="EU80" s="208">
        <v>1438</v>
      </c>
      <c r="EV80" s="1478" t="s">
        <v>25</v>
      </c>
      <c r="EW80" s="631" t="s">
        <v>778</v>
      </c>
      <c r="EX80" s="88" t="s">
        <v>777</v>
      </c>
      <c r="EY80" s="89" t="s">
        <v>23</v>
      </c>
      <c r="EZ80" s="132" t="s">
        <v>167</v>
      </c>
      <c r="FA80" s="82">
        <v>59871</v>
      </c>
      <c r="FB80" s="2356">
        <v>6785</v>
      </c>
      <c r="FC80" s="2356"/>
      <c r="FD80" s="2356">
        <v>50765</v>
      </c>
      <c r="FE80" s="2356" t="s">
        <v>21</v>
      </c>
      <c r="FF80" s="2356" t="s">
        <v>21</v>
      </c>
      <c r="FG80" s="2356">
        <v>50765</v>
      </c>
      <c r="FH80" s="2356">
        <v>34591</v>
      </c>
      <c r="FI80" s="2356">
        <v>10169</v>
      </c>
      <c r="FJ80" s="2356">
        <v>6005</v>
      </c>
      <c r="FK80" s="2356">
        <v>8520</v>
      </c>
      <c r="FL80" s="208">
        <v>6718</v>
      </c>
      <c r="FM80" s="1478" t="s">
        <v>25</v>
      </c>
      <c r="FN80" s="631" t="s">
        <v>778</v>
      </c>
    </row>
    <row r="81" spans="1:170" ht="15" customHeight="1">
      <c r="A81" s="93" t="s">
        <v>26</v>
      </c>
      <c r="B81" s="94" t="s">
        <v>26</v>
      </c>
      <c r="C81" s="132" t="s">
        <v>168</v>
      </c>
      <c r="D81" s="82">
        <v>280</v>
      </c>
      <c r="E81" s="2356" t="s">
        <v>22</v>
      </c>
      <c r="F81" s="2356"/>
      <c r="G81" s="2356">
        <v>284</v>
      </c>
      <c r="H81" s="2356" t="s">
        <v>22</v>
      </c>
      <c r="I81" s="2356" t="s">
        <v>22</v>
      </c>
      <c r="J81" s="2356">
        <v>284</v>
      </c>
      <c r="K81" s="2356" t="s">
        <v>22</v>
      </c>
      <c r="L81" s="2356" t="s">
        <v>22</v>
      </c>
      <c r="M81" s="2356">
        <v>284</v>
      </c>
      <c r="N81" s="2356">
        <v>13</v>
      </c>
      <c r="O81" s="208">
        <v>10</v>
      </c>
      <c r="P81" s="1388" t="s">
        <v>27</v>
      </c>
      <c r="Q81" s="632" t="s">
        <v>26</v>
      </c>
      <c r="R81" s="93" t="s">
        <v>26</v>
      </c>
      <c r="S81" s="94" t="s">
        <v>26</v>
      </c>
      <c r="T81" s="132" t="s">
        <v>168</v>
      </c>
      <c r="U81" s="82">
        <v>125643</v>
      </c>
      <c r="V81" s="2356" t="s">
        <v>21</v>
      </c>
      <c r="W81" s="2356"/>
      <c r="X81" s="2356">
        <v>121507</v>
      </c>
      <c r="Y81" s="2356">
        <v>24469</v>
      </c>
      <c r="Z81" s="2356">
        <v>15156</v>
      </c>
      <c r="AA81" s="2356">
        <v>81882</v>
      </c>
      <c r="AB81" s="2356" t="s">
        <v>21</v>
      </c>
      <c r="AC81" s="2356">
        <v>79914</v>
      </c>
      <c r="AD81" s="2356">
        <v>1968</v>
      </c>
      <c r="AE81" s="2356">
        <v>6082</v>
      </c>
      <c r="AF81" s="208">
        <v>58117</v>
      </c>
      <c r="AG81" s="1388" t="s">
        <v>27</v>
      </c>
      <c r="AH81" s="632" t="s">
        <v>26</v>
      </c>
      <c r="AI81" s="93" t="s">
        <v>26</v>
      </c>
      <c r="AJ81" s="94" t="s">
        <v>26</v>
      </c>
      <c r="AK81" s="132" t="s">
        <v>168</v>
      </c>
      <c r="AL81" s="82">
        <v>18973</v>
      </c>
      <c r="AM81" s="2356" t="s">
        <v>22</v>
      </c>
      <c r="AN81" s="2356"/>
      <c r="AO81" s="2356">
        <v>21330</v>
      </c>
      <c r="AP81" s="2356" t="s">
        <v>21</v>
      </c>
      <c r="AQ81" s="2356" t="s">
        <v>21</v>
      </c>
      <c r="AR81" s="2356">
        <v>21330</v>
      </c>
      <c r="AS81" s="2356">
        <v>21330</v>
      </c>
      <c r="AT81" s="2356" t="s">
        <v>21</v>
      </c>
      <c r="AU81" s="2356" t="s">
        <v>21</v>
      </c>
      <c r="AV81" s="2356" t="s">
        <v>21</v>
      </c>
      <c r="AW81" s="208">
        <v>636</v>
      </c>
      <c r="AX81" s="1388" t="s">
        <v>27</v>
      </c>
      <c r="AY81" s="632" t="s">
        <v>26</v>
      </c>
      <c r="AZ81" s="93" t="s">
        <v>26</v>
      </c>
      <c r="BA81" s="94" t="s">
        <v>26</v>
      </c>
      <c r="BB81" s="132" t="s">
        <v>168</v>
      </c>
      <c r="BC81" s="82">
        <v>457020</v>
      </c>
      <c r="BD81" s="2356" t="s">
        <v>22</v>
      </c>
      <c r="BE81" s="2356"/>
      <c r="BF81" s="2356">
        <v>387620</v>
      </c>
      <c r="BG81" s="2356" t="s">
        <v>21</v>
      </c>
      <c r="BH81" s="2356" t="s">
        <v>21</v>
      </c>
      <c r="BI81" s="2356">
        <v>387620</v>
      </c>
      <c r="BJ81" s="2356">
        <v>101428</v>
      </c>
      <c r="BK81" s="2356">
        <v>286192</v>
      </c>
      <c r="BL81" s="2356" t="s">
        <v>21</v>
      </c>
      <c r="BM81" s="2356">
        <v>67710</v>
      </c>
      <c r="BN81" s="208">
        <v>254755</v>
      </c>
      <c r="BO81" s="1388" t="s">
        <v>27</v>
      </c>
      <c r="BP81" s="632" t="s">
        <v>26</v>
      </c>
      <c r="BQ81" s="93" t="s">
        <v>26</v>
      </c>
      <c r="BR81" s="94" t="s">
        <v>26</v>
      </c>
      <c r="BS81" s="132" t="s">
        <v>168</v>
      </c>
      <c r="BT81" s="82">
        <v>11431854</v>
      </c>
      <c r="BU81" s="2356" t="s">
        <v>22</v>
      </c>
      <c r="BV81" s="2356"/>
      <c r="BW81" s="2356">
        <v>9894359</v>
      </c>
      <c r="BX81" s="2356" t="s">
        <v>21</v>
      </c>
      <c r="BY81" s="2356" t="s">
        <v>21</v>
      </c>
      <c r="BZ81" s="2356">
        <v>9894359</v>
      </c>
      <c r="CA81" s="2356">
        <v>8965319</v>
      </c>
      <c r="CB81" s="2356">
        <v>929040</v>
      </c>
      <c r="CC81" s="2356" t="s">
        <v>21</v>
      </c>
      <c r="CD81" s="2356">
        <v>932437</v>
      </c>
      <c r="CE81" s="208">
        <v>4367333</v>
      </c>
      <c r="CF81" s="1388" t="s">
        <v>27</v>
      </c>
      <c r="CG81" s="632" t="s">
        <v>26</v>
      </c>
      <c r="CH81" s="93" t="s">
        <v>26</v>
      </c>
      <c r="CI81" s="94" t="s">
        <v>26</v>
      </c>
      <c r="CJ81" s="132" t="s">
        <v>168</v>
      </c>
      <c r="CK81" s="82">
        <v>16630</v>
      </c>
      <c r="CL81" s="2356">
        <v>197774</v>
      </c>
      <c r="CM81" s="2356"/>
      <c r="CN81" s="2356">
        <v>26846</v>
      </c>
      <c r="CO81" s="2356" t="s">
        <v>21</v>
      </c>
      <c r="CP81" s="2356" t="s">
        <v>21</v>
      </c>
      <c r="CQ81" s="2356">
        <v>26846</v>
      </c>
      <c r="CR81" s="2356">
        <v>26846</v>
      </c>
      <c r="CS81" s="2356" t="s">
        <v>21</v>
      </c>
      <c r="CT81" s="2356" t="s">
        <v>21</v>
      </c>
      <c r="CU81" s="2356">
        <v>189371</v>
      </c>
      <c r="CV81" s="208">
        <v>13598</v>
      </c>
      <c r="CW81" s="1388" t="s">
        <v>27</v>
      </c>
      <c r="CX81" s="632" t="s">
        <v>26</v>
      </c>
      <c r="CY81" s="93" t="s">
        <v>26</v>
      </c>
      <c r="CZ81" s="94" t="s">
        <v>26</v>
      </c>
      <c r="DA81" s="132" t="s">
        <v>168</v>
      </c>
      <c r="DB81" s="82">
        <v>20750</v>
      </c>
      <c r="DC81" s="2356">
        <v>1951528</v>
      </c>
      <c r="DD81" s="2356"/>
      <c r="DE81" s="2356">
        <v>1310928</v>
      </c>
      <c r="DF81" s="2356">
        <v>500794</v>
      </c>
      <c r="DG81" s="2356">
        <v>406</v>
      </c>
      <c r="DH81" s="2356">
        <v>809728</v>
      </c>
      <c r="DI81" s="2356" t="s">
        <v>21</v>
      </c>
      <c r="DJ81" s="2356">
        <v>707228</v>
      </c>
      <c r="DK81" s="2356">
        <v>102500</v>
      </c>
      <c r="DL81" s="2356">
        <v>556778</v>
      </c>
      <c r="DM81" s="208" t="s">
        <v>22</v>
      </c>
      <c r="DN81" s="1388" t="s">
        <v>27</v>
      </c>
      <c r="DO81" s="632" t="s">
        <v>26</v>
      </c>
      <c r="DP81" s="93" t="s">
        <v>26</v>
      </c>
      <c r="DQ81" s="94" t="s">
        <v>26</v>
      </c>
      <c r="DR81" s="132" t="s">
        <v>168</v>
      </c>
      <c r="DS81" s="82">
        <v>92067</v>
      </c>
      <c r="DT81" s="2356" t="s">
        <v>21</v>
      </c>
      <c r="DU81" s="2356"/>
      <c r="DV81" s="2356">
        <v>103952</v>
      </c>
      <c r="DW81" s="2356">
        <v>7687</v>
      </c>
      <c r="DX81" s="2356">
        <v>5865</v>
      </c>
      <c r="DY81" s="2356">
        <v>90400</v>
      </c>
      <c r="DZ81" s="2356" t="s">
        <v>21</v>
      </c>
      <c r="EA81" s="2356">
        <v>80306</v>
      </c>
      <c r="EB81" s="2356">
        <v>10094</v>
      </c>
      <c r="EC81" s="2356">
        <v>11646</v>
      </c>
      <c r="ED81" s="208">
        <v>36294</v>
      </c>
      <c r="EE81" s="1388" t="s">
        <v>27</v>
      </c>
      <c r="EF81" s="632" t="s">
        <v>26</v>
      </c>
      <c r="EG81" s="93" t="s">
        <v>26</v>
      </c>
      <c r="EH81" s="94" t="s">
        <v>26</v>
      </c>
      <c r="EI81" s="132" t="s">
        <v>168</v>
      </c>
      <c r="EJ81" s="82">
        <v>1631171</v>
      </c>
      <c r="EK81" s="2356">
        <v>1031814</v>
      </c>
      <c r="EL81" s="2356"/>
      <c r="EM81" s="2356">
        <v>2503205</v>
      </c>
      <c r="EN81" s="2356" t="s">
        <v>22</v>
      </c>
      <c r="EO81" s="2356" t="s">
        <v>21</v>
      </c>
      <c r="EP81" s="2356">
        <v>2503205</v>
      </c>
      <c r="EQ81" s="2356" t="s">
        <v>21</v>
      </c>
      <c r="ER81" s="2356">
        <v>2249404</v>
      </c>
      <c r="ES81" s="2356">
        <v>253801</v>
      </c>
      <c r="ET81" s="2356">
        <v>95178</v>
      </c>
      <c r="EU81" s="208">
        <v>1455</v>
      </c>
      <c r="EV81" s="1388" t="s">
        <v>27</v>
      </c>
      <c r="EW81" s="632" t="s">
        <v>26</v>
      </c>
      <c r="EX81" s="93" t="s">
        <v>26</v>
      </c>
      <c r="EY81" s="94" t="s">
        <v>26</v>
      </c>
      <c r="EZ81" s="132" t="s">
        <v>168</v>
      </c>
      <c r="FA81" s="82">
        <v>58522</v>
      </c>
      <c r="FB81" s="2356">
        <v>6816</v>
      </c>
      <c r="FC81" s="2356"/>
      <c r="FD81" s="2356">
        <v>53767</v>
      </c>
      <c r="FE81" s="2356" t="s">
        <v>21</v>
      </c>
      <c r="FF81" s="2356" t="s">
        <v>21</v>
      </c>
      <c r="FG81" s="2356">
        <v>53767</v>
      </c>
      <c r="FH81" s="2356">
        <v>36154</v>
      </c>
      <c r="FI81" s="2356">
        <v>11324</v>
      </c>
      <c r="FJ81" s="2356">
        <v>6289</v>
      </c>
      <c r="FK81" s="2356">
        <v>7931</v>
      </c>
      <c r="FL81" s="208">
        <v>5940</v>
      </c>
      <c r="FM81" s="1388" t="s">
        <v>27</v>
      </c>
      <c r="FN81" s="632" t="s">
        <v>26</v>
      </c>
    </row>
    <row r="82" spans="1:170" ht="15" customHeight="1">
      <c r="A82" s="88" t="s">
        <v>26</v>
      </c>
      <c r="B82" s="89" t="s">
        <v>26</v>
      </c>
      <c r="C82" s="132" t="s">
        <v>169</v>
      </c>
      <c r="D82" s="82">
        <v>366</v>
      </c>
      <c r="E82" s="2356" t="s">
        <v>22</v>
      </c>
      <c r="F82" s="2356"/>
      <c r="G82" s="2356">
        <v>341</v>
      </c>
      <c r="H82" s="2356" t="s">
        <v>22</v>
      </c>
      <c r="I82" s="2356" t="s">
        <v>22</v>
      </c>
      <c r="J82" s="2356">
        <v>341</v>
      </c>
      <c r="K82" s="2356" t="s">
        <v>22</v>
      </c>
      <c r="L82" s="2356" t="s">
        <v>22</v>
      </c>
      <c r="M82" s="2356">
        <v>341</v>
      </c>
      <c r="N82" s="2356">
        <v>14</v>
      </c>
      <c r="O82" s="208">
        <v>21</v>
      </c>
      <c r="P82" s="1388" t="s">
        <v>28</v>
      </c>
      <c r="Q82" s="632" t="s">
        <v>26</v>
      </c>
      <c r="R82" s="88" t="s">
        <v>26</v>
      </c>
      <c r="S82" s="89" t="s">
        <v>26</v>
      </c>
      <c r="T82" s="132" t="s">
        <v>169</v>
      </c>
      <c r="U82" s="82">
        <v>119956</v>
      </c>
      <c r="V82" s="2356" t="s">
        <v>21</v>
      </c>
      <c r="W82" s="2356"/>
      <c r="X82" s="2356">
        <v>115602</v>
      </c>
      <c r="Y82" s="2356">
        <v>18911</v>
      </c>
      <c r="Z82" s="2356">
        <v>15229</v>
      </c>
      <c r="AA82" s="2356">
        <v>81462</v>
      </c>
      <c r="AB82" s="2356" t="s">
        <v>21</v>
      </c>
      <c r="AC82" s="2356">
        <v>79356</v>
      </c>
      <c r="AD82" s="2356">
        <v>2106</v>
      </c>
      <c r="AE82" s="2356">
        <v>5434</v>
      </c>
      <c r="AF82" s="208">
        <v>57038</v>
      </c>
      <c r="AG82" s="1388" t="s">
        <v>28</v>
      </c>
      <c r="AH82" s="632" t="s">
        <v>26</v>
      </c>
      <c r="AI82" s="88" t="s">
        <v>26</v>
      </c>
      <c r="AJ82" s="89" t="s">
        <v>26</v>
      </c>
      <c r="AK82" s="132" t="s">
        <v>169</v>
      </c>
      <c r="AL82" s="82">
        <v>24673</v>
      </c>
      <c r="AM82" s="2356" t="s">
        <v>22</v>
      </c>
      <c r="AN82" s="2356"/>
      <c r="AO82" s="2356">
        <v>19925</v>
      </c>
      <c r="AP82" s="2356" t="s">
        <v>21</v>
      </c>
      <c r="AQ82" s="2356" t="s">
        <v>21</v>
      </c>
      <c r="AR82" s="2356">
        <v>19925</v>
      </c>
      <c r="AS82" s="2356">
        <v>19925</v>
      </c>
      <c r="AT82" s="2356" t="s">
        <v>21</v>
      </c>
      <c r="AU82" s="2356" t="s">
        <v>21</v>
      </c>
      <c r="AV82" s="2356" t="s">
        <v>21</v>
      </c>
      <c r="AW82" s="208">
        <v>5384</v>
      </c>
      <c r="AX82" s="1388" t="s">
        <v>28</v>
      </c>
      <c r="AY82" s="632" t="s">
        <v>26</v>
      </c>
      <c r="AZ82" s="88" t="s">
        <v>26</v>
      </c>
      <c r="BA82" s="89" t="s">
        <v>26</v>
      </c>
      <c r="BB82" s="132" t="s">
        <v>169</v>
      </c>
      <c r="BC82" s="82">
        <v>293884</v>
      </c>
      <c r="BD82" s="2356" t="s">
        <v>22</v>
      </c>
      <c r="BE82" s="2356"/>
      <c r="BF82" s="2356">
        <v>299522</v>
      </c>
      <c r="BG82" s="2356" t="s">
        <v>21</v>
      </c>
      <c r="BH82" s="2356" t="s">
        <v>21</v>
      </c>
      <c r="BI82" s="2356">
        <v>299522</v>
      </c>
      <c r="BJ82" s="2356">
        <v>78807</v>
      </c>
      <c r="BK82" s="2356">
        <v>220715</v>
      </c>
      <c r="BL82" s="2356" t="s">
        <v>21</v>
      </c>
      <c r="BM82" s="2356">
        <v>66750</v>
      </c>
      <c r="BN82" s="208">
        <v>203578</v>
      </c>
      <c r="BO82" s="1388" t="s">
        <v>28</v>
      </c>
      <c r="BP82" s="632" t="s">
        <v>26</v>
      </c>
      <c r="BQ82" s="88" t="s">
        <v>26</v>
      </c>
      <c r="BR82" s="89" t="s">
        <v>26</v>
      </c>
      <c r="BS82" s="132" t="s">
        <v>169</v>
      </c>
      <c r="BT82" s="82">
        <v>10720980</v>
      </c>
      <c r="BU82" s="2356" t="s">
        <v>22</v>
      </c>
      <c r="BV82" s="2356"/>
      <c r="BW82" s="2356">
        <v>9852984</v>
      </c>
      <c r="BX82" s="2356" t="s">
        <v>21</v>
      </c>
      <c r="BY82" s="2356" t="s">
        <v>21</v>
      </c>
      <c r="BZ82" s="2356">
        <v>9852984</v>
      </c>
      <c r="CA82" s="2356">
        <v>8840679</v>
      </c>
      <c r="CB82" s="2356">
        <v>1012294</v>
      </c>
      <c r="CC82" s="2356">
        <v>11</v>
      </c>
      <c r="CD82" s="2356">
        <v>927901</v>
      </c>
      <c r="CE82" s="208">
        <v>4396834</v>
      </c>
      <c r="CF82" s="1388" t="s">
        <v>28</v>
      </c>
      <c r="CG82" s="632" t="s">
        <v>26</v>
      </c>
      <c r="CH82" s="88" t="s">
        <v>26</v>
      </c>
      <c r="CI82" s="89" t="s">
        <v>26</v>
      </c>
      <c r="CJ82" s="132" t="s">
        <v>169</v>
      </c>
      <c r="CK82" s="82">
        <v>22701</v>
      </c>
      <c r="CL82" s="2356">
        <v>197343</v>
      </c>
      <c r="CM82" s="2356"/>
      <c r="CN82" s="2356">
        <v>31647</v>
      </c>
      <c r="CO82" s="2356" t="s">
        <v>21</v>
      </c>
      <c r="CP82" s="2356" t="s">
        <v>21</v>
      </c>
      <c r="CQ82" s="2356">
        <v>31647</v>
      </c>
      <c r="CR82" s="2356">
        <v>31647</v>
      </c>
      <c r="CS82" s="2356" t="s">
        <v>21</v>
      </c>
      <c r="CT82" s="2356" t="s">
        <v>21</v>
      </c>
      <c r="CU82" s="2356">
        <v>189813</v>
      </c>
      <c r="CV82" s="208">
        <v>14882</v>
      </c>
      <c r="CW82" s="1388" t="s">
        <v>28</v>
      </c>
      <c r="CX82" s="632" t="s">
        <v>26</v>
      </c>
      <c r="CY82" s="88" t="s">
        <v>26</v>
      </c>
      <c r="CZ82" s="89" t="s">
        <v>26</v>
      </c>
      <c r="DA82" s="132" t="s">
        <v>169</v>
      </c>
      <c r="DB82" s="82">
        <v>16246</v>
      </c>
      <c r="DC82" s="2356">
        <v>2036864</v>
      </c>
      <c r="DD82" s="2356"/>
      <c r="DE82" s="2356">
        <v>1296714</v>
      </c>
      <c r="DF82" s="2356">
        <v>491694</v>
      </c>
      <c r="DG82" s="2356">
        <v>4735</v>
      </c>
      <c r="DH82" s="2356">
        <v>800285</v>
      </c>
      <c r="DI82" s="2356" t="s">
        <v>21</v>
      </c>
      <c r="DJ82" s="2356">
        <v>717157</v>
      </c>
      <c r="DK82" s="2356">
        <v>83128</v>
      </c>
      <c r="DL82" s="2356">
        <v>663674</v>
      </c>
      <c r="DM82" s="208" t="s">
        <v>22</v>
      </c>
      <c r="DN82" s="1388" t="s">
        <v>28</v>
      </c>
      <c r="DO82" s="632" t="s">
        <v>26</v>
      </c>
      <c r="DP82" s="88" t="s">
        <v>26</v>
      </c>
      <c r="DQ82" s="89" t="s">
        <v>26</v>
      </c>
      <c r="DR82" s="132" t="s">
        <v>169</v>
      </c>
      <c r="DS82" s="82">
        <v>117969</v>
      </c>
      <c r="DT82" s="2356" t="s">
        <v>21</v>
      </c>
      <c r="DU82" s="2356"/>
      <c r="DV82" s="2356">
        <v>116108</v>
      </c>
      <c r="DW82" s="2356">
        <v>12204</v>
      </c>
      <c r="DX82" s="2356">
        <v>6494</v>
      </c>
      <c r="DY82" s="2356">
        <v>97410</v>
      </c>
      <c r="DZ82" s="2356" t="s">
        <v>21</v>
      </c>
      <c r="EA82" s="2356">
        <v>86427</v>
      </c>
      <c r="EB82" s="2356">
        <v>10983</v>
      </c>
      <c r="EC82" s="2356">
        <v>13994</v>
      </c>
      <c r="ED82" s="208">
        <v>23809</v>
      </c>
      <c r="EE82" s="1388" t="s">
        <v>28</v>
      </c>
      <c r="EF82" s="632" t="s">
        <v>26</v>
      </c>
      <c r="EG82" s="88" t="s">
        <v>26</v>
      </c>
      <c r="EH82" s="89" t="s">
        <v>26</v>
      </c>
      <c r="EI82" s="132" t="s">
        <v>169</v>
      </c>
      <c r="EJ82" s="82">
        <v>1803097</v>
      </c>
      <c r="EK82" s="2356">
        <v>1021536</v>
      </c>
      <c r="EL82" s="2356"/>
      <c r="EM82" s="2356">
        <v>2678234</v>
      </c>
      <c r="EN82" s="2356" t="s">
        <v>22</v>
      </c>
      <c r="EO82" s="2356" t="s">
        <v>21</v>
      </c>
      <c r="EP82" s="2356">
        <v>2678234</v>
      </c>
      <c r="EQ82" s="2356" t="s">
        <v>21</v>
      </c>
      <c r="ER82" s="2356">
        <v>2437715</v>
      </c>
      <c r="ES82" s="2356">
        <v>240519</v>
      </c>
      <c r="ET82" s="2356">
        <v>101240</v>
      </c>
      <c r="EU82" s="208">
        <v>1540</v>
      </c>
      <c r="EV82" s="1388" t="s">
        <v>28</v>
      </c>
      <c r="EW82" s="632" t="s">
        <v>26</v>
      </c>
      <c r="EX82" s="88" t="s">
        <v>26</v>
      </c>
      <c r="EY82" s="89" t="s">
        <v>26</v>
      </c>
      <c r="EZ82" s="132" t="s">
        <v>169</v>
      </c>
      <c r="FA82" s="82">
        <v>59993</v>
      </c>
      <c r="FB82" s="2356">
        <v>6511</v>
      </c>
      <c r="FC82" s="2356"/>
      <c r="FD82" s="2356">
        <v>50475</v>
      </c>
      <c r="FE82" s="2356" t="s">
        <v>21</v>
      </c>
      <c r="FF82" s="2356" t="s">
        <v>21</v>
      </c>
      <c r="FG82" s="2356">
        <v>50475</v>
      </c>
      <c r="FH82" s="2356">
        <v>33444</v>
      </c>
      <c r="FI82" s="2356">
        <v>10085</v>
      </c>
      <c r="FJ82" s="2356">
        <v>6946</v>
      </c>
      <c r="FK82" s="2356">
        <v>8182</v>
      </c>
      <c r="FL82" s="208">
        <v>7172</v>
      </c>
      <c r="FM82" s="1388" t="s">
        <v>28</v>
      </c>
      <c r="FN82" s="632" t="s">
        <v>26</v>
      </c>
    </row>
    <row r="83" spans="1:170" ht="15" customHeight="1">
      <c r="A83" s="88" t="s">
        <v>26</v>
      </c>
      <c r="B83" s="89" t="s">
        <v>26</v>
      </c>
      <c r="C83" s="132" t="s">
        <v>170</v>
      </c>
      <c r="D83" s="82">
        <v>355</v>
      </c>
      <c r="E83" s="2356" t="s">
        <v>22</v>
      </c>
      <c r="F83" s="2356"/>
      <c r="G83" s="2356">
        <v>349</v>
      </c>
      <c r="H83" s="2356" t="s">
        <v>22</v>
      </c>
      <c r="I83" s="2356" t="s">
        <v>22</v>
      </c>
      <c r="J83" s="2356">
        <v>349</v>
      </c>
      <c r="K83" s="2356" t="s">
        <v>22</v>
      </c>
      <c r="L83" s="2356" t="s">
        <v>22</v>
      </c>
      <c r="M83" s="2356">
        <v>349</v>
      </c>
      <c r="N83" s="2356">
        <v>13</v>
      </c>
      <c r="O83" s="208">
        <v>14</v>
      </c>
      <c r="P83" s="1388" t="s">
        <v>29</v>
      </c>
      <c r="Q83" s="632" t="s">
        <v>26</v>
      </c>
      <c r="R83" s="88" t="s">
        <v>26</v>
      </c>
      <c r="S83" s="89" t="s">
        <v>26</v>
      </c>
      <c r="T83" s="132" t="s">
        <v>170</v>
      </c>
      <c r="U83" s="82">
        <v>126804</v>
      </c>
      <c r="V83" s="2356" t="s">
        <v>21</v>
      </c>
      <c r="W83" s="2356"/>
      <c r="X83" s="2356">
        <v>115408</v>
      </c>
      <c r="Y83" s="2356">
        <v>23295</v>
      </c>
      <c r="Z83" s="2356">
        <v>13914</v>
      </c>
      <c r="AA83" s="2356">
        <v>78199</v>
      </c>
      <c r="AB83" s="2356" t="s">
        <v>21</v>
      </c>
      <c r="AC83" s="2356">
        <v>76065</v>
      </c>
      <c r="AD83" s="2356">
        <v>2134</v>
      </c>
      <c r="AE83" s="2356">
        <v>5334</v>
      </c>
      <c r="AF83" s="208">
        <v>63082</v>
      </c>
      <c r="AG83" s="1388" t="s">
        <v>29</v>
      </c>
      <c r="AH83" s="632" t="s">
        <v>26</v>
      </c>
      <c r="AI83" s="88" t="s">
        <v>26</v>
      </c>
      <c r="AJ83" s="89" t="s">
        <v>26</v>
      </c>
      <c r="AK83" s="132" t="s">
        <v>170</v>
      </c>
      <c r="AL83" s="82">
        <v>24948</v>
      </c>
      <c r="AM83" s="2356" t="s">
        <v>22</v>
      </c>
      <c r="AN83" s="2356"/>
      <c r="AO83" s="2356">
        <v>22240</v>
      </c>
      <c r="AP83" s="2356" t="s">
        <v>21</v>
      </c>
      <c r="AQ83" s="2356" t="s">
        <v>21</v>
      </c>
      <c r="AR83" s="2356">
        <v>22240</v>
      </c>
      <c r="AS83" s="2356">
        <v>22240</v>
      </c>
      <c r="AT83" s="2356" t="s">
        <v>21</v>
      </c>
      <c r="AU83" s="2356" t="s">
        <v>21</v>
      </c>
      <c r="AV83" s="2356" t="s">
        <v>21</v>
      </c>
      <c r="AW83" s="208">
        <v>8092</v>
      </c>
      <c r="AX83" s="1388" t="s">
        <v>29</v>
      </c>
      <c r="AY83" s="632" t="s">
        <v>26</v>
      </c>
      <c r="AZ83" s="88" t="s">
        <v>26</v>
      </c>
      <c r="BA83" s="89" t="s">
        <v>26</v>
      </c>
      <c r="BB83" s="132" t="s">
        <v>170</v>
      </c>
      <c r="BC83" s="82">
        <v>245412</v>
      </c>
      <c r="BD83" s="2356" t="s">
        <v>22</v>
      </c>
      <c r="BE83" s="2356"/>
      <c r="BF83" s="2356">
        <v>237225</v>
      </c>
      <c r="BG83" s="2356" t="s">
        <v>21</v>
      </c>
      <c r="BH83" s="2356" t="s">
        <v>21</v>
      </c>
      <c r="BI83" s="2356">
        <v>237225</v>
      </c>
      <c r="BJ83" s="2356">
        <v>97727</v>
      </c>
      <c r="BK83" s="2356">
        <v>139498</v>
      </c>
      <c r="BL83" s="2356" t="s">
        <v>21</v>
      </c>
      <c r="BM83" s="2356">
        <v>61888</v>
      </c>
      <c r="BN83" s="208">
        <v>174508</v>
      </c>
      <c r="BO83" s="1388" t="s">
        <v>29</v>
      </c>
      <c r="BP83" s="632" t="s">
        <v>26</v>
      </c>
      <c r="BQ83" s="88" t="s">
        <v>26</v>
      </c>
      <c r="BR83" s="89" t="s">
        <v>26</v>
      </c>
      <c r="BS83" s="132" t="s">
        <v>170</v>
      </c>
      <c r="BT83" s="82">
        <v>10559304</v>
      </c>
      <c r="BU83" s="2356" t="s">
        <v>22</v>
      </c>
      <c r="BV83" s="2356"/>
      <c r="BW83" s="2356">
        <v>9861402</v>
      </c>
      <c r="BX83" s="2356" t="s">
        <v>21</v>
      </c>
      <c r="BY83" s="2356" t="s">
        <v>21</v>
      </c>
      <c r="BZ83" s="2356">
        <v>9861402</v>
      </c>
      <c r="CA83" s="2356">
        <v>8839824</v>
      </c>
      <c r="CB83" s="2356">
        <v>1021578</v>
      </c>
      <c r="CC83" s="2356" t="s">
        <v>21</v>
      </c>
      <c r="CD83" s="2356">
        <v>1071080</v>
      </c>
      <c r="CE83" s="208">
        <v>4025691</v>
      </c>
      <c r="CF83" s="1388" t="s">
        <v>29</v>
      </c>
      <c r="CG83" s="632" t="s">
        <v>26</v>
      </c>
      <c r="CH83" s="88" t="s">
        <v>26</v>
      </c>
      <c r="CI83" s="89" t="s">
        <v>26</v>
      </c>
      <c r="CJ83" s="132" t="s">
        <v>170</v>
      </c>
      <c r="CK83" s="82">
        <v>19016</v>
      </c>
      <c r="CL83" s="2356">
        <v>196158</v>
      </c>
      <c r="CM83" s="2356"/>
      <c r="CN83" s="2356">
        <v>31009</v>
      </c>
      <c r="CO83" s="2356" t="s">
        <v>21</v>
      </c>
      <c r="CP83" s="2356" t="s">
        <v>21</v>
      </c>
      <c r="CQ83" s="2356">
        <v>31009</v>
      </c>
      <c r="CR83" s="2356">
        <v>31009</v>
      </c>
      <c r="CS83" s="2356" t="s">
        <v>21</v>
      </c>
      <c r="CT83" s="2356" t="s">
        <v>21</v>
      </c>
      <c r="CU83" s="2356">
        <v>181965</v>
      </c>
      <c r="CV83" s="208">
        <v>16513</v>
      </c>
      <c r="CW83" s="1388" t="s">
        <v>29</v>
      </c>
      <c r="CX83" s="632" t="s">
        <v>26</v>
      </c>
      <c r="CY83" s="88" t="s">
        <v>26</v>
      </c>
      <c r="CZ83" s="89" t="s">
        <v>26</v>
      </c>
      <c r="DA83" s="132" t="s">
        <v>170</v>
      </c>
      <c r="DB83" s="82">
        <v>14537</v>
      </c>
      <c r="DC83" s="2356">
        <v>1982206</v>
      </c>
      <c r="DD83" s="2356"/>
      <c r="DE83" s="2356">
        <v>1300938</v>
      </c>
      <c r="DF83" s="2356">
        <v>493089</v>
      </c>
      <c r="DG83" s="2356">
        <v>4659</v>
      </c>
      <c r="DH83" s="2356">
        <v>803190</v>
      </c>
      <c r="DI83" s="2356" t="s">
        <v>21</v>
      </c>
      <c r="DJ83" s="2356">
        <v>713897</v>
      </c>
      <c r="DK83" s="2356">
        <v>89293</v>
      </c>
      <c r="DL83" s="2356">
        <v>605051</v>
      </c>
      <c r="DM83" s="208" t="s">
        <v>22</v>
      </c>
      <c r="DN83" s="1388" t="s">
        <v>29</v>
      </c>
      <c r="DO83" s="632" t="s">
        <v>26</v>
      </c>
      <c r="DP83" s="88" t="s">
        <v>26</v>
      </c>
      <c r="DQ83" s="89" t="s">
        <v>26</v>
      </c>
      <c r="DR83" s="132" t="s">
        <v>170</v>
      </c>
      <c r="DS83" s="82">
        <v>131237</v>
      </c>
      <c r="DT83" s="2356" t="s">
        <v>21</v>
      </c>
      <c r="DU83" s="2356"/>
      <c r="DV83" s="2356">
        <v>116223</v>
      </c>
      <c r="DW83" s="2356">
        <v>15262</v>
      </c>
      <c r="DX83" s="2356">
        <v>7005</v>
      </c>
      <c r="DY83" s="2356">
        <v>93956</v>
      </c>
      <c r="DZ83" s="2356" t="s">
        <v>21</v>
      </c>
      <c r="EA83" s="2356">
        <v>83279</v>
      </c>
      <c r="EB83" s="2356">
        <v>10677</v>
      </c>
      <c r="EC83" s="2356">
        <v>15831</v>
      </c>
      <c r="ED83" s="208">
        <v>22646</v>
      </c>
      <c r="EE83" s="1388" t="s">
        <v>29</v>
      </c>
      <c r="EF83" s="632" t="s">
        <v>26</v>
      </c>
      <c r="EG83" s="88" t="s">
        <v>26</v>
      </c>
      <c r="EH83" s="89" t="s">
        <v>26</v>
      </c>
      <c r="EI83" s="132" t="s">
        <v>170</v>
      </c>
      <c r="EJ83" s="82">
        <v>1791669</v>
      </c>
      <c r="EK83" s="2356">
        <v>1063302</v>
      </c>
      <c r="EL83" s="2356"/>
      <c r="EM83" s="2356">
        <v>2669078</v>
      </c>
      <c r="EN83" s="2356" t="s">
        <v>22</v>
      </c>
      <c r="EO83" s="2356" t="s">
        <v>21</v>
      </c>
      <c r="EP83" s="2356">
        <v>2669078</v>
      </c>
      <c r="EQ83" s="2356" t="s">
        <v>21</v>
      </c>
      <c r="ER83" s="2356">
        <v>2425414</v>
      </c>
      <c r="ES83" s="2356">
        <v>243664</v>
      </c>
      <c r="ET83" s="2356">
        <v>94773</v>
      </c>
      <c r="EU83" s="208">
        <v>1424</v>
      </c>
      <c r="EV83" s="1388" t="s">
        <v>29</v>
      </c>
      <c r="EW83" s="632" t="s">
        <v>26</v>
      </c>
      <c r="EX83" s="88" t="s">
        <v>26</v>
      </c>
      <c r="EY83" s="89" t="s">
        <v>26</v>
      </c>
      <c r="EZ83" s="132" t="s">
        <v>170</v>
      </c>
      <c r="FA83" s="82">
        <v>57008</v>
      </c>
      <c r="FB83" s="2356">
        <v>6618</v>
      </c>
      <c r="FC83" s="2356"/>
      <c r="FD83" s="2356">
        <v>48583</v>
      </c>
      <c r="FE83" s="2356" t="s">
        <v>21</v>
      </c>
      <c r="FF83" s="2356" t="s">
        <v>21</v>
      </c>
      <c r="FG83" s="2356">
        <v>48583</v>
      </c>
      <c r="FH83" s="2356">
        <v>32932</v>
      </c>
      <c r="FI83" s="2356">
        <v>9920</v>
      </c>
      <c r="FJ83" s="2356">
        <v>5731</v>
      </c>
      <c r="FK83" s="2356">
        <v>6974</v>
      </c>
      <c r="FL83" s="208">
        <v>8914</v>
      </c>
      <c r="FM83" s="1388" t="s">
        <v>29</v>
      </c>
      <c r="FN83" s="632" t="s">
        <v>26</v>
      </c>
    </row>
    <row r="84" spans="1:170" ht="7.5" customHeight="1">
      <c r="A84" s="85"/>
      <c r="B84" s="87"/>
      <c r="C84" s="134"/>
      <c r="D84" s="82"/>
      <c r="E84" s="2356"/>
      <c r="F84" s="2356"/>
      <c r="G84" s="2356"/>
      <c r="H84" s="2356"/>
      <c r="I84" s="2356"/>
      <c r="J84" s="2356"/>
      <c r="K84" s="2356"/>
      <c r="L84" s="2356"/>
      <c r="M84" s="2356"/>
      <c r="N84" s="2356"/>
      <c r="O84" s="208"/>
      <c r="P84" s="1389"/>
      <c r="Q84" s="490"/>
      <c r="R84" s="85"/>
      <c r="S84" s="87"/>
      <c r="T84" s="134"/>
      <c r="U84" s="82"/>
      <c r="V84" s="2356"/>
      <c r="W84" s="2356"/>
      <c r="X84" s="2356"/>
      <c r="Y84" s="2356"/>
      <c r="Z84" s="2356"/>
      <c r="AA84" s="2356"/>
      <c r="AB84" s="2356"/>
      <c r="AC84" s="2356"/>
      <c r="AD84" s="2356"/>
      <c r="AE84" s="2356"/>
      <c r="AF84" s="208"/>
      <c r="AG84" s="1389"/>
      <c r="AH84" s="490"/>
      <c r="AI84" s="85"/>
      <c r="AJ84" s="87"/>
      <c r="AK84" s="134"/>
      <c r="AL84" s="82"/>
      <c r="AM84" s="2356"/>
      <c r="AN84" s="2356"/>
      <c r="AO84" s="2356"/>
      <c r="AP84" s="2356"/>
      <c r="AQ84" s="2356"/>
      <c r="AR84" s="2356"/>
      <c r="AS84" s="2356"/>
      <c r="AT84" s="2356"/>
      <c r="AU84" s="2356"/>
      <c r="AV84" s="2356"/>
      <c r="AW84" s="208"/>
      <c r="AX84" s="1389"/>
      <c r="AY84" s="490"/>
      <c r="AZ84" s="85"/>
      <c r="BA84" s="87"/>
      <c r="BB84" s="134"/>
      <c r="BC84" s="82"/>
      <c r="BD84" s="2356"/>
      <c r="BE84" s="2356"/>
      <c r="BF84" s="2356"/>
      <c r="BG84" s="2356"/>
      <c r="BH84" s="2356"/>
      <c r="BI84" s="2356"/>
      <c r="BJ84" s="2356"/>
      <c r="BK84" s="2356"/>
      <c r="BL84" s="2356"/>
      <c r="BM84" s="2356"/>
      <c r="BN84" s="208"/>
      <c r="BO84" s="1389"/>
      <c r="BP84" s="490"/>
      <c r="BQ84" s="85"/>
      <c r="BR84" s="87"/>
      <c r="BS84" s="134"/>
      <c r="BT84" s="82"/>
      <c r="BU84" s="2356"/>
      <c r="BV84" s="2356"/>
      <c r="BW84" s="2356"/>
      <c r="BX84" s="2356"/>
      <c r="BY84" s="2356"/>
      <c r="BZ84" s="2356"/>
      <c r="CA84" s="2356"/>
      <c r="CB84" s="2356"/>
      <c r="CC84" s="2356"/>
      <c r="CD84" s="2356"/>
      <c r="CE84" s="208"/>
      <c r="CF84" s="1389"/>
      <c r="CG84" s="490"/>
      <c r="CH84" s="85"/>
      <c r="CI84" s="87"/>
      <c r="CJ84" s="134"/>
      <c r="CK84" s="82"/>
      <c r="CL84" s="2356"/>
      <c r="CM84" s="2356"/>
      <c r="CN84" s="2356"/>
      <c r="CO84" s="2356"/>
      <c r="CP84" s="2356"/>
      <c r="CQ84" s="2356"/>
      <c r="CR84" s="2356"/>
      <c r="CS84" s="2356"/>
      <c r="CT84" s="2356"/>
      <c r="CU84" s="2356"/>
      <c r="CV84" s="208"/>
      <c r="CW84" s="1389"/>
      <c r="CX84" s="490"/>
      <c r="CY84" s="85"/>
      <c r="CZ84" s="87"/>
      <c r="DA84" s="134"/>
      <c r="DB84" s="82"/>
      <c r="DC84" s="2356"/>
      <c r="DD84" s="2356"/>
      <c r="DE84" s="2356"/>
      <c r="DF84" s="2356"/>
      <c r="DG84" s="2356"/>
      <c r="DH84" s="2356"/>
      <c r="DI84" s="2356"/>
      <c r="DJ84" s="2356"/>
      <c r="DK84" s="2356"/>
      <c r="DL84" s="2356"/>
      <c r="DM84" s="208"/>
      <c r="DN84" s="1389"/>
      <c r="DO84" s="490"/>
      <c r="DP84" s="85"/>
      <c r="DQ84" s="87"/>
      <c r="DR84" s="134"/>
      <c r="DS84" s="82"/>
      <c r="DT84" s="2356"/>
      <c r="DU84" s="2356"/>
      <c r="DV84" s="2356"/>
      <c r="DW84" s="2356"/>
      <c r="DX84" s="2356"/>
      <c r="DY84" s="2356"/>
      <c r="DZ84" s="2356"/>
      <c r="EA84" s="2356"/>
      <c r="EB84" s="2356"/>
      <c r="EC84" s="2356"/>
      <c r="ED84" s="208"/>
      <c r="EE84" s="1389"/>
      <c r="EF84" s="490"/>
      <c r="EG84" s="85"/>
      <c r="EH84" s="87"/>
      <c r="EI84" s="134"/>
      <c r="EJ84" s="82"/>
      <c r="EK84" s="2356"/>
      <c r="EL84" s="2356"/>
      <c r="EM84" s="2356"/>
      <c r="EN84" s="2356"/>
      <c r="EO84" s="2356"/>
      <c r="EP84" s="2356"/>
      <c r="EQ84" s="2356"/>
      <c r="ER84" s="2356"/>
      <c r="ES84" s="2356"/>
      <c r="ET84" s="2356"/>
      <c r="EU84" s="208"/>
      <c r="EV84" s="1389"/>
      <c r="EW84" s="490"/>
      <c r="EX84" s="85"/>
      <c r="EY84" s="87"/>
      <c r="EZ84" s="134"/>
      <c r="FA84" s="82"/>
      <c r="FB84" s="2356"/>
      <c r="FC84" s="2356"/>
      <c r="FD84" s="2356"/>
      <c r="FE84" s="2356"/>
      <c r="FF84" s="2356"/>
      <c r="FG84" s="2356"/>
      <c r="FH84" s="2356"/>
      <c r="FI84" s="2356"/>
      <c r="FJ84" s="2356"/>
      <c r="FK84" s="2356"/>
      <c r="FL84" s="2356"/>
      <c r="FM84" s="1389"/>
      <c r="FN84" s="490"/>
    </row>
    <row r="85" spans="1:170" ht="15" customHeight="1">
      <c r="A85" s="88" t="s">
        <v>777</v>
      </c>
      <c r="B85" s="89" t="s">
        <v>23</v>
      </c>
      <c r="C85" s="135" t="s">
        <v>171</v>
      </c>
      <c r="D85" s="82">
        <v>121</v>
      </c>
      <c r="E85" s="2356" t="s">
        <v>22</v>
      </c>
      <c r="F85" s="2356"/>
      <c r="G85" s="2356">
        <v>119</v>
      </c>
      <c r="H85" s="2356" t="s">
        <v>22</v>
      </c>
      <c r="I85" s="2356" t="s">
        <v>22</v>
      </c>
      <c r="J85" s="2356">
        <v>119</v>
      </c>
      <c r="K85" s="2356" t="s">
        <v>22</v>
      </c>
      <c r="L85" s="2356" t="s">
        <v>22</v>
      </c>
      <c r="M85" s="2356">
        <v>119</v>
      </c>
      <c r="N85" s="2356">
        <v>4</v>
      </c>
      <c r="O85" s="208">
        <v>12</v>
      </c>
      <c r="P85" s="1478" t="s">
        <v>30</v>
      </c>
      <c r="Q85" s="631" t="s">
        <v>778</v>
      </c>
      <c r="R85" s="88" t="s">
        <v>777</v>
      </c>
      <c r="S85" s="89" t="s">
        <v>23</v>
      </c>
      <c r="T85" s="135" t="s">
        <v>171</v>
      </c>
      <c r="U85" s="82">
        <v>50483</v>
      </c>
      <c r="V85" s="2356" t="s">
        <v>21</v>
      </c>
      <c r="W85" s="2356"/>
      <c r="X85" s="2356">
        <v>52554</v>
      </c>
      <c r="Y85" s="2356">
        <v>21061</v>
      </c>
      <c r="Z85" s="2356">
        <v>2634</v>
      </c>
      <c r="AA85" s="2356">
        <v>28859</v>
      </c>
      <c r="AB85" s="2356" t="s">
        <v>21</v>
      </c>
      <c r="AC85" s="2356">
        <v>27840</v>
      </c>
      <c r="AD85" s="2356">
        <v>1019</v>
      </c>
      <c r="AE85" s="2356">
        <v>2372</v>
      </c>
      <c r="AF85" s="208">
        <v>61570</v>
      </c>
      <c r="AG85" s="1478" t="s">
        <v>30</v>
      </c>
      <c r="AH85" s="631" t="s">
        <v>778</v>
      </c>
      <c r="AI85" s="88" t="s">
        <v>777</v>
      </c>
      <c r="AJ85" s="89" t="s">
        <v>23</v>
      </c>
      <c r="AK85" s="135" t="s">
        <v>171</v>
      </c>
      <c r="AL85" s="82">
        <v>8632</v>
      </c>
      <c r="AM85" s="2356" t="s">
        <v>22</v>
      </c>
      <c r="AN85" s="2356"/>
      <c r="AO85" s="2356">
        <v>4363</v>
      </c>
      <c r="AP85" s="2356" t="s">
        <v>21</v>
      </c>
      <c r="AQ85" s="2356" t="s">
        <v>21</v>
      </c>
      <c r="AR85" s="2356">
        <v>4363</v>
      </c>
      <c r="AS85" s="2356">
        <v>4363</v>
      </c>
      <c r="AT85" s="2356" t="s">
        <v>21</v>
      </c>
      <c r="AU85" s="2356" t="s">
        <v>21</v>
      </c>
      <c r="AV85" s="2356" t="s">
        <v>21</v>
      </c>
      <c r="AW85" s="208">
        <v>4888</v>
      </c>
      <c r="AX85" s="1478" t="s">
        <v>30</v>
      </c>
      <c r="AY85" s="631" t="s">
        <v>778</v>
      </c>
      <c r="AZ85" s="88" t="s">
        <v>777</v>
      </c>
      <c r="BA85" s="89" t="s">
        <v>23</v>
      </c>
      <c r="BB85" s="135" t="s">
        <v>171</v>
      </c>
      <c r="BC85" s="82">
        <v>115153</v>
      </c>
      <c r="BD85" s="2356" t="s">
        <v>22</v>
      </c>
      <c r="BE85" s="2356"/>
      <c r="BF85" s="2356">
        <v>130611</v>
      </c>
      <c r="BG85" s="2356" t="s">
        <v>21</v>
      </c>
      <c r="BH85" s="2356" t="s">
        <v>21</v>
      </c>
      <c r="BI85" s="2356">
        <v>130611</v>
      </c>
      <c r="BJ85" s="2356">
        <v>27433</v>
      </c>
      <c r="BK85" s="2356">
        <v>103178</v>
      </c>
      <c r="BL85" s="2356" t="s">
        <v>21</v>
      </c>
      <c r="BM85" s="2356">
        <v>19546</v>
      </c>
      <c r="BN85" s="208">
        <v>163296</v>
      </c>
      <c r="BO85" s="1478" t="s">
        <v>30</v>
      </c>
      <c r="BP85" s="631" t="s">
        <v>778</v>
      </c>
      <c r="BQ85" s="88" t="s">
        <v>777</v>
      </c>
      <c r="BR85" s="89" t="s">
        <v>23</v>
      </c>
      <c r="BS85" s="135" t="s">
        <v>171</v>
      </c>
      <c r="BT85" s="82">
        <v>3914329</v>
      </c>
      <c r="BU85" s="2356" t="s">
        <v>22</v>
      </c>
      <c r="BV85" s="2356"/>
      <c r="BW85" s="2356">
        <v>3497309</v>
      </c>
      <c r="BX85" s="2356" t="s">
        <v>21</v>
      </c>
      <c r="BY85" s="2356" t="s">
        <v>21</v>
      </c>
      <c r="BZ85" s="2356">
        <v>3497309</v>
      </c>
      <c r="CA85" s="2356">
        <v>3158939</v>
      </c>
      <c r="CB85" s="2356">
        <v>338370</v>
      </c>
      <c r="CC85" s="2356" t="s">
        <v>21</v>
      </c>
      <c r="CD85" s="2356">
        <v>297593</v>
      </c>
      <c r="CE85" s="208">
        <v>4130783</v>
      </c>
      <c r="CF85" s="1478" t="s">
        <v>30</v>
      </c>
      <c r="CG85" s="631" t="s">
        <v>778</v>
      </c>
      <c r="CH85" s="88" t="s">
        <v>777</v>
      </c>
      <c r="CI85" s="89" t="s">
        <v>23</v>
      </c>
      <c r="CJ85" s="135" t="s">
        <v>171</v>
      </c>
      <c r="CK85" s="82">
        <v>6116</v>
      </c>
      <c r="CL85" s="2356">
        <v>67841</v>
      </c>
      <c r="CM85" s="2356"/>
      <c r="CN85" s="2356">
        <v>10080</v>
      </c>
      <c r="CO85" s="2356" t="s">
        <v>21</v>
      </c>
      <c r="CP85" s="2356" t="s">
        <v>21</v>
      </c>
      <c r="CQ85" s="2356">
        <v>10080</v>
      </c>
      <c r="CR85" s="2356">
        <v>10080</v>
      </c>
      <c r="CS85" s="2356" t="s">
        <v>21</v>
      </c>
      <c r="CT85" s="2356" t="s">
        <v>21</v>
      </c>
      <c r="CU85" s="2356">
        <v>63142</v>
      </c>
      <c r="CV85" s="208">
        <v>13119</v>
      </c>
      <c r="CW85" s="1478" t="s">
        <v>30</v>
      </c>
      <c r="CX85" s="631" t="s">
        <v>778</v>
      </c>
      <c r="CY85" s="88" t="s">
        <v>777</v>
      </c>
      <c r="CZ85" s="89" t="s">
        <v>23</v>
      </c>
      <c r="DA85" s="135" t="s">
        <v>171</v>
      </c>
      <c r="DB85" s="82">
        <v>7552</v>
      </c>
      <c r="DC85" s="2356">
        <v>703179</v>
      </c>
      <c r="DD85" s="2356"/>
      <c r="DE85" s="2356">
        <v>443781</v>
      </c>
      <c r="DF85" s="2356">
        <v>165858</v>
      </c>
      <c r="DG85" s="2356">
        <v>169</v>
      </c>
      <c r="DH85" s="2356">
        <v>277754</v>
      </c>
      <c r="DI85" s="2356" t="s">
        <v>21</v>
      </c>
      <c r="DJ85" s="2356">
        <v>247393</v>
      </c>
      <c r="DK85" s="2356">
        <v>30361</v>
      </c>
      <c r="DL85" s="2356">
        <v>230421</v>
      </c>
      <c r="DM85" s="208" t="s">
        <v>22</v>
      </c>
      <c r="DN85" s="1478" t="s">
        <v>30</v>
      </c>
      <c r="DO85" s="631" t="s">
        <v>778</v>
      </c>
      <c r="DP85" s="88" t="s">
        <v>777</v>
      </c>
      <c r="DQ85" s="89" t="s">
        <v>23</v>
      </c>
      <c r="DR85" s="135" t="s">
        <v>171</v>
      </c>
      <c r="DS85" s="82">
        <v>30398</v>
      </c>
      <c r="DT85" s="2356" t="s">
        <v>21</v>
      </c>
      <c r="DU85" s="2356"/>
      <c r="DV85" s="2356">
        <v>40189</v>
      </c>
      <c r="DW85" s="2356">
        <v>4653</v>
      </c>
      <c r="DX85" s="2356">
        <v>1717</v>
      </c>
      <c r="DY85" s="2356">
        <v>33819</v>
      </c>
      <c r="DZ85" s="2356" t="s">
        <v>21</v>
      </c>
      <c r="EA85" s="2356">
        <v>29927</v>
      </c>
      <c r="EB85" s="2356">
        <v>3892</v>
      </c>
      <c r="EC85" s="2356">
        <v>3768</v>
      </c>
      <c r="ED85" s="208">
        <v>43376</v>
      </c>
      <c r="EE85" s="1478" t="s">
        <v>30</v>
      </c>
      <c r="EF85" s="631" t="s">
        <v>778</v>
      </c>
      <c r="EG85" s="88" t="s">
        <v>777</v>
      </c>
      <c r="EH85" s="89" t="s">
        <v>23</v>
      </c>
      <c r="EI85" s="135" t="s">
        <v>171</v>
      </c>
      <c r="EJ85" s="82">
        <v>631753</v>
      </c>
      <c r="EK85" s="2356">
        <v>374615</v>
      </c>
      <c r="EL85" s="2356"/>
      <c r="EM85" s="2356">
        <v>945043</v>
      </c>
      <c r="EN85" s="2356" t="s">
        <v>22</v>
      </c>
      <c r="EO85" s="2356" t="s">
        <v>21</v>
      </c>
      <c r="EP85" s="2356">
        <v>945043</v>
      </c>
      <c r="EQ85" s="2356" t="s">
        <v>21</v>
      </c>
      <c r="ER85" s="2356">
        <v>853065</v>
      </c>
      <c r="ES85" s="2356">
        <v>91978</v>
      </c>
      <c r="ET85" s="2356">
        <v>32028</v>
      </c>
      <c r="EU85" s="208">
        <v>1492</v>
      </c>
      <c r="EV85" s="1478" t="s">
        <v>30</v>
      </c>
      <c r="EW85" s="631" t="s">
        <v>778</v>
      </c>
      <c r="EX85" s="88" t="s">
        <v>777</v>
      </c>
      <c r="EY85" s="89" t="s">
        <v>23</v>
      </c>
      <c r="EZ85" s="135" t="s">
        <v>171</v>
      </c>
      <c r="FA85" s="82">
        <v>19463</v>
      </c>
      <c r="FB85" s="2356">
        <v>2426</v>
      </c>
      <c r="FC85" s="2356"/>
      <c r="FD85" s="2356">
        <v>16188</v>
      </c>
      <c r="FE85" s="2356" t="s">
        <v>21</v>
      </c>
      <c r="FF85" s="2356" t="s">
        <v>21</v>
      </c>
      <c r="FG85" s="2356">
        <v>16188</v>
      </c>
      <c r="FH85" s="2356">
        <v>11717</v>
      </c>
      <c r="FI85" s="2356">
        <v>3192</v>
      </c>
      <c r="FJ85" s="2356">
        <v>1279</v>
      </c>
      <c r="FK85" s="2356">
        <v>2928</v>
      </c>
      <c r="FL85" s="208">
        <v>7214</v>
      </c>
      <c r="FM85" s="1478" t="s">
        <v>30</v>
      </c>
      <c r="FN85" s="631" t="s">
        <v>778</v>
      </c>
    </row>
    <row r="86" spans="1:170" ht="15" customHeight="1">
      <c r="A86" s="88" t="s">
        <v>26</v>
      </c>
      <c r="B86" s="89" t="s">
        <v>26</v>
      </c>
      <c r="C86" s="135" t="s">
        <v>172</v>
      </c>
      <c r="D86" s="82">
        <v>101</v>
      </c>
      <c r="E86" s="2356" t="s">
        <v>22</v>
      </c>
      <c r="F86" s="2356"/>
      <c r="G86" s="2356">
        <v>97</v>
      </c>
      <c r="H86" s="2356" t="s">
        <v>22</v>
      </c>
      <c r="I86" s="2356" t="s">
        <v>22</v>
      </c>
      <c r="J86" s="2356">
        <v>97</v>
      </c>
      <c r="K86" s="2356" t="s">
        <v>22</v>
      </c>
      <c r="L86" s="2356" t="s">
        <v>22</v>
      </c>
      <c r="M86" s="2356">
        <v>97</v>
      </c>
      <c r="N86" s="2356">
        <v>4</v>
      </c>
      <c r="O86" s="208">
        <v>12</v>
      </c>
      <c r="P86" s="1388" t="s">
        <v>31</v>
      </c>
      <c r="Q86" s="632" t="s">
        <v>26</v>
      </c>
      <c r="R86" s="88" t="s">
        <v>26</v>
      </c>
      <c r="S86" s="89" t="s">
        <v>26</v>
      </c>
      <c r="T86" s="135" t="s">
        <v>172</v>
      </c>
      <c r="U86" s="82">
        <v>55122</v>
      </c>
      <c r="V86" s="2356" t="s">
        <v>21</v>
      </c>
      <c r="W86" s="2356"/>
      <c r="X86" s="2356">
        <v>55645</v>
      </c>
      <c r="Y86" s="2356">
        <v>23557</v>
      </c>
      <c r="Z86" s="2356">
        <v>4179</v>
      </c>
      <c r="AA86" s="2356">
        <v>27909</v>
      </c>
      <c r="AB86" s="2356" t="s">
        <v>21</v>
      </c>
      <c r="AC86" s="2356">
        <v>26797</v>
      </c>
      <c r="AD86" s="2356">
        <v>1112</v>
      </c>
      <c r="AE86" s="2356">
        <v>1671</v>
      </c>
      <c r="AF86" s="208">
        <v>59362</v>
      </c>
      <c r="AG86" s="1388" t="s">
        <v>31</v>
      </c>
      <c r="AH86" s="632" t="s">
        <v>26</v>
      </c>
      <c r="AI86" s="88" t="s">
        <v>26</v>
      </c>
      <c r="AJ86" s="89" t="s">
        <v>26</v>
      </c>
      <c r="AK86" s="135" t="s">
        <v>172</v>
      </c>
      <c r="AL86" s="82">
        <v>7087</v>
      </c>
      <c r="AM86" s="2356" t="s">
        <v>22</v>
      </c>
      <c r="AN86" s="2356"/>
      <c r="AO86" s="2356">
        <v>8698</v>
      </c>
      <c r="AP86" s="2356" t="s">
        <v>21</v>
      </c>
      <c r="AQ86" s="2356" t="s">
        <v>21</v>
      </c>
      <c r="AR86" s="2356">
        <v>8698</v>
      </c>
      <c r="AS86" s="2356">
        <v>8698</v>
      </c>
      <c r="AT86" s="2356" t="s">
        <v>21</v>
      </c>
      <c r="AU86" s="2356" t="s">
        <v>21</v>
      </c>
      <c r="AV86" s="2356" t="s">
        <v>21</v>
      </c>
      <c r="AW86" s="208">
        <v>3277</v>
      </c>
      <c r="AX86" s="1388" t="s">
        <v>31</v>
      </c>
      <c r="AY86" s="632" t="s">
        <v>26</v>
      </c>
      <c r="AZ86" s="88" t="s">
        <v>26</v>
      </c>
      <c r="BA86" s="89" t="s">
        <v>26</v>
      </c>
      <c r="BB86" s="135" t="s">
        <v>172</v>
      </c>
      <c r="BC86" s="82">
        <v>135726</v>
      </c>
      <c r="BD86" s="2356" t="s">
        <v>22</v>
      </c>
      <c r="BE86" s="2356"/>
      <c r="BF86" s="2356">
        <v>114205</v>
      </c>
      <c r="BG86" s="2356" t="s">
        <v>21</v>
      </c>
      <c r="BH86" s="2356" t="s">
        <v>21</v>
      </c>
      <c r="BI86" s="2356">
        <v>114205</v>
      </c>
      <c r="BJ86" s="2356">
        <v>26260</v>
      </c>
      <c r="BK86" s="2356">
        <v>87945</v>
      </c>
      <c r="BL86" s="2356" t="s">
        <v>21</v>
      </c>
      <c r="BM86" s="2356">
        <v>16737</v>
      </c>
      <c r="BN86" s="208">
        <v>167755</v>
      </c>
      <c r="BO86" s="1388" t="s">
        <v>31</v>
      </c>
      <c r="BP86" s="632" t="s">
        <v>26</v>
      </c>
      <c r="BQ86" s="88" t="s">
        <v>26</v>
      </c>
      <c r="BR86" s="89" t="s">
        <v>26</v>
      </c>
      <c r="BS86" s="135" t="s">
        <v>172</v>
      </c>
      <c r="BT86" s="82">
        <v>3547983</v>
      </c>
      <c r="BU86" s="2356" t="s">
        <v>22</v>
      </c>
      <c r="BV86" s="2356"/>
      <c r="BW86" s="2356">
        <v>3102333</v>
      </c>
      <c r="BX86" s="2356" t="s">
        <v>21</v>
      </c>
      <c r="BY86" s="2356" t="s">
        <v>21</v>
      </c>
      <c r="BZ86" s="2356">
        <v>3102333</v>
      </c>
      <c r="CA86" s="2356">
        <v>2794349</v>
      </c>
      <c r="CB86" s="2356">
        <v>307984</v>
      </c>
      <c r="CC86" s="2356" t="s">
        <v>21</v>
      </c>
      <c r="CD86" s="2356">
        <v>331805</v>
      </c>
      <c r="CE86" s="208">
        <v>4225874</v>
      </c>
      <c r="CF86" s="1388" t="s">
        <v>31</v>
      </c>
      <c r="CG86" s="632" t="s">
        <v>26</v>
      </c>
      <c r="CH86" s="88" t="s">
        <v>26</v>
      </c>
      <c r="CI86" s="89" t="s">
        <v>26</v>
      </c>
      <c r="CJ86" s="135" t="s">
        <v>172</v>
      </c>
      <c r="CK86" s="82">
        <v>6359</v>
      </c>
      <c r="CL86" s="2356">
        <v>59427</v>
      </c>
      <c r="CM86" s="2356"/>
      <c r="CN86" s="2356">
        <v>9629</v>
      </c>
      <c r="CO86" s="2356" t="s">
        <v>21</v>
      </c>
      <c r="CP86" s="2356" t="s">
        <v>21</v>
      </c>
      <c r="CQ86" s="2356">
        <v>9629</v>
      </c>
      <c r="CR86" s="2356">
        <v>9629</v>
      </c>
      <c r="CS86" s="2356" t="s">
        <v>21</v>
      </c>
      <c r="CT86" s="2356" t="s">
        <v>21</v>
      </c>
      <c r="CU86" s="2356">
        <v>56464</v>
      </c>
      <c r="CV86" s="208">
        <v>12812</v>
      </c>
      <c r="CW86" s="1388" t="s">
        <v>31</v>
      </c>
      <c r="CX86" s="632" t="s">
        <v>26</v>
      </c>
      <c r="CY86" s="88" t="s">
        <v>26</v>
      </c>
      <c r="CZ86" s="89" t="s">
        <v>26</v>
      </c>
      <c r="DA86" s="135" t="s">
        <v>172</v>
      </c>
      <c r="DB86" s="82">
        <v>7277</v>
      </c>
      <c r="DC86" s="2356">
        <v>626757</v>
      </c>
      <c r="DD86" s="2356"/>
      <c r="DE86" s="2356">
        <v>387916</v>
      </c>
      <c r="DF86" s="2356">
        <v>138084</v>
      </c>
      <c r="DG86" s="2356">
        <v>301</v>
      </c>
      <c r="DH86" s="2356">
        <v>249531</v>
      </c>
      <c r="DI86" s="2356" t="s">
        <v>21</v>
      </c>
      <c r="DJ86" s="2356">
        <v>223090</v>
      </c>
      <c r="DK86" s="2356">
        <v>26441</v>
      </c>
      <c r="DL86" s="2356">
        <v>200821</v>
      </c>
      <c r="DM86" s="208" t="s">
        <v>22</v>
      </c>
      <c r="DN86" s="1388" t="s">
        <v>31</v>
      </c>
      <c r="DO86" s="632" t="s">
        <v>26</v>
      </c>
      <c r="DP86" s="88" t="s">
        <v>26</v>
      </c>
      <c r="DQ86" s="89" t="s">
        <v>26</v>
      </c>
      <c r="DR86" s="135" t="s">
        <v>172</v>
      </c>
      <c r="DS86" s="82">
        <v>28417</v>
      </c>
      <c r="DT86" s="2356" t="s">
        <v>21</v>
      </c>
      <c r="DU86" s="2356"/>
      <c r="DV86" s="2356">
        <v>36268</v>
      </c>
      <c r="DW86" s="2356">
        <v>3554</v>
      </c>
      <c r="DX86" s="2356">
        <v>1457</v>
      </c>
      <c r="DY86" s="2356">
        <v>31257</v>
      </c>
      <c r="DZ86" s="2356" t="s">
        <v>21</v>
      </c>
      <c r="EA86" s="2356">
        <v>27640</v>
      </c>
      <c r="EB86" s="2356">
        <v>3617</v>
      </c>
      <c r="EC86" s="2356">
        <v>3833</v>
      </c>
      <c r="ED86" s="208">
        <v>31682</v>
      </c>
      <c r="EE86" s="1388" t="s">
        <v>31</v>
      </c>
      <c r="EF86" s="632" t="s">
        <v>26</v>
      </c>
      <c r="EG86" s="88" t="s">
        <v>26</v>
      </c>
      <c r="EH86" s="89" t="s">
        <v>26</v>
      </c>
      <c r="EI86" s="135" t="s">
        <v>172</v>
      </c>
      <c r="EJ86" s="82">
        <v>564177</v>
      </c>
      <c r="EK86" s="2356">
        <v>325073</v>
      </c>
      <c r="EL86" s="2356"/>
      <c r="EM86" s="2356">
        <v>845171</v>
      </c>
      <c r="EN86" s="2356" t="s">
        <v>22</v>
      </c>
      <c r="EO86" s="2356" t="s">
        <v>21</v>
      </c>
      <c r="EP86" s="2356">
        <v>845171</v>
      </c>
      <c r="EQ86" s="2356" t="s">
        <v>21</v>
      </c>
      <c r="ER86" s="2356">
        <v>763324</v>
      </c>
      <c r="ES86" s="2356">
        <v>81847</v>
      </c>
      <c r="ET86" s="2356">
        <v>30746</v>
      </c>
      <c r="EU86" s="208">
        <v>1464</v>
      </c>
      <c r="EV86" s="1388" t="s">
        <v>31</v>
      </c>
      <c r="EW86" s="632" t="s">
        <v>26</v>
      </c>
      <c r="EX86" s="88" t="s">
        <v>26</v>
      </c>
      <c r="EY86" s="89" t="s">
        <v>26</v>
      </c>
      <c r="EZ86" s="135" t="s">
        <v>172</v>
      </c>
      <c r="FA86" s="82">
        <v>18685</v>
      </c>
      <c r="FB86" s="2356">
        <v>1825</v>
      </c>
      <c r="FC86" s="2356"/>
      <c r="FD86" s="2356">
        <v>15612</v>
      </c>
      <c r="FE86" s="2356" t="s">
        <v>21</v>
      </c>
      <c r="FF86" s="2356" t="s">
        <v>21</v>
      </c>
      <c r="FG86" s="2356">
        <v>15612</v>
      </c>
      <c r="FH86" s="2356">
        <v>10589</v>
      </c>
      <c r="FI86" s="2356">
        <v>2796</v>
      </c>
      <c r="FJ86" s="2356">
        <v>2227</v>
      </c>
      <c r="FK86" s="2356">
        <v>2663</v>
      </c>
      <c r="FL86" s="208">
        <v>7469</v>
      </c>
      <c r="FM86" s="1388" t="s">
        <v>31</v>
      </c>
      <c r="FN86" s="632" t="s">
        <v>26</v>
      </c>
    </row>
    <row r="87" spans="1:170" ht="15" customHeight="1">
      <c r="A87" s="88" t="s">
        <v>26</v>
      </c>
      <c r="B87" s="89" t="s">
        <v>26</v>
      </c>
      <c r="C87" s="135" t="s">
        <v>173</v>
      </c>
      <c r="D87" s="82">
        <v>113</v>
      </c>
      <c r="E87" s="2356" t="s">
        <v>22</v>
      </c>
      <c r="F87" s="2356"/>
      <c r="G87" s="2356">
        <v>94</v>
      </c>
      <c r="H87" s="2356" t="s">
        <v>22</v>
      </c>
      <c r="I87" s="2356" t="s">
        <v>22</v>
      </c>
      <c r="J87" s="2356">
        <v>94</v>
      </c>
      <c r="K87" s="2356" t="s">
        <v>22</v>
      </c>
      <c r="L87" s="2356" t="s">
        <v>22</v>
      </c>
      <c r="M87" s="2356">
        <v>94</v>
      </c>
      <c r="N87" s="2356">
        <v>4</v>
      </c>
      <c r="O87" s="208">
        <v>27</v>
      </c>
      <c r="P87" s="1388" t="s">
        <v>32</v>
      </c>
      <c r="Q87" s="632" t="s">
        <v>26</v>
      </c>
      <c r="R87" s="88" t="s">
        <v>26</v>
      </c>
      <c r="S87" s="89" t="s">
        <v>26</v>
      </c>
      <c r="T87" s="135" t="s">
        <v>173</v>
      </c>
      <c r="U87" s="82">
        <v>49262</v>
      </c>
      <c r="V87" s="2356" t="s">
        <v>21</v>
      </c>
      <c r="W87" s="2356"/>
      <c r="X87" s="2356">
        <v>45584</v>
      </c>
      <c r="Y87" s="2356">
        <v>11210</v>
      </c>
      <c r="Z87" s="2356">
        <v>5229</v>
      </c>
      <c r="AA87" s="2356">
        <v>29145</v>
      </c>
      <c r="AB87" s="2356" t="s">
        <v>21</v>
      </c>
      <c r="AC87" s="2356">
        <v>28264</v>
      </c>
      <c r="AD87" s="2356">
        <v>881</v>
      </c>
      <c r="AE87" s="2356">
        <v>2909</v>
      </c>
      <c r="AF87" s="208">
        <v>60130</v>
      </c>
      <c r="AG87" s="1388" t="s">
        <v>32</v>
      </c>
      <c r="AH87" s="632" t="s">
        <v>26</v>
      </c>
      <c r="AI87" s="88" t="s">
        <v>26</v>
      </c>
      <c r="AJ87" s="89" t="s">
        <v>26</v>
      </c>
      <c r="AK87" s="135" t="s">
        <v>173</v>
      </c>
      <c r="AL87" s="82">
        <v>6737</v>
      </c>
      <c r="AM87" s="2356" t="s">
        <v>22</v>
      </c>
      <c r="AN87" s="2356"/>
      <c r="AO87" s="2356">
        <v>7021</v>
      </c>
      <c r="AP87" s="2356" t="s">
        <v>21</v>
      </c>
      <c r="AQ87" s="2356" t="s">
        <v>21</v>
      </c>
      <c r="AR87" s="2356">
        <v>7021</v>
      </c>
      <c r="AS87" s="2356">
        <v>7021</v>
      </c>
      <c r="AT87" s="2356" t="s">
        <v>21</v>
      </c>
      <c r="AU87" s="2356" t="s">
        <v>21</v>
      </c>
      <c r="AV87" s="2356" t="s">
        <v>21</v>
      </c>
      <c r="AW87" s="208">
        <v>2993</v>
      </c>
      <c r="AX87" s="1388" t="s">
        <v>32</v>
      </c>
      <c r="AY87" s="632" t="s">
        <v>26</v>
      </c>
      <c r="AZ87" s="88" t="s">
        <v>26</v>
      </c>
      <c r="BA87" s="89" t="s">
        <v>26</v>
      </c>
      <c r="BB87" s="135" t="s">
        <v>173</v>
      </c>
      <c r="BC87" s="82">
        <v>213849</v>
      </c>
      <c r="BD87" s="2356" t="s">
        <v>22</v>
      </c>
      <c r="BE87" s="2356"/>
      <c r="BF87" s="2356">
        <v>130971</v>
      </c>
      <c r="BG87" s="2356" t="s">
        <v>21</v>
      </c>
      <c r="BH87" s="2356" t="s">
        <v>21</v>
      </c>
      <c r="BI87" s="2356">
        <v>130971</v>
      </c>
      <c r="BJ87" s="2356">
        <v>30364</v>
      </c>
      <c r="BK87" s="2356">
        <v>100607</v>
      </c>
      <c r="BL87" s="2356" t="s">
        <v>21</v>
      </c>
      <c r="BM87" s="2356">
        <v>16622</v>
      </c>
      <c r="BN87" s="208">
        <v>232725</v>
      </c>
      <c r="BO87" s="1388" t="s">
        <v>32</v>
      </c>
      <c r="BP87" s="632" t="s">
        <v>26</v>
      </c>
      <c r="BQ87" s="88" t="s">
        <v>26</v>
      </c>
      <c r="BR87" s="89" t="s">
        <v>26</v>
      </c>
      <c r="BS87" s="135" t="s">
        <v>173</v>
      </c>
      <c r="BT87" s="82">
        <v>3268180</v>
      </c>
      <c r="BU87" s="2356" t="s">
        <v>22</v>
      </c>
      <c r="BV87" s="2356"/>
      <c r="BW87" s="2356">
        <v>3462865</v>
      </c>
      <c r="BX87" s="2356" t="s">
        <v>21</v>
      </c>
      <c r="BY87" s="2356" t="s">
        <v>21</v>
      </c>
      <c r="BZ87" s="2356">
        <v>3462865</v>
      </c>
      <c r="CA87" s="2356">
        <v>3110377</v>
      </c>
      <c r="CB87" s="2356">
        <v>352488</v>
      </c>
      <c r="CC87" s="2356" t="s">
        <v>21</v>
      </c>
      <c r="CD87" s="2356">
        <v>242899</v>
      </c>
      <c r="CE87" s="208">
        <v>3793937</v>
      </c>
      <c r="CF87" s="1388" t="s">
        <v>32</v>
      </c>
      <c r="CG87" s="632" t="s">
        <v>26</v>
      </c>
      <c r="CH87" s="88" t="s">
        <v>26</v>
      </c>
      <c r="CI87" s="89" t="s">
        <v>26</v>
      </c>
      <c r="CJ87" s="135" t="s">
        <v>173</v>
      </c>
      <c r="CK87" s="82">
        <v>6932</v>
      </c>
      <c r="CL87" s="2356">
        <v>67842</v>
      </c>
      <c r="CM87" s="2356"/>
      <c r="CN87" s="2356">
        <v>10787</v>
      </c>
      <c r="CO87" s="2356" t="s">
        <v>21</v>
      </c>
      <c r="CP87" s="2356" t="s">
        <v>21</v>
      </c>
      <c r="CQ87" s="2356">
        <v>10787</v>
      </c>
      <c r="CR87" s="2356">
        <v>10787</v>
      </c>
      <c r="CS87" s="2356" t="s">
        <v>21</v>
      </c>
      <c r="CT87" s="2356" t="s">
        <v>21</v>
      </c>
      <c r="CU87" s="2356">
        <v>61388</v>
      </c>
      <c r="CV87" s="208">
        <v>15411</v>
      </c>
      <c r="CW87" s="1388" t="s">
        <v>32</v>
      </c>
      <c r="CX87" s="632" t="s">
        <v>26</v>
      </c>
      <c r="CY87" s="88" t="s">
        <v>26</v>
      </c>
      <c r="CZ87" s="89" t="s">
        <v>26</v>
      </c>
      <c r="DA87" s="135" t="s">
        <v>173</v>
      </c>
      <c r="DB87" s="82">
        <v>7102</v>
      </c>
      <c r="DC87" s="2356">
        <v>710443</v>
      </c>
      <c r="DD87" s="2356"/>
      <c r="DE87" s="2356">
        <v>464818</v>
      </c>
      <c r="DF87" s="2356">
        <v>168024</v>
      </c>
      <c r="DG87" s="2356">
        <v>103</v>
      </c>
      <c r="DH87" s="2356">
        <v>296691</v>
      </c>
      <c r="DI87" s="2356" t="s">
        <v>21</v>
      </c>
      <c r="DJ87" s="2356">
        <v>262327</v>
      </c>
      <c r="DK87" s="2356">
        <v>34364</v>
      </c>
      <c r="DL87" s="2356">
        <v>209322</v>
      </c>
      <c r="DM87" s="208" t="s">
        <v>22</v>
      </c>
      <c r="DN87" s="1388" t="s">
        <v>32</v>
      </c>
      <c r="DO87" s="632" t="s">
        <v>26</v>
      </c>
      <c r="DP87" s="88" t="s">
        <v>26</v>
      </c>
      <c r="DQ87" s="89" t="s">
        <v>26</v>
      </c>
      <c r="DR87" s="135" t="s">
        <v>173</v>
      </c>
      <c r="DS87" s="82">
        <v>71420</v>
      </c>
      <c r="DT87" s="2356" t="s">
        <v>21</v>
      </c>
      <c r="DU87" s="2356"/>
      <c r="DV87" s="2356">
        <v>38865</v>
      </c>
      <c r="DW87" s="2356">
        <v>3851</v>
      </c>
      <c r="DX87" s="2356">
        <v>1836</v>
      </c>
      <c r="DY87" s="2356">
        <v>33178</v>
      </c>
      <c r="DZ87" s="2356" t="s">
        <v>21</v>
      </c>
      <c r="EA87" s="2356">
        <v>29386</v>
      </c>
      <c r="EB87" s="2356">
        <v>3792</v>
      </c>
      <c r="EC87" s="2356">
        <v>4187</v>
      </c>
      <c r="ED87" s="208">
        <v>60045</v>
      </c>
      <c r="EE87" s="1388" t="s">
        <v>32</v>
      </c>
      <c r="EF87" s="632" t="s">
        <v>26</v>
      </c>
      <c r="EG87" s="88" t="s">
        <v>26</v>
      </c>
      <c r="EH87" s="89" t="s">
        <v>26</v>
      </c>
      <c r="EI87" s="135" t="s">
        <v>173</v>
      </c>
      <c r="EJ87" s="82">
        <v>625990</v>
      </c>
      <c r="EK87" s="2356">
        <v>365987</v>
      </c>
      <c r="EL87" s="2356"/>
      <c r="EM87" s="2356">
        <v>936326</v>
      </c>
      <c r="EN87" s="2356" t="s">
        <v>22</v>
      </c>
      <c r="EO87" s="2356" t="s">
        <v>21</v>
      </c>
      <c r="EP87" s="2356">
        <v>936326</v>
      </c>
      <c r="EQ87" s="2356" t="s">
        <v>21</v>
      </c>
      <c r="ER87" s="2356">
        <v>844773</v>
      </c>
      <c r="ES87" s="2356">
        <v>91553</v>
      </c>
      <c r="ET87" s="2356">
        <v>36572</v>
      </c>
      <c r="EU87" s="208">
        <v>1438</v>
      </c>
      <c r="EV87" s="1388" t="s">
        <v>32</v>
      </c>
      <c r="EW87" s="632" t="s">
        <v>26</v>
      </c>
      <c r="EX87" s="88" t="s">
        <v>26</v>
      </c>
      <c r="EY87" s="89" t="s">
        <v>26</v>
      </c>
      <c r="EZ87" s="135" t="s">
        <v>173</v>
      </c>
      <c r="FA87" s="82">
        <v>21723</v>
      </c>
      <c r="FB87" s="2356">
        <v>2534</v>
      </c>
      <c r="FC87" s="2356"/>
      <c r="FD87" s="2356">
        <v>18965</v>
      </c>
      <c r="FE87" s="2356" t="s">
        <v>21</v>
      </c>
      <c r="FF87" s="2356" t="s">
        <v>21</v>
      </c>
      <c r="FG87" s="2356">
        <v>18965</v>
      </c>
      <c r="FH87" s="2356">
        <v>12285</v>
      </c>
      <c r="FI87" s="2356">
        <v>4181</v>
      </c>
      <c r="FJ87" s="2356">
        <v>2499</v>
      </c>
      <c r="FK87" s="2356">
        <v>2929</v>
      </c>
      <c r="FL87" s="208">
        <v>6718</v>
      </c>
      <c r="FM87" s="1388" t="s">
        <v>32</v>
      </c>
      <c r="FN87" s="632" t="s">
        <v>26</v>
      </c>
    </row>
    <row r="88" spans="1:170" ht="15" customHeight="1">
      <c r="A88" s="88" t="s">
        <v>26</v>
      </c>
      <c r="B88" s="89" t="s">
        <v>26</v>
      </c>
      <c r="C88" s="135" t="s">
        <v>174</v>
      </c>
      <c r="D88" s="82">
        <v>74</v>
      </c>
      <c r="E88" s="2356" t="s">
        <v>22</v>
      </c>
      <c r="F88" s="2356"/>
      <c r="G88" s="2356">
        <v>85</v>
      </c>
      <c r="H88" s="2356" t="s">
        <v>22</v>
      </c>
      <c r="I88" s="2356" t="s">
        <v>22</v>
      </c>
      <c r="J88" s="2356">
        <v>85</v>
      </c>
      <c r="K88" s="2356" t="s">
        <v>22</v>
      </c>
      <c r="L88" s="2356" t="s">
        <v>22</v>
      </c>
      <c r="M88" s="2356">
        <v>85</v>
      </c>
      <c r="N88" s="2356">
        <v>4</v>
      </c>
      <c r="O88" s="208">
        <v>12</v>
      </c>
      <c r="P88" s="1388" t="s">
        <v>33</v>
      </c>
      <c r="Q88" s="632" t="s">
        <v>26</v>
      </c>
      <c r="R88" s="88" t="s">
        <v>26</v>
      </c>
      <c r="S88" s="89" t="s">
        <v>26</v>
      </c>
      <c r="T88" s="135" t="s">
        <v>174</v>
      </c>
      <c r="U88" s="82">
        <v>45550</v>
      </c>
      <c r="V88" s="2356" t="s">
        <v>21</v>
      </c>
      <c r="W88" s="2356"/>
      <c r="X88" s="2356">
        <v>41428</v>
      </c>
      <c r="Y88" s="2356">
        <v>7195</v>
      </c>
      <c r="Z88" s="2356">
        <v>5200</v>
      </c>
      <c r="AA88" s="2356">
        <v>29033</v>
      </c>
      <c r="AB88" s="2356" t="s">
        <v>21</v>
      </c>
      <c r="AC88" s="2356">
        <v>28235</v>
      </c>
      <c r="AD88" s="2356">
        <v>798</v>
      </c>
      <c r="AE88" s="2356">
        <v>1857</v>
      </c>
      <c r="AF88" s="208">
        <v>62403</v>
      </c>
      <c r="AG88" s="1388" t="s">
        <v>33</v>
      </c>
      <c r="AH88" s="632" t="s">
        <v>26</v>
      </c>
      <c r="AI88" s="88" t="s">
        <v>26</v>
      </c>
      <c r="AJ88" s="89" t="s">
        <v>26</v>
      </c>
      <c r="AK88" s="135" t="s">
        <v>174</v>
      </c>
      <c r="AL88" s="82">
        <v>6459</v>
      </c>
      <c r="AM88" s="2356" t="s">
        <v>22</v>
      </c>
      <c r="AN88" s="2356"/>
      <c r="AO88" s="2356">
        <v>5568</v>
      </c>
      <c r="AP88" s="2356" t="s">
        <v>21</v>
      </c>
      <c r="AQ88" s="2356" t="s">
        <v>21</v>
      </c>
      <c r="AR88" s="2356">
        <v>5568</v>
      </c>
      <c r="AS88" s="2356">
        <v>5568</v>
      </c>
      <c r="AT88" s="2356" t="s">
        <v>21</v>
      </c>
      <c r="AU88" s="2356" t="s">
        <v>21</v>
      </c>
      <c r="AV88" s="2356" t="s">
        <v>21</v>
      </c>
      <c r="AW88" s="208">
        <v>3884</v>
      </c>
      <c r="AX88" s="1388" t="s">
        <v>33</v>
      </c>
      <c r="AY88" s="632" t="s">
        <v>26</v>
      </c>
      <c r="AZ88" s="88" t="s">
        <v>26</v>
      </c>
      <c r="BA88" s="89" t="s">
        <v>26</v>
      </c>
      <c r="BB88" s="135" t="s">
        <v>174</v>
      </c>
      <c r="BC88" s="82">
        <v>126031</v>
      </c>
      <c r="BD88" s="2356" t="s">
        <v>22</v>
      </c>
      <c r="BE88" s="2356"/>
      <c r="BF88" s="2356">
        <v>131334</v>
      </c>
      <c r="BG88" s="2356" t="s">
        <v>21</v>
      </c>
      <c r="BH88" s="2356" t="s">
        <v>21</v>
      </c>
      <c r="BI88" s="2356">
        <v>131334</v>
      </c>
      <c r="BJ88" s="2356">
        <v>40315</v>
      </c>
      <c r="BK88" s="2356">
        <v>91019</v>
      </c>
      <c r="BL88" s="2356" t="s">
        <v>21</v>
      </c>
      <c r="BM88" s="2356">
        <v>13094</v>
      </c>
      <c r="BN88" s="208">
        <v>218235</v>
      </c>
      <c r="BO88" s="1388" t="s">
        <v>33</v>
      </c>
      <c r="BP88" s="632" t="s">
        <v>26</v>
      </c>
      <c r="BQ88" s="88" t="s">
        <v>26</v>
      </c>
      <c r="BR88" s="89" t="s">
        <v>26</v>
      </c>
      <c r="BS88" s="135" t="s">
        <v>174</v>
      </c>
      <c r="BT88" s="82">
        <v>4184646</v>
      </c>
      <c r="BU88" s="2356" t="s">
        <v>22</v>
      </c>
      <c r="BV88" s="2356"/>
      <c r="BW88" s="2356">
        <v>3279260</v>
      </c>
      <c r="BX88" s="2356" t="s">
        <v>21</v>
      </c>
      <c r="BY88" s="2356" t="s">
        <v>21</v>
      </c>
      <c r="BZ88" s="2356">
        <v>3279260</v>
      </c>
      <c r="CA88" s="2356">
        <v>2988729</v>
      </c>
      <c r="CB88" s="2356">
        <v>290531</v>
      </c>
      <c r="CC88" s="2356" t="s">
        <v>21</v>
      </c>
      <c r="CD88" s="2356">
        <v>372935</v>
      </c>
      <c r="CE88" s="208">
        <v>4308844</v>
      </c>
      <c r="CF88" s="1388" t="s">
        <v>33</v>
      </c>
      <c r="CG88" s="632" t="s">
        <v>26</v>
      </c>
      <c r="CH88" s="88" t="s">
        <v>26</v>
      </c>
      <c r="CI88" s="89" t="s">
        <v>26</v>
      </c>
      <c r="CJ88" s="135" t="s">
        <v>174</v>
      </c>
      <c r="CK88" s="82">
        <v>4411</v>
      </c>
      <c r="CL88" s="2356">
        <v>65261</v>
      </c>
      <c r="CM88" s="2356"/>
      <c r="CN88" s="2356">
        <v>8087</v>
      </c>
      <c r="CO88" s="2356" t="s">
        <v>21</v>
      </c>
      <c r="CP88" s="2356" t="s">
        <v>21</v>
      </c>
      <c r="CQ88" s="2356">
        <v>8087</v>
      </c>
      <c r="CR88" s="2356">
        <v>8087</v>
      </c>
      <c r="CS88" s="2356" t="s">
        <v>21</v>
      </c>
      <c r="CT88" s="2356" t="s">
        <v>21</v>
      </c>
      <c r="CU88" s="2356">
        <v>61499</v>
      </c>
      <c r="CV88" s="208">
        <v>15497</v>
      </c>
      <c r="CW88" s="1388" t="s">
        <v>33</v>
      </c>
      <c r="CX88" s="632" t="s">
        <v>26</v>
      </c>
      <c r="CY88" s="88" t="s">
        <v>26</v>
      </c>
      <c r="CZ88" s="89" t="s">
        <v>26</v>
      </c>
      <c r="DA88" s="135" t="s">
        <v>174</v>
      </c>
      <c r="DB88" s="82">
        <v>7521</v>
      </c>
      <c r="DC88" s="2356">
        <v>629492</v>
      </c>
      <c r="DD88" s="2356"/>
      <c r="DE88" s="2356">
        <v>435220</v>
      </c>
      <c r="DF88" s="2356">
        <v>168333</v>
      </c>
      <c r="DG88" s="2356" t="s">
        <v>21</v>
      </c>
      <c r="DH88" s="2356">
        <v>266887</v>
      </c>
      <c r="DI88" s="2356" t="s">
        <v>21</v>
      </c>
      <c r="DJ88" s="2356">
        <v>235096</v>
      </c>
      <c r="DK88" s="2356">
        <v>31791</v>
      </c>
      <c r="DL88" s="2356">
        <v>170474</v>
      </c>
      <c r="DM88" s="208" t="s">
        <v>22</v>
      </c>
      <c r="DN88" s="1388" t="s">
        <v>33</v>
      </c>
      <c r="DO88" s="632" t="s">
        <v>26</v>
      </c>
      <c r="DP88" s="88" t="s">
        <v>26</v>
      </c>
      <c r="DQ88" s="89" t="s">
        <v>26</v>
      </c>
      <c r="DR88" s="135" t="s">
        <v>174</v>
      </c>
      <c r="DS88" s="82">
        <v>25061</v>
      </c>
      <c r="DT88" s="2356" t="s">
        <v>21</v>
      </c>
      <c r="DU88" s="2356"/>
      <c r="DV88" s="2356">
        <v>33447</v>
      </c>
      <c r="DW88" s="2356">
        <v>2699</v>
      </c>
      <c r="DX88" s="2356">
        <v>1859</v>
      </c>
      <c r="DY88" s="2356">
        <v>28889</v>
      </c>
      <c r="DZ88" s="2356" t="s">
        <v>21</v>
      </c>
      <c r="EA88" s="2356">
        <v>25771</v>
      </c>
      <c r="EB88" s="2356">
        <v>3118</v>
      </c>
      <c r="EC88" s="2356">
        <v>3388</v>
      </c>
      <c r="ED88" s="208">
        <v>48231</v>
      </c>
      <c r="EE88" s="1388" t="s">
        <v>33</v>
      </c>
      <c r="EF88" s="632" t="s">
        <v>26</v>
      </c>
      <c r="EG88" s="88" t="s">
        <v>26</v>
      </c>
      <c r="EH88" s="89" t="s">
        <v>26</v>
      </c>
      <c r="EI88" s="135" t="s">
        <v>174</v>
      </c>
      <c r="EJ88" s="82">
        <v>534463</v>
      </c>
      <c r="EK88" s="2356">
        <v>328941</v>
      </c>
      <c r="EL88" s="2356"/>
      <c r="EM88" s="2356">
        <v>807255</v>
      </c>
      <c r="EN88" s="2356" t="s">
        <v>22</v>
      </c>
      <c r="EO88" s="2356" t="s">
        <v>21</v>
      </c>
      <c r="EP88" s="2356">
        <v>807255</v>
      </c>
      <c r="EQ88" s="2356" t="s">
        <v>21</v>
      </c>
      <c r="ER88" s="2356">
        <v>720071</v>
      </c>
      <c r="ES88" s="2356">
        <v>87184</v>
      </c>
      <c r="ET88" s="2356">
        <v>36141</v>
      </c>
      <c r="EU88" s="208">
        <v>1372</v>
      </c>
      <c r="EV88" s="1388" t="s">
        <v>33</v>
      </c>
      <c r="EW88" s="632" t="s">
        <v>26</v>
      </c>
      <c r="EX88" s="88" t="s">
        <v>26</v>
      </c>
      <c r="EY88" s="89" t="s">
        <v>26</v>
      </c>
      <c r="EZ88" s="135" t="s">
        <v>174</v>
      </c>
      <c r="FA88" s="82">
        <v>19276</v>
      </c>
      <c r="FB88" s="2356">
        <v>2342</v>
      </c>
      <c r="FC88" s="2356"/>
      <c r="FD88" s="2356">
        <v>18058</v>
      </c>
      <c r="FE88" s="2356" t="s">
        <v>21</v>
      </c>
      <c r="FF88" s="2356" t="s">
        <v>21</v>
      </c>
      <c r="FG88" s="2356">
        <v>18058</v>
      </c>
      <c r="FH88" s="2356">
        <v>12108</v>
      </c>
      <c r="FI88" s="2356">
        <v>3914</v>
      </c>
      <c r="FJ88" s="2356">
        <v>2036</v>
      </c>
      <c r="FK88" s="2356">
        <v>2529</v>
      </c>
      <c r="FL88" s="208">
        <v>6820</v>
      </c>
      <c r="FM88" s="1388" t="s">
        <v>33</v>
      </c>
      <c r="FN88" s="632" t="s">
        <v>26</v>
      </c>
    </row>
    <row r="89" spans="1:170" ht="15" customHeight="1">
      <c r="A89" s="88" t="s">
        <v>26</v>
      </c>
      <c r="B89" s="89" t="s">
        <v>26</v>
      </c>
      <c r="C89" s="135" t="s">
        <v>175</v>
      </c>
      <c r="D89" s="82">
        <v>95</v>
      </c>
      <c r="E89" s="2356" t="s">
        <v>22</v>
      </c>
      <c r="F89" s="2356"/>
      <c r="G89" s="2356">
        <v>92</v>
      </c>
      <c r="H89" s="2356" t="s">
        <v>22</v>
      </c>
      <c r="I89" s="2356" t="s">
        <v>22</v>
      </c>
      <c r="J89" s="2356">
        <v>92</v>
      </c>
      <c r="K89" s="2356" t="s">
        <v>22</v>
      </c>
      <c r="L89" s="2356" t="s">
        <v>22</v>
      </c>
      <c r="M89" s="2356">
        <v>92</v>
      </c>
      <c r="N89" s="2356">
        <v>4</v>
      </c>
      <c r="O89" s="208">
        <v>11</v>
      </c>
      <c r="P89" s="1388" t="s">
        <v>34</v>
      </c>
      <c r="Q89" s="632" t="s">
        <v>26</v>
      </c>
      <c r="R89" s="88" t="s">
        <v>26</v>
      </c>
      <c r="S89" s="89" t="s">
        <v>26</v>
      </c>
      <c r="T89" s="135" t="s">
        <v>175</v>
      </c>
      <c r="U89" s="82">
        <v>34906</v>
      </c>
      <c r="V89" s="2356" t="s">
        <v>21</v>
      </c>
      <c r="W89" s="2356"/>
      <c r="X89" s="2356">
        <v>38306</v>
      </c>
      <c r="Y89" s="2356">
        <v>9135</v>
      </c>
      <c r="Z89" s="2356">
        <v>4486</v>
      </c>
      <c r="AA89" s="2356">
        <v>24685</v>
      </c>
      <c r="AB89" s="2356" t="s">
        <v>21</v>
      </c>
      <c r="AC89" s="2356">
        <v>24180</v>
      </c>
      <c r="AD89" s="2356">
        <v>505</v>
      </c>
      <c r="AE89" s="2356">
        <v>1687</v>
      </c>
      <c r="AF89" s="208">
        <v>57243</v>
      </c>
      <c r="AG89" s="1388" t="s">
        <v>34</v>
      </c>
      <c r="AH89" s="632" t="s">
        <v>26</v>
      </c>
      <c r="AI89" s="88" t="s">
        <v>26</v>
      </c>
      <c r="AJ89" s="89" t="s">
        <v>26</v>
      </c>
      <c r="AK89" s="135" t="s">
        <v>175</v>
      </c>
      <c r="AL89" s="82">
        <v>6222</v>
      </c>
      <c r="AM89" s="2356" t="s">
        <v>22</v>
      </c>
      <c r="AN89" s="2356"/>
      <c r="AO89" s="2356">
        <v>8551</v>
      </c>
      <c r="AP89" s="2356" t="s">
        <v>21</v>
      </c>
      <c r="AQ89" s="2356" t="s">
        <v>21</v>
      </c>
      <c r="AR89" s="2356">
        <v>8551</v>
      </c>
      <c r="AS89" s="2356">
        <v>8551</v>
      </c>
      <c r="AT89" s="2356" t="s">
        <v>21</v>
      </c>
      <c r="AU89" s="2356" t="s">
        <v>21</v>
      </c>
      <c r="AV89" s="2356" t="s">
        <v>21</v>
      </c>
      <c r="AW89" s="208">
        <v>1555</v>
      </c>
      <c r="AX89" s="1388" t="s">
        <v>34</v>
      </c>
      <c r="AY89" s="632" t="s">
        <v>26</v>
      </c>
      <c r="AZ89" s="88" t="s">
        <v>26</v>
      </c>
      <c r="BA89" s="89" t="s">
        <v>26</v>
      </c>
      <c r="BB89" s="135" t="s">
        <v>175</v>
      </c>
      <c r="BC89" s="82">
        <v>203866</v>
      </c>
      <c r="BD89" s="2356" t="s">
        <v>22</v>
      </c>
      <c r="BE89" s="2356"/>
      <c r="BF89" s="2356">
        <v>132208</v>
      </c>
      <c r="BG89" s="2356" t="s">
        <v>21</v>
      </c>
      <c r="BH89" s="2356" t="s">
        <v>21</v>
      </c>
      <c r="BI89" s="2356">
        <v>132208</v>
      </c>
      <c r="BJ89" s="2356">
        <v>37747</v>
      </c>
      <c r="BK89" s="2356">
        <v>94461</v>
      </c>
      <c r="BL89" s="2356" t="s">
        <v>21</v>
      </c>
      <c r="BM89" s="2356">
        <v>33914</v>
      </c>
      <c r="BN89" s="208">
        <v>266127</v>
      </c>
      <c r="BO89" s="1388" t="s">
        <v>34</v>
      </c>
      <c r="BP89" s="632" t="s">
        <v>26</v>
      </c>
      <c r="BQ89" s="88" t="s">
        <v>26</v>
      </c>
      <c r="BR89" s="89" t="s">
        <v>26</v>
      </c>
      <c r="BS89" s="135" t="s">
        <v>175</v>
      </c>
      <c r="BT89" s="82">
        <v>3547356</v>
      </c>
      <c r="BU89" s="2356" t="s">
        <v>22</v>
      </c>
      <c r="BV89" s="2356"/>
      <c r="BW89" s="2356">
        <v>3394482</v>
      </c>
      <c r="BX89" s="2356" t="s">
        <v>21</v>
      </c>
      <c r="BY89" s="2356" t="s">
        <v>21</v>
      </c>
      <c r="BZ89" s="2356">
        <v>3394482</v>
      </c>
      <c r="CA89" s="2356">
        <v>3068203</v>
      </c>
      <c r="CB89" s="2356">
        <v>326279</v>
      </c>
      <c r="CC89" s="2356" t="s">
        <v>21</v>
      </c>
      <c r="CD89" s="2356">
        <v>303651</v>
      </c>
      <c r="CE89" s="208">
        <v>4160628</v>
      </c>
      <c r="CF89" s="1388" t="s">
        <v>34</v>
      </c>
      <c r="CG89" s="632" t="s">
        <v>26</v>
      </c>
      <c r="CH89" s="88" t="s">
        <v>26</v>
      </c>
      <c r="CI89" s="89" t="s">
        <v>26</v>
      </c>
      <c r="CJ89" s="135" t="s">
        <v>175</v>
      </c>
      <c r="CK89" s="82">
        <v>5902</v>
      </c>
      <c r="CL89" s="2356">
        <v>67312</v>
      </c>
      <c r="CM89" s="2356"/>
      <c r="CN89" s="2356">
        <v>9097</v>
      </c>
      <c r="CO89" s="2356" t="s">
        <v>21</v>
      </c>
      <c r="CP89" s="2356" t="s">
        <v>21</v>
      </c>
      <c r="CQ89" s="2356">
        <v>9097</v>
      </c>
      <c r="CR89" s="2356">
        <v>9097</v>
      </c>
      <c r="CS89" s="2356" t="s">
        <v>21</v>
      </c>
      <c r="CT89" s="2356" t="s">
        <v>21</v>
      </c>
      <c r="CU89" s="2356">
        <v>65271</v>
      </c>
      <c r="CV89" s="208">
        <v>14342</v>
      </c>
      <c r="CW89" s="1388" t="s">
        <v>34</v>
      </c>
      <c r="CX89" s="632" t="s">
        <v>26</v>
      </c>
      <c r="CY89" s="88" t="s">
        <v>26</v>
      </c>
      <c r="CZ89" s="89" t="s">
        <v>26</v>
      </c>
      <c r="DA89" s="135" t="s">
        <v>175</v>
      </c>
      <c r="DB89" s="82">
        <v>6866</v>
      </c>
      <c r="DC89" s="2356">
        <v>708215</v>
      </c>
      <c r="DD89" s="2356"/>
      <c r="DE89" s="2356">
        <v>479390</v>
      </c>
      <c r="DF89" s="2356">
        <v>178048</v>
      </c>
      <c r="DG89" s="2356" t="s">
        <v>21</v>
      </c>
      <c r="DH89" s="2356">
        <v>301342</v>
      </c>
      <c r="DI89" s="2356" t="s">
        <v>21</v>
      </c>
      <c r="DJ89" s="2356">
        <v>257069</v>
      </c>
      <c r="DK89" s="2356">
        <v>44273</v>
      </c>
      <c r="DL89" s="2356">
        <v>195987</v>
      </c>
      <c r="DM89" s="208" t="s">
        <v>22</v>
      </c>
      <c r="DN89" s="1388" t="s">
        <v>34</v>
      </c>
      <c r="DO89" s="632" t="s">
        <v>26</v>
      </c>
      <c r="DP89" s="88" t="s">
        <v>26</v>
      </c>
      <c r="DQ89" s="89" t="s">
        <v>26</v>
      </c>
      <c r="DR89" s="135" t="s">
        <v>175</v>
      </c>
      <c r="DS89" s="82">
        <v>27320</v>
      </c>
      <c r="DT89" s="2356" t="s">
        <v>21</v>
      </c>
      <c r="DU89" s="2356"/>
      <c r="DV89" s="2356">
        <v>34577</v>
      </c>
      <c r="DW89" s="2356">
        <v>2310</v>
      </c>
      <c r="DX89" s="2356">
        <v>2239</v>
      </c>
      <c r="DY89" s="2356">
        <v>30028</v>
      </c>
      <c r="DZ89" s="2356" t="s">
        <v>21</v>
      </c>
      <c r="EA89" s="2356">
        <v>26713</v>
      </c>
      <c r="EB89" s="2356">
        <v>3315</v>
      </c>
      <c r="EC89" s="2356">
        <v>4261</v>
      </c>
      <c r="ED89" s="208">
        <v>36639</v>
      </c>
      <c r="EE89" s="1388" t="s">
        <v>34</v>
      </c>
      <c r="EF89" s="632" t="s">
        <v>26</v>
      </c>
      <c r="EG89" s="88" t="s">
        <v>26</v>
      </c>
      <c r="EH89" s="89" t="s">
        <v>26</v>
      </c>
      <c r="EI89" s="135" t="s">
        <v>175</v>
      </c>
      <c r="EJ89" s="82">
        <v>548390</v>
      </c>
      <c r="EK89" s="2356">
        <v>366212</v>
      </c>
      <c r="EL89" s="2356"/>
      <c r="EM89" s="2356">
        <v>862102</v>
      </c>
      <c r="EN89" s="2356" t="s">
        <v>22</v>
      </c>
      <c r="EO89" s="2356" t="s">
        <v>21</v>
      </c>
      <c r="EP89" s="2356">
        <v>862102</v>
      </c>
      <c r="EQ89" s="2356" t="s">
        <v>21</v>
      </c>
      <c r="ER89" s="2356">
        <v>774073</v>
      </c>
      <c r="ES89" s="2356">
        <v>88029</v>
      </c>
      <c r="ET89" s="2356">
        <v>26405</v>
      </c>
      <c r="EU89" s="208">
        <v>1405</v>
      </c>
      <c r="EV89" s="1388" t="s">
        <v>34</v>
      </c>
      <c r="EW89" s="632" t="s">
        <v>26</v>
      </c>
      <c r="EX89" s="88" t="s">
        <v>26</v>
      </c>
      <c r="EY89" s="89" t="s">
        <v>26</v>
      </c>
      <c r="EZ89" s="135" t="s">
        <v>175</v>
      </c>
      <c r="FA89" s="82">
        <v>18886</v>
      </c>
      <c r="FB89" s="2356">
        <v>2401</v>
      </c>
      <c r="FC89" s="2356"/>
      <c r="FD89" s="2356">
        <v>17459</v>
      </c>
      <c r="FE89" s="2356" t="s">
        <v>21</v>
      </c>
      <c r="FF89" s="2356" t="s">
        <v>21</v>
      </c>
      <c r="FG89" s="2356">
        <v>17459</v>
      </c>
      <c r="FH89" s="2356">
        <v>12000</v>
      </c>
      <c r="FI89" s="2356">
        <v>3765</v>
      </c>
      <c r="FJ89" s="2356">
        <v>1694</v>
      </c>
      <c r="FK89" s="2356">
        <v>2655</v>
      </c>
      <c r="FL89" s="208">
        <v>6358</v>
      </c>
      <c r="FM89" s="1388" t="s">
        <v>34</v>
      </c>
      <c r="FN89" s="632" t="s">
        <v>26</v>
      </c>
    </row>
    <row r="90" spans="1:170" ht="15" customHeight="1">
      <c r="A90" s="88" t="s">
        <v>26</v>
      </c>
      <c r="B90" s="89" t="s">
        <v>26</v>
      </c>
      <c r="C90" s="135" t="s">
        <v>176</v>
      </c>
      <c r="D90" s="82">
        <v>111</v>
      </c>
      <c r="E90" s="2356" t="s">
        <v>22</v>
      </c>
      <c r="F90" s="2356"/>
      <c r="G90" s="2356">
        <v>107</v>
      </c>
      <c r="H90" s="2356" t="s">
        <v>22</v>
      </c>
      <c r="I90" s="2356" t="s">
        <v>22</v>
      </c>
      <c r="J90" s="2356">
        <v>107</v>
      </c>
      <c r="K90" s="2356" t="s">
        <v>22</v>
      </c>
      <c r="L90" s="2356" t="s">
        <v>22</v>
      </c>
      <c r="M90" s="2356">
        <v>107</v>
      </c>
      <c r="N90" s="2356">
        <v>5</v>
      </c>
      <c r="O90" s="208">
        <v>10</v>
      </c>
      <c r="P90" s="1388" t="s">
        <v>35</v>
      </c>
      <c r="Q90" s="632" t="s">
        <v>26</v>
      </c>
      <c r="R90" s="88" t="s">
        <v>26</v>
      </c>
      <c r="S90" s="89" t="s">
        <v>26</v>
      </c>
      <c r="T90" s="135" t="s">
        <v>176</v>
      </c>
      <c r="U90" s="82">
        <v>45187</v>
      </c>
      <c r="V90" s="2356" t="s">
        <v>21</v>
      </c>
      <c r="W90" s="2356"/>
      <c r="X90" s="2356">
        <v>41773</v>
      </c>
      <c r="Y90" s="2356">
        <v>8139</v>
      </c>
      <c r="Z90" s="2356">
        <v>5470</v>
      </c>
      <c r="AA90" s="2356">
        <v>28164</v>
      </c>
      <c r="AB90" s="2356" t="s">
        <v>21</v>
      </c>
      <c r="AC90" s="2356">
        <v>27499</v>
      </c>
      <c r="AD90" s="2356">
        <v>665</v>
      </c>
      <c r="AE90" s="2356">
        <v>2538</v>
      </c>
      <c r="AF90" s="208">
        <v>58117</v>
      </c>
      <c r="AG90" s="1388" t="s">
        <v>35</v>
      </c>
      <c r="AH90" s="632" t="s">
        <v>26</v>
      </c>
      <c r="AI90" s="88" t="s">
        <v>26</v>
      </c>
      <c r="AJ90" s="89" t="s">
        <v>26</v>
      </c>
      <c r="AK90" s="135" t="s">
        <v>176</v>
      </c>
      <c r="AL90" s="82">
        <v>6292</v>
      </c>
      <c r="AM90" s="2356" t="s">
        <v>22</v>
      </c>
      <c r="AN90" s="2356"/>
      <c r="AO90" s="2356">
        <v>7211</v>
      </c>
      <c r="AP90" s="2356" t="s">
        <v>21</v>
      </c>
      <c r="AQ90" s="2356" t="s">
        <v>21</v>
      </c>
      <c r="AR90" s="2356">
        <v>7211</v>
      </c>
      <c r="AS90" s="2356">
        <v>7211</v>
      </c>
      <c r="AT90" s="2356" t="s">
        <v>21</v>
      </c>
      <c r="AU90" s="2356" t="s">
        <v>21</v>
      </c>
      <c r="AV90" s="2356" t="s">
        <v>21</v>
      </c>
      <c r="AW90" s="208">
        <v>636</v>
      </c>
      <c r="AX90" s="1388" t="s">
        <v>35</v>
      </c>
      <c r="AY90" s="632" t="s">
        <v>26</v>
      </c>
      <c r="AZ90" s="88" t="s">
        <v>26</v>
      </c>
      <c r="BA90" s="89" t="s">
        <v>26</v>
      </c>
      <c r="BB90" s="135" t="s">
        <v>176</v>
      </c>
      <c r="BC90" s="82">
        <v>127123</v>
      </c>
      <c r="BD90" s="2356" t="s">
        <v>22</v>
      </c>
      <c r="BE90" s="2356"/>
      <c r="BF90" s="2356">
        <v>124078</v>
      </c>
      <c r="BG90" s="2356" t="s">
        <v>21</v>
      </c>
      <c r="BH90" s="2356" t="s">
        <v>21</v>
      </c>
      <c r="BI90" s="2356">
        <v>124078</v>
      </c>
      <c r="BJ90" s="2356">
        <v>23366</v>
      </c>
      <c r="BK90" s="2356">
        <v>100712</v>
      </c>
      <c r="BL90" s="2356" t="s">
        <v>21</v>
      </c>
      <c r="BM90" s="2356">
        <v>20702</v>
      </c>
      <c r="BN90" s="208">
        <v>254755</v>
      </c>
      <c r="BO90" s="1388" t="s">
        <v>35</v>
      </c>
      <c r="BP90" s="632" t="s">
        <v>26</v>
      </c>
      <c r="BQ90" s="88" t="s">
        <v>26</v>
      </c>
      <c r="BR90" s="89" t="s">
        <v>26</v>
      </c>
      <c r="BS90" s="135" t="s">
        <v>176</v>
      </c>
      <c r="BT90" s="82">
        <v>3699852</v>
      </c>
      <c r="BU90" s="2356" t="s">
        <v>22</v>
      </c>
      <c r="BV90" s="2356"/>
      <c r="BW90" s="2356">
        <v>3220617</v>
      </c>
      <c r="BX90" s="2356" t="s">
        <v>21</v>
      </c>
      <c r="BY90" s="2356" t="s">
        <v>21</v>
      </c>
      <c r="BZ90" s="2356">
        <v>3220617</v>
      </c>
      <c r="CA90" s="2356">
        <v>2908387</v>
      </c>
      <c r="CB90" s="2356">
        <v>312230</v>
      </c>
      <c r="CC90" s="2356" t="s">
        <v>21</v>
      </c>
      <c r="CD90" s="2356">
        <v>255851</v>
      </c>
      <c r="CE90" s="208">
        <v>4367333</v>
      </c>
      <c r="CF90" s="1388" t="s">
        <v>35</v>
      </c>
      <c r="CG90" s="632" t="s">
        <v>26</v>
      </c>
      <c r="CH90" s="88" t="s">
        <v>26</v>
      </c>
      <c r="CI90" s="89" t="s">
        <v>26</v>
      </c>
      <c r="CJ90" s="135" t="s">
        <v>176</v>
      </c>
      <c r="CK90" s="82">
        <v>6317</v>
      </c>
      <c r="CL90" s="2356">
        <v>65201</v>
      </c>
      <c r="CM90" s="2356"/>
      <c r="CN90" s="2356">
        <v>9662</v>
      </c>
      <c r="CO90" s="2356" t="s">
        <v>21</v>
      </c>
      <c r="CP90" s="2356" t="s">
        <v>21</v>
      </c>
      <c r="CQ90" s="2356">
        <v>9662</v>
      </c>
      <c r="CR90" s="2356">
        <v>9662</v>
      </c>
      <c r="CS90" s="2356" t="s">
        <v>21</v>
      </c>
      <c r="CT90" s="2356" t="s">
        <v>21</v>
      </c>
      <c r="CU90" s="2356">
        <v>62601</v>
      </c>
      <c r="CV90" s="208">
        <v>13598</v>
      </c>
      <c r="CW90" s="1388" t="s">
        <v>35</v>
      </c>
      <c r="CX90" s="632" t="s">
        <v>26</v>
      </c>
      <c r="CY90" s="88" t="s">
        <v>26</v>
      </c>
      <c r="CZ90" s="89" t="s">
        <v>26</v>
      </c>
      <c r="DA90" s="135" t="s">
        <v>176</v>
      </c>
      <c r="DB90" s="82">
        <v>6363</v>
      </c>
      <c r="DC90" s="2356">
        <v>613821</v>
      </c>
      <c r="DD90" s="2356"/>
      <c r="DE90" s="2356">
        <v>396318</v>
      </c>
      <c r="DF90" s="2356">
        <v>154413</v>
      </c>
      <c r="DG90" s="2356">
        <v>406</v>
      </c>
      <c r="DH90" s="2356">
        <v>241499</v>
      </c>
      <c r="DI90" s="2356" t="s">
        <v>21</v>
      </c>
      <c r="DJ90" s="2356">
        <v>215063</v>
      </c>
      <c r="DK90" s="2356">
        <v>26436</v>
      </c>
      <c r="DL90" s="2356">
        <v>190317</v>
      </c>
      <c r="DM90" s="208" t="s">
        <v>22</v>
      </c>
      <c r="DN90" s="1388" t="s">
        <v>35</v>
      </c>
      <c r="DO90" s="632" t="s">
        <v>26</v>
      </c>
      <c r="DP90" s="88" t="s">
        <v>26</v>
      </c>
      <c r="DQ90" s="89" t="s">
        <v>26</v>
      </c>
      <c r="DR90" s="135" t="s">
        <v>176</v>
      </c>
      <c r="DS90" s="82">
        <v>39686</v>
      </c>
      <c r="DT90" s="2356" t="s">
        <v>21</v>
      </c>
      <c r="DU90" s="2356"/>
      <c r="DV90" s="2356">
        <v>35928</v>
      </c>
      <c r="DW90" s="2356">
        <v>2678</v>
      </c>
      <c r="DX90" s="2356">
        <v>1767</v>
      </c>
      <c r="DY90" s="2356">
        <v>31483</v>
      </c>
      <c r="DZ90" s="2356" t="s">
        <v>21</v>
      </c>
      <c r="EA90" s="2356">
        <v>27822</v>
      </c>
      <c r="EB90" s="2356">
        <v>3661</v>
      </c>
      <c r="EC90" s="2356">
        <v>3997</v>
      </c>
      <c r="ED90" s="208">
        <v>36294</v>
      </c>
      <c r="EE90" s="1388" t="s">
        <v>35</v>
      </c>
      <c r="EF90" s="632" t="s">
        <v>26</v>
      </c>
      <c r="EG90" s="88" t="s">
        <v>26</v>
      </c>
      <c r="EH90" s="89" t="s">
        <v>26</v>
      </c>
      <c r="EI90" s="135" t="s">
        <v>176</v>
      </c>
      <c r="EJ90" s="82">
        <v>548318</v>
      </c>
      <c r="EK90" s="2356">
        <v>336661</v>
      </c>
      <c r="EL90" s="2356"/>
      <c r="EM90" s="2356">
        <v>833848</v>
      </c>
      <c r="EN90" s="2356" t="s">
        <v>22</v>
      </c>
      <c r="EO90" s="2356" t="s">
        <v>21</v>
      </c>
      <c r="EP90" s="2356">
        <v>833848</v>
      </c>
      <c r="EQ90" s="2356" t="s">
        <v>21</v>
      </c>
      <c r="ER90" s="2356">
        <v>755260</v>
      </c>
      <c r="ES90" s="2356">
        <v>78588</v>
      </c>
      <c r="ET90" s="2356">
        <v>32632</v>
      </c>
      <c r="EU90" s="208">
        <v>1455</v>
      </c>
      <c r="EV90" s="1388" t="s">
        <v>35</v>
      </c>
      <c r="EW90" s="632" t="s">
        <v>26</v>
      </c>
      <c r="EX90" s="88" t="s">
        <v>26</v>
      </c>
      <c r="EY90" s="89" t="s">
        <v>26</v>
      </c>
      <c r="EZ90" s="135" t="s">
        <v>176</v>
      </c>
      <c r="FA90" s="82">
        <v>20360</v>
      </c>
      <c r="FB90" s="2356">
        <v>2073</v>
      </c>
      <c r="FC90" s="2356"/>
      <c r="FD90" s="2356">
        <v>18250</v>
      </c>
      <c r="FE90" s="2356" t="s">
        <v>21</v>
      </c>
      <c r="FF90" s="2356" t="s">
        <v>21</v>
      </c>
      <c r="FG90" s="2356">
        <v>18250</v>
      </c>
      <c r="FH90" s="2356">
        <v>12046</v>
      </c>
      <c r="FI90" s="2356">
        <v>3645</v>
      </c>
      <c r="FJ90" s="2356">
        <v>2559</v>
      </c>
      <c r="FK90" s="2356">
        <v>2747</v>
      </c>
      <c r="FL90" s="208">
        <v>5940</v>
      </c>
      <c r="FM90" s="1388" t="s">
        <v>35</v>
      </c>
      <c r="FN90" s="632" t="s">
        <v>26</v>
      </c>
    </row>
    <row r="91" spans="1:170" ht="15" customHeight="1">
      <c r="A91" s="88" t="s">
        <v>26</v>
      </c>
      <c r="B91" s="89" t="s">
        <v>26</v>
      </c>
      <c r="C91" s="135" t="s">
        <v>177</v>
      </c>
      <c r="D91" s="82">
        <v>132</v>
      </c>
      <c r="E91" s="2356" t="s">
        <v>22</v>
      </c>
      <c r="F91" s="2356"/>
      <c r="G91" s="2356">
        <v>125</v>
      </c>
      <c r="H91" s="2356" t="s">
        <v>22</v>
      </c>
      <c r="I91" s="2356" t="s">
        <v>22</v>
      </c>
      <c r="J91" s="2356">
        <v>125</v>
      </c>
      <c r="K91" s="2356" t="s">
        <v>22</v>
      </c>
      <c r="L91" s="2356" t="s">
        <v>22</v>
      </c>
      <c r="M91" s="2356">
        <v>125</v>
      </c>
      <c r="N91" s="2356">
        <v>5</v>
      </c>
      <c r="O91" s="208">
        <v>12</v>
      </c>
      <c r="P91" s="1388" t="s">
        <v>36</v>
      </c>
      <c r="Q91" s="632" t="s">
        <v>26</v>
      </c>
      <c r="R91" s="88" t="s">
        <v>26</v>
      </c>
      <c r="S91" s="89" t="s">
        <v>26</v>
      </c>
      <c r="T91" s="135" t="s">
        <v>177</v>
      </c>
      <c r="U91" s="82">
        <v>42931</v>
      </c>
      <c r="V91" s="2356" t="s">
        <v>21</v>
      </c>
      <c r="W91" s="2356"/>
      <c r="X91" s="2356">
        <v>40537</v>
      </c>
      <c r="Y91" s="2356">
        <v>6199</v>
      </c>
      <c r="Z91" s="2356">
        <v>5564</v>
      </c>
      <c r="AA91" s="2356">
        <v>28774</v>
      </c>
      <c r="AB91" s="2356" t="s">
        <v>21</v>
      </c>
      <c r="AC91" s="2356">
        <v>27739</v>
      </c>
      <c r="AD91" s="2356">
        <v>1035</v>
      </c>
      <c r="AE91" s="2356">
        <v>1966</v>
      </c>
      <c r="AF91" s="208">
        <v>58548</v>
      </c>
      <c r="AG91" s="1388" t="s">
        <v>36</v>
      </c>
      <c r="AH91" s="632" t="s">
        <v>26</v>
      </c>
      <c r="AI91" s="88" t="s">
        <v>26</v>
      </c>
      <c r="AJ91" s="89" t="s">
        <v>26</v>
      </c>
      <c r="AK91" s="135" t="s">
        <v>177</v>
      </c>
      <c r="AL91" s="82">
        <v>8281</v>
      </c>
      <c r="AM91" s="2356" t="s">
        <v>22</v>
      </c>
      <c r="AN91" s="2356"/>
      <c r="AO91" s="2356">
        <v>6512</v>
      </c>
      <c r="AP91" s="2356" t="s">
        <v>21</v>
      </c>
      <c r="AQ91" s="2356" t="s">
        <v>21</v>
      </c>
      <c r="AR91" s="2356">
        <v>6512</v>
      </c>
      <c r="AS91" s="2356">
        <v>6512</v>
      </c>
      <c r="AT91" s="2356" t="s">
        <v>21</v>
      </c>
      <c r="AU91" s="2356" t="s">
        <v>21</v>
      </c>
      <c r="AV91" s="2356" t="s">
        <v>21</v>
      </c>
      <c r="AW91" s="208">
        <v>2405</v>
      </c>
      <c r="AX91" s="1388" t="s">
        <v>36</v>
      </c>
      <c r="AY91" s="632" t="s">
        <v>26</v>
      </c>
      <c r="AZ91" s="88" t="s">
        <v>26</v>
      </c>
      <c r="BA91" s="89" t="s">
        <v>26</v>
      </c>
      <c r="BB91" s="135" t="s">
        <v>177</v>
      </c>
      <c r="BC91" s="82">
        <v>80531</v>
      </c>
      <c r="BD91" s="2356" t="s">
        <v>22</v>
      </c>
      <c r="BE91" s="2356"/>
      <c r="BF91" s="2356">
        <v>109582</v>
      </c>
      <c r="BG91" s="2356" t="s">
        <v>21</v>
      </c>
      <c r="BH91" s="2356" t="s">
        <v>21</v>
      </c>
      <c r="BI91" s="2356">
        <v>109582</v>
      </c>
      <c r="BJ91" s="2356">
        <v>17206</v>
      </c>
      <c r="BK91" s="2356">
        <v>92376</v>
      </c>
      <c r="BL91" s="2356" t="s">
        <v>21</v>
      </c>
      <c r="BM91" s="2356">
        <v>21386</v>
      </c>
      <c r="BN91" s="208">
        <v>211854</v>
      </c>
      <c r="BO91" s="1388" t="s">
        <v>36</v>
      </c>
      <c r="BP91" s="632" t="s">
        <v>26</v>
      </c>
      <c r="BQ91" s="88" t="s">
        <v>26</v>
      </c>
      <c r="BR91" s="89" t="s">
        <v>26</v>
      </c>
      <c r="BS91" s="135" t="s">
        <v>177</v>
      </c>
      <c r="BT91" s="82">
        <v>3583428</v>
      </c>
      <c r="BU91" s="2356" t="s">
        <v>22</v>
      </c>
      <c r="BV91" s="2356"/>
      <c r="BW91" s="2356">
        <v>3350261</v>
      </c>
      <c r="BX91" s="2356" t="s">
        <v>21</v>
      </c>
      <c r="BY91" s="2356" t="s">
        <v>21</v>
      </c>
      <c r="BZ91" s="2356">
        <v>3350261</v>
      </c>
      <c r="CA91" s="2356">
        <v>3010514</v>
      </c>
      <c r="CB91" s="2356">
        <v>339747</v>
      </c>
      <c r="CC91" s="2356" t="s">
        <v>21</v>
      </c>
      <c r="CD91" s="2356">
        <v>332597</v>
      </c>
      <c r="CE91" s="208">
        <v>4290879</v>
      </c>
      <c r="CF91" s="1388" t="s">
        <v>36</v>
      </c>
      <c r="CG91" s="632" t="s">
        <v>26</v>
      </c>
      <c r="CH91" s="88" t="s">
        <v>26</v>
      </c>
      <c r="CI91" s="89" t="s">
        <v>26</v>
      </c>
      <c r="CJ91" s="135" t="s">
        <v>177</v>
      </c>
      <c r="CK91" s="82">
        <v>8909</v>
      </c>
      <c r="CL91" s="2356">
        <v>68928</v>
      </c>
      <c r="CM91" s="2356"/>
      <c r="CN91" s="2356">
        <v>10247</v>
      </c>
      <c r="CO91" s="2356" t="s">
        <v>21</v>
      </c>
      <c r="CP91" s="2356" t="s">
        <v>21</v>
      </c>
      <c r="CQ91" s="2356">
        <v>10247</v>
      </c>
      <c r="CR91" s="2356">
        <v>10247</v>
      </c>
      <c r="CS91" s="2356" t="s">
        <v>21</v>
      </c>
      <c r="CT91" s="2356" t="s">
        <v>21</v>
      </c>
      <c r="CU91" s="2356">
        <v>68802</v>
      </c>
      <c r="CV91" s="208">
        <v>15808</v>
      </c>
      <c r="CW91" s="1388" t="s">
        <v>36</v>
      </c>
      <c r="CX91" s="632" t="s">
        <v>26</v>
      </c>
      <c r="CY91" s="88" t="s">
        <v>26</v>
      </c>
      <c r="CZ91" s="89" t="s">
        <v>26</v>
      </c>
      <c r="DA91" s="135" t="s">
        <v>177</v>
      </c>
      <c r="DB91" s="82">
        <v>6431</v>
      </c>
      <c r="DC91" s="2356">
        <v>662524</v>
      </c>
      <c r="DD91" s="2356"/>
      <c r="DE91" s="2356">
        <v>423427</v>
      </c>
      <c r="DF91" s="2356">
        <v>154795</v>
      </c>
      <c r="DG91" s="2356">
        <v>1756</v>
      </c>
      <c r="DH91" s="2356">
        <v>266876</v>
      </c>
      <c r="DI91" s="2356" t="s">
        <v>21</v>
      </c>
      <c r="DJ91" s="2356">
        <v>239226</v>
      </c>
      <c r="DK91" s="2356">
        <v>27650</v>
      </c>
      <c r="DL91" s="2356">
        <v>221609</v>
      </c>
      <c r="DM91" s="208" t="s">
        <v>22</v>
      </c>
      <c r="DN91" s="1388" t="s">
        <v>36</v>
      </c>
      <c r="DO91" s="632" t="s">
        <v>26</v>
      </c>
      <c r="DP91" s="88" t="s">
        <v>26</v>
      </c>
      <c r="DQ91" s="89" t="s">
        <v>26</v>
      </c>
      <c r="DR91" s="135" t="s">
        <v>177</v>
      </c>
      <c r="DS91" s="82">
        <v>35114</v>
      </c>
      <c r="DT91" s="2356" t="s">
        <v>21</v>
      </c>
      <c r="DU91" s="2356"/>
      <c r="DV91" s="2356">
        <v>36323</v>
      </c>
      <c r="DW91" s="2356">
        <v>2965</v>
      </c>
      <c r="DX91" s="2356">
        <v>2029</v>
      </c>
      <c r="DY91" s="2356">
        <v>31329</v>
      </c>
      <c r="DZ91" s="2356" t="s">
        <v>21</v>
      </c>
      <c r="EA91" s="2356">
        <v>27736</v>
      </c>
      <c r="EB91" s="2356">
        <v>3593</v>
      </c>
      <c r="EC91" s="2356">
        <v>4072</v>
      </c>
      <c r="ED91" s="208">
        <v>30893</v>
      </c>
      <c r="EE91" s="1388" t="s">
        <v>36</v>
      </c>
      <c r="EF91" s="632" t="s">
        <v>26</v>
      </c>
      <c r="EG91" s="88" t="s">
        <v>26</v>
      </c>
      <c r="EH91" s="89" t="s">
        <v>26</v>
      </c>
      <c r="EI91" s="135" t="s">
        <v>177</v>
      </c>
      <c r="EJ91" s="82">
        <v>606756</v>
      </c>
      <c r="EK91" s="2356">
        <v>352065</v>
      </c>
      <c r="EL91" s="2356"/>
      <c r="EM91" s="2356">
        <v>901486</v>
      </c>
      <c r="EN91" s="2356" t="s">
        <v>22</v>
      </c>
      <c r="EO91" s="2356" t="s">
        <v>21</v>
      </c>
      <c r="EP91" s="2356">
        <v>901486</v>
      </c>
      <c r="EQ91" s="2356" t="s">
        <v>21</v>
      </c>
      <c r="ER91" s="2356">
        <v>822432</v>
      </c>
      <c r="ES91" s="2356">
        <v>79054</v>
      </c>
      <c r="ET91" s="2356">
        <v>33747</v>
      </c>
      <c r="EU91" s="208">
        <v>1252</v>
      </c>
      <c r="EV91" s="1388" t="s">
        <v>36</v>
      </c>
      <c r="EW91" s="632" t="s">
        <v>26</v>
      </c>
      <c r="EX91" s="88" t="s">
        <v>26</v>
      </c>
      <c r="EY91" s="89" t="s">
        <v>26</v>
      </c>
      <c r="EZ91" s="135" t="s">
        <v>177</v>
      </c>
      <c r="FA91" s="82">
        <v>20653</v>
      </c>
      <c r="FB91" s="2356">
        <v>2262</v>
      </c>
      <c r="FC91" s="2356"/>
      <c r="FD91" s="2356">
        <v>17665</v>
      </c>
      <c r="FE91" s="2356" t="s">
        <v>21</v>
      </c>
      <c r="FF91" s="2356" t="s">
        <v>21</v>
      </c>
      <c r="FG91" s="2356">
        <v>17665</v>
      </c>
      <c r="FH91" s="2356">
        <v>11394</v>
      </c>
      <c r="FI91" s="2356">
        <v>3780</v>
      </c>
      <c r="FJ91" s="2356">
        <v>2491</v>
      </c>
      <c r="FK91" s="2356">
        <v>2840</v>
      </c>
      <c r="FL91" s="208">
        <v>5733</v>
      </c>
      <c r="FM91" s="1388" t="s">
        <v>36</v>
      </c>
      <c r="FN91" s="632" t="s">
        <v>26</v>
      </c>
    </row>
    <row r="92" spans="1:170" ht="15" customHeight="1">
      <c r="A92" s="88" t="s">
        <v>26</v>
      </c>
      <c r="B92" s="89" t="s">
        <v>26</v>
      </c>
      <c r="C92" s="135" t="s">
        <v>178</v>
      </c>
      <c r="D92" s="82">
        <v>112</v>
      </c>
      <c r="E92" s="2356" t="s">
        <v>22</v>
      </c>
      <c r="F92" s="2356"/>
      <c r="G92" s="2356">
        <v>107</v>
      </c>
      <c r="H92" s="2356" t="s">
        <v>22</v>
      </c>
      <c r="I92" s="2356" t="s">
        <v>22</v>
      </c>
      <c r="J92" s="2356">
        <v>107</v>
      </c>
      <c r="K92" s="2356" t="s">
        <v>22</v>
      </c>
      <c r="L92" s="2356" t="s">
        <v>22</v>
      </c>
      <c r="M92" s="2356">
        <v>107</v>
      </c>
      <c r="N92" s="2356">
        <v>5</v>
      </c>
      <c r="O92" s="208">
        <v>12</v>
      </c>
      <c r="P92" s="1388" t="s">
        <v>37</v>
      </c>
      <c r="Q92" s="632" t="s">
        <v>26</v>
      </c>
      <c r="R92" s="88" t="s">
        <v>26</v>
      </c>
      <c r="S92" s="89" t="s">
        <v>26</v>
      </c>
      <c r="T92" s="135" t="s">
        <v>178</v>
      </c>
      <c r="U92" s="82">
        <v>38968</v>
      </c>
      <c r="V92" s="2356" t="s">
        <v>21</v>
      </c>
      <c r="W92" s="2356"/>
      <c r="X92" s="2356">
        <v>38329</v>
      </c>
      <c r="Y92" s="2356">
        <v>7168</v>
      </c>
      <c r="Z92" s="2356">
        <v>5023</v>
      </c>
      <c r="AA92" s="2356">
        <v>26138</v>
      </c>
      <c r="AB92" s="2356" t="s">
        <v>21</v>
      </c>
      <c r="AC92" s="2356">
        <v>25732</v>
      </c>
      <c r="AD92" s="2356">
        <v>406</v>
      </c>
      <c r="AE92" s="2356">
        <v>1541</v>
      </c>
      <c r="AF92" s="208">
        <v>57644</v>
      </c>
      <c r="AG92" s="1388" t="s">
        <v>37</v>
      </c>
      <c r="AH92" s="632" t="s">
        <v>26</v>
      </c>
      <c r="AI92" s="88" t="s">
        <v>26</v>
      </c>
      <c r="AJ92" s="89" t="s">
        <v>26</v>
      </c>
      <c r="AK92" s="135" t="s">
        <v>178</v>
      </c>
      <c r="AL92" s="82">
        <v>8583</v>
      </c>
      <c r="AM92" s="2356" t="s">
        <v>22</v>
      </c>
      <c r="AN92" s="2356"/>
      <c r="AO92" s="2356">
        <v>5814</v>
      </c>
      <c r="AP92" s="2356" t="s">
        <v>21</v>
      </c>
      <c r="AQ92" s="2356" t="s">
        <v>21</v>
      </c>
      <c r="AR92" s="2356">
        <v>5814</v>
      </c>
      <c r="AS92" s="2356">
        <v>5814</v>
      </c>
      <c r="AT92" s="2356" t="s">
        <v>21</v>
      </c>
      <c r="AU92" s="2356" t="s">
        <v>21</v>
      </c>
      <c r="AV92" s="2356" t="s">
        <v>21</v>
      </c>
      <c r="AW92" s="208">
        <v>5174</v>
      </c>
      <c r="AX92" s="1388" t="s">
        <v>37</v>
      </c>
      <c r="AY92" s="632" t="s">
        <v>26</v>
      </c>
      <c r="AZ92" s="88" t="s">
        <v>26</v>
      </c>
      <c r="BA92" s="89" t="s">
        <v>26</v>
      </c>
      <c r="BB92" s="135" t="s">
        <v>178</v>
      </c>
      <c r="BC92" s="82">
        <v>109198</v>
      </c>
      <c r="BD92" s="2356" t="s">
        <v>22</v>
      </c>
      <c r="BE92" s="2356"/>
      <c r="BF92" s="2356">
        <v>91359</v>
      </c>
      <c r="BG92" s="2356" t="s">
        <v>21</v>
      </c>
      <c r="BH92" s="2356" t="s">
        <v>21</v>
      </c>
      <c r="BI92" s="2356">
        <v>91359</v>
      </c>
      <c r="BJ92" s="2356">
        <v>26831</v>
      </c>
      <c r="BK92" s="2356">
        <v>64528</v>
      </c>
      <c r="BL92" s="2356" t="s">
        <v>21</v>
      </c>
      <c r="BM92" s="2356">
        <v>21041</v>
      </c>
      <c r="BN92" s="208">
        <v>216024</v>
      </c>
      <c r="BO92" s="1388" t="s">
        <v>37</v>
      </c>
      <c r="BP92" s="632" t="s">
        <v>26</v>
      </c>
      <c r="BQ92" s="88" t="s">
        <v>26</v>
      </c>
      <c r="BR92" s="89" t="s">
        <v>26</v>
      </c>
      <c r="BS92" s="135" t="s">
        <v>178</v>
      </c>
      <c r="BT92" s="82">
        <v>3740084</v>
      </c>
      <c r="BU92" s="2356" t="s">
        <v>22</v>
      </c>
      <c r="BV92" s="2356"/>
      <c r="BW92" s="2356">
        <v>3299470</v>
      </c>
      <c r="BX92" s="2356" t="s">
        <v>21</v>
      </c>
      <c r="BY92" s="2356" t="s">
        <v>21</v>
      </c>
      <c r="BZ92" s="2356">
        <v>3299470</v>
      </c>
      <c r="CA92" s="2356">
        <v>2955998</v>
      </c>
      <c r="CB92" s="2356">
        <v>343472</v>
      </c>
      <c r="CC92" s="2356" t="s">
        <v>21</v>
      </c>
      <c r="CD92" s="2356">
        <v>318023</v>
      </c>
      <c r="CE92" s="208">
        <v>4382068</v>
      </c>
      <c r="CF92" s="1388" t="s">
        <v>37</v>
      </c>
      <c r="CG92" s="632" t="s">
        <v>26</v>
      </c>
      <c r="CH92" s="88" t="s">
        <v>26</v>
      </c>
      <c r="CI92" s="89" t="s">
        <v>26</v>
      </c>
      <c r="CJ92" s="135" t="s">
        <v>178</v>
      </c>
      <c r="CK92" s="82">
        <v>7388</v>
      </c>
      <c r="CL92" s="2356">
        <v>65195</v>
      </c>
      <c r="CM92" s="2356"/>
      <c r="CN92" s="2356">
        <v>10811</v>
      </c>
      <c r="CO92" s="2356" t="s">
        <v>21</v>
      </c>
      <c r="CP92" s="2356" t="s">
        <v>21</v>
      </c>
      <c r="CQ92" s="2356">
        <v>10811</v>
      </c>
      <c r="CR92" s="2356">
        <v>10811</v>
      </c>
      <c r="CS92" s="2356" t="s">
        <v>21</v>
      </c>
      <c r="CT92" s="2356" t="s">
        <v>21</v>
      </c>
      <c r="CU92" s="2356">
        <v>61796</v>
      </c>
      <c r="CV92" s="208">
        <v>15711</v>
      </c>
      <c r="CW92" s="1388" t="s">
        <v>37</v>
      </c>
      <c r="CX92" s="632" t="s">
        <v>26</v>
      </c>
      <c r="CY92" s="88" t="s">
        <v>26</v>
      </c>
      <c r="CZ92" s="89" t="s">
        <v>26</v>
      </c>
      <c r="DA92" s="135" t="s">
        <v>178</v>
      </c>
      <c r="DB92" s="82">
        <v>6103</v>
      </c>
      <c r="DC92" s="2356">
        <v>696965</v>
      </c>
      <c r="DD92" s="2356"/>
      <c r="DE92" s="2356">
        <v>439941</v>
      </c>
      <c r="DF92" s="2356">
        <v>168428</v>
      </c>
      <c r="DG92" s="2356">
        <v>1587</v>
      </c>
      <c r="DH92" s="2356">
        <v>269926</v>
      </c>
      <c r="DI92" s="2356" t="s">
        <v>21</v>
      </c>
      <c r="DJ92" s="2356">
        <v>242839</v>
      </c>
      <c r="DK92" s="2356">
        <v>27087</v>
      </c>
      <c r="DL92" s="2356">
        <v>229066</v>
      </c>
      <c r="DM92" s="208" t="s">
        <v>22</v>
      </c>
      <c r="DN92" s="1388" t="s">
        <v>37</v>
      </c>
      <c r="DO92" s="632" t="s">
        <v>26</v>
      </c>
      <c r="DP92" s="88" t="s">
        <v>26</v>
      </c>
      <c r="DQ92" s="89" t="s">
        <v>26</v>
      </c>
      <c r="DR92" s="135" t="s">
        <v>178</v>
      </c>
      <c r="DS92" s="82">
        <v>34133</v>
      </c>
      <c r="DT92" s="2356" t="s">
        <v>21</v>
      </c>
      <c r="DU92" s="2356"/>
      <c r="DV92" s="2356">
        <v>41239</v>
      </c>
      <c r="DW92" s="2356">
        <v>4931</v>
      </c>
      <c r="DX92" s="2356">
        <v>1990</v>
      </c>
      <c r="DY92" s="2356">
        <v>34318</v>
      </c>
      <c r="DZ92" s="2356" t="s">
        <v>21</v>
      </c>
      <c r="EA92" s="2356">
        <v>30488</v>
      </c>
      <c r="EB92" s="2356">
        <v>3830</v>
      </c>
      <c r="EC92" s="2356">
        <v>5251</v>
      </c>
      <c r="ED92" s="208">
        <v>18419</v>
      </c>
      <c r="EE92" s="1388" t="s">
        <v>37</v>
      </c>
      <c r="EF92" s="632" t="s">
        <v>26</v>
      </c>
      <c r="EG92" s="88" t="s">
        <v>26</v>
      </c>
      <c r="EH92" s="89" t="s">
        <v>26</v>
      </c>
      <c r="EI92" s="135" t="s">
        <v>178</v>
      </c>
      <c r="EJ92" s="82">
        <v>607349</v>
      </c>
      <c r="EK92" s="2356">
        <v>329265</v>
      </c>
      <c r="EL92" s="2356"/>
      <c r="EM92" s="2356">
        <v>902675</v>
      </c>
      <c r="EN92" s="2356" t="s">
        <v>22</v>
      </c>
      <c r="EO92" s="2356" t="s">
        <v>21</v>
      </c>
      <c r="EP92" s="2356">
        <v>902675</v>
      </c>
      <c r="EQ92" s="2356" t="s">
        <v>21</v>
      </c>
      <c r="ER92" s="2356">
        <v>820354</v>
      </c>
      <c r="ES92" s="2356">
        <v>82321</v>
      </c>
      <c r="ET92" s="2356">
        <v>33928</v>
      </c>
      <c r="EU92" s="208">
        <v>1310</v>
      </c>
      <c r="EV92" s="1388" t="s">
        <v>37</v>
      </c>
      <c r="EW92" s="632" t="s">
        <v>26</v>
      </c>
      <c r="EX92" s="88" t="s">
        <v>26</v>
      </c>
      <c r="EY92" s="89" t="s">
        <v>26</v>
      </c>
      <c r="EZ92" s="135" t="s">
        <v>178</v>
      </c>
      <c r="FA92" s="82">
        <v>20417</v>
      </c>
      <c r="FB92" s="2356">
        <v>2423</v>
      </c>
      <c r="FC92" s="2356"/>
      <c r="FD92" s="2356">
        <v>16872</v>
      </c>
      <c r="FE92" s="2356" t="s">
        <v>21</v>
      </c>
      <c r="FF92" s="2356" t="s">
        <v>21</v>
      </c>
      <c r="FG92" s="2356">
        <v>16872</v>
      </c>
      <c r="FH92" s="2356">
        <v>11137</v>
      </c>
      <c r="FI92" s="2356">
        <v>3582</v>
      </c>
      <c r="FJ92" s="2356">
        <v>2153</v>
      </c>
      <c r="FK92" s="2356">
        <v>2797</v>
      </c>
      <c r="FL92" s="208">
        <v>6536</v>
      </c>
      <c r="FM92" s="1388" t="s">
        <v>37</v>
      </c>
      <c r="FN92" s="632" t="s">
        <v>26</v>
      </c>
    </row>
    <row r="93" spans="1:170" ht="15" customHeight="1">
      <c r="A93" s="88" t="s">
        <v>26</v>
      </c>
      <c r="B93" s="89" t="s">
        <v>26</v>
      </c>
      <c r="C93" s="135" t="s">
        <v>179</v>
      </c>
      <c r="D93" s="82">
        <v>122</v>
      </c>
      <c r="E93" s="2356" t="s">
        <v>22</v>
      </c>
      <c r="F93" s="2356"/>
      <c r="G93" s="2356">
        <v>109</v>
      </c>
      <c r="H93" s="2356" t="s">
        <v>22</v>
      </c>
      <c r="I93" s="2356" t="s">
        <v>22</v>
      </c>
      <c r="J93" s="2356">
        <v>109</v>
      </c>
      <c r="K93" s="2356" t="s">
        <v>22</v>
      </c>
      <c r="L93" s="2356" t="s">
        <v>22</v>
      </c>
      <c r="M93" s="2356">
        <v>109</v>
      </c>
      <c r="N93" s="2356">
        <v>4</v>
      </c>
      <c r="O93" s="208">
        <v>21</v>
      </c>
      <c r="P93" s="1388" t="s">
        <v>38</v>
      </c>
      <c r="Q93" s="632" t="s">
        <v>26</v>
      </c>
      <c r="R93" s="88" t="s">
        <v>26</v>
      </c>
      <c r="S93" s="89" t="s">
        <v>26</v>
      </c>
      <c r="T93" s="135" t="s">
        <v>179</v>
      </c>
      <c r="U93" s="82">
        <v>38057</v>
      </c>
      <c r="V93" s="2356" t="s">
        <v>21</v>
      </c>
      <c r="W93" s="2356"/>
      <c r="X93" s="2356">
        <v>36736</v>
      </c>
      <c r="Y93" s="2356">
        <v>5544</v>
      </c>
      <c r="Z93" s="2356">
        <v>4642</v>
      </c>
      <c r="AA93" s="2356">
        <v>26550</v>
      </c>
      <c r="AB93" s="2356" t="s">
        <v>21</v>
      </c>
      <c r="AC93" s="2356">
        <v>25885</v>
      </c>
      <c r="AD93" s="2356">
        <v>665</v>
      </c>
      <c r="AE93" s="2356">
        <v>1927</v>
      </c>
      <c r="AF93" s="208">
        <v>57038</v>
      </c>
      <c r="AG93" s="1388" t="s">
        <v>38</v>
      </c>
      <c r="AH93" s="632" t="s">
        <v>26</v>
      </c>
      <c r="AI93" s="88" t="s">
        <v>26</v>
      </c>
      <c r="AJ93" s="89" t="s">
        <v>26</v>
      </c>
      <c r="AK93" s="135" t="s">
        <v>179</v>
      </c>
      <c r="AL93" s="82">
        <v>7809</v>
      </c>
      <c r="AM93" s="2356" t="s">
        <v>22</v>
      </c>
      <c r="AN93" s="2356"/>
      <c r="AO93" s="2356">
        <v>7599</v>
      </c>
      <c r="AP93" s="2356" t="s">
        <v>21</v>
      </c>
      <c r="AQ93" s="2356" t="s">
        <v>21</v>
      </c>
      <c r="AR93" s="2356">
        <v>7599</v>
      </c>
      <c r="AS93" s="2356">
        <v>7599</v>
      </c>
      <c r="AT93" s="2356" t="s">
        <v>21</v>
      </c>
      <c r="AU93" s="2356" t="s">
        <v>21</v>
      </c>
      <c r="AV93" s="2356" t="s">
        <v>21</v>
      </c>
      <c r="AW93" s="208">
        <v>5384</v>
      </c>
      <c r="AX93" s="1388" t="s">
        <v>38</v>
      </c>
      <c r="AY93" s="632" t="s">
        <v>26</v>
      </c>
      <c r="AZ93" s="88" t="s">
        <v>26</v>
      </c>
      <c r="BA93" s="89" t="s">
        <v>26</v>
      </c>
      <c r="BB93" s="135" t="s">
        <v>179</v>
      </c>
      <c r="BC93" s="82">
        <v>104155</v>
      </c>
      <c r="BD93" s="2356" t="s">
        <v>22</v>
      </c>
      <c r="BE93" s="2356"/>
      <c r="BF93" s="2356">
        <v>98581</v>
      </c>
      <c r="BG93" s="2356" t="s">
        <v>21</v>
      </c>
      <c r="BH93" s="2356" t="s">
        <v>21</v>
      </c>
      <c r="BI93" s="2356">
        <v>98581</v>
      </c>
      <c r="BJ93" s="2356">
        <v>34770</v>
      </c>
      <c r="BK93" s="2356">
        <v>63811</v>
      </c>
      <c r="BL93" s="2356" t="s">
        <v>21</v>
      </c>
      <c r="BM93" s="2356">
        <v>24323</v>
      </c>
      <c r="BN93" s="208">
        <v>203578</v>
      </c>
      <c r="BO93" s="1388" t="s">
        <v>38</v>
      </c>
      <c r="BP93" s="632" t="s">
        <v>26</v>
      </c>
      <c r="BQ93" s="88" t="s">
        <v>26</v>
      </c>
      <c r="BR93" s="89" t="s">
        <v>26</v>
      </c>
      <c r="BS93" s="135" t="s">
        <v>179</v>
      </c>
      <c r="BT93" s="82">
        <v>3397468</v>
      </c>
      <c r="BU93" s="2356" t="s">
        <v>22</v>
      </c>
      <c r="BV93" s="2356"/>
      <c r="BW93" s="2356">
        <v>3203253</v>
      </c>
      <c r="BX93" s="2356" t="s">
        <v>21</v>
      </c>
      <c r="BY93" s="2356" t="s">
        <v>21</v>
      </c>
      <c r="BZ93" s="2356">
        <v>3203253</v>
      </c>
      <c r="CA93" s="2356">
        <v>2874167</v>
      </c>
      <c r="CB93" s="2356">
        <v>329075</v>
      </c>
      <c r="CC93" s="2356">
        <v>11</v>
      </c>
      <c r="CD93" s="2356">
        <v>277281</v>
      </c>
      <c r="CE93" s="208">
        <v>4396834</v>
      </c>
      <c r="CF93" s="1388" t="s">
        <v>38</v>
      </c>
      <c r="CG93" s="632" t="s">
        <v>26</v>
      </c>
      <c r="CH93" s="88" t="s">
        <v>26</v>
      </c>
      <c r="CI93" s="89" t="s">
        <v>26</v>
      </c>
      <c r="CJ93" s="135" t="s">
        <v>179</v>
      </c>
      <c r="CK93" s="82">
        <v>6404</v>
      </c>
      <c r="CL93" s="2356">
        <v>63220</v>
      </c>
      <c r="CM93" s="2356"/>
      <c r="CN93" s="2356">
        <v>10589</v>
      </c>
      <c r="CO93" s="2356" t="s">
        <v>21</v>
      </c>
      <c r="CP93" s="2356" t="s">
        <v>21</v>
      </c>
      <c r="CQ93" s="2356">
        <v>10589</v>
      </c>
      <c r="CR93" s="2356">
        <v>10589</v>
      </c>
      <c r="CS93" s="2356" t="s">
        <v>21</v>
      </c>
      <c r="CT93" s="2356" t="s">
        <v>21</v>
      </c>
      <c r="CU93" s="2356">
        <v>59215</v>
      </c>
      <c r="CV93" s="208">
        <v>14882</v>
      </c>
      <c r="CW93" s="1388" t="s">
        <v>38</v>
      </c>
      <c r="CX93" s="632" t="s">
        <v>26</v>
      </c>
      <c r="CY93" s="88" t="s">
        <v>26</v>
      </c>
      <c r="CZ93" s="89" t="s">
        <v>26</v>
      </c>
      <c r="DA93" s="135" t="s">
        <v>179</v>
      </c>
      <c r="DB93" s="82">
        <v>3712</v>
      </c>
      <c r="DC93" s="2356">
        <v>677375</v>
      </c>
      <c r="DD93" s="2356"/>
      <c r="DE93" s="2356">
        <v>433346</v>
      </c>
      <c r="DF93" s="2356">
        <v>168471</v>
      </c>
      <c r="DG93" s="2356">
        <v>1392</v>
      </c>
      <c r="DH93" s="2356">
        <v>263483</v>
      </c>
      <c r="DI93" s="2356" t="s">
        <v>21</v>
      </c>
      <c r="DJ93" s="2356">
        <v>235092</v>
      </c>
      <c r="DK93" s="2356">
        <v>28391</v>
      </c>
      <c r="DL93" s="2356">
        <v>212999</v>
      </c>
      <c r="DM93" s="208" t="s">
        <v>22</v>
      </c>
      <c r="DN93" s="1388" t="s">
        <v>38</v>
      </c>
      <c r="DO93" s="632" t="s">
        <v>26</v>
      </c>
      <c r="DP93" s="88" t="s">
        <v>26</v>
      </c>
      <c r="DQ93" s="89" t="s">
        <v>26</v>
      </c>
      <c r="DR93" s="135" t="s">
        <v>179</v>
      </c>
      <c r="DS93" s="82">
        <v>48722</v>
      </c>
      <c r="DT93" s="2356" t="s">
        <v>21</v>
      </c>
      <c r="DU93" s="2356"/>
      <c r="DV93" s="2356">
        <v>38546</v>
      </c>
      <c r="DW93" s="2356">
        <v>4308</v>
      </c>
      <c r="DX93" s="2356">
        <v>2475</v>
      </c>
      <c r="DY93" s="2356">
        <v>31763</v>
      </c>
      <c r="DZ93" s="2356" t="s">
        <v>21</v>
      </c>
      <c r="EA93" s="2356">
        <v>28203</v>
      </c>
      <c r="EB93" s="2356">
        <v>3560</v>
      </c>
      <c r="EC93" s="2356">
        <v>4671</v>
      </c>
      <c r="ED93" s="208">
        <v>23809</v>
      </c>
      <c r="EE93" s="1388" t="s">
        <v>38</v>
      </c>
      <c r="EF93" s="632" t="s">
        <v>26</v>
      </c>
      <c r="EG93" s="88" t="s">
        <v>26</v>
      </c>
      <c r="EH93" s="89" t="s">
        <v>26</v>
      </c>
      <c r="EI93" s="135" t="s">
        <v>179</v>
      </c>
      <c r="EJ93" s="82">
        <v>588992</v>
      </c>
      <c r="EK93" s="2356">
        <v>340206</v>
      </c>
      <c r="EL93" s="2356"/>
      <c r="EM93" s="2356">
        <v>874073</v>
      </c>
      <c r="EN93" s="2356" t="s">
        <v>22</v>
      </c>
      <c r="EO93" s="2356" t="s">
        <v>21</v>
      </c>
      <c r="EP93" s="2356">
        <v>874073</v>
      </c>
      <c r="EQ93" s="2356" t="s">
        <v>21</v>
      </c>
      <c r="ER93" s="2356">
        <v>794929</v>
      </c>
      <c r="ES93" s="2356">
        <v>79144</v>
      </c>
      <c r="ET93" s="2356">
        <v>33565</v>
      </c>
      <c r="EU93" s="208">
        <v>1540</v>
      </c>
      <c r="EV93" s="1388" t="s">
        <v>38</v>
      </c>
      <c r="EW93" s="632" t="s">
        <v>26</v>
      </c>
      <c r="EX93" s="88" t="s">
        <v>26</v>
      </c>
      <c r="EY93" s="89" t="s">
        <v>26</v>
      </c>
      <c r="EZ93" s="135" t="s">
        <v>179</v>
      </c>
      <c r="FA93" s="82">
        <v>18923</v>
      </c>
      <c r="FB93" s="2356">
        <v>1826</v>
      </c>
      <c r="FC93" s="2356"/>
      <c r="FD93" s="2356">
        <v>15938</v>
      </c>
      <c r="FE93" s="2356" t="s">
        <v>21</v>
      </c>
      <c r="FF93" s="2356" t="s">
        <v>21</v>
      </c>
      <c r="FG93" s="2356">
        <v>15938</v>
      </c>
      <c r="FH93" s="2356">
        <v>10913</v>
      </c>
      <c r="FI93" s="2356">
        <v>2723</v>
      </c>
      <c r="FJ93" s="2356">
        <v>2302</v>
      </c>
      <c r="FK93" s="2356">
        <v>2545</v>
      </c>
      <c r="FL93" s="208">
        <v>7172</v>
      </c>
      <c r="FM93" s="1388" t="s">
        <v>38</v>
      </c>
      <c r="FN93" s="632" t="s">
        <v>26</v>
      </c>
    </row>
    <row r="94" spans="1:170" ht="15" customHeight="1">
      <c r="A94" s="88" t="s">
        <v>26</v>
      </c>
      <c r="B94" s="89" t="s">
        <v>26</v>
      </c>
      <c r="C94" s="135" t="s">
        <v>180</v>
      </c>
      <c r="D94" s="82">
        <v>132</v>
      </c>
      <c r="E94" s="2356" t="s">
        <v>22</v>
      </c>
      <c r="F94" s="2356"/>
      <c r="G94" s="2356">
        <v>137</v>
      </c>
      <c r="H94" s="2356" t="s">
        <v>22</v>
      </c>
      <c r="I94" s="2356" t="s">
        <v>22</v>
      </c>
      <c r="J94" s="2356">
        <v>137</v>
      </c>
      <c r="K94" s="2356" t="s">
        <v>22</v>
      </c>
      <c r="L94" s="2356" t="s">
        <v>22</v>
      </c>
      <c r="M94" s="2356">
        <v>137</v>
      </c>
      <c r="N94" s="2356">
        <v>5</v>
      </c>
      <c r="O94" s="208">
        <v>11</v>
      </c>
      <c r="P94" s="1388" t="s">
        <v>39</v>
      </c>
      <c r="Q94" s="632" t="s">
        <v>26</v>
      </c>
      <c r="R94" s="88" t="s">
        <v>26</v>
      </c>
      <c r="S94" s="89" t="s">
        <v>26</v>
      </c>
      <c r="T94" s="135" t="s">
        <v>180</v>
      </c>
      <c r="U94" s="82">
        <v>44567</v>
      </c>
      <c r="V94" s="2356" t="s">
        <v>21</v>
      </c>
      <c r="W94" s="2356"/>
      <c r="X94" s="2356">
        <v>40873</v>
      </c>
      <c r="Y94" s="2356">
        <v>8514</v>
      </c>
      <c r="Z94" s="2356">
        <v>4947</v>
      </c>
      <c r="AA94" s="2356">
        <v>27412</v>
      </c>
      <c r="AB94" s="2356" t="s">
        <v>21</v>
      </c>
      <c r="AC94" s="2356">
        <v>26652</v>
      </c>
      <c r="AD94" s="2356">
        <v>760</v>
      </c>
      <c r="AE94" s="2356">
        <v>1840</v>
      </c>
      <c r="AF94" s="208">
        <v>58892</v>
      </c>
      <c r="AG94" s="1388" t="s">
        <v>39</v>
      </c>
      <c r="AH94" s="632" t="s">
        <v>26</v>
      </c>
      <c r="AI94" s="88" t="s">
        <v>26</v>
      </c>
      <c r="AJ94" s="89" t="s">
        <v>26</v>
      </c>
      <c r="AK94" s="135" t="s">
        <v>180</v>
      </c>
      <c r="AL94" s="82">
        <v>8141</v>
      </c>
      <c r="AM94" s="2356" t="s">
        <v>22</v>
      </c>
      <c r="AN94" s="2356"/>
      <c r="AO94" s="2356">
        <v>7522</v>
      </c>
      <c r="AP94" s="2356" t="s">
        <v>21</v>
      </c>
      <c r="AQ94" s="2356" t="s">
        <v>21</v>
      </c>
      <c r="AR94" s="2356">
        <v>7522</v>
      </c>
      <c r="AS94" s="2356">
        <v>7522</v>
      </c>
      <c r="AT94" s="2356" t="s">
        <v>21</v>
      </c>
      <c r="AU94" s="2356" t="s">
        <v>21</v>
      </c>
      <c r="AV94" s="2356" t="s">
        <v>21</v>
      </c>
      <c r="AW94" s="208">
        <v>6003</v>
      </c>
      <c r="AX94" s="1388" t="s">
        <v>39</v>
      </c>
      <c r="AY94" s="632" t="s">
        <v>26</v>
      </c>
      <c r="AZ94" s="88" t="s">
        <v>26</v>
      </c>
      <c r="BA94" s="89" t="s">
        <v>26</v>
      </c>
      <c r="BB94" s="135" t="s">
        <v>180</v>
      </c>
      <c r="BC94" s="82">
        <v>89252</v>
      </c>
      <c r="BD94" s="2356" t="s">
        <v>22</v>
      </c>
      <c r="BE94" s="2356"/>
      <c r="BF94" s="2356">
        <v>84894</v>
      </c>
      <c r="BG94" s="2356" t="s">
        <v>21</v>
      </c>
      <c r="BH94" s="2356" t="s">
        <v>21</v>
      </c>
      <c r="BI94" s="2356">
        <v>84894</v>
      </c>
      <c r="BJ94" s="2356">
        <v>32386</v>
      </c>
      <c r="BK94" s="2356">
        <v>52508</v>
      </c>
      <c r="BL94" s="2356" t="s">
        <v>21</v>
      </c>
      <c r="BM94" s="2356">
        <v>17470</v>
      </c>
      <c r="BN94" s="208">
        <v>193886</v>
      </c>
      <c r="BO94" s="1388" t="s">
        <v>39</v>
      </c>
      <c r="BP94" s="632" t="s">
        <v>26</v>
      </c>
      <c r="BQ94" s="88" t="s">
        <v>26</v>
      </c>
      <c r="BR94" s="89" t="s">
        <v>26</v>
      </c>
      <c r="BS94" s="135" t="s">
        <v>180</v>
      </c>
      <c r="BT94" s="82">
        <v>3592972</v>
      </c>
      <c r="BU94" s="2356" t="s">
        <v>22</v>
      </c>
      <c r="BV94" s="2356"/>
      <c r="BW94" s="2356">
        <v>3356765</v>
      </c>
      <c r="BX94" s="2356" t="s">
        <v>21</v>
      </c>
      <c r="BY94" s="2356" t="s">
        <v>21</v>
      </c>
      <c r="BZ94" s="2356">
        <v>3356765</v>
      </c>
      <c r="CA94" s="2356">
        <v>3002527</v>
      </c>
      <c r="CB94" s="2356">
        <v>354238</v>
      </c>
      <c r="CC94" s="2356" t="s">
        <v>21</v>
      </c>
      <c r="CD94" s="2356">
        <v>342411</v>
      </c>
      <c r="CE94" s="208">
        <v>4282673</v>
      </c>
      <c r="CF94" s="1388" t="s">
        <v>39</v>
      </c>
      <c r="CG94" s="632" t="s">
        <v>26</v>
      </c>
      <c r="CH94" s="88" t="s">
        <v>26</v>
      </c>
      <c r="CI94" s="89" t="s">
        <v>26</v>
      </c>
      <c r="CJ94" s="135" t="s">
        <v>180</v>
      </c>
      <c r="CK94" s="82">
        <v>6839</v>
      </c>
      <c r="CL94" s="2356">
        <v>68095</v>
      </c>
      <c r="CM94" s="2356"/>
      <c r="CN94" s="2356">
        <v>11476</v>
      </c>
      <c r="CO94" s="2356" t="s">
        <v>21</v>
      </c>
      <c r="CP94" s="2356" t="s">
        <v>21</v>
      </c>
      <c r="CQ94" s="2356">
        <v>11476</v>
      </c>
      <c r="CR94" s="2356">
        <v>11476</v>
      </c>
      <c r="CS94" s="2356" t="s">
        <v>21</v>
      </c>
      <c r="CT94" s="2356" t="s">
        <v>21</v>
      </c>
      <c r="CU94" s="2356">
        <v>63706</v>
      </c>
      <c r="CV94" s="208">
        <v>13794</v>
      </c>
      <c r="CW94" s="1388" t="s">
        <v>39</v>
      </c>
      <c r="CX94" s="632" t="s">
        <v>26</v>
      </c>
      <c r="CY94" s="88" t="s">
        <v>26</v>
      </c>
      <c r="CZ94" s="89" t="s">
        <v>26</v>
      </c>
      <c r="DA94" s="135" t="s">
        <v>180</v>
      </c>
      <c r="DB94" s="82">
        <v>4617</v>
      </c>
      <c r="DC94" s="2356">
        <v>664795</v>
      </c>
      <c r="DD94" s="2356"/>
      <c r="DE94" s="2356">
        <v>426486</v>
      </c>
      <c r="DF94" s="2356">
        <v>160746</v>
      </c>
      <c r="DG94" s="2356">
        <v>1695</v>
      </c>
      <c r="DH94" s="2356">
        <v>264045</v>
      </c>
      <c r="DI94" s="2356" t="s">
        <v>21</v>
      </c>
      <c r="DJ94" s="2356">
        <v>236209</v>
      </c>
      <c r="DK94" s="2356">
        <v>27836</v>
      </c>
      <c r="DL94" s="2356">
        <v>210830</v>
      </c>
      <c r="DM94" s="208" t="s">
        <v>22</v>
      </c>
      <c r="DN94" s="1388" t="s">
        <v>39</v>
      </c>
      <c r="DO94" s="632" t="s">
        <v>26</v>
      </c>
      <c r="DP94" s="88" t="s">
        <v>26</v>
      </c>
      <c r="DQ94" s="89" t="s">
        <v>26</v>
      </c>
      <c r="DR94" s="135" t="s">
        <v>180</v>
      </c>
      <c r="DS94" s="82">
        <v>43825</v>
      </c>
      <c r="DT94" s="2356" t="s">
        <v>21</v>
      </c>
      <c r="DU94" s="2356"/>
      <c r="DV94" s="2356">
        <v>39543</v>
      </c>
      <c r="DW94" s="2356">
        <v>4806</v>
      </c>
      <c r="DX94" s="2356">
        <v>2578</v>
      </c>
      <c r="DY94" s="2356">
        <v>32159</v>
      </c>
      <c r="DZ94" s="2356" t="s">
        <v>21</v>
      </c>
      <c r="EA94" s="2356">
        <v>28243</v>
      </c>
      <c r="EB94" s="2356">
        <v>3916</v>
      </c>
      <c r="EC94" s="2356">
        <v>5610</v>
      </c>
      <c r="ED94" s="208">
        <v>22416</v>
      </c>
      <c r="EE94" s="1388" t="s">
        <v>39</v>
      </c>
      <c r="EF94" s="632" t="s">
        <v>26</v>
      </c>
      <c r="EG94" s="88" t="s">
        <v>26</v>
      </c>
      <c r="EH94" s="89" t="s">
        <v>26</v>
      </c>
      <c r="EI94" s="135" t="s">
        <v>180</v>
      </c>
      <c r="EJ94" s="82">
        <v>603485</v>
      </c>
      <c r="EK94" s="2356">
        <v>360338</v>
      </c>
      <c r="EL94" s="2356"/>
      <c r="EM94" s="2356">
        <v>903004</v>
      </c>
      <c r="EN94" s="2356" t="s">
        <v>22</v>
      </c>
      <c r="EO94" s="2356" t="s">
        <v>21</v>
      </c>
      <c r="EP94" s="2356">
        <v>903004</v>
      </c>
      <c r="EQ94" s="2356" t="s">
        <v>21</v>
      </c>
      <c r="ER94" s="2356">
        <v>820967</v>
      </c>
      <c r="ES94" s="2356">
        <v>82037</v>
      </c>
      <c r="ET94" s="2356">
        <v>30614</v>
      </c>
      <c r="EU94" s="208">
        <v>1397</v>
      </c>
      <c r="EV94" s="1388" t="s">
        <v>39</v>
      </c>
      <c r="EW94" s="632" t="s">
        <v>26</v>
      </c>
      <c r="EX94" s="88" t="s">
        <v>26</v>
      </c>
      <c r="EY94" s="89" t="s">
        <v>26</v>
      </c>
      <c r="EZ94" s="135" t="s">
        <v>180</v>
      </c>
      <c r="FA94" s="82">
        <v>19821</v>
      </c>
      <c r="FB94" s="2356">
        <v>1884</v>
      </c>
      <c r="FC94" s="2356"/>
      <c r="FD94" s="2356">
        <v>16339</v>
      </c>
      <c r="FE94" s="2356" t="s">
        <v>21</v>
      </c>
      <c r="FF94" s="2356" t="s">
        <v>21</v>
      </c>
      <c r="FG94" s="2356">
        <v>16339</v>
      </c>
      <c r="FH94" s="2356">
        <v>10956</v>
      </c>
      <c r="FI94" s="2356">
        <v>3038</v>
      </c>
      <c r="FJ94" s="2356">
        <v>2345</v>
      </c>
      <c r="FK94" s="2356">
        <v>2493</v>
      </c>
      <c r="FL94" s="208">
        <v>8223</v>
      </c>
      <c r="FM94" s="1388" t="s">
        <v>39</v>
      </c>
      <c r="FN94" s="632" t="s">
        <v>26</v>
      </c>
    </row>
    <row r="95" spans="1:170" ht="15" customHeight="1">
      <c r="A95" s="88" t="s">
        <v>26</v>
      </c>
      <c r="B95" s="89" t="s">
        <v>26</v>
      </c>
      <c r="C95" s="135" t="s">
        <v>181</v>
      </c>
      <c r="D95" s="82">
        <v>107</v>
      </c>
      <c r="E95" s="2356" t="s">
        <v>22</v>
      </c>
      <c r="F95" s="2356"/>
      <c r="G95" s="2356">
        <v>103</v>
      </c>
      <c r="H95" s="2356" t="s">
        <v>22</v>
      </c>
      <c r="I95" s="2356" t="s">
        <v>22</v>
      </c>
      <c r="J95" s="2356">
        <v>103</v>
      </c>
      <c r="K95" s="2356" t="s">
        <v>22</v>
      </c>
      <c r="L95" s="2356" t="s">
        <v>22</v>
      </c>
      <c r="M95" s="2356">
        <v>103</v>
      </c>
      <c r="N95" s="2356">
        <v>4</v>
      </c>
      <c r="O95" s="208">
        <v>11</v>
      </c>
      <c r="P95" s="1388" t="s">
        <v>40</v>
      </c>
      <c r="Q95" s="632" t="s">
        <v>26</v>
      </c>
      <c r="R95" s="88" t="s">
        <v>26</v>
      </c>
      <c r="S95" s="89" t="s">
        <v>26</v>
      </c>
      <c r="T95" s="135" t="s">
        <v>181</v>
      </c>
      <c r="U95" s="82">
        <v>39326</v>
      </c>
      <c r="V95" s="2356" t="s">
        <v>21</v>
      </c>
      <c r="W95" s="2356"/>
      <c r="X95" s="2356">
        <v>35493</v>
      </c>
      <c r="Y95" s="2356">
        <v>6395</v>
      </c>
      <c r="Z95" s="2356">
        <v>4563</v>
      </c>
      <c r="AA95" s="2356">
        <v>24535</v>
      </c>
      <c r="AB95" s="2356" t="s">
        <v>21</v>
      </c>
      <c r="AC95" s="2356">
        <v>23718</v>
      </c>
      <c r="AD95" s="2356">
        <v>817</v>
      </c>
      <c r="AE95" s="2356">
        <v>1873</v>
      </c>
      <c r="AF95" s="208">
        <v>60850</v>
      </c>
      <c r="AG95" s="1388" t="s">
        <v>40</v>
      </c>
      <c r="AH95" s="632" t="s">
        <v>26</v>
      </c>
      <c r="AI95" s="88" t="s">
        <v>26</v>
      </c>
      <c r="AJ95" s="89" t="s">
        <v>26</v>
      </c>
      <c r="AK95" s="135" t="s">
        <v>181</v>
      </c>
      <c r="AL95" s="82">
        <v>8161</v>
      </c>
      <c r="AM95" s="2356" t="s">
        <v>22</v>
      </c>
      <c r="AN95" s="2356"/>
      <c r="AO95" s="2356">
        <v>7251</v>
      </c>
      <c r="AP95" s="2356" t="s">
        <v>21</v>
      </c>
      <c r="AQ95" s="2356" t="s">
        <v>21</v>
      </c>
      <c r="AR95" s="2356">
        <v>7251</v>
      </c>
      <c r="AS95" s="2356">
        <v>7251</v>
      </c>
      <c r="AT95" s="2356" t="s">
        <v>21</v>
      </c>
      <c r="AU95" s="2356" t="s">
        <v>21</v>
      </c>
      <c r="AV95" s="2356" t="s">
        <v>21</v>
      </c>
      <c r="AW95" s="208">
        <v>6913</v>
      </c>
      <c r="AX95" s="1388" t="s">
        <v>40</v>
      </c>
      <c r="AY95" s="632" t="s">
        <v>26</v>
      </c>
      <c r="AZ95" s="88" t="s">
        <v>26</v>
      </c>
      <c r="BA95" s="89" t="s">
        <v>26</v>
      </c>
      <c r="BB95" s="135" t="s">
        <v>181</v>
      </c>
      <c r="BC95" s="82">
        <v>47050</v>
      </c>
      <c r="BD95" s="2356" t="s">
        <v>22</v>
      </c>
      <c r="BE95" s="2356"/>
      <c r="BF95" s="2356">
        <v>71611</v>
      </c>
      <c r="BG95" s="2356" t="s">
        <v>21</v>
      </c>
      <c r="BH95" s="2356" t="s">
        <v>21</v>
      </c>
      <c r="BI95" s="2356">
        <v>71611</v>
      </c>
      <c r="BJ95" s="2356">
        <v>28082</v>
      </c>
      <c r="BK95" s="2356">
        <v>43529</v>
      </c>
      <c r="BL95" s="2356" t="s">
        <v>21</v>
      </c>
      <c r="BM95" s="2356">
        <v>20484</v>
      </c>
      <c r="BN95" s="208">
        <v>158551</v>
      </c>
      <c r="BO95" s="1388" t="s">
        <v>40</v>
      </c>
      <c r="BP95" s="632" t="s">
        <v>26</v>
      </c>
      <c r="BQ95" s="88" t="s">
        <v>26</v>
      </c>
      <c r="BR95" s="89" t="s">
        <v>26</v>
      </c>
      <c r="BS95" s="135" t="s">
        <v>181</v>
      </c>
      <c r="BT95" s="82">
        <v>3934874</v>
      </c>
      <c r="BU95" s="2356" t="s">
        <v>22</v>
      </c>
      <c r="BV95" s="2356"/>
      <c r="BW95" s="2356">
        <v>3202312</v>
      </c>
      <c r="BX95" s="2356" t="s">
        <v>21</v>
      </c>
      <c r="BY95" s="2356" t="s">
        <v>21</v>
      </c>
      <c r="BZ95" s="2356">
        <v>3202312</v>
      </c>
      <c r="CA95" s="2356">
        <v>2873240</v>
      </c>
      <c r="CB95" s="2356">
        <v>329072</v>
      </c>
      <c r="CC95" s="2356" t="s">
        <v>21</v>
      </c>
      <c r="CD95" s="2356">
        <v>323353</v>
      </c>
      <c r="CE95" s="208">
        <v>4700310</v>
      </c>
      <c r="CF95" s="1388" t="s">
        <v>40</v>
      </c>
      <c r="CG95" s="632" t="s">
        <v>26</v>
      </c>
      <c r="CH95" s="88" t="s">
        <v>26</v>
      </c>
      <c r="CI95" s="89" t="s">
        <v>26</v>
      </c>
      <c r="CJ95" s="135" t="s">
        <v>181</v>
      </c>
      <c r="CK95" s="82">
        <v>5670</v>
      </c>
      <c r="CL95" s="2356">
        <v>62995</v>
      </c>
      <c r="CM95" s="2356"/>
      <c r="CN95" s="2356">
        <v>9357</v>
      </c>
      <c r="CO95" s="2356" t="s">
        <v>21</v>
      </c>
      <c r="CP95" s="2356" t="s">
        <v>21</v>
      </c>
      <c r="CQ95" s="2356">
        <v>9357</v>
      </c>
      <c r="CR95" s="2356">
        <v>9357</v>
      </c>
      <c r="CS95" s="2356" t="s">
        <v>21</v>
      </c>
      <c r="CT95" s="2356" t="s">
        <v>21</v>
      </c>
      <c r="CU95" s="2356">
        <v>56717</v>
      </c>
      <c r="CV95" s="208">
        <v>16287</v>
      </c>
      <c r="CW95" s="1388" t="s">
        <v>40</v>
      </c>
      <c r="CX95" s="632" t="s">
        <v>26</v>
      </c>
      <c r="CY95" s="88" t="s">
        <v>26</v>
      </c>
      <c r="CZ95" s="89" t="s">
        <v>26</v>
      </c>
      <c r="DA95" s="135" t="s">
        <v>181</v>
      </c>
      <c r="DB95" s="82">
        <v>4884</v>
      </c>
      <c r="DC95" s="2356">
        <v>634129</v>
      </c>
      <c r="DD95" s="2356"/>
      <c r="DE95" s="2356">
        <v>417704</v>
      </c>
      <c r="DF95" s="2356">
        <v>152865</v>
      </c>
      <c r="DG95" s="2356">
        <v>1527</v>
      </c>
      <c r="DH95" s="2356">
        <v>263312</v>
      </c>
      <c r="DI95" s="2356" t="s">
        <v>21</v>
      </c>
      <c r="DJ95" s="2356">
        <v>233757</v>
      </c>
      <c r="DK95" s="2356">
        <v>29555</v>
      </c>
      <c r="DL95" s="2356">
        <v>193962</v>
      </c>
      <c r="DM95" s="208" t="s">
        <v>22</v>
      </c>
      <c r="DN95" s="1388" t="s">
        <v>40</v>
      </c>
      <c r="DO95" s="632" t="s">
        <v>26</v>
      </c>
      <c r="DP95" s="88" t="s">
        <v>26</v>
      </c>
      <c r="DQ95" s="89" t="s">
        <v>26</v>
      </c>
      <c r="DR95" s="135" t="s">
        <v>181</v>
      </c>
      <c r="DS95" s="82">
        <v>51739</v>
      </c>
      <c r="DT95" s="2356" t="s">
        <v>21</v>
      </c>
      <c r="DU95" s="2356"/>
      <c r="DV95" s="2356">
        <v>38508</v>
      </c>
      <c r="DW95" s="2356">
        <v>4925</v>
      </c>
      <c r="DX95" s="2356">
        <v>2345</v>
      </c>
      <c r="DY95" s="2356">
        <v>31238</v>
      </c>
      <c r="DZ95" s="2356" t="s">
        <v>21</v>
      </c>
      <c r="EA95" s="2356">
        <v>28013</v>
      </c>
      <c r="EB95" s="2356">
        <v>3225</v>
      </c>
      <c r="EC95" s="2356">
        <v>4868</v>
      </c>
      <c r="ED95" s="208">
        <v>30647</v>
      </c>
      <c r="EE95" s="1388" t="s">
        <v>40</v>
      </c>
      <c r="EF95" s="632" t="s">
        <v>26</v>
      </c>
      <c r="EG95" s="88" t="s">
        <v>26</v>
      </c>
      <c r="EH95" s="89" t="s">
        <v>26</v>
      </c>
      <c r="EI95" s="135" t="s">
        <v>181</v>
      </c>
      <c r="EJ95" s="82">
        <v>595963</v>
      </c>
      <c r="EK95" s="2356">
        <v>344794</v>
      </c>
      <c r="EL95" s="2356"/>
      <c r="EM95" s="2356">
        <v>883533</v>
      </c>
      <c r="EN95" s="2356" t="s">
        <v>22</v>
      </c>
      <c r="EO95" s="2356" t="s">
        <v>21</v>
      </c>
      <c r="EP95" s="2356">
        <v>883533</v>
      </c>
      <c r="EQ95" s="2356" t="s">
        <v>21</v>
      </c>
      <c r="ER95" s="2356">
        <v>803933</v>
      </c>
      <c r="ES95" s="2356">
        <v>79600</v>
      </c>
      <c r="ET95" s="2356">
        <v>32561</v>
      </c>
      <c r="EU95" s="208">
        <v>1430</v>
      </c>
      <c r="EV95" s="1388" t="s">
        <v>40</v>
      </c>
      <c r="EW95" s="632" t="s">
        <v>26</v>
      </c>
      <c r="EX95" s="88" t="s">
        <v>26</v>
      </c>
      <c r="EY95" s="89" t="s">
        <v>26</v>
      </c>
      <c r="EZ95" s="135" t="s">
        <v>181</v>
      </c>
      <c r="FA95" s="82">
        <v>18391</v>
      </c>
      <c r="FB95" s="2356">
        <v>2502</v>
      </c>
      <c r="FC95" s="2356"/>
      <c r="FD95" s="2356">
        <v>16495</v>
      </c>
      <c r="FE95" s="2356" t="s">
        <v>21</v>
      </c>
      <c r="FF95" s="2356" t="s">
        <v>21</v>
      </c>
      <c r="FG95" s="2356">
        <v>16495</v>
      </c>
      <c r="FH95" s="2356">
        <v>10936</v>
      </c>
      <c r="FI95" s="2356">
        <v>3443</v>
      </c>
      <c r="FJ95" s="2356">
        <v>2116</v>
      </c>
      <c r="FK95" s="2356">
        <v>2034</v>
      </c>
      <c r="FL95" s="208">
        <v>8496</v>
      </c>
      <c r="FM95" s="1388" t="s">
        <v>40</v>
      </c>
      <c r="FN95" s="632" t="s">
        <v>26</v>
      </c>
    </row>
    <row r="96" spans="1:170" ht="15" customHeight="1">
      <c r="A96" s="104" t="s">
        <v>26</v>
      </c>
      <c r="B96" s="105" t="s">
        <v>26</v>
      </c>
      <c r="C96" s="1105" t="s">
        <v>182</v>
      </c>
      <c r="D96" s="106">
        <v>116</v>
      </c>
      <c r="E96" s="2357" t="s">
        <v>22</v>
      </c>
      <c r="F96" s="2357"/>
      <c r="G96" s="2357">
        <v>109</v>
      </c>
      <c r="H96" s="2357" t="s">
        <v>22</v>
      </c>
      <c r="I96" s="2357" t="s">
        <v>22</v>
      </c>
      <c r="J96" s="2357">
        <v>109</v>
      </c>
      <c r="K96" s="2357" t="s">
        <v>22</v>
      </c>
      <c r="L96" s="2357" t="s">
        <v>22</v>
      </c>
      <c r="M96" s="2357">
        <v>109</v>
      </c>
      <c r="N96" s="2357">
        <v>4</v>
      </c>
      <c r="O96" s="493">
        <v>14</v>
      </c>
      <c r="P96" s="1390" t="s">
        <v>41</v>
      </c>
      <c r="Q96" s="635" t="s">
        <v>26</v>
      </c>
      <c r="R96" s="104" t="s">
        <v>26</v>
      </c>
      <c r="S96" s="105" t="s">
        <v>26</v>
      </c>
      <c r="T96" s="1105" t="s">
        <v>182</v>
      </c>
      <c r="U96" s="106">
        <v>42911</v>
      </c>
      <c r="V96" s="2357" t="s">
        <v>21</v>
      </c>
      <c r="W96" s="2357"/>
      <c r="X96" s="2357">
        <v>39042</v>
      </c>
      <c r="Y96" s="2357">
        <v>8386</v>
      </c>
      <c r="Z96" s="2357">
        <v>4404</v>
      </c>
      <c r="AA96" s="2357">
        <v>26252</v>
      </c>
      <c r="AB96" s="2357" t="s">
        <v>21</v>
      </c>
      <c r="AC96" s="2357">
        <v>25695</v>
      </c>
      <c r="AD96" s="2357">
        <v>557</v>
      </c>
      <c r="AE96" s="2357">
        <v>1621</v>
      </c>
      <c r="AF96" s="493">
        <v>63082</v>
      </c>
      <c r="AG96" s="1390" t="s">
        <v>41</v>
      </c>
      <c r="AH96" s="635" t="s">
        <v>26</v>
      </c>
      <c r="AI96" s="104" t="s">
        <v>26</v>
      </c>
      <c r="AJ96" s="105" t="s">
        <v>26</v>
      </c>
      <c r="AK96" s="1105" t="s">
        <v>182</v>
      </c>
      <c r="AL96" s="106">
        <v>8646</v>
      </c>
      <c r="AM96" s="2357" t="s">
        <v>22</v>
      </c>
      <c r="AN96" s="2357"/>
      <c r="AO96" s="2357">
        <v>7467</v>
      </c>
      <c r="AP96" s="2357" t="s">
        <v>21</v>
      </c>
      <c r="AQ96" s="2357" t="s">
        <v>21</v>
      </c>
      <c r="AR96" s="2357">
        <v>7467</v>
      </c>
      <c r="AS96" s="2357">
        <v>7467</v>
      </c>
      <c r="AT96" s="2357" t="s">
        <v>21</v>
      </c>
      <c r="AU96" s="2357" t="s">
        <v>21</v>
      </c>
      <c r="AV96" s="2357" t="s">
        <v>21</v>
      </c>
      <c r="AW96" s="493">
        <v>8092</v>
      </c>
      <c r="AX96" s="1390" t="s">
        <v>41</v>
      </c>
      <c r="AY96" s="635" t="s">
        <v>26</v>
      </c>
      <c r="AZ96" s="104" t="s">
        <v>26</v>
      </c>
      <c r="BA96" s="105" t="s">
        <v>26</v>
      </c>
      <c r="BB96" s="1105" t="s">
        <v>182</v>
      </c>
      <c r="BC96" s="106">
        <v>109110</v>
      </c>
      <c r="BD96" s="2357" t="s">
        <v>22</v>
      </c>
      <c r="BE96" s="2357"/>
      <c r="BF96" s="2357">
        <v>80720</v>
      </c>
      <c r="BG96" s="2357" t="s">
        <v>21</v>
      </c>
      <c r="BH96" s="2357" t="s">
        <v>21</v>
      </c>
      <c r="BI96" s="2357">
        <v>80720</v>
      </c>
      <c r="BJ96" s="2357">
        <v>37259</v>
      </c>
      <c r="BK96" s="2357">
        <v>43461</v>
      </c>
      <c r="BL96" s="2357" t="s">
        <v>21</v>
      </c>
      <c r="BM96" s="2357">
        <v>23934</v>
      </c>
      <c r="BN96" s="493">
        <v>174508</v>
      </c>
      <c r="BO96" s="1390" t="s">
        <v>41</v>
      </c>
      <c r="BP96" s="635" t="s">
        <v>26</v>
      </c>
      <c r="BQ96" s="104" t="s">
        <v>26</v>
      </c>
      <c r="BR96" s="105" t="s">
        <v>26</v>
      </c>
      <c r="BS96" s="1105" t="s">
        <v>182</v>
      </c>
      <c r="BT96" s="106">
        <v>3031458</v>
      </c>
      <c r="BU96" s="2357" t="s">
        <v>22</v>
      </c>
      <c r="BV96" s="2357"/>
      <c r="BW96" s="2357">
        <v>3302325</v>
      </c>
      <c r="BX96" s="2357" t="s">
        <v>21</v>
      </c>
      <c r="BY96" s="2357" t="s">
        <v>21</v>
      </c>
      <c r="BZ96" s="2357">
        <v>3302325</v>
      </c>
      <c r="CA96" s="2357">
        <v>2964057</v>
      </c>
      <c r="CB96" s="2357">
        <v>338268</v>
      </c>
      <c r="CC96" s="2357" t="s">
        <v>21</v>
      </c>
      <c r="CD96" s="2357">
        <v>405316</v>
      </c>
      <c r="CE96" s="493">
        <v>4025691</v>
      </c>
      <c r="CF96" s="1390" t="s">
        <v>41</v>
      </c>
      <c r="CG96" s="635" t="s">
        <v>26</v>
      </c>
      <c r="CH96" s="104" t="s">
        <v>26</v>
      </c>
      <c r="CI96" s="105" t="s">
        <v>26</v>
      </c>
      <c r="CJ96" s="1105" t="s">
        <v>182</v>
      </c>
      <c r="CK96" s="106">
        <v>6507</v>
      </c>
      <c r="CL96" s="2357">
        <v>65068</v>
      </c>
      <c r="CM96" s="2357"/>
      <c r="CN96" s="2357">
        <v>10176</v>
      </c>
      <c r="CO96" s="2357" t="s">
        <v>21</v>
      </c>
      <c r="CP96" s="2357" t="s">
        <v>21</v>
      </c>
      <c r="CQ96" s="2357">
        <v>10176</v>
      </c>
      <c r="CR96" s="2357">
        <v>10176</v>
      </c>
      <c r="CS96" s="2357" t="s">
        <v>21</v>
      </c>
      <c r="CT96" s="2357" t="s">
        <v>21</v>
      </c>
      <c r="CU96" s="2357">
        <v>61542</v>
      </c>
      <c r="CV96" s="493">
        <v>16513</v>
      </c>
      <c r="CW96" s="1390" t="s">
        <v>41</v>
      </c>
      <c r="CX96" s="635" t="s">
        <v>26</v>
      </c>
      <c r="CY96" s="104" t="s">
        <v>26</v>
      </c>
      <c r="CZ96" s="105" t="s">
        <v>26</v>
      </c>
      <c r="DA96" s="1105" t="s">
        <v>182</v>
      </c>
      <c r="DB96" s="106">
        <v>5036</v>
      </c>
      <c r="DC96" s="2357">
        <v>683282</v>
      </c>
      <c r="DD96" s="2357"/>
      <c r="DE96" s="2357">
        <v>456748</v>
      </c>
      <c r="DF96" s="2357">
        <v>179478</v>
      </c>
      <c r="DG96" s="2357">
        <v>1437</v>
      </c>
      <c r="DH96" s="2357">
        <v>275833</v>
      </c>
      <c r="DI96" s="2357" t="s">
        <v>21</v>
      </c>
      <c r="DJ96" s="2357">
        <v>243931</v>
      </c>
      <c r="DK96" s="2357">
        <v>31902</v>
      </c>
      <c r="DL96" s="2357">
        <v>200259</v>
      </c>
      <c r="DM96" s="493" t="s">
        <v>22</v>
      </c>
      <c r="DN96" s="1390" t="s">
        <v>41</v>
      </c>
      <c r="DO96" s="635" t="s">
        <v>26</v>
      </c>
      <c r="DP96" s="104" t="s">
        <v>26</v>
      </c>
      <c r="DQ96" s="105" t="s">
        <v>26</v>
      </c>
      <c r="DR96" s="1105" t="s">
        <v>182</v>
      </c>
      <c r="DS96" s="106">
        <v>35673</v>
      </c>
      <c r="DT96" s="2357" t="s">
        <v>21</v>
      </c>
      <c r="DU96" s="2357"/>
      <c r="DV96" s="2357">
        <v>38172</v>
      </c>
      <c r="DW96" s="2357">
        <v>5531</v>
      </c>
      <c r="DX96" s="2357">
        <v>2082</v>
      </c>
      <c r="DY96" s="2357">
        <v>30559</v>
      </c>
      <c r="DZ96" s="2357" t="s">
        <v>21</v>
      </c>
      <c r="EA96" s="2357">
        <v>27023</v>
      </c>
      <c r="EB96" s="2357">
        <v>3536</v>
      </c>
      <c r="EC96" s="2357">
        <v>5353</v>
      </c>
      <c r="ED96" s="493">
        <v>22646</v>
      </c>
      <c r="EE96" s="1390" t="s">
        <v>41</v>
      </c>
      <c r="EF96" s="635" t="s">
        <v>26</v>
      </c>
      <c r="EG96" s="104" t="s">
        <v>26</v>
      </c>
      <c r="EH96" s="105" t="s">
        <v>26</v>
      </c>
      <c r="EI96" s="1105" t="s">
        <v>182</v>
      </c>
      <c r="EJ96" s="106">
        <v>592221</v>
      </c>
      <c r="EK96" s="2357">
        <v>358170</v>
      </c>
      <c r="EL96" s="2357"/>
      <c r="EM96" s="2357">
        <v>882541</v>
      </c>
      <c r="EN96" s="2357" t="s">
        <v>22</v>
      </c>
      <c r="EO96" s="2357" t="s">
        <v>21</v>
      </c>
      <c r="EP96" s="2357">
        <v>882541</v>
      </c>
      <c r="EQ96" s="2357" t="s">
        <v>21</v>
      </c>
      <c r="ER96" s="2357">
        <v>800514</v>
      </c>
      <c r="ES96" s="2357">
        <v>82027</v>
      </c>
      <c r="ET96" s="2357">
        <v>31598</v>
      </c>
      <c r="EU96" s="493">
        <v>1424</v>
      </c>
      <c r="EV96" s="1390" t="s">
        <v>41</v>
      </c>
      <c r="EW96" s="635" t="s">
        <v>26</v>
      </c>
      <c r="EX96" s="104" t="s">
        <v>26</v>
      </c>
      <c r="EY96" s="105" t="s">
        <v>26</v>
      </c>
      <c r="EZ96" s="1105" t="s">
        <v>182</v>
      </c>
      <c r="FA96" s="106">
        <v>18796</v>
      </c>
      <c r="FB96" s="2357">
        <v>2232</v>
      </c>
      <c r="FC96" s="2357"/>
      <c r="FD96" s="2357">
        <v>15749</v>
      </c>
      <c r="FE96" s="2357" t="s">
        <v>21</v>
      </c>
      <c r="FF96" s="2357" t="s">
        <v>21</v>
      </c>
      <c r="FG96" s="2357">
        <v>15749</v>
      </c>
      <c r="FH96" s="2357">
        <v>11040</v>
      </c>
      <c r="FI96" s="2357">
        <v>3439</v>
      </c>
      <c r="FJ96" s="2357">
        <v>1270</v>
      </c>
      <c r="FK96" s="2357">
        <v>2447</v>
      </c>
      <c r="FL96" s="493">
        <v>8914</v>
      </c>
      <c r="FM96" s="1390" t="s">
        <v>41</v>
      </c>
      <c r="FN96" s="635" t="s">
        <v>26</v>
      </c>
    </row>
    <row r="97" spans="168:168">
      <c r="FL97" s="2"/>
    </row>
  </sheetData>
  <mergeCells count="40">
    <mergeCell ref="AR11:AU11"/>
    <mergeCell ref="CH9:CJ14"/>
    <mergeCell ref="CW9:CX14"/>
    <mergeCell ref="BO9:BP14"/>
    <mergeCell ref="BQ9:BS14"/>
    <mergeCell ref="CF9:CG14"/>
    <mergeCell ref="BI11:BL11"/>
    <mergeCell ref="BZ11:CC11"/>
    <mergeCell ref="CQ11:CT11"/>
    <mergeCell ref="CY9:DA14"/>
    <mergeCell ref="A9:C14"/>
    <mergeCell ref="P9:Q14"/>
    <mergeCell ref="R9:T14"/>
    <mergeCell ref="AG9:AH14"/>
    <mergeCell ref="AI9:AK14"/>
    <mergeCell ref="AX9:AY14"/>
    <mergeCell ref="J10:M10"/>
    <mergeCell ref="AA10:AD10"/>
    <mergeCell ref="AR10:AU10"/>
    <mergeCell ref="BI10:BL10"/>
    <mergeCell ref="BZ10:CC10"/>
    <mergeCell ref="CQ10:CT10"/>
    <mergeCell ref="AZ9:BB14"/>
    <mergeCell ref="J11:M11"/>
    <mergeCell ref="AA11:AD11"/>
    <mergeCell ref="DH11:DK11"/>
    <mergeCell ref="DY11:EB11"/>
    <mergeCell ref="FM9:FN14"/>
    <mergeCell ref="DH10:DK10"/>
    <mergeCell ref="FG11:FJ11"/>
    <mergeCell ref="FG10:FJ10"/>
    <mergeCell ref="DN9:DO14"/>
    <mergeCell ref="EE9:EF14"/>
    <mergeCell ref="EG9:EI14"/>
    <mergeCell ref="EP11:ES11"/>
    <mergeCell ref="EX9:EZ14"/>
    <mergeCell ref="EV9:EW14"/>
    <mergeCell ref="EP10:ES10"/>
    <mergeCell ref="DY10:EB10"/>
    <mergeCell ref="DP9:DR14"/>
  </mergeCells>
  <phoneticPr fontId="101"/>
  <printOptions horizontalCentered="1"/>
  <pageMargins left="0.59055118110236227" right="0.59055118110236227" top="0.39370078740157483" bottom="0.39370078740157483" header="0" footer="0"/>
  <pageSetup paperSize="9" scale="60" firstPageNumber="114" pageOrder="overThenDown" orientation="portrait" useFirstPageNumber="1" r:id="rId1"/>
  <headerFooter alignWithMargins="0">
    <oddFooter>&amp;C&amp;"ＭＳ Ｐ明朝,標準"&amp;18－&amp;P－</oddFooter>
  </headerFooter>
  <colBreaks count="12" manualBreakCount="12">
    <brk id="9" max="98" man="1"/>
    <brk id="17" max="98" man="1"/>
    <brk id="34" max="98" man="1"/>
    <brk id="51" max="98" man="1"/>
    <brk id="68" max="98" man="1"/>
    <brk id="85" max="98" man="1"/>
    <brk id="94" max="98" man="1"/>
    <brk id="102" max="98" man="1"/>
    <brk id="111" max="98" man="1"/>
    <brk id="119" max="98" man="1"/>
    <brk id="136" max="98" man="1"/>
    <brk id="153" max="98"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90892-1D2E-4105-A5F7-5EC01C73F7D4}">
  <sheetPr>
    <tabColor theme="7" tint="0.39997558519241921"/>
  </sheetPr>
  <dimension ref="A1:CK97"/>
  <sheetViews>
    <sheetView showGridLines="0" view="pageBreakPreview" zoomScale="70" zoomScaleNormal="50" zoomScaleSheetLayoutView="100" workbookViewId="0">
      <selection activeCell="I44" sqref="I44"/>
    </sheetView>
  </sheetViews>
  <sheetFormatPr defaultColWidth="9" defaultRowHeight="13"/>
  <cols>
    <col min="1" max="2" width="8.6328125" style="1492" customWidth="1"/>
    <col min="3" max="3" width="10.08984375" style="1492" customWidth="1"/>
    <col min="4" max="11" width="15.6328125" style="143" customWidth="1"/>
    <col min="12" max="15" width="16.26953125" style="143" customWidth="1"/>
    <col min="16" max="18" width="16.36328125" style="143" customWidth="1"/>
    <col min="19" max="19" width="16.26953125" style="143" customWidth="1"/>
    <col min="20" max="21" width="10.6328125" style="143" customWidth="1"/>
    <col min="22" max="23" width="8.6328125" style="1492" customWidth="1"/>
    <col min="24" max="24" width="10.08984375" style="1492" customWidth="1"/>
    <col min="25" max="29" width="15.6328125" style="143" customWidth="1"/>
    <col min="30" max="30" width="16.453125" style="143" customWidth="1"/>
    <col min="31" max="32" width="15.6328125" style="143" customWidth="1"/>
    <col min="33" max="36" width="16.26953125" style="143" customWidth="1"/>
    <col min="37" max="39" width="16.36328125" style="143" customWidth="1"/>
    <col min="40" max="40" width="16.26953125" style="143" customWidth="1"/>
    <col min="41" max="42" width="10.6328125" style="143" customWidth="1"/>
    <col min="43" max="44" width="8.6328125" style="1492" customWidth="1"/>
    <col min="45" max="45" width="10.08984375" style="1492" customWidth="1"/>
    <col min="46" max="53" width="15.6328125" style="143" customWidth="1"/>
    <col min="54" max="57" width="16.26953125" style="143" customWidth="1"/>
    <col min="58" max="60" width="16.36328125" style="143" customWidth="1"/>
    <col min="61" max="61" width="16.26953125" style="143" customWidth="1"/>
    <col min="62" max="63" width="10.6328125" style="143" customWidth="1"/>
    <col min="64" max="65" width="8.6328125" style="1492" customWidth="1"/>
    <col min="66" max="66" width="10.08984375" style="1492" customWidth="1"/>
    <col min="67" max="74" width="15.6328125" style="143" customWidth="1"/>
    <col min="75" max="78" width="16.26953125" style="143" customWidth="1"/>
    <col min="79" max="81" width="16.36328125" style="143" customWidth="1"/>
    <col min="82" max="82" width="16.26953125" style="143" customWidth="1"/>
    <col min="83" max="84" width="10.6328125" style="143" customWidth="1"/>
    <col min="85" max="16384" width="9" style="1492"/>
  </cols>
  <sheetData>
    <row r="1" spans="1:89" s="1485" customFormat="1" ht="15" customHeight="1">
      <c r="A1" s="374" t="s">
        <v>726</v>
      </c>
      <c r="B1" s="374"/>
      <c r="C1" s="374"/>
      <c r="D1" s="374"/>
      <c r="E1" s="374"/>
      <c r="F1" s="1484"/>
      <c r="G1" s="1484"/>
      <c r="H1" s="1484"/>
      <c r="I1" s="1484"/>
      <c r="J1" s="1484"/>
      <c r="K1" s="1484"/>
      <c r="L1" s="1484"/>
      <c r="M1" s="1484"/>
      <c r="N1" s="1484"/>
      <c r="O1" s="1484"/>
      <c r="P1" s="1484"/>
      <c r="Q1" s="1484"/>
      <c r="R1" s="1484"/>
      <c r="S1" s="610"/>
      <c r="T1" s="374"/>
      <c r="U1" s="610" t="s">
        <v>726</v>
      </c>
      <c r="V1" s="374" t="s">
        <v>726</v>
      </c>
      <c r="W1" s="374"/>
      <c r="X1" s="374"/>
      <c r="Y1" s="374"/>
      <c r="Z1" s="374"/>
      <c r="AA1" s="1484"/>
      <c r="AB1" s="1484"/>
      <c r="AC1" s="1484"/>
      <c r="AD1" s="1484"/>
      <c r="AE1" s="1484"/>
      <c r="AF1" s="1484"/>
      <c r="AG1" s="1484"/>
      <c r="AH1" s="1484"/>
      <c r="AI1" s="1484"/>
      <c r="AJ1" s="1484"/>
      <c r="AK1" s="1484"/>
      <c r="AL1" s="1484"/>
      <c r="AM1" s="1484"/>
      <c r="AN1" s="610"/>
      <c r="AO1" s="374"/>
      <c r="AP1" s="610" t="s">
        <v>726</v>
      </c>
      <c r="AQ1" s="374" t="s">
        <v>726</v>
      </c>
      <c r="AR1" s="374"/>
      <c r="AS1" s="374"/>
      <c r="AT1" s="374"/>
      <c r="AU1" s="374"/>
      <c r="AV1" s="1484"/>
      <c r="AW1" s="1484"/>
      <c r="AX1" s="1484"/>
      <c r="AY1" s="1484"/>
      <c r="AZ1" s="1484"/>
      <c r="BA1" s="1484"/>
      <c r="BB1" s="1484"/>
      <c r="BC1" s="1484"/>
      <c r="BD1" s="1484"/>
      <c r="BE1" s="1484"/>
      <c r="BF1" s="1484"/>
      <c r="BG1" s="1484"/>
      <c r="BH1" s="1484"/>
      <c r="BI1" s="610"/>
      <c r="BJ1" s="374"/>
      <c r="BK1" s="610" t="s">
        <v>726</v>
      </c>
      <c r="BL1" s="374" t="s">
        <v>726</v>
      </c>
      <c r="BM1" s="374"/>
      <c r="BN1" s="374"/>
      <c r="BO1" s="374"/>
      <c r="BP1" s="374"/>
      <c r="BQ1" s="1484"/>
      <c r="BR1" s="1484"/>
      <c r="BS1" s="1484"/>
      <c r="BT1" s="1484"/>
      <c r="BU1" s="1484"/>
      <c r="BV1" s="1484"/>
      <c r="BW1" s="1484"/>
      <c r="BX1" s="1484"/>
      <c r="BY1" s="1484"/>
      <c r="BZ1" s="1484"/>
      <c r="CA1" s="1484"/>
      <c r="CB1" s="1484"/>
      <c r="CC1" s="1484"/>
      <c r="CD1" s="610"/>
      <c r="CE1" s="374"/>
      <c r="CF1" s="610" t="s">
        <v>726</v>
      </c>
      <c r="CG1" s="374"/>
      <c r="CH1" s="374"/>
      <c r="CI1" s="374"/>
      <c r="CJ1" s="374"/>
      <c r="CK1" s="374"/>
    </row>
    <row r="2" spans="1:89" s="1485" customFormat="1" ht="15" customHeight="1">
      <c r="A2" s="1486" t="s">
        <v>621</v>
      </c>
      <c r="D2" s="1487"/>
      <c r="E2" s="1484"/>
      <c r="F2" s="1484"/>
      <c r="G2" s="1484"/>
      <c r="H2" s="1484"/>
      <c r="I2" s="1484"/>
      <c r="J2" s="1484"/>
      <c r="K2" s="1484"/>
      <c r="L2" s="1484"/>
      <c r="M2" s="1484"/>
      <c r="N2" s="1484"/>
      <c r="O2" s="1484"/>
      <c r="P2" s="1484"/>
      <c r="Q2" s="1484"/>
      <c r="R2" s="1484"/>
      <c r="S2" s="1488"/>
      <c r="T2" s="1487"/>
      <c r="U2" s="1489" t="s">
        <v>727</v>
      </c>
      <c r="V2" s="1486" t="s">
        <v>621</v>
      </c>
      <c r="Y2" s="1487"/>
      <c r="Z2" s="1484"/>
      <c r="AA2" s="1484"/>
      <c r="AB2" s="1484"/>
      <c r="AC2" s="1484"/>
      <c r="AD2" s="1484"/>
      <c r="AE2" s="1484"/>
      <c r="AF2" s="1484"/>
      <c r="AG2" s="1484"/>
      <c r="AH2" s="1484"/>
      <c r="AI2" s="1484"/>
      <c r="AJ2" s="1484"/>
      <c r="AK2" s="1484"/>
      <c r="AL2" s="1484"/>
      <c r="AM2" s="1484"/>
      <c r="AN2" s="1488"/>
      <c r="AO2" s="1487"/>
      <c r="AP2" s="1489" t="s">
        <v>727</v>
      </c>
      <c r="AQ2" s="1486" t="s">
        <v>621</v>
      </c>
      <c r="AT2" s="1487"/>
      <c r="AU2" s="1484"/>
      <c r="AV2" s="1484"/>
      <c r="AW2" s="1484"/>
      <c r="AX2" s="1484"/>
      <c r="AY2" s="1484"/>
      <c r="AZ2" s="1484"/>
      <c r="BA2" s="1484"/>
      <c r="BB2" s="1484"/>
      <c r="BC2" s="1484"/>
      <c r="BD2" s="1484"/>
      <c r="BE2" s="1484"/>
      <c r="BF2" s="1484"/>
      <c r="BG2" s="1484"/>
      <c r="BH2" s="1484"/>
      <c r="BI2" s="1488"/>
      <c r="BJ2" s="1487"/>
      <c r="BK2" s="1489" t="s">
        <v>727</v>
      </c>
      <c r="BL2" s="1486" t="s">
        <v>621</v>
      </c>
      <c r="BO2" s="1487"/>
      <c r="BP2" s="1484"/>
      <c r="BQ2" s="1484"/>
      <c r="BR2" s="1484"/>
      <c r="BS2" s="1484"/>
      <c r="BT2" s="1484"/>
      <c r="BU2" s="1484"/>
      <c r="BV2" s="1484"/>
      <c r="BW2" s="1484"/>
      <c r="BX2" s="1484"/>
      <c r="BY2" s="1484"/>
      <c r="BZ2" s="1484"/>
      <c r="CA2" s="1484"/>
      <c r="CB2" s="1484"/>
      <c r="CC2" s="1484"/>
      <c r="CD2" s="1488"/>
      <c r="CE2" s="1487"/>
      <c r="CF2" s="1489" t="s">
        <v>727</v>
      </c>
      <c r="CG2" s="1486"/>
      <c r="CJ2" s="1487"/>
      <c r="CK2" s="1484"/>
    </row>
    <row r="3" spans="1:89" s="677" customFormat="1" ht="15" customHeight="1">
      <c r="A3" s="1490"/>
      <c r="B3" s="1490"/>
      <c r="C3" s="1490"/>
      <c r="D3" s="1487"/>
      <c r="E3" s="1484"/>
      <c r="F3" s="1484"/>
      <c r="G3" s="1484"/>
      <c r="H3" s="1484"/>
      <c r="I3" s="1484"/>
      <c r="J3" s="1484"/>
      <c r="K3" s="1484"/>
      <c r="L3" s="1484"/>
      <c r="M3" s="1484"/>
      <c r="N3" s="1484"/>
      <c r="O3" s="1484"/>
      <c r="P3" s="1484"/>
      <c r="Q3" s="1484"/>
      <c r="R3" s="17"/>
      <c r="S3" s="1490"/>
      <c r="T3" s="1487"/>
      <c r="U3" s="1487"/>
      <c r="V3" s="1490"/>
      <c r="W3" s="1490"/>
      <c r="X3" s="1490"/>
      <c r="Y3" s="1487"/>
      <c r="Z3" s="1484"/>
      <c r="AA3" s="1484"/>
      <c r="AB3" s="1484"/>
      <c r="AC3" s="1484"/>
      <c r="AD3" s="1484"/>
      <c r="AE3" s="1484"/>
      <c r="AF3" s="1484"/>
      <c r="AG3" s="1484"/>
      <c r="AH3" s="1484"/>
      <c r="AI3" s="1484"/>
      <c r="AJ3" s="1484"/>
      <c r="AK3" s="1484"/>
      <c r="AL3" s="1484"/>
      <c r="AM3" s="17"/>
      <c r="AN3" s="1490"/>
      <c r="AO3" s="1487"/>
      <c r="AP3" s="1487"/>
      <c r="AQ3" s="1490"/>
      <c r="AR3" s="1490"/>
      <c r="AS3" s="1490"/>
      <c r="AT3" s="1487"/>
      <c r="AU3" s="1484"/>
      <c r="AV3" s="1484"/>
      <c r="AW3" s="1484"/>
      <c r="AX3" s="1484"/>
      <c r="AY3" s="1484"/>
      <c r="AZ3" s="1484"/>
      <c r="BA3" s="1484"/>
      <c r="BB3" s="1484"/>
      <c r="BC3" s="1484"/>
      <c r="BD3" s="1484"/>
      <c r="BE3" s="1484"/>
      <c r="BF3" s="1484"/>
      <c r="BG3" s="1484"/>
      <c r="BH3" s="17"/>
      <c r="BI3" s="1490"/>
      <c r="BJ3" s="1487"/>
      <c r="BK3" s="1487"/>
      <c r="BL3" s="1490"/>
      <c r="BM3" s="1490"/>
      <c r="BN3" s="1490"/>
      <c r="BO3" s="1487"/>
      <c r="BP3" s="1484"/>
      <c r="BQ3" s="1484"/>
      <c r="BR3" s="1484"/>
      <c r="BS3" s="1484"/>
      <c r="BT3" s="1484"/>
      <c r="BU3" s="1484"/>
      <c r="BV3" s="1484"/>
      <c r="BW3" s="1484"/>
      <c r="BX3" s="1484"/>
      <c r="BY3" s="1484"/>
      <c r="BZ3" s="1484"/>
      <c r="CA3" s="1484"/>
      <c r="CB3" s="1484"/>
      <c r="CC3" s="17"/>
      <c r="CD3" s="1490"/>
      <c r="CE3" s="1487"/>
      <c r="CF3" s="1487"/>
    </row>
    <row r="4" spans="1:89" ht="15" customHeight="1">
      <c r="A4" s="1491"/>
      <c r="B4" s="1491"/>
      <c r="C4" s="1491"/>
      <c r="D4" s="16"/>
      <c r="E4" s="16"/>
      <c r="F4" s="95"/>
      <c r="G4" s="23"/>
      <c r="H4" s="16"/>
      <c r="I4" s="16"/>
      <c r="J4" s="16"/>
      <c r="K4" s="16"/>
      <c r="L4" s="16"/>
      <c r="M4" s="16"/>
      <c r="N4" s="16"/>
      <c r="O4" s="16"/>
      <c r="P4" s="16"/>
      <c r="Q4" s="16"/>
      <c r="R4" s="16"/>
      <c r="S4" s="16"/>
      <c r="T4" s="16"/>
      <c r="U4" s="16"/>
      <c r="V4" s="1491"/>
      <c r="W4" s="1491"/>
      <c r="X4" s="1491"/>
      <c r="Y4" s="16"/>
      <c r="Z4" s="16"/>
      <c r="AA4" s="16"/>
      <c r="AB4" s="16"/>
      <c r="AC4" s="16"/>
      <c r="AD4" s="16"/>
      <c r="AE4" s="16"/>
      <c r="AF4" s="16"/>
      <c r="AG4" s="16"/>
      <c r="AH4" s="16"/>
      <c r="AI4" s="16"/>
      <c r="AJ4" s="16"/>
      <c r="AK4" s="16"/>
      <c r="AL4" s="16"/>
      <c r="AM4" s="16"/>
      <c r="AN4" s="16"/>
      <c r="AO4" s="16"/>
      <c r="AP4" s="16"/>
      <c r="AQ4" s="1491"/>
      <c r="AR4" s="1491"/>
      <c r="AS4" s="1491"/>
      <c r="AT4" s="16"/>
      <c r="AU4" s="16"/>
      <c r="AV4" s="16"/>
      <c r="AW4" s="16"/>
      <c r="AX4" s="16"/>
      <c r="AY4" s="16"/>
      <c r="AZ4" s="16"/>
      <c r="BA4" s="16"/>
      <c r="BB4" s="16"/>
      <c r="BC4" s="16"/>
      <c r="BD4" s="16"/>
      <c r="BE4" s="16"/>
      <c r="BF4" s="16"/>
      <c r="BG4" s="16"/>
      <c r="BH4" s="16"/>
      <c r="BI4" s="16"/>
      <c r="BJ4" s="16"/>
      <c r="BK4" s="16"/>
      <c r="BL4" s="1491"/>
      <c r="BM4" s="1491"/>
      <c r="BN4" s="1491"/>
      <c r="BO4" s="16"/>
      <c r="BP4" s="16"/>
      <c r="BQ4" s="16"/>
      <c r="BR4" s="16"/>
      <c r="BS4" s="16"/>
      <c r="BT4" s="16"/>
      <c r="BU4" s="16"/>
      <c r="BV4" s="16"/>
      <c r="BW4" s="16"/>
      <c r="BX4" s="16"/>
      <c r="BY4" s="16"/>
      <c r="BZ4" s="16"/>
      <c r="CA4" s="16"/>
      <c r="CB4" s="16"/>
      <c r="CC4" s="16"/>
      <c r="CD4" s="16"/>
      <c r="CE4" s="16"/>
      <c r="CF4" s="16"/>
    </row>
    <row r="5" spans="1:89" ht="15" customHeight="1">
      <c r="A5" s="1493"/>
      <c r="B5" s="1493"/>
      <c r="C5" s="1493"/>
      <c r="D5" s="1472" t="s">
        <v>1830</v>
      </c>
      <c r="E5" s="16"/>
      <c r="F5" s="16"/>
      <c r="G5" s="16"/>
      <c r="H5" s="16"/>
      <c r="I5" s="16"/>
      <c r="J5" s="16"/>
      <c r="K5" s="1472" t="s">
        <v>1830</v>
      </c>
      <c r="L5" s="1472" t="s">
        <v>1830</v>
      </c>
      <c r="M5" s="16"/>
      <c r="N5" s="16"/>
      <c r="O5" s="16"/>
      <c r="P5" s="16"/>
      <c r="Q5" s="16"/>
      <c r="R5" s="16"/>
      <c r="S5" s="1472" t="s">
        <v>1830</v>
      </c>
      <c r="T5" s="16"/>
      <c r="U5" s="16"/>
      <c r="V5" s="1493"/>
      <c r="W5" s="1493"/>
      <c r="X5" s="1493"/>
      <c r="Y5" s="16"/>
      <c r="Z5" s="16"/>
      <c r="AA5" s="16"/>
      <c r="AB5" s="16"/>
      <c r="AC5" s="16"/>
      <c r="AD5" s="16"/>
      <c r="AE5" s="16"/>
      <c r="AF5" s="16"/>
      <c r="AG5" s="16"/>
      <c r="AH5" s="16"/>
      <c r="AI5" s="16"/>
      <c r="AJ5" s="16"/>
      <c r="AK5" s="16"/>
      <c r="AL5" s="16"/>
      <c r="AM5" s="16"/>
      <c r="AN5" s="16"/>
      <c r="AO5" s="16"/>
      <c r="AP5" s="16"/>
      <c r="AQ5" s="1493"/>
      <c r="AR5" s="1493"/>
      <c r="AS5" s="1493"/>
      <c r="AT5" s="16"/>
      <c r="AU5" s="16"/>
      <c r="AV5" s="16"/>
      <c r="AW5" s="16"/>
      <c r="AX5" s="1164"/>
      <c r="AY5" s="16"/>
      <c r="AZ5" s="16"/>
      <c r="BA5" s="16"/>
      <c r="BB5" s="16"/>
      <c r="BC5" s="16"/>
      <c r="BD5" s="16"/>
      <c r="BE5" s="16"/>
      <c r="BF5" s="16"/>
      <c r="BG5" s="16"/>
      <c r="BH5" s="16"/>
      <c r="BI5" s="16"/>
      <c r="BJ5" s="16"/>
      <c r="BK5" s="16"/>
      <c r="BL5" s="1493"/>
      <c r="BM5" s="1493"/>
      <c r="BN5" s="1493"/>
      <c r="BO5" s="16"/>
      <c r="BP5" s="16"/>
      <c r="BQ5" s="16"/>
      <c r="BR5" s="16"/>
      <c r="BS5" s="16"/>
      <c r="BT5" s="16"/>
      <c r="BU5" s="16"/>
      <c r="BV5" s="16"/>
      <c r="BW5" s="16"/>
      <c r="BX5" s="16"/>
      <c r="BY5" s="16"/>
      <c r="BZ5" s="16"/>
      <c r="CA5" s="16"/>
      <c r="CB5" s="16"/>
      <c r="CC5" s="16"/>
      <c r="CD5" s="16"/>
      <c r="CE5" s="16"/>
      <c r="CF5" s="16"/>
    </row>
    <row r="6" spans="1:89" ht="15" customHeight="1">
      <c r="A6" s="1493"/>
      <c r="B6" s="1493"/>
      <c r="C6" s="1493"/>
      <c r="D6" s="1473"/>
      <c r="E6" s="16"/>
      <c r="F6" s="16"/>
      <c r="G6" s="16"/>
      <c r="H6" s="16"/>
      <c r="I6" s="16"/>
      <c r="J6" s="16"/>
      <c r="K6" s="1473"/>
      <c r="L6" s="1473"/>
      <c r="M6" s="16"/>
      <c r="N6" s="16"/>
      <c r="O6" s="16"/>
      <c r="P6" s="16"/>
      <c r="Q6" s="16"/>
      <c r="R6" s="16"/>
      <c r="S6" s="1473"/>
      <c r="T6" s="16"/>
      <c r="U6" s="16"/>
      <c r="V6" s="1493"/>
      <c r="W6" s="1493"/>
      <c r="X6" s="1493"/>
      <c r="Y6" s="16"/>
      <c r="Z6" s="16"/>
      <c r="AA6" s="16"/>
      <c r="AB6" s="16"/>
      <c r="AC6" s="16"/>
      <c r="AD6" s="16"/>
      <c r="AE6" s="16"/>
      <c r="AF6" s="16"/>
      <c r="AG6" s="16"/>
      <c r="AH6" s="16"/>
      <c r="AI6" s="16"/>
      <c r="AJ6" s="16"/>
      <c r="AK6" s="16"/>
      <c r="AL6" s="16"/>
      <c r="AM6" s="16"/>
      <c r="AN6" s="16"/>
      <c r="AO6" s="16"/>
      <c r="AP6" s="16"/>
      <c r="AQ6" s="1493"/>
      <c r="AR6" s="1493"/>
      <c r="AS6" s="1493"/>
      <c r="AT6" s="16"/>
      <c r="AU6" s="16"/>
      <c r="AV6" s="16"/>
      <c r="AW6" s="16"/>
      <c r="AX6" s="16"/>
      <c r="AY6" s="16"/>
      <c r="AZ6" s="16"/>
      <c r="BA6" s="16"/>
      <c r="BB6" s="16"/>
      <c r="BC6" s="16"/>
      <c r="BD6" s="16"/>
      <c r="BE6" s="16"/>
      <c r="BF6" s="16"/>
      <c r="BG6" s="16"/>
      <c r="BH6" s="16"/>
      <c r="BI6" s="16"/>
      <c r="BJ6" s="16"/>
      <c r="BK6" s="16"/>
      <c r="BL6" s="1493"/>
      <c r="BM6" s="1493"/>
      <c r="BN6" s="1493"/>
      <c r="BO6" s="16"/>
      <c r="BP6" s="16"/>
      <c r="BQ6" s="16"/>
      <c r="BR6" s="16"/>
      <c r="BS6" s="16"/>
      <c r="BT6" s="16"/>
      <c r="BU6" s="16"/>
      <c r="BV6" s="16"/>
      <c r="BW6" s="16"/>
      <c r="BX6" s="16"/>
      <c r="BY6" s="16"/>
      <c r="BZ6" s="16"/>
      <c r="CA6" s="16"/>
      <c r="CB6" s="16"/>
      <c r="CC6" s="16"/>
      <c r="CD6" s="16"/>
      <c r="CE6" s="16"/>
      <c r="CF6" s="16"/>
    </row>
    <row r="7" spans="1:89" s="677" customFormat="1" ht="20.25" customHeight="1">
      <c r="A7" s="1494" t="s">
        <v>223</v>
      </c>
      <c r="B7" s="1494"/>
      <c r="C7" s="1494"/>
      <c r="D7" s="1495"/>
      <c r="E7" s="1496" t="s">
        <v>2051</v>
      </c>
      <c r="F7" s="17"/>
      <c r="G7" s="17"/>
      <c r="H7" s="17"/>
      <c r="I7" s="17"/>
      <c r="J7" s="17"/>
      <c r="K7" s="1117"/>
      <c r="L7" s="1117"/>
      <c r="M7" s="17"/>
      <c r="N7" s="17"/>
      <c r="O7" s="17"/>
      <c r="P7" s="17"/>
      <c r="Q7" s="17"/>
      <c r="R7" s="17"/>
      <c r="S7" s="1117"/>
      <c r="T7" s="17"/>
      <c r="U7" s="17"/>
      <c r="V7" s="1494"/>
      <c r="W7" s="1494"/>
      <c r="X7" s="1494"/>
      <c r="Y7" s="17"/>
      <c r="Z7" s="17"/>
      <c r="AA7" s="17"/>
      <c r="AB7" s="17"/>
      <c r="AC7" s="17"/>
      <c r="AD7" s="17"/>
      <c r="AE7" s="17"/>
      <c r="AF7" s="17"/>
      <c r="AG7" s="17"/>
      <c r="AH7" s="17"/>
      <c r="AI7" s="17"/>
      <c r="AJ7" s="17"/>
      <c r="AK7" s="17"/>
      <c r="AL7" s="17"/>
      <c r="AM7" s="17"/>
      <c r="AN7" s="17"/>
      <c r="AO7" s="17"/>
      <c r="AP7" s="17"/>
      <c r="AQ7" s="1494"/>
      <c r="AR7" s="1494"/>
      <c r="AS7" s="1494"/>
      <c r="AT7" s="17"/>
      <c r="AU7" s="17"/>
      <c r="AV7" s="17"/>
      <c r="AW7" s="17"/>
      <c r="AX7" s="17"/>
      <c r="AY7" s="17"/>
      <c r="AZ7" s="17"/>
      <c r="BA7" s="17"/>
      <c r="BB7" s="17"/>
      <c r="BC7" s="17"/>
      <c r="BD7" s="17"/>
      <c r="BE7" s="17"/>
      <c r="BF7" s="17"/>
      <c r="BG7" s="17"/>
      <c r="BH7" s="17"/>
      <c r="BI7" s="17"/>
      <c r="BJ7" s="17"/>
      <c r="BK7" s="17"/>
      <c r="BL7" s="1494"/>
      <c r="BM7" s="1494"/>
      <c r="BN7" s="1494"/>
      <c r="BO7" s="17"/>
      <c r="BP7" s="17"/>
      <c r="BQ7" s="17"/>
      <c r="BR7" s="17"/>
      <c r="BS7" s="17"/>
      <c r="BT7" s="17"/>
      <c r="BU7" s="17"/>
      <c r="BV7" s="17"/>
      <c r="BW7" s="17"/>
      <c r="BX7" s="17"/>
      <c r="BY7" s="17"/>
      <c r="BZ7" s="17"/>
      <c r="CA7" s="17"/>
      <c r="CB7" s="17"/>
      <c r="CC7" s="17"/>
      <c r="CD7" s="17"/>
      <c r="CE7" s="17"/>
      <c r="CF7" s="17"/>
    </row>
    <row r="8" spans="1:89" s="677" customFormat="1" ht="18">
      <c r="A8" s="2153" t="s">
        <v>199</v>
      </c>
      <c r="B8" s="1497"/>
      <c r="C8" s="1497"/>
      <c r="D8" s="1498"/>
      <c r="E8" s="617" t="s">
        <v>2052</v>
      </c>
      <c r="F8" s="111"/>
      <c r="G8" s="111"/>
      <c r="H8" s="111"/>
      <c r="I8" s="111"/>
      <c r="J8" s="1476"/>
      <c r="K8" s="1499" t="s">
        <v>2053</v>
      </c>
      <c r="L8" s="2154" t="s">
        <v>888</v>
      </c>
      <c r="M8" s="1498"/>
      <c r="N8" s="709" t="s">
        <v>1683</v>
      </c>
      <c r="O8" s="111"/>
      <c r="P8" s="111"/>
      <c r="Q8" s="111"/>
      <c r="R8" s="111"/>
      <c r="S8" s="1499" t="s">
        <v>2053</v>
      </c>
      <c r="T8" s="754"/>
      <c r="U8" s="754"/>
      <c r="V8" s="2153" t="s">
        <v>844</v>
      </c>
      <c r="W8" s="1497"/>
      <c r="X8" s="1497"/>
      <c r="Y8" s="1498"/>
      <c r="Z8" s="753" t="s">
        <v>1835</v>
      </c>
      <c r="AA8" s="111"/>
      <c r="AB8" s="111"/>
      <c r="AC8" s="111"/>
      <c r="AD8" s="111"/>
      <c r="AE8" s="1476"/>
      <c r="AF8" s="1499" t="s">
        <v>2053</v>
      </c>
      <c r="AG8" s="2155" t="s">
        <v>599</v>
      </c>
      <c r="AH8" s="1500"/>
      <c r="AI8" s="709" t="s">
        <v>1836</v>
      </c>
      <c r="AJ8" s="709"/>
      <c r="AK8" s="709"/>
      <c r="AL8" s="709"/>
      <c r="AM8" s="709"/>
      <c r="AN8" s="1501" t="s">
        <v>921</v>
      </c>
      <c r="AO8" s="754"/>
      <c r="AP8" s="754"/>
      <c r="AQ8" s="2153" t="s">
        <v>835</v>
      </c>
      <c r="AR8" s="1497"/>
      <c r="AS8" s="1497"/>
      <c r="AT8" s="17"/>
      <c r="AU8" s="753" t="s">
        <v>2054</v>
      </c>
      <c r="AV8" s="709"/>
      <c r="AW8" s="709"/>
      <c r="AX8" s="17"/>
      <c r="AY8" s="709"/>
      <c r="AZ8" s="753"/>
      <c r="BA8" s="1499" t="s">
        <v>2053</v>
      </c>
      <c r="BB8" s="2155" t="s">
        <v>922</v>
      </c>
      <c r="BC8" s="1500"/>
      <c r="BD8" s="753" t="s">
        <v>2055</v>
      </c>
      <c r="BE8" s="709"/>
      <c r="BF8" s="709"/>
      <c r="BG8" s="709"/>
      <c r="BH8" s="709"/>
      <c r="BI8" s="2151" t="s">
        <v>909</v>
      </c>
      <c r="BJ8" s="754"/>
      <c r="BK8" s="754"/>
      <c r="BL8" s="2153" t="s">
        <v>869</v>
      </c>
      <c r="BM8" s="1497"/>
      <c r="BN8" s="1497"/>
      <c r="BO8" s="1500"/>
      <c r="BP8" s="753" t="s">
        <v>1842</v>
      </c>
      <c r="BQ8" s="709"/>
      <c r="BR8" s="709"/>
      <c r="BS8" s="709"/>
      <c r="BT8" s="709"/>
      <c r="BU8" s="1502"/>
      <c r="BV8" s="2151" t="s">
        <v>909</v>
      </c>
      <c r="BW8" s="2155" t="s">
        <v>898</v>
      </c>
      <c r="BX8" s="1500"/>
      <c r="BY8" s="752" t="s">
        <v>1990</v>
      </c>
      <c r="BZ8" s="709"/>
      <c r="CA8" s="709"/>
      <c r="CB8" s="709"/>
      <c r="CC8" s="709"/>
      <c r="CD8" s="1501" t="s">
        <v>921</v>
      </c>
      <c r="CE8" s="754"/>
      <c r="CF8" s="754"/>
    </row>
    <row r="9" spans="1:89" s="677" customFormat="1" ht="18" customHeight="1">
      <c r="A9" s="2487" t="s">
        <v>1991</v>
      </c>
      <c r="B9" s="2487"/>
      <c r="C9" s="2488"/>
      <c r="D9" s="31"/>
      <c r="E9" s="673"/>
      <c r="F9" s="2156" t="s">
        <v>923</v>
      </c>
      <c r="G9" s="2157" t="s">
        <v>195</v>
      </c>
      <c r="H9" s="675"/>
      <c r="I9" s="1504" t="s">
        <v>1591</v>
      </c>
      <c r="J9" s="676"/>
      <c r="K9" s="42"/>
      <c r="L9" s="2033"/>
      <c r="M9" s="1703"/>
      <c r="N9" s="2156" t="s">
        <v>923</v>
      </c>
      <c r="O9" s="2157" t="s">
        <v>195</v>
      </c>
      <c r="P9" s="675"/>
      <c r="Q9" s="1504" t="s">
        <v>1591</v>
      </c>
      <c r="R9" s="676"/>
      <c r="S9" s="42"/>
      <c r="T9" s="2480" t="s">
        <v>1883</v>
      </c>
      <c r="U9" s="2543"/>
      <c r="V9" s="2487" t="s">
        <v>1991</v>
      </c>
      <c r="W9" s="2487"/>
      <c r="X9" s="2488"/>
      <c r="Y9" s="31"/>
      <c r="Z9" s="673"/>
      <c r="AA9" s="2156" t="s">
        <v>923</v>
      </c>
      <c r="AB9" s="2157" t="s">
        <v>195</v>
      </c>
      <c r="AC9" s="675"/>
      <c r="AD9" s="1504" t="s">
        <v>1591</v>
      </c>
      <c r="AE9" s="676"/>
      <c r="AF9" s="42"/>
      <c r="AG9" s="42"/>
      <c r="AH9" s="673"/>
      <c r="AI9" s="2156" t="s">
        <v>923</v>
      </c>
      <c r="AJ9" s="2157" t="s">
        <v>195</v>
      </c>
      <c r="AK9" s="675"/>
      <c r="AL9" s="1504" t="s">
        <v>1591</v>
      </c>
      <c r="AM9" s="676"/>
      <c r="AN9" s="42"/>
      <c r="AO9" s="2480" t="s">
        <v>1883</v>
      </c>
      <c r="AP9" s="2543"/>
      <c r="AQ9" s="2487" t="s">
        <v>1991</v>
      </c>
      <c r="AR9" s="2487"/>
      <c r="AS9" s="2488"/>
      <c r="AT9" s="31"/>
      <c r="AU9" s="673"/>
      <c r="AV9" s="2156" t="s">
        <v>923</v>
      </c>
      <c r="AW9" s="1503" t="s">
        <v>195</v>
      </c>
      <c r="AX9" s="675"/>
      <c r="AY9" s="1504" t="s">
        <v>1591</v>
      </c>
      <c r="AZ9" s="676"/>
      <c r="BA9" s="42"/>
      <c r="BB9" s="42"/>
      <c r="BC9" s="673"/>
      <c r="BD9" s="2156" t="s">
        <v>923</v>
      </c>
      <c r="BE9" s="2157" t="s">
        <v>195</v>
      </c>
      <c r="BF9" s="675"/>
      <c r="BG9" s="1504" t="s">
        <v>1591</v>
      </c>
      <c r="BH9" s="676"/>
      <c r="BI9" s="42"/>
      <c r="BJ9" s="2480" t="s">
        <v>1883</v>
      </c>
      <c r="BK9" s="2543"/>
      <c r="BL9" s="2487" t="s">
        <v>1991</v>
      </c>
      <c r="BM9" s="2487"/>
      <c r="BN9" s="2488"/>
      <c r="BO9" s="31"/>
      <c r="BP9" s="673"/>
      <c r="BQ9" s="2156" t="s">
        <v>923</v>
      </c>
      <c r="BR9" s="2157" t="s">
        <v>195</v>
      </c>
      <c r="BS9" s="675"/>
      <c r="BT9" s="1504" t="s">
        <v>1591</v>
      </c>
      <c r="BU9" s="676"/>
      <c r="BV9" s="42"/>
      <c r="BW9" s="42"/>
      <c r="BX9" s="673"/>
      <c r="BY9" s="2156" t="s">
        <v>923</v>
      </c>
      <c r="BZ9" s="2157" t="s">
        <v>195</v>
      </c>
      <c r="CA9" s="675"/>
      <c r="CB9" s="1504" t="s">
        <v>2056</v>
      </c>
      <c r="CC9" s="676"/>
      <c r="CD9" s="42"/>
      <c r="CE9" s="2480" t="s">
        <v>2057</v>
      </c>
      <c r="CF9" s="2543"/>
    </row>
    <row r="10" spans="1:89" s="677" customFormat="1" ht="18" customHeight="1">
      <c r="A10" s="2537"/>
      <c r="B10" s="2537"/>
      <c r="C10" s="2538"/>
      <c r="D10" s="2034" t="s">
        <v>96</v>
      </c>
      <c r="E10" s="2158" t="s">
        <v>97</v>
      </c>
      <c r="F10" s="2158" t="s">
        <v>60</v>
      </c>
      <c r="G10" s="2158" t="s">
        <v>1946</v>
      </c>
      <c r="H10" s="2159" t="s">
        <v>924</v>
      </c>
      <c r="I10" s="1704"/>
      <c r="J10" s="1705"/>
      <c r="K10" s="2035" t="s">
        <v>831</v>
      </c>
      <c r="L10" s="2035" t="s">
        <v>96</v>
      </c>
      <c r="M10" s="2158" t="s">
        <v>97</v>
      </c>
      <c r="N10" s="2158" t="s">
        <v>60</v>
      </c>
      <c r="O10" s="2158" t="s">
        <v>1946</v>
      </c>
      <c r="P10" s="2160" t="s">
        <v>924</v>
      </c>
      <c r="Q10" s="1507"/>
      <c r="R10" s="1508"/>
      <c r="S10" s="2035" t="s">
        <v>831</v>
      </c>
      <c r="T10" s="2472"/>
      <c r="U10" s="2544"/>
      <c r="V10" s="2537"/>
      <c r="W10" s="2537"/>
      <c r="X10" s="2538"/>
      <c r="Y10" s="2034" t="s">
        <v>96</v>
      </c>
      <c r="Z10" s="2158" t="s">
        <v>97</v>
      </c>
      <c r="AA10" s="2158" t="s">
        <v>60</v>
      </c>
      <c r="AB10" s="2158" t="s">
        <v>1946</v>
      </c>
      <c r="AC10" s="2160" t="s">
        <v>622</v>
      </c>
      <c r="AD10" s="1505"/>
      <c r="AE10" s="1506"/>
      <c r="AF10" s="2035" t="s">
        <v>831</v>
      </c>
      <c r="AG10" s="2035" t="s">
        <v>96</v>
      </c>
      <c r="AH10" s="2158" t="s">
        <v>97</v>
      </c>
      <c r="AI10" s="2158" t="s">
        <v>60</v>
      </c>
      <c r="AJ10" s="2158" t="s">
        <v>1946</v>
      </c>
      <c r="AK10" s="2160" t="s">
        <v>924</v>
      </c>
      <c r="AL10" s="1505"/>
      <c r="AM10" s="1506"/>
      <c r="AN10" s="2035" t="s">
        <v>831</v>
      </c>
      <c r="AO10" s="2472"/>
      <c r="AP10" s="2544"/>
      <c r="AQ10" s="2537"/>
      <c r="AR10" s="2537"/>
      <c r="AS10" s="2538"/>
      <c r="AT10" s="2034" t="s">
        <v>96</v>
      </c>
      <c r="AU10" s="2158" t="s">
        <v>97</v>
      </c>
      <c r="AV10" s="2158" t="s">
        <v>60</v>
      </c>
      <c r="AW10" s="2158" t="s">
        <v>1593</v>
      </c>
      <c r="AX10" s="2160" t="s">
        <v>924</v>
      </c>
      <c r="AY10" s="1505"/>
      <c r="AZ10" s="1506"/>
      <c r="BA10" s="2035" t="s">
        <v>831</v>
      </c>
      <c r="BB10" s="2035" t="s">
        <v>96</v>
      </c>
      <c r="BC10" s="2158" t="s">
        <v>97</v>
      </c>
      <c r="BD10" s="2158" t="s">
        <v>60</v>
      </c>
      <c r="BE10" s="2158" t="s">
        <v>1593</v>
      </c>
      <c r="BF10" s="2160" t="s">
        <v>924</v>
      </c>
      <c r="BG10" s="1505"/>
      <c r="BH10" s="1506"/>
      <c r="BI10" s="2035" t="s">
        <v>831</v>
      </c>
      <c r="BJ10" s="2472"/>
      <c r="BK10" s="2544"/>
      <c r="BL10" s="2537"/>
      <c r="BM10" s="2537"/>
      <c r="BN10" s="2538"/>
      <c r="BO10" s="2034" t="s">
        <v>96</v>
      </c>
      <c r="BP10" s="2158" t="s">
        <v>97</v>
      </c>
      <c r="BQ10" s="2158" t="s">
        <v>60</v>
      </c>
      <c r="BR10" s="2158" t="s">
        <v>1593</v>
      </c>
      <c r="BS10" s="2160" t="s">
        <v>924</v>
      </c>
      <c r="BT10" s="1505"/>
      <c r="BU10" s="1506"/>
      <c r="BV10" s="2035" t="s">
        <v>831</v>
      </c>
      <c r="BW10" s="2035" t="s">
        <v>96</v>
      </c>
      <c r="BX10" s="2158" t="s">
        <v>97</v>
      </c>
      <c r="BY10" s="2158" t="s">
        <v>60</v>
      </c>
      <c r="BZ10" s="2158" t="s">
        <v>1593</v>
      </c>
      <c r="CA10" s="2160" t="s">
        <v>924</v>
      </c>
      <c r="CB10" s="1505"/>
      <c r="CC10" s="1506"/>
      <c r="CD10" s="2035" t="s">
        <v>831</v>
      </c>
      <c r="CE10" s="2472"/>
      <c r="CF10" s="2544"/>
    </row>
    <row r="11" spans="1:89" s="677" customFormat="1" ht="18" customHeight="1">
      <c r="A11" s="2537"/>
      <c r="B11" s="2537"/>
      <c r="C11" s="2538"/>
      <c r="D11" s="36"/>
      <c r="E11" s="51"/>
      <c r="F11" s="51"/>
      <c r="G11" s="2035" t="s">
        <v>61</v>
      </c>
      <c r="H11" s="1509" t="s">
        <v>1664</v>
      </c>
      <c r="I11" s="1510"/>
      <c r="J11" s="1511"/>
      <c r="K11" s="51"/>
      <c r="L11" s="51"/>
      <c r="M11" s="51"/>
      <c r="N11" s="51"/>
      <c r="O11" s="2035" t="s">
        <v>61</v>
      </c>
      <c r="P11" s="1509" t="s">
        <v>1664</v>
      </c>
      <c r="Q11" s="1510"/>
      <c r="R11" s="1511"/>
      <c r="S11" s="51"/>
      <c r="T11" s="2472"/>
      <c r="U11" s="2544"/>
      <c r="V11" s="2537"/>
      <c r="W11" s="2537"/>
      <c r="X11" s="2538"/>
      <c r="Y11" s="36"/>
      <c r="Z11" s="51"/>
      <c r="AA11" s="51"/>
      <c r="AB11" s="2035" t="s">
        <v>61</v>
      </c>
      <c r="AC11" s="1509" t="s">
        <v>1664</v>
      </c>
      <c r="AD11" s="1510"/>
      <c r="AE11" s="1511"/>
      <c r="AF11" s="51"/>
      <c r="AG11" s="51"/>
      <c r="AH11" s="51"/>
      <c r="AI11" s="51"/>
      <c r="AJ11" s="2035" t="s">
        <v>61</v>
      </c>
      <c r="AK11" s="1509" t="s">
        <v>1664</v>
      </c>
      <c r="AL11" s="1510"/>
      <c r="AM11" s="1511"/>
      <c r="AN11" s="51"/>
      <c r="AO11" s="2472"/>
      <c r="AP11" s="2544"/>
      <c r="AQ11" s="2537"/>
      <c r="AR11" s="2537"/>
      <c r="AS11" s="2538"/>
      <c r="AT11" s="36"/>
      <c r="AU11" s="51"/>
      <c r="AV11" s="51"/>
      <c r="AW11" s="2035" t="s">
        <v>61</v>
      </c>
      <c r="AX11" s="1509" t="s">
        <v>1664</v>
      </c>
      <c r="AY11" s="1510"/>
      <c r="AZ11" s="1511"/>
      <c r="BA11" s="51"/>
      <c r="BB11" s="51"/>
      <c r="BC11" s="51"/>
      <c r="BD11" s="51"/>
      <c r="BE11" s="2035" t="s">
        <v>61</v>
      </c>
      <c r="BF11" s="1509" t="s">
        <v>1664</v>
      </c>
      <c r="BG11" s="1510"/>
      <c r="BH11" s="1511"/>
      <c r="BI11" s="51"/>
      <c r="BJ11" s="2472"/>
      <c r="BK11" s="2544"/>
      <c r="BL11" s="2537"/>
      <c r="BM11" s="2537"/>
      <c r="BN11" s="2538"/>
      <c r="BO11" s="36"/>
      <c r="BP11" s="51"/>
      <c r="BQ11" s="51"/>
      <c r="BR11" s="2035" t="s">
        <v>61</v>
      </c>
      <c r="BS11" s="1509" t="s">
        <v>1664</v>
      </c>
      <c r="BT11" s="1510"/>
      <c r="BU11" s="1511"/>
      <c r="BV11" s="51"/>
      <c r="BW11" s="51"/>
      <c r="BX11" s="51"/>
      <c r="BY11" s="51"/>
      <c r="BZ11" s="2035" t="s">
        <v>61</v>
      </c>
      <c r="CA11" s="1509" t="s">
        <v>1664</v>
      </c>
      <c r="CB11" s="1510"/>
      <c r="CC11" s="1511"/>
      <c r="CD11" s="51"/>
      <c r="CE11" s="2472"/>
      <c r="CF11" s="2544"/>
    </row>
    <row r="12" spans="1:89" s="677" customFormat="1" ht="18" customHeight="1">
      <c r="A12" s="2537"/>
      <c r="B12" s="2537"/>
      <c r="C12" s="2538"/>
      <c r="D12" s="36"/>
      <c r="E12" s="51"/>
      <c r="F12" s="51"/>
      <c r="G12" s="51" t="s">
        <v>1596</v>
      </c>
      <c r="H12" s="2034" t="s">
        <v>794</v>
      </c>
      <c r="I12" s="2158" t="s">
        <v>123</v>
      </c>
      <c r="J12" s="2158" t="s">
        <v>796</v>
      </c>
      <c r="K12" s="51"/>
      <c r="L12" s="51"/>
      <c r="M12" s="51"/>
      <c r="N12" s="51"/>
      <c r="O12" s="51" t="s">
        <v>1851</v>
      </c>
      <c r="P12" s="2034" t="s">
        <v>794</v>
      </c>
      <c r="Q12" s="2158" t="s">
        <v>123</v>
      </c>
      <c r="R12" s="2158" t="s">
        <v>796</v>
      </c>
      <c r="S12" s="51"/>
      <c r="T12" s="2472"/>
      <c r="U12" s="2544"/>
      <c r="V12" s="2537"/>
      <c r="W12" s="2537"/>
      <c r="X12" s="2538"/>
      <c r="Y12" s="36"/>
      <c r="Z12" s="51"/>
      <c r="AA12" s="51"/>
      <c r="AB12" s="51" t="s">
        <v>1851</v>
      </c>
      <c r="AC12" s="2034" t="s">
        <v>794</v>
      </c>
      <c r="AD12" s="2158" t="s">
        <v>123</v>
      </c>
      <c r="AE12" s="2158" t="s">
        <v>796</v>
      </c>
      <c r="AF12" s="51"/>
      <c r="AG12" s="51"/>
      <c r="AH12" s="51"/>
      <c r="AI12" s="51"/>
      <c r="AJ12" s="51" t="s">
        <v>1851</v>
      </c>
      <c r="AK12" s="2034" t="s">
        <v>794</v>
      </c>
      <c r="AL12" s="2158" t="s">
        <v>123</v>
      </c>
      <c r="AM12" s="2158" t="s">
        <v>796</v>
      </c>
      <c r="AN12" s="51"/>
      <c r="AO12" s="2472"/>
      <c r="AP12" s="2544"/>
      <c r="AQ12" s="2537"/>
      <c r="AR12" s="2537"/>
      <c r="AS12" s="2538"/>
      <c r="AT12" s="36"/>
      <c r="AU12" s="51"/>
      <c r="AV12" s="51"/>
      <c r="AW12" s="51" t="s">
        <v>1851</v>
      </c>
      <c r="AX12" s="2034" t="s">
        <v>794</v>
      </c>
      <c r="AY12" s="2158" t="s">
        <v>123</v>
      </c>
      <c r="AZ12" s="2158" t="s">
        <v>796</v>
      </c>
      <c r="BA12" s="51"/>
      <c r="BB12" s="51"/>
      <c r="BC12" s="51"/>
      <c r="BD12" s="51"/>
      <c r="BE12" s="51" t="s">
        <v>1851</v>
      </c>
      <c r="BF12" s="2034" t="s">
        <v>794</v>
      </c>
      <c r="BG12" s="2158" t="s">
        <v>123</v>
      </c>
      <c r="BH12" s="2158" t="s">
        <v>796</v>
      </c>
      <c r="BI12" s="51"/>
      <c r="BJ12" s="2472"/>
      <c r="BK12" s="2544"/>
      <c r="BL12" s="2537"/>
      <c r="BM12" s="2537"/>
      <c r="BN12" s="2538"/>
      <c r="BO12" s="36"/>
      <c r="BP12" s="51"/>
      <c r="BQ12" s="51"/>
      <c r="BR12" s="51" t="s">
        <v>1851</v>
      </c>
      <c r="BS12" s="2034" t="s">
        <v>794</v>
      </c>
      <c r="BT12" s="2158" t="s">
        <v>123</v>
      </c>
      <c r="BU12" s="2158" t="s">
        <v>796</v>
      </c>
      <c r="BV12" s="51"/>
      <c r="BW12" s="51"/>
      <c r="BX12" s="51"/>
      <c r="BY12" s="51"/>
      <c r="BZ12" s="51" t="s">
        <v>1851</v>
      </c>
      <c r="CA12" s="2034" t="s">
        <v>794</v>
      </c>
      <c r="CB12" s="2158" t="s">
        <v>123</v>
      </c>
      <c r="CC12" s="2158" t="s">
        <v>796</v>
      </c>
      <c r="CD12" s="51"/>
      <c r="CE12" s="2472"/>
      <c r="CF12" s="2544"/>
    </row>
    <row r="13" spans="1:89" s="677" customFormat="1" ht="18" customHeight="1">
      <c r="A13" s="2537"/>
      <c r="B13" s="2537"/>
      <c r="C13" s="2538"/>
      <c r="D13" s="36" t="s">
        <v>101</v>
      </c>
      <c r="E13" s="51" t="s">
        <v>1598</v>
      </c>
      <c r="F13" s="51" t="s">
        <v>1781</v>
      </c>
      <c r="G13" s="51" t="s">
        <v>102</v>
      </c>
      <c r="H13" s="36" t="s">
        <v>1729</v>
      </c>
      <c r="I13" s="51" t="s">
        <v>1704</v>
      </c>
      <c r="J13" s="51" t="s">
        <v>1729</v>
      </c>
      <c r="K13" s="51" t="s">
        <v>1602</v>
      </c>
      <c r="L13" s="51" t="s">
        <v>101</v>
      </c>
      <c r="M13" s="51" t="s">
        <v>1598</v>
      </c>
      <c r="N13" s="51" t="s">
        <v>1781</v>
      </c>
      <c r="O13" s="51" t="s">
        <v>102</v>
      </c>
      <c r="P13" s="36" t="s">
        <v>1729</v>
      </c>
      <c r="Q13" s="51" t="s">
        <v>1704</v>
      </c>
      <c r="R13" s="51" t="s">
        <v>1729</v>
      </c>
      <c r="S13" s="51" t="s">
        <v>1602</v>
      </c>
      <c r="T13" s="2472"/>
      <c r="U13" s="2544"/>
      <c r="V13" s="2537"/>
      <c r="W13" s="2537"/>
      <c r="X13" s="2538"/>
      <c r="Y13" s="36" t="s">
        <v>101</v>
      </c>
      <c r="Z13" s="51" t="s">
        <v>1598</v>
      </c>
      <c r="AA13" s="51" t="s">
        <v>1781</v>
      </c>
      <c r="AB13" s="51" t="s">
        <v>102</v>
      </c>
      <c r="AC13" s="36" t="s">
        <v>1729</v>
      </c>
      <c r="AD13" s="51" t="s">
        <v>1704</v>
      </c>
      <c r="AE13" s="51" t="s">
        <v>1729</v>
      </c>
      <c r="AF13" s="51" t="s">
        <v>1602</v>
      </c>
      <c r="AG13" s="51" t="s">
        <v>101</v>
      </c>
      <c r="AH13" s="51" t="s">
        <v>1598</v>
      </c>
      <c r="AI13" s="51" t="s">
        <v>1781</v>
      </c>
      <c r="AJ13" s="51" t="s">
        <v>102</v>
      </c>
      <c r="AK13" s="36" t="s">
        <v>1729</v>
      </c>
      <c r="AL13" s="51" t="s">
        <v>1704</v>
      </c>
      <c r="AM13" s="51" t="s">
        <v>1729</v>
      </c>
      <c r="AN13" s="51" t="s">
        <v>1602</v>
      </c>
      <c r="AO13" s="2472"/>
      <c r="AP13" s="2544"/>
      <c r="AQ13" s="2537"/>
      <c r="AR13" s="2537"/>
      <c r="AS13" s="2538"/>
      <c r="AT13" s="36" t="s">
        <v>101</v>
      </c>
      <c r="AU13" s="51" t="s">
        <v>1598</v>
      </c>
      <c r="AV13" s="51" t="s">
        <v>1781</v>
      </c>
      <c r="AW13" s="51" t="s">
        <v>102</v>
      </c>
      <c r="AX13" s="36" t="s">
        <v>1729</v>
      </c>
      <c r="AY13" s="51" t="s">
        <v>1704</v>
      </c>
      <c r="AZ13" s="51" t="s">
        <v>1729</v>
      </c>
      <c r="BA13" s="51" t="s">
        <v>1602</v>
      </c>
      <c r="BB13" s="51" t="s">
        <v>101</v>
      </c>
      <c r="BC13" s="51" t="s">
        <v>1598</v>
      </c>
      <c r="BD13" s="51" t="s">
        <v>1781</v>
      </c>
      <c r="BE13" s="51" t="s">
        <v>102</v>
      </c>
      <c r="BF13" s="36" t="s">
        <v>1729</v>
      </c>
      <c r="BG13" s="51" t="s">
        <v>1704</v>
      </c>
      <c r="BH13" s="51" t="s">
        <v>1729</v>
      </c>
      <c r="BI13" s="51" t="s">
        <v>1602</v>
      </c>
      <c r="BJ13" s="2472"/>
      <c r="BK13" s="2544"/>
      <c r="BL13" s="2537"/>
      <c r="BM13" s="2537"/>
      <c r="BN13" s="2538"/>
      <c r="BO13" s="36" t="s">
        <v>101</v>
      </c>
      <c r="BP13" s="51" t="s">
        <v>1598</v>
      </c>
      <c r="BQ13" s="51" t="s">
        <v>1781</v>
      </c>
      <c r="BR13" s="51" t="s">
        <v>102</v>
      </c>
      <c r="BS13" s="36" t="s">
        <v>1729</v>
      </c>
      <c r="BT13" s="51" t="s">
        <v>1704</v>
      </c>
      <c r="BU13" s="51" t="s">
        <v>1729</v>
      </c>
      <c r="BV13" s="51" t="s">
        <v>1602</v>
      </c>
      <c r="BW13" s="51" t="s">
        <v>101</v>
      </c>
      <c r="BX13" s="51" t="s">
        <v>1598</v>
      </c>
      <c r="BY13" s="51" t="s">
        <v>1781</v>
      </c>
      <c r="BZ13" s="51" t="s">
        <v>102</v>
      </c>
      <c r="CA13" s="36" t="s">
        <v>1729</v>
      </c>
      <c r="CB13" s="51" t="s">
        <v>1704</v>
      </c>
      <c r="CC13" s="51" t="s">
        <v>1729</v>
      </c>
      <c r="CD13" s="51" t="s">
        <v>1602</v>
      </c>
      <c r="CE13" s="2472"/>
      <c r="CF13" s="2544"/>
    </row>
    <row r="14" spans="1:89" s="677" customFormat="1" ht="18" customHeight="1">
      <c r="A14" s="2539"/>
      <c r="B14" s="2539"/>
      <c r="C14" s="2540"/>
      <c r="D14" s="120"/>
      <c r="E14" s="679"/>
      <c r="F14" s="680"/>
      <c r="G14" s="681"/>
      <c r="H14" s="678" t="s">
        <v>1598</v>
      </c>
      <c r="I14" s="681" t="s">
        <v>1705</v>
      </c>
      <c r="J14" s="682" t="s">
        <v>103</v>
      </c>
      <c r="K14" s="679"/>
      <c r="L14" s="679"/>
      <c r="M14" s="679"/>
      <c r="N14" s="680"/>
      <c r="O14" s="681"/>
      <c r="P14" s="678" t="s">
        <v>1598</v>
      </c>
      <c r="Q14" s="681" t="s">
        <v>1705</v>
      </c>
      <c r="R14" s="682" t="s">
        <v>103</v>
      </c>
      <c r="S14" s="679"/>
      <c r="T14" s="2545"/>
      <c r="U14" s="2546"/>
      <c r="V14" s="2539"/>
      <c r="W14" s="2539"/>
      <c r="X14" s="2540"/>
      <c r="Y14" s="120"/>
      <c r="Z14" s="679"/>
      <c r="AA14" s="680"/>
      <c r="AB14" s="681"/>
      <c r="AC14" s="678" t="s">
        <v>1598</v>
      </c>
      <c r="AD14" s="681" t="s">
        <v>1705</v>
      </c>
      <c r="AE14" s="682" t="s">
        <v>103</v>
      </c>
      <c r="AF14" s="679"/>
      <c r="AG14" s="679"/>
      <c r="AH14" s="679"/>
      <c r="AI14" s="680"/>
      <c r="AJ14" s="681"/>
      <c r="AK14" s="678" t="s">
        <v>1598</v>
      </c>
      <c r="AL14" s="681" t="s">
        <v>1705</v>
      </c>
      <c r="AM14" s="682" t="s">
        <v>103</v>
      </c>
      <c r="AN14" s="679"/>
      <c r="AO14" s="2545"/>
      <c r="AP14" s="2546"/>
      <c r="AQ14" s="2539"/>
      <c r="AR14" s="2539"/>
      <c r="AS14" s="2540"/>
      <c r="AT14" s="120"/>
      <c r="AU14" s="679"/>
      <c r="AV14" s="680"/>
      <c r="AW14" s="681"/>
      <c r="AX14" s="678" t="s">
        <v>1598</v>
      </c>
      <c r="AY14" s="681" t="s">
        <v>1705</v>
      </c>
      <c r="AZ14" s="682" t="s">
        <v>103</v>
      </c>
      <c r="BA14" s="679"/>
      <c r="BB14" s="679"/>
      <c r="BC14" s="679"/>
      <c r="BD14" s="680"/>
      <c r="BE14" s="681"/>
      <c r="BF14" s="678" t="s">
        <v>1598</v>
      </c>
      <c r="BG14" s="681" t="s">
        <v>1705</v>
      </c>
      <c r="BH14" s="682" t="s">
        <v>103</v>
      </c>
      <c r="BI14" s="679"/>
      <c r="BJ14" s="2545"/>
      <c r="BK14" s="2546"/>
      <c r="BL14" s="2539"/>
      <c r="BM14" s="2539"/>
      <c r="BN14" s="2540"/>
      <c r="BO14" s="120"/>
      <c r="BP14" s="679"/>
      <c r="BQ14" s="680"/>
      <c r="BR14" s="681"/>
      <c r="BS14" s="678" t="s">
        <v>1598</v>
      </c>
      <c r="BT14" s="681" t="s">
        <v>1705</v>
      </c>
      <c r="BU14" s="682" t="s">
        <v>103</v>
      </c>
      <c r="BV14" s="679"/>
      <c r="BW14" s="679"/>
      <c r="BX14" s="679"/>
      <c r="BY14" s="680"/>
      <c r="BZ14" s="681"/>
      <c r="CA14" s="678" t="s">
        <v>1598</v>
      </c>
      <c r="CB14" s="681" t="s">
        <v>1705</v>
      </c>
      <c r="CC14" s="682" t="s">
        <v>103</v>
      </c>
      <c r="CD14" s="679"/>
      <c r="CE14" s="2545"/>
      <c r="CF14" s="2546"/>
    </row>
    <row r="15" spans="1:89" ht="18" customHeight="1">
      <c r="A15" s="63">
        <v>40544</v>
      </c>
      <c r="B15" s="64">
        <v>40544</v>
      </c>
      <c r="C15" s="990">
        <v>40544</v>
      </c>
      <c r="D15" s="2355">
        <v>622056</v>
      </c>
      <c r="E15" s="2355">
        <v>636203</v>
      </c>
      <c r="F15" s="2355">
        <v>26394</v>
      </c>
      <c r="G15" s="2355">
        <v>2343</v>
      </c>
      <c r="H15" s="2355">
        <v>607466</v>
      </c>
      <c r="I15" s="2355">
        <v>570097</v>
      </c>
      <c r="J15" s="2355">
        <v>37370</v>
      </c>
      <c r="K15" s="2354">
        <v>49324</v>
      </c>
      <c r="L15" s="2355">
        <v>30131</v>
      </c>
      <c r="M15" s="2355">
        <v>30203</v>
      </c>
      <c r="N15" s="2355">
        <v>1373</v>
      </c>
      <c r="O15" s="2355" t="s">
        <v>21</v>
      </c>
      <c r="P15" s="2355">
        <v>28830</v>
      </c>
      <c r="Q15" s="2355">
        <v>22815</v>
      </c>
      <c r="R15" s="2355">
        <v>6015</v>
      </c>
      <c r="S15" s="2354">
        <v>948</v>
      </c>
      <c r="T15" s="1385">
        <v>40544</v>
      </c>
      <c r="U15" s="624">
        <v>40544</v>
      </c>
      <c r="V15" s="63">
        <v>40544</v>
      </c>
      <c r="W15" s="64">
        <v>40544</v>
      </c>
      <c r="X15" s="990">
        <v>40544</v>
      </c>
      <c r="Y15" s="2355">
        <v>99687</v>
      </c>
      <c r="Z15" s="2355">
        <v>99275</v>
      </c>
      <c r="AA15" s="2355">
        <v>13071</v>
      </c>
      <c r="AB15" s="2355">
        <v>215</v>
      </c>
      <c r="AC15" s="2355">
        <v>85989</v>
      </c>
      <c r="AD15" s="2355">
        <v>82935</v>
      </c>
      <c r="AE15" s="2355">
        <v>3054</v>
      </c>
      <c r="AF15" s="2354">
        <v>3375</v>
      </c>
      <c r="AG15" s="2355">
        <v>9904</v>
      </c>
      <c r="AH15" s="2355">
        <v>9881</v>
      </c>
      <c r="AI15" s="2355" t="s">
        <v>21</v>
      </c>
      <c r="AJ15" s="2355" t="s">
        <v>21</v>
      </c>
      <c r="AK15" s="2355">
        <v>9881</v>
      </c>
      <c r="AL15" s="2355">
        <v>8519</v>
      </c>
      <c r="AM15" s="2355">
        <v>1362</v>
      </c>
      <c r="AN15" s="2354">
        <v>95</v>
      </c>
      <c r="AO15" s="1385">
        <v>40544</v>
      </c>
      <c r="AP15" s="624">
        <v>40544</v>
      </c>
      <c r="AQ15" s="63">
        <v>40544</v>
      </c>
      <c r="AR15" s="64">
        <v>40544</v>
      </c>
      <c r="AS15" s="990">
        <v>40544</v>
      </c>
      <c r="AT15" s="2355">
        <v>296642</v>
      </c>
      <c r="AU15" s="2355">
        <v>312984</v>
      </c>
      <c r="AV15" s="2355">
        <v>10627</v>
      </c>
      <c r="AW15" s="2355" t="s">
        <v>21</v>
      </c>
      <c r="AX15" s="2355">
        <v>302357</v>
      </c>
      <c r="AY15" s="2355">
        <v>289897</v>
      </c>
      <c r="AZ15" s="2355">
        <v>12460</v>
      </c>
      <c r="BA15" s="2354">
        <v>37682</v>
      </c>
      <c r="BB15" s="2355" t="s">
        <v>21</v>
      </c>
      <c r="BC15" s="2355">
        <v>300278</v>
      </c>
      <c r="BD15" s="2355">
        <v>94569</v>
      </c>
      <c r="BE15" s="2355" t="s">
        <v>21</v>
      </c>
      <c r="BF15" s="2355">
        <v>205709</v>
      </c>
      <c r="BG15" s="2355">
        <v>205709</v>
      </c>
      <c r="BH15" s="2355" t="s">
        <v>21</v>
      </c>
      <c r="BI15" s="2354" t="s">
        <v>22</v>
      </c>
      <c r="BJ15" s="1385">
        <v>40544</v>
      </c>
      <c r="BK15" s="624">
        <v>40544</v>
      </c>
      <c r="BL15" s="63">
        <v>40544</v>
      </c>
      <c r="BM15" s="64">
        <v>40544</v>
      </c>
      <c r="BN15" s="990">
        <v>40544</v>
      </c>
      <c r="BO15" s="2355">
        <v>46620</v>
      </c>
      <c r="BP15" s="2355">
        <v>46620</v>
      </c>
      <c r="BQ15" s="2355">
        <v>1093</v>
      </c>
      <c r="BR15" s="2355" t="s">
        <v>21</v>
      </c>
      <c r="BS15" s="2355">
        <v>45527</v>
      </c>
      <c r="BT15" s="2355">
        <v>45526</v>
      </c>
      <c r="BU15" s="2355">
        <v>1</v>
      </c>
      <c r="BV15" s="2354" t="s">
        <v>22</v>
      </c>
      <c r="BW15" s="2355" t="s">
        <v>21</v>
      </c>
      <c r="BX15" s="2355" t="s">
        <v>21</v>
      </c>
      <c r="BY15" s="2355" t="s">
        <v>21</v>
      </c>
      <c r="BZ15" s="2355" t="s">
        <v>21</v>
      </c>
      <c r="CA15" s="2355" t="s">
        <v>21</v>
      </c>
      <c r="CB15" s="2355" t="s">
        <v>21</v>
      </c>
      <c r="CC15" s="2355" t="s">
        <v>21</v>
      </c>
      <c r="CD15" s="2354" t="s">
        <v>21</v>
      </c>
      <c r="CE15" s="1385">
        <v>40544</v>
      </c>
      <c r="CF15" s="624">
        <v>40544</v>
      </c>
    </row>
    <row r="16" spans="1:89" ht="15" customHeight="1">
      <c r="A16" s="73"/>
      <c r="B16" s="64">
        <v>40909</v>
      </c>
      <c r="C16" s="127"/>
      <c r="D16" s="2355">
        <v>576555</v>
      </c>
      <c r="E16" s="2355">
        <v>617174</v>
      </c>
      <c r="F16" s="2355">
        <v>24566</v>
      </c>
      <c r="G16" s="2355">
        <v>4230</v>
      </c>
      <c r="H16" s="2355">
        <v>588379</v>
      </c>
      <c r="I16" s="2355">
        <v>548200</v>
      </c>
      <c r="J16" s="2355">
        <v>40179</v>
      </c>
      <c r="K16" s="2355">
        <v>39692</v>
      </c>
      <c r="L16" s="2355">
        <v>27937</v>
      </c>
      <c r="M16" s="2355">
        <v>28100</v>
      </c>
      <c r="N16" s="2355">
        <v>694</v>
      </c>
      <c r="O16" s="2355" t="s">
        <v>21</v>
      </c>
      <c r="P16" s="2355">
        <v>27406</v>
      </c>
      <c r="Q16" s="2355">
        <v>20825</v>
      </c>
      <c r="R16" s="2355">
        <v>6581</v>
      </c>
      <c r="S16" s="2355">
        <v>800</v>
      </c>
      <c r="T16" s="1385">
        <v>40909</v>
      </c>
      <c r="U16" s="624">
        <v>40909</v>
      </c>
      <c r="V16" s="73"/>
      <c r="W16" s="64">
        <v>40909</v>
      </c>
      <c r="X16" s="127"/>
      <c r="Y16" s="2355">
        <v>76149</v>
      </c>
      <c r="Z16" s="2355">
        <v>76507</v>
      </c>
      <c r="AA16" s="2355">
        <v>10998</v>
      </c>
      <c r="AB16" s="2355">
        <v>227</v>
      </c>
      <c r="AC16" s="2355">
        <v>65282</v>
      </c>
      <c r="AD16" s="2355">
        <v>61125</v>
      </c>
      <c r="AE16" s="2355">
        <v>4157</v>
      </c>
      <c r="AF16" s="2355">
        <v>3010</v>
      </c>
      <c r="AG16" s="2355">
        <v>9381</v>
      </c>
      <c r="AH16" s="2355">
        <v>9345</v>
      </c>
      <c r="AI16" s="2355" t="s">
        <v>21</v>
      </c>
      <c r="AJ16" s="2355" t="s">
        <v>21</v>
      </c>
      <c r="AK16" s="2355">
        <v>9345</v>
      </c>
      <c r="AL16" s="2355">
        <v>8054</v>
      </c>
      <c r="AM16" s="2355">
        <v>1291</v>
      </c>
      <c r="AN16" s="2355">
        <v>114</v>
      </c>
      <c r="AO16" s="1385">
        <v>40909</v>
      </c>
      <c r="AP16" s="624">
        <v>40909</v>
      </c>
      <c r="AQ16" s="73"/>
      <c r="AR16" s="64">
        <v>40909</v>
      </c>
      <c r="AS16" s="127"/>
      <c r="AT16" s="2355">
        <v>284711</v>
      </c>
      <c r="AU16" s="2355">
        <v>323523</v>
      </c>
      <c r="AV16" s="2355">
        <v>11335</v>
      </c>
      <c r="AW16" s="2355" t="s">
        <v>21</v>
      </c>
      <c r="AX16" s="2355">
        <v>312188</v>
      </c>
      <c r="AY16" s="2355">
        <v>298684</v>
      </c>
      <c r="AZ16" s="2355">
        <v>13504</v>
      </c>
      <c r="BA16" s="2355">
        <v>29752</v>
      </c>
      <c r="BB16" s="2355" t="s">
        <v>21</v>
      </c>
      <c r="BC16" s="2355">
        <v>351229</v>
      </c>
      <c r="BD16" s="2355">
        <v>106366</v>
      </c>
      <c r="BE16" s="2355" t="s">
        <v>21</v>
      </c>
      <c r="BF16" s="2355">
        <v>244863</v>
      </c>
      <c r="BG16" s="2355">
        <v>244863</v>
      </c>
      <c r="BH16" s="2355" t="s">
        <v>21</v>
      </c>
      <c r="BI16" s="2355" t="s">
        <v>22</v>
      </c>
      <c r="BJ16" s="1385">
        <v>40909</v>
      </c>
      <c r="BK16" s="624">
        <v>40909</v>
      </c>
      <c r="BL16" s="73"/>
      <c r="BM16" s="64">
        <v>40909</v>
      </c>
      <c r="BN16" s="127"/>
      <c r="BO16" s="2355">
        <v>44703</v>
      </c>
      <c r="BP16" s="2355">
        <v>44703</v>
      </c>
      <c r="BQ16" s="2355">
        <v>929</v>
      </c>
      <c r="BR16" s="2355" t="s">
        <v>21</v>
      </c>
      <c r="BS16" s="2355">
        <v>43774</v>
      </c>
      <c r="BT16" s="2355">
        <v>43774</v>
      </c>
      <c r="BU16" s="2355" t="s">
        <v>21</v>
      </c>
      <c r="BV16" s="2355" t="s">
        <v>22</v>
      </c>
      <c r="BW16" s="2355" t="s">
        <v>21</v>
      </c>
      <c r="BX16" s="2355" t="s">
        <v>21</v>
      </c>
      <c r="BY16" s="2355" t="s">
        <v>21</v>
      </c>
      <c r="BZ16" s="2355" t="s">
        <v>21</v>
      </c>
      <c r="CA16" s="2355" t="s">
        <v>21</v>
      </c>
      <c r="CB16" s="2355" t="s">
        <v>21</v>
      </c>
      <c r="CC16" s="2355" t="s">
        <v>21</v>
      </c>
      <c r="CD16" s="2355" t="s">
        <v>21</v>
      </c>
      <c r="CE16" s="1385">
        <v>40909</v>
      </c>
      <c r="CF16" s="624">
        <v>40909</v>
      </c>
    </row>
    <row r="17" spans="1:84" ht="15" customHeight="1">
      <c r="A17" s="73"/>
      <c r="B17" s="64">
        <v>41275</v>
      </c>
      <c r="C17" s="127"/>
      <c r="D17" s="2355">
        <v>600833</v>
      </c>
      <c r="E17" s="2355">
        <v>628294</v>
      </c>
      <c r="F17" s="2355">
        <v>23639</v>
      </c>
      <c r="G17" s="2355">
        <v>2771</v>
      </c>
      <c r="H17" s="2355">
        <v>601884</v>
      </c>
      <c r="I17" s="2355">
        <v>565869</v>
      </c>
      <c r="J17" s="2355">
        <v>36015</v>
      </c>
      <c r="K17" s="2355">
        <v>45311</v>
      </c>
      <c r="L17" s="2355">
        <v>20982</v>
      </c>
      <c r="M17" s="2355">
        <v>21209</v>
      </c>
      <c r="N17" s="2355">
        <v>947</v>
      </c>
      <c r="O17" s="2355" t="s">
        <v>21</v>
      </c>
      <c r="P17" s="2355">
        <v>20262</v>
      </c>
      <c r="Q17" s="2355">
        <v>16250</v>
      </c>
      <c r="R17" s="2355">
        <v>4012</v>
      </c>
      <c r="S17" s="2355">
        <v>583</v>
      </c>
      <c r="T17" s="1385">
        <v>41275</v>
      </c>
      <c r="U17" s="624">
        <v>41275</v>
      </c>
      <c r="V17" s="73"/>
      <c r="W17" s="64">
        <v>41275</v>
      </c>
      <c r="X17" s="127"/>
      <c r="Y17" s="2355">
        <v>69832</v>
      </c>
      <c r="Z17" s="2355">
        <v>69940</v>
      </c>
      <c r="AA17" s="2355">
        <v>8777</v>
      </c>
      <c r="AB17" s="2355">
        <v>159</v>
      </c>
      <c r="AC17" s="2355">
        <v>61004</v>
      </c>
      <c r="AD17" s="2355">
        <v>55479</v>
      </c>
      <c r="AE17" s="2355">
        <v>5525</v>
      </c>
      <c r="AF17" s="2355">
        <v>2852</v>
      </c>
      <c r="AG17" s="2355">
        <v>9364</v>
      </c>
      <c r="AH17" s="2355">
        <v>9349</v>
      </c>
      <c r="AI17" s="2355" t="s">
        <v>21</v>
      </c>
      <c r="AJ17" s="2355" t="s">
        <v>21</v>
      </c>
      <c r="AK17" s="2355">
        <v>9349</v>
      </c>
      <c r="AL17" s="2355">
        <v>8109</v>
      </c>
      <c r="AM17" s="2355">
        <v>1240</v>
      </c>
      <c r="AN17" s="2355">
        <v>102</v>
      </c>
      <c r="AO17" s="1385">
        <v>41275</v>
      </c>
      <c r="AP17" s="624">
        <v>41275</v>
      </c>
      <c r="AQ17" s="73"/>
      <c r="AR17" s="64">
        <v>41275</v>
      </c>
      <c r="AS17" s="127"/>
      <c r="AT17" s="2355">
        <v>320610</v>
      </c>
      <c r="AU17" s="2355">
        <v>348672</v>
      </c>
      <c r="AV17" s="2355">
        <v>12441</v>
      </c>
      <c r="AW17" s="2355" t="s">
        <v>21</v>
      </c>
      <c r="AX17" s="2355">
        <v>336231</v>
      </c>
      <c r="AY17" s="2355">
        <v>324002</v>
      </c>
      <c r="AZ17" s="2355">
        <v>12229</v>
      </c>
      <c r="BA17" s="2355">
        <v>34833</v>
      </c>
      <c r="BB17" s="2355" t="s">
        <v>21</v>
      </c>
      <c r="BC17" s="2355">
        <v>376091</v>
      </c>
      <c r="BD17" s="2355">
        <v>118137</v>
      </c>
      <c r="BE17" s="2355" t="s">
        <v>21</v>
      </c>
      <c r="BF17" s="2355">
        <v>257954</v>
      </c>
      <c r="BG17" s="2355">
        <v>257954</v>
      </c>
      <c r="BH17" s="2355" t="s">
        <v>21</v>
      </c>
      <c r="BI17" s="2355" t="s">
        <v>22</v>
      </c>
      <c r="BJ17" s="1385">
        <v>41275</v>
      </c>
      <c r="BK17" s="624">
        <v>41275</v>
      </c>
      <c r="BL17" s="73"/>
      <c r="BM17" s="64">
        <v>41275</v>
      </c>
      <c r="BN17" s="127"/>
      <c r="BO17" s="2355">
        <v>55135</v>
      </c>
      <c r="BP17" s="2355">
        <v>55135</v>
      </c>
      <c r="BQ17" s="2355">
        <v>981</v>
      </c>
      <c r="BR17" s="2355" t="s">
        <v>21</v>
      </c>
      <c r="BS17" s="2355">
        <v>54154</v>
      </c>
      <c r="BT17" s="2355">
        <v>54154</v>
      </c>
      <c r="BU17" s="2355" t="s">
        <v>21</v>
      </c>
      <c r="BV17" s="2355" t="s">
        <v>22</v>
      </c>
      <c r="BW17" s="2355" t="s">
        <v>21</v>
      </c>
      <c r="BX17" s="2355" t="s">
        <v>21</v>
      </c>
      <c r="BY17" s="2355" t="s">
        <v>21</v>
      </c>
      <c r="BZ17" s="2355" t="s">
        <v>21</v>
      </c>
      <c r="CA17" s="2355" t="s">
        <v>21</v>
      </c>
      <c r="CB17" s="2355" t="s">
        <v>21</v>
      </c>
      <c r="CC17" s="2355" t="s">
        <v>21</v>
      </c>
      <c r="CD17" s="2355" t="s">
        <v>21</v>
      </c>
      <c r="CE17" s="1385">
        <v>41275</v>
      </c>
      <c r="CF17" s="624">
        <v>41275</v>
      </c>
    </row>
    <row r="18" spans="1:84" ht="15" customHeight="1">
      <c r="A18" s="73"/>
      <c r="B18" s="64">
        <v>41640</v>
      </c>
      <c r="C18" s="127"/>
      <c r="D18" s="2355">
        <v>574595</v>
      </c>
      <c r="E18" s="2355">
        <v>616512</v>
      </c>
      <c r="F18" s="2355">
        <v>25385</v>
      </c>
      <c r="G18" s="2355">
        <v>2672</v>
      </c>
      <c r="H18" s="2355">
        <v>588455</v>
      </c>
      <c r="I18" s="2355">
        <v>552244</v>
      </c>
      <c r="J18" s="2355">
        <v>36211</v>
      </c>
      <c r="K18" s="2355">
        <v>35035</v>
      </c>
      <c r="L18" s="2355">
        <v>18306</v>
      </c>
      <c r="M18" s="2355">
        <v>18364</v>
      </c>
      <c r="N18" s="2355">
        <v>1006</v>
      </c>
      <c r="O18" s="2355" t="s">
        <v>21</v>
      </c>
      <c r="P18" s="2355">
        <v>17358</v>
      </c>
      <c r="Q18" s="2355">
        <v>12779</v>
      </c>
      <c r="R18" s="2355">
        <v>4579</v>
      </c>
      <c r="S18" s="2355">
        <v>514</v>
      </c>
      <c r="T18" s="1385">
        <v>41640</v>
      </c>
      <c r="U18" s="624">
        <v>41640</v>
      </c>
      <c r="V18" s="73"/>
      <c r="W18" s="64">
        <v>41640</v>
      </c>
      <c r="X18" s="127"/>
      <c r="Y18" s="2355">
        <v>68820</v>
      </c>
      <c r="Z18" s="2355">
        <v>69447</v>
      </c>
      <c r="AA18" s="2355">
        <v>7405</v>
      </c>
      <c r="AB18" s="2355">
        <v>192</v>
      </c>
      <c r="AC18" s="2355">
        <v>61850</v>
      </c>
      <c r="AD18" s="2355">
        <v>56292</v>
      </c>
      <c r="AE18" s="2355">
        <v>5558</v>
      </c>
      <c r="AF18" s="2355">
        <v>2256</v>
      </c>
      <c r="AG18" s="2355">
        <v>9854</v>
      </c>
      <c r="AH18" s="2355">
        <v>9814</v>
      </c>
      <c r="AI18" s="2355" t="s">
        <v>21</v>
      </c>
      <c r="AJ18" s="2355" t="s">
        <v>21</v>
      </c>
      <c r="AK18" s="2355">
        <v>9814</v>
      </c>
      <c r="AL18" s="2355">
        <v>8567</v>
      </c>
      <c r="AM18" s="2355">
        <v>1247</v>
      </c>
      <c r="AN18" s="2355">
        <v>114</v>
      </c>
      <c r="AO18" s="1385">
        <v>41640</v>
      </c>
      <c r="AP18" s="624">
        <v>41640</v>
      </c>
      <c r="AQ18" s="73"/>
      <c r="AR18" s="64">
        <v>41640</v>
      </c>
      <c r="AS18" s="127"/>
      <c r="AT18" s="2355">
        <v>293270</v>
      </c>
      <c r="AU18" s="2355">
        <v>335597</v>
      </c>
      <c r="AV18" s="2355">
        <v>15106</v>
      </c>
      <c r="AW18" s="2355" t="s">
        <v>21</v>
      </c>
      <c r="AX18" s="2355">
        <v>320491</v>
      </c>
      <c r="AY18" s="2355">
        <v>308835</v>
      </c>
      <c r="AZ18" s="2355">
        <v>11656</v>
      </c>
      <c r="BA18" s="2355">
        <v>24153</v>
      </c>
      <c r="BB18" s="2355" t="s">
        <v>21</v>
      </c>
      <c r="BC18" s="2355">
        <v>338560</v>
      </c>
      <c r="BD18" s="2355">
        <v>120156</v>
      </c>
      <c r="BE18" s="2355" t="s">
        <v>21</v>
      </c>
      <c r="BF18" s="2355">
        <v>218404</v>
      </c>
      <c r="BG18" s="2355">
        <v>218404</v>
      </c>
      <c r="BH18" s="2355" t="s">
        <v>21</v>
      </c>
      <c r="BI18" s="2355" t="s">
        <v>22</v>
      </c>
      <c r="BJ18" s="1385">
        <v>41640</v>
      </c>
      <c r="BK18" s="624">
        <v>41640</v>
      </c>
      <c r="BL18" s="73"/>
      <c r="BM18" s="64">
        <v>41640</v>
      </c>
      <c r="BN18" s="127"/>
      <c r="BO18" s="2355">
        <v>59512</v>
      </c>
      <c r="BP18" s="2355">
        <v>59512</v>
      </c>
      <c r="BQ18" s="2355">
        <v>2906</v>
      </c>
      <c r="BR18" s="2355" t="s">
        <v>21</v>
      </c>
      <c r="BS18" s="2355">
        <v>56606</v>
      </c>
      <c r="BT18" s="2355">
        <v>56606</v>
      </c>
      <c r="BU18" s="2355" t="s">
        <v>21</v>
      </c>
      <c r="BV18" s="2355" t="s">
        <v>22</v>
      </c>
      <c r="BW18" s="2355" t="s">
        <v>21</v>
      </c>
      <c r="BX18" s="2355" t="s">
        <v>21</v>
      </c>
      <c r="BY18" s="2355" t="s">
        <v>21</v>
      </c>
      <c r="BZ18" s="2355" t="s">
        <v>21</v>
      </c>
      <c r="CA18" s="2355" t="s">
        <v>21</v>
      </c>
      <c r="CB18" s="2355" t="s">
        <v>21</v>
      </c>
      <c r="CC18" s="2355" t="s">
        <v>21</v>
      </c>
      <c r="CD18" s="2355" t="s">
        <v>21</v>
      </c>
      <c r="CE18" s="1385">
        <v>41640</v>
      </c>
      <c r="CF18" s="624">
        <v>41640</v>
      </c>
    </row>
    <row r="19" spans="1:84" ht="15" customHeight="1">
      <c r="A19" s="73"/>
      <c r="B19" s="64">
        <v>42005</v>
      </c>
      <c r="C19" s="127"/>
      <c r="D19" s="2355">
        <v>565857</v>
      </c>
      <c r="E19" s="2355">
        <v>607274</v>
      </c>
      <c r="F19" s="2355">
        <v>29140</v>
      </c>
      <c r="G19" s="2355">
        <v>1586</v>
      </c>
      <c r="H19" s="2355">
        <v>576547</v>
      </c>
      <c r="I19" s="2355">
        <v>538328</v>
      </c>
      <c r="J19" s="2355">
        <v>38219</v>
      </c>
      <c r="K19" s="2355">
        <v>35185</v>
      </c>
      <c r="L19" s="2355">
        <v>18020</v>
      </c>
      <c r="M19" s="2355">
        <v>18002</v>
      </c>
      <c r="N19" s="2355">
        <v>1141</v>
      </c>
      <c r="O19" s="2355" t="s">
        <v>21</v>
      </c>
      <c r="P19" s="2355">
        <v>16861</v>
      </c>
      <c r="Q19" s="2355">
        <v>12447</v>
      </c>
      <c r="R19" s="2355">
        <v>4414</v>
      </c>
      <c r="S19" s="2355">
        <v>525</v>
      </c>
      <c r="T19" s="1385">
        <v>42005</v>
      </c>
      <c r="U19" s="624">
        <v>42005</v>
      </c>
      <c r="V19" s="73"/>
      <c r="W19" s="64">
        <v>42005</v>
      </c>
      <c r="X19" s="127"/>
      <c r="Y19" s="2355">
        <v>62781</v>
      </c>
      <c r="Z19" s="2355">
        <v>62691</v>
      </c>
      <c r="AA19" s="2355">
        <v>6840</v>
      </c>
      <c r="AB19" s="2355">
        <v>70</v>
      </c>
      <c r="AC19" s="2355">
        <v>55781</v>
      </c>
      <c r="AD19" s="2355">
        <v>49264</v>
      </c>
      <c r="AE19" s="2355">
        <v>6517</v>
      </c>
      <c r="AF19" s="2355">
        <v>2541</v>
      </c>
      <c r="AG19" s="2355">
        <v>6464</v>
      </c>
      <c r="AH19" s="2355">
        <v>6469</v>
      </c>
      <c r="AI19" s="2355" t="s">
        <v>21</v>
      </c>
      <c r="AJ19" s="2355" t="s">
        <v>21</v>
      </c>
      <c r="AK19" s="2355">
        <v>6469</v>
      </c>
      <c r="AL19" s="2355">
        <v>5357</v>
      </c>
      <c r="AM19" s="2355">
        <v>1112</v>
      </c>
      <c r="AN19" s="2355">
        <v>83</v>
      </c>
      <c r="AO19" s="1385">
        <v>42005</v>
      </c>
      <c r="AP19" s="624">
        <v>42005</v>
      </c>
      <c r="AQ19" s="73"/>
      <c r="AR19" s="64">
        <v>42005</v>
      </c>
      <c r="AS19" s="127"/>
      <c r="AT19" s="2355">
        <v>305966</v>
      </c>
      <c r="AU19" s="2355">
        <v>344745</v>
      </c>
      <c r="AV19" s="2355">
        <v>19108</v>
      </c>
      <c r="AW19" s="2355" t="s">
        <v>21</v>
      </c>
      <c r="AX19" s="2355">
        <v>325637</v>
      </c>
      <c r="AY19" s="2355">
        <v>312052</v>
      </c>
      <c r="AZ19" s="2355">
        <v>13584</v>
      </c>
      <c r="BA19" s="2355">
        <v>25698</v>
      </c>
      <c r="BB19" s="2355" t="s">
        <v>21</v>
      </c>
      <c r="BC19" s="2355">
        <v>406785</v>
      </c>
      <c r="BD19" s="2355">
        <v>161916</v>
      </c>
      <c r="BE19" s="2355" t="s">
        <v>21</v>
      </c>
      <c r="BF19" s="2355">
        <v>244869</v>
      </c>
      <c r="BG19" s="2355">
        <v>244869</v>
      </c>
      <c r="BH19" s="2355" t="s">
        <v>21</v>
      </c>
      <c r="BI19" s="2355" t="s">
        <v>22</v>
      </c>
      <c r="BJ19" s="1385">
        <v>42005</v>
      </c>
      <c r="BK19" s="624">
        <v>42005</v>
      </c>
      <c r="BL19" s="73"/>
      <c r="BM19" s="64">
        <v>42005</v>
      </c>
      <c r="BN19" s="127"/>
      <c r="BO19" s="2355">
        <v>56734</v>
      </c>
      <c r="BP19" s="2355">
        <v>56734</v>
      </c>
      <c r="BQ19" s="2355">
        <v>2520</v>
      </c>
      <c r="BR19" s="2355" t="s">
        <v>21</v>
      </c>
      <c r="BS19" s="2355">
        <v>54214</v>
      </c>
      <c r="BT19" s="2355">
        <v>54214</v>
      </c>
      <c r="BU19" s="2355" t="s">
        <v>21</v>
      </c>
      <c r="BV19" s="2355" t="s">
        <v>22</v>
      </c>
      <c r="BW19" s="2355" t="s">
        <v>21</v>
      </c>
      <c r="BX19" s="2355" t="s">
        <v>21</v>
      </c>
      <c r="BY19" s="2355" t="s">
        <v>21</v>
      </c>
      <c r="BZ19" s="2355" t="s">
        <v>21</v>
      </c>
      <c r="CA19" s="2355" t="s">
        <v>21</v>
      </c>
      <c r="CB19" s="2355" t="s">
        <v>21</v>
      </c>
      <c r="CC19" s="2355" t="s">
        <v>21</v>
      </c>
      <c r="CD19" s="2355" t="s">
        <v>21</v>
      </c>
      <c r="CE19" s="1385">
        <v>42005</v>
      </c>
      <c r="CF19" s="624">
        <v>42005</v>
      </c>
    </row>
    <row r="20" spans="1:84" ht="7.5" customHeight="1">
      <c r="A20" s="73"/>
      <c r="B20" s="76"/>
      <c r="C20" s="127"/>
      <c r="D20" s="1512"/>
      <c r="E20" s="1512"/>
      <c r="F20" s="1512"/>
      <c r="G20" s="1512"/>
      <c r="H20" s="1512"/>
      <c r="I20" s="1512"/>
      <c r="J20" s="1512"/>
      <c r="K20" s="998"/>
      <c r="L20" s="998"/>
      <c r="M20" s="1512"/>
      <c r="N20" s="1512"/>
      <c r="O20" s="1512"/>
      <c r="P20" s="1512"/>
      <c r="Q20" s="1512"/>
      <c r="R20" s="1512"/>
      <c r="S20" s="998"/>
      <c r="T20" s="1389"/>
      <c r="U20" s="490"/>
      <c r="V20" s="73"/>
      <c r="W20" s="76"/>
      <c r="X20" s="127"/>
      <c r="Y20" s="1512"/>
      <c r="Z20" s="1512"/>
      <c r="AA20" s="1512"/>
      <c r="AB20" s="1512"/>
      <c r="AC20" s="1512"/>
      <c r="AD20" s="1512"/>
      <c r="AE20" s="1512"/>
      <c r="AF20" s="998"/>
      <c r="AG20" s="998"/>
      <c r="AH20" s="1512"/>
      <c r="AI20" s="1512"/>
      <c r="AJ20" s="1512"/>
      <c r="AK20" s="1512"/>
      <c r="AL20" s="1512"/>
      <c r="AM20" s="1512"/>
      <c r="AN20" s="998"/>
      <c r="AO20" s="1389"/>
      <c r="AP20" s="490"/>
      <c r="AQ20" s="73"/>
      <c r="AR20" s="76"/>
      <c r="AS20" s="127"/>
      <c r="AT20" s="1512"/>
      <c r="AU20" s="1512"/>
      <c r="AV20" s="1512"/>
      <c r="AW20" s="1512"/>
      <c r="AX20" s="1512"/>
      <c r="AY20" s="1512"/>
      <c r="AZ20" s="1512"/>
      <c r="BA20" s="998"/>
      <c r="BB20" s="998"/>
      <c r="BC20" s="1512"/>
      <c r="BD20" s="1512"/>
      <c r="BE20" s="1512"/>
      <c r="BF20" s="1512"/>
      <c r="BG20" s="1512"/>
      <c r="BH20" s="1512"/>
      <c r="BI20" s="998"/>
      <c r="BJ20" s="1389"/>
      <c r="BK20" s="490"/>
      <c r="BL20" s="73"/>
      <c r="BM20" s="76"/>
      <c r="BN20" s="127"/>
      <c r="BO20" s="1512"/>
      <c r="BP20" s="1512"/>
      <c r="BQ20" s="1512"/>
      <c r="BR20" s="1512"/>
      <c r="BS20" s="1512"/>
      <c r="BT20" s="1512"/>
      <c r="BU20" s="1512"/>
      <c r="BV20" s="998"/>
      <c r="BW20" s="998"/>
      <c r="BX20" s="1512"/>
      <c r="BY20" s="1512"/>
      <c r="BZ20" s="1512"/>
      <c r="CA20" s="1512"/>
      <c r="CB20" s="1512"/>
      <c r="CC20" s="1512"/>
      <c r="CD20" s="998"/>
      <c r="CE20" s="1389"/>
      <c r="CF20" s="490"/>
    </row>
    <row r="21" spans="1:84" ht="15" customHeight="1">
      <c r="A21" s="79">
        <v>41365</v>
      </c>
      <c r="B21" s="80">
        <v>41365</v>
      </c>
      <c r="C21" s="128">
        <v>41365</v>
      </c>
      <c r="D21" s="2356">
        <v>594402</v>
      </c>
      <c r="E21" s="2356">
        <v>623451</v>
      </c>
      <c r="F21" s="2356">
        <v>23764</v>
      </c>
      <c r="G21" s="2356">
        <v>2511</v>
      </c>
      <c r="H21" s="2356">
        <v>597176</v>
      </c>
      <c r="I21" s="2356">
        <v>561633</v>
      </c>
      <c r="J21" s="2356">
        <v>35543</v>
      </c>
      <c r="K21" s="2356">
        <v>33817</v>
      </c>
      <c r="L21" s="2356">
        <v>19732</v>
      </c>
      <c r="M21" s="2356">
        <v>19892</v>
      </c>
      <c r="N21" s="2356">
        <v>921</v>
      </c>
      <c r="O21" s="2356" t="s">
        <v>21</v>
      </c>
      <c r="P21" s="2356">
        <v>18971</v>
      </c>
      <c r="Q21" s="2356">
        <v>15067</v>
      </c>
      <c r="R21" s="2356">
        <v>3904</v>
      </c>
      <c r="S21" s="2356">
        <v>530</v>
      </c>
      <c r="T21" s="1387">
        <v>41365</v>
      </c>
      <c r="U21" s="628">
        <v>41365</v>
      </c>
      <c r="V21" s="79">
        <v>41365</v>
      </c>
      <c r="W21" s="80">
        <v>41365</v>
      </c>
      <c r="X21" s="128">
        <v>41365</v>
      </c>
      <c r="Y21" s="2356">
        <v>71671</v>
      </c>
      <c r="Z21" s="2356">
        <v>71576</v>
      </c>
      <c r="AA21" s="2356">
        <v>9039</v>
      </c>
      <c r="AB21" s="2356">
        <v>155</v>
      </c>
      <c r="AC21" s="2356">
        <v>62382</v>
      </c>
      <c r="AD21" s="2356">
        <v>57223</v>
      </c>
      <c r="AE21" s="2356">
        <v>5159</v>
      </c>
      <c r="AF21" s="2356">
        <v>2948</v>
      </c>
      <c r="AG21" s="2356">
        <v>9604</v>
      </c>
      <c r="AH21" s="2356">
        <v>9571</v>
      </c>
      <c r="AI21" s="2356" t="s">
        <v>21</v>
      </c>
      <c r="AJ21" s="2356" t="s">
        <v>21</v>
      </c>
      <c r="AK21" s="2356">
        <v>9571</v>
      </c>
      <c r="AL21" s="2356">
        <v>8327</v>
      </c>
      <c r="AM21" s="2356">
        <v>1244</v>
      </c>
      <c r="AN21" s="2356">
        <v>97</v>
      </c>
      <c r="AO21" s="1387">
        <v>41365</v>
      </c>
      <c r="AP21" s="628">
        <v>41365</v>
      </c>
      <c r="AQ21" s="79">
        <v>41365</v>
      </c>
      <c r="AR21" s="80">
        <v>41365</v>
      </c>
      <c r="AS21" s="128">
        <v>41365</v>
      </c>
      <c r="AT21" s="2356">
        <v>311711</v>
      </c>
      <c r="AU21" s="2356">
        <v>339780</v>
      </c>
      <c r="AV21" s="2356">
        <v>12086</v>
      </c>
      <c r="AW21" s="2356" t="s">
        <v>21</v>
      </c>
      <c r="AX21" s="2356">
        <v>327693</v>
      </c>
      <c r="AY21" s="2356">
        <v>316389</v>
      </c>
      <c r="AZ21" s="2356">
        <v>11304</v>
      </c>
      <c r="BA21" s="2356">
        <v>24295</v>
      </c>
      <c r="BB21" s="2356" t="s">
        <v>21</v>
      </c>
      <c r="BC21" s="2356">
        <v>332477</v>
      </c>
      <c r="BD21" s="2356">
        <v>106003</v>
      </c>
      <c r="BE21" s="2356" t="s">
        <v>21</v>
      </c>
      <c r="BF21" s="2356">
        <v>226474</v>
      </c>
      <c r="BG21" s="2356">
        <v>226474</v>
      </c>
      <c r="BH21" s="2356" t="s">
        <v>21</v>
      </c>
      <c r="BI21" s="2356" t="s">
        <v>22</v>
      </c>
      <c r="BJ21" s="1387">
        <v>41365</v>
      </c>
      <c r="BK21" s="628">
        <v>41365</v>
      </c>
      <c r="BL21" s="79">
        <v>41365</v>
      </c>
      <c r="BM21" s="80">
        <v>41365</v>
      </c>
      <c r="BN21" s="128">
        <v>41365</v>
      </c>
      <c r="BO21" s="2356">
        <v>56923</v>
      </c>
      <c r="BP21" s="2356">
        <v>56923</v>
      </c>
      <c r="BQ21" s="2356">
        <v>1451</v>
      </c>
      <c r="BR21" s="2356" t="s">
        <v>21</v>
      </c>
      <c r="BS21" s="2356">
        <v>55472</v>
      </c>
      <c r="BT21" s="2356">
        <v>55472</v>
      </c>
      <c r="BU21" s="2356" t="s">
        <v>21</v>
      </c>
      <c r="BV21" s="2356" t="s">
        <v>22</v>
      </c>
      <c r="BW21" s="2356" t="s">
        <v>21</v>
      </c>
      <c r="BX21" s="2356" t="s">
        <v>21</v>
      </c>
      <c r="BY21" s="2356" t="s">
        <v>21</v>
      </c>
      <c r="BZ21" s="2356" t="s">
        <v>21</v>
      </c>
      <c r="CA21" s="2356" t="s">
        <v>21</v>
      </c>
      <c r="CB21" s="2356" t="s">
        <v>21</v>
      </c>
      <c r="CC21" s="2356" t="s">
        <v>21</v>
      </c>
      <c r="CD21" s="2356" t="s">
        <v>21</v>
      </c>
      <c r="CE21" s="1387">
        <v>41365</v>
      </c>
      <c r="CF21" s="628">
        <v>41365</v>
      </c>
    </row>
    <row r="22" spans="1:84" ht="15" customHeight="1">
      <c r="A22" s="85"/>
      <c r="B22" s="80">
        <v>41730</v>
      </c>
      <c r="C22" s="130"/>
      <c r="D22" s="2356">
        <v>576849</v>
      </c>
      <c r="E22" s="2356">
        <v>618794</v>
      </c>
      <c r="F22" s="2356">
        <v>27026</v>
      </c>
      <c r="G22" s="2356">
        <v>2322</v>
      </c>
      <c r="H22" s="2356">
        <v>589446</v>
      </c>
      <c r="I22" s="2356">
        <v>553385</v>
      </c>
      <c r="J22" s="2356">
        <v>36062</v>
      </c>
      <c r="K22" s="2356">
        <v>30318</v>
      </c>
      <c r="L22" s="2356">
        <v>17955</v>
      </c>
      <c r="M22" s="2356">
        <v>17938</v>
      </c>
      <c r="N22" s="2356">
        <v>834</v>
      </c>
      <c r="O22" s="2356" t="s">
        <v>21</v>
      </c>
      <c r="P22" s="2356">
        <v>17104</v>
      </c>
      <c r="Q22" s="2356">
        <v>12597</v>
      </c>
      <c r="R22" s="2356">
        <v>4507</v>
      </c>
      <c r="S22" s="2356">
        <v>514</v>
      </c>
      <c r="T22" s="1387">
        <v>41730</v>
      </c>
      <c r="U22" s="628">
        <v>41730</v>
      </c>
      <c r="V22" s="85"/>
      <c r="W22" s="80">
        <v>41730</v>
      </c>
      <c r="X22" s="130"/>
      <c r="Y22" s="2356">
        <v>65631</v>
      </c>
      <c r="Z22" s="2356">
        <v>65923</v>
      </c>
      <c r="AA22" s="2356">
        <v>6856</v>
      </c>
      <c r="AB22" s="2356">
        <v>155</v>
      </c>
      <c r="AC22" s="2356">
        <v>58912</v>
      </c>
      <c r="AD22" s="2356">
        <v>53153</v>
      </c>
      <c r="AE22" s="2356">
        <v>5759</v>
      </c>
      <c r="AF22" s="2356">
        <v>2787</v>
      </c>
      <c r="AG22" s="2356">
        <v>9112</v>
      </c>
      <c r="AH22" s="2356">
        <v>9065</v>
      </c>
      <c r="AI22" s="2356" t="s">
        <v>21</v>
      </c>
      <c r="AJ22" s="2356" t="s">
        <v>21</v>
      </c>
      <c r="AK22" s="2356">
        <v>9065</v>
      </c>
      <c r="AL22" s="2356">
        <v>7823</v>
      </c>
      <c r="AM22" s="2356">
        <v>1242</v>
      </c>
      <c r="AN22" s="2356">
        <v>101</v>
      </c>
      <c r="AO22" s="1387">
        <v>41730</v>
      </c>
      <c r="AP22" s="628">
        <v>41730</v>
      </c>
      <c r="AQ22" s="85"/>
      <c r="AR22" s="80">
        <v>41730</v>
      </c>
      <c r="AS22" s="130"/>
      <c r="AT22" s="2356">
        <v>305464</v>
      </c>
      <c r="AU22" s="2356">
        <v>346472</v>
      </c>
      <c r="AV22" s="2356">
        <v>17407</v>
      </c>
      <c r="AW22" s="2356" t="s">
        <v>21</v>
      </c>
      <c r="AX22" s="2356">
        <v>329065</v>
      </c>
      <c r="AY22" s="2356">
        <v>316725</v>
      </c>
      <c r="AZ22" s="2356">
        <v>12340</v>
      </c>
      <c r="BA22" s="2356">
        <v>20701</v>
      </c>
      <c r="BB22" s="2356" t="s">
        <v>21</v>
      </c>
      <c r="BC22" s="2356">
        <v>389679</v>
      </c>
      <c r="BD22" s="2356">
        <v>145185</v>
      </c>
      <c r="BE22" s="2356" t="s">
        <v>21</v>
      </c>
      <c r="BF22" s="2356">
        <v>244494</v>
      </c>
      <c r="BG22" s="2356">
        <v>244494</v>
      </c>
      <c r="BH22" s="2356" t="s">
        <v>21</v>
      </c>
      <c r="BI22" s="2356" t="s">
        <v>22</v>
      </c>
      <c r="BJ22" s="1387">
        <v>41730</v>
      </c>
      <c r="BK22" s="628">
        <v>41730</v>
      </c>
      <c r="BL22" s="85"/>
      <c r="BM22" s="80">
        <v>41730</v>
      </c>
      <c r="BN22" s="130"/>
      <c r="BO22" s="2356">
        <v>58837</v>
      </c>
      <c r="BP22" s="2356">
        <v>58837</v>
      </c>
      <c r="BQ22" s="2356">
        <v>3113</v>
      </c>
      <c r="BR22" s="2356" t="s">
        <v>21</v>
      </c>
      <c r="BS22" s="2356">
        <v>55724</v>
      </c>
      <c r="BT22" s="2356">
        <v>55724</v>
      </c>
      <c r="BU22" s="2356" t="s">
        <v>21</v>
      </c>
      <c r="BV22" s="2356" t="s">
        <v>22</v>
      </c>
      <c r="BW22" s="2356" t="s">
        <v>21</v>
      </c>
      <c r="BX22" s="2356" t="s">
        <v>21</v>
      </c>
      <c r="BY22" s="2356" t="s">
        <v>21</v>
      </c>
      <c r="BZ22" s="2356" t="s">
        <v>21</v>
      </c>
      <c r="CA22" s="2356" t="s">
        <v>21</v>
      </c>
      <c r="CB22" s="2356" t="s">
        <v>21</v>
      </c>
      <c r="CC22" s="2356" t="s">
        <v>21</v>
      </c>
      <c r="CD22" s="2356" t="s">
        <v>21</v>
      </c>
      <c r="CE22" s="1387">
        <v>41730</v>
      </c>
      <c r="CF22" s="628">
        <v>41730</v>
      </c>
    </row>
    <row r="23" spans="1:84" ht="7.5" customHeight="1">
      <c r="A23" s="85"/>
      <c r="B23" s="87"/>
      <c r="C23" s="130"/>
      <c r="D23" s="110"/>
      <c r="E23" s="110"/>
      <c r="F23" s="110"/>
      <c r="G23" s="110"/>
      <c r="H23" s="110"/>
      <c r="I23" s="110"/>
      <c r="J23" s="110"/>
      <c r="K23" s="110"/>
      <c r="L23" s="110"/>
      <c r="M23" s="110"/>
      <c r="N23" s="110"/>
      <c r="O23" s="110"/>
      <c r="P23" s="110"/>
      <c r="Q23" s="110"/>
      <c r="R23" s="110"/>
      <c r="S23" s="110"/>
      <c r="T23" s="1389"/>
      <c r="U23" s="490"/>
      <c r="V23" s="85"/>
      <c r="W23" s="87"/>
      <c r="X23" s="130"/>
      <c r="Y23" s="110"/>
      <c r="Z23" s="110"/>
      <c r="AA23" s="110"/>
      <c r="AB23" s="110"/>
      <c r="AC23" s="110"/>
      <c r="AD23" s="110"/>
      <c r="AE23" s="110"/>
      <c r="AF23" s="110"/>
      <c r="AG23" s="110"/>
      <c r="AH23" s="110"/>
      <c r="AI23" s="110"/>
      <c r="AJ23" s="110"/>
      <c r="AK23" s="110"/>
      <c r="AL23" s="110"/>
      <c r="AM23" s="110"/>
      <c r="AN23" s="110"/>
      <c r="AO23" s="1389"/>
      <c r="AP23" s="490"/>
      <c r="AQ23" s="85"/>
      <c r="AR23" s="87"/>
      <c r="AS23" s="130"/>
      <c r="AT23" s="110"/>
      <c r="AU23" s="110"/>
      <c r="AV23" s="110"/>
      <c r="AW23" s="110"/>
      <c r="AX23" s="110"/>
      <c r="AY23" s="110"/>
      <c r="AZ23" s="110"/>
      <c r="BA23" s="110"/>
      <c r="BB23" s="110"/>
      <c r="BC23" s="110"/>
      <c r="BD23" s="110"/>
      <c r="BE23" s="110"/>
      <c r="BF23" s="110"/>
      <c r="BG23" s="110"/>
      <c r="BH23" s="110"/>
      <c r="BI23" s="110"/>
      <c r="BJ23" s="1389"/>
      <c r="BK23" s="490"/>
      <c r="BL23" s="85"/>
      <c r="BM23" s="87"/>
      <c r="BN23" s="130"/>
      <c r="BO23" s="110"/>
      <c r="BP23" s="110"/>
      <c r="BQ23" s="110"/>
      <c r="BR23" s="110"/>
      <c r="BS23" s="110"/>
      <c r="BT23" s="110"/>
      <c r="BU23" s="110"/>
      <c r="BV23" s="110"/>
      <c r="BW23" s="110"/>
      <c r="BX23" s="110"/>
      <c r="BY23" s="110"/>
      <c r="BZ23" s="110"/>
      <c r="CA23" s="110"/>
      <c r="CB23" s="110"/>
      <c r="CC23" s="110"/>
      <c r="CD23" s="110"/>
      <c r="CE23" s="1389"/>
      <c r="CF23" s="490"/>
    </row>
    <row r="24" spans="1:84" ht="15" customHeight="1">
      <c r="A24" s="88" t="s">
        <v>777</v>
      </c>
      <c r="B24" s="89" t="s">
        <v>23</v>
      </c>
      <c r="C24" s="132" t="s">
        <v>167</v>
      </c>
      <c r="D24" s="2356">
        <v>140661</v>
      </c>
      <c r="E24" s="2356">
        <v>157447</v>
      </c>
      <c r="F24" s="2356">
        <v>7644</v>
      </c>
      <c r="G24" s="2356">
        <v>952</v>
      </c>
      <c r="H24" s="2356">
        <v>148851</v>
      </c>
      <c r="I24" s="2356">
        <v>140001</v>
      </c>
      <c r="J24" s="2356">
        <v>8850</v>
      </c>
      <c r="K24" s="2356">
        <v>30318</v>
      </c>
      <c r="L24" s="2356">
        <v>4098</v>
      </c>
      <c r="M24" s="2356">
        <v>4076</v>
      </c>
      <c r="N24" s="2356">
        <v>14</v>
      </c>
      <c r="O24" s="2356" t="s">
        <v>21</v>
      </c>
      <c r="P24" s="2356">
        <v>4062</v>
      </c>
      <c r="Q24" s="2356">
        <v>2909</v>
      </c>
      <c r="R24" s="2356">
        <v>1153</v>
      </c>
      <c r="S24" s="2356">
        <v>514</v>
      </c>
      <c r="T24" s="1478" t="s">
        <v>25</v>
      </c>
      <c r="U24" s="631" t="s">
        <v>778</v>
      </c>
      <c r="V24" s="88" t="s">
        <v>777</v>
      </c>
      <c r="W24" s="89" t="s">
        <v>23</v>
      </c>
      <c r="X24" s="132" t="s">
        <v>167</v>
      </c>
      <c r="Y24" s="2356">
        <v>15216</v>
      </c>
      <c r="Z24" s="2356">
        <v>14771</v>
      </c>
      <c r="AA24" s="2356">
        <v>1668</v>
      </c>
      <c r="AB24" s="2356">
        <v>8</v>
      </c>
      <c r="AC24" s="2356">
        <v>13095</v>
      </c>
      <c r="AD24" s="2356">
        <v>11748</v>
      </c>
      <c r="AE24" s="2356">
        <v>1347</v>
      </c>
      <c r="AF24" s="2356">
        <v>2787</v>
      </c>
      <c r="AG24" s="2356">
        <v>1741</v>
      </c>
      <c r="AH24" s="2356">
        <v>1734</v>
      </c>
      <c r="AI24" s="2356" t="s">
        <v>21</v>
      </c>
      <c r="AJ24" s="2356" t="s">
        <v>21</v>
      </c>
      <c r="AK24" s="2356">
        <v>1734</v>
      </c>
      <c r="AL24" s="2356">
        <v>1405</v>
      </c>
      <c r="AM24" s="2356">
        <v>329</v>
      </c>
      <c r="AN24" s="2356">
        <v>101</v>
      </c>
      <c r="AO24" s="1478" t="s">
        <v>25</v>
      </c>
      <c r="AP24" s="631" t="s">
        <v>778</v>
      </c>
      <c r="AQ24" s="88" t="s">
        <v>777</v>
      </c>
      <c r="AR24" s="89" t="s">
        <v>23</v>
      </c>
      <c r="AS24" s="132" t="s">
        <v>167</v>
      </c>
      <c r="AT24" s="2356">
        <v>77303</v>
      </c>
      <c r="AU24" s="2356">
        <v>92159</v>
      </c>
      <c r="AV24" s="2356">
        <v>5372</v>
      </c>
      <c r="AW24" s="2356" t="s">
        <v>21</v>
      </c>
      <c r="AX24" s="2356">
        <v>86787</v>
      </c>
      <c r="AY24" s="2356">
        <v>83389</v>
      </c>
      <c r="AZ24" s="2356">
        <v>3398</v>
      </c>
      <c r="BA24" s="2356">
        <v>20701</v>
      </c>
      <c r="BB24" s="2356" t="s">
        <v>21</v>
      </c>
      <c r="BC24" s="2356">
        <v>115070</v>
      </c>
      <c r="BD24" s="2356">
        <v>46239</v>
      </c>
      <c r="BE24" s="2356" t="s">
        <v>21</v>
      </c>
      <c r="BF24" s="2356">
        <v>68831</v>
      </c>
      <c r="BG24" s="2356">
        <v>68831</v>
      </c>
      <c r="BH24" s="2356" t="s">
        <v>21</v>
      </c>
      <c r="BI24" s="2356" t="s">
        <v>22</v>
      </c>
      <c r="BJ24" s="1478" t="s">
        <v>25</v>
      </c>
      <c r="BK24" s="631" t="s">
        <v>778</v>
      </c>
      <c r="BL24" s="88" t="s">
        <v>777</v>
      </c>
      <c r="BM24" s="89" t="s">
        <v>23</v>
      </c>
      <c r="BN24" s="132" t="s">
        <v>167</v>
      </c>
      <c r="BO24" s="2356">
        <v>14460</v>
      </c>
      <c r="BP24" s="2356">
        <v>14460</v>
      </c>
      <c r="BQ24" s="2356">
        <v>927</v>
      </c>
      <c r="BR24" s="2356" t="s">
        <v>21</v>
      </c>
      <c r="BS24" s="2356">
        <v>13533</v>
      </c>
      <c r="BT24" s="2356">
        <v>13533</v>
      </c>
      <c r="BU24" s="2356" t="s">
        <v>21</v>
      </c>
      <c r="BV24" s="2356" t="s">
        <v>22</v>
      </c>
      <c r="BW24" s="2356" t="s">
        <v>21</v>
      </c>
      <c r="BX24" s="2356" t="s">
        <v>21</v>
      </c>
      <c r="BY24" s="2356" t="s">
        <v>21</v>
      </c>
      <c r="BZ24" s="2356" t="s">
        <v>21</v>
      </c>
      <c r="CA24" s="2356" t="s">
        <v>21</v>
      </c>
      <c r="CB24" s="2356" t="s">
        <v>21</v>
      </c>
      <c r="CC24" s="2356" t="s">
        <v>21</v>
      </c>
      <c r="CD24" s="2356" t="s">
        <v>21</v>
      </c>
      <c r="CE24" s="1478" t="s">
        <v>25</v>
      </c>
      <c r="CF24" s="631" t="s">
        <v>778</v>
      </c>
    </row>
    <row r="25" spans="1:84" ht="15" customHeight="1">
      <c r="A25" s="93" t="s">
        <v>26</v>
      </c>
      <c r="B25" s="94" t="s">
        <v>26</v>
      </c>
      <c r="C25" s="132" t="s">
        <v>168</v>
      </c>
      <c r="D25" s="2356">
        <v>157710</v>
      </c>
      <c r="E25" s="2356">
        <v>158084</v>
      </c>
      <c r="F25" s="2356">
        <v>7467</v>
      </c>
      <c r="G25" s="2356">
        <v>20</v>
      </c>
      <c r="H25" s="2356">
        <v>150596</v>
      </c>
      <c r="I25" s="2356">
        <v>141137</v>
      </c>
      <c r="J25" s="2356">
        <v>9460</v>
      </c>
      <c r="K25" s="2356">
        <v>41708</v>
      </c>
      <c r="L25" s="2356">
        <v>4151</v>
      </c>
      <c r="M25" s="2356">
        <v>4159</v>
      </c>
      <c r="N25" s="2356">
        <v>306</v>
      </c>
      <c r="O25" s="2356" t="s">
        <v>21</v>
      </c>
      <c r="P25" s="2356">
        <v>3853</v>
      </c>
      <c r="Q25" s="2356">
        <v>3053</v>
      </c>
      <c r="R25" s="2356">
        <v>800</v>
      </c>
      <c r="S25" s="2356">
        <v>509</v>
      </c>
      <c r="T25" s="1388" t="s">
        <v>27</v>
      </c>
      <c r="U25" s="632" t="s">
        <v>26</v>
      </c>
      <c r="V25" s="93" t="s">
        <v>26</v>
      </c>
      <c r="W25" s="94" t="s">
        <v>26</v>
      </c>
      <c r="X25" s="132" t="s">
        <v>168</v>
      </c>
      <c r="Y25" s="2356">
        <v>14012</v>
      </c>
      <c r="Z25" s="2356">
        <v>14341</v>
      </c>
      <c r="AA25" s="2356">
        <v>1288</v>
      </c>
      <c r="AB25" s="2356">
        <v>5</v>
      </c>
      <c r="AC25" s="2356">
        <v>13048</v>
      </c>
      <c r="AD25" s="2356">
        <v>11467</v>
      </c>
      <c r="AE25" s="2356">
        <v>1581</v>
      </c>
      <c r="AF25" s="2356">
        <v>2524</v>
      </c>
      <c r="AG25" s="2356">
        <v>1737</v>
      </c>
      <c r="AH25" s="2356">
        <v>1743</v>
      </c>
      <c r="AI25" s="2356" t="s">
        <v>21</v>
      </c>
      <c r="AJ25" s="2356" t="s">
        <v>21</v>
      </c>
      <c r="AK25" s="2356">
        <v>1743</v>
      </c>
      <c r="AL25" s="2356">
        <v>1458</v>
      </c>
      <c r="AM25" s="2356">
        <v>285</v>
      </c>
      <c r="AN25" s="2356">
        <v>93</v>
      </c>
      <c r="AO25" s="1388" t="s">
        <v>27</v>
      </c>
      <c r="AP25" s="632" t="s">
        <v>26</v>
      </c>
      <c r="AQ25" s="93" t="s">
        <v>26</v>
      </c>
      <c r="AR25" s="94" t="s">
        <v>26</v>
      </c>
      <c r="AS25" s="132" t="s">
        <v>168</v>
      </c>
      <c r="AT25" s="2356">
        <v>92618</v>
      </c>
      <c r="AU25" s="2356">
        <v>93380</v>
      </c>
      <c r="AV25" s="2356">
        <v>5337</v>
      </c>
      <c r="AW25" s="2356" t="s">
        <v>21</v>
      </c>
      <c r="AX25" s="2356">
        <v>88042</v>
      </c>
      <c r="AY25" s="2356">
        <v>84634</v>
      </c>
      <c r="AZ25" s="2356">
        <v>3408</v>
      </c>
      <c r="BA25" s="2356">
        <v>31277</v>
      </c>
      <c r="BB25" s="2356" t="s">
        <v>21</v>
      </c>
      <c r="BC25" s="2356">
        <v>113219</v>
      </c>
      <c r="BD25" s="2356">
        <v>45216</v>
      </c>
      <c r="BE25" s="2356" t="s">
        <v>21</v>
      </c>
      <c r="BF25" s="2356">
        <v>68003</v>
      </c>
      <c r="BG25" s="2356">
        <v>68003</v>
      </c>
      <c r="BH25" s="2356" t="s">
        <v>21</v>
      </c>
      <c r="BI25" s="2356" t="s">
        <v>22</v>
      </c>
      <c r="BJ25" s="1388" t="s">
        <v>27</v>
      </c>
      <c r="BK25" s="632" t="s">
        <v>26</v>
      </c>
      <c r="BL25" s="93" t="s">
        <v>26</v>
      </c>
      <c r="BM25" s="94" t="s">
        <v>26</v>
      </c>
      <c r="BN25" s="132" t="s">
        <v>168</v>
      </c>
      <c r="BO25" s="2356">
        <v>13974</v>
      </c>
      <c r="BP25" s="2356">
        <v>13974</v>
      </c>
      <c r="BQ25" s="2356">
        <v>716</v>
      </c>
      <c r="BR25" s="2356" t="s">
        <v>21</v>
      </c>
      <c r="BS25" s="2356">
        <v>13258</v>
      </c>
      <c r="BT25" s="2356">
        <v>13258</v>
      </c>
      <c r="BU25" s="2356" t="s">
        <v>21</v>
      </c>
      <c r="BV25" s="2356" t="s">
        <v>22</v>
      </c>
      <c r="BW25" s="2356" t="s">
        <v>21</v>
      </c>
      <c r="BX25" s="2356" t="s">
        <v>21</v>
      </c>
      <c r="BY25" s="2356" t="s">
        <v>21</v>
      </c>
      <c r="BZ25" s="2356" t="s">
        <v>21</v>
      </c>
      <c r="CA25" s="2356" t="s">
        <v>21</v>
      </c>
      <c r="CB25" s="2356" t="s">
        <v>21</v>
      </c>
      <c r="CC25" s="2356" t="s">
        <v>21</v>
      </c>
      <c r="CD25" s="2356" t="s">
        <v>21</v>
      </c>
      <c r="CE25" s="1388" t="s">
        <v>27</v>
      </c>
      <c r="CF25" s="632" t="s">
        <v>26</v>
      </c>
    </row>
    <row r="26" spans="1:84" ht="15" customHeight="1">
      <c r="A26" s="88" t="s">
        <v>26</v>
      </c>
      <c r="B26" s="89" t="s">
        <v>26</v>
      </c>
      <c r="C26" s="132" t="s">
        <v>169</v>
      </c>
      <c r="D26" s="2356">
        <v>139597</v>
      </c>
      <c r="E26" s="2356">
        <v>148066</v>
      </c>
      <c r="F26" s="2356">
        <v>6615</v>
      </c>
      <c r="G26" s="2356">
        <v>20</v>
      </c>
      <c r="H26" s="2356">
        <v>141430</v>
      </c>
      <c r="I26" s="2356">
        <v>131598</v>
      </c>
      <c r="J26" s="2356">
        <v>9832</v>
      </c>
      <c r="K26" s="2356">
        <v>42467</v>
      </c>
      <c r="L26" s="2356">
        <v>4714</v>
      </c>
      <c r="M26" s="2356">
        <v>4693</v>
      </c>
      <c r="N26" s="2356">
        <v>555</v>
      </c>
      <c r="O26" s="2356" t="s">
        <v>21</v>
      </c>
      <c r="P26" s="2356">
        <v>4138</v>
      </c>
      <c r="Q26" s="2356">
        <v>3088</v>
      </c>
      <c r="R26" s="2356">
        <v>1050</v>
      </c>
      <c r="S26" s="2356">
        <v>530</v>
      </c>
      <c r="T26" s="1388" t="s">
        <v>28</v>
      </c>
      <c r="U26" s="632" t="s">
        <v>26</v>
      </c>
      <c r="V26" s="88" t="s">
        <v>26</v>
      </c>
      <c r="W26" s="89" t="s">
        <v>26</v>
      </c>
      <c r="X26" s="132" t="s">
        <v>169</v>
      </c>
      <c r="Y26" s="2356">
        <v>14097</v>
      </c>
      <c r="Z26" s="2356">
        <v>14151</v>
      </c>
      <c r="AA26" s="2356">
        <v>1416</v>
      </c>
      <c r="AB26" s="2356">
        <v>4</v>
      </c>
      <c r="AC26" s="2356">
        <v>12731</v>
      </c>
      <c r="AD26" s="2356">
        <v>10900</v>
      </c>
      <c r="AE26" s="2356">
        <v>1831</v>
      </c>
      <c r="AF26" s="2356">
        <v>2510</v>
      </c>
      <c r="AG26" s="2356">
        <v>1653</v>
      </c>
      <c r="AH26" s="2356">
        <v>1654</v>
      </c>
      <c r="AI26" s="2356" t="s">
        <v>21</v>
      </c>
      <c r="AJ26" s="2356" t="s">
        <v>21</v>
      </c>
      <c r="AK26" s="2356">
        <v>1654</v>
      </c>
      <c r="AL26" s="2356">
        <v>1403</v>
      </c>
      <c r="AM26" s="2356">
        <v>251</v>
      </c>
      <c r="AN26" s="2356">
        <v>90</v>
      </c>
      <c r="AO26" s="1388" t="s">
        <v>28</v>
      </c>
      <c r="AP26" s="632" t="s">
        <v>26</v>
      </c>
      <c r="AQ26" s="88" t="s">
        <v>26</v>
      </c>
      <c r="AR26" s="89" t="s">
        <v>26</v>
      </c>
      <c r="AS26" s="132" t="s">
        <v>169</v>
      </c>
      <c r="AT26" s="2356">
        <v>76282</v>
      </c>
      <c r="AU26" s="2356">
        <v>84271</v>
      </c>
      <c r="AV26" s="2356">
        <v>4205</v>
      </c>
      <c r="AW26" s="2356" t="s">
        <v>21</v>
      </c>
      <c r="AX26" s="2356">
        <v>80066</v>
      </c>
      <c r="AY26" s="2356">
        <v>76636</v>
      </c>
      <c r="AZ26" s="2356">
        <v>3430</v>
      </c>
      <c r="BA26" s="2356">
        <v>32428</v>
      </c>
      <c r="BB26" s="2356" t="s">
        <v>21</v>
      </c>
      <c r="BC26" s="2356">
        <v>88349</v>
      </c>
      <c r="BD26" s="2356">
        <v>33334</v>
      </c>
      <c r="BE26" s="2356" t="s">
        <v>21</v>
      </c>
      <c r="BF26" s="2356">
        <v>55015</v>
      </c>
      <c r="BG26" s="2356">
        <v>55015</v>
      </c>
      <c r="BH26" s="2356" t="s">
        <v>21</v>
      </c>
      <c r="BI26" s="2356" t="s">
        <v>22</v>
      </c>
      <c r="BJ26" s="1388" t="s">
        <v>28</v>
      </c>
      <c r="BK26" s="632" t="s">
        <v>26</v>
      </c>
      <c r="BL26" s="88" t="s">
        <v>26</v>
      </c>
      <c r="BM26" s="89" t="s">
        <v>26</v>
      </c>
      <c r="BN26" s="132" t="s">
        <v>169</v>
      </c>
      <c r="BO26" s="2356">
        <v>14158</v>
      </c>
      <c r="BP26" s="2356">
        <v>14158</v>
      </c>
      <c r="BQ26" s="2356">
        <v>675</v>
      </c>
      <c r="BR26" s="2356" t="s">
        <v>21</v>
      </c>
      <c r="BS26" s="2356">
        <v>13483</v>
      </c>
      <c r="BT26" s="2356">
        <v>13483</v>
      </c>
      <c r="BU26" s="2356" t="s">
        <v>21</v>
      </c>
      <c r="BV26" s="2356" t="s">
        <v>22</v>
      </c>
      <c r="BW26" s="2356" t="s">
        <v>21</v>
      </c>
      <c r="BX26" s="2356" t="s">
        <v>21</v>
      </c>
      <c r="BY26" s="2356" t="s">
        <v>21</v>
      </c>
      <c r="BZ26" s="2356" t="s">
        <v>21</v>
      </c>
      <c r="CA26" s="2356" t="s">
        <v>21</v>
      </c>
      <c r="CB26" s="2356" t="s">
        <v>21</v>
      </c>
      <c r="CC26" s="2356" t="s">
        <v>21</v>
      </c>
      <c r="CD26" s="2356" t="s">
        <v>21</v>
      </c>
      <c r="CE26" s="1388" t="s">
        <v>28</v>
      </c>
      <c r="CF26" s="632" t="s">
        <v>26</v>
      </c>
    </row>
    <row r="27" spans="1:84" ht="15" customHeight="1">
      <c r="A27" s="88" t="s">
        <v>26</v>
      </c>
      <c r="B27" s="89" t="s">
        <v>26</v>
      </c>
      <c r="C27" s="132" t="s">
        <v>170</v>
      </c>
      <c r="D27" s="2356">
        <v>127888</v>
      </c>
      <c r="E27" s="2356">
        <v>143677</v>
      </c>
      <c r="F27" s="2356">
        <v>7413</v>
      </c>
      <c r="G27" s="2356">
        <v>594</v>
      </c>
      <c r="H27" s="2356">
        <v>135670</v>
      </c>
      <c r="I27" s="2356">
        <v>125593</v>
      </c>
      <c r="J27" s="2356">
        <v>10077</v>
      </c>
      <c r="K27" s="2356">
        <v>35185</v>
      </c>
      <c r="L27" s="2356">
        <v>5057</v>
      </c>
      <c r="M27" s="2356">
        <v>5074</v>
      </c>
      <c r="N27" s="2356">
        <v>266</v>
      </c>
      <c r="O27" s="2356" t="s">
        <v>21</v>
      </c>
      <c r="P27" s="2356">
        <v>4808</v>
      </c>
      <c r="Q27" s="2356">
        <v>3397</v>
      </c>
      <c r="R27" s="2356">
        <v>1411</v>
      </c>
      <c r="S27" s="2356">
        <v>525</v>
      </c>
      <c r="T27" s="1388" t="s">
        <v>29</v>
      </c>
      <c r="U27" s="632" t="s">
        <v>26</v>
      </c>
      <c r="V27" s="88" t="s">
        <v>26</v>
      </c>
      <c r="W27" s="89" t="s">
        <v>26</v>
      </c>
      <c r="X27" s="132" t="s">
        <v>170</v>
      </c>
      <c r="Y27" s="2356">
        <v>19456</v>
      </c>
      <c r="Z27" s="2356">
        <v>19428</v>
      </c>
      <c r="AA27" s="2356">
        <v>2468</v>
      </c>
      <c r="AB27" s="2356">
        <v>53</v>
      </c>
      <c r="AC27" s="2356">
        <v>16907</v>
      </c>
      <c r="AD27" s="2356">
        <v>15149</v>
      </c>
      <c r="AE27" s="2356">
        <v>1758</v>
      </c>
      <c r="AF27" s="2356">
        <v>2541</v>
      </c>
      <c r="AG27" s="2356">
        <v>1333</v>
      </c>
      <c r="AH27" s="2356">
        <v>1338</v>
      </c>
      <c r="AI27" s="2356" t="s">
        <v>21</v>
      </c>
      <c r="AJ27" s="2356" t="s">
        <v>21</v>
      </c>
      <c r="AK27" s="2356">
        <v>1338</v>
      </c>
      <c r="AL27" s="2356">
        <v>1091</v>
      </c>
      <c r="AM27" s="2356">
        <v>247</v>
      </c>
      <c r="AN27" s="2356">
        <v>83</v>
      </c>
      <c r="AO27" s="1388" t="s">
        <v>29</v>
      </c>
      <c r="AP27" s="632" t="s">
        <v>26</v>
      </c>
      <c r="AQ27" s="88" t="s">
        <v>26</v>
      </c>
      <c r="AR27" s="89" t="s">
        <v>26</v>
      </c>
      <c r="AS27" s="132" t="s">
        <v>170</v>
      </c>
      <c r="AT27" s="2356">
        <v>59763</v>
      </c>
      <c r="AU27" s="2356">
        <v>74936</v>
      </c>
      <c r="AV27" s="2356">
        <v>4194</v>
      </c>
      <c r="AW27" s="2356" t="s">
        <v>21</v>
      </c>
      <c r="AX27" s="2356">
        <v>70741</v>
      </c>
      <c r="AY27" s="2356">
        <v>67393</v>
      </c>
      <c r="AZ27" s="2356">
        <v>3348</v>
      </c>
      <c r="BA27" s="2356">
        <v>25698</v>
      </c>
      <c r="BB27" s="2356" t="s">
        <v>21</v>
      </c>
      <c r="BC27" s="2356">
        <v>90147</v>
      </c>
      <c r="BD27" s="2356">
        <v>37127</v>
      </c>
      <c r="BE27" s="2356" t="s">
        <v>21</v>
      </c>
      <c r="BF27" s="2356">
        <v>53020</v>
      </c>
      <c r="BG27" s="2356">
        <v>53020</v>
      </c>
      <c r="BH27" s="2356" t="s">
        <v>21</v>
      </c>
      <c r="BI27" s="2356" t="s">
        <v>22</v>
      </c>
      <c r="BJ27" s="1388" t="s">
        <v>29</v>
      </c>
      <c r="BK27" s="632" t="s">
        <v>26</v>
      </c>
      <c r="BL27" s="88" t="s">
        <v>26</v>
      </c>
      <c r="BM27" s="89" t="s">
        <v>26</v>
      </c>
      <c r="BN27" s="132" t="s">
        <v>170</v>
      </c>
      <c r="BO27" s="2356">
        <v>14142</v>
      </c>
      <c r="BP27" s="2356">
        <v>14142</v>
      </c>
      <c r="BQ27" s="2356">
        <v>202</v>
      </c>
      <c r="BR27" s="2356" t="s">
        <v>21</v>
      </c>
      <c r="BS27" s="2356">
        <v>13940</v>
      </c>
      <c r="BT27" s="2356">
        <v>13940</v>
      </c>
      <c r="BU27" s="2356" t="s">
        <v>21</v>
      </c>
      <c r="BV27" s="2356" t="s">
        <v>22</v>
      </c>
      <c r="BW27" s="2356" t="s">
        <v>21</v>
      </c>
      <c r="BX27" s="2356" t="s">
        <v>21</v>
      </c>
      <c r="BY27" s="2356" t="s">
        <v>21</v>
      </c>
      <c r="BZ27" s="2356" t="s">
        <v>21</v>
      </c>
      <c r="CA27" s="2356" t="s">
        <v>21</v>
      </c>
      <c r="CB27" s="2356" t="s">
        <v>21</v>
      </c>
      <c r="CC27" s="2356" t="s">
        <v>21</v>
      </c>
      <c r="CD27" s="2356" t="s">
        <v>21</v>
      </c>
      <c r="CE27" s="1388" t="s">
        <v>29</v>
      </c>
      <c r="CF27" s="632" t="s">
        <v>26</v>
      </c>
    </row>
    <row r="28" spans="1:84" ht="7.5" customHeight="1">
      <c r="A28" s="85"/>
      <c r="B28" s="87"/>
      <c r="C28" s="134"/>
      <c r="D28" s="110"/>
      <c r="E28" s="110"/>
      <c r="F28" s="110"/>
      <c r="G28" s="110"/>
      <c r="H28" s="110"/>
      <c r="I28" s="110"/>
      <c r="J28" s="110"/>
      <c r="K28" s="110"/>
      <c r="L28" s="110"/>
      <c r="M28" s="110"/>
      <c r="N28" s="110"/>
      <c r="O28" s="110"/>
      <c r="P28" s="110"/>
      <c r="Q28" s="110"/>
      <c r="R28" s="110"/>
      <c r="S28" s="110"/>
      <c r="T28" s="1389"/>
      <c r="U28" s="490"/>
      <c r="V28" s="85"/>
      <c r="W28" s="87"/>
      <c r="X28" s="134"/>
      <c r="Y28" s="110"/>
      <c r="Z28" s="110"/>
      <c r="AA28" s="110"/>
      <c r="AB28" s="110"/>
      <c r="AC28" s="110"/>
      <c r="AD28" s="110"/>
      <c r="AE28" s="110"/>
      <c r="AF28" s="110"/>
      <c r="AG28" s="110"/>
      <c r="AH28" s="110"/>
      <c r="AI28" s="110"/>
      <c r="AJ28" s="110"/>
      <c r="AK28" s="110"/>
      <c r="AL28" s="110"/>
      <c r="AM28" s="110"/>
      <c r="AN28" s="110"/>
      <c r="AO28" s="1389"/>
      <c r="AP28" s="490"/>
      <c r="AQ28" s="85"/>
      <c r="AR28" s="87"/>
      <c r="AS28" s="134"/>
      <c r="AT28" s="110"/>
      <c r="AU28" s="110"/>
      <c r="AV28" s="110"/>
      <c r="AW28" s="110"/>
      <c r="AX28" s="110"/>
      <c r="AY28" s="110"/>
      <c r="AZ28" s="110"/>
      <c r="BA28" s="110"/>
      <c r="BB28" s="110"/>
      <c r="BC28" s="110"/>
      <c r="BD28" s="110"/>
      <c r="BE28" s="110"/>
      <c r="BF28" s="110"/>
      <c r="BG28" s="110"/>
      <c r="BH28" s="110"/>
      <c r="BI28" s="110"/>
      <c r="BJ28" s="1389"/>
      <c r="BK28" s="490"/>
      <c r="BL28" s="85"/>
      <c r="BM28" s="87"/>
      <c r="BN28" s="134"/>
      <c r="BO28" s="110"/>
      <c r="BP28" s="110"/>
      <c r="BQ28" s="110"/>
      <c r="BR28" s="110"/>
      <c r="BS28" s="110"/>
      <c r="BT28" s="110"/>
      <c r="BU28" s="110"/>
      <c r="BV28" s="110"/>
      <c r="BW28" s="110"/>
      <c r="BX28" s="110"/>
      <c r="BY28" s="110"/>
      <c r="BZ28" s="110"/>
      <c r="CA28" s="110"/>
      <c r="CB28" s="110"/>
      <c r="CC28" s="110"/>
      <c r="CD28" s="110"/>
      <c r="CE28" s="1389"/>
      <c r="CF28" s="490"/>
    </row>
    <row r="29" spans="1:84" ht="15" customHeight="1">
      <c r="A29" s="88" t="s">
        <v>777</v>
      </c>
      <c r="B29" s="89" t="s">
        <v>23</v>
      </c>
      <c r="C29" s="135" t="s">
        <v>171</v>
      </c>
      <c r="D29" s="2356">
        <v>48085</v>
      </c>
      <c r="E29" s="2356">
        <v>56081</v>
      </c>
      <c r="F29" s="2356">
        <v>2623</v>
      </c>
      <c r="G29" s="2356">
        <v>929</v>
      </c>
      <c r="H29" s="2356">
        <v>52529</v>
      </c>
      <c r="I29" s="2356">
        <v>49075</v>
      </c>
      <c r="J29" s="2356">
        <v>3454</v>
      </c>
      <c r="K29" s="2356">
        <v>31696</v>
      </c>
      <c r="L29" s="2356">
        <v>1357</v>
      </c>
      <c r="M29" s="2356">
        <v>1347</v>
      </c>
      <c r="N29" s="2356">
        <v>1</v>
      </c>
      <c r="O29" s="2356" t="s">
        <v>21</v>
      </c>
      <c r="P29" s="2356">
        <v>1346</v>
      </c>
      <c r="Q29" s="2356">
        <v>934</v>
      </c>
      <c r="R29" s="2356">
        <v>412</v>
      </c>
      <c r="S29" s="2356">
        <v>501</v>
      </c>
      <c r="T29" s="1478" t="s">
        <v>30</v>
      </c>
      <c r="U29" s="631" t="s">
        <v>778</v>
      </c>
      <c r="V29" s="88" t="s">
        <v>777</v>
      </c>
      <c r="W29" s="89" t="s">
        <v>23</v>
      </c>
      <c r="X29" s="135" t="s">
        <v>171</v>
      </c>
      <c r="Y29" s="2356">
        <v>5203</v>
      </c>
      <c r="Z29" s="2356">
        <v>5149</v>
      </c>
      <c r="AA29" s="2356">
        <v>584</v>
      </c>
      <c r="AB29" s="2356">
        <v>4</v>
      </c>
      <c r="AC29" s="2356">
        <v>4561</v>
      </c>
      <c r="AD29" s="2356">
        <v>3936</v>
      </c>
      <c r="AE29" s="2356">
        <v>625</v>
      </c>
      <c r="AF29" s="2356">
        <v>2379</v>
      </c>
      <c r="AG29" s="2356">
        <v>616</v>
      </c>
      <c r="AH29" s="2356">
        <v>620</v>
      </c>
      <c r="AI29" s="2356" t="s">
        <v>21</v>
      </c>
      <c r="AJ29" s="2356" t="s">
        <v>21</v>
      </c>
      <c r="AK29" s="2356">
        <v>620</v>
      </c>
      <c r="AL29" s="2356">
        <v>514</v>
      </c>
      <c r="AM29" s="2356">
        <v>106</v>
      </c>
      <c r="AN29" s="2356">
        <v>91</v>
      </c>
      <c r="AO29" s="1478" t="s">
        <v>30</v>
      </c>
      <c r="AP29" s="631" t="s">
        <v>778</v>
      </c>
      <c r="AQ29" s="88" t="s">
        <v>777</v>
      </c>
      <c r="AR29" s="89" t="s">
        <v>23</v>
      </c>
      <c r="AS29" s="135" t="s">
        <v>171</v>
      </c>
      <c r="AT29" s="2356">
        <v>26670</v>
      </c>
      <c r="AU29" s="2356">
        <v>32590</v>
      </c>
      <c r="AV29" s="2356">
        <v>1848</v>
      </c>
      <c r="AW29" s="2356" t="s">
        <v>21</v>
      </c>
      <c r="AX29" s="2356">
        <v>30742</v>
      </c>
      <c r="AY29" s="2356">
        <v>29536</v>
      </c>
      <c r="AZ29" s="2356">
        <v>1206</v>
      </c>
      <c r="BA29" s="2356">
        <v>22183</v>
      </c>
      <c r="BB29" s="2356" t="s">
        <v>21</v>
      </c>
      <c r="BC29" s="2356">
        <v>39713</v>
      </c>
      <c r="BD29" s="2356">
        <v>15732</v>
      </c>
      <c r="BE29" s="2356" t="s">
        <v>21</v>
      </c>
      <c r="BF29" s="2356">
        <v>23981</v>
      </c>
      <c r="BG29" s="2356">
        <v>23981</v>
      </c>
      <c r="BH29" s="2356" t="s">
        <v>21</v>
      </c>
      <c r="BI29" s="2356" t="s">
        <v>22</v>
      </c>
      <c r="BJ29" s="1478" t="s">
        <v>30</v>
      </c>
      <c r="BK29" s="631" t="s">
        <v>778</v>
      </c>
      <c r="BL29" s="88" t="s">
        <v>777</v>
      </c>
      <c r="BM29" s="89" t="s">
        <v>23</v>
      </c>
      <c r="BN29" s="135" t="s">
        <v>171</v>
      </c>
      <c r="BO29" s="2356">
        <v>4493</v>
      </c>
      <c r="BP29" s="2356">
        <v>4493</v>
      </c>
      <c r="BQ29" s="2356">
        <v>334</v>
      </c>
      <c r="BR29" s="2356" t="s">
        <v>21</v>
      </c>
      <c r="BS29" s="2356">
        <v>4159</v>
      </c>
      <c r="BT29" s="2356">
        <v>4159</v>
      </c>
      <c r="BU29" s="2356" t="s">
        <v>21</v>
      </c>
      <c r="BV29" s="2356" t="s">
        <v>22</v>
      </c>
      <c r="BW29" s="2356" t="s">
        <v>21</v>
      </c>
      <c r="BX29" s="2356" t="s">
        <v>21</v>
      </c>
      <c r="BY29" s="2356" t="s">
        <v>21</v>
      </c>
      <c r="BZ29" s="2356" t="s">
        <v>21</v>
      </c>
      <c r="CA29" s="2356" t="s">
        <v>21</v>
      </c>
      <c r="CB29" s="2356" t="s">
        <v>21</v>
      </c>
      <c r="CC29" s="2356" t="s">
        <v>21</v>
      </c>
      <c r="CD29" s="2356" t="s">
        <v>21</v>
      </c>
      <c r="CE29" s="1478" t="s">
        <v>30</v>
      </c>
      <c r="CF29" s="631" t="s">
        <v>778</v>
      </c>
    </row>
    <row r="30" spans="1:84" ht="15" customHeight="1">
      <c r="A30" s="88" t="s">
        <v>26</v>
      </c>
      <c r="B30" s="89" t="s">
        <v>26</v>
      </c>
      <c r="C30" s="135" t="s">
        <v>172</v>
      </c>
      <c r="D30" s="2356">
        <v>48656</v>
      </c>
      <c r="E30" s="2356">
        <v>48001</v>
      </c>
      <c r="F30" s="2356">
        <v>2408</v>
      </c>
      <c r="G30" s="2356">
        <v>6</v>
      </c>
      <c r="H30" s="2356">
        <v>45586</v>
      </c>
      <c r="I30" s="2356">
        <v>42953</v>
      </c>
      <c r="J30" s="2356">
        <v>2634</v>
      </c>
      <c r="K30" s="2356">
        <v>36217</v>
      </c>
      <c r="L30" s="2356">
        <v>1532</v>
      </c>
      <c r="M30" s="2356">
        <v>1441</v>
      </c>
      <c r="N30" s="2356">
        <v>9</v>
      </c>
      <c r="O30" s="2356" t="s">
        <v>21</v>
      </c>
      <c r="P30" s="2356">
        <v>1432</v>
      </c>
      <c r="Q30" s="2356">
        <v>1057</v>
      </c>
      <c r="R30" s="2356">
        <v>375</v>
      </c>
      <c r="S30" s="2356">
        <v>593</v>
      </c>
      <c r="T30" s="1388" t="s">
        <v>31</v>
      </c>
      <c r="U30" s="632" t="s">
        <v>26</v>
      </c>
      <c r="V30" s="88" t="s">
        <v>26</v>
      </c>
      <c r="W30" s="89" t="s">
        <v>26</v>
      </c>
      <c r="X30" s="135" t="s">
        <v>172</v>
      </c>
      <c r="Y30" s="2356">
        <v>5051</v>
      </c>
      <c r="Z30" s="2356">
        <v>4736</v>
      </c>
      <c r="AA30" s="2356">
        <v>535</v>
      </c>
      <c r="AB30" s="2356">
        <v>2</v>
      </c>
      <c r="AC30" s="2356">
        <v>4199</v>
      </c>
      <c r="AD30" s="2356">
        <v>3864</v>
      </c>
      <c r="AE30" s="2356">
        <v>335</v>
      </c>
      <c r="AF30" s="2356">
        <v>2704</v>
      </c>
      <c r="AG30" s="2356">
        <v>547</v>
      </c>
      <c r="AH30" s="2356">
        <v>550</v>
      </c>
      <c r="AI30" s="2356" t="s">
        <v>21</v>
      </c>
      <c r="AJ30" s="2356" t="s">
        <v>21</v>
      </c>
      <c r="AK30" s="2356">
        <v>550</v>
      </c>
      <c r="AL30" s="2356">
        <v>441</v>
      </c>
      <c r="AM30" s="2356">
        <v>109</v>
      </c>
      <c r="AN30" s="2356">
        <v>86</v>
      </c>
      <c r="AO30" s="1388" t="s">
        <v>31</v>
      </c>
      <c r="AP30" s="632" t="s">
        <v>26</v>
      </c>
      <c r="AQ30" s="88" t="s">
        <v>26</v>
      </c>
      <c r="AR30" s="89" t="s">
        <v>26</v>
      </c>
      <c r="AS30" s="135" t="s">
        <v>172</v>
      </c>
      <c r="AT30" s="2356">
        <v>27800</v>
      </c>
      <c r="AU30" s="2356">
        <v>27264</v>
      </c>
      <c r="AV30" s="2356">
        <v>1682</v>
      </c>
      <c r="AW30" s="2356" t="s">
        <v>21</v>
      </c>
      <c r="AX30" s="2356">
        <v>25583</v>
      </c>
      <c r="AY30" s="2356">
        <v>24524</v>
      </c>
      <c r="AZ30" s="2356">
        <v>1059</v>
      </c>
      <c r="BA30" s="2356">
        <v>26304</v>
      </c>
      <c r="BB30" s="2356" t="s">
        <v>21</v>
      </c>
      <c r="BC30" s="2356">
        <v>35540</v>
      </c>
      <c r="BD30" s="2356">
        <v>14359</v>
      </c>
      <c r="BE30" s="2356" t="s">
        <v>21</v>
      </c>
      <c r="BF30" s="2356">
        <v>21181</v>
      </c>
      <c r="BG30" s="2356">
        <v>21181</v>
      </c>
      <c r="BH30" s="2356" t="s">
        <v>21</v>
      </c>
      <c r="BI30" s="2356" t="s">
        <v>22</v>
      </c>
      <c r="BJ30" s="1388" t="s">
        <v>31</v>
      </c>
      <c r="BK30" s="632" t="s">
        <v>26</v>
      </c>
      <c r="BL30" s="88" t="s">
        <v>26</v>
      </c>
      <c r="BM30" s="89" t="s">
        <v>26</v>
      </c>
      <c r="BN30" s="135" t="s">
        <v>172</v>
      </c>
      <c r="BO30" s="2356">
        <v>4586</v>
      </c>
      <c r="BP30" s="2356">
        <v>4586</v>
      </c>
      <c r="BQ30" s="2356">
        <v>298</v>
      </c>
      <c r="BR30" s="2356" t="s">
        <v>21</v>
      </c>
      <c r="BS30" s="2356">
        <v>4288</v>
      </c>
      <c r="BT30" s="2356">
        <v>4288</v>
      </c>
      <c r="BU30" s="2356" t="s">
        <v>21</v>
      </c>
      <c r="BV30" s="2356" t="s">
        <v>22</v>
      </c>
      <c r="BW30" s="2356" t="s">
        <v>21</v>
      </c>
      <c r="BX30" s="2356" t="s">
        <v>21</v>
      </c>
      <c r="BY30" s="2356" t="s">
        <v>21</v>
      </c>
      <c r="BZ30" s="2356" t="s">
        <v>21</v>
      </c>
      <c r="CA30" s="2356" t="s">
        <v>21</v>
      </c>
      <c r="CB30" s="2356" t="s">
        <v>21</v>
      </c>
      <c r="CC30" s="2356" t="s">
        <v>21</v>
      </c>
      <c r="CD30" s="2356" t="s">
        <v>21</v>
      </c>
      <c r="CE30" s="1388" t="s">
        <v>31</v>
      </c>
      <c r="CF30" s="632" t="s">
        <v>26</v>
      </c>
    </row>
    <row r="31" spans="1:84" ht="15" customHeight="1">
      <c r="A31" s="88" t="s">
        <v>26</v>
      </c>
      <c r="B31" s="89" t="s">
        <v>26</v>
      </c>
      <c r="C31" s="135" t="s">
        <v>173</v>
      </c>
      <c r="D31" s="2356">
        <v>43921</v>
      </c>
      <c r="E31" s="2356">
        <v>53365</v>
      </c>
      <c r="F31" s="2356">
        <v>2613</v>
      </c>
      <c r="G31" s="2356">
        <v>17</v>
      </c>
      <c r="H31" s="2356">
        <v>50735</v>
      </c>
      <c r="I31" s="2356">
        <v>47973</v>
      </c>
      <c r="J31" s="2356">
        <v>2762</v>
      </c>
      <c r="K31" s="2356">
        <v>30318</v>
      </c>
      <c r="L31" s="2356">
        <v>1209</v>
      </c>
      <c r="M31" s="2356">
        <v>1288</v>
      </c>
      <c r="N31" s="2356">
        <v>4</v>
      </c>
      <c r="O31" s="2356" t="s">
        <v>21</v>
      </c>
      <c r="P31" s="2356">
        <v>1284</v>
      </c>
      <c r="Q31" s="2356">
        <v>918</v>
      </c>
      <c r="R31" s="2356">
        <v>366</v>
      </c>
      <c r="S31" s="2356">
        <v>514</v>
      </c>
      <c r="T31" s="1388" t="s">
        <v>32</v>
      </c>
      <c r="U31" s="632" t="s">
        <v>26</v>
      </c>
      <c r="V31" s="88" t="s">
        <v>26</v>
      </c>
      <c r="W31" s="89" t="s">
        <v>26</v>
      </c>
      <c r="X31" s="135" t="s">
        <v>173</v>
      </c>
      <c r="Y31" s="2356">
        <v>4962</v>
      </c>
      <c r="Z31" s="2356">
        <v>4886</v>
      </c>
      <c r="AA31" s="2356">
        <v>549</v>
      </c>
      <c r="AB31" s="2356">
        <v>2</v>
      </c>
      <c r="AC31" s="2356">
        <v>4335</v>
      </c>
      <c r="AD31" s="2356">
        <v>3948</v>
      </c>
      <c r="AE31" s="2356">
        <v>387</v>
      </c>
      <c r="AF31" s="2356">
        <v>2787</v>
      </c>
      <c r="AG31" s="2356">
        <v>578</v>
      </c>
      <c r="AH31" s="2356">
        <v>564</v>
      </c>
      <c r="AI31" s="2356" t="s">
        <v>21</v>
      </c>
      <c r="AJ31" s="2356" t="s">
        <v>21</v>
      </c>
      <c r="AK31" s="2356">
        <v>564</v>
      </c>
      <c r="AL31" s="2356">
        <v>450</v>
      </c>
      <c r="AM31" s="2356">
        <v>114</v>
      </c>
      <c r="AN31" s="2356">
        <v>101</v>
      </c>
      <c r="AO31" s="1388" t="s">
        <v>32</v>
      </c>
      <c r="AP31" s="632" t="s">
        <v>26</v>
      </c>
      <c r="AQ31" s="88" t="s">
        <v>26</v>
      </c>
      <c r="AR31" s="89" t="s">
        <v>26</v>
      </c>
      <c r="AS31" s="135" t="s">
        <v>173</v>
      </c>
      <c r="AT31" s="2356">
        <v>22833</v>
      </c>
      <c r="AU31" s="2356">
        <v>32304</v>
      </c>
      <c r="AV31" s="2356">
        <v>1842</v>
      </c>
      <c r="AW31" s="2356" t="s">
        <v>21</v>
      </c>
      <c r="AX31" s="2356">
        <v>30462</v>
      </c>
      <c r="AY31" s="2356">
        <v>29330</v>
      </c>
      <c r="AZ31" s="2356">
        <v>1133</v>
      </c>
      <c r="BA31" s="2356">
        <v>20701</v>
      </c>
      <c r="BB31" s="2356" t="s">
        <v>21</v>
      </c>
      <c r="BC31" s="2356">
        <v>39817</v>
      </c>
      <c r="BD31" s="2356">
        <v>16148</v>
      </c>
      <c r="BE31" s="2356" t="s">
        <v>21</v>
      </c>
      <c r="BF31" s="2356">
        <v>23669</v>
      </c>
      <c r="BG31" s="2356">
        <v>23669</v>
      </c>
      <c r="BH31" s="2356" t="s">
        <v>21</v>
      </c>
      <c r="BI31" s="2356" t="s">
        <v>22</v>
      </c>
      <c r="BJ31" s="1388" t="s">
        <v>32</v>
      </c>
      <c r="BK31" s="632" t="s">
        <v>26</v>
      </c>
      <c r="BL31" s="88" t="s">
        <v>26</v>
      </c>
      <c r="BM31" s="89" t="s">
        <v>26</v>
      </c>
      <c r="BN31" s="135" t="s">
        <v>173</v>
      </c>
      <c r="BO31" s="2356">
        <v>5381</v>
      </c>
      <c r="BP31" s="2356">
        <v>5381</v>
      </c>
      <c r="BQ31" s="2356">
        <v>295</v>
      </c>
      <c r="BR31" s="2356" t="s">
        <v>21</v>
      </c>
      <c r="BS31" s="2356">
        <v>5086</v>
      </c>
      <c r="BT31" s="2356">
        <v>5086</v>
      </c>
      <c r="BU31" s="2356" t="s">
        <v>21</v>
      </c>
      <c r="BV31" s="2356" t="s">
        <v>22</v>
      </c>
      <c r="BW31" s="2356" t="s">
        <v>21</v>
      </c>
      <c r="BX31" s="2356" t="s">
        <v>21</v>
      </c>
      <c r="BY31" s="2356" t="s">
        <v>21</v>
      </c>
      <c r="BZ31" s="2356" t="s">
        <v>21</v>
      </c>
      <c r="CA31" s="2356" t="s">
        <v>21</v>
      </c>
      <c r="CB31" s="2356" t="s">
        <v>21</v>
      </c>
      <c r="CC31" s="2356" t="s">
        <v>21</v>
      </c>
      <c r="CD31" s="2356" t="s">
        <v>21</v>
      </c>
      <c r="CE31" s="1388" t="s">
        <v>32</v>
      </c>
      <c r="CF31" s="632" t="s">
        <v>26</v>
      </c>
    </row>
    <row r="32" spans="1:84" ht="15" customHeight="1">
      <c r="A32" s="88" t="s">
        <v>26</v>
      </c>
      <c r="B32" s="89" t="s">
        <v>26</v>
      </c>
      <c r="C32" s="135" t="s">
        <v>174</v>
      </c>
      <c r="D32" s="2356">
        <v>65212</v>
      </c>
      <c r="E32" s="2356">
        <v>53967</v>
      </c>
      <c r="F32" s="2356">
        <v>2298</v>
      </c>
      <c r="G32" s="2356">
        <v>11</v>
      </c>
      <c r="H32" s="2356">
        <v>51658</v>
      </c>
      <c r="I32" s="2356">
        <v>48540</v>
      </c>
      <c r="J32" s="2356">
        <v>3118</v>
      </c>
      <c r="K32" s="2356">
        <v>45389</v>
      </c>
      <c r="L32" s="2356">
        <v>1234</v>
      </c>
      <c r="M32" s="2356">
        <v>1226</v>
      </c>
      <c r="N32" s="2356">
        <v>1</v>
      </c>
      <c r="O32" s="2356" t="s">
        <v>21</v>
      </c>
      <c r="P32" s="2356">
        <v>1225</v>
      </c>
      <c r="Q32" s="2356">
        <v>935</v>
      </c>
      <c r="R32" s="2356">
        <v>290</v>
      </c>
      <c r="S32" s="2356">
        <v>523</v>
      </c>
      <c r="T32" s="1388" t="s">
        <v>33</v>
      </c>
      <c r="U32" s="632" t="s">
        <v>26</v>
      </c>
      <c r="V32" s="88" t="s">
        <v>26</v>
      </c>
      <c r="W32" s="89" t="s">
        <v>26</v>
      </c>
      <c r="X32" s="135" t="s">
        <v>174</v>
      </c>
      <c r="Y32" s="2356">
        <v>4765</v>
      </c>
      <c r="Z32" s="2356">
        <v>4926</v>
      </c>
      <c r="AA32" s="2356">
        <v>491</v>
      </c>
      <c r="AB32" s="2356">
        <v>2</v>
      </c>
      <c r="AC32" s="2356">
        <v>4433</v>
      </c>
      <c r="AD32" s="2356">
        <v>3968</v>
      </c>
      <c r="AE32" s="2356">
        <v>465</v>
      </c>
      <c r="AF32" s="2356">
        <v>2641</v>
      </c>
      <c r="AG32" s="2356">
        <v>605</v>
      </c>
      <c r="AH32" s="2356">
        <v>595</v>
      </c>
      <c r="AI32" s="2356" t="s">
        <v>21</v>
      </c>
      <c r="AJ32" s="2356" t="s">
        <v>21</v>
      </c>
      <c r="AK32" s="2356">
        <v>595</v>
      </c>
      <c r="AL32" s="2356">
        <v>493</v>
      </c>
      <c r="AM32" s="2356">
        <v>102</v>
      </c>
      <c r="AN32" s="2356">
        <v>112</v>
      </c>
      <c r="AO32" s="1388" t="s">
        <v>33</v>
      </c>
      <c r="AP32" s="632" t="s">
        <v>26</v>
      </c>
      <c r="AQ32" s="88" t="s">
        <v>26</v>
      </c>
      <c r="AR32" s="89" t="s">
        <v>26</v>
      </c>
      <c r="AS32" s="135" t="s">
        <v>174</v>
      </c>
      <c r="AT32" s="2356">
        <v>43269</v>
      </c>
      <c r="AU32" s="2356">
        <v>32161</v>
      </c>
      <c r="AV32" s="2356">
        <v>1613</v>
      </c>
      <c r="AW32" s="2356" t="s">
        <v>21</v>
      </c>
      <c r="AX32" s="2356">
        <v>30548</v>
      </c>
      <c r="AY32" s="2356">
        <v>29406</v>
      </c>
      <c r="AZ32" s="2356">
        <v>1142</v>
      </c>
      <c r="BA32" s="2356">
        <v>35291</v>
      </c>
      <c r="BB32" s="2356" t="s">
        <v>21</v>
      </c>
      <c r="BC32" s="2356">
        <v>34377</v>
      </c>
      <c r="BD32" s="2356">
        <v>12556</v>
      </c>
      <c r="BE32" s="2356" t="s">
        <v>21</v>
      </c>
      <c r="BF32" s="2356">
        <v>21821</v>
      </c>
      <c r="BG32" s="2356">
        <v>21821</v>
      </c>
      <c r="BH32" s="2356" t="s">
        <v>21</v>
      </c>
      <c r="BI32" s="2356" t="s">
        <v>22</v>
      </c>
      <c r="BJ32" s="1388" t="s">
        <v>33</v>
      </c>
      <c r="BK32" s="632" t="s">
        <v>26</v>
      </c>
      <c r="BL32" s="88" t="s">
        <v>26</v>
      </c>
      <c r="BM32" s="89" t="s">
        <v>26</v>
      </c>
      <c r="BN32" s="135" t="s">
        <v>174</v>
      </c>
      <c r="BO32" s="2356">
        <v>4782</v>
      </c>
      <c r="BP32" s="2356">
        <v>4782</v>
      </c>
      <c r="BQ32" s="2356">
        <v>281</v>
      </c>
      <c r="BR32" s="2356" t="s">
        <v>21</v>
      </c>
      <c r="BS32" s="2356">
        <v>4501</v>
      </c>
      <c r="BT32" s="2356">
        <v>4501</v>
      </c>
      <c r="BU32" s="2356" t="s">
        <v>21</v>
      </c>
      <c r="BV32" s="2356" t="s">
        <v>22</v>
      </c>
      <c r="BW32" s="2356" t="s">
        <v>21</v>
      </c>
      <c r="BX32" s="2356" t="s">
        <v>21</v>
      </c>
      <c r="BY32" s="2356" t="s">
        <v>21</v>
      </c>
      <c r="BZ32" s="2356" t="s">
        <v>21</v>
      </c>
      <c r="CA32" s="2356" t="s">
        <v>21</v>
      </c>
      <c r="CB32" s="2356" t="s">
        <v>21</v>
      </c>
      <c r="CC32" s="2356" t="s">
        <v>21</v>
      </c>
      <c r="CD32" s="2356" t="s">
        <v>21</v>
      </c>
      <c r="CE32" s="1388" t="s">
        <v>33</v>
      </c>
      <c r="CF32" s="632" t="s">
        <v>26</v>
      </c>
    </row>
    <row r="33" spans="1:84" ht="15" customHeight="1">
      <c r="A33" s="88" t="s">
        <v>26</v>
      </c>
      <c r="B33" s="89" t="s">
        <v>26</v>
      </c>
      <c r="C33" s="135" t="s">
        <v>175</v>
      </c>
      <c r="D33" s="2356">
        <v>40300</v>
      </c>
      <c r="E33" s="2356">
        <v>50206</v>
      </c>
      <c r="F33" s="2356">
        <v>2562</v>
      </c>
      <c r="G33" s="2356">
        <v>5</v>
      </c>
      <c r="H33" s="2356">
        <v>47639</v>
      </c>
      <c r="I33" s="2356">
        <v>44520</v>
      </c>
      <c r="J33" s="2356">
        <v>3119</v>
      </c>
      <c r="K33" s="2356">
        <v>39618</v>
      </c>
      <c r="L33" s="2356">
        <v>1359</v>
      </c>
      <c r="M33" s="2356">
        <v>1409</v>
      </c>
      <c r="N33" s="2356">
        <v>86</v>
      </c>
      <c r="O33" s="2356" t="s">
        <v>21</v>
      </c>
      <c r="P33" s="2356">
        <v>1323</v>
      </c>
      <c r="Q33" s="2356">
        <v>1068</v>
      </c>
      <c r="R33" s="2356">
        <v>255</v>
      </c>
      <c r="S33" s="2356">
        <v>474</v>
      </c>
      <c r="T33" s="1388" t="s">
        <v>34</v>
      </c>
      <c r="U33" s="632" t="s">
        <v>26</v>
      </c>
      <c r="V33" s="88" t="s">
        <v>26</v>
      </c>
      <c r="W33" s="89" t="s">
        <v>26</v>
      </c>
      <c r="X33" s="135" t="s">
        <v>175</v>
      </c>
      <c r="Y33" s="2356">
        <v>4444</v>
      </c>
      <c r="Z33" s="2356">
        <v>4575</v>
      </c>
      <c r="AA33" s="2356">
        <v>419</v>
      </c>
      <c r="AB33" s="2356">
        <v>2</v>
      </c>
      <c r="AC33" s="2356">
        <v>4154</v>
      </c>
      <c r="AD33" s="2356">
        <v>3638</v>
      </c>
      <c r="AE33" s="2356">
        <v>516</v>
      </c>
      <c r="AF33" s="2356">
        <v>2523</v>
      </c>
      <c r="AG33" s="2356">
        <v>560</v>
      </c>
      <c r="AH33" s="2356">
        <v>567</v>
      </c>
      <c r="AI33" s="2356" t="s">
        <v>21</v>
      </c>
      <c r="AJ33" s="2356" t="s">
        <v>21</v>
      </c>
      <c r="AK33" s="2356">
        <v>567</v>
      </c>
      <c r="AL33" s="2356">
        <v>474</v>
      </c>
      <c r="AM33" s="2356">
        <v>93</v>
      </c>
      <c r="AN33" s="2356">
        <v>105</v>
      </c>
      <c r="AO33" s="1388" t="s">
        <v>34</v>
      </c>
      <c r="AP33" s="632" t="s">
        <v>26</v>
      </c>
      <c r="AQ33" s="88" t="s">
        <v>26</v>
      </c>
      <c r="AR33" s="89" t="s">
        <v>26</v>
      </c>
      <c r="AS33" s="135" t="s">
        <v>175</v>
      </c>
      <c r="AT33" s="2356">
        <v>19206</v>
      </c>
      <c r="AU33" s="2356">
        <v>29314</v>
      </c>
      <c r="AV33" s="2356">
        <v>1877</v>
      </c>
      <c r="AW33" s="2356" t="s">
        <v>21</v>
      </c>
      <c r="AX33" s="2356">
        <v>27437</v>
      </c>
      <c r="AY33" s="2356">
        <v>26313</v>
      </c>
      <c r="AZ33" s="2356">
        <v>1124</v>
      </c>
      <c r="BA33" s="2356">
        <v>29289</v>
      </c>
      <c r="BB33" s="2356" t="s">
        <v>21</v>
      </c>
      <c r="BC33" s="2356">
        <v>41473</v>
      </c>
      <c r="BD33" s="2356">
        <v>17110</v>
      </c>
      <c r="BE33" s="2356" t="s">
        <v>21</v>
      </c>
      <c r="BF33" s="2356">
        <v>24363</v>
      </c>
      <c r="BG33" s="2356">
        <v>24363</v>
      </c>
      <c r="BH33" s="2356" t="s">
        <v>21</v>
      </c>
      <c r="BI33" s="2356" t="s">
        <v>22</v>
      </c>
      <c r="BJ33" s="1388" t="s">
        <v>34</v>
      </c>
      <c r="BK33" s="632" t="s">
        <v>26</v>
      </c>
      <c r="BL33" s="88" t="s">
        <v>26</v>
      </c>
      <c r="BM33" s="89" t="s">
        <v>26</v>
      </c>
      <c r="BN33" s="135" t="s">
        <v>175</v>
      </c>
      <c r="BO33" s="2356">
        <v>4109</v>
      </c>
      <c r="BP33" s="2356">
        <v>4109</v>
      </c>
      <c r="BQ33" s="2356">
        <v>178</v>
      </c>
      <c r="BR33" s="2356" t="s">
        <v>21</v>
      </c>
      <c r="BS33" s="2356">
        <v>3931</v>
      </c>
      <c r="BT33" s="2356">
        <v>3931</v>
      </c>
      <c r="BU33" s="2356" t="s">
        <v>21</v>
      </c>
      <c r="BV33" s="2356" t="s">
        <v>22</v>
      </c>
      <c r="BW33" s="2356" t="s">
        <v>21</v>
      </c>
      <c r="BX33" s="2356" t="s">
        <v>21</v>
      </c>
      <c r="BY33" s="2356" t="s">
        <v>21</v>
      </c>
      <c r="BZ33" s="2356" t="s">
        <v>21</v>
      </c>
      <c r="CA33" s="2356" t="s">
        <v>21</v>
      </c>
      <c r="CB33" s="2356" t="s">
        <v>21</v>
      </c>
      <c r="CC33" s="2356" t="s">
        <v>21</v>
      </c>
      <c r="CD33" s="2356" t="s">
        <v>21</v>
      </c>
      <c r="CE33" s="1388" t="s">
        <v>34</v>
      </c>
      <c r="CF33" s="632" t="s">
        <v>26</v>
      </c>
    </row>
    <row r="34" spans="1:84" ht="15" customHeight="1">
      <c r="A34" s="88" t="s">
        <v>26</v>
      </c>
      <c r="B34" s="89" t="s">
        <v>26</v>
      </c>
      <c r="C34" s="135" t="s">
        <v>176</v>
      </c>
      <c r="D34" s="2356">
        <v>52198</v>
      </c>
      <c r="E34" s="2356">
        <v>53911</v>
      </c>
      <c r="F34" s="2356">
        <v>2607</v>
      </c>
      <c r="G34" s="2356">
        <v>4</v>
      </c>
      <c r="H34" s="2356">
        <v>51299</v>
      </c>
      <c r="I34" s="2356">
        <v>48076</v>
      </c>
      <c r="J34" s="2356">
        <v>3223</v>
      </c>
      <c r="K34" s="2356">
        <v>41708</v>
      </c>
      <c r="L34" s="2356">
        <v>1558</v>
      </c>
      <c r="M34" s="2356">
        <v>1524</v>
      </c>
      <c r="N34" s="2356">
        <v>219</v>
      </c>
      <c r="O34" s="2356" t="s">
        <v>21</v>
      </c>
      <c r="P34" s="2356">
        <v>1305</v>
      </c>
      <c r="Q34" s="2356">
        <v>1050</v>
      </c>
      <c r="R34" s="2356">
        <v>255</v>
      </c>
      <c r="S34" s="2356">
        <v>509</v>
      </c>
      <c r="T34" s="1388" t="s">
        <v>35</v>
      </c>
      <c r="U34" s="632" t="s">
        <v>26</v>
      </c>
      <c r="V34" s="88" t="s">
        <v>26</v>
      </c>
      <c r="W34" s="89" t="s">
        <v>26</v>
      </c>
      <c r="X34" s="135" t="s">
        <v>176</v>
      </c>
      <c r="Y34" s="2356">
        <v>4803</v>
      </c>
      <c r="Z34" s="2356">
        <v>4840</v>
      </c>
      <c r="AA34" s="2356">
        <v>378</v>
      </c>
      <c r="AB34" s="2356">
        <v>1</v>
      </c>
      <c r="AC34" s="2356">
        <v>4461</v>
      </c>
      <c r="AD34" s="2356">
        <v>3861</v>
      </c>
      <c r="AE34" s="2356">
        <v>600</v>
      </c>
      <c r="AF34" s="2356">
        <v>2524</v>
      </c>
      <c r="AG34" s="2356">
        <v>572</v>
      </c>
      <c r="AH34" s="2356">
        <v>581</v>
      </c>
      <c r="AI34" s="2356" t="s">
        <v>21</v>
      </c>
      <c r="AJ34" s="2356" t="s">
        <v>21</v>
      </c>
      <c r="AK34" s="2356">
        <v>581</v>
      </c>
      <c r="AL34" s="2356">
        <v>491</v>
      </c>
      <c r="AM34" s="2356">
        <v>90</v>
      </c>
      <c r="AN34" s="2356">
        <v>93</v>
      </c>
      <c r="AO34" s="1388" t="s">
        <v>35</v>
      </c>
      <c r="AP34" s="632" t="s">
        <v>26</v>
      </c>
      <c r="AQ34" s="88" t="s">
        <v>26</v>
      </c>
      <c r="AR34" s="89" t="s">
        <v>26</v>
      </c>
      <c r="AS34" s="135" t="s">
        <v>176</v>
      </c>
      <c r="AT34" s="2356">
        <v>30144</v>
      </c>
      <c r="AU34" s="2356">
        <v>31905</v>
      </c>
      <c r="AV34" s="2356">
        <v>1848</v>
      </c>
      <c r="AW34" s="2356" t="s">
        <v>21</v>
      </c>
      <c r="AX34" s="2356">
        <v>30057</v>
      </c>
      <c r="AY34" s="2356">
        <v>28915</v>
      </c>
      <c r="AZ34" s="2356">
        <v>1143</v>
      </c>
      <c r="BA34" s="2356">
        <v>31277</v>
      </c>
      <c r="BB34" s="2356" t="s">
        <v>21</v>
      </c>
      <c r="BC34" s="2356">
        <v>37369</v>
      </c>
      <c r="BD34" s="2356">
        <v>15550</v>
      </c>
      <c r="BE34" s="2356" t="s">
        <v>21</v>
      </c>
      <c r="BF34" s="2356">
        <v>21819</v>
      </c>
      <c r="BG34" s="2356">
        <v>21819</v>
      </c>
      <c r="BH34" s="2356" t="s">
        <v>21</v>
      </c>
      <c r="BI34" s="2356" t="s">
        <v>22</v>
      </c>
      <c r="BJ34" s="1388" t="s">
        <v>35</v>
      </c>
      <c r="BK34" s="632" t="s">
        <v>26</v>
      </c>
      <c r="BL34" s="88" t="s">
        <v>26</v>
      </c>
      <c r="BM34" s="89" t="s">
        <v>26</v>
      </c>
      <c r="BN34" s="135" t="s">
        <v>176</v>
      </c>
      <c r="BO34" s="2356">
        <v>5083</v>
      </c>
      <c r="BP34" s="2356">
        <v>5083</v>
      </c>
      <c r="BQ34" s="2356">
        <v>257</v>
      </c>
      <c r="BR34" s="2356" t="s">
        <v>21</v>
      </c>
      <c r="BS34" s="2356">
        <v>4826</v>
      </c>
      <c r="BT34" s="2356">
        <v>4826</v>
      </c>
      <c r="BU34" s="2356" t="s">
        <v>21</v>
      </c>
      <c r="BV34" s="2356" t="s">
        <v>22</v>
      </c>
      <c r="BW34" s="2356" t="s">
        <v>21</v>
      </c>
      <c r="BX34" s="2356" t="s">
        <v>21</v>
      </c>
      <c r="BY34" s="2356" t="s">
        <v>21</v>
      </c>
      <c r="BZ34" s="2356" t="s">
        <v>21</v>
      </c>
      <c r="CA34" s="2356" t="s">
        <v>21</v>
      </c>
      <c r="CB34" s="2356" t="s">
        <v>21</v>
      </c>
      <c r="CC34" s="2356" t="s">
        <v>21</v>
      </c>
      <c r="CD34" s="2356" t="s">
        <v>21</v>
      </c>
      <c r="CE34" s="1388" t="s">
        <v>35</v>
      </c>
      <c r="CF34" s="632" t="s">
        <v>26</v>
      </c>
    </row>
    <row r="35" spans="1:84" ht="15" customHeight="1">
      <c r="A35" s="88" t="s">
        <v>26</v>
      </c>
      <c r="B35" s="89" t="s">
        <v>26</v>
      </c>
      <c r="C35" s="135" t="s">
        <v>177</v>
      </c>
      <c r="D35" s="2356">
        <v>42799</v>
      </c>
      <c r="E35" s="2356">
        <v>53798</v>
      </c>
      <c r="F35" s="2356">
        <v>2348</v>
      </c>
      <c r="G35" s="2356">
        <v>2</v>
      </c>
      <c r="H35" s="2356">
        <v>51448</v>
      </c>
      <c r="I35" s="2356">
        <v>48176</v>
      </c>
      <c r="J35" s="2356">
        <v>3271</v>
      </c>
      <c r="K35" s="2356">
        <v>34533</v>
      </c>
      <c r="L35" s="2356">
        <v>1386</v>
      </c>
      <c r="M35" s="2356">
        <v>1377</v>
      </c>
      <c r="N35" s="2356">
        <v>5</v>
      </c>
      <c r="O35" s="2356" t="s">
        <v>21</v>
      </c>
      <c r="P35" s="2356">
        <v>1372</v>
      </c>
      <c r="Q35" s="2356">
        <v>1091</v>
      </c>
      <c r="R35" s="2356">
        <v>281</v>
      </c>
      <c r="S35" s="2356">
        <v>516</v>
      </c>
      <c r="T35" s="1388" t="s">
        <v>36</v>
      </c>
      <c r="U35" s="632" t="s">
        <v>26</v>
      </c>
      <c r="V35" s="88" t="s">
        <v>26</v>
      </c>
      <c r="W35" s="89" t="s">
        <v>26</v>
      </c>
      <c r="X35" s="135" t="s">
        <v>177</v>
      </c>
      <c r="Y35" s="2356">
        <v>4746</v>
      </c>
      <c r="Z35" s="2356">
        <v>4914</v>
      </c>
      <c r="AA35" s="2356">
        <v>478</v>
      </c>
      <c r="AB35" s="2356">
        <v>1</v>
      </c>
      <c r="AC35" s="2356">
        <v>4435</v>
      </c>
      <c r="AD35" s="2356">
        <v>3844</v>
      </c>
      <c r="AE35" s="2356">
        <v>591</v>
      </c>
      <c r="AF35" s="2356">
        <v>2370</v>
      </c>
      <c r="AG35" s="2356">
        <v>545</v>
      </c>
      <c r="AH35" s="2356">
        <v>551</v>
      </c>
      <c r="AI35" s="2356" t="s">
        <v>21</v>
      </c>
      <c r="AJ35" s="2356" t="s">
        <v>21</v>
      </c>
      <c r="AK35" s="2356">
        <v>551</v>
      </c>
      <c r="AL35" s="2356">
        <v>462</v>
      </c>
      <c r="AM35" s="2356">
        <v>89</v>
      </c>
      <c r="AN35" s="2356">
        <v>88</v>
      </c>
      <c r="AO35" s="1388" t="s">
        <v>36</v>
      </c>
      <c r="AP35" s="632" t="s">
        <v>26</v>
      </c>
      <c r="AQ35" s="88" t="s">
        <v>26</v>
      </c>
      <c r="AR35" s="89" t="s">
        <v>26</v>
      </c>
      <c r="AS35" s="135" t="s">
        <v>177</v>
      </c>
      <c r="AT35" s="2356">
        <v>20913</v>
      </c>
      <c r="AU35" s="2356">
        <v>31144</v>
      </c>
      <c r="AV35" s="2356">
        <v>1668</v>
      </c>
      <c r="AW35" s="2356" t="s">
        <v>21</v>
      </c>
      <c r="AX35" s="2356">
        <v>29476</v>
      </c>
      <c r="AY35" s="2356">
        <v>28313</v>
      </c>
      <c r="AZ35" s="2356">
        <v>1163</v>
      </c>
      <c r="BA35" s="2356">
        <v>24839</v>
      </c>
      <c r="BB35" s="2356" t="s">
        <v>21</v>
      </c>
      <c r="BC35" s="2356">
        <v>37936</v>
      </c>
      <c r="BD35" s="2356">
        <v>14130</v>
      </c>
      <c r="BE35" s="2356" t="s">
        <v>21</v>
      </c>
      <c r="BF35" s="2356">
        <v>23806</v>
      </c>
      <c r="BG35" s="2356">
        <v>23806</v>
      </c>
      <c r="BH35" s="2356" t="s">
        <v>21</v>
      </c>
      <c r="BI35" s="2356" t="s">
        <v>22</v>
      </c>
      <c r="BJ35" s="1388" t="s">
        <v>36</v>
      </c>
      <c r="BK35" s="632" t="s">
        <v>26</v>
      </c>
      <c r="BL35" s="88" t="s">
        <v>26</v>
      </c>
      <c r="BM35" s="89" t="s">
        <v>26</v>
      </c>
      <c r="BN35" s="135" t="s">
        <v>177</v>
      </c>
      <c r="BO35" s="2356">
        <v>5079</v>
      </c>
      <c r="BP35" s="2356">
        <v>5079</v>
      </c>
      <c r="BQ35" s="2356">
        <v>235</v>
      </c>
      <c r="BR35" s="2356" t="s">
        <v>21</v>
      </c>
      <c r="BS35" s="2356">
        <v>4844</v>
      </c>
      <c r="BT35" s="2356">
        <v>4844</v>
      </c>
      <c r="BU35" s="2356" t="s">
        <v>21</v>
      </c>
      <c r="BV35" s="2356" t="s">
        <v>22</v>
      </c>
      <c r="BW35" s="2356" t="s">
        <v>21</v>
      </c>
      <c r="BX35" s="2356" t="s">
        <v>21</v>
      </c>
      <c r="BY35" s="2356" t="s">
        <v>21</v>
      </c>
      <c r="BZ35" s="2356" t="s">
        <v>21</v>
      </c>
      <c r="CA35" s="2356" t="s">
        <v>21</v>
      </c>
      <c r="CB35" s="2356" t="s">
        <v>21</v>
      </c>
      <c r="CC35" s="2356" t="s">
        <v>21</v>
      </c>
      <c r="CD35" s="2356" t="s">
        <v>21</v>
      </c>
      <c r="CE35" s="1388" t="s">
        <v>36</v>
      </c>
      <c r="CF35" s="632" t="s">
        <v>26</v>
      </c>
    </row>
    <row r="36" spans="1:84" ht="15" customHeight="1">
      <c r="A36" s="88" t="s">
        <v>26</v>
      </c>
      <c r="B36" s="89" t="s">
        <v>26</v>
      </c>
      <c r="C36" s="135" t="s">
        <v>178</v>
      </c>
      <c r="D36" s="2356">
        <v>42910</v>
      </c>
      <c r="E36" s="2356">
        <v>50608</v>
      </c>
      <c r="F36" s="2356">
        <v>2450</v>
      </c>
      <c r="G36" s="2356">
        <v>9</v>
      </c>
      <c r="H36" s="2356">
        <v>48149</v>
      </c>
      <c r="I36" s="2356">
        <v>45042</v>
      </c>
      <c r="J36" s="2356">
        <v>3107</v>
      </c>
      <c r="K36" s="2356">
        <v>30112</v>
      </c>
      <c r="L36" s="2356">
        <v>1532</v>
      </c>
      <c r="M36" s="2356">
        <v>1500</v>
      </c>
      <c r="N36" s="2356">
        <v>199</v>
      </c>
      <c r="O36" s="2356" t="s">
        <v>21</v>
      </c>
      <c r="P36" s="2356">
        <v>1301</v>
      </c>
      <c r="Q36" s="2356">
        <v>1071</v>
      </c>
      <c r="R36" s="2356">
        <v>230</v>
      </c>
      <c r="S36" s="2356">
        <v>548</v>
      </c>
      <c r="T36" s="1388" t="s">
        <v>37</v>
      </c>
      <c r="U36" s="632" t="s">
        <v>26</v>
      </c>
      <c r="V36" s="88" t="s">
        <v>26</v>
      </c>
      <c r="W36" s="89" t="s">
        <v>26</v>
      </c>
      <c r="X36" s="135" t="s">
        <v>178</v>
      </c>
      <c r="Y36" s="2356">
        <v>4243</v>
      </c>
      <c r="Z36" s="2356">
        <v>4527</v>
      </c>
      <c r="AA36" s="2356">
        <v>575</v>
      </c>
      <c r="AB36" s="2356">
        <v>1</v>
      </c>
      <c r="AC36" s="2356">
        <v>3951</v>
      </c>
      <c r="AD36" s="2356">
        <v>3295</v>
      </c>
      <c r="AE36" s="2356">
        <v>656</v>
      </c>
      <c r="AF36" s="2356">
        <v>2098</v>
      </c>
      <c r="AG36" s="2356">
        <v>540</v>
      </c>
      <c r="AH36" s="2356">
        <v>543</v>
      </c>
      <c r="AI36" s="2356" t="s">
        <v>21</v>
      </c>
      <c r="AJ36" s="2356" t="s">
        <v>21</v>
      </c>
      <c r="AK36" s="2356">
        <v>543</v>
      </c>
      <c r="AL36" s="2356">
        <v>468</v>
      </c>
      <c r="AM36" s="2356">
        <v>75</v>
      </c>
      <c r="AN36" s="2356">
        <v>83</v>
      </c>
      <c r="AO36" s="1388" t="s">
        <v>37</v>
      </c>
      <c r="AP36" s="632" t="s">
        <v>26</v>
      </c>
      <c r="AQ36" s="88" t="s">
        <v>26</v>
      </c>
      <c r="AR36" s="89" t="s">
        <v>26</v>
      </c>
      <c r="AS36" s="135" t="s">
        <v>178</v>
      </c>
      <c r="AT36" s="2356">
        <v>23033</v>
      </c>
      <c r="AU36" s="2356">
        <v>29097</v>
      </c>
      <c r="AV36" s="2356">
        <v>1469</v>
      </c>
      <c r="AW36" s="2356" t="s">
        <v>21</v>
      </c>
      <c r="AX36" s="2356">
        <v>27628</v>
      </c>
      <c r="AY36" s="2356">
        <v>26543</v>
      </c>
      <c r="AZ36" s="2356">
        <v>1085</v>
      </c>
      <c r="BA36" s="2356">
        <v>22028</v>
      </c>
      <c r="BB36" s="2356" t="s">
        <v>21</v>
      </c>
      <c r="BC36" s="2356">
        <v>31774</v>
      </c>
      <c r="BD36" s="2356">
        <v>11721</v>
      </c>
      <c r="BE36" s="2356" t="s">
        <v>21</v>
      </c>
      <c r="BF36" s="2356">
        <v>20053</v>
      </c>
      <c r="BG36" s="2356">
        <v>20053</v>
      </c>
      <c r="BH36" s="2356" t="s">
        <v>21</v>
      </c>
      <c r="BI36" s="2356" t="s">
        <v>22</v>
      </c>
      <c r="BJ36" s="1388" t="s">
        <v>37</v>
      </c>
      <c r="BK36" s="632" t="s">
        <v>26</v>
      </c>
      <c r="BL36" s="88" t="s">
        <v>26</v>
      </c>
      <c r="BM36" s="89" t="s">
        <v>26</v>
      </c>
      <c r="BN36" s="135" t="s">
        <v>178</v>
      </c>
      <c r="BO36" s="2356">
        <v>3998</v>
      </c>
      <c r="BP36" s="2356">
        <v>3998</v>
      </c>
      <c r="BQ36" s="2356">
        <v>193</v>
      </c>
      <c r="BR36" s="2356" t="s">
        <v>21</v>
      </c>
      <c r="BS36" s="2356">
        <v>3805</v>
      </c>
      <c r="BT36" s="2356">
        <v>3805</v>
      </c>
      <c r="BU36" s="2356" t="s">
        <v>21</v>
      </c>
      <c r="BV36" s="2356" t="s">
        <v>22</v>
      </c>
      <c r="BW36" s="2356" t="s">
        <v>21</v>
      </c>
      <c r="BX36" s="2356" t="s">
        <v>21</v>
      </c>
      <c r="BY36" s="2356" t="s">
        <v>21</v>
      </c>
      <c r="BZ36" s="2356" t="s">
        <v>21</v>
      </c>
      <c r="CA36" s="2356" t="s">
        <v>21</v>
      </c>
      <c r="CB36" s="2356" t="s">
        <v>21</v>
      </c>
      <c r="CC36" s="2356" t="s">
        <v>21</v>
      </c>
      <c r="CD36" s="2356" t="s">
        <v>21</v>
      </c>
      <c r="CE36" s="1388" t="s">
        <v>37</v>
      </c>
      <c r="CF36" s="632" t="s">
        <v>26</v>
      </c>
    </row>
    <row r="37" spans="1:84" ht="15" customHeight="1">
      <c r="A37" s="88" t="s">
        <v>26</v>
      </c>
      <c r="B37" s="89" t="s">
        <v>26</v>
      </c>
      <c r="C37" s="135" t="s">
        <v>179</v>
      </c>
      <c r="D37" s="2356">
        <v>53888</v>
      </c>
      <c r="E37" s="2356">
        <v>43660</v>
      </c>
      <c r="F37" s="2356">
        <v>1817</v>
      </c>
      <c r="G37" s="2356">
        <v>10</v>
      </c>
      <c r="H37" s="2356">
        <v>41834</v>
      </c>
      <c r="I37" s="2356">
        <v>38379</v>
      </c>
      <c r="J37" s="2356">
        <v>3454</v>
      </c>
      <c r="K37" s="2356">
        <v>42467</v>
      </c>
      <c r="L37" s="2356">
        <v>1796</v>
      </c>
      <c r="M37" s="2356">
        <v>1816</v>
      </c>
      <c r="N37" s="2356">
        <v>351</v>
      </c>
      <c r="O37" s="2356" t="s">
        <v>21</v>
      </c>
      <c r="P37" s="2356">
        <v>1465</v>
      </c>
      <c r="Q37" s="2356">
        <v>926</v>
      </c>
      <c r="R37" s="2356">
        <v>539</v>
      </c>
      <c r="S37" s="2356">
        <v>530</v>
      </c>
      <c r="T37" s="1388" t="s">
        <v>38</v>
      </c>
      <c r="U37" s="632" t="s">
        <v>26</v>
      </c>
      <c r="V37" s="88" t="s">
        <v>26</v>
      </c>
      <c r="W37" s="89" t="s">
        <v>26</v>
      </c>
      <c r="X37" s="135" t="s">
        <v>179</v>
      </c>
      <c r="Y37" s="2356">
        <v>5108</v>
      </c>
      <c r="Z37" s="2356">
        <v>4710</v>
      </c>
      <c r="AA37" s="2356">
        <v>363</v>
      </c>
      <c r="AB37" s="2356">
        <v>2</v>
      </c>
      <c r="AC37" s="2356">
        <v>4345</v>
      </c>
      <c r="AD37" s="2356">
        <v>3761</v>
      </c>
      <c r="AE37" s="2356">
        <v>584</v>
      </c>
      <c r="AF37" s="2356">
        <v>2510</v>
      </c>
      <c r="AG37" s="2356">
        <v>568</v>
      </c>
      <c r="AH37" s="2356">
        <v>560</v>
      </c>
      <c r="AI37" s="2356" t="s">
        <v>21</v>
      </c>
      <c r="AJ37" s="2356" t="s">
        <v>21</v>
      </c>
      <c r="AK37" s="2356">
        <v>560</v>
      </c>
      <c r="AL37" s="2356">
        <v>473</v>
      </c>
      <c r="AM37" s="2356">
        <v>87</v>
      </c>
      <c r="AN37" s="2356">
        <v>90</v>
      </c>
      <c r="AO37" s="1388" t="s">
        <v>38</v>
      </c>
      <c r="AP37" s="632" t="s">
        <v>26</v>
      </c>
      <c r="AQ37" s="88" t="s">
        <v>26</v>
      </c>
      <c r="AR37" s="89" t="s">
        <v>26</v>
      </c>
      <c r="AS37" s="135" t="s">
        <v>179</v>
      </c>
      <c r="AT37" s="2356">
        <v>32336</v>
      </c>
      <c r="AU37" s="2356">
        <v>24030</v>
      </c>
      <c r="AV37" s="2356">
        <v>1069</v>
      </c>
      <c r="AW37" s="2356" t="s">
        <v>21</v>
      </c>
      <c r="AX37" s="2356">
        <v>22961</v>
      </c>
      <c r="AY37" s="2356">
        <v>21780</v>
      </c>
      <c r="AZ37" s="2356">
        <v>1181</v>
      </c>
      <c r="BA37" s="2356">
        <v>32428</v>
      </c>
      <c r="BB37" s="2356" t="s">
        <v>21</v>
      </c>
      <c r="BC37" s="2356">
        <v>18639</v>
      </c>
      <c r="BD37" s="2356">
        <v>7483</v>
      </c>
      <c r="BE37" s="2356" t="s">
        <v>21</v>
      </c>
      <c r="BF37" s="2356">
        <v>11156</v>
      </c>
      <c r="BG37" s="2356">
        <v>11156</v>
      </c>
      <c r="BH37" s="2356" t="s">
        <v>21</v>
      </c>
      <c r="BI37" s="2356" t="s">
        <v>22</v>
      </c>
      <c r="BJ37" s="1388" t="s">
        <v>38</v>
      </c>
      <c r="BK37" s="632" t="s">
        <v>26</v>
      </c>
      <c r="BL37" s="88" t="s">
        <v>26</v>
      </c>
      <c r="BM37" s="89" t="s">
        <v>26</v>
      </c>
      <c r="BN37" s="135" t="s">
        <v>179</v>
      </c>
      <c r="BO37" s="2356">
        <v>5081</v>
      </c>
      <c r="BP37" s="2356">
        <v>5081</v>
      </c>
      <c r="BQ37" s="2356">
        <v>247</v>
      </c>
      <c r="BR37" s="2356" t="s">
        <v>21</v>
      </c>
      <c r="BS37" s="2356">
        <v>4834</v>
      </c>
      <c r="BT37" s="2356">
        <v>4834</v>
      </c>
      <c r="BU37" s="2356" t="s">
        <v>21</v>
      </c>
      <c r="BV37" s="2356" t="s">
        <v>22</v>
      </c>
      <c r="BW37" s="2356" t="s">
        <v>21</v>
      </c>
      <c r="BX37" s="2356" t="s">
        <v>21</v>
      </c>
      <c r="BY37" s="2356" t="s">
        <v>21</v>
      </c>
      <c r="BZ37" s="2356" t="s">
        <v>21</v>
      </c>
      <c r="CA37" s="2356" t="s">
        <v>21</v>
      </c>
      <c r="CB37" s="2356" t="s">
        <v>21</v>
      </c>
      <c r="CC37" s="2356" t="s">
        <v>21</v>
      </c>
      <c r="CD37" s="2356" t="s">
        <v>21</v>
      </c>
      <c r="CE37" s="1388" t="s">
        <v>38</v>
      </c>
      <c r="CF37" s="632" t="s">
        <v>26</v>
      </c>
    </row>
    <row r="38" spans="1:84" ht="15" customHeight="1">
      <c r="A38" s="88" t="s">
        <v>26</v>
      </c>
      <c r="B38" s="89" t="s">
        <v>26</v>
      </c>
      <c r="C38" s="135" t="s">
        <v>180</v>
      </c>
      <c r="D38" s="2356">
        <v>38490</v>
      </c>
      <c r="E38" s="2356">
        <v>42026</v>
      </c>
      <c r="F38" s="2356">
        <v>1828</v>
      </c>
      <c r="G38" s="2356">
        <v>544</v>
      </c>
      <c r="H38" s="2356">
        <v>39654</v>
      </c>
      <c r="I38" s="2356">
        <v>36323</v>
      </c>
      <c r="J38" s="2356">
        <v>3331</v>
      </c>
      <c r="K38" s="2356">
        <v>40452</v>
      </c>
      <c r="L38" s="2356">
        <v>1860</v>
      </c>
      <c r="M38" s="2356">
        <v>1862</v>
      </c>
      <c r="N38" s="2356">
        <v>192</v>
      </c>
      <c r="O38" s="2356" t="s">
        <v>21</v>
      </c>
      <c r="P38" s="2356">
        <v>1670</v>
      </c>
      <c r="Q38" s="2356">
        <v>1041</v>
      </c>
      <c r="R38" s="2356">
        <v>629</v>
      </c>
      <c r="S38" s="2356">
        <v>527</v>
      </c>
      <c r="T38" s="1388" t="s">
        <v>39</v>
      </c>
      <c r="U38" s="632" t="s">
        <v>26</v>
      </c>
      <c r="V38" s="88" t="s">
        <v>26</v>
      </c>
      <c r="W38" s="89" t="s">
        <v>26</v>
      </c>
      <c r="X38" s="135" t="s">
        <v>180</v>
      </c>
      <c r="Y38" s="2356">
        <v>5640</v>
      </c>
      <c r="Z38" s="2356">
        <v>5555</v>
      </c>
      <c r="AA38" s="2356">
        <v>638</v>
      </c>
      <c r="AB38" s="2356">
        <v>14</v>
      </c>
      <c r="AC38" s="2356">
        <v>4903</v>
      </c>
      <c r="AD38" s="2356">
        <v>4494</v>
      </c>
      <c r="AE38" s="2356">
        <v>409</v>
      </c>
      <c r="AF38" s="2356">
        <v>2607</v>
      </c>
      <c r="AG38" s="2356">
        <v>506</v>
      </c>
      <c r="AH38" s="2356">
        <v>514</v>
      </c>
      <c r="AI38" s="2356" t="s">
        <v>21</v>
      </c>
      <c r="AJ38" s="2356" t="s">
        <v>21</v>
      </c>
      <c r="AK38" s="2356">
        <v>514</v>
      </c>
      <c r="AL38" s="2356">
        <v>432</v>
      </c>
      <c r="AM38" s="2356">
        <v>82</v>
      </c>
      <c r="AN38" s="2356">
        <v>81</v>
      </c>
      <c r="AO38" s="1388" t="s">
        <v>39</v>
      </c>
      <c r="AP38" s="632" t="s">
        <v>26</v>
      </c>
      <c r="AQ38" s="88" t="s">
        <v>26</v>
      </c>
      <c r="AR38" s="89" t="s">
        <v>26</v>
      </c>
      <c r="AS38" s="135" t="s">
        <v>180</v>
      </c>
      <c r="AT38" s="2356">
        <v>16695</v>
      </c>
      <c r="AU38" s="2356">
        <v>19880</v>
      </c>
      <c r="AV38" s="2356">
        <v>850</v>
      </c>
      <c r="AW38" s="2356" t="s">
        <v>21</v>
      </c>
      <c r="AX38" s="2356">
        <v>19030</v>
      </c>
      <c r="AY38" s="2356">
        <v>17904</v>
      </c>
      <c r="AZ38" s="2356">
        <v>1125</v>
      </c>
      <c r="BA38" s="2356">
        <v>30744</v>
      </c>
      <c r="BB38" s="2356" t="s">
        <v>21</v>
      </c>
      <c r="BC38" s="2356">
        <v>11944</v>
      </c>
      <c r="BD38" s="2356">
        <v>4583</v>
      </c>
      <c r="BE38" s="2356" t="s">
        <v>21</v>
      </c>
      <c r="BF38" s="2356">
        <v>7361</v>
      </c>
      <c r="BG38" s="2356">
        <v>7361</v>
      </c>
      <c r="BH38" s="2356" t="s">
        <v>21</v>
      </c>
      <c r="BI38" s="2356" t="s">
        <v>22</v>
      </c>
      <c r="BJ38" s="1388" t="s">
        <v>39</v>
      </c>
      <c r="BK38" s="632" t="s">
        <v>26</v>
      </c>
      <c r="BL38" s="88" t="s">
        <v>26</v>
      </c>
      <c r="BM38" s="89" t="s">
        <v>26</v>
      </c>
      <c r="BN38" s="135" t="s">
        <v>180</v>
      </c>
      <c r="BO38" s="2356">
        <v>4802</v>
      </c>
      <c r="BP38" s="2356">
        <v>4802</v>
      </c>
      <c r="BQ38" s="2356">
        <v>62</v>
      </c>
      <c r="BR38" s="2356" t="s">
        <v>21</v>
      </c>
      <c r="BS38" s="2356">
        <v>4740</v>
      </c>
      <c r="BT38" s="2356">
        <v>4740</v>
      </c>
      <c r="BU38" s="2356" t="s">
        <v>21</v>
      </c>
      <c r="BV38" s="2356" t="s">
        <v>22</v>
      </c>
      <c r="BW38" s="2356" t="s">
        <v>21</v>
      </c>
      <c r="BX38" s="2356" t="s">
        <v>21</v>
      </c>
      <c r="BY38" s="2356" t="s">
        <v>21</v>
      </c>
      <c r="BZ38" s="2356" t="s">
        <v>21</v>
      </c>
      <c r="CA38" s="2356" t="s">
        <v>21</v>
      </c>
      <c r="CB38" s="2356" t="s">
        <v>21</v>
      </c>
      <c r="CC38" s="2356" t="s">
        <v>21</v>
      </c>
      <c r="CD38" s="2356" t="s">
        <v>21</v>
      </c>
      <c r="CE38" s="1388" t="s">
        <v>39</v>
      </c>
      <c r="CF38" s="632" t="s">
        <v>26</v>
      </c>
    </row>
    <row r="39" spans="1:84" ht="15" customHeight="1">
      <c r="A39" s="88" t="s">
        <v>26</v>
      </c>
      <c r="B39" s="89" t="s">
        <v>26</v>
      </c>
      <c r="C39" s="135" t="s">
        <v>181</v>
      </c>
      <c r="D39" s="2356">
        <v>42634</v>
      </c>
      <c r="E39" s="2356">
        <v>50723</v>
      </c>
      <c r="F39" s="2356">
        <v>2998</v>
      </c>
      <c r="G39" s="2356">
        <v>49</v>
      </c>
      <c r="H39" s="2356">
        <v>47676</v>
      </c>
      <c r="I39" s="2356">
        <v>44290</v>
      </c>
      <c r="J39" s="2356">
        <v>3386</v>
      </c>
      <c r="K39" s="2356">
        <v>35373</v>
      </c>
      <c r="L39" s="2356">
        <v>1780</v>
      </c>
      <c r="M39" s="2356">
        <v>1860</v>
      </c>
      <c r="N39" s="2356">
        <v>54</v>
      </c>
      <c r="O39" s="2356" t="s">
        <v>21</v>
      </c>
      <c r="P39" s="2356">
        <v>1806</v>
      </c>
      <c r="Q39" s="2356">
        <v>1401</v>
      </c>
      <c r="R39" s="2356">
        <v>405</v>
      </c>
      <c r="S39" s="2356">
        <v>450</v>
      </c>
      <c r="T39" s="1388" t="s">
        <v>40</v>
      </c>
      <c r="U39" s="632" t="s">
        <v>26</v>
      </c>
      <c r="V39" s="88" t="s">
        <v>26</v>
      </c>
      <c r="W39" s="89" t="s">
        <v>26</v>
      </c>
      <c r="X39" s="135" t="s">
        <v>181</v>
      </c>
      <c r="Y39" s="2356">
        <v>7836</v>
      </c>
      <c r="Z39" s="2356">
        <v>7897</v>
      </c>
      <c r="AA39" s="2356">
        <v>1148</v>
      </c>
      <c r="AB39" s="2356">
        <v>38</v>
      </c>
      <c r="AC39" s="2356">
        <v>6711</v>
      </c>
      <c r="AD39" s="2356">
        <v>5997</v>
      </c>
      <c r="AE39" s="2356">
        <v>714</v>
      </c>
      <c r="AF39" s="2356">
        <v>2533</v>
      </c>
      <c r="AG39" s="2356">
        <v>358</v>
      </c>
      <c r="AH39" s="2356">
        <v>346</v>
      </c>
      <c r="AI39" s="2356" t="s">
        <v>21</v>
      </c>
      <c r="AJ39" s="2356" t="s">
        <v>21</v>
      </c>
      <c r="AK39" s="2356">
        <v>346</v>
      </c>
      <c r="AL39" s="2356">
        <v>260</v>
      </c>
      <c r="AM39" s="2356">
        <v>86</v>
      </c>
      <c r="AN39" s="2356">
        <v>92</v>
      </c>
      <c r="AO39" s="1388" t="s">
        <v>40</v>
      </c>
      <c r="AP39" s="632" t="s">
        <v>26</v>
      </c>
      <c r="AQ39" s="88" t="s">
        <v>26</v>
      </c>
      <c r="AR39" s="89" t="s">
        <v>26</v>
      </c>
      <c r="AS39" s="135" t="s">
        <v>181</v>
      </c>
      <c r="AT39" s="2356">
        <v>19222</v>
      </c>
      <c r="AU39" s="2356">
        <v>26748</v>
      </c>
      <c r="AV39" s="2356">
        <v>1630</v>
      </c>
      <c r="AW39" s="2356" t="s">
        <v>21</v>
      </c>
      <c r="AX39" s="2356">
        <v>25118</v>
      </c>
      <c r="AY39" s="2356">
        <v>24074</v>
      </c>
      <c r="AZ39" s="2356">
        <v>1044</v>
      </c>
      <c r="BA39" s="2356">
        <v>26214</v>
      </c>
      <c r="BB39" s="2356" t="s">
        <v>21</v>
      </c>
      <c r="BC39" s="2356">
        <v>38593</v>
      </c>
      <c r="BD39" s="2356">
        <v>15936</v>
      </c>
      <c r="BE39" s="2356" t="s">
        <v>21</v>
      </c>
      <c r="BF39" s="2356">
        <v>22657</v>
      </c>
      <c r="BG39" s="2356">
        <v>22657</v>
      </c>
      <c r="BH39" s="2356" t="s">
        <v>21</v>
      </c>
      <c r="BI39" s="2356" t="s">
        <v>22</v>
      </c>
      <c r="BJ39" s="1388" t="s">
        <v>40</v>
      </c>
      <c r="BK39" s="632" t="s">
        <v>26</v>
      </c>
      <c r="BL39" s="88" t="s">
        <v>26</v>
      </c>
      <c r="BM39" s="89" t="s">
        <v>26</v>
      </c>
      <c r="BN39" s="135" t="s">
        <v>181</v>
      </c>
      <c r="BO39" s="2356">
        <v>4881</v>
      </c>
      <c r="BP39" s="2356">
        <v>4881</v>
      </c>
      <c r="BQ39" s="2356">
        <v>70</v>
      </c>
      <c r="BR39" s="2356" t="s">
        <v>21</v>
      </c>
      <c r="BS39" s="2356">
        <v>4811</v>
      </c>
      <c r="BT39" s="2356">
        <v>4811</v>
      </c>
      <c r="BU39" s="2356" t="s">
        <v>21</v>
      </c>
      <c r="BV39" s="2356" t="s">
        <v>22</v>
      </c>
      <c r="BW39" s="2356" t="s">
        <v>21</v>
      </c>
      <c r="BX39" s="2356" t="s">
        <v>21</v>
      </c>
      <c r="BY39" s="2356" t="s">
        <v>21</v>
      </c>
      <c r="BZ39" s="2356" t="s">
        <v>21</v>
      </c>
      <c r="CA39" s="2356" t="s">
        <v>21</v>
      </c>
      <c r="CB39" s="2356" t="s">
        <v>21</v>
      </c>
      <c r="CC39" s="2356" t="s">
        <v>21</v>
      </c>
      <c r="CD39" s="2356" t="s">
        <v>21</v>
      </c>
      <c r="CE39" s="1388" t="s">
        <v>40</v>
      </c>
      <c r="CF39" s="632" t="s">
        <v>26</v>
      </c>
    </row>
    <row r="40" spans="1:84" ht="15" customHeight="1">
      <c r="A40" s="104" t="s">
        <v>26</v>
      </c>
      <c r="B40" s="105" t="s">
        <v>26</v>
      </c>
      <c r="C40" s="1105" t="s">
        <v>182</v>
      </c>
      <c r="D40" s="2357">
        <v>46765</v>
      </c>
      <c r="E40" s="2357">
        <v>50928</v>
      </c>
      <c r="F40" s="2357">
        <v>2587</v>
      </c>
      <c r="G40" s="2357">
        <v>1</v>
      </c>
      <c r="H40" s="2357">
        <v>48340</v>
      </c>
      <c r="I40" s="2357">
        <v>44981</v>
      </c>
      <c r="J40" s="2357">
        <v>3359</v>
      </c>
      <c r="K40" s="2357">
        <v>35185</v>
      </c>
      <c r="L40" s="2357">
        <v>1417</v>
      </c>
      <c r="M40" s="2357">
        <v>1352</v>
      </c>
      <c r="N40" s="2357">
        <v>20</v>
      </c>
      <c r="O40" s="2357" t="s">
        <v>21</v>
      </c>
      <c r="P40" s="2357">
        <v>1332</v>
      </c>
      <c r="Q40" s="2357">
        <v>955</v>
      </c>
      <c r="R40" s="2357">
        <v>377</v>
      </c>
      <c r="S40" s="2357">
        <v>525</v>
      </c>
      <c r="T40" s="1390" t="s">
        <v>41</v>
      </c>
      <c r="U40" s="635" t="s">
        <v>26</v>
      </c>
      <c r="V40" s="104" t="s">
        <v>26</v>
      </c>
      <c r="W40" s="105" t="s">
        <v>26</v>
      </c>
      <c r="X40" s="1105" t="s">
        <v>182</v>
      </c>
      <c r="Y40" s="2357">
        <v>5980</v>
      </c>
      <c r="Z40" s="2357">
        <v>5976</v>
      </c>
      <c r="AA40" s="2357">
        <v>682</v>
      </c>
      <c r="AB40" s="2357">
        <v>1</v>
      </c>
      <c r="AC40" s="2357">
        <v>5293</v>
      </c>
      <c r="AD40" s="2357">
        <v>4658</v>
      </c>
      <c r="AE40" s="2357">
        <v>635</v>
      </c>
      <c r="AF40" s="2357">
        <v>2541</v>
      </c>
      <c r="AG40" s="2357">
        <v>469</v>
      </c>
      <c r="AH40" s="2357">
        <v>478</v>
      </c>
      <c r="AI40" s="2357" t="s">
        <v>21</v>
      </c>
      <c r="AJ40" s="2357" t="s">
        <v>21</v>
      </c>
      <c r="AK40" s="2357">
        <v>478</v>
      </c>
      <c r="AL40" s="2357">
        <v>399</v>
      </c>
      <c r="AM40" s="2357">
        <v>79</v>
      </c>
      <c r="AN40" s="2357">
        <v>83</v>
      </c>
      <c r="AO40" s="1390" t="s">
        <v>41</v>
      </c>
      <c r="AP40" s="635" t="s">
        <v>26</v>
      </c>
      <c r="AQ40" s="104" t="s">
        <v>26</v>
      </c>
      <c r="AR40" s="105" t="s">
        <v>26</v>
      </c>
      <c r="AS40" s="1105" t="s">
        <v>182</v>
      </c>
      <c r="AT40" s="2357">
        <v>23846</v>
      </c>
      <c r="AU40" s="2357">
        <v>28308</v>
      </c>
      <c r="AV40" s="2357">
        <v>1714</v>
      </c>
      <c r="AW40" s="2357" t="s">
        <v>21</v>
      </c>
      <c r="AX40" s="2357">
        <v>26594</v>
      </c>
      <c r="AY40" s="2357">
        <v>25415</v>
      </c>
      <c r="AZ40" s="2357">
        <v>1179</v>
      </c>
      <c r="BA40" s="2357">
        <v>25698</v>
      </c>
      <c r="BB40" s="2357" t="s">
        <v>21</v>
      </c>
      <c r="BC40" s="2357">
        <v>39610</v>
      </c>
      <c r="BD40" s="2357">
        <v>16608</v>
      </c>
      <c r="BE40" s="2357" t="s">
        <v>21</v>
      </c>
      <c r="BF40" s="2357">
        <v>23002</v>
      </c>
      <c r="BG40" s="2357">
        <v>23002</v>
      </c>
      <c r="BH40" s="2357" t="s">
        <v>21</v>
      </c>
      <c r="BI40" s="2357" t="s">
        <v>22</v>
      </c>
      <c r="BJ40" s="1390" t="s">
        <v>41</v>
      </c>
      <c r="BK40" s="635" t="s">
        <v>26</v>
      </c>
      <c r="BL40" s="104" t="s">
        <v>26</v>
      </c>
      <c r="BM40" s="105" t="s">
        <v>26</v>
      </c>
      <c r="BN40" s="1105" t="s">
        <v>182</v>
      </c>
      <c r="BO40" s="2357">
        <v>4459</v>
      </c>
      <c r="BP40" s="2357">
        <v>4459</v>
      </c>
      <c r="BQ40" s="2357">
        <v>70</v>
      </c>
      <c r="BR40" s="2357" t="s">
        <v>21</v>
      </c>
      <c r="BS40" s="2357">
        <v>4389</v>
      </c>
      <c r="BT40" s="2357">
        <v>4389</v>
      </c>
      <c r="BU40" s="2357" t="s">
        <v>21</v>
      </c>
      <c r="BV40" s="2357" t="s">
        <v>22</v>
      </c>
      <c r="BW40" s="2357" t="s">
        <v>21</v>
      </c>
      <c r="BX40" s="2357" t="s">
        <v>21</v>
      </c>
      <c r="BY40" s="2357" t="s">
        <v>21</v>
      </c>
      <c r="BZ40" s="2357" t="s">
        <v>21</v>
      </c>
      <c r="CA40" s="2357" t="s">
        <v>21</v>
      </c>
      <c r="CB40" s="2357" t="s">
        <v>21</v>
      </c>
      <c r="CC40" s="2357" t="s">
        <v>21</v>
      </c>
      <c r="CD40" s="2357" t="s">
        <v>21</v>
      </c>
      <c r="CE40" s="1390" t="s">
        <v>41</v>
      </c>
      <c r="CF40" s="635" t="s">
        <v>26</v>
      </c>
    </row>
    <row r="41" spans="1:84" ht="15" customHeight="1">
      <c r="A41" s="1513"/>
      <c r="B41" s="1513"/>
      <c r="C41" s="1513"/>
      <c r="D41" s="1479"/>
      <c r="E41" s="1479"/>
      <c r="F41" s="1479"/>
      <c r="G41" s="1479"/>
      <c r="H41" s="1479"/>
      <c r="I41" s="1479"/>
      <c r="J41" s="1479"/>
      <c r="K41" s="1479"/>
      <c r="L41" s="1479"/>
      <c r="M41" s="1479"/>
      <c r="N41" s="1479"/>
      <c r="O41" s="1479"/>
      <c r="P41" s="1479"/>
      <c r="Q41" s="1479"/>
      <c r="R41" s="1479"/>
      <c r="S41" s="1479"/>
      <c r="T41" s="1480"/>
      <c r="U41" s="638"/>
      <c r="V41" s="1513"/>
      <c r="W41" s="1513"/>
      <c r="X41" s="1513"/>
      <c r="Y41" s="1479"/>
      <c r="Z41" s="1479"/>
      <c r="AA41" s="1479"/>
      <c r="AB41" s="1479"/>
      <c r="AC41" s="1479"/>
      <c r="AD41" s="1479"/>
      <c r="AE41" s="1479"/>
      <c r="AF41" s="1479"/>
      <c r="AG41" s="1479"/>
      <c r="AH41" s="1479"/>
      <c r="AI41" s="1479"/>
      <c r="AJ41" s="1479"/>
      <c r="AK41" s="1479"/>
      <c r="AL41" s="1479"/>
      <c r="AM41" s="1479"/>
      <c r="AN41" s="1479"/>
      <c r="AO41" s="1480"/>
      <c r="AP41" s="638"/>
      <c r="AQ41" s="1513"/>
      <c r="AR41" s="1513"/>
      <c r="AS41" s="1513"/>
      <c r="AT41" s="1479"/>
      <c r="AU41" s="1479"/>
      <c r="AV41" s="1479"/>
      <c r="AW41" s="1479"/>
      <c r="AX41" s="1479"/>
      <c r="AY41" s="1479"/>
      <c r="AZ41" s="1479"/>
      <c r="BA41" s="1479"/>
      <c r="BB41" s="1479"/>
      <c r="BC41" s="1479"/>
      <c r="BD41" s="1479"/>
      <c r="BE41" s="1479"/>
      <c r="BF41" s="1479"/>
      <c r="BG41" s="1479"/>
      <c r="BH41" s="1479"/>
      <c r="BI41" s="1479"/>
      <c r="BJ41" s="1480"/>
      <c r="BK41" s="638"/>
      <c r="BL41" s="1513"/>
      <c r="BM41" s="1513"/>
      <c r="BN41" s="1513"/>
      <c r="BO41" s="1479"/>
      <c r="BP41" s="1479"/>
      <c r="BQ41" s="1479"/>
      <c r="BR41" s="1479"/>
      <c r="BS41" s="1479"/>
      <c r="BT41" s="1479"/>
      <c r="BU41" s="1479"/>
      <c r="BV41" s="1479"/>
      <c r="BW41" s="1479"/>
      <c r="BX41" s="1479"/>
      <c r="BY41" s="1479"/>
      <c r="BZ41" s="1479"/>
      <c r="CA41" s="1479"/>
      <c r="CB41" s="1479"/>
      <c r="CC41" s="1479"/>
      <c r="CD41" s="1479"/>
      <c r="CE41" s="1480"/>
      <c r="CF41" s="638"/>
    </row>
    <row r="42" spans="1:84" s="677" customFormat="1" ht="19.5" customHeight="1">
      <c r="A42" s="2161" t="s">
        <v>877</v>
      </c>
      <c r="B42" s="1514"/>
      <c r="C42" s="1514"/>
      <c r="D42" s="1500"/>
      <c r="E42" s="753" t="s">
        <v>2058</v>
      </c>
      <c r="F42" s="709"/>
      <c r="G42" s="709"/>
      <c r="H42" s="709"/>
      <c r="I42" s="709"/>
      <c r="J42" s="1476"/>
      <c r="K42" s="1499" t="s">
        <v>2059</v>
      </c>
      <c r="L42" s="2155" t="s">
        <v>862</v>
      </c>
      <c r="M42" s="1500"/>
      <c r="N42" s="753" t="s">
        <v>1613</v>
      </c>
      <c r="O42" s="709"/>
      <c r="P42" s="709"/>
      <c r="Q42" s="709"/>
      <c r="R42" s="709"/>
      <c r="S42" s="1499" t="s">
        <v>2059</v>
      </c>
      <c r="T42" s="1481"/>
      <c r="U42" s="617"/>
      <c r="V42" s="2161" t="s">
        <v>849</v>
      </c>
      <c r="W42" s="2161"/>
      <c r="X42" s="1514"/>
      <c r="Y42" s="1500"/>
      <c r="Z42" s="753" t="s">
        <v>2046</v>
      </c>
      <c r="AA42" s="709"/>
      <c r="AB42" s="709"/>
      <c r="AC42" s="709"/>
      <c r="AD42" s="709"/>
      <c r="AE42" s="1476"/>
      <c r="AF42" s="1499" t="s">
        <v>2059</v>
      </c>
      <c r="AG42" s="2155" t="s">
        <v>2060</v>
      </c>
      <c r="AH42" s="1500"/>
      <c r="AI42" s="752" t="s">
        <v>1646</v>
      </c>
      <c r="AJ42" s="709"/>
      <c r="AK42" s="709"/>
      <c r="AL42" s="709"/>
      <c r="AM42" s="709"/>
      <c r="AN42" s="1501" t="s">
        <v>921</v>
      </c>
      <c r="AO42" s="1481"/>
      <c r="AP42" s="617"/>
      <c r="AQ42" s="2161" t="s">
        <v>203</v>
      </c>
      <c r="AR42" s="1514"/>
      <c r="AS42" s="1514"/>
      <c r="AT42" s="1500"/>
      <c r="AU42" s="709" t="s">
        <v>1750</v>
      </c>
      <c r="AV42" s="709"/>
      <c r="AW42" s="709"/>
      <c r="AX42" s="709"/>
      <c r="AY42" s="709"/>
      <c r="AZ42" s="753"/>
      <c r="BA42" s="1501" t="s">
        <v>921</v>
      </c>
      <c r="BB42" s="2155" t="s">
        <v>871</v>
      </c>
      <c r="BC42" s="1500"/>
      <c r="BD42" s="753" t="s">
        <v>1718</v>
      </c>
      <c r="BE42" s="709"/>
      <c r="BF42" s="709"/>
      <c r="BG42" s="709"/>
      <c r="BH42" s="709"/>
      <c r="BI42" s="2151" t="s">
        <v>909</v>
      </c>
      <c r="BJ42" s="1481"/>
      <c r="BK42" s="617"/>
      <c r="BL42" s="2161" t="s">
        <v>206</v>
      </c>
      <c r="BM42" s="1514"/>
      <c r="BN42" s="1514"/>
      <c r="BO42" s="1500"/>
      <c r="BP42" s="753" t="s">
        <v>1656</v>
      </c>
      <c r="BQ42" s="709"/>
      <c r="BR42" s="709"/>
      <c r="BS42" s="709"/>
      <c r="BT42" s="709"/>
      <c r="BU42" s="1502"/>
      <c r="BV42" s="2151" t="s">
        <v>909</v>
      </c>
      <c r="BW42" s="2155" t="s">
        <v>1897</v>
      </c>
      <c r="BX42" s="1500"/>
      <c r="BY42" s="641" t="s">
        <v>1659</v>
      </c>
      <c r="BZ42" s="709"/>
      <c r="CA42" s="709"/>
      <c r="CB42" s="709"/>
      <c r="CC42" s="709"/>
      <c r="CD42" s="1501" t="s">
        <v>921</v>
      </c>
      <c r="CE42" s="1481"/>
      <c r="CF42" s="617"/>
    </row>
    <row r="43" spans="1:84" ht="18" customHeight="1">
      <c r="A43" s="63">
        <v>40544</v>
      </c>
      <c r="B43" s="64">
        <v>40544</v>
      </c>
      <c r="C43" s="990">
        <v>40544</v>
      </c>
      <c r="D43" s="2355">
        <v>325414</v>
      </c>
      <c r="E43" s="2355">
        <v>323219</v>
      </c>
      <c r="F43" s="2355">
        <v>15767</v>
      </c>
      <c r="G43" s="2355">
        <v>2343</v>
      </c>
      <c r="H43" s="2355">
        <v>305109</v>
      </c>
      <c r="I43" s="2355">
        <v>280200</v>
      </c>
      <c r="J43" s="2355">
        <v>24909</v>
      </c>
      <c r="K43" s="2354">
        <v>11642</v>
      </c>
      <c r="L43" s="2355">
        <v>3804</v>
      </c>
      <c r="M43" s="2355">
        <v>3803</v>
      </c>
      <c r="N43" s="2355" t="s">
        <v>21</v>
      </c>
      <c r="O43" s="2355" t="s">
        <v>21</v>
      </c>
      <c r="P43" s="2355">
        <v>3803</v>
      </c>
      <c r="Q43" s="2355">
        <v>229</v>
      </c>
      <c r="R43" s="2355">
        <v>3574</v>
      </c>
      <c r="S43" s="2354">
        <v>21</v>
      </c>
      <c r="T43" s="1385">
        <v>40544</v>
      </c>
      <c r="U43" s="624">
        <v>40544</v>
      </c>
      <c r="V43" s="63">
        <v>40544</v>
      </c>
      <c r="W43" s="64">
        <v>40544</v>
      </c>
      <c r="X43" s="990">
        <v>40544</v>
      </c>
      <c r="Y43" s="2355">
        <v>92459</v>
      </c>
      <c r="Z43" s="2355">
        <v>91192</v>
      </c>
      <c r="AA43" s="2355">
        <v>1163</v>
      </c>
      <c r="AB43" s="2355">
        <v>1963</v>
      </c>
      <c r="AC43" s="2355">
        <v>88066</v>
      </c>
      <c r="AD43" s="2355">
        <v>86765</v>
      </c>
      <c r="AE43" s="2355">
        <v>1301</v>
      </c>
      <c r="AF43" s="2354">
        <v>4647</v>
      </c>
      <c r="AG43" s="2355">
        <v>3994</v>
      </c>
      <c r="AH43" s="2355">
        <v>3905</v>
      </c>
      <c r="AI43" s="2355" t="s">
        <v>21</v>
      </c>
      <c r="AJ43" s="2355" t="s">
        <v>21</v>
      </c>
      <c r="AK43" s="2355">
        <v>3905</v>
      </c>
      <c r="AL43" s="2355">
        <v>3905</v>
      </c>
      <c r="AM43" s="2355" t="s">
        <v>21</v>
      </c>
      <c r="AN43" s="2354">
        <v>566</v>
      </c>
      <c r="AO43" s="1385">
        <v>40544</v>
      </c>
      <c r="AP43" s="624">
        <v>40544</v>
      </c>
      <c r="AQ43" s="63">
        <v>40544</v>
      </c>
      <c r="AR43" s="64">
        <v>40544</v>
      </c>
      <c r="AS43" s="990">
        <v>40544</v>
      </c>
      <c r="AT43" s="2355">
        <v>58215</v>
      </c>
      <c r="AU43" s="2355">
        <v>55898</v>
      </c>
      <c r="AV43" s="2355" t="s">
        <v>21</v>
      </c>
      <c r="AW43" s="2355" t="s">
        <v>21</v>
      </c>
      <c r="AX43" s="2355">
        <v>55898</v>
      </c>
      <c r="AY43" s="2355">
        <v>55898</v>
      </c>
      <c r="AZ43" s="2355" t="s">
        <v>21</v>
      </c>
      <c r="BA43" s="2354">
        <v>29497</v>
      </c>
      <c r="BB43" s="2355">
        <v>6798</v>
      </c>
      <c r="BC43" s="2355">
        <v>6798</v>
      </c>
      <c r="BD43" s="2355" t="s">
        <v>21</v>
      </c>
      <c r="BE43" s="2355" t="s">
        <v>21</v>
      </c>
      <c r="BF43" s="2355">
        <v>6798</v>
      </c>
      <c r="BG43" s="2355">
        <v>6798</v>
      </c>
      <c r="BH43" s="2355" t="s">
        <v>21</v>
      </c>
      <c r="BI43" s="2354" t="s">
        <v>22</v>
      </c>
      <c r="BJ43" s="1385">
        <v>40544</v>
      </c>
      <c r="BK43" s="624">
        <v>40544</v>
      </c>
      <c r="BL43" s="63">
        <v>40544</v>
      </c>
      <c r="BM43" s="64">
        <v>40544</v>
      </c>
      <c r="BN43" s="990">
        <v>40544</v>
      </c>
      <c r="BO43" s="2355">
        <v>48554</v>
      </c>
      <c r="BP43" s="2355">
        <v>48553</v>
      </c>
      <c r="BQ43" s="2355">
        <v>1197</v>
      </c>
      <c r="BR43" s="2355" t="s">
        <v>21</v>
      </c>
      <c r="BS43" s="2355">
        <v>47356</v>
      </c>
      <c r="BT43" s="2355">
        <v>47355</v>
      </c>
      <c r="BU43" s="2355">
        <v>1</v>
      </c>
      <c r="BV43" s="2354" t="s">
        <v>22</v>
      </c>
      <c r="BW43" s="2355" t="s">
        <v>21</v>
      </c>
      <c r="BX43" s="2355" t="s">
        <v>21</v>
      </c>
      <c r="BY43" s="2355" t="s">
        <v>21</v>
      </c>
      <c r="BZ43" s="2355" t="s">
        <v>21</v>
      </c>
      <c r="CA43" s="2355" t="s">
        <v>21</v>
      </c>
      <c r="CB43" s="2355" t="s">
        <v>21</v>
      </c>
      <c r="CC43" s="2355" t="s">
        <v>21</v>
      </c>
      <c r="CD43" s="2354" t="s">
        <v>21</v>
      </c>
      <c r="CE43" s="1385">
        <v>40544</v>
      </c>
      <c r="CF43" s="624">
        <v>40544</v>
      </c>
    </row>
    <row r="44" spans="1:84" ht="15" customHeight="1">
      <c r="A44" s="73"/>
      <c r="B44" s="64">
        <v>40909</v>
      </c>
      <c r="C44" s="127"/>
      <c r="D44" s="2355">
        <v>291844</v>
      </c>
      <c r="E44" s="2355">
        <v>293651</v>
      </c>
      <c r="F44" s="2355">
        <v>13230</v>
      </c>
      <c r="G44" s="2355">
        <v>4230</v>
      </c>
      <c r="H44" s="2355">
        <v>276191</v>
      </c>
      <c r="I44" s="2355">
        <v>249516</v>
      </c>
      <c r="J44" s="2355">
        <v>26675</v>
      </c>
      <c r="K44" s="2355">
        <v>9940</v>
      </c>
      <c r="L44" s="2355">
        <v>3280</v>
      </c>
      <c r="M44" s="2355">
        <v>3279</v>
      </c>
      <c r="N44" s="2355" t="s">
        <v>21</v>
      </c>
      <c r="O44" s="2355" t="s">
        <v>21</v>
      </c>
      <c r="P44" s="2355">
        <v>3279</v>
      </c>
      <c r="Q44" s="2355">
        <v>86</v>
      </c>
      <c r="R44" s="2355">
        <v>3193</v>
      </c>
      <c r="S44" s="2355">
        <v>23</v>
      </c>
      <c r="T44" s="1385">
        <v>40909</v>
      </c>
      <c r="U44" s="624">
        <v>40909</v>
      </c>
      <c r="V44" s="73"/>
      <c r="W44" s="64">
        <v>40909</v>
      </c>
      <c r="X44" s="127"/>
      <c r="Y44" s="2355">
        <v>87040</v>
      </c>
      <c r="Z44" s="2355">
        <v>87589</v>
      </c>
      <c r="AA44" s="2355">
        <v>1349</v>
      </c>
      <c r="AB44" s="2355">
        <v>3695</v>
      </c>
      <c r="AC44" s="2355">
        <v>82545</v>
      </c>
      <c r="AD44" s="2355">
        <v>81365</v>
      </c>
      <c r="AE44" s="2355">
        <v>1180</v>
      </c>
      <c r="AF44" s="2355">
        <v>4085</v>
      </c>
      <c r="AG44" s="2355">
        <v>3867</v>
      </c>
      <c r="AH44" s="2355">
        <v>4145</v>
      </c>
      <c r="AI44" s="2355" t="s">
        <v>21</v>
      </c>
      <c r="AJ44" s="2355" t="s">
        <v>21</v>
      </c>
      <c r="AK44" s="2355">
        <v>4145</v>
      </c>
      <c r="AL44" s="2355">
        <v>4145</v>
      </c>
      <c r="AM44" s="2355" t="s">
        <v>21</v>
      </c>
      <c r="AN44" s="2355">
        <v>288</v>
      </c>
      <c r="AO44" s="1385">
        <v>40909</v>
      </c>
      <c r="AP44" s="624">
        <v>40909</v>
      </c>
      <c r="AQ44" s="73"/>
      <c r="AR44" s="64">
        <v>40909</v>
      </c>
      <c r="AS44" s="127"/>
      <c r="AT44" s="2355">
        <v>57245</v>
      </c>
      <c r="AU44" s="2355">
        <v>70113</v>
      </c>
      <c r="AV44" s="2355" t="s">
        <v>21</v>
      </c>
      <c r="AW44" s="2355" t="s">
        <v>21</v>
      </c>
      <c r="AX44" s="2355">
        <v>70113</v>
      </c>
      <c r="AY44" s="2355">
        <v>70113</v>
      </c>
      <c r="AZ44" s="2355" t="s">
        <v>21</v>
      </c>
      <c r="BA44" s="2355">
        <v>16666</v>
      </c>
      <c r="BB44" s="2355">
        <v>5559</v>
      </c>
      <c r="BC44" s="2355">
        <v>5559</v>
      </c>
      <c r="BD44" s="2355" t="s">
        <v>21</v>
      </c>
      <c r="BE44" s="2355" t="s">
        <v>21</v>
      </c>
      <c r="BF44" s="2355">
        <v>5559</v>
      </c>
      <c r="BG44" s="2355">
        <v>5559</v>
      </c>
      <c r="BH44" s="2355" t="s">
        <v>21</v>
      </c>
      <c r="BI44" s="2355" t="s">
        <v>22</v>
      </c>
      <c r="BJ44" s="1385">
        <v>40909</v>
      </c>
      <c r="BK44" s="624">
        <v>40909</v>
      </c>
      <c r="BL44" s="73"/>
      <c r="BM44" s="64">
        <v>40909</v>
      </c>
      <c r="BN44" s="127"/>
      <c r="BO44" s="2355">
        <v>46322</v>
      </c>
      <c r="BP44" s="2355">
        <v>46323</v>
      </c>
      <c r="BQ44" s="2355">
        <v>1018</v>
      </c>
      <c r="BR44" s="2355" t="s">
        <v>21</v>
      </c>
      <c r="BS44" s="2355">
        <v>45305</v>
      </c>
      <c r="BT44" s="2355">
        <v>45305</v>
      </c>
      <c r="BU44" s="2355" t="s">
        <v>21</v>
      </c>
      <c r="BV44" s="2355" t="s">
        <v>22</v>
      </c>
      <c r="BW44" s="2355" t="s">
        <v>21</v>
      </c>
      <c r="BX44" s="2355" t="s">
        <v>21</v>
      </c>
      <c r="BY44" s="2355" t="s">
        <v>21</v>
      </c>
      <c r="BZ44" s="2355" t="s">
        <v>21</v>
      </c>
      <c r="CA44" s="2355" t="s">
        <v>21</v>
      </c>
      <c r="CB44" s="2355" t="s">
        <v>21</v>
      </c>
      <c r="CC44" s="2355" t="s">
        <v>21</v>
      </c>
      <c r="CD44" s="2355" t="s">
        <v>21</v>
      </c>
      <c r="CE44" s="1385">
        <v>40909</v>
      </c>
      <c r="CF44" s="624">
        <v>40909</v>
      </c>
    </row>
    <row r="45" spans="1:84" ht="15" customHeight="1">
      <c r="A45" s="73"/>
      <c r="B45" s="64">
        <v>41275</v>
      </c>
      <c r="C45" s="127"/>
      <c r="D45" s="2355">
        <v>280223</v>
      </c>
      <c r="E45" s="2355">
        <v>279622</v>
      </c>
      <c r="F45" s="2355">
        <v>11198</v>
      </c>
      <c r="G45" s="2355">
        <v>2771</v>
      </c>
      <c r="H45" s="2355">
        <v>265653</v>
      </c>
      <c r="I45" s="2355">
        <v>241867</v>
      </c>
      <c r="J45" s="2355">
        <v>23786</v>
      </c>
      <c r="K45" s="2355">
        <v>10478</v>
      </c>
      <c r="L45" s="2355">
        <v>3317</v>
      </c>
      <c r="M45" s="2355">
        <v>3322</v>
      </c>
      <c r="N45" s="2355" t="s">
        <v>21</v>
      </c>
      <c r="O45" s="2355" t="s">
        <v>21</v>
      </c>
      <c r="P45" s="2355">
        <v>3322</v>
      </c>
      <c r="Q45" s="2355">
        <v>44</v>
      </c>
      <c r="R45" s="2355">
        <v>3278</v>
      </c>
      <c r="S45" s="2355">
        <v>22</v>
      </c>
      <c r="T45" s="1385">
        <v>41275</v>
      </c>
      <c r="U45" s="624">
        <v>41275</v>
      </c>
      <c r="V45" s="73"/>
      <c r="W45" s="64">
        <v>41275</v>
      </c>
      <c r="X45" s="127"/>
      <c r="Y45" s="2355">
        <v>83575</v>
      </c>
      <c r="Z45" s="2355">
        <v>83326</v>
      </c>
      <c r="AA45" s="2355">
        <v>1323</v>
      </c>
      <c r="AB45" s="2355">
        <v>2411</v>
      </c>
      <c r="AC45" s="2355">
        <v>79592</v>
      </c>
      <c r="AD45" s="2355">
        <v>78414</v>
      </c>
      <c r="AE45" s="2355">
        <v>1178</v>
      </c>
      <c r="AF45" s="2355">
        <v>4335</v>
      </c>
      <c r="AG45" s="2355">
        <v>3696</v>
      </c>
      <c r="AH45" s="2355">
        <v>3736</v>
      </c>
      <c r="AI45" s="2355" t="s">
        <v>21</v>
      </c>
      <c r="AJ45" s="2355" t="s">
        <v>21</v>
      </c>
      <c r="AK45" s="2355">
        <v>3736</v>
      </c>
      <c r="AL45" s="2355">
        <v>3736</v>
      </c>
      <c r="AM45" s="2355" t="s">
        <v>21</v>
      </c>
      <c r="AN45" s="2355">
        <v>248</v>
      </c>
      <c r="AO45" s="1385">
        <v>41275</v>
      </c>
      <c r="AP45" s="624">
        <v>41275</v>
      </c>
      <c r="AQ45" s="73"/>
      <c r="AR45" s="64">
        <v>41275</v>
      </c>
      <c r="AS45" s="127"/>
      <c r="AT45" s="2355">
        <v>75175</v>
      </c>
      <c r="AU45" s="2355">
        <v>63235</v>
      </c>
      <c r="AV45" s="2355" t="s">
        <v>21</v>
      </c>
      <c r="AW45" s="2355" t="s">
        <v>21</v>
      </c>
      <c r="AX45" s="2355">
        <v>63235</v>
      </c>
      <c r="AY45" s="2355">
        <v>63235</v>
      </c>
      <c r="AZ45" s="2355" t="s">
        <v>21</v>
      </c>
      <c r="BA45" s="2355">
        <v>28606</v>
      </c>
      <c r="BB45" s="2355">
        <v>4336</v>
      </c>
      <c r="BC45" s="2355">
        <v>4336</v>
      </c>
      <c r="BD45" s="2355" t="s">
        <v>21</v>
      </c>
      <c r="BE45" s="2355" t="s">
        <v>21</v>
      </c>
      <c r="BF45" s="2355">
        <v>4336</v>
      </c>
      <c r="BG45" s="2355">
        <v>4336</v>
      </c>
      <c r="BH45" s="2355" t="s">
        <v>21</v>
      </c>
      <c r="BI45" s="2355" t="s">
        <v>22</v>
      </c>
      <c r="BJ45" s="1385">
        <v>41275</v>
      </c>
      <c r="BK45" s="624">
        <v>41275</v>
      </c>
      <c r="BL45" s="73"/>
      <c r="BM45" s="64">
        <v>41275</v>
      </c>
      <c r="BN45" s="127"/>
      <c r="BO45" s="2355">
        <v>57778</v>
      </c>
      <c r="BP45" s="2355">
        <v>57778</v>
      </c>
      <c r="BQ45" s="2355">
        <v>1072</v>
      </c>
      <c r="BR45" s="2355" t="s">
        <v>21</v>
      </c>
      <c r="BS45" s="2355">
        <v>56706</v>
      </c>
      <c r="BT45" s="2355">
        <v>56706</v>
      </c>
      <c r="BU45" s="2355" t="s">
        <v>21</v>
      </c>
      <c r="BV45" s="2355" t="s">
        <v>22</v>
      </c>
      <c r="BW45" s="2355" t="s">
        <v>21</v>
      </c>
      <c r="BX45" s="2355" t="s">
        <v>21</v>
      </c>
      <c r="BY45" s="2355" t="s">
        <v>21</v>
      </c>
      <c r="BZ45" s="2355" t="s">
        <v>21</v>
      </c>
      <c r="CA45" s="2355" t="s">
        <v>21</v>
      </c>
      <c r="CB45" s="2355" t="s">
        <v>21</v>
      </c>
      <c r="CC45" s="2355" t="s">
        <v>21</v>
      </c>
      <c r="CD45" s="2355" t="s">
        <v>21</v>
      </c>
      <c r="CE45" s="1385">
        <v>41275</v>
      </c>
      <c r="CF45" s="624">
        <v>41275</v>
      </c>
    </row>
    <row r="46" spans="1:84" ht="15" customHeight="1">
      <c r="A46" s="73"/>
      <c r="B46" s="64">
        <v>41640</v>
      </c>
      <c r="C46" s="127"/>
      <c r="D46" s="2355">
        <v>281326</v>
      </c>
      <c r="E46" s="2355">
        <v>280916</v>
      </c>
      <c r="F46" s="2355">
        <v>10279</v>
      </c>
      <c r="G46" s="2355">
        <v>2672</v>
      </c>
      <c r="H46" s="2355">
        <v>267964</v>
      </c>
      <c r="I46" s="2355">
        <v>243409</v>
      </c>
      <c r="J46" s="2355">
        <v>24555</v>
      </c>
      <c r="K46" s="2355">
        <v>10882</v>
      </c>
      <c r="L46" s="2355">
        <v>3162</v>
      </c>
      <c r="M46" s="2355">
        <v>3226</v>
      </c>
      <c r="N46" s="2355" t="s">
        <v>21</v>
      </c>
      <c r="O46" s="2355" t="s">
        <v>21</v>
      </c>
      <c r="P46" s="2355">
        <v>3226</v>
      </c>
      <c r="Q46" s="2355">
        <v>35</v>
      </c>
      <c r="R46" s="2355">
        <v>3191</v>
      </c>
      <c r="S46" s="2355">
        <v>26</v>
      </c>
      <c r="T46" s="1385">
        <v>41640</v>
      </c>
      <c r="U46" s="624">
        <v>41640</v>
      </c>
      <c r="V46" s="73"/>
      <c r="W46" s="64">
        <v>41640</v>
      </c>
      <c r="X46" s="127"/>
      <c r="Y46" s="2355">
        <v>86116</v>
      </c>
      <c r="Z46" s="2355">
        <v>85270</v>
      </c>
      <c r="AA46" s="2355">
        <v>1703</v>
      </c>
      <c r="AB46" s="2355">
        <v>2289</v>
      </c>
      <c r="AC46" s="2355">
        <v>81278</v>
      </c>
      <c r="AD46" s="2355">
        <v>79849</v>
      </c>
      <c r="AE46" s="2355">
        <v>1429</v>
      </c>
      <c r="AF46" s="2355">
        <v>5156</v>
      </c>
      <c r="AG46" s="2355">
        <v>3651</v>
      </c>
      <c r="AH46" s="2355">
        <v>3473</v>
      </c>
      <c r="AI46" s="2355" t="s">
        <v>21</v>
      </c>
      <c r="AJ46" s="2355" t="s">
        <v>21</v>
      </c>
      <c r="AK46" s="2355">
        <v>3473</v>
      </c>
      <c r="AL46" s="2355">
        <v>3473</v>
      </c>
      <c r="AM46" s="2355" t="s">
        <v>21</v>
      </c>
      <c r="AN46" s="2355">
        <v>426</v>
      </c>
      <c r="AO46" s="1385">
        <v>41640</v>
      </c>
      <c r="AP46" s="624">
        <v>41640</v>
      </c>
      <c r="AQ46" s="73"/>
      <c r="AR46" s="64">
        <v>41640</v>
      </c>
      <c r="AS46" s="127"/>
      <c r="AT46" s="2355">
        <v>52755</v>
      </c>
      <c r="AU46" s="2355">
        <v>65527</v>
      </c>
      <c r="AV46" s="2355" t="s">
        <v>21</v>
      </c>
      <c r="AW46" s="2355" t="s">
        <v>21</v>
      </c>
      <c r="AX46" s="2355">
        <v>65527</v>
      </c>
      <c r="AY46" s="2355">
        <v>65527</v>
      </c>
      <c r="AZ46" s="2355" t="s">
        <v>21</v>
      </c>
      <c r="BA46" s="2355">
        <v>15836</v>
      </c>
      <c r="BB46" s="2355">
        <v>4401</v>
      </c>
      <c r="BC46" s="2355">
        <v>4401</v>
      </c>
      <c r="BD46" s="2355" t="s">
        <v>21</v>
      </c>
      <c r="BE46" s="2355" t="s">
        <v>21</v>
      </c>
      <c r="BF46" s="2355">
        <v>4401</v>
      </c>
      <c r="BG46" s="2355">
        <v>4401</v>
      </c>
      <c r="BH46" s="2355" t="s">
        <v>21</v>
      </c>
      <c r="BI46" s="2355" t="s">
        <v>22</v>
      </c>
      <c r="BJ46" s="1385">
        <v>41640</v>
      </c>
      <c r="BK46" s="624">
        <v>41640</v>
      </c>
      <c r="BL46" s="73"/>
      <c r="BM46" s="64">
        <v>41640</v>
      </c>
      <c r="BN46" s="127"/>
      <c r="BO46" s="2355">
        <v>62706</v>
      </c>
      <c r="BP46" s="2355">
        <v>62708</v>
      </c>
      <c r="BQ46" s="2355">
        <v>3181</v>
      </c>
      <c r="BR46" s="2355" t="s">
        <v>21</v>
      </c>
      <c r="BS46" s="2355">
        <v>59527</v>
      </c>
      <c r="BT46" s="2355">
        <v>59527</v>
      </c>
      <c r="BU46" s="2355" t="s">
        <v>21</v>
      </c>
      <c r="BV46" s="2355" t="s">
        <v>22</v>
      </c>
      <c r="BW46" s="2355" t="s">
        <v>21</v>
      </c>
      <c r="BX46" s="2355" t="s">
        <v>21</v>
      </c>
      <c r="BY46" s="2355" t="s">
        <v>21</v>
      </c>
      <c r="BZ46" s="2355" t="s">
        <v>21</v>
      </c>
      <c r="CA46" s="2355" t="s">
        <v>21</v>
      </c>
      <c r="CB46" s="2355" t="s">
        <v>21</v>
      </c>
      <c r="CC46" s="2355" t="s">
        <v>21</v>
      </c>
      <c r="CD46" s="2355" t="s">
        <v>21</v>
      </c>
      <c r="CE46" s="1385">
        <v>41640</v>
      </c>
      <c r="CF46" s="624">
        <v>41640</v>
      </c>
    </row>
    <row r="47" spans="1:84" ht="15" customHeight="1">
      <c r="A47" s="73"/>
      <c r="B47" s="64">
        <v>42005</v>
      </c>
      <c r="C47" s="127"/>
      <c r="D47" s="2355">
        <v>259891</v>
      </c>
      <c r="E47" s="2355">
        <v>262529</v>
      </c>
      <c r="F47" s="2355">
        <v>10031</v>
      </c>
      <c r="G47" s="2355">
        <v>1586</v>
      </c>
      <c r="H47" s="2355">
        <v>250911</v>
      </c>
      <c r="I47" s="2355">
        <v>226276</v>
      </c>
      <c r="J47" s="2355">
        <v>24635</v>
      </c>
      <c r="K47" s="2355">
        <v>9487</v>
      </c>
      <c r="L47" s="2355">
        <v>3190</v>
      </c>
      <c r="M47" s="2355">
        <v>3396</v>
      </c>
      <c r="N47" s="2355" t="s">
        <v>21</v>
      </c>
      <c r="O47" s="2355" t="s">
        <v>21</v>
      </c>
      <c r="P47" s="2355">
        <v>3396</v>
      </c>
      <c r="Q47" s="2355">
        <v>42</v>
      </c>
      <c r="R47" s="2355">
        <v>3354</v>
      </c>
      <c r="S47" s="2355">
        <v>25</v>
      </c>
      <c r="T47" s="1385">
        <v>42005</v>
      </c>
      <c r="U47" s="624">
        <v>42005</v>
      </c>
      <c r="V47" s="73"/>
      <c r="W47" s="64">
        <v>42005</v>
      </c>
      <c r="X47" s="127"/>
      <c r="Y47" s="2355">
        <v>75270</v>
      </c>
      <c r="Z47" s="2355">
        <v>77734</v>
      </c>
      <c r="AA47" s="2355">
        <v>1883</v>
      </c>
      <c r="AB47" s="2355">
        <v>1400</v>
      </c>
      <c r="AC47" s="2355">
        <v>74451</v>
      </c>
      <c r="AD47" s="2355">
        <v>73215</v>
      </c>
      <c r="AE47" s="2355">
        <v>1236</v>
      </c>
      <c r="AF47" s="2355">
        <v>3524</v>
      </c>
      <c r="AG47" s="2355">
        <v>2951</v>
      </c>
      <c r="AH47" s="2355">
        <v>2807</v>
      </c>
      <c r="AI47" s="2355" t="s">
        <v>21</v>
      </c>
      <c r="AJ47" s="2355" t="s">
        <v>21</v>
      </c>
      <c r="AK47" s="2355">
        <v>2807</v>
      </c>
      <c r="AL47" s="2355">
        <v>2807</v>
      </c>
      <c r="AM47" s="2355" t="s">
        <v>21</v>
      </c>
      <c r="AN47" s="2355">
        <v>570</v>
      </c>
      <c r="AO47" s="1385">
        <v>42005</v>
      </c>
      <c r="AP47" s="624">
        <v>42005</v>
      </c>
      <c r="AQ47" s="73"/>
      <c r="AR47" s="64">
        <v>42005</v>
      </c>
      <c r="AS47" s="127"/>
      <c r="AT47" s="2355">
        <v>64532</v>
      </c>
      <c r="AU47" s="2355">
        <v>62265</v>
      </c>
      <c r="AV47" s="2355" t="s">
        <v>21</v>
      </c>
      <c r="AW47" s="2355" t="s">
        <v>21</v>
      </c>
      <c r="AX47" s="2355">
        <v>62265</v>
      </c>
      <c r="AY47" s="2355">
        <v>62265</v>
      </c>
      <c r="AZ47" s="2355" t="s">
        <v>21</v>
      </c>
      <c r="BA47" s="2355">
        <v>18103</v>
      </c>
      <c r="BB47" s="2355">
        <v>4395</v>
      </c>
      <c r="BC47" s="2355">
        <v>4395</v>
      </c>
      <c r="BD47" s="2355" t="s">
        <v>21</v>
      </c>
      <c r="BE47" s="2355" t="s">
        <v>21</v>
      </c>
      <c r="BF47" s="2355">
        <v>4395</v>
      </c>
      <c r="BG47" s="2355">
        <v>4395</v>
      </c>
      <c r="BH47" s="2355" t="s">
        <v>21</v>
      </c>
      <c r="BI47" s="2355" t="s">
        <v>22</v>
      </c>
      <c r="BJ47" s="1385">
        <v>42005</v>
      </c>
      <c r="BK47" s="624">
        <v>42005</v>
      </c>
      <c r="BL47" s="73"/>
      <c r="BM47" s="64">
        <v>42005</v>
      </c>
      <c r="BN47" s="127"/>
      <c r="BO47" s="2355">
        <v>59880</v>
      </c>
      <c r="BP47" s="2355">
        <v>59880</v>
      </c>
      <c r="BQ47" s="2355">
        <v>2760</v>
      </c>
      <c r="BR47" s="2355" t="s">
        <v>21</v>
      </c>
      <c r="BS47" s="2355">
        <v>57120</v>
      </c>
      <c r="BT47" s="2355">
        <v>57120</v>
      </c>
      <c r="BU47" s="2355" t="s">
        <v>21</v>
      </c>
      <c r="BV47" s="2355" t="s">
        <v>22</v>
      </c>
      <c r="BW47" s="2355" t="s">
        <v>21</v>
      </c>
      <c r="BX47" s="2355" t="s">
        <v>21</v>
      </c>
      <c r="BY47" s="2355" t="s">
        <v>21</v>
      </c>
      <c r="BZ47" s="2355" t="s">
        <v>21</v>
      </c>
      <c r="CA47" s="2355" t="s">
        <v>21</v>
      </c>
      <c r="CB47" s="2355" t="s">
        <v>21</v>
      </c>
      <c r="CC47" s="2355" t="s">
        <v>21</v>
      </c>
      <c r="CD47" s="2355" t="s">
        <v>21</v>
      </c>
      <c r="CE47" s="1385">
        <v>42005</v>
      </c>
      <c r="CF47" s="624">
        <v>42005</v>
      </c>
    </row>
    <row r="48" spans="1:84" ht="7.5" customHeight="1">
      <c r="A48" s="73"/>
      <c r="B48" s="76"/>
      <c r="C48" s="127"/>
      <c r="D48" s="1512"/>
      <c r="E48" s="1512"/>
      <c r="F48" s="1512"/>
      <c r="G48" s="1512"/>
      <c r="H48" s="1512"/>
      <c r="I48" s="1512"/>
      <c r="J48" s="1512"/>
      <c r="K48" s="998"/>
      <c r="L48" s="998"/>
      <c r="M48" s="1512"/>
      <c r="N48" s="1512"/>
      <c r="O48" s="1512"/>
      <c r="P48" s="1512"/>
      <c r="Q48" s="1512"/>
      <c r="R48" s="1512"/>
      <c r="S48" s="998"/>
      <c r="T48" s="1389"/>
      <c r="U48" s="490"/>
      <c r="V48" s="73"/>
      <c r="W48" s="76"/>
      <c r="X48" s="127"/>
      <c r="Y48" s="1512"/>
      <c r="Z48" s="1512"/>
      <c r="AA48" s="1512"/>
      <c r="AB48" s="1512"/>
      <c r="AC48" s="1512"/>
      <c r="AD48" s="1512"/>
      <c r="AE48" s="1512"/>
      <c r="AF48" s="998"/>
      <c r="AG48" s="998"/>
      <c r="AH48" s="1512"/>
      <c r="AI48" s="1512"/>
      <c r="AJ48" s="1512"/>
      <c r="AK48" s="1512"/>
      <c r="AL48" s="1512"/>
      <c r="AM48" s="1512"/>
      <c r="AN48" s="998"/>
      <c r="AO48" s="1389"/>
      <c r="AP48" s="490"/>
      <c r="AQ48" s="73"/>
      <c r="AR48" s="76"/>
      <c r="AS48" s="127"/>
      <c r="AT48" s="1512"/>
      <c r="AU48" s="1512"/>
      <c r="AV48" s="1512"/>
      <c r="AW48" s="1512"/>
      <c r="AX48" s="1512"/>
      <c r="AY48" s="1512"/>
      <c r="AZ48" s="1512"/>
      <c r="BA48" s="998"/>
      <c r="BB48" s="998"/>
      <c r="BC48" s="1512"/>
      <c r="BD48" s="1512"/>
      <c r="BE48" s="1512"/>
      <c r="BF48" s="1512"/>
      <c r="BG48" s="1512"/>
      <c r="BH48" s="1512"/>
      <c r="BI48" s="998"/>
      <c r="BJ48" s="1389"/>
      <c r="BK48" s="490"/>
      <c r="BL48" s="73"/>
      <c r="BM48" s="76"/>
      <c r="BN48" s="127"/>
      <c r="BO48" s="1512"/>
      <c r="BP48" s="1512"/>
      <c r="BQ48" s="1512"/>
      <c r="BR48" s="1512"/>
      <c r="BS48" s="1512"/>
      <c r="BT48" s="1512"/>
      <c r="BU48" s="1512"/>
      <c r="BV48" s="998"/>
      <c r="BW48" s="998"/>
      <c r="BX48" s="1512"/>
      <c r="BY48" s="1512"/>
      <c r="BZ48" s="1512"/>
      <c r="CA48" s="1512"/>
      <c r="CB48" s="1512"/>
      <c r="CC48" s="1512"/>
      <c r="CD48" s="998"/>
      <c r="CE48" s="1389"/>
      <c r="CF48" s="490"/>
    </row>
    <row r="49" spans="1:84" ht="15" customHeight="1">
      <c r="A49" s="79">
        <v>41365</v>
      </c>
      <c r="B49" s="80">
        <v>41365</v>
      </c>
      <c r="C49" s="128">
        <v>41365</v>
      </c>
      <c r="D49" s="2356">
        <v>282692</v>
      </c>
      <c r="E49" s="2356">
        <v>283672</v>
      </c>
      <c r="F49" s="2356">
        <v>11678</v>
      </c>
      <c r="G49" s="2356">
        <v>2511</v>
      </c>
      <c r="H49" s="2356">
        <v>269483</v>
      </c>
      <c r="I49" s="2356">
        <v>245244</v>
      </c>
      <c r="J49" s="2356">
        <v>24239</v>
      </c>
      <c r="K49" s="2356">
        <v>9522</v>
      </c>
      <c r="L49" s="2356">
        <v>3414</v>
      </c>
      <c r="M49" s="2356">
        <v>3417</v>
      </c>
      <c r="N49" s="2356" t="s">
        <v>21</v>
      </c>
      <c r="O49" s="2356" t="s">
        <v>21</v>
      </c>
      <c r="P49" s="2356">
        <v>3417</v>
      </c>
      <c r="Q49" s="2356">
        <v>43</v>
      </c>
      <c r="R49" s="2356">
        <v>3374</v>
      </c>
      <c r="S49" s="2356">
        <v>25</v>
      </c>
      <c r="T49" s="1387">
        <v>41365</v>
      </c>
      <c r="U49" s="628">
        <v>41365</v>
      </c>
      <c r="V49" s="79">
        <v>41365</v>
      </c>
      <c r="W49" s="80">
        <v>41365</v>
      </c>
      <c r="X49" s="128">
        <v>41365</v>
      </c>
      <c r="Y49" s="2356">
        <v>84225</v>
      </c>
      <c r="Z49" s="2356">
        <v>84795</v>
      </c>
      <c r="AA49" s="2356">
        <v>1544</v>
      </c>
      <c r="AB49" s="2356">
        <v>2175</v>
      </c>
      <c r="AC49" s="2356">
        <v>81076</v>
      </c>
      <c r="AD49" s="2356">
        <v>79651</v>
      </c>
      <c r="AE49" s="2356">
        <v>1425</v>
      </c>
      <c r="AF49" s="2356">
        <v>3455</v>
      </c>
      <c r="AG49" s="2356">
        <v>4314</v>
      </c>
      <c r="AH49" s="2356">
        <v>4475</v>
      </c>
      <c r="AI49" s="2356" t="s">
        <v>21</v>
      </c>
      <c r="AJ49" s="2356" t="s">
        <v>21</v>
      </c>
      <c r="AK49" s="2356">
        <v>4475</v>
      </c>
      <c r="AL49" s="2356">
        <v>4475</v>
      </c>
      <c r="AM49" s="2356" t="s">
        <v>21</v>
      </c>
      <c r="AN49" s="2356">
        <v>480</v>
      </c>
      <c r="AO49" s="1387">
        <v>41365</v>
      </c>
      <c r="AP49" s="628">
        <v>41365</v>
      </c>
      <c r="AQ49" s="79">
        <v>41365</v>
      </c>
      <c r="AR49" s="80">
        <v>41365</v>
      </c>
      <c r="AS49" s="128">
        <v>41365</v>
      </c>
      <c r="AT49" s="2356">
        <v>66568</v>
      </c>
      <c r="AU49" s="2356">
        <v>67254</v>
      </c>
      <c r="AV49" s="2356" t="s">
        <v>21</v>
      </c>
      <c r="AW49" s="2356" t="s">
        <v>21</v>
      </c>
      <c r="AX49" s="2356">
        <v>67254</v>
      </c>
      <c r="AY49" s="2356">
        <v>67254</v>
      </c>
      <c r="AZ49" s="2356" t="s">
        <v>21</v>
      </c>
      <c r="BA49" s="2356">
        <v>15617</v>
      </c>
      <c r="BB49" s="2356">
        <v>4348</v>
      </c>
      <c r="BC49" s="2356">
        <v>4348</v>
      </c>
      <c r="BD49" s="2356" t="s">
        <v>21</v>
      </c>
      <c r="BE49" s="2356" t="s">
        <v>21</v>
      </c>
      <c r="BF49" s="2356">
        <v>4348</v>
      </c>
      <c r="BG49" s="2356">
        <v>4348</v>
      </c>
      <c r="BH49" s="2356" t="s">
        <v>21</v>
      </c>
      <c r="BI49" s="2356" t="s">
        <v>22</v>
      </c>
      <c r="BJ49" s="1387">
        <v>41365</v>
      </c>
      <c r="BK49" s="628">
        <v>41365</v>
      </c>
      <c r="BL49" s="79">
        <v>41365</v>
      </c>
      <c r="BM49" s="80">
        <v>41365</v>
      </c>
      <c r="BN49" s="128">
        <v>41365</v>
      </c>
      <c r="BO49" s="2356">
        <v>59664</v>
      </c>
      <c r="BP49" s="2356">
        <v>59664</v>
      </c>
      <c r="BQ49" s="2356">
        <v>1588</v>
      </c>
      <c r="BR49" s="2356" t="s">
        <v>21</v>
      </c>
      <c r="BS49" s="2356">
        <v>58076</v>
      </c>
      <c r="BT49" s="2356">
        <v>58076</v>
      </c>
      <c r="BU49" s="2356" t="s">
        <v>21</v>
      </c>
      <c r="BV49" s="2356" t="s">
        <v>22</v>
      </c>
      <c r="BW49" s="2356" t="s">
        <v>21</v>
      </c>
      <c r="BX49" s="2356" t="s">
        <v>21</v>
      </c>
      <c r="BY49" s="2356" t="s">
        <v>21</v>
      </c>
      <c r="BZ49" s="2356" t="s">
        <v>21</v>
      </c>
      <c r="CA49" s="2356" t="s">
        <v>21</v>
      </c>
      <c r="CB49" s="2356" t="s">
        <v>21</v>
      </c>
      <c r="CC49" s="2356" t="s">
        <v>21</v>
      </c>
      <c r="CD49" s="2356" t="s">
        <v>21</v>
      </c>
      <c r="CE49" s="1387">
        <v>41365</v>
      </c>
      <c r="CF49" s="628">
        <v>41365</v>
      </c>
    </row>
    <row r="50" spans="1:84" ht="15" customHeight="1">
      <c r="A50" s="85"/>
      <c r="B50" s="80">
        <v>41730</v>
      </c>
      <c r="C50" s="130"/>
      <c r="D50" s="2356">
        <v>271386</v>
      </c>
      <c r="E50" s="2356">
        <v>272322</v>
      </c>
      <c r="F50" s="2356">
        <v>9619</v>
      </c>
      <c r="G50" s="2356">
        <v>2322</v>
      </c>
      <c r="H50" s="2356">
        <v>260381</v>
      </c>
      <c r="I50" s="2356">
        <v>236659</v>
      </c>
      <c r="J50" s="2356">
        <v>23721</v>
      </c>
      <c r="K50" s="2356">
        <v>9617</v>
      </c>
      <c r="L50" s="2356">
        <v>3117</v>
      </c>
      <c r="M50" s="2356">
        <v>3236</v>
      </c>
      <c r="N50" s="2356" t="s">
        <v>21</v>
      </c>
      <c r="O50" s="2356" t="s">
        <v>21</v>
      </c>
      <c r="P50" s="2356">
        <v>3236</v>
      </c>
      <c r="Q50" s="2356">
        <v>37</v>
      </c>
      <c r="R50" s="2356">
        <v>3199</v>
      </c>
      <c r="S50" s="2356">
        <v>25</v>
      </c>
      <c r="T50" s="1387">
        <v>41730</v>
      </c>
      <c r="U50" s="628">
        <v>41730</v>
      </c>
      <c r="V50" s="85"/>
      <c r="W50" s="80">
        <v>41730</v>
      </c>
      <c r="X50" s="130"/>
      <c r="Y50" s="2356">
        <v>82337</v>
      </c>
      <c r="Z50" s="2356">
        <v>83052</v>
      </c>
      <c r="AA50" s="2356">
        <v>1756</v>
      </c>
      <c r="AB50" s="2356">
        <v>2000</v>
      </c>
      <c r="AC50" s="2356">
        <v>79296</v>
      </c>
      <c r="AD50" s="2356">
        <v>78114</v>
      </c>
      <c r="AE50" s="2356">
        <v>1182</v>
      </c>
      <c r="AF50" s="2356">
        <v>3558</v>
      </c>
      <c r="AG50" s="2356">
        <v>2445</v>
      </c>
      <c r="AH50" s="2356">
        <v>2541</v>
      </c>
      <c r="AI50" s="2356" t="s">
        <v>21</v>
      </c>
      <c r="AJ50" s="2356" t="s">
        <v>21</v>
      </c>
      <c r="AK50" s="2356">
        <v>2541</v>
      </c>
      <c r="AL50" s="2356">
        <v>2541</v>
      </c>
      <c r="AM50" s="2356" t="s">
        <v>21</v>
      </c>
      <c r="AN50" s="2356">
        <v>384</v>
      </c>
      <c r="AO50" s="1387">
        <v>41730</v>
      </c>
      <c r="AP50" s="628">
        <v>41730</v>
      </c>
      <c r="AQ50" s="85"/>
      <c r="AR50" s="80">
        <v>41730</v>
      </c>
      <c r="AS50" s="130"/>
      <c r="AT50" s="2356">
        <v>62525</v>
      </c>
      <c r="AU50" s="2356">
        <v>64873</v>
      </c>
      <c r="AV50" s="2356" t="s">
        <v>21</v>
      </c>
      <c r="AW50" s="2356" t="s">
        <v>21</v>
      </c>
      <c r="AX50" s="2356">
        <v>64873</v>
      </c>
      <c r="AY50" s="2356">
        <v>64873</v>
      </c>
      <c r="AZ50" s="2356" t="s">
        <v>21</v>
      </c>
      <c r="BA50" s="2356">
        <v>13270</v>
      </c>
      <c r="BB50" s="2356">
        <v>4529</v>
      </c>
      <c r="BC50" s="2356">
        <v>4529</v>
      </c>
      <c r="BD50" s="2356" t="s">
        <v>21</v>
      </c>
      <c r="BE50" s="2356" t="s">
        <v>21</v>
      </c>
      <c r="BF50" s="2356">
        <v>4529</v>
      </c>
      <c r="BG50" s="2356">
        <v>4529</v>
      </c>
      <c r="BH50" s="2356" t="s">
        <v>21</v>
      </c>
      <c r="BI50" s="2356" t="s">
        <v>22</v>
      </c>
      <c r="BJ50" s="1387">
        <v>41730</v>
      </c>
      <c r="BK50" s="628">
        <v>41730</v>
      </c>
      <c r="BL50" s="85"/>
      <c r="BM50" s="80">
        <v>41730</v>
      </c>
      <c r="BN50" s="130"/>
      <c r="BO50" s="2356">
        <v>62088</v>
      </c>
      <c r="BP50" s="2356">
        <v>62090</v>
      </c>
      <c r="BQ50" s="2356">
        <v>3408</v>
      </c>
      <c r="BR50" s="2356" t="s">
        <v>21</v>
      </c>
      <c r="BS50" s="2356">
        <v>58682</v>
      </c>
      <c r="BT50" s="2356">
        <v>58682</v>
      </c>
      <c r="BU50" s="2356" t="s">
        <v>21</v>
      </c>
      <c r="BV50" s="2356" t="s">
        <v>22</v>
      </c>
      <c r="BW50" s="2356" t="s">
        <v>21</v>
      </c>
      <c r="BX50" s="2356" t="s">
        <v>21</v>
      </c>
      <c r="BY50" s="2356" t="s">
        <v>21</v>
      </c>
      <c r="BZ50" s="2356" t="s">
        <v>21</v>
      </c>
      <c r="CA50" s="2356" t="s">
        <v>21</v>
      </c>
      <c r="CB50" s="2356" t="s">
        <v>21</v>
      </c>
      <c r="CC50" s="2356" t="s">
        <v>21</v>
      </c>
      <c r="CD50" s="2356" t="s">
        <v>21</v>
      </c>
      <c r="CE50" s="1387">
        <v>41730</v>
      </c>
      <c r="CF50" s="628">
        <v>41730</v>
      </c>
    </row>
    <row r="51" spans="1:84" ht="7.5" customHeight="1">
      <c r="A51" s="85"/>
      <c r="B51" s="87"/>
      <c r="C51" s="130"/>
      <c r="D51" s="110"/>
      <c r="E51" s="110"/>
      <c r="F51" s="110"/>
      <c r="G51" s="110"/>
      <c r="H51" s="110"/>
      <c r="I51" s="110"/>
      <c r="J51" s="110"/>
      <c r="K51" s="110"/>
      <c r="L51" s="110"/>
      <c r="M51" s="110"/>
      <c r="N51" s="110"/>
      <c r="O51" s="110"/>
      <c r="P51" s="110"/>
      <c r="Q51" s="110"/>
      <c r="R51" s="110"/>
      <c r="S51" s="110"/>
      <c r="T51" s="1389"/>
      <c r="U51" s="490"/>
      <c r="V51" s="85"/>
      <c r="W51" s="87"/>
      <c r="X51" s="130"/>
      <c r="Y51" s="110"/>
      <c r="Z51" s="110"/>
      <c r="AA51" s="110"/>
      <c r="AB51" s="110"/>
      <c r="AC51" s="110"/>
      <c r="AD51" s="110"/>
      <c r="AE51" s="110"/>
      <c r="AF51" s="110"/>
      <c r="AG51" s="110"/>
      <c r="AH51" s="110"/>
      <c r="AI51" s="110"/>
      <c r="AJ51" s="110"/>
      <c r="AK51" s="110"/>
      <c r="AL51" s="110"/>
      <c r="AM51" s="110"/>
      <c r="AN51" s="110"/>
      <c r="AO51" s="1389"/>
      <c r="AP51" s="490"/>
      <c r="AQ51" s="85"/>
      <c r="AR51" s="87"/>
      <c r="AS51" s="130"/>
      <c r="AT51" s="110"/>
      <c r="AU51" s="110"/>
      <c r="AV51" s="110"/>
      <c r="AW51" s="110"/>
      <c r="AX51" s="110"/>
      <c r="AY51" s="110"/>
      <c r="AZ51" s="110"/>
      <c r="BA51" s="110"/>
      <c r="BB51" s="110"/>
      <c r="BC51" s="110"/>
      <c r="BD51" s="110"/>
      <c r="BE51" s="110"/>
      <c r="BF51" s="110"/>
      <c r="BG51" s="110"/>
      <c r="BH51" s="110"/>
      <c r="BI51" s="110"/>
      <c r="BJ51" s="1389"/>
      <c r="BK51" s="490"/>
      <c r="BL51" s="85"/>
      <c r="BM51" s="87"/>
      <c r="BN51" s="130"/>
      <c r="BO51" s="110"/>
      <c r="BP51" s="110"/>
      <c r="BQ51" s="110"/>
      <c r="BR51" s="110"/>
      <c r="BS51" s="110"/>
      <c r="BT51" s="110"/>
      <c r="BU51" s="110"/>
      <c r="BV51" s="110"/>
      <c r="BW51" s="110"/>
      <c r="BX51" s="110"/>
      <c r="BY51" s="110"/>
      <c r="BZ51" s="110"/>
      <c r="CA51" s="110"/>
      <c r="CB51" s="110"/>
      <c r="CC51" s="110"/>
      <c r="CD51" s="110"/>
      <c r="CE51" s="1389"/>
      <c r="CF51" s="490"/>
    </row>
    <row r="52" spans="1:84" ht="15" customHeight="1">
      <c r="A52" s="88" t="s">
        <v>777</v>
      </c>
      <c r="B52" s="89" t="s">
        <v>23</v>
      </c>
      <c r="C52" s="132" t="s">
        <v>167</v>
      </c>
      <c r="D52" s="2356">
        <v>63359</v>
      </c>
      <c r="E52" s="2356">
        <v>65288</v>
      </c>
      <c r="F52" s="2356">
        <v>2272</v>
      </c>
      <c r="G52" s="2356">
        <v>952</v>
      </c>
      <c r="H52" s="2356">
        <v>62064</v>
      </c>
      <c r="I52" s="2356">
        <v>56611</v>
      </c>
      <c r="J52" s="2356">
        <v>5452</v>
      </c>
      <c r="K52" s="2356">
        <v>9617</v>
      </c>
      <c r="L52" s="2356">
        <v>826</v>
      </c>
      <c r="M52" s="2356">
        <v>878</v>
      </c>
      <c r="N52" s="2356" t="s">
        <v>21</v>
      </c>
      <c r="O52" s="2356" t="s">
        <v>21</v>
      </c>
      <c r="P52" s="2356">
        <v>878</v>
      </c>
      <c r="Q52" s="2356">
        <v>10</v>
      </c>
      <c r="R52" s="2356">
        <v>868</v>
      </c>
      <c r="S52" s="2356">
        <v>25</v>
      </c>
      <c r="T52" s="1478" t="s">
        <v>25</v>
      </c>
      <c r="U52" s="631" t="s">
        <v>778</v>
      </c>
      <c r="V52" s="88" t="s">
        <v>777</v>
      </c>
      <c r="W52" s="89" t="s">
        <v>23</v>
      </c>
      <c r="X52" s="132" t="s">
        <v>167</v>
      </c>
      <c r="Y52" s="2356">
        <v>19686</v>
      </c>
      <c r="Z52" s="2356">
        <v>21829</v>
      </c>
      <c r="AA52" s="2356">
        <v>530</v>
      </c>
      <c r="AB52" s="2356">
        <v>872</v>
      </c>
      <c r="AC52" s="2356">
        <v>20427</v>
      </c>
      <c r="AD52" s="2356">
        <v>20119</v>
      </c>
      <c r="AE52" s="2356">
        <v>308</v>
      </c>
      <c r="AF52" s="2356">
        <v>3558</v>
      </c>
      <c r="AG52" s="2356">
        <v>302</v>
      </c>
      <c r="AH52" s="2356">
        <v>344</v>
      </c>
      <c r="AI52" s="2356" t="s">
        <v>21</v>
      </c>
      <c r="AJ52" s="2356" t="s">
        <v>21</v>
      </c>
      <c r="AK52" s="2356">
        <v>344</v>
      </c>
      <c r="AL52" s="2356">
        <v>344</v>
      </c>
      <c r="AM52" s="2356" t="s">
        <v>21</v>
      </c>
      <c r="AN52" s="2356">
        <v>384</v>
      </c>
      <c r="AO52" s="1478" t="s">
        <v>25</v>
      </c>
      <c r="AP52" s="631" t="s">
        <v>778</v>
      </c>
      <c r="AQ52" s="88" t="s">
        <v>777</v>
      </c>
      <c r="AR52" s="89" t="s">
        <v>23</v>
      </c>
      <c r="AS52" s="132" t="s">
        <v>167</v>
      </c>
      <c r="AT52" s="2356">
        <v>13152</v>
      </c>
      <c r="AU52" s="2356">
        <v>15718</v>
      </c>
      <c r="AV52" s="2356" t="s">
        <v>21</v>
      </c>
      <c r="AW52" s="2356" t="s">
        <v>21</v>
      </c>
      <c r="AX52" s="2356">
        <v>15718</v>
      </c>
      <c r="AY52" s="2356">
        <v>15718</v>
      </c>
      <c r="AZ52" s="2356" t="s">
        <v>21</v>
      </c>
      <c r="BA52" s="2356">
        <v>13270</v>
      </c>
      <c r="BB52" s="2356">
        <v>1097</v>
      </c>
      <c r="BC52" s="2356">
        <v>1097</v>
      </c>
      <c r="BD52" s="2356" t="s">
        <v>21</v>
      </c>
      <c r="BE52" s="2356" t="s">
        <v>21</v>
      </c>
      <c r="BF52" s="2356">
        <v>1097</v>
      </c>
      <c r="BG52" s="2356">
        <v>1097</v>
      </c>
      <c r="BH52" s="2356" t="s">
        <v>21</v>
      </c>
      <c r="BI52" s="2356" t="s">
        <v>22</v>
      </c>
      <c r="BJ52" s="1478" t="s">
        <v>25</v>
      </c>
      <c r="BK52" s="631" t="s">
        <v>778</v>
      </c>
      <c r="BL52" s="88" t="s">
        <v>777</v>
      </c>
      <c r="BM52" s="89" t="s">
        <v>23</v>
      </c>
      <c r="BN52" s="132" t="s">
        <v>167</v>
      </c>
      <c r="BO52" s="2356">
        <v>15242</v>
      </c>
      <c r="BP52" s="2356">
        <v>15242</v>
      </c>
      <c r="BQ52" s="2356">
        <v>1016</v>
      </c>
      <c r="BR52" s="2356" t="s">
        <v>21</v>
      </c>
      <c r="BS52" s="2356">
        <v>14226</v>
      </c>
      <c r="BT52" s="2356">
        <v>14226</v>
      </c>
      <c r="BU52" s="2356" t="s">
        <v>21</v>
      </c>
      <c r="BV52" s="2356" t="s">
        <v>22</v>
      </c>
      <c r="BW52" s="2356" t="s">
        <v>21</v>
      </c>
      <c r="BX52" s="2356" t="s">
        <v>21</v>
      </c>
      <c r="BY52" s="2356" t="s">
        <v>21</v>
      </c>
      <c r="BZ52" s="2356" t="s">
        <v>21</v>
      </c>
      <c r="CA52" s="2356" t="s">
        <v>21</v>
      </c>
      <c r="CB52" s="2356" t="s">
        <v>21</v>
      </c>
      <c r="CC52" s="2356" t="s">
        <v>21</v>
      </c>
      <c r="CD52" s="2356" t="s">
        <v>21</v>
      </c>
      <c r="CE52" s="1478" t="s">
        <v>25</v>
      </c>
      <c r="CF52" s="631" t="s">
        <v>778</v>
      </c>
    </row>
    <row r="53" spans="1:84" ht="15" customHeight="1">
      <c r="A53" s="93" t="s">
        <v>26</v>
      </c>
      <c r="B53" s="94" t="s">
        <v>26</v>
      </c>
      <c r="C53" s="132" t="s">
        <v>168</v>
      </c>
      <c r="D53" s="2356">
        <v>65092</v>
      </c>
      <c r="E53" s="2356">
        <v>64704</v>
      </c>
      <c r="F53" s="2356">
        <v>2130</v>
      </c>
      <c r="G53" s="2356">
        <v>20</v>
      </c>
      <c r="H53" s="2356">
        <v>62554</v>
      </c>
      <c r="I53" s="2356">
        <v>56503</v>
      </c>
      <c r="J53" s="2356">
        <v>6051</v>
      </c>
      <c r="K53" s="2356">
        <v>10431</v>
      </c>
      <c r="L53" s="2356">
        <v>821</v>
      </c>
      <c r="M53" s="2356">
        <v>871</v>
      </c>
      <c r="N53" s="2356" t="s">
        <v>21</v>
      </c>
      <c r="O53" s="2356" t="s">
        <v>21</v>
      </c>
      <c r="P53" s="2356">
        <v>871</v>
      </c>
      <c r="Q53" s="2356">
        <v>8</v>
      </c>
      <c r="R53" s="2356">
        <v>863</v>
      </c>
      <c r="S53" s="2356">
        <v>23</v>
      </c>
      <c r="T53" s="1388" t="s">
        <v>27</v>
      </c>
      <c r="U53" s="632" t="s">
        <v>26</v>
      </c>
      <c r="V53" s="93" t="s">
        <v>26</v>
      </c>
      <c r="W53" s="94" t="s">
        <v>26</v>
      </c>
      <c r="X53" s="132" t="s">
        <v>168</v>
      </c>
      <c r="Y53" s="2356">
        <v>20629</v>
      </c>
      <c r="Z53" s="2356">
        <v>20077</v>
      </c>
      <c r="AA53" s="2356">
        <v>497</v>
      </c>
      <c r="AB53" s="2356">
        <v>14</v>
      </c>
      <c r="AC53" s="2356">
        <v>19566</v>
      </c>
      <c r="AD53" s="2356">
        <v>19279</v>
      </c>
      <c r="AE53" s="2356">
        <v>287</v>
      </c>
      <c r="AF53" s="2356">
        <v>4397</v>
      </c>
      <c r="AG53" s="2356">
        <v>868</v>
      </c>
      <c r="AH53" s="2356">
        <v>714</v>
      </c>
      <c r="AI53" s="2356" t="s">
        <v>21</v>
      </c>
      <c r="AJ53" s="2356" t="s">
        <v>21</v>
      </c>
      <c r="AK53" s="2356">
        <v>714</v>
      </c>
      <c r="AL53" s="2356">
        <v>714</v>
      </c>
      <c r="AM53" s="2356" t="s">
        <v>21</v>
      </c>
      <c r="AN53" s="2356">
        <v>538</v>
      </c>
      <c r="AO53" s="1388" t="s">
        <v>27</v>
      </c>
      <c r="AP53" s="632" t="s">
        <v>26</v>
      </c>
      <c r="AQ53" s="93" t="s">
        <v>26</v>
      </c>
      <c r="AR53" s="94" t="s">
        <v>26</v>
      </c>
      <c r="AS53" s="132" t="s">
        <v>168</v>
      </c>
      <c r="AT53" s="2356">
        <v>24990</v>
      </c>
      <c r="AU53" s="2356">
        <v>14892</v>
      </c>
      <c r="AV53" s="2356" t="s">
        <v>21</v>
      </c>
      <c r="AW53" s="2356" t="s">
        <v>21</v>
      </c>
      <c r="AX53" s="2356">
        <v>14892</v>
      </c>
      <c r="AY53" s="2356">
        <v>14892</v>
      </c>
      <c r="AZ53" s="2356" t="s">
        <v>21</v>
      </c>
      <c r="BA53" s="2356">
        <v>23368</v>
      </c>
      <c r="BB53" s="2356">
        <v>1087</v>
      </c>
      <c r="BC53" s="2356">
        <v>1087</v>
      </c>
      <c r="BD53" s="2356" t="s">
        <v>21</v>
      </c>
      <c r="BE53" s="2356" t="s">
        <v>21</v>
      </c>
      <c r="BF53" s="2356">
        <v>1087</v>
      </c>
      <c r="BG53" s="2356">
        <v>1087</v>
      </c>
      <c r="BH53" s="2356" t="s">
        <v>21</v>
      </c>
      <c r="BI53" s="2356" t="s">
        <v>22</v>
      </c>
      <c r="BJ53" s="1388" t="s">
        <v>27</v>
      </c>
      <c r="BK53" s="632" t="s">
        <v>26</v>
      </c>
      <c r="BL53" s="93" t="s">
        <v>26</v>
      </c>
      <c r="BM53" s="94" t="s">
        <v>26</v>
      </c>
      <c r="BN53" s="132" t="s">
        <v>168</v>
      </c>
      <c r="BO53" s="2356">
        <v>14753</v>
      </c>
      <c r="BP53" s="2356">
        <v>14752</v>
      </c>
      <c r="BQ53" s="2356">
        <v>784</v>
      </c>
      <c r="BR53" s="2356" t="s">
        <v>21</v>
      </c>
      <c r="BS53" s="2356">
        <v>13968</v>
      </c>
      <c r="BT53" s="2356">
        <v>13968</v>
      </c>
      <c r="BU53" s="2356" t="s">
        <v>21</v>
      </c>
      <c r="BV53" s="2356" t="s">
        <v>22</v>
      </c>
      <c r="BW53" s="2356" t="s">
        <v>21</v>
      </c>
      <c r="BX53" s="2356" t="s">
        <v>21</v>
      </c>
      <c r="BY53" s="2356" t="s">
        <v>21</v>
      </c>
      <c r="BZ53" s="2356" t="s">
        <v>21</v>
      </c>
      <c r="CA53" s="2356" t="s">
        <v>21</v>
      </c>
      <c r="CB53" s="2356" t="s">
        <v>21</v>
      </c>
      <c r="CC53" s="2356" t="s">
        <v>21</v>
      </c>
      <c r="CD53" s="2356" t="s">
        <v>21</v>
      </c>
      <c r="CE53" s="1388" t="s">
        <v>27</v>
      </c>
      <c r="CF53" s="632" t="s">
        <v>26</v>
      </c>
    </row>
    <row r="54" spans="1:84" ht="15" customHeight="1">
      <c r="A54" s="88" t="s">
        <v>26</v>
      </c>
      <c r="B54" s="89" t="s">
        <v>26</v>
      </c>
      <c r="C54" s="132" t="s">
        <v>169</v>
      </c>
      <c r="D54" s="2356">
        <v>63315</v>
      </c>
      <c r="E54" s="2356">
        <v>63795</v>
      </c>
      <c r="F54" s="2356">
        <v>2411</v>
      </c>
      <c r="G54" s="2356">
        <v>20</v>
      </c>
      <c r="H54" s="2356">
        <v>61364</v>
      </c>
      <c r="I54" s="2356">
        <v>54962</v>
      </c>
      <c r="J54" s="2356">
        <v>6403</v>
      </c>
      <c r="K54" s="2356">
        <v>10039</v>
      </c>
      <c r="L54" s="2356">
        <v>771</v>
      </c>
      <c r="M54" s="2356">
        <v>827</v>
      </c>
      <c r="N54" s="2356" t="s">
        <v>21</v>
      </c>
      <c r="O54" s="2356" t="s">
        <v>21</v>
      </c>
      <c r="P54" s="2356">
        <v>827</v>
      </c>
      <c r="Q54" s="2356">
        <v>15</v>
      </c>
      <c r="R54" s="2356">
        <v>812</v>
      </c>
      <c r="S54" s="2356">
        <v>20</v>
      </c>
      <c r="T54" s="1388" t="s">
        <v>28</v>
      </c>
      <c r="U54" s="632" t="s">
        <v>26</v>
      </c>
      <c r="V54" s="88" t="s">
        <v>26</v>
      </c>
      <c r="W54" s="89" t="s">
        <v>26</v>
      </c>
      <c r="X54" s="132" t="s">
        <v>169</v>
      </c>
      <c r="Y54" s="2356">
        <v>17705</v>
      </c>
      <c r="Z54" s="2356">
        <v>18123</v>
      </c>
      <c r="AA54" s="2356">
        <v>419</v>
      </c>
      <c r="AB54" s="2356">
        <v>15</v>
      </c>
      <c r="AC54" s="2356">
        <v>17689</v>
      </c>
      <c r="AD54" s="2356">
        <v>17384</v>
      </c>
      <c r="AE54" s="2356">
        <v>305</v>
      </c>
      <c r="AF54" s="2356">
        <v>3977</v>
      </c>
      <c r="AG54" s="2356">
        <v>852</v>
      </c>
      <c r="AH54" s="2356">
        <v>888</v>
      </c>
      <c r="AI54" s="2356" t="s">
        <v>21</v>
      </c>
      <c r="AJ54" s="2356" t="s">
        <v>21</v>
      </c>
      <c r="AK54" s="2356">
        <v>888</v>
      </c>
      <c r="AL54" s="2356">
        <v>888</v>
      </c>
      <c r="AM54" s="2356" t="s">
        <v>21</v>
      </c>
      <c r="AN54" s="2356">
        <v>502</v>
      </c>
      <c r="AO54" s="1388" t="s">
        <v>28</v>
      </c>
      <c r="AP54" s="632" t="s">
        <v>26</v>
      </c>
      <c r="AQ54" s="88" t="s">
        <v>26</v>
      </c>
      <c r="AR54" s="89" t="s">
        <v>26</v>
      </c>
      <c r="AS54" s="132" t="s">
        <v>169</v>
      </c>
      <c r="AT54" s="2356">
        <v>23570</v>
      </c>
      <c r="AU54" s="2356">
        <v>16314</v>
      </c>
      <c r="AV54" s="2356" t="s">
        <v>21</v>
      </c>
      <c r="AW54" s="2356" t="s">
        <v>21</v>
      </c>
      <c r="AX54" s="2356">
        <v>16314</v>
      </c>
      <c r="AY54" s="2356">
        <v>16314</v>
      </c>
      <c r="AZ54" s="2356" t="s">
        <v>21</v>
      </c>
      <c r="BA54" s="2356">
        <v>30624</v>
      </c>
      <c r="BB54" s="2356">
        <v>1098</v>
      </c>
      <c r="BC54" s="2356">
        <v>1098</v>
      </c>
      <c r="BD54" s="2356" t="s">
        <v>21</v>
      </c>
      <c r="BE54" s="2356" t="s">
        <v>21</v>
      </c>
      <c r="BF54" s="2356">
        <v>1098</v>
      </c>
      <c r="BG54" s="2356">
        <v>1098</v>
      </c>
      <c r="BH54" s="2356" t="s">
        <v>21</v>
      </c>
      <c r="BI54" s="2356" t="s">
        <v>22</v>
      </c>
      <c r="BJ54" s="1388" t="s">
        <v>28</v>
      </c>
      <c r="BK54" s="632" t="s">
        <v>26</v>
      </c>
      <c r="BL54" s="88" t="s">
        <v>26</v>
      </c>
      <c r="BM54" s="89" t="s">
        <v>26</v>
      </c>
      <c r="BN54" s="132" t="s">
        <v>169</v>
      </c>
      <c r="BO54" s="2356">
        <v>14920</v>
      </c>
      <c r="BP54" s="2356">
        <v>14919</v>
      </c>
      <c r="BQ54" s="2356">
        <v>738</v>
      </c>
      <c r="BR54" s="2356" t="s">
        <v>21</v>
      </c>
      <c r="BS54" s="2356">
        <v>14181</v>
      </c>
      <c r="BT54" s="2356">
        <v>14181</v>
      </c>
      <c r="BU54" s="2356" t="s">
        <v>21</v>
      </c>
      <c r="BV54" s="2356" t="s">
        <v>22</v>
      </c>
      <c r="BW54" s="2356" t="s">
        <v>21</v>
      </c>
      <c r="BX54" s="2356" t="s">
        <v>21</v>
      </c>
      <c r="BY54" s="2356" t="s">
        <v>21</v>
      </c>
      <c r="BZ54" s="2356" t="s">
        <v>21</v>
      </c>
      <c r="CA54" s="2356" t="s">
        <v>21</v>
      </c>
      <c r="CB54" s="2356" t="s">
        <v>21</v>
      </c>
      <c r="CC54" s="2356" t="s">
        <v>21</v>
      </c>
      <c r="CD54" s="2356" t="s">
        <v>21</v>
      </c>
      <c r="CE54" s="1388" t="s">
        <v>28</v>
      </c>
      <c r="CF54" s="632" t="s">
        <v>26</v>
      </c>
    </row>
    <row r="55" spans="1:84" ht="15" customHeight="1">
      <c r="A55" s="88" t="s">
        <v>26</v>
      </c>
      <c r="B55" s="89" t="s">
        <v>26</v>
      </c>
      <c r="C55" s="132" t="s">
        <v>170</v>
      </c>
      <c r="D55" s="2356">
        <v>68126</v>
      </c>
      <c r="E55" s="2356">
        <v>68741</v>
      </c>
      <c r="F55" s="2356">
        <v>3219</v>
      </c>
      <c r="G55" s="2356">
        <v>594</v>
      </c>
      <c r="H55" s="2356">
        <v>64929</v>
      </c>
      <c r="I55" s="2356">
        <v>58200</v>
      </c>
      <c r="J55" s="2356">
        <v>6728</v>
      </c>
      <c r="K55" s="2356">
        <v>9487</v>
      </c>
      <c r="L55" s="2356">
        <v>772</v>
      </c>
      <c r="M55" s="2356">
        <v>820</v>
      </c>
      <c r="N55" s="2356" t="s">
        <v>21</v>
      </c>
      <c r="O55" s="2356" t="s">
        <v>21</v>
      </c>
      <c r="P55" s="2356">
        <v>820</v>
      </c>
      <c r="Q55" s="2356">
        <v>9</v>
      </c>
      <c r="R55" s="2356">
        <v>811</v>
      </c>
      <c r="S55" s="2356">
        <v>25</v>
      </c>
      <c r="T55" s="1388" t="s">
        <v>29</v>
      </c>
      <c r="U55" s="632" t="s">
        <v>26</v>
      </c>
      <c r="V55" s="88" t="s">
        <v>26</v>
      </c>
      <c r="W55" s="89" t="s">
        <v>26</v>
      </c>
      <c r="X55" s="132" t="s">
        <v>170</v>
      </c>
      <c r="Y55" s="2356">
        <v>17250</v>
      </c>
      <c r="Z55" s="2356">
        <v>17705</v>
      </c>
      <c r="AA55" s="2356">
        <v>437</v>
      </c>
      <c r="AB55" s="2356">
        <v>499</v>
      </c>
      <c r="AC55" s="2356">
        <v>16769</v>
      </c>
      <c r="AD55" s="2356">
        <v>16433</v>
      </c>
      <c r="AE55" s="2356">
        <v>336</v>
      </c>
      <c r="AF55" s="2356">
        <v>3524</v>
      </c>
      <c r="AG55" s="2356">
        <v>929</v>
      </c>
      <c r="AH55" s="2356">
        <v>861</v>
      </c>
      <c r="AI55" s="2356" t="s">
        <v>21</v>
      </c>
      <c r="AJ55" s="2356" t="s">
        <v>21</v>
      </c>
      <c r="AK55" s="2356">
        <v>861</v>
      </c>
      <c r="AL55" s="2356">
        <v>861</v>
      </c>
      <c r="AM55" s="2356" t="s">
        <v>21</v>
      </c>
      <c r="AN55" s="2356">
        <v>570</v>
      </c>
      <c r="AO55" s="1388" t="s">
        <v>29</v>
      </c>
      <c r="AP55" s="632" t="s">
        <v>26</v>
      </c>
      <c r="AQ55" s="88" t="s">
        <v>26</v>
      </c>
      <c r="AR55" s="89" t="s">
        <v>26</v>
      </c>
      <c r="AS55" s="132" t="s">
        <v>170</v>
      </c>
      <c r="AT55" s="2356">
        <v>2820</v>
      </c>
      <c r="AU55" s="2356">
        <v>15341</v>
      </c>
      <c r="AV55" s="2356" t="s">
        <v>21</v>
      </c>
      <c r="AW55" s="2356" t="s">
        <v>21</v>
      </c>
      <c r="AX55" s="2356">
        <v>15341</v>
      </c>
      <c r="AY55" s="2356">
        <v>15341</v>
      </c>
      <c r="AZ55" s="2356" t="s">
        <v>21</v>
      </c>
      <c r="BA55" s="2356">
        <v>18103</v>
      </c>
      <c r="BB55" s="2356">
        <v>1113</v>
      </c>
      <c r="BC55" s="2356">
        <v>1113</v>
      </c>
      <c r="BD55" s="2356" t="s">
        <v>21</v>
      </c>
      <c r="BE55" s="2356" t="s">
        <v>21</v>
      </c>
      <c r="BF55" s="2356">
        <v>1113</v>
      </c>
      <c r="BG55" s="2356">
        <v>1113</v>
      </c>
      <c r="BH55" s="2356" t="s">
        <v>21</v>
      </c>
      <c r="BI55" s="2356" t="s">
        <v>22</v>
      </c>
      <c r="BJ55" s="1388" t="s">
        <v>29</v>
      </c>
      <c r="BK55" s="632" t="s">
        <v>26</v>
      </c>
      <c r="BL55" s="88" t="s">
        <v>26</v>
      </c>
      <c r="BM55" s="89" t="s">
        <v>26</v>
      </c>
      <c r="BN55" s="132" t="s">
        <v>170</v>
      </c>
      <c r="BO55" s="2356">
        <v>14965</v>
      </c>
      <c r="BP55" s="2356">
        <v>14967</v>
      </c>
      <c r="BQ55" s="2356">
        <v>222</v>
      </c>
      <c r="BR55" s="2356" t="s">
        <v>21</v>
      </c>
      <c r="BS55" s="2356">
        <v>14745</v>
      </c>
      <c r="BT55" s="2356">
        <v>14745</v>
      </c>
      <c r="BU55" s="2356" t="s">
        <v>21</v>
      </c>
      <c r="BV55" s="2356" t="s">
        <v>22</v>
      </c>
      <c r="BW55" s="2356" t="s">
        <v>21</v>
      </c>
      <c r="BX55" s="2356" t="s">
        <v>21</v>
      </c>
      <c r="BY55" s="2356" t="s">
        <v>21</v>
      </c>
      <c r="BZ55" s="2356" t="s">
        <v>21</v>
      </c>
      <c r="CA55" s="2356" t="s">
        <v>21</v>
      </c>
      <c r="CB55" s="2356" t="s">
        <v>21</v>
      </c>
      <c r="CC55" s="2356" t="s">
        <v>21</v>
      </c>
      <c r="CD55" s="2356" t="s">
        <v>21</v>
      </c>
      <c r="CE55" s="1388" t="s">
        <v>29</v>
      </c>
      <c r="CF55" s="632" t="s">
        <v>26</v>
      </c>
    </row>
    <row r="56" spans="1:84" ht="7.5" customHeight="1">
      <c r="A56" s="85"/>
      <c r="B56" s="87"/>
      <c r="C56" s="134"/>
      <c r="D56" s="110"/>
      <c r="E56" s="110"/>
      <c r="F56" s="110"/>
      <c r="G56" s="110"/>
      <c r="H56" s="110"/>
      <c r="I56" s="110"/>
      <c r="J56" s="110"/>
      <c r="K56" s="110"/>
      <c r="L56" s="110"/>
      <c r="M56" s="110"/>
      <c r="N56" s="110"/>
      <c r="O56" s="110"/>
      <c r="P56" s="110"/>
      <c r="Q56" s="110"/>
      <c r="R56" s="110"/>
      <c r="S56" s="110"/>
      <c r="T56" s="1389"/>
      <c r="U56" s="490"/>
      <c r="V56" s="85"/>
      <c r="W56" s="87"/>
      <c r="X56" s="134"/>
      <c r="Y56" s="110"/>
      <c r="Z56" s="110"/>
      <c r="AA56" s="110"/>
      <c r="AB56" s="110"/>
      <c r="AC56" s="110"/>
      <c r="AD56" s="110"/>
      <c r="AE56" s="110"/>
      <c r="AF56" s="110"/>
      <c r="AG56" s="110"/>
      <c r="AH56" s="110"/>
      <c r="AI56" s="110"/>
      <c r="AJ56" s="110"/>
      <c r="AK56" s="110"/>
      <c r="AL56" s="110"/>
      <c r="AM56" s="110"/>
      <c r="AN56" s="110"/>
      <c r="AO56" s="1389"/>
      <c r="AP56" s="490"/>
      <c r="AQ56" s="85"/>
      <c r="AR56" s="87"/>
      <c r="AS56" s="134"/>
      <c r="AT56" s="110"/>
      <c r="AU56" s="110"/>
      <c r="AV56" s="110"/>
      <c r="AW56" s="110"/>
      <c r="AX56" s="110"/>
      <c r="AY56" s="110"/>
      <c r="AZ56" s="110"/>
      <c r="BA56" s="110"/>
      <c r="BB56" s="110"/>
      <c r="BC56" s="110"/>
      <c r="BD56" s="110"/>
      <c r="BE56" s="110"/>
      <c r="BF56" s="110"/>
      <c r="BG56" s="110"/>
      <c r="BH56" s="110"/>
      <c r="BI56" s="110"/>
      <c r="BJ56" s="1389"/>
      <c r="BK56" s="490"/>
      <c r="BL56" s="85"/>
      <c r="BM56" s="87"/>
      <c r="BN56" s="134"/>
      <c r="BO56" s="110"/>
      <c r="BP56" s="110"/>
      <c r="BQ56" s="110"/>
      <c r="BR56" s="110"/>
      <c r="BS56" s="110"/>
      <c r="BT56" s="110"/>
      <c r="BU56" s="110"/>
      <c r="BV56" s="110"/>
      <c r="BW56" s="110"/>
      <c r="BX56" s="110"/>
      <c r="BY56" s="110"/>
      <c r="BZ56" s="110"/>
      <c r="CA56" s="110"/>
      <c r="CB56" s="110"/>
      <c r="CC56" s="110"/>
      <c r="CD56" s="110"/>
      <c r="CE56" s="1389"/>
      <c r="CF56" s="490"/>
    </row>
    <row r="57" spans="1:84" ht="15" customHeight="1">
      <c r="A57" s="88" t="s">
        <v>777</v>
      </c>
      <c r="B57" s="89" t="s">
        <v>23</v>
      </c>
      <c r="C57" s="135" t="s">
        <v>171</v>
      </c>
      <c r="D57" s="2356">
        <v>21415</v>
      </c>
      <c r="E57" s="2356">
        <v>23491</v>
      </c>
      <c r="F57" s="2356">
        <v>775</v>
      </c>
      <c r="G57" s="2356">
        <v>929</v>
      </c>
      <c r="H57" s="2356">
        <v>21787</v>
      </c>
      <c r="I57" s="2356">
        <v>19539</v>
      </c>
      <c r="J57" s="2356">
        <v>2248</v>
      </c>
      <c r="K57" s="2356">
        <v>9514</v>
      </c>
      <c r="L57" s="2356">
        <v>269</v>
      </c>
      <c r="M57" s="2356">
        <v>283</v>
      </c>
      <c r="N57" s="2356" t="s">
        <v>21</v>
      </c>
      <c r="O57" s="2356" t="s">
        <v>21</v>
      </c>
      <c r="P57" s="2356">
        <v>283</v>
      </c>
      <c r="Q57" s="2356">
        <v>4</v>
      </c>
      <c r="R57" s="2356">
        <v>279</v>
      </c>
      <c r="S57" s="2356">
        <v>28</v>
      </c>
      <c r="T57" s="1478" t="s">
        <v>30</v>
      </c>
      <c r="U57" s="631" t="s">
        <v>778</v>
      </c>
      <c r="V57" s="88" t="s">
        <v>777</v>
      </c>
      <c r="W57" s="89" t="s">
        <v>23</v>
      </c>
      <c r="X57" s="135" t="s">
        <v>171</v>
      </c>
      <c r="Y57" s="2356">
        <v>6417</v>
      </c>
      <c r="Z57" s="2356">
        <v>8311</v>
      </c>
      <c r="AA57" s="2356">
        <v>170</v>
      </c>
      <c r="AB57" s="2356">
        <v>854</v>
      </c>
      <c r="AC57" s="2356">
        <v>7287</v>
      </c>
      <c r="AD57" s="2356">
        <v>7201</v>
      </c>
      <c r="AE57" s="2356">
        <v>86</v>
      </c>
      <c r="AF57" s="2356">
        <v>3892</v>
      </c>
      <c r="AG57" s="2356">
        <v>110</v>
      </c>
      <c r="AH57" s="2356">
        <v>121</v>
      </c>
      <c r="AI57" s="2356" t="s">
        <v>21</v>
      </c>
      <c r="AJ57" s="2356" t="s">
        <v>21</v>
      </c>
      <c r="AK57" s="2356">
        <v>121</v>
      </c>
      <c r="AL57" s="2356">
        <v>121</v>
      </c>
      <c r="AM57" s="2356" t="s">
        <v>21</v>
      </c>
      <c r="AN57" s="2356">
        <v>415</v>
      </c>
      <c r="AO57" s="1478" t="s">
        <v>30</v>
      </c>
      <c r="AP57" s="631" t="s">
        <v>778</v>
      </c>
      <c r="AQ57" s="88" t="s">
        <v>777</v>
      </c>
      <c r="AR57" s="89" t="s">
        <v>23</v>
      </c>
      <c r="AS57" s="135" t="s">
        <v>171</v>
      </c>
      <c r="AT57" s="2356">
        <v>758</v>
      </c>
      <c r="AU57" s="2356">
        <v>5373</v>
      </c>
      <c r="AV57" s="2356" t="s">
        <v>21</v>
      </c>
      <c r="AW57" s="2356" t="s">
        <v>21</v>
      </c>
      <c r="AX57" s="2356">
        <v>5373</v>
      </c>
      <c r="AY57" s="2356">
        <v>5373</v>
      </c>
      <c r="AZ57" s="2356" t="s">
        <v>21</v>
      </c>
      <c r="BA57" s="2356">
        <v>11220</v>
      </c>
      <c r="BB57" s="2356">
        <v>393</v>
      </c>
      <c r="BC57" s="2356">
        <v>393</v>
      </c>
      <c r="BD57" s="2356" t="s">
        <v>21</v>
      </c>
      <c r="BE57" s="2356" t="s">
        <v>21</v>
      </c>
      <c r="BF57" s="2356">
        <v>393</v>
      </c>
      <c r="BG57" s="2356">
        <v>393</v>
      </c>
      <c r="BH57" s="2356" t="s">
        <v>21</v>
      </c>
      <c r="BI57" s="2356" t="s">
        <v>22</v>
      </c>
      <c r="BJ57" s="1478" t="s">
        <v>30</v>
      </c>
      <c r="BK57" s="631" t="s">
        <v>778</v>
      </c>
      <c r="BL57" s="88" t="s">
        <v>777</v>
      </c>
      <c r="BM57" s="89" t="s">
        <v>23</v>
      </c>
      <c r="BN57" s="135" t="s">
        <v>171</v>
      </c>
      <c r="BO57" s="2356">
        <v>4705</v>
      </c>
      <c r="BP57" s="2356">
        <v>4706</v>
      </c>
      <c r="BQ57" s="2356">
        <v>366</v>
      </c>
      <c r="BR57" s="2356" t="s">
        <v>21</v>
      </c>
      <c r="BS57" s="2356">
        <v>4340</v>
      </c>
      <c r="BT57" s="2356">
        <v>4340</v>
      </c>
      <c r="BU57" s="2356" t="s">
        <v>21</v>
      </c>
      <c r="BV57" s="2356" t="s">
        <v>22</v>
      </c>
      <c r="BW57" s="2356" t="s">
        <v>21</v>
      </c>
      <c r="BX57" s="2356" t="s">
        <v>21</v>
      </c>
      <c r="BY57" s="2356" t="s">
        <v>21</v>
      </c>
      <c r="BZ57" s="2356" t="s">
        <v>21</v>
      </c>
      <c r="CA57" s="2356" t="s">
        <v>21</v>
      </c>
      <c r="CB57" s="2356" t="s">
        <v>21</v>
      </c>
      <c r="CC57" s="2356" t="s">
        <v>21</v>
      </c>
      <c r="CD57" s="2356" t="s">
        <v>21</v>
      </c>
      <c r="CE57" s="1478" t="s">
        <v>30</v>
      </c>
      <c r="CF57" s="631" t="s">
        <v>778</v>
      </c>
    </row>
    <row r="58" spans="1:84" ht="15" customHeight="1">
      <c r="A58" s="88" t="s">
        <v>26</v>
      </c>
      <c r="B58" s="89" t="s">
        <v>26</v>
      </c>
      <c r="C58" s="135" t="s">
        <v>172</v>
      </c>
      <c r="D58" s="2356">
        <v>20856</v>
      </c>
      <c r="E58" s="2356">
        <v>20737</v>
      </c>
      <c r="F58" s="2356">
        <v>727</v>
      </c>
      <c r="G58" s="2356">
        <v>6</v>
      </c>
      <c r="H58" s="2356">
        <v>20004</v>
      </c>
      <c r="I58" s="2356">
        <v>18429</v>
      </c>
      <c r="J58" s="2356">
        <v>1575</v>
      </c>
      <c r="K58" s="2356">
        <v>9913</v>
      </c>
      <c r="L58" s="2356">
        <v>258</v>
      </c>
      <c r="M58" s="2356">
        <v>281</v>
      </c>
      <c r="N58" s="2356" t="s">
        <v>21</v>
      </c>
      <c r="O58" s="2356" t="s">
        <v>21</v>
      </c>
      <c r="P58" s="2356">
        <v>281</v>
      </c>
      <c r="Q58" s="2356">
        <v>3</v>
      </c>
      <c r="R58" s="2356">
        <v>278</v>
      </c>
      <c r="S58" s="2356">
        <v>23</v>
      </c>
      <c r="T58" s="1388" t="s">
        <v>31</v>
      </c>
      <c r="U58" s="632" t="s">
        <v>26</v>
      </c>
      <c r="V58" s="88" t="s">
        <v>26</v>
      </c>
      <c r="W58" s="89" t="s">
        <v>26</v>
      </c>
      <c r="X58" s="135" t="s">
        <v>172</v>
      </c>
      <c r="Y58" s="2356">
        <v>6416</v>
      </c>
      <c r="Z58" s="2356">
        <v>6429</v>
      </c>
      <c r="AA58" s="2356">
        <v>164</v>
      </c>
      <c r="AB58" s="2356">
        <v>4</v>
      </c>
      <c r="AC58" s="2356">
        <v>6261</v>
      </c>
      <c r="AD58" s="2356">
        <v>6171</v>
      </c>
      <c r="AE58" s="2356">
        <v>90</v>
      </c>
      <c r="AF58" s="2356">
        <v>4115</v>
      </c>
      <c r="AG58" s="2356">
        <v>103</v>
      </c>
      <c r="AH58" s="2356">
        <v>137</v>
      </c>
      <c r="AI58" s="2356" t="s">
        <v>21</v>
      </c>
      <c r="AJ58" s="2356" t="s">
        <v>21</v>
      </c>
      <c r="AK58" s="2356">
        <v>137</v>
      </c>
      <c r="AL58" s="2356">
        <v>137</v>
      </c>
      <c r="AM58" s="2356" t="s">
        <v>21</v>
      </c>
      <c r="AN58" s="2356">
        <v>381</v>
      </c>
      <c r="AO58" s="1388" t="s">
        <v>31</v>
      </c>
      <c r="AP58" s="632" t="s">
        <v>26</v>
      </c>
      <c r="AQ58" s="88" t="s">
        <v>26</v>
      </c>
      <c r="AR58" s="89" t="s">
        <v>26</v>
      </c>
      <c r="AS58" s="135" t="s">
        <v>172</v>
      </c>
      <c r="AT58" s="2356">
        <v>11156</v>
      </c>
      <c r="AU58" s="2356">
        <v>5256</v>
      </c>
      <c r="AV58" s="2356" t="s">
        <v>21</v>
      </c>
      <c r="AW58" s="2356" t="s">
        <v>21</v>
      </c>
      <c r="AX58" s="2356">
        <v>5256</v>
      </c>
      <c r="AY58" s="2356">
        <v>5256</v>
      </c>
      <c r="AZ58" s="2356" t="s">
        <v>21</v>
      </c>
      <c r="BA58" s="2356">
        <v>17121</v>
      </c>
      <c r="BB58" s="2356">
        <v>347</v>
      </c>
      <c r="BC58" s="2356">
        <v>347</v>
      </c>
      <c r="BD58" s="2356" t="s">
        <v>21</v>
      </c>
      <c r="BE58" s="2356" t="s">
        <v>21</v>
      </c>
      <c r="BF58" s="2356">
        <v>347</v>
      </c>
      <c r="BG58" s="2356">
        <v>347</v>
      </c>
      <c r="BH58" s="2356" t="s">
        <v>21</v>
      </c>
      <c r="BI58" s="2356" t="s">
        <v>22</v>
      </c>
      <c r="BJ58" s="1388" t="s">
        <v>31</v>
      </c>
      <c r="BK58" s="632" t="s">
        <v>26</v>
      </c>
      <c r="BL58" s="88" t="s">
        <v>26</v>
      </c>
      <c r="BM58" s="89" t="s">
        <v>26</v>
      </c>
      <c r="BN58" s="135" t="s">
        <v>172</v>
      </c>
      <c r="BO58" s="2356">
        <v>4838</v>
      </c>
      <c r="BP58" s="2356">
        <v>4838</v>
      </c>
      <c r="BQ58" s="2356">
        <v>327</v>
      </c>
      <c r="BR58" s="2356" t="s">
        <v>21</v>
      </c>
      <c r="BS58" s="2356">
        <v>4511</v>
      </c>
      <c r="BT58" s="2356">
        <v>4511</v>
      </c>
      <c r="BU58" s="2356" t="s">
        <v>21</v>
      </c>
      <c r="BV58" s="2356" t="s">
        <v>22</v>
      </c>
      <c r="BW58" s="2356" t="s">
        <v>21</v>
      </c>
      <c r="BX58" s="2356" t="s">
        <v>21</v>
      </c>
      <c r="BY58" s="2356" t="s">
        <v>21</v>
      </c>
      <c r="BZ58" s="2356" t="s">
        <v>21</v>
      </c>
      <c r="CA58" s="2356" t="s">
        <v>21</v>
      </c>
      <c r="CB58" s="2356" t="s">
        <v>21</v>
      </c>
      <c r="CC58" s="2356" t="s">
        <v>21</v>
      </c>
      <c r="CD58" s="2356" t="s">
        <v>21</v>
      </c>
      <c r="CE58" s="1388" t="s">
        <v>31</v>
      </c>
      <c r="CF58" s="632" t="s">
        <v>26</v>
      </c>
    </row>
    <row r="59" spans="1:84" ht="15" customHeight="1">
      <c r="A59" s="88" t="s">
        <v>26</v>
      </c>
      <c r="B59" s="89" t="s">
        <v>26</v>
      </c>
      <c r="C59" s="135" t="s">
        <v>173</v>
      </c>
      <c r="D59" s="2356">
        <v>21087</v>
      </c>
      <c r="E59" s="2356">
        <v>21061</v>
      </c>
      <c r="F59" s="2356">
        <v>771</v>
      </c>
      <c r="G59" s="2356">
        <v>17</v>
      </c>
      <c r="H59" s="2356">
        <v>20273</v>
      </c>
      <c r="I59" s="2356">
        <v>18644</v>
      </c>
      <c r="J59" s="2356">
        <v>1629</v>
      </c>
      <c r="K59" s="2356">
        <v>9617</v>
      </c>
      <c r="L59" s="2356">
        <v>299</v>
      </c>
      <c r="M59" s="2356">
        <v>314</v>
      </c>
      <c r="N59" s="2356" t="s">
        <v>21</v>
      </c>
      <c r="O59" s="2356" t="s">
        <v>21</v>
      </c>
      <c r="P59" s="2356">
        <v>314</v>
      </c>
      <c r="Q59" s="2356">
        <v>3</v>
      </c>
      <c r="R59" s="2356">
        <v>311</v>
      </c>
      <c r="S59" s="2356">
        <v>25</v>
      </c>
      <c r="T59" s="1388" t="s">
        <v>32</v>
      </c>
      <c r="U59" s="632" t="s">
        <v>26</v>
      </c>
      <c r="V59" s="88" t="s">
        <v>26</v>
      </c>
      <c r="W59" s="89" t="s">
        <v>26</v>
      </c>
      <c r="X59" s="135" t="s">
        <v>173</v>
      </c>
      <c r="Y59" s="2356">
        <v>6853</v>
      </c>
      <c r="Z59" s="2356">
        <v>7089</v>
      </c>
      <c r="AA59" s="2356">
        <v>196</v>
      </c>
      <c r="AB59" s="2356">
        <v>14</v>
      </c>
      <c r="AC59" s="2356">
        <v>6879</v>
      </c>
      <c r="AD59" s="2356">
        <v>6747</v>
      </c>
      <c r="AE59" s="2356">
        <v>132</v>
      </c>
      <c r="AF59" s="2356">
        <v>3558</v>
      </c>
      <c r="AG59" s="2356">
        <v>89</v>
      </c>
      <c r="AH59" s="2356">
        <v>86</v>
      </c>
      <c r="AI59" s="2356" t="s">
        <v>21</v>
      </c>
      <c r="AJ59" s="2356" t="s">
        <v>21</v>
      </c>
      <c r="AK59" s="2356">
        <v>86</v>
      </c>
      <c r="AL59" s="2356">
        <v>86</v>
      </c>
      <c r="AM59" s="2356" t="s">
        <v>21</v>
      </c>
      <c r="AN59" s="2356">
        <v>384</v>
      </c>
      <c r="AO59" s="1388" t="s">
        <v>32</v>
      </c>
      <c r="AP59" s="632" t="s">
        <v>26</v>
      </c>
      <c r="AQ59" s="88" t="s">
        <v>26</v>
      </c>
      <c r="AR59" s="89" t="s">
        <v>26</v>
      </c>
      <c r="AS59" s="135" t="s">
        <v>173</v>
      </c>
      <c r="AT59" s="2356">
        <v>1238</v>
      </c>
      <c r="AU59" s="2356">
        <v>5089</v>
      </c>
      <c r="AV59" s="2356" t="s">
        <v>21</v>
      </c>
      <c r="AW59" s="2356" t="s">
        <v>21</v>
      </c>
      <c r="AX59" s="2356">
        <v>5089</v>
      </c>
      <c r="AY59" s="2356">
        <v>5089</v>
      </c>
      <c r="AZ59" s="2356" t="s">
        <v>21</v>
      </c>
      <c r="BA59" s="2356">
        <v>13270</v>
      </c>
      <c r="BB59" s="2356">
        <v>357</v>
      </c>
      <c r="BC59" s="2356">
        <v>357</v>
      </c>
      <c r="BD59" s="2356" t="s">
        <v>21</v>
      </c>
      <c r="BE59" s="2356" t="s">
        <v>21</v>
      </c>
      <c r="BF59" s="2356">
        <v>357</v>
      </c>
      <c r="BG59" s="2356">
        <v>357</v>
      </c>
      <c r="BH59" s="2356" t="s">
        <v>21</v>
      </c>
      <c r="BI59" s="2356" t="s">
        <v>22</v>
      </c>
      <c r="BJ59" s="1388" t="s">
        <v>32</v>
      </c>
      <c r="BK59" s="632" t="s">
        <v>26</v>
      </c>
      <c r="BL59" s="88" t="s">
        <v>26</v>
      </c>
      <c r="BM59" s="89" t="s">
        <v>26</v>
      </c>
      <c r="BN59" s="135" t="s">
        <v>173</v>
      </c>
      <c r="BO59" s="2356">
        <v>5699</v>
      </c>
      <c r="BP59" s="2356">
        <v>5698</v>
      </c>
      <c r="BQ59" s="2356">
        <v>323</v>
      </c>
      <c r="BR59" s="2356" t="s">
        <v>21</v>
      </c>
      <c r="BS59" s="2356">
        <v>5375</v>
      </c>
      <c r="BT59" s="2356">
        <v>5375</v>
      </c>
      <c r="BU59" s="2356" t="s">
        <v>21</v>
      </c>
      <c r="BV59" s="2356" t="s">
        <v>22</v>
      </c>
      <c r="BW59" s="2356" t="s">
        <v>21</v>
      </c>
      <c r="BX59" s="2356" t="s">
        <v>21</v>
      </c>
      <c r="BY59" s="2356" t="s">
        <v>21</v>
      </c>
      <c r="BZ59" s="2356" t="s">
        <v>21</v>
      </c>
      <c r="CA59" s="2356" t="s">
        <v>21</v>
      </c>
      <c r="CB59" s="2356" t="s">
        <v>21</v>
      </c>
      <c r="CC59" s="2356" t="s">
        <v>21</v>
      </c>
      <c r="CD59" s="2356" t="s">
        <v>21</v>
      </c>
      <c r="CE59" s="1388" t="s">
        <v>32</v>
      </c>
      <c r="CF59" s="632" t="s">
        <v>26</v>
      </c>
    </row>
    <row r="60" spans="1:84" ht="15" customHeight="1">
      <c r="A60" s="88" t="s">
        <v>26</v>
      </c>
      <c r="B60" s="89" t="s">
        <v>26</v>
      </c>
      <c r="C60" s="135" t="s">
        <v>174</v>
      </c>
      <c r="D60" s="2356">
        <v>21943</v>
      </c>
      <c r="E60" s="2356">
        <v>21806</v>
      </c>
      <c r="F60" s="2356">
        <v>685</v>
      </c>
      <c r="G60" s="2356">
        <v>11</v>
      </c>
      <c r="H60" s="2356">
        <v>21110</v>
      </c>
      <c r="I60" s="2356">
        <v>19134</v>
      </c>
      <c r="J60" s="2356">
        <v>1976</v>
      </c>
      <c r="K60" s="2356">
        <v>10099</v>
      </c>
      <c r="L60" s="2356">
        <v>268</v>
      </c>
      <c r="M60" s="2356">
        <v>285</v>
      </c>
      <c r="N60" s="2356" t="s">
        <v>21</v>
      </c>
      <c r="O60" s="2356" t="s">
        <v>21</v>
      </c>
      <c r="P60" s="2356">
        <v>285</v>
      </c>
      <c r="Q60" s="2356">
        <v>3</v>
      </c>
      <c r="R60" s="2356">
        <v>282</v>
      </c>
      <c r="S60" s="2356">
        <v>24</v>
      </c>
      <c r="T60" s="1388" t="s">
        <v>33</v>
      </c>
      <c r="U60" s="632" t="s">
        <v>26</v>
      </c>
      <c r="V60" s="88" t="s">
        <v>26</v>
      </c>
      <c r="W60" s="89" t="s">
        <v>26</v>
      </c>
      <c r="X60" s="135" t="s">
        <v>174</v>
      </c>
      <c r="Y60" s="2356">
        <v>7390</v>
      </c>
      <c r="Z60" s="2356">
        <v>6935</v>
      </c>
      <c r="AA60" s="2356">
        <v>174</v>
      </c>
      <c r="AB60" s="2356">
        <v>8</v>
      </c>
      <c r="AC60" s="2356">
        <v>6753</v>
      </c>
      <c r="AD60" s="2356">
        <v>6659</v>
      </c>
      <c r="AE60" s="2356">
        <v>94</v>
      </c>
      <c r="AF60" s="2356">
        <v>4300</v>
      </c>
      <c r="AG60" s="2356">
        <v>77</v>
      </c>
      <c r="AH60" s="2356">
        <v>234</v>
      </c>
      <c r="AI60" s="2356" t="s">
        <v>21</v>
      </c>
      <c r="AJ60" s="2356" t="s">
        <v>21</v>
      </c>
      <c r="AK60" s="2356">
        <v>234</v>
      </c>
      <c r="AL60" s="2356">
        <v>234</v>
      </c>
      <c r="AM60" s="2356" t="s">
        <v>21</v>
      </c>
      <c r="AN60" s="2356">
        <v>227</v>
      </c>
      <c r="AO60" s="1388" t="s">
        <v>33</v>
      </c>
      <c r="AP60" s="632" t="s">
        <v>26</v>
      </c>
      <c r="AQ60" s="88" t="s">
        <v>26</v>
      </c>
      <c r="AR60" s="89" t="s">
        <v>26</v>
      </c>
      <c r="AS60" s="135" t="s">
        <v>174</v>
      </c>
      <c r="AT60" s="2356">
        <v>23443</v>
      </c>
      <c r="AU60" s="2356">
        <v>4718</v>
      </c>
      <c r="AV60" s="2356" t="s">
        <v>21</v>
      </c>
      <c r="AW60" s="2356" t="s">
        <v>21</v>
      </c>
      <c r="AX60" s="2356">
        <v>4718</v>
      </c>
      <c r="AY60" s="2356">
        <v>4718</v>
      </c>
      <c r="AZ60" s="2356" t="s">
        <v>21</v>
      </c>
      <c r="BA60" s="2356">
        <v>31995</v>
      </c>
      <c r="BB60" s="2356">
        <v>344</v>
      </c>
      <c r="BC60" s="2356">
        <v>344</v>
      </c>
      <c r="BD60" s="2356" t="s">
        <v>21</v>
      </c>
      <c r="BE60" s="2356" t="s">
        <v>21</v>
      </c>
      <c r="BF60" s="2356">
        <v>344</v>
      </c>
      <c r="BG60" s="2356">
        <v>344</v>
      </c>
      <c r="BH60" s="2356" t="s">
        <v>21</v>
      </c>
      <c r="BI60" s="2356" t="s">
        <v>22</v>
      </c>
      <c r="BJ60" s="1388" t="s">
        <v>33</v>
      </c>
      <c r="BK60" s="632" t="s">
        <v>26</v>
      </c>
      <c r="BL60" s="88" t="s">
        <v>26</v>
      </c>
      <c r="BM60" s="89" t="s">
        <v>26</v>
      </c>
      <c r="BN60" s="135" t="s">
        <v>174</v>
      </c>
      <c r="BO60" s="2356">
        <v>5065</v>
      </c>
      <c r="BP60" s="2356">
        <v>5065</v>
      </c>
      <c r="BQ60" s="2356">
        <v>308</v>
      </c>
      <c r="BR60" s="2356" t="s">
        <v>21</v>
      </c>
      <c r="BS60" s="2356">
        <v>4757</v>
      </c>
      <c r="BT60" s="2356">
        <v>4757</v>
      </c>
      <c r="BU60" s="2356" t="s">
        <v>21</v>
      </c>
      <c r="BV60" s="2356" t="s">
        <v>22</v>
      </c>
      <c r="BW60" s="2356" t="s">
        <v>21</v>
      </c>
      <c r="BX60" s="2356" t="s">
        <v>21</v>
      </c>
      <c r="BY60" s="2356" t="s">
        <v>21</v>
      </c>
      <c r="BZ60" s="2356" t="s">
        <v>21</v>
      </c>
      <c r="CA60" s="2356" t="s">
        <v>21</v>
      </c>
      <c r="CB60" s="2356" t="s">
        <v>21</v>
      </c>
      <c r="CC60" s="2356" t="s">
        <v>21</v>
      </c>
      <c r="CD60" s="2356" t="s">
        <v>21</v>
      </c>
      <c r="CE60" s="1388" t="s">
        <v>33</v>
      </c>
      <c r="CF60" s="632" t="s">
        <v>26</v>
      </c>
    </row>
    <row r="61" spans="1:84" ht="15" customHeight="1">
      <c r="A61" s="88" t="s">
        <v>26</v>
      </c>
      <c r="B61" s="89" t="s">
        <v>26</v>
      </c>
      <c r="C61" s="135" t="s">
        <v>175</v>
      </c>
      <c r="D61" s="2356">
        <v>21095</v>
      </c>
      <c r="E61" s="2356">
        <v>20892</v>
      </c>
      <c r="F61" s="2356">
        <v>685</v>
      </c>
      <c r="G61" s="2356">
        <v>5</v>
      </c>
      <c r="H61" s="2356">
        <v>20202</v>
      </c>
      <c r="I61" s="2356">
        <v>18207</v>
      </c>
      <c r="J61" s="2356">
        <v>1995</v>
      </c>
      <c r="K61" s="2356">
        <v>10329</v>
      </c>
      <c r="L61" s="2356">
        <v>274</v>
      </c>
      <c r="M61" s="2356">
        <v>285</v>
      </c>
      <c r="N61" s="2356" t="s">
        <v>21</v>
      </c>
      <c r="O61" s="2356" t="s">
        <v>21</v>
      </c>
      <c r="P61" s="2356">
        <v>285</v>
      </c>
      <c r="Q61" s="2356">
        <v>2</v>
      </c>
      <c r="R61" s="2356">
        <v>283</v>
      </c>
      <c r="S61" s="2356">
        <v>28</v>
      </c>
      <c r="T61" s="1388" t="s">
        <v>34</v>
      </c>
      <c r="U61" s="632" t="s">
        <v>26</v>
      </c>
      <c r="V61" s="88" t="s">
        <v>26</v>
      </c>
      <c r="W61" s="89" t="s">
        <v>26</v>
      </c>
      <c r="X61" s="135" t="s">
        <v>175</v>
      </c>
      <c r="Y61" s="2356">
        <v>6652</v>
      </c>
      <c r="Z61" s="2356">
        <v>6614</v>
      </c>
      <c r="AA61" s="2356">
        <v>166</v>
      </c>
      <c r="AB61" s="2356">
        <v>3</v>
      </c>
      <c r="AC61" s="2356">
        <v>6445</v>
      </c>
      <c r="AD61" s="2356">
        <v>6339</v>
      </c>
      <c r="AE61" s="2356">
        <v>106</v>
      </c>
      <c r="AF61" s="2356">
        <v>4337</v>
      </c>
      <c r="AG61" s="2356">
        <v>701</v>
      </c>
      <c r="AH61" s="2356">
        <v>307</v>
      </c>
      <c r="AI61" s="2356" t="s">
        <v>21</v>
      </c>
      <c r="AJ61" s="2356" t="s">
        <v>21</v>
      </c>
      <c r="AK61" s="2356">
        <v>307</v>
      </c>
      <c r="AL61" s="2356">
        <v>307</v>
      </c>
      <c r="AM61" s="2356" t="s">
        <v>21</v>
      </c>
      <c r="AN61" s="2356">
        <v>621</v>
      </c>
      <c r="AO61" s="1388" t="s">
        <v>34</v>
      </c>
      <c r="AP61" s="632" t="s">
        <v>26</v>
      </c>
      <c r="AQ61" s="88" t="s">
        <v>26</v>
      </c>
      <c r="AR61" s="89" t="s">
        <v>26</v>
      </c>
      <c r="AS61" s="135" t="s">
        <v>175</v>
      </c>
      <c r="AT61" s="2356">
        <v>772</v>
      </c>
      <c r="AU61" s="2356">
        <v>5289</v>
      </c>
      <c r="AV61" s="2356" t="s">
        <v>21</v>
      </c>
      <c r="AW61" s="2356" t="s">
        <v>21</v>
      </c>
      <c r="AX61" s="2356">
        <v>5289</v>
      </c>
      <c r="AY61" s="2356">
        <v>5289</v>
      </c>
      <c r="AZ61" s="2356" t="s">
        <v>21</v>
      </c>
      <c r="BA61" s="2356">
        <v>27478</v>
      </c>
      <c r="BB61" s="2356">
        <v>349</v>
      </c>
      <c r="BC61" s="2356">
        <v>349</v>
      </c>
      <c r="BD61" s="2356" t="s">
        <v>21</v>
      </c>
      <c r="BE61" s="2356" t="s">
        <v>21</v>
      </c>
      <c r="BF61" s="2356">
        <v>349</v>
      </c>
      <c r="BG61" s="2356">
        <v>349</v>
      </c>
      <c r="BH61" s="2356" t="s">
        <v>21</v>
      </c>
      <c r="BI61" s="2356" t="s">
        <v>22</v>
      </c>
      <c r="BJ61" s="1388" t="s">
        <v>34</v>
      </c>
      <c r="BK61" s="632" t="s">
        <v>26</v>
      </c>
      <c r="BL61" s="88" t="s">
        <v>26</v>
      </c>
      <c r="BM61" s="89" t="s">
        <v>26</v>
      </c>
      <c r="BN61" s="135" t="s">
        <v>175</v>
      </c>
      <c r="BO61" s="2356">
        <v>4311</v>
      </c>
      <c r="BP61" s="2356">
        <v>4311</v>
      </c>
      <c r="BQ61" s="2356">
        <v>195</v>
      </c>
      <c r="BR61" s="2356" t="s">
        <v>21</v>
      </c>
      <c r="BS61" s="2356">
        <v>4116</v>
      </c>
      <c r="BT61" s="2356">
        <v>4116</v>
      </c>
      <c r="BU61" s="2356" t="s">
        <v>21</v>
      </c>
      <c r="BV61" s="2356" t="s">
        <v>22</v>
      </c>
      <c r="BW61" s="2356" t="s">
        <v>21</v>
      </c>
      <c r="BX61" s="2356" t="s">
        <v>21</v>
      </c>
      <c r="BY61" s="2356" t="s">
        <v>21</v>
      </c>
      <c r="BZ61" s="2356" t="s">
        <v>21</v>
      </c>
      <c r="CA61" s="2356" t="s">
        <v>21</v>
      </c>
      <c r="CB61" s="2356" t="s">
        <v>21</v>
      </c>
      <c r="CC61" s="2356" t="s">
        <v>21</v>
      </c>
      <c r="CD61" s="2356" t="s">
        <v>21</v>
      </c>
      <c r="CE61" s="1388" t="s">
        <v>34</v>
      </c>
      <c r="CF61" s="632" t="s">
        <v>26</v>
      </c>
    </row>
    <row r="62" spans="1:84" ht="15" customHeight="1">
      <c r="A62" s="88" t="s">
        <v>26</v>
      </c>
      <c r="B62" s="89" t="s">
        <v>26</v>
      </c>
      <c r="C62" s="135" t="s">
        <v>176</v>
      </c>
      <c r="D62" s="2356">
        <v>22054</v>
      </c>
      <c r="E62" s="2356">
        <v>22006</v>
      </c>
      <c r="F62" s="2356">
        <v>760</v>
      </c>
      <c r="G62" s="2356">
        <v>4</v>
      </c>
      <c r="H62" s="2356">
        <v>21242</v>
      </c>
      <c r="I62" s="2356">
        <v>19162</v>
      </c>
      <c r="J62" s="2356">
        <v>2080</v>
      </c>
      <c r="K62" s="2356">
        <v>10431</v>
      </c>
      <c r="L62" s="2356">
        <v>279</v>
      </c>
      <c r="M62" s="2356">
        <v>301</v>
      </c>
      <c r="N62" s="2356" t="s">
        <v>21</v>
      </c>
      <c r="O62" s="2356" t="s">
        <v>21</v>
      </c>
      <c r="P62" s="2356">
        <v>301</v>
      </c>
      <c r="Q62" s="2356">
        <v>3</v>
      </c>
      <c r="R62" s="2356">
        <v>298</v>
      </c>
      <c r="S62" s="2356">
        <v>23</v>
      </c>
      <c r="T62" s="1388" t="s">
        <v>35</v>
      </c>
      <c r="U62" s="632" t="s">
        <v>26</v>
      </c>
      <c r="V62" s="88" t="s">
        <v>26</v>
      </c>
      <c r="W62" s="89" t="s">
        <v>26</v>
      </c>
      <c r="X62" s="135" t="s">
        <v>176</v>
      </c>
      <c r="Y62" s="2356">
        <v>6587</v>
      </c>
      <c r="Z62" s="2356">
        <v>6528</v>
      </c>
      <c r="AA62" s="2356">
        <v>157</v>
      </c>
      <c r="AB62" s="2356">
        <v>3</v>
      </c>
      <c r="AC62" s="2356">
        <v>6368</v>
      </c>
      <c r="AD62" s="2356">
        <v>6281</v>
      </c>
      <c r="AE62" s="2356">
        <v>87</v>
      </c>
      <c r="AF62" s="2356">
        <v>4397</v>
      </c>
      <c r="AG62" s="2356">
        <v>90</v>
      </c>
      <c r="AH62" s="2356">
        <v>173</v>
      </c>
      <c r="AI62" s="2356" t="s">
        <v>21</v>
      </c>
      <c r="AJ62" s="2356" t="s">
        <v>21</v>
      </c>
      <c r="AK62" s="2356">
        <v>173</v>
      </c>
      <c r="AL62" s="2356">
        <v>173</v>
      </c>
      <c r="AM62" s="2356" t="s">
        <v>21</v>
      </c>
      <c r="AN62" s="2356">
        <v>538</v>
      </c>
      <c r="AO62" s="1388" t="s">
        <v>35</v>
      </c>
      <c r="AP62" s="632" t="s">
        <v>26</v>
      </c>
      <c r="AQ62" s="88" t="s">
        <v>26</v>
      </c>
      <c r="AR62" s="89" t="s">
        <v>26</v>
      </c>
      <c r="AS62" s="135" t="s">
        <v>176</v>
      </c>
      <c r="AT62" s="2356">
        <v>775</v>
      </c>
      <c r="AU62" s="2356">
        <v>4885</v>
      </c>
      <c r="AV62" s="2356" t="s">
        <v>21</v>
      </c>
      <c r="AW62" s="2356" t="s">
        <v>21</v>
      </c>
      <c r="AX62" s="2356">
        <v>4885</v>
      </c>
      <c r="AY62" s="2356">
        <v>4885</v>
      </c>
      <c r="AZ62" s="2356" t="s">
        <v>21</v>
      </c>
      <c r="BA62" s="2356">
        <v>23368</v>
      </c>
      <c r="BB62" s="2356">
        <v>394</v>
      </c>
      <c r="BC62" s="2356">
        <v>394</v>
      </c>
      <c r="BD62" s="2356" t="s">
        <v>21</v>
      </c>
      <c r="BE62" s="2356" t="s">
        <v>21</v>
      </c>
      <c r="BF62" s="2356">
        <v>394</v>
      </c>
      <c r="BG62" s="2356">
        <v>394</v>
      </c>
      <c r="BH62" s="2356" t="s">
        <v>21</v>
      </c>
      <c r="BI62" s="2356" t="s">
        <v>22</v>
      </c>
      <c r="BJ62" s="1388" t="s">
        <v>35</v>
      </c>
      <c r="BK62" s="632" t="s">
        <v>26</v>
      </c>
      <c r="BL62" s="88" t="s">
        <v>26</v>
      </c>
      <c r="BM62" s="89" t="s">
        <v>26</v>
      </c>
      <c r="BN62" s="135" t="s">
        <v>176</v>
      </c>
      <c r="BO62" s="2356">
        <v>5377</v>
      </c>
      <c r="BP62" s="2356">
        <v>5376</v>
      </c>
      <c r="BQ62" s="2356">
        <v>281</v>
      </c>
      <c r="BR62" s="2356" t="s">
        <v>21</v>
      </c>
      <c r="BS62" s="2356">
        <v>5095</v>
      </c>
      <c r="BT62" s="2356">
        <v>5095</v>
      </c>
      <c r="BU62" s="2356" t="s">
        <v>21</v>
      </c>
      <c r="BV62" s="2356" t="s">
        <v>22</v>
      </c>
      <c r="BW62" s="2356" t="s">
        <v>21</v>
      </c>
      <c r="BX62" s="2356" t="s">
        <v>21</v>
      </c>
      <c r="BY62" s="2356" t="s">
        <v>21</v>
      </c>
      <c r="BZ62" s="2356" t="s">
        <v>21</v>
      </c>
      <c r="CA62" s="2356" t="s">
        <v>21</v>
      </c>
      <c r="CB62" s="2356" t="s">
        <v>21</v>
      </c>
      <c r="CC62" s="2356" t="s">
        <v>21</v>
      </c>
      <c r="CD62" s="2356" t="s">
        <v>21</v>
      </c>
      <c r="CE62" s="1388" t="s">
        <v>35</v>
      </c>
      <c r="CF62" s="632" t="s">
        <v>26</v>
      </c>
    </row>
    <row r="63" spans="1:84" ht="15" customHeight="1">
      <c r="A63" s="88" t="s">
        <v>26</v>
      </c>
      <c r="B63" s="89" t="s">
        <v>26</v>
      </c>
      <c r="C63" s="135" t="s">
        <v>177</v>
      </c>
      <c r="D63" s="2356">
        <v>21885</v>
      </c>
      <c r="E63" s="2356">
        <v>22654</v>
      </c>
      <c r="F63" s="2356">
        <v>680</v>
      </c>
      <c r="G63" s="2356">
        <v>2</v>
      </c>
      <c r="H63" s="2356">
        <v>21971</v>
      </c>
      <c r="I63" s="2356">
        <v>19863</v>
      </c>
      <c r="J63" s="2356">
        <v>2108</v>
      </c>
      <c r="K63" s="2356">
        <v>9693</v>
      </c>
      <c r="L63" s="2356">
        <v>283</v>
      </c>
      <c r="M63" s="2356">
        <v>299</v>
      </c>
      <c r="N63" s="2356" t="s">
        <v>21</v>
      </c>
      <c r="O63" s="2356" t="s">
        <v>21</v>
      </c>
      <c r="P63" s="2356">
        <v>299</v>
      </c>
      <c r="Q63" s="2356">
        <v>7</v>
      </c>
      <c r="R63" s="2356">
        <v>292</v>
      </c>
      <c r="S63" s="2356">
        <v>26</v>
      </c>
      <c r="T63" s="1388" t="s">
        <v>36</v>
      </c>
      <c r="U63" s="632" t="s">
        <v>26</v>
      </c>
      <c r="V63" s="88" t="s">
        <v>26</v>
      </c>
      <c r="W63" s="89" t="s">
        <v>26</v>
      </c>
      <c r="X63" s="135" t="s">
        <v>177</v>
      </c>
      <c r="Y63" s="2356">
        <v>6334</v>
      </c>
      <c r="Z63" s="2356">
        <v>6548</v>
      </c>
      <c r="AA63" s="2356">
        <v>178</v>
      </c>
      <c r="AB63" s="2356">
        <v>1</v>
      </c>
      <c r="AC63" s="2356">
        <v>6369</v>
      </c>
      <c r="AD63" s="2356">
        <v>6269</v>
      </c>
      <c r="AE63" s="2356">
        <v>100</v>
      </c>
      <c r="AF63" s="2356">
        <v>4182</v>
      </c>
      <c r="AG63" s="2356">
        <v>72</v>
      </c>
      <c r="AH63" s="2356">
        <v>346</v>
      </c>
      <c r="AI63" s="2356" t="s">
        <v>21</v>
      </c>
      <c r="AJ63" s="2356" t="s">
        <v>21</v>
      </c>
      <c r="AK63" s="2356">
        <v>346</v>
      </c>
      <c r="AL63" s="2356">
        <v>346</v>
      </c>
      <c r="AM63" s="2356" t="s">
        <v>21</v>
      </c>
      <c r="AN63" s="2356">
        <v>264</v>
      </c>
      <c r="AO63" s="1388" t="s">
        <v>36</v>
      </c>
      <c r="AP63" s="632" t="s">
        <v>26</v>
      </c>
      <c r="AQ63" s="88" t="s">
        <v>26</v>
      </c>
      <c r="AR63" s="89" t="s">
        <v>26</v>
      </c>
      <c r="AS63" s="135" t="s">
        <v>177</v>
      </c>
      <c r="AT63" s="2356">
        <v>731</v>
      </c>
      <c r="AU63" s="2356">
        <v>5468</v>
      </c>
      <c r="AV63" s="2356" t="s">
        <v>21</v>
      </c>
      <c r="AW63" s="2356" t="s">
        <v>21</v>
      </c>
      <c r="AX63" s="2356">
        <v>5468</v>
      </c>
      <c r="AY63" s="2356">
        <v>5468</v>
      </c>
      <c r="AZ63" s="2356" t="s">
        <v>21</v>
      </c>
      <c r="BA63" s="2356">
        <v>18631</v>
      </c>
      <c r="BB63" s="2356">
        <v>400</v>
      </c>
      <c r="BC63" s="2356">
        <v>400</v>
      </c>
      <c r="BD63" s="2356" t="s">
        <v>21</v>
      </c>
      <c r="BE63" s="2356" t="s">
        <v>21</v>
      </c>
      <c r="BF63" s="2356">
        <v>400</v>
      </c>
      <c r="BG63" s="2356">
        <v>400</v>
      </c>
      <c r="BH63" s="2356" t="s">
        <v>21</v>
      </c>
      <c r="BI63" s="2356" t="s">
        <v>22</v>
      </c>
      <c r="BJ63" s="1388" t="s">
        <v>36</v>
      </c>
      <c r="BK63" s="632" t="s">
        <v>26</v>
      </c>
      <c r="BL63" s="88" t="s">
        <v>26</v>
      </c>
      <c r="BM63" s="89" t="s">
        <v>26</v>
      </c>
      <c r="BN63" s="135" t="s">
        <v>177</v>
      </c>
      <c r="BO63" s="2356">
        <v>5356</v>
      </c>
      <c r="BP63" s="2356">
        <v>5356</v>
      </c>
      <c r="BQ63" s="2356">
        <v>257</v>
      </c>
      <c r="BR63" s="2356" t="s">
        <v>21</v>
      </c>
      <c r="BS63" s="2356">
        <v>5099</v>
      </c>
      <c r="BT63" s="2356">
        <v>5099</v>
      </c>
      <c r="BU63" s="2356" t="s">
        <v>21</v>
      </c>
      <c r="BV63" s="2356" t="s">
        <v>22</v>
      </c>
      <c r="BW63" s="2356" t="s">
        <v>21</v>
      </c>
      <c r="BX63" s="2356" t="s">
        <v>21</v>
      </c>
      <c r="BY63" s="2356" t="s">
        <v>21</v>
      </c>
      <c r="BZ63" s="2356" t="s">
        <v>21</v>
      </c>
      <c r="CA63" s="2356" t="s">
        <v>21</v>
      </c>
      <c r="CB63" s="2356" t="s">
        <v>21</v>
      </c>
      <c r="CC63" s="2356" t="s">
        <v>21</v>
      </c>
      <c r="CD63" s="2356" t="s">
        <v>21</v>
      </c>
      <c r="CE63" s="1388" t="s">
        <v>36</v>
      </c>
      <c r="CF63" s="632" t="s">
        <v>26</v>
      </c>
    </row>
    <row r="64" spans="1:84" ht="15" customHeight="1">
      <c r="A64" s="88" t="s">
        <v>26</v>
      </c>
      <c r="B64" s="89" t="s">
        <v>26</v>
      </c>
      <c r="C64" s="135" t="s">
        <v>178</v>
      </c>
      <c r="D64" s="2356">
        <v>19877</v>
      </c>
      <c r="E64" s="2356">
        <v>21511</v>
      </c>
      <c r="F64" s="2356">
        <v>982</v>
      </c>
      <c r="G64" s="2356">
        <v>9</v>
      </c>
      <c r="H64" s="2356">
        <v>20521</v>
      </c>
      <c r="I64" s="2356">
        <v>18499</v>
      </c>
      <c r="J64" s="2356">
        <v>2022</v>
      </c>
      <c r="K64" s="2356">
        <v>8084</v>
      </c>
      <c r="L64" s="2356">
        <v>253</v>
      </c>
      <c r="M64" s="2356">
        <v>270</v>
      </c>
      <c r="N64" s="2356" t="s">
        <v>21</v>
      </c>
      <c r="O64" s="2356" t="s">
        <v>21</v>
      </c>
      <c r="P64" s="2356">
        <v>270</v>
      </c>
      <c r="Q64" s="2356">
        <v>4</v>
      </c>
      <c r="R64" s="2356">
        <v>266</v>
      </c>
      <c r="S64" s="2356">
        <v>26</v>
      </c>
      <c r="T64" s="1388" t="s">
        <v>37</v>
      </c>
      <c r="U64" s="632" t="s">
        <v>26</v>
      </c>
      <c r="V64" s="88" t="s">
        <v>26</v>
      </c>
      <c r="W64" s="89" t="s">
        <v>26</v>
      </c>
      <c r="X64" s="135" t="s">
        <v>178</v>
      </c>
      <c r="Y64" s="2356">
        <v>5681</v>
      </c>
      <c r="Z64" s="2356">
        <v>7125</v>
      </c>
      <c r="AA64" s="2356">
        <v>196</v>
      </c>
      <c r="AB64" s="2356">
        <v>7</v>
      </c>
      <c r="AC64" s="2356">
        <v>6922</v>
      </c>
      <c r="AD64" s="2356">
        <v>6829</v>
      </c>
      <c r="AE64" s="2356">
        <v>93</v>
      </c>
      <c r="AF64" s="2356">
        <v>2736</v>
      </c>
      <c r="AG64" s="2356">
        <v>692</v>
      </c>
      <c r="AH64" s="2356">
        <v>310</v>
      </c>
      <c r="AI64" s="2356" t="s">
        <v>21</v>
      </c>
      <c r="AJ64" s="2356" t="s">
        <v>21</v>
      </c>
      <c r="AK64" s="2356">
        <v>310</v>
      </c>
      <c r="AL64" s="2356">
        <v>310</v>
      </c>
      <c r="AM64" s="2356" t="s">
        <v>21</v>
      </c>
      <c r="AN64" s="2356">
        <v>646</v>
      </c>
      <c r="AO64" s="1388" t="s">
        <v>37</v>
      </c>
      <c r="AP64" s="632" t="s">
        <v>26</v>
      </c>
      <c r="AQ64" s="88" t="s">
        <v>26</v>
      </c>
      <c r="AR64" s="89" t="s">
        <v>26</v>
      </c>
      <c r="AS64" s="135" t="s">
        <v>178</v>
      </c>
      <c r="AT64" s="2356">
        <v>714</v>
      </c>
      <c r="AU64" s="2356">
        <v>5480</v>
      </c>
      <c r="AV64" s="2356" t="s">
        <v>21</v>
      </c>
      <c r="AW64" s="2356" t="s">
        <v>21</v>
      </c>
      <c r="AX64" s="2356">
        <v>5480</v>
      </c>
      <c r="AY64" s="2356">
        <v>5480</v>
      </c>
      <c r="AZ64" s="2356" t="s">
        <v>21</v>
      </c>
      <c r="BA64" s="2356">
        <v>13865</v>
      </c>
      <c r="BB64" s="2356">
        <v>333</v>
      </c>
      <c r="BC64" s="2356">
        <v>333</v>
      </c>
      <c r="BD64" s="2356" t="s">
        <v>21</v>
      </c>
      <c r="BE64" s="2356" t="s">
        <v>21</v>
      </c>
      <c r="BF64" s="2356">
        <v>333</v>
      </c>
      <c r="BG64" s="2356">
        <v>333</v>
      </c>
      <c r="BH64" s="2356" t="s">
        <v>21</v>
      </c>
      <c r="BI64" s="2356" t="s">
        <v>22</v>
      </c>
      <c r="BJ64" s="1388" t="s">
        <v>37</v>
      </c>
      <c r="BK64" s="632" t="s">
        <v>26</v>
      </c>
      <c r="BL64" s="88" t="s">
        <v>26</v>
      </c>
      <c r="BM64" s="89" t="s">
        <v>26</v>
      </c>
      <c r="BN64" s="135" t="s">
        <v>178</v>
      </c>
      <c r="BO64" s="2356">
        <v>4192</v>
      </c>
      <c r="BP64" s="2356">
        <v>4192</v>
      </c>
      <c r="BQ64" s="2356">
        <v>211</v>
      </c>
      <c r="BR64" s="2356" t="s">
        <v>21</v>
      </c>
      <c r="BS64" s="2356">
        <v>3981</v>
      </c>
      <c r="BT64" s="2356">
        <v>3981</v>
      </c>
      <c r="BU64" s="2356" t="s">
        <v>21</v>
      </c>
      <c r="BV64" s="2356" t="s">
        <v>22</v>
      </c>
      <c r="BW64" s="2356" t="s">
        <v>21</v>
      </c>
      <c r="BX64" s="2356" t="s">
        <v>21</v>
      </c>
      <c r="BY64" s="2356" t="s">
        <v>21</v>
      </c>
      <c r="BZ64" s="2356" t="s">
        <v>21</v>
      </c>
      <c r="CA64" s="2356" t="s">
        <v>21</v>
      </c>
      <c r="CB64" s="2356" t="s">
        <v>21</v>
      </c>
      <c r="CC64" s="2356" t="s">
        <v>21</v>
      </c>
      <c r="CD64" s="2356" t="s">
        <v>21</v>
      </c>
      <c r="CE64" s="1388" t="s">
        <v>37</v>
      </c>
      <c r="CF64" s="632" t="s">
        <v>26</v>
      </c>
    </row>
    <row r="65" spans="1:84" ht="15" customHeight="1">
      <c r="A65" s="88" t="s">
        <v>26</v>
      </c>
      <c r="B65" s="89" t="s">
        <v>26</v>
      </c>
      <c r="C65" s="135" t="s">
        <v>179</v>
      </c>
      <c r="D65" s="2356">
        <v>21552</v>
      </c>
      <c r="E65" s="2356">
        <v>19630</v>
      </c>
      <c r="F65" s="2356">
        <v>748</v>
      </c>
      <c r="G65" s="2356">
        <v>10</v>
      </c>
      <c r="H65" s="2356">
        <v>18872</v>
      </c>
      <c r="I65" s="2356">
        <v>16599</v>
      </c>
      <c r="J65" s="2356">
        <v>2273</v>
      </c>
      <c r="K65" s="2356">
        <v>10039</v>
      </c>
      <c r="L65" s="2356">
        <v>235</v>
      </c>
      <c r="M65" s="2356">
        <v>258</v>
      </c>
      <c r="N65" s="2356" t="s">
        <v>21</v>
      </c>
      <c r="O65" s="2356" t="s">
        <v>21</v>
      </c>
      <c r="P65" s="2356">
        <v>258</v>
      </c>
      <c r="Q65" s="2356">
        <v>4</v>
      </c>
      <c r="R65" s="2356">
        <v>254</v>
      </c>
      <c r="S65" s="2356">
        <v>20</v>
      </c>
      <c r="T65" s="1388" t="s">
        <v>38</v>
      </c>
      <c r="U65" s="632" t="s">
        <v>26</v>
      </c>
      <c r="V65" s="88" t="s">
        <v>26</v>
      </c>
      <c r="W65" s="89" t="s">
        <v>26</v>
      </c>
      <c r="X65" s="135" t="s">
        <v>179</v>
      </c>
      <c r="Y65" s="2356">
        <v>5690</v>
      </c>
      <c r="Z65" s="2356">
        <v>4450</v>
      </c>
      <c r="AA65" s="2356">
        <v>45</v>
      </c>
      <c r="AB65" s="2356">
        <v>7</v>
      </c>
      <c r="AC65" s="2356">
        <v>4398</v>
      </c>
      <c r="AD65" s="2356">
        <v>4286</v>
      </c>
      <c r="AE65" s="2356">
        <v>112</v>
      </c>
      <c r="AF65" s="2356">
        <v>3977</v>
      </c>
      <c r="AG65" s="2356">
        <v>88</v>
      </c>
      <c r="AH65" s="2356">
        <v>232</v>
      </c>
      <c r="AI65" s="2356" t="s">
        <v>21</v>
      </c>
      <c r="AJ65" s="2356" t="s">
        <v>21</v>
      </c>
      <c r="AK65" s="2356">
        <v>232</v>
      </c>
      <c r="AL65" s="2356">
        <v>232</v>
      </c>
      <c r="AM65" s="2356" t="s">
        <v>21</v>
      </c>
      <c r="AN65" s="2356">
        <v>502</v>
      </c>
      <c r="AO65" s="1388" t="s">
        <v>38</v>
      </c>
      <c r="AP65" s="632" t="s">
        <v>26</v>
      </c>
      <c r="AQ65" s="88" t="s">
        <v>26</v>
      </c>
      <c r="AR65" s="89" t="s">
        <v>26</v>
      </c>
      <c r="AS65" s="135" t="s">
        <v>179</v>
      </c>
      <c r="AT65" s="2356">
        <v>22125</v>
      </c>
      <c r="AU65" s="2356">
        <v>5366</v>
      </c>
      <c r="AV65" s="2356" t="s">
        <v>21</v>
      </c>
      <c r="AW65" s="2356" t="s">
        <v>21</v>
      </c>
      <c r="AX65" s="2356">
        <v>5366</v>
      </c>
      <c r="AY65" s="2356">
        <v>5366</v>
      </c>
      <c r="AZ65" s="2356" t="s">
        <v>21</v>
      </c>
      <c r="BA65" s="2356">
        <v>30624</v>
      </c>
      <c r="BB65" s="2356">
        <v>365</v>
      </c>
      <c r="BC65" s="2356">
        <v>365</v>
      </c>
      <c r="BD65" s="2356" t="s">
        <v>21</v>
      </c>
      <c r="BE65" s="2356" t="s">
        <v>21</v>
      </c>
      <c r="BF65" s="2356">
        <v>365</v>
      </c>
      <c r="BG65" s="2356">
        <v>365</v>
      </c>
      <c r="BH65" s="2356" t="s">
        <v>21</v>
      </c>
      <c r="BI65" s="2356" t="s">
        <v>22</v>
      </c>
      <c r="BJ65" s="1388" t="s">
        <v>38</v>
      </c>
      <c r="BK65" s="632" t="s">
        <v>26</v>
      </c>
      <c r="BL65" s="88" t="s">
        <v>26</v>
      </c>
      <c r="BM65" s="89" t="s">
        <v>26</v>
      </c>
      <c r="BN65" s="135" t="s">
        <v>179</v>
      </c>
      <c r="BO65" s="2356">
        <v>5372</v>
      </c>
      <c r="BP65" s="2356">
        <v>5371</v>
      </c>
      <c r="BQ65" s="2356">
        <v>270</v>
      </c>
      <c r="BR65" s="2356" t="s">
        <v>21</v>
      </c>
      <c r="BS65" s="2356">
        <v>5101</v>
      </c>
      <c r="BT65" s="2356">
        <v>5101</v>
      </c>
      <c r="BU65" s="2356" t="s">
        <v>21</v>
      </c>
      <c r="BV65" s="2356" t="s">
        <v>22</v>
      </c>
      <c r="BW65" s="2356" t="s">
        <v>21</v>
      </c>
      <c r="BX65" s="2356" t="s">
        <v>21</v>
      </c>
      <c r="BY65" s="2356" t="s">
        <v>21</v>
      </c>
      <c r="BZ65" s="2356" t="s">
        <v>21</v>
      </c>
      <c r="CA65" s="2356" t="s">
        <v>21</v>
      </c>
      <c r="CB65" s="2356" t="s">
        <v>21</v>
      </c>
      <c r="CC65" s="2356" t="s">
        <v>21</v>
      </c>
      <c r="CD65" s="2356" t="s">
        <v>21</v>
      </c>
      <c r="CE65" s="1388" t="s">
        <v>38</v>
      </c>
      <c r="CF65" s="632" t="s">
        <v>26</v>
      </c>
    </row>
    <row r="66" spans="1:84" ht="15" customHeight="1">
      <c r="A66" s="88" t="s">
        <v>26</v>
      </c>
      <c r="B66" s="89" t="s">
        <v>26</v>
      </c>
      <c r="C66" s="135" t="s">
        <v>180</v>
      </c>
      <c r="D66" s="2356">
        <v>21796</v>
      </c>
      <c r="E66" s="2356">
        <v>22146</v>
      </c>
      <c r="F66" s="2356">
        <v>978</v>
      </c>
      <c r="G66" s="2356">
        <v>544</v>
      </c>
      <c r="H66" s="2356">
        <v>20624</v>
      </c>
      <c r="I66" s="2356">
        <v>18419</v>
      </c>
      <c r="J66" s="2356">
        <v>2206</v>
      </c>
      <c r="K66" s="2356">
        <v>9708</v>
      </c>
      <c r="L66" s="2356">
        <v>235</v>
      </c>
      <c r="M66" s="2356">
        <v>248</v>
      </c>
      <c r="N66" s="2356" t="s">
        <v>21</v>
      </c>
      <c r="O66" s="2356" t="s">
        <v>21</v>
      </c>
      <c r="P66" s="2356">
        <v>248</v>
      </c>
      <c r="Q66" s="2356">
        <v>3</v>
      </c>
      <c r="R66" s="2356">
        <v>245</v>
      </c>
      <c r="S66" s="2356">
        <v>26</v>
      </c>
      <c r="T66" s="1388" t="s">
        <v>39</v>
      </c>
      <c r="U66" s="632" t="s">
        <v>26</v>
      </c>
      <c r="V66" s="88" t="s">
        <v>26</v>
      </c>
      <c r="W66" s="89" t="s">
        <v>26</v>
      </c>
      <c r="X66" s="135" t="s">
        <v>180</v>
      </c>
      <c r="Y66" s="2356">
        <v>5320</v>
      </c>
      <c r="Z66" s="2356">
        <v>5736</v>
      </c>
      <c r="AA66" s="2356">
        <v>140</v>
      </c>
      <c r="AB66" s="2356">
        <v>489</v>
      </c>
      <c r="AC66" s="2356">
        <v>5107</v>
      </c>
      <c r="AD66" s="2356">
        <v>5017</v>
      </c>
      <c r="AE66" s="2356">
        <v>90</v>
      </c>
      <c r="AF66" s="2356">
        <v>3553</v>
      </c>
      <c r="AG66" s="2356">
        <v>120</v>
      </c>
      <c r="AH66" s="2356">
        <v>270</v>
      </c>
      <c r="AI66" s="2356" t="s">
        <v>21</v>
      </c>
      <c r="AJ66" s="2356" t="s">
        <v>21</v>
      </c>
      <c r="AK66" s="2356">
        <v>270</v>
      </c>
      <c r="AL66" s="2356">
        <v>270</v>
      </c>
      <c r="AM66" s="2356" t="s">
        <v>21</v>
      </c>
      <c r="AN66" s="2356">
        <v>352</v>
      </c>
      <c r="AO66" s="1388" t="s">
        <v>39</v>
      </c>
      <c r="AP66" s="632" t="s">
        <v>26</v>
      </c>
      <c r="AQ66" s="88" t="s">
        <v>26</v>
      </c>
      <c r="AR66" s="89" t="s">
        <v>26</v>
      </c>
      <c r="AS66" s="135" t="s">
        <v>180</v>
      </c>
      <c r="AT66" s="2356">
        <v>782</v>
      </c>
      <c r="AU66" s="2356">
        <v>4195</v>
      </c>
      <c r="AV66" s="2356" t="s">
        <v>21</v>
      </c>
      <c r="AW66" s="2356" t="s">
        <v>21</v>
      </c>
      <c r="AX66" s="2356">
        <v>4195</v>
      </c>
      <c r="AY66" s="2356">
        <v>4195</v>
      </c>
      <c r="AZ66" s="2356" t="s">
        <v>21</v>
      </c>
      <c r="BA66" s="2356">
        <v>27211</v>
      </c>
      <c r="BB66" s="2356">
        <v>329</v>
      </c>
      <c r="BC66" s="2356">
        <v>329</v>
      </c>
      <c r="BD66" s="2356" t="s">
        <v>21</v>
      </c>
      <c r="BE66" s="2356" t="s">
        <v>21</v>
      </c>
      <c r="BF66" s="2356">
        <v>329</v>
      </c>
      <c r="BG66" s="2356">
        <v>329</v>
      </c>
      <c r="BH66" s="2356" t="s">
        <v>21</v>
      </c>
      <c r="BI66" s="2356" t="s">
        <v>22</v>
      </c>
      <c r="BJ66" s="1388" t="s">
        <v>39</v>
      </c>
      <c r="BK66" s="632" t="s">
        <v>26</v>
      </c>
      <c r="BL66" s="88" t="s">
        <v>26</v>
      </c>
      <c r="BM66" s="89" t="s">
        <v>26</v>
      </c>
      <c r="BN66" s="135" t="s">
        <v>180</v>
      </c>
      <c r="BO66" s="2356">
        <v>5082</v>
      </c>
      <c r="BP66" s="2356">
        <v>5082</v>
      </c>
      <c r="BQ66" s="2356">
        <v>68</v>
      </c>
      <c r="BR66" s="2356" t="s">
        <v>21</v>
      </c>
      <c r="BS66" s="2356">
        <v>5014</v>
      </c>
      <c r="BT66" s="2356">
        <v>5014</v>
      </c>
      <c r="BU66" s="2356" t="s">
        <v>21</v>
      </c>
      <c r="BV66" s="2356" t="s">
        <v>22</v>
      </c>
      <c r="BW66" s="2356" t="s">
        <v>21</v>
      </c>
      <c r="BX66" s="2356" t="s">
        <v>21</v>
      </c>
      <c r="BY66" s="2356" t="s">
        <v>21</v>
      </c>
      <c r="BZ66" s="2356" t="s">
        <v>21</v>
      </c>
      <c r="CA66" s="2356" t="s">
        <v>21</v>
      </c>
      <c r="CB66" s="2356" t="s">
        <v>21</v>
      </c>
      <c r="CC66" s="2356" t="s">
        <v>21</v>
      </c>
      <c r="CD66" s="2356" t="s">
        <v>21</v>
      </c>
      <c r="CE66" s="1388" t="s">
        <v>39</v>
      </c>
      <c r="CF66" s="632" t="s">
        <v>26</v>
      </c>
    </row>
    <row r="67" spans="1:84" ht="15" customHeight="1">
      <c r="A67" s="88" t="s">
        <v>26</v>
      </c>
      <c r="B67" s="89" t="s">
        <v>26</v>
      </c>
      <c r="C67" s="135" t="s">
        <v>181</v>
      </c>
      <c r="D67" s="2356">
        <v>23412</v>
      </c>
      <c r="E67" s="2356">
        <v>23975</v>
      </c>
      <c r="F67" s="2356">
        <v>1368</v>
      </c>
      <c r="G67" s="2356">
        <v>49</v>
      </c>
      <c r="H67" s="2356">
        <v>22558</v>
      </c>
      <c r="I67" s="2356">
        <v>20216</v>
      </c>
      <c r="J67" s="2356">
        <v>2342</v>
      </c>
      <c r="K67" s="2356">
        <v>9159</v>
      </c>
      <c r="L67" s="2356">
        <v>268</v>
      </c>
      <c r="M67" s="2356">
        <v>290</v>
      </c>
      <c r="N67" s="2356" t="s">
        <v>21</v>
      </c>
      <c r="O67" s="2356" t="s">
        <v>21</v>
      </c>
      <c r="P67" s="2356">
        <v>290</v>
      </c>
      <c r="Q67" s="2356">
        <v>2</v>
      </c>
      <c r="R67" s="2356">
        <v>288</v>
      </c>
      <c r="S67" s="2356">
        <v>21</v>
      </c>
      <c r="T67" s="1388" t="s">
        <v>40</v>
      </c>
      <c r="U67" s="632" t="s">
        <v>26</v>
      </c>
      <c r="V67" s="88" t="s">
        <v>26</v>
      </c>
      <c r="W67" s="89" t="s">
        <v>26</v>
      </c>
      <c r="X67" s="135" t="s">
        <v>181</v>
      </c>
      <c r="Y67" s="2356">
        <v>5220</v>
      </c>
      <c r="Z67" s="2356">
        <v>5238</v>
      </c>
      <c r="AA67" s="2356">
        <v>145</v>
      </c>
      <c r="AB67" s="2356">
        <v>10</v>
      </c>
      <c r="AC67" s="2356">
        <v>5083</v>
      </c>
      <c r="AD67" s="2356">
        <v>4931</v>
      </c>
      <c r="AE67" s="2356">
        <v>152</v>
      </c>
      <c r="AF67" s="2356">
        <v>3545</v>
      </c>
      <c r="AG67" s="2356">
        <v>87</v>
      </c>
      <c r="AH67" s="2356">
        <v>293</v>
      </c>
      <c r="AI67" s="2356" t="s">
        <v>21</v>
      </c>
      <c r="AJ67" s="2356" t="s">
        <v>21</v>
      </c>
      <c r="AK67" s="2356">
        <v>293</v>
      </c>
      <c r="AL67" s="2356">
        <v>293</v>
      </c>
      <c r="AM67" s="2356" t="s">
        <v>21</v>
      </c>
      <c r="AN67" s="2356">
        <v>146</v>
      </c>
      <c r="AO67" s="1388" t="s">
        <v>40</v>
      </c>
      <c r="AP67" s="632" t="s">
        <v>26</v>
      </c>
      <c r="AQ67" s="88" t="s">
        <v>26</v>
      </c>
      <c r="AR67" s="89" t="s">
        <v>26</v>
      </c>
      <c r="AS67" s="135" t="s">
        <v>181</v>
      </c>
      <c r="AT67" s="2356">
        <v>719</v>
      </c>
      <c r="AU67" s="2356">
        <v>4972</v>
      </c>
      <c r="AV67" s="2356" t="s">
        <v>21</v>
      </c>
      <c r="AW67" s="2356" t="s">
        <v>21</v>
      </c>
      <c r="AX67" s="2356">
        <v>4972</v>
      </c>
      <c r="AY67" s="2356">
        <v>4972</v>
      </c>
      <c r="AZ67" s="2356" t="s">
        <v>21</v>
      </c>
      <c r="BA67" s="2356">
        <v>22958</v>
      </c>
      <c r="BB67" s="2356">
        <v>372</v>
      </c>
      <c r="BC67" s="2356">
        <v>372</v>
      </c>
      <c r="BD67" s="2356" t="s">
        <v>21</v>
      </c>
      <c r="BE67" s="2356" t="s">
        <v>21</v>
      </c>
      <c r="BF67" s="2356">
        <v>372</v>
      </c>
      <c r="BG67" s="2356">
        <v>372</v>
      </c>
      <c r="BH67" s="2356" t="s">
        <v>21</v>
      </c>
      <c r="BI67" s="2356" t="s">
        <v>22</v>
      </c>
      <c r="BJ67" s="1388" t="s">
        <v>40</v>
      </c>
      <c r="BK67" s="632" t="s">
        <v>26</v>
      </c>
      <c r="BL67" s="88" t="s">
        <v>26</v>
      </c>
      <c r="BM67" s="89" t="s">
        <v>26</v>
      </c>
      <c r="BN67" s="135" t="s">
        <v>181</v>
      </c>
      <c r="BO67" s="2356">
        <v>5175</v>
      </c>
      <c r="BP67" s="2356">
        <v>5176</v>
      </c>
      <c r="BQ67" s="2356">
        <v>77</v>
      </c>
      <c r="BR67" s="2356" t="s">
        <v>21</v>
      </c>
      <c r="BS67" s="2356">
        <v>5099</v>
      </c>
      <c r="BT67" s="2356">
        <v>5099</v>
      </c>
      <c r="BU67" s="2356" t="s">
        <v>21</v>
      </c>
      <c r="BV67" s="2356" t="s">
        <v>22</v>
      </c>
      <c r="BW67" s="2356" t="s">
        <v>21</v>
      </c>
      <c r="BX67" s="2356" t="s">
        <v>21</v>
      </c>
      <c r="BY67" s="2356" t="s">
        <v>21</v>
      </c>
      <c r="BZ67" s="2356" t="s">
        <v>21</v>
      </c>
      <c r="CA67" s="2356" t="s">
        <v>21</v>
      </c>
      <c r="CB67" s="2356" t="s">
        <v>21</v>
      </c>
      <c r="CC67" s="2356" t="s">
        <v>21</v>
      </c>
      <c r="CD67" s="2356" t="s">
        <v>21</v>
      </c>
      <c r="CE67" s="1388" t="s">
        <v>40</v>
      </c>
      <c r="CF67" s="632" t="s">
        <v>26</v>
      </c>
    </row>
    <row r="68" spans="1:84" ht="15" customHeight="1">
      <c r="A68" s="104" t="s">
        <v>26</v>
      </c>
      <c r="B68" s="105" t="s">
        <v>26</v>
      </c>
      <c r="C68" s="1105" t="s">
        <v>182</v>
      </c>
      <c r="D68" s="2357">
        <v>22918</v>
      </c>
      <c r="E68" s="2357">
        <v>22620</v>
      </c>
      <c r="F68" s="2357">
        <v>873</v>
      </c>
      <c r="G68" s="2357">
        <v>1</v>
      </c>
      <c r="H68" s="2357">
        <v>21746</v>
      </c>
      <c r="I68" s="2357">
        <v>19566</v>
      </c>
      <c r="J68" s="2357">
        <v>2181</v>
      </c>
      <c r="K68" s="2357">
        <v>9487</v>
      </c>
      <c r="L68" s="2357">
        <v>269</v>
      </c>
      <c r="M68" s="2357">
        <v>282</v>
      </c>
      <c r="N68" s="2357" t="s">
        <v>21</v>
      </c>
      <c r="O68" s="2357" t="s">
        <v>21</v>
      </c>
      <c r="P68" s="2357">
        <v>282</v>
      </c>
      <c r="Q68" s="2357">
        <v>4</v>
      </c>
      <c r="R68" s="2357">
        <v>278</v>
      </c>
      <c r="S68" s="2357">
        <v>25</v>
      </c>
      <c r="T68" s="1390" t="s">
        <v>41</v>
      </c>
      <c r="U68" s="635" t="s">
        <v>26</v>
      </c>
      <c r="V68" s="104" t="s">
        <v>26</v>
      </c>
      <c r="W68" s="105" t="s">
        <v>26</v>
      </c>
      <c r="X68" s="1105" t="s">
        <v>182</v>
      </c>
      <c r="Y68" s="2357">
        <v>6710</v>
      </c>
      <c r="Z68" s="2357">
        <v>6731</v>
      </c>
      <c r="AA68" s="2357">
        <v>152</v>
      </c>
      <c r="AB68" s="2357" t="s">
        <v>21</v>
      </c>
      <c r="AC68" s="2357">
        <v>6579</v>
      </c>
      <c r="AD68" s="2357">
        <v>6485</v>
      </c>
      <c r="AE68" s="2357">
        <v>94</v>
      </c>
      <c r="AF68" s="2357">
        <v>3524</v>
      </c>
      <c r="AG68" s="2357">
        <v>722</v>
      </c>
      <c r="AH68" s="2357">
        <v>298</v>
      </c>
      <c r="AI68" s="2357" t="s">
        <v>21</v>
      </c>
      <c r="AJ68" s="2357" t="s">
        <v>21</v>
      </c>
      <c r="AK68" s="2357">
        <v>298</v>
      </c>
      <c r="AL68" s="2357">
        <v>298</v>
      </c>
      <c r="AM68" s="2357" t="s">
        <v>21</v>
      </c>
      <c r="AN68" s="2357">
        <v>570</v>
      </c>
      <c r="AO68" s="1390" t="s">
        <v>41</v>
      </c>
      <c r="AP68" s="635" t="s">
        <v>26</v>
      </c>
      <c r="AQ68" s="104" t="s">
        <v>26</v>
      </c>
      <c r="AR68" s="105" t="s">
        <v>26</v>
      </c>
      <c r="AS68" s="1105" t="s">
        <v>182</v>
      </c>
      <c r="AT68" s="2357">
        <v>1319</v>
      </c>
      <c r="AU68" s="2357">
        <v>6174</v>
      </c>
      <c r="AV68" s="2357" t="s">
        <v>21</v>
      </c>
      <c r="AW68" s="2357" t="s">
        <v>21</v>
      </c>
      <c r="AX68" s="2357">
        <v>6174</v>
      </c>
      <c r="AY68" s="2357">
        <v>6174</v>
      </c>
      <c r="AZ68" s="2357" t="s">
        <v>21</v>
      </c>
      <c r="BA68" s="2357">
        <v>18103</v>
      </c>
      <c r="BB68" s="2357">
        <v>412</v>
      </c>
      <c r="BC68" s="2357">
        <v>412</v>
      </c>
      <c r="BD68" s="2357" t="s">
        <v>21</v>
      </c>
      <c r="BE68" s="2357" t="s">
        <v>21</v>
      </c>
      <c r="BF68" s="2357">
        <v>412</v>
      </c>
      <c r="BG68" s="2357">
        <v>412</v>
      </c>
      <c r="BH68" s="2357" t="s">
        <v>21</v>
      </c>
      <c r="BI68" s="2357" t="s">
        <v>22</v>
      </c>
      <c r="BJ68" s="1390" t="s">
        <v>41</v>
      </c>
      <c r="BK68" s="635" t="s">
        <v>26</v>
      </c>
      <c r="BL68" s="104" t="s">
        <v>26</v>
      </c>
      <c r="BM68" s="105" t="s">
        <v>26</v>
      </c>
      <c r="BN68" s="1105" t="s">
        <v>182</v>
      </c>
      <c r="BO68" s="2357">
        <v>4708</v>
      </c>
      <c r="BP68" s="2357">
        <v>4709</v>
      </c>
      <c r="BQ68" s="2357">
        <v>77</v>
      </c>
      <c r="BR68" s="2357" t="s">
        <v>21</v>
      </c>
      <c r="BS68" s="2357">
        <v>4632</v>
      </c>
      <c r="BT68" s="2357">
        <v>4632</v>
      </c>
      <c r="BU68" s="2357" t="s">
        <v>21</v>
      </c>
      <c r="BV68" s="2357" t="s">
        <v>22</v>
      </c>
      <c r="BW68" s="2357" t="s">
        <v>21</v>
      </c>
      <c r="BX68" s="2357" t="s">
        <v>21</v>
      </c>
      <c r="BY68" s="2357" t="s">
        <v>21</v>
      </c>
      <c r="BZ68" s="2357" t="s">
        <v>21</v>
      </c>
      <c r="CA68" s="2357" t="s">
        <v>21</v>
      </c>
      <c r="CB68" s="2357" t="s">
        <v>21</v>
      </c>
      <c r="CC68" s="2357" t="s">
        <v>21</v>
      </c>
      <c r="CD68" s="2357" t="s">
        <v>21</v>
      </c>
      <c r="CE68" s="1390" t="s">
        <v>41</v>
      </c>
      <c r="CF68" s="635" t="s">
        <v>26</v>
      </c>
    </row>
    <row r="69" spans="1:84" ht="15" customHeight="1">
      <c r="A69" s="1515"/>
      <c r="B69" s="1515"/>
      <c r="C69" s="1515"/>
      <c r="D69" s="1482"/>
      <c r="E69" s="1482"/>
      <c r="F69" s="1482"/>
      <c r="G69" s="1482"/>
      <c r="H69" s="1482"/>
      <c r="I69" s="1482"/>
      <c r="J69" s="1482"/>
      <c r="K69" s="1482"/>
      <c r="L69" s="110"/>
      <c r="M69" s="1482"/>
      <c r="N69" s="1482"/>
      <c r="O69" s="1482"/>
      <c r="P69" s="1482"/>
      <c r="Q69" s="1482"/>
      <c r="R69" s="1482"/>
      <c r="S69" s="1482"/>
      <c r="T69" s="1398"/>
      <c r="U69" s="490"/>
      <c r="V69" s="1515"/>
      <c r="W69" s="1515"/>
      <c r="X69" s="1515"/>
      <c r="Y69" s="1482"/>
      <c r="Z69" s="1482"/>
      <c r="AA69" s="1482"/>
      <c r="AB69" s="1482"/>
      <c r="AC69" s="1482"/>
      <c r="AD69" s="1482"/>
      <c r="AE69" s="1482"/>
      <c r="AF69" s="1482"/>
      <c r="AG69" s="110"/>
      <c r="AH69" s="1482"/>
      <c r="AI69" s="1482"/>
      <c r="AJ69" s="1482"/>
      <c r="AK69" s="1482"/>
      <c r="AL69" s="1482"/>
      <c r="AM69" s="1482"/>
      <c r="AN69" s="1482"/>
      <c r="AO69" s="1398"/>
      <c r="AP69" s="490"/>
      <c r="AQ69" s="1515"/>
      <c r="AR69" s="1515"/>
      <c r="AS69" s="1515"/>
      <c r="AT69" s="1482"/>
      <c r="AU69" s="1482"/>
      <c r="AV69" s="1482"/>
      <c r="AW69" s="1482"/>
      <c r="AX69" s="1482"/>
      <c r="AY69" s="1482"/>
      <c r="AZ69" s="1482"/>
      <c r="BA69" s="1482"/>
      <c r="BB69" s="110"/>
      <c r="BC69" s="1482"/>
      <c r="BD69" s="1482"/>
      <c r="BE69" s="1482"/>
      <c r="BF69" s="1482"/>
      <c r="BG69" s="1482"/>
      <c r="BH69" s="1482"/>
      <c r="BI69" s="1482"/>
      <c r="BJ69" s="1398"/>
      <c r="BK69" s="490"/>
      <c r="BL69" s="1515"/>
      <c r="BM69" s="1515"/>
      <c r="BN69" s="1515"/>
      <c r="BO69" s="1482"/>
      <c r="BP69" s="1482"/>
      <c r="BQ69" s="1482"/>
      <c r="BR69" s="1482"/>
      <c r="BS69" s="1482"/>
      <c r="BT69" s="1482"/>
      <c r="BU69" s="1482"/>
      <c r="BV69" s="110"/>
      <c r="BW69" s="1482"/>
      <c r="BX69" s="1482"/>
      <c r="BY69" s="1482"/>
      <c r="BZ69" s="1482"/>
      <c r="CA69" s="1482"/>
      <c r="CB69" s="1482"/>
      <c r="CC69" s="1482"/>
      <c r="CD69" s="1482"/>
      <c r="CE69" s="1398"/>
      <c r="CF69" s="490"/>
    </row>
    <row r="70" spans="1:84" s="677" customFormat="1" ht="19.5" customHeight="1">
      <c r="A70" s="2161" t="s">
        <v>2061</v>
      </c>
      <c r="B70" s="1514"/>
      <c r="C70" s="1514"/>
      <c r="D70" s="1500"/>
      <c r="E70" s="709" t="s">
        <v>1611</v>
      </c>
      <c r="F70" s="709"/>
      <c r="G70" s="709"/>
      <c r="H70" s="709"/>
      <c r="I70" s="709"/>
      <c r="J70" s="1476"/>
      <c r="K70" s="1499" t="s">
        <v>2059</v>
      </c>
      <c r="L70" s="2155" t="s">
        <v>899</v>
      </c>
      <c r="M70" s="1500"/>
      <c r="N70" s="753" t="s">
        <v>1894</v>
      </c>
      <c r="O70" s="709"/>
      <c r="P70" s="709"/>
      <c r="Q70" s="709"/>
      <c r="R70" s="709"/>
      <c r="S70" s="1499" t="s">
        <v>2059</v>
      </c>
      <c r="T70" s="1481"/>
      <c r="U70" s="617"/>
      <c r="V70" s="2161" t="s">
        <v>917</v>
      </c>
      <c r="W70" s="1514"/>
      <c r="X70" s="1514"/>
      <c r="Y70" s="1500"/>
      <c r="Z70" s="753" t="s">
        <v>1644</v>
      </c>
      <c r="AA70" s="709"/>
      <c r="AB70" s="709"/>
      <c r="AC70" s="709"/>
      <c r="AD70" s="709"/>
      <c r="AE70" s="753"/>
      <c r="AF70" s="1499" t="s">
        <v>2059</v>
      </c>
      <c r="AG70" s="2155" t="s">
        <v>610</v>
      </c>
      <c r="AH70" s="1500"/>
      <c r="AI70" s="752" t="s">
        <v>2001</v>
      </c>
      <c r="AJ70" s="753"/>
      <c r="AK70" s="709"/>
      <c r="AL70" s="709"/>
      <c r="AM70" s="709"/>
      <c r="AN70" s="1499" t="s">
        <v>2059</v>
      </c>
      <c r="AO70" s="1481"/>
      <c r="AP70" s="617"/>
      <c r="AQ70" s="2161" t="s">
        <v>925</v>
      </c>
      <c r="AR70" s="1514"/>
      <c r="AS70" s="1514"/>
      <c r="AT70" s="1500"/>
      <c r="AU70" s="753" t="s">
        <v>2062</v>
      </c>
      <c r="AV70" s="753"/>
      <c r="AW70" s="709"/>
      <c r="AX70" s="709"/>
      <c r="AY70" s="709"/>
      <c r="AZ70" s="753"/>
      <c r="BA70" s="1501" t="s">
        <v>921</v>
      </c>
      <c r="BB70" s="2155" t="s">
        <v>904</v>
      </c>
      <c r="BC70" s="753"/>
      <c r="BD70" s="753" t="s">
        <v>1890</v>
      </c>
      <c r="BE70" s="1500"/>
      <c r="BF70" s="120"/>
      <c r="BG70" s="709"/>
      <c r="BH70" s="709"/>
      <c r="BI70" s="1501" t="s">
        <v>921</v>
      </c>
      <c r="BJ70" s="1481"/>
      <c r="BK70" s="617"/>
      <c r="BL70" s="2161" t="s">
        <v>926</v>
      </c>
      <c r="BM70" s="1514"/>
      <c r="BN70" s="1514"/>
      <c r="BO70" s="709"/>
      <c r="BP70" s="753" t="s">
        <v>1818</v>
      </c>
      <c r="BQ70" s="709"/>
      <c r="BR70" s="709"/>
      <c r="BS70" s="120"/>
      <c r="BT70" s="1516"/>
      <c r="BU70" s="753"/>
      <c r="BV70" s="1501" t="s">
        <v>921</v>
      </c>
      <c r="BW70" s="5"/>
      <c r="BX70" s="5"/>
      <c r="BY70" s="5"/>
      <c r="BZ70" s="5"/>
      <c r="CA70" s="5"/>
      <c r="CB70" s="5"/>
      <c r="CC70" s="5"/>
      <c r="CD70" s="5"/>
      <c r="CE70" s="1395"/>
      <c r="CF70" s="486"/>
    </row>
    <row r="71" spans="1:84" ht="18" customHeight="1">
      <c r="A71" s="63">
        <v>40544</v>
      </c>
      <c r="B71" s="64">
        <v>40544</v>
      </c>
      <c r="C71" s="990">
        <v>40544</v>
      </c>
      <c r="D71" s="2355">
        <v>66</v>
      </c>
      <c r="E71" s="2355">
        <v>67</v>
      </c>
      <c r="F71" s="2355" t="s">
        <v>22</v>
      </c>
      <c r="G71" s="2355" t="s">
        <v>22</v>
      </c>
      <c r="H71" s="2355">
        <v>67</v>
      </c>
      <c r="I71" s="2355" t="s">
        <v>22</v>
      </c>
      <c r="J71" s="2355">
        <v>67</v>
      </c>
      <c r="K71" s="2354">
        <v>1</v>
      </c>
      <c r="L71" s="2355">
        <v>192146</v>
      </c>
      <c r="M71" s="2355">
        <v>190467</v>
      </c>
      <c r="N71" s="2355">
        <v>14234</v>
      </c>
      <c r="O71" s="2355">
        <v>2178</v>
      </c>
      <c r="P71" s="2355">
        <v>174055</v>
      </c>
      <c r="Q71" s="2355">
        <v>169700</v>
      </c>
      <c r="R71" s="2355">
        <v>4355</v>
      </c>
      <c r="S71" s="2354">
        <v>8022</v>
      </c>
      <c r="T71" s="1385">
        <v>40544</v>
      </c>
      <c r="U71" s="624">
        <v>40544</v>
      </c>
      <c r="V71" s="63">
        <v>40544</v>
      </c>
      <c r="W71" s="64">
        <v>40544</v>
      </c>
      <c r="X71" s="990">
        <v>40544</v>
      </c>
      <c r="Y71" s="2355">
        <v>55175</v>
      </c>
      <c r="Z71" s="2355">
        <v>54846</v>
      </c>
      <c r="AA71" s="2355" t="s">
        <v>21</v>
      </c>
      <c r="AB71" s="2355" t="s">
        <v>21</v>
      </c>
      <c r="AC71" s="2355">
        <v>54846</v>
      </c>
      <c r="AD71" s="2355">
        <v>47738</v>
      </c>
      <c r="AE71" s="2355">
        <v>7108</v>
      </c>
      <c r="AF71" s="2354">
        <v>1429</v>
      </c>
      <c r="AG71" s="2355">
        <v>15817</v>
      </c>
      <c r="AH71" s="2355">
        <v>15798</v>
      </c>
      <c r="AI71" s="2355" t="s">
        <v>21</v>
      </c>
      <c r="AJ71" s="2355" t="s">
        <v>21</v>
      </c>
      <c r="AK71" s="2355">
        <v>15798</v>
      </c>
      <c r="AL71" s="2355">
        <v>14175</v>
      </c>
      <c r="AM71" s="2355">
        <v>1623</v>
      </c>
      <c r="AN71" s="2354">
        <v>165</v>
      </c>
      <c r="AO71" s="1385">
        <v>40544</v>
      </c>
      <c r="AP71" s="624">
        <v>40544</v>
      </c>
      <c r="AQ71" s="63">
        <v>40544</v>
      </c>
      <c r="AR71" s="64">
        <v>40544</v>
      </c>
      <c r="AS71" s="990">
        <v>40544</v>
      </c>
      <c r="AT71" s="2355">
        <v>243629</v>
      </c>
      <c r="AU71" s="2355">
        <v>232339</v>
      </c>
      <c r="AV71" s="2355" t="s">
        <v>21</v>
      </c>
      <c r="AW71" s="2355" t="s">
        <v>21</v>
      </c>
      <c r="AX71" s="2355">
        <v>232339</v>
      </c>
      <c r="AY71" s="2355">
        <v>219083</v>
      </c>
      <c r="AZ71" s="2355">
        <v>13256</v>
      </c>
      <c r="BA71" s="2354">
        <v>23817</v>
      </c>
      <c r="BB71" s="2355">
        <v>9706</v>
      </c>
      <c r="BC71" s="2355">
        <v>9706</v>
      </c>
      <c r="BD71" s="2355">
        <v>725</v>
      </c>
      <c r="BE71" s="2355" t="s">
        <v>21</v>
      </c>
      <c r="BF71" s="2355">
        <v>8981</v>
      </c>
      <c r="BG71" s="2355">
        <v>7288</v>
      </c>
      <c r="BH71" s="2355">
        <v>1693</v>
      </c>
      <c r="BI71" s="2354" t="s">
        <v>21</v>
      </c>
      <c r="BJ71" s="1385">
        <v>40544</v>
      </c>
      <c r="BK71" s="624">
        <v>40544</v>
      </c>
      <c r="BL71" s="63">
        <v>40544</v>
      </c>
      <c r="BM71" s="64">
        <v>40544</v>
      </c>
      <c r="BN71" s="990">
        <v>40544</v>
      </c>
      <c r="BO71" s="2355" t="s">
        <v>21</v>
      </c>
      <c r="BP71" s="2355" t="s">
        <v>21</v>
      </c>
      <c r="BQ71" s="2355" t="s">
        <v>21</v>
      </c>
      <c r="BR71" s="2355" t="s">
        <v>21</v>
      </c>
      <c r="BS71" s="2355" t="s">
        <v>21</v>
      </c>
      <c r="BT71" s="2355" t="s">
        <v>21</v>
      </c>
      <c r="BU71" s="2355" t="s">
        <v>21</v>
      </c>
      <c r="BV71" s="2354" t="s">
        <v>21</v>
      </c>
      <c r="BW71" s="621">
        <v>40544</v>
      </c>
      <c r="BX71" s="622">
        <v>40544</v>
      </c>
      <c r="BY71" s="2355"/>
      <c r="BZ71" s="2355"/>
      <c r="CA71" s="2355"/>
      <c r="CB71" s="2355"/>
      <c r="CC71" s="2355"/>
      <c r="CD71" s="2355"/>
      <c r="CE71" s="1394"/>
      <c r="CF71" s="624"/>
    </row>
    <row r="72" spans="1:84" ht="15" customHeight="1">
      <c r="A72" s="73"/>
      <c r="B72" s="64">
        <v>40909</v>
      </c>
      <c r="C72" s="127"/>
      <c r="D72" s="2355">
        <v>62</v>
      </c>
      <c r="E72" s="2355">
        <v>61</v>
      </c>
      <c r="F72" s="2355" t="s">
        <v>22</v>
      </c>
      <c r="G72" s="2355" t="s">
        <v>22</v>
      </c>
      <c r="H72" s="2355">
        <v>61</v>
      </c>
      <c r="I72" s="2355" t="s">
        <v>22</v>
      </c>
      <c r="J72" s="2355">
        <v>61</v>
      </c>
      <c r="K72" s="2355">
        <v>2</v>
      </c>
      <c r="L72" s="2355">
        <v>163189</v>
      </c>
      <c r="M72" s="2355">
        <v>164096</v>
      </c>
      <c r="N72" s="2355">
        <v>12347</v>
      </c>
      <c r="O72" s="2355">
        <v>3922</v>
      </c>
      <c r="P72" s="2355">
        <v>147827</v>
      </c>
      <c r="Q72" s="2355">
        <v>142490</v>
      </c>
      <c r="R72" s="2355">
        <v>5337</v>
      </c>
      <c r="S72" s="2355">
        <v>7095</v>
      </c>
      <c r="T72" s="1385">
        <v>40909</v>
      </c>
      <c r="U72" s="624">
        <v>40909</v>
      </c>
      <c r="V72" s="73"/>
      <c r="W72" s="64">
        <v>40909</v>
      </c>
      <c r="X72" s="127"/>
      <c r="Y72" s="2355">
        <v>53671</v>
      </c>
      <c r="Z72" s="2355">
        <v>54189</v>
      </c>
      <c r="AA72" s="2355" t="s">
        <v>21</v>
      </c>
      <c r="AB72" s="2355" t="s">
        <v>21</v>
      </c>
      <c r="AC72" s="2355">
        <v>54189</v>
      </c>
      <c r="AD72" s="2355">
        <v>47569</v>
      </c>
      <c r="AE72" s="2355">
        <v>6620</v>
      </c>
      <c r="AF72" s="2355">
        <v>918</v>
      </c>
      <c r="AG72" s="2355">
        <v>16863</v>
      </c>
      <c r="AH72" s="2355">
        <v>16834</v>
      </c>
      <c r="AI72" s="2355" t="s">
        <v>21</v>
      </c>
      <c r="AJ72" s="2355" t="s">
        <v>21</v>
      </c>
      <c r="AK72" s="2355">
        <v>16834</v>
      </c>
      <c r="AL72" s="2355">
        <v>14014</v>
      </c>
      <c r="AM72" s="2355">
        <v>2820</v>
      </c>
      <c r="AN72" s="2355">
        <v>315</v>
      </c>
      <c r="AO72" s="1385">
        <v>40909</v>
      </c>
      <c r="AP72" s="624">
        <v>40909</v>
      </c>
      <c r="AQ72" s="73"/>
      <c r="AR72" s="64">
        <v>40909</v>
      </c>
      <c r="AS72" s="127"/>
      <c r="AT72" s="2355">
        <v>229246</v>
      </c>
      <c r="AU72" s="2355">
        <v>228392</v>
      </c>
      <c r="AV72" s="2355" t="s">
        <v>21</v>
      </c>
      <c r="AW72" s="2355" t="s">
        <v>21</v>
      </c>
      <c r="AX72" s="2355">
        <v>228392</v>
      </c>
      <c r="AY72" s="2355">
        <v>215105</v>
      </c>
      <c r="AZ72" s="2355">
        <v>13287</v>
      </c>
      <c r="BA72" s="2355">
        <v>24550</v>
      </c>
      <c r="BB72" s="2355">
        <v>12118</v>
      </c>
      <c r="BC72" s="2355">
        <v>12094</v>
      </c>
      <c r="BD72" s="2355">
        <v>625</v>
      </c>
      <c r="BE72" s="2355" t="s">
        <v>21</v>
      </c>
      <c r="BF72" s="2355">
        <v>11469</v>
      </c>
      <c r="BG72" s="2355">
        <v>9052</v>
      </c>
      <c r="BH72" s="2355">
        <v>2417</v>
      </c>
      <c r="BI72" s="2355">
        <v>24</v>
      </c>
      <c r="BJ72" s="1385">
        <v>40909</v>
      </c>
      <c r="BK72" s="624">
        <v>40909</v>
      </c>
      <c r="BL72" s="73"/>
      <c r="BM72" s="64">
        <v>40909</v>
      </c>
      <c r="BN72" s="127"/>
      <c r="BO72" s="2355" t="s">
        <v>21</v>
      </c>
      <c r="BP72" s="2355" t="s">
        <v>21</v>
      </c>
      <c r="BQ72" s="2355" t="s">
        <v>21</v>
      </c>
      <c r="BR72" s="2355" t="s">
        <v>21</v>
      </c>
      <c r="BS72" s="2355" t="s">
        <v>21</v>
      </c>
      <c r="BT72" s="2355" t="s">
        <v>21</v>
      </c>
      <c r="BU72" s="2355" t="s">
        <v>21</v>
      </c>
      <c r="BV72" s="2355" t="s">
        <v>21</v>
      </c>
      <c r="BW72" s="623">
        <v>40909</v>
      </c>
      <c r="BX72" s="624">
        <v>40909</v>
      </c>
      <c r="BY72" s="2355"/>
      <c r="BZ72" s="2355"/>
      <c r="CA72" s="2355"/>
      <c r="CB72" s="2355"/>
      <c r="CC72" s="2355"/>
      <c r="CD72" s="2355"/>
      <c r="CE72" s="1394"/>
      <c r="CF72" s="624"/>
    </row>
    <row r="73" spans="1:84" ht="15" customHeight="1">
      <c r="A73" s="73"/>
      <c r="B73" s="64">
        <v>41275</v>
      </c>
      <c r="C73" s="127"/>
      <c r="D73" s="2355">
        <v>149</v>
      </c>
      <c r="E73" s="2355">
        <v>156</v>
      </c>
      <c r="F73" s="2355" t="s">
        <v>22</v>
      </c>
      <c r="G73" s="2355" t="s">
        <v>22</v>
      </c>
      <c r="H73" s="2355">
        <v>156</v>
      </c>
      <c r="I73" s="2355" t="s">
        <v>22</v>
      </c>
      <c r="J73" s="2355">
        <v>156</v>
      </c>
      <c r="K73" s="2355">
        <v>12</v>
      </c>
      <c r="L73" s="2355">
        <v>153407</v>
      </c>
      <c r="M73" s="2355">
        <v>153266</v>
      </c>
      <c r="N73" s="2355">
        <v>10100</v>
      </c>
      <c r="O73" s="2355">
        <v>2570</v>
      </c>
      <c r="P73" s="2355">
        <v>140596</v>
      </c>
      <c r="Q73" s="2355">
        <v>133893</v>
      </c>
      <c r="R73" s="2355">
        <v>6703</v>
      </c>
      <c r="S73" s="2355">
        <v>7187</v>
      </c>
      <c r="T73" s="1385">
        <v>41275</v>
      </c>
      <c r="U73" s="624">
        <v>41275</v>
      </c>
      <c r="V73" s="73"/>
      <c r="W73" s="64">
        <v>41275</v>
      </c>
      <c r="X73" s="127"/>
      <c r="Y73" s="2355">
        <v>55205</v>
      </c>
      <c r="Z73" s="2355">
        <v>54528</v>
      </c>
      <c r="AA73" s="2355" t="s">
        <v>21</v>
      </c>
      <c r="AB73" s="2355" t="s">
        <v>21</v>
      </c>
      <c r="AC73" s="2355">
        <v>54528</v>
      </c>
      <c r="AD73" s="2355">
        <v>48592</v>
      </c>
      <c r="AE73" s="2355">
        <v>5936</v>
      </c>
      <c r="AF73" s="2355">
        <v>1592</v>
      </c>
      <c r="AG73" s="2355">
        <v>20221</v>
      </c>
      <c r="AH73" s="2355">
        <v>20274</v>
      </c>
      <c r="AI73" s="2355" t="s">
        <v>21</v>
      </c>
      <c r="AJ73" s="2355" t="s">
        <v>21</v>
      </c>
      <c r="AK73" s="2355">
        <v>20274</v>
      </c>
      <c r="AL73" s="2355">
        <v>18602</v>
      </c>
      <c r="AM73" s="2355">
        <v>1672</v>
      </c>
      <c r="AN73" s="2355">
        <v>259</v>
      </c>
      <c r="AO73" s="1385">
        <v>41275</v>
      </c>
      <c r="AP73" s="624">
        <v>41275</v>
      </c>
      <c r="AQ73" s="73"/>
      <c r="AR73" s="64">
        <v>41275</v>
      </c>
      <c r="AS73" s="127"/>
      <c r="AT73" s="2355">
        <v>241748</v>
      </c>
      <c r="AU73" s="2355">
        <v>245529</v>
      </c>
      <c r="AV73" s="2355" t="s">
        <v>21</v>
      </c>
      <c r="AW73" s="2355" t="s">
        <v>21</v>
      </c>
      <c r="AX73" s="2355">
        <v>245529</v>
      </c>
      <c r="AY73" s="2355">
        <v>234028</v>
      </c>
      <c r="AZ73" s="2355">
        <v>11501</v>
      </c>
      <c r="BA73" s="2355">
        <v>20771</v>
      </c>
      <c r="BB73" s="2355">
        <v>14742</v>
      </c>
      <c r="BC73" s="2355">
        <v>14728</v>
      </c>
      <c r="BD73" s="2355">
        <v>633</v>
      </c>
      <c r="BE73" s="2355" t="s">
        <v>21</v>
      </c>
      <c r="BF73" s="2355">
        <v>14095</v>
      </c>
      <c r="BG73" s="2355">
        <v>11620</v>
      </c>
      <c r="BH73" s="2355">
        <v>2475</v>
      </c>
      <c r="BI73" s="2355">
        <v>40</v>
      </c>
      <c r="BJ73" s="1385">
        <v>41275</v>
      </c>
      <c r="BK73" s="624">
        <v>41275</v>
      </c>
      <c r="BL73" s="73"/>
      <c r="BM73" s="64">
        <v>41275</v>
      </c>
      <c r="BN73" s="127"/>
      <c r="BO73" s="2355" t="s">
        <v>21</v>
      </c>
      <c r="BP73" s="2355" t="s">
        <v>21</v>
      </c>
      <c r="BQ73" s="2355" t="s">
        <v>21</v>
      </c>
      <c r="BR73" s="2355" t="s">
        <v>21</v>
      </c>
      <c r="BS73" s="2355" t="s">
        <v>21</v>
      </c>
      <c r="BT73" s="2355" t="s">
        <v>21</v>
      </c>
      <c r="BU73" s="2355" t="s">
        <v>21</v>
      </c>
      <c r="BV73" s="2355" t="s">
        <v>21</v>
      </c>
      <c r="BW73" s="623">
        <v>41275</v>
      </c>
      <c r="BX73" s="624">
        <v>41275</v>
      </c>
      <c r="BY73" s="2355"/>
      <c r="BZ73" s="2355"/>
      <c r="CA73" s="2355"/>
      <c r="CB73" s="2355"/>
      <c r="CC73" s="2355"/>
      <c r="CD73" s="2355"/>
      <c r="CE73" s="1394"/>
      <c r="CF73" s="624"/>
    </row>
    <row r="74" spans="1:84" ht="15" customHeight="1">
      <c r="A74" s="73"/>
      <c r="B74" s="64">
        <v>41640</v>
      </c>
      <c r="C74" s="127"/>
      <c r="D74" s="2355">
        <v>70</v>
      </c>
      <c r="E74" s="2355">
        <v>80</v>
      </c>
      <c r="F74" s="2355" t="s">
        <v>22</v>
      </c>
      <c r="G74" s="2355" t="s">
        <v>22</v>
      </c>
      <c r="H74" s="2355">
        <v>80</v>
      </c>
      <c r="I74" s="2355" t="s">
        <v>22</v>
      </c>
      <c r="J74" s="2355">
        <v>80</v>
      </c>
      <c r="K74" s="2355">
        <v>2</v>
      </c>
      <c r="L74" s="2355">
        <v>154936</v>
      </c>
      <c r="M74" s="2355">
        <v>154717</v>
      </c>
      <c r="N74" s="2355">
        <v>9108</v>
      </c>
      <c r="O74" s="2355">
        <v>2481</v>
      </c>
      <c r="P74" s="2355">
        <v>143128</v>
      </c>
      <c r="Q74" s="2355">
        <v>136141</v>
      </c>
      <c r="R74" s="2355">
        <v>6987</v>
      </c>
      <c r="S74" s="2355">
        <v>7412</v>
      </c>
      <c r="T74" s="1385">
        <v>41640</v>
      </c>
      <c r="U74" s="624">
        <v>41640</v>
      </c>
      <c r="V74" s="73"/>
      <c r="W74" s="64">
        <v>41640</v>
      </c>
      <c r="X74" s="127"/>
      <c r="Y74" s="2355">
        <v>56167</v>
      </c>
      <c r="Z74" s="2355">
        <v>56139</v>
      </c>
      <c r="AA74" s="2355" t="s">
        <v>21</v>
      </c>
      <c r="AB74" s="2355" t="s">
        <v>21</v>
      </c>
      <c r="AC74" s="2355">
        <v>56139</v>
      </c>
      <c r="AD74" s="2355">
        <v>50147</v>
      </c>
      <c r="AE74" s="2355">
        <v>5992</v>
      </c>
      <c r="AF74" s="2355">
        <v>1593</v>
      </c>
      <c r="AG74" s="2355">
        <v>20686</v>
      </c>
      <c r="AH74" s="2355">
        <v>20654</v>
      </c>
      <c r="AI74" s="2355" t="s">
        <v>21</v>
      </c>
      <c r="AJ74" s="2355" t="s">
        <v>21</v>
      </c>
      <c r="AK74" s="2355">
        <v>20654</v>
      </c>
      <c r="AL74" s="2355">
        <v>18973</v>
      </c>
      <c r="AM74" s="2355">
        <v>1681</v>
      </c>
      <c r="AN74" s="2355">
        <v>291</v>
      </c>
      <c r="AO74" s="1385">
        <v>41640</v>
      </c>
      <c r="AP74" s="624">
        <v>41640</v>
      </c>
      <c r="AQ74" s="73"/>
      <c r="AR74" s="64">
        <v>41640</v>
      </c>
      <c r="AS74" s="127"/>
      <c r="AT74" s="2355">
        <v>215147</v>
      </c>
      <c r="AU74" s="2355">
        <v>220637</v>
      </c>
      <c r="AV74" s="2355" t="s">
        <v>21</v>
      </c>
      <c r="AW74" s="2355" t="s">
        <v>21</v>
      </c>
      <c r="AX74" s="2355">
        <v>220637</v>
      </c>
      <c r="AY74" s="2355">
        <v>209705</v>
      </c>
      <c r="AZ74" s="2355">
        <v>10932</v>
      </c>
      <c r="BA74" s="2355">
        <v>17668</v>
      </c>
      <c r="BB74" s="2355">
        <v>16479</v>
      </c>
      <c r="BC74" s="2355">
        <v>16366</v>
      </c>
      <c r="BD74" s="2355">
        <v>808</v>
      </c>
      <c r="BE74" s="2355" t="s">
        <v>21</v>
      </c>
      <c r="BF74" s="2355">
        <v>15558</v>
      </c>
      <c r="BG74" s="2355">
        <v>13183</v>
      </c>
      <c r="BH74" s="2355">
        <v>2375</v>
      </c>
      <c r="BI74" s="2355">
        <v>152</v>
      </c>
      <c r="BJ74" s="1385">
        <v>41640</v>
      </c>
      <c r="BK74" s="624">
        <v>41640</v>
      </c>
      <c r="BL74" s="73"/>
      <c r="BM74" s="64">
        <v>41640</v>
      </c>
      <c r="BN74" s="127"/>
      <c r="BO74" s="2355" t="s">
        <v>21</v>
      </c>
      <c r="BP74" s="2355" t="s">
        <v>21</v>
      </c>
      <c r="BQ74" s="2355" t="s">
        <v>21</v>
      </c>
      <c r="BR74" s="2355" t="s">
        <v>21</v>
      </c>
      <c r="BS74" s="2355" t="s">
        <v>21</v>
      </c>
      <c r="BT74" s="2355" t="s">
        <v>21</v>
      </c>
      <c r="BU74" s="2355" t="s">
        <v>21</v>
      </c>
      <c r="BV74" s="2355" t="s">
        <v>21</v>
      </c>
      <c r="BW74" s="623">
        <v>41640</v>
      </c>
      <c r="BX74" s="624">
        <v>41640</v>
      </c>
      <c r="BY74" s="2355"/>
      <c r="BZ74" s="2355"/>
      <c r="CA74" s="2355"/>
      <c r="CB74" s="2355"/>
      <c r="CC74" s="2355"/>
      <c r="CD74" s="2355"/>
      <c r="CE74" s="1394"/>
      <c r="CF74" s="624"/>
    </row>
    <row r="75" spans="1:84" ht="15" customHeight="1">
      <c r="A75" s="73"/>
      <c r="B75" s="64">
        <v>42005</v>
      </c>
      <c r="C75" s="127"/>
      <c r="D75" s="2355">
        <v>52</v>
      </c>
      <c r="E75" s="2355">
        <v>52</v>
      </c>
      <c r="F75" s="2355" t="s">
        <v>22</v>
      </c>
      <c r="G75" s="2355" t="s">
        <v>22</v>
      </c>
      <c r="H75" s="2355">
        <v>52</v>
      </c>
      <c r="I75" s="2355" t="s">
        <v>22</v>
      </c>
      <c r="J75" s="2355">
        <v>52</v>
      </c>
      <c r="K75" s="2355">
        <v>2</v>
      </c>
      <c r="L75" s="2355">
        <v>138051</v>
      </c>
      <c r="M75" s="2355">
        <v>140425</v>
      </c>
      <c r="N75" s="2355">
        <v>8723</v>
      </c>
      <c r="O75" s="2355">
        <v>1470</v>
      </c>
      <c r="P75" s="2355">
        <v>130232</v>
      </c>
      <c r="Q75" s="2355">
        <v>122479</v>
      </c>
      <c r="R75" s="2355">
        <v>7753</v>
      </c>
      <c r="S75" s="2355">
        <v>6065</v>
      </c>
      <c r="T75" s="1385">
        <v>42005</v>
      </c>
      <c r="U75" s="624">
        <v>42005</v>
      </c>
      <c r="V75" s="73"/>
      <c r="W75" s="64">
        <v>42005</v>
      </c>
      <c r="X75" s="127"/>
      <c r="Y75" s="2355">
        <v>44764</v>
      </c>
      <c r="Z75" s="2355">
        <v>44752</v>
      </c>
      <c r="AA75" s="2355" t="s">
        <v>21</v>
      </c>
      <c r="AB75" s="2355" t="s">
        <v>21</v>
      </c>
      <c r="AC75" s="2355">
        <v>44752</v>
      </c>
      <c r="AD75" s="2355">
        <v>39223</v>
      </c>
      <c r="AE75" s="2355">
        <v>5529</v>
      </c>
      <c r="AF75" s="2355">
        <v>1293</v>
      </c>
      <c r="AG75" s="2355">
        <v>34170</v>
      </c>
      <c r="AH75" s="2355">
        <v>34165</v>
      </c>
      <c r="AI75" s="2355" t="s">
        <v>21</v>
      </c>
      <c r="AJ75" s="2355" t="s">
        <v>21</v>
      </c>
      <c r="AK75" s="2355">
        <v>34165</v>
      </c>
      <c r="AL75" s="2355">
        <v>32464</v>
      </c>
      <c r="AM75" s="2355">
        <v>1701</v>
      </c>
      <c r="AN75" s="2355">
        <v>608</v>
      </c>
      <c r="AO75" s="1385">
        <v>42005</v>
      </c>
      <c r="AP75" s="624">
        <v>42005</v>
      </c>
      <c r="AQ75" s="73"/>
      <c r="AR75" s="64">
        <v>42005</v>
      </c>
      <c r="AS75" s="127"/>
      <c r="AT75" s="2355">
        <v>215594</v>
      </c>
      <c r="AU75" s="2355">
        <v>221269</v>
      </c>
      <c r="AV75" s="2355" t="s">
        <v>21</v>
      </c>
      <c r="AW75" s="2355" t="s">
        <v>21</v>
      </c>
      <c r="AX75" s="2355">
        <v>221269</v>
      </c>
      <c r="AY75" s="2355">
        <v>207533</v>
      </c>
      <c r="AZ75" s="2355">
        <v>13736</v>
      </c>
      <c r="BA75" s="2355">
        <v>17892</v>
      </c>
      <c r="BB75" s="2355">
        <v>21826</v>
      </c>
      <c r="BC75" s="2355">
        <v>21918</v>
      </c>
      <c r="BD75" s="2355">
        <v>1354</v>
      </c>
      <c r="BE75" s="2355" t="s">
        <v>21</v>
      </c>
      <c r="BF75" s="2355">
        <v>20564</v>
      </c>
      <c r="BG75" s="2355">
        <v>18332</v>
      </c>
      <c r="BH75" s="2355">
        <v>2232</v>
      </c>
      <c r="BI75" s="2355">
        <v>59</v>
      </c>
      <c r="BJ75" s="1385">
        <v>42005</v>
      </c>
      <c r="BK75" s="624">
        <v>42005</v>
      </c>
      <c r="BL75" s="73"/>
      <c r="BM75" s="64">
        <v>42005</v>
      </c>
      <c r="BN75" s="127"/>
      <c r="BO75" s="2355" t="s">
        <v>21</v>
      </c>
      <c r="BP75" s="2355" t="s">
        <v>21</v>
      </c>
      <c r="BQ75" s="2355" t="s">
        <v>21</v>
      </c>
      <c r="BR75" s="2355" t="s">
        <v>21</v>
      </c>
      <c r="BS75" s="2355" t="s">
        <v>21</v>
      </c>
      <c r="BT75" s="2355" t="s">
        <v>21</v>
      </c>
      <c r="BU75" s="2355" t="s">
        <v>21</v>
      </c>
      <c r="BV75" s="2355" t="s">
        <v>21</v>
      </c>
      <c r="BW75" s="623">
        <v>42005</v>
      </c>
      <c r="BX75" s="624">
        <v>42005</v>
      </c>
      <c r="BY75" s="2355"/>
      <c r="BZ75" s="2355"/>
      <c r="CA75" s="2355"/>
      <c r="CB75" s="2355"/>
      <c r="CC75" s="2355"/>
      <c r="CD75" s="2355"/>
      <c r="CE75" s="1394"/>
      <c r="CF75" s="624"/>
    </row>
    <row r="76" spans="1:84" ht="7.5" customHeight="1">
      <c r="A76" s="73"/>
      <c r="B76" s="76"/>
      <c r="C76" s="127"/>
      <c r="D76" s="1512"/>
      <c r="E76" s="1512"/>
      <c r="F76" s="1512"/>
      <c r="G76" s="1512"/>
      <c r="H76" s="1512"/>
      <c r="I76" s="1512"/>
      <c r="J76" s="1512"/>
      <c r="K76" s="998"/>
      <c r="L76" s="998"/>
      <c r="M76" s="1512"/>
      <c r="N76" s="1512"/>
      <c r="O76" s="1512"/>
      <c r="P76" s="1512"/>
      <c r="Q76" s="1512"/>
      <c r="R76" s="1512"/>
      <c r="S76" s="998"/>
      <c r="T76" s="1389"/>
      <c r="U76" s="490"/>
      <c r="V76" s="73"/>
      <c r="W76" s="76"/>
      <c r="X76" s="127"/>
      <c r="Y76" s="1512"/>
      <c r="Z76" s="1512"/>
      <c r="AA76" s="1512"/>
      <c r="AB76" s="1512"/>
      <c r="AC76" s="1512"/>
      <c r="AD76" s="1512"/>
      <c r="AE76" s="1512"/>
      <c r="AF76" s="998"/>
      <c r="AG76" s="998"/>
      <c r="AH76" s="1512"/>
      <c r="AI76" s="1512"/>
      <c r="AJ76" s="1512"/>
      <c r="AK76" s="1512"/>
      <c r="AL76" s="1512"/>
      <c r="AM76" s="1512"/>
      <c r="AN76" s="998"/>
      <c r="AO76" s="1389"/>
      <c r="AP76" s="490"/>
      <c r="AQ76" s="73"/>
      <c r="AR76" s="76"/>
      <c r="AS76" s="127"/>
      <c r="AT76" s="1512"/>
      <c r="AU76" s="1512"/>
      <c r="AV76" s="1512"/>
      <c r="AW76" s="1512"/>
      <c r="AX76" s="1512"/>
      <c r="AY76" s="1512"/>
      <c r="AZ76" s="1512"/>
      <c r="BA76" s="998"/>
      <c r="BB76" s="998"/>
      <c r="BC76" s="1512"/>
      <c r="BD76" s="1512"/>
      <c r="BE76" s="1512"/>
      <c r="BF76" s="1512"/>
      <c r="BG76" s="1512"/>
      <c r="BH76" s="1512"/>
      <c r="BI76" s="998"/>
      <c r="BJ76" s="1389"/>
      <c r="BK76" s="490"/>
      <c r="BL76" s="73"/>
      <c r="BM76" s="76"/>
      <c r="BN76" s="127"/>
      <c r="BO76" s="1512"/>
      <c r="BP76" s="1512"/>
      <c r="BQ76" s="1512"/>
      <c r="BR76" s="1512"/>
      <c r="BS76" s="1512"/>
      <c r="BT76" s="1512"/>
      <c r="BU76" s="1512"/>
      <c r="BV76" s="998"/>
      <c r="BW76" s="627"/>
      <c r="BX76" s="628"/>
      <c r="BY76" s="998"/>
      <c r="BZ76" s="998"/>
      <c r="CA76" s="998"/>
      <c r="CB76" s="998"/>
      <c r="CC76" s="998"/>
      <c r="CD76" s="998"/>
      <c r="CE76" s="1398"/>
      <c r="CF76" s="490"/>
    </row>
    <row r="77" spans="1:84" ht="15" customHeight="1">
      <c r="A77" s="79">
        <v>41365</v>
      </c>
      <c r="B77" s="80">
        <v>41365</v>
      </c>
      <c r="C77" s="128">
        <v>41365</v>
      </c>
      <c r="D77" s="2356">
        <v>161</v>
      </c>
      <c r="E77" s="2356">
        <v>178</v>
      </c>
      <c r="F77" s="2356" t="s">
        <v>22</v>
      </c>
      <c r="G77" s="2356" t="s">
        <v>22</v>
      </c>
      <c r="H77" s="2356">
        <v>178</v>
      </c>
      <c r="I77" s="2356" t="s">
        <v>22</v>
      </c>
      <c r="J77" s="2356">
        <v>178</v>
      </c>
      <c r="K77" s="2356">
        <v>2</v>
      </c>
      <c r="L77" s="2356">
        <v>155896</v>
      </c>
      <c r="M77" s="2356">
        <v>156371</v>
      </c>
      <c r="N77" s="2356">
        <v>10583</v>
      </c>
      <c r="O77" s="2356">
        <v>2330</v>
      </c>
      <c r="P77" s="2356">
        <v>143458</v>
      </c>
      <c r="Q77" s="2356">
        <v>136874</v>
      </c>
      <c r="R77" s="2356">
        <v>6584</v>
      </c>
      <c r="S77" s="2356">
        <v>6403</v>
      </c>
      <c r="T77" s="1387">
        <v>41365</v>
      </c>
      <c r="U77" s="628">
        <v>41365</v>
      </c>
      <c r="V77" s="79">
        <v>41365</v>
      </c>
      <c r="W77" s="80">
        <v>41365</v>
      </c>
      <c r="X77" s="128">
        <v>41365</v>
      </c>
      <c r="Y77" s="2356">
        <v>55309</v>
      </c>
      <c r="Z77" s="2356">
        <v>55527</v>
      </c>
      <c r="AA77" s="2356" t="s">
        <v>21</v>
      </c>
      <c r="AB77" s="2356" t="s">
        <v>21</v>
      </c>
      <c r="AC77" s="2356">
        <v>55527</v>
      </c>
      <c r="AD77" s="2356">
        <v>49095</v>
      </c>
      <c r="AE77" s="2356">
        <v>6432</v>
      </c>
      <c r="AF77" s="2356">
        <v>1405</v>
      </c>
      <c r="AG77" s="2356">
        <v>20300</v>
      </c>
      <c r="AH77" s="2356">
        <v>20273</v>
      </c>
      <c r="AI77" s="2356" t="s">
        <v>21</v>
      </c>
      <c r="AJ77" s="2356" t="s">
        <v>21</v>
      </c>
      <c r="AK77" s="2356">
        <v>20273</v>
      </c>
      <c r="AL77" s="2356">
        <v>18599</v>
      </c>
      <c r="AM77" s="2356">
        <v>1674</v>
      </c>
      <c r="AN77" s="2356">
        <v>245</v>
      </c>
      <c r="AO77" s="1387">
        <v>41365</v>
      </c>
      <c r="AP77" s="628">
        <v>41365</v>
      </c>
      <c r="AQ77" s="79">
        <v>41365</v>
      </c>
      <c r="AR77" s="80">
        <v>41365</v>
      </c>
      <c r="AS77" s="128">
        <v>41365</v>
      </c>
      <c r="AT77" s="2356">
        <v>234168</v>
      </c>
      <c r="AU77" s="2356">
        <v>231935</v>
      </c>
      <c r="AV77" s="2356" t="s">
        <v>21</v>
      </c>
      <c r="AW77" s="2356" t="s">
        <v>21</v>
      </c>
      <c r="AX77" s="2356">
        <v>231935</v>
      </c>
      <c r="AY77" s="2356">
        <v>221683</v>
      </c>
      <c r="AZ77" s="2356">
        <v>10252</v>
      </c>
      <c r="BA77" s="2356">
        <v>18254</v>
      </c>
      <c r="BB77" s="2356">
        <v>15138</v>
      </c>
      <c r="BC77" s="2356">
        <v>15148</v>
      </c>
      <c r="BD77" s="2356">
        <v>751</v>
      </c>
      <c r="BE77" s="2356" t="s">
        <v>21</v>
      </c>
      <c r="BF77" s="2356">
        <v>14397</v>
      </c>
      <c r="BG77" s="2356">
        <v>11905</v>
      </c>
      <c r="BH77" s="2356">
        <v>2492</v>
      </c>
      <c r="BI77" s="2356">
        <v>40</v>
      </c>
      <c r="BJ77" s="1387">
        <v>41365</v>
      </c>
      <c r="BK77" s="628">
        <v>41365</v>
      </c>
      <c r="BL77" s="79">
        <v>41365</v>
      </c>
      <c r="BM77" s="80">
        <v>41365</v>
      </c>
      <c r="BN77" s="128">
        <v>41365</v>
      </c>
      <c r="BO77" s="2356" t="s">
        <v>21</v>
      </c>
      <c r="BP77" s="2356" t="s">
        <v>21</v>
      </c>
      <c r="BQ77" s="2356" t="s">
        <v>21</v>
      </c>
      <c r="BR77" s="2356" t="s">
        <v>21</v>
      </c>
      <c r="BS77" s="2356" t="s">
        <v>21</v>
      </c>
      <c r="BT77" s="2356" t="s">
        <v>21</v>
      </c>
      <c r="BU77" s="2356" t="s">
        <v>21</v>
      </c>
      <c r="BV77" s="2356" t="s">
        <v>21</v>
      </c>
      <c r="BW77" s="629">
        <v>41365</v>
      </c>
      <c r="BX77" s="628">
        <v>41365</v>
      </c>
      <c r="BY77" s="2356"/>
      <c r="BZ77" s="2356"/>
      <c r="CA77" s="2356"/>
      <c r="CB77" s="2356"/>
      <c r="CC77" s="2356"/>
      <c r="CD77" s="2356"/>
      <c r="CE77" s="1396"/>
      <c r="CF77" s="628"/>
    </row>
    <row r="78" spans="1:84" ht="15" customHeight="1">
      <c r="A78" s="85"/>
      <c r="B78" s="80">
        <v>41730</v>
      </c>
      <c r="C78" s="130"/>
      <c r="D78" s="2356">
        <v>55</v>
      </c>
      <c r="E78" s="2356">
        <v>55</v>
      </c>
      <c r="F78" s="2356" t="s">
        <v>22</v>
      </c>
      <c r="G78" s="2356" t="s">
        <v>22</v>
      </c>
      <c r="H78" s="2356">
        <v>55</v>
      </c>
      <c r="I78" s="2356" t="s">
        <v>22</v>
      </c>
      <c r="J78" s="2356">
        <v>55</v>
      </c>
      <c r="K78" s="2356">
        <v>2</v>
      </c>
      <c r="L78" s="2356">
        <v>147968</v>
      </c>
      <c r="M78" s="2356">
        <v>148975</v>
      </c>
      <c r="N78" s="2356">
        <v>8612</v>
      </c>
      <c r="O78" s="2356">
        <v>2155</v>
      </c>
      <c r="P78" s="2356">
        <v>138208</v>
      </c>
      <c r="Q78" s="2356">
        <v>131267</v>
      </c>
      <c r="R78" s="2356">
        <v>6941</v>
      </c>
      <c r="S78" s="2356">
        <v>6345</v>
      </c>
      <c r="T78" s="1387">
        <v>41730</v>
      </c>
      <c r="U78" s="628">
        <v>41730</v>
      </c>
      <c r="V78" s="85"/>
      <c r="W78" s="80">
        <v>41730</v>
      </c>
      <c r="X78" s="130"/>
      <c r="Y78" s="2356">
        <v>52641</v>
      </c>
      <c r="Z78" s="2356">
        <v>52351</v>
      </c>
      <c r="AA78" s="2356" t="s">
        <v>21</v>
      </c>
      <c r="AB78" s="2356" t="s">
        <v>21</v>
      </c>
      <c r="AC78" s="2356">
        <v>52351</v>
      </c>
      <c r="AD78" s="2356">
        <v>47019</v>
      </c>
      <c r="AE78" s="2356">
        <v>5332</v>
      </c>
      <c r="AF78" s="2356">
        <v>1383</v>
      </c>
      <c r="AG78" s="2356">
        <v>24043</v>
      </c>
      <c r="AH78" s="2356">
        <v>24109</v>
      </c>
      <c r="AI78" s="2356" t="s">
        <v>21</v>
      </c>
      <c r="AJ78" s="2356" t="s">
        <v>21</v>
      </c>
      <c r="AK78" s="2356">
        <v>24109</v>
      </c>
      <c r="AL78" s="2356">
        <v>22395</v>
      </c>
      <c r="AM78" s="2356">
        <v>1714</v>
      </c>
      <c r="AN78" s="2356">
        <v>490</v>
      </c>
      <c r="AO78" s="1387">
        <v>41730</v>
      </c>
      <c r="AP78" s="628">
        <v>41730</v>
      </c>
      <c r="AQ78" s="85"/>
      <c r="AR78" s="80">
        <v>41730</v>
      </c>
      <c r="AS78" s="130"/>
      <c r="AT78" s="2356">
        <v>220448</v>
      </c>
      <c r="AU78" s="2356">
        <v>227191</v>
      </c>
      <c r="AV78" s="2356" t="s">
        <v>21</v>
      </c>
      <c r="AW78" s="2356" t="s">
        <v>21</v>
      </c>
      <c r="AX78" s="2356">
        <v>227191</v>
      </c>
      <c r="AY78" s="2356">
        <v>215254</v>
      </c>
      <c r="AZ78" s="2356">
        <v>11937</v>
      </c>
      <c r="BA78" s="2356">
        <v>15564</v>
      </c>
      <c r="BB78" s="2356">
        <v>18032</v>
      </c>
      <c r="BC78" s="2356">
        <v>18024</v>
      </c>
      <c r="BD78" s="2356">
        <v>705</v>
      </c>
      <c r="BE78" s="2356" t="s">
        <v>21</v>
      </c>
      <c r="BF78" s="2356">
        <v>17319</v>
      </c>
      <c r="BG78" s="2356">
        <v>15000</v>
      </c>
      <c r="BH78" s="2356">
        <v>2319</v>
      </c>
      <c r="BI78" s="2356">
        <v>46</v>
      </c>
      <c r="BJ78" s="1387">
        <v>41730</v>
      </c>
      <c r="BK78" s="628">
        <v>41730</v>
      </c>
      <c r="BL78" s="85"/>
      <c r="BM78" s="80">
        <v>41730</v>
      </c>
      <c r="BN78" s="130"/>
      <c r="BO78" s="2356" t="s">
        <v>21</v>
      </c>
      <c r="BP78" s="2356" t="s">
        <v>21</v>
      </c>
      <c r="BQ78" s="2356" t="s">
        <v>21</v>
      </c>
      <c r="BR78" s="2356" t="s">
        <v>21</v>
      </c>
      <c r="BS78" s="2356" t="s">
        <v>21</v>
      </c>
      <c r="BT78" s="2356" t="s">
        <v>21</v>
      </c>
      <c r="BU78" s="2356" t="s">
        <v>21</v>
      </c>
      <c r="BV78" s="2356" t="s">
        <v>21</v>
      </c>
      <c r="BW78" s="629">
        <v>41730</v>
      </c>
      <c r="BX78" s="628">
        <v>41730</v>
      </c>
      <c r="BY78" s="2356"/>
      <c r="BZ78" s="2356"/>
      <c r="CA78" s="2356"/>
      <c r="CB78" s="2356"/>
      <c r="CC78" s="2356"/>
      <c r="CD78" s="2356"/>
      <c r="CE78" s="1396"/>
      <c r="CF78" s="628"/>
    </row>
    <row r="79" spans="1:84" ht="7.5" customHeight="1">
      <c r="A79" s="85"/>
      <c r="B79" s="87"/>
      <c r="C79" s="130"/>
      <c r="D79" s="110"/>
      <c r="E79" s="110"/>
      <c r="F79" s="110"/>
      <c r="G79" s="110"/>
      <c r="H79" s="110"/>
      <c r="I79" s="110"/>
      <c r="J79" s="110"/>
      <c r="K79" s="110"/>
      <c r="L79" s="110"/>
      <c r="M79" s="110"/>
      <c r="N79" s="110"/>
      <c r="O79" s="110"/>
      <c r="P79" s="110"/>
      <c r="Q79" s="110"/>
      <c r="R79" s="110"/>
      <c r="S79" s="110"/>
      <c r="T79" s="1389"/>
      <c r="U79" s="490"/>
      <c r="V79" s="85"/>
      <c r="W79" s="87"/>
      <c r="X79" s="130"/>
      <c r="Y79" s="110"/>
      <c r="Z79" s="110"/>
      <c r="AA79" s="110"/>
      <c r="AB79" s="110"/>
      <c r="AC79" s="110"/>
      <c r="AD79" s="110"/>
      <c r="AE79" s="110"/>
      <c r="AF79" s="110"/>
      <c r="AG79" s="110"/>
      <c r="AH79" s="110"/>
      <c r="AI79" s="110"/>
      <c r="AJ79" s="110"/>
      <c r="AK79" s="110"/>
      <c r="AL79" s="110"/>
      <c r="AM79" s="110"/>
      <c r="AN79" s="110"/>
      <c r="AO79" s="1389"/>
      <c r="AP79" s="490"/>
      <c r="AQ79" s="85"/>
      <c r="AR79" s="87"/>
      <c r="AS79" s="130"/>
      <c r="AT79" s="110"/>
      <c r="AU79" s="110"/>
      <c r="AV79" s="110"/>
      <c r="AW79" s="110"/>
      <c r="AX79" s="110"/>
      <c r="AY79" s="110"/>
      <c r="AZ79" s="110"/>
      <c r="BA79" s="110"/>
      <c r="BB79" s="110"/>
      <c r="BC79" s="110"/>
      <c r="BD79" s="110"/>
      <c r="BE79" s="110"/>
      <c r="BF79" s="110"/>
      <c r="BG79" s="110"/>
      <c r="BH79" s="110"/>
      <c r="BI79" s="110"/>
      <c r="BJ79" s="1389"/>
      <c r="BK79" s="490"/>
      <c r="BL79" s="85"/>
      <c r="BM79" s="87"/>
      <c r="BN79" s="130"/>
      <c r="BO79" s="110"/>
      <c r="BP79" s="110"/>
      <c r="BQ79" s="110"/>
      <c r="BR79" s="110"/>
      <c r="BS79" s="110"/>
      <c r="BT79" s="110"/>
      <c r="BU79" s="110"/>
      <c r="BV79" s="110"/>
      <c r="BW79" s="629"/>
      <c r="BX79" s="628"/>
      <c r="BY79" s="110"/>
      <c r="BZ79" s="110"/>
      <c r="CA79" s="110"/>
      <c r="CB79" s="110"/>
      <c r="CC79" s="110"/>
      <c r="CD79" s="110"/>
      <c r="CE79" s="1398"/>
      <c r="CF79" s="490"/>
    </row>
    <row r="80" spans="1:84" ht="15" customHeight="1">
      <c r="A80" s="88" t="s">
        <v>777</v>
      </c>
      <c r="B80" s="89" t="s">
        <v>23</v>
      </c>
      <c r="C80" s="132" t="s">
        <v>167</v>
      </c>
      <c r="D80" s="2356">
        <v>13</v>
      </c>
      <c r="E80" s="2356">
        <v>13</v>
      </c>
      <c r="F80" s="2356" t="s">
        <v>22</v>
      </c>
      <c r="G80" s="2356" t="s">
        <v>22</v>
      </c>
      <c r="H80" s="2356">
        <v>13</v>
      </c>
      <c r="I80" s="2356" t="s">
        <v>22</v>
      </c>
      <c r="J80" s="2356">
        <v>13</v>
      </c>
      <c r="K80" s="2356">
        <v>2</v>
      </c>
      <c r="L80" s="2356">
        <v>34902</v>
      </c>
      <c r="M80" s="2356">
        <v>36600</v>
      </c>
      <c r="N80" s="2356">
        <v>2198</v>
      </c>
      <c r="O80" s="2356">
        <v>880</v>
      </c>
      <c r="P80" s="2356">
        <v>33522</v>
      </c>
      <c r="Q80" s="2356">
        <v>31867</v>
      </c>
      <c r="R80" s="2356">
        <v>1655</v>
      </c>
      <c r="S80" s="2356">
        <v>6345</v>
      </c>
      <c r="T80" s="1478" t="s">
        <v>25</v>
      </c>
      <c r="U80" s="631" t="s">
        <v>778</v>
      </c>
      <c r="V80" s="88" t="s">
        <v>777</v>
      </c>
      <c r="W80" s="89" t="s">
        <v>23</v>
      </c>
      <c r="X80" s="132" t="s">
        <v>167</v>
      </c>
      <c r="Y80" s="2356">
        <v>10137</v>
      </c>
      <c r="Z80" s="2356">
        <v>10035</v>
      </c>
      <c r="AA80" s="2356" t="s">
        <v>21</v>
      </c>
      <c r="AB80" s="2356" t="s">
        <v>21</v>
      </c>
      <c r="AC80" s="2356">
        <v>10035</v>
      </c>
      <c r="AD80" s="2356">
        <v>9204</v>
      </c>
      <c r="AE80" s="2356">
        <v>831</v>
      </c>
      <c r="AF80" s="2356">
        <v>1383</v>
      </c>
      <c r="AG80" s="2356">
        <v>8159</v>
      </c>
      <c r="AH80" s="2356">
        <v>8271</v>
      </c>
      <c r="AI80" s="2356" t="s">
        <v>21</v>
      </c>
      <c r="AJ80" s="2356" t="s">
        <v>21</v>
      </c>
      <c r="AK80" s="2356">
        <v>8271</v>
      </c>
      <c r="AL80" s="2356">
        <v>7813</v>
      </c>
      <c r="AM80" s="2356">
        <v>458</v>
      </c>
      <c r="AN80" s="2356">
        <v>490</v>
      </c>
      <c r="AO80" s="1478" t="s">
        <v>25</v>
      </c>
      <c r="AP80" s="631" t="s">
        <v>778</v>
      </c>
      <c r="AQ80" s="88" t="s">
        <v>777</v>
      </c>
      <c r="AR80" s="89" t="s">
        <v>23</v>
      </c>
      <c r="AS80" s="132" t="s">
        <v>167</v>
      </c>
      <c r="AT80" s="2356">
        <v>57387</v>
      </c>
      <c r="AU80" s="2356">
        <v>61156</v>
      </c>
      <c r="AV80" s="2356" t="s">
        <v>21</v>
      </c>
      <c r="AW80" s="2356" t="s">
        <v>21</v>
      </c>
      <c r="AX80" s="2356">
        <v>61156</v>
      </c>
      <c r="AY80" s="2356">
        <v>57766</v>
      </c>
      <c r="AZ80" s="2356">
        <v>3390</v>
      </c>
      <c r="BA80" s="2356">
        <v>15564</v>
      </c>
      <c r="BB80" s="2356">
        <v>5353</v>
      </c>
      <c r="BC80" s="2356">
        <v>5459</v>
      </c>
      <c r="BD80" s="2356">
        <v>155</v>
      </c>
      <c r="BE80" s="2356" t="s">
        <v>21</v>
      </c>
      <c r="BF80" s="2356">
        <v>5304</v>
      </c>
      <c r="BG80" s="2356">
        <v>4721</v>
      </c>
      <c r="BH80" s="2356">
        <v>583</v>
      </c>
      <c r="BI80" s="2356">
        <v>46</v>
      </c>
      <c r="BJ80" s="1478" t="s">
        <v>25</v>
      </c>
      <c r="BK80" s="631" t="s">
        <v>778</v>
      </c>
      <c r="BL80" s="88" t="s">
        <v>777</v>
      </c>
      <c r="BM80" s="89" t="s">
        <v>23</v>
      </c>
      <c r="BN80" s="132" t="s">
        <v>167</v>
      </c>
      <c r="BO80" s="2356" t="s">
        <v>21</v>
      </c>
      <c r="BP80" s="2356" t="s">
        <v>21</v>
      </c>
      <c r="BQ80" s="2356" t="s">
        <v>21</v>
      </c>
      <c r="BR80" s="2356" t="s">
        <v>21</v>
      </c>
      <c r="BS80" s="2356" t="s">
        <v>21</v>
      </c>
      <c r="BT80" s="2356" t="s">
        <v>21</v>
      </c>
      <c r="BU80" s="2356" t="s">
        <v>21</v>
      </c>
      <c r="BV80" s="2356" t="s">
        <v>21</v>
      </c>
      <c r="BW80" s="630" t="s">
        <v>25</v>
      </c>
      <c r="BX80" s="631" t="s">
        <v>778</v>
      </c>
      <c r="BY80" s="2356"/>
      <c r="BZ80" s="2356"/>
      <c r="CA80" s="2356"/>
      <c r="CB80" s="2356"/>
      <c r="CC80" s="2356"/>
      <c r="CD80" s="2356"/>
      <c r="CE80" s="1483"/>
      <c r="CF80" s="631"/>
    </row>
    <row r="81" spans="1:84" ht="15" customHeight="1">
      <c r="A81" s="93" t="s">
        <v>26</v>
      </c>
      <c r="B81" s="94" t="s">
        <v>26</v>
      </c>
      <c r="C81" s="132" t="s">
        <v>168</v>
      </c>
      <c r="D81" s="2356">
        <v>13</v>
      </c>
      <c r="E81" s="2356">
        <v>13</v>
      </c>
      <c r="F81" s="2356" t="s">
        <v>22</v>
      </c>
      <c r="G81" s="2356" t="s">
        <v>22</v>
      </c>
      <c r="H81" s="2356">
        <v>13</v>
      </c>
      <c r="I81" s="2356" t="s">
        <v>22</v>
      </c>
      <c r="J81" s="2356">
        <v>13</v>
      </c>
      <c r="K81" s="2356">
        <v>2</v>
      </c>
      <c r="L81" s="2356">
        <v>34641</v>
      </c>
      <c r="M81" s="2356">
        <v>34418</v>
      </c>
      <c r="N81" s="2356">
        <v>1785</v>
      </c>
      <c r="O81" s="2356">
        <v>19</v>
      </c>
      <c r="P81" s="2356">
        <v>32614</v>
      </c>
      <c r="Q81" s="2356">
        <v>30746</v>
      </c>
      <c r="R81" s="2356">
        <v>1868</v>
      </c>
      <c r="S81" s="2356">
        <v>6921</v>
      </c>
      <c r="T81" s="1388" t="s">
        <v>27</v>
      </c>
      <c r="U81" s="632" t="s">
        <v>26</v>
      </c>
      <c r="V81" s="93" t="s">
        <v>26</v>
      </c>
      <c r="W81" s="94" t="s">
        <v>26</v>
      </c>
      <c r="X81" s="132" t="s">
        <v>168</v>
      </c>
      <c r="Y81" s="2356">
        <v>11155</v>
      </c>
      <c r="Z81" s="2356">
        <v>11146</v>
      </c>
      <c r="AA81" s="2356" t="s">
        <v>21</v>
      </c>
      <c r="AB81" s="2356" t="s">
        <v>21</v>
      </c>
      <c r="AC81" s="2356">
        <v>11146</v>
      </c>
      <c r="AD81" s="2356">
        <v>9544</v>
      </c>
      <c r="AE81" s="2356">
        <v>1602</v>
      </c>
      <c r="AF81" s="2356">
        <v>1392</v>
      </c>
      <c r="AG81" s="2356">
        <v>8495</v>
      </c>
      <c r="AH81" s="2356">
        <v>8439</v>
      </c>
      <c r="AI81" s="2356" t="s">
        <v>21</v>
      </c>
      <c r="AJ81" s="2356" t="s">
        <v>21</v>
      </c>
      <c r="AK81" s="2356">
        <v>8439</v>
      </c>
      <c r="AL81" s="2356">
        <v>8031</v>
      </c>
      <c r="AM81" s="2356">
        <v>408</v>
      </c>
      <c r="AN81" s="2356">
        <v>547</v>
      </c>
      <c r="AO81" s="1388" t="s">
        <v>27</v>
      </c>
      <c r="AP81" s="632" t="s">
        <v>26</v>
      </c>
      <c r="AQ81" s="93" t="s">
        <v>26</v>
      </c>
      <c r="AR81" s="94" t="s">
        <v>26</v>
      </c>
      <c r="AS81" s="132" t="s">
        <v>168</v>
      </c>
      <c r="AT81" s="2356">
        <v>67654</v>
      </c>
      <c r="AU81" s="2356">
        <v>64403</v>
      </c>
      <c r="AV81" s="2356" t="s">
        <v>21</v>
      </c>
      <c r="AW81" s="2356" t="s">
        <v>21</v>
      </c>
      <c r="AX81" s="2356">
        <v>64403</v>
      </c>
      <c r="AY81" s="2356">
        <v>61001</v>
      </c>
      <c r="AZ81" s="2356">
        <v>3402</v>
      </c>
      <c r="BA81" s="2356">
        <v>20608</v>
      </c>
      <c r="BB81" s="2356">
        <v>5484</v>
      </c>
      <c r="BC81" s="2356">
        <v>5457</v>
      </c>
      <c r="BD81" s="2356">
        <v>369</v>
      </c>
      <c r="BE81" s="2356" t="s">
        <v>21</v>
      </c>
      <c r="BF81" s="2356">
        <v>5088</v>
      </c>
      <c r="BG81" s="2356">
        <v>4504</v>
      </c>
      <c r="BH81" s="2356">
        <v>584</v>
      </c>
      <c r="BI81" s="2356">
        <v>73</v>
      </c>
      <c r="BJ81" s="1388" t="s">
        <v>27</v>
      </c>
      <c r="BK81" s="632" t="s">
        <v>26</v>
      </c>
      <c r="BL81" s="93" t="s">
        <v>26</v>
      </c>
      <c r="BM81" s="94" t="s">
        <v>26</v>
      </c>
      <c r="BN81" s="132" t="s">
        <v>168</v>
      </c>
      <c r="BO81" s="2356" t="s">
        <v>21</v>
      </c>
      <c r="BP81" s="2356" t="s">
        <v>21</v>
      </c>
      <c r="BQ81" s="2356" t="s">
        <v>21</v>
      </c>
      <c r="BR81" s="2356" t="s">
        <v>21</v>
      </c>
      <c r="BS81" s="2356" t="s">
        <v>21</v>
      </c>
      <c r="BT81" s="2356" t="s">
        <v>21</v>
      </c>
      <c r="BU81" s="2356" t="s">
        <v>21</v>
      </c>
      <c r="BV81" s="2356" t="s">
        <v>21</v>
      </c>
      <c r="BW81" s="630" t="s">
        <v>27</v>
      </c>
      <c r="BX81" s="632" t="s">
        <v>26</v>
      </c>
      <c r="BY81" s="2356"/>
      <c r="BZ81" s="2356"/>
      <c r="CA81" s="2356"/>
      <c r="CB81" s="2356"/>
      <c r="CC81" s="2356"/>
      <c r="CD81" s="2356"/>
      <c r="CE81" s="1397"/>
      <c r="CF81" s="632"/>
    </row>
    <row r="82" spans="1:84" ht="15" customHeight="1">
      <c r="A82" s="88" t="s">
        <v>26</v>
      </c>
      <c r="B82" s="89" t="s">
        <v>26</v>
      </c>
      <c r="C82" s="132" t="s">
        <v>169</v>
      </c>
      <c r="D82" s="2356">
        <v>15</v>
      </c>
      <c r="E82" s="2356">
        <v>15</v>
      </c>
      <c r="F82" s="2356" t="s">
        <v>22</v>
      </c>
      <c r="G82" s="2356" t="s">
        <v>22</v>
      </c>
      <c r="H82" s="2356">
        <v>15</v>
      </c>
      <c r="I82" s="2356" t="s">
        <v>22</v>
      </c>
      <c r="J82" s="2356">
        <v>15</v>
      </c>
      <c r="K82" s="2356">
        <v>2</v>
      </c>
      <c r="L82" s="2356">
        <v>31802</v>
      </c>
      <c r="M82" s="2356">
        <v>32274</v>
      </c>
      <c r="N82" s="2356">
        <v>1835</v>
      </c>
      <c r="O82" s="2356">
        <v>19</v>
      </c>
      <c r="P82" s="2356">
        <v>30420</v>
      </c>
      <c r="Q82" s="2356">
        <v>28284</v>
      </c>
      <c r="R82" s="2356">
        <v>2136</v>
      </c>
      <c r="S82" s="2356">
        <v>6487</v>
      </c>
      <c r="T82" s="1388" t="s">
        <v>28</v>
      </c>
      <c r="U82" s="632" t="s">
        <v>26</v>
      </c>
      <c r="V82" s="88" t="s">
        <v>26</v>
      </c>
      <c r="W82" s="89" t="s">
        <v>26</v>
      </c>
      <c r="X82" s="132" t="s">
        <v>169</v>
      </c>
      <c r="Y82" s="2356">
        <v>11958</v>
      </c>
      <c r="Z82" s="2356">
        <v>11827</v>
      </c>
      <c r="AA82" s="2356" t="s">
        <v>21</v>
      </c>
      <c r="AB82" s="2356" t="s">
        <v>21</v>
      </c>
      <c r="AC82" s="2356">
        <v>11827</v>
      </c>
      <c r="AD82" s="2356">
        <v>10294</v>
      </c>
      <c r="AE82" s="2356">
        <v>1533</v>
      </c>
      <c r="AF82" s="2356">
        <v>1523</v>
      </c>
      <c r="AG82" s="2356">
        <v>8562</v>
      </c>
      <c r="AH82" s="2356">
        <v>8611</v>
      </c>
      <c r="AI82" s="2356" t="s">
        <v>21</v>
      </c>
      <c r="AJ82" s="2356" t="s">
        <v>21</v>
      </c>
      <c r="AK82" s="2356">
        <v>8611</v>
      </c>
      <c r="AL82" s="2356">
        <v>8194</v>
      </c>
      <c r="AM82" s="2356">
        <v>417</v>
      </c>
      <c r="AN82" s="2356">
        <v>499</v>
      </c>
      <c r="AO82" s="1388" t="s">
        <v>28</v>
      </c>
      <c r="AP82" s="632" t="s">
        <v>26</v>
      </c>
      <c r="AQ82" s="88" t="s">
        <v>26</v>
      </c>
      <c r="AR82" s="89" t="s">
        <v>26</v>
      </c>
      <c r="AS82" s="132" t="s">
        <v>169</v>
      </c>
      <c r="AT82" s="2356">
        <v>47602</v>
      </c>
      <c r="AU82" s="2356">
        <v>54215</v>
      </c>
      <c r="AV82" s="2356" t="s">
        <v>21</v>
      </c>
      <c r="AW82" s="2356" t="s">
        <v>21</v>
      </c>
      <c r="AX82" s="2356">
        <v>54215</v>
      </c>
      <c r="AY82" s="2356">
        <v>50759</v>
      </c>
      <c r="AZ82" s="2356">
        <v>3456</v>
      </c>
      <c r="BA82" s="2356">
        <v>15780</v>
      </c>
      <c r="BB82" s="2356">
        <v>5236</v>
      </c>
      <c r="BC82" s="2356">
        <v>5236</v>
      </c>
      <c r="BD82" s="2356">
        <v>343</v>
      </c>
      <c r="BE82" s="2356" t="s">
        <v>21</v>
      </c>
      <c r="BF82" s="2356">
        <v>4893</v>
      </c>
      <c r="BG82" s="2356">
        <v>4323</v>
      </c>
      <c r="BH82" s="2356">
        <v>570</v>
      </c>
      <c r="BI82" s="2356">
        <v>73</v>
      </c>
      <c r="BJ82" s="1388" t="s">
        <v>28</v>
      </c>
      <c r="BK82" s="632" t="s">
        <v>26</v>
      </c>
      <c r="BL82" s="88" t="s">
        <v>26</v>
      </c>
      <c r="BM82" s="89" t="s">
        <v>26</v>
      </c>
      <c r="BN82" s="132" t="s">
        <v>169</v>
      </c>
      <c r="BO82" s="2356" t="s">
        <v>21</v>
      </c>
      <c r="BP82" s="2356" t="s">
        <v>21</v>
      </c>
      <c r="BQ82" s="2356" t="s">
        <v>21</v>
      </c>
      <c r="BR82" s="2356" t="s">
        <v>21</v>
      </c>
      <c r="BS82" s="2356" t="s">
        <v>21</v>
      </c>
      <c r="BT82" s="2356" t="s">
        <v>21</v>
      </c>
      <c r="BU82" s="2356" t="s">
        <v>21</v>
      </c>
      <c r="BV82" s="2356" t="s">
        <v>21</v>
      </c>
      <c r="BW82" s="630" t="s">
        <v>28</v>
      </c>
      <c r="BX82" s="632" t="s">
        <v>26</v>
      </c>
      <c r="BY82" s="2356"/>
      <c r="BZ82" s="2356"/>
      <c r="CA82" s="2356"/>
      <c r="CB82" s="2356"/>
      <c r="CC82" s="2356"/>
      <c r="CD82" s="2356"/>
      <c r="CE82" s="1397"/>
      <c r="CF82" s="632"/>
    </row>
    <row r="83" spans="1:84" ht="15" customHeight="1">
      <c r="A83" s="88" t="s">
        <v>26</v>
      </c>
      <c r="B83" s="89" t="s">
        <v>26</v>
      </c>
      <c r="C83" s="132" t="s">
        <v>170</v>
      </c>
      <c r="D83" s="2356">
        <v>11</v>
      </c>
      <c r="E83" s="2356">
        <v>11</v>
      </c>
      <c r="F83" s="2356" t="s">
        <v>22</v>
      </c>
      <c r="G83" s="2356" t="s">
        <v>22</v>
      </c>
      <c r="H83" s="2356">
        <v>11</v>
      </c>
      <c r="I83" s="2356" t="s">
        <v>22</v>
      </c>
      <c r="J83" s="2356">
        <v>11</v>
      </c>
      <c r="K83" s="2356">
        <v>2</v>
      </c>
      <c r="L83" s="2356">
        <v>36706</v>
      </c>
      <c r="M83" s="2356">
        <v>37133</v>
      </c>
      <c r="N83" s="2356">
        <v>2905</v>
      </c>
      <c r="O83" s="2356">
        <v>552</v>
      </c>
      <c r="P83" s="2356">
        <v>33676</v>
      </c>
      <c r="Q83" s="2356">
        <v>31582</v>
      </c>
      <c r="R83" s="2356">
        <v>2094</v>
      </c>
      <c r="S83" s="2356">
        <v>6065</v>
      </c>
      <c r="T83" s="1388" t="s">
        <v>29</v>
      </c>
      <c r="U83" s="632" t="s">
        <v>26</v>
      </c>
      <c r="V83" s="88" t="s">
        <v>26</v>
      </c>
      <c r="W83" s="89" t="s">
        <v>26</v>
      </c>
      <c r="X83" s="132" t="s">
        <v>170</v>
      </c>
      <c r="Y83" s="2356">
        <v>11514</v>
      </c>
      <c r="Z83" s="2356">
        <v>11744</v>
      </c>
      <c r="AA83" s="2356" t="s">
        <v>21</v>
      </c>
      <c r="AB83" s="2356" t="s">
        <v>21</v>
      </c>
      <c r="AC83" s="2356">
        <v>11744</v>
      </c>
      <c r="AD83" s="2356">
        <v>10181</v>
      </c>
      <c r="AE83" s="2356">
        <v>1563</v>
      </c>
      <c r="AF83" s="2356">
        <v>1293</v>
      </c>
      <c r="AG83" s="2356">
        <v>8954</v>
      </c>
      <c r="AH83" s="2356">
        <v>8844</v>
      </c>
      <c r="AI83" s="2356" t="s">
        <v>21</v>
      </c>
      <c r="AJ83" s="2356" t="s">
        <v>21</v>
      </c>
      <c r="AK83" s="2356">
        <v>8844</v>
      </c>
      <c r="AL83" s="2356">
        <v>8426</v>
      </c>
      <c r="AM83" s="2356">
        <v>418</v>
      </c>
      <c r="AN83" s="2356">
        <v>608</v>
      </c>
      <c r="AO83" s="1388" t="s">
        <v>29</v>
      </c>
      <c r="AP83" s="632" t="s">
        <v>26</v>
      </c>
      <c r="AQ83" s="88" t="s">
        <v>26</v>
      </c>
      <c r="AR83" s="89" t="s">
        <v>26</v>
      </c>
      <c r="AS83" s="132" t="s">
        <v>170</v>
      </c>
      <c r="AT83" s="2356">
        <v>42951</v>
      </c>
      <c r="AU83" s="2356">
        <v>41495</v>
      </c>
      <c r="AV83" s="2356" t="s">
        <v>21</v>
      </c>
      <c r="AW83" s="2356" t="s">
        <v>21</v>
      </c>
      <c r="AX83" s="2356">
        <v>41495</v>
      </c>
      <c r="AY83" s="2356">
        <v>38007</v>
      </c>
      <c r="AZ83" s="2356">
        <v>3488</v>
      </c>
      <c r="BA83" s="2356">
        <v>17892</v>
      </c>
      <c r="BB83" s="2356">
        <v>5753</v>
      </c>
      <c r="BC83" s="2356">
        <v>5766</v>
      </c>
      <c r="BD83" s="2356">
        <v>487</v>
      </c>
      <c r="BE83" s="2356" t="s">
        <v>21</v>
      </c>
      <c r="BF83" s="2356">
        <v>5279</v>
      </c>
      <c r="BG83" s="2356">
        <v>4784</v>
      </c>
      <c r="BH83" s="2356">
        <v>495</v>
      </c>
      <c r="BI83" s="2356">
        <v>59</v>
      </c>
      <c r="BJ83" s="1388" t="s">
        <v>29</v>
      </c>
      <c r="BK83" s="632" t="s">
        <v>26</v>
      </c>
      <c r="BL83" s="88" t="s">
        <v>26</v>
      </c>
      <c r="BM83" s="89" t="s">
        <v>26</v>
      </c>
      <c r="BN83" s="132" t="s">
        <v>170</v>
      </c>
      <c r="BO83" s="2356" t="s">
        <v>21</v>
      </c>
      <c r="BP83" s="2356" t="s">
        <v>21</v>
      </c>
      <c r="BQ83" s="2356" t="s">
        <v>21</v>
      </c>
      <c r="BR83" s="2356" t="s">
        <v>21</v>
      </c>
      <c r="BS83" s="2356" t="s">
        <v>21</v>
      </c>
      <c r="BT83" s="2356" t="s">
        <v>21</v>
      </c>
      <c r="BU83" s="2356" t="s">
        <v>21</v>
      </c>
      <c r="BV83" s="2356" t="s">
        <v>21</v>
      </c>
      <c r="BW83" s="630" t="s">
        <v>29</v>
      </c>
      <c r="BX83" s="632" t="s">
        <v>26</v>
      </c>
      <c r="BY83" s="2356"/>
      <c r="BZ83" s="2356"/>
      <c r="CA83" s="2356"/>
      <c r="CB83" s="2356"/>
      <c r="CC83" s="2356"/>
      <c r="CD83" s="2356"/>
      <c r="CE83" s="1397"/>
      <c r="CF83" s="632"/>
    </row>
    <row r="84" spans="1:84" ht="7.5" customHeight="1">
      <c r="A84" s="85"/>
      <c r="B84" s="87"/>
      <c r="C84" s="134"/>
      <c r="D84" s="110"/>
      <c r="E84" s="110"/>
      <c r="F84" s="110"/>
      <c r="G84" s="110"/>
      <c r="H84" s="110"/>
      <c r="I84" s="110"/>
      <c r="J84" s="110"/>
      <c r="K84" s="110"/>
      <c r="L84" s="110"/>
      <c r="M84" s="110"/>
      <c r="N84" s="110"/>
      <c r="O84" s="110"/>
      <c r="P84" s="110"/>
      <c r="Q84" s="110"/>
      <c r="R84" s="110"/>
      <c r="S84" s="110"/>
      <c r="T84" s="1389"/>
      <c r="U84" s="490"/>
      <c r="V84" s="85"/>
      <c r="W84" s="87"/>
      <c r="X84" s="134"/>
      <c r="Y84" s="110"/>
      <c r="Z84" s="110"/>
      <c r="AA84" s="110"/>
      <c r="AB84" s="110"/>
      <c r="AC84" s="110"/>
      <c r="AD84" s="110"/>
      <c r="AE84" s="110"/>
      <c r="AF84" s="110"/>
      <c r="AG84" s="110"/>
      <c r="AH84" s="110"/>
      <c r="AI84" s="110"/>
      <c r="AJ84" s="110"/>
      <c r="AK84" s="110"/>
      <c r="AL84" s="110"/>
      <c r="AM84" s="110"/>
      <c r="AN84" s="110"/>
      <c r="AO84" s="1389"/>
      <c r="AP84" s="490"/>
      <c r="AQ84" s="85"/>
      <c r="AR84" s="87"/>
      <c r="AS84" s="134"/>
      <c r="AT84" s="110"/>
      <c r="AU84" s="110"/>
      <c r="AV84" s="110"/>
      <c r="AW84" s="110"/>
      <c r="AX84" s="110"/>
      <c r="AY84" s="110"/>
      <c r="AZ84" s="110"/>
      <c r="BA84" s="110"/>
      <c r="BB84" s="110"/>
      <c r="BC84" s="110"/>
      <c r="BD84" s="110"/>
      <c r="BE84" s="110"/>
      <c r="BF84" s="110"/>
      <c r="BG84" s="110"/>
      <c r="BH84" s="110"/>
      <c r="BI84" s="110"/>
      <c r="BJ84" s="1389"/>
      <c r="BK84" s="490"/>
      <c r="BL84" s="85"/>
      <c r="BM84" s="87"/>
      <c r="BN84" s="134"/>
      <c r="BO84" s="110"/>
      <c r="BP84" s="110"/>
      <c r="BQ84" s="110"/>
      <c r="BR84" s="110"/>
      <c r="BS84" s="110"/>
      <c r="BT84" s="110"/>
      <c r="BU84" s="110"/>
      <c r="BV84" s="110"/>
      <c r="BW84" s="1898"/>
      <c r="BX84" s="653"/>
      <c r="BY84" s="110"/>
      <c r="BZ84" s="110"/>
      <c r="CA84" s="110"/>
      <c r="CB84" s="110"/>
      <c r="CC84" s="110"/>
      <c r="CD84" s="110"/>
      <c r="CE84" s="1398"/>
      <c r="CF84" s="490"/>
    </row>
    <row r="85" spans="1:84" ht="15" customHeight="1">
      <c r="A85" s="88" t="s">
        <v>777</v>
      </c>
      <c r="B85" s="89" t="s">
        <v>23</v>
      </c>
      <c r="C85" s="135" t="s">
        <v>171</v>
      </c>
      <c r="D85" s="2356">
        <v>5</v>
      </c>
      <c r="E85" s="2356">
        <v>5</v>
      </c>
      <c r="F85" s="2356" t="s">
        <v>22</v>
      </c>
      <c r="G85" s="2356" t="s">
        <v>22</v>
      </c>
      <c r="H85" s="2356">
        <v>5</v>
      </c>
      <c r="I85" s="2356" t="s">
        <v>22</v>
      </c>
      <c r="J85" s="2356">
        <v>5</v>
      </c>
      <c r="K85" s="2356">
        <v>2</v>
      </c>
      <c r="L85" s="2356">
        <v>11620</v>
      </c>
      <c r="M85" s="2356">
        <v>13460</v>
      </c>
      <c r="N85" s="2356">
        <v>754</v>
      </c>
      <c r="O85" s="2356">
        <v>858</v>
      </c>
      <c r="P85" s="2356">
        <v>11848</v>
      </c>
      <c r="Q85" s="2356">
        <v>11137</v>
      </c>
      <c r="R85" s="2356">
        <v>711</v>
      </c>
      <c r="S85" s="2356">
        <v>6271</v>
      </c>
      <c r="T85" s="1478" t="s">
        <v>30</v>
      </c>
      <c r="U85" s="631" t="s">
        <v>778</v>
      </c>
      <c r="V85" s="88" t="s">
        <v>777</v>
      </c>
      <c r="W85" s="89" t="s">
        <v>23</v>
      </c>
      <c r="X85" s="135" t="s">
        <v>171</v>
      </c>
      <c r="Y85" s="2356">
        <v>3796</v>
      </c>
      <c r="Z85" s="2356">
        <v>3822</v>
      </c>
      <c r="AA85" s="2356" t="s">
        <v>21</v>
      </c>
      <c r="AB85" s="2356" t="s">
        <v>21</v>
      </c>
      <c r="AC85" s="2356">
        <v>3822</v>
      </c>
      <c r="AD85" s="2356">
        <v>3308</v>
      </c>
      <c r="AE85" s="2356">
        <v>514</v>
      </c>
      <c r="AF85" s="2356">
        <v>1255</v>
      </c>
      <c r="AG85" s="2356">
        <v>2555</v>
      </c>
      <c r="AH85" s="2356">
        <v>2587</v>
      </c>
      <c r="AI85" s="2356" t="s">
        <v>21</v>
      </c>
      <c r="AJ85" s="2356" t="s">
        <v>21</v>
      </c>
      <c r="AK85" s="2356">
        <v>2587</v>
      </c>
      <c r="AL85" s="2356">
        <v>2432</v>
      </c>
      <c r="AM85" s="2356">
        <v>155</v>
      </c>
      <c r="AN85" s="2356">
        <v>571</v>
      </c>
      <c r="AO85" s="1478" t="s">
        <v>30</v>
      </c>
      <c r="AP85" s="631" t="s">
        <v>778</v>
      </c>
      <c r="AQ85" s="88" t="s">
        <v>777</v>
      </c>
      <c r="AR85" s="89" t="s">
        <v>23</v>
      </c>
      <c r="AS85" s="135" t="s">
        <v>171</v>
      </c>
      <c r="AT85" s="2356">
        <v>23977</v>
      </c>
      <c r="AU85" s="2356">
        <v>22943</v>
      </c>
      <c r="AV85" s="2356" t="s">
        <v>21</v>
      </c>
      <c r="AW85" s="2356" t="s">
        <v>21</v>
      </c>
      <c r="AX85" s="2356">
        <v>22943</v>
      </c>
      <c r="AY85" s="2356">
        <v>21723</v>
      </c>
      <c r="AZ85" s="2356">
        <v>1220</v>
      </c>
      <c r="BA85" s="2356">
        <v>19297</v>
      </c>
      <c r="BB85" s="2356">
        <v>1781</v>
      </c>
      <c r="BC85" s="2356">
        <v>1881</v>
      </c>
      <c r="BD85" s="2356">
        <v>52</v>
      </c>
      <c r="BE85" s="2356" t="s">
        <v>21</v>
      </c>
      <c r="BF85" s="2356">
        <v>1829</v>
      </c>
      <c r="BG85" s="2356">
        <v>1631</v>
      </c>
      <c r="BH85" s="2356">
        <v>198</v>
      </c>
      <c r="BI85" s="2356">
        <v>51</v>
      </c>
      <c r="BJ85" s="1478" t="s">
        <v>30</v>
      </c>
      <c r="BK85" s="631" t="s">
        <v>778</v>
      </c>
      <c r="BL85" s="88" t="s">
        <v>777</v>
      </c>
      <c r="BM85" s="89" t="s">
        <v>23</v>
      </c>
      <c r="BN85" s="135" t="s">
        <v>171</v>
      </c>
      <c r="BO85" s="2356" t="s">
        <v>21</v>
      </c>
      <c r="BP85" s="2356" t="s">
        <v>21</v>
      </c>
      <c r="BQ85" s="2356" t="s">
        <v>21</v>
      </c>
      <c r="BR85" s="2356" t="s">
        <v>21</v>
      </c>
      <c r="BS85" s="2356" t="s">
        <v>21</v>
      </c>
      <c r="BT85" s="2356" t="s">
        <v>21</v>
      </c>
      <c r="BU85" s="2356" t="s">
        <v>21</v>
      </c>
      <c r="BV85" s="2356" t="s">
        <v>21</v>
      </c>
      <c r="BW85" s="630" t="s">
        <v>30</v>
      </c>
      <c r="BX85" s="631" t="s">
        <v>778</v>
      </c>
      <c r="BY85" s="2356"/>
      <c r="BZ85" s="2356"/>
      <c r="CA85" s="2356"/>
      <c r="CB85" s="2356"/>
      <c r="CC85" s="2356"/>
      <c r="CD85" s="2356"/>
      <c r="CE85" s="1483"/>
      <c r="CF85" s="631"/>
    </row>
    <row r="86" spans="1:84" ht="15" customHeight="1">
      <c r="A86" s="88" t="s">
        <v>26</v>
      </c>
      <c r="B86" s="89" t="s">
        <v>26</v>
      </c>
      <c r="C86" s="135" t="s">
        <v>172</v>
      </c>
      <c r="D86" s="2356">
        <v>5</v>
      </c>
      <c r="E86" s="2356">
        <v>5</v>
      </c>
      <c r="F86" s="2356" t="s">
        <v>22</v>
      </c>
      <c r="G86" s="2356" t="s">
        <v>22</v>
      </c>
      <c r="H86" s="2356">
        <v>5</v>
      </c>
      <c r="I86" s="2356" t="s">
        <v>22</v>
      </c>
      <c r="J86" s="2356">
        <v>5</v>
      </c>
      <c r="K86" s="2356">
        <v>2</v>
      </c>
      <c r="L86" s="2356">
        <v>11467</v>
      </c>
      <c r="M86" s="2356">
        <v>11165</v>
      </c>
      <c r="N86" s="2356">
        <v>699</v>
      </c>
      <c r="O86" s="2356">
        <v>6</v>
      </c>
      <c r="P86" s="2356">
        <v>10460</v>
      </c>
      <c r="Q86" s="2356">
        <v>10035</v>
      </c>
      <c r="R86" s="2356">
        <v>425</v>
      </c>
      <c r="S86" s="2356">
        <v>6819</v>
      </c>
      <c r="T86" s="1388" t="s">
        <v>31</v>
      </c>
      <c r="U86" s="632" t="s">
        <v>26</v>
      </c>
      <c r="V86" s="88" t="s">
        <v>26</v>
      </c>
      <c r="W86" s="89" t="s">
        <v>26</v>
      </c>
      <c r="X86" s="135" t="s">
        <v>172</v>
      </c>
      <c r="Y86" s="2356">
        <v>3077</v>
      </c>
      <c r="Z86" s="2356">
        <v>3274</v>
      </c>
      <c r="AA86" s="2356" t="s">
        <v>21</v>
      </c>
      <c r="AB86" s="2356" t="s">
        <v>21</v>
      </c>
      <c r="AC86" s="2356">
        <v>3274</v>
      </c>
      <c r="AD86" s="2356">
        <v>3074</v>
      </c>
      <c r="AE86" s="2356">
        <v>200</v>
      </c>
      <c r="AF86" s="2356">
        <v>1058</v>
      </c>
      <c r="AG86" s="2356">
        <v>2858</v>
      </c>
      <c r="AH86" s="2356">
        <v>2863</v>
      </c>
      <c r="AI86" s="2356" t="s">
        <v>21</v>
      </c>
      <c r="AJ86" s="2356" t="s">
        <v>21</v>
      </c>
      <c r="AK86" s="2356">
        <v>2863</v>
      </c>
      <c r="AL86" s="2356">
        <v>2720</v>
      </c>
      <c r="AM86" s="2356">
        <v>143</v>
      </c>
      <c r="AN86" s="2356">
        <v>565</v>
      </c>
      <c r="AO86" s="1388" t="s">
        <v>31</v>
      </c>
      <c r="AP86" s="632" t="s">
        <v>26</v>
      </c>
      <c r="AQ86" s="88" t="s">
        <v>26</v>
      </c>
      <c r="AR86" s="89" t="s">
        <v>26</v>
      </c>
      <c r="AS86" s="135" t="s">
        <v>172</v>
      </c>
      <c r="AT86" s="2356">
        <v>16339</v>
      </c>
      <c r="AU86" s="2356">
        <v>16675</v>
      </c>
      <c r="AV86" s="2356" t="s">
        <v>21</v>
      </c>
      <c r="AW86" s="2356" t="s">
        <v>21</v>
      </c>
      <c r="AX86" s="2356">
        <v>16675</v>
      </c>
      <c r="AY86" s="2356">
        <v>15608</v>
      </c>
      <c r="AZ86" s="2356">
        <v>1067</v>
      </c>
      <c r="BA86" s="2356">
        <v>19556</v>
      </c>
      <c r="BB86" s="2356">
        <v>1737</v>
      </c>
      <c r="BC86" s="2356">
        <v>1734</v>
      </c>
      <c r="BD86" s="2356">
        <v>49</v>
      </c>
      <c r="BE86" s="2356" t="s">
        <v>21</v>
      </c>
      <c r="BF86" s="2356">
        <v>1685</v>
      </c>
      <c r="BG86" s="2356">
        <v>1509</v>
      </c>
      <c r="BH86" s="2356">
        <v>176</v>
      </c>
      <c r="BI86" s="2356">
        <v>55</v>
      </c>
      <c r="BJ86" s="1388" t="s">
        <v>31</v>
      </c>
      <c r="BK86" s="632" t="s">
        <v>26</v>
      </c>
      <c r="BL86" s="88" t="s">
        <v>26</v>
      </c>
      <c r="BM86" s="89" t="s">
        <v>26</v>
      </c>
      <c r="BN86" s="135" t="s">
        <v>172</v>
      </c>
      <c r="BO86" s="2356" t="s">
        <v>21</v>
      </c>
      <c r="BP86" s="2356" t="s">
        <v>21</v>
      </c>
      <c r="BQ86" s="2356" t="s">
        <v>21</v>
      </c>
      <c r="BR86" s="2356" t="s">
        <v>21</v>
      </c>
      <c r="BS86" s="2356" t="s">
        <v>21</v>
      </c>
      <c r="BT86" s="2356" t="s">
        <v>21</v>
      </c>
      <c r="BU86" s="2356" t="s">
        <v>21</v>
      </c>
      <c r="BV86" s="2356" t="s">
        <v>21</v>
      </c>
      <c r="BW86" s="630" t="s">
        <v>31</v>
      </c>
      <c r="BX86" s="1900" t="s">
        <v>26</v>
      </c>
      <c r="BY86" s="2356"/>
      <c r="BZ86" s="2356"/>
      <c r="CA86" s="2356"/>
      <c r="CB86" s="2356"/>
      <c r="CC86" s="2356"/>
      <c r="CD86" s="2356"/>
      <c r="CE86" s="1397"/>
      <c r="CF86" s="632"/>
    </row>
    <row r="87" spans="1:84" ht="15" customHeight="1">
      <c r="A87" s="88" t="s">
        <v>26</v>
      </c>
      <c r="B87" s="89" t="s">
        <v>26</v>
      </c>
      <c r="C87" s="135" t="s">
        <v>173</v>
      </c>
      <c r="D87" s="2356">
        <v>3</v>
      </c>
      <c r="E87" s="2356">
        <v>3</v>
      </c>
      <c r="F87" s="2356" t="s">
        <v>22</v>
      </c>
      <c r="G87" s="2356" t="s">
        <v>22</v>
      </c>
      <c r="H87" s="2356">
        <v>3</v>
      </c>
      <c r="I87" s="2356" t="s">
        <v>22</v>
      </c>
      <c r="J87" s="2356">
        <v>3</v>
      </c>
      <c r="K87" s="2356">
        <v>2</v>
      </c>
      <c r="L87" s="2356">
        <v>11815</v>
      </c>
      <c r="M87" s="2356">
        <v>11975</v>
      </c>
      <c r="N87" s="2356">
        <v>745</v>
      </c>
      <c r="O87" s="2356">
        <v>16</v>
      </c>
      <c r="P87" s="2356">
        <v>11214</v>
      </c>
      <c r="Q87" s="2356">
        <v>10695</v>
      </c>
      <c r="R87" s="2356">
        <v>519</v>
      </c>
      <c r="S87" s="2356">
        <v>6345</v>
      </c>
      <c r="T87" s="1388" t="s">
        <v>32</v>
      </c>
      <c r="U87" s="632" t="s">
        <v>26</v>
      </c>
      <c r="V87" s="88" t="s">
        <v>26</v>
      </c>
      <c r="W87" s="89" t="s">
        <v>26</v>
      </c>
      <c r="X87" s="135" t="s">
        <v>173</v>
      </c>
      <c r="Y87" s="2356">
        <v>3264</v>
      </c>
      <c r="Z87" s="2356">
        <v>2939</v>
      </c>
      <c r="AA87" s="2356" t="s">
        <v>21</v>
      </c>
      <c r="AB87" s="2356" t="s">
        <v>21</v>
      </c>
      <c r="AC87" s="2356">
        <v>2939</v>
      </c>
      <c r="AD87" s="2356">
        <v>2822</v>
      </c>
      <c r="AE87" s="2356">
        <v>117</v>
      </c>
      <c r="AF87" s="2356">
        <v>1383</v>
      </c>
      <c r="AG87" s="2356">
        <v>2746</v>
      </c>
      <c r="AH87" s="2356">
        <v>2821</v>
      </c>
      <c r="AI87" s="2356" t="s">
        <v>21</v>
      </c>
      <c r="AJ87" s="2356" t="s">
        <v>21</v>
      </c>
      <c r="AK87" s="2356">
        <v>2821</v>
      </c>
      <c r="AL87" s="2356">
        <v>2661</v>
      </c>
      <c r="AM87" s="2356">
        <v>160</v>
      </c>
      <c r="AN87" s="2356">
        <v>490</v>
      </c>
      <c r="AO87" s="1388" t="s">
        <v>32</v>
      </c>
      <c r="AP87" s="632" t="s">
        <v>26</v>
      </c>
      <c r="AQ87" s="88" t="s">
        <v>26</v>
      </c>
      <c r="AR87" s="89" t="s">
        <v>26</v>
      </c>
      <c r="AS87" s="135" t="s">
        <v>173</v>
      </c>
      <c r="AT87" s="2356">
        <v>17071</v>
      </c>
      <c r="AU87" s="2356">
        <v>21538</v>
      </c>
      <c r="AV87" s="2356" t="s">
        <v>21</v>
      </c>
      <c r="AW87" s="2356" t="s">
        <v>21</v>
      </c>
      <c r="AX87" s="2356">
        <v>21538</v>
      </c>
      <c r="AY87" s="2356">
        <v>20435</v>
      </c>
      <c r="AZ87" s="2356">
        <v>1103</v>
      </c>
      <c r="BA87" s="2356">
        <v>15564</v>
      </c>
      <c r="BB87" s="2356">
        <v>1835</v>
      </c>
      <c r="BC87" s="2356">
        <v>1844</v>
      </c>
      <c r="BD87" s="2356">
        <v>54</v>
      </c>
      <c r="BE87" s="2356" t="s">
        <v>21</v>
      </c>
      <c r="BF87" s="2356">
        <v>1790</v>
      </c>
      <c r="BG87" s="2356">
        <v>1581</v>
      </c>
      <c r="BH87" s="2356">
        <v>209</v>
      </c>
      <c r="BI87" s="2356">
        <v>46</v>
      </c>
      <c r="BJ87" s="1388" t="s">
        <v>32</v>
      </c>
      <c r="BK87" s="632" t="s">
        <v>26</v>
      </c>
      <c r="BL87" s="88" t="s">
        <v>26</v>
      </c>
      <c r="BM87" s="89" t="s">
        <v>26</v>
      </c>
      <c r="BN87" s="135" t="s">
        <v>173</v>
      </c>
      <c r="BO87" s="2356" t="s">
        <v>21</v>
      </c>
      <c r="BP87" s="2356" t="s">
        <v>21</v>
      </c>
      <c r="BQ87" s="2356" t="s">
        <v>21</v>
      </c>
      <c r="BR87" s="2356" t="s">
        <v>21</v>
      </c>
      <c r="BS87" s="2356" t="s">
        <v>21</v>
      </c>
      <c r="BT87" s="2356" t="s">
        <v>21</v>
      </c>
      <c r="BU87" s="2356" t="s">
        <v>21</v>
      </c>
      <c r="BV87" s="2356" t="s">
        <v>21</v>
      </c>
      <c r="BW87" s="630" t="s">
        <v>32</v>
      </c>
      <c r="BX87" s="1900" t="s">
        <v>26</v>
      </c>
      <c r="BY87" s="2356"/>
      <c r="BZ87" s="2356"/>
      <c r="CA87" s="2356"/>
      <c r="CB87" s="2356"/>
      <c r="CC87" s="2356"/>
      <c r="CD87" s="2356"/>
      <c r="CE87" s="1397"/>
      <c r="CF87" s="632"/>
    </row>
    <row r="88" spans="1:84" ht="15" customHeight="1">
      <c r="A88" s="88" t="s">
        <v>26</v>
      </c>
      <c r="B88" s="89" t="s">
        <v>26</v>
      </c>
      <c r="C88" s="135" t="s">
        <v>174</v>
      </c>
      <c r="D88" s="2356">
        <v>5</v>
      </c>
      <c r="E88" s="2356">
        <v>5</v>
      </c>
      <c r="F88" s="2356" t="s">
        <v>22</v>
      </c>
      <c r="G88" s="2356" t="s">
        <v>22</v>
      </c>
      <c r="H88" s="2356">
        <v>5</v>
      </c>
      <c r="I88" s="2356" t="s">
        <v>22</v>
      </c>
      <c r="J88" s="2356">
        <v>5</v>
      </c>
      <c r="K88" s="2356">
        <v>2</v>
      </c>
      <c r="L88" s="2356">
        <v>12155</v>
      </c>
      <c r="M88" s="2356">
        <v>11861</v>
      </c>
      <c r="N88" s="2356">
        <v>665</v>
      </c>
      <c r="O88" s="2356">
        <v>10</v>
      </c>
      <c r="P88" s="2356">
        <v>11186</v>
      </c>
      <c r="Q88" s="2356">
        <v>10627</v>
      </c>
      <c r="R88" s="2356">
        <v>559</v>
      </c>
      <c r="S88" s="2356">
        <v>6941</v>
      </c>
      <c r="T88" s="1388" t="s">
        <v>33</v>
      </c>
      <c r="U88" s="632" t="s">
        <v>26</v>
      </c>
      <c r="V88" s="88" t="s">
        <v>26</v>
      </c>
      <c r="W88" s="89" t="s">
        <v>26</v>
      </c>
      <c r="X88" s="135" t="s">
        <v>174</v>
      </c>
      <c r="Y88" s="2356">
        <v>3572</v>
      </c>
      <c r="Z88" s="2356">
        <v>3673</v>
      </c>
      <c r="AA88" s="2356" t="s">
        <v>21</v>
      </c>
      <c r="AB88" s="2356" t="s">
        <v>21</v>
      </c>
      <c r="AC88" s="2356">
        <v>3673</v>
      </c>
      <c r="AD88" s="2356">
        <v>3136</v>
      </c>
      <c r="AE88" s="2356">
        <v>537</v>
      </c>
      <c r="AF88" s="2356">
        <v>1282</v>
      </c>
      <c r="AG88" s="2356">
        <v>2860</v>
      </c>
      <c r="AH88" s="2356">
        <v>2828</v>
      </c>
      <c r="AI88" s="2356" t="s">
        <v>21</v>
      </c>
      <c r="AJ88" s="2356" t="s">
        <v>21</v>
      </c>
      <c r="AK88" s="2356">
        <v>2828</v>
      </c>
      <c r="AL88" s="2356">
        <v>2698</v>
      </c>
      <c r="AM88" s="2356">
        <v>130</v>
      </c>
      <c r="AN88" s="2356">
        <v>523</v>
      </c>
      <c r="AO88" s="1388" t="s">
        <v>33</v>
      </c>
      <c r="AP88" s="632" t="s">
        <v>26</v>
      </c>
      <c r="AQ88" s="88" t="s">
        <v>26</v>
      </c>
      <c r="AR88" s="89" t="s">
        <v>26</v>
      </c>
      <c r="AS88" s="135" t="s">
        <v>174</v>
      </c>
      <c r="AT88" s="2356">
        <v>25312</v>
      </c>
      <c r="AU88" s="2356">
        <v>23080</v>
      </c>
      <c r="AV88" s="2356" t="s">
        <v>21</v>
      </c>
      <c r="AW88" s="2356" t="s">
        <v>21</v>
      </c>
      <c r="AX88" s="2356">
        <v>23080</v>
      </c>
      <c r="AY88" s="2356">
        <v>21945</v>
      </c>
      <c r="AZ88" s="2356">
        <v>1135</v>
      </c>
      <c r="BA88" s="2356">
        <v>18391</v>
      </c>
      <c r="BB88" s="2356">
        <v>1918</v>
      </c>
      <c r="BC88" s="2356">
        <v>1913</v>
      </c>
      <c r="BD88" s="2356">
        <v>127</v>
      </c>
      <c r="BE88" s="2356" t="s">
        <v>21</v>
      </c>
      <c r="BF88" s="2356">
        <v>1786</v>
      </c>
      <c r="BG88" s="2356">
        <v>1588</v>
      </c>
      <c r="BH88" s="2356">
        <v>198</v>
      </c>
      <c r="BI88" s="2356">
        <v>51</v>
      </c>
      <c r="BJ88" s="1388" t="s">
        <v>33</v>
      </c>
      <c r="BK88" s="632" t="s">
        <v>26</v>
      </c>
      <c r="BL88" s="88" t="s">
        <v>26</v>
      </c>
      <c r="BM88" s="89" t="s">
        <v>26</v>
      </c>
      <c r="BN88" s="135" t="s">
        <v>174</v>
      </c>
      <c r="BO88" s="2356" t="s">
        <v>21</v>
      </c>
      <c r="BP88" s="2356" t="s">
        <v>21</v>
      </c>
      <c r="BQ88" s="2356" t="s">
        <v>21</v>
      </c>
      <c r="BR88" s="2356" t="s">
        <v>21</v>
      </c>
      <c r="BS88" s="2356" t="s">
        <v>21</v>
      </c>
      <c r="BT88" s="2356" t="s">
        <v>21</v>
      </c>
      <c r="BU88" s="2356" t="s">
        <v>21</v>
      </c>
      <c r="BV88" s="2356" t="s">
        <v>21</v>
      </c>
      <c r="BW88" s="630" t="s">
        <v>33</v>
      </c>
      <c r="BX88" s="1900" t="s">
        <v>26</v>
      </c>
      <c r="BY88" s="2356"/>
      <c r="BZ88" s="2356"/>
      <c r="CA88" s="2356"/>
      <c r="CB88" s="2356"/>
      <c r="CC88" s="2356"/>
      <c r="CD88" s="2356"/>
      <c r="CE88" s="1397"/>
      <c r="CF88" s="632"/>
    </row>
    <row r="89" spans="1:84" ht="15" customHeight="1">
      <c r="A89" s="88" t="s">
        <v>26</v>
      </c>
      <c r="B89" s="89" t="s">
        <v>26</v>
      </c>
      <c r="C89" s="135" t="s">
        <v>175</v>
      </c>
      <c r="D89" s="2356">
        <v>3</v>
      </c>
      <c r="E89" s="2356">
        <v>3</v>
      </c>
      <c r="F89" s="2356" t="s">
        <v>22</v>
      </c>
      <c r="G89" s="2356" t="s">
        <v>22</v>
      </c>
      <c r="H89" s="2356">
        <v>3</v>
      </c>
      <c r="I89" s="2356" t="s">
        <v>22</v>
      </c>
      <c r="J89" s="2356">
        <v>3</v>
      </c>
      <c r="K89" s="2356">
        <v>2</v>
      </c>
      <c r="L89" s="2356">
        <v>11096</v>
      </c>
      <c r="M89" s="2356">
        <v>11189</v>
      </c>
      <c r="N89" s="2356">
        <v>585</v>
      </c>
      <c r="O89" s="2356">
        <v>5</v>
      </c>
      <c r="P89" s="2356">
        <v>10599</v>
      </c>
      <c r="Q89" s="2356">
        <v>9977</v>
      </c>
      <c r="R89" s="2356">
        <v>622</v>
      </c>
      <c r="S89" s="2356">
        <v>6860</v>
      </c>
      <c r="T89" s="1388" t="s">
        <v>34</v>
      </c>
      <c r="U89" s="632" t="s">
        <v>26</v>
      </c>
      <c r="V89" s="88" t="s">
        <v>26</v>
      </c>
      <c r="W89" s="89" t="s">
        <v>26</v>
      </c>
      <c r="X89" s="135" t="s">
        <v>175</v>
      </c>
      <c r="Y89" s="2356">
        <v>3633</v>
      </c>
      <c r="Z89" s="2356">
        <v>3633</v>
      </c>
      <c r="AA89" s="2356" t="s">
        <v>21</v>
      </c>
      <c r="AB89" s="2356" t="s">
        <v>21</v>
      </c>
      <c r="AC89" s="2356">
        <v>3633</v>
      </c>
      <c r="AD89" s="2356">
        <v>3095</v>
      </c>
      <c r="AE89" s="2356">
        <v>538</v>
      </c>
      <c r="AF89" s="2356">
        <v>1282</v>
      </c>
      <c r="AG89" s="2356">
        <v>2536</v>
      </c>
      <c r="AH89" s="2356">
        <v>2481</v>
      </c>
      <c r="AI89" s="2356" t="s">
        <v>21</v>
      </c>
      <c r="AJ89" s="2356" t="s">
        <v>21</v>
      </c>
      <c r="AK89" s="2356">
        <v>2481</v>
      </c>
      <c r="AL89" s="2356">
        <v>2352</v>
      </c>
      <c r="AM89" s="2356">
        <v>129</v>
      </c>
      <c r="AN89" s="2356">
        <v>578</v>
      </c>
      <c r="AO89" s="1388" t="s">
        <v>34</v>
      </c>
      <c r="AP89" s="632" t="s">
        <v>26</v>
      </c>
      <c r="AQ89" s="88" t="s">
        <v>26</v>
      </c>
      <c r="AR89" s="89" t="s">
        <v>26</v>
      </c>
      <c r="AS89" s="135" t="s">
        <v>175</v>
      </c>
      <c r="AT89" s="2356">
        <v>14967</v>
      </c>
      <c r="AU89" s="2356">
        <v>19522</v>
      </c>
      <c r="AV89" s="2356" t="s">
        <v>21</v>
      </c>
      <c r="AW89" s="2356" t="s">
        <v>21</v>
      </c>
      <c r="AX89" s="2356">
        <v>19522</v>
      </c>
      <c r="AY89" s="2356">
        <v>18408</v>
      </c>
      <c r="AZ89" s="2356">
        <v>1114</v>
      </c>
      <c r="BA89" s="2356">
        <v>14432</v>
      </c>
      <c r="BB89" s="2356">
        <v>1667</v>
      </c>
      <c r="BC89" s="2356">
        <v>1663</v>
      </c>
      <c r="BD89" s="2356">
        <v>115</v>
      </c>
      <c r="BE89" s="2356" t="s">
        <v>21</v>
      </c>
      <c r="BF89" s="2356">
        <v>1548</v>
      </c>
      <c r="BG89" s="2356">
        <v>1351</v>
      </c>
      <c r="BH89" s="2356">
        <v>197</v>
      </c>
      <c r="BI89" s="2356">
        <v>55</v>
      </c>
      <c r="BJ89" s="1388" t="s">
        <v>34</v>
      </c>
      <c r="BK89" s="632" t="s">
        <v>26</v>
      </c>
      <c r="BL89" s="88" t="s">
        <v>26</v>
      </c>
      <c r="BM89" s="89" t="s">
        <v>26</v>
      </c>
      <c r="BN89" s="135" t="s">
        <v>175</v>
      </c>
      <c r="BO89" s="2356" t="s">
        <v>21</v>
      </c>
      <c r="BP89" s="2356" t="s">
        <v>21</v>
      </c>
      <c r="BQ89" s="2356" t="s">
        <v>21</v>
      </c>
      <c r="BR89" s="2356" t="s">
        <v>21</v>
      </c>
      <c r="BS89" s="2356" t="s">
        <v>21</v>
      </c>
      <c r="BT89" s="2356" t="s">
        <v>21</v>
      </c>
      <c r="BU89" s="2356" t="s">
        <v>21</v>
      </c>
      <c r="BV89" s="2356" t="s">
        <v>21</v>
      </c>
      <c r="BW89" s="630" t="s">
        <v>34</v>
      </c>
      <c r="BX89" s="1900" t="s">
        <v>26</v>
      </c>
      <c r="BY89" s="2356"/>
      <c r="BZ89" s="2356"/>
      <c r="CA89" s="2356"/>
      <c r="CB89" s="2356"/>
      <c r="CC89" s="2356"/>
      <c r="CD89" s="2356"/>
      <c r="CE89" s="1397"/>
      <c r="CF89" s="632"/>
    </row>
    <row r="90" spans="1:84" ht="15" customHeight="1">
      <c r="A90" s="88" t="s">
        <v>26</v>
      </c>
      <c r="B90" s="89" t="s">
        <v>26</v>
      </c>
      <c r="C90" s="135" t="s">
        <v>176</v>
      </c>
      <c r="D90" s="2356">
        <v>5</v>
      </c>
      <c r="E90" s="2356">
        <v>5</v>
      </c>
      <c r="F90" s="2356" t="s">
        <v>22</v>
      </c>
      <c r="G90" s="2356" t="s">
        <v>22</v>
      </c>
      <c r="H90" s="2356">
        <v>5</v>
      </c>
      <c r="I90" s="2356" t="s">
        <v>22</v>
      </c>
      <c r="J90" s="2356">
        <v>5</v>
      </c>
      <c r="K90" s="2356">
        <v>2</v>
      </c>
      <c r="L90" s="2356">
        <v>11390</v>
      </c>
      <c r="M90" s="2356">
        <v>11368</v>
      </c>
      <c r="N90" s="2356">
        <v>535</v>
      </c>
      <c r="O90" s="2356">
        <v>4</v>
      </c>
      <c r="P90" s="2356">
        <v>10829</v>
      </c>
      <c r="Q90" s="2356">
        <v>10142</v>
      </c>
      <c r="R90" s="2356">
        <v>687</v>
      </c>
      <c r="S90" s="2356">
        <v>6921</v>
      </c>
      <c r="T90" s="1388" t="s">
        <v>35</v>
      </c>
      <c r="U90" s="632" t="s">
        <v>26</v>
      </c>
      <c r="V90" s="88" t="s">
        <v>26</v>
      </c>
      <c r="W90" s="89" t="s">
        <v>26</v>
      </c>
      <c r="X90" s="135" t="s">
        <v>176</v>
      </c>
      <c r="Y90" s="2356">
        <v>3950</v>
      </c>
      <c r="Z90" s="2356">
        <v>3840</v>
      </c>
      <c r="AA90" s="2356" t="s">
        <v>21</v>
      </c>
      <c r="AB90" s="2356" t="s">
        <v>21</v>
      </c>
      <c r="AC90" s="2356">
        <v>3840</v>
      </c>
      <c r="AD90" s="2356">
        <v>3313</v>
      </c>
      <c r="AE90" s="2356">
        <v>527</v>
      </c>
      <c r="AF90" s="2356">
        <v>1392</v>
      </c>
      <c r="AG90" s="2356">
        <v>3099</v>
      </c>
      <c r="AH90" s="2356">
        <v>3130</v>
      </c>
      <c r="AI90" s="2356" t="s">
        <v>21</v>
      </c>
      <c r="AJ90" s="2356" t="s">
        <v>21</v>
      </c>
      <c r="AK90" s="2356">
        <v>3130</v>
      </c>
      <c r="AL90" s="2356">
        <v>2981</v>
      </c>
      <c r="AM90" s="2356">
        <v>149</v>
      </c>
      <c r="AN90" s="2356">
        <v>547</v>
      </c>
      <c r="AO90" s="1388" t="s">
        <v>35</v>
      </c>
      <c r="AP90" s="632" t="s">
        <v>26</v>
      </c>
      <c r="AQ90" s="88" t="s">
        <v>26</v>
      </c>
      <c r="AR90" s="89" t="s">
        <v>26</v>
      </c>
      <c r="AS90" s="135" t="s">
        <v>176</v>
      </c>
      <c r="AT90" s="2356">
        <v>27375</v>
      </c>
      <c r="AU90" s="2356">
        <v>21801</v>
      </c>
      <c r="AV90" s="2356" t="s">
        <v>21</v>
      </c>
      <c r="AW90" s="2356" t="s">
        <v>21</v>
      </c>
      <c r="AX90" s="2356">
        <v>21801</v>
      </c>
      <c r="AY90" s="2356">
        <v>20648</v>
      </c>
      <c r="AZ90" s="2356">
        <v>1153</v>
      </c>
      <c r="BA90" s="2356">
        <v>20608</v>
      </c>
      <c r="BB90" s="2356">
        <v>1899</v>
      </c>
      <c r="BC90" s="2356">
        <v>1881</v>
      </c>
      <c r="BD90" s="2356">
        <v>127</v>
      </c>
      <c r="BE90" s="2356" t="s">
        <v>21</v>
      </c>
      <c r="BF90" s="2356">
        <v>1754</v>
      </c>
      <c r="BG90" s="2356">
        <v>1565</v>
      </c>
      <c r="BH90" s="2356">
        <v>189</v>
      </c>
      <c r="BI90" s="2356">
        <v>73</v>
      </c>
      <c r="BJ90" s="1388" t="s">
        <v>35</v>
      </c>
      <c r="BK90" s="632" t="s">
        <v>26</v>
      </c>
      <c r="BL90" s="88" t="s">
        <v>26</v>
      </c>
      <c r="BM90" s="89" t="s">
        <v>26</v>
      </c>
      <c r="BN90" s="135" t="s">
        <v>176</v>
      </c>
      <c r="BO90" s="2356" t="s">
        <v>21</v>
      </c>
      <c r="BP90" s="2356" t="s">
        <v>21</v>
      </c>
      <c r="BQ90" s="2356" t="s">
        <v>21</v>
      </c>
      <c r="BR90" s="2356" t="s">
        <v>21</v>
      </c>
      <c r="BS90" s="2356" t="s">
        <v>21</v>
      </c>
      <c r="BT90" s="2356" t="s">
        <v>21</v>
      </c>
      <c r="BU90" s="2356" t="s">
        <v>21</v>
      </c>
      <c r="BV90" s="2356" t="s">
        <v>21</v>
      </c>
      <c r="BW90" s="630" t="s">
        <v>35</v>
      </c>
      <c r="BX90" s="1900" t="s">
        <v>26</v>
      </c>
      <c r="BY90" s="2356"/>
      <c r="BZ90" s="2356"/>
      <c r="CA90" s="2356"/>
      <c r="CB90" s="2356"/>
      <c r="CC90" s="2356"/>
      <c r="CD90" s="2356"/>
      <c r="CE90" s="1397"/>
      <c r="CF90" s="632"/>
    </row>
    <row r="91" spans="1:84" ht="15" customHeight="1">
      <c r="A91" s="88" t="s">
        <v>26</v>
      </c>
      <c r="B91" s="89" t="s">
        <v>26</v>
      </c>
      <c r="C91" s="135" t="s">
        <v>177</v>
      </c>
      <c r="D91" s="2356">
        <v>5</v>
      </c>
      <c r="E91" s="2356">
        <v>5</v>
      </c>
      <c r="F91" s="2356" t="s">
        <v>22</v>
      </c>
      <c r="G91" s="2356" t="s">
        <v>22</v>
      </c>
      <c r="H91" s="2356">
        <v>5</v>
      </c>
      <c r="I91" s="2356" t="s">
        <v>22</v>
      </c>
      <c r="J91" s="2356">
        <v>5</v>
      </c>
      <c r="K91" s="2356">
        <v>2</v>
      </c>
      <c r="L91" s="2356">
        <v>11080</v>
      </c>
      <c r="M91" s="2356">
        <v>11462</v>
      </c>
      <c r="N91" s="2356">
        <v>656</v>
      </c>
      <c r="O91" s="2356">
        <v>2</v>
      </c>
      <c r="P91" s="2356">
        <v>10804</v>
      </c>
      <c r="Q91" s="2356">
        <v>10113</v>
      </c>
      <c r="R91" s="2356">
        <v>691</v>
      </c>
      <c r="S91" s="2356">
        <v>6552</v>
      </c>
      <c r="T91" s="1388" t="s">
        <v>36</v>
      </c>
      <c r="U91" s="632" t="s">
        <v>26</v>
      </c>
      <c r="V91" s="88" t="s">
        <v>26</v>
      </c>
      <c r="W91" s="89" t="s">
        <v>26</v>
      </c>
      <c r="X91" s="135" t="s">
        <v>177</v>
      </c>
      <c r="Y91" s="2356">
        <v>4225</v>
      </c>
      <c r="Z91" s="2356">
        <v>4317</v>
      </c>
      <c r="AA91" s="2356" t="s">
        <v>21</v>
      </c>
      <c r="AB91" s="2356" t="s">
        <v>21</v>
      </c>
      <c r="AC91" s="2356">
        <v>4317</v>
      </c>
      <c r="AD91" s="2356">
        <v>3794</v>
      </c>
      <c r="AE91" s="2356">
        <v>523</v>
      </c>
      <c r="AF91" s="2356">
        <v>1300</v>
      </c>
      <c r="AG91" s="2356">
        <v>3170</v>
      </c>
      <c r="AH91" s="2356">
        <v>3209</v>
      </c>
      <c r="AI91" s="2356" t="s">
        <v>21</v>
      </c>
      <c r="AJ91" s="2356" t="s">
        <v>21</v>
      </c>
      <c r="AK91" s="2356">
        <v>3209</v>
      </c>
      <c r="AL91" s="2356">
        <v>3051</v>
      </c>
      <c r="AM91" s="2356">
        <v>158</v>
      </c>
      <c r="AN91" s="2356">
        <v>508</v>
      </c>
      <c r="AO91" s="1388" t="s">
        <v>36</v>
      </c>
      <c r="AP91" s="632" t="s">
        <v>26</v>
      </c>
      <c r="AQ91" s="88" t="s">
        <v>26</v>
      </c>
      <c r="AR91" s="89" t="s">
        <v>26</v>
      </c>
      <c r="AS91" s="135" t="s">
        <v>177</v>
      </c>
      <c r="AT91" s="2356">
        <v>15525</v>
      </c>
      <c r="AU91" s="2356">
        <v>20440</v>
      </c>
      <c r="AV91" s="2356" t="s">
        <v>21</v>
      </c>
      <c r="AW91" s="2356" t="s">
        <v>21</v>
      </c>
      <c r="AX91" s="2356">
        <v>20440</v>
      </c>
      <c r="AY91" s="2356">
        <v>19269</v>
      </c>
      <c r="AZ91" s="2356">
        <v>1171</v>
      </c>
      <c r="BA91" s="2356">
        <v>16288</v>
      </c>
      <c r="BB91" s="2356">
        <v>1769</v>
      </c>
      <c r="BC91" s="2356">
        <v>1775</v>
      </c>
      <c r="BD91" s="2356">
        <v>106</v>
      </c>
      <c r="BE91" s="2356" t="s">
        <v>21</v>
      </c>
      <c r="BF91" s="2356">
        <v>1669</v>
      </c>
      <c r="BG91" s="2356">
        <v>1475</v>
      </c>
      <c r="BH91" s="2356">
        <v>194</v>
      </c>
      <c r="BI91" s="2356">
        <v>66</v>
      </c>
      <c r="BJ91" s="1388" t="s">
        <v>36</v>
      </c>
      <c r="BK91" s="632" t="s">
        <v>26</v>
      </c>
      <c r="BL91" s="88" t="s">
        <v>26</v>
      </c>
      <c r="BM91" s="89" t="s">
        <v>26</v>
      </c>
      <c r="BN91" s="135" t="s">
        <v>177</v>
      </c>
      <c r="BO91" s="2356" t="s">
        <v>21</v>
      </c>
      <c r="BP91" s="2356" t="s">
        <v>21</v>
      </c>
      <c r="BQ91" s="2356" t="s">
        <v>21</v>
      </c>
      <c r="BR91" s="2356" t="s">
        <v>21</v>
      </c>
      <c r="BS91" s="2356" t="s">
        <v>21</v>
      </c>
      <c r="BT91" s="2356" t="s">
        <v>21</v>
      </c>
      <c r="BU91" s="2356" t="s">
        <v>21</v>
      </c>
      <c r="BV91" s="2356" t="s">
        <v>21</v>
      </c>
      <c r="BW91" s="630" t="s">
        <v>36</v>
      </c>
      <c r="BX91" s="1900" t="s">
        <v>26</v>
      </c>
      <c r="BY91" s="2356"/>
      <c r="BZ91" s="2356"/>
      <c r="CA91" s="2356"/>
      <c r="CB91" s="2356"/>
      <c r="CC91" s="2356"/>
      <c r="CD91" s="2356"/>
      <c r="CE91" s="1397"/>
      <c r="CF91" s="632"/>
    </row>
    <row r="92" spans="1:84" ht="15" customHeight="1">
      <c r="A92" s="88" t="s">
        <v>26</v>
      </c>
      <c r="B92" s="89" t="s">
        <v>26</v>
      </c>
      <c r="C92" s="135" t="s">
        <v>178</v>
      </c>
      <c r="D92" s="2356">
        <v>5</v>
      </c>
      <c r="E92" s="2356">
        <v>5</v>
      </c>
      <c r="F92" s="2356" t="s">
        <v>22</v>
      </c>
      <c r="G92" s="2356" t="s">
        <v>22</v>
      </c>
      <c r="H92" s="2356">
        <v>5</v>
      </c>
      <c r="I92" s="2356" t="s">
        <v>22</v>
      </c>
      <c r="J92" s="2356">
        <v>5</v>
      </c>
      <c r="K92" s="2356">
        <v>2</v>
      </c>
      <c r="L92" s="2356">
        <v>9924</v>
      </c>
      <c r="M92" s="2356">
        <v>11652</v>
      </c>
      <c r="N92" s="2356">
        <v>771</v>
      </c>
      <c r="O92" s="2356">
        <v>8</v>
      </c>
      <c r="P92" s="2356">
        <v>10873</v>
      </c>
      <c r="Q92" s="2356">
        <v>10124</v>
      </c>
      <c r="R92" s="2356">
        <v>749</v>
      </c>
      <c r="S92" s="2356">
        <v>4834</v>
      </c>
      <c r="T92" s="1388" t="s">
        <v>37</v>
      </c>
      <c r="U92" s="632" t="s">
        <v>26</v>
      </c>
      <c r="V92" s="88" t="s">
        <v>26</v>
      </c>
      <c r="W92" s="89" t="s">
        <v>26</v>
      </c>
      <c r="X92" s="135" t="s">
        <v>178</v>
      </c>
      <c r="Y92" s="2356">
        <v>3507</v>
      </c>
      <c r="Z92" s="2356">
        <v>3587</v>
      </c>
      <c r="AA92" s="2356" t="s">
        <v>21</v>
      </c>
      <c r="AB92" s="2356" t="s">
        <v>21</v>
      </c>
      <c r="AC92" s="2356">
        <v>3587</v>
      </c>
      <c r="AD92" s="2356">
        <v>3069</v>
      </c>
      <c r="AE92" s="2356">
        <v>518</v>
      </c>
      <c r="AF92" s="2356">
        <v>1220</v>
      </c>
      <c r="AG92" s="2356">
        <v>2595</v>
      </c>
      <c r="AH92" s="2356">
        <v>2597</v>
      </c>
      <c r="AI92" s="2356" t="s">
        <v>21</v>
      </c>
      <c r="AJ92" s="2356" t="s">
        <v>21</v>
      </c>
      <c r="AK92" s="2356">
        <v>2597</v>
      </c>
      <c r="AL92" s="2356">
        <v>2484</v>
      </c>
      <c r="AM92" s="2356">
        <v>113</v>
      </c>
      <c r="AN92" s="2356">
        <v>507</v>
      </c>
      <c r="AO92" s="1388" t="s">
        <v>37</v>
      </c>
      <c r="AP92" s="632" t="s">
        <v>26</v>
      </c>
      <c r="AQ92" s="88" t="s">
        <v>26</v>
      </c>
      <c r="AR92" s="89" t="s">
        <v>26</v>
      </c>
      <c r="AS92" s="135" t="s">
        <v>178</v>
      </c>
      <c r="AT92" s="2356">
        <v>20149</v>
      </c>
      <c r="AU92" s="2356">
        <v>20300</v>
      </c>
      <c r="AV92" s="2356" t="s">
        <v>21</v>
      </c>
      <c r="AW92" s="2356" t="s">
        <v>21</v>
      </c>
      <c r="AX92" s="2356">
        <v>20300</v>
      </c>
      <c r="AY92" s="2356">
        <v>19204</v>
      </c>
      <c r="AZ92" s="2356">
        <v>1096</v>
      </c>
      <c r="BA92" s="2356">
        <v>16731</v>
      </c>
      <c r="BB92" s="2356">
        <v>1719</v>
      </c>
      <c r="BC92" s="2356">
        <v>1708</v>
      </c>
      <c r="BD92" s="2356">
        <v>150</v>
      </c>
      <c r="BE92" s="2356" t="s">
        <v>21</v>
      </c>
      <c r="BF92" s="2356">
        <v>1558</v>
      </c>
      <c r="BG92" s="2356">
        <v>1379</v>
      </c>
      <c r="BH92" s="2356">
        <v>179</v>
      </c>
      <c r="BI92" s="2356">
        <v>78</v>
      </c>
      <c r="BJ92" s="1388" t="s">
        <v>37</v>
      </c>
      <c r="BK92" s="632" t="s">
        <v>26</v>
      </c>
      <c r="BL92" s="88" t="s">
        <v>26</v>
      </c>
      <c r="BM92" s="89" t="s">
        <v>26</v>
      </c>
      <c r="BN92" s="135" t="s">
        <v>178</v>
      </c>
      <c r="BO92" s="2356" t="s">
        <v>21</v>
      </c>
      <c r="BP92" s="2356" t="s">
        <v>21</v>
      </c>
      <c r="BQ92" s="2356" t="s">
        <v>21</v>
      </c>
      <c r="BR92" s="2356" t="s">
        <v>21</v>
      </c>
      <c r="BS92" s="2356" t="s">
        <v>21</v>
      </c>
      <c r="BT92" s="2356" t="s">
        <v>21</v>
      </c>
      <c r="BU92" s="2356" t="s">
        <v>21</v>
      </c>
      <c r="BV92" s="2356" t="s">
        <v>21</v>
      </c>
      <c r="BW92" s="630" t="s">
        <v>37</v>
      </c>
      <c r="BX92" s="1900" t="s">
        <v>26</v>
      </c>
      <c r="BY92" s="2356"/>
      <c r="BZ92" s="2356"/>
      <c r="CA92" s="2356"/>
      <c r="CB92" s="2356"/>
      <c r="CC92" s="2356"/>
      <c r="CD92" s="2356"/>
      <c r="CE92" s="1397"/>
      <c r="CF92" s="632"/>
    </row>
    <row r="93" spans="1:84" ht="15" customHeight="1">
      <c r="A93" s="88" t="s">
        <v>26</v>
      </c>
      <c r="B93" s="89" t="s">
        <v>26</v>
      </c>
      <c r="C93" s="135" t="s">
        <v>179</v>
      </c>
      <c r="D93" s="2356">
        <v>5</v>
      </c>
      <c r="E93" s="2356">
        <v>5</v>
      </c>
      <c r="F93" s="2356" t="s">
        <v>22</v>
      </c>
      <c r="G93" s="2356" t="s">
        <v>22</v>
      </c>
      <c r="H93" s="2356">
        <v>5</v>
      </c>
      <c r="I93" s="2356" t="s">
        <v>22</v>
      </c>
      <c r="J93" s="2356">
        <v>5</v>
      </c>
      <c r="K93" s="2356">
        <v>2</v>
      </c>
      <c r="L93" s="2356">
        <v>10798</v>
      </c>
      <c r="M93" s="2356">
        <v>9160</v>
      </c>
      <c r="N93" s="2356">
        <v>408</v>
      </c>
      <c r="O93" s="2356">
        <v>9</v>
      </c>
      <c r="P93" s="2356">
        <v>8743</v>
      </c>
      <c r="Q93" s="2356">
        <v>8047</v>
      </c>
      <c r="R93" s="2356">
        <v>696</v>
      </c>
      <c r="S93" s="2356">
        <v>6487</v>
      </c>
      <c r="T93" s="1388" t="s">
        <v>38</v>
      </c>
      <c r="U93" s="632" t="s">
        <v>26</v>
      </c>
      <c r="V93" s="88" t="s">
        <v>26</v>
      </c>
      <c r="W93" s="89" t="s">
        <v>26</v>
      </c>
      <c r="X93" s="135" t="s">
        <v>179</v>
      </c>
      <c r="Y93" s="2356">
        <v>4226</v>
      </c>
      <c r="Z93" s="2356">
        <v>3923</v>
      </c>
      <c r="AA93" s="2356" t="s">
        <v>21</v>
      </c>
      <c r="AB93" s="2356" t="s">
        <v>21</v>
      </c>
      <c r="AC93" s="2356">
        <v>3923</v>
      </c>
      <c r="AD93" s="2356">
        <v>3431</v>
      </c>
      <c r="AE93" s="2356">
        <v>492</v>
      </c>
      <c r="AF93" s="2356">
        <v>1523</v>
      </c>
      <c r="AG93" s="2356">
        <v>2797</v>
      </c>
      <c r="AH93" s="2356">
        <v>2805</v>
      </c>
      <c r="AI93" s="2356" t="s">
        <v>21</v>
      </c>
      <c r="AJ93" s="2356" t="s">
        <v>21</v>
      </c>
      <c r="AK93" s="2356">
        <v>2805</v>
      </c>
      <c r="AL93" s="2356">
        <v>2659</v>
      </c>
      <c r="AM93" s="2356">
        <v>146</v>
      </c>
      <c r="AN93" s="2356">
        <v>499</v>
      </c>
      <c r="AO93" s="1388" t="s">
        <v>38</v>
      </c>
      <c r="AP93" s="632" t="s">
        <v>26</v>
      </c>
      <c r="AQ93" s="88" t="s">
        <v>26</v>
      </c>
      <c r="AR93" s="89" t="s">
        <v>26</v>
      </c>
      <c r="AS93" s="135" t="s">
        <v>179</v>
      </c>
      <c r="AT93" s="2356">
        <v>11928</v>
      </c>
      <c r="AU93" s="2356">
        <v>13475</v>
      </c>
      <c r="AV93" s="2356" t="s">
        <v>21</v>
      </c>
      <c r="AW93" s="2356" t="s">
        <v>21</v>
      </c>
      <c r="AX93" s="2356">
        <v>13475</v>
      </c>
      <c r="AY93" s="2356">
        <v>12286</v>
      </c>
      <c r="AZ93" s="2356">
        <v>1189</v>
      </c>
      <c r="BA93" s="2356">
        <v>15780</v>
      </c>
      <c r="BB93" s="2356">
        <v>1748</v>
      </c>
      <c r="BC93" s="2356">
        <v>1753</v>
      </c>
      <c r="BD93" s="2356">
        <v>87</v>
      </c>
      <c r="BE93" s="2356" t="s">
        <v>21</v>
      </c>
      <c r="BF93" s="2356">
        <v>1666</v>
      </c>
      <c r="BG93" s="2356">
        <v>1469</v>
      </c>
      <c r="BH93" s="2356">
        <v>197</v>
      </c>
      <c r="BI93" s="2356">
        <v>73</v>
      </c>
      <c r="BJ93" s="1388" t="s">
        <v>38</v>
      </c>
      <c r="BK93" s="632" t="s">
        <v>26</v>
      </c>
      <c r="BL93" s="88" t="s">
        <v>26</v>
      </c>
      <c r="BM93" s="89" t="s">
        <v>26</v>
      </c>
      <c r="BN93" s="135" t="s">
        <v>179</v>
      </c>
      <c r="BO93" s="2356" t="s">
        <v>21</v>
      </c>
      <c r="BP93" s="2356" t="s">
        <v>21</v>
      </c>
      <c r="BQ93" s="2356" t="s">
        <v>21</v>
      </c>
      <c r="BR93" s="2356" t="s">
        <v>21</v>
      </c>
      <c r="BS93" s="2356" t="s">
        <v>21</v>
      </c>
      <c r="BT93" s="2356" t="s">
        <v>21</v>
      </c>
      <c r="BU93" s="2356" t="s">
        <v>21</v>
      </c>
      <c r="BV93" s="2356" t="s">
        <v>21</v>
      </c>
      <c r="BW93" s="630" t="s">
        <v>38</v>
      </c>
      <c r="BX93" s="1900" t="s">
        <v>26</v>
      </c>
      <c r="BY93" s="2356"/>
      <c r="BZ93" s="2356"/>
      <c r="CA93" s="2356"/>
      <c r="CB93" s="2356"/>
      <c r="CC93" s="2356"/>
      <c r="CD93" s="2356"/>
      <c r="CE93" s="1397"/>
      <c r="CF93" s="632"/>
    </row>
    <row r="94" spans="1:84" ht="15" customHeight="1">
      <c r="A94" s="88" t="s">
        <v>26</v>
      </c>
      <c r="B94" s="89" t="s">
        <v>26</v>
      </c>
      <c r="C94" s="135" t="s">
        <v>180</v>
      </c>
      <c r="D94" s="2356">
        <v>3</v>
      </c>
      <c r="E94" s="2356">
        <v>3</v>
      </c>
      <c r="F94" s="2356" t="s">
        <v>22</v>
      </c>
      <c r="G94" s="2356" t="s">
        <v>22</v>
      </c>
      <c r="H94" s="2356">
        <v>3</v>
      </c>
      <c r="I94" s="2356" t="s">
        <v>22</v>
      </c>
      <c r="J94" s="2356">
        <v>3</v>
      </c>
      <c r="K94" s="2356">
        <v>2</v>
      </c>
      <c r="L94" s="2356">
        <v>10960</v>
      </c>
      <c r="M94" s="2356">
        <v>11291</v>
      </c>
      <c r="N94" s="2356">
        <v>778</v>
      </c>
      <c r="O94" s="2356">
        <v>503</v>
      </c>
      <c r="P94" s="2356">
        <v>10010</v>
      </c>
      <c r="Q94" s="2356">
        <v>9511</v>
      </c>
      <c r="R94" s="2356">
        <v>499</v>
      </c>
      <c r="S94" s="2356">
        <v>6160</v>
      </c>
      <c r="T94" s="1388" t="s">
        <v>39</v>
      </c>
      <c r="U94" s="632" t="s">
        <v>26</v>
      </c>
      <c r="V94" s="88" t="s">
        <v>26</v>
      </c>
      <c r="W94" s="89" t="s">
        <v>26</v>
      </c>
      <c r="X94" s="135" t="s">
        <v>180</v>
      </c>
      <c r="Y94" s="2356">
        <v>4045</v>
      </c>
      <c r="Z94" s="2356">
        <v>4115</v>
      </c>
      <c r="AA94" s="2356" t="s">
        <v>21</v>
      </c>
      <c r="AB94" s="2356" t="s">
        <v>21</v>
      </c>
      <c r="AC94" s="2356">
        <v>4115</v>
      </c>
      <c r="AD94" s="2356">
        <v>3554</v>
      </c>
      <c r="AE94" s="2356">
        <v>561</v>
      </c>
      <c r="AF94" s="2356">
        <v>1453</v>
      </c>
      <c r="AG94" s="2356">
        <v>3086</v>
      </c>
      <c r="AH94" s="2356">
        <v>2864</v>
      </c>
      <c r="AI94" s="2356" t="s">
        <v>21</v>
      </c>
      <c r="AJ94" s="2356" t="s">
        <v>21</v>
      </c>
      <c r="AK94" s="2356">
        <v>2864</v>
      </c>
      <c r="AL94" s="2356">
        <v>2727</v>
      </c>
      <c r="AM94" s="2356">
        <v>137</v>
      </c>
      <c r="AN94" s="2356">
        <v>721</v>
      </c>
      <c r="AO94" s="1388" t="s">
        <v>39</v>
      </c>
      <c r="AP94" s="632" t="s">
        <v>26</v>
      </c>
      <c r="AQ94" s="88" t="s">
        <v>26</v>
      </c>
      <c r="AR94" s="89" t="s">
        <v>26</v>
      </c>
      <c r="AS94" s="135" t="s">
        <v>180</v>
      </c>
      <c r="AT94" s="2356">
        <v>9836</v>
      </c>
      <c r="AU94" s="2356">
        <v>9654</v>
      </c>
      <c r="AV94" s="2356" t="s">
        <v>21</v>
      </c>
      <c r="AW94" s="2356" t="s">
        <v>21</v>
      </c>
      <c r="AX94" s="2356">
        <v>9654</v>
      </c>
      <c r="AY94" s="2356">
        <v>8470</v>
      </c>
      <c r="AZ94" s="2356">
        <v>1184</v>
      </c>
      <c r="BA94" s="2356">
        <v>16557</v>
      </c>
      <c r="BB94" s="2356">
        <v>2081</v>
      </c>
      <c r="BC94" s="2356">
        <v>2084</v>
      </c>
      <c r="BD94" s="2356">
        <v>265</v>
      </c>
      <c r="BE94" s="2356" t="s">
        <v>21</v>
      </c>
      <c r="BF94" s="2356">
        <v>1819</v>
      </c>
      <c r="BG94" s="2356">
        <v>1659</v>
      </c>
      <c r="BH94" s="2356">
        <v>160</v>
      </c>
      <c r="BI94" s="2356">
        <v>68</v>
      </c>
      <c r="BJ94" s="1388" t="s">
        <v>39</v>
      </c>
      <c r="BK94" s="632" t="s">
        <v>26</v>
      </c>
      <c r="BL94" s="88" t="s">
        <v>26</v>
      </c>
      <c r="BM94" s="89" t="s">
        <v>26</v>
      </c>
      <c r="BN94" s="135" t="s">
        <v>180</v>
      </c>
      <c r="BO94" s="2356" t="s">
        <v>21</v>
      </c>
      <c r="BP94" s="2356" t="s">
        <v>21</v>
      </c>
      <c r="BQ94" s="2356" t="s">
        <v>21</v>
      </c>
      <c r="BR94" s="2356" t="s">
        <v>21</v>
      </c>
      <c r="BS94" s="2356" t="s">
        <v>21</v>
      </c>
      <c r="BT94" s="2356" t="s">
        <v>21</v>
      </c>
      <c r="BU94" s="2356" t="s">
        <v>21</v>
      </c>
      <c r="BV94" s="2356" t="s">
        <v>21</v>
      </c>
      <c r="BW94" s="630" t="s">
        <v>39</v>
      </c>
      <c r="BX94" s="1900" t="s">
        <v>26</v>
      </c>
      <c r="BY94" s="2356"/>
      <c r="BZ94" s="2356"/>
      <c r="CA94" s="2356"/>
      <c r="CB94" s="2356"/>
      <c r="CC94" s="2356"/>
      <c r="CD94" s="2356"/>
      <c r="CE94" s="1397"/>
      <c r="CF94" s="632"/>
    </row>
    <row r="95" spans="1:84" ht="15" customHeight="1">
      <c r="A95" s="88" t="s">
        <v>26</v>
      </c>
      <c r="B95" s="89" t="s">
        <v>26</v>
      </c>
      <c r="C95" s="135" t="s">
        <v>181</v>
      </c>
      <c r="D95" s="2356">
        <v>5</v>
      </c>
      <c r="E95" s="2356">
        <v>5</v>
      </c>
      <c r="F95" s="2356" t="s">
        <v>22</v>
      </c>
      <c r="G95" s="2356" t="s">
        <v>22</v>
      </c>
      <c r="H95" s="2356">
        <v>5</v>
      </c>
      <c r="I95" s="2356" t="s">
        <v>22</v>
      </c>
      <c r="J95" s="2356">
        <v>5</v>
      </c>
      <c r="K95" s="2356">
        <v>2</v>
      </c>
      <c r="L95" s="2356">
        <v>13056</v>
      </c>
      <c r="M95" s="2356">
        <v>13135</v>
      </c>
      <c r="N95" s="2356">
        <v>1293</v>
      </c>
      <c r="O95" s="2356">
        <v>48</v>
      </c>
      <c r="P95" s="2356">
        <v>11794</v>
      </c>
      <c r="Q95" s="2356">
        <v>10928</v>
      </c>
      <c r="R95" s="2356">
        <v>866</v>
      </c>
      <c r="S95" s="2356">
        <v>6078</v>
      </c>
      <c r="T95" s="1388" t="s">
        <v>40</v>
      </c>
      <c r="U95" s="632" t="s">
        <v>26</v>
      </c>
      <c r="V95" s="88" t="s">
        <v>26</v>
      </c>
      <c r="W95" s="89" t="s">
        <v>26</v>
      </c>
      <c r="X95" s="135" t="s">
        <v>181</v>
      </c>
      <c r="Y95" s="2356">
        <v>3876</v>
      </c>
      <c r="Z95" s="2356">
        <v>3923</v>
      </c>
      <c r="AA95" s="2356" t="s">
        <v>21</v>
      </c>
      <c r="AB95" s="2356" t="s">
        <v>21</v>
      </c>
      <c r="AC95" s="2356">
        <v>3923</v>
      </c>
      <c r="AD95" s="2356">
        <v>3449</v>
      </c>
      <c r="AE95" s="2356">
        <v>474</v>
      </c>
      <c r="AF95" s="2356">
        <v>1406</v>
      </c>
      <c r="AG95" s="2356">
        <v>3038</v>
      </c>
      <c r="AH95" s="2356">
        <v>3222</v>
      </c>
      <c r="AI95" s="2356" t="s">
        <v>21</v>
      </c>
      <c r="AJ95" s="2356" t="s">
        <v>21</v>
      </c>
      <c r="AK95" s="2356">
        <v>3222</v>
      </c>
      <c r="AL95" s="2356">
        <v>3067</v>
      </c>
      <c r="AM95" s="2356">
        <v>155</v>
      </c>
      <c r="AN95" s="2356">
        <v>536</v>
      </c>
      <c r="AO95" s="1388" t="s">
        <v>40</v>
      </c>
      <c r="AP95" s="632" t="s">
        <v>26</v>
      </c>
      <c r="AQ95" s="88" t="s">
        <v>26</v>
      </c>
      <c r="AR95" s="89" t="s">
        <v>26</v>
      </c>
      <c r="AS95" s="135" t="s">
        <v>181</v>
      </c>
      <c r="AT95" s="2356">
        <v>13550</v>
      </c>
      <c r="AU95" s="2356">
        <v>15248</v>
      </c>
      <c r="AV95" s="2356" t="s">
        <v>21</v>
      </c>
      <c r="AW95" s="2356" t="s">
        <v>21</v>
      </c>
      <c r="AX95" s="2356">
        <v>15248</v>
      </c>
      <c r="AY95" s="2356">
        <v>14124</v>
      </c>
      <c r="AZ95" s="2356">
        <v>1124</v>
      </c>
      <c r="BA95" s="2356">
        <v>14324</v>
      </c>
      <c r="BB95" s="2356">
        <v>1798</v>
      </c>
      <c r="BC95" s="2356">
        <v>1805</v>
      </c>
      <c r="BD95" s="2356">
        <v>102</v>
      </c>
      <c r="BE95" s="2356" t="s">
        <v>21</v>
      </c>
      <c r="BF95" s="2356">
        <v>1703</v>
      </c>
      <c r="BG95" s="2356">
        <v>1568</v>
      </c>
      <c r="BH95" s="2356">
        <v>135</v>
      </c>
      <c r="BI95" s="2356">
        <v>61</v>
      </c>
      <c r="BJ95" s="1388" t="s">
        <v>40</v>
      </c>
      <c r="BK95" s="632" t="s">
        <v>26</v>
      </c>
      <c r="BL95" s="88" t="s">
        <v>26</v>
      </c>
      <c r="BM95" s="89" t="s">
        <v>26</v>
      </c>
      <c r="BN95" s="135" t="s">
        <v>181</v>
      </c>
      <c r="BO95" s="2356" t="s">
        <v>21</v>
      </c>
      <c r="BP95" s="2356" t="s">
        <v>21</v>
      </c>
      <c r="BQ95" s="2356" t="s">
        <v>21</v>
      </c>
      <c r="BR95" s="2356" t="s">
        <v>21</v>
      </c>
      <c r="BS95" s="2356" t="s">
        <v>21</v>
      </c>
      <c r="BT95" s="2356" t="s">
        <v>21</v>
      </c>
      <c r="BU95" s="2356" t="s">
        <v>21</v>
      </c>
      <c r="BV95" s="2356" t="s">
        <v>21</v>
      </c>
      <c r="BW95" s="630" t="s">
        <v>40</v>
      </c>
      <c r="BX95" s="1900" t="s">
        <v>26</v>
      </c>
      <c r="BY95" s="2356"/>
      <c r="BZ95" s="2356"/>
      <c r="CA95" s="2356"/>
      <c r="CB95" s="2356"/>
      <c r="CC95" s="2356"/>
      <c r="CD95" s="2356"/>
      <c r="CE95" s="1397"/>
      <c r="CF95" s="632"/>
    </row>
    <row r="96" spans="1:84" ht="15" customHeight="1">
      <c r="A96" s="104" t="s">
        <v>26</v>
      </c>
      <c r="B96" s="105" t="s">
        <v>26</v>
      </c>
      <c r="C96" s="1105" t="s">
        <v>182</v>
      </c>
      <c r="D96" s="2357">
        <v>3</v>
      </c>
      <c r="E96" s="2357">
        <v>3</v>
      </c>
      <c r="F96" s="2357" t="s">
        <v>22</v>
      </c>
      <c r="G96" s="2357" t="s">
        <v>22</v>
      </c>
      <c r="H96" s="2357">
        <v>3</v>
      </c>
      <c r="I96" s="2357" t="s">
        <v>22</v>
      </c>
      <c r="J96" s="2357">
        <v>3</v>
      </c>
      <c r="K96" s="2357">
        <v>2</v>
      </c>
      <c r="L96" s="2357">
        <v>12690</v>
      </c>
      <c r="M96" s="2357">
        <v>12707</v>
      </c>
      <c r="N96" s="2357">
        <v>834</v>
      </c>
      <c r="O96" s="2357">
        <v>1</v>
      </c>
      <c r="P96" s="2357">
        <v>11872</v>
      </c>
      <c r="Q96" s="2357">
        <v>11143</v>
      </c>
      <c r="R96" s="2357">
        <v>729</v>
      </c>
      <c r="S96" s="2357">
        <v>6065</v>
      </c>
      <c r="T96" s="1390" t="s">
        <v>41</v>
      </c>
      <c r="U96" s="635" t="s">
        <v>26</v>
      </c>
      <c r="V96" s="104" t="s">
        <v>26</v>
      </c>
      <c r="W96" s="105" t="s">
        <v>26</v>
      </c>
      <c r="X96" s="1105" t="s">
        <v>182</v>
      </c>
      <c r="Y96" s="2357">
        <v>3593</v>
      </c>
      <c r="Z96" s="2357">
        <v>3706</v>
      </c>
      <c r="AA96" s="2357" t="s">
        <v>21</v>
      </c>
      <c r="AB96" s="2357" t="s">
        <v>21</v>
      </c>
      <c r="AC96" s="2357">
        <v>3706</v>
      </c>
      <c r="AD96" s="2357">
        <v>3178</v>
      </c>
      <c r="AE96" s="2357">
        <v>528</v>
      </c>
      <c r="AF96" s="2357">
        <v>1293</v>
      </c>
      <c r="AG96" s="2357">
        <v>2830</v>
      </c>
      <c r="AH96" s="2357">
        <v>2758</v>
      </c>
      <c r="AI96" s="2357" t="s">
        <v>21</v>
      </c>
      <c r="AJ96" s="2357" t="s">
        <v>21</v>
      </c>
      <c r="AK96" s="2357">
        <v>2758</v>
      </c>
      <c r="AL96" s="2357">
        <v>2632</v>
      </c>
      <c r="AM96" s="2357">
        <v>126</v>
      </c>
      <c r="AN96" s="2357">
        <v>608</v>
      </c>
      <c r="AO96" s="1390" t="s">
        <v>41</v>
      </c>
      <c r="AP96" s="635" t="s">
        <v>26</v>
      </c>
      <c r="AQ96" s="104" t="s">
        <v>26</v>
      </c>
      <c r="AR96" s="105" t="s">
        <v>26</v>
      </c>
      <c r="AS96" s="1105" t="s">
        <v>182</v>
      </c>
      <c r="AT96" s="2357">
        <v>19565</v>
      </c>
      <c r="AU96" s="2357">
        <v>16593</v>
      </c>
      <c r="AV96" s="2357" t="s">
        <v>21</v>
      </c>
      <c r="AW96" s="2357" t="s">
        <v>21</v>
      </c>
      <c r="AX96" s="2357">
        <v>16593</v>
      </c>
      <c r="AY96" s="2357">
        <v>15413</v>
      </c>
      <c r="AZ96" s="2357">
        <v>1180</v>
      </c>
      <c r="BA96" s="2357">
        <v>17892</v>
      </c>
      <c r="BB96" s="2357">
        <v>1874</v>
      </c>
      <c r="BC96" s="2357">
        <v>1877</v>
      </c>
      <c r="BD96" s="2357">
        <v>120</v>
      </c>
      <c r="BE96" s="2357" t="s">
        <v>21</v>
      </c>
      <c r="BF96" s="2357">
        <v>1757</v>
      </c>
      <c r="BG96" s="2357">
        <v>1557</v>
      </c>
      <c r="BH96" s="2357">
        <v>200</v>
      </c>
      <c r="BI96" s="2357">
        <v>59</v>
      </c>
      <c r="BJ96" s="1390" t="s">
        <v>41</v>
      </c>
      <c r="BK96" s="635" t="s">
        <v>26</v>
      </c>
      <c r="BL96" s="104" t="s">
        <v>26</v>
      </c>
      <c r="BM96" s="105" t="s">
        <v>26</v>
      </c>
      <c r="BN96" s="1105" t="s">
        <v>182</v>
      </c>
      <c r="BO96" s="2357" t="s">
        <v>21</v>
      </c>
      <c r="BP96" s="2357" t="s">
        <v>21</v>
      </c>
      <c r="BQ96" s="2357" t="s">
        <v>21</v>
      </c>
      <c r="BR96" s="2357" t="s">
        <v>21</v>
      </c>
      <c r="BS96" s="2357" t="s">
        <v>21</v>
      </c>
      <c r="BT96" s="2357" t="s">
        <v>21</v>
      </c>
      <c r="BU96" s="2357" t="s">
        <v>21</v>
      </c>
      <c r="BV96" s="2357" t="s">
        <v>21</v>
      </c>
      <c r="BW96" s="1994" t="s">
        <v>41</v>
      </c>
      <c r="BX96" s="1902" t="s">
        <v>26</v>
      </c>
      <c r="BY96" s="2356"/>
      <c r="BZ96" s="2356"/>
      <c r="CA96" s="2356"/>
      <c r="CB96" s="2356"/>
      <c r="CC96" s="2356"/>
      <c r="CD96" s="2356"/>
      <c r="CE96" s="1397"/>
      <c r="CF96" s="632"/>
    </row>
    <row r="97" spans="20:84">
      <c r="T97" s="1517"/>
      <c r="AO97" s="1517"/>
      <c r="BJ97" s="1517"/>
      <c r="BW97" s="2"/>
      <c r="BX97" s="2"/>
      <c r="BY97" s="2"/>
      <c r="BZ97" s="2"/>
      <c r="CA97" s="2"/>
      <c r="CB97" s="2"/>
      <c r="CC97" s="2"/>
      <c r="CD97" s="2"/>
      <c r="CE97" s="1518"/>
      <c r="CF97" s="2"/>
    </row>
  </sheetData>
  <mergeCells count="8">
    <mergeCell ref="BL9:BN14"/>
    <mergeCell ref="CE9:CF14"/>
    <mergeCell ref="A9:C14"/>
    <mergeCell ref="T9:U14"/>
    <mergeCell ref="V9:X14"/>
    <mergeCell ref="AO9:AP14"/>
    <mergeCell ref="AQ9:AS14"/>
    <mergeCell ref="BJ9:BK14"/>
  </mergeCells>
  <phoneticPr fontId="100"/>
  <printOptions horizontalCentered="1"/>
  <pageMargins left="0.59055118110236227" right="0.59055118110236227" top="0.39370078740157483" bottom="0.39370078740157483" header="0" footer="0"/>
  <pageSetup paperSize="9" scale="60" firstPageNumber="134" pageOrder="overThenDown" orientation="portrait" useFirstPageNumber="1" r:id="rId1"/>
  <headerFooter alignWithMargins="0">
    <oddFooter>&amp;C&amp;"ＭＳ Ｐ明朝,標準"&amp;18－&amp;P－</oddFooter>
  </headerFooter>
  <colBreaks count="7" manualBreakCount="7">
    <brk id="11" max="95" man="1"/>
    <brk id="21" max="95" man="1"/>
    <brk id="32" max="95" man="1"/>
    <brk id="42" max="95" man="1"/>
    <brk id="53" max="95" man="1"/>
    <brk id="63" max="95" man="1"/>
    <brk id="74" max="9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69D9D-4BAB-437F-A35D-AE2D53F5DA10}">
  <sheetPr>
    <tabColor theme="7" tint="0.39997558519241921"/>
  </sheetPr>
  <dimension ref="A1:CN96"/>
  <sheetViews>
    <sheetView showGridLines="0" view="pageBreakPreview" zoomScale="70" zoomScaleNormal="75" zoomScaleSheetLayoutView="70" workbookViewId="0"/>
  </sheetViews>
  <sheetFormatPr defaultColWidth="9" defaultRowHeight="13"/>
  <cols>
    <col min="1" max="2" width="8.6328125" style="4" customWidth="1"/>
    <col min="3" max="3" width="10.08984375" style="4" customWidth="1"/>
    <col min="4" max="11" width="15.6328125" style="4" customWidth="1"/>
    <col min="12" max="19" width="16.26953125" style="4" customWidth="1"/>
    <col min="20" max="21" width="10.6328125" style="4" customWidth="1"/>
    <col min="22" max="23" width="8.6328125" style="4" customWidth="1"/>
    <col min="24" max="24" width="10.08984375" style="4" customWidth="1"/>
    <col min="25" max="32" width="15.6328125" style="4" customWidth="1"/>
    <col min="33" max="40" width="16.26953125" style="4" customWidth="1"/>
    <col min="41" max="42" width="10.6328125" style="4" customWidth="1"/>
    <col min="43" max="44" width="8.6328125" style="4" customWidth="1"/>
    <col min="45" max="45" width="10.08984375" style="4" customWidth="1"/>
    <col min="46" max="53" width="15.6328125" style="4" customWidth="1"/>
    <col min="54" max="61" width="16.26953125" style="4" customWidth="1"/>
    <col min="62" max="63" width="10.6328125" style="4" customWidth="1"/>
    <col min="64" max="65" width="8.6328125" style="4" customWidth="1"/>
    <col min="66" max="66" width="10.08984375" style="4" customWidth="1"/>
    <col min="67" max="74" width="15.6328125" style="4" customWidth="1"/>
    <col min="75" max="82" width="16.26953125" style="4" customWidth="1"/>
    <col min="83" max="84" width="10.6328125" style="4" customWidth="1"/>
    <col min="85" max="90" width="14.6328125" style="4" customWidth="1"/>
    <col min="91" max="92" width="12.6328125" style="4" customWidth="1"/>
    <col min="93" max="16384" width="9" style="4"/>
  </cols>
  <sheetData>
    <row r="1" spans="1:92" s="14" customFormat="1" ht="15" customHeight="1">
      <c r="A1" s="374" t="s">
        <v>717</v>
      </c>
      <c r="B1" s="374"/>
      <c r="C1" s="374"/>
      <c r="D1" s="374"/>
      <c r="E1" s="374"/>
      <c r="F1" s="429"/>
      <c r="G1" s="429"/>
      <c r="H1" s="429"/>
      <c r="I1" s="429"/>
      <c r="J1" s="429"/>
      <c r="K1" s="429"/>
      <c r="L1" s="429"/>
      <c r="M1" s="429"/>
      <c r="N1" s="429"/>
      <c r="O1" s="429"/>
      <c r="P1" s="429"/>
      <c r="Q1" s="429"/>
      <c r="R1" s="429"/>
      <c r="S1" s="610"/>
      <c r="T1" s="374"/>
      <c r="U1" s="610" t="s">
        <v>717</v>
      </c>
      <c r="V1" s="374" t="s">
        <v>717</v>
      </c>
      <c r="W1" s="374"/>
      <c r="X1" s="374"/>
      <c r="Y1" s="374"/>
      <c r="Z1" s="374"/>
      <c r="AA1" s="429"/>
      <c r="AB1" s="429"/>
      <c r="AC1" s="429"/>
      <c r="AD1" s="429"/>
      <c r="AE1" s="429"/>
      <c r="AF1" s="429"/>
      <c r="AG1" s="429"/>
      <c r="AH1" s="429"/>
      <c r="AI1" s="429"/>
      <c r="AJ1" s="429"/>
      <c r="AK1" s="429"/>
      <c r="AL1" s="429"/>
      <c r="AM1" s="429"/>
      <c r="AN1" s="610"/>
      <c r="AO1" s="374"/>
      <c r="AP1" s="610" t="s">
        <v>717</v>
      </c>
      <c r="AQ1" s="374" t="s">
        <v>717</v>
      </c>
      <c r="AR1" s="374"/>
      <c r="AS1" s="374"/>
      <c r="AT1" s="374"/>
      <c r="AU1" s="374"/>
      <c r="AV1" s="429"/>
      <c r="AW1" s="429"/>
      <c r="AX1" s="429"/>
      <c r="AY1" s="429"/>
      <c r="AZ1" s="429"/>
      <c r="BA1" s="429"/>
      <c r="BB1" s="429"/>
      <c r="BC1" s="429"/>
      <c r="BD1" s="429"/>
      <c r="BE1" s="429"/>
      <c r="BF1" s="429"/>
      <c r="BG1" s="429"/>
      <c r="BH1" s="429"/>
      <c r="BI1" s="610"/>
      <c r="BJ1" s="374"/>
      <c r="BK1" s="610" t="s">
        <v>717</v>
      </c>
      <c r="BL1" s="374" t="s">
        <v>717</v>
      </c>
      <c r="BM1" s="374"/>
      <c r="BN1" s="374"/>
      <c r="BO1" s="374"/>
      <c r="BP1" s="374"/>
      <c r="BW1" s="429"/>
      <c r="BX1" s="429"/>
      <c r="BY1" s="429"/>
      <c r="BZ1" s="429"/>
      <c r="CA1" s="429"/>
      <c r="CB1" s="429"/>
      <c r="CC1" s="429"/>
      <c r="CD1" s="610"/>
      <c r="CE1" s="374"/>
      <c r="CF1" s="610" t="s">
        <v>717</v>
      </c>
      <c r="CG1" s="374"/>
      <c r="CH1" s="374"/>
      <c r="CI1" s="374"/>
      <c r="CJ1" s="374"/>
      <c r="CK1" s="374"/>
    </row>
    <row r="2" spans="1:92" s="14" customFormat="1" ht="15" customHeight="1">
      <c r="A2" s="374" t="s">
        <v>728</v>
      </c>
      <c r="B2" s="429"/>
      <c r="C2" s="611"/>
      <c r="E2" s="429"/>
      <c r="F2" s="429"/>
      <c r="G2" s="429"/>
      <c r="H2" s="429"/>
      <c r="I2" s="429"/>
      <c r="J2" s="429"/>
      <c r="K2" s="429"/>
      <c r="L2" s="429"/>
      <c r="M2" s="429"/>
      <c r="N2" s="429"/>
      <c r="O2" s="429"/>
      <c r="P2" s="429"/>
      <c r="Q2" s="429"/>
      <c r="R2" s="429"/>
      <c r="S2" s="610"/>
      <c r="T2" s="429"/>
      <c r="U2" s="610" t="s">
        <v>728</v>
      </c>
      <c r="V2" s="374" t="s">
        <v>728</v>
      </c>
      <c r="W2" s="429"/>
      <c r="X2" s="611"/>
      <c r="Z2" s="429"/>
      <c r="AA2" s="429"/>
      <c r="AB2" s="429"/>
      <c r="AC2" s="429"/>
      <c r="AD2" s="429"/>
      <c r="AE2" s="429"/>
      <c r="AF2" s="429"/>
      <c r="AG2" s="429"/>
      <c r="AH2" s="429"/>
      <c r="AI2" s="429"/>
      <c r="AJ2" s="429"/>
      <c r="AK2" s="429"/>
      <c r="AL2" s="429"/>
      <c r="AM2" s="429"/>
      <c r="AN2" s="610"/>
      <c r="AO2" s="429"/>
      <c r="AP2" s="610" t="s">
        <v>728</v>
      </c>
      <c r="AQ2" s="374" t="s">
        <v>728</v>
      </c>
      <c r="AR2" s="429"/>
      <c r="AS2" s="611"/>
      <c r="AU2" s="429"/>
      <c r="AV2" s="429"/>
      <c r="AW2" s="429"/>
      <c r="AX2" s="429"/>
      <c r="AY2" s="429"/>
      <c r="AZ2" s="429"/>
      <c r="BA2" s="429"/>
      <c r="BB2" s="429"/>
      <c r="BC2" s="429"/>
      <c r="BD2" s="429"/>
      <c r="BE2" s="429"/>
      <c r="BF2" s="429"/>
      <c r="BG2" s="429"/>
      <c r="BH2" s="429"/>
      <c r="BI2" s="610"/>
      <c r="BJ2" s="429"/>
      <c r="BK2" s="610" t="s">
        <v>728</v>
      </c>
      <c r="BL2" s="374" t="s">
        <v>728</v>
      </c>
      <c r="BM2" s="429"/>
      <c r="BN2" s="611"/>
      <c r="BP2" s="429"/>
      <c r="BW2" s="429"/>
      <c r="BX2" s="429"/>
      <c r="BY2" s="429"/>
      <c r="BZ2" s="429"/>
      <c r="CA2" s="429"/>
      <c r="CB2" s="429"/>
      <c r="CC2" s="429"/>
      <c r="CD2" s="610"/>
      <c r="CE2" s="429"/>
      <c r="CF2" s="610" t="s">
        <v>728</v>
      </c>
      <c r="CG2" s="374"/>
      <c r="CH2" s="429"/>
      <c r="CI2" s="611"/>
      <c r="CK2" s="429"/>
      <c r="CN2" s="429"/>
    </row>
    <row r="3" spans="1:92" ht="15" customHeight="1">
      <c r="A3" s="35"/>
      <c r="B3" s="35"/>
      <c r="C3" s="35"/>
      <c r="D3" s="35"/>
      <c r="E3" s="9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row>
    <row r="4" spans="1:92" ht="15" customHeight="1">
      <c r="A4" s="35"/>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row>
    <row r="5" spans="1:92" ht="15" customHeight="1">
      <c r="A5" s="74"/>
      <c r="B5" s="74"/>
      <c r="C5" s="74"/>
      <c r="D5" s="613" t="s">
        <v>1830</v>
      </c>
      <c r="E5" s="35"/>
      <c r="F5" s="35"/>
      <c r="G5" s="35"/>
      <c r="H5" s="35"/>
      <c r="I5" s="35"/>
      <c r="J5" s="35"/>
      <c r="K5" s="613" t="s">
        <v>1830</v>
      </c>
      <c r="L5" s="613" t="s">
        <v>1830</v>
      </c>
      <c r="M5" s="35"/>
      <c r="N5" s="35"/>
      <c r="O5" s="35"/>
      <c r="P5" s="35"/>
      <c r="Q5" s="35"/>
      <c r="R5" s="35"/>
      <c r="S5" s="613" t="s">
        <v>1830</v>
      </c>
      <c r="T5" s="35"/>
      <c r="U5" s="35"/>
      <c r="V5" s="74"/>
      <c r="W5" s="74"/>
      <c r="X5" s="74"/>
      <c r="Y5" s="613" t="s">
        <v>1830</v>
      </c>
      <c r="Z5" s="35"/>
      <c r="AA5" s="35"/>
      <c r="AB5" s="35"/>
      <c r="AC5" s="35"/>
      <c r="AD5" s="35"/>
      <c r="AE5" s="35"/>
      <c r="AF5" s="613" t="s">
        <v>1830</v>
      </c>
      <c r="AG5" s="613" t="s">
        <v>1830</v>
      </c>
      <c r="AH5" s="35"/>
      <c r="AI5" s="35"/>
      <c r="AJ5" s="35"/>
      <c r="AK5" s="35"/>
      <c r="AL5" s="35"/>
      <c r="AM5" s="35"/>
      <c r="AN5" s="613" t="s">
        <v>1830</v>
      </c>
      <c r="AO5" s="35"/>
      <c r="AP5" s="35"/>
      <c r="AQ5" s="74"/>
      <c r="AR5" s="74"/>
      <c r="AS5" s="74"/>
      <c r="AT5" s="613" t="s">
        <v>1830</v>
      </c>
      <c r="AU5" s="35"/>
      <c r="AV5" s="35"/>
      <c r="AW5" s="35"/>
      <c r="AX5" s="35"/>
      <c r="AY5" s="35"/>
      <c r="AZ5" s="35"/>
      <c r="BA5" s="613" t="s">
        <v>1830</v>
      </c>
      <c r="BB5" s="613" t="s">
        <v>1830</v>
      </c>
      <c r="BC5" s="35"/>
      <c r="BD5" s="35"/>
      <c r="BE5" s="35"/>
      <c r="BF5" s="35"/>
      <c r="BG5" s="35"/>
      <c r="BH5" s="35"/>
      <c r="BI5" s="613" t="s">
        <v>1830</v>
      </c>
      <c r="BJ5" s="35"/>
      <c r="BK5" s="35"/>
      <c r="BL5" s="74"/>
      <c r="BM5" s="74"/>
      <c r="BN5" s="74"/>
      <c r="BO5" s="613" t="s">
        <v>1830</v>
      </c>
      <c r="BP5" s="35"/>
      <c r="BQ5" s="35"/>
      <c r="BR5" s="35"/>
      <c r="BS5" s="35"/>
      <c r="BT5" s="35"/>
      <c r="BU5" s="35"/>
      <c r="BV5" s="613" t="s">
        <v>1830</v>
      </c>
      <c r="BW5" s="613" t="s">
        <v>1830</v>
      </c>
      <c r="BX5" s="35"/>
      <c r="BY5" s="35"/>
      <c r="BZ5" s="35"/>
      <c r="CA5" s="35"/>
      <c r="CB5" s="35"/>
      <c r="CC5" s="35"/>
      <c r="CD5" s="613" t="s">
        <v>1830</v>
      </c>
      <c r="CE5" s="35"/>
      <c r="CF5" s="35"/>
    </row>
    <row r="6" spans="1:92" ht="15" customHeight="1">
      <c r="A6" s="74"/>
      <c r="B6" s="74"/>
      <c r="C6" s="74"/>
      <c r="D6" s="440"/>
      <c r="E6" s="35"/>
      <c r="F6" s="35"/>
      <c r="G6" s="35"/>
      <c r="H6" s="35"/>
      <c r="I6" s="35"/>
      <c r="J6" s="35"/>
      <c r="K6" s="440"/>
      <c r="L6" s="440"/>
      <c r="M6" s="35"/>
      <c r="N6" s="35"/>
      <c r="O6" s="35"/>
      <c r="P6" s="35"/>
      <c r="Q6" s="35"/>
      <c r="R6" s="35"/>
      <c r="S6" s="440"/>
      <c r="T6" s="35"/>
      <c r="U6" s="35"/>
      <c r="V6" s="74"/>
      <c r="W6" s="74"/>
      <c r="X6" s="74"/>
      <c r="Y6" s="440"/>
      <c r="Z6" s="35"/>
      <c r="AA6" s="35"/>
      <c r="AB6" s="35"/>
      <c r="AC6" s="35"/>
      <c r="AD6" s="35"/>
      <c r="AE6" s="35"/>
      <c r="AF6" s="440"/>
      <c r="AG6" s="440"/>
      <c r="AH6" s="35"/>
      <c r="AI6" s="35"/>
      <c r="AJ6" s="35"/>
      <c r="AK6" s="35"/>
      <c r="AL6" s="35"/>
      <c r="AM6" s="35"/>
      <c r="AN6" s="440"/>
      <c r="AO6" s="35"/>
      <c r="AP6" s="35"/>
      <c r="AQ6" s="74"/>
      <c r="AR6" s="74"/>
      <c r="AS6" s="74"/>
      <c r="AT6" s="440"/>
      <c r="AU6" s="35"/>
      <c r="AV6" s="35"/>
      <c r="AW6" s="35"/>
      <c r="AX6" s="35"/>
      <c r="AY6" s="35"/>
      <c r="AZ6" s="35"/>
      <c r="BA6" s="440"/>
      <c r="BB6" s="440"/>
      <c r="BC6" s="35"/>
      <c r="BD6" s="35"/>
      <c r="BE6" s="35"/>
      <c r="BF6" s="35"/>
      <c r="BG6" s="35"/>
      <c r="BH6" s="35"/>
      <c r="BI6" s="440"/>
      <c r="BJ6" s="35"/>
      <c r="BK6" s="35"/>
      <c r="BL6" s="74"/>
      <c r="BM6" s="74"/>
      <c r="BN6" s="74"/>
      <c r="BO6" s="440"/>
      <c r="BP6" s="35"/>
      <c r="BQ6" s="35"/>
      <c r="BR6" s="35"/>
      <c r="BS6" s="35"/>
      <c r="BT6" s="35"/>
      <c r="BU6" s="35"/>
      <c r="BV6" s="440"/>
      <c r="BW6" s="440"/>
      <c r="BX6" s="35"/>
      <c r="BY6" s="35"/>
      <c r="BZ6" s="35"/>
      <c r="CA6" s="35"/>
      <c r="CB6" s="35"/>
      <c r="CC6" s="35"/>
      <c r="CD6" s="440"/>
      <c r="CE6" s="35"/>
      <c r="CF6" s="35"/>
    </row>
    <row r="7" spans="1:92" s="14" customFormat="1" ht="20.25" customHeight="1">
      <c r="A7" s="615" t="s">
        <v>566</v>
      </c>
      <c r="B7" s="615"/>
      <c r="C7" s="615"/>
      <c r="D7" s="379" t="s">
        <v>2063</v>
      </c>
      <c r="K7" s="413"/>
      <c r="L7" s="413"/>
      <c r="S7" s="413"/>
      <c r="V7" s="615" t="s">
        <v>1903</v>
      </c>
      <c r="W7" s="615"/>
      <c r="X7" s="615"/>
      <c r="Y7" s="413"/>
      <c r="AF7" s="413"/>
      <c r="AG7" s="413"/>
      <c r="AN7" s="413"/>
      <c r="AQ7" s="615"/>
      <c r="AR7" s="615"/>
      <c r="AS7" s="615"/>
      <c r="AT7" s="616"/>
      <c r="AU7" s="989"/>
      <c r="AV7" s="989"/>
      <c r="AW7" s="989"/>
      <c r="AX7" s="989"/>
      <c r="AY7" s="989"/>
      <c r="AZ7" s="989"/>
      <c r="BA7" s="413"/>
      <c r="BI7" s="1474"/>
      <c r="BL7" s="615"/>
      <c r="BM7" s="615"/>
      <c r="BN7" s="615"/>
      <c r="BV7" s="1474"/>
      <c r="CD7" s="1474"/>
    </row>
    <row r="8" spans="1:92" s="146" customFormat="1" ht="18">
      <c r="A8" s="1026" t="s">
        <v>199</v>
      </c>
      <c r="D8" s="616"/>
      <c r="E8" s="617" t="s">
        <v>1833</v>
      </c>
      <c r="J8" s="486"/>
      <c r="K8" s="618" t="s">
        <v>2064</v>
      </c>
      <c r="L8" s="1026" t="s">
        <v>843</v>
      </c>
      <c r="M8" s="1692"/>
      <c r="N8" s="494" t="s">
        <v>1683</v>
      </c>
      <c r="S8" s="618" t="s">
        <v>2064</v>
      </c>
      <c r="T8" s="494"/>
      <c r="U8" s="494"/>
      <c r="V8" s="1026" t="s">
        <v>927</v>
      </c>
      <c r="Y8" s="616"/>
      <c r="Z8" s="617" t="s">
        <v>1835</v>
      </c>
      <c r="AE8" s="486"/>
      <c r="AF8" s="618" t="s">
        <v>2064</v>
      </c>
      <c r="AG8" s="2133" t="s">
        <v>599</v>
      </c>
      <c r="AH8" s="1692"/>
      <c r="AI8" s="494" t="s">
        <v>1836</v>
      </c>
      <c r="AJ8" s="494"/>
      <c r="AK8" s="494"/>
      <c r="AL8" s="494"/>
      <c r="AM8" s="494"/>
      <c r="AN8" s="618" t="s">
        <v>921</v>
      </c>
      <c r="AO8" s="494"/>
      <c r="AP8" s="494"/>
      <c r="AQ8" s="1026" t="s">
        <v>835</v>
      </c>
      <c r="AT8" s="1692"/>
      <c r="AU8" s="617" t="s">
        <v>2054</v>
      </c>
      <c r="AV8" s="494"/>
      <c r="AW8" s="494"/>
      <c r="AX8" s="494"/>
      <c r="AY8" s="494"/>
      <c r="AZ8" s="641"/>
      <c r="BA8" s="618" t="s">
        <v>2064</v>
      </c>
      <c r="BB8" s="2134" t="s">
        <v>928</v>
      </c>
      <c r="BC8" s="1692"/>
      <c r="BD8" s="494" t="s">
        <v>1840</v>
      </c>
      <c r="BE8" s="494"/>
      <c r="BF8" s="494"/>
      <c r="BG8" s="494"/>
      <c r="BH8" s="494"/>
      <c r="BI8" s="1404" t="s">
        <v>929</v>
      </c>
      <c r="BJ8" s="494"/>
      <c r="BK8" s="494"/>
      <c r="BL8" s="1026" t="s">
        <v>603</v>
      </c>
      <c r="BO8" s="1692"/>
      <c r="BP8" s="617" t="s">
        <v>2065</v>
      </c>
      <c r="BQ8" s="494"/>
      <c r="BR8" s="494"/>
      <c r="BS8" s="494"/>
      <c r="BT8" s="494"/>
      <c r="BU8" s="619"/>
      <c r="BV8" s="1404" t="s">
        <v>929</v>
      </c>
      <c r="BW8" s="2134" t="s">
        <v>898</v>
      </c>
      <c r="BX8" s="1692"/>
      <c r="BY8" s="641" t="s">
        <v>1990</v>
      </c>
      <c r="BZ8" s="494"/>
      <c r="CA8" s="494"/>
      <c r="CB8" s="494"/>
      <c r="CC8" s="494"/>
      <c r="CD8" s="618" t="s">
        <v>921</v>
      </c>
      <c r="CE8" s="494"/>
    </row>
    <row r="9" spans="1:92" s="14" customFormat="1" ht="18" customHeight="1">
      <c r="A9" s="2457" t="s">
        <v>1991</v>
      </c>
      <c r="B9" s="2457"/>
      <c r="C9" s="2458"/>
      <c r="D9" s="424"/>
      <c r="E9" s="685" t="s">
        <v>225</v>
      </c>
      <c r="F9" s="2162"/>
      <c r="G9" s="2162"/>
      <c r="H9" s="686"/>
      <c r="I9" s="686"/>
      <c r="J9" s="687"/>
      <c r="K9" s="426"/>
      <c r="L9" s="508"/>
      <c r="M9" s="685" t="s">
        <v>225</v>
      </c>
      <c r="N9" s="2162"/>
      <c r="O9" s="2162"/>
      <c r="P9" s="686"/>
      <c r="Q9" s="686"/>
      <c r="R9" s="687"/>
      <c r="S9" s="426"/>
      <c r="T9" s="2480" t="s">
        <v>1883</v>
      </c>
      <c r="U9" s="2543"/>
      <c r="V9" s="2457" t="s">
        <v>1991</v>
      </c>
      <c r="W9" s="2457"/>
      <c r="X9" s="2458"/>
      <c r="Y9" s="424"/>
      <c r="Z9" s="685" t="s">
        <v>225</v>
      </c>
      <c r="AA9" s="2162"/>
      <c r="AB9" s="2162"/>
      <c r="AC9" s="686"/>
      <c r="AD9" s="686"/>
      <c r="AE9" s="687"/>
      <c r="AF9" s="426"/>
      <c r="AG9" s="508"/>
      <c r="AH9" s="685" t="s">
        <v>225</v>
      </c>
      <c r="AI9" s="2162"/>
      <c r="AJ9" s="2162"/>
      <c r="AK9" s="686"/>
      <c r="AL9" s="686"/>
      <c r="AM9" s="687"/>
      <c r="AN9" s="426"/>
      <c r="AO9" s="2480" t="s">
        <v>1883</v>
      </c>
      <c r="AP9" s="2543"/>
      <c r="AQ9" s="2457" t="s">
        <v>1991</v>
      </c>
      <c r="AR9" s="2457"/>
      <c r="AS9" s="2458"/>
      <c r="AT9" s="424"/>
      <c r="AU9" s="685" t="s">
        <v>225</v>
      </c>
      <c r="AV9" s="2162"/>
      <c r="AW9" s="2162"/>
      <c r="AX9" s="686"/>
      <c r="AY9" s="686"/>
      <c r="AZ9" s="687"/>
      <c r="BA9" s="426"/>
      <c r="BB9" s="508"/>
      <c r="BC9" s="685" t="s">
        <v>225</v>
      </c>
      <c r="BD9" s="2162"/>
      <c r="BE9" s="2162"/>
      <c r="BF9" s="686"/>
      <c r="BG9" s="686"/>
      <c r="BH9" s="687"/>
      <c r="BI9" s="426"/>
      <c r="BJ9" s="2480" t="s">
        <v>1883</v>
      </c>
      <c r="BK9" s="2543"/>
      <c r="BL9" s="2457" t="s">
        <v>1991</v>
      </c>
      <c r="BM9" s="2457"/>
      <c r="BN9" s="2458"/>
      <c r="BO9" s="424"/>
      <c r="BP9" s="685" t="s">
        <v>225</v>
      </c>
      <c r="BQ9" s="2162"/>
      <c r="BR9" s="2162"/>
      <c r="BS9" s="686"/>
      <c r="BT9" s="686"/>
      <c r="BU9" s="687"/>
      <c r="BV9" s="426"/>
      <c r="BW9" s="508"/>
      <c r="BX9" s="685" t="s">
        <v>225</v>
      </c>
      <c r="BY9" s="2162"/>
      <c r="BZ9" s="2162"/>
      <c r="CA9" s="686"/>
      <c r="CB9" s="686"/>
      <c r="CC9" s="687"/>
      <c r="CD9" s="426"/>
      <c r="CE9" s="2480" t="s">
        <v>1883</v>
      </c>
      <c r="CF9" s="2543"/>
    </row>
    <row r="10" spans="1:92" s="14" customFormat="1" ht="18" customHeight="1">
      <c r="A10" s="2533"/>
      <c r="B10" s="2533"/>
      <c r="C10" s="2534"/>
      <c r="D10" s="2090" t="s">
        <v>96</v>
      </c>
      <c r="E10" s="862" t="s">
        <v>97</v>
      </c>
      <c r="F10" s="2338" t="s">
        <v>60</v>
      </c>
      <c r="G10" s="1631" t="s">
        <v>1593</v>
      </c>
      <c r="H10" s="2163" t="s">
        <v>617</v>
      </c>
      <c r="I10" s="1519"/>
      <c r="J10" s="1520"/>
      <c r="K10" s="862" t="s">
        <v>831</v>
      </c>
      <c r="L10" s="2108" t="s">
        <v>96</v>
      </c>
      <c r="M10" s="2337" t="s">
        <v>97</v>
      </c>
      <c r="N10" s="1631" t="s">
        <v>60</v>
      </c>
      <c r="O10" s="1631" t="s">
        <v>1593</v>
      </c>
      <c r="P10" s="2163" t="s">
        <v>617</v>
      </c>
      <c r="Q10" s="1519"/>
      <c r="R10" s="1520"/>
      <c r="S10" s="862" t="s">
        <v>831</v>
      </c>
      <c r="T10" s="2472"/>
      <c r="U10" s="2544"/>
      <c r="V10" s="2533"/>
      <c r="W10" s="2533"/>
      <c r="X10" s="2534"/>
      <c r="Y10" s="2090" t="s">
        <v>96</v>
      </c>
      <c r="Z10" s="862" t="s">
        <v>97</v>
      </c>
      <c r="AA10" s="2338" t="s">
        <v>60</v>
      </c>
      <c r="AB10" s="1631" t="s">
        <v>1593</v>
      </c>
      <c r="AC10" s="2163" t="s">
        <v>617</v>
      </c>
      <c r="AD10" s="1519"/>
      <c r="AE10" s="1520"/>
      <c r="AF10" s="862" t="s">
        <v>831</v>
      </c>
      <c r="AG10" s="2108" t="s">
        <v>96</v>
      </c>
      <c r="AH10" s="2337" t="s">
        <v>97</v>
      </c>
      <c r="AI10" s="1631" t="s">
        <v>60</v>
      </c>
      <c r="AJ10" s="1631" t="s">
        <v>1593</v>
      </c>
      <c r="AK10" s="2163" t="s">
        <v>617</v>
      </c>
      <c r="AL10" s="1519"/>
      <c r="AM10" s="1520"/>
      <c r="AN10" s="862" t="s">
        <v>831</v>
      </c>
      <c r="AO10" s="2472"/>
      <c r="AP10" s="2544"/>
      <c r="AQ10" s="2533"/>
      <c r="AR10" s="2533"/>
      <c r="AS10" s="2534"/>
      <c r="AT10" s="2090" t="s">
        <v>96</v>
      </c>
      <c r="AU10" s="862" t="s">
        <v>97</v>
      </c>
      <c r="AV10" s="2338" t="s">
        <v>60</v>
      </c>
      <c r="AW10" s="1631" t="s">
        <v>1593</v>
      </c>
      <c r="AX10" s="2163" t="s">
        <v>617</v>
      </c>
      <c r="AY10" s="1519"/>
      <c r="AZ10" s="1520"/>
      <c r="BA10" s="862" t="s">
        <v>831</v>
      </c>
      <c r="BB10" s="2108" t="s">
        <v>96</v>
      </c>
      <c r="BC10" s="2337" t="s">
        <v>97</v>
      </c>
      <c r="BD10" s="1631" t="s">
        <v>60</v>
      </c>
      <c r="BE10" s="1631" t="s">
        <v>1593</v>
      </c>
      <c r="BF10" s="2163" t="s">
        <v>617</v>
      </c>
      <c r="BG10" s="1519"/>
      <c r="BH10" s="1520"/>
      <c r="BI10" s="862" t="s">
        <v>831</v>
      </c>
      <c r="BJ10" s="2472"/>
      <c r="BK10" s="2544"/>
      <c r="BL10" s="2533"/>
      <c r="BM10" s="2533"/>
      <c r="BN10" s="2534"/>
      <c r="BO10" s="2090" t="s">
        <v>96</v>
      </c>
      <c r="BP10" s="862" t="s">
        <v>97</v>
      </c>
      <c r="BQ10" s="2338" t="s">
        <v>60</v>
      </c>
      <c r="BR10" s="1631" t="s">
        <v>1593</v>
      </c>
      <c r="BS10" s="2163" t="s">
        <v>617</v>
      </c>
      <c r="BT10" s="1519"/>
      <c r="BU10" s="1520"/>
      <c r="BV10" s="862" t="s">
        <v>831</v>
      </c>
      <c r="BW10" s="2108" t="s">
        <v>96</v>
      </c>
      <c r="BX10" s="2337" t="s">
        <v>97</v>
      </c>
      <c r="BY10" s="1631" t="s">
        <v>60</v>
      </c>
      <c r="BZ10" s="1631" t="s">
        <v>1593</v>
      </c>
      <c r="CA10" s="2163" t="s">
        <v>617</v>
      </c>
      <c r="CB10" s="1519"/>
      <c r="CC10" s="1520"/>
      <c r="CD10" s="862" t="s">
        <v>831</v>
      </c>
      <c r="CE10" s="2472"/>
      <c r="CF10" s="2544"/>
    </row>
    <row r="11" spans="1:92" s="14" customFormat="1" ht="18" customHeight="1">
      <c r="A11" s="2533"/>
      <c r="B11" s="2533"/>
      <c r="C11" s="2534"/>
      <c r="D11" s="389"/>
      <c r="E11" s="390"/>
      <c r="F11" s="428"/>
      <c r="G11" s="862" t="s">
        <v>61</v>
      </c>
      <c r="H11" s="1521" t="s">
        <v>1664</v>
      </c>
      <c r="I11" s="1522"/>
      <c r="J11" s="1523"/>
      <c r="K11" s="390"/>
      <c r="L11" s="396"/>
      <c r="M11" s="396"/>
      <c r="N11" s="390"/>
      <c r="O11" s="862" t="s">
        <v>61</v>
      </c>
      <c r="P11" s="1521" t="s">
        <v>1664</v>
      </c>
      <c r="Q11" s="1522"/>
      <c r="R11" s="1523"/>
      <c r="S11" s="390"/>
      <c r="T11" s="2472"/>
      <c r="U11" s="2544"/>
      <c r="V11" s="2533"/>
      <c r="W11" s="2533"/>
      <c r="X11" s="2534"/>
      <c r="Y11" s="389"/>
      <c r="Z11" s="390"/>
      <c r="AA11" s="428"/>
      <c r="AB11" s="862" t="s">
        <v>61</v>
      </c>
      <c r="AC11" s="1521" t="s">
        <v>1664</v>
      </c>
      <c r="AD11" s="1522"/>
      <c r="AE11" s="1523"/>
      <c r="AF11" s="390"/>
      <c r="AG11" s="396"/>
      <c r="AH11" s="396"/>
      <c r="AI11" s="390"/>
      <c r="AJ11" s="862" t="s">
        <v>61</v>
      </c>
      <c r="AK11" s="1521" t="s">
        <v>1664</v>
      </c>
      <c r="AL11" s="1522"/>
      <c r="AM11" s="1523"/>
      <c r="AN11" s="390"/>
      <c r="AO11" s="2472"/>
      <c r="AP11" s="2544"/>
      <c r="AQ11" s="2533"/>
      <c r="AR11" s="2533"/>
      <c r="AS11" s="2534"/>
      <c r="AT11" s="389"/>
      <c r="AU11" s="390"/>
      <c r="AV11" s="428"/>
      <c r="AW11" s="862" t="s">
        <v>61</v>
      </c>
      <c r="AX11" s="1521" t="s">
        <v>1664</v>
      </c>
      <c r="AY11" s="1522"/>
      <c r="AZ11" s="1523"/>
      <c r="BA11" s="390"/>
      <c r="BB11" s="396"/>
      <c r="BC11" s="396"/>
      <c r="BD11" s="390"/>
      <c r="BE11" s="862" t="s">
        <v>61</v>
      </c>
      <c r="BF11" s="1521" t="s">
        <v>1664</v>
      </c>
      <c r="BG11" s="1522"/>
      <c r="BH11" s="1523"/>
      <c r="BI11" s="390"/>
      <c r="BJ11" s="2472"/>
      <c r="BK11" s="2544"/>
      <c r="BL11" s="2533"/>
      <c r="BM11" s="2533"/>
      <c r="BN11" s="2534"/>
      <c r="BO11" s="389"/>
      <c r="BP11" s="390"/>
      <c r="BQ11" s="428"/>
      <c r="BR11" s="862" t="s">
        <v>61</v>
      </c>
      <c r="BS11" s="1521" t="s">
        <v>1664</v>
      </c>
      <c r="BT11" s="1522"/>
      <c r="BU11" s="1523"/>
      <c r="BV11" s="390"/>
      <c r="BW11" s="396"/>
      <c r="BX11" s="396"/>
      <c r="BY11" s="390"/>
      <c r="BZ11" s="862" t="s">
        <v>61</v>
      </c>
      <c r="CA11" s="1521" t="s">
        <v>1664</v>
      </c>
      <c r="CB11" s="1522"/>
      <c r="CC11" s="1523"/>
      <c r="CD11" s="390"/>
      <c r="CE11" s="2472"/>
      <c r="CF11" s="2544"/>
    </row>
    <row r="12" spans="1:92" s="14" customFormat="1" ht="18" customHeight="1">
      <c r="A12" s="2533"/>
      <c r="B12" s="2533"/>
      <c r="C12" s="2534"/>
      <c r="D12" s="389"/>
      <c r="E12" s="390"/>
      <c r="F12" s="428"/>
      <c r="G12" s="390" t="s">
        <v>1596</v>
      </c>
      <c r="H12" s="2090" t="s">
        <v>794</v>
      </c>
      <c r="I12" s="1631" t="s">
        <v>123</v>
      </c>
      <c r="J12" s="1631" t="s">
        <v>796</v>
      </c>
      <c r="K12" s="390"/>
      <c r="L12" s="396"/>
      <c r="M12" s="396"/>
      <c r="N12" s="390"/>
      <c r="O12" s="390" t="s">
        <v>1851</v>
      </c>
      <c r="P12" s="2090" t="s">
        <v>794</v>
      </c>
      <c r="Q12" s="1631" t="s">
        <v>123</v>
      </c>
      <c r="R12" s="1631" t="s">
        <v>796</v>
      </c>
      <c r="S12" s="390"/>
      <c r="T12" s="2472"/>
      <c r="U12" s="2544"/>
      <c r="V12" s="2533"/>
      <c r="W12" s="2533"/>
      <c r="X12" s="2534"/>
      <c r="Y12" s="389"/>
      <c r="Z12" s="390"/>
      <c r="AA12" s="428"/>
      <c r="AB12" s="390" t="s">
        <v>1851</v>
      </c>
      <c r="AC12" s="2090" t="s">
        <v>794</v>
      </c>
      <c r="AD12" s="1631" t="s">
        <v>123</v>
      </c>
      <c r="AE12" s="1631" t="s">
        <v>796</v>
      </c>
      <c r="AF12" s="390"/>
      <c r="AG12" s="396"/>
      <c r="AH12" s="396"/>
      <c r="AI12" s="390"/>
      <c r="AJ12" s="390" t="s">
        <v>1851</v>
      </c>
      <c r="AK12" s="2090" t="s">
        <v>794</v>
      </c>
      <c r="AL12" s="1631" t="s">
        <v>123</v>
      </c>
      <c r="AM12" s="1631" t="s">
        <v>796</v>
      </c>
      <c r="AN12" s="390"/>
      <c r="AO12" s="2472"/>
      <c r="AP12" s="2544"/>
      <c r="AQ12" s="2533"/>
      <c r="AR12" s="2533"/>
      <c r="AS12" s="2534"/>
      <c r="AT12" s="389"/>
      <c r="AU12" s="390"/>
      <c r="AV12" s="428"/>
      <c r="AW12" s="390" t="s">
        <v>1851</v>
      </c>
      <c r="AX12" s="2090" t="s">
        <v>794</v>
      </c>
      <c r="AY12" s="1631" t="s">
        <v>123</v>
      </c>
      <c r="AZ12" s="1631" t="s">
        <v>796</v>
      </c>
      <c r="BA12" s="390"/>
      <c r="BB12" s="396"/>
      <c r="BC12" s="396"/>
      <c r="BD12" s="390"/>
      <c r="BE12" s="390" t="s">
        <v>1851</v>
      </c>
      <c r="BF12" s="2090" t="s">
        <v>794</v>
      </c>
      <c r="BG12" s="1631" t="s">
        <v>123</v>
      </c>
      <c r="BH12" s="1631" t="s">
        <v>796</v>
      </c>
      <c r="BI12" s="390"/>
      <c r="BJ12" s="2472"/>
      <c r="BK12" s="2544"/>
      <c r="BL12" s="2533"/>
      <c r="BM12" s="2533"/>
      <c r="BN12" s="2534"/>
      <c r="BO12" s="389"/>
      <c r="BP12" s="390"/>
      <c r="BQ12" s="428"/>
      <c r="BR12" s="390" t="s">
        <v>1851</v>
      </c>
      <c r="BS12" s="2090" t="s">
        <v>794</v>
      </c>
      <c r="BT12" s="1631" t="s">
        <v>123</v>
      </c>
      <c r="BU12" s="1631" t="s">
        <v>796</v>
      </c>
      <c r="BV12" s="390"/>
      <c r="BW12" s="396"/>
      <c r="BX12" s="396"/>
      <c r="BY12" s="390"/>
      <c r="BZ12" s="390" t="s">
        <v>1851</v>
      </c>
      <c r="CA12" s="389" t="s">
        <v>121</v>
      </c>
      <c r="CB12" s="1631" t="s">
        <v>123</v>
      </c>
      <c r="CC12" s="1631" t="s">
        <v>796</v>
      </c>
      <c r="CD12" s="390"/>
      <c r="CE12" s="2472"/>
      <c r="CF12" s="2544"/>
    </row>
    <row r="13" spans="1:92" s="14" customFormat="1" ht="18" customHeight="1">
      <c r="A13" s="2533"/>
      <c r="B13" s="2533"/>
      <c r="C13" s="2534"/>
      <c r="D13" s="389" t="s">
        <v>101</v>
      </c>
      <c r="E13" s="390" t="s">
        <v>1598</v>
      </c>
      <c r="F13" s="691" t="s">
        <v>1599</v>
      </c>
      <c r="G13" s="392" t="s">
        <v>102</v>
      </c>
      <c r="H13" s="389" t="s">
        <v>1729</v>
      </c>
      <c r="I13" s="390" t="s">
        <v>1704</v>
      </c>
      <c r="J13" s="390" t="s">
        <v>1729</v>
      </c>
      <c r="K13" s="390" t="s">
        <v>1602</v>
      </c>
      <c r="L13" s="396" t="s">
        <v>101</v>
      </c>
      <c r="M13" s="396" t="s">
        <v>1598</v>
      </c>
      <c r="N13" s="392" t="s">
        <v>1599</v>
      </c>
      <c r="O13" s="392" t="s">
        <v>102</v>
      </c>
      <c r="P13" s="389" t="s">
        <v>1729</v>
      </c>
      <c r="Q13" s="390" t="s">
        <v>1704</v>
      </c>
      <c r="R13" s="390" t="s">
        <v>1729</v>
      </c>
      <c r="S13" s="390" t="s">
        <v>1602</v>
      </c>
      <c r="T13" s="2472"/>
      <c r="U13" s="2544"/>
      <c r="V13" s="2533"/>
      <c r="W13" s="2533"/>
      <c r="X13" s="2534"/>
      <c r="Y13" s="389" t="s">
        <v>101</v>
      </c>
      <c r="Z13" s="390" t="s">
        <v>1598</v>
      </c>
      <c r="AA13" s="691" t="s">
        <v>1599</v>
      </c>
      <c r="AB13" s="392" t="s">
        <v>102</v>
      </c>
      <c r="AC13" s="389" t="s">
        <v>1729</v>
      </c>
      <c r="AD13" s="390" t="s">
        <v>1704</v>
      </c>
      <c r="AE13" s="390" t="s">
        <v>1729</v>
      </c>
      <c r="AF13" s="390" t="s">
        <v>1602</v>
      </c>
      <c r="AG13" s="396" t="s">
        <v>101</v>
      </c>
      <c r="AH13" s="396" t="s">
        <v>1598</v>
      </c>
      <c r="AI13" s="392" t="s">
        <v>1599</v>
      </c>
      <c r="AJ13" s="392" t="s">
        <v>102</v>
      </c>
      <c r="AK13" s="389" t="s">
        <v>1729</v>
      </c>
      <c r="AL13" s="390" t="s">
        <v>1704</v>
      </c>
      <c r="AM13" s="390" t="s">
        <v>1729</v>
      </c>
      <c r="AN13" s="390" t="s">
        <v>1602</v>
      </c>
      <c r="AO13" s="2472"/>
      <c r="AP13" s="2544"/>
      <c r="AQ13" s="2533"/>
      <c r="AR13" s="2533"/>
      <c r="AS13" s="2534"/>
      <c r="AT13" s="389" t="s">
        <v>101</v>
      </c>
      <c r="AU13" s="390" t="s">
        <v>1598</v>
      </c>
      <c r="AV13" s="691" t="s">
        <v>1599</v>
      </c>
      <c r="AW13" s="392" t="s">
        <v>102</v>
      </c>
      <c r="AX13" s="389" t="s">
        <v>1729</v>
      </c>
      <c r="AY13" s="390" t="s">
        <v>1704</v>
      </c>
      <c r="AZ13" s="390" t="s">
        <v>1729</v>
      </c>
      <c r="BA13" s="390" t="s">
        <v>1602</v>
      </c>
      <c r="BB13" s="396" t="s">
        <v>101</v>
      </c>
      <c r="BC13" s="396" t="s">
        <v>1598</v>
      </c>
      <c r="BD13" s="392" t="s">
        <v>1599</v>
      </c>
      <c r="BE13" s="392" t="s">
        <v>102</v>
      </c>
      <c r="BF13" s="389" t="s">
        <v>1729</v>
      </c>
      <c r="BG13" s="390" t="s">
        <v>1704</v>
      </c>
      <c r="BH13" s="390" t="s">
        <v>1729</v>
      </c>
      <c r="BI13" s="390" t="s">
        <v>1602</v>
      </c>
      <c r="BJ13" s="2472"/>
      <c r="BK13" s="2544"/>
      <c r="BL13" s="2533"/>
      <c r="BM13" s="2533"/>
      <c r="BN13" s="2534"/>
      <c r="BO13" s="389" t="s">
        <v>101</v>
      </c>
      <c r="BP13" s="390" t="s">
        <v>1598</v>
      </c>
      <c r="BQ13" s="691" t="s">
        <v>1599</v>
      </c>
      <c r="BR13" s="392" t="s">
        <v>102</v>
      </c>
      <c r="BS13" s="389" t="s">
        <v>1729</v>
      </c>
      <c r="BT13" s="390" t="s">
        <v>1704</v>
      </c>
      <c r="BU13" s="390" t="s">
        <v>1729</v>
      </c>
      <c r="BV13" s="390" t="s">
        <v>1602</v>
      </c>
      <c r="BW13" s="396" t="s">
        <v>101</v>
      </c>
      <c r="BX13" s="396" t="s">
        <v>1598</v>
      </c>
      <c r="BY13" s="392" t="s">
        <v>1599</v>
      </c>
      <c r="BZ13" s="392" t="s">
        <v>102</v>
      </c>
      <c r="CA13" s="389" t="s">
        <v>1729</v>
      </c>
      <c r="CB13" s="390" t="s">
        <v>1704</v>
      </c>
      <c r="CC13" s="390" t="s">
        <v>1729</v>
      </c>
      <c r="CD13" s="390" t="s">
        <v>1602</v>
      </c>
      <c r="CE13" s="2472"/>
      <c r="CF13" s="2544"/>
    </row>
    <row r="14" spans="1:92" s="14" customFormat="1" ht="18" customHeight="1">
      <c r="A14" s="2535"/>
      <c r="B14" s="2535"/>
      <c r="C14" s="2536"/>
      <c r="D14" s="121"/>
      <c r="E14" s="399"/>
      <c r="F14" s="692"/>
      <c r="G14" s="400"/>
      <c r="H14" s="2340" t="s">
        <v>1598</v>
      </c>
      <c r="I14" s="400" t="s">
        <v>1705</v>
      </c>
      <c r="J14" s="577" t="s">
        <v>103</v>
      </c>
      <c r="K14" s="399"/>
      <c r="L14" s="460"/>
      <c r="M14" s="460"/>
      <c r="N14" s="398"/>
      <c r="O14" s="400"/>
      <c r="P14" s="2340" t="s">
        <v>1598</v>
      </c>
      <c r="Q14" s="400" t="s">
        <v>1705</v>
      </c>
      <c r="R14" s="577" t="s">
        <v>103</v>
      </c>
      <c r="S14" s="399"/>
      <c r="T14" s="2545"/>
      <c r="U14" s="2546"/>
      <c r="V14" s="2535"/>
      <c r="W14" s="2535"/>
      <c r="X14" s="2536"/>
      <c r="Y14" s="121"/>
      <c r="Z14" s="399"/>
      <c r="AA14" s="692"/>
      <c r="AB14" s="400"/>
      <c r="AC14" s="2340" t="s">
        <v>1598</v>
      </c>
      <c r="AD14" s="400" t="s">
        <v>1705</v>
      </c>
      <c r="AE14" s="577" t="s">
        <v>103</v>
      </c>
      <c r="AF14" s="399"/>
      <c r="AG14" s="460"/>
      <c r="AH14" s="460"/>
      <c r="AI14" s="398"/>
      <c r="AJ14" s="400"/>
      <c r="AK14" s="2340" t="s">
        <v>1598</v>
      </c>
      <c r="AL14" s="400" t="s">
        <v>1705</v>
      </c>
      <c r="AM14" s="577" t="s">
        <v>103</v>
      </c>
      <c r="AN14" s="399"/>
      <c r="AO14" s="2545"/>
      <c r="AP14" s="2546"/>
      <c r="AQ14" s="2535"/>
      <c r="AR14" s="2535"/>
      <c r="AS14" s="2536"/>
      <c r="AT14" s="121"/>
      <c r="AU14" s="399"/>
      <c r="AV14" s="692"/>
      <c r="AW14" s="400"/>
      <c r="AX14" s="2340" t="s">
        <v>1598</v>
      </c>
      <c r="AY14" s="400" t="s">
        <v>1705</v>
      </c>
      <c r="AZ14" s="577" t="s">
        <v>103</v>
      </c>
      <c r="BA14" s="399"/>
      <c r="BB14" s="460"/>
      <c r="BC14" s="460"/>
      <c r="BD14" s="398"/>
      <c r="BE14" s="400"/>
      <c r="BF14" s="2340" t="s">
        <v>1598</v>
      </c>
      <c r="BG14" s="400" t="s">
        <v>1705</v>
      </c>
      <c r="BH14" s="577" t="s">
        <v>103</v>
      </c>
      <c r="BI14" s="399"/>
      <c r="BJ14" s="2545"/>
      <c r="BK14" s="2546"/>
      <c r="BL14" s="2535"/>
      <c r="BM14" s="2535"/>
      <c r="BN14" s="2536"/>
      <c r="BO14" s="121"/>
      <c r="BP14" s="399"/>
      <c r="BQ14" s="692"/>
      <c r="BR14" s="400"/>
      <c r="BS14" s="2340" t="s">
        <v>1598</v>
      </c>
      <c r="BT14" s="400" t="s">
        <v>1705</v>
      </c>
      <c r="BU14" s="577" t="s">
        <v>103</v>
      </c>
      <c r="BV14" s="399"/>
      <c r="BW14" s="460"/>
      <c r="BX14" s="460"/>
      <c r="BY14" s="398"/>
      <c r="BZ14" s="400"/>
      <c r="CA14" s="2340" t="s">
        <v>1598</v>
      </c>
      <c r="CB14" s="400" t="s">
        <v>1705</v>
      </c>
      <c r="CC14" s="577" t="s">
        <v>103</v>
      </c>
      <c r="CD14" s="399"/>
      <c r="CE14" s="2545"/>
      <c r="CF14" s="2546"/>
    </row>
    <row r="15" spans="1:92" ht="18" customHeight="1">
      <c r="A15" s="926">
        <v>40544</v>
      </c>
      <c r="B15" s="927">
        <v>40544</v>
      </c>
      <c r="C15" s="928">
        <v>40544</v>
      </c>
      <c r="D15" s="75">
        <v>3103201</v>
      </c>
      <c r="E15" s="2355">
        <v>3104792</v>
      </c>
      <c r="F15" s="2355">
        <v>483990</v>
      </c>
      <c r="G15" s="2355">
        <v>1083204</v>
      </c>
      <c r="H15" s="2355">
        <v>1537598</v>
      </c>
      <c r="I15" s="2355">
        <v>672971</v>
      </c>
      <c r="J15" s="2355">
        <v>864627</v>
      </c>
      <c r="K15" s="2355">
        <v>27736</v>
      </c>
      <c r="L15" s="2355">
        <v>80070</v>
      </c>
      <c r="M15" s="2355">
        <v>78960</v>
      </c>
      <c r="N15" s="2355">
        <v>23280</v>
      </c>
      <c r="O15" s="2355">
        <v>1093</v>
      </c>
      <c r="P15" s="2355">
        <v>54587</v>
      </c>
      <c r="Q15" s="2355">
        <v>30568</v>
      </c>
      <c r="R15" s="2355">
        <v>24019</v>
      </c>
      <c r="S15" s="2355">
        <v>6352</v>
      </c>
      <c r="T15" s="1385">
        <v>40544</v>
      </c>
      <c r="U15" s="624">
        <v>40544</v>
      </c>
      <c r="V15" s="926">
        <v>40544</v>
      </c>
      <c r="W15" s="927">
        <v>40544</v>
      </c>
      <c r="X15" s="928">
        <v>40544</v>
      </c>
      <c r="Y15" s="75">
        <v>165541</v>
      </c>
      <c r="Z15" s="2355">
        <v>167610</v>
      </c>
      <c r="AA15" s="2355">
        <v>58265</v>
      </c>
      <c r="AB15" s="2355">
        <v>21152</v>
      </c>
      <c r="AC15" s="2355">
        <v>88193</v>
      </c>
      <c r="AD15" s="2355">
        <v>19658</v>
      </c>
      <c r="AE15" s="2355">
        <v>68535</v>
      </c>
      <c r="AF15" s="2355">
        <v>15183</v>
      </c>
      <c r="AG15" s="2355">
        <v>123577</v>
      </c>
      <c r="AH15" s="2355">
        <v>123496</v>
      </c>
      <c r="AI15" s="2355">
        <v>20425</v>
      </c>
      <c r="AJ15" s="2355" t="s">
        <v>21</v>
      </c>
      <c r="AK15" s="2355">
        <v>103071</v>
      </c>
      <c r="AL15" s="2355">
        <v>62049</v>
      </c>
      <c r="AM15" s="2355">
        <v>41022</v>
      </c>
      <c r="AN15" s="2355">
        <v>1763</v>
      </c>
      <c r="AO15" s="1385">
        <v>40544</v>
      </c>
      <c r="AP15" s="624">
        <v>40544</v>
      </c>
      <c r="AQ15" s="926">
        <v>40544</v>
      </c>
      <c r="AR15" s="927">
        <v>40544</v>
      </c>
      <c r="AS15" s="928">
        <v>40544</v>
      </c>
      <c r="AT15" s="75">
        <v>2612757</v>
      </c>
      <c r="AU15" s="2355">
        <v>2613384</v>
      </c>
      <c r="AV15" s="2355">
        <v>376236</v>
      </c>
      <c r="AW15" s="2355">
        <v>1060400</v>
      </c>
      <c r="AX15" s="2355">
        <v>1176747</v>
      </c>
      <c r="AY15" s="2355">
        <v>542289</v>
      </c>
      <c r="AZ15" s="2355">
        <v>634459</v>
      </c>
      <c r="BA15" s="2355">
        <v>574</v>
      </c>
      <c r="BB15" s="2355" t="s">
        <v>21</v>
      </c>
      <c r="BC15" s="2355" t="s">
        <v>21</v>
      </c>
      <c r="BD15" s="2355" t="s">
        <v>21</v>
      </c>
      <c r="BE15" s="2355" t="s">
        <v>21</v>
      </c>
      <c r="BF15" s="2355" t="s">
        <v>21</v>
      </c>
      <c r="BG15" s="2355" t="s">
        <v>21</v>
      </c>
      <c r="BH15" s="2355" t="s">
        <v>21</v>
      </c>
      <c r="BI15" s="2355" t="s">
        <v>22</v>
      </c>
      <c r="BJ15" s="1385">
        <v>40544</v>
      </c>
      <c r="BK15" s="624">
        <v>40544</v>
      </c>
      <c r="BL15" s="926">
        <v>40544</v>
      </c>
      <c r="BM15" s="927">
        <v>40544</v>
      </c>
      <c r="BN15" s="928">
        <v>40544</v>
      </c>
      <c r="BO15" s="75">
        <v>2039746</v>
      </c>
      <c r="BP15" s="2355">
        <v>2039746</v>
      </c>
      <c r="BQ15" s="2355">
        <v>291592</v>
      </c>
      <c r="BR15" s="2355">
        <v>837705</v>
      </c>
      <c r="BS15" s="2355">
        <v>910449</v>
      </c>
      <c r="BT15" s="2355">
        <v>383681</v>
      </c>
      <c r="BU15" s="2355">
        <v>526768</v>
      </c>
      <c r="BV15" s="2355" t="s">
        <v>22</v>
      </c>
      <c r="BW15" s="2355" t="s">
        <v>21</v>
      </c>
      <c r="BX15" s="2355" t="s">
        <v>21</v>
      </c>
      <c r="BY15" s="2355" t="s">
        <v>21</v>
      </c>
      <c r="BZ15" s="2355" t="s">
        <v>21</v>
      </c>
      <c r="CA15" s="2355" t="s">
        <v>21</v>
      </c>
      <c r="CB15" s="2355" t="s">
        <v>21</v>
      </c>
      <c r="CC15" s="2355" t="s">
        <v>21</v>
      </c>
      <c r="CD15" s="2355" t="s">
        <v>21</v>
      </c>
      <c r="CE15" s="1385">
        <v>40544</v>
      </c>
      <c r="CF15" s="624">
        <v>40544</v>
      </c>
      <c r="CG15" s="482"/>
    </row>
    <row r="16" spans="1:92" ht="15" customHeight="1">
      <c r="A16" s="73"/>
      <c r="B16" s="64">
        <v>40909</v>
      </c>
      <c r="C16" s="127"/>
      <c r="D16" s="75">
        <v>3325482</v>
      </c>
      <c r="E16" s="2355">
        <v>3325957</v>
      </c>
      <c r="F16" s="2355">
        <v>495968</v>
      </c>
      <c r="G16" s="2355">
        <v>1041232</v>
      </c>
      <c r="H16" s="2355">
        <v>1788757</v>
      </c>
      <c r="I16" s="2355">
        <v>685773</v>
      </c>
      <c r="J16" s="2355">
        <v>1102983</v>
      </c>
      <c r="K16" s="2355">
        <v>27965</v>
      </c>
      <c r="L16" s="2355">
        <v>88126</v>
      </c>
      <c r="M16" s="2355">
        <v>87581</v>
      </c>
      <c r="N16" s="2355">
        <v>27861</v>
      </c>
      <c r="O16" s="2355">
        <v>2312</v>
      </c>
      <c r="P16" s="2355">
        <v>57408</v>
      </c>
      <c r="Q16" s="2355">
        <v>29585</v>
      </c>
      <c r="R16" s="2355">
        <v>27823</v>
      </c>
      <c r="S16" s="2355">
        <v>7549</v>
      </c>
      <c r="T16" s="1385">
        <v>40909</v>
      </c>
      <c r="U16" s="624">
        <v>40909</v>
      </c>
      <c r="V16" s="73"/>
      <c r="W16" s="64">
        <v>40909</v>
      </c>
      <c r="X16" s="127"/>
      <c r="Y16" s="75">
        <v>156243</v>
      </c>
      <c r="Z16" s="2355">
        <v>156921</v>
      </c>
      <c r="AA16" s="2355">
        <v>51626</v>
      </c>
      <c r="AB16" s="2355">
        <v>23665</v>
      </c>
      <c r="AC16" s="2355">
        <v>81630</v>
      </c>
      <c r="AD16" s="2355">
        <v>18107</v>
      </c>
      <c r="AE16" s="2355">
        <v>63523</v>
      </c>
      <c r="AF16" s="2355">
        <v>13830</v>
      </c>
      <c r="AG16" s="2355">
        <v>113722</v>
      </c>
      <c r="AH16" s="2355">
        <v>113642</v>
      </c>
      <c r="AI16" s="2355">
        <v>18395</v>
      </c>
      <c r="AJ16" s="2355" t="s">
        <v>21</v>
      </c>
      <c r="AK16" s="2355">
        <v>95247</v>
      </c>
      <c r="AL16" s="2355">
        <v>58916</v>
      </c>
      <c r="AM16" s="2355">
        <v>36331</v>
      </c>
      <c r="AN16" s="2355">
        <v>1722</v>
      </c>
      <c r="AO16" s="1385">
        <v>40909</v>
      </c>
      <c r="AP16" s="624">
        <v>40909</v>
      </c>
      <c r="AQ16" s="73"/>
      <c r="AR16" s="64">
        <v>40909</v>
      </c>
      <c r="AS16" s="127"/>
      <c r="AT16" s="75">
        <v>2845716</v>
      </c>
      <c r="AU16" s="2355">
        <v>2846237</v>
      </c>
      <c r="AV16" s="2355">
        <v>393241</v>
      </c>
      <c r="AW16" s="2355">
        <v>1014777</v>
      </c>
      <c r="AX16" s="2355">
        <v>1438219</v>
      </c>
      <c r="AY16" s="2355">
        <v>561894</v>
      </c>
      <c r="AZ16" s="2355">
        <v>876324</v>
      </c>
      <c r="BA16" s="2355">
        <v>670</v>
      </c>
      <c r="BB16" s="2355" t="s">
        <v>21</v>
      </c>
      <c r="BC16" s="2355" t="s">
        <v>21</v>
      </c>
      <c r="BD16" s="2355" t="s">
        <v>21</v>
      </c>
      <c r="BE16" s="2355" t="s">
        <v>21</v>
      </c>
      <c r="BF16" s="2355" t="s">
        <v>21</v>
      </c>
      <c r="BG16" s="2355" t="s">
        <v>21</v>
      </c>
      <c r="BH16" s="2355" t="s">
        <v>21</v>
      </c>
      <c r="BI16" s="2355" t="s">
        <v>22</v>
      </c>
      <c r="BJ16" s="1385">
        <v>40909</v>
      </c>
      <c r="BK16" s="624">
        <v>40909</v>
      </c>
      <c r="BL16" s="73"/>
      <c r="BM16" s="64">
        <v>40909</v>
      </c>
      <c r="BN16" s="127"/>
      <c r="BO16" s="75">
        <v>2235844</v>
      </c>
      <c r="BP16" s="2355">
        <v>2235844</v>
      </c>
      <c r="BQ16" s="2355">
        <v>303247</v>
      </c>
      <c r="BR16" s="2355">
        <v>799095</v>
      </c>
      <c r="BS16" s="2355">
        <v>1133502</v>
      </c>
      <c r="BT16" s="2355">
        <v>401235</v>
      </c>
      <c r="BU16" s="2355">
        <v>732267</v>
      </c>
      <c r="BV16" s="2355" t="s">
        <v>22</v>
      </c>
      <c r="BW16" s="2355" t="s">
        <v>21</v>
      </c>
      <c r="BX16" s="2355" t="s">
        <v>21</v>
      </c>
      <c r="BY16" s="2355" t="s">
        <v>21</v>
      </c>
      <c r="BZ16" s="2355" t="s">
        <v>21</v>
      </c>
      <c r="CA16" s="2355" t="s">
        <v>21</v>
      </c>
      <c r="CB16" s="2355" t="s">
        <v>21</v>
      </c>
      <c r="CC16" s="2355" t="s">
        <v>21</v>
      </c>
      <c r="CD16" s="2355" t="s">
        <v>21</v>
      </c>
      <c r="CE16" s="1385">
        <v>40909</v>
      </c>
      <c r="CF16" s="624">
        <v>40909</v>
      </c>
      <c r="CG16" s="973"/>
    </row>
    <row r="17" spans="1:91" ht="15" customHeight="1">
      <c r="A17" s="73"/>
      <c r="B17" s="64">
        <v>41275</v>
      </c>
      <c r="C17" s="127"/>
      <c r="D17" s="75">
        <v>2603471</v>
      </c>
      <c r="E17" s="2355">
        <v>2606448</v>
      </c>
      <c r="F17" s="2355">
        <v>451591</v>
      </c>
      <c r="G17" s="2355">
        <v>939428</v>
      </c>
      <c r="H17" s="2355">
        <v>1215429</v>
      </c>
      <c r="I17" s="2355">
        <v>635956</v>
      </c>
      <c r="J17" s="2355">
        <v>579473</v>
      </c>
      <c r="K17" s="2355">
        <v>23448</v>
      </c>
      <c r="L17" s="2355">
        <v>71015</v>
      </c>
      <c r="M17" s="2355">
        <v>71012</v>
      </c>
      <c r="N17" s="2355">
        <v>19024</v>
      </c>
      <c r="O17" s="2355">
        <v>1891</v>
      </c>
      <c r="P17" s="2355">
        <v>50097</v>
      </c>
      <c r="Q17" s="2355">
        <v>26768</v>
      </c>
      <c r="R17" s="2355">
        <v>23329</v>
      </c>
      <c r="S17" s="205">
        <v>6251</v>
      </c>
      <c r="T17" s="1385">
        <v>41275</v>
      </c>
      <c r="U17" s="624">
        <v>41275</v>
      </c>
      <c r="V17" s="73"/>
      <c r="W17" s="64">
        <v>41275</v>
      </c>
      <c r="X17" s="127"/>
      <c r="Y17" s="75">
        <v>126003</v>
      </c>
      <c r="Z17" s="2355">
        <v>128120</v>
      </c>
      <c r="AA17" s="2355">
        <v>40566</v>
      </c>
      <c r="AB17" s="2355">
        <v>14204</v>
      </c>
      <c r="AC17" s="2355">
        <v>73350</v>
      </c>
      <c r="AD17" s="2355">
        <v>13207</v>
      </c>
      <c r="AE17" s="2355">
        <v>60143</v>
      </c>
      <c r="AF17" s="2355">
        <v>11287</v>
      </c>
      <c r="AG17" s="2355">
        <v>98160</v>
      </c>
      <c r="AH17" s="2355">
        <v>98339</v>
      </c>
      <c r="AI17" s="2355">
        <v>19393</v>
      </c>
      <c r="AJ17" s="2355" t="s">
        <v>21</v>
      </c>
      <c r="AK17" s="2355">
        <v>78946</v>
      </c>
      <c r="AL17" s="2355">
        <v>48958</v>
      </c>
      <c r="AM17" s="2355">
        <v>29988</v>
      </c>
      <c r="AN17" s="205">
        <v>1534</v>
      </c>
      <c r="AO17" s="1385">
        <v>41275</v>
      </c>
      <c r="AP17" s="624">
        <v>41275</v>
      </c>
      <c r="AQ17" s="73"/>
      <c r="AR17" s="64">
        <v>41275</v>
      </c>
      <c r="AS17" s="127"/>
      <c r="AT17" s="75">
        <v>2189670</v>
      </c>
      <c r="AU17" s="2355">
        <v>2190027</v>
      </c>
      <c r="AV17" s="2355">
        <v>367109</v>
      </c>
      <c r="AW17" s="2355">
        <v>922951</v>
      </c>
      <c r="AX17" s="2355">
        <v>899967</v>
      </c>
      <c r="AY17" s="2355">
        <v>532801</v>
      </c>
      <c r="AZ17" s="2355">
        <v>367167</v>
      </c>
      <c r="BA17" s="2355">
        <v>779</v>
      </c>
      <c r="BB17" s="2355" t="s">
        <v>21</v>
      </c>
      <c r="BC17" s="2355" t="s">
        <v>21</v>
      </c>
      <c r="BD17" s="2355" t="s">
        <v>21</v>
      </c>
      <c r="BE17" s="2355" t="s">
        <v>21</v>
      </c>
      <c r="BF17" s="2355" t="s">
        <v>21</v>
      </c>
      <c r="BG17" s="2355" t="s">
        <v>21</v>
      </c>
      <c r="BH17" s="2355" t="s">
        <v>21</v>
      </c>
      <c r="BI17" s="205" t="s">
        <v>22</v>
      </c>
      <c r="BJ17" s="1385">
        <v>41275</v>
      </c>
      <c r="BK17" s="624">
        <v>41275</v>
      </c>
      <c r="BL17" s="73"/>
      <c r="BM17" s="64">
        <v>41275</v>
      </c>
      <c r="BN17" s="127"/>
      <c r="BO17" s="75">
        <v>1651522</v>
      </c>
      <c r="BP17" s="2355">
        <v>1651522</v>
      </c>
      <c r="BQ17" s="2355">
        <v>275733</v>
      </c>
      <c r="BR17" s="2355">
        <v>708504</v>
      </c>
      <c r="BS17" s="2355">
        <v>667285</v>
      </c>
      <c r="BT17" s="2355">
        <v>371097</v>
      </c>
      <c r="BU17" s="2355">
        <v>296188</v>
      </c>
      <c r="BV17" s="2355" t="s">
        <v>22</v>
      </c>
      <c r="BW17" s="2355" t="s">
        <v>21</v>
      </c>
      <c r="BX17" s="2355" t="s">
        <v>21</v>
      </c>
      <c r="BY17" s="2355" t="s">
        <v>21</v>
      </c>
      <c r="BZ17" s="2355" t="s">
        <v>21</v>
      </c>
      <c r="CA17" s="2355" t="s">
        <v>21</v>
      </c>
      <c r="CB17" s="2355" t="s">
        <v>21</v>
      </c>
      <c r="CC17" s="2355" t="s">
        <v>21</v>
      </c>
      <c r="CD17" s="205" t="s">
        <v>21</v>
      </c>
      <c r="CE17" s="1385">
        <v>41275</v>
      </c>
      <c r="CF17" s="624">
        <v>41275</v>
      </c>
      <c r="CG17" s="973"/>
      <c r="CH17" s="202"/>
      <c r="CI17" s="202"/>
      <c r="CJ17" s="202"/>
      <c r="CK17" s="202"/>
      <c r="CL17" s="202"/>
      <c r="CM17" s="202"/>
    </row>
    <row r="18" spans="1:91" ht="15" customHeight="1">
      <c r="A18" s="73"/>
      <c r="B18" s="64">
        <v>41640</v>
      </c>
      <c r="C18" s="127"/>
      <c r="D18" s="75">
        <v>2378445</v>
      </c>
      <c r="E18" s="2355">
        <v>2379239</v>
      </c>
      <c r="F18" s="2355">
        <v>434189</v>
      </c>
      <c r="G18" s="2355">
        <v>886377</v>
      </c>
      <c r="H18" s="2355">
        <v>1058673</v>
      </c>
      <c r="I18" s="2355">
        <v>619443</v>
      </c>
      <c r="J18" s="2355">
        <v>439230</v>
      </c>
      <c r="K18" s="2355">
        <v>22860</v>
      </c>
      <c r="L18" s="2355">
        <v>57887</v>
      </c>
      <c r="M18" s="2355">
        <v>58061</v>
      </c>
      <c r="N18" s="2355">
        <v>12877</v>
      </c>
      <c r="O18" s="2355">
        <v>617</v>
      </c>
      <c r="P18" s="2355">
        <v>44567</v>
      </c>
      <c r="Q18" s="2355">
        <v>24633</v>
      </c>
      <c r="R18" s="2355">
        <v>19934</v>
      </c>
      <c r="S18" s="205">
        <v>5627</v>
      </c>
      <c r="T18" s="1385">
        <v>41640</v>
      </c>
      <c r="U18" s="624">
        <v>41640</v>
      </c>
      <c r="V18" s="73"/>
      <c r="W18" s="64">
        <v>41640</v>
      </c>
      <c r="X18" s="127"/>
      <c r="Y18" s="75">
        <v>117633</v>
      </c>
      <c r="Z18" s="2355">
        <v>117784</v>
      </c>
      <c r="AA18" s="2355">
        <v>37571</v>
      </c>
      <c r="AB18" s="2355">
        <v>12319</v>
      </c>
      <c r="AC18" s="2355">
        <v>67894</v>
      </c>
      <c r="AD18" s="2355">
        <v>13515</v>
      </c>
      <c r="AE18" s="2355">
        <v>54379</v>
      </c>
      <c r="AF18" s="2355">
        <v>11433</v>
      </c>
      <c r="AG18" s="2355">
        <v>94926</v>
      </c>
      <c r="AH18" s="2355">
        <v>94858</v>
      </c>
      <c r="AI18" s="2355">
        <v>18897</v>
      </c>
      <c r="AJ18" s="2355" t="s">
        <v>21</v>
      </c>
      <c r="AK18" s="2355">
        <v>75961</v>
      </c>
      <c r="AL18" s="2355">
        <v>47223</v>
      </c>
      <c r="AM18" s="2355">
        <v>28738</v>
      </c>
      <c r="AN18" s="205">
        <v>1484</v>
      </c>
      <c r="AO18" s="1385">
        <v>41640</v>
      </c>
      <c r="AP18" s="624">
        <v>41640</v>
      </c>
      <c r="AQ18" s="73"/>
      <c r="AR18" s="64">
        <v>41640</v>
      </c>
      <c r="AS18" s="127"/>
      <c r="AT18" s="75">
        <v>1997206</v>
      </c>
      <c r="AU18" s="2355">
        <v>1997846</v>
      </c>
      <c r="AV18" s="2355">
        <v>359213</v>
      </c>
      <c r="AW18" s="2355">
        <v>872993</v>
      </c>
      <c r="AX18" s="2355">
        <v>765640</v>
      </c>
      <c r="AY18" s="2355">
        <v>520273</v>
      </c>
      <c r="AZ18" s="2355">
        <v>245367</v>
      </c>
      <c r="BA18" s="2355">
        <v>736</v>
      </c>
      <c r="BB18" s="2355" t="s">
        <v>21</v>
      </c>
      <c r="BC18" s="2355" t="s">
        <v>21</v>
      </c>
      <c r="BD18" s="2355" t="s">
        <v>21</v>
      </c>
      <c r="BE18" s="2355" t="s">
        <v>21</v>
      </c>
      <c r="BF18" s="2355" t="s">
        <v>21</v>
      </c>
      <c r="BG18" s="2355" t="s">
        <v>21</v>
      </c>
      <c r="BH18" s="2355" t="s">
        <v>21</v>
      </c>
      <c r="BI18" s="205" t="s">
        <v>22</v>
      </c>
      <c r="BJ18" s="1385">
        <v>41640</v>
      </c>
      <c r="BK18" s="624">
        <v>41640</v>
      </c>
      <c r="BL18" s="73"/>
      <c r="BM18" s="64">
        <v>41640</v>
      </c>
      <c r="BN18" s="127"/>
      <c r="BO18" s="75">
        <v>1460399</v>
      </c>
      <c r="BP18" s="2355">
        <v>1460399</v>
      </c>
      <c r="BQ18" s="2355">
        <v>272980</v>
      </c>
      <c r="BR18" s="2355">
        <v>642354</v>
      </c>
      <c r="BS18" s="2355">
        <v>545065</v>
      </c>
      <c r="BT18" s="2355">
        <v>361710</v>
      </c>
      <c r="BU18" s="2355">
        <v>183355</v>
      </c>
      <c r="BV18" s="2355" t="s">
        <v>22</v>
      </c>
      <c r="BW18" s="2355" t="s">
        <v>21</v>
      </c>
      <c r="BX18" s="2355" t="s">
        <v>21</v>
      </c>
      <c r="BY18" s="2355" t="s">
        <v>21</v>
      </c>
      <c r="BZ18" s="2355" t="s">
        <v>21</v>
      </c>
      <c r="CA18" s="2355" t="s">
        <v>21</v>
      </c>
      <c r="CB18" s="2355" t="s">
        <v>21</v>
      </c>
      <c r="CC18" s="2355" t="s">
        <v>21</v>
      </c>
      <c r="CD18" s="205" t="s">
        <v>21</v>
      </c>
      <c r="CE18" s="1385">
        <v>41640</v>
      </c>
      <c r="CF18" s="624">
        <v>41640</v>
      </c>
      <c r="CG18" s="973"/>
      <c r="CH18" s="202"/>
      <c r="CI18" s="202"/>
      <c r="CJ18" s="202"/>
      <c r="CK18" s="202"/>
      <c r="CL18" s="202"/>
      <c r="CM18" s="202"/>
    </row>
    <row r="19" spans="1:91" ht="15" customHeight="1">
      <c r="A19" s="73"/>
      <c r="B19" s="64">
        <v>42005</v>
      </c>
      <c r="C19" s="127"/>
      <c r="D19" s="75">
        <v>2186933</v>
      </c>
      <c r="E19" s="2355">
        <v>2185668</v>
      </c>
      <c r="F19" s="2355">
        <v>395170</v>
      </c>
      <c r="G19" s="2355">
        <v>821339</v>
      </c>
      <c r="H19" s="2355">
        <v>969159</v>
      </c>
      <c r="I19" s="2355">
        <v>572398</v>
      </c>
      <c r="J19" s="2355">
        <v>396761</v>
      </c>
      <c r="K19" s="2355">
        <v>22860</v>
      </c>
      <c r="L19" s="2355">
        <v>51797</v>
      </c>
      <c r="M19" s="2355">
        <v>51731</v>
      </c>
      <c r="N19" s="2355">
        <v>10840</v>
      </c>
      <c r="O19" s="2355">
        <v>238</v>
      </c>
      <c r="P19" s="2355">
        <v>40653</v>
      </c>
      <c r="Q19" s="2355">
        <v>21425</v>
      </c>
      <c r="R19" s="2355">
        <v>19228</v>
      </c>
      <c r="S19" s="205">
        <v>5674</v>
      </c>
      <c r="T19" s="1385">
        <v>42005</v>
      </c>
      <c r="U19" s="624">
        <v>42005</v>
      </c>
      <c r="V19" s="73"/>
      <c r="W19" s="64">
        <v>42005</v>
      </c>
      <c r="X19" s="127"/>
      <c r="Y19" s="75">
        <v>86926</v>
      </c>
      <c r="Z19" s="2355">
        <v>85204</v>
      </c>
      <c r="AA19" s="2355">
        <v>29794</v>
      </c>
      <c r="AB19" s="2355">
        <v>9149</v>
      </c>
      <c r="AC19" s="2355">
        <v>46261</v>
      </c>
      <c r="AD19" s="2355">
        <v>8175</v>
      </c>
      <c r="AE19" s="2355">
        <v>38086</v>
      </c>
      <c r="AF19" s="2355">
        <v>11591</v>
      </c>
      <c r="AG19" s="2355">
        <v>84322</v>
      </c>
      <c r="AH19" s="2355">
        <v>84308</v>
      </c>
      <c r="AI19" s="2355">
        <v>17107</v>
      </c>
      <c r="AJ19" s="2355" t="s">
        <v>21</v>
      </c>
      <c r="AK19" s="2355">
        <v>67201</v>
      </c>
      <c r="AL19" s="2355">
        <v>40915</v>
      </c>
      <c r="AM19" s="2355">
        <v>26286</v>
      </c>
      <c r="AN19" s="205">
        <v>1387</v>
      </c>
      <c r="AO19" s="1385">
        <v>42005</v>
      </c>
      <c r="AP19" s="624">
        <v>42005</v>
      </c>
      <c r="AQ19" s="73"/>
      <c r="AR19" s="64">
        <v>42005</v>
      </c>
      <c r="AS19" s="127"/>
      <c r="AT19" s="75">
        <v>1858118</v>
      </c>
      <c r="AU19" s="2355">
        <v>1858834</v>
      </c>
      <c r="AV19" s="2355">
        <v>332333</v>
      </c>
      <c r="AW19" s="2355">
        <v>811480</v>
      </c>
      <c r="AX19" s="2355">
        <v>715022</v>
      </c>
      <c r="AY19" s="2355">
        <v>489982</v>
      </c>
      <c r="AZ19" s="2355">
        <v>225039</v>
      </c>
      <c r="BA19" s="2355">
        <v>700</v>
      </c>
      <c r="BB19" s="2355" t="s">
        <v>21</v>
      </c>
      <c r="BC19" s="2355" t="s">
        <v>21</v>
      </c>
      <c r="BD19" s="2355" t="s">
        <v>21</v>
      </c>
      <c r="BE19" s="2355" t="s">
        <v>21</v>
      </c>
      <c r="BF19" s="2355" t="s">
        <v>21</v>
      </c>
      <c r="BG19" s="2355" t="s">
        <v>21</v>
      </c>
      <c r="BH19" s="2355" t="s">
        <v>21</v>
      </c>
      <c r="BI19" s="205" t="s">
        <v>22</v>
      </c>
      <c r="BJ19" s="1385">
        <v>42005</v>
      </c>
      <c r="BK19" s="624">
        <v>42005</v>
      </c>
      <c r="BL19" s="73"/>
      <c r="BM19" s="64">
        <v>42005</v>
      </c>
      <c r="BN19" s="127"/>
      <c r="BO19" s="75">
        <v>1411765</v>
      </c>
      <c r="BP19" s="2355">
        <v>1411765</v>
      </c>
      <c r="BQ19" s="2355">
        <v>258068</v>
      </c>
      <c r="BR19" s="2355">
        <v>621386</v>
      </c>
      <c r="BS19" s="2355">
        <v>532311</v>
      </c>
      <c r="BT19" s="2355">
        <v>352819</v>
      </c>
      <c r="BU19" s="2355">
        <v>179492</v>
      </c>
      <c r="BV19" s="2355" t="s">
        <v>22</v>
      </c>
      <c r="BW19" s="2355" t="s">
        <v>21</v>
      </c>
      <c r="BX19" s="2355" t="s">
        <v>21</v>
      </c>
      <c r="BY19" s="2355" t="s">
        <v>21</v>
      </c>
      <c r="BZ19" s="2355" t="s">
        <v>21</v>
      </c>
      <c r="CA19" s="2355" t="s">
        <v>21</v>
      </c>
      <c r="CB19" s="2355" t="s">
        <v>21</v>
      </c>
      <c r="CC19" s="2355" t="s">
        <v>21</v>
      </c>
      <c r="CD19" s="205" t="s">
        <v>21</v>
      </c>
      <c r="CE19" s="1385">
        <v>42005</v>
      </c>
      <c r="CF19" s="624">
        <v>42005</v>
      </c>
      <c r="CG19" s="973"/>
      <c r="CH19" s="202"/>
      <c r="CI19" s="202"/>
      <c r="CJ19" s="202"/>
      <c r="CK19" s="202"/>
      <c r="CL19" s="202"/>
      <c r="CM19" s="202"/>
    </row>
    <row r="20" spans="1:91" ht="7.5" customHeight="1">
      <c r="A20" s="73"/>
      <c r="B20" s="76"/>
      <c r="C20" s="127"/>
      <c r="D20" s="947"/>
      <c r="E20" s="625"/>
      <c r="F20" s="625"/>
      <c r="G20" s="625"/>
      <c r="H20" s="625"/>
      <c r="I20" s="625"/>
      <c r="J20" s="625"/>
      <c r="K20" s="625"/>
      <c r="L20" s="625"/>
      <c r="M20" s="625"/>
      <c r="N20" s="625"/>
      <c r="O20" s="625"/>
      <c r="P20" s="625"/>
      <c r="Q20" s="625"/>
      <c r="R20" s="625"/>
      <c r="S20" s="626"/>
      <c r="T20" s="1386"/>
      <c r="U20" s="486"/>
      <c r="V20" s="73"/>
      <c r="W20" s="76"/>
      <c r="X20" s="127"/>
      <c r="Y20" s="947"/>
      <c r="Z20" s="625"/>
      <c r="AA20" s="625"/>
      <c r="AB20" s="625"/>
      <c r="AC20" s="625"/>
      <c r="AD20" s="625"/>
      <c r="AE20" s="625"/>
      <c r="AF20" s="625"/>
      <c r="AG20" s="625"/>
      <c r="AH20" s="625"/>
      <c r="AI20" s="625"/>
      <c r="AJ20" s="625"/>
      <c r="AK20" s="625"/>
      <c r="AL20" s="625"/>
      <c r="AM20" s="625"/>
      <c r="AN20" s="626"/>
      <c r="AO20" s="1386"/>
      <c r="AP20" s="486"/>
      <c r="AQ20" s="73"/>
      <c r="AR20" s="76"/>
      <c r="AS20" s="127"/>
      <c r="AT20" s="947"/>
      <c r="AU20" s="625"/>
      <c r="AV20" s="625"/>
      <c r="AW20" s="625"/>
      <c r="AX20" s="625"/>
      <c r="AY20" s="625"/>
      <c r="AZ20" s="625"/>
      <c r="BA20" s="625"/>
      <c r="BB20" s="625"/>
      <c r="BC20" s="625"/>
      <c r="BD20" s="625"/>
      <c r="BE20" s="625"/>
      <c r="BF20" s="625"/>
      <c r="BG20" s="625"/>
      <c r="BH20" s="625"/>
      <c r="BI20" s="626"/>
      <c r="BJ20" s="1386"/>
      <c r="BK20" s="486"/>
      <c r="BL20" s="73"/>
      <c r="BM20" s="76"/>
      <c r="BN20" s="127"/>
      <c r="BO20" s="947"/>
      <c r="BP20" s="625"/>
      <c r="BQ20" s="625"/>
      <c r="BR20" s="625"/>
      <c r="BS20" s="625"/>
      <c r="BT20" s="625"/>
      <c r="BU20" s="625"/>
      <c r="BV20" s="625"/>
      <c r="BW20" s="625"/>
      <c r="BX20" s="625"/>
      <c r="BY20" s="625"/>
      <c r="BZ20" s="625"/>
      <c r="CA20" s="625"/>
      <c r="CB20" s="625"/>
      <c r="CC20" s="625"/>
      <c r="CD20" s="626"/>
      <c r="CE20" s="1386"/>
      <c r="CF20" s="486"/>
      <c r="CG20" s="973"/>
      <c r="CH20" s="202"/>
      <c r="CI20" s="202"/>
      <c r="CJ20" s="202"/>
      <c r="CK20" s="202"/>
      <c r="CL20" s="202"/>
      <c r="CM20" s="202"/>
    </row>
    <row r="21" spans="1:91" ht="15" customHeight="1">
      <c r="A21" s="79">
        <v>41365</v>
      </c>
      <c r="B21" s="80">
        <v>41365</v>
      </c>
      <c r="C21" s="128">
        <v>41365</v>
      </c>
      <c r="D21" s="82">
        <v>2482840</v>
      </c>
      <c r="E21" s="2356">
        <v>2485355</v>
      </c>
      <c r="F21" s="2356">
        <v>449834</v>
      </c>
      <c r="G21" s="2356">
        <v>940151</v>
      </c>
      <c r="H21" s="2356">
        <v>1095369</v>
      </c>
      <c r="I21" s="2356">
        <v>639194</v>
      </c>
      <c r="J21" s="2356">
        <v>456175</v>
      </c>
      <c r="K21" s="2356">
        <v>24069</v>
      </c>
      <c r="L21" s="2356">
        <v>66494</v>
      </c>
      <c r="M21" s="2356">
        <v>66210</v>
      </c>
      <c r="N21" s="2356">
        <v>16020</v>
      </c>
      <c r="O21" s="2356">
        <v>1270</v>
      </c>
      <c r="P21" s="2356">
        <v>48920</v>
      </c>
      <c r="Q21" s="2356">
        <v>26748</v>
      </c>
      <c r="R21" s="2356">
        <v>22172</v>
      </c>
      <c r="S21" s="208">
        <v>5699</v>
      </c>
      <c r="T21" s="1387">
        <v>41365</v>
      </c>
      <c r="U21" s="628">
        <v>41365</v>
      </c>
      <c r="V21" s="79">
        <v>41365</v>
      </c>
      <c r="W21" s="80">
        <v>41365</v>
      </c>
      <c r="X21" s="128">
        <v>41365</v>
      </c>
      <c r="Y21" s="82">
        <v>124533</v>
      </c>
      <c r="Z21" s="2356">
        <v>126729</v>
      </c>
      <c r="AA21" s="2356">
        <v>41271</v>
      </c>
      <c r="AB21" s="2356">
        <v>13762</v>
      </c>
      <c r="AC21" s="2356">
        <v>71696</v>
      </c>
      <c r="AD21" s="2356">
        <v>13188</v>
      </c>
      <c r="AE21" s="2356">
        <v>58508</v>
      </c>
      <c r="AF21" s="2356">
        <v>12370</v>
      </c>
      <c r="AG21" s="2356">
        <v>98475</v>
      </c>
      <c r="AH21" s="2356">
        <v>98580</v>
      </c>
      <c r="AI21" s="2356">
        <v>19120</v>
      </c>
      <c r="AJ21" s="2356" t="s">
        <v>21</v>
      </c>
      <c r="AK21" s="2356">
        <v>79460</v>
      </c>
      <c r="AL21" s="2356">
        <v>49150</v>
      </c>
      <c r="AM21" s="2356">
        <v>30310</v>
      </c>
      <c r="AN21" s="208">
        <v>1524</v>
      </c>
      <c r="AO21" s="1387">
        <v>41365</v>
      </c>
      <c r="AP21" s="628">
        <v>41365</v>
      </c>
      <c r="AQ21" s="79">
        <v>41365</v>
      </c>
      <c r="AR21" s="80">
        <v>41365</v>
      </c>
      <c r="AS21" s="128">
        <v>41365</v>
      </c>
      <c r="AT21" s="82">
        <v>2072466</v>
      </c>
      <c r="AU21" s="2356">
        <v>2072694</v>
      </c>
      <c r="AV21" s="2356">
        <v>367846</v>
      </c>
      <c r="AW21" s="2356">
        <v>924700</v>
      </c>
      <c r="AX21" s="2356">
        <v>780148</v>
      </c>
      <c r="AY21" s="2356">
        <v>535829</v>
      </c>
      <c r="AZ21" s="2356">
        <v>244318</v>
      </c>
      <c r="BA21" s="2356">
        <v>887</v>
      </c>
      <c r="BB21" s="2356" t="s">
        <v>21</v>
      </c>
      <c r="BC21" s="2356" t="s">
        <v>21</v>
      </c>
      <c r="BD21" s="2356" t="s">
        <v>21</v>
      </c>
      <c r="BE21" s="2356" t="s">
        <v>21</v>
      </c>
      <c r="BF21" s="2356" t="s">
        <v>21</v>
      </c>
      <c r="BG21" s="2356" t="s">
        <v>21</v>
      </c>
      <c r="BH21" s="2356" t="s">
        <v>21</v>
      </c>
      <c r="BI21" s="208" t="s">
        <v>22</v>
      </c>
      <c r="BJ21" s="1387">
        <v>41365</v>
      </c>
      <c r="BK21" s="628">
        <v>41365</v>
      </c>
      <c r="BL21" s="79">
        <v>41365</v>
      </c>
      <c r="BM21" s="80">
        <v>41365</v>
      </c>
      <c r="BN21" s="128">
        <v>41365</v>
      </c>
      <c r="BO21" s="82">
        <v>1540598</v>
      </c>
      <c r="BP21" s="2356">
        <v>1540598</v>
      </c>
      <c r="BQ21" s="2356">
        <v>277849</v>
      </c>
      <c r="BR21" s="2356">
        <v>701682</v>
      </c>
      <c r="BS21" s="2356">
        <v>561067</v>
      </c>
      <c r="BT21" s="2356">
        <v>372345</v>
      </c>
      <c r="BU21" s="2356">
        <v>188722</v>
      </c>
      <c r="BV21" s="2356" t="s">
        <v>22</v>
      </c>
      <c r="BW21" s="2356" t="s">
        <v>21</v>
      </c>
      <c r="BX21" s="2356" t="s">
        <v>21</v>
      </c>
      <c r="BY21" s="2356" t="s">
        <v>21</v>
      </c>
      <c r="BZ21" s="2356" t="s">
        <v>21</v>
      </c>
      <c r="CA21" s="2356" t="s">
        <v>21</v>
      </c>
      <c r="CB21" s="2356" t="s">
        <v>21</v>
      </c>
      <c r="CC21" s="2356" t="s">
        <v>21</v>
      </c>
      <c r="CD21" s="208" t="s">
        <v>21</v>
      </c>
      <c r="CE21" s="1387">
        <v>41365</v>
      </c>
      <c r="CF21" s="628">
        <v>41365</v>
      </c>
      <c r="CG21" s="74"/>
      <c r="CH21" s="202"/>
      <c r="CI21" s="202"/>
      <c r="CJ21" s="202"/>
      <c r="CK21" s="202"/>
      <c r="CL21" s="202"/>
      <c r="CM21" s="202"/>
    </row>
    <row r="22" spans="1:91" ht="15" customHeight="1">
      <c r="A22" s="85"/>
      <c r="B22" s="80">
        <v>41730</v>
      </c>
      <c r="C22" s="130"/>
      <c r="D22" s="82">
        <v>2320598</v>
      </c>
      <c r="E22" s="2356">
        <v>2321670</v>
      </c>
      <c r="F22" s="2356">
        <v>425662</v>
      </c>
      <c r="G22" s="2356">
        <v>860701</v>
      </c>
      <c r="H22" s="2356">
        <v>1035307</v>
      </c>
      <c r="I22" s="2356">
        <v>606045</v>
      </c>
      <c r="J22" s="2356">
        <v>429262</v>
      </c>
      <c r="K22" s="2356">
        <v>22480</v>
      </c>
      <c r="L22" s="2356">
        <v>55157</v>
      </c>
      <c r="M22" s="2356">
        <v>55111</v>
      </c>
      <c r="N22" s="2356">
        <v>11591</v>
      </c>
      <c r="O22" s="2356">
        <v>548</v>
      </c>
      <c r="P22" s="2356">
        <v>42972</v>
      </c>
      <c r="Q22" s="2356">
        <v>23433</v>
      </c>
      <c r="R22" s="2356">
        <v>19539</v>
      </c>
      <c r="S22" s="208">
        <v>5440</v>
      </c>
      <c r="T22" s="1387">
        <v>41730</v>
      </c>
      <c r="U22" s="628">
        <v>41730</v>
      </c>
      <c r="V22" s="85"/>
      <c r="W22" s="80">
        <v>41730</v>
      </c>
      <c r="X22" s="130"/>
      <c r="Y22" s="82">
        <v>107055</v>
      </c>
      <c r="Z22" s="2356">
        <v>106859</v>
      </c>
      <c r="AA22" s="2356">
        <v>32548</v>
      </c>
      <c r="AB22" s="2356">
        <v>10971</v>
      </c>
      <c r="AC22" s="2356">
        <v>63340</v>
      </c>
      <c r="AD22" s="2356">
        <v>12274</v>
      </c>
      <c r="AE22" s="2356">
        <v>51066</v>
      </c>
      <c r="AF22" s="2356">
        <v>11478</v>
      </c>
      <c r="AG22" s="2356">
        <v>92223</v>
      </c>
      <c r="AH22" s="2356">
        <v>92170</v>
      </c>
      <c r="AI22" s="2356">
        <v>18881</v>
      </c>
      <c r="AJ22" s="2356" t="s">
        <v>21</v>
      </c>
      <c r="AK22" s="2356">
        <v>73289</v>
      </c>
      <c r="AL22" s="2356">
        <v>45189</v>
      </c>
      <c r="AM22" s="2356">
        <v>28100</v>
      </c>
      <c r="AN22" s="208">
        <v>1366</v>
      </c>
      <c r="AO22" s="1387">
        <v>41730</v>
      </c>
      <c r="AP22" s="628">
        <v>41730</v>
      </c>
      <c r="AQ22" s="85"/>
      <c r="AR22" s="80">
        <v>41730</v>
      </c>
      <c r="AS22" s="130"/>
      <c r="AT22" s="82">
        <v>1957275</v>
      </c>
      <c r="AU22" s="2356">
        <v>1958739</v>
      </c>
      <c r="AV22" s="2356">
        <v>357001</v>
      </c>
      <c r="AW22" s="2356">
        <v>848737</v>
      </c>
      <c r="AX22" s="2356">
        <v>753000</v>
      </c>
      <c r="AY22" s="2356">
        <v>511947</v>
      </c>
      <c r="AZ22" s="2356">
        <v>241053</v>
      </c>
      <c r="BA22" s="2356">
        <v>695</v>
      </c>
      <c r="BB22" s="2356" t="s">
        <v>21</v>
      </c>
      <c r="BC22" s="2356" t="s">
        <v>21</v>
      </c>
      <c r="BD22" s="2356" t="s">
        <v>21</v>
      </c>
      <c r="BE22" s="2356" t="s">
        <v>21</v>
      </c>
      <c r="BF22" s="2356" t="s">
        <v>21</v>
      </c>
      <c r="BG22" s="2356" t="s">
        <v>21</v>
      </c>
      <c r="BH22" s="2356" t="s">
        <v>21</v>
      </c>
      <c r="BI22" s="208" t="s">
        <v>22</v>
      </c>
      <c r="BJ22" s="1387">
        <v>41730</v>
      </c>
      <c r="BK22" s="628">
        <v>41730</v>
      </c>
      <c r="BL22" s="85"/>
      <c r="BM22" s="80">
        <v>41730</v>
      </c>
      <c r="BN22" s="130"/>
      <c r="BO22" s="82">
        <v>1445030</v>
      </c>
      <c r="BP22" s="2356">
        <v>1445030</v>
      </c>
      <c r="BQ22" s="2356">
        <v>271887</v>
      </c>
      <c r="BR22" s="2356">
        <v>630226</v>
      </c>
      <c r="BS22" s="2356">
        <v>542917</v>
      </c>
      <c r="BT22" s="2356">
        <v>359311</v>
      </c>
      <c r="BU22" s="2356">
        <v>183606</v>
      </c>
      <c r="BV22" s="2356" t="s">
        <v>22</v>
      </c>
      <c r="BW22" s="2356" t="s">
        <v>21</v>
      </c>
      <c r="BX22" s="2356" t="s">
        <v>21</v>
      </c>
      <c r="BY22" s="2356" t="s">
        <v>21</v>
      </c>
      <c r="BZ22" s="2356" t="s">
        <v>21</v>
      </c>
      <c r="CA22" s="2356" t="s">
        <v>21</v>
      </c>
      <c r="CB22" s="2356" t="s">
        <v>21</v>
      </c>
      <c r="CC22" s="2356" t="s">
        <v>21</v>
      </c>
      <c r="CD22" s="208" t="s">
        <v>21</v>
      </c>
      <c r="CE22" s="1387">
        <v>41730</v>
      </c>
      <c r="CF22" s="628">
        <v>41730</v>
      </c>
      <c r="CG22" s="74"/>
      <c r="CH22" s="202"/>
      <c r="CI22" s="202"/>
      <c r="CJ22" s="202"/>
      <c r="CK22" s="202"/>
      <c r="CL22" s="202"/>
      <c r="CM22" s="202"/>
    </row>
    <row r="23" spans="1:91" ht="7.5" customHeight="1">
      <c r="A23" s="85"/>
      <c r="B23" s="87"/>
      <c r="C23" s="130"/>
      <c r="D23" s="82"/>
      <c r="E23" s="2356"/>
      <c r="F23" s="2356"/>
      <c r="G23" s="2356"/>
      <c r="H23" s="2356"/>
      <c r="I23" s="2356"/>
      <c r="J23" s="2356"/>
      <c r="K23" s="2356"/>
      <c r="L23" s="2356"/>
      <c r="M23" s="2356"/>
      <c r="N23" s="2356"/>
      <c r="O23" s="2356"/>
      <c r="P23" s="2356"/>
      <c r="Q23" s="2356"/>
      <c r="R23" s="2356"/>
      <c r="S23" s="208"/>
      <c r="T23" s="1386"/>
      <c r="U23" s="486"/>
      <c r="V23" s="85"/>
      <c r="W23" s="87"/>
      <c r="X23" s="130"/>
      <c r="Y23" s="82"/>
      <c r="Z23" s="2356"/>
      <c r="AA23" s="2356"/>
      <c r="AB23" s="2356"/>
      <c r="AC23" s="2356"/>
      <c r="AD23" s="2356"/>
      <c r="AE23" s="2356"/>
      <c r="AF23" s="2356"/>
      <c r="AG23" s="2356"/>
      <c r="AH23" s="2356"/>
      <c r="AI23" s="2356"/>
      <c r="AJ23" s="2356"/>
      <c r="AK23" s="2356"/>
      <c r="AL23" s="2356"/>
      <c r="AM23" s="2356"/>
      <c r="AN23" s="208"/>
      <c r="AO23" s="1386"/>
      <c r="AP23" s="486"/>
      <c r="AQ23" s="85"/>
      <c r="AR23" s="87"/>
      <c r="AS23" s="130"/>
      <c r="AT23" s="82"/>
      <c r="AU23" s="2356"/>
      <c r="AV23" s="2356"/>
      <c r="AW23" s="2356"/>
      <c r="AX23" s="2356"/>
      <c r="AY23" s="2356"/>
      <c r="AZ23" s="2356"/>
      <c r="BA23" s="2356"/>
      <c r="BB23" s="2356"/>
      <c r="BC23" s="2356"/>
      <c r="BD23" s="2356"/>
      <c r="BE23" s="2356"/>
      <c r="BF23" s="2356"/>
      <c r="BG23" s="2356"/>
      <c r="BH23" s="2356"/>
      <c r="BI23" s="208"/>
      <c r="BJ23" s="1386"/>
      <c r="BK23" s="486"/>
      <c r="BL23" s="85"/>
      <c r="BM23" s="87"/>
      <c r="BN23" s="130"/>
      <c r="BO23" s="82"/>
      <c r="BP23" s="2356"/>
      <c r="BQ23" s="2356"/>
      <c r="BR23" s="2356"/>
      <c r="BS23" s="2356"/>
      <c r="BT23" s="2356"/>
      <c r="BU23" s="2356"/>
      <c r="BV23" s="2356"/>
      <c r="BW23" s="2356"/>
      <c r="BX23" s="2356"/>
      <c r="BY23" s="2356"/>
      <c r="BZ23" s="2356"/>
      <c r="CA23" s="2356"/>
      <c r="CB23" s="2356"/>
      <c r="CC23" s="2356"/>
      <c r="CD23" s="208"/>
      <c r="CE23" s="1386"/>
      <c r="CF23" s="486"/>
      <c r="CG23" s="74"/>
      <c r="CH23" s="202"/>
      <c r="CI23" s="202"/>
      <c r="CJ23" s="202"/>
      <c r="CK23" s="202"/>
      <c r="CL23" s="202"/>
      <c r="CM23" s="202"/>
    </row>
    <row r="24" spans="1:91" ht="15" customHeight="1">
      <c r="A24" s="88" t="s">
        <v>777</v>
      </c>
      <c r="B24" s="89" t="s">
        <v>23</v>
      </c>
      <c r="C24" s="132" t="s">
        <v>167</v>
      </c>
      <c r="D24" s="82">
        <v>663851</v>
      </c>
      <c r="E24" s="2356">
        <v>663805</v>
      </c>
      <c r="F24" s="2356">
        <v>157520</v>
      </c>
      <c r="G24" s="2356">
        <v>211403</v>
      </c>
      <c r="H24" s="2356">
        <v>294882</v>
      </c>
      <c r="I24" s="2356">
        <v>162317</v>
      </c>
      <c r="J24" s="2356">
        <v>132565</v>
      </c>
      <c r="K24" s="2356">
        <v>22480</v>
      </c>
      <c r="L24" s="2356">
        <v>16597</v>
      </c>
      <c r="M24" s="2356">
        <v>16807</v>
      </c>
      <c r="N24" s="2356">
        <v>4035</v>
      </c>
      <c r="O24" s="2356">
        <v>37</v>
      </c>
      <c r="P24" s="2356">
        <v>12735</v>
      </c>
      <c r="Q24" s="2356">
        <v>5672</v>
      </c>
      <c r="R24" s="2356">
        <v>7063</v>
      </c>
      <c r="S24" s="208">
        <v>5440</v>
      </c>
      <c r="T24" s="1478" t="s">
        <v>25</v>
      </c>
      <c r="U24" s="631" t="s">
        <v>778</v>
      </c>
      <c r="V24" s="88" t="s">
        <v>777</v>
      </c>
      <c r="W24" s="89" t="s">
        <v>23</v>
      </c>
      <c r="X24" s="132" t="s">
        <v>167</v>
      </c>
      <c r="Y24" s="82">
        <v>35679</v>
      </c>
      <c r="Z24" s="2356">
        <v>34630</v>
      </c>
      <c r="AA24" s="2356">
        <v>11004</v>
      </c>
      <c r="AB24" s="2356">
        <v>2310</v>
      </c>
      <c r="AC24" s="2356">
        <v>21316</v>
      </c>
      <c r="AD24" s="2356">
        <v>2315</v>
      </c>
      <c r="AE24" s="2356">
        <v>19001</v>
      </c>
      <c r="AF24" s="2356">
        <v>11478</v>
      </c>
      <c r="AG24" s="2356">
        <v>26220</v>
      </c>
      <c r="AH24" s="2356">
        <v>26268</v>
      </c>
      <c r="AI24" s="2356">
        <v>6388</v>
      </c>
      <c r="AJ24" s="2356" t="s">
        <v>21</v>
      </c>
      <c r="AK24" s="2356">
        <v>19880</v>
      </c>
      <c r="AL24" s="2356">
        <v>12036</v>
      </c>
      <c r="AM24" s="2356">
        <v>7844</v>
      </c>
      <c r="AN24" s="208">
        <v>1366</v>
      </c>
      <c r="AO24" s="1478" t="s">
        <v>25</v>
      </c>
      <c r="AP24" s="631" t="s">
        <v>778</v>
      </c>
      <c r="AQ24" s="88" t="s">
        <v>777</v>
      </c>
      <c r="AR24" s="89" t="s">
        <v>23</v>
      </c>
      <c r="AS24" s="132" t="s">
        <v>167</v>
      </c>
      <c r="AT24" s="82">
        <v>557065</v>
      </c>
      <c r="AU24" s="2356">
        <v>557786</v>
      </c>
      <c r="AV24" s="2356">
        <v>134191</v>
      </c>
      <c r="AW24" s="2356">
        <v>208944</v>
      </c>
      <c r="AX24" s="2356">
        <v>214652</v>
      </c>
      <c r="AY24" s="2356">
        <v>138772</v>
      </c>
      <c r="AZ24" s="2356">
        <v>75880</v>
      </c>
      <c r="BA24" s="2356">
        <v>695</v>
      </c>
      <c r="BB24" s="2356" t="s">
        <v>21</v>
      </c>
      <c r="BC24" s="2356" t="s">
        <v>21</v>
      </c>
      <c r="BD24" s="2356" t="s">
        <v>21</v>
      </c>
      <c r="BE24" s="2356" t="s">
        <v>21</v>
      </c>
      <c r="BF24" s="2356" t="s">
        <v>21</v>
      </c>
      <c r="BG24" s="2356" t="s">
        <v>21</v>
      </c>
      <c r="BH24" s="2356" t="s">
        <v>21</v>
      </c>
      <c r="BI24" s="208" t="s">
        <v>22</v>
      </c>
      <c r="BJ24" s="1478" t="s">
        <v>25</v>
      </c>
      <c r="BK24" s="631" t="s">
        <v>778</v>
      </c>
      <c r="BL24" s="88" t="s">
        <v>777</v>
      </c>
      <c r="BM24" s="89" t="s">
        <v>23</v>
      </c>
      <c r="BN24" s="132" t="s">
        <v>167</v>
      </c>
      <c r="BO24" s="82">
        <v>425978</v>
      </c>
      <c r="BP24" s="2356">
        <v>425978</v>
      </c>
      <c r="BQ24" s="2356">
        <v>104889</v>
      </c>
      <c r="BR24" s="2356">
        <v>159816</v>
      </c>
      <c r="BS24" s="2356">
        <v>161273</v>
      </c>
      <c r="BT24" s="2356">
        <v>100060</v>
      </c>
      <c r="BU24" s="2356">
        <v>61213</v>
      </c>
      <c r="BV24" s="2356" t="s">
        <v>22</v>
      </c>
      <c r="BW24" s="2356" t="s">
        <v>21</v>
      </c>
      <c r="BX24" s="2356" t="s">
        <v>21</v>
      </c>
      <c r="BY24" s="2356" t="s">
        <v>21</v>
      </c>
      <c r="BZ24" s="2356" t="s">
        <v>21</v>
      </c>
      <c r="CA24" s="2356" t="s">
        <v>21</v>
      </c>
      <c r="CB24" s="2356" t="s">
        <v>21</v>
      </c>
      <c r="CC24" s="2356" t="s">
        <v>21</v>
      </c>
      <c r="CD24" s="208" t="s">
        <v>21</v>
      </c>
      <c r="CE24" s="1478" t="s">
        <v>25</v>
      </c>
      <c r="CF24" s="631" t="s">
        <v>778</v>
      </c>
      <c r="CG24" s="74"/>
      <c r="CH24" s="202"/>
      <c r="CI24" s="202"/>
      <c r="CJ24" s="202"/>
      <c r="CK24" s="202"/>
      <c r="CL24" s="202"/>
      <c r="CM24" s="202"/>
    </row>
    <row r="25" spans="1:91" ht="15" customHeight="1">
      <c r="A25" s="93" t="s">
        <v>26</v>
      </c>
      <c r="B25" s="94" t="s">
        <v>26</v>
      </c>
      <c r="C25" s="132" t="s">
        <v>168</v>
      </c>
      <c r="D25" s="82">
        <v>465700</v>
      </c>
      <c r="E25" s="2356">
        <v>464510</v>
      </c>
      <c r="F25" s="2356">
        <v>73696</v>
      </c>
      <c r="G25" s="2356">
        <v>181237</v>
      </c>
      <c r="H25" s="2356">
        <v>209577</v>
      </c>
      <c r="I25" s="2356">
        <v>130797</v>
      </c>
      <c r="J25" s="2356">
        <v>78780</v>
      </c>
      <c r="K25" s="2356">
        <v>23247</v>
      </c>
      <c r="L25" s="2356">
        <v>11024</v>
      </c>
      <c r="M25" s="2356">
        <v>10842</v>
      </c>
      <c r="N25" s="2356">
        <v>2265</v>
      </c>
      <c r="O25" s="2356">
        <v>54</v>
      </c>
      <c r="P25" s="2356">
        <v>8523</v>
      </c>
      <c r="Q25" s="2356">
        <v>5265</v>
      </c>
      <c r="R25" s="2356">
        <v>3258</v>
      </c>
      <c r="S25" s="208">
        <v>5609</v>
      </c>
      <c r="T25" s="1388" t="s">
        <v>27</v>
      </c>
      <c r="U25" s="632" t="s">
        <v>26</v>
      </c>
      <c r="V25" s="93" t="s">
        <v>26</v>
      </c>
      <c r="W25" s="94" t="s">
        <v>26</v>
      </c>
      <c r="X25" s="132" t="s">
        <v>168</v>
      </c>
      <c r="Y25" s="82">
        <v>14651</v>
      </c>
      <c r="Z25" s="2356">
        <v>13823</v>
      </c>
      <c r="AA25" s="2356">
        <v>5469</v>
      </c>
      <c r="AB25" s="2356">
        <v>1064</v>
      </c>
      <c r="AC25" s="2356">
        <v>7290</v>
      </c>
      <c r="AD25" s="2356">
        <v>1901</v>
      </c>
      <c r="AE25" s="2356">
        <v>5389</v>
      </c>
      <c r="AF25" s="2356">
        <v>11971</v>
      </c>
      <c r="AG25" s="2356">
        <v>18636</v>
      </c>
      <c r="AH25" s="2356">
        <v>18606</v>
      </c>
      <c r="AI25" s="2356">
        <v>3561</v>
      </c>
      <c r="AJ25" s="2356" t="s">
        <v>21</v>
      </c>
      <c r="AK25" s="2356">
        <v>15045</v>
      </c>
      <c r="AL25" s="2356">
        <v>9188</v>
      </c>
      <c r="AM25" s="2356">
        <v>5857</v>
      </c>
      <c r="AN25" s="208">
        <v>1383</v>
      </c>
      <c r="AO25" s="1388" t="s">
        <v>27</v>
      </c>
      <c r="AP25" s="632" t="s">
        <v>26</v>
      </c>
      <c r="AQ25" s="93" t="s">
        <v>26</v>
      </c>
      <c r="AR25" s="94" t="s">
        <v>26</v>
      </c>
      <c r="AS25" s="132" t="s">
        <v>168</v>
      </c>
      <c r="AT25" s="82">
        <v>396623</v>
      </c>
      <c r="AU25" s="2356">
        <v>396557</v>
      </c>
      <c r="AV25" s="2356">
        <v>61348</v>
      </c>
      <c r="AW25" s="2356">
        <v>180024</v>
      </c>
      <c r="AX25" s="2356">
        <v>155186</v>
      </c>
      <c r="AY25" s="2356">
        <v>111775</v>
      </c>
      <c r="AZ25" s="2356">
        <v>43410</v>
      </c>
      <c r="BA25" s="2356">
        <v>761</v>
      </c>
      <c r="BB25" s="2356" t="s">
        <v>21</v>
      </c>
      <c r="BC25" s="2356" t="s">
        <v>21</v>
      </c>
      <c r="BD25" s="2356" t="s">
        <v>21</v>
      </c>
      <c r="BE25" s="2356" t="s">
        <v>21</v>
      </c>
      <c r="BF25" s="2356" t="s">
        <v>21</v>
      </c>
      <c r="BG25" s="2356" t="s">
        <v>21</v>
      </c>
      <c r="BH25" s="2356" t="s">
        <v>21</v>
      </c>
      <c r="BI25" s="208" t="s">
        <v>22</v>
      </c>
      <c r="BJ25" s="1388" t="s">
        <v>27</v>
      </c>
      <c r="BK25" s="632" t="s">
        <v>26</v>
      </c>
      <c r="BL25" s="93" t="s">
        <v>26</v>
      </c>
      <c r="BM25" s="94" t="s">
        <v>26</v>
      </c>
      <c r="BN25" s="132" t="s">
        <v>168</v>
      </c>
      <c r="BO25" s="82">
        <v>298822</v>
      </c>
      <c r="BP25" s="2356">
        <v>298822</v>
      </c>
      <c r="BQ25" s="2356">
        <v>47278</v>
      </c>
      <c r="BR25" s="2356">
        <v>137551</v>
      </c>
      <c r="BS25" s="2356">
        <v>113993</v>
      </c>
      <c r="BT25" s="2356">
        <v>79629</v>
      </c>
      <c r="BU25" s="2356">
        <v>34364</v>
      </c>
      <c r="BV25" s="2356" t="s">
        <v>22</v>
      </c>
      <c r="BW25" s="2356" t="s">
        <v>21</v>
      </c>
      <c r="BX25" s="2356" t="s">
        <v>21</v>
      </c>
      <c r="BY25" s="2356" t="s">
        <v>21</v>
      </c>
      <c r="BZ25" s="2356" t="s">
        <v>21</v>
      </c>
      <c r="CA25" s="2356" t="s">
        <v>21</v>
      </c>
      <c r="CB25" s="2356" t="s">
        <v>21</v>
      </c>
      <c r="CC25" s="2356" t="s">
        <v>21</v>
      </c>
      <c r="CD25" s="208" t="s">
        <v>21</v>
      </c>
      <c r="CE25" s="1388" t="s">
        <v>27</v>
      </c>
      <c r="CF25" s="632" t="s">
        <v>26</v>
      </c>
      <c r="CG25" s="996"/>
      <c r="CH25" s="202"/>
      <c r="CI25" s="202"/>
      <c r="CJ25" s="202"/>
      <c r="CK25" s="202"/>
      <c r="CL25" s="202"/>
      <c r="CM25" s="202"/>
    </row>
    <row r="26" spans="1:91" ht="15" customHeight="1">
      <c r="A26" s="88" t="s">
        <v>26</v>
      </c>
      <c r="B26" s="89" t="s">
        <v>26</v>
      </c>
      <c r="C26" s="132" t="s">
        <v>169</v>
      </c>
      <c r="D26" s="82">
        <v>537188</v>
      </c>
      <c r="E26" s="2356">
        <v>537937</v>
      </c>
      <c r="F26" s="2356">
        <v>72938</v>
      </c>
      <c r="G26" s="2356">
        <v>232772</v>
      </c>
      <c r="H26" s="2356">
        <v>232227</v>
      </c>
      <c r="I26" s="2356">
        <v>136146</v>
      </c>
      <c r="J26" s="2356">
        <v>96081</v>
      </c>
      <c r="K26" s="2356">
        <v>22245</v>
      </c>
      <c r="L26" s="2356">
        <v>11959</v>
      </c>
      <c r="M26" s="2356">
        <v>12085</v>
      </c>
      <c r="N26" s="2356">
        <v>2066</v>
      </c>
      <c r="O26" s="2356">
        <v>76</v>
      </c>
      <c r="P26" s="2356">
        <v>9943</v>
      </c>
      <c r="Q26" s="2356">
        <v>5178</v>
      </c>
      <c r="R26" s="2356">
        <v>4765</v>
      </c>
      <c r="S26" s="208">
        <v>5480</v>
      </c>
      <c r="T26" s="1388" t="s">
        <v>28</v>
      </c>
      <c r="U26" s="632" t="s">
        <v>26</v>
      </c>
      <c r="V26" s="88" t="s">
        <v>26</v>
      </c>
      <c r="W26" s="89" t="s">
        <v>26</v>
      </c>
      <c r="X26" s="132" t="s">
        <v>169</v>
      </c>
      <c r="Y26" s="82">
        <v>16845</v>
      </c>
      <c r="Z26" s="2356">
        <v>17360</v>
      </c>
      <c r="AA26" s="2356">
        <v>6062</v>
      </c>
      <c r="AB26" s="2356">
        <v>3750</v>
      </c>
      <c r="AC26" s="2356">
        <v>7548</v>
      </c>
      <c r="AD26" s="2356">
        <v>1814</v>
      </c>
      <c r="AE26" s="2356">
        <v>5734</v>
      </c>
      <c r="AF26" s="2356">
        <v>11278</v>
      </c>
      <c r="AG26" s="2356">
        <v>18765</v>
      </c>
      <c r="AH26" s="2356">
        <v>18793</v>
      </c>
      <c r="AI26" s="2356">
        <v>3033</v>
      </c>
      <c r="AJ26" s="2356" t="s">
        <v>21</v>
      </c>
      <c r="AK26" s="2356">
        <v>15760</v>
      </c>
      <c r="AL26" s="2356">
        <v>9133</v>
      </c>
      <c r="AM26" s="2356">
        <v>6627</v>
      </c>
      <c r="AN26" s="208">
        <v>1338</v>
      </c>
      <c r="AO26" s="1388" t="s">
        <v>28</v>
      </c>
      <c r="AP26" s="632" t="s">
        <v>26</v>
      </c>
      <c r="AQ26" s="88" t="s">
        <v>26</v>
      </c>
      <c r="AR26" s="89" t="s">
        <v>26</v>
      </c>
      <c r="AS26" s="132" t="s">
        <v>169</v>
      </c>
      <c r="AT26" s="82">
        <v>464244</v>
      </c>
      <c r="AU26" s="2356">
        <v>464325</v>
      </c>
      <c r="AV26" s="2356">
        <v>60873</v>
      </c>
      <c r="AW26" s="2356">
        <v>228795</v>
      </c>
      <c r="AX26" s="2356">
        <v>174657</v>
      </c>
      <c r="AY26" s="2356">
        <v>117386</v>
      </c>
      <c r="AZ26" s="2356">
        <v>57271</v>
      </c>
      <c r="BA26" s="2356">
        <v>686</v>
      </c>
      <c r="BB26" s="2356" t="s">
        <v>21</v>
      </c>
      <c r="BC26" s="2356" t="s">
        <v>21</v>
      </c>
      <c r="BD26" s="2356" t="s">
        <v>21</v>
      </c>
      <c r="BE26" s="2356" t="s">
        <v>21</v>
      </c>
      <c r="BF26" s="2356" t="s">
        <v>21</v>
      </c>
      <c r="BG26" s="2356" t="s">
        <v>21</v>
      </c>
      <c r="BH26" s="2356" t="s">
        <v>21</v>
      </c>
      <c r="BI26" s="208" t="s">
        <v>22</v>
      </c>
      <c r="BJ26" s="1388" t="s">
        <v>28</v>
      </c>
      <c r="BK26" s="632" t="s">
        <v>26</v>
      </c>
      <c r="BL26" s="88" t="s">
        <v>26</v>
      </c>
      <c r="BM26" s="89" t="s">
        <v>26</v>
      </c>
      <c r="BN26" s="132" t="s">
        <v>169</v>
      </c>
      <c r="BO26" s="82">
        <v>352942</v>
      </c>
      <c r="BP26" s="2356">
        <v>352942</v>
      </c>
      <c r="BQ26" s="2356">
        <v>46991</v>
      </c>
      <c r="BR26" s="2356">
        <v>176681</v>
      </c>
      <c r="BS26" s="2356">
        <v>129270</v>
      </c>
      <c r="BT26" s="2356">
        <v>83827</v>
      </c>
      <c r="BU26" s="2356">
        <v>45443</v>
      </c>
      <c r="BV26" s="2356" t="s">
        <v>22</v>
      </c>
      <c r="BW26" s="2356" t="s">
        <v>21</v>
      </c>
      <c r="BX26" s="2356" t="s">
        <v>21</v>
      </c>
      <c r="BY26" s="2356" t="s">
        <v>21</v>
      </c>
      <c r="BZ26" s="2356" t="s">
        <v>21</v>
      </c>
      <c r="CA26" s="2356" t="s">
        <v>21</v>
      </c>
      <c r="CB26" s="2356" t="s">
        <v>21</v>
      </c>
      <c r="CC26" s="2356" t="s">
        <v>21</v>
      </c>
      <c r="CD26" s="208" t="s">
        <v>21</v>
      </c>
      <c r="CE26" s="1388" t="s">
        <v>28</v>
      </c>
      <c r="CF26" s="632" t="s">
        <v>26</v>
      </c>
      <c r="CG26" s="74"/>
      <c r="CH26" s="202"/>
      <c r="CI26" s="202"/>
      <c r="CJ26" s="202"/>
      <c r="CK26" s="202"/>
      <c r="CL26" s="202"/>
      <c r="CM26" s="202"/>
    </row>
    <row r="27" spans="1:91" ht="15" customHeight="1">
      <c r="A27" s="88" t="s">
        <v>26</v>
      </c>
      <c r="B27" s="89" t="s">
        <v>26</v>
      </c>
      <c r="C27" s="132" t="s">
        <v>170</v>
      </c>
      <c r="D27" s="82">
        <v>520193</v>
      </c>
      <c r="E27" s="2356">
        <v>519417</v>
      </c>
      <c r="F27" s="2356">
        <v>91016</v>
      </c>
      <c r="G27" s="2356">
        <v>195927</v>
      </c>
      <c r="H27" s="2356">
        <v>232474</v>
      </c>
      <c r="I27" s="2356">
        <v>143139</v>
      </c>
      <c r="J27" s="2356">
        <v>89335</v>
      </c>
      <c r="K27" s="2356">
        <v>22860</v>
      </c>
      <c r="L27" s="2356">
        <v>12217</v>
      </c>
      <c r="M27" s="2356">
        <v>11997</v>
      </c>
      <c r="N27" s="2356">
        <v>2474</v>
      </c>
      <c r="O27" s="2356">
        <v>71</v>
      </c>
      <c r="P27" s="2356">
        <v>9452</v>
      </c>
      <c r="Q27" s="2356">
        <v>5310</v>
      </c>
      <c r="R27" s="2356">
        <v>4142</v>
      </c>
      <c r="S27" s="208">
        <v>5674</v>
      </c>
      <c r="T27" s="1388" t="s">
        <v>29</v>
      </c>
      <c r="U27" s="632" t="s">
        <v>26</v>
      </c>
      <c r="V27" s="88" t="s">
        <v>26</v>
      </c>
      <c r="W27" s="89" t="s">
        <v>26</v>
      </c>
      <c r="X27" s="132" t="s">
        <v>170</v>
      </c>
      <c r="Y27" s="82">
        <v>19751</v>
      </c>
      <c r="Z27" s="2356">
        <v>19391</v>
      </c>
      <c r="AA27" s="2356">
        <v>7259</v>
      </c>
      <c r="AB27" s="2356">
        <v>2025</v>
      </c>
      <c r="AC27" s="2356">
        <v>10107</v>
      </c>
      <c r="AD27" s="2356">
        <v>2145</v>
      </c>
      <c r="AE27" s="2356">
        <v>7962</v>
      </c>
      <c r="AF27" s="2356">
        <v>11591</v>
      </c>
      <c r="AG27" s="2356">
        <v>20701</v>
      </c>
      <c r="AH27" s="2356">
        <v>20641</v>
      </c>
      <c r="AI27" s="2356">
        <v>4125</v>
      </c>
      <c r="AJ27" s="2356" t="s">
        <v>21</v>
      </c>
      <c r="AK27" s="2356">
        <v>16516</v>
      </c>
      <c r="AL27" s="2356">
        <v>10558</v>
      </c>
      <c r="AM27" s="2356">
        <v>5958</v>
      </c>
      <c r="AN27" s="208">
        <v>1387</v>
      </c>
      <c r="AO27" s="1388" t="s">
        <v>29</v>
      </c>
      <c r="AP27" s="632" t="s">
        <v>26</v>
      </c>
      <c r="AQ27" s="88" t="s">
        <v>26</v>
      </c>
      <c r="AR27" s="89" t="s">
        <v>26</v>
      </c>
      <c r="AS27" s="132" t="s">
        <v>170</v>
      </c>
      <c r="AT27" s="82">
        <v>440186</v>
      </c>
      <c r="AU27" s="2356">
        <v>440166</v>
      </c>
      <c r="AV27" s="2356">
        <v>75921</v>
      </c>
      <c r="AW27" s="2356">
        <v>193717</v>
      </c>
      <c r="AX27" s="2356">
        <v>170528</v>
      </c>
      <c r="AY27" s="2356">
        <v>122049</v>
      </c>
      <c r="AZ27" s="2356">
        <v>48478</v>
      </c>
      <c r="BA27" s="2356">
        <v>700</v>
      </c>
      <c r="BB27" s="2356" t="s">
        <v>21</v>
      </c>
      <c r="BC27" s="2356" t="s">
        <v>21</v>
      </c>
      <c r="BD27" s="2356" t="s">
        <v>21</v>
      </c>
      <c r="BE27" s="2356" t="s">
        <v>21</v>
      </c>
      <c r="BF27" s="2356" t="s">
        <v>21</v>
      </c>
      <c r="BG27" s="2356" t="s">
        <v>21</v>
      </c>
      <c r="BH27" s="2356" t="s">
        <v>21</v>
      </c>
      <c r="BI27" s="208" t="s">
        <v>22</v>
      </c>
      <c r="BJ27" s="1388" t="s">
        <v>29</v>
      </c>
      <c r="BK27" s="632" t="s">
        <v>26</v>
      </c>
      <c r="BL27" s="88" t="s">
        <v>26</v>
      </c>
      <c r="BM27" s="89" t="s">
        <v>26</v>
      </c>
      <c r="BN27" s="132" t="s">
        <v>170</v>
      </c>
      <c r="BO27" s="82">
        <v>334023</v>
      </c>
      <c r="BP27" s="2356">
        <v>334023</v>
      </c>
      <c r="BQ27" s="2356">
        <v>58910</v>
      </c>
      <c r="BR27" s="2356">
        <v>147338</v>
      </c>
      <c r="BS27" s="2356">
        <v>127775</v>
      </c>
      <c r="BT27" s="2356">
        <v>89303</v>
      </c>
      <c r="BU27" s="2356">
        <v>38472</v>
      </c>
      <c r="BV27" s="2356" t="s">
        <v>22</v>
      </c>
      <c r="BW27" s="2356" t="s">
        <v>21</v>
      </c>
      <c r="BX27" s="2356" t="s">
        <v>21</v>
      </c>
      <c r="BY27" s="2356" t="s">
        <v>21</v>
      </c>
      <c r="BZ27" s="2356" t="s">
        <v>21</v>
      </c>
      <c r="CA27" s="2356" t="s">
        <v>21</v>
      </c>
      <c r="CB27" s="2356" t="s">
        <v>21</v>
      </c>
      <c r="CC27" s="2356" t="s">
        <v>21</v>
      </c>
      <c r="CD27" s="208" t="s">
        <v>21</v>
      </c>
      <c r="CE27" s="1388" t="s">
        <v>29</v>
      </c>
      <c r="CF27" s="632" t="s">
        <v>26</v>
      </c>
      <c r="CG27" s="74"/>
      <c r="CH27" s="202"/>
      <c r="CI27" s="202"/>
      <c r="CJ27" s="202"/>
      <c r="CK27" s="202"/>
      <c r="CL27" s="202"/>
      <c r="CM27" s="202"/>
    </row>
    <row r="28" spans="1:91" ht="7.5" customHeight="1">
      <c r="A28" s="85"/>
      <c r="B28" s="87"/>
      <c r="C28" s="134"/>
      <c r="D28" s="82"/>
      <c r="E28" s="2356"/>
      <c r="F28" s="2356"/>
      <c r="G28" s="2356"/>
      <c r="H28" s="2356"/>
      <c r="I28" s="2356"/>
      <c r="J28" s="2356"/>
      <c r="K28" s="2356"/>
      <c r="L28" s="2356"/>
      <c r="M28" s="2356"/>
      <c r="N28" s="2356"/>
      <c r="O28" s="2356"/>
      <c r="P28" s="2356"/>
      <c r="Q28" s="2356"/>
      <c r="R28" s="2356"/>
      <c r="S28" s="208"/>
      <c r="T28" s="1389"/>
      <c r="U28" s="490"/>
      <c r="V28" s="85"/>
      <c r="W28" s="87"/>
      <c r="X28" s="134"/>
      <c r="Y28" s="82"/>
      <c r="Z28" s="2356"/>
      <c r="AA28" s="2356"/>
      <c r="AB28" s="2356"/>
      <c r="AC28" s="2356"/>
      <c r="AD28" s="2356"/>
      <c r="AE28" s="2356"/>
      <c r="AF28" s="2356"/>
      <c r="AG28" s="2356"/>
      <c r="AH28" s="2356"/>
      <c r="AI28" s="2356"/>
      <c r="AJ28" s="2356"/>
      <c r="AK28" s="2356"/>
      <c r="AL28" s="2356"/>
      <c r="AM28" s="2356"/>
      <c r="AN28" s="208"/>
      <c r="AO28" s="1389"/>
      <c r="AP28" s="490"/>
      <c r="AQ28" s="85"/>
      <c r="AR28" s="87"/>
      <c r="AS28" s="134"/>
      <c r="AT28" s="82"/>
      <c r="AU28" s="2356"/>
      <c r="AV28" s="2356"/>
      <c r="AW28" s="2356"/>
      <c r="AX28" s="2356"/>
      <c r="AY28" s="2356"/>
      <c r="AZ28" s="2356"/>
      <c r="BA28" s="2356"/>
      <c r="BB28" s="2356"/>
      <c r="BC28" s="2356"/>
      <c r="BD28" s="2356"/>
      <c r="BE28" s="2356"/>
      <c r="BF28" s="2356"/>
      <c r="BG28" s="2356"/>
      <c r="BH28" s="2356"/>
      <c r="BI28" s="208"/>
      <c r="BJ28" s="1389"/>
      <c r="BK28" s="490"/>
      <c r="BL28" s="85"/>
      <c r="BM28" s="87"/>
      <c r="BN28" s="134"/>
      <c r="BO28" s="82"/>
      <c r="BP28" s="2356"/>
      <c r="BQ28" s="2356"/>
      <c r="BR28" s="2356"/>
      <c r="BS28" s="2356"/>
      <c r="BT28" s="2356"/>
      <c r="BU28" s="2356"/>
      <c r="BV28" s="2356"/>
      <c r="BW28" s="2356"/>
      <c r="BX28" s="2356"/>
      <c r="BY28" s="2356"/>
      <c r="BZ28" s="2356"/>
      <c r="CA28" s="2356"/>
      <c r="CB28" s="2356"/>
      <c r="CC28" s="2356"/>
      <c r="CD28" s="208"/>
      <c r="CE28" s="1389"/>
      <c r="CF28" s="490"/>
      <c r="CG28" s="74"/>
      <c r="CH28" s="202"/>
      <c r="CI28" s="202"/>
      <c r="CJ28" s="202"/>
      <c r="CK28" s="202"/>
      <c r="CL28" s="202"/>
      <c r="CM28" s="202"/>
    </row>
    <row r="29" spans="1:91" ht="15" customHeight="1">
      <c r="A29" s="93" t="s">
        <v>777</v>
      </c>
      <c r="B29" s="94" t="s">
        <v>23</v>
      </c>
      <c r="C29" s="135" t="s">
        <v>171</v>
      </c>
      <c r="D29" s="82">
        <v>224852</v>
      </c>
      <c r="E29" s="2356">
        <v>225363</v>
      </c>
      <c r="F29" s="2356">
        <v>56952</v>
      </c>
      <c r="G29" s="2356">
        <v>69807</v>
      </c>
      <c r="H29" s="2356">
        <v>98605</v>
      </c>
      <c r="I29" s="2356">
        <v>52766</v>
      </c>
      <c r="J29" s="2356">
        <v>45838</v>
      </c>
      <c r="K29" s="2356">
        <v>21675</v>
      </c>
      <c r="L29" s="2356">
        <v>5835</v>
      </c>
      <c r="M29" s="2356">
        <v>6076</v>
      </c>
      <c r="N29" s="2356">
        <v>1402</v>
      </c>
      <c r="O29" s="2356">
        <v>13</v>
      </c>
      <c r="P29" s="2356">
        <v>4661</v>
      </c>
      <c r="Q29" s="2356">
        <v>1956</v>
      </c>
      <c r="R29" s="2356">
        <v>2705</v>
      </c>
      <c r="S29" s="208">
        <v>5431</v>
      </c>
      <c r="T29" s="1478" t="s">
        <v>30</v>
      </c>
      <c r="U29" s="631" t="s">
        <v>778</v>
      </c>
      <c r="V29" s="93" t="s">
        <v>777</v>
      </c>
      <c r="W29" s="94" t="s">
        <v>23</v>
      </c>
      <c r="X29" s="135" t="s">
        <v>171</v>
      </c>
      <c r="Y29" s="82">
        <v>12603</v>
      </c>
      <c r="Z29" s="2356">
        <v>12525</v>
      </c>
      <c r="AA29" s="2356">
        <v>4002</v>
      </c>
      <c r="AB29" s="2356">
        <v>1053</v>
      </c>
      <c r="AC29" s="2356">
        <v>7470</v>
      </c>
      <c r="AD29" s="2356">
        <v>719</v>
      </c>
      <c r="AE29" s="2356">
        <v>6751</v>
      </c>
      <c r="AF29" s="2356">
        <v>10635</v>
      </c>
      <c r="AG29" s="2356">
        <v>8887</v>
      </c>
      <c r="AH29" s="2356">
        <v>8914</v>
      </c>
      <c r="AI29" s="2356">
        <v>2272</v>
      </c>
      <c r="AJ29" s="2356" t="s">
        <v>21</v>
      </c>
      <c r="AK29" s="2356">
        <v>6642</v>
      </c>
      <c r="AL29" s="2356">
        <v>3935</v>
      </c>
      <c r="AM29" s="2356">
        <v>2707</v>
      </c>
      <c r="AN29" s="208">
        <v>1402</v>
      </c>
      <c r="AO29" s="1478" t="s">
        <v>30</v>
      </c>
      <c r="AP29" s="631" t="s">
        <v>778</v>
      </c>
      <c r="AQ29" s="93" t="s">
        <v>777</v>
      </c>
      <c r="AR29" s="94" t="s">
        <v>23</v>
      </c>
      <c r="AS29" s="135" t="s">
        <v>171</v>
      </c>
      <c r="AT29" s="82">
        <v>188516</v>
      </c>
      <c r="AU29" s="2356">
        <v>188830</v>
      </c>
      <c r="AV29" s="2356">
        <v>48597</v>
      </c>
      <c r="AW29" s="2356">
        <v>68695</v>
      </c>
      <c r="AX29" s="2356">
        <v>71538</v>
      </c>
      <c r="AY29" s="2356">
        <v>45011</v>
      </c>
      <c r="AZ29" s="2356">
        <v>26527</v>
      </c>
      <c r="BA29" s="2356">
        <v>675</v>
      </c>
      <c r="BB29" s="2356" t="s">
        <v>21</v>
      </c>
      <c r="BC29" s="2356" t="s">
        <v>21</v>
      </c>
      <c r="BD29" s="2356" t="s">
        <v>21</v>
      </c>
      <c r="BE29" s="2356" t="s">
        <v>21</v>
      </c>
      <c r="BF29" s="2356" t="s">
        <v>21</v>
      </c>
      <c r="BG29" s="2356" t="s">
        <v>21</v>
      </c>
      <c r="BH29" s="2356" t="s">
        <v>21</v>
      </c>
      <c r="BI29" s="208" t="s">
        <v>22</v>
      </c>
      <c r="BJ29" s="1478" t="s">
        <v>30</v>
      </c>
      <c r="BK29" s="631" t="s">
        <v>778</v>
      </c>
      <c r="BL29" s="93" t="s">
        <v>777</v>
      </c>
      <c r="BM29" s="94" t="s">
        <v>23</v>
      </c>
      <c r="BN29" s="135" t="s">
        <v>171</v>
      </c>
      <c r="BO29" s="82">
        <v>144191</v>
      </c>
      <c r="BP29" s="2356">
        <v>144191</v>
      </c>
      <c r="BQ29" s="2356">
        <v>38078</v>
      </c>
      <c r="BR29" s="2356">
        <v>52524</v>
      </c>
      <c r="BS29" s="2356">
        <v>53589</v>
      </c>
      <c r="BT29" s="2356">
        <v>32296</v>
      </c>
      <c r="BU29" s="2356">
        <v>21293</v>
      </c>
      <c r="BV29" s="2356" t="s">
        <v>22</v>
      </c>
      <c r="BW29" s="2356" t="s">
        <v>21</v>
      </c>
      <c r="BX29" s="2356" t="s">
        <v>21</v>
      </c>
      <c r="BY29" s="2356" t="s">
        <v>21</v>
      </c>
      <c r="BZ29" s="2356" t="s">
        <v>21</v>
      </c>
      <c r="CA29" s="2356" t="s">
        <v>21</v>
      </c>
      <c r="CB29" s="2356" t="s">
        <v>21</v>
      </c>
      <c r="CC29" s="2356" t="s">
        <v>21</v>
      </c>
      <c r="CD29" s="208" t="s">
        <v>21</v>
      </c>
      <c r="CE29" s="1478" t="s">
        <v>30</v>
      </c>
      <c r="CF29" s="631" t="s">
        <v>778</v>
      </c>
      <c r="CG29" s="996"/>
      <c r="CH29" s="202"/>
      <c r="CI29" s="202"/>
      <c r="CJ29" s="202"/>
      <c r="CK29" s="202"/>
      <c r="CL29" s="202"/>
      <c r="CM29" s="202"/>
    </row>
    <row r="30" spans="1:91" ht="15" customHeight="1">
      <c r="A30" s="88" t="s">
        <v>26</v>
      </c>
      <c r="B30" s="89" t="s">
        <v>26</v>
      </c>
      <c r="C30" s="135" t="s">
        <v>172</v>
      </c>
      <c r="D30" s="82">
        <v>223951</v>
      </c>
      <c r="E30" s="2356">
        <v>223650</v>
      </c>
      <c r="F30" s="2356">
        <v>54500</v>
      </c>
      <c r="G30" s="2356">
        <v>68914</v>
      </c>
      <c r="H30" s="2356">
        <v>100236</v>
      </c>
      <c r="I30" s="2356">
        <v>54409</v>
      </c>
      <c r="J30" s="2356">
        <v>45827</v>
      </c>
      <c r="K30" s="2356">
        <v>22199</v>
      </c>
      <c r="L30" s="2356">
        <v>5824</v>
      </c>
      <c r="M30" s="2356">
        <v>5646</v>
      </c>
      <c r="N30" s="2356">
        <v>1352</v>
      </c>
      <c r="O30" s="2356">
        <v>13</v>
      </c>
      <c r="P30" s="2356">
        <v>4281</v>
      </c>
      <c r="Q30" s="2356">
        <v>1802</v>
      </c>
      <c r="R30" s="2356">
        <v>2479</v>
      </c>
      <c r="S30" s="208">
        <v>5628</v>
      </c>
      <c r="T30" s="1388" t="s">
        <v>31</v>
      </c>
      <c r="U30" s="632" t="s">
        <v>26</v>
      </c>
      <c r="V30" s="88" t="s">
        <v>26</v>
      </c>
      <c r="W30" s="89" t="s">
        <v>26</v>
      </c>
      <c r="X30" s="135" t="s">
        <v>172</v>
      </c>
      <c r="Y30" s="82">
        <v>12830</v>
      </c>
      <c r="Z30" s="2356">
        <v>12516</v>
      </c>
      <c r="AA30" s="2356">
        <v>3943</v>
      </c>
      <c r="AB30" s="2356">
        <v>724</v>
      </c>
      <c r="AC30" s="2356">
        <v>7849</v>
      </c>
      <c r="AD30" s="2356">
        <v>775</v>
      </c>
      <c r="AE30" s="2356">
        <v>7074</v>
      </c>
      <c r="AF30" s="2356">
        <v>10976</v>
      </c>
      <c r="AG30" s="2356">
        <v>8847</v>
      </c>
      <c r="AH30" s="2356">
        <v>8863</v>
      </c>
      <c r="AI30" s="2356">
        <v>2121</v>
      </c>
      <c r="AJ30" s="2356" t="s">
        <v>21</v>
      </c>
      <c r="AK30" s="2356">
        <v>6742</v>
      </c>
      <c r="AL30" s="2356">
        <v>4069</v>
      </c>
      <c r="AM30" s="2356">
        <v>2673</v>
      </c>
      <c r="AN30" s="208">
        <v>1377</v>
      </c>
      <c r="AO30" s="1388" t="s">
        <v>31</v>
      </c>
      <c r="AP30" s="632" t="s">
        <v>26</v>
      </c>
      <c r="AQ30" s="88" t="s">
        <v>26</v>
      </c>
      <c r="AR30" s="89" t="s">
        <v>26</v>
      </c>
      <c r="AS30" s="135" t="s">
        <v>172</v>
      </c>
      <c r="AT30" s="82">
        <v>186883</v>
      </c>
      <c r="AU30" s="2356">
        <v>187052</v>
      </c>
      <c r="AV30" s="2356">
        <v>46450</v>
      </c>
      <c r="AW30" s="2356">
        <v>68141</v>
      </c>
      <c r="AX30" s="2356">
        <v>72461</v>
      </c>
      <c r="AY30" s="2356">
        <v>46566</v>
      </c>
      <c r="AZ30" s="2356">
        <v>25895</v>
      </c>
      <c r="BA30" s="2356">
        <v>697</v>
      </c>
      <c r="BB30" s="2356" t="s">
        <v>21</v>
      </c>
      <c r="BC30" s="2356" t="s">
        <v>21</v>
      </c>
      <c r="BD30" s="2356" t="s">
        <v>21</v>
      </c>
      <c r="BE30" s="2356" t="s">
        <v>21</v>
      </c>
      <c r="BF30" s="2356" t="s">
        <v>21</v>
      </c>
      <c r="BG30" s="2356" t="s">
        <v>21</v>
      </c>
      <c r="BH30" s="2356" t="s">
        <v>21</v>
      </c>
      <c r="BI30" s="208" t="s">
        <v>22</v>
      </c>
      <c r="BJ30" s="1388" t="s">
        <v>31</v>
      </c>
      <c r="BK30" s="632" t="s">
        <v>26</v>
      </c>
      <c r="BL30" s="88" t="s">
        <v>26</v>
      </c>
      <c r="BM30" s="89" t="s">
        <v>26</v>
      </c>
      <c r="BN30" s="135" t="s">
        <v>172</v>
      </c>
      <c r="BO30" s="82">
        <v>142714</v>
      </c>
      <c r="BP30" s="2356">
        <v>142714</v>
      </c>
      <c r="BQ30" s="2356">
        <v>36408</v>
      </c>
      <c r="BR30" s="2356">
        <v>51872</v>
      </c>
      <c r="BS30" s="2356">
        <v>54434</v>
      </c>
      <c r="BT30" s="2356">
        <v>33471</v>
      </c>
      <c r="BU30" s="2356">
        <v>20963</v>
      </c>
      <c r="BV30" s="2356" t="s">
        <v>22</v>
      </c>
      <c r="BW30" s="2356" t="s">
        <v>21</v>
      </c>
      <c r="BX30" s="2356" t="s">
        <v>21</v>
      </c>
      <c r="BY30" s="2356" t="s">
        <v>21</v>
      </c>
      <c r="BZ30" s="2356" t="s">
        <v>21</v>
      </c>
      <c r="CA30" s="2356" t="s">
        <v>21</v>
      </c>
      <c r="CB30" s="2356" t="s">
        <v>21</v>
      </c>
      <c r="CC30" s="2356" t="s">
        <v>21</v>
      </c>
      <c r="CD30" s="208" t="s">
        <v>21</v>
      </c>
      <c r="CE30" s="1388" t="s">
        <v>31</v>
      </c>
      <c r="CF30" s="632" t="s">
        <v>26</v>
      </c>
      <c r="CG30" s="74"/>
      <c r="CH30" s="202"/>
      <c r="CI30" s="202"/>
      <c r="CJ30" s="202"/>
      <c r="CK30" s="202"/>
      <c r="CL30" s="202"/>
      <c r="CM30" s="202"/>
    </row>
    <row r="31" spans="1:91" ht="15" customHeight="1">
      <c r="A31" s="88" t="s">
        <v>26</v>
      </c>
      <c r="B31" s="89" t="s">
        <v>26</v>
      </c>
      <c r="C31" s="135" t="s">
        <v>173</v>
      </c>
      <c r="D31" s="82">
        <v>215048</v>
      </c>
      <c r="E31" s="2356">
        <v>214792</v>
      </c>
      <c r="F31" s="2356">
        <v>46068</v>
      </c>
      <c r="G31" s="2356">
        <v>72682</v>
      </c>
      <c r="H31" s="2356">
        <v>96041</v>
      </c>
      <c r="I31" s="2356">
        <v>55142</v>
      </c>
      <c r="J31" s="2356">
        <v>40899</v>
      </c>
      <c r="K31" s="2356">
        <v>22480</v>
      </c>
      <c r="L31" s="2356">
        <v>4938</v>
      </c>
      <c r="M31" s="2356">
        <v>5085</v>
      </c>
      <c r="N31" s="2356">
        <v>1281</v>
      </c>
      <c r="O31" s="2356">
        <v>11</v>
      </c>
      <c r="P31" s="2356">
        <v>3793</v>
      </c>
      <c r="Q31" s="2356">
        <v>1914</v>
      </c>
      <c r="R31" s="2356">
        <v>1879</v>
      </c>
      <c r="S31" s="208">
        <v>5440</v>
      </c>
      <c r="T31" s="1388" t="s">
        <v>32</v>
      </c>
      <c r="U31" s="632" t="s">
        <v>26</v>
      </c>
      <c r="V31" s="88" t="s">
        <v>26</v>
      </c>
      <c r="W31" s="89" t="s">
        <v>26</v>
      </c>
      <c r="X31" s="135" t="s">
        <v>173</v>
      </c>
      <c r="Y31" s="82">
        <v>10246</v>
      </c>
      <c r="Z31" s="2356">
        <v>9589</v>
      </c>
      <c r="AA31" s="2356">
        <v>3059</v>
      </c>
      <c r="AB31" s="2356">
        <v>533</v>
      </c>
      <c r="AC31" s="2356">
        <v>5997</v>
      </c>
      <c r="AD31" s="2356">
        <v>821</v>
      </c>
      <c r="AE31" s="2356">
        <v>5176</v>
      </c>
      <c r="AF31" s="2356">
        <v>11478</v>
      </c>
      <c r="AG31" s="2356">
        <v>8486</v>
      </c>
      <c r="AH31" s="2356">
        <v>8491</v>
      </c>
      <c r="AI31" s="2356">
        <v>1995</v>
      </c>
      <c r="AJ31" s="2356" t="s">
        <v>21</v>
      </c>
      <c r="AK31" s="2356">
        <v>6496</v>
      </c>
      <c r="AL31" s="2356">
        <v>4032</v>
      </c>
      <c r="AM31" s="2356">
        <v>2464</v>
      </c>
      <c r="AN31" s="208">
        <v>1366</v>
      </c>
      <c r="AO31" s="1388" t="s">
        <v>32</v>
      </c>
      <c r="AP31" s="632" t="s">
        <v>26</v>
      </c>
      <c r="AQ31" s="88" t="s">
        <v>26</v>
      </c>
      <c r="AR31" s="89" t="s">
        <v>26</v>
      </c>
      <c r="AS31" s="135" t="s">
        <v>173</v>
      </c>
      <c r="AT31" s="82">
        <v>181666</v>
      </c>
      <c r="AU31" s="2356">
        <v>181904</v>
      </c>
      <c r="AV31" s="2356">
        <v>39144</v>
      </c>
      <c r="AW31" s="2356">
        <v>72108</v>
      </c>
      <c r="AX31" s="2356">
        <v>70652</v>
      </c>
      <c r="AY31" s="2356">
        <v>47195</v>
      </c>
      <c r="AZ31" s="2356">
        <v>23458</v>
      </c>
      <c r="BA31" s="2356">
        <v>695</v>
      </c>
      <c r="BB31" s="2356" t="s">
        <v>21</v>
      </c>
      <c r="BC31" s="2356" t="s">
        <v>21</v>
      </c>
      <c r="BD31" s="2356" t="s">
        <v>21</v>
      </c>
      <c r="BE31" s="2356" t="s">
        <v>21</v>
      </c>
      <c r="BF31" s="2356" t="s">
        <v>21</v>
      </c>
      <c r="BG31" s="2356" t="s">
        <v>21</v>
      </c>
      <c r="BH31" s="2356" t="s">
        <v>21</v>
      </c>
      <c r="BI31" s="208" t="s">
        <v>22</v>
      </c>
      <c r="BJ31" s="1388" t="s">
        <v>32</v>
      </c>
      <c r="BK31" s="632" t="s">
        <v>26</v>
      </c>
      <c r="BL31" s="88" t="s">
        <v>26</v>
      </c>
      <c r="BM31" s="89" t="s">
        <v>26</v>
      </c>
      <c r="BN31" s="135" t="s">
        <v>173</v>
      </c>
      <c r="BO31" s="82">
        <v>139073</v>
      </c>
      <c r="BP31" s="2356">
        <v>139073</v>
      </c>
      <c r="BQ31" s="2356">
        <v>30403</v>
      </c>
      <c r="BR31" s="2356">
        <v>55420</v>
      </c>
      <c r="BS31" s="2356">
        <v>53250</v>
      </c>
      <c r="BT31" s="2356">
        <v>34293</v>
      </c>
      <c r="BU31" s="2356">
        <v>18957</v>
      </c>
      <c r="BV31" s="2356" t="s">
        <v>22</v>
      </c>
      <c r="BW31" s="2356" t="s">
        <v>21</v>
      </c>
      <c r="BX31" s="2356" t="s">
        <v>21</v>
      </c>
      <c r="BY31" s="2356" t="s">
        <v>21</v>
      </c>
      <c r="BZ31" s="2356" t="s">
        <v>21</v>
      </c>
      <c r="CA31" s="2356" t="s">
        <v>21</v>
      </c>
      <c r="CB31" s="2356" t="s">
        <v>21</v>
      </c>
      <c r="CC31" s="2356" t="s">
        <v>21</v>
      </c>
      <c r="CD31" s="208" t="s">
        <v>21</v>
      </c>
      <c r="CE31" s="1388" t="s">
        <v>32</v>
      </c>
      <c r="CF31" s="632" t="s">
        <v>26</v>
      </c>
      <c r="CG31" s="74"/>
      <c r="CH31" s="202"/>
      <c r="CI31" s="202"/>
      <c r="CJ31" s="202"/>
      <c r="CK31" s="202"/>
      <c r="CL31" s="202"/>
      <c r="CM31" s="202"/>
    </row>
    <row r="32" spans="1:91" ht="15" customHeight="1">
      <c r="A32" s="88" t="s">
        <v>26</v>
      </c>
      <c r="B32" s="89" t="s">
        <v>26</v>
      </c>
      <c r="C32" s="135" t="s">
        <v>174</v>
      </c>
      <c r="D32" s="82">
        <v>160344</v>
      </c>
      <c r="E32" s="2356">
        <v>160349</v>
      </c>
      <c r="F32" s="2356">
        <v>27794</v>
      </c>
      <c r="G32" s="2356">
        <v>61709</v>
      </c>
      <c r="H32" s="2356">
        <v>70846</v>
      </c>
      <c r="I32" s="2356">
        <v>44174</v>
      </c>
      <c r="J32" s="2356">
        <v>26672</v>
      </c>
      <c r="K32" s="2356">
        <v>22246</v>
      </c>
      <c r="L32" s="2356">
        <v>3582</v>
      </c>
      <c r="M32" s="2356">
        <v>3610</v>
      </c>
      <c r="N32" s="2356">
        <v>835</v>
      </c>
      <c r="O32" s="2356">
        <v>29</v>
      </c>
      <c r="P32" s="2356">
        <v>2746</v>
      </c>
      <c r="Q32" s="2356">
        <v>1749</v>
      </c>
      <c r="R32" s="2356">
        <v>997</v>
      </c>
      <c r="S32" s="208">
        <v>5415</v>
      </c>
      <c r="T32" s="1388" t="s">
        <v>33</v>
      </c>
      <c r="U32" s="632" t="s">
        <v>26</v>
      </c>
      <c r="V32" s="88" t="s">
        <v>26</v>
      </c>
      <c r="W32" s="89" t="s">
        <v>26</v>
      </c>
      <c r="X32" s="135" t="s">
        <v>174</v>
      </c>
      <c r="Y32" s="82">
        <v>4611</v>
      </c>
      <c r="Z32" s="2356">
        <v>4709</v>
      </c>
      <c r="AA32" s="2356">
        <v>1836</v>
      </c>
      <c r="AB32" s="2356">
        <v>349</v>
      </c>
      <c r="AC32" s="2356">
        <v>2524</v>
      </c>
      <c r="AD32" s="2356">
        <v>661</v>
      </c>
      <c r="AE32" s="2356">
        <v>1863</v>
      </c>
      <c r="AF32" s="2356">
        <v>11151</v>
      </c>
      <c r="AG32" s="2356">
        <v>6660</v>
      </c>
      <c r="AH32" s="2356">
        <v>6613</v>
      </c>
      <c r="AI32" s="2356">
        <v>1390</v>
      </c>
      <c r="AJ32" s="2356" t="s">
        <v>21</v>
      </c>
      <c r="AK32" s="2356">
        <v>5223</v>
      </c>
      <c r="AL32" s="2356">
        <v>3170</v>
      </c>
      <c r="AM32" s="2356">
        <v>2053</v>
      </c>
      <c r="AN32" s="208">
        <v>1412</v>
      </c>
      <c r="AO32" s="1388" t="s">
        <v>33</v>
      </c>
      <c r="AP32" s="632" t="s">
        <v>26</v>
      </c>
      <c r="AQ32" s="88" t="s">
        <v>26</v>
      </c>
      <c r="AR32" s="89" t="s">
        <v>26</v>
      </c>
      <c r="AS32" s="135" t="s">
        <v>174</v>
      </c>
      <c r="AT32" s="82">
        <v>137289</v>
      </c>
      <c r="AU32" s="2356">
        <v>137163</v>
      </c>
      <c r="AV32" s="2356">
        <v>23323</v>
      </c>
      <c r="AW32" s="2356">
        <v>61307</v>
      </c>
      <c r="AX32" s="2356">
        <v>52533</v>
      </c>
      <c r="AY32" s="2356">
        <v>37670</v>
      </c>
      <c r="AZ32" s="2356">
        <v>14863</v>
      </c>
      <c r="BA32" s="2356">
        <v>831</v>
      </c>
      <c r="BB32" s="2356" t="s">
        <v>21</v>
      </c>
      <c r="BC32" s="2356" t="s">
        <v>21</v>
      </c>
      <c r="BD32" s="2356" t="s">
        <v>21</v>
      </c>
      <c r="BE32" s="2356" t="s">
        <v>21</v>
      </c>
      <c r="BF32" s="2356" t="s">
        <v>21</v>
      </c>
      <c r="BG32" s="2356" t="s">
        <v>21</v>
      </c>
      <c r="BH32" s="2356" t="s">
        <v>21</v>
      </c>
      <c r="BI32" s="208" t="s">
        <v>22</v>
      </c>
      <c r="BJ32" s="1388" t="s">
        <v>33</v>
      </c>
      <c r="BK32" s="632" t="s">
        <v>26</v>
      </c>
      <c r="BL32" s="88" t="s">
        <v>26</v>
      </c>
      <c r="BM32" s="89" t="s">
        <v>26</v>
      </c>
      <c r="BN32" s="135" t="s">
        <v>174</v>
      </c>
      <c r="BO32" s="82">
        <v>103461</v>
      </c>
      <c r="BP32" s="2356">
        <v>103461</v>
      </c>
      <c r="BQ32" s="2356">
        <v>18202</v>
      </c>
      <c r="BR32" s="2356">
        <v>46417</v>
      </c>
      <c r="BS32" s="2356">
        <v>38842</v>
      </c>
      <c r="BT32" s="2356">
        <v>26973</v>
      </c>
      <c r="BU32" s="2356">
        <v>11869</v>
      </c>
      <c r="BV32" s="2356" t="s">
        <v>22</v>
      </c>
      <c r="BW32" s="2356" t="s">
        <v>21</v>
      </c>
      <c r="BX32" s="2356" t="s">
        <v>21</v>
      </c>
      <c r="BY32" s="2356" t="s">
        <v>21</v>
      </c>
      <c r="BZ32" s="2356" t="s">
        <v>21</v>
      </c>
      <c r="CA32" s="2356" t="s">
        <v>21</v>
      </c>
      <c r="CB32" s="2356" t="s">
        <v>21</v>
      </c>
      <c r="CC32" s="2356" t="s">
        <v>21</v>
      </c>
      <c r="CD32" s="208" t="s">
        <v>21</v>
      </c>
      <c r="CE32" s="1388" t="s">
        <v>33</v>
      </c>
      <c r="CF32" s="632" t="s">
        <v>26</v>
      </c>
      <c r="CG32" s="74"/>
      <c r="CH32" s="202"/>
      <c r="CI32" s="202"/>
      <c r="CJ32" s="202"/>
      <c r="CK32" s="202"/>
      <c r="CL32" s="202"/>
      <c r="CM32" s="202"/>
    </row>
    <row r="33" spans="1:91" ht="15" customHeight="1">
      <c r="A33" s="88" t="s">
        <v>26</v>
      </c>
      <c r="B33" s="89" t="s">
        <v>26</v>
      </c>
      <c r="C33" s="135" t="s">
        <v>175</v>
      </c>
      <c r="D33" s="82">
        <v>134373</v>
      </c>
      <c r="E33" s="2356">
        <v>134623</v>
      </c>
      <c r="F33" s="2356">
        <v>21907</v>
      </c>
      <c r="G33" s="2356">
        <v>52047</v>
      </c>
      <c r="H33" s="2356">
        <v>60669</v>
      </c>
      <c r="I33" s="2356">
        <v>38157</v>
      </c>
      <c r="J33" s="2356">
        <v>22511</v>
      </c>
      <c r="K33" s="2356">
        <v>21967</v>
      </c>
      <c r="L33" s="2356">
        <v>3274</v>
      </c>
      <c r="M33" s="2356">
        <v>3236</v>
      </c>
      <c r="N33" s="2356">
        <v>684</v>
      </c>
      <c r="O33" s="2356">
        <v>14</v>
      </c>
      <c r="P33" s="2356">
        <v>2538</v>
      </c>
      <c r="Q33" s="2356">
        <v>1669</v>
      </c>
      <c r="R33" s="2356">
        <v>869</v>
      </c>
      <c r="S33" s="208">
        <v>5451</v>
      </c>
      <c r="T33" s="1388" t="s">
        <v>34</v>
      </c>
      <c r="U33" s="632" t="s">
        <v>26</v>
      </c>
      <c r="V33" s="88" t="s">
        <v>26</v>
      </c>
      <c r="W33" s="89" t="s">
        <v>26</v>
      </c>
      <c r="X33" s="135" t="s">
        <v>175</v>
      </c>
      <c r="Y33" s="82">
        <v>3665</v>
      </c>
      <c r="Z33" s="2356">
        <v>3973</v>
      </c>
      <c r="AA33" s="2356">
        <v>1701</v>
      </c>
      <c r="AB33" s="2356">
        <v>283</v>
      </c>
      <c r="AC33" s="2356">
        <v>1989</v>
      </c>
      <c r="AD33" s="2356">
        <v>403</v>
      </c>
      <c r="AE33" s="2356">
        <v>1586</v>
      </c>
      <c r="AF33" s="2356">
        <v>10849</v>
      </c>
      <c r="AG33" s="2356">
        <v>5553</v>
      </c>
      <c r="AH33" s="2356">
        <v>5562</v>
      </c>
      <c r="AI33" s="2356">
        <v>1088</v>
      </c>
      <c r="AJ33" s="2356" t="s">
        <v>21</v>
      </c>
      <c r="AK33" s="2356">
        <v>4474</v>
      </c>
      <c r="AL33" s="2356">
        <v>2768</v>
      </c>
      <c r="AM33" s="2356">
        <v>1706</v>
      </c>
      <c r="AN33" s="208">
        <v>1404</v>
      </c>
      <c r="AO33" s="1388" t="s">
        <v>34</v>
      </c>
      <c r="AP33" s="632" t="s">
        <v>26</v>
      </c>
      <c r="AQ33" s="88" t="s">
        <v>26</v>
      </c>
      <c r="AR33" s="89" t="s">
        <v>26</v>
      </c>
      <c r="AS33" s="135" t="s">
        <v>175</v>
      </c>
      <c r="AT33" s="82">
        <v>114417</v>
      </c>
      <c r="AU33" s="2356">
        <v>114470</v>
      </c>
      <c r="AV33" s="2356">
        <v>18112</v>
      </c>
      <c r="AW33" s="2356">
        <v>51718</v>
      </c>
      <c r="AX33" s="2356">
        <v>44640</v>
      </c>
      <c r="AY33" s="2356">
        <v>32521</v>
      </c>
      <c r="AZ33" s="2356">
        <v>12119</v>
      </c>
      <c r="BA33" s="2356">
        <v>770</v>
      </c>
      <c r="BB33" s="2356" t="s">
        <v>21</v>
      </c>
      <c r="BC33" s="2356" t="s">
        <v>21</v>
      </c>
      <c r="BD33" s="2356" t="s">
        <v>21</v>
      </c>
      <c r="BE33" s="2356" t="s">
        <v>21</v>
      </c>
      <c r="BF33" s="2356" t="s">
        <v>21</v>
      </c>
      <c r="BG33" s="2356" t="s">
        <v>21</v>
      </c>
      <c r="BH33" s="2356" t="s">
        <v>21</v>
      </c>
      <c r="BI33" s="208" t="s">
        <v>22</v>
      </c>
      <c r="BJ33" s="1388" t="s">
        <v>34</v>
      </c>
      <c r="BK33" s="632" t="s">
        <v>26</v>
      </c>
      <c r="BL33" s="88" t="s">
        <v>26</v>
      </c>
      <c r="BM33" s="89" t="s">
        <v>26</v>
      </c>
      <c r="BN33" s="135" t="s">
        <v>175</v>
      </c>
      <c r="BO33" s="82">
        <v>85606</v>
      </c>
      <c r="BP33" s="2356">
        <v>85606</v>
      </c>
      <c r="BQ33" s="2356">
        <v>13895</v>
      </c>
      <c r="BR33" s="2356">
        <v>39306</v>
      </c>
      <c r="BS33" s="2356">
        <v>32405</v>
      </c>
      <c r="BT33" s="2356">
        <v>22881</v>
      </c>
      <c r="BU33" s="2356">
        <v>9524</v>
      </c>
      <c r="BV33" s="2356" t="s">
        <v>22</v>
      </c>
      <c r="BW33" s="2356" t="s">
        <v>21</v>
      </c>
      <c r="BX33" s="2356" t="s">
        <v>21</v>
      </c>
      <c r="BY33" s="2356" t="s">
        <v>21</v>
      </c>
      <c r="BZ33" s="2356" t="s">
        <v>21</v>
      </c>
      <c r="CA33" s="2356" t="s">
        <v>21</v>
      </c>
      <c r="CB33" s="2356" t="s">
        <v>21</v>
      </c>
      <c r="CC33" s="2356" t="s">
        <v>21</v>
      </c>
      <c r="CD33" s="208" t="s">
        <v>21</v>
      </c>
      <c r="CE33" s="1388" t="s">
        <v>34</v>
      </c>
      <c r="CF33" s="632" t="s">
        <v>26</v>
      </c>
      <c r="CG33" s="74"/>
      <c r="CH33" s="202"/>
      <c r="CI33" s="202"/>
      <c r="CJ33" s="202"/>
      <c r="CK33" s="202"/>
      <c r="CL33" s="202"/>
      <c r="CM33" s="202"/>
    </row>
    <row r="34" spans="1:91" ht="15" customHeight="1">
      <c r="A34" s="88" t="s">
        <v>26</v>
      </c>
      <c r="B34" s="89" t="s">
        <v>26</v>
      </c>
      <c r="C34" s="135" t="s">
        <v>176</v>
      </c>
      <c r="D34" s="82">
        <v>170983</v>
      </c>
      <c r="E34" s="2356">
        <v>169539</v>
      </c>
      <c r="F34" s="2356">
        <v>23994</v>
      </c>
      <c r="G34" s="2356">
        <v>67482</v>
      </c>
      <c r="H34" s="2356">
        <v>78063</v>
      </c>
      <c r="I34" s="2356">
        <v>48465</v>
      </c>
      <c r="J34" s="2356">
        <v>29597</v>
      </c>
      <c r="K34" s="2356">
        <v>23247</v>
      </c>
      <c r="L34" s="2356">
        <v>4168</v>
      </c>
      <c r="M34" s="2356">
        <v>3996</v>
      </c>
      <c r="N34" s="2356">
        <v>746</v>
      </c>
      <c r="O34" s="2356">
        <v>11</v>
      </c>
      <c r="P34" s="2356">
        <v>3239</v>
      </c>
      <c r="Q34" s="2356">
        <v>1847</v>
      </c>
      <c r="R34" s="2356">
        <v>1392</v>
      </c>
      <c r="S34" s="208">
        <v>5609</v>
      </c>
      <c r="T34" s="1388" t="s">
        <v>35</v>
      </c>
      <c r="U34" s="632" t="s">
        <v>26</v>
      </c>
      <c r="V34" s="88" t="s">
        <v>26</v>
      </c>
      <c r="W34" s="89" t="s">
        <v>26</v>
      </c>
      <c r="X34" s="135" t="s">
        <v>176</v>
      </c>
      <c r="Y34" s="82">
        <v>6375</v>
      </c>
      <c r="Z34" s="2356">
        <v>5141</v>
      </c>
      <c r="AA34" s="2356">
        <v>1932</v>
      </c>
      <c r="AB34" s="2356">
        <v>432</v>
      </c>
      <c r="AC34" s="2356">
        <v>2777</v>
      </c>
      <c r="AD34" s="2356">
        <v>837</v>
      </c>
      <c r="AE34" s="2356">
        <v>1940</v>
      </c>
      <c r="AF34" s="2356">
        <v>11971</v>
      </c>
      <c r="AG34" s="2356">
        <v>6423</v>
      </c>
      <c r="AH34" s="2356">
        <v>6431</v>
      </c>
      <c r="AI34" s="2356">
        <v>1083</v>
      </c>
      <c r="AJ34" s="2356" t="s">
        <v>21</v>
      </c>
      <c r="AK34" s="2356">
        <v>5348</v>
      </c>
      <c r="AL34" s="2356">
        <v>3250</v>
      </c>
      <c r="AM34" s="2356">
        <v>2098</v>
      </c>
      <c r="AN34" s="208">
        <v>1383</v>
      </c>
      <c r="AO34" s="1388" t="s">
        <v>35</v>
      </c>
      <c r="AP34" s="632" t="s">
        <v>26</v>
      </c>
      <c r="AQ34" s="88" t="s">
        <v>26</v>
      </c>
      <c r="AR34" s="89" t="s">
        <v>26</v>
      </c>
      <c r="AS34" s="135" t="s">
        <v>176</v>
      </c>
      <c r="AT34" s="82">
        <v>144917</v>
      </c>
      <c r="AU34" s="2356">
        <v>144924</v>
      </c>
      <c r="AV34" s="2356">
        <v>19913</v>
      </c>
      <c r="AW34" s="2356">
        <v>66998</v>
      </c>
      <c r="AX34" s="2356">
        <v>58013</v>
      </c>
      <c r="AY34" s="2356">
        <v>41585</v>
      </c>
      <c r="AZ34" s="2356">
        <v>16428</v>
      </c>
      <c r="BA34" s="2356">
        <v>761</v>
      </c>
      <c r="BB34" s="2356" t="s">
        <v>21</v>
      </c>
      <c r="BC34" s="2356" t="s">
        <v>21</v>
      </c>
      <c r="BD34" s="2356" t="s">
        <v>21</v>
      </c>
      <c r="BE34" s="2356" t="s">
        <v>21</v>
      </c>
      <c r="BF34" s="2356" t="s">
        <v>21</v>
      </c>
      <c r="BG34" s="2356" t="s">
        <v>21</v>
      </c>
      <c r="BH34" s="2356" t="s">
        <v>21</v>
      </c>
      <c r="BI34" s="208" t="s">
        <v>22</v>
      </c>
      <c r="BJ34" s="1388" t="s">
        <v>35</v>
      </c>
      <c r="BK34" s="632" t="s">
        <v>26</v>
      </c>
      <c r="BL34" s="88" t="s">
        <v>26</v>
      </c>
      <c r="BM34" s="89" t="s">
        <v>26</v>
      </c>
      <c r="BN34" s="135" t="s">
        <v>176</v>
      </c>
      <c r="BO34" s="82">
        <v>109755</v>
      </c>
      <c r="BP34" s="2356">
        <v>109755</v>
      </c>
      <c r="BQ34" s="2356">
        <v>15181</v>
      </c>
      <c r="BR34" s="2356">
        <v>51828</v>
      </c>
      <c r="BS34" s="2356">
        <v>42746</v>
      </c>
      <c r="BT34" s="2356">
        <v>29775</v>
      </c>
      <c r="BU34" s="2356">
        <v>12971</v>
      </c>
      <c r="BV34" s="2356" t="s">
        <v>22</v>
      </c>
      <c r="BW34" s="2356" t="s">
        <v>21</v>
      </c>
      <c r="BX34" s="2356" t="s">
        <v>21</v>
      </c>
      <c r="BY34" s="2356" t="s">
        <v>21</v>
      </c>
      <c r="BZ34" s="2356" t="s">
        <v>21</v>
      </c>
      <c r="CA34" s="2356" t="s">
        <v>21</v>
      </c>
      <c r="CB34" s="2356" t="s">
        <v>21</v>
      </c>
      <c r="CC34" s="2356" t="s">
        <v>21</v>
      </c>
      <c r="CD34" s="208" t="s">
        <v>21</v>
      </c>
      <c r="CE34" s="1388" t="s">
        <v>35</v>
      </c>
      <c r="CF34" s="632" t="s">
        <v>26</v>
      </c>
      <c r="CG34" s="74"/>
      <c r="CH34" s="202"/>
      <c r="CI34" s="202"/>
      <c r="CJ34" s="202"/>
      <c r="CK34" s="202"/>
      <c r="CL34" s="202"/>
      <c r="CM34" s="202"/>
    </row>
    <row r="35" spans="1:91" ht="15" customHeight="1">
      <c r="A35" s="88" t="s">
        <v>26</v>
      </c>
      <c r="B35" s="89" t="s">
        <v>26</v>
      </c>
      <c r="C35" s="135" t="s">
        <v>177</v>
      </c>
      <c r="D35" s="82">
        <v>188984</v>
      </c>
      <c r="E35" s="2356">
        <v>190938</v>
      </c>
      <c r="F35" s="2356">
        <v>25907</v>
      </c>
      <c r="G35" s="2356">
        <v>81911</v>
      </c>
      <c r="H35" s="2356">
        <v>83120</v>
      </c>
      <c r="I35" s="2356">
        <v>48491</v>
      </c>
      <c r="J35" s="2356">
        <v>34629</v>
      </c>
      <c r="K35" s="2356">
        <v>21214</v>
      </c>
      <c r="L35" s="2356">
        <v>4349</v>
      </c>
      <c r="M35" s="2356">
        <v>4442</v>
      </c>
      <c r="N35" s="2356">
        <v>754</v>
      </c>
      <c r="O35" s="2356">
        <v>33</v>
      </c>
      <c r="P35" s="2356">
        <v>3655</v>
      </c>
      <c r="Q35" s="2356">
        <v>1927</v>
      </c>
      <c r="R35" s="2356">
        <v>1728</v>
      </c>
      <c r="S35" s="208">
        <v>5510</v>
      </c>
      <c r="T35" s="1388" t="s">
        <v>36</v>
      </c>
      <c r="U35" s="632" t="s">
        <v>26</v>
      </c>
      <c r="V35" s="88" t="s">
        <v>26</v>
      </c>
      <c r="W35" s="89" t="s">
        <v>26</v>
      </c>
      <c r="X35" s="135" t="s">
        <v>177</v>
      </c>
      <c r="Y35" s="82">
        <v>5086</v>
      </c>
      <c r="Z35" s="2356">
        <v>6753</v>
      </c>
      <c r="AA35" s="2356">
        <v>2620</v>
      </c>
      <c r="AB35" s="2356">
        <v>1388</v>
      </c>
      <c r="AC35" s="2356">
        <v>2745</v>
      </c>
      <c r="AD35" s="2356">
        <v>661</v>
      </c>
      <c r="AE35" s="2356">
        <v>2084</v>
      </c>
      <c r="AF35" s="2356">
        <v>10278</v>
      </c>
      <c r="AG35" s="2356">
        <v>6682</v>
      </c>
      <c r="AH35" s="2356">
        <v>6692</v>
      </c>
      <c r="AI35" s="2356">
        <v>1063</v>
      </c>
      <c r="AJ35" s="2356" t="s">
        <v>21</v>
      </c>
      <c r="AK35" s="2356">
        <v>5629</v>
      </c>
      <c r="AL35" s="2356">
        <v>3309</v>
      </c>
      <c r="AM35" s="2356">
        <v>2320</v>
      </c>
      <c r="AN35" s="208">
        <v>1360</v>
      </c>
      <c r="AO35" s="1388" t="s">
        <v>36</v>
      </c>
      <c r="AP35" s="632" t="s">
        <v>26</v>
      </c>
      <c r="AQ35" s="88" t="s">
        <v>26</v>
      </c>
      <c r="AR35" s="89" t="s">
        <v>26</v>
      </c>
      <c r="AS35" s="135" t="s">
        <v>177</v>
      </c>
      <c r="AT35" s="82">
        <v>163645</v>
      </c>
      <c r="AU35" s="2356">
        <v>163689</v>
      </c>
      <c r="AV35" s="2356">
        <v>21150</v>
      </c>
      <c r="AW35" s="2356">
        <v>80434</v>
      </c>
      <c r="AX35" s="2356">
        <v>62105</v>
      </c>
      <c r="AY35" s="2356">
        <v>41643</v>
      </c>
      <c r="AZ35" s="2356">
        <v>20461</v>
      </c>
      <c r="BA35" s="2356">
        <v>703</v>
      </c>
      <c r="BB35" s="2356" t="s">
        <v>21</v>
      </c>
      <c r="BC35" s="2356" t="s">
        <v>21</v>
      </c>
      <c r="BD35" s="2356" t="s">
        <v>21</v>
      </c>
      <c r="BE35" s="2356" t="s">
        <v>21</v>
      </c>
      <c r="BF35" s="2356" t="s">
        <v>21</v>
      </c>
      <c r="BG35" s="2356" t="s">
        <v>21</v>
      </c>
      <c r="BH35" s="2356" t="s">
        <v>21</v>
      </c>
      <c r="BI35" s="208" t="s">
        <v>22</v>
      </c>
      <c r="BJ35" s="1388" t="s">
        <v>36</v>
      </c>
      <c r="BK35" s="632" t="s">
        <v>26</v>
      </c>
      <c r="BL35" s="88" t="s">
        <v>26</v>
      </c>
      <c r="BM35" s="89" t="s">
        <v>26</v>
      </c>
      <c r="BN35" s="135" t="s">
        <v>177</v>
      </c>
      <c r="BO35" s="82">
        <v>123962</v>
      </c>
      <c r="BP35" s="2356">
        <v>123962</v>
      </c>
      <c r="BQ35" s="2356">
        <v>16196</v>
      </c>
      <c r="BR35" s="2356">
        <v>61910</v>
      </c>
      <c r="BS35" s="2356">
        <v>45856</v>
      </c>
      <c r="BT35" s="2356">
        <v>29520</v>
      </c>
      <c r="BU35" s="2356">
        <v>16336</v>
      </c>
      <c r="BV35" s="2356" t="s">
        <v>22</v>
      </c>
      <c r="BW35" s="2356" t="s">
        <v>21</v>
      </c>
      <c r="BX35" s="2356" t="s">
        <v>21</v>
      </c>
      <c r="BY35" s="2356" t="s">
        <v>21</v>
      </c>
      <c r="BZ35" s="2356" t="s">
        <v>21</v>
      </c>
      <c r="CA35" s="2356" t="s">
        <v>21</v>
      </c>
      <c r="CB35" s="2356" t="s">
        <v>21</v>
      </c>
      <c r="CC35" s="2356" t="s">
        <v>21</v>
      </c>
      <c r="CD35" s="208" t="s">
        <v>21</v>
      </c>
      <c r="CE35" s="1388" t="s">
        <v>36</v>
      </c>
      <c r="CF35" s="632" t="s">
        <v>26</v>
      </c>
      <c r="CG35" s="74"/>
      <c r="CH35" s="202"/>
      <c r="CI35" s="202"/>
      <c r="CJ35" s="202"/>
      <c r="CK35" s="202"/>
      <c r="CL35" s="202"/>
      <c r="CM35" s="202"/>
    </row>
    <row r="36" spans="1:91" ht="15" customHeight="1">
      <c r="A36" s="88" t="s">
        <v>26</v>
      </c>
      <c r="B36" s="89" t="s">
        <v>26</v>
      </c>
      <c r="C36" s="135" t="s">
        <v>178</v>
      </c>
      <c r="D36" s="82">
        <v>164734</v>
      </c>
      <c r="E36" s="2356">
        <v>163622</v>
      </c>
      <c r="F36" s="2356">
        <v>23628</v>
      </c>
      <c r="G36" s="2356">
        <v>70329</v>
      </c>
      <c r="H36" s="2356">
        <v>69665</v>
      </c>
      <c r="I36" s="2356">
        <v>39363</v>
      </c>
      <c r="J36" s="2356">
        <v>30302</v>
      </c>
      <c r="K36" s="2356">
        <v>22205</v>
      </c>
      <c r="L36" s="2356">
        <v>3743</v>
      </c>
      <c r="M36" s="2356">
        <v>3781</v>
      </c>
      <c r="N36" s="2356">
        <v>624</v>
      </c>
      <c r="O36" s="2356">
        <v>28</v>
      </c>
      <c r="P36" s="2356">
        <v>3129</v>
      </c>
      <c r="Q36" s="2356">
        <v>1530</v>
      </c>
      <c r="R36" s="2356">
        <v>1599</v>
      </c>
      <c r="S36" s="208">
        <v>5469</v>
      </c>
      <c r="T36" s="1388" t="s">
        <v>37</v>
      </c>
      <c r="U36" s="632" t="s">
        <v>26</v>
      </c>
      <c r="V36" s="88" t="s">
        <v>26</v>
      </c>
      <c r="W36" s="89" t="s">
        <v>26</v>
      </c>
      <c r="X36" s="135" t="s">
        <v>178</v>
      </c>
      <c r="Y36" s="82">
        <v>6519</v>
      </c>
      <c r="Z36" s="2356">
        <v>5358</v>
      </c>
      <c r="AA36" s="2356">
        <v>1997</v>
      </c>
      <c r="AB36" s="2356">
        <v>1195</v>
      </c>
      <c r="AC36" s="2356">
        <v>2166</v>
      </c>
      <c r="AD36" s="2356">
        <v>376</v>
      </c>
      <c r="AE36" s="2356">
        <v>1790</v>
      </c>
      <c r="AF36" s="2356">
        <v>11324</v>
      </c>
      <c r="AG36" s="2356">
        <v>5466</v>
      </c>
      <c r="AH36" s="2356">
        <v>5520</v>
      </c>
      <c r="AI36" s="2356">
        <v>929</v>
      </c>
      <c r="AJ36" s="2356" t="s">
        <v>21</v>
      </c>
      <c r="AK36" s="2356">
        <v>4591</v>
      </c>
      <c r="AL36" s="2356">
        <v>2495</v>
      </c>
      <c r="AM36" s="2356">
        <v>2096</v>
      </c>
      <c r="AN36" s="208">
        <v>1306</v>
      </c>
      <c r="AO36" s="1388" t="s">
        <v>37</v>
      </c>
      <c r="AP36" s="632" t="s">
        <v>26</v>
      </c>
      <c r="AQ36" s="88" t="s">
        <v>26</v>
      </c>
      <c r="AR36" s="89" t="s">
        <v>26</v>
      </c>
      <c r="AS36" s="135" t="s">
        <v>178</v>
      </c>
      <c r="AT36" s="82">
        <v>141845</v>
      </c>
      <c r="AU36" s="2356">
        <v>141874</v>
      </c>
      <c r="AV36" s="2356">
        <v>19799</v>
      </c>
      <c r="AW36" s="2356">
        <v>69060</v>
      </c>
      <c r="AX36" s="2356">
        <v>53015</v>
      </c>
      <c r="AY36" s="2356">
        <v>34247</v>
      </c>
      <c r="AZ36" s="2356">
        <v>18768</v>
      </c>
      <c r="BA36" s="2356">
        <v>685</v>
      </c>
      <c r="BB36" s="2356" t="s">
        <v>21</v>
      </c>
      <c r="BC36" s="2356" t="s">
        <v>21</v>
      </c>
      <c r="BD36" s="2356" t="s">
        <v>21</v>
      </c>
      <c r="BE36" s="2356" t="s">
        <v>21</v>
      </c>
      <c r="BF36" s="2356" t="s">
        <v>21</v>
      </c>
      <c r="BG36" s="2356" t="s">
        <v>21</v>
      </c>
      <c r="BH36" s="2356" t="s">
        <v>21</v>
      </c>
      <c r="BI36" s="208" t="s">
        <v>22</v>
      </c>
      <c r="BJ36" s="1388" t="s">
        <v>37</v>
      </c>
      <c r="BK36" s="632" t="s">
        <v>26</v>
      </c>
      <c r="BL36" s="88" t="s">
        <v>26</v>
      </c>
      <c r="BM36" s="89" t="s">
        <v>26</v>
      </c>
      <c r="BN36" s="135" t="s">
        <v>178</v>
      </c>
      <c r="BO36" s="82">
        <v>108467</v>
      </c>
      <c r="BP36" s="2356">
        <v>108467</v>
      </c>
      <c r="BQ36" s="2356">
        <v>15418</v>
      </c>
      <c r="BR36" s="2356">
        <v>53813</v>
      </c>
      <c r="BS36" s="2356">
        <v>39236</v>
      </c>
      <c r="BT36" s="2356">
        <v>24465</v>
      </c>
      <c r="BU36" s="2356">
        <v>14771</v>
      </c>
      <c r="BV36" s="2356" t="s">
        <v>22</v>
      </c>
      <c r="BW36" s="2356" t="s">
        <v>21</v>
      </c>
      <c r="BX36" s="2356" t="s">
        <v>21</v>
      </c>
      <c r="BY36" s="2356" t="s">
        <v>21</v>
      </c>
      <c r="BZ36" s="2356" t="s">
        <v>21</v>
      </c>
      <c r="CA36" s="2356" t="s">
        <v>21</v>
      </c>
      <c r="CB36" s="2356" t="s">
        <v>21</v>
      </c>
      <c r="CC36" s="2356" t="s">
        <v>21</v>
      </c>
      <c r="CD36" s="208" t="s">
        <v>21</v>
      </c>
      <c r="CE36" s="1388" t="s">
        <v>37</v>
      </c>
      <c r="CF36" s="632" t="s">
        <v>26</v>
      </c>
      <c r="CG36" s="74"/>
      <c r="CH36" s="202"/>
      <c r="CI36" s="202"/>
      <c r="CJ36" s="202"/>
      <c r="CK36" s="202"/>
      <c r="CL36" s="202"/>
      <c r="CM36" s="202"/>
    </row>
    <row r="37" spans="1:91" ht="15" customHeight="1">
      <c r="A37" s="88" t="s">
        <v>26</v>
      </c>
      <c r="B37" s="89" t="s">
        <v>26</v>
      </c>
      <c r="C37" s="135" t="s">
        <v>179</v>
      </c>
      <c r="D37" s="82">
        <v>183470</v>
      </c>
      <c r="E37" s="2356">
        <v>183377</v>
      </c>
      <c r="F37" s="2356">
        <v>23403</v>
      </c>
      <c r="G37" s="2356">
        <v>80532</v>
      </c>
      <c r="H37" s="2356">
        <v>79442</v>
      </c>
      <c r="I37" s="2356">
        <v>48292</v>
      </c>
      <c r="J37" s="2356">
        <v>31150</v>
      </c>
      <c r="K37" s="2356">
        <v>22245</v>
      </c>
      <c r="L37" s="2356">
        <v>3867</v>
      </c>
      <c r="M37" s="2356">
        <v>3862</v>
      </c>
      <c r="N37" s="2356">
        <v>688</v>
      </c>
      <c r="O37" s="2356">
        <v>15</v>
      </c>
      <c r="P37" s="2356">
        <v>3159</v>
      </c>
      <c r="Q37" s="2356">
        <v>1721</v>
      </c>
      <c r="R37" s="2356">
        <v>1438</v>
      </c>
      <c r="S37" s="208">
        <v>5480</v>
      </c>
      <c r="T37" s="1388" t="s">
        <v>38</v>
      </c>
      <c r="U37" s="632" t="s">
        <v>26</v>
      </c>
      <c r="V37" s="88" t="s">
        <v>26</v>
      </c>
      <c r="W37" s="89" t="s">
        <v>26</v>
      </c>
      <c r="X37" s="135" t="s">
        <v>179</v>
      </c>
      <c r="Y37" s="82">
        <v>5240</v>
      </c>
      <c r="Z37" s="2356">
        <v>5249</v>
      </c>
      <c r="AA37" s="2356">
        <v>1445</v>
      </c>
      <c r="AB37" s="2356">
        <v>1167</v>
      </c>
      <c r="AC37" s="2356">
        <v>2637</v>
      </c>
      <c r="AD37" s="2356">
        <v>777</v>
      </c>
      <c r="AE37" s="2356">
        <v>1860</v>
      </c>
      <c r="AF37" s="2356">
        <v>11278</v>
      </c>
      <c r="AG37" s="2356">
        <v>6617</v>
      </c>
      <c r="AH37" s="2356">
        <v>6581</v>
      </c>
      <c r="AI37" s="2356">
        <v>1041</v>
      </c>
      <c r="AJ37" s="2356" t="s">
        <v>21</v>
      </c>
      <c r="AK37" s="2356">
        <v>5540</v>
      </c>
      <c r="AL37" s="2356">
        <v>3329</v>
      </c>
      <c r="AM37" s="2356">
        <v>2211</v>
      </c>
      <c r="AN37" s="208">
        <v>1338</v>
      </c>
      <c r="AO37" s="1388" t="s">
        <v>38</v>
      </c>
      <c r="AP37" s="632" t="s">
        <v>26</v>
      </c>
      <c r="AQ37" s="88" t="s">
        <v>26</v>
      </c>
      <c r="AR37" s="89" t="s">
        <v>26</v>
      </c>
      <c r="AS37" s="135" t="s">
        <v>179</v>
      </c>
      <c r="AT37" s="82">
        <v>158754</v>
      </c>
      <c r="AU37" s="2356">
        <v>158763</v>
      </c>
      <c r="AV37" s="2356">
        <v>19924</v>
      </c>
      <c r="AW37" s="2356">
        <v>79301</v>
      </c>
      <c r="AX37" s="2356">
        <v>59537</v>
      </c>
      <c r="AY37" s="2356">
        <v>41495</v>
      </c>
      <c r="AZ37" s="2356">
        <v>18042</v>
      </c>
      <c r="BA37" s="2356">
        <v>686</v>
      </c>
      <c r="BB37" s="2356" t="s">
        <v>21</v>
      </c>
      <c r="BC37" s="2356" t="s">
        <v>21</v>
      </c>
      <c r="BD37" s="2356" t="s">
        <v>21</v>
      </c>
      <c r="BE37" s="2356" t="s">
        <v>21</v>
      </c>
      <c r="BF37" s="2356" t="s">
        <v>21</v>
      </c>
      <c r="BG37" s="2356" t="s">
        <v>21</v>
      </c>
      <c r="BH37" s="2356" t="s">
        <v>21</v>
      </c>
      <c r="BI37" s="208" t="s">
        <v>22</v>
      </c>
      <c r="BJ37" s="1388" t="s">
        <v>38</v>
      </c>
      <c r="BK37" s="632" t="s">
        <v>26</v>
      </c>
      <c r="BL37" s="88" t="s">
        <v>26</v>
      </c>
      <c r="BM37" s="89" t="s">
        <v>26</v>
      </c>
      <c r="BN37" s="135" t="s">
        <v>179</v>
      </c>
      <c r="BO37" s="82">
        <v>120513</v>
      </c>
      <c r="BP37" s="2356">
        <v>120513</v>
      </c>
      <c r="BQ37" s="2356">
        <v>15377</v>
      </c>
      <c r="BR37" s="2356">
        <v>60958</v>
      </c>
      <c r="BS37" s="2356">
        <v>44178</v>
      </c>
      <c r="BT37" s="2356">
        <v>29842</v>
      </c>
      <c r="BU37" s="2356">
        <v>14336</v>
      </c>
      <c r="BV37" s="2356" t="s">
        <v>22</v>
      </c>
      <c r="BW37" s="2356" t="s">
        <v>21</v>
      </c>
      <c r="BX37" s="2356" t="s">
        <v>21</v>
      </c>
      <c r="BY37" s="2356" t="s">
        <v>21</v>
      </c>
      <c r="BZ37" s="2356" t="s">
        <v>21</v>
      </c>
      <c r="CA37" s="2356" t="s">
        <v>21</v>
      </c>
      <c r="CB37" s="2356" t="s">
        <v>21</v>
      </c>
      <c r="CC37" s="2356" t="s">
        <v>21</v>
      </c>
      <c r="CD37" s="208" t="s">
        <v>21</v>
      </c>
      <c r="CE37" s="1388" t="s">
        <v>38</v>
      </c>
      <c r="CF37" s="632" t="s">
        <v>26</v>
      </c>
      <c r="CG37" s="74"/>
      <c r="CH37" s="202"/>
      <c r="CI37" s="202"/>
      <c r="CJ37" s="202"/>
      <c r="CK37" s="202"/>
      <c r="CL37" s="202"/>
      <c r="CM37" s="202"/>
    </row>
    <row r="38" spans="1:91" ht="15" customHeight="1">
      <c r="A38" s="88" t="s">
        <v>26</v>
      </c>
      <c r="B38" s="89" t="s">
        <v>26</v>
      </c>
      <c r="C38" s="135" t="s">
        <v>180</v>
      </c>
      <c r="D38" s="82">
        <v>165039</v>
      </c>
      <c r="E38" s="2356">
        <v>165392</v>
      </c>
      <c r="F38" s="2356">
        <v>24645</v>
      </c>
      <c r="G38" s="2356">
        <v>65815</v>
      </c>
      <c r="H38" s="2356">
        <v>74932</v>
      </c>
      <c r="I38" s="2356">
        <v>47937</v>
      </c>
      <c r="J38" s="2356">
        <v>26995</v>
      </c>
      <c r="K38" s="2356">
        <v>21847</v>
      </c>
      <c r="L38" s="2356">
        <v>3675</v>
      </c>
      <c r="M38" s="2356">
        <v>3654</v>
      </c>
      <c r="N38" s="2356">
        <v>693</v>
      </c>
      <c r="O38" s="2356">
        <v>21</v>
      </c>
      <c r="P38" s="2356">
        <v>2940</v>
      </c>
      <c r="Q38" s="2356">
        <v>1846</v>
      </c>
      <c r="R38" s="2356">
        <v>1094</v>
      </c>
      <c r="S38" s="208">
        <v>5499</v>
      </c>
      <c r="T38" s="1388" t="s">
        <v>39</v>
      </c>
      <c r="U38" s="632" t="s">
        <v>26</v>
      </c>
      <c r="V38" s="88" t="s">
        <v>26</v>
      </c>
      <c r="W38" s="89" t="s">
        <v>26</v>
      </c>
      <c r="X38" s="135" t="s">
        <v>180</v>
      </c>
      <c r="Y38" s="82">
        <v>4734</v>
      </c>
      <c r="Z38" s="2356">
        <v>5061</v>
      </c>
      <c r="AA38" s="2356">
        <v>2041</v>
      </c>
      <c r="AB38" s="2356">
        <v>456</v>
      </c>
      <c r="AC38" s="2356">
        <v>2564</v>
      </c>
      <c r="AD38" s="2356">
        <v>764</v>
      </c>
      <c r="AE38" s="2356">
        <v>1800</v>
      </c>
      <c r="AF38" s="2356">
        <v>10945</v>
      </c>
      <c r="AG38" s="2356">
        <v>6590</v>
      </c>
      <c r="AH38" s="2356">
        <v>6598</v>
      </c>
      <c r="AI38" s="2356">
        <v>1195</v>
      </c>
      <c r="AJ38" s="2356" t="s">
        <v>21</v>
      </c>
      <c r="AK38" s="2356">
        <v>5403</v>
      </c>
      <c r="AL38" s="2356">
        <v>3476</v>
      </c>
      <c r="AM38" s="2356">
        <v>1927</v>
      </c>
      <c r="AN38" s="208">
        <v>1326</v>
      </c>
      <c r="AO38" s="1388" t="s">
        <v>39</v>
      </c>
      <c r="AP38" s="632" t="s">
        <v>26</v>
      </c>
      <c r="AQ38" s="88" t="s">
        <v>26</v>
      </c>
      <c r="AR38" s="89" t="s">
        <v>26</v>
      </c>
      <c r="AS38" s="135" t="s">
        <v>180</v>
      </c>
      <c r="AT38" s="82">
        <v>140914</v>
      </c>
      <c r="AU38" s="2356">
        <v>140859</v>
      </c>
      <c r="AV38" s="2356">
        <v>20358</v>
      </c>
      <c r="AW38" s="2356">
        <v>65298</v>
      </c>
      <c r="AX38" s="2356">
        <v>55203</v>
      </c>
      <c r="AY38" s="2356">
        <v>40843</v>
      </c>
      <c r="AZ38" s="2356">
        <v>14360</v>
      </c>
      <c r="BA38" s="2356">
        <v>739</v>
      </c>
      <c r="BB38" s="2356" t="s">
        <v>21</v>
      </c>
      <c r="BC38" s="2356" t="s">
        <v>21</v>
      </c>
      <c r="BD38" s="2356" t="s">
        <v>21</v>
      </c>
      <c r="BE38" s="2356" t="s">
        <v>21</v>
      </c>
      <c r="BF38" s="2356" t="s">
        <v>21</v>
      </c>
      <c r="BG38" s="2356" t="s">
        <v>21</v>
      </c>
      <c r="BH38" s="2356" t="s">
        <v>21</v>
      </c>
      <c r="BI38" s="208" t="s">
        <v>22</v>
      </c>
      <c r="BJ38" s="1388" t="s">
        <v>39</v>
      </c>
      <c r="BK38" s="632" t="s">
        <v>26</v>
      </c>
      <c r="BL38" s="88" t="s">
        <v>26</v>
      </c>
      <c r="BM38" s="89" t="s">
        <v>26</v>
      </c>
      <c r="BN38" s="135" t="s">
        <v>180</v>
      </c>
      <c r="BO38" s="82">
        <v>105779</v>
      </c>
      <c r="BP38" s="2356">
        <v>105779</v>
      </c>
      <c r="BQ38" s="2356">
        <v>15795</v>
      </c>
      <c r="BR38" s="2356">
        <v>49416</v>
      </c>
      <c r="BS38" s="2356">
        <v>40568</v>
      </c>
      <c r="BT38" s="2356">
        <v>29274</v>
      </c>
      <c r="BU38" s="2356">
        <v>11294</v>
      </c>
      <c r="BV38" s="2356" t="s">
        <v>22</v>
      </c>
      <c r="BW38" s="2356" t="s">
        <v>21</v>
      </c>
      <c r="BX38" s="2356" t="s">
        <v>21</v>
      </c>
      <c r="BY38" s="2356" t="s">
        <v>21</v>
      </c>
      <c r="BZ38" s="2356" t="s">
        <v>21</v>
      </c>
      <c r="CA38" s="2356" t="s">
        <v>21</v>
      </c>
      <c r="CB38" s="2356" t="s">
        <v>21</v>
      </c>
      <c r="CC38" s="2356" t="s">
        <v>21</v>
      </c>
      <c r="CD38" s="208" t="s">
        <v>21</v>
      </c>
      <c r="CE38" s="1388" t="s">
        <v>39</v>
      </c>
      <c r="CF38" s="632" t="s">
        <v>26</v>
      </c>
      <c r="CG38" s="74"/>
      <c r="CH38" s="202"/>
      <c r="CI38" s="202"/>
      <c r="CJ38" s="202"/>
      <c r="CK38" s="202"/>
      <c r="CL38" s="202"/>
      <c r="CM38" s="202"/>
    </row>
    <row r="39" spans="1:91" ht="15" customHeight="1">
      <c r="A39" s="88" t="s">
        <v>26</v>
      </c>
      <c r="B39" s="89" t="s">
        <v>26</v>
      </c>
      <c r="C39" s="135" t="s">
        <v>181</v>
      </c>
      <c r="D39" s="82">
        <v>169350</v>
      </c>
      <c r="E39" s="2356">
        <v>168405</v>
      </c>
      <c r="F39" s="2356">
        <v>28926</v>
      </c>
      <c r="G39" s="2356">
        <v>64234</v>
      </c>
      <c r="H39" s="2356">
        <v>75245</v>
      </c>
      <c r="I39" s="2356">
        <v>47287</v>
      </c>
      <c r="J39" s="2356">
        <v>27959</v>
      </c>
      <c r="K39" s="2356">
        <v>22721</v>
      </c>
      <c r="L39" s="2356">
        <v>3614</v>
      </c>
      <c r="M39" s="2356">
        <v>3636</v>
      </c>
      <c r="N39" s="2356">
        <v>759</v>
      </c>
      <c r="O39" s="2356">
        <v>11</v>
      </c>
      <c r="P39" s="2356">
        <v>2866</v>
      </c>
      <c r="Q39" s="2356">
        <v>1796</v>
      </c>
      <c r="R39" s="2356">
        <v>1070</v>
      </c>
      <c r="S39" s="208">
        <v>5457</v>
      </c>
      <c r="T39" s="1388" t="s">
        <v>40</v>
      </c>
      <c r="U39" s="632" t="s">
        <v>26</v>
      </c>
      <c r="V39" s="88" t="s">
        <v>26</v>
      </c>
      <c r="W39" s="89" t="s">
        <v>26</v>
      </c>
      <c r="X39" s="135" t="s">
        <v>181</v>
      </c>
      <c r="Y39" s="82">
        <v>6942</v>
      </c>
      <c r="Z39" s="2356">
        <v>5836</v>
      </c>
      <c r="AA39" s="2356">
        <v>2180</v>
      </c>
      <c r="AB39" s="2356">
        <v>737</v>
      </c>
      <c r="AC39" s="2356">
        <v>2919</v>
      </c>
      <c r="AD39" s="2356">
        <v>765</v>
      </c>
      <c r="AE39" s="2356">
        <v>2154</v>
      </c>
      <c r="AF39" s="2356">
        <v>12030</v>
      </c>
      <c r="AG39" s="2356">
        <v>6697</v>
      </c>
      <c r="AH39" s="2356">
        <v>6810</v>
      </c>
      <c r="AI39" s="2356">
        <v>1325</v>
      </c>
      <c r="AJ39" s="2356" t="s">
        <v>21</v>
      </c>
      <c r="AK39" s="2356">
        <v>5485</v>
      </c>
      <c r="AL39" s="2356">
        <v>3564</v>
      </c>
      <c r="AM39" s="2356">
        <v>1921</v>
      </c>
      <c r="AN39" s="208">
        <v>1215</v>
      </c>
      <c r="AO39" s="1388" t="s">
        <v>40</v>
      </c>
      <c r="AP39" s="632" t="s">
        <v>26</v>
      </c>
      <c r="AQ39" s="88" t="s">
        <v>26</v>
      </c>
      <c r="AR39" s="89" t="s">
        <v>26</v>
      </c>
      <c r="AS39" s="135" t="s">
        <v>181</v>
      </c>
      <c r="AT39" s="82">
        <v>142978</v>
      </c>
      <c r="AU39" s="2356">
        <v>143003</v>
      </c>
      <c r="AV39" s="2356">
        <v>24264</v>
      </c>
      <c r="AW39" s="2356">
        <v>63448</v>
      </c>
      <c r="AX39" s="2356">
        <v>55291</v>
      </c>
      <c r="AY39" s="2356">
        <v>40122</v>
      </c>
      <c r="AZ39" s="2356">
        <v>15169</v>
      </c>
      <c r="BA39" s="2356">
        <v>718</v>
      </c>
      <c r="BB39" s="2356" t="s">
        <v>21</v>
      </c>
      <c r="BC39" s="2356" t="s">
        <v>21</v>
      </c>
      <c r="BD39" s="2356" t="s">
        <v>21</v>
      </c>
      <c r="BE39" s="2356" t="s">
        <v>21</v>
      </c>
      <c r="BF39" s="2356" t="s">
        <v>21</v>
      </c>
      <c r="BG39" s="2356" t="s">
        <v>21</v>
      </c>
      <c r="BH39" s="2356" t="s">
        <v>21</v>
      </c>
      <c r="BI39" s="208" t="s">
        <v>22</v>
      </c>
      <c r="BJ39" s="1388" t="s">
        <v>40</v>
      </c>
      <c r="BK39" s="632" t="s">
        <v>26</v>
      </c>
      <c r="BL39" s="88" t="s">
        <v>26</v>
      </c>
      <c r="BM39" s="89" t="s">
        <v>26</v>
      </c>
      <c r="BN39" s="135" t="s">
        <v>181</v>
      </c>
      <c r="BO39" s="82">
        <v>108641</v>
      </c>
      <c r="BP39" s="2356">
        <v>108641</v>
      </c>
      <c r="BQ39" s="2356">
        <v>18724</v>
      </c>
      <c r="BR39" s="2356">
        <v>48163</v>
      </c>
      <c r="BS39" s="2356">
        <v>41754</v>
      </c>
      <c r="BT39" s="2356">
        <v>29794</v>
      </c>
      <c r="BU39" s="2356">
        <v>11960</v>
      </c>
      <c r="BV39" s="2356" t="s">
        <v>22</v>
      </c>
      <c r="BW39" s="2356" t="s">
        <v>21</v>
      </c>
      <c r="BX39" s="2356" t="s">
        <v>21</v>
      </c>
      <c r="BY39" s="2356" t="s">
        <v>21</v>
      </c>
      <c r="BZ39" s="2356" t="s">
        <v>21</v>
      </c>
      <c r="CA39" s="2356" t="s">
        <v>21</v>
      </c>
      <c r="CB39" s="2356" t="s">
        <v>21</v>
      </c>
      <c r="CC39" s="2356" t="s">
        <v>21</v>
      </c>
      <c r="CD39" s="208" t="s">
        <v>21</v>
      </c>
      <c r="CE39" s="1388" t="s">
        <v>40</v>
      </c>
      <c r="CF39" s="632" t="s">
        <v>26</v>
      </c>
      <c r="CG39" s="74"/>
      <c r="CH39" s="202"/>
      <c r="CI39" s="202"/>
      <c r="CJ39" s="202"/>
      <c r="CK39" s="202"/>
      <c r="CL39" s="202"/>
      <c r="CM39" s="202"/>
    </row>
    <row r="40" spans="1:91" ht="15" customHeight="1">
      <c r="A40" s="104" t="s">
        <v>26</v>
      </c>
      <c r="B40" s="105" t="s">
        <v>26</v>
      </c>
      <c r="C40" s="1105" t="s">
        <v>182</v>
      </c>
      <c r="D40" s="106">
        <v>185804</v>
      </c>
      <c r="E40" s="2357">
        <v>185620</v>
      </c>
      <c r="F40" s="2357">
        <v>37445</v>
      </c>
      <c r="G40" s="2357">
        <v>65878</v>
      </c>
      <c r="H40" s="2357">
        <v>82296</v>
      </c>
      <c r="I40" s="2357">
        <v>47915</v>
      </c>
      <c r="J40" s="2357">
        <v>34381</v>
      </c>
      <c r="K40" s="2357">
        <v>22860</v>
      </c>
      <c r="L40" s="2357">
        <v>4928</v>
      </c>
      <c r="M40" s="2357">
        <v>4707</v>
      </c>
      <c r="N40" s="2357">
        <v>1022</v>
      </c>
      <c r="O40" s="2357">
        <v>39</v>
      </c>
      <c r="P40" s="2357">
        <v>3646</v>
      </c>
      <c r="Q40" s="2357">
        <v>1668</v>
      </c>
      <c r="R40" s="2357">
        <v>1978</v>
      </c>
      <c r="S40" s="493">
        <v>5674</v>
      </c>
      <c r="T40" s="1390" t="s">
        <v>41</v>
      </c>
      <c r="U40" s="635" t="s">
        <v>26</v>
      </c>
      <c r="V40" s="104" t="s">
        <v>26</v>
      </c>
      <c r="W40" s="105" t="s">
        <v>26</v>
      </c>
      <c r="X40" s="1105" t="s">
        <v>182</v>
      </c>
      <c r="Y40" s="106">
        <v>8075</v>
      </c>
      <c r="Z40" s="2357">
        <v>8494</v>
      </c>
      <c r="AA40" s="2357">
        <v>3038</v>
      </c>
      <c r="AB40" s="2357">
        <v>832</v>
      </c>
      <c r="AC40" s="2357">
        <v>4624</v>
      </c>
      <c r="AD40" s="2357">
        <v>616</v>
      </c>
      <c r="AE40" s="2357">
        <v>4008</v>
      </c>
      <c r="AF40" s="2357">
        <v>11591</v>
      </c>
      <c r="AG40" s="2357">
        <v>7414</v>
      </c>
      <c r="AH40" s="2357">
        <v>7233</v>
      </c>
      <c r="AI40" s="2357">
        <v>1605</v>
      </c>
      <c r="AJ40" s="2357" t="s">
        <v>21</v>
      </c>
      <c r="AK40" s="2357">
        <v>5628</v>
      </c>
      <c r="AL40" s="2357">
        <v>3518</v>
      </c>
      <c r="AM40" s="2357">
        <v>2110</v>
      </c>
      <c r="AN40" s="493">
        <v>1387</v>
      </c>
      <c r="AO40" s="1390" t="s">
        <v>41</v>
      </c>
      <c r="AP40" s="635" t="s">
        <v>26</v>
      </c>
      <c r="AQ40" s="104" t="s">
        <v>26</v>
      </c>
      <c r="AR40" s="105" t="s">
        <v>26</v>
      </c>
      <c r="AS40" s="1105" t="s">
        <v>182</v>
      </c>
      <c r="AT40" s="106">
        <v>156295</v>
      </c>
      <c r="AU40" s="2357">
        <v>156304</v>
      </c>
      <c r="AV40" s="2357">
        <v>31300</v>
      </c>
      <c r="AW40" s="2357">
        <v>64971</v>
      </c>
      <c r="AX40" s="2357">
        <v>60034</v>
      </c>
      <c r="AY40" s="2357">
        <v>41084</v>
      </c>
      <c r="AZ40" s="2357">
        <v>18949</v>
      </c>
      <c r="BA40" s="2357">
        <v>700</v>
      </c>
      <c r="BB40" s="2357" t="s">
        <v>21</v>
      </c>
      <c r="BC40" s="2357" t="s">
        <v>21</v>
      </c>
      <c r="BD40" s="2357" t="s">
        <v>21</v>
      </c>
      <c r="BE40" s="2357" t="s">
        <v>21</v>
      </c>
      <c r="BF40" s="2357" t="s">
        <v>21</v>
      </c>
      <c r="BG40" s="2357" t="s">
        <v>21</v>
      </c>
      <c r="BH40" s="2357" t="s">
        <v>21</v>
      </c>
      <c r="BI40" s="493" t="s">
        <v>22</v>
      </c>
      <c r="BJ40" s="1390" t="s">
        <v>41</v>
      </c>
      <c r="BK40" s="635" t="s">
        <v>26</v>
      </c>
      <c r="BL40" s="104" t="s">
        <v>26</v>
      </c>
      <c r="BM40" s="105" t="s">
        <v>26</v>
      </c>
      <c r="BN40" s="1105" t="s">
        <v>182</v>
      </c>
      <c r="BO40" s="106">
        <v>119603</v>
      </c>
      <c r="BP40" s="2357">
        <v>119603</v>
      </c>
      <c r="BQ40" s="2357">
        <v>24391</v>
      </c>
      <c r="BR40" s="2357">
        <v>49759</v>
      </c>
      <c r="BS40" s="2357">
        <v>45453</v>
      </c>
      <c r="BT40" s="2357">
        <v>30235</v>
      </c>
      <c r="BU40" s="2357">
        <v>15218</v>
      </c>
      <c r="BV40" s="2357" t="s">
        <v>22</v>
      </c>
      <c r="BW40" s="2357" t="s">
        <v>21</v>
      </c>
      <c r="BX40" s="2357" t="s">
        <v>21</v>
      </c>
      <c r="BY40" s="2357" t="s">
        <v>21</v>
      </c>
      <c r="BZ40" s="2357" t="s">
        <v>21</v>
      </c>
      <c r="CA40" s="2357" t="s">
        <v>21</v>
      </c>
      <c r="CB40" s="2357" t="s">
        <v>21</v>
      </c>
      <c r="CC40" s="2357" t="s">
        <v>21</v>
      </c>
      <c r="CD40" s="493" t="s">
        <v>21</v>
      </c>
      <c r="CE40" s="1390" t="s">
        <v>41</v>
      </c>
      <c r="CF40" s="635" t="s">
        <v>26</v>
      </c>
      <c r="CG40" s="74"/>
      <c r="CH40" s="202"/>
      <c r="CI40" s="202"/>
      <c r="CJ40" s="202"/>
      <c r="CK40" s="202"/>
      <c r="CL40" s="202"/>
      <c r="CM40" s="202"/>
    </row>
    <row r="41" spans="1:91" ht="15" customHeight="1">
      <c r="A41" s="1444"/>
      <c r="B41" s="1444"/>
      <c r="C41" s="1444"/>
      <c r="D41" s="636"/>
      <c r="E41" s="636"/>
      <c r="F41" s="636"/>
      <c r="G41" s="636"/>
      <c r="H41" s="636"/>
      <c r="I41" s="636"/>
      <c r="J41" s="636"/>
      <c r="K41" s="636"/>
      <c r="L41" s="636"/>
      <c r="M41" s="636"/>
      <c r="N41" s="636"/>
      <c r="O41" s="636"/>
      <c r="P41" s="636"/>
      <c r="Q41" s="636"/>
      <c r="R41" s="636"/>
      <c r="S41" s="636"/>
      <c r="T41" s="1480"/>
      <c r="U41" s="638"/>
      <c r="V41" s="1444"/>
      <c r="W41" s="1444"/>
      <c r="X41" s="1444"/>
      <c r="Y41" s="636"/>
      <c r="Z41" s="636"/>
      <c r="AA41" s="636"/>
      <c r="AB41" s="636"/>
      <c r="AC41" s="636"/>
      <c r="AD41" s="636"/>
      <c r="AE41" s="636"/>
      <c r="AF41" s="636"/>
      <c r="AG41" s="636"/>
      <c r="AH41" s="636"/>
      <c r="AI41" s="636"/>
      <c r="AJ41" s="636"/>
      <c r="AK41" s="636"/>
      <c r="AL41" s="636"/>
      <c r="AM41" s="636"/>
      <c r="AN41" s="636"/>
      <c r="AO41" s="1480"/>
      <c r="AP41" s="638"/>
      <c r="AQ41" s="1444"/>
      <c r="AR41" s="1444"/>
      <c r="AS41" s="1444"/>
      <c r="AT41" s="636"/>
      <c r="AU41" s="636"/>
      <c r="AV41" s="636"/>
      <c r="AW41" s="636"/>
      <c r="AX41" s="636"/>
      <c r="AY41" s="636"/>
      <c r="AZ41" s="636"/>
      <c r="BA41" s="636"/>
      <c r="BB41" s="636"/>
      <c r="BC41" s="636"/>
      <c r="BD41" s="636"/>
      <c r="BE41" s="636"/>
      <c r="BF41" s="636"/>
      <c r="BG41" s="636"/>
      <c r="BH41" s="636"/>
      <c r="BI41" s="636"/>
      <c r="BJ41" s="1480"/>
      <c r="BK41" s="638"/>
      <c r="BL41" s="1444"/>
      <c r="BM41" s="1444"/>
      <c r="BN41" s="1444"/>
      <c r="BO41" s="636"/>
      <c r="BP41" s="636"/>
      <c r="BQ41" s="636"/>
      <c r="BR41" s="636"/>
      <c r="BS41" s="636"/>
      <c r="BT41" s="636"/>
      <c r="BU41" s="636"/>
      <c r="BV41" s="636"/>
      <c r="BW41" s="636"/>
      <c r="BX41" s="636"/>
      <c r="BY41" s="636"/>
      <c r="BZ41" s="636"/>
      <c r="CA41" s="636"/>
      <c r="CB41" s="636"/>
      <c r="CC41" s="636"/>
      <c r="CD41" s="636"/>
      <c r="CE41" s="1480"/>
      <c r="CF41" s="638"/>
    </row>
    <row r="42" spans="1:91" s="14" customFormat="1" ht="19.5" customHeight="1">
      <c r="A42" s="2150" t="s">
        <v>183</v>
      </c>
      <c r="B42" s="486"/>
      <c r="C42" s="486"/>
      <c r="D42" s="1692"/>
      <c r="E42" s="617" t="s">
        <v>1856</v>
      </c>
      <c r="F42" s="494"/>
      <c r="G42" s="494"/>
      <c r="H42" s="494"/>
      <c r="I42" s="494"/>
      <c r="J42" s="617"/>
      <c r="K42" s="618" t="s">
        <v>2066</v>
      </c>
      <c r="L42" s="2133" t="s">
        <v>930</v>
      </c>
      <c r="M42" s="1692"/>
      <c r="N42" s="494" t="s">
        <v>1613</v>
      </c>
      <c r="O42" s="494"/>
      <c r="P42" s="494"/>
      <c r="Q42" s="494"/>
      <c r="R42" s="494"/>
      <c r="S42" s="618" t="s">
        <v>2066</v>
      </c>
      <c r="T42" s="1481"/>
      <c r="U42" s="617"/>
      <c r="V42" s="2150" t="s">
        <v>645</v>
      </c>
      <c r="W42" s="486"/>
      <c r="X42" s="486"/>
      <c r="Y42" s="1692"/>
      <c r="Z42" s="617" t="s">
        <v>2046</v>
      </c>
      <c r="AA42" s="494"/>
      <c r="AB42" s="494"/>
      <c r="AC42" s="494"/>
      <c r="AD42" s="494"/>
      <c r="AE42" s="617"/>
      <c r="AF42" s="618" t="s">
        <v>2066</v>
      </c>
      <c r="AG42" s="2133" t="s">
        <v>931</v>
      </c>
      <c r="AH42" s="1692"/>
      <c r="AI42" s="617" t="s">
        <v>1747</v>
      </c>
      <c r="AJ42" s="494"/>
      <c r="AK42" s="494"/>
      <c r="AL42" s="494"/>
      <c r="AM42" s="494"/>
      <c r="AN42" s="1404" t="s">
        <v>929</v>
      </c>
      <c r="AO42" s="1481"/>
      <c r="AP42" s="617"/>
      <c r="AQ42" s="2150" t="s">
        <v>850</v>
      </c>
      <c r="AR42" s="486"/>
      <c r="AS42" s="486"/>
      <c r="AT42" s="1692"/>
      <c r="AU42" s="494" t="s">
        <v>1750</v>
      </c>
      <c r="AV42" s="494"/>
      <c r="AW42" s="494"/>
      <c r="AX42" s="494"/>
      <c r="AY42" s="494"/>
      <c r="AZ42" s="641"/>
      <c r="BA42" s="618" t="s">
        <v>921</v>
      </c>
      <c r="BB42" s="2134" t="s">
        <v>205</v>
      </c>
      <c r="BC42" s="1692"/>
      <c r="BD42" s="617" t="s">
        <v>1718</v>
      </c>
      <c r="BE42" s="494"/>
      <c r="BF42" s="494"/>
      <c r="BG42" s="494"/>
      <c r="BH42" s="494"/>
      <c r="BI42" s="1404" t="s">
        <v>929</v>
      </c>
      <c r="BJ42" s="1481"/>
      <c r="BK42" s="617"/>
      <c r="BL42" s="2150" t="s">
        <v>614</v>
      </c>
      <c r="BM42" s="486"/>
      <c r="BN42" s="486"/>
      <c r="BO42" s="1692"/>
      <c r="BP42" s="617" t="s">
        <v>1656</v>
      </c>
      <c r="BQ42" s="494"/>
      <c r="BR42" s="494"/>
      <c r="BS42" s="494"/>
      <c r="BT42" s="494"/>
      <c r="BU42" s="619"/>
      <c r="BV42" s="1404" t="s">
        <v>929</v>
      </c>
      <c r="BW42" s="2133" t="s">
        <v>1928</v>
      </c>
      <c r="BX42" s="1692"/>
      <c r="BY42" s="641" t="s">
        <v>1659</v>
      </c>
      <c r="BZ42" s="494"/>
      <c r="CA42" s="494"/>
      <c r="CB42" s="494"/>
      <c r="CC42" s="494"/>
      <c r="CD42" s="618" t="s">
        <v>921</v>
      </c>
      <c r="CE42" s="1481"/>
      <c r="CF42" s="617"/>
    </row>
    <row r="43" spans="1:91" ht="18" customHeight="1">
      <c r="A43" s="926">
        <v>40544</v>
      </c>
      <c r="B43" s="927">
        <v>40544</v>
      </c>
      <c r="C43" s="928">
        <v>40544</v>
      </c>
      <c r="D43" s="75">
        <v>490443</v>
      </c>
      <c r="E43" s="2355">
        <v>491408</v>
      </c>
      <c r="F43" s="2355">
        <v>107755</v>
      </c>
      <c r="G43" s="2355">
        <v>22803</v>
      </c>
      <c r="H43" s="2355">
        <v>360850</v>
      </c>
      <c r="I43" s="2355">
        <v>130682</v>
      </c>
      <c r="J43" s="2355">
        <v>230168</v>
      </c>
      <c r="K43" s="2355">
        <v>27162</v>
      </c>
      <c r="L43" s="2355">
        <v>39304</v>
      </c>
      <c r="M43" s="2355">
        <v>39374</v>
      </c>
      <c r="N43" s="2355" t="s">
        <v>21</v>
      </c>
      <c r="O43" s="2355">
        <v>407</v>
      </c>
      <c r="P43" s="2355">
        <v>38967</v>
      </c>
      <c r="Q43" s="2355">
        <v>127</v>
      </c>
      <c r="R43" s="2355">
        <v>38840</v>
      </c>
      <c r="S43" s="2355">
        <v>1616</v>
      </c>
      <c r="T43" s="1385">
        <v>40544</v>
      </c>
      <c r="U43" s="624">
        <v>40544</v>
      </c>
      <c r="V43" s="926">
        <v>40544</v>
      </c>
      <c r="W43" s="927">
        <v>40544</v>
      </c>
      <c r="X43" s="928">
        <v>40544</v>
      </c>
      <c r="Y43" s="75">
        <v>3148</v>
      </c>
      <c r="Z43" s="2355">
        <v>3147</v>
      </c>
      <c r="AA43" s="2355" t="s">
        <v>21</v>
      </c>
      <c r="AB43" s="2355" t="s">
        <v>21</v>
      </c>
      <c r="AC43" s="2355">
        <v>3147</v>
      </c>
      <c r="AD43" s="2355">
        <v>240</v>
      </c>
      <c r="AE43" s="2355">
        <v>2907</v>
      </c>
      <c r="AF43" s="2355">
        <v>383</v>
      </c>
      <c r="AG43" s="2355" t="s">
        <v>21</v>
      </c>
      <c r="AH43" s="2355" t="s">
        <v>21</v>
      </c>
      <c r="AI43" s="2355" t="s">
        <v>21</v>
      </c>
      <c r="AJ43" s="2355" t="s">
        <v>21</v>
      </c>
      <c r="AK43" s="2355" t="s">
        <v>21</v>
      </c>
      <c r="AL43" s="2355" t="s">
        <v>21</v>
      </c>
      <c r="AM43" s="2355" t="s">
        <v>21</v>
      </c>
      <c r="AN43" s="2355" t="s">
        <v>22</v>
      </c>
      <c r="AO43" s="1385">
        <v>40544</v>
      </c>
      <c r="AP43" s="624">
        <v>40544</v>
      </c>
      <c r="AQ43" s="926">
        <v>40544</v>
      </c>
      <c r="AR43" s="927">
        <v>40544</v>
      </c>
      <c r="AS43" s="928">
        <v>40544</v>
      </c>
      <c r="AT43" s="75">
        <v>12338</v>
      </c>
      <c r="AU43" s="2355">
        <v>12338</v>
      </c>
      <c r="AV43" s="2355">
        <v>12338</v>
      </c>
      <c r="AW43" s="2355" t="s">
        <v>21</v>
      </c>
      <c r="AX43" s="2355" t="s">
        <v>21</v>
      </c>
      <c r="AY43" s="2355" t="s">
        <v>21</v>
      </c>
      <c r="AZ43" s="2355" t="s">
        <v>21</v>
      </c>
      <c r="BA43" s="2355" t="s">
        <v>21</v>
      </c>
      <c r="BB43" s="2355">
        <v>42019</v>
      </c>
      <c r="BC43" s="2355">
        <v>42019</v>
      </c>
      <c r="BD43" s="2355">
        <v>8805</v>
      </c>
      <c r="BE43" s="2355">
        <v>22007</v>
      </c>
      <c r="BF43" s="2355">
        <v>11207</v>
      </c>
      <c r="BG43" s="2355">
        <v>6902</v>
      </c>
      <c r="BH43" s="2355">
        <v>4305</v>
      </c>
      <c r="BI43" s="2355" t="s">
        <v>22</v>
      </c>
      <c r="BJ43" s="1385">
        <v>40544</v>
      </c>
      <c r="BK43" s="624">
        <v>40544</v>
      </c>
      <c r="BL43" s="926">
        <v>40544</v>
      </c>
      <c r="BM43" s="927">
        <v>40544</v>
      </c>
      <c r="BN43" s="928">
        <v>40544</v>
      </c>
      <c r="BO43" s="75">
        <v>2253503</v>
      </c>
      <c r="BP43" s="2355">
        <v>2253502</v>
      </c>
      <c r="BQ43" s="2355">
        <v>319530</v>
      </c>
      <c r="BR43" s="2355">
        <v>929473</v>
      </c>
      <c r="BS43" s="2355">
        <v>1004499</v>
      </c>
      <c r="BT43" s="2355">
        <v>425502</v>
      </c>
      <c r="BU43" s="2355">
        <v>578997</v>
      </c>
      <c r="BV43" s="2355" t="s">
        <v>22</v>
      </c>
      <c r="BW43" s="2355" t="s">
        <v>21</v>
      </c>
      <c r="BX43" s="2355" t="s">
        <v>21</v>
      </c>
      <c r="BY43" s="2355" t="s">
        <v>21</v>
      </c>
      <c r="BZ43" s="2355" t="s">
        <v>21</v>
      </c>
      <c r="CA43" s="2355" t="s">
        <v>21</v>
      </c>
      <c r="CB43" s="2355" t="s">
        <v>21</v>
      </c>
      <c r="CC43" s="2355" t="s">
        <v>21</v>
      </c>
      <c r="CD43" s="2355" t="s">
        <v>21</v>
      </c>
      <c r="CE43" s="1385">
        <v>40544</v>
      </c>
      <c r="CF43" s="624">
        <v>40544</v>
      </c>
      <c r="CG43" s="482"/>
    </row>
    <row r="44" spans="1:91" ht="15" customHeight="1">
      <c r="A44" s="73"/>
      <c r="B44" s="64">
        <v>40909</v>
      </c>
      <c r="C44" s="127"/>
      <c r="D44" s="75">
        <v>479766</v>
      </c>
      <c r="E44" s="2355">
        <v>479720</v>
      </c>
      <c r="F44" s="2355">
        <v>102727</v>
      </c>
      <c r="G44" s="2355">
        <v>26455</v>
      </c>
      <c r="H44" s="2355">
        <v>350538</v>
      </c>
      <c r="I44" s="2355">
        <v>123879</v>
      </c>
      <c r="J44" s="2355">
        <v>226659</v>
      </c>
      <c r="K44" s="2355">
        <v>27294</v>
      </c>
      <c r="L44" s="2355">
        <v>39109</v>
      </c>
      <c r="M44" s="2355">
        <v>39047</v>
      </c>
      <c r="N44" s="2355" t="s">
        <v>21</v>
      </c>
      <c r="O44" s="2355">
        <v>362</v>
      </c>
      <c r="P44" s="2355">
        <v>38685</v>
      </c>
      <c r="Q44" s="2355">
        <v>128</v>
      </c>
      <c r="R44" s="2355">
        <v>38557</v>
      </c>
      <c r="S44" s="2355">
        <v>1960</v>
      </c>
      <c r="T44" s="1385">
        <v>40909</v>
      </c>
      <c r="U44" s="624">
        <v>40909</v>
      </c>
      <c r="V44" s="73"/>
      <c r="W44" s="64">
        <v>40909</v>
      </c>
      <c r="X44" s="127"/>
      <c r="Y44" s="75">
        <v>1536</v>
      </c>
      <c r="Z44" s="2355">
        <v>1520</v>
      </c>
      <c r="AA44" s="2355" t="s">
        <v>21</v>
      </c>
      <c r="AB44" s="2355" t="s">
        <v>21</v>
      </c>
      <c r="AC44" s="2355">
        <v>1520</v>
      </c>
      <c r="AD44" s="2355">
        <v>62</v>
      </c>
      <c r="AE44" s="2355">
        <v>1458</v>
      </c>
      <c r="AF44" s="2355">
        <v>399</v>
      </c>
      <c r="AG44" s="2355" t="s">
        <v>21</v>
      </c>
      <c r="AH44" s="2355" t="s">
        <v>21</v>
      </c>
      <c r="AI44" s="2355" t="s">
        <v>21</v>
      </c>
      <c r="AJ44" s="2355" t="s">
        <v>21</v>
      </c>
      <c r="AK44" s="2355" t="s">
        <v>21</v>
      </c>
      <c r="AL44" s="2355" t="s">
        <v>21</v>
      </c>
      <c r="AM44" s="2355" t="s">
        <v>21</v>
      </c>
      <c r="AN44" s="2355" t="s">
        <v>22</v>
      </c>
      <c r="AO44" s="1385">
        <v>40909</v>
      </c>
      <c r="AP44" s="624">
        <v>40909</v>
      </c>
      <c r="AQ44" s="73"/>
      <c r="AR44" s="64">
        <v>40909</v>
      </c>
      <c r="AS44" s="127"/>
      <c r="AT44" s="75">
        <v>12873</v>
      </c>
      <c r="AU44" s="2355">
        <v>12873</v>
      </c>
      <c r="AV44" s="2355">
        <v>12873</v>
      </c>
      <c r="AW44" s="2355" t="s">
        <v>21</v>
      </c>
      <c r="AX44" s="2355" t="s">
        <v>21</v>
      </c>
      <c r="AY44" s="2355" t="s">
        <v>21</v>
      </c>
      <c r="AZ44" s="2355" t="s">
        <v>21</v>
      </c>
      <c r="BA44" s="2355" t="s">
        <v>21</v>
      </c>
      <c r="BB44" s="2355">
        <v>36900</v>
      </c>
      <c r="BC44" s="2355">
        <v>36901</v>
      </c>
      <c r="BD44" s="2355">
        <v>6557</v>
      </c>
      <c r="BE44" s="2355">
        <v>19105</v>
      </c>
      <c r="BF44" s="2355">
        <v>11239</v>
      </c>
      <c r="BG44" s="2355">
        <v>5974</v>
      </c>
      <c r="BH44" s="2355">
        <v>5265</v>
      </c>
      <c r="BI44" s="2355" t="s">
        <v>22</v>
      </c>
      <c r="BJ44" s="1385">
        <v>40909</v>
      </c>
      <c r="BK44" s="624">
        <v>40909</v>
      </c>
      <c r="BL44" s="73"/>
      <c r="BM44" s="64">
        <v>40909</v>
      </c>
      <c r="BN44" s="127"/>
      <c r="BO44" s="75">
        <v>2463290</v>
      </c>
      <c r="BP44" s="2355">
        <v>2463289</v>
      </c>
      <c r="BQ44" s="2355">
        <v>333147</v>
      </c>
      <c r="BR44" s="2355">
        <v>881989</v>
      </c>
      <c r="BS44" s="2355">
        <v>1248152</v>
      </c>
      <c r="BT44" s="2355">
        <v>444384</v>
      </c>
      <c r="BU44" s="2355">
        <v>803769</v>
      </c>
      <c r="BV44" s="2355" t="s">
        <v>22</v>
      </c>
      <c r="BW44" s="2355" t="s">
        <v>21</v>
      </c>
      <c r="BX44" s="2355" t="s">
        <v>21</v>
      </c>
      <c r="BY44" s="2355" t="s">
        <v>21</v>
      </c>
      <c r="BZ44" s="2355" t="s">
        <v>21</v>
      </c>
      <c r="CA44" s="2355" t="s">
        <v>21</v>
      </c>
      <c r="CB44" s="2355" t="s">
        <v>21</v>
      </c>
      <c r="CC44" s="2355" t="s">
        <v>21</v>
      </c>
      <c r="CD44" s="2355" t="s">
        <v>21</v>
      </c>
      <c r="CE44" s="1385">
        <v>40909</v>
      </c>
      <c r="CF44" s="624">
        <v>40909</v>
      </c>
      <c r="CG44" s="973"/>
    </row>
    <row r="45" spans="1:91" ht="15" customHeight="1">
      <c r="A45" s="73"/>
      <c r="B45" s="64">
        <v>41275</v>
      </c>
      <c r="C45" s="127"/>
      <c r="D45" s="75">
        <v>413802</v>
      </c>
      <c r="E45" s="2355">
        <v>416421</v>
      </c>
      <c r="F45" s="2355">
        <v>84483</v>
      </c>
      <c r="G45" s="2355">
        <v>16477</v>
      </c>
      <c r="H45" s="2355">
        <v>315462</v>
      </c>
      <c r="I45" s="2355">
        <v>103155</v>
      </c>
      <c r="J45" s="2355">
        <v>212307</v>
      </c>
      <c r="K45" s="2355">
        <v>22669</v>
      </c>
      <c r="L45" s="2355">
        <v>41218</v>
      </c>
      <c r="M45" s="2355">
        <v>41333</v>
      </c>
      <c r="N45" s="2355" t="s">
        <v>21</v>
      </c>
      <c r="O45" s="2355">
        <v>342</v>
      </c>
      <c r="P45" s="2355">
        <v>40991</v>
      </c>
      <c r="Q45" s="2355">
        <v>125</v>
      </c>
      <c r="R45" s="2355">
        <v>40866</v>
      </c>
      <c r="S45" s="205">
        <v>1521</v>
      </c>
      <c r="T45" s="1385">
        <v>41275</v>
      </c>
      <c r="U45" s="624">
        <v>41275</v>
      </c>
      <c r="V45" s="73"/>
      <c r="W45" s="64">
        <v>41275</v>
      </c>
      <c r="X45" s="127"/>
      <c r="Y45" s="75">
        <v>1234</v>
      </c>
      <c r="Z45" s="2355">
        <v>1351</v>
      </c>
      <c r="AA45" s="2355" t="s">
        <v>21</v>
      </c>
      <c r="AB45" s="2355" t="s">
        <v>21</v>
      </c>
      <c r="AC45" s="2355">
        <v>1351</v>
      </c>
      <c r="AD45" s="2355">
        <v>37</v>
      </c>
      <c r="AE45" s="2355">
        <v>1314</v>
      </c>
      <c r="AF45" s="2355">
        <v>282</v>
      </c>
      <c r="AG45" s="2355" t="s">
        <v>21</v>
      </c>
      <c r="AH45" s="2355" t="s">
        <v>21</v>
      </c>
      <c r="AI45" s="2355" t="s">
        <v>21</v>
      </c>
      <c r="AJ45" s="2355" t="s">
        <v>21</v>
      </c>
      <c r="AK45" s="2355" t="s">
        <v>21</v>
      </c>
      <c r="AL45" s="2355" t="s">
        <v>21</v>
      </c>
      <c r="AM45" s="2355" t="s">
        <v>21</v>
      </c>
      <c r="AN45" s="205" t="s">
        <v>22</v>
      </c>
      <c r="AO45" s="1385">
        <v>41275</v>
      </c>
      <c r="AP45" s="624">
        <v>41275</v>
      </c>
      <c r="AQ45" s="73"/>
      <c r="AR45" s="64">
        <v>41275</v>
      </c>
      <c r="AS45" s="127"/>
      <c r="AT45" s="75">
        <v>13239</v>
      </c>
      <c r="AU45" s="2355">
        <v>13239</v>
      </c>
      <c r="AV45" s="2355">
        <v>13239</v>
      </c>
      <c r="AW45" s="2355" t="s">
        <v>21</v>
      </c>
      <c r="AX45" s="2355" t="s">
        <v>21</v>
      </c>
      <c r="AY45" s="2355" t="s">
        <v>21</v>
      </c>
      <c r="AZ45" s="2355" t="s">
        <v>21</v>
      </c>
      <c r="BA45" s="2355" t="s">
        <v>21</v>
      </c>
      <c r="BB45" s="2355">
        <v>34478</v>
      </c>
      <c r="BC45" s="2355">
        <v>34478</v>
      </c>
      <c r="BD45" s="2355">
        <v>6761</v>
      </c>
      <c r="BE45" s="2355">
        <v>15439</v>
      </c>
      <c r="BF45" s="2355">
        <v>12278</v>
      </c>
      <c r="BG45" s="2355">
        <v>7249</v>
      </c>
      <c r="BH45" s="2355">
        <v>5029</v>
      </c>
      <c r="BI45" s="205" t="s">
        <v>22</v>
      </c>
      <c r="BJ45" s="1385">
        <v>41275</v>
      </c>
      <c r="BK45" s="624">
        <v>41275</v>
      </c>
      <c r="BL45" s="73"/>
      <c r="BM45" s="64">
        <v>41275</v>
      </c>
      <c r="BN45" s="127"/>
      <c r="BO45" s="75">
        <v>1821841</v>
      </c>
      <c r="BP45" s="2355">
        <v>1821840</v>
      </c>
      <c r="BQ45" s="2355">
        <v>303920</v>
      </c>
      <c r="BR45" s="2355">
        <v>780819</v>
      </c>
      <c r="BS45" s="2355">
        <v>737101</v>
      </c>
      <c r="BT45" s="2355">
        <v>410975</v>
      </c>
      <c r="BU45" s="2355">
        <v>326126</v>
      </c>
      <c r="BV45" s="2355" t="s">
        <v>22</v>
      </c>
      <c r="BW45" s="2355" t="s">
        <v>21</v>
      </c>
      <c r="BX45" s="2355" t="s">
        <v>21</v>
      </c>
      <c r="BY45" s="2355" t="s">
        <v>21</v>
      </c>
      <c r="BZ45" s="2355" t="s">
        <v>21</v>
      </c>
      <c r="CA45" s="2355" t="s">
        <v>21</v>
      </c>
      <c r="CB45" s="2355" t="s">
        <v>21</v>
      </c>
      <c r="CC45" s="2355" t="s">
        <v>21</v>
      </c>
      <c r="CD45" s="205" t="s">
        <v>21</v>
      </c>
      <c r="CE45" s="1385">
        <v>41275</v>
      </c>
      <c r="CF45" s="624">
        <v>41275</v>
      </c>
      <c r="CG45" s="973"/>
      <c r="CH45" s="202"/>
      <c r="CI45" s="202"/>
      <c r="CJ45" s="202"/>
      <c r="CK45" s="202"/>
      <c r="CL45" s="202"/>
      <c r="CM45" s="202"/>
    </row>
    <row r="46" spans="1:91" ht="15" customHeight="1">
      <c r="A46" s="73"/>
      <c r="B46" s="64">
        <v>41640</v>
      </c>
      <c r="C46" s="127"/>
      <c r="D46" s="75">
        <v>381239</v>
      </c>
      <c r="E46" s="2355">
        <v>381393</v>
      </c>
      <c r="F46" s="2355">
        <v>74976</v>
      </c>
      <c r="G46" s="2355">
        <v>13384</v>
      </c>
      <c r="H46" s="2355">
        <v>293033</v>
      </c>
      <c r="I46" s="2355">
        <v>99170</v>
      </c>
      <c r="J46" s="2355">
        <v>193863</v>
      </c>
      <c r="K46" s="2355">
        <v>22124</v>
      </c>
      <c r="L46" s="2355">
        <v>35393</v>
      </c>
      <c r="M46" s="2355">
        <v>35379</v>
      </c>
      <c r="N46" s="2355" t="s">
        <v>21</v>
      </c>
      <c r="O46" s="2355">
        <v>362</v>
      </c>
      <c r="P46" s="2355">
        <v>35017</v>
      </c>
      <c r="Q46" s="2355">
        <v>119</v>
      </c>
      <c r="R46" s="2355">
        <v>34898</v>
      </c>
      <c r="S46" s="205">
        <v>1526</v>
      </c>
      <c r="T46" s="1385">
        <v>41640</v>
      </c>
      <c r="U46" s="624">
        <v>41640</v>
      </c>
      <c r="V46" s="73"/>
      <c r="W46" s="64">
        <v>41640</v>
      </c>
      <c r="X46" s="127"/>
      <c r="Y46" s="75">
        <v>454</v>
      </c>
      <c r="Z46" s="2355">
        <v>477</v>
      </c>
      <c r="AA46" s="2355" t="s">
        <v>21</v>
      </c>
      <c r="AB46" s="2355" t="s">
        <v>21</v>
      </c>
      <c r="AC46" s="2355">
        <v>477</v>
      </c>
      <c r="AD46" s="2355">
        <v>48</v>
      </c>
      <c r="AE46" s="2355">
        <v>429</v>
      </c>
      <c r="AF46" s="2355">
        <v>259</v>
      </c>
      <c r="AG46" s="2355" t="s">
        <v>21</v>
      </c>
      <c r="AH46" s="2355" t="s">
        <v>21</v>
      </c>
      <c r="AI46" s="2355" t="s">
        <v>21</v>
      </c>
      <c r="AJ46" s="2355" t="s">
        <v>21</v>
      </c>
      <c r="AK46" s="2355" t="s">
        <v>21</v>
      </c>
      <c r="AL46" s="2355" t="s">
        <v>21</v>
      </c>
      <c r="AM46" s="2355" t="s">
        <v>21</v>
      </c>
      <c r="AN46" s="205" t="s">
        <v>22</v>
      </c>
      <c r="AO46" s="1385">
        <v>41640</v>
      </c>
      <c r="AP46" s="624">
        <v>41640</v>
      </c>
      <c r="AQ46" s="73"/>
      <c r="AR46" s="64">
        <v>41640</v>
      </c>
      <c r="AS46" s="127"/>
      <c r="AT46" s="75">
        <v>11756</v>
      </c>
      <c r="AU46" s="2355">
        <v>11756</v>
      </c>
      <c r="AV46" s="2355">
        <v>11756</v>
      </c>
      <c r="AW46" s="2355" t="s">
        <v>21</v>
      </c>
      <c r="AX46" s="2355" t="s">
        <v>21</v>
      </c>
      <c r="AY46" s="2355" t="s">
        <v>21</v>
      </c>
      <c r="AZ46" s="2355" t="s">
        <v>21</v>
      </c>
      <c r="BA46" s="2355" t="s">
        <v>21</v>
      </c>
      <c r="BB46" s="2355">
        <v>31594</v>
      </c>
      <c r="BC46" s="2355">
        <v>31595</v>
      </c>
      <c r="BD46" s="2355">
        <v>6973</v>
      </c>
      <c r="BE46" s="2355">
        <v>15051</v>
      </c>
      <c r="BF46" s="2355">
        <v>9571</v>
      </c>
      <c r="BG46" s="2355">
        <v>4452</v>
      </c>
      <c r="BH46" s="2355">
        <v>5119</v>
      </c>
      <c r="BI46" s="205" t="s">
        <v>22</v>
      </c>
      <c r="BJ46" s="1385">
        <v>41640</v>
      </c>
      <c r="BK46" s="624">
        <v>41640</v>
      </c>
      <c r="BL46" s="73"/>
      <c r="BM46" s="64">
        <v>41640</v>
      </c>
      <c r="BN46" s="127"/>
      <c r="BO46" s="75">
        <v>1611113</v>
      </c>
      <c r="BP46" s="2355">
        <v>1611112</v>
      </c>
      <c r="BQ46" s="2355">
        <v>300792</v>
      </c>
      <c r="BR46" s="2355">
        <v>707322</v>
      </c>
      <c r="BS46" s="2355">
        <v>602998</v>
      </c>
      <c r="BT46" s="2355">
        <v>400759</v>
      </c>
      <c r="BU46" s="2355">
        <v>202239</v>
      </c>
      <c r="BV46" s="2355" t="s">
        <v>22</v>
      </c>
      <c r="BW46" s="2355" t="s">
        <v>21</v>
      </c>
      <c r="BX46" s="2355" t="s">
        <v>21</v>
      </c>
      <c r="BY46" s="2355" t="s">
        <v>21</v>
      </c>
      <c r="BZ46" s="2355" t="s">
        <v>21</v>
      </c>
      <c r="CA46" s="2355" t="s">
        <v>21</v>
      </c>
      <c r="CB46" s="2355" t="s">
        <v>21</v>
      </c>
      <c r="CC46" s="2355" t="s">
        <v>21</v>
      </c>
      <c r="CD46" s="205" t="s">
        <v>21</v>
      </c>
      <c r="CE46" s="1385">
        <v>41640</v>
      </c>
      <c r="CF46" s="624">
        <v>41640</v>
      </c>
      <c r="CG46" s="973"/>
      <c r="CH46" s="202"/>
      <c r="CI46" s="202"/>
      <c r="CJ46" s="202"/>
      <c r="CK46" s="202"/>
      <c r="CL46" s="202"/>
      <c r="CM46" s="202"/>
    </row>
    <row r="47" spans="1:91" ht="15" customHeight="1">
      <c r="A47" s="73"/>
      <c r="B47" s="64">
        <v>42005</v>
      </c>
      <c r="C47" s="127"/>
      <c r="D47" s="75">
        <v>328815</v>
      </c>
      <c r="E47" s="2355">
        <v>326834</v>
      </c>
      <c r="F47" s="2355">
        <v>62837</v>
      </c>
      <c r="G47" s="2355">
        <v>9860</v>
      </c>
      <c r="H47" s="2355">
        <v>254137</v>
      </c>
      <c r="I47" s="2355">
        <v>82416</v>
      </c>
      <c r="J47" s="2355">
        <v>171722</v>
      </c>
      <c r="K47" s="2355">
        <v>22161</v>
      </c>
      <c r="L47" s="2355">
        <v>33848</v>
      </c>
      <c r="M47" s="2355">
        <v>33751</v>
      </c>
      <c r="N47" s="2355" t="s">
        <v>21</v>
      </c>
      <c r="O47" s="2355">
        <v>401</v>
      </c>
      <c r="P47" s="2355">
        <v>33350</v>
      </c>
      <c r="Q47" s="2355">
        <v>111</v>
      </c>
      <c r="R47" s="2355">
        <v>33239</v>
      </c>
      <c r="S47" s="205">
        <v>1462</v>
      </c>
      <c r="T47" s="1385">
        <v>42005</v>
      </c>
      <c r="U47" s="624">
        <v>42005</v>
      </c>
      <c r="V47" s="73"/>
      <c r="W47" s="64">
        <v>42005</v>
      </c>
      <c r="X47" s="127"/>
      <c r="Y47" s="75">
        <v>744</v>
      </c>
      <c r="Z47" s="2355">
        <v>749</v>
      </c>
      <c r="AA47" s="2355" t="s">
        <v>21</v>
      </c>
      <c r="AB47" s="2355" t="s">
        <v>21</v>
      </c>
      <c r="AC47" s="2355">
        <v>749</v>
      </c>
      <c r="AD47" s="2355">
        <v>21</v>
      </c>
      <c r="AE47" s="2355">
        <v>728</v>
      </c>
      <c r="AF47" s="2355">
        <v>254</v>
      </c>
      <c r="AG47" s="2355" t="s">
        <v>21</v>
      </c>
      <c r="AH47" s="2355" t="s">
        <v>21</v>
      </c>
      <c r="AI47" s="2355" t="s">
        <v>21</v>
      </c>
      <c r="AJ47" s="2355" t="s">
        <v>21</v>
      </c>
      <c r="AK47" s="2355" t="s">
        <v>21</v>
      </c>
      <c r="AL47" s="2355" t="s">
        <v>21</v>
      </c>
      <c r="AM47" s="2355" t="s">
        <v>21</v>
      </c>
      <c r="AN47" s="205" t="s">
        <v>22</v>
      </c>
      <c r="AO47" s="1385">
        <v>42005</v>
      </c>
      <c r="AP47" s="624">
        <v>42005</v>
      </c>
      <c r="AQ47" s="73"/>
      <c r="AR47" s="64">
        <v>42005</v>
      </c>
      <c r="AS47" s="127"/>
      <c r="AT47" s="75" t="s">
        <v>21</v>
      </c>
      <c r="AU47" s="2355" t="s">
        <v>21</v>
      </c>
      <c r="AV47" s="2355" t="s">
        <v>21</v>
      </c>
      <c r="AW47" s="2355" t="s">
        <v>21</v>
      </c>
      <c r="AX47" s="2355" t="s">
        <v>21</v>
      </c>
      <c r="AY47" s="2355" t="s">
        <v>21</v>
      </c>
      <c r="AZ47" s="2355" t="s">
        <v>21</v>
      </c>
      <c r="BA47" s="2355" t="s">
        <v>21</v>
      </c>
      <c r="BB47" s="2355">
        <v>10395</v>
      </c>
      <c r="BC47" s="2355">
        <v>10395</v>
      </c>
      <c r="BD47" s="2355">
        <v>6874</v>
      </c>
      <c r="BE47" s="2355" t="s">
        <v>21</v>
      </c>
      <c r="BF47" s="2355">
        <v>3521</v>
      </c>
      <c r="BG47" s="2355">
        <v>2737</v>
      </c>
      <c r="BH47" s="2355">
        <v>784</v>
      </c>
      <c r="BI47" s="205" t="s">
        <v>22</v>
      </c>
      <c r="BJ47" s="1385">
        <v>42005</v>
      </c>
      <c r="BK47" s="624">
        <v>42005</v>
      </c>
      <c r="BL47" s="73"/>
      <c r="BM47" s="64">
        <v>42005</v>
      </c>
      <c r="BN47" s="127"/>
      <c r="BO47" s="75">
        <v>1556270</v>
      </c>
      <c r="BP47" s="2355">
        <v>1556269</v>
      </c>
      <c r="BQ47" s="2355">
        <v>283901</v>
      </c>
      <c r="BR47" s="2355">
        <v>684091</v>
      </c>
      <c r="BS47" s="2355">
        <v>588277</v>
      </c>
      <c r="BT47" s="2355">
        <v>390276</v>
      </c>
      <c r="BU47" s="2355">
        <v>198001</v>
      </c>
      <c r="BV47" s="2355" t="s">
        <v>22</v>
      </c>
      <c r="BW47" s="2355" t="s">
        <v>21</v>
      </c>
      <c r="BX47" s="2355" t="s">
        <v>21</v>
      </c>
      <c r="BY47" s="2355" t="s">
        <v>21</v>
      </c>
      <c r="BZ47" s="2355" t="s">
        <v>21</v>
      </c>
      <c r="CA47" s="2355" t="s">
        <v>21</v>
      </c>
      <c r="CB47" s="2355" t="s">
        <v>21</v>
      </c>
      <c r="CC47" s="2355" t="s">
        <v>21</v>
      </c>
      <c r="CD47" s="205" t="s">
        <v>21</v>
      </c>
      <c r="CE47" s="1385">
        <v>42005</v>
      </c>
      <c r="CF47" s="624">
        <v>42005</v>
      </c>
      <c r="CG47" s="973"/>
      <c r="CH47" s="202"/>
      <c r="CI47" s="202"/>
      <c r="CJ47" s="202"/>
      <c r="CK47" s="202"/>
      <c r="CL47" s="202"/>
      <c r="CM47" s="202"/>
    </row>
    <row r="48" spans="1:91" ht="7.5" customHeight="1">
      <c r="A48" s="73"/>
      <c r="B48" s="76"/>
      <c r="C48" s="127"/>
      <c r="D48" s="947"/>
      <c r="E48" s="625"/>
      <c r="F48" s="625"/>
      <c r="G48" s="625"/>
      <c r="H48" s="625"/>
      <c r="I48" s="625"/>
      <c r="J48" s="625"/>
      <c r="K48" s="625"/>
      <c r="L48" s="625"/>
      <c r="M48" s="625"/>
      <c r="N48" s="625"/>
      <c r="O48" s="625"/>
      <c r="P48" s="625"/>
      <c r="Q48" s="625"/>
      <c r="R48" s="625"/>
      <c r="S48" s="626"/>
      <c r="T48" s="1386"/>
      <c r="U48" s="486"/>
      <c r="V48" s="73"/>
      <c r="W48" s="76"/>
      <c r="X48" s="127"/>
      <c r="Y48" s="947"/>
      <c r="Z48" s="625"/>
      <c r="AA48" s="625"/>
      <c r="AB48" s="625"/>
      <c r="AC48" s="625"/>
      <c r="AD48" s="625"/>
      <c r="AE48" s="625"/>
      <c r="AF48" s="625"/>
      <c r="AG48" s="625"/>
      <c r="AH48" s="625"/>
      <c r="AI48" s="625"/>
      <c r="AJ48" s="625"/>
      <c r="AK48" s="625"/>
      <c r="AL48" s="625"/>
      <c r="AM48" s="625"/>
      <c r="AN48" s="626"/>
      <c r="AO48" s="1386"/>
      <c r="AP48" s="486"/>
      <c r="AQ48" s="73"/>
      <c r="AR48" s="76"/>
      <c r="AS48" s="127"/>
      <c r="AT48" s="947"/>
      <c r="AU48" s="625"/>
      <c r="AV48" s="625"/>
      <c r="AW48" s="625"/>
      <c r="AX48" s="625"/>
      <c r="AY48" s="625"/>
      <c r="AZ48" s="625"/>
      <c r="BA48" s="625"/>
      <c r="BB48" s="625"/>
      <c r="BC48" s="625"/>
      <c r="BD48" s="625"/>
      <c r="BE48" s="625"/>
      <c r="BF48" s="625"/>
      <c r="BG48" s="625"/>
      <c r="BH48" s="625"/>
      <c r="BI48" s="626"/>
      <c r="BJ48" s="1386"/>
      <c r="BK48" s="486"/>
      <c r="BL48" s="73"/>
      <c r="BM48" s="76"/>
      <c r="BN48" s="127"/>
      <c r="BO48" s="947"/>
      <c r="BP48" s="625"/>
      <c r="BQ48" s="625"/>
      <c r="BR48" s="625"/>
      <c r="BS48" s="625"/>
      <c r="BT48" s="625"/>
      <c r="BU48" s="625"/>
      <c r="BV48" s="625"/>
      <c r="BW48" s="625"/>
      <c r="BX48" s="625"/>
      <c r="BY48" s="625"/>
      <c r="BZ48" s="625"/>
      <c r="CA48" s="625"/>
      <c r="CB48" s="625"/>
      <c r="CC48" s="625"/>
      <c r="CD48" s="626"/>
      <c r="CE48" s="1386"/>
      <c r="CF48" s="486"/>
      <c r="CG48" s="973"/>
      <c r="CH48" s="202"/>
      <c r="CI48" s="202"/>
      <c r="CJ48" s="202"/>
      <c r="CK48" s="202"/>
      <c r="CL48" s="202"/>
      <c r="CM48" s="202"/>
    </row>
    <row r="49" spans="1:91" ht="15" customHeight="1">
      <c r="A49" s="79">
        <v>41365</v>
      </c>
      <c r="B49" s="80">
        <v>41365</v>
      </c>
      <c r="C49" s="128">
        <v>41365</v>
      </c>
      <c r="D49" s="82">
        <v>410375</v>
      </c>
      <c r="E49" s="2356">
        <v>412661</v>
      </c>
      <c r="F49" s="2356">
        <v>81988</v>
      </c>
      <c r="G49" s="2356">
        <v>15451</v>
      </c>
      <c r="H49" s="2356">
        <v>315222</v>
      </c>
      <c r="I49" s="2356">
        <v>103365</v>
      </c>
      <c r="J49" s="2356">
        <v>211857</v>
      </c>
      <c r="K49" s="2356">
        <v>23182</v>
      </c>
      <c r="L49" s="2356">
        <v>41668</v>
      </c>
      <c r="M49" s="2356">
        <v>41706</v>
      </c>
      <c r="N49" s="2356" t="s">
        <v>21</v>
      </c>
      <c r="O49" s="2356">
        <v>352</v>
      </c>
      <c r="P49" s="2356">
        <v>41354</v>
      </c>
      <c r="Q49" s="2356">
        <v>126</v>
      </c>
      <c r="R49" s="2356">
        <v>41228</v>
      </c>
      <c r="S49" s="208">
        <v>1459</v>
      </c>
      <c r="T49" s="1387">
        <v>41365</v>
      </c>
      <c r="U49" s="628">
        <v>41365</v>
      </c>
      <c r="V49" s="79">
        <v>41365</v>
      </c>
      <c r="W49" s="80">
        <v>41365</v>
      </c>
      <c r="X49" s="128">
        <v>41365</v>
      </c>
      <c r="Y49" s="82">
        <v>1039</v>
      </c>
      <c r="Z49" s="2356">
        <v>1156</v>
      </c>
      <c r="AA49" s="2356" t="s">
        <v>21</v>
      </c>
      <c r="AB49" s="2356" t="s">
        <v>21</v>
      </c>
      <c r="AC49" s="2356">
        <v>1156</v>
      </c>
      <c r="AD49" s="2356">
        <v>32</v>
      </c>
      <c r="AE49" s="2356">
        <v>1124</v>
      </c>
      <c r="AF49" s="2356">
        <v>265</v>
      </c>
      <c r="AG49" s="2356" t="s">
        <v>21</v>
      </c>
      <c r="AH49" s="2356" t="s">
        <v>21</v>
      </c>
      <c r="AI49" s="2356" t="s">
        <v>21</v>
      </c>
      <c r="AJ49" s="2356" t="s">
        <v>21</v>
      </c>
      <c r="AK49" s="2356" t="s">
        <v>21</v>
      </c>
      <c r="AL49" s="2356" t="s">
        <v>21</v>
      </c>
      <c r="AM49" s="2356" t="s">
        <v>21</v>
      </c>
      <c r="AN49" s="208" t="s">
        <v>22</v>
      </c>
      <c r="AO49" s="1387">
        <v>41365</v>
      </c>
      <c r="AP49" s="628">
        <v>41365</v>
      </c>
      <c r="AQ49" s="79">
        <v>41365</v>
      </c>
      <c r="AR49" s="80">
        <v>41365</v>
      </c>
      <c r="AS49" s="128">
        <v>41365</v>
      </c>
      <c r="AT49" s="82">
        <v>12527</v>
      </c>
      <c r="AU49" s="2356">
        <v>12527</v>
      </c>
      <c r="AV49" s="2356">
        <v>12527</v>
      </c>
      <c r="AW49" s="2356" t="s">
        <v>21</v>
      </c>
      <c r="AX49" s="2356" t="s">
        <v>21</v>
      </c>
      <c r="AY49" s="2356" t="s">
        <v>21</v>
      </c>
      <c r="AZ49" s="2356" t="s">
        <v>21</v>
      </c>
      <c r="BA49" s="2356" t="s">
        <v>21</v>
      </c>
      <c r="BB49" s="2356">
        <v>34202</v>
      </c>
      <c r="BC49" s="2356">
        <v>34203</v>
      </c>
      <c r="BD49" s="2356">
        <v>5855</v>
      </c>
      <c r="BE49" s="2356">
        <v>15137</v>
      </c>
      <c r="BF49" s="2356">
        <v>13211</v>
      </c>
      <c r="BG49" s="2356">
        <v>8035</v>
      </c>
      <c r="BH49" s="2356">
        <v>5176</v>
      </c>
      <c r="BI49" s="208" t="s">
        <v>22</v>
      </c>
      <c r="BJ49" s="1387">
        <v>41365</v>
      </c>
      <c r="BK49" s="628">
        <v>41365</v>
      </c>
      <c r="BL49" s="79">
        <v>41365</v>
      </c>
      <c r="BM49" s="80">
        <v>41365</v>
      </c>
      <c r="BN49" s="128">
        <v>41365</v>
      </c>
      <c r="BO49" s="82">
        <v>1700166</v>
      </c>
      <c r="BP49" s="2356">
        <v>1700165</v>
      </c>
      <c r="BQ49" s="2356">
        <v>306246</v>
      </c>
      <c r="BR49" s="2356">
        <v>773139</v>
      </c>
      <c r="BS49" s="2356">
        <v>620780</v>
      </c>
      <c r="BT49" s="2356">
        <v>412368</v>
      </c>
      <c r="BU49" s="2356">
        <v>208412</v>
      </c>
      <c r="BV49" s="2356" t="s">
        <v>22</v>
      </c>
      <c r="BW49" s="2356" t="s">
        <v>21</v>
      </c>
      <c r="BX49" s="2356" t="s">
        <v>21</v>
      </c>
      <c r="BY49" s="2356" t="s">
        <v>21</v>
      </c>
      <c r="BZ49" s="2356" t="s">
        <v>21</v>
      </c>
      <c r="CA49" s="2356" t="s">
        <v>21</v>
      </c>
      <c r="CB49" s="2356" t="s">
        <v>21</v>
      </c>
      <c r="CC49" s="2356" t="s">
        <v>21</v>
      </c>
      <c r="CD49" s="208" t="s">
        <v>21</v>
      </c>
      <c r="CE49" s="1387">
        <v>41365</v>
      </c>
      <c r="CF49" s="628">
        <v>41365</v>
      </c>
      <c r="CG49" s="74"/>
      <c r="CH49" s="202"/>
      <c r="CI49" s="202"/>
      <c r="CJ49" s="202"/>
      <c r="CK49" s="202"/>
      <c r="CL49" s="202"/>
      <c r="CM49" s="202"/>
    </row>
    <row r="50" spans="1:91" ht="15" customHeight="1">
      <c r="A50" s="85"/>
      <c r="B50" s="80">
        <v>41730</v>
      </c>
      <c r="C50" s="130"/>
      <c r="D50" s="82">
        <v>363322</v>
      </c>
      <c r="E50" s="2356">
        <v>362930</v>
      </c>
      <c r="F50" s="2356">
        <v>68660</v>
      </c>
      <c r="G50" s="2356">
        <v>11963</v>
      </c>
      <c r="H50" s="2356">
        <v>282307</v>
      </c>
      <c r="I50" s="2356">
        <v>94098</v>
      </c>
      <c r="J50" s="2356">
        <v>188208</v>
      </c>
      <c r="K50" s="2356">
        <v>21786</v>
      </c>
      <c r="L50" s="2356">
        <v>35331</v>
      </c>
      <c r="M50" s="2356">
        <v>35302</v>
      </c>
      <c r="N50" s="2356" t="s">
        <v>21</v>
      </c>
      <c r="O50" s="2356">
        <v>369</v>
      </c>
      <c r="P50" s="2356">
        <v>34933</v>
      </c>
      <c r="Q50" s="2356">
        <v>115</v>
      </c>
      <c r="R50" s="2356">
        <v>34818</v>
      </c>
      <c r="S50" s="208">
        <v>1461</v>
      </c>
      <c r="T50" s="1387">
        <v>41730</v>
      </c>
      <c r="U50" s="628">
        <v>41730</v>
      </c>
      <c r="V50" s="85"/>
      <c r="W50" s="80">
        <v>41730</v>
      </c>
      <c r="X50" s="130"/>
      <c r="Y50" s="82">
        <v>369</v>
      </c>
      <c r="Z50" s="2356">
        <v>363</v>
      </c>
      <c r="AA50" s="2356" t="s">
        <v>21</v>
      </c>
      <c r="AB50" s="2356" t="s">
        <v>21</v>
      </c>
      <c r="AC50" s="2356">
        <v>363</v>
      </c>
      <c r="AD50" s="2356">
        <v>42</v>
      </c>
      <c r="AE50" s="2356">
        <v>321</v>
      </c>
      <c r="AF50" s="2356">
        <v>271</v>
      </c>
      <c r="AG50" s="2356" t="s">
        <v>21</v>
      </c>
      <c r="AH50" s="2356" t="s">
        <v>21</v>
      </c>
      <c r="AI50" s="2356" t="s">
        <v>21</v>
      </c>
      <c r="AJ50" s="2356" t="s">
        <v>21</v>
      </c>
      <c r="AK50" s="2356" t="s">
        <v>21</v>
      </c>
      <c r="AL50" s="2356" t="s">
        <v>21</v>
      </c>
      <c r="AM50" s="2356" t="s">
        <v>21</v>
      </c>
      <c r="AN50" s="208" t="s">
        <v>22</v>
      </c>
      <c r="AO50" s="1387">
        <v>41730</v>
      </c>
      <c r="AP50" s="628">
        <v>41730</v>
      </c>
      <c r="AQ50" s="85"/>
      <c r="AR50" s="80">
        <v>41730</v>
      </c>
      <c r="AS50" s="130"/>
      <c r="AT50" s="82">
        <v>8609</v>
      </c>
      <c r="AU50" s="2356">
        <v>8609</v>
      </c>
      <c r="AV50" s="2356">
        <v>8609</v>
      </c>
      <c r="AW50" s="2356" t="s">
        <v>21</v>
      </c>
      <c r="AX50" s="2356" t="s">
        <v>21</v>
      </c>
      <c r="AY50" s="2356" t="s">
        <v>21</v>
      </c>
      <c r="AZ50" s="2356" t="s">
        <v>21</v>
      </c>
      <c r="BA50" s="2356" t="s">
        <v>21</v>
      </c>
      <c r="BB50" s="2356">
        <v>26359</v>
      </c>
      <c r="BC50" s="2356">
        <v>26359</v>
      </c>
      <c r="BD50" s="2356">
        <v>8418</v>
      </c>
      <c r="BE50" s="2356">
        <v>11353</v>
      </c>
      <c r="BF50" s="2356">
        <v>6588</v>
      </c>
      <c r="BG50" s="2356">
        <v>2794</v>
      </c>
      <c r="BH50" s="2356">
        <v>3794</v>
      </c>
      <c r="BI50" s="208" t="s">
        <v>22</v>
      </c>
      <c r="BJ50" s="1387">
        <v>41730</v>
      </c>
      <c r="BK50" s="628">
        <v>41730</v>
      </c>
      <c r="BL50" s="85"/>
      <c r="BM50" s="80">
        <v>41730</v>
      </c>
      <c r="BN50" s="130"/>
      <c r="BO50" s="82">
        <v>1594408</v>
      </c>
      <c r="BP50" s="2356">
        <v>1594407</v>
      </c>
      <c r="BQ50" s="2356">
        <v>299744</v>
      </c>
      <c r="BR50" s="2356">
        <v>693957</v>
      </c>
      <c r="BS50" s="2356">
        <v>600706</v>
      </c>
      <c r="BT50" s="2356">
        <v>398123</v>
      </c>
      <c r="BU50" s="2356">
        <v>202583</v>
      </c>
      <c r="BV50" s="2356" t="s">
        <v>22</v>
      </c>
      <c r="BW50" s="2356" t="s">
        <v>21</v>
      </c>
      <c r="BX50" s="2356" t="s">
        <v>21</v>
      </c>
      <c r="BY50" s="2356" t="s">
        <v>21</v>
      </c>
      <c r="BZ50" s="2356" t="s">
        <v>21</v>
      </c>
      <c r="CA50" s="2356" t="s">
        <v>21</v>
      </c>
      <c r="CB50" s="2356" t="s">
        <v>21</v>
      </c>
      <c r="CC50" s="2356" t="s">
        <v>21</v>
      </c>
      <c r="CD50" s="208" t="s">
        <v>21</v>
      </c>
      <c r="CE50" s="1387">
        <v>41730</v>
      </c>
      <c r="CF50" s="628">
        <v>41730</v>
      </c>
      <c r="CG50" s="74"/>
      <c r="CH50" s="202"/>
      <c r="CI50" s="202"/>
      <c r="CJ50" s="202"/>
      <c r="CK50" s="202"/>
      <c r="CL50" s="202"/>
      <c r="CM50" s="202"/>
    </row>
    <row r="51" spans="1:91" ht="7.5" customHeight="1">
      <c r="A51" s="85"/>
      <c r="B51" s="87"/>
      <c r="C51" s="130"/>
      <c r="D51" s="82"/>
      <c r="E51" s="2356"/>
      <c r="F51" s="2356"/>
      <c r="G51" s="2356"/>
      <c r="H51" s="2356"/>
      <c r="I51" s="2356"/>
      <c r="J51" s="2356"/>
      <c r="K51" s="2356"/>
      <c r="L51" s="2356"/>
      <c r="M51" s="2356"/>
      <c r="N51" s="2356"/>
      <c r="O51" s="2356"/>
      <c r="P51" s="2356"/>
      <c r="Q51" s="2356"/>
      <c r="R51" s="2356"/>
      <c r="S51" s="208"/>
      <c r="T51" s="1386"/>
      <c r="U51" s="486"/>
      <c r="V51" s="85"/>
      <c r="W51" s="87"/>
      <c r="X51" s="130"/>
      <c r="Y51" s="82"/>
      <c r="Z51" s="2356"/>
      <c r="AA51" s="2356"/>
      <c r="AB51" s="2356"/>
      <c r="AC51" s="2356"/>
      <c r="AD51" s="2356"/>
      <c r="AE51" s="2356"/>
      <c r="AF51" s="2356"/>
      <c r="AG51" s="2356"/>
      <c r="AH51" s="2356"/>
      <c r="AI51" s="2356"/>
      <c r="AJ51" s="2356"/>
      <c r="AK51" s="2356"/>
      <c r="AL51" s="2356"/>
      <c r="AM51" s="2356"/>
      <c r="AN51" s="208"/>
      <c r="AO51" s="1386"/>
      <c r="AP51" s="486"/>
      <c r="AQ51" s="85"/>
      <c r="AR51" s="87"/>
      <c r="AS51" s="130"/>
      <c r="AT51" s="82"/>
      <c r="AU51" s="2356"/>
      <c r="AV51" s="2356"/>
      <c r="AW51" s="2356"/>
      <c r="AX51" s="2356"/>
      <c r="AY51" s="2356"/>
      <c r="AZ51" s="2356"/>
      <c r="BA51" s="2356"/>
      <c r="BB51" s="2356"/>
      <c r="BC51" s="2356"/>
      <c r="BD51" s="2356"/>
      <c r="BE51" s="2356"/>
      <c r="BF51" s="2356"/>
      <c r="BG51" s="2356"/>
      <c r="BH51" s="2356"/>
      <c r="BI51" s="208"/>
      <c r="BJ51" s="1386"/>
      <c r="BK51" s="486"/>
      <c r="BL51" s="85"/>
      <c r="BM51" s="87"/>
      <c r="BN51" s="130"/>
      <c r="BO51" s="82"/>
      <c r="BP51" s="2356"/>
      <c r="BQ51" s="2356"/>
      <c r="BR51" s="2356"/>
      <c r="BS51" s="2356"/>
      <c r="BT51" s="2356"/>
      <c r="BU51" s="2356"/>
      <c r="BV51" s="2356"/>
      <c r="BW51" s="2356"/>
      <c r="BX51" s="2356"/>
      <c r="BY51" s="2356"/>
      <c r="BZ51" s="2356"/>
      <c r="CA51" s="2356"/>
      <c r="CB51" s="2356"/>
      <c r="CC51" s="2356"/>
      <c r="CD51" s="208"/>
      <c r="CE51" s="1386"/>
      <c r="CF51" s="486"/>
      <c r="CG51" s="74"/>
      <c r="CH51" s="202"/>
      <c r="CI51" s="202"/>
      <c r="CJ51" s="202"/>
      <c r="CK51" s="202"/>
      <c r="CL51" s="202"/>
      <c r="CM51" s="202"/>
    </row>
    <row r="52" spans="1:91" ht="15" customHeight="1">
      <c r="A52" s="88" t="s">
        <v>777</v>
      </c>
      <c r="B52" s="89" t="s">
        <v>23</v>
      </c>
      <c r="C52" s="132" t="s">
        <v>167</v>
      </c>
      <c r="D52" s="82">
        <v>106787</v>
      </c>
      <c r="E52" s="2356">
        <v>106018</v>
      </c>
      <c r="F52" s="2356">
        <v>23329</v>
      </c>
      <c r="G52" s="2356">
        <v>2459</v>
      </c>
      <c r="H52" s="2356">
        <v>80230</v>
      </c>
      <c r="I52" s="2356">
        <v>23545</v>
      </c>
      <c r="J52" s="2356">
        <v>56685</v>
      </c>
      <c r="K52" s="2356">
        <v>21786</v>
      </c>
      <c r="L52" s="2356">
        <v>8854</v>
      </c>
      <c r="M52" s="2356">
        <v>8900</v>
      </c>
      <c r="N52" s="2356" t="s">
        <v>21</v>
      </c>
      <c r="O52" s="2356">
        <v>92</v>
      </c>
      <c r="P52" s="2356">
        <v>8808</v>
      </c>
      <c r="Q52" s="2356">
        <v>29</v>
      </c>
      <c r="R52" s="2356">
        <v>8779</v>
      </c>
      <c r="S52" s="208">
        <v>1461</v>
      </c>
      <c r="T52" s="1478" t="s">
        <v>25</v>
      </c>
      <c r="U52" s="631" t="s">
        <v>778</v>
      </c>
      <c r="V52" s="88" t="s">
        <v>777</v>
      </c>
      <c r="W52" s="89" t="s">
        <v>23</v>
      </c>
      <c r="X52" s="132" t="s">
        <v>167</v>
      </c>
      <c r="Y52" s="82">
        <v>92</v>
      </c>
      <c r="Z52" s="2356">
        <v>80</v>
      </c>
      <c r="AA52" s="2356" t="s">
        <v>21</v>
      </c>
      <c r="AB52" s="2356" t="s">
        <v>21</v>
      </c>
      <c r="AC52" s="2356">
        <v>80</v>
      </c>
      <c r="AD52" s="2356" t="s">
        <v>21</v>
      </c>
      <c r="AE52" s="2356">
        <v>80</v>
      </c>
      <c r="AF52" s="2356">
        <v>271</v>
      </c>
      <c r="AG52" s="2356" t="s">
        <v>21</v>
      </c>
      <c r="AH52" s="2356" t="s">
        <v>21</v>
      </c>
      <c r="AI52" s="2356" t="s">
        <v>21</v>
      </c>
      <c r="AJ52" s="2356" t="s">
        <v>21</v>
      </c>
      <c r="AK52" s="2356" t="s">
        <v>21</v>
      </c>
      <c r="AL52" s="2356" t="s">
        <v>21</v>
      </c>
      <c r="AM52" s="2356" t="s">
        <v>21</v>
      </c>
      <c r="AN52" s="208" t="s">
        <v>22</v>
      </c>
      <c r="AO52" s="1478" t="s">
        <v>25</v>
      </c>
      <c r="AP52" s="631" t="s">
        <v>778</v>
      </c>
      <c r="AQ52" s="88" t="s">
        <v>777</v>
      </c>
      <c r="AR52" s="89" t="s">
        <v>23</v>
      </c>
      <c r="AS52" s="132" t="s">
        <v>167</v>
      </c>
      <c r="AT52" s="82" t="s">
        <v>21</v>
      </c>
      <c r="AU52" s="2356" t="s">
        <v>21</v>
      </c>
      <c r="AV52" s="2356" t="s">
        <v>21</v>
      </c>
      <c r="AW52" s="2356" t="s">
        <v>21</v>
      </c>
      <c r="AX52" s="2356" t="s">
        <v>21</v>
      </c>
      <c r="AY52" s="2356" t="s">
        <v>21</v>
      </c>
      <c r="AZ52" s="2356" t="s">
        <v>21</v>
      </c>
      <c r="BA52" s="2356" t="s">
        <v>21</v>
      </c>
      <c r="BB52" s="2356">
        <v>3811</v>
      </c>
      <c r="BC52" s="2356">
        <v>3811</v>
      </c>
      <c r="BD52" s="2356">
        <v>2907</v>
      </c>
      <c r="BE52" s="2356" t="s">
        <v>21</v>
      </c>
      <c r="BF52" s="2356">
        <v>904</v>
      </c>
      <c r="BG52" s="2356">
        <v>504</v>
      </c>
      <c r="BH52" s="2356">
        <v>400</v>
      </c>
      <c r="BI52" s="208" t="s">
        <v>22</v>
      </c>
      <c r="BJ52" s="1478" t="s">
        <v>25</v>
      </c>
      <c r="BK52" s="631" t="s">
        <v>778</v>
      </c>
      <c r="BL52" s="88" t="s">
        <v>777</v>
      </c>
      <c r="BM52" s="89" t="s">
        <v>23</v>
      </c>
      <c r="BN52" s="132" t="s">
        <v>167</v>
      </c>
      <c r="BO52" s="82">
        <v>470129</v>
      </c>
      <c r="BP52" s="2356">
        <v>470129</v>
      </c>
      <c r="BQ52" s="2356">
        <v>115653</v>
      </c>
      <c r="BR52" s="2356">
        <v>176065</v>
      </c>
      <c r="BS52" s="2356">
        <v>178411</v>
      </c>
      <c r="BT52" s="2356">
        <v>110876</v>
      </c>
      <c r="BU52" s="2356">
        <v>67536</v>
      </c>
      <c r="BV52" s="2356" t="s">
        <v>22</v>
      </c>
      <c r="BW52" s="2356" t="s">
        <v>21</v>
      </c>
      <c r="BX52" s="2356" t="s">
        <v>21</v>
      </c>
      <c r="BY52" s="2356" t="s">
        <v>21</v>
      </c>
      <c r="BZ52" s="2356" t="s">
        <v>21</v>
      </c>
      <c r="CA52" s="2356" t="s">
        <v>21</v>
      </c>
      <c r="CB52" s="2356" t="s">
        <v>21</v>
      </c>
      <c r="CC52" s="2356" t="s">
        <v>21</v>
      </c>
      <c r="CD52" s="208" t="s">
        <v>21</v>
      </c>
      <c r="CE52" s="1478" t="s">
        <v>25</v>
      </c>
      <c r="CF52" s="631" t="s">
        <v>778</v>
      </c>
      <c r="CG52" s="74"/>
      <c r="CH52" s="202"/>
      <c r="CI52" s="202"/>
      <c r="CJ52" s="202"/>
      <c r="CK52" s="202"/>
      <c r="CL52" s="202"/>
      <c r="CM52" s="202"/>
    </row>
    <row r="53" spans="1:91" ht="15" customHeight="1">
      <c r="A53" s="93" t="s">
        <v>26</v>
      </c>
      <c r="B53" s="94" t="s">
        <v>26</v>
      </c>
      <c r="C53" s="132" t="s">
        <v>168</v>
      </c>
      <c r="D53" s="82">
        <v>69077</v>
      </c>
      <c r="E53" s="2356">
        <v>67953</v>
      </c>
      <c r="F53" s="2356">
        <v>12348</v>
      </c>
      <c r="G53" s="2356">
        <v>1214</v>
      </c>
      <c r="H53" s="2356">
        <v>54391</v>
      </c>
      <c r="I53" s="2356">
        <v>19021</v>
      </c>
      <c r="J53" s="2356">
        <v>35370</v>
      </c>
      <c r="K53" s="2356">
        <v>22485</v>
      </c>
      <c r="L53" s="2356">
        <v>8128</v>
      </c>
      <c r="M53" s="2356">
        <v>8052</v>
      </c>
      <c r="N53" s="2356" t="s">
        <v>21</v>
      </c>
      <c r="O53" s="2356">
        <v>90</v>
      </c>
      <c r="P53" s="2356">
        <v>7962</v>
      </c>
      <c r="Q53" s="2356">
        <v>25</v>
      </c>
      <c r="R53" s="2356">
        <v>7937</v>
      </c>
      <c r="S53" s="208">
        <v>1503</v>
      </c>
      <c r="T53" s="1388" t="s">
        <v>27</v>
      </c>
      <c r="U53" s="632" t="s">
        <v>26</v>
      </c>
      <c r="V53" s="93" t="s">
        <v>26</v>
      </c>
      <c r="W53" s="94" t="s">
        <v>26</v>
      </c>
      <c r="X53" s="132" t="s">
        <v>168</v>
      </c>
      <c r="Y53" s="82">
        <v>172</v>
      </c>
      <c r="Z53" s="2356">
        <v>181</v>
      </c>
      <c r="AA53" s="2356" t="s">
        <v>21</v>
      </c>
      <c r="AB53" s="2356" t="s">
        <v>21</v>
      </c>
      <c r="AC53" s="2356">
        <v>181</v>
      </c>
      <c r="AD53" s="2356">
        <v>21</v>
      </c>
      <c r="AE53" s="2356">
        <v>160</v>
      </c>
      <c r="AF53" s="2356">
        <v>262</v>
      </c>
      <c r="AG53" s="2356" t="s">
        <v>21</v>
      </c>
      <c r="AH53" s="2356" t="s">
        <v>21</v>
      </c>
      <c r="AI53" s="2356" t="s">
        <v>21</v>
      </c>
      <c r="AJ53" s="2356" t="s">
        <v>21</v>
      </c>
      <c r="AK53" s="2356" t="s">
        <v>21</v>
      </c>
      <c r="AL53" s="2356" t="s">
        <v>21</v>
      </c>
      <c r="AM53" s="2356" t="s">
        <v>21</v>
      </c>
      <c r="AN53" s="208" t="s">
        <v>22</v>
      </c>
      <c r="AO53" s="1388" t="s">
        <v>27</v>
      </c>
      <c r="AP53" s="632" t="s">
        <v>26</v>
      </c>
      <c r="AQ53" s="93" t="s">
        <v>26</v>
      </c>
      <c r="AR53" s="94" t="s">
        <v>26</v>
      </c>
      <c r="AS53" s="132" t="s">
        <v>168</v>
      </c>
      <c r="AT53" s="82" t="s">
        <v>21</v>
      </c>
      <c r="AU53" s="2356" t="s">
        <v>21</v>
      </c>
      <c r="AV53" s="2356" t="s">
        <v>21</v>
      </c>
      <c r="AW53" s="2356" t="s">
        <v>21</v>
      </c>
      <c r="AX53" s="2356" t="s">
        <v>21</v>
      </c>
      <c r="AY53" s="2356" t="s">
        <v>21</v>
      </c>
      <c r="AZ53" s="2356" t="s">
        <v>21</v>
      </c>
      <c r="BA53" s="2356" t="s">
        <v>21</v>
      </c>
      <c r="BB53" s="2356">
        <v>1921</v>
      </c>
      <c r="BC53" s="2356">
        <v>1921</v>
      </c>
      <c r="BD53" s="2356">
        <v>1094</v>
      </c>
      <c r="BE53" s="2356" t="s">
        <v>21</v>
      </c>
      <c r="BF53" s="2356">
        <v>827</v>
      </c>
      <c r="BG53" s="2356">
        <v>754</v>
      </c>
      <c r="BH53" s="2356">
        <v>73</v>
      </c>
      <c r="BI53" s="208" t="s">
        <v>22</v>
      </c>
      <c r="BJ53" s="1388" t="s">
        <v>27</v>
      </c>
      <c r="BK53" s="632" t="s">
        <v>26</v>
      </c>
      <c r="BL53" s="93" t="s">
        <v>26</v>
      </c>
      <c r="BM53" s="94" t="s">
        <v>26</v>
      </c>
      <c r="BN53" s="132" t="s">
        <v>168</v>
      </c>
      <c r="BO53" s="82">
        <v>329649</v>
      </c>
      <c r="BP53" s="2356">
        <v>329649</v>
      </c>
      <c r="BQ53" s="2356">
        <v>52139</v>
      </c>
      <c r="BR53" s="2356">
        <v>151386</v>
      </c>
      <c r="BS53" s="2356">
        <v>126124</v>
      </c>
      <c r="BT53" s="2356">
        <v>88172</v>
      </c>
      <c r="BU53" s="2356">
        <v>37952</v>
      </c>
      <c r="BV53" s="2356" t="s">
        <v>22</v>
      </c>
      <c r="BW53" s="2356" t="s">
        <v>21</v>
      </c>
      <c r="BX53" s="2356" t="s">
        <v>21</v>
      </c>
      <c r="BY53" s="2356" t="s">
        <v>21</v>
      </c>
      <c r="BZ53" s="2356" t="s">
        <v>21</v>
      </c>
      <c r="CA53" s="2356" t="s">
        <v>21</v>
      </c>
      <c r="CB53" s="2356" t="s">
        <v>21</v>
      </c>
      <c r="CC53" s="2356" t="s">
        <v>21</v>
      </c>
      <c r="CD53" s="208" t="s">
        <v>21</v>
      </c>
      <c r="CE53" s="1388" t="s">
        <v>27</v>
      </c>
      <c r="CF53" s="632" t="s">
        <v>26</v>
      </c>
      <c r="CG53" s="996"/>
      <c r="CH53" s="202"/>
      <c r="CI53" s="202"/>
      <c r="CJ53" s="202"/>
      <c r="CK53" s="202"/>
      <c r="CL53" s="202"/>
      <c r="CM53" s="202"/>
    </row>
    <row r="54" spans="1:91" ht="15" customHeight="1">
      <c r="A54" s="88" t="s">
        <v>26</v>
      </c>
      <c r="B54" s="89" t="s">
        <v>26</v>
      </c>
      <c r="C54" s="132" t="s">
        <v>169</v>
      </c>
      <c r="D54" s="82">
        <v>72944</v>
      </c>
      <c r="E54" s="2356">
        <v>73612</v>
      </c>
      <c r="F54" s="2356">
        <v>12065</v>
      </c>
      <c r="G54" s="2356">
        <v>3977</v>
      </c>
      <c r="H54" s="2356">
        <v>57570</v>
      </c>
      <c r="I54" s="2356">
        <v>18760</v>
      </c>
      <c r="J54" s="2356">
        <v>38810</v>
      </c>
      <c r="K54" s="2356">
        <v>21558</v>
      </c>
      <c r="L54" s="2356">
        <v>8357</v>
      </c>
      <c r="M54" s="2356">
        <v>8344</v>
      </c>
      <c r="N54" s="2356" t="s">
        <v>21</v>
      </c>
      <c r="O54" s="2356">
        <v>119</v>
      </c>
      <c r="P54" s="2356">
        <v>8225</v>
      </c>
      <c r="Q54" s="2356">
        <v>29</v>
      </c>
      <c r="R54" s="2356">
        <v>8196</v>
      </c>
      <c r="S54" s="208">
        <v>1470</v>
      </c>
      <c r="T54" s="1388" t="s">
        <v>28</v>
      </c>
      <c r="U54" s="632" t="s">
        <v>26</v>
      </c>
      <c r="V54" s="88" t="s">
        <v>26</v>
      </c>
      <c r="W54" s="89" t="s">
        <v>26</v>
      </c>
      <c r="X54" s="132" t="s">
        <v>169</v>
      </c>
      <c r="Y54" s="82">
        <v>80</v>
      </c>
      <c r="Z54" s="2356">
        <v>88</v>
      </c>
      <c r="AA54" s="2356" t="s">
        <v>21</v>
      </c>
      <c r="AB54" s="2356" t="s">
        <v>21</v>
      </c>
      <c r="AC54" s="2356">
        <v>88</v>
      </c>
      <c r="AD54" s="2356" t="s">
        <v>21</v>
      </c>
      <c r="AE54" s="2356">
        <v>88</v>
      </c>
      <c r="AF54" s="2356">
        <v>254</v>
      </c>
      <c r="AG54" s="2356" t="s">
        <v>21</v>
      </c>
      <c r="AH54" s="2356" t="s">
        <v>21</v>
      </c>
      <c r="AI54" s="2356" t="s">
        <v>21</v>
      </c>
      <c r="AJ54" s="2356" t="s">
        <v>21</v>
      </c>
      <c r="AK54" s="2356" t="s">
        <v>21</v>
      </c>
      <c r="AL54" s="2356" t="s">
        <v>21</v>
      </c>
      <c r="AM54" s="2356" t="s">
        <v>21</v>
      </c>
      <c r="AN54" s="208" t="s">
        <v>22</v>
      </c>
      <c r="AO54" s="1388" t="s">
        <v>28</v>
      </c>
      <c r="AP54" s="632" t="s">
        <v>26</v>
      </c>
      <c r="AQ54" s="88" t="s">
        <v>26</v>
      </c>
      <c r="AR54" s="89" t="s">
        <v>26</v>
      </c>
      <c r="AS54" s="132" t="s">
        <v>169</v>
      </c>
      <c r="AT54" s="82" t="s">
        <v>21</v>
      </c>
      <c r="AU54" s="2356" t="s">
        <v>21</v>
      </c>
      <c r="AV54" s="2356" t="s">
        <v>21</v>
      </c>
      <c r="AW54" s="2356" t="s">
        <v>21</v>
      </c>
      <c r="AX54" s="2356" t="s">
        <v>21</v>
      </c>
      <c r="AY54" s="2356" t="s">
        <v>21</v>
      </c>
      <c r="AZ54" s="2356" t="s">
        <v>21</v>
      </c>
      <c r="BA54" s="2356" t="s">
        <v>21</v>
      </c>
      <c r="BB54" s="2356">
        <v>2238</v>
      </c>
      <c r="BC54" s="2356">
        <v>2238</v>
      </c>
      <c r="BD54" s="2356">
        <v>1298</v>
      </c>
      <c r="BE54" s="2356" t="s">
        <v>21</v>
      </c>
      <c r="BF54" s="2356">
        <v>940</v>
      </c>
      <c r="BG54" s="2356">
        <v>788</v>
      </c>
      <c r="BH54" s="2356">
        <v>152</v>
      </c>
      <c r="BI54" s="208" t="s">
        <v>22</v>
      </c>
      <c r="BJ54" s="1388" t="s">
        <v>28</v>
      </c>
      <c r="BK54" s="632" t="s">
        <v>26</v>
      </c>
      <c r="BL54" s="88" t="s">
        <v>26</v>
      </c>
      <c r="BM54" s="89" t="s">
        <v>26</v>
      </c>
      <c r="BN54" s="132" t="s">
        <v>169</v>
      </c>
      <c r="BO54" s="82">
        <v>389103</v>
      </c>
      <c r="BP54" s="2356">
        <v>389103</v>
      </c>
      <c r="BQ54" s="2356">
        <v>51681</v>
      </c>
      <c r="BR54" s="2356">
        <v>194556</v>
      </c>
      <c r="BS54" s="2356">
        <v>142866</v>
      </c>
      <c r="BT54" s="2356">
        <v>92700</v>
      </c>
      <c r="BU54" s="2356">
        <v>50167</v>
      </c>
      <c r="BV54" s="2356" t="s">
        <v>22</v>
      </c>
      <c r="BW54" s="2356" t="s">
        <v>21</v>
      </c>
      <c r="BX54" s="2356" t="s">
        <v>21</v>
      </c>
      <c r="BY54" s="2356" t="s">
        <v>21</v>
      </c>
      <c r="BZ54" s="2356" t="s">
        <v>21</v>
      </c>
      <c r="CA54" s="2356" t="s">
        <v>21</v>
      </c>
      <c r="CB54" s="2356" t="s">
        <v>21</v>
      </c>
      <c r="CC54" s="2356" t="s">
        <v>21</v>
      </c>
      <c r="CD54" s="208" t="s">
        <v>21</v>
      </c>
      <c r="CE54" s="1388" t="s">
        <v>28</v>
      </c>
      <c r="CF54" s="632" t="s">
        <v>26</v>
      </c>
      <c r="CG54" s="74"/>
      <c r="CH54" s="202"/>
      <c r="CI54" s="202"/>
      <c r="CJ54" s="202"/>
      <c r="CK54" s="202"/>
      <c r="CL54" s="202"/>
      <c r="CM54" s="202"/>
    </row>
    <row r="55" spans="1:91" ht="15" customHeight="1">
      <c r="A55" s="88" t="s">
        <v>26</v>
      </c>
      <c r="B55" s="89" t="s">
        <v>26</v>
      </c>
      <c r="C55" s="132" t="s">
        <v>170</v>
      </c>
      <c r="D55" s="82">
        <v>80007</v>
      </c>
      <c r="E55" s="2356">
        <v>79251</v>
      </c>
      <c r="F55" s="2356">
        <v>15095</v>
      </c>
      <c r="G55" s="2356">
        <v>2211</v>
      </c>
      <c r="H55" s="2356">
        <v>61946</v>
      </c>
      <c r="I55" s="2356">
        <v>21089</v>
      </c>
      <c r="J55" s="2356">
        <v>40857</v>
      </c>
      <c r="K55" s="2356">
        <v>22161</v>
      </c>
      <c r="L55" s="2356">
        <v>8509</v>
      </c>
      <c r="M55" s="2356">
        <v>8455</v>
      </c>
      <c r="N55" s="2356" t="s">
        <v>21</v>
      </c>
      <c r="O55" s="2356">
        <v>100</v>
      </c>
      <c r="P55" s="2356">
        <v>8355</v>
      </c>
      <c r="Q55" s="2356">
        <v>28</v>
      </c>
      <c r="R55" s="2356">
        <v>8327</v>
      </c>
      <c r="S55" s="208">
        <v>1462</v>
      </c>
      <c r="T55" s="1388" t="s">
        <v>29</v>
      </c>
      <c r="U55" s="632" t="s">
        <v>26</v>
      </c>
      <c r="V55" s="88" t="s">
        <v>26</v>
      </c>
      <c r="W55" s="89" t="s">
        <v>26</v>
      </c>
      <c r="X55" s="132" t="s">
        <v>170</v>
      </c>
      <c r="Y55" s="82">
        <v>400</v>
      </c>
      <c r="Z55" s="2356">
        <v>400</v>
      </c>
      <c r="AA55" s="2356" t="s">
        <v>21</v>
      </c>
      <c r="AB55" s="2356" t="s">
        <v>21</v>
      </c>
      <c r="AC55" s="2356">
        <v>400</v>
      </c>
      <c r="AD55" s="2356" t="s">
        <v>21</v>
      </c>
      <c r="AE55" s="2356">
        <v>400</v>
      </c>
      <c r="AF55" s="2356">
        <v>254</v>
      </c>
      <c r="AG55" s="2356" t="s">
        <v>21</v>
      </c>
      <c r="AH55" s="2356" t="s">
        <v>21</v>
      </c>
      <c r="AI55" s="2356" t="s">
        <v>21</v>
      </c>
      <c r="AJ55" s="2356" t="s">
        <v>21</v>
      </c>
      <c r="AK55" s="2356" t="s">
        <v>21</v>
      </c>
      <c r="AL55" s="2356" t="s">
        <v>21</v>
      </c>
      <c r="AM55" s="2356" t="s">
        <v>21</v>
      </c>
      <c r="AN55" s="208" t="s">
        <v>22</v>
      </c>
      <c r="AO55" s="1388" t="s">
        <v>29</v>
      </c>
      <c r="AP55" s="632" t="s">
        <v>26</v>
      </c>
      <c r="AQ55" s="88" t="s">
        <v>26</v>
      </c>
      <c r="AR55" s="89" t="s">
        <v>26</v>
      </c>
      <c r="AS55" s="132" t="s">
        <v>170</v>
      </c>
      <c r="AT55" s="82" t="s">
        <v>21</v>
      </c>
      <c r="AU55" s="2356" t="s">
        <v>21</v>
      </c>
      <c r="AV55" s="2356" t="s">
        <v>21</v>
      </c>
      <c r="AW55" s="2356" t="s">
        <v>21</v>
      </c>
      <c r="AX55" s="2356" t="s">
        <v>21</v>
      </c>
      <c r="AY55" s="2356" t="s">
        <v>21</v>
      </c>
      <c r="AZ55" s="2356" t="s">
        <v>21</v>
      </c>
      <c r="BA55" s="2356" t="s">
        <v>21</v>
      </c>
      <c r="BB55" s="2356">
        <v>2425</v>
      </c>
      <c r="BC55" s="2356">
        <v>2425</v>
      </c>
      <c r="BD55" s="2356">
        <v>1575</v>
      </c>
      <c r="BE55" s="2356" t="s">
        <v>21</v>
      </c>
      <c r="BF55" s="2356">
        <v>850</v>
      </c>
      <c r="BG55" s="2356">
        <v>691</v>
      </c>
      <c r="BH55" s="2356">
        <v>159</v>
      </c>
      <c r="BI55" s="208" t="s">
        <v>22</v>
      </c>
      <c r="BJ55" s="1388" t="s">
        <v>29</v>
      </c>
      <c r="BK55" s="632" t="s">
        <v>26</v>
      </c>
      <c r="BL55" s="88" t="s">
        <v>26</v>
      </c>
      <c r="BM55" s="89" t="s">
        <v>26</v>
      </c>
      <c r="BN55" s="132" t="s">
        <v>170</v>
      </c>
      <c r="BO55" s="82">
        <v>367389</v>
      </c>
      <c r="BP55" s="2356">
        <v>367388</v>
      </c>
      <c r="BQ55" s="2356">
        <v>64429</v>
      </c>
      <c r="BR55" s="2356">
        <v>162085</v>
      </c>
      <c r="BS55" s="2356">
        <v>140875</v>
      </c>
      <c r="BT55" s="2356">
        <v>98529</v>
      </c>
      <c r="BU55" s="2356">
        <v>42346</v>
      </c>
      <c r="BV55" s="2356" t="s">
        <v>22</v>
      </c>
      <c r="BW55" s="2356" t="s">
        <v>21</v>
      </c>
      <c r="BX55" s="2356" t="s">
        <v>21</v>
      </c>
      <c r="BY55" s="2356" t="s">
        <v>21</v>
      </c>
      <c r="BZ55" s="2356" t="s">
        <v>21</v>
      </c>
      <c r="CA55" s="2356" t="s">
        <v>21</v>
      </c>
      <c r="CB55" s="2356" t="s">
        <v>21</v>
      </c>
      <c r="CC55" s="2356" t="s">
        <v>21</v>
      </c>
      <c r="CD55" s="208" t="s">
        <v>21</v>
      </c>
      <c r="CE55" s="1388" t="s">
        <v>29</v>
      </c>
      <c r="CF55" s="632" t="s">
        <v>26</v>
      </c>
      <c r="CG55" s="74"/>
      <c r="CH55" s="202"/>
      <c r="CI55" s="202"/>
      <c r="CJ55" s="202"/>
      <c r="CK55" s="202"/>
      <c r="CL55" s="202"/>
      <c r="CM55" s="202"/>
    </row>
    <row r="56" spans="1:91" ht="7.5" customHeight="1">
      <c r="A56" s="85"/>
      <c r="B56" s="87"/>
      <c r="C56" s="134"/>
      <c r="D56" s="82"/>
      <c r="E56" s="2356"/>
      <c r="F56" s="2356"/>
      <c r="G56" s="2356"/>
      <c r="H56" s="2356"/>
      <c r="I56" s="2356"/>
      <c r="J56" s="2356"/>
      <c r="K56" s="2356"/>
      <c r="L56" s="2356"/>
      <c r="M56" s="2356"/>
      <c r="N56" s="2356"/>
      <c r="O56" s="2356"/>
      <c r="P56" s="2356"/>
      <c r="Q56" s="2356"/>
      <c r="R56" s="2356"/>
      <c r="S56" s="208"/>
      <c r="T56" s="1389"/>
      <c r="U56" s="490"/>
      <c r="V56" s="85"/>
      <c r="W56" s="87"/>
      <c r="X56" s="134"/>
      <c r="Y56" s="82"/>
      <c r="Z56" s="2356"/>
      <c r="AA56" s="2356"/>
      <c r="AB56" s="2356"/>
      <c r="AC56" s="2356"/>
      <c r="AD56" s="2356"/>
      <c r="AE56" s="2356"/>
      <c r="AF56" s="2356"/>
      <c r="AG56" s="2356"/>
      <c r="AH56" s="2356"/>
      <c r="AI56" s="2356"/>
      <c r="AJ56" s="2356"/>
      <c r="AK56" s="2356"/>
      <c r="AL56" s="2356"/>
      <c r="AM56" s="2356"/>
      <c r="AN56" s="208"/>
      <c r="AO56" s="1389"/>
      <c r="AP56" s="490"/>
      <c r="AQ56" s="85"/>
      <c r="AR56" s="87"/>
      <c r="AS56" s="134"/>
      <c r="AT56" s="82"/>
      <c r="AU56" s="2356"/>
      <c r="AV56" s="2356"/>
      <c r="AW56" s="2356"/>
      <c r="AX56" s="2356"/>
      <c r="AY56" s="2356"/>
      <c r="AZ56" s="2356"/>
      <c r="BA56" s="2356"/>
      <c r="BB56" s="2356"/>
      <c r="BC56" s="2356"/>
      <c r="BD56" s="2356"/>
      <c r="BE56" s="2356"/>
      <c r="BF56" s="2356"/>
      <c r="BG56" s="2356"/>
      <c r="BH56" s="2356"/>
      <c r="BI56" s="208"/>
      <c r="BJ56" s="1389"/>
      <c r="BK56" s="490"/>
      <c r="BL56" s="85"/>
      <c r="BM56" s="87"/>
      <c r="BN56" s="134"/>
      <c r="BO56" s="82"/>
      <c r="BP56" s="2356"/>
      <c r="BQ56" s="2356"/>
      <c r="BR56" s="2356"/>
      <c r="BS56" s="2356"/>
      <c r="BT56" s="2356"/>
      <c r="BU56" s="2356"/>
      <c r="BV56" s="2356"/>
      <c r="BW56" s="2356"/>
      <c r="BX56" s="2356"/>
      <c r="BY56" s="2356"/>
      <c r="BZ56" s="2356"/>
      <c r="CA56" s="2356"/>
      <c r="CB56" s="2356"/>
      <c r="CC56" s="2356"/>
      <c r="CD56" s="208"/>
      <c r="CE56" s="1389"/>
      <c r="CF56" s="490"/>
      <c r="CG56" s="74"/>
      <c r="CH56" s="202"/>
      <c r="CI56" s="202"/>
      <c r="CJ56" s="202"/>
      <c r="CK56" s="202"/>
      <c r="CL56" s="202"/>
      <c r="CM56" s="202"/>
    </row>
    <row r="57" spans="1:91" ht="15" customHeight="1">
      <c r="A57" s="93" t="s">
        <v>777</v>
      </c>
      <c r="B57" s="94" t="s">
        <v>23</v>
      </c>
      <c r="C57" s="135" t="s">
        <v>171</v>
      </c>
      <c r="D57" s="82">
        <v>36337</v>
      </c>
      <c r="E57" s="2356">
        <v>36533</v>
      </c>
      <c r="F57" s="2356">
        <v>8355</v>
      </c>
      <c r="G57" s="2356">
        <v>1111</v>
      </c>
      <c r="H57" s="2356">
        <v>27067</v>
      </c>
      <c r="I57" s="2356">
        <v>7755</v>
      </c>
      <c r="J57" s="2356">
        <v>19311</v>
      </c>
      <c r="K57" s="2356">
        <v>21000</v>
      </c>
      <c r="L57" s="2356">
        <v>2772</v>
      </c>
      <c r="M57" s="2356">
        <v>2780</v>
      </c>
      <c r="N57" s="2356" t="s">
        <v>21</v>
      </c>
      <c r="O57" s="2356">
        <v>36</v>
      </c>
      <c r="P57" s="2356">
        <v>2744</v>
      </c>
      <c r="Q57" s="2356">
        <v>9</v>
      </c>
      <c r="R57" s="2356">
        <v>2735</v>
      </c>
      <c r="S57" s="208">
        <v>1511</v>
      </c>
      <c r="T57" s="1478" t="s">
        <v>30</v>
      </c>
      <c r="U57" s="631" t="s">
        <v>778</v>
      </c>
      <c r="V57" s="93" t="s">
        <v>777</v>
      </c>
      <c r="W57" s="94" t="s">
        <v>23</v>
      </c>
      <c r="X57" s="135" t="s">
        <v>171</v>
      </c>
      <c r="Y57" s="82" t="s">
        <v>21</v>
      </c>
      <c r="Z57" s="2356" t="s">
        <v>21</v>
      </c>
      <c r="AA57" s="2356" t="s">
        <v>21</v>
      </c>
      <c r="AB57" s="2356" t="s">
        <v>21</v>
      </c>
      <c r="AC57" s="2356" t="s">
        <v>21</v>
      </c>
      <c r="AD57" s="2356" t="s">
        <v>21</v>
      </c>
      <c r="AE57" s="2356" t="s">
        <v>21</v>
      </c>
      <c r="AF57" s="2356">
        <v>259</v>
      </c>
      <c r="AG57" s="2356" t="s">
        <v>21</v>
      </c>
      <c r="AH57" s="2356" t="s">
        <v>21</v>
      </c>
      <c r="AI57" s="2356" t="s">
        <v>21</v>
      </c>
      <c r="AJ57" s="2356" t="s">
        <v>21</v>
      </c>
      <c r="AK57" s="2356" t="s">
        <v>21</v>
      </c>
      <c r="AL57" s="2356" t="s">
        <v>21</v>
      </c>
      <c r="AM57" s="2356" t="s">
        <v>21</v>
      </c>
      <c r="AN57" s="208" t="s">
        <v>22</v>
      </c>
      <c r="AO57" s="1478" t="s">
        <v>30</v>
      </c>
      <c r="AP57" s="631" t="s">
        <v>778</v>
      </c>
      <c r="AQ57" s="93" t="s">
        <v>777</v>
      </c>
      <c r="AR57" s="94" t="s">
        <v>23</v>
      </c>
      <c r="AS57" s="135" t="s">
        <v>171</v>
      </c>
      <c r="AT57" s="82" t="s">
        <v>21</v>
      </c>
      <c r="AU57" s="2356" t="s">
        <v>21</v>
      </c>
      <c r="AV57" s="2356" t="s">
        <v>21</v>
      </c>
      <c r="AW57" s="2356" t="s">
        <v>21</v>
      </c>
      <c r="AX57" s="2356" t="s">
        <v>21</v>
      </c>
      <c r="AY57" s="2356" t="s">
        <v>21</v>
      </c>
      <c r="AZ57" s="2356" t="s">
        <v>21</v>
      </c>
      <c r="BA57" s="2356" t="s">
        <v>21</v>
      </c>
      <c r="BB57" s="2356">
        <v>1235</v>
      </c>
      <c r="BC57" s="2356">
        <v>1235</v>
      </c>
      <c r="BD57" s="2356">
        <v>977</v>
      </c>
      <c r="BE57" s="2356" t="s">
        <v>21</v>
      </c>
      <c r="BF57" s="2356">
        <v>258</v>
      </c>
      <c r="BG57" s="2356">
        <v>121</v>
      </c>
      <c r="BH57" s="2356">
        <v>137</v>
      </c>
      <c r="BI57" s="208" t="s">
        <v>22</v>
      </c>
      <c r="BJ57" s="1478" t="s">
        <v>30</v>
      </c>
      <c r="BK57" s="631" t="s">
        <v>778</v>
      </c>
      <c r="BL57" s="93" t="s">
        <v>777</v>
      </c>
      <c r="BM57" s="94" t="s">
        <v>23</v>
      </c>
      <c r="BN57" s="135" t="s">
        <v>171</v>
      </c>
      <c r="BO57" s="82">
        <v>159082</v>
      </c>
      <c r="BP57" s="2356">
        <v>159082</v>
      </c>
      <c r="BQ57" s="2356">
        <v>41948</v>
      </c>
      <c r="BR57" s="2356">
        <v>57854</v>
      </c>
      <c r="BS57" s="2356">
        <v>59280</v>
      </c>
      <c r="BT57" s="2356">
        <v>35790</v>
      </c>
      <c r="BU57" s="2356">
        <v>23490</v>
      </c>
      <c r="BV57" s="2356" t="s">
        <v>22</v>
      </c>
      <c r="BW57" s="2356" t="s">
        <v>21</v>
      </c>
      <c r="BX57" s="2356" t="s">
        <v>21</v>
      </c>
      <c r="BY57" s="2356" t="s">
        <v>21</v>
      </c>
      <c r="BZ57" s="2356" t="s">
        <v>21</v>
      </c>
      <c r="CA57" s="2356" t="s">
        <v>21</v>
      </c>
      <c r="CB57" s="2356" t="s">
        <v>21</v>
      </c>
      <c r="CC57" s="2356" t="s">
        <v>21</v>
      </c>
      <c r="CD57" s="208" t="s">
        <v>21</v>
      </c>
      <c r="CE57" s="1478" t="s">
        <v>30</v>
      </c>
      <c r="CF57" s="631" t="s">
        <v>778</v>
      </c>
      <c r="CG57" s="996"/>
      <c r="CH57" s="202"/>
      <c r="CI57" s="202"/>
      <c r="CJ57" s="202"/>
      <c r="CK57" s="202"/>
      <c r="CL57" s="202"/>
      <c r="CM57" s="202"/>
    </row>
    <row r="58" spans="1:91" ht="15" customHeight="1">
      <c r="A58" s="88" t="s">
        <v>26</v>
      </c>
      <c r="B58" s="89" t="s">
        <v>26</v>
      </c>
      <c r="C58" s="135" t="s">
        <v>172</v>
      </c>
      <c r="D58" s="82">
        <v>37068</v>
      </c>
      <c r="E58" s="2356">
        <v>36598</v>
      </c>
      <c r="F58" s="2356">
        <v>8050</v>
      </c>
      <c r="G58" s="2356">
        <v>773</v>
      </c>
      <c r="H58" s="2356">
        <v>27775</v>
      </c>
      <c r="I58" s="2356">
        <v>7843</v>
      </c>
      <c r="J58" s="2356">
        <v>19932</v>
      </c>
      <c r="K58" s="2356">
        <v>21501</v>
      </c>
      <c r="L58" s="2356">
        <v>3023</v>
      </c>
      <c r="M58" s="2356">
        <v>3040</v>
      </c>
      <c r="N58" s="2356" t="s">
        <v>21</v>
      </c>
      <c r="O58" s="2356">
        <v>30</v>
      </c>
      <c r="P58" s="2356">
        <v>3010</v>
      </c>
      <c r="Q58" s="2356">
        <v>10</v>
      </c>
      <c r="R58" s="2356">
        <v>3000</v>
      </c>
      <c r="S58" s="208">
        <v>1492</v>
      </c>
      <c r="T58" s="1388" t="s">
        <v>31</v>
      </c>
      <c r="U58" s="632" t="s">
        <v>26</v>
      </c>
      <c r="V58" s="88" t="s">
        <v>26</v>
      </c>
      <c r="W58" s="89" t="s">
        <v>26</v>
      </c>
      <c r="X58" s="135" t="s">
        <v>172</v>
      </c>
      <c r="Y58" s="82">
        <v>80</v>
      </c>
      <c r="Z58" s="2356">
        <v>80</v>
      </c>
      <c r="AA58" s="2356" t="s">
        <v>21</v>
      </c>
      <c r="AB58" s="2356" t="s">
        <v>21</v>
      </c>
      <c r="AC58" s="2356">
        <v>80</v>
      </c>
      <c r="AD58" s="2356" t="s">
        <v>21</v>
      </c>
      <c r="AE58" s="2356">
        <v>80</v>
      </c>
      <c r="AF58" s="2356">
        <v>259</v>
      </c>
      <c r="AG58" s="2356" t="s">
        <v>21</v>
      </c>
      <c r="AH58" s="2356" t="s">
        <v>21</v>
      </c>
      <c r="AI58" s="2356" t="s">
        <v>21</v>
      </c>
      <c r="AJ58" s="2356" t="s">
        <v>21</v>
      </c>
      <c r="AK58" s="2356" t="s">
        <v>21</v>
      </c>
      <c r="AL58" s="2356" t="s">
        <v>21</v>
      </c>
      <c r="AM58" s="2356" t="s">
        <v>21</v>
      </c>
      <c r="AN58" s="208" t="s">
        <v>22</v>
      </c>
      <c r="AO58" s="1388" t="s">
        <v>31</v>
      </c>
      <c r="AP58" s="632" t="s">
        <v>26</v>
      </c>
      <c r="AQ58" s="88" t="s">
        <v>26</v>
      </c>
      <c r="AR58" s="89" t="s">
        <v>26</v>
      </c>
      <c r="AS58" s="135" t="s">
        <v>172</v>
      </c>
      <c r="AT58" s="82" t="s">
        <v>21</v>
      </c>
      <c r="AU58" s="2356" t="s">
        <v>21</v>
      </c>
      <c r="AV58" s="2356" t="s">
        <v>21</v>
      </c>
      <c r="AW58" s="2356" t="s">
        <v>21</v>
      </c>
      <c r="AX58" s="2356" t="s">
        <v>21</v>
      </c>
      <c r="AY58" s="2356" t="s">
        <v>21</v>
      </c>
      <c r="AZ58" s="2356" t="s">
        <v>21</v>
      </c>
      <c r="BA58" s="2356" t="s">
        <v>21</v>
      </c>
      <c r="BB58" s="2356">
        <v>1361</v>
      </c>
      <c r="BC58" s="2356">
        <v>1361</v>
      </c>
      <c r="BD58" s="2356">
        <v>1048</v>
      </c>
      <c r="BE58" s="2356" t="s">
        <v>21</v>
      </c>
      <c r="BF58" s="2356">
        <v>313</v>
      </c>
      <c r="BG58" s="2356">
        <v>162</v>
      </c>
      <c r="BH58" s="2356">
        <v>151</v>
      </c>
      <c r="BI58" s="208" t="s">
        <v>22</v>
      </c>
      <c r="BJ58" s="1388" t="s">
        <v>31</v>
      </c>
      <c r="BK58" s="632" t="s">
        <v>26</v>
      </c>
      <c r="BL58" s="88" t="s">
        <v>26</v>
      </c>
      <c r="BM58" s="89" t="s">
        <v>26</v>
      </c>
      <c r="BN58" s="135" t="s">
        <v>172</v>
      </c>
      <c r="BO58" s="82">
        <v>157528</v>
      </c>
      <c r="BP58" s="2356">
        <v>157528</v>
      </c>
      <c r="BQ58" s="2356">
        <v>40167</v>
      </c>
      <c r="BR58" s="2356">
        <v>57155</v>
      </c>
      <c r="BS58" s="2356">
        <v>60206</v>
      </c>
      <c r="BT58" s="2356">
        <v>37084</v>
      </c>
      <c r="BU58" s="2356">
        <v>23122</v>
      </c>
      <c r="BV58" s="2356" t="s">
        <v>22</v>
      </c>
      <c r="BW58" s="2356" t="s">
        <v>21</v>
      </c>
      <c r="BX58" s="2356" t="s">
        <v>21</v>
      </c>
      <c r="BY58" s="2356" t="s">
        <v>21</v>
      </c>
      <c r="BZ58" s="2356" t="s">
        <v>21</v>
      </c>
      <c r="CA58" s="2356" t="s">
        <v>21</v>
      </c>
      <c r="CB58" s="2356" t="s">
        <v>21</v>
      </c>
      <c r="CC58" s="2356" t="s">
        <v>21</v>
      </c>
      <c r="CD58" s="208" t="s">
        <v>21</v>
      </c>
      <c r="CE58" s="1388" t="s">
        <v>31</v>
      </c>
      <c r="CF58" s="632" t="s">
        <v>26</v>
      </c>
      <c r="CG58" s="74"/>
      <c r="CH58" s="202"/>
      <c r="CI58" s="202"/>
      <c r="CJ58" s="202"/>
      <c r="CK58" s="202"/>
      <c r="CL58" s="202"/>
      <c r="CM58" s="202"/>
    </row>
    <row r="59" spans="1:91" ht="15" customHeight="1">
      <c r="A59" s="88" t="s">
        <v>26</v>
      </c>
      <c r="B59" s="89" t="s">
        <v>26</v>
      </c>
      <c r="C59" s="135" t="s">
        <v>173</v>
      </c>
      <c r="D59" s="82">
        <v>33382</v>
      </c>
      <c r="E59" s="2356">
        <v>32887</v>
      </c>
      <c r="F59" s="2356">
        <v>6924</v>
      </c>
      <c r="G59" s="2356">
        <v>574</v>
      </c>
      <c r="H59" s="2356">
        <v>25389</v>
      </c>
      <c r="I59" s="2356">
        <v>7947</v>
      </c>
      <c r="J59" s="2356">
        <v>17442</v>
      </c>
      <c r="K59" s="2356">
        <v>21786</v>
      </c>
      <c r="L59" s="2356">
        <v>3059</v>
      </c>
      <c r="M59" s="2356">
        <v>3080</v>
      </c>
      <c r="N59" s="2356" t="s">
        <v>21</v>
      </c>
      <c r="O59" s="2356">
        <v>26</v>
      </c>
      <c r="P59" s="2356">
        <v>3054</v>
      </c>
      <c r="Q59" s="2356">
        <v>10</v>
      </c>
      <c r="R59" s="2356">
        <v>3044</v>
      </c>
      <c r="S59" s="208">
        <v>1461</v>
      </c>
      <c r="T59" s="1388" t="s">
        <v>32</v>
      </c>
      <c r="U59" s="632" t="s">
        <v>26</v>
      </c>
      <c r="V59" s="88" t="s">
        <v>26</v>
      </c>
      <c r="W59" s="89" t="s">
        <v>26</v>
      </c>
      <c r="X59" s="135" t="s">
        <v>173</v>
      </c>
      <c r="Y59" s="82">
        <v>12</v>
      </c>
      <c r="Z59" s="2356" t="s">
        <v>21</v>
      </c>
      <c r="AA59" s="2356" t="s">
        <v>21</v>
      </c>
      <c r="AB59" s="2356" t="s">
        <v>21</v>
      </c>
      <c r="AC59" s="2356" t="s">
        <v>21</v>
      </c>
      <c r="AD59" s="2356" t="s">
        <v>21</v>
      </c>
      <c r="AE59" s="2356" t="s">
        <v>21</v>
      </c>
      <c r="AF59" s="2356">
        <v>271</v>
      </c>
      <c r="AG59" s="2356" t="s">
        <v>21</v>
      </c>
      <c r="AH59" s="2356" t="s">
        <v>21</v>
      </c>
      <c r="AI59" s="2356" t="s">
        <v>21</v>
      </c>
      <c r="AJ59" s="2356" t="s">
        <v>21</v>
      </c>
      <c r="AK59" s="2356" t="s">
        <v>21</v>
      </c>
      <c r="AL59" s="2356" t="s">
        <v>21</v>
      </c>
      <c r="AM59" s="2356" t="s">
        <v>21</v>
      </c>
      <c r="AN59" s="208" t="s">
        <v>22</v>
      </c>
      <c r="AO59" s="1388" t="s">
        <v>32</v>
      </c>
      <c r="AP59" s="632" t="s">
        <v>26</v>
      </c>
      <c r="AQ59" s="88" t="s">
        <v>26</v>
      </c>
      <c r="AR59" s="89" t="s">
        <v>26</v>
      </c>
      <c r="AS59" s="135" t="s">
        <v>173</v>
      </c>
      <c r="AT59" s="82" t="s">
        <v>21</v>
      </c>
      <c r="AU59" s="2356" t="s">
        <v>21</v>
      </c>
      <c r="AV59" s="2356" t="s">
        <v>21</v>
      </c>
      <c r="AW59" s="2356" t="s">
        <v>21</v>
      </c>
      <c r="AX59" s="2356" t="s">
        <v>21</v>
      </c>
      <c r="AY59" s="2356" t="s">
        <v>21</v>
      </c>
      <c r="AZ59" s="2356" t="s">
        <v>21</v>
      </c>
      <c r="BA59" s="2356" t="s">
        <v>21</v>
      </c>
      <c r="BB59" s="2356">
        <v>1215</v>
      </c>
      <c r="BC59" s="2356">
        <v>1215</v>
      </c>
      <c r="BD59" s="2356">
        <v>882</v>
      </c>
      <c r="BE59" s="2356" t="s">
        <v>21</v>
      </c>
      <c r="BF59" s="2356">
        <v>333</v>
      </c>
      <c r="BG59" s="2356">
        <v>221</v>
      </c>
      <c r="BH59" s="2356">
        <v>112</v>
      </c>
      <c r="BI59" s="208" t="s">
        <v>22</v>
      </c>
      <c r="BJ59" s="1388" t="s">
        <v>32</v>
      </c>
      <c r="BK59" s="632" t="s">
        <v>26</v>
      </c>
      <c r="BL59" s="88" t="s">
        <v>26</v>
      </c>
      <c r="BM59" s="89" t="s">
        <v>26</v>
      </c>
      <c r="BN59" s="135" t="s">
        <v>173</v>
      </c>
      <c r="BO59" s="82">
        <v>153519</v>
      </c>
      <c r="BP59" s="2356">
        <v>153519</v>
      </c>
      <c r="BQ59" s="2356">
        <v>33538</v>
      </c>
      <c r="BR59" s="2356">
        <v>61056</v>
      </c>
      <c r="BS59" s="2356">
        <v>58926</v>
      </c>
      <c r="BT59" s="2356">
        <v>38002</v>
      </c>
      <c r="BU59" s="2356">
        <v>20924</v>
      </c>
      <c r="BV59" s="2356" t="s">
        <v>22</v>
      </c>
      <c r="BW59" s="2356" t="s">
        <v>21</v>
      </c>
      <c r="BX59" s="2356" t="s">
        <v>21</v>
      </c>
      <c r="BY59" s="2356" t="s">
        <v>21</v>
      </c>
      <c r="BZ59" s="2356" t="s">
        <v>21</v>
      </c>
      <c r="CA59" s="2356" t="s">
        <v>21</v>
      </c>
      <c r="CB59" s="2356" t="s">
        <v>21</v>
      </c>
      <c r="CC59" s="2356" t="s">
        <v>21</v>
      </c>
      <c r="CD59" s="208" t="s">
        <v>21</v>
      </c>
      <c r="CE59" s="1388" t="s">
        <v>32</v>
      </c>
      <c r="CF59" s="632" t="s">
        <v>26</v>
      </c>
      <c r="CG59" s="74"/>
      <c r="CH59" s="202"/>
      <c r="CI59" s="202"/>
      <c r="CJ59" s="202"/>
      <c r="CK59" s="202"/>
      <c r="CL59" s="202"/>
      <c r="CM59" s="202"/>
    </row>
    <row r="60" spans="1:91" ht="15" customHeight="1">
      <c r="A60" s="88" t="s">
        <v>26</v>
      </c>
      <c r="B60" s="89" t="s">
        <v>26</v>
      </c>
      <c r="C60" s="135" t="s">
        <v>174</v>
      </c>
      <c r="D60" s="82">
        <v>23055</v>
      </c>
      <c r="E60" s="2356">
        <v>23185</v>
      </c>
      <c r="F60" s="2356">
        <v>4471</v>
      </c>
      <c r="G60" s="2356">
        <v>402</v>
      </c>
      <c r="H60" s="2356">
        <v>18312</v>
      </c>
      <c r="I60" s="2356">
        <v>6504</v>
      </c>
      <c r="J60" s="2356">
        <v>11808</v>
      </c>
      <c r="K60" s="2356">
        <v>21415</v>
      </c>
      <c r="L60" s="2356">
        <v>2735</v>
      </c>
      <c r="M60" s="2356">
        <v>2768</v>
      </c>
      <c r="N60" s="2356" t="s">
        <v>21</v>
      </c>
      <c r="O60" s="2356">
        <v>22</v>
      </c>
      <c r="P60" s="2356">
        <v>2746</v>
      </c>
      <c r="Q60" s="2356">
        <v>8</v>
      </c>
      <c r="R60" s="2356">
        <v>2738</v>
      </c>
      <c r="S60" s="208">
        <v>1438</v>
      </c>
      <c r="T60" s="1388" t="s">
        <v>33</v>
      </c>
      <c r="U60" s="632" t="s">
        <v>26</v>
      </c>
      <c r="V60" s="88" t="s">
        <v>26</v>
      </c>
      <c r="W60" s="89" t="s">
        <v>26</v>
      </c>
      <c r="X60" s="135" t="s">
        <v>174</v>
      </c>
      <c r="Y60" s="82">
        <v>80</v>
      </c>
      <c r="Z60" s="2356">
        <v>88</v>
      </c>
      <c r="AA60" s="2356" t="s">
        <v>21</v>
      </c>
      <c r="AB60" s="2356" t="s">
        <v>21</v>
      </c>
      <c r="AC60" s="2356">
        <v>88</v>
      </c>
      <c r="AD60" s="2356">
        <v>8</v>
      </c>
      <c r="AE60" s="2356">
        <v>80</v>
      </c>
      <c r="AF60" s="2356">
        <v>263</v>
      </c>
      <c r="AG60" s="2356" t="s">
        <v>21</v>
      </c>
      <c r="AH60" s="2356" t="s">
        <v>21</v>
      </c>
      <c r="AI60" s="2356" t="s">
        <v>21</v>
      </c>
      <c r="AJ60" s="2356" t="s">
        <v>21</v>
      </c>
      <c r="AK60" s="2356" t="s">
        <v>21</v>
      </c>
      <c r="AL60" s="2356" t="s">
        <v>21</v>
      </c>
      <c r="AM60" s="2356" t="s">
        <v>21</v>
      </c>
      <c r="AN60" s="208" t="s">
        <v>22</v>
      </c>
      <c r="AO60" s="1388" t="s">
        <v>33</v>
      </c>
      <c r="AP60" s="632" t="s">
        <v>26</v>
      </c>
      <c r="AQ60" s="88" t="s">
        <v>26</v>
      </c>
      <c r="AR60" s="89" t="s">
        <v>26</v>
      </c>
      <c r="AS60" s="135" t="s">
        <v>174</v>
      </c>
      <c r="AT60" s="82" t="s">
        <v>21</v>
      </c>
      <c r="AU60" s="2356" t="s">
        <v>21</v>
      </c>
      <c r="AV60" s="2356" t="s">
        <v>21</v>
      </c>
      <c r="AW60" s="2356" t="s">
        <v>21</v>
      </c>
      <c r="AX60" s="2356" t="s">
        <v>21</v>
      </c>
      <c r="AY60" s="2356" t="s">
        <v>21</v>
      </c>
      <c r="AZ60" s="2356" t="s">
        <v>21</v>
      </c>
      <c r="BA60" s="2356" t="s">
        <v>21</v>
      </c>
      <c r="BB60" s="2356">
        <v>627</v>
      </c>
      <c r="BC60" s="2356">
        <v>627</v>
      </c>
      <c r="BD60" s="2356">
        <v>266</v>
      </c>
      <c r="BE60" s="2356" t="s">
        <v>21</v>
      </c>
      <c r="BF60" s="2356">
        <v>361</v>
      </c>
      <c r="BG60" s="2356">
        <v>337</v>
      </c>
      <c r="BH60" s="2356">
        <v>24</v>
      </c>
      <c r="BI60" s="208" t="s">
        <v>22</v>
      </c>
      <c r="BJ60" s="1388" t="s">
        <v>33</v>
      </c>
      <c r="BK60" s="632" t="s">
        <v>26</v>
      </c>
      <c r="BL60" s="88" t="s">
        <v>26</v>
      </c>
      <c r="BM60" s="89" t="s">
        <v>26</v>
      </c>
      <c r="BN60" s="135" t="s">
        <v>174</v>
      </c>
      <c r="BO60" s="82">
        <v>114130</v>
      </c>
      <c r="BP60" s="2356">
        <v>114130</v>
      </c>
      <c r="BQ60" s="2356">
        <v>20063</v>
      </c>
      <c r="BR60" s="2356">
        <v>51095</v>
      </c>
      <c r="BS60" s="2356">
        <v>42972</v>
      </c>
      <c r="BT60" s="2356">
        <v>29872</v>
      </c>
      <c r="BU60" s="2356">
        <v>13100</v>
      </c>
      <c r="BV60" s="2356" t="s">
        <v>22</v>
      </c>
      <c r="BW60" s="2356" t="s">
        <v>21</v>
      </c>
      <c r="BX60" s="2356" t="s">
        <v>21</v>
      </c>
      <c r="BY60" s="2356" t="s">
        <v>21</v>
      </c>
      <c r="BZ60" s="2356" t="s">
        <v>21</v>
      </c>
      <c r="CA60" s="2356" t="s">
        <v>21</v>
      </c>
      <c r="CB60" s="2356" t="s">
        <v>21</v>
      </c>
      <c r="CC60" s="2356" t="s">
        <v>21</v>
      </c>
      <c r="CD60" s="208" t="s">
        <v>21</v>
      </c>
      <c r="CE60" s="1388" t="s">
        <v>33</v>
      </c>
      <c r="CF60" s="632" t="s">
        <v>26</v>
      </c>
      <c r="CG60" s="74"/>
      <c r="CH60" s="202"/>
      <c r="CI60" s="202"/>
      <c r="CJ60" s="202"/>
      <c r="CK60" s="202"/>
      <c r="CL60" s="202"/>
      <c r="CM60" s="202"/>
    </row>
    <row r="61" spans="1:91" ht="15" customHeight="1">
      <c r="A61" s="88" t="s">
        <v>26</v>
      </c>
      <c r="B61" s="89" t="s">
        <v>26</v>
      </c>
      <c r="C61" s="135" t="s">
        <v>175</v>
      </c>
      <c r="D61" s="82">
        <v>19955</v>
      </c>
      <c r="E61" s="2356">
        <v>20153</v>
      </c>
      <c r="F61" s="2356">
        <v>3795</v>
      </c>
      <c r="G61" s="2356">
        <v>328</v>
      </c>
      <c r="H61" s="2356">
        <v>16029</v>
      </c>
      <c r="I61" s="2356">
        <v>5637</v>
      </c>
      <c r="J61" s="2356">
        <v>10392</v>
      </c>
      <c r="K61" s="2356">
        <v>21197</v>
      </c>
      <c r="L61" s="2356">
        <v>2478</v>
      </c>
      <c r="M61" s="2356">
        <v>2438</v>
      </c>
      <c r="N61" s="2356" t="s">
        <v>21</v>
      </c>
      <c r="O61" s="2356">
        <v>30</v>
      </c>
      <c r="P61" s="2356">
        <v>2408</v>
      </c>
      <c r="Q61" s="2356">
        <v>8</v>
      </c>
      <c r="R61" s="2356">
        <v>2400</v>
      </c>
      <c r="S61" s="208">
        <v>1453</v>
      </c>
      <c r="T61" s="1388" t="s">
        <v>34</v>
      </c>
      <c r="U61" s="632" t="s">
        <v>26</v>
      </c>
      <c r="V61" s="88" t="s">
        <v>26</v>
      </c>
      <c r="W61" s="89" t="s">
        <v>26</v>
      </c>
      <c r="X61" s="135" t="s">
        <v>175</v>
      </c>
      <c r="Y61" s="82">
        <v>12</v>
      </c>
      <c r="Z61" s="2356">
        <v>5</v>
      </c>
      <c r="AA61" s="2356" t="s">
        <v>21</v>
      </c>
      <c r="AB61" s="2356" t="s">
        <v>21</v>
      </c>
      <c r="AC61" s="2356">
        <v>5</v>
      </c>
      <c r="AD61" s="2356">
        <v>5</v>
      </c>
      <c r="AE61" s="2356" t="s">
        <v>21</v>
      </c>
      <c r="AF61" s="2356">
        <v>270</v>
      </c>
      <c r="AG61" s="2356" t="s">
        <v>21</v>
      </c>
      <c r="AH61" s="2356" t="s">
        <v>21</v>
      </c>
      <c r="AI61" s="2356" t="s">
        <v>21</v>
      </c>
      <c r="AJ61" s="2356" t="s">
        <v>21</v>
      </c>
      <c r="AK61" s="2356" t="s">
        <v>21</v>
      </c>
      <c r="AL61" s="2356" t="s">
        <v>21</v>
      </c>
      <c r="AM61" s="2356" t="s">
        <v>21</v>
      </c>
      <c r="AN61" s="208" t="s">
        <v>22</v>
      </c>
      <c r="AO61" s="1388" t="s">
        <v>34</v>
      </c>
      <c r="AP61" s="632" t="s">
        <v>26</v>
      </c>
      <c r="AQ61" s="88" t="s">
        <v>26</v>
      </c>
      <c r="AR61" s="89" t="s">
        <v>26</v>
      </c>
      <c r="AS61" s="135" t="s">
        <v>175</v>
      </c>
      <c r="AT61" s="82" t="s">
        <v>21</v>
      </c>
      <c r="AU61" s="2356" t="s">
        <v>21</v>
      </c>
      <c r="AV61" s="2356" t="s">
        <v>21</v>
      </c>
      <c r="AW61" s="2356" t="s">
        <v>21</v>
      </c>
      <c r="AX61" s="2356" t="s">
        <v>21</v>
      </c>
      <c r="AY61" s="2356" t="s">
        <v>21</v>
      </c>
      <c r="AZ61" s="2356" t="s">
        <v>21</v>
      </c>
      <c r="BA61" s="2356" t="s">
        <v>21</v>
      </c>
      <c r="BB61" s="2356">
        <v>505</v>
      </c>
      <c r="BC61" s="2356">
        <v>505</v>
      </c>
      <c r="BD61" s="2356">
        <v>321</v>
      </c>
      <c r="BE61" s="2356" t="s">
        <v>21</v>
      </c>
      <c r="BF61" s="2356">
        <v>184</v>
      </c>
      <c r="BG61" s="2356">
        <v>170</v>
      </c>
      <c r="BH61" s="2356">
        <v>14</v>
      </c>
      <c r="BI61" s="208" t="s">
        <v>22</v>
      </c>
      <c r="BJ61" s="1388" t="s">
        <v>34</v>
      </c>
      <c r="BK61" s="632" t="s">
        <v>26</v>
      </c>
      <c r="BL61" s="88" t="s">
        <v>26</v>
      </c>
      <c r="BM61" s="89" t="s">
        <v>26</v>
      </c>
      <c r="BN61" s="135" t="s">
        <v>175</v>
      </c>
      <c r="BO61" s="82">
        <v>94386</v>
      </c>
      <c r="BP61" s="2356">
        <v>94386</v>
      </c>
      <c r="BQ61" s="2356">
        <v>15324</v>
      </c>
      <c r="BR61" s="2356">
        <v>43212</v>
      </c>
      <c r="BS61" s="2356">
        <v>35850</v>
      </c>
      <c r="BT61" s="2356">
        <v>25337</v>
      </c>
      <c r="BU61" s="2356">
        <v>10513</v>
      </c>
      <c r="BV61" s="2356" t="s">
        <v>22</v>
      </c>
      <c r="BW61" s="2356" t="s">
        <v>21</v>
      </c>
      <c r="BX61" s="2356" t="s">
        <v>21</v>
      </c>
      <c r="BY61" s="2356" t="s">
        <v>21</v>
      </c>
      <c r="BZ61" s="2356" t="s">
        <v>21</v>
      </c>
      <c r="CA61" s="2356" t="s">
        <v>21</v>
      </c>
      <c r="CB61" s="2356" t="s">
        <v>21</v>
      </c>
      <c r="CC61" s="2356" t="s">
        <v>21</v>
      </c>
      <c r="CD61" s="208" t="s">
        <v>21</v>
      </c>
      <c r="CE61" s="1388" t="s">
        <v>34</v>
      </c>
      <c r="CF61" s="632" t="s">
        <v>26</v>
      </c>
      <c r="CG61" s="74"/>
      <c r="CH61" s="202"/>
      <c r="CI61" s="202"/>
      <c r="CJ61" s="202"/>
      <c r="CK61" s="202"/>
      <c r="CL61" s="202"/>
      <c r="CM61" s="202"/>
    </row>
    <row r="62" spans="1:91" ht="15" customHeight="1">
      <c r="A62" s="88" t="s">
        <v>26</v>
      </c>
      <c r="B62" s="89" t="s">
        <v>26</v>
      </c>
      <c r="C62" s="135" t="s">
        <v>176</v>
      </c>
      <c r="D62" s="82">
        <v>26067</v>
      </c>
      <c r="E62" s="2356">
        <v>24615</v>
      </c>
      <c r="F62" s="2356">
        <v>4081</v>
      </c>
      <c r="G62" s="2356">
        <v>484</v>
      </c>
      <c r="H62" s="2356">
        <v>20050</v>
      </c>
      <c r="I62" s="2356">
        <v>6881</v>
      </c>
      <c r="J62" s="2356">
        <v>13169</v>
      </c>
      <c r="K62" s="2356">
        <v>22485</v>
      </c>
      <c r="L62" s="2356">
        <v>2915</v>
      </c>
      <c r="M62" s="2356">
        <v>2846</v>
      </c>
      <c r="N62" s="2356" t="s">
        <v>21</v>
      </c>
      <c r="O62" s="2356">
        <v>38</v>
      </c>
      <c r="P62" s="2356">
        <v>2808</v>
      </c>
      <c r="Q62" s="2356">
        <v>9</v>
      </c>
      <c r="R62" s="2356">
        <v>2799</v>
      </c>
      <c r="S62" s="208">
        <v>1503</v>
      </c>
      <c r="T62" s="1388" t="s">
        <v>35</v>
      </c>
      <c r="U62" s="632" t="s">
        <v>26</v>
      </c>
      <c r="V62" s="88" t="s">
        <v>26</v>
      </c>
      <c r="W62" s="89" t="s">
        <v>26</v>
      </c>
      <c r="X62" s="135" t="s">
        <v>176</v>
      </c>
      <c r="Y62" s="82">
        <v>80</v>
      </c>
      <c r="Z62" s="2356">
        <v>88</v>
      </c>
      <c r="AA62" s="2356" t="s">
        <v>21</v>
      </c>
      <c r="AB62" s="2356" t="s">
        <v>21</v>
      </c>
      <c r="AC62" s="2356">
        <v>88</v>
      </c>
      <c r="AD62" s="2356">
        <v>8</v>
      </c>
      <c r="AE62" s="2356">
        <v>80</v>
      </c>
      <c r="AF62" s="2356">
        <v>262</v>
      </c>
      <c r="AG62" s="2356" t="s">
        <v>21</v>
      </c>
      <c r="AH62" s="2356" t="s">
        <v>21</v>
      </c>
      <c r="AI62" s="2356" t="s">
        <v>21</v>
      </c>
      <c r="AJ62" s="2356" t="s">
        <v>21</v>
      </c>
      <c r="AK62" s="2356" t="s">
        <v>21</v>
      </c>
      <c r="AL62" s="2356" t="s">
        <v>21</v>
      </c>
      <c r="AM62" s="2356" t="s">
        <v>21</v>
      </c>
      <c r="AN62" s="208" t="s">
        <v>22</v>
      </c>
      <c r="AO62" s="1388" t="s">
        <v>35</v>
      </c>
      <c r="AP62" s="632" t="s">
        <v>26</v>
      </c>
      <c r="AQ62" s="88" t="s">
        <v>26</v>
      </c>
      <c r="AR62" s="89" t="s">
        <v>26</v>
      </c>
      <c r="AS62" s="135" t="s">
        <v>176</v>
      </c>
      <c r="AT62" s="82" t="s">
        <v>21</v>
      </c>
      <c r="AU62" s="2356" t="s">
        <v>21</v>
      </c>
      <c r="AV62" s="2356" t="s">
        <v>21</v>
      </c>
      <c r="AW62" s="2356" t="s">
        <v>21</v>
      </c>
      <c r="AX62" s="2356" t="s">
        <v>21</v>
      </c>
      <c r="AY62" s="2356" t="s">
        <v>21</v>
      </c>
      <c r="AZ62" s="2356" t="s">
        <v>21</v>
      </c>
      <c r="BA62" s="2356" t="s">
        <v>21</v>
      </c>
      <c r="BB62" s="2356">
        <v>789</v>
      </c>
      <c r="BC62" s="2356">
        <v>789</v>
      </c>
      <c r="BD62" s="2356">
        <v>507</v>
      </c>
      <c r="BE62" s="2356" t="s">
        <v>21</v>
      </c>
      <c r="BF62" s="2356">
        <v>282</v>
      </c>
      <c r="BG62" s="2356">
        <v>247</v>
      </c>
      <c r="BH62" s="2356">
        <v>35</v>
      </c>
      <c r="BI62" s="208" t="s">
        <v>22</v>
      </c>
      <c r="BJ62" s="1388" t="s">
        <v>35</v>
      </c>
      <c r="BK62" s="632" t="s">
        <v>26</v>
      </c>
      <c r="BL62" s="88" t="s">
        <v>26</v>
      </c>
      <c r="BM62" s="89" t="s">
        <v>26</v>
      </c>
      <c r="BN62" s="135" t="s">
        <v>176</v>
      </c>
      <c r="BO62" s="82">
        <v>121133</v>
      </c>
      <c r="BP62" s="2356">
        <v>121133</v>
      </c>
      <c r="BQ62" s="2356">
        <v>16752</v>
      </c>
      <c r="BR62" s="2356">
        <v>57079</v>
      </c>
      <c r="BS62" s="2356">
        <v>47302</v>
      </c>
      <c r="BT62" s="2356">
        <v>32962</v>
      </c>
      <c r="BU62" s="2356">
        <v>14340</v>
      </c>
      <c r="BV62" s="2356" t="s">
        <v>22</v>
      </c>
      <c r="BW62" s="2356" t="s">
        <v>21</v>
      </c>
      <c r="BX62" s="2356" t="s">
        <v>21</v>
      </c>
      <c r="BY62" s="2356" t="s">
        <v>21</v>
      </c>
      <c r="BZ62" s="2356" t="s">
        <v>21</v>
      </c>
      <c r="CA62" s="2356" t="s">
        <v>21</v>
      </c>
      <c r="CB62" s="2356" t="s">
        <v>21</v>
      </c>
      <c r="CC62" s="2356" t="s">
        <v>21</v>
      </c>
      <c r="CD62" s="208" t="s">
        <v>21</v>
      </c>
      <c r="CE62" s="1388" t="s">
        <v>35</v>
      </c>
      <c r="CF62" s="632" t="s">
        <v>26</v>
      </c>
      <c r="CG62" s="74"/>
      <c r="CH62" s="202"/>
      <c r="CI62" s="202"/>
      <c r="CJ62" s="202"/>
      <c r="CK62" s="202"/>
      <c r="CL62" s="202"/>
      <c r="CM62" s="202"/>
    </row>
    <row r="63" spans="1:91" ht="15" customHeight="1">
      <c r="A63" s="88" t="s">
        <v>26</v>
      </c>
      <c r="B63" s="89" t="s">
        <v>26</v>
      </c>
      <c r="C63" s="135" t="s">
        <v>177</v>
      </c>
      <c r="D63" s="82">
        <v>25339</v>
      </c>
      <c r="E63" s="2356">
        <v>27249</v>
      </c>
      <c r="F63" s="2356">
        <v>4757</v>
      </c>
      <c r="G63" s="2356">
        <v>1476</v>
      </c>
      <c r="H63" s="2356">
        <v>21015</v>
      </c>
      <c r="I63" s="2356">
        <v>6848</v>
      </c>
      <c r="J63" s="2356">
        <v>14168</v>
      </c>
      <c r="K63" s="2356">
        <v>20511</v>
      </c>
      <c r="L63" s="2356">
        <v>3054</v>
      </c>
      <c r="M63" s="2356">
        <v>3143</v>
      </c>
      <c r="N63" s="2356" t="s">
        <v>21</v>
      </c>
      <c r="O63" s="2356">
        <v>44</v>
      </c>
      <c r="P63" s="2356">
        <v>3099</v>
      </c>
      <c r="Q63" s="2356">
        <v>9</v>
      </c>
      <c r="R63" s="2356">
        <v>3090</v>
      </c>
      <c r="S63" s="208">
        <v>1401</v>
      </c>
      <c r="T63" s="1388" t="s">
        <v>36</v>
      </c>
      <c r="U63" s="632" t="s">
        <v>26</v>
      </c>
      <c r="V63" s="88" t="s">
        <v>26</v>
      </c>
      <c r="W63" s="89" t="s">
        <v>26</v>
      </c>
      <c r="X63" s="135" t="s">
        <v>177</v>
      </c>
      <c r="Y63" s="82" t="s">
        <v>21</v>
      </c>
      <c r="Z63" s="2356">
        <v>7</v>
      </c>
      <c r="AA63" s="2356" t="s">
        <v>21</v>
      </c>
      <c r="AB63" s="2356" t="s">
        <v>21</v>
      </c>
      <c r="AC63" s="2356">
        <v>7</v>
      </c>
      <c r="AD63" s="2356" t="s">
        <v>21</v>
      </c>
      <c r="AE63" s="2356">
        <v>7</v>
      </c>
      <c r="AF63" s="2356">
        <v>255</v>
      </c>
      <c r="AG63" s="2356" t="s">
        <v>21</v>
      </c>
      <c r="AH63" s="2356" t="s">
        <v>21</v>
      </c>
      <c r="AI63" s="2356" t="s">
        <v>21</v>
      </c>
      <c r="AJ63" s="2356" t="s">
        <v>21</v>
      </c>
      <c r="AK63" s="2356" t="s">
        <v>21</v>
      </c>
      <c r="AL63" s="2356" t="s">
        <v>21</v>
      </c>
      <c r="AM63" s="2356" t="s">
        <v>21</v>
      </c>
      <c r="AN63" s="208" t="s">
        <v>22</v>
      </c>
      <c r="AO63" s="1388" t="s">
        <v>36</v>
      </c>
      <c r="AP63" s="632" t="s">
        <v>26</v>
      </c>
      <c r="AQ63" s="88" t="s">
        <v>26</v>
      </c>
      <c r="AR63" s="89" t="s">
        <v>26</v>
      </c>
      <c r="AS63" s="135" t="s">
        <v>177</v>
      </c>
      <c r="AT63" s="82" t="s">
        <v>21</v>
      </c>
      <c r="AU63" s="2356" t="s">
        <v>21</v>
      </c>
      <c r="AV63" s="2356" t="s">
        <v>21</v>
      </c>
      <c r="AW63" s="2356" t="s">
        <v>21</v>
      </c>
      <c r="AX63" s="2356" t="s">
        <v>21</v>
      </c>
      <c r="AY63" s="2356" t="s">
        <v>21</v>
      </c>
      <c r="AZ63" s="2356" t="s">
        <v>21</v>
      </c>
      <c r="BA63" s="2356" t="s">
        <v>21</v>
      </c>
      <c r="BB63" s="2356">
        <v>868</v>
      </c>
      <c r="BC63" s="2356">
        <v>868</v>
      </c>
      <c r="BD63" s="2356">
        <v>527</v>
      </c>
      <c r="BE63" s="2356" t="s">
        <v>21</v>
      </c>
      <c r="BF63" s="2356">
        <v>341</v>
      </c>
      <c r="BG63" s="2356">
        <v>288</v>
      </c>
      <c r="BH63" s="2356">
        <v>53</v>
      </c>
      <c r="BI63" s="208" t="s">
        <v>22</v>
      </c>
      <c r="BJ63" s="1388" t="s">
        <v>36</v>
      </c>
      <c r="BK63" s="632" t="s">
        <v>26</v>
      </c>
      <c r="BL63" s="88" t="s">
        <v>26</v>
      </c>
      <c r="BM63" s="89" t="s">
        <v>26</v>
      </c>
      <c r="BN63" s="135" t="s">
        <v>177</v>
      </c>
      <c r="BO63" s="82">
        <v>136833</v>
      </c>
      <c r="BP63" s="2356">
        <v>136833</v>
      </c>
      <c r="BQ63" s="2356">
        <v>17898</v>
      </c>
      <c r="BR63" s="2356">
        <v>68213</v>
      </c>
      <c r="BS63" s="2356">
        <v>50722</v>
      </c>
      <c r="BT63" s="2356">
        <v>32665</v>
      </c>
      <c r="BU63" s="2356">
        <v>18057</v>
      </c>
      <c r="BV63" s="2356" t="s">
        <v>22</v>
      </c>
      <c r="BW63" s="2356" t="s">
        <v>21</v>
      </c>
      <c r="BX63" s="2356" t="s">
        <v>21</v>
      </c>
      <c r="BY63" s="2356" t="s">
        <v>21</v>
      </c>
      <c r="BZ63" s="2356" t="s">
        <v>21</v>
      </c>
      <c r="CA63" s="2356" t="s">
        <v>21</v>
      </c>
      <c r="CB63" s="2356" t="s">
        <v>21</v>
      </c>
      <c r="CC63" s="2356" t="s">
        <v>21</v>
      </c>
      <c r="CD63" s="208" t="s">
        <v>21</v>
      </c>
      <c r="CE63" s="1388" t="s">
        <v>36</v>
      </c>
      <c r="CF63" s="632" t="s">
        <v>26</v>
      </c>
      <c r="CG63" s="74"/>
      <c r="CH63" s="202"/>
      <c r="CI63" s="202"/>
      <c r="CJ63" s="202"/>
      <c r="CK63" s="202"/>
      <c r="CL63" s="202"/>
      <c r="CM63" s="202"/>
    </row>
    <row r="64" spans="1:91" ht="15" customHeight="1">
      <c r="A64" s="88" t="s">
        <v>26</v>
      </c>
      <c r="B64" s="89" t="s">
        <v>26</v>
      </c>
      <c r="C64" s="135" t="s">
        <v>178</v>
      </c>
      <c r="D64" s="82">
        <v>22888</v>
      </c>
      <c r="E64" s="2356">
        <v>21748</v>
      </c>
      <c r="F64" s="2356">
        <v>3829</v>
      </c>
      <c r="G64" s="2356">
        <v>1269</v>
      </c>
      <c r="H64" s="2356">
        <v>16650</v>
      </c>
      <c r="I64" s="2356">
        <v>5116</v>
      </c>
      <c r="J64" s="2356">
        <v>11534</v>
      </c>
      <c r="K64" s="2356">
        <v>21520</v>
      </c>
      <c r="L64" s="2356">
        <v>2405</v>
      </c>
      <c r="M64" s="2356">
        <v>2403</v>
      </c>
      <c r="N64" s="2356" t="s">
        <v>21</v>
      </c>
      <c r="O64" s="2356">
        <v>36</v>
      </c>
      <c r="P64" s="2356">
        <v>2367</v>
      </c>
      <c r="Q64" s="2356">
        <v>10</v>
      </c>
      <c r="R64" s="2356">
        <v>2357</v>
      </c>
      <c r="S64" s="208">
        <v>1395</v>
      </c>
      <c r="T64" s="1388" t="s">
        <v>37</v>
      </c>
      <c r="U64" s="632" t="s">
        <v>26</v>
      </c>
      <c r="V64" s="88" t="s">
        <v>26</v>
      </c>
      <c r="W64" s="89" t="s">
        <v>26</v>
      </c>
      <c r="X64" s="135" t="s">
        <v>178</v>
      </c>
      <c r="Y64" s="82">
        <v>80</v>
      </c>
      <c r="Z64" s="2356">
        <v>80</v>
      </c>
      <c r="AA64" s="2356" t="s">
        <v>21</v>
      </c>
      <c r="AB64" s="2356" t="s">
        <v>21</v>
      </c>
      <c r="AC64" s="2356">
        <v>80</v>
      </c>
      <c r="AD64" s="2356" t="s">
        <v>21</v>
      </c>
      <c r="AE64" s="2356">
        <v>80</v>
      </c>
      <c r="AF64" s="2356">
        <v>255</v>
      </c>
      <c r="AG64" s="2356" t="s">
        <v>21</v>
      </c>
      <c r="AH64" s="2356" t="s">
        <v>21</v>
      </c>
      <c r="AI64" s="2356" t="s">
        <v>21</v>
      </c>
      <c r="AJ64" s="2356" t="s">
        <v>21</v>
      </c>
      <c r="AK64" s="2356" t="s">
        <v>21</v>
      </c>
      <c r="AL64" s="2356" t="s">
        <v>21</v>
      </c>
      <c r="AM64" s="2356" t="s">
        <v>21</v>
      </c>
      <c r="AN64" s="208" t="s">
        <v>22</v>
      </c>
      <c r="AO64" s="1388" t="s">
        <v>37</v>
      </c>
      <c r="AP64" s="632" t="s">
        <v>26</v>
      </c>
      <c r="AQ64" s="88" t="s">
        <v>26</v>
      </c>
      <c r="AR64" s="89" t="s">
        <v>26</v>
      </c>
      <c r="AS64" s="135" t="s">
        <v>178</v>
      </c>
      <c r="AT64" s="82" t="s">
        <v>21</v>
      </c>
      <c r="AU64" s="2356" t="s">
        <v>21</v>
      </c>
      <c r="AV64" s="2356" t="s">
        <v>21</v>
      </c>
      <c r="AW64" s="2356" t="s">
        <v>21</v>
      </c>
      <c r="AX64" s="2356" t="s">
        <v>21</v>
      </c>
      <c r="AY64" s="2356" t="s">
        <v>21</v>
      </c>
      <c r="AZ64" s="2356" t="s">
        <v>21</v>
      </c>
      <c r="BA64" s="2356" t="s">
        <v>21</v>
      </c>
      <c r="BB64" s="2356">
        <v>593</v>
      </c>
      <c r="BC64" s="2356">
        <v>593</v>
      </c>
      <c r="BD64" s="2356">
        <v>338</v>
      </c>
      <c r="BE64" s="2356" t="s">
        <v>21</v>
      </c>
      <c r="BF64" s="2356">
        <v>255</v>
      </c>
      <c r="BG64" s="2356">
        <v>200</v>
      </c>
      <c r="BH64" s="2356">
        <v>55</v>
      </c>
      <c r="BI64" s="208" t="s">
        <v>22</v>
      </c>
      <c r="BJ64" s="1388" t="s">
        <v>37</v>
      </c>
      <c r="BK64" s="632" t="s">
        <v>26</v>
      </c>
      <c r="BL64" s="88" t="s">
        <v>26</v>
      </c>
      <c r="BM64" s="89" t="s">
        <v>26</v>
      </c>
      <c r="BN64" s="135" t="s">
        <v>178</v>
      </c>
      <c r="BO64" s="82">
        <v>119621</v>
      </c>
      <c r="BP64" s="2356">
        <v>119621</v>
      </c>
      <c r="BQ64" s="2356">
        <v>16962</v>
      </c>
      <c r="BR64" s="2356">
        <v>59258</v>
      </c>
      <c r="BS64" s="2356">
        <v>43401</v>
      </c>
      <c r="BT64" s="2356">
        <v>27084</v>
      </c>
      <c r="BU64" s="2356">
        <v>16317</v>
      </c>
      <c r="BV64" s="2356" t="s">
        <v>22</v>
      </c>
      <c r="BW64" s="2356" t="s">
        <v>21</v>
      </c>
      <c r="BX64" s="2356" t="s">
        <v>21</v>
      </c>
      <c r="BY64" s="2356" t="s">
        <v>21</v>
      </c>
      <c r="BZ64" s="2356" t="s">
        <v>21</v>
      </c>
      <c r="CA64" s="2356" t="s">
        <v>21</v>
      </c>
      <c r="CB64" s="2356" t="s">
        <v>21</v>
      </c>
      <c r="CC64" s="2356" t="s">
        <v>21</v>
      </c>
      <c r="CD64" s="208" t="s">
        <v>21</v>
      </c>
      <c r="CE64" s="1388" t="s">
        <v>37</v>
      </c>
      <c r="CF64" s="632" t="s">
        <v>26</v>
      </c>
      <c r="CG64" s="74"/>
      <c r="CH64" s="202"/>
      <c r="CI64" s="202"/>
      <c r="CJ64" s="202"/>
      <c r="CK64" s="202"/>
      <c r="CL64" s="202"/>
      <c r="CM64" s="202"/>
    </row>
    <row r="65" spans="1:91" ht="15" customHeight="1">
      <c r="A65" s="88" t="s">
        <v>26</v>
      </c>
      <c r="B65" s="89" t="s">
        <v>26</v>
      </c>
      <c r="C65" s="135" t="s">
        <v>179</v>
      </c>
      <c r="D65" s="82">
        <v>24716</v>
      </c>
      <c r="E65" s="2356">
        <v>24614</v>
      </c>
      <c r="F65" s="2356">
        <v>3479</v>
      </c>
      <c r="G65" s="2356">
        <v>1231</v>
      </c>
      <c r="H65" s="2356">
        <v>19904</v>
      </c>
      <c r="I65" s="2356">
        <v>6797</v>
      </c>
      <c r="J65" s="2356">
        <v>13108</v>
      </c>
      <c r="K65" s="2356">
        <v>21558</v>
      </c>
      <c r="L65" s="2356">
        <v>2898</v>
      </c>
      <c r="M65" s="2356">
        <v>2798</v>
      </c>
      <c r="N65" s="2356" t="s">
        <v>21</v>
      </c>
      <c r="O65" s="2356">
        <v>39</v>
      </c>
      <c r="P65" s="2356">
        <v>2759</v>
      </c>
      <c r="Q65" s="2356">
        <v>10</v>
      </c>
      <c r="R65" s="2356">
        <v>2749</v>
      </c>
      <c r="S65" s="208">
        <v>1470</v>
      </c>
      <c r="T65" s="1388" t="s">
        <v>38</v>
      </c>
      <c r="U65" s="632" t="s">
        <v>26</v>
      </c>
      <c r="V65" s="88" t="s">
        <v>26</v>
      </c>
      <c r="W65" s="89" t="s">
        <v>26</v>
      </c>
      <c r="X65" s="135" t="s">
        <v>179</v>
      </c>
      <c r="Y65" s="82" t="s">
        <v>21</v>
      </c>
      <c r="Z65" s="2356">
        <v>1</v>
      </c>
      <c r="AA65" s="2356" t="s">
        <v>21</v>
      </c>
      <c r="AB65" s="2356" t="s">
        <v>21</v>
      </c>
      <c r="AC65" s="2356">
        <v>1</v>
      </c>
      <c r="AD65" s="2356" t="s">
        <v>21</v>
      </c>
      <c r="AE65" s="2356">
        <v>1</v>
      </c>
      <c r="AF65" s="2356">
        <v>254</v>
      </c>
      <c r="AG65" s="2356" t="s">
        <v>21</v>
      </c>
      <c r="AH65" s="2356" t="s">
        <v>21</v>
      </c>
      <c r="AI65" s="2356" t="s">
        <v>21</v>
      </c>
      <c r="AJ65" s="2356" t="s">
        <v>21</v>
      </c>
      <c r="AK65" s="2356" t="s">
        <v>21</v>
      </c>
      <c r="AL65" s="2356" t="s">
        <v>21</v>
      </c>
      <c r="AM65" s="2356" t="s">
        <v>21</v>
      </c>
      <c r="AN65" s="208" t="s">
        <v>22</v>
      </c>
      <c r="AO65" s="1388" t="s">
        <v>38</v>
      </c>
      <c r="AP65" s="632" t="s">
        <v>26</v>
      </c>
      <c r="AQ65" s="88" t="s">
        <v>26</v>
      </c>
      <c r="AR65" s="89" t="s">
        <v>26</v>
      </c>
      <c r="AS65" s="135" t="s">
        <v>179</v>
      </c>
      <c r="AT65" s="82" t="s">
        <v>21</v>
      </c>
      <c r="AU65" s="2356" t="s">
        <v>21</v>
      </c>
      <c r="AV65" s="2356" t="s">
        <v>21</v>
      </c>
      <c r="AW65" s="2356" t="s">
        <v>21</v>
      </c>
      <c r="AX65" s="2356" t="s">
        <v>21</v>
      </c>
      <c r="AY65" s="2356" t="s">
        <v>21</v>
      </c>
      <c r="AZ65" s="2356" t="s">
        <v>21</v>
      </c>
      <c r="BA65" s="2356" t="s">
        <v>21</v>
      </c>
      <c r="BB65" s="2356">
        <v>777</v>
      </c>
      <c r="BC65" s="2356">
        <v>777</v>
      </c>
      <c r="BD65" s="2356">
        <v>433</v>
      </c>
      <c r="BE65" s="2356" t="s">
        <v>21</v>
      </c>
      <c r="BF65" s="2356">
        <v>344</v>
      </c>
      <c r="BG65" s="2356">
        <v>300</v>
      </c>
      <c r="BH65" s="2356">
        <v>44</v>
      </c>
      <c r="BI65" s="208" t="s">
        <v>22</v>
      </c>
      <c r="BJ65" s="1388" t="s">
        <v>38</v>
      </c>
      <c r="BK65" s="632" t="s">
        <v>26</v>
      </c>
      <c r="BL65" s="88" t="s">
        <v>26</v>
      </c>
      <c r="BM65" s="89" t="s">
        <v>26</v>
      </c>
      <c r="BN65" s="135" t="s">
        <v>179</v>
      </c>
      <c r="BO65" s="82">
        <v>132650</v>
      </c>
      <c r="BP65" s="2356">
        <v>132650</v>
      </c>
      <c r="BQ65" s="2356">
        <v>16821</v>
      </c>
      <c r="BR65" s="2356">
        <v>67085</v>
      </c>
      <c r="BS65" s="2356">
        <v>48743</v>
      </c>
      <c r="BT65" s="2356">
        <v>32951</v>
      </c>
      <c r="BU65" s="2356">
        <v>15793</v>
      </c>
      <c r="BV65" s="2356" t="s">
        <v>22</v>
      </c>
      <c r="BW65" s="2356" t="s">
        <v>21</v>
      </c>
      <c r="BX65" s="2356" t="s">
        <v>21</v>
      </c>
      <c r="BY65" s="2356" t="s">
        <v>21</v>
      </c>
      <c r="BZ65" s="2356" t="s">
        <v>21</v>
      </c>
      <c r="CA65" s="2356" t="s">
        <v>21</v>
      </c>
      <c r="CB65" s="2356" t="s">
        <v>21</v>
      </c>
      <c r="CC65" s="2356" t="s">
        <v>21</v>
      </c>
      <c r="CD65" s="208" t="s">
        <v>21</v>
      </c>
      <c r="CE65" s="1388" t="s">
        <v>38</v>
      </c>
      <c r="CF65" s="632" t="s">
        <v>26</v>
      </c>
      <c r="CG65" s="74"/>
      <c r="CH65" s="202"/>
      <c r="CI65" s="202"/>
      <c r="CJ65" s="202"/>
      <c r="CK65" s="202"/>
      <c r="CL65" s="202"/>
      <c r="CM65" s="202"/>
    </row>
    <row r="66" spans="1:91" ht="15" customHeight="1">
      <c r="A66" s="88" t="s">
        <v>26</v>
      </c>
      <c r="B66" s="89" t="s">
        <v>26</v>
      </c>
      <c r="C66" s="135" t="s">
        <v>180</v>
      </c>
      <c r="D66" s="82">
        <v>24126</v>
      </c>
      <c r="E66" s="2356">
        <v>24534</v>
      </c>
      <c r="F66" s="2356">
        <v>4288</v>
      </c>
      <c r="G66" s="2356">
        <v>517</v>
      </c>
      <c r="H66" s="2356">
        <v>19729</v>
      </c>
      <c r="I66" s="2356">
        <v>7094</v>
      </c>
      <c r="J66" s="2356">
        <v>12635</v>
      </c>
      <c r="K66" s="2356">
        <v>21107</v>
      </c>
      <c r="L66" s="2356">
        <v>2917</v>
      </c>
      <c r="M66" s="2356">
        <v>3030</v>
      </c>
      <c r="N66" s="2356" t="s">
        <v>21</v>
      </c>
      <c r="O66" s="2356">
        <v>37</v>
      </c>
      <c r="P66" s="2356">
        <v>2993</v>
      </c>
      <c r="Q66" s="2356">
        <v>9</v>
      </c>
      <c r="R66" s="2356">
        <v>2984</v>
      </c>
      <c r="S66" s="208">
        <v>1327</v>
      </c>
      <c r="T66" s="1388" t="s">
        <v>39</v>
      </c>
      <c r="U66" s="632" t="s">
        <v>26</v>
      </c>
      <c r="V66" s="88" t="s">
        <v>26</v>
      </c>
      <c r="W66" s="89" t="s">
        <v>26</v>
      </c>
      <c r="X66" s="135" t="s">
        <v>180</v>
      </c>
      <c r="Y66" s="82" t="s">
        <v>21</v>
      </c>
      <c r="Z66" s="2356" t="s">
        <v>21</v>
      </c>
      <c r="AA66" s="2356" t="s">
        <v>21</v>
      </c>
      <c r="AB66" s="2356" t="s">
        <v>21</v>
      </c>
      <c r="AC66" s="2356" t="s">
        <v>21</v>
      </c>
      <c r="AD66" s="2356" t="s">
        <v>21</v>
      </c>
      <c r="AE66" s="2356" t="s">
        <v>21</v>
      </c>
      <c r="AF66" s="2356">
        <v>254</v>
      </c>
      <c r="AG66" s="2356" t="s">
        <v>21</v>
      </c>
      <c r="AH66" s="2356" t="s">
        <v>21</v>
      </c>
      <c r="AI66" s="2356" t="s">
        <v>21</v>
      </c>
      <c r="AJ66" s="2356" t="s">
        <v>21</v>
      </c>
      <c r="AK66" s="2356" t="s">
        <v>21</v>
      </c>
      <c r="AL66" s="2356" t="s">
        <v>21</v>
      </c>
      <c r="AM66" s="2356" t="s">
        <v>21</v>
      </c>
      <c r="AN66" s="208" t="s">
        <v>22</v>
      </c>
      <c r="AO66" s="1388" t="s">
        <v>39</v>
      </c>
      <c r="AP66" s="632" t="s">
        <v>26</v>
      </c>
      <c r="AQ66" s="88" t="s">
        <v>26</v>
      </c>
      <c r="AR66" s="89" t="s">
        <v>26</v>
      </c>
      <c r="AS66" s="135" t="s">
        <v>180</v>
      </c>
      <c r="AT66" s="82" t="s">
        <v>21</v>
      </c>
      <c r="AU66" s="2356" t="s">
        <v>21</v>
      </c>
      <c r="AV66" s="2356" t="s">
        <v>21</v>
      </c>
      <c r="AW66" s="2356" t="s">
        <v>21</v>
      </c>
      <c r="AX66" s="2356" t="s">
        <v>21</v>
      </c>
      <c r="AY66" s="2356" t="s">
        <v>21</v>
      </c>
      <c r="AZ66" s="2356" t="s">
        <v>21</v>
      </c>
      <c r="BA66" s="2356" t="s">
        <v>21</v>
      </c>
      <c r="BB66" s="2356">
        <v>626</v>
      </c>
      <c r="BC66" s="2356">
        <v>626</v>
      </c>
      <c r="BD66" s="2356">
        <v>352</v>
      </c>
      <c r="BE66" s="2356" t="s">
        <v>21</v>
      </c>
      <c r="BF66" s="2356">
        <v>274</v>
      </c>
      <c r="BG66" s="2356">
        <v>253</v>
      </c>
      <c r="BH66" s="2356">
        <v>21</v>
      </c>
      <c r="BI66" s="208" t="s">
        <v>22</v>
      </c>
      <c r="BJ66" s="1388" t="s">
        <v>39</v>
      </c>
      <c r="BK66" s="632" t="s">
        <v>26</v>
      </c>
      <c r="BL66" s="88" t="s">
        <v>26</v>
      </c>
      <c r="BM66" s="89" t="s">
        <v>26</v>
      </c>
      <c r="BN66" s="135" t="s">
        <v>180</v>
      </c>
      <c r="BO66" s="82">
        <v>116343</v>
      </c>
      <c r="BP66" s="2356">
        <v>116343</v>
      </c>
      <c r="BQ66" s="2356">
        <v>17264</v>
      </c>
      <c r="BR66" s="2356">
        <v>54354</v>
      </c>
      <c r="BS66" s="2356">
        <v>44724</v>
      </c>
      <c r="BT66" s="2356">
        <v>32293</v>
      </c>
      <c r="BU66" s="2356">
        <v>12431</v>
      </c>
      <c r="BV66" s="2356" t="s">
        <v>22</v>
      </c>
      <c r="BW66" s="2356" t="s">
        <v>21</v>
      </c>
      <c r="BX66" s="2356" t="s">
        <v>21</v>
      </c>
      <c r="BY66" s="2356" t="s">
        <v>21</v>
      </c>
      <c r="BZ66" s="2356" t="s">
        <v>21</v>
      </c>
      <c r="CA66" s="2356" t="s">
        <v>21</v>
      </c>
      <c r="CB66" s="2356" t="s">
        <v>21</v>
      </c>
      <c r="CC66" s="2356" t="s">
        <v>21</v>
      </c>
      <c r="CD66" s="208" t="s">
        <v>21</v>
      </c>
      <c r="CE66" s="1388" t="s">
        <v>39</v>
      </c>
      <c r="CF66" s="632" t="s">
        <v>26</v>
      </c>
      <c r="CG66" s="74"/>
      <c r="CH66" s="202"/>
      <c r="CI66" s="202"/>
      <c r="CJ66" s="202"/>
      <c r="CK66" s="202"/>
      <c r="CL66" s="202"/>
      <c r="CM66" s="202"/>
    </row>
    <row r="67" spans="1:91" ht="15" customHeight="1">
      <c r="A67" s="88" t="s">
        <v>26</v>
      </c>
      <c r="B67" s="89" t="s">
        <v>26</v>
      </c>
      <c r="C67" s="135" t="s">
        <v>181</v>
      </c>
      <c r="D67" s="82">
        <v>26372</v>
      </c>
      <c r="E67" s="2356">
        <v>25402</v>
      </c>
      <c r="F67" s="2356">
        <v>4662</v>
      </c>
      <c r="G67" s="2356">
        <v>786</v>
      </c>
      <c r="H67" s="2356">
        <v>19954</v>
      </c>
      <c r="I67" s="2356">
        <v>7164</v>
      </c>
      <c r="J67" s="2356">
        <v>12790</v>
      </c>
      <c r="K67" s="2356">
        <v>22002</v>
      </c>
      <c r="L67" s="2356">
        <v>2837</v>
      </c>
      <c r="M67" s="2356">
        <v>2807</v>
      </c>
      <c r="N67" s="2356" t="s">
        <v>21</v>
      </c>
      <c r="O67" s="2356">
        <v>32</v>
      </c>
      <c r="P67" s="2356">
        <v>2775</v>
      </c>
      <c r="Q67" s="2356">
        <v>10</v>
      </c>
      <c r="R67" s="2356">
        <v>2765</v>
      </c>
      <c r="S67" s="208">
        <v>1323</v>
      </c>
      <c r="T67" s="1388" t="s">
        <v>40</v>
      </c>
      <c r="U67" s="632" t="s">
        <v>26</v>
      </c>
      <c r="V67" s="88" t="s">
        <v>26</v>
      </c>
      <c r="W67" s="89" t="s">
        <v>26</v>
      </c>
      <c r="X67" s="135" t="s">
        <v>181</v>
      </c>
      <c r="Y67" s="82">
        <v>200</v>
      </c>
      <c r="Z67" s="2356">
        <v>200</v>
      </c>
      <c r="AA67" s="2356" t="s">
        <v>21</v>
      </c>
      <c r="AB67" s="2356" t="s">
        <v>21</v>
      </c>
      <c r="AC67" s="2356">
        <v>200</v>
      </c>
      <c r="AD67" s="2356" t="s">
        <v>21</v>
      </c>
      <c r="AE67" s="2356">
        <v>200</v>
      </c>
      <c r="AF67" s="2356">
        <v>254</v>
      </c>
      <c r="AG67" s="2356" t="s">
        <v>21</v>
      </c>
      <c r="AH67" s="2356" t="s">
        <v>21</v>
      </c>
      <c r="AI67" s="2356" t="s">
        <v>21</v>
      </c>
      <c r="AJ67" s="2356" t="s">
        <v>21</v>
      </c>
      <c r="AK67" s="2356" t="s">
        <v>21</v>
      </c>
      <c r="AL67" s="2356" t="s">
        <v>21</v>
      </c>
      <c r="AM67" s="2356" t="s">
        <v>21</v>
      </c>
      <c r="AN67" s="208" t="s">
        <v>22</v>
      </c>
      <c r="AO67" s="1388" t="s">
        <v>40</v>
      </c>
      <c r="AP67" s="632" t="s">
        <v>26</v>
      </c>
      <c r="AQ67" s="88" t="s">
        <v>26</v>
      </c>
      <c r="AR67" s="89" t="s">
        <v>26</v>
      </c>
      <c r="AS67" s="135" t="s">
        <v>181</v>
      </c>
      <c r="AT67" s="82" t="s">
        <v>21</v>
      </c>
      <c r="AU67" s="2356" t="s">
        <v>21</v>
      </c>
      <c r="AV67" s="2356" t="s">
        <v>21</v>
      </c>
      <c r="AW67" s="2356" t="s">
        <v>21</v>
      </c>
      <c r="AX67" s="2356" t="s">
        <v>21</v>
      </c>
      <c r="AY67" s="2356" t="s">
        <v>21</v>
      </c>
      <c r="AZ67" s="2356" t="s">
        <v>21</v>
      </c>
      <c r="BA67" s="2356" t="s">
        <v>21</v>
      </c>
      <c r="BB67" s="2356">
        <v>793</v>
      </c>
      <c r="BC67" s="2356">
        <v>793</v>
      </c>
      <c r="BD67" s="2356">
        <v>516</v>
      </c>
      <c r="BE67" s="2356" t="s">
        <v>21</v>
      </c>
      <c r="BF67" s="2356">
        <v>277</v>
      </c>
      <c r="BG67" s="2356">
        <v>248</v>
      </c>
      <c r="BH67" s="2356">
        <v>29</v>
      </c>
      <c r="BI67" s="208" t="s">
        <v>22</v>
      </c>
      <c r="BJ67" s="1388" t="s">
        <v>40</v>
      </c>
      <c r="BK67" s="632" t="s">
        <v>26</v>
      </c>
      <c r="BL67" s="88" t="s">
        <v>26</v>
      </c>
      <c r="BM67" s="89" t="s">
        <v>26</v>
      </c>
      <c r="BN67" s="135" t="s">
        <v>181</v>
      </c>
      <c r="BO67" s="82">
        <v>119492</v>
      </c>
      <c r="BP67" s="2356">
        <v>119492</v>
      </c>
      <c r="BQ67" s="2356">
        <v>20480</v>
      </c>
      <c r="BR67" s="2356">
        <v>52964</v>
      </c>
      <c r="BS67" s="2356">
        <v>46049</v>
      </c>
      <c r="BT67" s="2356">
        <v>32882</v>
      </c>
      <c r="BU67" s="2356">
        <v>13167</v>
      </c>
      <c r="BV67" s="2356" t="s">
        <v>22</v>
      </c>
      <c r="BW67" s="2356" t="s">
        <v>21</v>
      </c>
      <c r="BX67" s="2356" t="s">
        <v>21</v>
      </c>
      <c r="BY67" s="2356" t="s">
        <v>21</v>
      </c>
      <c r="BZ67" s="2356" t="s">
        <v>21</v>
      </c>
      <c r="CA67" s="2356" t="s">
        <v>21</v>
      </c>
      <c r="CB67" s="2356" t="s">
        <v>21</v>
      </c>
      <c r="CC67" s="2356" t="s">
        <v>21</v>
      </c>
      <c r="CD67" s="208" t="s">
        <v>21</v>
      </c>
      <c r="CE67" s="1388" t="s">
        <v>40</v>
      </c>
      <c r="CF67" s="632" t="s">
        <v>26</v>
      </c>
      <c r="CG67" s="74"/>
      <c r="CH67" s="202"/>
      <c r="CI67" s="202"/>
      <c r="CJ67" s="202"/>
      <c r="CK67" s="202"/>
      <c r="CL67" s="202"/>
      <c r="CM67" s="202"/>
    </row>
    <row r="68" spans="1:91" ht="15" customHeight="1">
      <c r="A68" s="104" t="s">
        <v>26</v>
      </c>
      <c r="B68" s="105" t="s">
        <v>26</v>
      </c>
      <c r="C68" s="1105" t="s">
        <v>182</v>
      </c>
      <c r="D68" s="106">
        <v>29509</v>
      </c>
      <c r="E68" s="2357">
        <v>29316</v>
      </c>
      <c r="F68" s="2357">
        <v>6145</v>
      </c>
      <c r="G68" s="2357">
        <v>908</v>
      </c>
      <c r="H68" s="2357">
        <v>22263</v>
      </c>
      <c r="I68" s="2357">
        <v>6831</v>
      </c>
      <c r="J68" s="2357">
        <v>15432</v>
      </c>
      <c r="K68" s="2357">
        <v>22161</v>
      </c>
      <c r="L68" s="2357">
        <v>2755</v>
      </c>
      <c r="M68" s="2357">
        <v>2618</v>
      </c>
      <c r="N68" s="2357" t="s">
        <v>21</v>
      </c>
      <c r="O68" s="2357">
        <v>31</v>
      </c>
      <c r="P68" s="2357">
        <v>2587</v>
      </c>
      <c r="Q68" s="2357">
        <v>9</v>
      </c>
      <c r="R68" s="2357">
        <v>2578</v>
      </c>
      <c r="S68" s="493">
        <v>1462</v>
      </c>
      <c r="T68" s="1390" t="s">
        <v>41</v>
      </c>
      <c r="U68" s="635" t="s">
        <v>26</v>
      </c>
      <c r="V68" s="104" t="s">
        <v>26</v>
      </c>
      <c r="W68" s="105" t="s">
        <v>26</v>
      </c>
      <c r="X68" s="1105" t="s">
        <v>182</v>
      </c>
      <c r="Y68" s="106">
        <v>200</v>
      </c>
      <c r="Z68" s="2357">
        <v>200</v>
      </c>
      <c r="AA68" s="2357" t="s">
        <v>21</v>
      </c>
      <c r="AB68" s="2357" t="s">
        <v>21</v>
      </c>
      <c r="AC68" s="2357">
        <v>200</v>
      </c>
      <c r="AD68" s="2357" t="s">
        <v>21</v>
      </c>
      <c r="AE68" s="2357">
        <v>200</v>
      </c>
      <c r="AF68" s="2357">
        <v>254</v>
      </c>
      <c r="AG68" s="2357" t="s">
        <v>21</v>
      </c>
      <c r="AH68" s="2357" t="s">
        <v>21</v>
      </c>
      <c r="AI68" s="2357" t="s">
        <v>21</v>
      </c>
      <c r="AJ68" s="2357" t="s">
        <v>21</v>
      </c>
      <c r="AK68" s="2357" t="s">
        <v>21</v>
      </c>
      <c r="AL68" s="2357" t="s">
        <v>21</v>
      </c>
      <c r="AM68" s="2357" t="s">
        <v>21</v>
      </c>
      <c r="AN68" s="493" t="s">
        <v>22</v>
      </c>
      <c r="AO68" s="1390" t="s">
        <v>41</v>
      </c>
      <c r="AP68" s="635" t="s">
        <v>26</v>
      </c>
      <c r="AQ68" s="104" t="s">
        <v>26</v>
      </c>
      <c r="AR68" s="105" t="s">
        <v>26</v>
      </c>
      <c r="AS68" s="1105" t="s">
        <v>182</v>
      </c>
      <c r="AT68" s="106" t="s">
        <v>21</v>
      </c>
      <c r="AU68" s="2357" t="s">
        <v>21</v>
      </c>
      <c r="AV68" s="2357" t="s">
        <v>21</v>
      </c>
      <c r="AW68" s="2357" t="s">
        <v>21</v>
      </c>
      <c r="AX68" s="2357" t="s">
        <v>21</v>
      </c>
      <c r="AY68" s="2357" t="s">
        <v>21</v>
      </c>
      <c r="AZ68" s="2357" t="s">
        <v>21</v>
      </c>
      <c r="BA68" s="2357" t="s">
        <v>21</v>
      </c>
      <c r="BB68" s="2357">
        <v>1006</v>
      </c>
      <c r="BC68" s="2357">
        <v>1006</v>
      </c>
      <c r="BD68" s="2357">
        <v>707</v>
      </c>
      <c r="BE68" s="2357" t="s">
        <v>21</v>
      </c>
      <c r="BF68" s="2357">
        <v>299</v>
      </c>
      <c r="BG68" s="2357">
        <v>190</v>
      </c>
      <c r="BH68" s="2357">
        <v>109</v>
      </c>
      <c r="BI68" s="493" t="s">
        <v>22</v>
      </c>
      <c r="BJ68" s="1390" t="s">
        <v>41</v>
      </c>
      <c r="BK68" s="635" t="s">
        <v>26</v>
      </c>
      <c r="BL68" s="104" t="s">
        <v>26</v>
      </c>
      <c r="BM68" s="105" t="s">
        <v>26</v>
      </c>
      <c r="BN68" s="1105" t="s">
        <v>182</v>
      </c>
      <c r="BO68" s="106">
        <v>131554</v>
      </c>
      <c r="BP68" s="2357">
        <v>131554</v>
      </c>
      <c r="BQ68" s="2357">
        <v>26684</v>
      </c>
      <c r="BR68" s="2357">
        <v>54767</v>
      </c>
      <c r="BS68" s="2357">
        <v>50103</v>
      </c>
      <c r="BT68" s="2357">
        <v>33354</v>
      </c>
      <c r="BU68" s="2357">
        <v>16748</v>
      </c>
      <c r="BV68" s="2357" t="s">
        <v>22</v>
      </c>
      <c r="BW68" s="2357" t="s">
        <v>21</v>
      </c>
      <c r="BX68" s="2357" t="s">
        <v>21</v>
      </c>
      <c r="BY68" s="2357" t="s">
        <v>21</v>
      </c>
      <c r="BZ68" s="2357" t="s">
        <v>21</v>
      </c>
      <c r="CA68" s="2357" t="s">
        <v>21</v>
      </c>
      <c r="CB68" s="2357" t="s">
        <v>21</v>
      </c>
      <c r="CC68" s="2357" t="s">
        <v>21</v>
      </c>
      <c r="CD68" s="493" t="s">
        <v>21</v>
      </c>
      <c r="CE68" s="1390" t="s">
        <v>41</v>
      </c>
      <c r="CF68" s="635" t="s">
        <v>26</v>
      </c>
      <c r="CG68" s="74"/>
      <c r="CH68" s="202"/>
      <c r="CI68" s="202"/>
      <c r="CJ68" s="202"/>
      <c r="CK68" s="202"/>
      <c r="CL68" s="202"/>
      <c r="CM68" s="202"/>
    </row>
    <row r="69" spans="1:91" ht="15" customHeight="1">
      <c r="A69" s="1057"/>
      <c r="B69" s="1057"/>
      <c r="C69" s="1057"/>
      <c r="D69" s="200"/>
      <c r="E69" s="200"/>
      <c r="F69" s="200"/>
      <c r="G69" s="200"/>
      <c r="H69" s="200"/>
      <c r="I69" s="200"/>
      <c r="J69" s="200"/>
      <c r="K69" s="200"/>
      <c r="L69" s="200"/>
      <c r="M69" s="200"/>
      <c r="N69" s="200"/>
      <c r="O69" s="200"/>
      <c r="P69" s="200"/>
      <c r="Q69" s="200"/>
      <c r="R69" s="200"/>
      <c r="S69" s="200"/>
      <c r="T69" s="1398"/>
      <c r="U69" s="490"/>
      <c r="V69" s="1057"/>
      <c r="W69" s="1057"/>
      <c r="X69" s="1057"/>
      <c r="Y69" s="200"/>
      <c r="Z69" s="200"/>
      <c r="AA69" s="200"/>
      <c r="AB69" s="200"/>
      <c r="AC69" s="200"/>
      <c r="AD69" s="200"/>
      <c r="AE69" s="200"/>
      <c r="AF69" s="200"/>
      <c r="AG69" s="200"/>
      <c r="AH69" s="200"/>
      <c r="AI69" s="200"/>
      <c r="AJ69" s="200"/>
      <c r="AK69" s="200"/>
      <c r="AL69" s="200"/>
      <c r="AM69" s="200"/>
      <c r="AN69" s="200"/>
      <c r="AO69" s="1398"/>
      <c r="AP69" s="490"/>
      <c r="AQ69" s="1057"/>
      <c r="AR69" s="1057"/>
      <c r="AS69" s="1057"/>
      <c r="AT69" s="200"/>
      <c r="AU69" s="200"/>
      <c r="AV69" s="200"/>
      <c r="AW69" s="200"/>
      <c r="AX69" s="200"/>
      <c r="AY69" s="200"/>
      <c r="AZ69" s="200"/>
      <c r="BA69" s="200"/>
      <c r="BB69" s="200"/>
      <c r="BC69" s="200"/>
      <c r="BD69" s="200"/>
      <c r="BE69" s="200"/>
      <c r="BF69" s="200"/>
      <c r="BG69" s="200"/>
      <c r="BH69" s="200"/>
      <c r="BI69" s="200"/>
      <c r="BJ69" s="1398"/>
      <c r="BK69" s="490"/>
      <c r="BL69" s="1057"/>
      <c r="BM69" s="1057"/>
      <c r="BN69" s="1057"/>
      <c r="BO69" s="200"/>
      <c r="BP69" s="200"/>
      <c r="BQ69" s="200"/>
      <c r="BR69" s="200"/>
      <c r="BS69" s="200"/>
      <c r="BT69" s="200"/>
      <c r="BU69" s="200"/>
      <c r="BV69" s="200"/>
      <c r="BW69" s="200"/>
      <c r="BX69" s="200"/>
      <c r="BY69" s="200"/>
      <c r="BZ69" s="200"/>
      <c r="CA69" s="200"/>
      <c r="CB69" s="200"/>
      <c r="CC69" s="200"/>
      <c r="CD69" s="200"/>
      <c r="CE69" s="1398"/>
      <c r="CF69" s="146"/>
    </row>
    <row r="70" spans="1:91" s="14" customFormat="1" ht="18.75" customHeight="1">
      <c r="A70" s="1026" t="s">
        <v>1893</v>
      </c>
      <c r="B70" s="146"/>
      <c r="C70" s="146"/>
      <c r="D70" s="1692"/>
      <c r="E70" s="494" t="s">
        <v>1611</v>
      </c>
      <c r="F70" s="494"/>
      <c r="G70" s="494"/>
      <c r="H70" s="494"/>
      <c r="I70" s="494"/>
      <c r="J70" s="617"/>
      <c r="K70" s="618" t="s">
        <v>2066</v>
      </c>
      <c r="L70" s="2133" t="s">
        <v>201</v>
      </c>
      <c r="M70" s="1692"/>
      <c r="N70" s="617" t="s">
        <v>2067</v>
      </c>
      <c r="O70" s="494"/>
      <c r="P70" s="494"/>
      <c r="Q70" s="494"/>
      <c r="R70" s="494"/>
      <c r="S70" s="618" t="s">
        <v>2066</v>
      </c>
      <c r="T70" s="1481"/>
      <c r="U70" s="617"/>
      <c r="V70" s="1026" t="s">
        <v>917</v>
      </c>
      <c r="W70" s="146"/>
      <c r="X70" s="146"/>
      <c r="Y70" s="1692"/>
      <c r="Z70" s="617" t="s">
        <v>1644</v>
      </c>
      <c r="AA70" s="494"/>
      <c r="AB70" s="494"/>
      <c r="AC70" s="494"/>
      <c r="AD70" s="494"/>
      <c r="AE70" s="617"/>
      <c r="AF70" s="618" t="s">
        <v>2066</v>
      </c>
      <c r="AG70" s="2133" t="s">
        <v>610</v>
      </c>
      <c r="AH70" s="1692"/>
      <c r="AI70" s="641" t="s">
        <v>2001</v>
      </c>
      <c r="AJ70" s="494"/>
      <c r="AK70" s="494"/>
      <c r="AL70" s="494"/>
      <c r="AM70" s="494"/>
      <c r="AN70" s="618" t="s">
        <v>2066</v>
      </c>
      <c r="AO70" s="1481"/>
      <c r="AP70" s="617"/>
      <c r="AQ70" s="1026" t="s">
        <v>914</v>
      </c>
      <c r="AR70" s="146"/>
      <c r="AS70" s="146"/>
      <c r="AT70" s="1692"/>
      <c r="AU70" s="494" t="s">
        <v>1751</v>
      </c>
      <c r="AV70" s="494"/>
      <c r="AW70" s="494"/>
      <c r="AX70" s="494"/>
      <c r="AY70" s="494"/>
      <c r="AZ70" s="641"/>
      <c r="BA70" s="618" t="s">
        <v>921</v>
      </c>
      <c r="BB70" s="2133" t="s">
        <v>851</v>
      </c>
      <c r="BC70" s="1692"/>
      <c r="BD70" s="641" t="s">
        <v>1890</v>
      </c>
      <c r="BE70" s="494"/>
      <c r="BF70" s="494"/>
      <c r="BG70" s="494"/>
      <c r="BH70" s="494"/>
      <c r="BI70" s="618" t="s">
        <v>921</v>
      </c>
      <c r="BJ70" s="1481"/>
      <c r="BK70" s="617"/>
      <c r="BL70" s="1026" t="s">
        <v>926</v>
      </c>
      <c r="BM70" s="146"/>
      <c r="BN70" s="146"/>
      <c r="BO70" s="1692"/>
      <c r="BP70" s="494" t="s">
        <v>1818</v>
      </c>
      <c r="BQ70" s="494"/>
      <c r="BR70" s="494"/>
      <c r="BS70" s="494"/>
      <c r="BT70" s="494"/>
      <c r="BU70" s="617"/>
      <c r="BV70" s="618" t="s">
        <v>921</v>
      </c>
      <c r="CE70" s="486"/>
      <c r="CF70" s="486"/>
    </row>
    <row r="71" spans="1:91" ht="18" customHeight="1">
      <c r="A71" s="926">
        <v>40544</v>
      </c>
      <c r="B71" s="927">
        <v>40544</v>
      </c>
      <c r="C71" s="928">
        <v>40544</v>
      </c>
      <c r="D71" s="75">
        <v>48441</v>
      </c>
      <c r="E71" s="2355">
        <v>48404</v>
      </c>
      <c r="F71" s="2355" t="s">
        <v>22</v>
      </c>
      <c r="G71" s="2355" t="s">
        <v>22</v>
      </c>
      <c r="H71" s="2355">
        <v>48404</v>
      </c>
      <c r="I71" s="2355" t="s">
        <v>22</v>
      </c>
      <c r="J71" s="2355">
        <v>48404</v>
      </c>
      <c r="K71" s="2355">
        <v>1673</v>
      </c>
      <c r="L71" s="2355">
        <v>168689</v>
      </c>
      <c r="M71" s="2355">
        <v>170757</v>
      </c>
      <c r="N71" s="2355">
        <v>58265</v>
      </c>
      <c r="O71" s="2355">
        <v>21152</v>
      </c>
      <c r="P71" s="2355">
        <v>91340</v>
      </c>
      <c r="Q71" s="2355">
        <v>19898</v>
      </c>
      <c r="R71" s="2355">
        <v>71442</v>
      </c>
      <c r="S71" s="2355">
        <v>15566</v>
      </c>
      <c r="T71" s="1385">
        <v>40544</v>
      </c>
      <c r="U71" s="624">
        <v>40544</v>
      </c>
      <c r="V71" s="926">
        <v>40544</v>
      </c>
      <c r="W71" s="927">
        <v>40544</v>
      </c>
      <c r="X71" s="928">
        <v>40544</v>
      </c>
      <c r="Y71" s="75">
        <v>39</v>
      </c>
      <c r="Z71" s="2355">
        <v>39</v>
      </c>
      <c r="AA71" s="2355" t="s">
        <v>21</v>
      </c>
      <c r="AB71" s="2355" t="s">
        <v>21</v>
      </c>
      <c r="AC71" s="2355">
        <v>39</v>
      </c>
      <c r="AD71" s="2355" t="s">
        <v>21</v>
      </c>
      <c r="AE71" s="2355">
        <v>39</v>
      </c>
      <c r="AF71" s="2355" t="s">
        <v>21</v>
      </c>
      <c r="AG71" s="2355" t="s">
        <v>21</v>
      </c>
      <c r="AH71" s="2355" t="s">
        <v>21</v>
      </c>
      <c r="AI71" s="2355" t="s">
        <v>21</v>
      </c>
      <c r="AJ71" s="2355" t="s">
        <v>21</v>
      </c>
      <c r="AK71" s="2355" t="s">
        <v>21</v>
      </c>
      <c r="AL71" s="2355" t="s">
        <v>21</v>
      </c>
      <c r="AM71" s="2355" t="s">
        <v>21</v>
      </c>
      <c r="AN71" s="2355" t="s">
        <v>21</v>
      </c>
      <c r="AO71" s="1385">
        <v>40544</v>
      </c>
      <c r="AP71" s="624">
        <v>40544</v>
      </c>
      <c r="AQ71" s="926">
        <v>40544</v>
      </c>
      <c r="AR71" s="927">
        <v>40544</v>
      </c>
      <c r="AS71" s="928">
        <v>40544</v>
      </c>
      <c r="AT71" s="75">
        <v>41554</v>
      </c>
      <c r="AU71" s="2355">
        <v>41619</v>
      </c>
      <c r="AV71" s="2355" t="s">
        <v>21</v>
      </c>
      <c r="AW71" s="2355" t="s">
        <v>21</v>
      </c>
      <c r="AX71" s="2355">
        <v>41619</v>
      </c>
      <c r="AY71" s="2355">
        <v>41619</v>
      </c>
      <c r="AZ71" s="2355" t="s">
        <v>21</v>
      </c>
      <c r="BA71" s="2355">
        <v>165</v>
      </c>
      <c r="BB71" s="2355">
        <v>93922</v>
      </c>
      <c r="BC71" s="2355">
        <v>94331</v>
      </c>
      <c r="BD71" s="2355">
        <v>13325</v>
      </c>
      <c r="BE71" s="2355">
        <v>34411</v>
      </c>
      <c r="BF71" s="2355">
        <v>46595</v>
      </c>
      <c r="BG71" s="2355">
        <v>36165</v>
      </c>
      <c r="BH71" s="2355">
        <v>10430</v>
      </c>
      <c r="BI71" s="2355">
        <v>318</v>
      </c>
      <c r="BJ71" s="1385">
        <v>40544</v>
      </c>
      <c r="BK71" s="624">
        <v>40544</v>
      </c>
      <c r="BL71" s="926">
        <v>40544</v>
      </c>
      <c r="BM71" s="927">
        <v>40544</v>
      </c>
      <c r="BN71" s="928">
        <v>40544</v>
      </c>
      <c r="BO71" s="75" t="s">
        <v>21</v>
      </c>
      <c r="BP71" s="2355" t="s">
        <v>21</v>
      </c>
      <c r="BQ71" s="2355" t="s">
        <v>21</v>
      </c>
      <c r="BR71" s="2355" t="s">
        <v>21</v>
      </c>
      <c r="BS71" s="2355" t="s">
        <v>21</v>
      </c>
      <c r="BT71" s="2355" t="s">
        <v>21</v>
      </c>
      <c r="BU71" s="2355" t="s">
        <v>21</v>
      </c>
      <c r="BV71" s="2355" t="s">
        <v>21</v>
      </c>
      <c r="BW71" s="621">
        <v>40544</v>
      </c>
      <c r="BX71" s="622">
        <v>40544</v>
      </c>
      <c r="BY71" s="2355"/>
      <c r="BZ71" s="2355"/>
      <c r="CA71" s="2355"/>
      <c r="CB71" s="2355"/>
      <c r="CC71" s="2355"/>
      <c r="CD71" s="2355"/>
      <c r="CE71" s="76"/>
      <c r="CF71" s="76"/>
      <c r="CG71" s="482"/>
    </row>
    <row r="72" spans="1:91" ht="15" customHeight="1">
      <c r="A72" s="73"/>
      <c r="B72" s="64">
        <v>40909</v>
      </c>
      <c r="C72" s="127"/>
      <c r="D72" s="75">
        <v>55131</v>
      </c>
      <c r="E72" s="2355">
        <v>55095</v>
      </c>
      <c r="F72" s="2355" t="s">
        <v>22</v>
      </c>
      <c r="G72" s="2355" t="s">
        <v>22</v>
      </c>
      <c r="H72" s="2355">
        <v>55095</v>
      </c>
      <c r="I72" s="2355" t="s">
        <v>22</v>
      </c>
      <c r="J72" s="2355">
        <v>55095</v>
      </c>
      <c r="K72" s="2355">
        <v>1746</v>
      </c>
      <c r="L72" s="2355">
        <v>157779</v>
      </c>
      <c r="M72" s="2355">
        <v>158441</v>
      </c>
      <c r="N72" s="2355">
        <v>51626</v>
      </c>
      <c r="O72" s="2355">
        <v>23665</v>
      </c>
      <c r="P72" s="2355">
        <v>83150</v>
      </c>
      <c r="Q72" s="2355">
        <v>18169</v>
      </c>
      <c r="R72" s="2355">
        <v>64981</v>
      </c>
      <c r="S72" s="2355">
        <v>14229</v>
      </c>
      <c r="T72" s="1385">
        <v>40909</v>
      </c>
      <c r="U72" s="624">
        <v>40909</v>
      </c>
      <c r="V72" s="73"/>
      <c r="W72" s="64">
        <v>40909</v>
      </c>
      <c r="X72" s="127"/>
      <c r="Y72" s="75">
        <v>9</v>
      </c>
      <c r="Z72" s="2355">
        <v>9</v>
      </c>
      <c r="AA72" s="2355" t="s">
        <v>21</v>
      </c>
      <c r="AB72" s="2355" t="s">
        <v>21</v>
      </c>
      <c r="AC72" s="2355">
        <v>9</v>
      </c>
      <c r="AD72" s="2355" t="s">
        <v>21</v>
      </c>
      <c r="AE72" s="2355">
        <v>9</v>
      </c>
      <c r="AF72" s="2355" t="s">
        <v>21</v>
      </c>
      <c r="AG72" s="2355" t="s">
        <v>21</v>
      </c>
      <c r="AH72" s="2355" t="s">
        <v>21</v>
      </c>
      <c r="AI72" s="2355" t="s">
        <v>21</v>
      </c>
      <c r="AJ72" s="2355" t="s">
        <v>21</v>
      </c>
      <c r="AK72" s="2355" t="s">
        <v>21</v>
      </c>
      <c r="AL72" s="2355" t="s">
        <v>21</v>
      </c>
      <c r="AM72" s="2355" t="s">
        <v>21</v>
      </c>
      <c r="AN72" s="2355" t="s">
        <v>21</v>
      </c>
      <c r="AO72" s="1385">
        <v>40909</v>
      </c>
      <c r="AP72" s="624">
        <v>40909</v>
      </c>
      <c r="AQ72" s="73"/>
      <c r="AR72" s="64">
        <v>40909</v>
      </c>
      <c r="AS72" s="127"/>
      <c r="AT72" s="75">
        <v>38710</v>
      </c>
      <c r="AU72" s="2355">
        <v>38693</v>
      </c>
      <c r="AV72" s="2355" t="s">
        <v>21</v>
      </c>
      <c r="AW72" s="2355" t="s">
        <v>21</v>
      </c>
      <c r="AX72" s="2355">
        <v>38693</v>
      </c>
      <c r="AY72" s="2355">
        <v>38693</v>
      </c>
      <c r="AZ72" s="2355" t="s">
        <v>21</v>
      </c>
      <c r="BA72" s="2355">
        <v>182</v>
      </c>
      <c r="BB72" s="2355">
        <v>106482</v>
      </c>
      <c r="BC72" s="2355">
        <v>106860</v>
      </c>
      <c r="BD72" s="2355">
        <v>16667</v>
      </c>
      <c r="BE72" s="2355">
        <v>40129</v>
      </c>
      <c r="BF72" s="2355">
        <v>50064</v>
      </c>
      <c r="BG72" s="2355">
        <v>38163</v>
      </c>
      <c r="BH72" s="2355">
        <v>11901</v>
      </c>
      <c r="BI72" s="2355">
        <v>377</v>
      </c>
      <c r="BJ72" s="1385">
        <v>40909</v>
      </c>
      <c r="BK72" s="624">
        <v>40909</v>
      </c>
      <c r="BL72" s="73"/>
      <c r="BM72" s="64">
        <v>40909</v>
      </c>
      <c r="BN72" s="127"/>
      <c r="BO72" s="75" t="s">
        <v>21</v>
      </c>
      <c r="BP72" s="2355" t="s">
        <v>21</v>
      </c>
      <c r="BQ72" s="2355" t="s">
        <v>21</v>
      </c>
      <c r="BR72" s="2355" t="s">
        <v>21</v>
      </c>
      <c r="BS72" s="2355" t="s">
        <v>21</v>
      </c>
      <c r="BT72" s="2355" t="s">
        <v>21</v>
      </c>
      <c r="BU72" s="2355" t="s">
        <v>21</v>
      </c>
      <c r="BV72" s="2355" t="s">
        <v>21</v>
      </c>
      <c r="BW72" s="623">
        <v>40909</v>
      </c>
      <c r="BX72" s="624">
        <v>40909</v>
      </c>
      <c r="BY72" s="2355"/>
      <c r="BZ72" s="2355"/>
      <c r="CA72" s="2355"/>
      <c r="CB72" s="2355"/>
      <c r="CC72" s="2355"/>
      <c r="CD72" s="2355"/>
      <c r="CE72" s="76"/>
      <c r="CF72" s="76"/>
      <c r="CG72" s="973"/>
    </row>
    <row r="73" spans="1:91" ht="15" customHeight="1">
      <c r="A73" s="73"/>
      <c r="B73" s="64">
        <v>41275</v>
      </c>
      <c r="C73" s="127"/>
      <c r="D73" s="75">
        <v>54578</v>
      </c>
      <c r="E73" s="2355">
        <v>54590</v>
      </c>
      <c r="F73" s="2355" t="s">
        <v>22</v>
      </c>
      <c r="G73" s="2355" t="s">
        <v>22</v>
      </c>
      <c r="H73" s="2355">
        <v>54590</v>
      </c>
      <c r="I73" s="2355" t="s">
        <v>22</v>
      </c>
      <c r="J73" s="2355">
        <v>54590</v>
      </c>
      <c r="K73" s="2355">
        <v>1719</v>
      </c>
      <c r="L73" s="2355">
        <v>127237</v>
      </c>
      <c r="M73" s="2355">
        <v>129471</v>
      </c>
      <c r="N73" s="2355">
        <v>40566</v>
      </c>
      <c r="O73" s="2355">
        <v>14204</v>
      </c>
      <c r="P73" s="2355">
        <v>74701</v>
      </c>
      <c r="Q73" s="2355">
        <v>13244</v>
      </c>
      <c r="R73" s="2355">
        <v>61457</v>
      </c>
      <c r="S73" s="205">
        <v>11569</v>
      </c>
      <c r="T73" s="1385">
        <v>41275</v>
      </c>
      <c r="U73" s="624">
        <v>41275</v>
      </c>
      <c r="V73" s="73"/>
      <c r="W73" s="64">
        <v>41275</v>
      </c>
      <c r="X73" s="127"/>
      <c r="Y73" s="75">
        <v>12</v>
      </c>
      <c r="Z73" s="2355">
        <v>12</v>
      </c>
      <c r="AA73" s="2355" t="s">
        <v>21</v>
      </c>
      <c r="AB73" s="2355" t="s">
        <v>21</v>
      </c>
      <c r="AC73" s="2355">
        <v>12</v>
      </c>
      <c r="AD73" s="2355" t="s">
        <v>21</v>
      </c>
      <c r="AE73" s="2355">
        <v>12</v>
      </c>
      <c r="AF73" s="2355" t="s">
        <v>21</v>
      </c>
      <c r="AG73" s="2355">
        <v>5</v>
      </c>
      <c r="AH73" s="2355">
        <v>5</v>
      </c>
      <c r="AI73" s="2355" t="s">
        <v>21</v>
      </c>
      <c r="AJ73" s="2355" t="s">
        <v>21</v>
      </c>
      <c r="AK73" s="2355">
        <v>5</v>
      </c>
      <c r="AL73" s="2355" t="s">
        <v>21</v>
      </c>
      <c r="AM73" s="2355">
        <v>5</v>
      </c>
      <c r="AN73" s="205" t="s">
        <v>21</v>
      </c>
      <c r="AO73" s="1385">
        <v>41275</v>
      </c>
      <c r="AP73" s="624">
        <v>41275</v>
      </c>
      <c r="AQ73" s="73"/>
      <c r="AR73" s="64">
        <v>41275</v>
      </c>
      <c r="AS73" s="127"/>
      <c r="AT73" s="75">
        <v>36510</v>
      </c>
      <c r="AU73" s="2355">
        <v>36541</v>
      </c>
      <c r="AV73" s="2355" t="s">
        <v>21</v>
      </c>
      <c r="AW73" s="2355" t="s">
        <v>21</v>
      </c>
      <c r="AX73" s="2355">
        <v>36541</v>
      </c>
      <c r="AY73" s="2355">
        <v>36541</v>
      </c>
      <c r="AZ73" s="2355" t="s">
        <v>21</v>
      </c>
      <c r="BA73" s="2355">
        <v>151</v>
      </c>
      <c r="BB73" s="2355">
        <v>127273</v>
      </c>
      <c r="BC73" s="2355">
        <v>127510</v>
      </c>
      <c r="BD73" s="2355">
        <v>19810</v>
      </c>
      <c r="BE73" s="2355">
        <v>54120</v>
      </c>
      <c r="BF73" s="2355">
        <v>53580</v>
      </c>
      <c r="BG73" s="2355">
        <v>42833</v>
      </c>
      <c r="BH73" s="2355">
        <v>10747</v>
      </c>
      <c r="BI73" s="205">
        <v>471</v>
      </c>
      <c r="BJ73" s="1385">
        <v>41275</v>
      </c>
      <c r="BK73" s="624">
        <v>41275</v>
      </c>
      <c r="BL73" s="73"/>
      <c r="BM73" s="64">
        <v>41275</v>
      </c>
      <c r="BN73" s="127"/>
      <c r="BO73" s="75" t="s">
        <v>21</v>
      </c>
      <c r="BP73" s="2355" t="s">
        <v>21</v>
      </c>
      <c r="BQ73" s="2355" t="s">
        <v>21</v>
      </c>
      <c r="BR73" s="2355" t="s">
        <v>21</v>
      </c>
      <c r="BS73" s="2355" t="s">
        <v>21</v>
      </c>
      <c r="BT73" s="2355" t="s">
        <v>21</v>
      </c>
      <c r="BU73" s="2355" t="s">
        <v>21</v>
      </c>
      <c r="BV73" s="2355" t="s">
        <v>21</v>
      </c>
      <c r="BW73" s="623">
        <v>41275</v>
      </c>
      <c r="BX73" s="624">
        <v>41275</v>
      </c>
      <c r="BY73" s="2355"/>
      <c r="BZ73" s="2355"/>
      <c r="CA73" s="2355"/>
      <c r="CB73" s="2355"/>
      <c r="CC73" s="2355"/>
      <c r="CD73" s="2355"/>
      <c r="CE73" s="76"/>
      <c r="CF73" s="76"/>
      <c r="CG73" s="973"/>
      <c r="CH73" s="202"/>
      <c r="CI73" s="202"/>
      <c r="CJ73" s="202"/>
      <c r="CK73" s="202"/>
      <c r="CL73" s="202"/>
      <c r="CM73" s="202"/>
    </row>
    <row r="74" spans="1:91" ht="15" customHeight="1">
      <c r="A74" s="73"/>
      <c r="B74" s="64">
        <v>41640</v>
      </c>
      <c r="C74" s="127"/>
      <c r="D74" s="75">
        <v>53581</v>
      </c>
      <c r="E74" s="2355">
        <v>53486</v>
      </c>
      <c r="F74" s="2355" t="s">
        <v>22</v>
      </c>
      <c r="G74" s="2355" t="s">
        <v>22</v>
      </c>
      <c r="H74" s="2355">
        <v>53486</v>
      </c>
      <c r="I74" s="2355" t="s">
        <v>22</v>
      </c>
      <c r="J74" s="2355">
        <v>53486</v>
      </c>
      <c r="K74" s="2355">
        <v>1702</v>
      </c>
      <c r="L74" s="2355">
        <v>118087</v>
      </c>
      <c r="M74" s="2355">
        <v>118261</v>
      </c>
      <c r="N74" s="2355">
        <v>37571</v>
      </c>
      <c r="O74" s="2355">
        <v>12319</v>
      </c>
      <c r="P74" s="2355">
        <v>68371</v>
      </c>
      <c r="Q74" s="2355">
        <v>13563</v>
      </c>
      <c r="R74" s="2355">
        <v>54808</v>
      </c>
      <c r="S74" s="205">
        <v>11692</v>
      </c>
      <c r="T74" s="1385">
        <v>41640</v>
      </c>
      <c r="U74" s="624">
        <v>41640</v>
      </c>
      <c r="V74" s="73"/>
      <c r="W74" s="64">
        <v>41640</v>
      </c>
      <c r="X74" s="127"/>
      <c r="Y74" s="75">
        <v>12</v>
      </c>
      <c r="Z74" s="2355">
        <v>12</v>
      </c>
      <c r="AA74" s="2355" t="s">
        <v>21</v>
      </c>
      <c r="AB74" s="2355" t="s">
        <v>21</v>
      </c>
      <c r="AC74" s="2355">
        <v>12</v>
      </c>
      <c r="AD74" s="2355" t="s">
        <v>21</v>
      </c>
      <c r="AE74" s="2355">
        <v>12</v>
      </c>
      <c r="AF74" s="2355" t="s">
        <v>21</v>
      </c>
      <c r="AG74" s="2355">
        <v>4</v>
      </c>
      <c r="AH74" s="2355">
        <v>4</v>
      </c>
      <c r="AI74" s="2355" t="s">
        <v>21</v>
      </c>
      <c r="AJ74" s="2355" t="s">
        <v>21</v>
      </c>
      <c r="AK74" s="2355">
        <v>4</v>
      </c>
      <c r="AL74" s="2355" t="s">
        <v>21</v>
      </c>
      <c r="AM74" s="2355">
        <v>4</v>
      </c>
      <c r="AN74" s="205" t="s">
        <v>21</v>
      </c>
      <c r="AO74" s="1385">
        <v>41640</v>
      </c>
      <c r="AP74" s="624">
        <v>41640</v>
      </c>
      <c r="AQ74" s="73"/>
      <c r="AR74" s="64">
        <v>41640</v>
      </c>
      <c r="AS74" s="127"/>
      <c r="AT74" s="75">
        <v>33915</v>
      </c>
      <c r="AU74" s="2355">
        <v>33868</v>
      </c>
      <c r="AV74" s="2355" t="s">
        <v>21</v>
      </c>
      <c r="AW74" s="2355" t="s">
        <v>21</v>
      </c>
      <c r="AX74" s="2355">
        <v>33868</v>
      </c>
      <c r="AY74" s="2355">
        <v>33868</v>
      </c>
      <c r="AZ74" s="2355" t="s">
        <v>21</v>
      </c>
      <c r="BA74" s="2355">
        <v>198</v>
      </c>
      <c r="BB74" s="2355">
        <v>153875</v>
      </c>
      <c r="BC74" s="2355">
        <v>154353</v>
      </c>
      <c r="BD74" s="2355">
        <v>17098</v>
      </c>
      <c r="BE74" s="2355">
        <v>74344</v>
      </c>
      <c r="BF74" s="2355">
        <v>62911</v>
      </c>
      <c r="BG74" s="2355">
        <v>45311</v>
      </c>
      <c r="BH74" s="2355">
        <v>17600</v>
      </c>
      <c r="BI74" s="205">
        <v>415</v>
      </c>
      <c r="BJ74" s="1385">
        <v>41640</v>
      </c>
      <c r="BK74" s="624">
        <v>41640</v>
      </c>
      <c r="BL74" s="73"/>
      <c r="BM74" s="64">
        <v>41640</v>
      </c>
      <c r="BN74" s="127"/>
      <c r="BO74" s="75" t="s">
        <v>21</v>
      </c>
      <c r="BP74" s="2355" t="s">
        <v>21</v>
      </c>
      <c r="BQ74" s="2355" t="s">
        <v>21</v>
      </c>
      <c r="BR74" s="2355" t="s">
        <v>21</v>
      </c>
      <c r="BS74" s="2355" t="s">
        <v>21</v>
      </c>
      <c r="BT74" s="2355" t="s">
        <v>21</v>
      </c>
      <c r="BU74" s="2355" t="s">
        <v>21</v>
      </c>
      <c r="BV74" s="2355" t="s">
        <v>21</v>
      </c>
      <c r="BW74" s="623">
        <v>41640</v>
      </c>
      <c r="BX74" s="624">
        <v>41640</v>
      </c>
      <c r="BY74" s="2355"/>
      <c r="BZ74" s="2355"/>
      <c r="CA74" s="2355"/>
      <c r="CB74" s="2355"/>
      <c r="CC74" s="2355"/>
      <c r="CD74" s="2355"/>
      <c r="CE74" s="76"/>
      <c r="CF74" s="76"/>
      <c r="CG74" s="973"/>
      <c r="CH74" s="202"/>
      <c r="CI74" s="202"/>
      <c r="CJ74" s="202"/>
      <c r="CK74" s="202"/>
      <c r="CL74" s="202"/>
      <c r="CM74" s="202"/>
    </row>
    <row r="75" spans="1:91" ht="15" customHeight="1">
      <c r="A75" s="73"/>
      <c r="B75" s="64">
        <v>42005</v>
      </c>
      <c r="C75" s="127"/>
      <c r="D75" s="75">
        <v>53008</v>
      </c>
      <c r="E75" s="2355">
        <v>52929</v>
      </c>
      <c r="F75" s="2355" t="s">
        <v>22</v>
      </c>
      <c r="G75" s="2355" t="s">
        <v>22</v>
      </c>
      <c r="H75" s="2355">
        <v>52929</v>
      </c>
      <c r="I75" s="2355" t="s">
        <v>22</v>
      </c>
      <c r="J75" s="2355">
        <v>52929</v>
      </c>
      <c r="K75" s="2355">
        <v>1733</v>
      </c>
      <c r="L75" s="2355">
        <v>87670</v>
      </c>
      <c r="M75" s="2355">
        <v>85953</v>
      </c>
      <c r="N75" s="2355">
        <v>29794</v>
      </c>
      <c r="O75" s="2355">
        <v>9149</v>
      </c>
      <c r="P75" s="2355">
        <v>47010</v>
      </c>
      <c r="Q75" s="2355">
        <v>8196</v>
      </c>
      <c r="R75" s="2355">
        <v>38814</v>
      </c>
      <c r="S75" s="205">
        <v>11845</v>
      </c>
      <c r="T75" s="1385">
        <v>42005</v>
      </c>
      <c r="U75" s="624">
        <v>42005</v>
      </c>
      <c r="V75" s="73"/>
      <c r="W75" s="64">
        <v>42005</v>
      </c>
      <c r="X75" s="127"/>
      <c r="Y75" s="75">
        <v>13</v>
      </c>
      <c r="Z75" s="2355">
        <v>13</v>
      </c>
      <c r="AA75" s="2355" t="s">
        <v>21</v>
      </c>
      <c r="AB75" s="2355" t="s">
        <v>21</v>
      </c>
      <c r="AC75" s="2355">
        <v>13</v>
      </c>
      <c r="AD75" s="2355" t="s">
        <v>21</v>
      </c>
      <c r="AE75" s="2355">
        <v>13</v>
      </c>
      <c r="AF75" s="2355" t="s">
        <v>21</v>
      </c>
      <c r="AG75" s="2355">
        <v>1</v>
      </c>
      <c r="AH75" s="2355">
        <v>1</v>
      </c>
      <c r="AI75" s="2355" t="s">
        <v>21</v>
      </c>
      <c r="AJ75" s="2355" t="s">
        <v>21</v>
      </c>
      <c r="AK75" s="2355">
        <v>1</v>
      </c>
      <c r="AL75" s="2355" t="s">
        <v>21</v>
      </c>
      <c r="AM75" s="2355">
        <v>1</v>
      </c>
      <c r="AN75" s="205" t="s">
        <v>21</v>
      </c>
      <c r="AO75" s="1385">
        <v>42005</v>
      </c>
      <c r="AP75" s="624">
        <v>42005</v>
      </c>
      <c r="AQ75" s="73"/>
      <c r="AR75" s="64">
        <v>42005</v>
      </c>
      <c r="AS75" s="127"/>
      <c r="AT75" s="75">
        <v>28131</v>
      </c>
      <c r="AU75" s="2355">
        <v>28190</v>
      </c>
      <c r="AV75" s="2355" t="s">
        <v>21</v>
      </c>
      <c r="AW75" s="2355" t="s">
        <v>21</v>
      </c>
      <c r="AX75" s="2355">
        <v>28190</v>
      </c>
      <c r="AY75" s="2355">
        <v>28190</v>
      </c>
      <c r="AZ75" s="2355" t="s">
        <v>21</v>
      </c>
      <c r="BA75" s="2355">
        <v>139</v>
      </c>
      <c r="BB75" s="2355">
        <v>122110</v>
      </c>
      <c r="BC75" s="2355">
        <v>122586</v>
      </c>
      <c r="BD75" s="2355">
        <v>16372</v>
      </c>
      <c r="BE75" s="2355">
        <v>60222</v>
      </c>
      <c r="BF75" s="2355">
        <v>45992</v>
      </c>
      <c r="BG75" s="2355">
        <v>36156</v>
      </c>
      <c r="BH75" s="2355">
        <v>9836</v>
      </c>
      <c r="BI75" s="205">
        <v>421</v>
      </c>
      <c r="BJ75" s="1385">
        <v>42005</v>
      </c>
      <c r="BK75" s="624">
        <v>42005</v>
      </c>
      <c r="BL75" s="73"/>
      <c r="BM75" s="64">
        <v>42005</v>
      </c>
      <c r="BN75" s="127"/>
      <c r="BO75" s="75" t="s">
        <v>21</v>
      </c>
      <c r="BP75" s="2355" t="s">
        <v>21</v>
      </c>
      <c r="BQ75" s="2355" t="s">
        <v>21</v>
      </c>
      <c r="BR75" s="2355" t="s">
        <v>21</v>
      </c>
      <c r="BS75" s="2355" t="s">
        <v>21</v>
      </c>
      <c r="BT75" s="2355" t="s">
        <v>21</v>
      </c>
      <c r="BU75" s="2355" t="s">
        <v>21</v>
      </c>
      <c r="BV75" s="2355" t="s">
        <v>21</v>
      </c>
      <c r="BW75" s="623">
        <v>42005</v>
      </c>
      <c r="BX75" s="624">
        <v>42005</v>
      </c>
      <c r="BY75" s="2355"/>
      <c r="BZ75" s="2355"/>
      <c r="CA75" s="2355"/>
      <c r="CB75" s="2355"/>
      <c r="CC75" s="2355"/>
      <c r="CD75" s="2355"/>
      <c r="CE75" s="76"/>
      <c r="CF75" s="76"/>
      <c r="CG75" s="973"/>
      <c r="CH75" s="202"/>
      <c r="CI75" s="202"/>
      <c r="CJ75" s="202"/>
      <c r="CK75" s="202"/>
      <c r="CL75" s="202"/>
      <c r="CM75" s="202"/>
    </row>
    <row r="76" spans="1:91" ht="7.5" customHeight="1">
      <c r="A76" s="73"/>
      <c r="B76" s="76"/>
      <c r="C76" s="127"/>
      <c r="D76" s="947"/>
      <c r="E76" s="625"/>
      <c r="F76" s="625"/>
      <c r="G76" s="625"/>
      <c r="H76" s="625"/>
      <c r="I76" s="625"/>
      <c r="J76" s="625"/>
      <c r="K76" s="625"/>
      <c r="L76" s="625"/>
      <c r="M76" s="625"/>
      <c r="N76" s="625"/>
      <c r="O76" s="625"/>
      <c r="P76" s="625"/>
      <c r="Q76" s="625"/>
      <c r="R76" s="625"/>
      <c r="S76" s="626"/>
      <c r="T76" s="1386"/>
      <c r="U76" s="486"/>
      <c r="V76" s="73"/>
      <c r="W76" s="76"/>
      <c r="X76" s="127"/>
      <c r="Y76" s="947"/>
      <c r="Z76" s="625"/>
      <c r="AA76" s="625"/>
      <c r="AB76" s="625"/>
      <c r="AC76" s="625"/>
      <c r="AD76" s="625"/>
      <c r="AE76" s="625"/>
      <c r="AF76" s="625"/>
      <c r="AG76" s="625"/>
      <c r="AH76" s="625"/>
      <c r="AI76" s="625"/>
      <c r="AJ76" s="625"/>
      <c r="AK76" s="625"/>
      <c r="AL76" s="625"/>
      <c r="AM76" s="625"/>
      <c r="AN76" s="626"/>
      <c r="AO76" s="1386"/>
      <c r="AP76" s="486"/>
      <c r="AQ76" s="73"/>
      <c r="AR76" s="76"/>
      <c r="AS76" s="127"/>
      <c r="AT76" s="947"/>
      <c r="AU76" s="625"/>
      <c r="AV76" s="625"/>
      <c r="AW76" s="625"/>
      <c r="AX76" s="625"/>
      <c r="AY76" s="625"/>
      <c r="AZ76" s="625"/>
      <c r="BA76" s="625"/>
      <c r="BB76" s="625"/>
      <c r="BC76" s="625"/>
      <c r="BD76" s="625"/>
      <c r="BE76" s="625"/>
      <c r="BF76" s="625"/>
      <c r="BG76" s="625"/>
      <c r="BH76" s="625"/>
      <c r="BI76" s="626"/>
      <c r="BJ76" s="1386"/>
      <c r="BK76" s="486"/>
      <c r="BL76" s="73"/>
      <c r="BM76" s="76"/>
      <c r="BN76" s="127"/>
      <c r="BO76" s="947"/>
      <c r="BP76" s="625"/>
      <c r="BQ76" s="625"/>
      <c r="BR76" s="625"/>
      <c r="BS76" s="625"/>
      <c r="BT76" s="625"/>
      <c r="BU76" s="625"/>
      <c r="BV76" s="625"/>
      <c r="BW76" s="627"/>
      <c r="BX76" s="628"/>
      <c r="BY76" s="625"/>
      <c r="BZ76" s="625"/>
      <c r="CA76" s="625"/>
      <c r="CB76" s="625"/>
      <c r="CC76" s="625"/>
      <c r="CD76" s="625"/>
      <c r="CE76" s="76"/>
      <c r="CF76" s="76"/>
      <c r="CG76" s="973"/>
      <c r="CH76" s="202"/>
      <c r="CI76" s="202"/>
      <c r="CJ76" s="202"/>
      <c r="CK76" s="202"/>
      <c r="CL76" s="202"/>
      <c r="CM76" s="202"/>
    </row>
    <row r="77" spans="1:91" ht="15" customHeight="1">
      <c r="A77" s="79">
        <v>41365</v>
      </c>
      <c r="B77" s="80">
        <v>41365</v>
      </c>
      <c r="C77" s="128">
        <v>41365</v>
      </c>
      <c r="D77" s="82">
        <v>56485</v>
      </c>
      <c r="E77" s="2356">
        <v>56525</v>
      </c>
      <c r="F77" s="2356" t="s">
        <v>22</v>
      </c>
      <c r="G77" s="2356" t="s">
        <v>22</v>
      </c>
      <c r="H77" s="2356">
        <v>56525</v>
      </c>
      <c r="I77" s="2356" t="s">
        <v>22</v>
      </c>
      <c r="J77" s="2356">
        <v>56525</v>
      </c>
      <c r="K77" s="2356">
        <v>1757</v>
      </c>
      <c r="L77" s="2356">
        <v>125572</v>
      </c>
      <c r="M77" s="2356">
        <v>127885</v>
      </c>
      <c r="N77" s="2356">
        <v>41271</v>
      </c>
      <c r="O77" s="2356">
        <v>13762</v>
      </c>
      <c r="P77" s="2356">
        <v>72852</v>
      </c>
      <c r="Q77" s="2356">
        <v>13220</v>
      </c>
      <c r="R77" s="2356">
        <v>59632</v>
      </c>
      <c r="S77" s="208">
        <v>12635</v>
      </c>
      <c r="T77" s="1387">
        <v>41365</v>
      </c>
      <c r="U77" s="628">
        <v>41365</v>
      </c>
      <c r="V77" s="79">
        <v>41365</v>
      </c>
      <c r="W77" s="80">
        <v>41365</v>
      </c>
      <c r="X77" s="128">
        <v>41365</v>
      </c>
      <c r="Y77" s="82">
        <v>12</v>
      </c>
      <c r="Z77" s="2356">
        <v>12</v>
      </c>
      <c r="AA77" s="2356" t="s">
        <v>21</v>
      </c>
      <c r="AB77" s="2356" t="s">
        <v>21</v>
      </c>
      <c r="AC77" s="2356">
        <v>12</v>
      </c>
      <c r="AD77" s="2356" t="s">
        <v>21</v>
      </c>
      <c r="AE77" s="2356">
        <v>12</v>
      </c>
      <c r="AF77" s="2356" t="s">
        <v>21</v>
      </c>
      <c r="AG77" s="2356">
        <v>5</v>
      </c>
      <c r="AH77" s="2356">
        <v>5</v>
      </c>
      <c r="AI77" s="2356" t="s">
        <v>21</v>
      </c>
      <c r="AJ77" s="2356" t="s">
        <v>21</v>
      </c>
      <c r="AK77" s="2356">
        <v>5</v>
      </c>
      <c r="AL77" s="2356" t="s">
        <v>21</v>
      </c>
      <c r="AM77" s="2356">
        <v>5</v>
      </c>
      <c r="AN77" s="208" t="s">
        <v>21</v>
      </c>
      <c r="AO77" s="1387">
        <v>41365</v>
      </c>
      <c r="AP77" s="628">
        <v>41365</v>
      </c>
      <c r="AQ77" s="79">
        <v>41365</v>
      </c>
      <c r="AR77" s="80">
        <v>41365</v>
      </c>
      <c r="AS77" s="128">
        <v>41365</v>
      </c>
      <c r="AT77" s="82">
        <v>36741</v>
      </c>
      <c r="AU77" s="2356">
        <v>36747</v>
      </c>
      <c r="AV77" s="2356" t="s">
        <v>21</v>
      </c>
      <c r="AW77" s="2356" t="s">
        <v>21</v>
      </c>
      <c r="AX77" s="2356">
        <v>36747</v>
      </c>
      <c r="AY77" s="2356">
        <v>36747</v>
      </c>
      <c r="AZ77" s="2356" t="s">
        <v>21</v>
      </c>
      <c r="BA77" s="2356">
        <v>202</v>
      </c>
      <c r="BB77" s="2356">
        <v>136221</v>
      </c>
      <c r="BC77" s="2356">
        <v>136379</v>
      </c>
      <c r="BD77" s="2356">
        <v>19639</v>
      </c>
      <c r="BE77" s="2356">
        <v>61381</v>
      </c>
      <c r="BF77" s="2356">
        <v>55359</v>
      </c>
      <c r="BG77" s="2356">
        <v>43194</v>
      </c>
      <c r="BH77" s="2356">
        <v>12165</v>
      </c>
      <c r="BI77" s="208">
        <v>520</v>
      </c>
      <c r="BJ77" s="1387">
        <v>41365</v>
      </c>
      <c r="BK77" s="628">
        <v>41365</v>
      </c>
      <c r="BL77" s="79">
        <v>41365</v>
      </c>
      <c r="BM77" s="80">
        <v>41365</v>
      </c>
      <c r="BN77" s="128">
        <v>41365</v>
      </c>
      <c r="BO77" s="82" t="s">
        <v>21</v>
      </c>
      <c r="BP77" s="2356" t="s">
        <v>21</v>
      </c>
      <c r="BQ77" s="2356" t="s">
        <v>21</v>
      </c>
      <c r="BR77" s="2356" t="s">
        <v>21</v>
      </c>
      <c r="BS77" s="2356" t="s">
        <v>21</v>
      </c>
      <c r="BT77" s="2356" t="s">
        <v>21</v>
      </c>
      <c r="BU77" s="2356" t="s">
        <v>21</v>
      </c>
      <c r="BV77" s="2356" t="s">
        <v>21</v>
      </c>
      <c r="BW77" s="629">
        <v>41365</v>
      </c>
      <c r="BX77" s="628">
        <v>41365</v>
      </c>
      <c r="BY77" s="2356"/>
      <c r="BZ77" s="2356"/>
      <c r="CA77" s="2356"/>
      <c r="CB77" s="2356"/>
      <c r="CC77" s="2356"/>
      <c r="CD77" s="2356"/>
      <c r="CE77" s="76"/>
      <c r="CF77" s="76"/>
      <c r="CG77" s="74"/>
      <c r="CH77" s="202"/>
      <c r="CI77" s="202"/>
      <c r="CJ77" s="202"/>
      <c r="CK77" s="202"/>
      <c r="CL77" s="202"/>
      <c r="CM77" s="202"/>
    </row>
    <row r="78" spans="1:91" ht="15" customHeight="1">
      <c r="A78" s="85"/>
      <c r="B78" s="80">
        <v>41730</v>
      </c>
      <c r="C78" s="130"/>
      <c r="D78" s="82">
        <v>52530</v>
      </c>
      <c r="E78" s="2356">
        <v>52479</v>
      </c>
      <c r="F78" s="2356" t="s">
        <v>22</v>
      </c>
      <c r="G78" s="2356" t="s">
        <v>22</v>
      </c>
      <c r="H78" s="2356">
        <v>52479</v>
      </c>
      <c r="I78" s="2356" t="s">
        <v>22</v>
      </c>
      <c r="J78" s="2356">
        <v>52479</v>
      </c>
      <c r="K78" s="2356">
        <v>1701</v>
      </c>
      <c r="L78" s="2356">
        <v>107424</v>
      </c>
      <c r="M78" s="2356">
        <v>107222</v>
      </c>
      <c r="N78" s="2356">
        <v>32548</v>
      </c>
      <c r="O78" s="2356">
        <v>10971</v>
      </c>
      <c r="P78" s="2356">
        <v>63703</v>
      </c>
      <c r="Q78" s="2356">
        <v>12316</v>
      </c>
      <c r="R78" s="2356">
        <v>51387</v>
      </c>
      <c r="S78" s="208">
        <v>11749</v>
      </c>
      <c r="T78" s="1387">
        <v>41730</v>
      </c>
      <c r="U78" s="628">
        <v>41730</v>
      </c>
      <c r="V78" s="85"/>
      <c r="W78" s="80">
        <v>41730</v>
      </c>
      <c r="X78" s="130"/>
      <c r="Y78" s="82">
        <v>12</v>
      </c>
      <c r="Z78" s="2356">
        <v>12</v>
      </c>
      <c r="AA78" s="2356" t="s">
        <v>21</v>
      </c>
      <c r="AB78" s="2356" t="s">
        <v>21</v>
      </c>
      <c r="AC78" s="2356">
        <v>12</v>
      </c>
      <c r="AD78" s="2356" t="s">
        <v>21</v>
      </c>
      <c r="AE78" s="2356">
        <v>12</v>
      </c>
      <c r="AF78" s="2356" t="s">
        <v>21</v>
      </c>
      <c r="AG78" s="2356">
        <v>4</v>
      </c>
      <c r="AH78" s="2356">
        <v>4</v>
      </c>
      <c r="AI78" s="2356" t="s">
        <v>21</v>
      </c>
      <c r="AJ78" s="2356" t="s">
        <v>21</v>
      </c>
      <c r="AK78" s="2356">
        <v>4</v>
      </c>
      <c r="AL78" s="2356" t="s">
        <v>21</v>
      </c>
      <c r="AM78" s="2356">
        <v>4</v>
      </c>
      <c r="AN78" s="208" t="s">
        <v>21</v>
      </c>
      <c r="AO78" s="1387">
        <v>41730</v>
      </c>
      <c r="AP78" s="628">
        <v>41730</v>
      </c>
      <c r="AQ78" s="85"/>
      <c r="AR78" s="80">
        <v>41730</v>
      </c>
      <c r="AS78" s="130"/>
      <c r="AT78" s="82">
        <v>32703</v>
      </c>
      <c r="AU78" s="2356">
        <v>32702</v>
      </c>
      <c r="AV78" s="2356" t="s">
        <v>21</v>
      </c>
      <c r="AW78" s="2356" t="s">
        <v>21</v>
      </c>
      <c r="AX78" s="2356">
        <v>32702</v>
      </c>
      <c r="AY78" s="2356">
        <v>32702</v>
      </c>
      <c r="AZ78" s="2356" t="s">
        <v>21</v>
      </c>
      <c r="BA78" s="2356">
        <v>203</v>
      </c>
      <c r="BB78" s="2356">
        <v>144451</v>
      </c>
      <c r="BC78" s="2356">
        <v>145489</v>
      </c>
      <c r="BD78" s="2356">
        <v>16649</v>
      </c>
      <c r="BE78" s="2356">
        <v>70158</v>
      </c>
      <c r="BF78" s="2356">
        <v>58682</v>
      </c>
      <c r="BG78" s="2356">
        <v>43343</v>
      </c>
      <c r="BH78" s="2356">
        <v>15339</v>
      </c>
      <c r="BI78" s="208">
        <v>383</v>
      </c>
      <c r="BJ78" s="1387">
        <v>41730</v>
      </c>
      <c r="BK78" s="628">
        <v>41730</v>
      </c>
      <c r="BL78" s="85"/>
      <c r="BM78" s="80">
        <v>41730</v>
      </c>
      <c r="BN78" s="130"/>
      <c r="BO78" s="82" t="s">
        <v>21</v>
      </c>
      <c r="BP78" s="2356" t="s">
        <v>21</v>
      </c>
      <c r="BQ78" s="2356" t="s">
        <v>21</v>
      </c>
      <c r="BR78" s="2356" t="s">
        <v>21</v>
      </c>
      <c r="BS78" s="2356" t="s">
        <v>21</v>
      </c>
      <c r="BT78" s="2356" t="s">
        <v>21</v>
      </c>
      <c r="BU78" s="2356" t="s">
        <v>21</v>
      </c>
      <c r="BV78" s="2356" t="s">
        <v>21</v>
      </c>
      <c r="BW78" s="629">
        <v>41730</v>
      </c>
      <c r="BX78" s="628">
        <v>41730</v>
      </c>
      <c r="BY78" s="2356"/>
      <c r="BZ78" s="2356"/>
      <c r="CA78" s="2356"/>
      <c r="CB78" s="2356"/>
      <c r="CC78" s="2356"/>
      <c r="CD78" s="2356"/>
      <c r="CE78" s="76"/>
      <c r="CF78" s="76"/>
      <c r="CG78" s="74"/>
      <c r="CH78" s="202"/>
      <c r="CI78" s="202"/>
      <c r="CJ78" s="202"/>
      <c r="CK78" s="202"/>
      <c r="CL78" s="202"/>
      <c r="CM78" s="202"/>
    </row>
    <row r="79" spans="1:91" ht="7.5" customHeight="1">
      <c r="A79" s="85"/>
      <c r="B79" s="87"/>
      <c r="C79" s="130"/>
      <c r="D79" s="82"/>
      <c r="E79" s="2356"/>
      <c r="F79" s="2356"/>
      <c r="G79" s="2356"/>
      <c r="H79" s="2356"/>
      <c r="I79" s="2356"/>
      <c r="J79" s="2356"/>
      <c r="K79" s="2356"/>
      <c r="L79" s="2356"/>
      <c r="M79" s="2356"/>
      <c r="N79" s="2356"/>
      <c r="O79" s="2356"/>
      <c r="P79" s="2356"/>
      <c r="Q79" s="2356"/>
      <c r="R79" s="2356"/>
      <c r="S79" s="208"/>
      <c r="T79" s="1386"/>
      <c r="U79" s="486"/>
      <c r="V79" s="85"/>
      <c r="W79" s="87"/>
      <c r="X79" s="130"/>
      <c r="Y79" s="82"/>
      <c r="Z79" s="2356"/>
      <c r="AA79" s="2356"/>
      <c r="AB79" s="2356"/>
      <c r="AC79" s="2356"/>
      <c r="AD79" s="2356"/>
      <c r="AE79" s="2356"/>
      <c r="AF79" s="2356"/>
      <c r="AG79" s="2356"/>
      <c r="AH79" s="2356"/>
      <c r="AI79" s="2356"/>
      <c r="AJ79" s="2356"/>
      <c r="AK79" s="2356"/>
      <c r="AL79" s="2356"/>
      <c r="AM79" s="2356"/>
      <c r="AN79" s="208"/>
      <c r="AO79" s="1386"/>
      <c r="AP79" s="486"/>
      <c r="AQ79" s="85"/>
      <c r="AR79" s="87"/>
      <c r="AS79" s="130"/>
      <c r="AT79" s="82"/>
      <c r="AU79" s="2356"/>
      <c r="AV79" s="2356"/>
      <c r="AW79" s="2356"/>
      <c r="AX79" s="2356"/>
      <c r="AY79" s="2356"/>
      <c r="AZ79" s="2356"/>
      <c r="BA79" s="2356"/>
      <c r="BB79" s="2356"/>
      <c r="BC79" s="2356"/>
      <c r="BD79" s="2356"/>
      <c r="BE79" s="2356"/>
      <c r="BF79" s="2356"/>
      <c r="BG79" s="2356"/>
      <c r="BH79" s="2356"/>
      <c r="BI79" s="208"/>
      <c r="BJ79" s="1386"/>
      <c r="BK79" s="486"/>
      <c r="BL79" s="85"/>
      <c r="BM79" s="87"/>
      <c r="BN79" s="130"/>
      <c r="BO79" s="82"/>
      <c r="BP79" s="2356"/>
      <c r="BQ79" s="2356"/>
      <c r="BR79" s="2356"/>
      <c r="BS79" s="2356"/>
      <c r="BT79" s="2356"/>
      <c r="BU79" s="2356"/>
      <c r="BV79" s="2356"/>
      <c r="BW79" s="629"/>
      <c r="BX79" s="628"/>
      <c r="BY79" s="2356"/>
      <c r="BZ79" s="2356"/>
      <c r="CA79" s="2356"/>
      <c r="CB79" s="2356"/>
      <c r="CC79" s="2356"/>
      <c r="CD79" s="2356"/>
      <c r="CE79" s="76"/>
      <c r="CF79" s="76"/>
      <c r="CG79" s="74"/>
      <c r="CH79" s="202"/>
      <c r="CI79" s="202"/>
      <c r="CJ79" s="202"/>
      <c r="CK79" s="202"/>
      <c r="CL79" s="202"/>
      <c r="CM79" s="202"/>
    </row>
    <row r="80" spans="1:91" ht="15" customHeight="1">
      <c r="A80" s="88" t="s">
        <v>777</v>
      </c>
      <c r="B80" s="89" t="s">
        <v>23</v>
      </c>
      <c r="C80" s="132" t="s">
        <v>167</v>
      </c>
      <c r="D80" s="82">
        <v>13259</v>
      </c>
      <c r="E80" s="2356">
        <v>13256</v>
      </c>
      <c r="F80" s="2356" t="s">
        <v>22</v>
      </c>
      <c r="G80" s="2356" t="s">
        <v>22</v>
      </c>
      <c r="H80" s="2356">
        <v>13256</v>
      </c>
      <c r="I80" s="2356" t="s">
        <v>22</v>
      </c>
      <c r="J80" s="2356">
        <v>13256</v>
      </c>
      <c r="K80" s="2356">
        <v>1701</v>
      </c>
      <c r="L80" s="2356">
        <v>35771</v>
      </c>
      <c r="M80" s="2356">
        <v>34710</v>
      </c>
      <c r="N80" s="2356">
        <v>11004</v>
      </c>
      <c r="O80" s="2356">
        <v>2310</v>
      </c>
      <c r="P80" s="2356">
        <v>21396</v>
      </c>
      <c r="Q80" s="2356">
        <v>2315</v>
      </c>
      <c r="R80" s="2356">
        <v>19081</v>
      </c>
      <c r="S80" s="208">
        <v>11749</v>
      </c>
      <c r="T80" s="1478" t="s">
        <v>25</v>
      </c>
      <c r="U80" s="631" t="s">
        <v>778</v>
      </c>
      <c r="V80" s="88" t="s">
        <v>777</v>
      </c>
      <c r="W80" s="89" t="s">
        <v>23</v>
      </c>
      <c r="X80" s="132" t="s">
        <v>167</v>
      </c>
      <c r="Y80" s="82">
        <v>3</v>
      </c>
      <c r="Z80" s="2356">
        <v>3</v>
      </c>
      <c r="AA80" s="2356" t="s">
        <v>21</v>
      </c>
      <c r="AB80" s="2356" t="s">
        <v>21</v>
      </c>
      <c r="AC80" s="2356">
        <v>3</v>
      </c>
      <c r="AD80" s="2356" t="s">
        <v>21</v>
      </c>
      <c r="AE80" s="2356">
        <v>3</v>
      </c>
      <c r="AF80" s="2356" t="s">
        <v>21</v>
      </c>
      <c r="AG80" s="2356" t="s">
        <v>21</v>
      </c>
      <c r="AH80" s="2356" t="s">
        <v>21</v>
      </c>
      <c r="AI80" s="2356" t="s">
        <v>21</v>
      </c>
      <c r="AJ80" s="2356" t="s">
        <v>21</v>
      </c>
      <c r="AK80" s="2356" t="s">
        <v>21</v>
      </c>
      <c r="AL80" s="2356" t="s">
        <v>21</v>
      </c>
      <c r="AM80" s="2356" t="s">
        <v>21</v>
      </c>
      <c r="AN80" s="208" t="s">
        <v>21</v>
      </c>
      <c r="AO80" s="1478" t="s">
        <v>25</v>
      </c>
      <c r="AP80" s="631" t="s">
        <v>778</v>
      </c>
      <c r="AQ80" s="88" t="s">
        <v>777</v>
      </c>
      <c r="AR80" s="89" t="s">
        <v>23</v>
      </c>
      <c r="AS80" s="132" t="s">
        <v>167</v>
      </c>
      <c r="AT80" s="82">
        <v>7651</v>
      </c>
      <c r="AU80" s="2356">
        <v>7646</v>
      </c>
      <c r="AV80" s="2356" t="s">
        <v>21</v>
      </c>
      <c r="AW80" s="2356" t="s">
        <v>21</v>
      </c>
      <c r="AX80" s="2356">
        <v>7646</v>
      </c>
      <c r="AY80" s="2356">
        <v>7646</v>
      </c>
      <c r="AZ80" s="2356" t="s">
        <v>21</v>
      </c>
      <c r="BA80" s="2356">
        <v>203</v>
      </c>
      <c r="BB80" s="2356">
        <v>33798</v>
      </c>
      <c r="BC80" s="2356">
        <v>34312</v>
      </c>
      <c r="BD80" s="2356">
        <v>5740</v>
      </c>
      <c r="BE80" s="2356">
        <v>15565</v>
      </c>
      <c r="BF80" s="2356">
        <v>13007</v>
      </c>
      <c r="BG80" s="2356">
        <v>10380</v>
      </c>
      <c r="BH80" s="2356">
        <v>2627</v>
      </c>
      <c r="BI80" s="208">
        <v>383</v>
      </c>
      <c r="BJ80" s="1478" t="s">
        <v>25</v>
      </c>
      <c r="BK80" s="631" t="s">
        <v>778</v>
      </c>
      <c r="BL80" s="88" t="s">
        <v>777</v>
      </c>
      <c r="BM80" s="89" t="s">
        <v>23</v>
      </c>
      <c r="BN80" s="132" t="s">
        <v>167</v>
      </c>
      <c r="BO80" s="82" t="s">
        <v>21</v>
      </c>
      <c r="BP80" s="2356" t="s">
        <v>21</v>
      </c>
      <c r="BQ80" s="2356" t="s">
        <v>21</v>
      </c>
      <c r="BR80" s="2356" t="s">
        <v>21</v>
      </c>
      <c r="BS80" s="2356" t="s">
        <v>21</v>
      </c>
      <c r="BT80" s="2356" t="s">
        <v>21</v>
      </c>
      <c r="BU80" s="2356" t="s">
        <v>21</v>
      </c>
      <c r="BV80" s="2356" t="s">
        <v>21</v>
      </c>
      <c r="BW80" s="630" t="s">
        <v>25</v>
      </c>
      <c r="BX80" s="631" t="s">
        <v>778</v>
      </c>
      <c r="BY80" s="2356"/>
      <c r="BZ80" s="2356"/>
      <c r="CA80" s="2356"/>
      <c r="CB80" s="2356"/>
      <c r="CC80" s="2356"/>
      <c r="CD80" s="2356"/>
      <c r="CE80" s="996"/>
      <c r="CF80" s="996"/>
      <c r="CG80" s="74"/>
      <c r="CH80" s="202"/>
      <c r="CI80" s="202"/>
      <c r="CJ80" s="202"/>
      <c r="CK80" s="202"/>
      <c r="CL80" s="202"/>
      <c r="CM80" s="202"/>
    </row>
    <row r="81" spans="1:91" ht="15" customHeight="1">
      <c r="A81" s="93" t="s">
        <v>26</v>
      </c>
      <c r="B81" s="94" t="s">
        <v>26</v>
      </c>
      <c r="C81" s="132" t="s">
        <v>168</v>
      </c>
      <c r="D81" s="82">
        <v>12583</v>
      </c>
      <c r="E81" s="2356">
        <v>12570</v>
      </c>
      <c r="F81" s="2356" t="s">
        <v>22</v>
      </c>
      <c r="G81" s="2356" t="s">
        <v>22</v>
      </c>
      <c r="H81" s="2356">
        <v>12570</v>
      </c>
      <c r="I81" s="2356" t="s">
        <v>22</v>
      </c>
      <c r="J81" s="2356">
        <v>12570</v>
      </c>
      <c r="K81" s="2356">
        <v>1687</v>
      </c>
      <c r="L81" s="2356">
        <v>14823</v>
      </c>
      <c r="M81" s="2356">
        <v>14004</v>
      </c>
      <c r="N81" s="2356">
        <v>5469</v>
      </c>
      <c r="O81" s="2356">
        <v>1064</v>
      </c>
      <c r="P81" s="2356">
        <v>7471</v>
      </c>
      <c r="Q81" s="2356">
        <v>1922</v>
      </c>
      <c r="R81" s="2356">
        <v>5549</v>
      </c>
      <c r="S81" s="208">
        <v>12233</v>
      </c>
      <c r="T81" s="1388" t="s">
        <v>27</v>
      </c>
      <c r="U81" s="632" t="s">
        <v>26</v>
      </c>
      <c r="V81" s="93" t="s">
        <v>26</v>
      </c>
      <c r="W81" s="94" t="s">
        <v>26</v>
      </c>
      <c r="X81" s="132" t="s">
        <v>168</v>
      </c>
      <c r="Y81" s="82">
        <v>4</v>
      </c>
      <c r="Z81" s="2356">
        <v>4</v>
      </c>
      <c r="AA81" s="2356" t="s">
        <v>21</v>
      </c>
      <c r="AB81" s="2356" t="s">
        <v>21</v>
      </c>
      <c r="AC81" s="2356">
        <v>4</v>
      </c>
      <c r="AD81" s="2356" t="s">
        <v>21</v>
      </c>
      <c r="AE81" s="2356">
        <v>4</v>
      </c>
      <c r="AF81" s="2356" t="s">
        <v>21</v>
      </c>
      <c r="AG81" s="2356" t="s">
        <v>21</v>
      </c>
      <c r="AH81" s="2356" t="s">
        <v>21</v>
      </c>
      <c r="AI81" s="2356" t="s">
        <v>21</v>
      </c>
      <c r="AJ81" s="2356" t="s">
        <v>21</v>
      </c>
      <c r="AK81" s="2356" t="s">
        <v>21</v>
      </c>
      <c r="AL81" s="2356" t="s">
        <v>21</v>
      </c>
      <c r="AM81" s="2356" t="s">
        <v>21</v>
      </c>
      <c r="AN81" s="208" t="s">
        <v>21</v>
      </c>
      <c r="AO81" s="1388" t="s">
        <v>27</v>
      </c>
      <c r="AP81" s="632" t="s">
        <v>26</v>
      </c>
      <c r="AQ81" s="93" t="s">
        <v>26</v>
      </c>
      <c r="AR81" s="94" t="s">
        <v>26</v>
      </c>
      <c r="AS81" s="132" t="s">
        <v>168</v>
      </c>
      <c r="AT81" s="82">
        <v>7250</v>
      </c>
      <c r="AU81" s="2356">
        <v>7320</v>
      </c>
      <c r="AV81" s="2356" t="s">
        <v>21</v>
      </c>
      <c r="AW81" s="2356" t="s">
        <v>21</v>
      </c>
      <c r="AX81" s="2356">
        <v>7320</v>
      </c>
      <c r="AY81" s="2356">
        <v>7320</v>
      </c>
      <c r="AZ81" s="2356" t="s">
        <v>21</v>
      </c>
      <c r="BA81" s="2356">
        <v>133</v>
      </c>
      <c r="BB81" s="2356">
        <v>27546</v>
      </c>
      <c r="BC81" s="2356">
        <v>27462</v>
      </c>
      <c r="BD81" s="2356">
        <v>3364</v>
      </c>
      <c r="BE81" s="2356">
        <v>13644</v>
      </c>
      <c r="BF81" s="2356">
        <v>10454</v>
      </c>
      <c r="BG81" s="2356">
        <v>8312</v>
      </c>
      <c r="BH81" s="2356">
        <v>2142</v>
      </c>
      <c r="BI81" s="208">
        <v>468</v>
      </c>
      <c r="BJ81" s="1388" t="s">
        <v>27</v>
      </c>
      <c r="BK81" s="632" t="s">
        <v>26</v>
      </c>
      <c r="BL81" s="93" t="s">
        <v>26</v>
      </c>
      <c r="BM81" s="94" t="s">
        <v>26</v>
      </c>
      <c r="BN81" s="132" t="s">
        <v>168</v>
      </c>
      <c r="BO81" s="82" t="s">
        <v>21</v>
      </c>
      <c r="BP81" s="2356" t="s">
        <v>21</v>
      </c>
      <c r="BQ81" s="2356" t="s">
        <v>21</v>
      </c>
      <c r="BR81" s="2356" t="s">
        <v>21</v>
      </c>
      <c r="BS81" s="2356" t="s">
        <v>21</v>
      </c>
      <c r="BT81" s="2356" t="s">
        <v>21</v>
      </c>
      <c r="BU81" s="2356" t="s">
        <v>21</v>
      </c>
      <c r="BV81" s="2356" t="s">
        <v>21</v>
      </c>
      <c r="BW81" s="630" t="s">
        <v>27</v>
      </c>
      <c r="BX81" s="632" t="s">
        <v>26</v>
      </c>
      <c r="BY81" s="2356"/>
      <c r="BZ81" s="2356"/>
      <c r="CA81" s="2356"/>
      <c r="CB81" s="2356"/>
      <c r="CC81" s="2356"/>
      <c r="CD81" s="2356"/>
      <c r="CE81" s="996"/>
      <c r="CF81" s="996"/>
      <c r="CG81" s="996"/>
      <c r="CH81" s="202"/>
      <c r="CI81" s="202"/>
      <c r="CJ81" s="202"/>
      <c r="CK81" s="202"/>
      <c r="CL81" s="202"/>
      <c r="CM81" s="202"/>
    </row>
    <row r="82" spans="1:91" ht="15" customHeight="1">
      <c r="A82" s="88" t="s">
        <v>26</v>
      </c>
      <c r="B82" s="89" t="s">
        <v>26</v>
      </c>
      <c r="C82" s="132" t="s">
        <v>169</v>
      </c>
      <c r="D82" s="82">
        <v>13110</v>
      </c>
      <c r="E82" s="2356">
        <v>13105</v>
      </c>
      <c r="F82" s="2356" t="s">
        <v>22</v>
      </c>
      <c r="G82" s="2356" t="s">
        <v>22</v>
      </c>
      <c r="H82" s="2356">
        <v>13105</v>
      </c>
      <c r="I82" s="2356" t="s">
        <v>22</v>
      </c>
      <c r="J82" s="2356">
        <v>13105</v>
      </c>
      <c r="K82" s="2356">
        <v>1682</v>
      </c>
      <c r="L82" s="2356">
        <v>16925</v>
      </c>
      <c r="M82" s="2356">
        <v>17448</v>
      </c>
      <c r="N82" s="2356">
        <v>6062</v>
      </c>
      <c r="O82" s="2356">
        <v>3750</v>
      </c>
      <c r="P82" s="2356">
        <v>7636</v>
      </c>
      <c r="Q82" s="2356">
        <v>1814</v>
      </c>
      <c r="R82" s="2356">
        <v>5822</v>
      </c>
      <c r="S82" s="208">
        <v>11532</v>
      </c>
      <c r="T82" s="1388" t="s">
        <v>28</v>
      </c>
      <c r="U82" s="632" t="s">
        <v>26</v>
      </c>
      <c r="V82" s="88" t="s">
        <v>26</v>
      </c>
      <c r="W82" s="89" t="s">
        <v>26</v>
      </c>
      <c r="X82" s="132" t="s">
        <v>169</v>
      </c>
      <c r="Y82" s="82">
        <v>3</v>
      </c>
      <c r="Z82" s="2356">
        <v>3</v>
      </c>
      <c r="AA82" s="2356" t="s">
        <v>21</v>
      </c>
      <c r="AB82" s="2356" t="s">
        <v>21</v>
      </c>
      <c r="AC82" s="2356">
        <v>3</v>
      </c>
      <c r="AD82" s="2356" t="s">
        <v>21</v>
      </c>
      <c r="AE82" s="2356">
        <v>3</v>
      </c>
      <c r="AF82" s="2356" t="s">
        <v>21</v>
      </c>
      <c r="AG82" s="2356" t="s">
        <v>21</v>
      </c>
      <c r="AH82" s="2356" t="s">
        <v>21</v>
      </c>
      <c r="AI82" s="2356" t="s">
        <v>21</v>
      </c>
      <c r="AJ82" s="2356" t="s">
        <v>21</v>
      </c>
      <c r="AK82" s="2356" t="s">
        <v>21</v>
      </c>
      <c r="AL82" s="2356" t="s">
        <v>21</v>
      </c>
      <c r="AM82" s="2356" t="s">
        <v>21</v>
      </c>
      <c r="AN82" s="208" t="s">
        <v>21</v>
      </c>
      <c r="AO82" s="1388" t="s">
        <v>28</v>
      </c>
      <c r="AP82" s="632" t="s">
        <v>26</v>
      </c>
      <c r="AQ82" s="88" t="s">
        <v>26</v>
      </c>
      <c r="AR82" s="89" t="s">
        <v>26</v>
      </c>
      <c r="AS82" s="132" t="s">
        <v>169</v>
      </c>
      <c r="AT82" s="82">
        <v>7742</v>
      </c>
      <c r="AU82" s="2356">
        <v>7683</v>
      </c>
      <c r="AV82" s="2356" t="s">
        <v>21</v>
      </c>
      <c r="AW82" s="2356" t="s">
        <v>21</v>
      </c>
      <c r="AX82" s="2356">
        <v>7683</v>
      </c>
      <c r="AY82" s="2356">
        <v>7683</v>
      </c>
      <c r="AZ82" s="2356" t="s">
        <v>21</v>
      </c>
      <c r="BA82" s="2356">
        <v>192</v>
      </c>
      <c r="BB82" s="2356">
        <v>30204</v>
      </c>
      <c r="BC82" s="2356">
        <v>30293</v>
      </c>
      <c r="BD82" s="2356">
        <v>3209</v>
      </c>
      <c r="BE82" s="2356">
        <v>15717</v>
      </c>
      <c r="BF82" s="2356">
        <v>11367</v>
      </c>
      <c r="BG82" s="2356">
        <v>8658</v>
      </c>
      <c r="BH82" s="2356">
        <v>2709</v>
      </c>
      <c r="BI82" s="208">
        <v>383</v>
      </c>
      <c r="BJ82" s="1388" t="s">
        <v>28</v>
      </c>
      <c r="BK82" s="632" t="s">
        <v>26</v>
      </c>
      <c r="BL82" s="88" t="s">
        <v>26</v>
      </c>
      <c r="BM82" s="89" t="s">
        <v>26</v>
      </c>
      <c r="BN82" s="132" t="s">
        <v>169</v>
      </c>
      <c r="BO82" s="82" t="s">
        <v>21</v>
      </c>
      <c r="BP82" s="2356" t="s">
        <v>21</v>
      </c>
      <c r="BQ82" s="2356" t="s">
        <v>21</v>
      </c>
      <c r="BR82" s="2356" t="s">
        <v>21</v>
      </c>
      <c r="BS82" s="2356" t="s">
        <v>21</v>
      </c>
      <c r="BT82" s="2356" t="s">
        <v>21</v>
      </c>
      <c r="BU82" s="2356" t="s">
        <v>21</v>
      </c>
      <c r="BV82" s="2356" t="s">
        <v>21</v>
      </c>
      <c r="BW82" s="630" t="s">
        <v>28</v>
      </c>
      <c r="BX82" s="632" t="s">
        <v>26</v>
      </c>
      <c r="BY82" s="2356"/>
      <c r="BZ82" s="2356"/>
      <c r="CA82" s="2356"/>
      <c r="CB82" s="2356"/>
      <c r="CC82" s="2356"/>
      <c r="CD82" s="2356"/>
      <c r="CE82" s="482"/>
      <c r="CF82" s="482"/>
      <c r="CG82" s="74"/>
      <c r="CH82" s="202"/>
      <c r="CI82" s="202"/>
      <c r="CJ82" s="202"/>
      <c r="CK82" s="202"/>
      <c r="CL82" s="202"/>
      <c r="CM82" s="202"/>
    </row>
    <row r="83" spans="1:91" ht="15" customHeight="1">
      <c r="A83" s="88" t="s">
        <v>26</v>
      </c>
      <c r="B83" s="89" t="s">
        <v>26</v>
      </c>
      <c r="C83" s="132" t="s">
        <v>170</v>
      </c>
      <c r="D83" s="82">
        <v>14056</v>
      </c>
      <c r="E83" s="2356">
        <v>13998</v>
      </c>
      <c r="F83" s="2356" t="s">
        <v>22</v>
      </c>
      <c r="G83" s="2356" t="s">
        <v>22</v>
      </c>
      <c r="H83" s="2356">
        <v>13998</v>
      </c>
      <c r="I83" s="2356" t="s">
        <v>22</v>
      </c>
      <c r="J83" s="2356">
        <v>13998</v>
      </c>
      <c r="K83" s="2356">
        <v>1733</v>
      </c>
      <c r="L83" s="2356">
        <v>20151</v>
      </c>
      <c r="M83" s="2356">
        <v>19791</v>
      </c>
      <c r="N83" s="2356">
        <v>7259</v>
      </c>
      <c r="O83" s="2356">
        <v>2025</v>
      </c>
      <c r="P83" s="2356">
        <v>10507</v>
      </c>
      <c r="Q83" s="2356">
        <v>2145</v>
      </c>
      <c r="R83" s="2356">
        <v>8362</v>
      </c>
      <c r="S83" s="208">
        <v>11845</v>
      </c>
      <c r="T83" s="1388" t="s">
        <v>29</v>
      </c>
      <c r="U83" s="632" t="s">
        <v>26</v>
      </c>
      <c r="V83" s="88" t="s">
        <v>26</v>
      </c>
      <c r="W83" s="89" t="s">
        <v>26</v>
      </c>
      <c r="X83" s="132" t="s">
        <v>170</v>
      </c>
      <c r="Y83" s="82">
        <v>3</v>
      </c>
      <c r="Z83" s="2356">
        <v>3</v>
      </c>
      <c r="AA83" s="2356" t="s">
        <v>21</v>
      </c>
      <c r="AB83" s="2356" t="s">
        <v>21</v>
      </c>
      <c r="AC83" s="2356">
        <v>3</v>
      </c>
      <c r="AD83" s="2356" t="s">
        <v>21</v>
      </c>
      <c r="AE83" s="2356">
        <v>3</v>
      </c>
      <c r="AF83" s="2356" t="s">
        <v>21</v>
      </c>
      <c r="AG83" s="2356">
        <v>1</v>
      </c>
      <c r="AH83" s="2356">
        <v>1</v>
      </c>
      <c r="AI83" s="2356" t="s">
        <v>21</v>
      </c>
      <c r="AJ83" s="2356" t="s">
        <v>21</v>
      </c>
      <c r="AK83" s="2356">
        <v>1</v>
      </c>
      <c r="AL83" s="2356" t="s">
        <v>21</v>
      </c>
      <c r="AM83" s="2356">
        <v>1</v>
      </c>
      <c r="AN83" s="208" t="s">
        <v>21</v>
      </c>
      <c r="AO83" s="1388" t="s">
        <v>29</v>
      </c>
      <c r="AP83" s="632" t="s">
        <v>26</v>
      </c>
      <c r="AQ83" s="88" t="s">
        <v>26</v>
      </c>
      <c r="AR83" s="89" t="s">
        <v>26</v>
      </c>
      <c r="AS83" s="132" t="s">
        <v>170</v>
      </c>
      <c r="AT83" s="82">
        <v>5488</v>
      </c>
      <c r="AU83" s="2356">
        <v>5541</v>
      </c>
      <c r="AV83" s="2356" t="s">
        <v>21</v>
      </c>
      <c r="AW83" s="2356" t="s">
        <v>21</v>
      </c>
      <c r="AX83" s="2356">
        <v>5541</v>
      </c>
      <c r="AY83" s="2356">
        <v>5541</v>
      </c>
      <c r="AZ83" s="2356" t="s">
        <v>21</v>
      </c>
      <c r="BA83" s="2356">
        <v>139</v>
      </c>
      <c r="BB83" s="2356">
        <v>30562</v>
      </c>
      <c r="BC83" s="2356">
        <v>30519</v>
      </c>
      <c r="BD83" s="2356">
        <v>4059</v>
      </c>
      <c r="BE83" s="2356">
        <v>15296</v>
      </c>
      <c r="BF83" s="2356">
        <v>11164</v>
      </c>
      <c r="BG83" s="2356">
        <v>8806</v>
      </c>
      <c r="BH83" s="2356">
        <v>2358</v>
      </c>
      <c r="BI83" s="208">
        <v>421</v>
      </c>
      <c r="BJ83" s="1388" t="s">
        <v>29</v>
      </c>
      <c r="BK83" s="632" t="s">
        <v>26</v>
      </c>
      <c r="BL83" s="88" t="s">
        <v>26</v>
      </c>
      <c r="BM83" s="89" t="s">
        <v>26</v>
      </c>
      <c r="BN83" s="132" t="s">
        <v>170</v>
      </c>
      <c r="BO83" s="82" t="s">
        <v>21</v>
      </c>
      <c r="BP83" s="2356" t="s">
        <v>21</v>
      </c>
      <c r="BQ83" s="2356" t="s">
        <v>21</v>
      </c>
      <c r="BR83" s="2356" t="s">
        <v>21</v>
      </c>
      <c r="BS83" s="2356" t="s">
        <v>21</v>
      </c>
      <c r="BT83" s="2356" t="s">
        <v>21</v>
      </c>
      <c r="BU83" s="2356" t="s">
        <v>21</v>
      </c>
      <c r="BV83" s="2356" t="s">
        <v>21</v>
      </c>
      <c r="BW83" s="630" t="s">
        <v>29</v>
      </c>
      <c r="BX83" s="632" t="s">
        <v>26</v>
      </c>
      <c r="BY83" s="2356"/>
      <c r="BZ83" s="2356"/>
      <c r="CA83" s="2356"/>
      <c r="CB83" s="2356"/>
      <c r="CC83" s="2356"/>
      <c r="CD83" s="2356"/>
      <c r="CE83" s="482"/>
      <c r="CF83" s="482"/>
      <c r="CG83" s="74"/>
      <c r="CH83" s="202"/>
      <c r="CI83" s="202"/>
      <c r="CJ83" s="202"/>
      <c r="CK83" s="202"/>
      <c r="CL83" s="202"/>
      <c r="CM83" s="202"/>
    </row>
    <row r="84" spans="1:91" ht="7.5" customHeight="1">
      <c r="A84" s="85"/>
      <c r="B84" s="87"/>
      <c r="C84" s="134"/>
      <c r="D84" s="82"/>
      <c r="E84" s="2356"/>
      <c r="F84" s="2356"/>
      <c r="G84" s="2356"/>
      <c r="H84" s="2356"/>
      <c r="I84" s="2356"/>
      <c r="J84" s="2356"/>
      <c r="K84" s="2356"/>
      <c r="L84" s="2356"/>
      <c r="M84" s="2356"/>
      <c r="N84" s="2356"/>
      <c r="O84" s="2356"/>
      <c r="P84" s="2356"/>
      <c r="Q84" s="2356"/>
      <c r="R84" s="2356"/>
      <c r="S84" s="208"/>
      <c r="T84" s="1389"/>
      <c r="U84" s="490"/>
      <c r="V84" s="85"/>
      <c r="W84" s="87"/>
      <c r="X84" s="134"/>
      <c r="Y84" s="82"/>
      <c r="Z84" s="2356"/>
      <c r="AA84" s="2356"/>
      <c r="AB84" s="2356"/>
      <c r="AC84" s="2356"/>
      <c r="AD84" s="2356"/>
      <c r="AE84" s="2356"/>
      <c r="AF84" s="2356"/>
      <c r="AG84" s="2356"/>
      <c r="AH84" s="2356"/>
      <c r="AI84" s="2356"/>
      <c r="AJ84" s="2356"/>
      <c r="AK84" s="2356"/>
      <c r="AL84" s="2356"/>
      <c r="AM84" s="2356"/>
      <c r="AN84" s="208"/>
      <c r="AO84" s="1389"/>
      <c r="AP84" s="490"/>
      <c r="AQ84" s="85"/>
      <c r="AR84" s="87"/>
      <c r="AS84" s="134"/>
      <c r="AT84" s="82"/>
      <c r="AU84" s="2356"/>
      <c r="AV84" s="2356"/>
      <c r="AW84" s="2356"/>
      <c r="AX84" s="2356"/>
      <c r="AY84" s="2356"/>
      <c r="AZ84" s="2356"/>
      <c r="BA84" s="2356"/>
      <c r="BB84" s="2356"/>
      <c r="BC84" s="2356"/>
      <c r="BD84" s="2356"/>
      <c r="BE84" s="2356"/>
      <c r="BF84" s="2356"/>
      <c r="BG84" s="2356"/>
      <c r="BH84" s="2356"/>
      <c r="BI84" s="208"/>
      <c r="BJ84" s="1389"/>
      <c r="BK84" s="490"/>
      <c r="BL84" s="85"/>
      <c r="BM84" s="87"/>
      <c r="BN84" s="134"/>
      <c r="BO84" s="82"/>
      <c r="BP84" s="2356"/>
      <c r="BQ84" s="2356"/>
      <c r="BR84" s="2356"/>
      <c r="BS84" s="2356"/>
      <c r="BT84" s="2356"/>
      <c r="BU84" s="2356"/>
      <c r="BV84" s="2356"/>
      <c r="BW84" s="1898"/>
      <c r="BX84" s="653"/>
      <c r="BY84" s="2356"/>
      <c r="BZ84" s="2356"/>
      <c r="CA84" s="2356"/>
      <c r="CB84" s="2356"/>
      <c r="CC84" s="2356"/>
      <c r="CD84" s="2356"/>
      <c r="CE84" s="482"/>
      <c r="CF84" s="482"/>
      <c r="CG84" s="74"/>
      <c r="CH84" s="202"/>
      <c r="CI84" s="202"/>
      <c r="CJ84" s="202"/>
      <c r="CK84" s="202"/>
      <c r="CL84" s="202"/>
      <c r="CM84" s="202"/>
    </row>
    <row r="85" spans="1:91" ht="15" customHeight="1">
      <c r="A85" s="93" t="s">
        <v>777</v>
      </c>
      <c r="B85" s="94" t="s">
        <v>23</v>
      </c>
      <c r="C85" s="135" t="s">
        <v>171</v>
      </c>
      <c r="D85" s="82">
        <v>4142</v>
      </c>
      <c r="E85" s="2356">
        <v>4146</v>
      </c>
      <c r="F85" s="2356" t="s">
        <v>22</v>
      </c>
      <c r="G85" s="2356" t="s">
        <v>22</v>
      </c>
      <c r="H85" s="2356">
        <v>4146</v>
      </c>
      <c r="I85" s="2356" t="s">
        <v>22</v>
      </c>
      <c r="J85" s="2356">
        <v>4146</v>
      </c>
      <c r="K85" s="2356">
        <v>1691</v>
      </c>
      <c r="L85" s="2356">
        <v>12603</v>
      </c>
      <c r="M85" s="2356">
        <v>12525</v>
      </c>
      <c r="N85" s="2356">
        <v>4002</v>
      </c>
      <c r="O85" s="2356">
        <v>1053</v>
      </c>
      <c r="P85" s="2356">
        <v>7470</v>
      </c>
      <c r="Q85" s="2356">
        <v>719</v>
      </c>
      <c r="R85" s="2356">
        <v>6751</v>
      </c>
      <c r="S85" s="208">
        <v>10894</v>
      </c>
      <c r="T85" s="1478" t="s">
        <v>30</v>
      </c>
      <c r="U85" s="631" t="s">
        <v>778</v>
      </c>
      <c r="V85" s="93" t="s">
        <v>777</v>
      </c>
      <c r="W85" s="94" t="s">
        <v>23</v>
      </c>
      <c r="X85" s="135" t="s">
        <v>171</v>
      </c>
      <c r="Y85" s="82">
        <v>1</v>
      </c>
      <c r="Z85" s="2356">
        <v>1</v>
      </c>
      <c r="AA85" s="2356" t="s">
        <v>21</v>
      </c>
      <c r="AB85" s="2356" t="s">
        <v>21</v>
      </c>
      <c r="AC85" s="2356">
        <v>1</v>
      </c>
      <c r="AD85" s="2356" t="s">
        <v>21</v>
      </c>
      <c r="AE85" s="2356">
        <v>1</v>
      </c>
      <c r="AF85" s="2356" t="s">
        <v>21</v>
      </c>
      <c r="AG85" s="2356" t="s">
        <v>21</v>
      </c>
      <c r="AH85" s="2356" t="s">
        <v>21</v>
      </c>
      <c r="AI85" s="2356" t="s">
        <v>21</v>
      </c>
      <c r="AJ85" s="2356" t="s">
        <v>21</v>
      </c>
      <c r="AK85" s="2356" t="s">
        <v>21</v>
      </c>
      <c r="AL85" s="2356" t="s">
        <v>21</v>
      </c>
      <c r="AM85" s="2356" t="s">
        <v>21</v>
      </c>
      <c r="AN85" s="208" t="s">
        <v>21</v>
      </c>
      <c r="AO85" s="1478" t="s">
        <v>30</v>
      </c>
      <c r="AP85" s="631" t="s">
        <v>778</v>
      </c>
      <c r="AQ85" s="93" t="s">
        <v>777</v>
      </c>
      <c r="AR85" s="94" t="s">
        <v>23</v>
      </c>
      <c r="AS85" s="135" t="s">
        <v>171</v>
      </c>
      <c r="AT85" s="82">
        <v>2298</v>
      </c>
      <c r="AU85" s="2356">
        <v>2333</v>
      </c>
      <c r="AV85" s="2356" t="s">
        <v>21</v>
      </c>
      <c r="AW85" s="2356" t="s">
        <v>21</v>
      </c>
      <c r="AX85" s="2356">
        <v>2333</v>
      </c>
      <c r="AY85" s="2356">
        <v>2333</v>
      </c>
      <c r="AZ85" s="2356" t="s">
        <v>21</v>
      </c>
      <c r="BA85" s="2356">
        <v>163</v>
      </c>
      <c r="BB85" s="2356">
        <v>11648</v>
      </c>
      <c r="BC85" s="2356">
        <v>11852</v>
      </c>
      <c r="BD85" s="2356">
        <v>2090</v>
      </c>
      <c r="BE85" s="2356">
        <v>5141</v>
      </c>
      <c r="BF85" s="2356">
        <v>4621</v>
      </c>
      <c r="BG85" s="2356">
        <v>3610</v>
      </c>
      <c r="BH85" s="2356">
        <v>1011</v>
      </c>
      <c r="BI85" s="208">
        <v>391</v>
      </c>
      <c r="BJ85" s="1478" t="s">
        <v>30</v>
      </c>
      <c r="BK85" s="631" t="s">
        <v>778</v>
      </c>
      <c r="BL85" s="93" t="s">
        <v>777</v>
      </c>
      <c r="BM85" s="94" t="s">
        <v>23</v>
      </c>
      <c r="BN85" s="135" t="s">
        <v>171</v>
      </c>
      <c r="BO85" s="82" t="s">
        <v>21</v>
      </c>
      <c r="BP85" s="2356" t="s">
        <v>21</v>
      </c>
      <c r="BQ85" s="2356" t="s">
        <v>21</v>
      </c>
      <c r="BR85" s="2356" t="s">
        <v>21</v>
      </c>
      <c r="BS85" s="2356" t="s">
        <v>21</v>
      </c>
      <c r="BT85" s="2356" t="s">
        <v>21</v>
      </c>
      <c r="BU85" s="2356" t="s">
        <v>21</v>
      </c>
      <c r="BV85" s="2356" t="s">
        <v>21</v>
      </c>
      <c r="BW85" s="630" t="s">
        <v>30</v>
      </c>
      <c r="BX85" s="631" t="s">
        <v>778</v>
      </c>
      <c r="BY85" s="2356"/>
      <c r="BZ85" s="2356"/>
      <c r="CA85" s="2356"/>
      <c r="CB85" s="2356"/>
      <c r="CC85" s="2356"/>
      <c r="CD85" s="2356"/>
      <c r="CE85" s="999"/>
      <c r="CF85" s="999"/>
      <c r="CG85" s="996"/>
      <c r="CH85" s="202"/>
      <c r="CI85" s="202"/>
      <c r="CJ85" s="202"/>
      <c r="CK85" s="202"/>
      <c r="CL85" s="202"/>
      <c r="CM85" s="202"/>
    </row>
    <row r="86" spans="1:91" ht="15" customHeight="1">
      <c r="A86" s="88" t="s">
        <v>26</v>
      </c>
      <c r="B86" s="89" t="s">
        <v>26</v>
      </c>
      <c r="C86" s="135" t="s">
        <v>172</v>
      </c>
      <c r="D86" s="82">
        <v>4403</v>
      </c>
      <c r="E86" s="2356">
        <v>4379</v>
      </c>
      <c r="F86" s="2356" t="s">
        <v>22</v>
      </c>
      <c r="G86" s="2356" t="s">
        <v>22</v>
      </c>
      <c r="H86" s="2356">
        <v>4379</v>
      </c>
      <c r="I86" s="2356" t="s">
        <v>22</v>
      </c>
      <c r="J86" s="2356">
        <v>4379</v>
      </c>
      <c r="K86" s="2356">
        <v>1715</v>
      </c>
      <c r="L86" s="2356">
        <v>12910</v>
      </c>
      <c r="M86" s="2356">
        <v>12596</v>
      </c>
      <c r="N86" s="2356">
        <v>3943</v>
      </c>
      <c r="O86" s="2356">
        <v>724</v>
      </c>
      <c r="P86" s="2356">
        <v>7929</v>
      </c>
      <c r="Q86" s="2356">
        <v>775</v>
      </c>
      <c r="R86" s="2356">
        <v>7154</v>
      </c>
      <c r="S86" s="208">
        <v>11235</v>
      </c>
      <c r="T86" s="1388" t="s">
        <v>31</v>
      </c>
      <c r="U86" s="632" t="s">
        <v>26</v>
      </c>
      <c r="V86" s="88" t="s">
        <v>26</v>
      </c>
      <c r="W86" s="89" t="s">
        <v>26</v>
      </c>
      <c r="X86" s="135" t="s">
        <v>172</v>
      </c>
      <c r="Y86" s="82">
        <v>1</v>
      </c>
      <c r="Z86" s="2356">
        <v>1</v>
      </c>
      <c r="AA86" s="2356" t="s">
        <v>21</v>
      </c>
      <c r="AB86" s="2356" t="s">
        <v>21</v>
      </c>
      <c r="AC86" s="2356">
        <v>1</v>
      </c>
      <c r="AD86" s="2356" t="s">
        <v>21</v>
      </c>
      <c r="AE86" s="2356">
        <v>1</v>
      </c>
      <c r="AF86" s="2356" t="s">
        <v>21</v>
      </c>
      <c r="AG86" s="2356" t="s">
        <v>21</v>
      </c>
      <c r="AH86" s="2356" t="s">
        <v>21</v>
      </c>
      <c r="AI86" s="2356" t="s">
        <v>21</v>
      </c>
      <c r="AJ86" s="2356" t="s">
        <v>21</v>
      </c>
      <c r="AK86" s="2356" t="s">
        <v>21</v>
      </c>
      <c r="AL86" s="2356" t="s">
        <v>21</v>
      </c>
      <c r="AM86" s="2356" t="s">
        <v>21</v>
      </c>
      <c r="AN86" s="208" t="s">
        <v>21</v>
      </c>
      <c r="AO86" s="1388" t="s">
        <v>31</v>
      </c>
      <c r="AP86" s="632" t="s">
        <v>26</v>
      </c>
      <c r="AQ86" s="88" t="s">
        <v>26</v>
      </c>
      <c r="AR86" s="89" t="s">
        <v>26</v>
      </c>
      <c r="AS86" s="135" t="s">
        <v>172</v>
      </c>
      <c r="AT86" s="82">
        <v>2548</v>
      </c>
      <c r="AU86" s="2356">
        <v>2547</v>
      </c>
      <c r="AV86" s="2356" t="s">
        <v>21</v>
      </c>
      <c r="AW86" s="2356" t="s">
        <v>21</v>
      </c>
      <c r="AX86" s="2356">
        <v>2547</v>
      </c>
      <c r="AY86" s="2356">
        <v>2547</v>
      </c>
      <c r="AZ86" s="2356" t="s">
        <v>21</v>
      </c>
      <c r="BA86" s="2356">
        <v>164</v>
      </c>
      <c r="BB86" s="2356">
        <v>11426</v>
      </c>
      <c r="BC86" s="2356">
        <v>11546</v>
      </c>
      <c r="BD86" s="2356">
        <v>1853</v>
      </c>
      <c r="BE86" s="2356">
        <v>5274</v>
      </c>
      <c r="BF86" s="2356">
        <v>4419</v>
      </c>
      <c r="BG86" s="2356">
        <v>3590</v>
      </c>
      <c r="BH86" s="2356">
        <v>829</v>
      </c>
      <c r="BI86" s="208">
        <v>406</v>
      </c>
      <c r="BJ86" s="1388" t="s">
        <v>31</v>
      </c>
      <c r="BK86" s="632" t="s">
        <v>26</v>
      </c>
      <c r="BL86" s="88" t="s">
        <v>26</v>
      </c>
      <c r="BM86" s="89" t="s">
        <v>26</v>
      </c>
      <c r="BN86" s="135" t="s">
        <v>172</v>
      </c>
      <c r="BO86" s="82" t="s">
        <v>21</v>
      </c>
      <c r="BP86" s="2356" t="s">
        <v>21</v>
      </c>
      <c r="BQ86" s="2356" t="s">
        <v>21</v>
      </c>
      <c r="BR86" s="2356" t="s">
        <v>21</v>
      </c>
      <c r="BS86" s="2356" t="s">
        <v>21</v>
      </c>
      <c r="BT86" s="2356" t="s">
        <v>21</v>
      </c>
      <c r="BU86" s="2356" t="s">
        <v>21</v>
      </c>
      <c r="BV86" s="2356" t="s">
        <v>21</v>
      </c>
      <c r="BW86" s="630" t="s">
        <v>31</v>
      </c>
      <c r="BX86" s="1900" t="s">
        <v>26</v>
      </c>
      <c r="BY86" s="2356"/>
      <c r="BZ86" s="2356"/>
      <c r="CA86" s="2356"/>
      <c r="CB86" s="2356"/>
      <c r="CC86" s="2356"/>
      <c r="CD86" s="2356"/>
      <c r="CE86" s="482"/>
      <c r="CF86" s="482"/>
      <c r="CG86" s="74"/>
      <c r="CH86" s="202"/>
      <c r="CI86" s="202"/>
      <c r="CJ86" s="202"/>
      <c r="CK86" s="202"/>
      <c r="CL86" s="202"/>
      <c r="CM86" s="202"/>
    </row>
    <row r="87" spans="1:91" ht="15" customHeight="1">
      <c r="A87" s="88" t="s">
        <v>26</v>
      </c>
      <c r="B87" s="89" t="s">
        <v>26</v>
      </c>
      <c r="C87" s="135" t="s">
        <v>173</v>
      </c>
      <c r="D87" s="82">
        <v>4714</v>
      </c>
      <c r="E87" s="2356">
        <v>4731</v>
      </c>
      <c r="F87" s="2356" t="s">
        <v>22</v>
      </c>
      <c r="G87" s="2356" t="s">
        <v>22</v>
      </c>
      <c r="H87" s="2356">
        <v>4731</v>
      </c>
      <c r="I87" s="2356" t="s">
        <v>22</v>
      </c>
      <c r="J87" s="2356">
        <v>4731</v>
      </c>
      <c r="K87" s="2356">
        <v>1701</v>
      </c>
      <c r="L87" s="2356">
        <v>10258</v>
      </c>
      <c r="M87" s="2356">
        <v>9589</v>
      </c>
      <c r="N87" s="2356">
        <v>3059</v>
      </c>
      <c r="O87" s="2356">
        <v>533</v>
      </c>
      <c r="P87" s="2356">
        <v>5997</v>
      </c>
      <c r="Q87" s="2356">
        <v>821</v>
      </c>
      <c r="R87" s="2356">
        <v>5176</v>
      </c>
      <c r="S87" s="208">
        <v>11749</v>
      </c>
      <c r="T87" s="1388" t="s">
        <v>32</v>
      </c>
      <c r="U87" s="632" t="s">
        <v>26</v>
      </c>
      <c r="V87" s="88" t="s">
        <v>26</v>
      </c>
      <c r="W87" s="89" t="s">
        <v>26</v>
      </c>
      <c r="X87" s="135" t="s">
        <v>173</v>
      </c>
      <c r="Y87" s="82">
        <v>1</v>
      </c>
      <c r="Z87" s="2356">
        <v>1</v>
      </c>
      <c r="AA87" s="2356" t="s">
        <v>21</v>
      </c>
      <c r="AB87" s="2356" t="s">
        <v>21</v>
      </c>
      <c r="AC87" s="2356">
        <v>1</v>
      </c>
      <c r="AD87" s="2356" t="s">
        <v>21</v>
      </c>
      <c r="AE87" s="2356">
        <v>1</v>
      </c>
      <c r="AF87" s="2356" t="s">
        <v>21</v>
      </c>
      <c r="AG87" s="2356" t="s">
        <v>21</v>
      </c>
      <c r="AH87" s="2356" t="s">
        <v>21</v>
      </c>
      <c r="AI87" s="2356" t="s">
        <v>21</v>
      </c>
      <c r="AJ87" s="2356" t="s">
        <v>21</v>
      </c>
      <c r="AK87" s="2356" t="s">
        <v>21</v>
      </c>
      <c r="AL87" s="2356" t="s">
        <v>21</v>
      </c>
      <c r="AM87" s="2356" t="s">
        <v>21</v>
      </c>
      <c r="AN87" s="208" t="s">
        <v>21</v>
      </c>
      <c r="AO87" s="1388" t="s">
        <v>32</v>
      </c>
      <c r="AP87" s="632" t="s">
        <v>26</v>
      </c>
      <c r="AQ87" s="88" t="s">
        <v>26</v>
      </c>
      <c r="AR87" s="89" t="s">
        <v>26</v>
      </c>
      <c r="AS87" s="135" t="s">
        <v>173</v>
      </c>
      <c r="AT87" s="82">
        <v>2805</v>
      </c>
      <c r="AU87" s="2356">
        <v>2766</v>
      </c>
      <c r="AV87" s="2356" t="s">
        <v>21</v>
      </c>
      <c r="AW87" s="2356" t="s">
        <v>21</v>
      </c>
      <c r="AX87" s="2356">
        <v>2766</v>
      </c>
      <c r="AY87" s="2356">
        <v>2766</v>
      </c>
      <c r="AZ87" s="2356" t="s">
        <v>21</v>
      </c>
      <c r="BA87" s="2356">
        <v>203</v>
      </c>
      <c r="BB87" s="2356">
        <v>10724</v>
      </c>
      <c r="BC87" s="2356">
        <v>10914</v>
      </c>
      <c r="BD87" s="2356">
        <v>1797</v>
      </c>
      <c r="BE87" s="2356">
        <v>5150</v>
      </c>
      <c r="BF87" s="2356">
        <v>3967</v>
      </c>
      <c r="BG87" s="2356">
        <v>3180</v>
      </c>
      <c r="BH87" s="2356">
        <v>787</v>
      </c>
      <c r="BI87" s="208">
        <v>383</v>
      </c>
      <c r="BJ87" s="1388" t="s">
        <v>32</v>
      </c>
      <c r="BK87" s="632" t="s">
        <v>26</v>
      </c>
      <c r="BL87" s="88" t="s">
        <v>26</v>
      </c>
      <c r="BM87" s="89" t="s">
        <v>26</v>
      </c>
      <c r="BN87" s="135" t="s">
        <v>173</v>
      </c>
      <c r="BO87" s="82" t="s">
        <v>21</v>
      </c>
      <c r="BP87" s="2356" t="s">
        <v>21</v>
      </c>
      <c r="BQ87" s="2356" t="s">
        <v>21</v>
      </c>
      <c r="BR87" s="2356" t="s">
        <v>21</v>
      </c>
      <c r="BS87" s="2356" t="s">
        <v>21</v>
      </c>
      <c r="BT87" s="2356" t="s">
        <v>21</v>
      </c>
      <c r="BU87" s="2356" t="s">
        <v>21</v>
      </c>
      <c r="BV87" s="2356" t="s">
        <v>21</v>
      </c>
      <c r="BW87" s="630" t="s">
        <v>32</v>
      </c>
      <c r="BX87" s="1900" t="s">
        <v>26</v>
      </c>
      <c r="BY87" s="2356"/>
      <c r="BZ87" s="2356"/>
      <c r="CA87" s="2356"/>
      <c r="CB87" s="2356"/>
      <c r="CC87" s="2356"/>
      <c r="CD87" s="2356"/>
      <c r="CE87" s="482"/>
      <c r="CF87" s="482"/>
      <c r="CG87" s="74"/>
      <c r="CH87" s="202"/>
      <c r="CI87" s="202"/>
      <c r="CJ87" s="202"/>
      <c r="CK87" s="202"/>
      <c r="CL87" s="202"/>
      <c r="CM87" s="202"/>
    </row>
    <row r="88" spans="1:91" ht="15" customHeight="1">
      <c r="A88" s="88" t="s">
        <v>26</v>
      </c>
      <c r="B88" s="89" t="s">
        <v>26</v>
      </c>
      <c r="C88" s="135" t="s">
        <v>174</v>
      </c>
      <c r="D88" s="82">
        <v>3920</v>
      </c>
      <c r="E88" s="2356">
        <v>3948</v>
      </c>
      <c r="F88" s="2356" t="s">
        <v>22</v>
      </c>
      <c r="G88" s="2356" t="s">
        <v>22</v>
      </c>
      <c r="H88" s="2356">
        <v>3948</v>
      </c>
      <c r="I88" s="2356" t="s">
        <v>22</v>
      </c>
      <c r="J88" s="2356">
        <v>3948</v>
      </c>
      <c r="K88" s="2356">
        <v>1649</v>
      </c>
      <c r="L88" s="2356">
        <v>4691</v>
      </c>
      <c r="M88" s="2356">
        <v>4797</v>
      </c>
      <c r="N88" s="2356">
        <v>1836</v>
      </c>
      <c r="O88" s="2356">
        <v>349</v>
      </c>
      <c r="P88" s="2356">
        <v>2612</v>
      </c>
      <c r="Q88" s="2356">
        <v>669</v>
      </c>
      <c r="R88" s="2356">
        <v>1943</v>
      </c>
      <c r="S88" s="208">
        <v>11414</v>
      </c>
      <c r="T88" s="1388" t="s">
        <v>33</v>
      </c>
      <c r="U88" s="632" t="s">
        <v>26</v>
      </c>
      <c r="V88" s="88" t="s">
        <v>26</v>
      </c>
      <c r="W88" s="89" t="s">
        <v>26</v>
      </c>
      <c r="X88" s="135" t="s">
        <v>174</v>
      </c>
      <c r="Y88" s="82">
        <v>2</v>
      </c>
      <c r="Z88" s="2356">
        <v>2</v>
      </c>
      <c r="AA88" s="2356" t="s">
        <v>21</v>
      </c>
      <c r="AB88" s="2356" t="s">
        <v>21</v>
      </c>
      <c r="AC88" s="2356">
        <v>2</v>
      </c>
      <c r="AD88" s="2356" t="s">
        <v>21</v>
      </c>
      <c r="AE88" s="2356">
        <v>2</v>
      </c>
      <c r="AF88" s="2356" t="s">
        <v>21</v>
      </c>
      <c r="AG88" s="2356" t="s">
        <v>21</v>
      </c>
      <c r="AH88" s="2356" t="s">
        <v>21</v>
      </c>
      <c r="AI88" s="2356" t="s">
        <v>21</v>
      </c>
      <c r="AJ88" s="2356" t="s">
        <v>21</v>
      </c>
      <c r="AK88" s="2356" t="s">
        <v>21</v>
      </c>
      <c r="AL88" s="2356" t="s">
        <v>21</v>
      </c>
      <c r="AM88" s="2356" t="s">
        <v>21</v>
      </c>
      <c r="AN88" s="208" t="s">
        <v>21</v>
      </c>
      <c r="AO88" s="1388" t="s">
        <v>33</v>
      </c>
      <c r="AP88" s="632" t="s">
        <v>26</v>
      </c>
      <c r="AQ88" s="88" t="s">
        <v>26</v>
      </c>
      <c r="AR88" s="89" t="s">
        <v>26</v>
      </c>
      <c r="AS88" s="135" t="s">
        <v>174</v>
      </c>
      <c r="AT88" s="82">
        <v>2437</v>
      </c>
      <c r="AU88" s="2356">
        <v>2463</v>
      </c>
      <c r="AV88" s="2356" t="s">
        <v>21</v>
      </c>
      <c r="AW88" s="2356" t="s">
        <v>21</v>
      </c>
      <c r="AX88" s="2356">
        <v>2463</v>
      </c>
      <c r="AY88" s="2356">
        <v>2463</v>
      </c>
      <c r="AZ88" s="2356" t="s">
        <v>21</v>
      </c>
      <c r="BA88" s="2356">
        <v>177</v>
      </c>
      <c r="BB88" s="2356">
        <v>9586</v>
      </c>
      <c r="BC88" s="2356">
        <v>9483</v>
      </c>
      <c r="BD88" s="2356">
        <v>1217</v>
      </c>
      <c r="BE88" s="2356">
        <v>4992</v>
      </c>
      <c r="BF88" s="2356">
        <v>3274</v>
      </c>
      <c r="BG88" s="2356">
        <v>2619</v>
      </c>
      <c r="BH88" s="2356">
        <v>655</v>
      </c>
      <c r="BI88" s="208">
        <v>494</v>
      </c>
      <c r="BJ88" s="1388" t="s">
        <v>33</v>
      </c>
      <c r="BK88" s="632" t="s">
        <v>26</v>
      </c>
      <c r="BL88" s="88" t="s">
        <v>26</v>
      </c>
      <c r="BM88" s="89" t="s">
        <v>26</v>
      </c>
      <c r="BN88" s="135" t="s">
        <v>174</v>
      </c>
      <c r="BO88" s="82" t="s">
        <v>21</v>
      </c>
      <c r="BP88" s="2356" t="s">
        <v>21</v>
      </c>
      <c r="BQ88" s="2356" t="s">
        <v>21</v>
      </c>
      <c r="BR88" s="2356" t="s">
        <v>21</v>
      </c>
      <c r="BS88" s="2356" t="s">
        <v>21</v>
      </c>
      <c r="BT88" s="2356" t="s">
        <v>21</v>
      </c>
      <c r="BU88" s="2356" t="s">
        <v>21</v>
      </c>
      <c r="BV88" s="2356" t="s">
        <v>21</v>
      </c>
      <c r="BW88" s="630" t="s">
        <v>33</v>
      </c>
      <c r="BX88" s="1900" t="s">
        <v>26</v>
      </c>
      <c r="BY88" s="2356"/>
      <c r="BZ88" s="2356"/>
      <c r="CA88" s="2356"/>
      <c r="CB88" s="2356"/>
      <c r="CC88" s="2356"/>
      <c r="CD88" s="2356"/>
      <c r="CE88" s="482"/>
      <c r="CF88" s="482"/>
      <c r="CG88" s="74"/>
      <c r="CH88" s="202"/>
      <c r="CI88" s="202"/>
      <c r="CJ88" s="202"/>
      <c r="CK88" s="202"/>
      <c r="CL88" s="202"/>
      <c r="CM88" s="202"/>
    </row>
    <row r="89" spans="1:91" ht="15" customHeight="1">
      <c r="A89" s="88" t="s">
        <v>26</v>
      </c>
      <c r="B89" s="89" t="s">
        <v>26</v>
      </c>
      <c r="C89" s="135" t="s">
        <v>175</v>
      </c>
      <c r="D89" s="82">
        <v>3837</v>
      </c>
      <c r="E89" s="2356">
        <v>3789</v>
      </c>
      <c r="F89" s="2356" t="s">
        <v>22</v>
      </c>
      <c r="G89" s="2356" t="s">
        <v>22</v>
      </c>
      <c r="H89" s="2356">
        <v>3789</v>
      </c>
      <c r="I89" s="2356" t="s">
        <v>22</v>
      </c>
      <c r="J89" s="2356">
        <v>3789</v>
      </c>
      <c r="K89" s="2356">
        <v>1696</v>
      </c>
      <c r="L89" s="2356">
        <v>3677</v>
      </c>
      <c r="M89" s="2356">
        <v>3978</v>
      </c>
      <c r="N89" s="2356">
        <v>1701</v>
      </c>
      <c r="O89" s="2356">
        <v>283</v>
      </c>
      <c r="P89" s="2356">
        <v>1994</v>
      </c>
      <c r="Q89" s="2356">
        <v>408</v>
      </c>
      <c r="R89" s="2356">
        <v>1586</v>
      </c>
      <c r="S89" s="208">
        <v>11119</v>
      </c>
      <c r="T89" s="1388" t="s">
        <v>34</v>
      </c>
      <c r="U89" s="632" t="s">
        <v>26</v>
      </c>
      <c r="V89" s="88" t="s">
        <v>26</v>
      </c>
      <c r="W89" s="89" t="s">
        <v>26</v>
      </c>
      <c r="X89" s="135" t="s">
        <v>175</v>
      </c>
      <c r="Y89" s="82">
        <v>1</v>
      </c>
      <c r="Z89" s="2356">
        <v>1</v>
      </c>
      <c r="AA89" s="2356" t="s">
        <v>21</v>
      </c>
      <c r="AB89" s="2356" t="s">
        <v>21</v>
      </c>
      <c r="AC89" s="2356">
        <v>1</v>
      </c>
      <c r="AD89" s="2356" t="s">
        <v>21</v>
      </c>
      <c r="AE89" s="2356">
        <v>1</v>
      </c>
      <c r="AF89" s="2356" t="s">
        <v>21</v>
      </c>
      <c r="AG89" s="2356" t="s">
        <v>21</v>
      </c>
      <c r="AH89" s="2356" t="s">
        <v>21</v>
      </c>
      <c r="AI89" s="2356" t="s">
        <v>21</v>
      </c>
      <c r="AJ89" s="2356" t="s">
        <v>21</v>
      </c>
      <c r="AK89" s="2356" t="s">
        <v>21</v>
      </c>
      <c r="AL89" s="2356" t="s">
        <v>21</v>
      </c>
      <c r="AM89" s="2356" t="s">
        <v>21</v>
      </c>
      <c r="AN89" s="208" t="s">
        <v>21</v>
      </c>
      <c r="AO89" s="1388" t="s">
        <v>34</v>
      </c>
      <c r="AP89" s="632" t="s">
        <v>26</v>
      </c>
      <c r="AQ89" s="88" t="s">
        <v>26</v>
      </c>
      <c r="AR89" s="89" t="s">
        <v>26</v>
      </c>
      <c r="AS89" s="135" t="s">
        <v>175</v>
      </c>
      <c r="AT89" s="82">
        <v>2236</v>
      </c>
      <c r="AU89" s="2356">
        <v>2274</v>
      </c>
      <c r="AV89" s="2356" t="s">
        <v>21</v>
      </c>
      <c r="AW89" s="2356" t="s">
        <v>21</v>
      </c>
      <c r="AX89" s="2356">
        <v>2274</v>
      </c>
      <c r="AY89" s="2356">
        <v>2274</v>
      </c>
      <c r="AZ89" s="2356" t="s">
        <v>21</v>
      </c>
      <c r="BA89" s="2356">
        <v>139</v>
      </c>
      <c r="BB89" s="2356">
        <v>8443</v>
      </c>
      <c r="BC89" s="2356">
        <v>8460</v>
      </c>
      <c r="BD89" s="2356">
        <v>1047</v>
      </c>
      <c r="BE89" s="2356">
        <v>4130</v>
      </c>
      <c r="BF89" s="2356">
        <v>3283</v>
      </c>
      <c r="BG89" s="2356">
        <v>2618</v>
      </c>
      <c r="BH89" s="2356">
        <v>665</v>
      </c>
      <c r="BI89" s="208">
        <v>471</v>
      </c>
      <c r="BJ89" s="1388" t="s">
        <v>34</v>
      </c>
      <c r="BK89" s="632" t="s">
        <v>26</v>
      </c>
      <c r="BL89" s="88" t="s">
        <v>26</v>
      </c>
      <c r="BM89" s="89" t="s">
        <v>26</v>
      </c>
      <c r="BN89" s="135" t="s">
        <v>175</v>
      </c>
      <c r="BO89" s="82" t="s">
        <v>21</v>
      </c>
      <c r="BP89" s="2356" t="s">
        <v>21</v>
      </c>
      <c r="BQ89" s="2356" t="s">
        <v>21</v>
      </c>
      <c r="BR89" s="2356" t="s">
        <v>21</v>
      </c>
      <c r="BS89" s="2356" t="s">
        <v>21</v>
      </c>
      <c r="BT89" s="2356" t="s">
        <v>21</v>
      </c>
      <c r="BU89" s="2356" t="s">
        <v>21</v>
      </c>
      <c r="BV89" s="2356" t="s">
        <v>21</v>
      </c>
      <c r="BW89" s="630" t="s">
        <v>34</v>
      </c>
      <c r="BX89" s="1900" t="s">
        <v>26</v>
      </c>
      <c r="BY89" s="2356"/>
      <c r="BZ89" s="2356"/>
      <c r="CA89" s="2356"/>
      <c r="CB89" s="2356"/>
      <c r="CC89" s="2356"/>
      <c r="CD89" s="2356"/>
      <c r="CE89" s="482"/>
      <c r="CF89" s="482"/>
      <c r="CG89" s="74"/>
      <c r="CH89" s="202"/>
      <c r="CI89" s="202"/>
      <c r="CJ89" s="202"/>
      <c r="CK89" s="202"/>
      <c r="CL89" s="202"/>
      <c r="CM89" s="202"/>
    </row>
    <row r="90" spans="1:91" ht="15" customHeight="1">
      <c r="A90" s="88" t="s">
        <v>26</v>
      </c>
      <c r="B90" s="89" t="s">
        <v>26</v>
      </c>
      <c r="C90" s="135" t="s">
        <v>176</v>
      </c>
      <c r="D90" s="82">
        <v>4826</v>
      </c>
      <c r="E90" s="2356">
        <v>4833</v>
      </c>
      <c r="F90" s="2356" t="s">
        <v>22</v>
      </c>
      <c r="G90" s="2356" t="s">
        <v>22</v>
      </c>
      <c r="H90" s="2356">
        <v>4833</v>
      </c>
      <c r="I90" s="2356" t="s">
        <v>22</v>
      </c>
      <c r="J90" s="2356">
        <v>4833</v>
      </c>
      <c r="K90" s="2356">
        <v>1687</v>
      </c>
      <c r="L90" s="2356">
        <v>6455</v>
      </c>
      <c r="M90" s="2356">
        <v>5229</v>
      </c>
      <c r="N90" s="2356">
        <v>1932</v>
      </c>
      <c r="O90" s="2356">
        <v>432</v>
      </c>
      <c r="P90" s="2356">
        <v>2865</v>
      </c>
      <c r="Q90" s="2356">
        <v>845</v>
      </c>
      <c r="R90" s="2356">
        <v>2020</v>
      </c>
      <c r="S90" s="208">
        <v>12233</v>
      </c>
      <c r="T90" s="1388" t="s">
        <v>35</v>
      </c>
      <c r="U90" s="632" t="s">
        <v>26</v>
      </c>
      <c r="V90" s="88" t="s">
        <v>26</v>
      </c>
      <c r="W90" s="89" t="s">
        <v>26</v>
      </c>
      <c r="X90" s="135" t="s">
        <v>176</v>
      </c>
      <c r="Y90" s="82">
        <v>1</v>
      </c>
      <c r="Z90" s="2356">
        <v>1</v>
      </c>
      <c r="AA90" s="2356" t="s">
        <v>21</v>
      </c>
      <c r="AB90" s="2356" t="s">
        <v>21</v>
      </c>
      <c r="AC90" s="2356">
        <v>1</v>
      </c>
      <c r="AD90" s="2356" t="s">
        <v>21</v>
      </c>
      <c r="AE90" s="2356">
        <v>1</v>
      </c>
      <c r="AF90" s="2356" t="s">
        <v>21</v>
      </c>
      <c r="AG90" s="2356" t="s">
        <v>21</v>
      </c>
      <c r="AH90" s="2356" t="s">
        <v>21</v>
      </c>
      <c r="AI90" s="2356" t="s">
        <v>21</v>
      </c>
      <c r="AJ90" s="2356" t="s">
        <v>21</v>
      </c>
      <c r="AK90" s="2356" t="s">
        <v>21</v>
      </c>
      <c r="AL90" s="2356" t="s">
        <v>21</v>
      </c>
      <c r="AM90" s="2356" t="s">
        <v>21</v>
      </c>
      <c r="AN90" s="208" t="s">
        <v>21</v>
      </c>
      <c r="AO90" s="1388" t="s">
        <v>35</v>
      </c>
      <c r="AP90" s="632" t="s">
        <v>26</v>
      </c>
      <c r="AQ90" s="88" t="s">
        <v>26</v>
      </c>
      <c r="AR90" s="89" t="s">
        <v>26</v>
      </c>
      <c r="AS90" s="135" t="s">
        <v>176</v>
      </c>
      <c r="AT90" s="82">
        <v>2577</v>
      </c>
      <c r="AU90" s="2356">
        <v>2583</v>
      </c>
      <c r="AV90" s="2356" t="s">
        <v>21</v>
      </c>
      <c r="AW90" s="2356" t="s">
        <v>21</v>
      </c>
      <c r="AX90" s="2356">
        <v>2583</v>
      </c>
      <c r="AY90" s="2356">
        <v>2583</v>
      </c>
      <c r="AZ90" s="2356" t="s">
        <v>21</v>
      </c>
      <c r="BA90" s="2356">
        <v>133</v>
      </c>
      <c r="BB90" s="2356">
        <v>9517</v>
      </c>
      <c r="BC90" s="2356">
        <v>9519</v>
      </c>
      <c r="BD90" s="2356">
        <v>1100</v>
      </c>
      <c r="BE90" s="2356">
        <v>4522</v>
      </c>
      <c r="BF90" s="2356">
        <v>3897</v>
      </c>
      <c r="BG90" s="2356">
        <v>3075</v>
      </c>
      <c r="BH90" s="2356">
        <v>822</v>
      </c>
      <c r="BI90" s="208">
        <v>468</v>
      </c>
      <c r="BJ90" s="1388" t="s">
        <v>35</v>
      </c>
      <c r="BK90" s="632" t="s">
        <v>26</v>
      </c>
      <c r="BL90" s="88" t="s">
        <v>26</v>
      </c>
      <c r="BM90" s="89" t="s">
        <v>26</v>
      </c>
      <c r="BN90" s="135" t="s">
        <v>176</v>
      </c>
      <c r="BO90" s="82" t="s">
        <v>21</v>
      </c>
      <c r="BP90" s="2356" t="s">
        <v>21</v>
      </c>
      <c r="BQ90" s="2356" t="s">
        <v>21</v>
      </c>
      <c r="BR90" s="2356" t="s">
        <v>21</v>
      </c>
      <c r="BS90" s="2356" t="s">
        <v>21</v>
      </c>
      <c r="BT90" s="2356" t="s">
        <v>21</v>
      </c>
      <c r="BU90" s="2356" t="s">
        <v>21</v>
      </c>
      <c r="BV90" s="2356" t="s">
        <v>21</v>
      </c>
      <c r="BW90" s="630" t="s">
        <v>35</v>
      </c>
      <c r="BX90" s="1900" t="s">
        <v>26</v>
      </c>
      <c r="BY90" s="2356"/>
      <c r="BZ90" s="2356"/>
      <c r="CA90" s="2356"/>
      <c r="CB90" s="2356"/>
      <c r="CC90" s="2356"/>
      <c r="CD90" s="2356"/>
      <c r="CE90" s="482"/>
      <c r="CF90" s="482"/>
      <c r="CG90" s="74"/>
      <c r="CH90" s="202"/>
      <c r="CI90" s="202"/>
      <c r="CJ90" s="202"/>
      <c r="CK90" s="202"/>
      <c r="CL90" s="202"/>
      <c r="CM90" s="202"/>
    </row>
    <row r="91" spans="1:91" ht="15" customHeight="1">
      <c r="A91" s="88" t="s">
        <v>26</v>
      </c>
      <c r="B91" s="89" t="s">
        <v>26</v>
      </c>
      <c r="C91" s="135" t="s">
        <v>177</v>
      </c>
      <c r="D91" s="82">
        <v>4842</v>
      </c>
      <c r="E91" s="2356">
        <v>4876</v>
      </c>
      <c r="F91" s="2356" t="s">
        <v>22</v>
      </c>
      <c r="G91" s="2356" t="s">
        <v>22</v>
      </c>
      <c r="H91" s="2356">
        <v>4876</v>
      </c>
      <c r="I91" s="2356" t="s">
        <v>22</v>
      </c>
      <c r="J91" s="2356">
        <v>4876</v>
      </c>
      <c r="K91" s="2356">
        <v>1650</v>
      </c>
      <c r="L91" s="2356">
        <v>5086</v>
      </c>
      <c r="M91" s="2356">
        <v>6760</v>
      </c>
      <c r="N91" s="2356">
        <v>2620</v>
      </c>
      <c r="O91" s="2356">
        <v>1388</v>
      </c>
      <c r="P91" s="2356">
        <v>2752</v>
      </c>
      <c r="Q91" s="2356">
        <v>661</v>
      </c>
      <c r="R91" s="2356">
        <v>2091</v>
      </c>
      <c r="S91" s="208">
        <v>10533</v>
      </c>
      <c r="T91" s="1388" t="s">
        <v>36</v>
      </c>
      <c r="U91" s="632" t="s">
        <v>26</v>
      </c>
      <c r="V91" s="88" t="s">
        <v>26</v>
      </c>
      <c r="W91" s="89" t="s">
        <v>26</v>
      </c>
      <c r="X91" s="135" t="s">
        <v>177</v>
      </c>
      <c r="Y91" s="82">
        <v>1</v>
      </c>
      <c r="Z91" s="2356">
        <v>1</v>
      </c>
      <c r="AA91" s="2356" t="s">
        <v>21</v>
      </c>
      <c r="AB91" s="2356" t="s">
        <v>21</v>
      </c>
      <c r="AC91" s="2356">
        <v>1</v>
      </c>
      <c r="AD91" s="2356" t="s">
        <v>21</v>
      </c>
      <c r="AE91" s="2356">
        <v>1</v>
      </c>
      <c r="AF91" s="2356" t="s">
        <v>21</v>
      </c>
      <c r="AG91" s="2356" t="s">
        <v>21</v>
      </c>
      <c r="AH91" s="2356" t="s">
        <v>21</v>
      </c>
      <c r="AI91" s="2356" t="s">
        <v>21</v>
      </c>
      <c r="AJ91" s="2356" t="s">
        <v>21</v>
      </c>
      <c r="AK91" s="2356" t="s">
        <v>21</v>
      </c>
      <c r="AL91" s="2356" t="s">
        <v>21</v>
      </c>
      <c r="AM91" s="2356" t="s">
        <v>21</v>
      </c>
      <c r="AN91" s="208" t="s">
        <v>21</v>
      </c>
      <c r="AO91" s="1388" t="s">
        <v>36</v>
      </c>
      <c r="AP91" s="632" t="s">
        <v>26</v>
      </c>
      <c r="AQ91" s="88" t="s">
        <v>26</v>
      </c>
      <c r="AR91" s="89" t="s">
        <v>26</v>
      </c>
      <c r="AS91" s="135" t="s">
        <v>177</v>
      </c>
      <c r="AT91" s="82">
        <v>3014</v>
      </c>
      <c r="AU91" s="2356">
        <v>2975</v>
      </c>
      <c r="AV91" s="2356" t="s">
        <v>21</v>
      </c>
      <c r="AW91" s="2356" t="s">
        <v>21</v>
      </c>
      <c r="AX91" s="2356">
        <v>2975</v>
      </c>
      <c r="AY91" s="2356">
        <v>2975</v>
      </c>
      <c r="AZ91" s="2356" t="s">
        <v>21</v>
      </c>
      <c r="BA91" s="2356">
        <v>172</v>
      </c>
      <c r="BB91" s="2356">
        <v>10675</v>
      </c>
      <c r="BC91" s="2356">
        <v>10727</v>
      </c>
      <c r="BD91" s="2356">
        <v>1098</v>
      </c>
      <c r="BE91" s="2356">
        <v>5664</v>
      </c>
      <c r="BF91" s="2356">
        <v>3965</v>
      </c>
      <c r="BG91" s="2356">
        <v>3097</v>
      </c>
      <c r="BH91" s="2356">
        <v>868</v>
      </c>
      <c r="BI91" s="208">
        <v>406</v>
      </c>
      <c r="BJ91" s="1388" t="s">
        <v>36</v>
      </c>
      <c r="BK91" s="632" t="s">
        <v>26</v>
      </c>
      <c r="BL91" s="88" t="s">
        <v>26</v>
      </c>
      <c r="BM91" s="89" t="s">
        <v>26</v>
      </c>
      <c r="BN91" s="135" t="s">
        <v>177</v>
      </c>
      <c r="BO91" s="82" t="s">
        <v>21</v>
      </c>
      <c r="BP91" s="2356" t="s">
        <v>21</v>
      </c>
      <c r="BQ91" s="2356" t="s">
        <v>21</v>
      </c>
      <c r="BR91" s="2356" t="s">
        <v>21</v>
      </c>
      <c r="BS91" s="2356" t="s">
        <v>21</v>
      </c>
      <c r="BT91" s="2356" t="s">
        <v>21</v>
      </c>
      <c r="BU91" s="2356" t="s">
        <v>21</v>
      </c>
      <c r="BV91" s="2356" t="s">
        <v>21</v>
      </c>
      <c r="BW91" s="630" t="s">
        <v>36</v>
      </c>
      <c r="BX91" s="1900" t="s">
        <v>26</v>
      </c>
      <c r="BY91" s="2356"/>
      <c r="BZ91" s="2356"/>
      <c r="CA91" s="2356"/>
      <c r="CB91" s="2356"/>
      <c r="CC91" s="2356"/>
      <c r="CD91" s="2356"/>
      <c r="CE91" s="482"/>
      <c r="CF91" s="482"/>
      <c r="CG91" s="74"/>
      <c r="CH91" s="202"/>
      <c r="CI91" s="202"/>
      <c r="CJ91" s="202"/>
      <c r="CK91" s="202"/>
      <c r="CL91" s="202"/>
      <c r="CM91" s="202"/>
    </row>
    <row r="92" spans="1:91" ht="15" customHeight="1">
      <c r="A92" s="88" t="s">
        <v>26</v>
      </c>
      <c r="B92" s="89" t="s">
        <v>26</v>
      </c>
      <c r="C92" s="135" t="s">
        <v>178</v>
      </c>
      <c r="D92" s="82">
        <v>3520</v>
      </c>
      <c r="E92" s="2356">
        <v>3439</v>
      </c>
      <c r="F92" s="2356" t="s">
        <v>22</v>
      </c>
      <c r="G92" s="2356" t="s">
        <v>22</v>
      </c>
      <c r="H92" s="2356">
        <v>3439</v>
      </c>
      <c r="I92" s="2356" t="s">
        <v>22</v>
      </c>
      <c r="J92" s="2356">
        <v>3439</v>
      </c>
      <c r="K92" s="2356">
        <v>1726</v>
      </c>
      <c r="L92" s="2356">
        <v>6599</v>
      </c>
      <c r="M92" s="2356">
        <v>5438</v>
      </c>
      <c r="N92" s="2356">
        <v>1997</v>
      </c>
      <c r="O92" s="2356">
        <v>1195</v>
      </c>
      <c r="P92" s="2356">
        <v>2246</v>
      </c>
      <c r="Q92" s="2356">
        <v>376</v>
      </c>
      <c r="R92" s="2356">
        <v>1870</v>
      </c>
      <c r="S92" s="208">
        <v>11579</v>
      </c>
      <c r="T92" s="1388" t="s">
        <v>37</v>
      </c>
      <c r="U92" s="632" t="s">
        <v>26</v>
      </c>
      <c r="V92" s="88" t="s">
        <v>26</v>
      </c>
      <c r="W92" s="89" t="s">
        <v>26</v>
      </c>
      <c r="X92" s="135" t="s">
        <v>178</v>
      </c>
      <c r="Y92" s="82">
        <v>1</v>
      </c>
      <c r="Z92" s="2356">
        <v>1</v>
      </c>
      <c r="AA92" s="2356" t="s">
        <v>21</v>
      </c>
      <c r="AB92" s="2356" t="s">
        <v>21</v>
      </c>
      <c r="AC92" s="2356">
        <v>1</v>
      </c>
      <c r="AD92" s="2356" t="s">
        <v>21</v>
      </c>
      <c r="AE92" s="2356">
        <v>1</v>
      </c>
      <c r="AF92" s="2356" t="s">
        <v>21</v>
      </c>
      <c r="AG92" s="2356" t="s">
        <v>21</v>
      </c>
      <c r="AH92" s="2356" t="s">
        <v>21</v>
      </c>
      <c r="AI92" s="2356" t="s">
        <v>21</v>
      </c>
      <c r="AJ92" s="2356" t="s">
        <v>21</v>
      </c>
      <c r="AK92" s="2356" t="s">
        <v>21</v>
      </c>
      <c r="AL92" s="2356" t="s">
        <v>21</v>
      </c>
      <c r="AM92" s="2356" t="s">
        <v>21</v>
      </c>
      <c r="AN92" s="208" t="s">
        <v>21</v>
      </c>
      <c r="AO92" s="1388" t="s">
        <v>37</v>
      </c>
      <c r="AP92" s="632" t="s">
        <v>26</v>
      </c>
      <c r="AQ92" s="88" t="s">
        <v>26</v>
      </c>
      <c r="AR92" s="89" t="s">
        <v>26</v>
      </c>
      <c r="AS92" s="135" t="s">
        <v>178</v>
      </c>
      <c r="AT92" s="82">
        <v>1911</v>
      </c>
      <c r="AU92" s="2356">
        <v>1889</v>
      </c>
      <c r="AV92" s="2356" t="s">
        <v>21</v>
      </c>
      <c r="AW92" s="2356" t="s">
        <v>21</v>
      </c>
      <c r="AX92" s="2356">
        <v>1889</v>
      </c>
      <c r="AY92" s="2356">
        <v>1889</v>
      </c>
      <c r="AZ92" s="2356" t="s">
        <v>21</v>
      </c>
      <c r="BA92" s="2356">
        <v>194</v>
      </c>
      <c r="BB92" s="2356">
        <v>8993</v>
      </c>
      <c r="BC92" s="2356">
        <v>9025</v>
      </c>
      <c r="BD92" s="2356">
        <v>996</v>
      </c>
      <c r="BE92" s="2356">
        <v>4343</v>
      </c>
      <c r="BF92" s="2356">
        <v>3686</v>
      </c>
      <c r="BG92" s="2356">
        <v>2710</v>
      </c>
      <c r="BH92" s="2356">
        <v>976</v>
      </c>
      <c r="BI92" s="208">
        <v>381</v>
      </c>
      <c r="BJ92" s="1388" t="s">
        <v>37</v>
      </c>
      <c r="BK92" s="632" t="s">
        <v>26</v>
      </c>
      <c r="BL92" s="88" t="s">
        <v>26</v>
      </c>
      <c r="BM92" s="89" t="s">
        <v>26</v>
      </c>
      <c r="BN92" s="135" t="s">
        <v>178</v>
      </c>
      <c r="BO92" s="82" t="s">
        <v>21</v>
      </c>
      <c r="BP92" s="2356" t="s">
        <v>21</v>
      </c>
      <c r="BQ92" s="2356" t="s">
        <v>21</v>
      </c>
      <c r="BR92" s="2356" t="s">
        <v>21</v>
      </c>
      <c r="BS92" s="2356" t="s">
        <v>21</v>
      </c>
      <c r="BT92" s="2356" t="s">
        <v>21</v>
      </c>
      <c r="BU92" s="2356" t="s">
        <v>21</v>
      </c>
      <c r="BV92" s="2356" t="s">
        <v>21</v>
      </c>
      <c r="BW92" s="630" t="s">
        <v>37</v>
      </c>
      <c r="BX92" s="1900" t="s">
        <v>26</v>
      </c>
      <c r="BY92" s="2356"/>
      <c r="BZ92" s="2356"/>
      <c r="CA92" s="2356"/>
      <c r="CB92" s="2356"/>
      <c r="CC92" s="2356"/>
      <c r="CD92" s="2356"/>
      <c r="CE92" s="482"/>
      <c r="CF92" s="482"/>
      <c r="CG92" s="74"/>
      <c r="CH92" s="202"/>
      <c r="CI92" s="202"/>
      <c r="CJ92" s="202"/>
      <c r="CK92" s="202"/>
      <c r="CL92" s="202"/>
      <c r="CM92" s="202"/>
    </row>
    <row r="93" spans="1:91" ht="15" customHeight="1">
      <c r="A93" s="88" t="s">
        <v>26</v>
      </c>
      <c r="B93" s="89" t="s">
        <v>26</v>
      </c>
      <c r="C93" s="135" t="s">
        <v>179</v>
      </c>
      <c r="D93" s="82">
        <v>4748</v>
      </c>
      <c r="E93" s="2356">
        <v>4790</v>
      </c>
      <c r="F93" s="2356" t="s">
        <v>22</v>
      </c>
      <c r="G93" s="2356" t="s">
        <v>22</v>
      </c>
      <c r="H93" s="2356">
        <v>4790</v>
      </c>
      <c r="I93" s="2356" t="s">
        <v>22</v>
      </c>
      <c r="J93" s="2356">
        <v>4790</v>
      </c>
      <c r="K93" s="2356">
        <v>1682</v>
      </c>
      <c r="L93" s="2356">
        <v>5240</v>
      </c>
      <c r="M93" s="2356">
        <v>5250</v>
      </c>
      <c r="N93" s="2356">
        <v>1445</v>
      </c>
      <c r="O93" s="2356">
        <v>1167</v>
      </c>
      <c r="P93" s="2356">
        <v>2638</v>
      </c>
      <c r="Q93" s="2356">
        <v>777</v>
      </c>
      <c r="R93" s="2356">
        <v>1861</v>
      </c>
      <c r="S93" s="208">
        <v>11532</v>
      </c>
      <c r="T93" s="1388" t="s">
        <v>38</v>
      </c>
      <c r="U93" s="632" t="s">
        <v>26</v>
      </c>
      <c r="V93" s="88" t="s">
        <v>26</v>
      </c>
      <c r="W93" s="89" t="s">
        <v>26</v>
      </c>
      <c r="X93" s="135" t="s">
        <v>179</v>
      </c>
      <c r="Y93" s="82">
        <v>1</v>
      </c>
      <c r="Z93" s="2356">
        <v>1</v>
      </c>
      <c r="AA93" s="2356" t="s">
        <v>21</v>
      </c>
      <c r="AB93" s="2356" t="s">
        <v>21</v>
      </c>
      <c r="AC93" s="2356">
        <v>1</v>
      </c>
      <c r="AD93" s="2356" t="s">
        <v>21</v>
      </c>
      <c r="AE93" s="2356">
        <v>1</v>
      </c>
      <c r="AF93" s="2356" t="s">
        <v>21</v>
      </c>
      <c r="AG93" s="2356" t="s">
        <v>21</v>
      </c>
      <c r="AH93" s="2356" t="s">
        <v>21</v>
      </c>
      <c r="AI93" s="2356" t="s">
        <v>21</v>
      </c>
      <c r="AJ93" s="2356" t="s">
        <v>21</v>
      </c>
      <c r="AK93" s="2356" t="s">
        <v>21</v>
      </c>
      <c r="AL93" s="2356" t="s">
        <v>21</v>
      </c>
      <c r="AM93" s="2356" t="s">
        <v>21</v>
      </c>
      <c r="AN93" s="208" t="s">
        <v>21</v>
      </c>
      <c r="AO93" s="1388" t="s">
        <v>38</v>
      </c>
      <c r="AP93" s="632" t="s">
        <v>26</v>
      </c>
      <c r="AQ93" s="88" t="s">
        <v>26</v>
      </c>
      <c r="AR93" s="89" t="s">
        <v>26</v>
      </c>
      <c r="AS93" s="135" t="s">
        <v>179</v>
      </c>
      <c r="AT93" s="82">
        <v>2817</v>
      </c>
      <c r="AU93" s="2356">
        <v>2819</v>
      </c>
      <c r="AV93" s="2356" t="s">
        <v>21</v>
      </c>
      <c r="AW93" s="2356" t="s">
        <v>21</v>
      </c>
      <c r="AX93" s="2356">
        <v>2819</v>
      </c>
      <c r="AY93" s="2356">
        <v>2819</v>
      </c>
      <c r="AZ93" s="2356" t="s">
        <v>21</v>
      </c>
      <c r="BA93" s="2356">
        <v>192</v>
      </c>
      <c r="BB93" s="2356">
        <v>10536</v>
      </c>
      <c r="BC93" s="2356">
        <v>10541</v>
      </c>
      <c r="BD93" s="2356">
        <v>1115</v>
      </c>
      <c r="BE93" s="2356">
        <v>5710</v>
      </c>
      <c r="BF93" s="2356">
        <v>3716</v>
      </c>
      <c r="BG93" s="2356">
        <v>2851</v>
      </c>
      <c r="BH93" s="2356">
        <v>865</v>
      </c>
      <c r="BI93" s="208">
        <v>383</v>
      </c>
      <c r="BJ93" s="1388" t="s">
        <v>38</v>
      </c>
      <c r="BK93" s="632" t="s">
        <v>26</v>
      </c>
      <c r="BL93" s="88" t="s">
        <v>26</v>
      </c>
      <c r="BM93" s="89" t="s">
        <v>26</v>
      </c>
      <c r="BN93" s="135" t="s">
        <v>179</v>
      </c>
      <c r="BO93" s="82" t="s">
        <v>21</v>
      </c>
      <c r="BP93" s="2356" t="s">
        <v>21</v>
      </c>
      <c r="BQ93" s="2356" t="s">
        <v>21</v>
      </c>
      <c r="BR93" s="2356" t="s">
        <v>21</v>
      </c>
      <c r="BS93" s="2356" t="s">
        <v>21</v>
      </c>
      <c r="BT93" s="2356" t="s">
        <v>21</v>
      </c>
      <c r="BU93" s="2356" t="s">
        <v>21</v>
      </c>
      <c r="BV93" s="2356" t="s">
        <v>21</v>
      </c>
      <c r="BW93" s="630" t="s">
        <v>38</v>
      </c>
      <c r="BX93" s="1900" t="s">
        <v>26</v>
      </c>
      <c r="BY93" s="2356"/>
      <c r="BZ93" s="2356"/>
      <c r="CA93" s="2356"/>
      <c r="CB93" s="2356"/>
      <c r="CC93" s="2356"/>
      <c r="CD93" s="2356"/>
      <c r="CE93" s="482"/>
      <c r="CF93" s="482"/>
      <c r="CG93" s="74"/>
      <c r="CH93" s="202"/>
      <c r="CI93" s="202"/>
      <c r="CJ93" s="202"/>
      <c r="CK93" s="202"/>
      <c r="CL93" s="202"/>
      <c r="CM93" s="202"/>
    </row>
    <row r="94" spans="1:91" ht="15" customHeight="1">
      <c r="A94" s="88" t="s">
        <v>26</v>
      </c>
      <c r="B94" s="89" t="s">
        <v>26</v>
      </c>
      <c r="C94" s="135" t="s">
        <v>180</v>
      </c>
      <c r="D94" s="82">
        <v>4882</v>
      </c>
      <c r="E94" s="2356">
        <v>4856</v>
      </c>
      <c r="F94" s="2356" t="s">
        <v>22</v>
      </c>
      <c r="G94" s="2356" t="s">
        <v>22</v>
      </c>
      <c r="H94" s="2356">
        <v>4856</v>
      </c>
      <c r="I94" s="2356" t="s">
        <v>22</v>
      </c>
      <c r="J94" s="2356">
        <v>4856</v>
      </c>
      <c r="K94" s="2356">
        <v>1707</v>
      </c>
      <c r="L94" s="2356">
        <v>4734</v>
      </c>
      <c r="M94" s="2356">
        <v>5061</v>
      </c>
      <c r="N94" s="2356">
        <v>2041</v>
      </c>
      <c r="O94" s="2356">
        <v>456</v>
      </c>
      <c r="P94" s="2356">
        <v>2564</v>
      </c>
      <c r="Q94" s="2356">
        <v>764</v>
      </c>
      <c r="R94" s="2356">
        <v>1800</v>
      </c>
      <c r="S94" s="208">
        <v>11199</v>
      </c>
      <c r="T94" s="1388" t="s">
        <v>39</v>
      </c>
      <c r="U94" s="632" t="s">
        <v>26</v>
      </c>
      <c r="V94" s="88" t="s">
        <v>26</v>
      </c>
      <c r="W94" s="89" t="s">
        <v>26</v>
      </c>
      <c r="X94" s="135" t="s">
        <v>180</v>
      </c>
      <c r="Y94" s="82">
        <v>1</v>
      </c>
      <c r="Z94" s="2356">
        <v>1</v>
      </c>
      <c r="AA94" s="2356" t="s">
        <v>21</v>
      </c>
      <c r="AB94" s="2356" t="s">
        <v>21</v>
      </c>
      <c r="AC94" s="2356">
        <v>1</v>
      </c>
      <c r="AD94" s="2356" t="s">
        <v>21</v>
      </c>
      <c r="AE94" s="2356">
        <v>1</v>
      </c>
      <c r="AF94" s="2356" t="s">
        <v>21</v>
      </c>
      <c r="AG94" s="2356" t="s">
        <v>21</v>
      </c>
      <c r="AH94" s="2356" t="s">
        <v>21</v>
      </c>
      <c r="AI94" s="2356" t="s">
        <v>21</v>
      </c>
      <c r="AJ94" s="2356" t="s">
        <v>21</v>
      </c>
      <c r="AK94" s="2356" t="s">
        <v>21</v>
      </c>
      <c r="AL94" s="2356" t="s">
        <v>21</v>
      </c>
      <c r="AM94" s="2356" t="s">
        <v>21</v>
      </c>
      <c r="AN94" s="208" t="s">
        <v>21</v>
      </c>
      <c r="AO94" s="1388" t="s">
        <v>39</v>
      </c>
      <c r="AP94" s="632" t="s">
        <v>26</v>
      </c>
      <c r="AQ94" s="88" t="s">
        <v>26</v>
      </c>
      <c r="AR94" s="89" t="s">
        <v>26</v>
      </c>
      <c r="AS94" s="135" t="s">
        <v>180</v>
      </c>
      <c r="AT94" s="82">
        <v>2414</v>
      </c>
      <c r="AU94" s="2356">
        <v>2461</v>
      </c>
      <c r="AV94" s="2356" t="s">
        <v>21</v>
      </c>
      <c r="AW94" s="2356" t="s">
        <v>21</v>
      </c>
      <c r="AX94" s="2356">
        <v>2461</v>
      </c>
      <c r="AY94" s="2356">
        <v>2461</v>
      </c>
      <c r="AZ94" s="2356" t="s">
        <v>21</v>
      </c>
      <c r="BA94" s="2356">
        <v>145</v>
      </c>
      <c r="BB94" s="2356">
        <v>10503</v>
      </c>
      <c r="BC94" s="2356">
        <v>10439</v>
      </c>
      <c r="BD94" s="2356">
        <v>1153</v>
      </c>
      <c r="BE94" s="2356">
        <v>5368</v>
      </c>
      <c r="BF94" s="2356">
        <v>3918</v>
      </c>
      <c r="BG94" s="2356">
        <v>3114</v>
      </c>
      <c r="BH94" s="2356">
        <v>804</v>
      </c>
      <c r="BI94" s="208">
        <v>446</v>
      </c>
      <c r="BJ94" s="1388" t="s">
        <v>39</v>
      </c>
      <c r="BK94" s="632" t="s">
        <v>26</v>
      </c>
      <c r="BL94" s="88" t="s">
        <v>26</v>
      </c>
      <c r="BM94" s="89" t="s">
        <v>26</v>
      </c>
      <c r="BN94" s="135" t="s">
        <v>180</v>
      </c>
      <c r="BO94" s="82" t="s">
        <v>21</v>
      </c>
      <c r="BP94" s="2356" t="s">
        <v>21</v>
      </c>
      <c r="BQ94" s="2356" t="s">
        <v>21</v>
      </c>
      <c r="BR94" s="2356" t="s">
        <v>21</v>
      </c>
      <c r="BS94" s="2356" t="s">
        <v>21</v>
      </c>
      <c r="BT94" s="2356" t="s">
        <v>21</v>
      </c>
      <c r="BU94" s="2356" t="s">
        <v>21</v>
      </c>
      <c r="BV94" s="2356" t="s">
        <v>21</v>
      </c>
      <c r="BW94" s="630" t="s">
        <v>39</v>
      </c>
      <c r="BX94" s="1900" t="s">
        <v>26</v>
      </c>
      <c r="BY94" s="2356"/>
      <c r="BZ94" s="2356"/>
      <c r="CA94" s="2356"/>
      <c r="CB94" s="2356"/>
      <c r="CC94" s="2356"/>
      <c r="CD94" s="2356"/>
      <c r="CE94" s="482"/>
      <c r="CF94" s="482"/>
      <c r="CG94" s="74"/>
      <c r="CH94" s="202"/>
      <c r="CI94" s="202"/>
      <c r="CJ94" s="202"/>
      <c r="CK94" s="202"/>
      <c r="CL94" s="202"/>
      <c r="CM94" s="202"/>
    </row>
    <row r="95" spans="1:91" ht="15" customHeight="1">
      <c r="A95" s="88" t="s">
        <v>26</v>
      </c>
      <c r="B95" s="89" t="s">
        <v>26</v>
      </c>
      <c r="C95" s="135" t="s">
        <v>181</v>
      </c>
      <c r="D95" s="82">
        <v>4652</v>
      </c>
      <c r="E95" s="2356">
        <v>4660</v>
      </c>
      <c r="F95" s="2356" t="s">
        <v>22</v>
      </c>
      <c r="G95" s="2356" t="s">
        <v>22</v>
      </c>
      <c r="H95" s="2356">
        <v>4660</v>
      </c>
      <c r="I95" s="2356" t="s">
        <v>22</v>
      </c>
      <c r="J95" s="2356">
        <v>4660</v>
      </c>
      <c r="K95" s="2356">
        <v>1694</v>
      </c>
      <c r="L95" s="2356">
        <v>7142</v>
      </c>
      <c r="M95" s="2356">
        <v>6036</v>
      </c>
      <c r="N95" s="2356">
        <v>2180</v>
      </c>
      <c r="O95" s="2356">
        <v>737</v>
      </c>
      <c r="P95" s="2356">
        <v>3119</v>
      </c>
      <c r="Q95" s="2356">
        <v>765</v>
      </c>
      <c r="R95" s="2356">
        <v>2354</v>
      </c>
      <c r="S95" s="208">
        <v>12284</v>
      </c>
      <c r="T95" s="1388" t="s">
        <v>40</v>
      </c>
      <c r="U95" s="632" t="s">
        <v>26</v>
      </c>
      <c r="V95" s="88" t="s">
        <v>26</v>
      </c>
      <c r="W95" s="89" t="s">
        <v>26</v>
      </c>
      <c r="X95" s="135" t="s">
        <v>181</v>
      </c>
      <c r="Y95" s="82">
        <v>1</v>
      </c>
      <c r="Z95" s="2356">
        <v>1</v>
      </c>
      <c r="AA95" s="2356" t="s">
        <v>21</v>
      </c>
      <c r="AB95" s="2356" t="s">
        <v>21</v>
      </c>
      <c r="AC95" s="2356">
        <v>1</v>
      </c>
      <c r="AD95" s="2356" t="s">
        <v>21</v>
      </c>
      <c r="AE95" s="2356">
        <v>1</v>
      </c>
      <c r="AF95" s="2356" t="s">
        <v>21</v>
      </c>
      <c r="AG95" s="2356" t="s">
        <v>21</v>
      </c>
      <c r="AH95" s="2356" t="s">
        <v>21</v>
      </c>
      <c r="AI95" s="2356" t="s">
        <v>21</v>
      </c>
      <c r="AJ95" s="2356" t="s">
        <v>21</v>
      </c>
      <c r="AK95" s="2356" t="s">
        <v>21</v>
      </c>
      <c r="AL95" s="2356" t="s">
        <v>21</v>
      </c>
      <c r="AM95" s="2356" t="s">
        <v>21</v>
      </c>
      <c r="AN95" s="208" t="s">
        <v>21</v>
      </c>
      <c r="AO95" s="1388" t="s">
        <v>40</v>
      </c>
      <c r="AP95" s="632" t="s">
        <v>26</v>
      </c>
      <c r="AQ95" s="88" t="s">
        <v>26</v>
      </c>
      <c r="AR95" s="89" t="s">
        <v>26</v>
      </c>
      <c r="AS95" s="135" t="s">
        <v>181</v>
      </c>
      <c r="AT95" s="82">
        <v>927</v>
      </c>
      <c r="AU95" s="2356">
        <v>910</v>
      </c>
      <c r="AV95" s="2356" t="s">
        <v>21</v>
      </c>
      <c r="AW95" s="2356" t="s">
        <v>21</v>
      </c>
      <c r="AX95" s="2356">
        <v>910</v>
      </c>
      <c r="AY95" s="2356">
        <v>910</v>
      </c>
      <c r="AZ95" s="2356" t="s">
        <v>21</v>
      </c>
      <c r="BA95" s="2356">
        <v>162</v>
      </c>
      <c r="BB95" s="2356">
        <v>10263</v>
      </c>
      <c r="BC95" s="2356">
        <v>10290</v>
      </c>
      <c r="BD95" s="2356">
        <v>1371</v>
      </c>
      <c r="BE95" s="2356">
        <v>5103</v>
      </c>
      <c r="BF95" s="2356">
        <v>3816</v>
      </c>
      <c r="BG95" s="2356">
        <v>2999</v>
      </c>
      <c r="BH95" s="2356">
        <v>817</v>
      </c>
      <c r="BI95" s="208">
        <v>422</v>
      </c>
      <c r="BJ95" s="1388" t="s">
        <v>40</v>
      </c>
      <c r="BK95" s="632" t="s">
        <v>26</v>
      </c>
      <c r="BL95" s="88" t="s">
        <v>26</v>
      </c>
      <c r="BM95" s="89" t="s">
        <v>26</v>
      </c>
      <c r="BN95" s="135" t="s">
        <v>181</v>
      </c>
      <c r="BO95" s="82" t="s">
        <v>21</v>
      </c>
      <c r="BP95" s="2356" t="s">
        <v>21</v>
      </c>
      <c r="BQ95" s="2356" t="s">
        <v>21</v>
      </c>
      <c r="BR95" s="2356" t="s">
        <v>21</v>
      </c>
      <c r="BS95" s="2356" t="s">
        <v>21</v>
      </c>
      <c r="BT95" s="2356" t="s">
        <v>21</v>
      </c>
      <c r="BU95" s="2356" t="s">
        <v>21</v>
      </c>
      <c r="BV95" s="2356" t="s">
        <v>21</v>
      </c>
      <c r="BW95" s="630" t="s">
        <v>40</v>
      </c>
      <c r="BX95" s="1900" t="s">
        <v>26</v>
      </c>
      <c r="BY95" s="2356"/>
      <c r="BZ95" s="2356"/>
      <c r="CA95" s="2356"/>
      <c r="CB95" s="2356"/>
      <c r="CC95" s="2356"/>
      <c r="CD95" s="2356"/>
      <c r="CE95" s="482"/>
      <c r="CF95" s="482"/>
      <c r="CG95" s="74"/>
      <c r="CH95" s="202"/>
      <c r="CI95" s="202"/>
      <c r="CJ95" s="202"/>
      <c r="CK95" s="202"/>
      <c r="CL95" s="202"/>
      <c r="CM95" s="202"/>
    </row>
    <row r="96" spans="1:91" ht="15" customHeight="1">
      <c r="A96" s="104" t="s">
        <v>26</v>
      </c>
      <c r="B96" s="105" t="s">
        <v>26</v>
      </c>
      <c r="C96" s="1105" t="s">
        <v>182</v>
      </c>
      <c r="D96" s="106">
        <v>4522</v>
      </c>
      <c r="E96" s="2357">
        <v>4482</v>
      </c>
      <c r="F96" s="2357" t="s">
        <v>22</v>
      </c>
      <c r="G96" s="2357" t="s">
        <v>22</v>
      </c>
      <c r="H96" s="2357">
        <v>4482</v>
      </c>
      <c r="I96" s="2357" t="s">
        <v>22</v>
      </c>
      <c r="J96" s="2357">
        <v>4482</v>
      </c>
      <c r="K96" s="2357">
        <v>1733</v>
      </c>
      <c r="L96" s="2357">
        <v>8275</v>
      </c>
      <c r="M96" s="2357">
        <v>8694</v>
      </c>
      <c r="N96" s="2357">
        <v>3038</v>
      </c>
      <c r="O96" s="2357">
        <v>832</v>
      </c>
      <c r="P96" s="2357">
        <v>4824</v>
      </c>
      <c r="Q96" s="2357">
        <v>616</v>
      </c>
      <c r="R96" s="2357">
        <v>4208</v>
      </c>
      <c r="S96" s="493">
        <v>11845</v>
      </c>
      <c r="T96" s="1390" t="s">
        <v>41</v>
      </c>
      <c r="U96" s="635" t="s">
        <v>26</v>
      </c>
      <c r="V96" s="104" t="s">
        <v>26</v>
      </c>
      <c r="W96" s="105" t="s">
        <v>26</v>
      </c>
      <c r="X96" s="1105" t="s">
        <v>182</v>
      </c>
      <c r="Y96" s="106">
        <v>1</v>
      </c>
      <c r="Z96" s="2357">
        <v>1</v>
      </c>
      <c r="AA96" s="2357" t="s">
        <v>21</v>
      </c>
      <c r="AB96" s="2357" t="s">
        <v>21</v>
      </c>
      <c r="AC96" s="2357">
        <v>1</v>
      </c>
      <c r="AD96" s="2357" t="s">
        <v>21</v>
      </c>
      <c r="AE96" s="2357">
        <v>1</v>
      </c>
      <c r="AF96" s="2357" t="s">
        <v>21</v>
      </c>
      <c r="AG96" s="2357">
        <v>1</v>
      </c>
      <c r="AH96" s="2357">
        <v>1</v>
      </c>
      <c r="AI96" s="2357" t="s">
        <v>21</v>
      </c>
      <c r="AJ96" s="2357" t="s">
        <v>21</v>
      </c>
      <c r="AK96" s="2357">
        <v>1</v>
      </c>
      <c r="AL96" s="2357" t="s">
        <v>21</v>
      </c>
      <c r="AM96" s="2357">
        <v>1</v>
      </c>
      <c r="AN96" s="493" t="s">
        <v>21</v>
      </c>
      <c r="AO96" s="1390" t="s">
        <v>41</v>
      </c>
      <c r="AP96" s="635" t="s">
        <v>26</v>
      </c>
      <c r="AQ96" s="104" t="s">
        <v>26</v>
      </c>
      <c r="AR96" s="105" t="s">
        <v>26</v>
      </c>
      <c r="AS96" s="1105" t="s">
        <v>182</v>
      </c>
      <c r="AT96" s="106">
        <v>2147</v>
      </c>
      <c r="AU96" s="2357">
        <v>2170</v>
      </c>
      <c r="AV96" s="2357" t="s">
        <v>21</v>
      </c>
      <c r="AW96" s="2357" t="s">
        <v>21</v>
      </c>
      <c r="AX96" s="2357">
        <v>2170</v>
      </c>
      <c r="AY96" s="2357">
        <v>2170</v>
      </c>
      <c r="AZ96" s="2357" t="s">
        <v>21</v>
      </c>
      <c r="BA96" s="2357">
        <v>139</v>
      </c>
      <c r="BB96" s="2357">
        <v>9796</v>
      </c>
      <c r="BC96" s="2357">
        <v>9790</v>
      </c>
      <c r="BD96" s="2357">
        <v>1535</v>
      </c>
      <c r="BE96" s="2357">
        <v>4825</v>
      </c>
      <c r="BF96" s="2357">
        <v>3430</v>
      </c>
      <c r="BG96" s="2357">
        <v>2693</v>
      </c>
      <c r="BH96" s="2357">
        <v>737</v>
      </c>
      <c r="BI96" s="493">
        <v>421</v>
      </c>
      <c r="BJ96" s="1390" t="s">
        <v>41</v>
      </c>
      <c r="BK96" s="635" t="s">
        <v>26</v>
      </c>
      <c r="BL96" s="104" t="s">
        <v>26</v>
      </c>
      <c r="BM96" s="105" t="s">
        <v>26</v>
      </c>
      <c r="BN96" s="1105" t="s">
        <v>182</v>
      </c>
      <c r="BO96" s="106" t="s">
        <v>21</v>
      </c>
      <c r="BP96" s="2357" t="s">
        <v>21</v>
      </c>
      <c r="BQ96" s="2357" t="s">
        <v>21</v>
      </c>
      <c r="BR96" s="2357" t="s">
        <v>21</v>
      </c>
      <c r="BS96" s="2357" t="s">
        <v>21</v>
      </c>
      <c r="BT96" s="2357" t="s">
        <v>21</v>
      </c>
      <c r="BU96" s="2357" t="s">
        <v>21</v>
      </c>
      <c r="BV96" s="2357" t="s">
        <v>21</v>
      </c>
      <c r="BW96" s="1994" t="s">
        <v>41</v>
      </c>
      <c r="BX96" s="1902" t="s">
        <v>26</v>
      </c>
      <c r="BY96" s="2356"/>
      <c r="BZ96" s="2356"/>
      <c r="CA96" s="2356"/>
      <c r="CB96" s="2356"/>
      <c r="CC96" s="2356"/>
      <c r="CD96" s="2356"/>
      <c r="CE96" s="482"/>
      <c r="CF96" s="482"/>
      <c r="CG96" s="74"/>
      <c r="CH96" s="202"/>
      <c r="CI96" s="202"/>
      <c r="CJ96" s="202"/>
      <c r="CK96" s="202"/>
      <c r="CL96" s="202"/>
      <c r="CM96" s="202"/>
    </row>
  </sheetData>
  <mergeCells count="8">
    <mergeCell ref="BL9:BN14"/>
    <mergeCell ref="CE9:CF14"/>
    <mergeCell ref="A9:C14"/>
    <mergeCell ref="T9:U14"/>
    <mergeCell ref="V9:X14"/>
    <mergeCell ref="AO9:AP14"/>
    <mergeCell ref="AQ9:AS14"/>
    <mergeCell ref="BJ9:BK14"/>
  </mergeCells>
  <phoneticPr fontId="100"/>
  <printOptions horizontalCentered="1"/>
  <pageMargins left="0.59055118110236227" right="0.59055118110236227" top="0.39370078740157483" bottom="0.39370078740157483" header="0" footer="0"/>
  <pageSetup paperSize="9" scale="60" firstPageNumber="142" pageOrder="overThenDown" orientation="portrait" useFirstPageNumber="1" r:id="rId1"/>
  <headerFooter alignWithMargins="0">
    <oddFooter>&amp;C&amp;"ＭＳ Ｐ明朝,標準"&amp;18－&amp;P－</oddFooter>
  </headerFooter>
  <colBreaks count="6" manualBreakCount="6">
    <brk id="11" max="99" man="1"/>
    <brk id="21" max="99" man="1"/>
    <brk id="32" max="99" man="1"/>
    <brk id="42" max="99" man="1"/>
    <brk id="53" max="99" man="1"/>
    <brk id="63" max="9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0490-A539-42D3-AC00-AC4749AE9FAA}">
  <sheetPr>
    <tabColor theme="9" tint="0.39997558519241921"/>
  </sheetPr>
  <dimension ref="A1:Q91"/>
  <sheetViews>
    <sheetView showGridLines="0" view="pageBreakPreview" topLeftCell="J19" zoomScale="70" zoomScaleNormal="100" zoomScaleSheetLayoutView="70" workbookViewId="0"/>
  </sheetViews>
  <sheetFormatPr defaultColWidth="8" defaultRowHeight="12"/>
  <cols>
    <col min="1" max="1" width="12.7265625" style="1713" customWidth="1"/>
    <col min="2" max="2" width="7" style="1713" customWidth="1"/>
    <col min="3" max="3" width="17.6328125" style="1713" customWidth="1"/>
    <col min="4" max="8" width="18.6328125" style="1713" customWidth="1"/>
    <col min="9" max="12" width="21.6328125" style="1713" customWidth="1"/>
    <col min="13" max="13" width="15.6328125" style="1713" customWidth="1"/>
    <col min="14" max="14" width="23.453125" style="1713" customWidth="1"/>
    <col min="15" max="15" width="12.6328125" style="1713" customWidth="1"/>
    <col min="16" max="16384" width="8" style="1713"/>
  </cols>
  <sheetData>
    <row r="1" spans="1:14" s="693" customFormat="1" ht="14">
      <c r="A1" s="2164" t="s">
        <v>932</v>
      </c>
      <c r="B1" s="1706"/>
      <c r="C1" s="1706"/>
      <c r="D1" s="1707"/>
      <c r="E1" s="1708"/>
      <c r="M1" s="1709"/>
      <c r="N1" s="2165" t="s">
        <v>932</v>
      </c>
    </row>
    <row r="2" spans="1:14" s="693" customFormat="1" ht="14">
      <c r="A2" s="1706"/>
      <c r="B2" s="1706"/>
      <c r="C2" s="1706"/>
      <c r="D2" s="1707"/>
      <c r="E2" s="1708"/>
      <c r="M2" s="1709"/>
      <c r="N2" s="1710"/>
    </row>
    <row r="3" spans="1:14" ht="19">
      <c r="A3" s="1711"/>
      <c r="B3" s="1711"/>
      <c r="C3" s="1711"/>
      <c r="D3" s="1712"/>
      <c r="E3" s="1711"/>
      <c r="J3" s="2549"/>
      <c r="K3" s="2549"/>
      <c r="L3" s="2549"/>
      <c r="M3" s="2549"/>
    </row>
    <row r="4" spans="1:14" ht="10.5" customHeight="1">
      <c r="A4" s="1711"/>
      <c r="B4" s="1711"/>
      <c r="C4" s="1711"/>
      <c r="D4" s="1712"/>
      <c r="E4" s="1711"/>
    </row>
    <row r="5" spans="1:14" ht="9" customHeight="1">
      <c r="A5" s="1711"/>
      <c r="B5" s="1711"/>
      <c r="C5" s="1711"/>
      <c r="D5" s="1712"/>
      <c r="E5" s="1711"/>
    </row>
    <row r="7" spans="1:14" s="693" customFormat="1" ht="25.5" customHeight="1">
      <c r="A7" s="2550">
        <v>42339</v>
      </c>
      <c r="B7" s="2550"/>
      <c r="C7" s="2550"/>
      <c r="D7" s="2550"/>
      <c r="E7" s="2551">
        <v>42339</v>
      </c>
      <c r="F7" s="2551"/>
      <c r="G7" s="2551"/>
      <c r="I7" s="1714"/>
      <c r="J7" s="1715"/>
      <c r="N7" s="1716"/>
    </row>
    <row r="8" spans="1:14" s="693" customFormat="1" ht="20.25" customHeight="1">
      <c r="K8" s="1707"/>
      <c r="L8" s="2166" t="s">
        <v>933</v>
      </c>
    </row>
    <row r="9" spans="1:14" s="693" customFormat="1" ht="18" customHeight="1">
      <c r="A9" s="2552" t="s">
        <v>226</v>
      </c>
      <c r="B9" s="2553"/>
      <c r="C9" s="2554"/>
      <c r="D9" s="1717"/>
      <c r="E9" s="1718"/>
      <c r="F9" s="1719"/>
      <c r="G9" s="1720" t="s">
        <v>2068</v>
      </c>
      <c r="H9" s="1721" t="s">
        <v>2069</v>
      </c>
      <c r="I9" s="1721" t="s">
        <v>2070</v>
      </c>
      <c r="J9" s="1722"/>
      <c r="K9" s="1723"/>
      <c r="L9" s="1724"/>
      <c r="M9" s="2559" t="s">
        <v>2071</v>
      </c>
      <c r="N9" s="2560"/>
    </row>
    <row r="10" spans="1:14" s="693" customFormat="1" ht="18" customHeight="1">
      <c r="A10" s="2555"/>
      <c r="B10" s="2555"/>
      <c r="C10" s="2556"/>
      <c r="D10" s="1725" t="s">
        <v>227</v>
      </c>
      <c r="E10" s="1726" t="s">
        <v>228</v>
      </c>
      <c r="F10" s="1727"/>
      <c r="G10" s="1728" t="s">
        <v>229</v>
      </c>
      <c r="H10" s="1729"/>
      <c r="I10" s="1729" t="s">
        <v>2072</v>
      </c>
      <c r="J10" s="1730"/>
      <c r="K10" s="1731" t="s">
        <v>230</v>
      </c>
      <c r="L10" s="1732" t="s">
        <v>231</v>
      </c>
      <c r="M10" s="2561"/>
      <c r="N10" s="2562"/>
    </row>
    <row r="11" spans="1:14" s="693" customFormat="1" ht="18" customHeight="1">
      <c r="A11" s="2555"/>
      <c r="B11" s="2555"/>
      <c r="C11" s="2556"/>
      <c r="D11" s="1725"/>
      <c r="E11" s="1733"/>
      <c r="F11" s="1727"/>
      <c r="G11" s="1727" t="s">
        <v>2073</v>
      </c>
      <c r="H11" s="1727"/>
      <c r="I11" s="1734" t="s">
        <v>2074</v>
      </c>
      <c r="J11" s="1735"/>
      <c r="K11" s="1736"/>
      <c r="L11" s="1737"/>
      <c r="M11" s="2561"/>
      <c r="N11" s="2562"/>
    </row>
    <row r="12" spans="1:14" s="693" customFormat="1" ht="18" customHeight="1">
      <c r="A12" s="2555"/>
      <c r="B12" s="2555"/>
      <c r="C12" s="2556"/>
      <c r="D12" s="1737"/>
      <c r="E12" s="1738" t="s">
        <v>2075</v>
      </c>
      <c r="F12" s="1739" t="s">
        <v>227</v>
      </c>
      <c r="G12" s="1739" t="s">
        <v>232</v>
      </c>
      <c r="H12" s="1740" t="s">
        <v>2076</v>
      </c>
      <c r="I12" s="1741" t="s">
        <v>233</v>
      </c>
      <c r="J12" s="1741" t="s">
        <v>234</v>
      </c>
      <c r="K12" s="1736" t="s">
        <v>2077</v>
      </c>
      <c r="L12" s="1732" t="s">
        <v>2078</v>
      </c>
      <c r="M12" s="2561"/>
      <c r="N12" s="2562"/>
    </row>
    <row r="13" spans="1:14" s="693" customFormat="1" ht="18" customHeight="1">
      <c r="A13" s="2557"/>
      <c r="B13" s="2557"/>
      <c r="C13" s="2558"/>
      <c r="D13" s="1737" t="s">
        <v>2079</v>
      </c>
      <c r="E13" s="1738" t="s">
        <v>2080</v>
      </c>
      <c r="F13" s="1738" t="s">
        <v>2079</v>
      </c>
      <c r="G13" s="1738" t="s">
        <v>2081</v>
      </c>
      <c r="H13" s="1738" t="s">
        <v>102</v>
      </c>
      <c r="I13" s="1732" t="s">
        <v>2082</v>
      </c>
      <c r="J13" s="1732" t="s">
        <v>235</v>
      </c>
      <c r="K13" s="1736"/>
      <c r="L13" s="1738" t="s">
        <v>2083</v>
      </c>
      <c r="M13" s="2563"/>
      <c r="N13" s="2564"/>
    </row>
    <row r="14" spans="1:14" ht="18" customHeight="1">
      <c r="A14" s="2565" t="s">
        <v>934</v>
      </c>
      <c r="B14" s="2565"/>
      <c r="C14" s="2566"/>
      <c r="D14" s="604">
        <v>213612541</v>
      </c>
      <c r="E14" s="537">
        <v>107160167</v>
      </c>
      <c r="F14" s="537">
        <v>106452374</v>
      </c>
      <c r="G14" s="537">
        <v>77529016</v>
      </c>
      <c r="H14" s="537">
        <v>17509138</v>
      </c>
      <c r="I14" s="537">
        <v>2571944</v>
      </c>
      <c r="J14" s="537">
        <v>8842276</v>
      </c>
      <c r="K14" s="537">
        <v>184986540</v>
      </c>
      <c r="L14" s="540">
        <v>28626001</v>
      </c>
      <c r="M14" s="1742" t="s">
        <v>2084</v>
      </c>
      <c r="N14" s="1743"/>
    </row>
    <row r="15" spans="1:14" ht="18" customHeight="1">
      <c r="A15" s="2567" t="s">
        <v>236</v>
      </c>
      <c r="B15" s="2567"/>
      <c r="C15" s="2568"/>
      <c r="D15" s="543">
        <v>13038125</v>
      </c>
      <c r="E15" s="542">
        <v>2763788</v>
      </c>
      <c r="F15" s="542">
        <v>10274337</v>
      </c>
      <c r="G15" s="542">
        <v>9523179</v>
      </c>
      <c r="H15" s="542">
        <v>306897</v>
      </c>
      <c r="I15" s="542">
        <v>418855</v>
      </c>
      <c r="J15" s="542">
        <v>25406</v>
      </c>
      <c r="K15" s="542">
        <v>11840951</v>
      </c>
      <c r="L15" s="605">
        <v>1197174</v>
      </c>
      <c r="M15" s="1742" t="s">
        <v>52</v>
      </c>
      <c r="N15" s="1744"/>
    </row>
    <row r="16" spans="1:14" ht="18" customHeight="1">
      <c r="A16" s="2547" t="s">
        <v>237</v>
      </c>
      <c r="B16" s="2547"/>
      <c r="C16" s="2548"/>
      <c r="D16" s="606">
        <v>30021170</v>
      </c>
      <c r="E16" s="549">
        <v>5698704</v>
      </c>
      <c r="F16" s="549">
        <v>24322466</v>
      </c>
      <c r="G16" s="549">
        <v>22327758</v>
      </c>
      <c r="H16" s="549">
        <v>1572186</v>
      </c>
      <c r="I16" s="549">
        <v>314444</v>
      </c>
      <c r="J16" s="549">
        <v>108078</v>
      </c>
      <c r="K16" s="549">
        <v>27476733</v>
      </c>
      <c r="L16" s="593">
        <v>2544437</v>
      </c>
      <c r="M16" s="1727" t="s">
        <v>2085</v>
      </c>
      <c r="N16" s="1746"/>
    </row>
    <row r="17" spans="1:17" ht="18" customHeight="1">
      <c r="A17" s="2547" t="s">
        <v>197</v>
      </c>
      <c r="B17" s="2547"/>
      <c r="C17" s="2548"/>
      <c r="D17" s="606">
        <v>41180182</v>
      </c>
      <c r="E17" s="549">
        <v>18127397</v>
      </c>
      <c r="F17" s="549">
        <v>23052785</v>
      </c>
      <c r="G17" s="549">
        <v>17605932</v>
      </c>
      <c r="H17" s="549">
        <v>3423852</v>
      </c>
      <c r="I17" s="549">
        <v>992757</v>
      </c>
      <c r="J17" s="549">
        <v>1030244</v>
      </c>
      <c r="K17" s="549">
        <v>35438628</v>
      </c>
      <c r="L17" s="593">
        <v>5741554</v>
      </c>
      <c r="M17" s="1727" t="s">
        <v>2086</v>
      </c>
      <c r="N17" s="1746"/>
    </row>
    <row r="18" spans="1:17" ht="18" customHeight="1">
      <c r="A18" s="2547" t="s">
        <v>186</v>
      </c>
      <c r="B18" s="2547"/>
      <c r="C18" s="2548"/>
      <c r="D18" s="606">
        <v>6780518</v>
      </c>
      <c r="E18" s="549">
        <v>2677262</v>
      </c>
      <c r="F18" s="549">
        <v>4103256</v>
      </c>
      <c r="G18" s="549">
        <v>3223673</v>
      </c>
      <c r="H18" s="549">
        <v>868778</v>
      </c>
      <c r="I18" s="549" t="s">
        <v>21</v>
      </c>
      <c r="J18" s="549">
        <v>10805</v>
      </c>
      <c r="K18" s="549">
        <v>5991732</v>
      </c>
      <c r="L18" s="593">
        <v>788786</v>
      </c>
      <c r="M18" s="1727" t="s">
        <v>2087</v>
      </c>
      <c r="N18" s="1746"/>
    </row>
    <row r="19" spans="1:17" ht="18" customHeight="1">
      <c r="A19" s="2547" t="s">
        <v>238</v>
      </c>
      <c r="B19" s="2547"/>
      <c r="C19" s="2548"/>
      <c r="D19" s="606">
        <v>19625264</v>
      </c>
      <c r="E19" s="549">
        <v>3008905</v>
      </c>
      <c r="F19" s="549">
        <v>16616359</v>
      </c>
      <c r="G19" s="549">
        <v>8685686</v>
      </c>
      <c r="H19" s="549">
        <v>7635199</v>
      </c>
      <c r="I19" s="549" t="s">
        <v>22</v>
      </c>
      <c r="J19" s="549">
        <v>295474</v>
      </c>
      <c r="K19" s="549">
        <v>11929052</v>
      </c>
      <c r="L19" s="593">
        <v>7696212</v>
      </c>
      <c r="M19" s="1727" t="s">
        <v>2088</v>
      </c>
      <c r="N19" s="1746"/>
    </row>
    <row r="20" spans="1:17" ht="18" customHeight="1">
      <c r="A20" s="2547" t="s">
        <v>239</v>
      </c>
      <c r="B20" s="2547"/>
      <c r="C20" s="2548"/>
      <c r="D20" s="606">
        <v>19174557</v>
      </c>
      <c r="E20" s="549">
        <v>4631629</v>
      </c>
      <c r="F20" s="549">
        <v>14542928</v>
      </c>
      <c r="G20" s="549">
        <v>13050596</v>
      </c>
      <c r="H20" s="549">
        <v>205676</v>
      </c>
      <c r="I20" s="549">
        <v>418855</v>
      </c>
      <c r="J20" s="549">
        <v>867801</v>
      </c>
      <c r="K20" s="549">
        <v>16527798</v>
      </c>
      <c r="L20" s="593">
        <v>2646759</v>
      </c>
      <c r="M20" s="1747" t="s">
        <v>2089</v>
      </c>
      <c r="N20" s="1746"/>
    </row>
    <row r="21" spans="1:17" ht="18" customHeight="1">
      <c r="A21" s="2547" t="s">
        <v>194</v>
      </c>
      <c r="B21" s="2547"/>
      <c r="C21" s="2548"/>
      <c r="D21" s="606">
        <v>1696787</v>
      </c>
      <c r="E21" s="549">
        <v>1562960</v>
      </c>
      <c r="F21" s="549">
        <v>133827</v>
      </c>
      <c r="G21" s="549" t="s">
        <v>21</v>
      </c>
      <c r="H21" s="549">
        <v>76736</v>
      </c>
      <c r="I21" s="549">
        <v>56995</v>
      </c>
      <c r="J21" s="549">
        <v>96</v>
      </c>
      <c r="K21" s="549">
        <v>1696026</v>
      </c>
      <c r="L21" s="593">
        <v>761</v>
      </c>
      <c r="M21" s="1727" t="s">
        <v>2090</v>
      </c>
      <c r="N21" s="1746"/>
    </row>
    <row r="22" spans="1:17" ht="18" customHeight="1">
      <c r="A22" s="2579" t="s">
        <v>935</v>
      </c>
      <c r="B22" s="2579"/>
      <c r="C22" s="2580"/>
      <c r="D22" s="606">
        <v>77915733</v>
      </c>
      <c r="E22" s="549">
        <v>48514595</v>
      </c>
      <c r="F22" s="549">
        <v>29401138</v>
      </c>
      <c r="G22" s="549">
        <v>22076077</v>
      </c>
      <c r="H22" s="549">
        <v>1137952</v>
      </c>
      <c r="I22" s="549">
        <v>1092</v>
      </c>
      <c r="J22" s="549">
        <v>6186017</v>
      </c>
      <c r="K22" s="549">
        <v>67548131</v>
      </c>
      <c r="L22" s="593">
        <v>10367602</v>
      </c>
      <c r="M22" s="1747" t="s">
        <v>2091</v>
      </c>
      <c r="N22" s="1746"/>
    </row>
    <row r="23" spans="1:17" ht="18" customHeight="1">
      <c r="A23" s="1745"/>
      <c r="B23" s="1745"/>
      <c r="C23" s="1745"/>
      <c r="D23" s="1748"/>
      <c r="E23" s="1749"/>
      <c r="F23" s="1749"/>
      <c r="G23" s="1749"/>
      <c r="H23" s="1749"/>
      <c r="I23" s="1750"/>
      <c r="J23" s="1751">
        <v>3208410</v>
      </c>
      <c r="K23" s="1749"/>
      <c r="L23" s="2332"/>
      <c r="M23" s="1727"/>
      <c r="N23" s="1746"/>
    </row>
    <row r="24" spans="1:17" ht="18" customHeight="1">
      <c r="A24" s="2547" t="s">
        <v>222</v>
      </c>
      <c r="B24" s="2547"/>
      <c r="C24" s="2548"/>
      <c r="D24" s="606">
        <v>4717994</v>
      </c>
      <c r="E24" s="549">
        <v>3152752</v>
      </c>
      <c r="F24" s="549">
        <v>1565242</v>
      </c>
      <c r="G24" s="549">
        <v>32547</v>
      </c>
      <c r="H24" s="549">
        <v>452</v>
      </c>
      <c r="I24" s="549">
        <v>1206656</v>
      </c>
      <c r="J24" s="549">
        <v>325587</v>
      </c>
      <c r="K24" s="549">
        <v>4688541</v>
      </c>
      <c r="L24" s="593">
        <v>29453</v>
      </c>
      <c r="M24" s="1747" t="s">
        <v>2092</v>
      </c>
      <c r="N24" s="1746"/>
    </row>
    <row r="25" spans="1:17" ht="18" customHeight="1">
      <c r="A25" s="2581" t="s">
        <v>224</v>
      </c>
      <c r="B25" s="2581"/>
      <c r="C25" s="2582"/>
      <c r="D25" s="565">
        <v>25538461</v>
      </c>
      <c r="E25" s="562">
        <v>22549751</v>
      </c>
      <c r="F25" s="562">
        <v>2988710</v>
      </c>
      <c r="G25" s="562">
        <v>49926</v>
      </c>
      <c r="H25" s="562">
        <v>2895204</v>
      </c>
      <c r="I25" s="562" t="s">
        <v>22</v>
      </c>
      <c r="J25" s="562">
        <v>43580</v>
      </c>
      <c r="K25" s="562">
        <v>25530850</v>
      </c>
      <c r="L25" s="596">
        <v>7611</v>
      </c>
      <c r="M25" s="1752" t="s">
        <v>1459</v>
      </c>
      <c r="N25" s="1753"/>
    </row>
    <row r="26" spans="1:17" s="1755" customFormat="1" ht="18" customHeight="1">
      <c r="A26" s="1754" t="s">
        <v>700</v>
      </c>
      <c r="I26" s="1756" t="s">
        <v>2093</v>
      </c>
      <c r="J26" s="2583" t="s">
        <v>2094</v>
      </c>
      <c r="K26" s="2583"/>
      <c r="L26" s="2583"/>
      <c r="M26" s="2583"/>
      <c r="N26" s="2583"/>
      <c r="O26" s="1757"/>
      <c r="P26" s="1757"/>
      <c r="Q26" s="1757"/>
    </row>
    <row r="27" spans="1:17" s="1755" customFormat="1" ht="16.5" customHeight="1">
      <c r="A27" s="1754" t="s">
        <v>2095</v>
      </c>
      <c r="I27" s="1758"/>
      <c r="J27" s="2584"/>
      <c r="K27" s="2584"/>
      <c r="L27" s="2584"/>
      <c r="M27" s="2584"/>
      <c r="N27" s="2584"/>
      <c r="O27" s="1757"/>
      <c r="P27" s="1757"/>
      <c r="Q27" s="1757"/>
    </row>
    <row r="28" spans="1:17" s="1755" customFormat="1" ht="17.149999999999999" customHeight="1">
      <c r="A28" s="1759" t="s">
        <v>241</v>
      </c>
      <c r="I28" s="2585" t="s">
        <v>2096</v>
      </c>
      <c r="J28" s="2587" t="s">
        <v>2097</v>
      </c>
      <c r="K28" s="2587"/>
      <c r="L28" s="2587"/>
      <c r="M28" s="2587"/>
      <c r="N28" s="2587"/>
      <c r="O28" s="1757"/>
      <c r="P28" s="1757"/>
      <c r="Q28" s="1757"/>
    </row>
    <row r="29" spans="1:17" s="1755" customFormat="1" ht="16.5" customHeight="1">
      <c r="B29" s="1760"/>
      <c r="C29" s="1760"/>
      <c r="I29" s="2586"/>
      <c r="J29" s="2587"/>
      <c r="K29" s="2587"/>
      <c r="L29" s="2587"/>
      <c r="M29" s="2587"/>
      <c r="N29" s="2587"/>
      <c r="O29" s="1757"/>
      <c r="P29" s="1757"/>
      <c r="Q29" s="1757"/>
    </row>
    <row r="30" spans="1:17" s="1755" customFormat="1" ht="18" customHeight="1"/>
    <row r="31" spans="1:17" s="1755" customFormat="1" ht="18" customHeight="1">
      <c r="F31" s="1761"/>
    </row>
    <row r="32" spans="1:17" s="1755" customFormat="1" ht="18" customHeight="1"/>
    <row r="33" spans="1:14" s="1755" customFormat="1" ht="18" customHeight="1"/>
    <row r="34" spans="1:14" s="1755" customFormat="1" ht="18" customHeight="1"/>
    <row r="35" spans="1:14" ht="21.75" customHeight="1">
      <c r="A35" s="1762" t="s">
        <v>579</v>
      </c>
      <c r="B35" s="1762"/>
      <c r="C35" s="1762"/>
      <c r="D35" s="1762"/>
      <c r="E35" s="1763" t="s">
        <v>2098</v>
      </c>
      <c r="F35" s="1764"/>
      <c r="G35" s="1764"/>
      <c r="H35" s="1765"/>
      <c r="I35" s="1766"/>
      <c r="J35" s="1765"/>
      <c r="K35" s="1765"/>
      <c r="L35" s="1765"/>
      <c r="M35" s="1765" t="s">
        <v>2099</v>
      </c>
      <c r="N35" s="1765"/>
    </row>
    <row r="36" spans="1:14" ht="14.5" customHeight="1">
      <c r="A36" s="1765" t="s">
        <v>2100</v>
      </c>
      <c r="B36" s="1765"/>
      <c r="C36" s="1765"/>
      <c r="D36" s="1765"/>
      <c r="E36" s="1764"/>
      <c r="F36" s="1764"/>
      <c r="G36" s="1764"/>
      <c r="H36" s="1765"/>
      <c r="I36" s="1765"/>
      <c r="J36" s="1765"/>
      <c r="K36" s="1765"/>
      <c r="L36" s="1765"/>
      <c r="M36" s="1765"/>
      <c r="N36" s="1765"/>
    </row>
    <row r="37" spans="1:14" ht="20.25" customHeight="1">
      <c r="A37" s="1767" t="s">
        <v>242</v>
      </c>
      <c r="B37" s="1767"/>
      <c r="C37" s="1767"/>
      <c r="D37" s="1768" t="s">
        <v>2101</v>
      </c>
      <c r="E37" s="1767"/>
      <c r="F37" s="1769"/>
      <c r="G37" s="1765"/>
      <c r="H37" s="1765"/>
      <c r="I37" s="1765"/>
      <c r="J37" s="1765"/>
      <c r="K37" s="1712"/>
      <c r="L37" s="2166" t="s">
        <v>933</v>
      </c>
      <c r="M37" s="520"/>
      <c r="N37" s="520"/>
    </row>
    <row r="38" spans="1:14" ht="18" customHeight="1">
      <c r="A38" s="2569" t="s">
        <v>1844</v>
      </c>
      <c r="B38" s="2570"/>
      <c r="C38" s="2570"/>
      <c r="D38" s="1770"/>
      <c r="E38" s="1771"/>
      <c r="F38" s="1721"/>
      <c r="G38" s="1772" t="s">
        <v>2102</v>
      </c>
      <c r="H38" s="1721" t="s">
        <v>2103</v>
      </c>
      <c r="I38" s="1721" t="s">
        <v>2104</v>
      </c>
      <c r="J38" s="1722"/>
      <c r="K38" s="1723"/>
      <c r="L38" s="1724"/>
      <c r="M38" s="2573" t="s">
        <v>1910</v>
      </c>
      <c r="N38" s="2574"/>
    </row>
    <row r="39" spans="1:14" ht="18" customHeight="1">
      <c r="A39" s="2571"/>
      <c r="B39" s="2571"/>
      <c r="C39" s="2571"/>
      <c r="D39" s="1725" t="s">
        <v>227</v>
      </c>
      <c r="E39" s="1726" t="s">
        <v>228</v>
      </c>
      <c r="F39" s="1729"/>
      <c r="G39" s="1728" t="s">
        <v>243</v>
      </c>
      <c r="H39" s="1729"/>
      <c r="I39" s="1729" t="s">
        <v>2072</v>
      </c>
      <c r="J39" s="1773"/>
      <c r="K39" s="1731" t="s">
        <v>230</v>
      </c>
      <c r="L39" s="1726" t="s">
        <v>244</v>
      </c>
      <c r="M39" s="2575"/>
      <c r="N39" s="2576"/>
    </row>
    <row r="40" spans="1:14" ht="18" customHeight="1">
      <c r="A40" s="2571"/>
      <c r="B40" s="2571"/>
      <c r="C40" s="2571"/>
      <c r="D40" s="1737"/>
      <c r="E40" s="1738"/>
      <c r="F40" s="1727"/>
      <c r="G40" s="1727" t="s">
        <v>2105</v>
      </c>
      <c r="H40" s="1727"/>
      <c r="I40" s="1734" t="s">
        <v>2074</v>
      </c>
      <c r="J40" s="1735"/>
      <c r="K40" s="1736"/>
      <c r="L40" s="1737"/>
      <c r="M40" s="2575"/>
      <c r="N40" s="2576"/>
    </row>
    <row r="41" spans="1:14" ht="18" customHeight="1">
      <c r="A41" s="2571"/>
      <c r="B41" s="2571"/>
      <c r="C41" s="2571"/>
      <c r="D41" s="1737"/>
      <c r="E41" s="1738" t="s">
        <v>2075</v>
      </c>
      <c r="F41" s="1739" t="s">
        <v>227</v>
      </c>
      <c r="G41" s="1739" t="s">
        <v>232</v>
      </c>
      <c r="H41" s="1740" t="s">
        <v>2076</v>
      </c>
      <c r="I41" s="1741" t="s">
        <v>233</v>
      </c>
      <c r="J41" s="1741" t="s">
        <v>234</v>
      </c>
      <c r="K41" s="1736" t="s">
        <v>2077</v>
      </c>
      <c r="L41" s="1732" t="s">
        <v>2078</v>
      </c>
      <c r="M41" s="2575"/>
      <c r="N41" s="2576"/>
    </row>
    <row r="42" spans="1:14" ht="18" customHeight="1">
      <c r="A42" s="2572"/>
      <c r="B42" s="2572"/>
      <c r="C42" s="2572"/>
      <c r="D42" s="1737" t="s">
        <v>2079</v>
      </c>
      <c r="E42" s="1738" t="s">
        <v>2080</v>
      </c>
      <c r="F42" s="1738" t="s">
        <v>2079</v>
      </c>
      <c r="G42" s="1738" t="s">
        <v>2081</v>
      </c>
      <c r="H42" s="1738" t="s">
        <v>102</v>
      </c>
      <c r="I42" s="1732" t="s">
        <v>2106</v>
      </c>
      <c r="J42" s="1732" t="s">
        <v>2107</v>
      </c>
      <c r="K42" s="1736"/>
      <c r="L42" s="1738" t="s">
        <v>2108</v>
      </c>
      <c r="M42" s="2577"/>
      <c r="N42" s="2578"/>
    </row>
    <row r="43" spans="1:14" ht="18.75" customHeight="1">
      <c r="A43" s="1774">
        <v>40544</v>
      </c>
      <c r="B43" s="536">
        <v>40544</v>
      </c>
      <c r="C43" s="1775">
        <v>40544</v>
      </c>
      <c r="D43" s="604">
        <v>224936655</v>
      </c>
      <c r="E43" s="537">
        <v>118142631</v>
      </c>
      <c r="F43" s="537">
        <v>106794024</v>
      </c>
      <c r="G43" s="537">
        <v>77319134</v>
      </c>
      <c r="H43" s="537">
        <v>18111742</v>
      </c>
      <c r="I43" s="537">
        <v>2497115</v>
      </c>
      <c r="J43" s="537">
        <v>8866033</v>
      </c>
      <c r="K43" s="537">
        <v>194434211</v>
      </c>
      <c r="L43" s="540">
        <v>30502179</v>
      </c>
      <c r="M43" s="538">
        <v>40544</v>
      </c>
      <c r="N43" s="539">
        <v>40544</v>
      </c>
    </row>
    <row r="44" spans="1:14" ht="15.75" customHeight="1">
      <c r="A44" s="1776"/>
      <c r="B44" s="541">
        <v>40909</v>
      </c>
      <c r="C44" s="1777"/>
      <c r="D44" s="543">
        <v>222339978</v>
      </c>
      <c r="E44" s="542">
        <v>115312663</v>
      </c>
      <c r="F44" s="542">
        <v>107027315</v>
      </c>
      <c r="G44" s="542">
        <v>76989176</v>
      </c>
      <c r="H44" s="542">
        <v>18474157</v>
      </c>
      <c r="I44" s="542">
        <v>2415915</v>
      </c>
      <c r="J44" s="542">
        <v>9148067</v>
      </c>
      <c r="K44" s="542">
        <v>190876027</v>
      </c>
      <c r="L44" s="605">
        <v>31463951</v>
      </c>
      <c r="M44" s="538">
        <v>40909</v>
      </c>
      <c r="N44" s="539">
        <v>40909</v>
      </c>
    </row>
    <row r="45" spans="1:14" ht="15.75" customHeight="1">
      <c r="A45" s="1776"/>
      <c r="B45" s="541">
        <v>41275</v>
      </c>
      <c r="C45" s="1777"/>
      <c r="D45" s="543">
        <v>221166177</v>
      </c>
      <c r="E45" s="542">
        <v>112236679</v>
      </c>
      <c r="F45" s="542">
        <v>108929498</v>
      </c>
      <c r="G45" s="542">
        <v>78909287</v>
      </c>
      <c r="H45" s="542">
        <v>18068080</v>
      </c>
      <c r="I45" s="542">
        <v>2480644</v>
      </c>
      <c r="J45" s="542">
        <v>9471487</v>
      </c>
      <c r="K45" s="542">
        <v>189465570</v>
      </c>
      <c r="L45" s="605">
        <v>31700607</v>
      </c>
      <c r="M45" s="538">
        <v>41275</v>
      </c>
      <c r="N45" s="539">
        <v>41275</v>
      </c>
    </row>
    <row r="46" spans="1:14" ht="15.75" customHeight="1">
      <c r="A46" s="1776"/>
      <c r="B46" s="541">
        <v>41640</v>
      </c>
      <c r="C46" s="1777"/>
      <c r="D46" s="543">
        <v>217411081</v>
      </c>
      <c r="E46" s="542">
        <v>110666394</v>
      </c>
      <c r="F46" s="542">
        <v>106744687</v>
      </c>
      <c r="G46" s="542">
        <v>77171137</v>
      </c>
      <c r="H46" s="542">
        <v>17748646</v>
      </c>
      <c r="I46" s="542">
        <v>2426783</v>
      </c>
      <c r="J46" s="542">
        <v>9398121</v>
      </c>
      <c r="K46" s="542">
        <v>188197745</v>
      </c>
      <c r="L46" s="605">
        <v>29213336</v>
      </c>
      <c r="M46" s="538">
        <v>41640</v>
      </c>
      <c r="N46" s="539">
        <v>41640</v>
      </c>
    </row>
    <row r="47" spans="1:14" ht="15.75" customHeight="1">
      <c r="A47" s="1776"/>
      <c r="B47" s="541">
        <v>42005</v>
      </c>
      <c r="C47" s="1777"/>
      <c r="D47" s="543">
        <v>213612541</v>
      </c>
      <c r="E47" s="542">
        <v>107160167</v>
      </c>
      <c r="F47" s="542">
        <v>106452374</v>
      </c>
      <c r="G47" s="542">
        <v>77529016</v>
      </c>
      <c r="H47" s="542">
        <v>17509138</v>
      </c>
      <c r="I47" s="542">
        <v>2571944</v>
      </c>
      <c r="J47" s="542">
        <v>8842276</v>
      </c>
      <c r="K47" s="542">
        <v>184986540</v>
      </c>
      <c r="L47" s="605">
        <v>28626001</v>
      </c>
      <c r="M47" s="538">
        <v>42005</v>
      </c>
      <c r="N47" s="539">
        <v>42005</v>
      </c>
    </row>
    <row r="48" spans="1:14" ht="15.75" customHeight="1">
      <c r="A48" s="1776"/>
      <c r="B48" s="544"/>
      <c r="C48" s="1777"/>
      <c r="D48" s="1778"/>
      <c r="E48" s="545"/>
      <c r="F48" s="545"/>
      <c r="G48" s="545"/>
      <c r="H48" s="545"/>
      <c r="I48" s="545"/>
      <c r="J48" s="545"/>
      <c r="K48" s="545"/>
      <c r="L48" s="1779"/>
      <c r="M48" s="546"/>
      <c r="N48" s="547"/>
    </row>
    <row r="49" spans="1:14" ht="15.75" customHeight="1">
      <c r="A49" s="1780">
        <v>41365</v>
      </c>
      <c r="B49" s="548">
        <v>41365</v>
      </c>
      <c r="C49" s="1781">
        <v>41365</v>
      </c>
      <c r="D49" s="606">
        <v>221849433</v>
      </c>
      <c r="E49" s="549">
        <v>112600220</v>
      </c>
      <c r="F49" s="549">
        <v>109249213</v>
      </c>
      <c r="G49" s="549">
        <v>79331463</v>
      </c>
      <c r="H49" s="549">
        <v>18001752</v>
      </c>
      <c r="I49" s="549">
        <v>2441065</v>
      </c>
      <c r="J49" s="549">
        <v>9474933</v>
      </c>
      <c r="K49" s="549">
        <v>190362740</v>
      </c>
      <c r="L49" s="593">
        <v>31486693</v>
      </c>
      <c r="M49" s="550">
        <v>41365</v>
      </c>
      <c r="N49" s="551">
        <v>41365</v>
      </c>
    </row>
    <row r="50" spans="1:14" ht="15.75" customHeight="1">
      <c r="A50" s="1782"/>
      <c r="B50" s="548">
        <v>41730</v>
      </c>
      <c r="C50" s="1783"/>
      <c r="D50" s="606">
        <v>215803939</v>
      </c>
      <c r="E50" s="549">
        <v>109816852</v>
      </c>
      <c r="F50" s="549">
        <v>105987087</v>
      </c>
      <c r="G50" s="549">
        <v>76627805</v>
      </c>
      <c r="H50" s="549">
        <v>17569504</v>
      </c>
      <c r="I50" s="549">
        <v>2471512</v>
      </c>
      <c r="J50" s="549">
        <v>9318266</v>
      </c>
      <c r="K50" s="549">
        <v>187250815</v>
      </c>
      <c r="L50" s="593">
        <v>28553124</v>
      </c>
      <c r="M50" s="550">
        <v>41730</v>
      </c>
      <c r="N50" s="551">
        <v>41730</v>
      </c>
    </row>
    <row r="51" spans="1:14" ht="15.75" customHeight="1">
      <c r="A51" s="1782"/>
      <c r="B51" s="658"/>
      <c r="C51" s="1783"/>
      <c r="D51" s="606"/>
      <c r="E51" s="549"/>
      <c r="F51" s="549"/>
      <c r="G51" s="549"/>
      <c r="H51" s="549"/>
      <c r="I51" s="549"/>
      <c r="J51" s="549"/>
      <c r="K51" s="549"/>
      <c r="L51" s="593"/>
      <c r="M51" s="546"/>
      <c r="N51" s="547"/>
    </row>
    <row r="52" spans="1:14" ht="15.75" customHeight="1">
      <c r="A52" s="1784" t="s">
        <v>777</v>
      </c>
      <c r="B52" s="552" t="s">
        <v>23</v>
      </c>
      <c r="C52" s="553" t="s">
        <v>167</v>
      </c>
      <c r="D52" s="606">
        <v>53471305</v>
      </c>
      <c r="E52" s="549">
        <v>26626143</v>
      </c>
      <c r="F52" s="549">
        <v>26845162</v>
      </c>
      <c r="G52" s="549">
        <v>19630121</v>
      </c>
      <c r="H52" s="549">
        <v>4455491</v>
      </c>
      <c r="I52" s="549">
        <v>518264</v>
      </c>
      <c r="J52" s="549">
        <v>2241286</v>
      </c>
      <c r="K52" s="549">
        <v>46124420</v>
      </c>
      <c r="L52" s="593">
        <v>7346885</v>
      </c>
      <c r="M52" s="554" t="s">
        <v>25</v>
      </c>
      <c r="N52" s="555" t="s">
        <v>778</v>
      </c>
    </row>
    <row r="53" spans="1:14" ht="15.75" customHeight="1">
      <c r="A53" s="1785" t="s">
        <v>26</v>
      </c>
      <c r="B53" s="556" t="s">
        <v>26</v>
      </c>
      <c r="C53" s="553" t="s">
        <v>168</v>
      </c>
      <c r="D53" s="606">
        <v>51747239</v>
      </c>
      <c r="E53" s="549">
        <v>26750334</v>
      </c>
      <c r="F53" s="549">
        <v>24996905</v>
      </c>
      <c r="G53" s="549">
        <v>17959073</v>
      </c>
      <c r="H53" s="549">
        <v>4141244</v>
      </c>
      <c r="I53" s="549">
        <v>741153</v>
      </c>
      <c r="J53" s="549">
        <v>2155435</v>
      </c>
      <c r="K53" s="549">
        <v>45168585</v>
      </c>
      <c r="L53" s="593">
        <v>6578654</v>
      </c>
      <c r="M53" s="554" t="s">
        <v>27</v>
      </c>
      <c r="N53" s="555" t="s">
        <v>26</v>
      </c>
    </row>
    <row r="54" spans="1:14" ht="15.75" customHeight="1">
      <c r="A54" s="1785" t="s">
        <v>26</v>
      </c>
      <c r="B54" s="556" t="s">
        <v>26</v>
      </c>
      <c r="C54" s="553" t="s">
        <v>169</v>
      </c>
      <c r="D54" s="606">
        <v>55453778</v>
      </c>
      <c r="E54" s="549">
        <v>27112339</v>
      </c>
      <c r="F54" s="549">
        <v>28341439</v>
      </c>
      <c r="G54" s="549">
        <v>20475865</v>
      </c>
      <c r="H54" s="549">
        <v>4817720</v>
      </c>
      <c r="I54" s="549">
        <v>692632</v>
      </c>
      <c r="J54" s="549">
        <v>2355222</v>
      </c>
      <c r="K54" s="549">
        <v>47552258</v>
      </c>
      <c r="L54" s="593">
        <v>7901520</v>
      </c>
      <c r="M54" s="554" t="s">
        <v>28</v>
      </c>
      <c r="N54" s="555" t="s">
        <v>26</v>
      </c>
    </row>
    <row r="55" spans="1:14" ht="15.75" customHeight="1">
      <c r="A55" s="1785" t="s">
        <v>26</v>
      </c>
      <c r="B55" s="556" t="s">
        <v>26</v>
      </c>
      <c r="C55" s="553" t="s">
        <v>170</v>
      </c>
      <c r="D55" s="606">
        <v>52940219</v>
      </c>
      <c r="E55" s="549">
        <v>26671351</v>
      </c>
      <c r="F55" s="549">
        <v>26268868</v>
      </c>
      <c r="G55" s="549">
        <v>19463957</v>
      </c>
      <c r="H55" s="549">
        <v>4094683</v>
      </c>
      <c r="I55" s="549">
        <v>619895</v>
      </c>
      <c r="J55" s="549">
        <v>2090333</v>
      </c>
      <c r="K55" s="549">
        <v>46141277</v>
      </c>
      <c r="L55" s="593">
        <v>6798942</v>
      </c>
      <c r="M55" s="554" t="s">
        <v>29</v>
      </c>
      <c r="N55" s="555" t="s">
        <v>26</v>
      </c>
    </row>
    <row r="56" spans="1:14" ht="15.75" customHeight="1">
      <c r="A56" s="1786"/>
      <c r="B56" s="557"/>
      <c r="C56" s="558"/>
      <c r="D56" s="606"/>
      <c r="E56" s="549"/>
      <c r="F56" s="549"/>
      <c r="G56" s="549"/>
      <c r="H56" s="549"/>
      <c r="I56" s="549"/>
      <c r="J56" s="549"/>
      <c r="K56" s="549"/>
      <c r="L56" s="593"/>
      <c r="M56" s="559"/>
      <c r="N56" s="560"/>
    </row>
    <row r="57" spans="1:14" ht="15.75" customHeight="1">
      <c r="A57" s="1785" t="s">
        <v>777</v>
      </c>
      <c r="B57" s="556" t="s">
        <v>23</v>
      </c>
      <c r="C57" s="1838" t="s">
        <v>171</v>
      </c>
      <c r="D57" s="606">
        <v>18241755</v>
      </c>
      <c r="E57" s="549">
        <v>9026605</v>
      </c>
      <c r="F57" s="549">
        <v>9215150</v>
      </c>
      <c r="G57" s="549">
        <v>6672679</v>
      </c>
      <c r="H57" s="549">
        <v>1607770</v>
      </c>
      <c r="I57" s="549">
        <v>162772</v>
      </c>
      <c r="J57" s="549">
        <v>771929</v>
      </c>
      <c r="K57" s="549">
        <v>15575216</v>
      </c>
      <c r="L57" s="593">
        <v>2666539</v>
      </c>
      <c r="M57" s="554" t="s">
        <v>30</v>
      </c>
      <c r="N57" s="555" t="s">
        <v>778</v>
      </c>
    </row>
    <row r="58" spans="1:14" ht="15.75" customHeight="1">
      <c r="A58" s="1784" t="s">
        <v>26</v>
      </c>
      <c r="B58" s="552" t="s">
        <v>26</v>
      </c>
      <c r="C58" s="1838" t="s">
        <v>172</v>
      </c>
      <c r="D58" s="606">
        <v>17161268</v>
      </c>
      <c r="E58" s="549">
        <v>8518037</v>
      </c>
      <c r="F58" s="549">
        <v>8643231</v>
      </c>
      <c r="G58" s="549">
        <v>6319929</v>
      </c>
      <c r="H58" s="549">
        <v>1500555</v>
      </c>
      <c r="I58" s="549">
        <v>141982</v>
      </c>
      <c r="J58" s="549">
        <v>680765</v>
      </c>
      <c r="K58" s="549">
        <v>14689952</v>
      </c>
      <c r="L58" s="593">
        <v>2471316</v>
      </c>
      <c r="M58" s="554" t="s">
        <v>31</v>
      </c>
      <c r="N58" s="555" t="s">
        <v>26</v>
      </c>
    </row>
    <row r="59" spans="1:14" ht="15.75" customHeight="1">
      <c r="A59" s="1784" t="s">
        <v>26</v>
      </c>
      <c r="B59" s="552" t="s">
        <v>26</v>
      </c>
      <c r="C59" s="1838" t="s">
        <v>173</v>
      </c>
      <c r="D59" s="606">
        <v>18068282</v>
      </c>
      <c r="E59" s="549">
        <v>9081501</v>
      </c>
      <c r="F59" s="549">
        <v>8986781</v>
      </c>
      <c r="G59" s="549">
        <v>6637513</v>
      </c>
      <c r="H59" s="549">
        <v>1347166</v>
      </c>
      <c r="I59" s="549">
        <v>213510</v>
      </c>
      <c r="J59" s="549">
        <v>788592</v>
      </c>
      <c r="K59" s="549">
        <v>15859252</v>
      </c>
      <c r="L59" s="593">
        <v>2209030</v>
      </c>
      <c r="M59" s="554" t="s">
        <v>32</v>
      </c>
      <c r="N59" s="555" t="s">
        <v>26</v>
      </c>
    </row>
    <row r="60" spans="1:14" ht="15.75" customHeight="1">
      <c r="A60" s="1784" t="s">
        <v>26</v>
      </c>
      <c r="B60" s="552" t="s">
        <v>26</v>
      </c>
      <c r="C60" s="1838" t="s">
        <v>174</v>
      </c>
      <c r="D60" s="606">
        <v>16888393</v>
      </c>
      <c r="E60" s="549">
        <v>8794032</v>
      </c>
      <c r="F60" s="549">
        <v>8094361</v>
      </c>
      <c r="G60" s="549">
        <v>5855145</v>
      </c>
      <c r="H60" s="549">
        <v>1296892</v>
      </c>
      <c r="I60" s="549">
        <v>252161</v>
      </c>
      <c r="J60" s="549">
        <v>690163</v>
      </c>
      <c r="K60" s="549">
        <v>14956929</v>
      </c>
      <c r="L60" s="593">
        <v>1931464</v>
      </c>
      <c r="M60" s="554" t="s">
        <v>33</v>
      </c>
      <c r="N60" s="555" t="s">
        <v>26</v>
      </c>
    </row>
    <row r="61" spans="1:14" ht="15.75" customHeight="1">
      <c r="A61" s="1784" t="s">
        <v>26</v>
      </c>
      <c r="B61" s="552" t="s">
        <v>26</v>
      </c>
      <c r="C61" s="1838" t="s">
        <v>175</v>
      </c>
      <c r="D61" s="606">
        <v>17469381</v>
      </c>
      <c r="E61" s="549">
        <v>8977325</v>
      </c>
      <c r="F61" s="549">
        <v>8492056</v>
      </c>
      <c r="G61" s="549">
        <v>6101706</v>
      </c>
      <c r="H61" s="549">
        <v>1422956</v>
      </c>
      <c r="I61" s="549">
        <v>243779</v>
      </c>
      <c r="J61" s="549">
        <v>723615</v>
      </c>
      <c r="K61" s="549">
        <v>15120092</v>
      </c>
      <c r="L61" s="593">
        <v>2349289</v>
      </c>
      <c r="M61" s="554" t="s">
        <v>34</v>
      </c>
      <c r="N61" s="555" t="s">
        <v>26</v>
      </c>
    </row>
    <row r="62" spans="1:14" ht="15.75" customHeight="1">
      <c r="A62" s="1784" t="s">
        <v>26</v>
      </c>
      <c r="B62" s="552" t="s">
        <v>26</v>
      </c>
      <c r="C62" s="1838" t="s">
        <v>176</v>
      </c>
      <c r="D62" s="606">
        <v>17389465</v>
      </c>
      <c r="E62" s="549">
        <v>8978977</v>
      </c>
      <c r="F62" s="549">
        <v>8410488</v>
      </c>
      <c r="G62" s="549">
        <v>6002222</v>
      </c>
      <c r="H62" s="549">
        <v>1421396</v>
      </c>
      <c r="I62" s="549">
        <v>245213</v>
      </c>
      <c r="J62" s="549">
        <v>741657</v>
      </c>
      <c r="K62" s="549">
        <v>15091564</v>
      </c>
      <c r="L62" s="593">
        <v>2297901</v>
      </c>
      <c r="M62" s="554" t="s">
        <v>35</v>
      </c>
      <c r="N62" s="555" t="s">
        <v>26</v>
      </c>
    </row>
    <row r="63" spans="1:14" ht="15.75" customHeight="1">
      <c r="A63" s="1784" t="s">
        <v>26</v>
      </c>
      <c r="B63" s="552" t="s">
        <v>26</v>
      </c>
      <c r="C63" s="1838" t="s">
        <v>177</v>
      </c>
      <c r="D63" s="606">
        <v>18793134</v>
      </c>
      <c r="E63" s="549">
        <v>9232666</v>
      </c>
      <c r="F63" s="549">
        <v>9560468</v>
      </c>
      <c r="G63" s="549">
        <v>6891738</v>
      </c>
      <c r="H63" s="549">
        <v>1607506</v>
      </c>
      <c r="I63" s="549">
        <v>251057</v>
      </c>
      <c r="J63" s="549">
        <v>810167</v>
      </c>
      <c r="K63" s="549">
        <v>16107604</v>
      </c>
      <c r="L63" s="593">
        <v>2685530</v>
      </c>
      <c r="M63" s="554" t="s">
        <v>36</v>
      </c>
      <c r="N63" s="555" t="s">
        <v>26</v>
      </c>
    </row>
    <row r="64" spans="1:14" ht="15.75" customHeight="1">
      <c r="A64" s="1784" t="s">
        <v>26</v>
      </c>
      <c r="B64" s="552" t="s">
        <v>26</v>
      </c>
      <c r="C64" s="1838" t="s">
        <v>178</v>
      </c>
      <c r="D64" s="606">
        <v>18573894</v>
      </c>
      <c r="E64" s="549">
        <v>9036089</v>
      </c>
      <c r="F64" s="549">
        <v>9537805</v>
      </c>
      <c r="G64" s="549">
        <v>6903683</v>
      </c>
      <c r="H64" s="549">
        <v>1616161</v>
      </c>
      <c r="I64" s="549">
        <v>210079</v>
      </c>
      <c r="J64" s="549">
        <v>807882</v>
      </c>
      <c r="K64" s="549">
        <v>15963050</v>
      </c>
      <c r="L64" s="593">
        <v>2610844</v>
      </c>
      <c r="M64" s="554" t="s">
        <v>37</v>
      </c>
      <c r="N64" s="555" t="s">
        <v>26</v>
      </c>
    </row>
    <row r="65" spans="1:14" ht="15.75" customHeight="1">
      <c r="A65" s="1784" t="s">
        <v>26</v>
      </c>
      <c r="B65" s="552" t="s">
        <v>26</v>
      </c>
      <c r="C65" s="1838" t="s">
        <v>179</v>
      </c>
      <c r="D65" s="606">
        <v>18086750</v>
      </c>
      <c r="E65" s="549">
        <v>8843584</v>
      </c>
      <c r="F65" s="549">
        <v>9243166</v>
      </c>
      <c r="G65" s="549">
        <v>6680444</v>
      </c>
      <c r="H65" s="549">
        <v>1594053</v>
      </c>
      <c r="I65" s="549">
        <v>231496</v>
      </c>
      <c r="J65" s="549">
        <v>737173</v>
      </c>
      <c r="K65" s="549">
        <v>15481604</v>
      </c>
      <c r="L65" s="593">
        <v>2605146</v>
      </c>
      <c r="M65" s="554" t="s">
        <v>38</v>
      </c>
      <c r="N65" s="555" t="s">
        <v>26</v>
      </c>
    </row>
    <row r="66" spans="1:14" ht="15.75" customHeight="1">
      <c r="A66" s="1784" t="s">
        <v>26</v>
      </c>
      <c r="B66" s="552" t="s">
        <v>26</v>
      </c>
      <c r="C66" s="1838" t="s">
        <v>180</v>
      </c>
      <c r="D66" s="606">
        <v>17733649</v>
      </c>
      <c r="E66" s="549">
        <v>9091152</v>
      </c>
      <c r="F66" s="549">
        <v>8642497</v>
      </c>
      <c r="G66" s="549">
        <v>6234862</v>
      </c>
      <c r="H66" s="549">
        <v>1428555</v>
      </c>
      <c r="I66" s="549">
        <v>203866</v>
      </c>
      <c r="J66" s="549">
        <v>775214</v>
      </c>
      <c r="K66" s="549">
        <v>15538665</v>
      </c>
      <c r="L66" s="593">
        <v>2194984</v>
      </c>
      <c r="M66" s="554" t="s">
        <v>39</v>
      </c>
      <c r="N66" s="555" t="s">
        <v>26</v>
      </c>
    </row>
    <row r="67" spans="1:14" ht="15.75" customHeight="1">
      <c r="A67" s="1784" t="s">
        <v>26</v>
      </c>
      <c r="B67" s="552" t="s">
        <v>26</v>
      </c>
      <c r="C67" s="1838" t="s">
        <v>181</v>
      </c>
      <c r="D67" s="606">
        <v>17216768</v>
      </c>
      <c r="E67" s="549">
        <v>8766950</v>
      </c>
      <c r="F67" s="549">
        <v>8449818</v>
      </c>
      <c r="G67" s="549">
        <v>6330147</v>
      </c>
      <c r="H67" s="549">
        <v>1272788</v>
      </c>
      <c r="I67" s="549">
        <v>196168</v>
      </c>
      <c r="J67" s="549">
        <v>650715</v>
      </c>
      <c r="K67" s="549">
        <v>15103700</v>
      </c>
      <c r="L67" s="593">
        <v>2113068</v>
      </c>
      <c r="M67" s="554" t="s">
        <v>40</v>
      </c>
      <c r="N67" s="555" t="s">
        <v>26</v>
      </c>
    </row>
    <row r="68" spans="1:14" ht="15.75" customHeight="1">
      <c r="A68" s="1787" t="s">
        <v>26</v>
      </c>
      <c r="B68" s="561" t="s">
        <v>26</v>
      </c>
      <c r="C68" s="1840" t="s">
        <v>182</v>
      </c>
      <c r="D68" s="565">
        <v>17989802</v>
      </c>
      <c r="E68" s="562">
        <v>8813249</v>
      </c>
      <c r="F68" s="562">
        <v>9176553</v>
      </c>
      <c r="G68" s="562">
        <v>6898948</v>
      </c>
      <c r="H68" s="562">
        <v>1393340</v>
      </c>
      <c r="I68" s="562">
        <v>219861</v>
      </c>
      <c r="J68" s="562">
        <v>664404</v>
      </c>
      <c r="K68" s="562">
        <v>15498912</v>
      </c>
      <c r="L68" s="596">
        <v>2490890</v>
      </c>
      <c r="M68" s="563" t="s">
        <v>41</v>
      </c>
      <c r="N68" s="564" t="s">
        <v>26</v>
      </c>
    </row>
    <row r="69" spans="1:14" ht="15.75" customHeight="1">
      <c r="A69" s="665"/>
      <c r="B69" s="665"/>
      <c r="C69" s="665"/>
      <c r="D69" s="665"/>
      <c r="E69" s="665"/>
      <c r="F69" s="665"/>
      <c r="G69" s="665"/>
      <c r="H69" s="665"/>
      <c r="I69" s="665"/>
      <c r="J69" s="665"/>
      <c r="K69" s="665"/>
      <c r="L69" s="665"/>
      <c r="M69" s="694"/>
      <c r="N69" s="694"/>
    </row>
    <row r="70" spans="1:14" ht="15.75" customHeight="1"/>
    <row r="71" spans="1:14" ht="15.75" customHeight="1">
      <c r="A71" s="1788"/>
      <c r="B71" s="1788"/>
      <c r="C71" s="1788"/>
    </row>
    <row r="72" spans="1:14" ht="15.75" customHeight="1">
      <c r="A72" s="1788"/>
      <c r="B72" s="1788"/>
      <c r="C72" s="1788"/>
    </row>
    <row r="73" spans="1:14" ht="15.75" customHeight="1"/>
    <row r="74" spans="1:14" ht="15.75" customHeight="1"/>
    <row r="75" spans="1:14">
      <c r="D75" s="1788"/>
      <c r="E75" s="1788"/>
      <c r="F75" s="1788"/>
      <c r="G75" s="1788"/>
      <c r="H75" s="1788"/>
      <c r="I75" s="1788"/>
      <c r="J75" s="1788"/>
      <c r="K75" s="1788"/>
      <c r="L75" s="1788"/>
    </row>
    <row r="76" spans="1:14">
      <c r="D76" s="1788"/>
      <c r="E76" s="1788"/>
      <c r="F76" s="1788"/>
      <c r="G76" s="1788"/>
      <c r="H76" s="1788"/>
      <c r="I76" s="1788"/>
      <c r="J76" s="1788"/>
      <c r="K76" s="1788"/>
      <c r="L76" s="1788"/>
    </row>
    <row r="77" spans="1:14">
      <c r="D77" s="1788"/>
      <c r="E77" s="1788"/>
      <c r="F77" s="1788"/>
      <c r="G77" s="1788"/>
      <c r="H77" s="1788"/>
      <c r="I77" s="1788"/>
      <c r="J77" s="1788"/>
      <c r="K77" s="1788"/>
      <c r="L77" s="1788"/>
    </row>
    <row r="78" spans="1:14">
      <c r="D78" s="1788"/>
      <c r="E78" s="1788"/>
      <c r="F78" s="1788"/>
      <c r="G78" s="1788"/>
      <c r="H78" s="1788"/>
      <c r="I78" s="1788"/>
      <c r="J78" s="1788"/>
      <c r="K78" s="1788"/>
      <c r="L78" s="1788"/>
    </row>
    <row r="79" spans="1:14">
      <c r="D79" s="1788"/>
      <c r="E79" s="1788"/>
      <c r="F79" s="1788"/>
      <c r="G79" s="1788"/>
      <c r="H79" s="1788"/>
      <c r="I79" s="1788"/>
      <c r="J79" s="1788"/>
      <c r="K79" s="1788"/>
      <c r="L79" s="1788"/>
    </row>
    <row r="80" spans="1:14">
      <c r="D80" s="1788"/>
      <c r="E80" s="1788"/>
      <c r="F80" s="1788"/>
      <c r="G80" s="1788"/>
      <c r="H80" s="1788"/>
      <c r="I80" s="1788"/>
      <c r="J80" s="1788"/>
      <c r="K80" s="1788"/>
      <c r="L80" s="1788"/>
    </row>
    <row r="81" spans="4:12">
      <c r="D81" s="1788"/>
      <c r="E81" s="1788"/>
      <c r="F81" s="1788"/>
      <c r="G81" s="1788"/>
      <c r="H81" s="1788"/>
      <c r="I81" s="1788"/>
      <c r="J81" s="1788"/>
      <c r="K81" s="1788"/>
      <c r="L81" s="1788"/>
    </row>
    <row r="82" spans="4:12">
      <c r="D82" s="1788"/>
      <c r="E82" s="1788"/>
      <c r="F82" s="1788"/>
      <c r="G82" s="1788"/>
      <c r="H82" s="1788"/>
      <c r="I82" s="1788"/>
      <c r="J82" s="1788"/>
      <c r="K82" s="1788"/>
      <c r="L82" s="1788"/>
    </row>
    <row r="83" spans="4:12">
      <c r="D83" s="1788"/>
      <c r="E83" s="1788"/>
      <c r="F83" s="1788"/>
      <c r="G83" s="1788"/>
      <c r="H83" s="1788"/>
      <c r="I83" s="1788"/>
      <c r="J83" s="1788"/>
      <c r="K83" s="1788"/>
      <c r="L83" s="1788"/>
    </row>
    <row r="84" spans="4:12">
      <c r="D84" s="1788"/>
      <c r="E84" s="1788"/>
      <c r="F84" s="1788"/>
      <c r="G84" s="1788"/>
      <c r="H84" s="1788"/>
      <c r="I84" s="1788"/>
      <c r="J84" s="1788"/>
      <c r="K84" s="1788"/>
      <c r="L84" s="1788"/>
    </row>
    <row r="85" spans="4:12">
      <c r="D85" s="1788"/>
      <c r="E85" s="1788"/>
      <c r="F85" s="1788"/>
      <c r="G85" s="1788"/>
      <c r="H85" s="1788"/>
      <c r="I85" s="1788"/>
      <c r="J85" s="1788"/>
      <c r="K85" s="1788"/>
      <c r="L85" s="1788"/>
    </row>
    <row r="86" spans="4:12">
      <c r="D86" s="1788"/>
      <c r="E86" s="1788"/>
      <c r="F86" s="1788"/>
      <c r="G86" s="1788"/>
      <c r="H86" s="1788"/>
      <c r="I86" s="1788"/>
      <c r="J86" s="1788"/>
      <c r="K86" s="1788"/>
      <c r="L86" s="1788"/>
    </row>
    <row r="87" spans="4:12">
      <c r="D87" s="1788"/>
      <c r="E87" s="1788"/>
      <c r="F87" s="1788"/>
      <c r="G87" s="1788"/>
      <c r="H87" s="1788"/>
      <c r="I87" s="1788"/>
      <c r="J87" s="1788"/>
      <c r="K87" s="1788"/>
      <c r="L87" s="1788"/>
    </row>
    <row r="88" spans="4:12">
      <c r="D88" s="1788"/>
    </row>
    <row r="89" spans="4:12">
      <c r="D89" s="1788"/>
    </row>
    <row r="90" spans="4:12">
      <c r="D90" s="1788"/>
    </row>
    <row r="91" spans="4:12">
      <c r="D91" s="1788"/>
    </row>
  </sheetData>
  <mergeCells count="21">
    <mergeCell ref="A38:C42"/>
    <mergeCell ref="M38:N42"/>
    <mergeCell ref="A21:C21"/>
    <mergeCell ref="A22:C22"/>
    <mergeCell ref="A24:C24"/>
    <mergeCell ref="A25:C25"/>
    <mergeCell ref="J26:N27"/>
    <mergeCell ref="I28:I29"/>
    <mergeCell ref="J28:N29"/>
    <mergeCell ref="A20:C20"/>
    <mergeCell ref="J3:M3"/>
    <mergeCell ref="A7:D7"/>
    <mergeCell ref="E7:G7"/>
    <mergeCell ref="A9:C13"/>
    <mergeCell ref="M9:N13"/>
    <mergeCell ref="A14:C14"/>
    <mergeCell ref="A15:C15"/>
    <mergeCell ref="A16:C16"/>
    <mergeCell ref="A17:C17"/>
    <mergeCell ref="A18:C18"/>
    <mergeCell ref="A19:C19"/>
  </mergeCells>
  <phoneticPr fontId="100"/>
  <printOptions horizontalCentered="1"/>
  <pageMargins left="0.59055118110236227" right="0.59055118110236227" top="0.39370078740157483" bottom="0.39370078740157483" header="0" footer="0"/>
  <pageSetup paperSize="9" scale="70" firstPageNumber="150" fitToWidth="4" orientation="portrait" useFirstPageNumber="1" r:id="rId1"/>
  <headerFooter alignWithMargins="0">
    <oddFooter>&amp;C&amp;"ＭＳ Ｐ明朝,標準"&amp;16－&amp;P－</oddFooter>
  </headerFooter>
  <colBreaks count="1" manualBreakCount="1">
    <brk id="8" max="7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E9F1A-8AFA-4916-BA55-91977A25F4E7}">
  <sheetPr>
    <tabColor theme="5" tint="0.39997558519241921"/>
  </sheetPr>
  <dimension ref="A1:AQ94"/>
  <sheetViews>
    <sheetView showGridLines="0" view="pageBreakPreview" topLeftCell="AF46" zoomScale="70" zoomScaleNormal="75" zoomScaleSheetLayoutView="70" workbookViewId="0">
      <selection activeCell="AJ65" sqref="AJ65"/>
    </sheetView>
  </sheetViews>
  <sheetFormatPr defaultColWidth="9" defaultRowHeight="13"/>
  <cols>
    <col min="1" max="1" width="15.90625" style="694" customWidth="1"/>
    <col min="2" max="2" width="7.26953125" style="694" customWidth="1"/>
    <col min="3" max="3" width="16.08984375" style="694" customWidth="1"/>
    <col min="4" max="7" width="27.6328125" style="665" customWidth="1"/>
    <col min="8" max="12" width="25.6328125" style="665" customWidth="1"/>
    <col min="13" max="13" width="10.6328125" style="684" customWidth="1"/>
    <col min="14" max="14" width="10.6328125" style="665" customWidth="1"/>
    <col min="15" max="15" width="16" style="665" customWidth="1"/>
    <col min="16" max="16" width="7.26953125" style="665" customWidth="1"/>
    <col min="17" max="17" width="16" style="665" customWidth="1"/>
    <col min="18" max="21" width="27.6328125" style="665" customWidth="1"/>
    <col min="22" max="26" width="25.6328125" style="665" customWidth="1"/>
    <col min="27" max="27" width="10.6328125" style="684" customWidth="1"/>
    <col min="28" max="28" width="10.6328125" style="665" customWidth="1"/>
    <col min="29" max="29" width="16.08984375" style="665" customWidth="1"/>
    <col min="30" max="30" width="7.36328125" style="665" customWidth="1"/>
    <col min="31" max="31" width="16.08984375" style="665" customWidth="1"/>
    <col min="32" max="35" width="27.6328125" style="665" customWidth="1"/>
    <col min="36" max="40" width="25.6328125" style="665" customWidth="1"/>
    <col min="41" max="41" width="10.6328125" style="743" customWidth="1"/>
    <col min="42" max="42" width="10.6328125" style="72" customWidth="1"/>
    <col min="43" max="16384" width="9" style="72"/>
  </cols>
  <sheetData>
    <row r="1" spans="1:43" s="693" customFormat="1" ht="15" customHeight="1">
      <c r="A1" s="570" t="s">
        <v>729</v>
      </c>
      <c r="B1" s="515"/>
      <c r="C1" s="515"/>
      <c r="D1" s="667"/>
      <c r="E1" s="667"/>
      <c r="F1" s="667"/>
      <c r="G1" s="667"/>
      <c r="H1" s="667"/>
      <c r="I1" s="667"/>
      <c r="J1" s="667"/>
      <c r="K1" s="667"/>
      <c r="L1" s="570"/>
      <c r="M1" s="695"/>
      <c r="N1" s="514" t="s">
        <v>729</v>
      </c>
      <c r="O1" s="570" t="s">
        <v>729</v>
      </c>
      <c r="P1" s="515"/>
      <c r="Q1" s="515"/>
      <c r="R1" s="667"/>
      <c r="S1" s="667"/>
      <c r="T1" s="667"/>
      <c r="U1" s="667"/>
      <c r="V1" s="667"/>
      <c r="W1" s="667"/>
      <c r="X1" s="667"/>
      <c r="Y1" s="667"/>
      <c r="Z1" s="570"/>
      <c r="AA1" s="695"/>
      <c r="AB1" s="514" t="s">
        <v>729</v>
      </c>
      <c r="AC1" s="570" t="s">
        <v>729</v>
      </c>
      <c r="AD1" s="515"/>
      <c r="AE1" s="515"/>
      <c r="AF1" s="667"/>
      <c r="AG1" s="667"/>
      <c r="AH1" s="667"/>
      <c r="AI1" s="667"/>
      <c r="AJ1" s="667"/>
      <c r="AK1" s="667"/>
      <c r="AL1" s="667"/>
      <c r="AM1" s="667"/>
      <c r="AN1" s="570"/>
      <c r="AO1" s="695"/>
      <c r="AP1" s="514" t="s">
        <v>729</v>
      </c>
      <c r="AQ1" s="570"/>
    </row>
    <row r="3" spans="1:43" s="1713" customFormat="1" ht="15" customHeight="1">
      <c r="A3" s="694"/>
      <c r="B3" s="694"/>
      <c r="C3" s="694"/>
      <c r="D3" s="665"/>
      <c r="E3" s="517"/>
      <c r="F3" s="665"/>
      <c r="G3" s="665"/>
      <c r="H3" s="665"/>
      <c r="I3" s="665"/>
      <c r="J3" s="665"/>
      <c r="K3" s="665"/>
      <c r="L3" s="665"/>
      <c r="M3" s="684"/>
      <c r="N3" s="665"/>
      <c r="O3" s="665"/>
      <c r="P3" s="665"/>
      <c r="Q3" s="665"/>
      <c r="R3" s="665"/>
      <c r="S3" s="665"/>
      <c r="T3" s="665"/>
      <c r="U3" s="665"/>
      <c r="V3" s="665"/>
      <c r="W3" s="665"/>
      <c r="X3" s="665"/>
      <c r="Y3" s="665"/>
      <c r="Z3" s="665"/>
      <c r="AA3" s="684"/>
      <c r="AB3" s="665"/>
      <c r="AC3" s="665"/>
      <c r="AD3" s="665"/>
      <c r="AE3" s="665"/>
      <c r="AF3" s="665"/>
      <c r="AG3" s="665"/>
      <c r="AH3" s="665"/>
      <c r="AI3" s="665"/>
      <c r="AJ3" s="665"/>
      <c r="AK3" s="665"/>
      <c r="AL3" s="665"/>
      <c r="AM3" s="665"/>
      <c r="AN3" s="665"/>
      <c r="AO3" s="684"/>
      <c r="AP3" s="665"/>
    </row>
    <row r="4" spans="1:43" s="1713" customFormat="1" ht="15" customHeight="1">
      <c r="A4" s="694"/>
      <c r="B4" s="694"/>
      <c r="C4" s="694"/>
      <c r="D4" s="665"/>
      <c r="E4" s="665"/>
      <c r="F4" s="665"/>
      <c r="G4" s="665"/>
      <c r="H4" s="665"/>
      <c r="I4" s="665"/>
      <c r="J4" s="665"/>
      <c r="K4" s="665"/>
      <c r="L4" s="665"/>
      <c r="M4" s="684"/>
      <c r="N4" s="665"/>
      <c r="O4" s="665"/>
      <c r="P4" s="665"/>
      <c r="Q4" s="665"/>
      <c r="R4" s="665"/>
      <c r="S4" s="665"/>
      <c r="T4" s="665"/>
      <c r="U4" s="665"/>
      <c r="V4" s="665"/>
      <c r="W4" s="665"/>
      <c r="X4" s="665"/>
      <c r="Y4" s="665"/>
      <c r="Z4" s="665"/>
      <c r="AA4" s="684"/>
      <c r="AB4" s="665"/>
      <c r="AC4" s="665"/>
      <c r="AD4" s="665"/>
      <c r="AE4" s="665"/>
      <c r="AF4" s="665"/>
      <c r="AG4" s="665"/>
      <c r="AH4" s="665"/>
      <c r="AI4" s="665"/>
      <c r="AJ4" s="665"/>
      <c r="AK4" s="665"/>
      <c r="AL4" s="665"/>
      <c r="AM4" s="665"/>
      <c r="AN4" s="665"/>
      <c r="AO4" s="684"/>
      <c r="AP4" s="665"/>
    </row>
    <row r="5" spans="1:43" s="1713" customFormat="1" ht="15" customHeight="1">
      <c r="A5" s="694"/>
      <c r="B5" s="694"/>
      <c r="C5" s="694"/>
      <c r="D5" s="665"/>
      <c r="E5" s="665"/>
      <c r="F5" s="665"/>
      <c r="G5" s="665"/>
      <c r="H5" s="665"/>
      <c r="I5" s="665"/>
      <c r="J5" s="665"/>
      <c r="K5" s="665"/>
      <c r="L5" s="665"/>
      <c r="M5" s="684"/>
      <c r="N5" s="665"/>
      <c r="O5" s="665"/>
      <c r="P5" s="665"/>
      <c r="Q5" s="665"/>
      <c r="R5" s="665"/>
      <c r="S5" s="665"/>
      <c r="T5" s="665"/>
      <c r="U5" s="665"/>
      <c r="V5" s="665"/>
      <c r="W5" s="665"/>
      <c r="X5" s="665"/>
      <c r="Y5" s="665"/>
      <c r="Z5" s="665"/>
      <c r="AA5" s="684"/>
      <c r="AB5" s="665"/>
      <c r="AC5" s="665"/>
      <c r="AD5" s="665"/>
      <c r="AE5" s="665"/>
      <c r="AF5" s="665"/>
      <c r="AG5" s="665"/>
      <c r="AH5" s="665"/>
      <c r="AI5" s="665"/>
      <c r="AJ5" s="665"/>
      <c r="AK5" s="665"/>
      <c r="AL5" s="665"/>
      <c r="AM5" s="665"/>
      <c r="AN5" s="665"/>
      <c r="AO5" s="684"/>
      <c r="AP5" s="665"/>
    </row>
    <row r="6" spans="1:43" s="1713" customFormat="1" ht="19.5" customHeight="1">
      <c r="A6" s="696" t="s">
        <v>245</v>
      </c>
      <c r="B6" s="697"/>
      <c r="C6" s="697"/>
      <c r="D6" s="669" t="s">
        <v>2109</v>
      </c>
      <c r="E6" s="670"/>
      <c r="F6" s="670"/>
      <c r="G6" s="670"/>
      <c r="H6" s="670"/>
      <c r="I6" s="670"/>
      <c r="J6" s="670"/>
      <c r="K6" s="670"/>
      <c r="L6" s="2167" t="s">
        <v>933</v>
      </c>
      <c r="M6" s="698"/>
      <c r="N6" s="670"/>
      <c r="O6" s="699" t="s">
        <v>246</v>
      </c>
      <c r="P6" s="699"/>
      <c r="Q6" s="699"/>
      <c r="R6" s="669" t="s">
        <v>787</v>
      </c>
      <c r="S6" s="670"/>
      <c r="T6" s="670"/>
      <c r="U6" s="670"/>
      <c r="V6" s="670"/>
      <c r="W6" s="670"/>
      <c r="X6" s="670"/>
      <c r="Y6" s="670"/>
      <c r="Z6" s="2167" t="s">
        <v>933</v>
      </c>
      <c r="AA6" s="698"/>
      <c r="AB6" s="670"/>
      <c r="AC6" s="699" t="s">
        <v>247</v>
      </c>
      <c r="AD6" s="672"/>
      <c r="AE6" s="672"/>
      <c r="AF6" s="671" t="s">
        <v>1456</v>
      </c>
      <c r="AG6" s="670"/>
      <c r="AH6" s="670"/>
      <c r="AI6" s="670"/>
      <c r="AJ6" s="670"/>
      <c r="AK6" s="670"/>
      <c r="AL6" s="670"/>
      <c r="AM6" s="670"/>
      <c r="AN6" s="2167" t="s">
        <v>933</v>
      </c>
      <c r="AO6" s="608"/>
      <c r="AP6" s="524"/>
    </row>
    <row r="7" spans="1:43" s="693" customFormat="1" ht="18" customHeight="1">
      <c r="A7" s="2594" t="s">
        <v>761</v>
      </c>
      <c r="B7" s="2594"/>
      <c r="C7" s="2595"/>
      <c r="D7" s="1789"/>
      <c r="E7" s="1790" t="s">
        <v>248</v>
      </c>
      <c r="F7" s="1791"/>
      <c r="G7" s="1791"/>
      <c r="H7" s="1792" t="s">
        <v>2112</v>
      </c>
      <c r="I7" s="1792"/>
      <c r="J7" s="1793"/>
      <c r="K7" s="1794"/>
      <c r="L7" s="1794"/>
      <c r="M7" s="2588" t="s">
        <v>718</v>
      </c>
      <c r="N7" s="2589"/>
      <c r="O7" s="2594" t="s">
        <v>761</v>
      </c>
      <c r="P7" s="2594"/>
      <c r="Q7" s="2595"/>
      <c r="R7" s="1789"/>
      <c r="S7" s="1790" t="s">
        <v>248</v>
      </c>
      <c r="T7" s="1791"/>
      <c r="U7" s="1791"/>
      <c r="V7" s="1792" t="s">
        <v>2113</v>
      </c>
      <c r="W7" s="1792"/>
      <c r="X7" s="1793"/>
      <c r="Y7" s="1794"/>
      <c r="Z7" s="1794"/>
      <c r="AA7" s="2588" t="s">
        <v>718</v>
      </c>
      <c r="AB7" s="2589"/>
      <c r="AC7" s="2600" t="s">
        <v>1992</v>
      </c>
      <c r="AD7" s="2600"/>
      <c r="AE7" s="2601"/>
      <c r="AF7" s="1789"/>
      <c r="AG7" s="1790" t="s">
        <v>248</v>
      </c>
      <c r="AH7" s="1791"/>
      <c r="AI7" s="1791"/>
      <c r="AJ7" s="1792" t="s">
        <v>2115</v>
      </c>
      <c r="AK7" s="1792"/>
      <c r="AL7" s="1793"/>
      <c r="AM7" s="1794"/>
      <c r="AN7" s="1794"/>
      <c r="AO7" s="2588" t="s">
        <v>718</v>
      </c>
      <c r="AP7" s="2589"/>
    </row>
    <row r="8" spans="1:43" s="693" customFormat="1" ht="18" customHeight="1">
      <c r="A8" s="2596"/>
      <c r="B8" s="2596"/>
      <c r="C8" s="2597"/>
      <c r="D8" s="1795" t="s">
        <v>227</v>
      </c>
      <c r="E8" s="1796" t="s">
        <v>228</v>
      </c>
      <c r="F8" s="1797"/>
      <c r="G8" s="1798" t="s">
        <v>249</v>
      </c>
      <c r="H8" s="1798" t="s">
        <v>250</v>
      </c>
      <c r="I8" s="1797"/>
      <c r="J8" s="1799"/>
      <c r="K8" s="1800" t="s">
        <v>251</v>
      </c>
      <c r="L8" s="1796" t="s">
        <v>244</v>
      </c>
      <c r="M8" s="2590"/>
      <c r="N8" s="2591"/>
      <c r="O8" s="2596"/>
      <c r="P8" s="2596"/>
      <c r="Q8" s="2597"/>
      <c r="R8" s="1795" t="s">
        <v>227</v>
      </c>
      <c r="S8" s="1796" t="s">
        <v>228</v>
      </c>
      <c r="T8" s="1797"/>
      <c r="U8" s="1798" t="s">
        <v>249</v>
      </c>
      <c r="V8" s="1801" t="s">
        <v>250</v>
      </c>
      <c r="W8" s="740"/>
      <c r="X8" s="1802"/>
      <c r="Y8" s="1800" t="s">
        <v>251</v>
      </c>
      <c r="Z8" s="1796" t="s">
        <v>244</v>
      </c>
      <c r="AA8" s="2590"/>
      <c r="AB8" s="2591"/>
      <c r="AC8" s="2602"/>
      <c r="AD8" s="2602"/>
      <c r="AE8" s="2603"/>
      <c r="AF8" s="1795" t="s">
        <v>227</v>
      </c>
      <c r="AG8" s="1796" t="s">
        <v>228</v>
      </c>
      <c r="AH8" s="1797"/>
      <c r="AI8" s="1798" t="s">
        <v>249</v>
      </c>
      <c r="AJ8" s="1798" t="s">
        <v>250</v>
      </c>
      <c r="AK8" s="1797"/>
      <c r="AL8" s="1799"/>
      <c r="AM8" s="1800" t="s">
        <v>251</v>
      </c>
      <c r="AN8" s="1796" t="s">
        <v>244</v>
      </c>
      <c r="AO8" s="2590"/>
      <c r="AP8" s="2591"/>
    </row>
    <row r="9" spans="1:43" s="693" customFormat="1" ht="18" customHeight="1">
      <c r="A9" s="2596"/>
      <c r="B9" s="2596"/>
      <c r="C9" s="2597"/>
      <c r="D9" s="1803"/>
      <c r="E9" s="1804"/>
      <c r="F9" s="668"/>
      <c r="G9" s="668" t="s">
        <v>2116</v>
      </c>
      <c r="H9" s="668" t="s">
        <v>2117</v>
      </c>
      <c r="I9" s="669"/>
      <c r="J9" s="1805"/>
      <c r="K9" s="1804"/>
      <c r="L9" s="1804"/>
      <c r="M9" s="2590"/>
      <c r="N9" s="2591"/>
      <c r="O9" s="2596"/>
      <c r="P9" s="2596"/>
      <c r="Q9" s="2597"/>
      <c r="R9" s="1803"/>
      <c r="S9" s="1804"/>
      <c r="T9" s="668"/>
      <c r="U9" s="668" t="s">
        <v>2116</v>
      </c>
      <c r="V9" s="668" t="s">
        <v>2117</v>
      </c>
      <c r="W9" s="669"/>
      <c r="X9" s="1805"/>
      <c r="Y9" s="1804"/>
      <c r="Z9" s="1804"/>
      <c r="AA9" s="2590"/>
      <c r="AB9" s="2591"/>
      <c r="AC9" s="2602"/>
      <c r="AD9" s="2602"/>
      <c r="AE9" s="2603"/>
      <c r="AF9" s="1803"/>
      <c r="AG9" s="1804"/>
      <c r="AH9" s="668"/>
      <c r="AI9" s="668" t="s">
        <v>2116</v>
      </c>
      <c r="AJ9" s="668" t="s">
        <v>2117</v>
      </c>
      <c r="AK9" s="669"/>
      <c r="AL9" s="1805"/>
      <c r="AM9" s="1804"/>
      <c r="AN9" s="1804"/>
      <c r="AO9" s="2590"/>
      <c r="AP9" s="2591"/>
    </row>
    <row r="10" spans="1:43" s="693" customFormat="1" ht="18" customHeight="1">
      <c r="A10" s="2596"/>
      <c r="B10" s="2596"/>
      <c r="C10" s="2597"/>
      <c r="D10" s="1804"/>
      <c r="E10" s="1804" t="s">
        <v>858</v>
      </c>
      <c r="F10" s="1806" t="s">
        <v>227</v>
      </c>
      <c r="G10" s="1806" t="s">
        <v>232</v>
      </c>
      <c r="H10" s="1806" t="s">
        <v>2076</v>
      </c>
      <c r="I10" s="1807" t="s">
        <v>646</v>
      </c>
      <c r="J10" s="1807" t="s">
        <v>647</v>
      </c>
      <c r="K10" s="1804" t="s">
        <v>252</v>
      </c>
      <c r="L10" s="1804" t="s">
        <v>196</v>
      </c>
      <c r="M10" s="2590"/>
      <c r="N10" s="2591"/>
      <c r="O10" s="2596"/>
      <c r="P10" s="2596"/>
      <c r="Q10" s="2597"/>
      <c r="R10" s="1803"/>
      <c r="S10" s="1804" t="s">
        <v>858</v>
      </c>
      <c r="T10" s="1806" t="s">
        <v>227</v>
      </c>
      <c r="U10" s="1806" t="s">
        <v>232</v>
      </c>
      <c r="V10" s="1806" t="s">
        <v>2076</v>
      </c>
      <c r="W10" s="1807" t="s">
        <v>646</v>
      </c>
      <c r="X10" s="1807" t="s">
        <v>647</v>
      </c>
      <c r="Y10" s="1804" t="s">
        <v>252</v>
      </c>
      <c r="Z10" s="1804" t="s">
        <v>196</v>
      </c>
      <c r="AA10" s="2590"/>
      <c r="AB10" s="2591"/>
      <c r="AC10" s="2602"/>
      <c r="AD10" s="2602"/>
      <c r="AE10" s="2603"/>
      <c r="AF10" s="1803"/>
      <c r="AG10" s="1804" t="s">
        <v>858</v>
      </c>
      <c r="AH10" s="1808" t="s">
        <v>253</v>
      </c>
      <c r="AI10" s="1808" t="s">
        <v>254</v>
      </c>
      <c r="AJ10" s="1808" t="s">
        <v>2118</v>
      </c>
      <c r="AK10" s="1809" t="s">
        <v>646</v>
      </c>
      <c r="AL10" s="1809" t="s">
        <v>647</v>
      </c>
      <c r="AM10" s="1804" t="s">
        <v>252</v>
      </c>
      <c r="AN10" s="1804" t="s">
        <v>196</v>
      </c>
      <c r="AO10" s="2590"/>
      <c r="AP10" s="2591"/>
    </row>
    <row r="11" spans="1:43" s="693" customFormat="1" ht="18" customHeight="1">
      <c r="A11" s="2598"/>
      <c r="B11" s="2598"/>
      <c r="C11" s="2599"/>
      <c r="D11" s="1810" t="s">
        <v>751</v>
      </c>
      <c r="E11" s="1811" t="s">
        <v>2080</v>
      </c>
      <c r="F11" s="1811" t="s">
        <v>751</v>
      </c>
      <c r="G11" s="1811" t="s">
        <v>2081</v>
      </c>
      <c r="H11" s="1811" t="s">
        <v>102</v>
      </c>
      <c r="I11" s="1812" t="s">
        <v>2082</v>
      </c>
      <c r="J11" s="1812" t="s">
        <v>235</v>
      </c>
      <c r="K11" s="1811"/>
      <c r="L11" s="1811" t="s">
        <v>858</v>
      </c>
      <c r="M11" s="2592"/>
      <c r="N11" s="2593"/>
      <c r="O11" s="2598"/>
      <c r="P11" s="2598"/>
      <c r="Q11" s="2599"/>
      <c r="R11" s="1810" t="s">
        <v>751</v>
      </c>
      <c r="S11" s="1811" t="s">
        <v>2080</v>
      </c>
      <c r="T11" s="1811" t="s">
        <v>751</v>
      </c>
      <c r="U11" s="1811" t="s">
        <v>2081</v>
      </c>
      <c r="V11" s="1811" t="s">
        <v>102</v>
      </c>
      <c r="W11" s="1812" t="s">
        <v>2082</v>
      </c>
      <c r="X11" s="1812" t="s">
        <v>235</v>
      </c>
      <c r="Y11" s="1811"/>
      <c r="Z11" s="1811" t="s">
        <v>858</v>
      </c>
      <c r="AA11" s="2592"/>
      <c r="AB11" s="2593"/>
      <c r="AC11" s="2604"/>
      <c r="AD11" s="2604"/>
      <c r="AE11" s="2605"/>
      <c r="AF11" s="1810" t="s">
        <v>751</v>
      </c>
      <c r="AG11" s="1811" t="s">
        <v>2080</v>
      </c>
      <c r="AH11" s="1811" t="s">
        <v>751</v>
      </c>
      <c r="AI11" s="1811" t="s">
        <v>2081</v>
      </c>
      <c r="AJ11" s="1811" t="s">
        <v>102</v>
      </c>
      <c r="AK11" s="1812" t="s">
        <v>2082</v>
      </c>
      <c r="AL11" s="1812" t="s">
        <v>235</v>
      </c>
      <c r="AM11" s="1811"/>
      <c r="AN11" s="1811" t="s">
        <v>858</v>
      </c>
      <c r="AO11" s="2592"/>
      <c r="AP11" s="2593"/>
    </row>
    <row r="12" spans="1:43" ht="18.75" customHeight="1">
      <c r="A12" s="714">
        <v>40544</v>
      </c>
      <c r="B12" s="536">
        <v>40544</v>
      </c>
      <c r="C12" s="715">
        <v>40544</v>
      </c>
      <c r="D12" s="604">
        <v>30221244</v>
      </c>
      <c r="E12" s="537">
        <v>7427106</v>
      </c>
      <c r="F12" s="537">
        <v>22794138</v>
      </c>
      <c r="G12" s="537">
        <v>20783528</v>
      </c>
      <c r="H12" s="537">
        <v>1541922</v>
      </c>
      <c r="I12" s="537">
        <v>405677</v>
      </c>
      <c r="J12" s="537">
        <v>63011</v>
      </c>
      <c r="K12" s="537">
        <v>28303616</v>
      </c>
      <c r="L12" s="540">
        <v>1917628</v>
      </c>
      <c r="M12" s="538">
        <v>40544</v>
      </c>
      <c r="N12" s="539">
        <v>40544</v>
      </c>
      <c r="O12" s="714">
        <v>40544</v>
      </c>
      <c r="P12" s="536">
        <v>40544</v>
      </c>
      <c r="Q12" s="715">
        <v>40544</v>
      </c>
      <c r="R12" s="604">
        <v>21868121</v>
      </c>
      <c r="S12" s="537">
        <v>2859296</v>
      </c>
      <c r="T12" s="537">
        <v>19008825</v>
      </c>
      <c r="U12" s="537">
        <v>10832207</v>
      </c>
      <c r="V12" s="537">
        <v>7932042</v>
      </c>
      <c r="W12" s="537" t="s">
        <v>22</v>
      </c>
      <c r="X12" s="537">
        <v>244576</v>
      </c>
      <c r="Y12" s="537">
        <v>12064811</v>
      </c>
      <c r="Z12" s="540">
        <v>9803310</v>
      </c>
      <c r="AA12" s="538">
        <v>40544</v>
      </c>
      <c r="AB12" s="539">
        <v>40544</v>
      </c>
      <c r="AC12" s="714">
        <v>40544</v>
      </c>
      <c r="AD12" s="536">
        <v>40544</v>
      </c>
      <c r="AE12" s="715">
        <v>40544</v>
      </c>
      <c r="AF12" s="604">
        <v>79641026</v>
      </c>
      <c r="AG12" s="537">
        <v>50876613</v>
      </c>
      <c r="AH12" s="537">
        <v>28764413</v>
      </c>
      <c r="AI12" s="537">
        <v>21340428</v>
      </c>
      <c r="AJ12" s="537">
        <v>1134865</v>
      </c>
      <c r="AK12" s="537">
        <v>1429</v>
      </c>
      <c r="AL12" s="537">
        <v>6287691</v>
      </c>
      <c r="AM12" s="537">
        <v>68658538</v>
      </c>
      <c r="AN12" s="540">
        <v>10982223</v>
      </c>
      <c r="AO12" s="538">
        <v>40544</v>
      </c>
      <c r="AP12" s="539">
        <v>40544</v>
      </c>
      <c r="AQ12" s="523"/>
    </row>
    <row r="13" spans="1:43" ht="15">
      <c r="A13" s="716"/>
      <c r="B13" s="541">
        <v>40909</v>
      </c>
      <c r="C13" s="717"/>
      <c r="D13" s="543">
        <v>30501003</v>
      </c>
      <c r="E13" s="542">
        <v>6708168</v>
      </c>
      <c r="F13" s="542">
        <v>23792835</v>
      </c>
      <c r="G13" s="542">
        <v>21662321</v>
      </c>
      <c r="H13" s="542">
        <v>1652563</v>
      </c>
      <c r="I13" s="542">
        <v>382031</v>
      </c>
      <c r="J13" s="542">
        <v>95920</v>
      </c>
      <c r="K13" s="542">
        <v>27961052</v>
      </c>
      <c r="L13" s="605">
        <v>2539951</v>
      </c>
      <c r="M13" s="538">
        <v>40909</v>
      </c>
      <c r="N13" s="539">
        <v>40909</v>
      </c>
      <c r="O13" s="716"/>
      <c r="P13" s="541">
        <v>40909</v>
      </c>
      <c r="Q13" s="717"/>
      <c r="R13" s="543">
        <v>22192341</v>
      </c>
      <c r="S13" s="542">
        <v>2957930</v>
      </c>
      <c r="T13" s="542">
        <v>19234411</v>
      </c>
      <c r="U13" s="542">
        <v>10702588</v>
      </c>
      <c r="V13" s="542">
        <v>8221733</v>
      </c>
      <c r="W13" s="542" t="s">
        <v>22</v>
      </c>
      <c r="X13" s="542">
        <v>310090</v>
      </c>
      <c r="Y13" s="542">
        <v>12203863</v>
      </c>
      <c r="Z13" s="605">
        <v>9988478</v>
      </c>
      <c r="AA13" s="538">
        <v>40909</v>
      </c>
      <c r="AB13" s="539">
        <v>40909</v>
      </c>
      <c r="AC13" s="716"/>
      <c r="AD13" s="541">
        <v>40909</v>
      </c>
      <c r="AE13" s="717"/>
      <c r="AF13" s="543">
        <v>80092346</v>
      </c>
      <c r="AG13" s="542">
        <v>50892212</v>
      </c>
      <c r="AH13" s="542">
        <v>29200134</v>
      </c>
      <c r="AI13" s="542">
        <v>21624718</v>
      </c>
      <c r="AJ13" s="542">
        <v>1254281</v>
      </c>
      <c r="AK13" s="542">
        <v>1452</v>
      </c>
      <c r="AL13" s="542">
        <v>6319683</v>
      </c>
      <c r="AM13" s="542">
        <v>69035447</v>
      </c>
      <c r="AN13" s="605">
        <v>11056899</v>
      </c>
      <c r="AO13" s="538">
        <v>40909</v>
      </c>
      <c r="AP13" s="539">
        <v>40909</v>
      </c>
      <c r="AQ13" s="71"/>
    </row>
    <row r="14" spans="1:43" ht="15">
      <c r="A14" s="716"/>
      <c r="B14" s="541">
        <v>41275</v>
      </c>
      <c r="C14" s="717"/>
      <c r="D14" s="543">
        <v>30250025</v>
      </c>
      <c r="E14" s="542">
        <v>6367269</v>
      </c>
      <c r="F14" s="542">
        <v>23882756</v>
      </c>
      <c r="G14" s="542">
        <v>21913754</v>
      </c>
      <c r="H14" s="542">
        <v>1446477</v>
      </c>
      <c r="I14" s="542">
        <v>425932</v>
      </c>
      <c r="J14" s="542">
        <v>96593</v>
      </c>
      <c r="K14" s="542">
        <v>27961440</v>
      </c>
      <c r="L14" s="605">
        <v>2288585</v>
      </c>
      <c r="M14" s="538">
        <v>41275</v>
      </c>
      <c r="N14" s="539">
        <v>41275</v>
      </c>
      <c r="O14" s="716"/>
      <c r="P14" s="541">
        <v>41275</v>
      </c>
      <c r="Q14" s="717"/>
      <c r="R14" s="543">
        <v>21803370</v>
      </c>
      <c r="S14" s="542">
        <v>3053948</v>
      </c>
      <c r="T14" s="542">
        <v>18749422</v>
      </c>
      <c r="U14" s="542">
        <v>9947030</v>
      </c>
      <c r="V14" s="542">
        <v>8473743</v>
      </c>
      <c r="W14" s="542" t="s">
        <v>22</v>
      </c>
      <c r="X14" s="542">
        <v>328649</v>
      </c>
      <c r="Y14" s="542">
        <v>12326980</v>
      </c>
      <c r="Z14" s="605">
        <v>9476390</v>
      </c>
      <c r="AA14" s="538">
        <v>41275</v>
      </c>
      <c r="AB14" s="539">
        <v>41275</v>
      </c>
      <c r="AC14" s="716"/>
      <c r="AD14" s="541">
        <v>41275</v>
      </c>
      <c r="AE14" s="717"/>
      <c r="AF14" s="543">
        <v>81118974</v>
      </c>
      <c r="AG14" s="542">
        <v>50568929</v>
      </c>
      <c r="AH14" s="542">
        <v>30550045</v>
      </c>
      <c r="AI14" s="542">
        <v>22804824</v>
      </c>
      <c r="AJ14" s="542">
        <v>1124651</v>
      </c>
      <c r="AK14" s="542">
        <v>1489</v>
      </c>
      <c r="AL14" s="542">
        <v>6619081</v>
      </c>
      <c r="AM14" s="542">
        <v>69272912</v>
      </c>
      <c r="AN14" s="605">
        <v>11846062</v>
      </c>
      <c r="AO14" s="538">
        <v>41275</v>
      </c>
      <c r="AP14" s="539">
        <v>41275</v>
      </c>
      <c r="AQ14" s="71"/>
    </row>
    <row r="15" spans="1:43" ht="15">
      <c r="A15" s="716"/>
      <c r="B15" s="541">
        <v>41640</v>
      </c>
      <c r="C15" s="717"/>
      <c r="D15" s="543">
        <v>30155727</v>
      </c>
      <c r="E15" s="542">
        <v>6183249</v>
      </c>
      <c r="F15" s="542">
        <v>23972478</v>
      </c>
      <c r="G15" s="542">
        <v>22086474</v>
      </c>
      <c r="H15" s="542">
        <v>1526014</v>
      </c>
      <c r="I15" s="542">
        <v>253764</v>
      </c>
      <c r="J15" s="542">
        <v>106226</v>
      </c>
      <c r="K15" s="542">
        <v>27914428</v>
      </c>
      <c r="L15" s="605">
        <v>2241299</v>
      </c>
      <c r="M15" s="538">
        <v>41640</v>
      </c>
      <c r="N15" s="539">
        <v>41640</v>
      </c>
      <c r="O15" s="716"/>
      <c r="P15" s="541">
        <v>41640</v>
      </c>
      <c r="Q15" s="717"/>
      <c r="R15" s="543">
        <v>20682495</v>
      </c>
      <c r="S15" s="542">
        <v>3025092</v>
      </c>
      <c r="T15" s="542">
        <v>17657403</v>
      </c>
      <c r="U15" s="542">
        <v>9159380</v>
      </c>
      <c r="V15" s="542">
        <v>8174352</v>
      </c>
      <c r="W15" s="542" t="s">
        <v>22</v>
      </c>
      <c r="X15" s="542">
        <v>323671</v>
      </c>
      <c r="Y15" s="542">
        <v>12145427</v>
      </c>
      <c r="Z15" s="605">
        <v>8537068</v>
      </c>
      <c r="AA15" s="538">
        <v>41640</v>
      </c>
      <c r="AB15" s="539">
        <v>41640</v>
      </c>
      <c r="AC15" s="716"/>
      <c r="AD15" s="541">
        <v>41640</v>
      </c>
      <c r="AE15" s="717"/>
      <c r="AF15" s="543">
        <v>79887512</v>
      </c>
      <c r="AG15" s="542">
        <v>50478363</v>
      </c>
      <c r="AH15" s="542">
        <v>29409149</v>
      </c>
      <c r="AI15" s="542">
        <v>21735949</v>
      </c>
      <c r="AJ15" s="542">
        <v>1046021</v>
      </c>
      <c r="AK15" s="542">
        <v>1486</v>
      </c>
      <c r="AL15" s="542">
        <v>6625693</v>
      </c>
      <c r="AM15" s="542">
        <v>69546698</v>
      </c>
      <c r="AN15" s="605">
        <v>10340814</v>
      </c>
      <c r="AO15" s="538">
        <v>41640</v>
      </c>
      <c r="AP15" s="539">
        <v>41640</v>
      </c>
      <c r="AQ15" s="71"/>
    </row>
    <row r="16" spans="1:43" ht="15">
      <c r="A16" s="716"/>
      <c r="B16" s="541">
        <v>42005</v>
      </c>
      <c r="C16" s="717"/>
      <c r="D16" s="543">
        <v>30021170</v>
      </c>
      <c r="E16" s="542">
        <v>5698704</v>
      </c>
      <c r="F16" s="542">
        <v>24322466</v>
      </c>
      <c r="G16" s="542">
        <v>22327758</v>
      </c>
      <c r="H16" s="542">
        <v>1572186</v>
      </c>
      <c r="I16" s="542">
        <v>314444</v>
      </c>
      <c r="J16" s="542">
        <v>108078</v>
      </c>
      <c r="K16" s="542">
        <v>27476733</v>
      </c>
      <c r="L16" s="605">
        <v>2544437</v>
      </c>
      <c r="M16" s="538">
        <v>42005</v>
      </c>
      <c r="N16" s="539">
        <v>42005</v>
      </c>
      <c r="O16" s="716"/>
      <c r="P16" s="541">
        <v>42005</v>
      </c>
      <c r="Q16" s="717"/>
      <c r="R16" s="543">
        <v>19625264</v>
      </c>
      <c r="S16" s="542">
        <v>3008905</v>
      </c>
      <c r="T16" s="542">
        <v>16616359</v>
      </c>
      <c r="U16" s="542">
        <v>8685686</v>
      </c>
      <c r="V16" s="542">
        <v>7635199</v>
      </c>
      <c r="W16" s="542" t="s">
        <v>22</v>
      </c>
      <c r="X16" s="542">
        <v>295474</v>
      </c>
      <c r="Y16" s="542">
        <v>11929052</v>
      </c>
      <c r="Z16" s="605">
        <v>7696212</v>
      </c>
      <c r="AA16" s="538">
        <v>42005</v>
      </c>
      <c r="AB16" s="539">
        <v>42005</v>
      </c>
      <c r="AC16" s="716"/>
      <c r="AD16" s="541">
        <v>42005</v>
      </c>
      <c r="AE16" s="717"/>
      <c r="AF16" s="543">
        <v>77915733</v>
      </c>
      <c r="AG16" s="542">
        <v>48514595</v>
      </c>
      <c r="AH16" s="542">
        <v>29401138</v>
      </c>
      <c r="AI16" s="542">
        <v>22076077</v>
      </c>
      <c r="AJ16" s="542">
        <v>1137952</v>
      </c>
      <c r="AK16" s="542">
        <v>1092</v>
      </c>
      <c r="AL16" s="542">
        <v>6186017</v>
      </c>
      <c r="AM16" s="542">
        <v>67548131</v>
      </c>
      <c r="AN16" s="605">
        <v>10367602</v>
      </c>
      <c r="AO16" s="538">
        <v>42005</v>
      </c>
      <c r="AP16" s="539">
        <v>42005</v>
      </c>
      <c r="AQ16" s="71"/>
    </row>
    <row r="17" spans="1:43" ht="7.5" customHeight="1">
      <c r="A17" s="718"/>
      <c r="B17" s="658"/>
      <c r="C17" s="719"/>
      <c r="D17" s="606"/>
      <c r="E17" s="549"/>
      <c r="F17" s="549"/>
      <c r="G17" s="549"/>
      <c r="H17" s="549"/>
      <c r="I17" s="549"/>
      <c r="J17" s="549"/>
      <c r="K17" s="549"/>
      <c r="L17" s="593"/>
      <c r="M17" s="546"/>
      <c r="N17" s="547"/>
      <c r="O17" s="718"/>
      <c r="P17" s="658"/>
      <c r="Q17" s="719"/>
      <c r="R17" s="606"/>
      <c r="S17" s="549"/>
      <c r="T17" s="549"/>
      <c r="U17" s="549"/>
      <c r="V17" s="549"/>
      <c r="W17" s="549"/>
      <c r="X17" s="549"/>
      <c r="Y17" s="549"/>
      <c r="Z17" s="593"/>
      <c r="AA17" s="546"/>
      <c r="AB17" s="547"/>
      <c r="AC17" s="718"/>
      <c r="AD17" s="658"/>
      <c r="AE17" s="719"/>
      <c r="AF17" s="606"/>
      <c r="AG17" s="549"/>
      <c r="AH17" s="549"/>
      <c r="AI17" s="549"/>
      <c r="AJ17" s="549"/>
      <c r="AK17" s="549"/>
      <c r="AL17" s="549"/>
      <c r="AM17" s="549"/>
      <c r="AN17" s="593"/>
      <c r="AO17" s="546"/>
      <c r="AP17" s="547"/>
      <c r="AQ17" s="71"/>
    </row>
    <row r="18" spans="1:43" ht="15.5">
      <c r="A18" s="720">
        <v>41365</v>
      </c>
      <c r="B18" s="548">
        <v>41365</v>
      </c>
      <c r="C18" s="721">
        <v>41365</v>
      </c>
      <c r="D18" s="606">
        <v>30469876</v>
      </c>
      <c r="E18" s="549">
        <v>6408644</v>
      </c>
      <c r="F18" s="549">
        <v>24061232</v>
      </c>
      <c r="G18" s="549">
        <v>22120939</v>
      </c>
      <c r="H18" s="549">
        <v>1445380</v>
      </c>
      <c r="I18" s="549">
        <v>395416</v>
      </c>
      <c r="J18" s="549">
        <v>99497</v>
      </c>
      <c r="K18" s="549">
        <v>28211171</v>
      </c>
      <c r="L18" s="593">
        <v>2258705</v>
      </c>
      <c r="M18" s="550">
        <v>41365</v>
      </c>
      <c r="N18" s="551">
        <v>41365</v>
      </c>
      <c r="O18" s="720">
        <v>41365</v>
      </c>
      <c r="P18" s="548">
        <v>41365</v>
      </c>
      <c r="Q18" s="721">
        <v>41365</v>
      </c>
      <c r="R18" s="606">
        <v>21983762</v>
      </c>
      <c r="S18" s="549">
        <v>3050828</v>
      </c>
      <c r="T18" s="549">
        <v>18932934</v>
      </c>
      <c r="U18" s="549">
        <v>10326751</v>
      </c>
      <c r="V18" s="549">
        <v>8279491</v>
      </c>
      <c r="W18" s="549" t="s">
        <v>22</v>
      </c>
      <c r="X18" s="549">
        <v>326692</v>
      </c>
      <c r="Y18" s="549">
        <v>12404626</v>
      </c>
      <c r="Z18" s="593">
        <v>9579136</v>
      </c>
      <c r="AA18" s="550">
        <v>41365</v>
      </c>
      <c r="AB18" s="551">
        <v>41365</v>
      </c>
      <c r="AC18" s="720">
        <v>41365</v>
      </c>
      <c r="AD18" s="548">
        <v>41365</v>
      </c>
      <c r="AE18" s="721">
        <v>41365</v>
      </c>
      <c r="AF18" s="606">
        <v>81292543</v>
      </c>
      <c r="AG18" s="549">
        <v>50904772</v>
      </c>
      <c r="AH18" s="549">
        <v>30387771</v>
      </c>
      <c r="AI18" s="549">
        <v>22645072</v>
      </c>
      <c r="AJ18" s="549">
        <v>1104565</v>
      </c>
      <c r="AK18" s="549">
        <v>1557</v>
      </c>
      <c r="AL18" s="549">
        <v>6636577</v>
      </c>
      <c r="AM18" s="549">
        <v>69693995</v>
      </c>
      <c r="AN18" s="593">
        <v>11598548</v>
      </c>
      <c r="AO18" s="550">
        <v>41365</v>
      </c>
      <c r="AP18" s="551">
        <v>41365</v>
      </c>
      <c r="AQ18" s="129"/>
    </row>
    <row r="19" spans="1:43" ht="15.5">
      <c r="A19" s="718"/>
      <c r="B19" s="548">
        <v>41730</v>
      </c>
      <c r="C19" s="719"/>
      <c r="D19" s="606">
        <v>29996992</v>
      </c>
      <c r="E19" s="549">
        <v>6104779</v>
      </c>
      <c r="F19" s="549">
        <v>23892213</v>
      </c>
      <c r="G19" s="549">
        <v>22003267</v>
      </c>
      <c r="H19" s="549">
        <v>1534859</v>
      </c>
      <c r="I19" s="549">
        <v>252254</v>
      </c>
      <c r="J19" s="549">
        <v>101833</v>
      </c>
      <c r="K19" s="549">
        <v>27746948</v>
      </c>
      <c r="L19" s="593">
        <v>2250044</v>
      </c>
      <c r="M19" s="550">
        <v>41730</v>
      </c>
      <c r="N19" s="551">
        <v>41730</v>
      </c>
      <c r="O19" s="718"/>
      <c r="P19" s="548">
        <v>41730</v>
      </c>
      <c r="Q19" s="719"/>
      <c r="R19" s="606">
        <v>19941455</v>
      </c>
      <c r="S19" s="549">
        <v>2988406</v>
      </c>
      <c r="T19" s="549">
        <v>16953049</v>
      </c>
      <c r="U19" s="549">
        <v>8554807</v>
      </c>
      <c r="V19" s="549">
        <v>8074518</v>
      </c>
      <c r="W19" s="549" t="s">
        <v>22</v>
      </c>
      <c r="X19" s="549">
        <v>323724</v>
      </c>
      <c r="Y19" s="549">
        <v>12001800</v>
      </c>
      <c r="Z19" s="593">
        <v>7939655</v>
      </c>
      <c r="AA19" s="550">
        <v>41730</v>
      </c>
      <c r="AB19" s="551">
        <v>41730</v>
      </c>
      <c r="AC19" s="718"/>
      <c r="AD19" s="548">
        <v>41730</v>
      </c>
      <c r="AE19" s="719"/>
      <c r="AF19" s="606">
        <v>79350345</v>
      </c>
      <c r="AG19" s="549">
        <v>50035243</v>
      </c>
      <c r="AH19" s="549">
        <v>29315102</v>
      </c>
      <c r="AI19" s="549">
        <v>21701207</v>
      </c>
      <c r="AJ19" s="549">
        <v>1051132</v>
      </c>
      <c r="AK19" s="549">
        <v>1412</v>
      </c>
      <c r="AL19" s="549">
        <v>6561351</v>
      </c>
      <c r="AM19" s="549">
        <v>69163591</v>
      </c>
      <c r="AN19" s="593">
        <v>10186754</v>
      </c>
      <c r="AO19" s="550">
        <v>41730</v>
      </c>
      <c r="AP19" s="551">
        <v>41730</v>
      </c>
      <c r="AQ19" s="129"/>
    </row>
    <row r="20" spans="1:43" ht="7.5" customHeight="1">
      <c r="A20" s="718"/>
      <c r="B20" s="658"/>
      <c r="C20" s="719"/>
      <c r="D20" s="606"/>
      <c r="E20" s="549"/>
      <c r="F20" s="549"/>
      <c r="G20" s="549"/>
      <c r="H20" s="549"/>
      <c r="I20" s="549"/>
      <c r="J20" s="549"/>
      <c r="K20" s="549"/>
      <c r="L20" s="593"/>
      <c r="M20" s="546"/>
      <c r="N20" s="547"/>
      <c r="O20" s="718"/>
      <c r="P20" s="658"/>
      <c r="Q20" s="719"/>
      <c r="R20" s="606"/>
      <c r="S20" s="549"/>
      <c r="T20" s="549"/>
      <c r="U20" s="549"/>
      <c r="V20" s="549"/>
      <c r="W20" s="549"/>
      <c r="X20" s="549"/>
      <c r="Y20" s="549"/>
      <c r="Z20" s="593"/>
      <c r="AA20" s="546"/>
      <c r="AB20" s="547"/>
      <c r="AC20" s="718"/>
      <c r="AD20" s="658"/>
      <c r="AE20" s="719"/>
      <c r="AF20" s="606"/>
      <c r="AG20" s="549"/>
      <c r="AH20" s="549"/>
      <c r="AI20" s="549"/>
      <c r="AJ20" s="549"/>
      <c r="AK20" s="549"/>
      <c r="AL20" s="549"/>
      <c r="AM20" s="549"/>
      <c r="AN20" s="593"/>
      <c r="AO20" s="546"/>
      <c r="AP20" s="547"/>
      <c r="AQ20" s="129"/>
    </row>
    <row r="21" spans="1:43" ht="15.5">
      <c r="A21" s="722" t="s">
        <v>777</v>
      </c>
      <c r="B21" s="552" t="s">
        <v>23</v>
      </c>
      <c r="C21" s="553" t="s">
        <v>167</v>
      </c>
      <c r="D21" s="606">
        <v>7586151</v>
      </c>
      <c r="E21" s="549">
        <v>1424916</v>
      </c>
      <c r="F21" s="549">
        <v>6161235</v>
      </c>
      <c r="G21" s="549">
        <v>5687806</v>
      </c>
      <c r="H21" s="549">
        <v>380389</v>
      </c>
      <c r="I21" s="549">
        <v>72092</v>
      </c>
      <c r="J21" s="549">
        <v>20948</v>
      </c>
      <c r="K21" s="549">
        <v>6977446</v>
      </c>
      <c r="L21" s="593">
        <v>608705</v>
      </c>
      <c r="M21" s="554" t="s">
        <v>25</v>
      </c>
      <c r="N21" s="555" t="s">
        <v>778</v>
      </c>
      <c r="O21" s="722" t="s">
        <v>777</v>
      </c>
      <c r="P21" s="552" t="s">
        <v>23</v>
      </c>
      <c r="Q21" s="553" t="s">
        <v>167</v>
      </c>
      <c r="R21" s="606">
        <v>4947664</v>
      </c>
      <c r="S21" s="549">
        <v>743805</v>
      </c>
      <c r="T21" s="549">
        <v>4203859</v>
      </c>
      <c r="U21" s="549">
        <v>2086138</v>
      </c>
      <c r="V21" s="549">
        <v>2034418</v>
      </c>
      <c r="W21" s="549" t="s">
        <v>22</v>
      </c>
      <c r="X21" s="549">
        <v>83303</v>
      </c>
      <c r="Y21" s="549">
        <v>3039694</v>
      </c>
      <c r="Z21" s="593">
        <v>1907970</v>
      </c>
      <c r="AA21" s="554" t="s">
        <v>25</v>
      </c>
      <c r="AB21" s="555" t="s">
        <v>778</v>
      </c>
      <c r="AC21" s="722" t="s">
        <v>777</v>
      </c>
      <c r="AD21" s="552" t="s">
        <v>23</v>
      </c>
      <c r="AE21" s="553" t="s">
        <v>167</v>
      </c>
      <c r="AF21" s="606">
        <v>19632306</v>
      </c>
      <c r="AG21" s="549">
        <v>12145920</v>
      </c>
      <c r="AH21" s="549">
        <v>7486386</v>
      </c>
      <c r="AI21" s="549">
        <v>5655374</v>
      </c>
      <c r="AJ21" s="549">
        <v>275566</v>
      </c>
      <c r="AK21" s="549">
        <v>308</v>
      </c>
      <c r="AL21" s="549">
        <v>1555138</v>
      </c>
      <c r="AM21" s="549">
        <v>16892663</v>
      </c>
      <c r="AN21" s="593">
        <v>2739643</v>
      </c>
      <c r="AO21" s="554" t="s">
        <v>25</v>
      </c>
      <c r="AP21" s="555" t="s">
        <v>778</v>
      </c>
      <c r="AQ21" s="129"/>
    </row>
    <row r="22" spans="1:43" ht="15.5">
      <c r="A22" s="723" t="s">
        <v>26</v>
      </c>
      <c r="B22" s="556" t="s">
        <v>26</v>
      </c>
      <c r="C22" s="553" t="s">
        <v>168</v>
      </c>
      <c r="D22" s="606">
        <v>7294350</v>
      </c>
      <c r="E22" s="549">
        <v>1483524</v>
      </c>
      <c r="F22" s="549">
        <v>5810826</v>
      </c>
      <c r="G22" s="549">
        <v>5324320</v>
      </c>
      <c r="H22" s="549">
        <v>370417</v>
      </c>
      <c r="I22" s="549">
        <v>89260</v>
      </c>
      <c r="J22" s="549">
        <v>26829</v>
      </c>
      <c r="K22" s="549">
        <v>6742918</v>
      </c>
      <c r="L22" s="593">
        <v>551432</v>
      </c>
      <c r="M22" s="554" t="s">
        <v>27</v>
      </c>
      <c r="N22" s="555" t="s">
        <v>26</v>
      </c>
      <c r="O22" s="723" t="s">
        <v>26</v>
      </c>
      <c r="P22" s="556" t="s">
        <v>26</v>
      </c>
      <c r="Q22" s="553" t="s">
        <v>168</v>
      </c>
      <c r="R22" s="606">
        <v>4735169</v>
      </c>
      <c r="S22" s="549">
        <v>766314</v>
      </c>
      <c r="T22" s="549">
        <v>3968855</v>
      </c>
      <c r="U22" s="549">
        <v>2073286</v>
      </c>
      <c r="V22" s="549">
        <v>1822296</v>
      </c>
      <c r="W22" s="549" t="s">
        <v>22</v>
      </c>
      <c r="X22" s="549">
        <v>73273</v>
      </c>
      <c r="Y22" s="549">
        <v>2825275</v>
      </c>
      <c r="Z22" s="593">
        <v>1909894</v>
      </c>
      <c r="AA22" s="554" t="s">
        <v>27</v>
      </c>
      <c r="AB22" s="555" t="s">
        <v>26</v>
      </c>
      <c r="AC22" s="723" t="s">
        <v>26</v>
      </c>
      <c r="AD22" s="556" t="s">
        <v>26</v>
      </c>
      <c r="AE22" s="553" t="s">
        <v>168</v>
      </c>
      <c r="AF22" s="606">
        <v>19014111</v>
      </c>
      <c r="AG22" s="549">
        <v>12228340</v>
      </c>
      <c r="AH22" s="549">
        <v>6785771</v>
      </c>
      <c r="AI22" s="549">
        <v>5014211</v>
      </c>
      <c r="AJ22" s="549">
        <v>240947</v>
      </c>
      <c r="AK22" s="549">
        <v>249</v>
      </c>
      <c r="AL22" s="549">
        <v>1530364</v>
      </c>
      <c r="AM22" s="549">
        <v>16690274</v>
      </c>
      <c r="AN22" s="593">
        <v>2323837</v>
      </c>
      <c r="AO22" s="554" t="s">
        <v>27</v>
      </c>
      <c r="AP22" s="555" t="s">
        <v>26</v>
      </c>
      <c r="AQ22" s="133"/>
    </row>
    <row r="23" spans="1:43" ht="15.5">
      <c r="A23" s="723" t="s">
        <v>26</v>
      </c>
      <c r="B23" s="556" t="s">
        <v>26</v>
      </c>
      <c r="C23" s="553" t="s">
        <v>169</v>
      </c>
      <c r="D23" s="606">
        <v>7546007</v>
      </c>
      <c r="E23" s="549">
        <v>1331004</v>
      </c>
      <c r="F23" s="549">
        <v>6215003</v>
      </c>
      <c r="G23" s="549">
        <v>5695069</v>
      </c>
      <c r="H23" s="549">
        <v>410363</v>
      </c>
      <c r="I23" s="549">
        <v>77799</v>
      </c>
      <c r="J23" s="549">
        <v>31772</v>
      </c>
      <c r="K23" s="549">
        <v>6843386</v>
      </c>
      <c r="L23" s="593">
        <v>702621</v>
      </c>
      <c r="M23" s="554" t="s">
        <v>28</v>
      </c>
      <c r="N23" s="555" t="s">
        <v>26</v>
      </c>
      <c r="O23" s="723" t="s">
        <v>26</v>
      </c>
      <c r="P23" s="556" t="s">
        <v>26</v>
      </c>
      <c r="Q23" s="553" t="s">
        <v>169</v>
      </c>
      <c r="R23" s="606">
        <v>5469956</v>
      </c>
      <c r="S23" s="549">
        <v>788303</v>
      </c>
      <c r="T23" s="549">
        <v>4681653</v>
      </c>
      <c r="U23" s="549">
        <v>2463355</v>
      </c>
      <c r="V23" s="549">
        <v>2144786</v>
      </c>
      <c r="W23" s="549" t="s">
        <v>22</v>
      </c>
      <c r="X23" s="549">
        <v>73512</v>
      </c>
      <c r="Y23" s="549">
        <v>3147875</v>
      </c>
      <c r="Z23" s="593">
        <v>2322081</v>
      </c>
      <c r="AA23" s="554" t="s">
        <v>28</v>
      </c>
      <c r="AB23" s="555" t="s">
        <v>26</v>
      </c>
      <c r="AC23" s="723" t="s">
        <v>26</v>
      </c>
      <c r="AD23" s="556" t="s">
        <v>26</v>
      </c>
      <c r="AE23" s="553" t="s">
        <v>169</v>
      </c>
      <c r="AF23" s="606">
        <v>19911098</v>
      </c>
      <c r="AG23" s="549">
        <v>12012014</v>
      </c>
      <c r="AH23" s="549">
        <v>7899084</v>
      </c>
      <c r="AI23" s="549">
        <v>5918427</v>
      </c>
      <c r="AJ23" s="549">
        <v>324632</v>
      </c>
      <c r="AK23" s="549">
        <v>231</v>
      </c>
      <c r="AL23" s="549">
        <v>1655794</v>
      </c>
      <c r="AM23" s="549">
        <v>17090753</v>
      </c>
      <c r="AN23" s="593">
        <v>2820345</v>
      </c>
      <c r="AO23" s="554" t="s">
        <v>28</v>
      </c>
      <c r="AP23" s="555" t="s">
        <v>26</v>
      </c>
      <c r="AQ23" s="129"/>
    </row>
    <row r="24" spans="1:43" ht="15.5">
      <c r="A24" s="723" t="s">
        <v>26</v>
      </c>
      <c r="B24" s="556" t="s">
        <v>26</v>
      </c>
      <c r="C24" s="553" t="s">
        <v>170</v>
      </c>
      <c r="D24" s="606">
        <v>7594662</v>
      </c>
      <c r="E24" s="549">
        <v>1459260</v>
      </c>
      <c r="F24" s="549">
        <v>6135402</v>
      </c>
      <c r="G24" s="549">
        <v>5620563</v>
      </c>
      <c r="H24" s="549">
        <v>411017</v>
      </c>
      <c r="I24" s="549">
        <v>75293</v>
      </c>
      <c r="J24" s="549">
        <v>28529</v>
      </c>
      <c r="K24" s="549">
        <v>6912983</v>
      </c>
      <c r="L24" s="593">
        <v>681679</v>
      </c>
      <c r="M24" s="554" t="s">
        <v>29</v>
      </c>
      <c r="N24" s="555" t="s">
        <v>26</v>
      </c>
      <c r="O24" s="723" t="s">
        <v>26</v>
      </c>
      <c r="P24" s="556" t="s">
        <v>26</v>
      </c>
      <c r="Q24" s="553" t="s">
        <v>170</v>
      </c>
      <c r="R24" s="606">
        <v>4472475</v>
      </c>
      <c r="S24" s="549">
        <v>710483</v>
      </c>
      <c r="T24" s="549">
        <v>3761992</v>
      </c>
      <c r="U24" s="549">
        <v>2062907</v>
      </c>
      <c r="V24" s="549">
        <v>1633699</v>
      </c>
      <c r="W24" s="549" t="s">
        <v>22</v>
      </c>
      <c r="X24" s="549">
        <v>65386</v>
      </c>
      <c r="Y24" s="549">
        <v>2916208</v>
      </c>
      <c r="Z24" s="593">
        <v>1556267</v>
      </c>
      <c r="AA24" s="554" t="s">
        <v>29</v>
      </c>
      <c r="AB24" s="555" t="s">
        <v>26</v>
      </c>
      <c r="AC24" s="723" t="s">
        <v>26</v>
      </c>
      <c r="AD24" s="556" t="s">
        <v>26</v>
      </c>
      <c r="AE24" s="553" t="s">
        <v>170</v>
      </c>
      <c r="AF24" s="606">
        <v>19358218</v>
      </c>
      <c r="AG24" s="549">
        <v>12128321</v>
      </c>
      <c r="AH24" s="549">
        <v>7229897</v>
      </c>
      <c r="AI24" s="549">
        <v>5488065</v>
      </c>
      <c r="AJ24" s="549">
        <v>296807</v>
      </c>
      <c r="AK24" s="549">
        <v>304</v>
      </c>
      <c r="AL24" s="549">
        <v>1444721</v>
      </c>
      <c r="AM24" s="549">
        <v>16874441</v>
      </c>
      <c r="AN24" s="593">
        <v>2483777</v>
      </c>
      <c r="AO24" s="554" t="s">
        <v>29</v>
      </c>
      <c r="AP24" s="555" t="s">
        <v>26</v>
      </c>
      <c r="AQ24" s="129"/>
    </row>
    <row r="25" spans="1:43" ht="7.5" customHeight="1">
      <c r="A25" s="724"/>
      <c r="B25" s="557"/>
      <c r="C25" s="558"/>
      <c r="D25" s="606"/>
      <c r="E25" s="549"/>
      <c r="F25" s="549"/>
      <c r="G25" s="549"/>
      <c r="H25" s="549"/>
      <c r="I25" s="549"/>
      <c r="J25" s="549"/>
      <c r="K25" s="549"/>
      <c r="L25" s="593"/>
      <c r="M25" s="559"/>
      <c r="N25" s="560"/>
      <c r="O25" s="724"/>
      <c r="P25" s="557"/>
      <c r="Q25" s="558"/>
      <c r="R25" s="606"/>
      <c r="S25" s="549"/>
      <c r="T25" s="549"/>
      <c r="U25" s="549"/>
      <c r="V25" s="549"/>
      <c r="W25" s="549"/>
      <c r="X25" s="549"/>
      <c r="Y25" s="549"/>
      <c r="Z25" s="593"/>
      <c r="AA25" s="559"/>
      <c r="AB25" s="560"/>
      <c r="AC25" s="724"/>
      <c r="AD25" s="557"/>
      <c r="AE25" s="558"/>
      <c r="AF25" s="606"/>
      <c r="AG25" s="549"/>
      <c r="AH25" s="549"/>
      <c r="AI25" s="549"/>
      <c r="AJ25" s="549"/>
      <c r="AK25" s="549"/>
      <c r="AL25" s="549"/>
      <c r="AM25" s="549"/>
      <c r="AN25" s="593"/>
      <c r="AO25" s="559"/>
      <c r="AP25" s="560"/>
      <c r="AQ25" s="129"/>
    </row>
    <row r="26" spans="1:43" ht="15.5">
      <c r="A26" s="723" t="s">
        <v>777</v>
      </c>
      <c r="B26" s="556" t="s">
        <v>23</v>
      </c>
      <c r="C26" s="1838" t="s">
        <v>171</v>
      </c>
      <c r="D26" s="606">
        <v>2485597</v>
      </c>
      <c r="E26" s="549">
        <v>470801</v>
      </c>
      <c r="F26" s="549">
        <v>2014796</v>
      </c>
      <c r="G26" s="549">
        <v>1869706</v>
      </c>
      <c r="H26" s="549">
        <v>120584</v>
      </c>
      <c r="I26" s="549">
        <v>18589</v>
      </c>
      <c r="J26" s="549">
        <v>5917</v>
      </c>
      <c r="K26" s="549">
        <v>2288580</v>
      </c>
      <c r="L26" s="593">
        <v>197017</v>
      </c>
      <c r="M26" s="554" t="s">
        <v>30</v>
      </c>
      <c r="N26" s="555" t="s">
        <v>778</v>
      </c>
      <c r="O26" s="723" t="s">
        <v>777</v>
      </c>
      <c r="P26" s="556" t="s">
        <v>23</v>
      </c>
      <c r="Q26" s="1838" t="s">
        <v>171</v>
      </c>
      <c r="R26" s="606">
        <v>1845860</v>
      </c>
      <c r="S26" s="549">
        <v>266664</v>
      </c>
      <c r="T26" s="549">
        <v>1579196</v>
      </c>
      <c r="U26" s="549">
        <v>750326</v>
      </c>
      <c r="V26" s="549">
        <v>799261</v>
      </c>
      <c r="W26" s="549" t="s">
        <v>22</v>
      </c>
      <c r="X26" s="549">
        <v>29609</v>
      </c>
      <c r="Y26" s="549">
        <v>1074550</v>
      </c>
      <c r="Z26" s="593">
        <v>771310</v>
      </c>
      <c r="AA26" s="554" t="s">
        <v>30</v>
      </c>
      <c r="AB26" s="555" t="s">
        <v>778</v>
      </c>
      <c r="AC26" s="723" t="s">
        <v>777</v>
      </c>
      <c r="AD26" s="556" t="s">
        <v>23</v>
      </c>
      <c r="AE26" s="1838" t="s">
        <v>171</v>
      </c>
      <c r="AF26" s="606">
        <v>6650321</v>
      </c>
      <c r="AG26" s="549">
        <v>4070218</v>
      </c>
      <c r="AH26" s="549">
        <v>2580103</v>
      </c>
      <c r="AI26" s="549">
        <v>1953648</v>
      </c>
      <c r="AJ26" s="549">
        <v>84463</v>
      </c>
      <c r="AK26" s="549">
        <v>116</v>
      </c>
      <c r="AL26" s="549">
        <v>541876</v>
      </c>
      <c r="AM26" s="549">
        <v>5695019</v>
      </c>
      <c r="AN26" s="593">
        <v>955302</v>
      </c>
      <c r="AO26" s="554" t="s">
        <v>30</v>
      </c>
      <c r="AP26" s="555" t="s">
        <v>778</v>
      </c>
      <c r="AQ26" s="133"/>
    </row>
    <row r="27" spans="1:43" ht="15.5">
      <c r="A27" s="722" t="s">
        <v>26</v>
      </c>
      <c r="B27" s="552" t="s">
        <v>26</v>
      </c>
      <c r="C27" s="1838" t="s">
        <v>172</v>
      </c>
      <c r="D27" s="606">
        <v>2412354</v>
      </c>
      <c r="E27" s="549">
        <v>450260</v>
      </c>
      <c r="F27" s="549">
        <v>1962094</v>
      </c>
      <c r="G27" s="549">
        <v>1809037</v>
      </c>
      <c r="H27" s="549">
        <v>123886</v>
      </c>
      <c r="I27" s="549">
        <v>22240</v>
      </c>
      <c r="J27" s="549">
        <v>6931</v>
      </c>
      <c r="K27" s="549">
        <v>2220737</v>
      </c>
      <c r="L27" s="593">
        <v>191617</v>
      </c>
      <c r="M27" s="554" t="s">
        <v>31</v>
      </c>
      <c r="N27" s="555" t="s">
        <v>26</v>
      </c>
      <c r="O27" s="722" t="s">
        <v>26</v>
      </c>
      <c r="P27" s="552" t="s">
        <v>26</v>
      </c>
      <c r="Q27" s="1838" t="s">
        <v>172</v>
      </c>
      <c r="R27" s="606">
        <v>1727422</v>
      </c>
      <c r="S27" s="549">
        <v>229726</v>
      </c>
      <c r="T27" s="549">
        <v>1497696</v>
      </c>
      <c r="U27" s="549">
        <v>733493</v>
      </c>
      <c r="V27" s="549">
        <v>736557</v>
      </c>
      <c r="W27" s="549" t="s">
        <v>22</v>
      </c>
      <c r="X27" s="549">
        <v>27646</v>
      </c>
      <c r="Y27" s="549">
        <v>977334</v>
      </c>
      <c r="Z27" s="593">
        <v>750088</v>
      </c>
      <c r="AA27" s="554" t="s">
        <v>31</v>
      </c>
      <c r="AB27" s="555" t="s">
        <v>26</v>
      </c>
      <c r="AC27" s="722" t="s">
        <v>26</v>
      </c>
      <c r="AD27" s="552" t="s">
        <v>26</v>
      </c>
      <c r="AE27" s="1838" t="s">
        <v>172</v>
      </c>
      <c r="AF27" s="606">
        <v>6186652</v>
      </c>
      <c r="AG27" s="549">
        <v>3892941</v>
      </c>
      <c r="AH27" s="549">
        <v>2293711</v>
      </c>
      <c r="AI27" s="549">
        <v>1746543</v>
      </c>
      <c r="AJ27" s="549">
        <v>88259</v>
      </c>
      <c r="AK27" s="549">
        <v>92</v>
      </c>
      <c r="AL27" s="549">
        <v>458817</v>
      </c>
      <c r="AM27" s="549">
        <v>5330146</v>
      </c>
      <c r="AN27" s="593">
        <v>856506</v>
      </c>
      <c r="AO27" s="554" t="s">
        <v>31</v>
      </c>
      <c r="AP27" s="555" t="s">
        <v>26</v>
      </c>
      <c r="AQ27" s="129"/>
    </row>
    <row r="28" spans="1:43" ht="15.5">
      <c r="A28" s="722" t="s">
        <v>26</v>
      </c>
      <c r="B28" s="552" t="s">
        <v>26</v>
      </c>
      <c r="C28" s="1838" t="s">
        <v>173</v>
      </c>
      <c r="D28" s="606">
        <v>2688200</v>
      </c>
      <c r="E28" s="549">
        <v>503855</v>
      </c>
      <c r="F28" s="549">
        <v>2184345</v>
      </c>
      <c r="G28" s="549">
        <v>2009063</v>
      </c>
      <c r="H28" s="549">
        <v>135919</v>
      </c>
      <c r="I28" s="549">
        <v>31263</v>
      </c>
      <c r="J28" s="549">
        <v>8100</v>
      </c>
      <c r="K28" s="549">
        <v>2468129</v>
      </c>
      <c r="L28" s="593">
        <v>220071</v>
      </c>
      <c r="M28" s="554" t="s">
        <v>32</v>
      </c>
      <c r="N28" s="555" t="s">
        <v>26</v>
      </c>
      <c r="O28" s="722" t="s">
        <v>26</v>
      </c>
      <c r="P28" s="552" t="s">
        <v>26</v>
      </c>
      <c r="Q28" s="1838" t="s">
        <v>173</v>
      </c>
      <c r="R28" s="606">
        <v>1374382</v>
      </c>
      <c r="S28" s="549">
        <v>247415</v>
      </c>
      <c r="T28" s="549">
        <v>1126967</v>
      </c>
      <c r="U28" s="549">
        <v>602319</v>
      </c>
      <c r="V28" s="549">
        <v>498600</v>
      </c>
      <c r="W28" s="549" t="s">
        <v>22</v>
      </c>
      <c r="X28" s="549">
        <v>26048</v>
      </c>
      <c r="Y28" s="549">
        <v>987810</v>
      </c>
      <c r="Z28" s="593">
        <v>386572</v>
      </c>
      <c r="AA28" s="554" t="s">
        <v>32</v>
      </c>
      <c r="AB28" s="555" t="s">
        <v>26</v>
      </c>
      <c r="AC28" s="722" t="s">
        <v>26</v>
      </c>
      <c r="AD28" s="552" t="s">
        <v>26</v>
      </c>
      <c r="AE28" s="1838" t="s">
        <v>173</v>
      </c>
      <c r="AF28" s="606">
        <v>6795333</v>
      </c>
      <c r="AG28" s="549">
        <v>4182761</v>
      </c>
      <c r="AH28" s="549">
        <v>2612572</v>
      </c>
      <c r="AI28" s="549">
        <v>1955183</v>
      </c>
      <c r="AJ28" s="549">
        <v>102844</v>
      </c>
      <c r="AK28" s="549">
        <v>100</v>
      </c>
      <c r="AL28" s="549">
        <v>554445</v>
      </c>
      <c r="AM28" s="549">
        <v>5867498</v>
      </c>
      <c r="AN28" s="593">
        <v>927835</v>
      </c>
      <c r="AO28" s="554" t="s">
        <v>32</v>
      </c>
      <c r="AP28" s="555" t="s">
        <v>26</v>
      </c>
      <c r="AQ28" s="129"/>
    </row>
    <row r="29" spans="1:43" ht="15.5">
      <c r="A29" s="722" t="s">
        <v>26</v>
      </c>
      <c r="B29" s="552" t="s">
        <v>26</v>
      </c>
      <c r="C29" s="1838" t="s">
        <v>174</v>
      </c>
      <c r="D29" s="606">
        <v>2454268</v>
      </c>
      <c r="E29" s="549">
        <v>498871</v>
      </c>
      <c r="F29" s="549">
        <v>1955397</v>
      </c>
      <c r="G29" s="549">
        <v>1788626</v>
      </c>
      <c r="H29" s="549">
        <v>129777</v>
      </c>
      <c r="I29" s="549">
        <v>29115</v>
      </c>
      <c r="J29" s="549">
        <v>7879</v>
      </c>
      <c r="K29" s="549">
        <v>2273502</v>
      </c>
      <c r="L29" s="593">
        <v>180766</v>
      </c>
      <c r="M29" s="554" t="s">
        <v>33</v>
      </c>
      <c r="N29" s="555" t="s">
        <v>26</v>
      </c>
      <c r="O29" s="722" t="s">
        <v>26</v>
      </c>
      <c r="P29" s="552" t="s">
        <v>26</v>
      </c>
      <c r="Q29" s="1838" t="s">
        <v>174</v>
      </c>
      <c r="R29" s="606">
        <v>1333639</v>
      </c>
      <c r="S29" s="549">
        <v>251061</v>
      </c>
      <c r="T29" s="549">
        <v>1082578</v>
      </c>
      <c r="U29" s="549">
        <v>550235</v>
      </c>
      <c r="V29" s="549">
        <v>503505</v>
      </c>
      <c r="W29" s="549" t="s">
        <v>22</v>
      </c>
      <c r="X29" s="549">
        <v>28838</v>
      </c>
      <c r="Y29" s="549">
        <v>940746</v>
      </c>
      <c r="Z29" s="593">
        <v>392893</v>
      </c>
      <c r="AA29" s="554" t="s">
        <v>33</v>
      </c>
      <c r="AB29" s="555" t="s">
        <v>26</v>
      </c>
      <c r="AC29" s="722" t="s">
        <v>26</v>
      </c>
      <c r="AD29" s="552" t="s">
        <v>26</v>
      </c>
      <c r="AE29" s="1838" t="s">
        <v>174</v>
      </c>
      <c r="AF29" s="606">
        <v>6186417</v>
      </c>
      <c r="AG29" s="549">
        <v>4017623</v>
      </c>
      <c r="AH29" s="549">
        <v>2168794</v>
      </c>
      <c r="AI29" s="549">
        <v>1604855</v>
      </c>
      <c r="AJ29" s="549">
        <v>71001</v>
      </c>
      <c r="AK29" s="549">
        <v>82</v>
      </c>
      <c r="AL29" s="549">
        <v>492856</v>
      </c>
      <c r="AM29" s="549">
        <v>5422126</v>
      </c>
      <c r="AN29" s="593">
        <v>764291</v>
      </c>
      <c r="AO29" s="554" t="s">
        <v>33</v>
      </c>
      <c r="AP29" s="555" t="s">
        <v>26</v>
      </c>
      <c r="AQ29" s="129"/>
    </row>
    <row r="30" spans="1:43" ht="15.5">
      <c r="A30" s="722" t="s">
        <v>26</v>
      </c>
      <c r="B30" s="552" t="s">
        <v>26</v>
      </c>
      <c r="C30" s="1838" t="s">
        <v>175</v>
      </c>
      <c r="D30" s="606">
        <v>2434065</v>
      </c>
      <c r="E30" s="549">
        <v>516516</v>
      </c>
      <c r="F30" s="549">
        <v>1917549</v>
      </c>
      <c r="G30" s="549">
        <v>1769596</v>
      </c>
      <c r="H30" s="549">
        <v>109453</v>
      </c>
      <c r="I30" s="549">
        <v>29237</v>
      </c>
      <c r="J30" s="549">
        <v>9263</v>
      </c>
      <c r="K30" s="549">
        <v>2253030</v>
      </c>
      <c r="L30" s="593">
        <v>181035</v>
      </c>
      <c r="M30" s="554" t="s">
        <v>34</v>
      </c>
      <c r="N30" s="555" t="s">
        <v>26</v>
      </c>
      <c r="O30" s="722" t="s">
        <v>26</v>
      </c>
      <c r="P30" s="552" t="s">
        <v>26</v>
      </c>
      <c r="Q30" s="1838" t="s">
        <v>175</v>
      </c>
      <c r="R30" s="606">
        <v>1754889</v>
      </c>
      <c r="S30" s="549">
        <v>248715</v>
      </c>
      <c r="T30" s="549">
        <v>1506174</v>
      </c>
      <c r="U30" s="549">
        <v>775488</v>
      </c>
      <c r="V30" s="549">
        <v>706169</v>
      </c>
      <c r="W30" s="549" t="s">
        <v>22</v>
      </c>
      <c r="X30" s="549">
        <v>24517</v>
      </c>
      <c r="Y30" s="549">
        <v>984434</v>
      </c>
      <c r="Z30" s="593">
        <v>770455</v>
      </c>
      <c r="AA30" s="554" t="s">
        <v>34</v>
      </c>
      <c r="AB30" s="555" t="s">
        <v>26</v>
      </c>
      <c r="AC30" s="722" t="s">
        <v>26</v>
      </c>
      <c r="AD30" s="552" t="s">
        <v>26</v>
      </c>
      <c r="AE30" s="1838" t="s">
        <v>175</v>
      </c>
      <c r="AF30" s="606">
        <v>6464156</v>
      </c>
      <c r="AG30" s="549">
        <v>4160351</v>
      </c>
      <c r="AH30" s="549">
        <v>2303805</v>
      </c>
      <c r="AI30" s="549">
        <v>1708059</v>
      </c>
      <c r="AJ30" s="549">
        <v>80505</v>
      </c>
      <c r="AK30" s="549">
        <v>81</v>
      </c>
      <c r="AL30" s="549">
        <v>515160</v>
      </c>
      <c r="AM30" s="549">
        <v>5672820</v>
      </c>
      <c r="AN30" s="593">
        <v>791336</v>
      </c>
      <c r="AO30" s="554" t="s">
        <v>34</v>
      </c>
      <c r="AP30" s="555" t="s">
        <v>26</v>
      </c>
      <c r="AQ30" s="129"/>
    </row>
    <row r="31" spans="1:43" ht="15.5">
      <c r="A31" s="722" t="s">
        <v>26</v>
      </c>
      <c r="B31" s="552" t="s">
        <v>26</v>
      </c>
      <c r="C31" s="1838" t="s">
        <v>176</v>
      </c>
      <c r="D31" s="606">
        <v>2406017</v>
      </c>
      <c r="E31" s="549">
        <v>468137</v>
      </c>
      <c r="F31" s="549">
        <v>1937880</v>
      </c>
      <c r="G31" s="549">
        <v>1766098</v>
      </c>
      <c r="H31" s="549">
        <v>131187</v>
      </c>
      <c r="I31" s="549">
        <v>30908</v>
      </c>
      <c r="J31" s="549">
        <v>9687</v>
      </c>
      <c r="K31" s="549">
        <v>2216386</v>
      </c>
      <c r="L31" s="593">
        <v>189631</v>
      </c>
      <c r="M31" s="554" t="s">
        <v>35</v>
      </c>
      <c r="N31" s="555" t="s">
        <v>26</v>
      </c>
      <c r="O31" s="722" t="s">
        <v>26</v>
      </c>
      <c r="P31" s="552" t="s">
        <v>26</v>
      </c>
      <c r="Q31" s="1838" t="s">
        <v>176</v>
      </c>
      <c r="R31" s="606">
        <v>1646641</v>
      </c>
      <c r="S31" s="549">
        <v>266538</v>
      </c>
      <c r="T31" s="549">
        <v>1380103</v>
      </c>
      <c r="U31" s="549">
        <v>747563</v>
      </c>
      <c r="V31" s="549">
        <v>612622</v>
      </c>
      <c r="W31" s="549" t="s">
        <v>22</v>
      </c>
      <c r="X31" s="549">
        <v>19918</v>
      </c>
      <c r="Y31" s="549">
        <v>900095</v>
      </c>
      <c r="Z31" s="593">
        <v>746546</v>
      </c>
      <c r="AA31" s="554" t="s">
        <v>35</v>
      </c>
      <c r="AB31" s="555" t="s">
        <v>26</v>
      </c>
      <c r="AC31" s="722" t="s">
        <v>26</v>
      </c>
      <c r="AD31" s="552" t="s">
        <v>26</v>
      </c>
      <c r="AE31" s="1838" t="s">
        <v>176</v>
      </c>
      <c r="AF31" s="606">
        <v>6363538</v>
      </c>
      <c r="AG31" s="549">
        <v>4050366</v>
      </c>
      <c r="AH31" s="549">
        <v>2313172</v>
      </c>
      <c r="AI31" s="549">
        <v>1701297</v>
      </c>
      <c r="AJ31" s="549">
        <v>89441</v>
      </c>
      <c r="AK31" s="549">
        <v>86</v>
      </c>
      <c r="AL31" s="549">
        <v>522348</v>
      </c>
      <c r="AM31" s="549">
        <v>5595328</v>
      </c>
      <c r="AN31" s="593">
        <v>768210</v>
      </c>
      <c r="AO31" s="554" t="s">
        <v>35</v>
      </c>
      <c r="AP31" s="555" t="s">
        <v>26</v>
      </c>
      <c r="AQ31" s="129"/>
    </row>
    <row r="32" spans="1:43" ht="15.5">
      <c r="A32" s="722" t="s">
        <v>26</v>
      </c>
      <c r="B32" s="552" t="s">
        <v>26</v>
      </c>
      <c r="C32" s="1838" t="s">
        <v>177</v>
      </c>
      <c r="D32" s="606">
        <v>2493358</v>
      </c>
      <c r="E32" s="549">
        <v>440313</v>
      </c>
      <c r="F32" s="549">
        <v>2053045</v>
      </c>
      <c r="G32" s="549">
        <v>1870624</v>
      </c>
      <c r="H32" s="549">
        <v>143496</v>
      </c>
      <c r="I32" s="549">
        <v>27710</v>
      </c>
      <c r="J32" s="549">
        <v>11215</v>
      </c>
      <c r="K32" s="549">
        <v>2254144</v>
      </c>
      <c r="L32" s="593">
        <v>239214</v>
      </c>
      <c r="M32" s="554" t="s">
        <v>36</v>
      </c>
      <c r="N32" s="555" t="s">
        <v>26</v>
      </c>
      <c r="O32" s="722" t="s">
        <v>26</v>
      </c>
      <c r="P32" s="552" t="s">
        <v>26</v>
      </c>
      <c r="Q32" s="1838" t="s">
        <v>177</v>
      </c>
      <c r="R32" s="606">
        <v>1850246</v>
      </c>
      <c r="S32" s="549">
        <v>282404</v>
      </c>
      <c r="T32" s="549">
        <v>1567842</v>
      </c>
      <c r="U32" s="549">
        <v>857824</v>
      </c>
      <c r="V32" s="549">
        <v>685052</v>
      </c>
      <c r="W32" s="549" t="s">
        <v>22</v>
      </c>
      <c r="X32" s="549">
        <v>24966</v>
      </c>
      <c r="Y32" s="549">
        <v>1050776</v>
      </c>
      <c r="Z32" s="593">
        <v>799470</v>
      </c>
      <c r="AA32" s="554" t="s">
        <v>36</v>
      </c>
      <c r="AB32" s="555" t="s">
        <v>26</v>
      </c>
      <c r="AC32" s="722" t="s">
        <v>26</v>
      </c>
      <c r="AD32" s="552" t="s">
        <v>26</v>
      </c>
      <c r="AE32" s="1838" t="s">
        <v>177</v>
      </c>
      <c r="AF32" s="606">
        <v>6737643</v>
      </c>
      <c r="AG32" s="549">
        <v>4055525</v>
      </c>
      <c r="AH32" s="549">
        <v>2682118</v>
      </c>
      <c r="AI32" s="549">
        <v>2003714</v>
      </c>
      <c r="AJ32" s="549">
        <v>109459</v>
      </c>
      <c r="AK32" s="549">
        <v>79</v>
      </c>
      <c r="AL32" s="549">
        <v>568866</v>
      </c>
      <c r="AM32" s="549">
        <v>5777079</v>
      </c>
      <c r="AN32" s="593">
        <v>960564</v>
      </c>
      <c r="AO32" s="554" t="s">
        <v>36</v>
      </c>
      <c r="AP32" s="555" t="s">
        <v>26</v>
      </c>
      <c r="AQ32" s="129"/>
    </row>
    <row r="33" spans="1:43" ht="15.5">
      <c r="A33" s="722" t="s">
        <v>26</v>
      </c>
      <c r="B33" s="552" t="s">
        <v>26</v>
      </c>
      <c r="C33" s="1838" t="s">
        <v>178</v>
      </c>
      <c r="D33" s="606">
        <v>2514439</v>
      </c>
      <c r="E33" s="549">
        <v>431994</v>
      </c>
      <c r="F33" s="549">
        <v>2082445</v>
      </c>
      <c r="G33" s="549">
        <v>1917126</v>
      </c>
      <c r="H33" s="549">
        <v>130096</v>
      </c>
      <c r="I33" s="549">
        <v>24809</v>
      </c>
      <c r="J33" s="549">
        <v>10414</v>
      </c>
      <c r="K33" s="549">
        <v>2287663</v>
      </c>
      <c r="L33" s="593">
        <v>226776</v>
      </c>
      <c r="M33" s="554" t="s">
        <v>37</v>
      </c>
      <c r="N33" s="555" t="s">
        <v>26</v>
      </c>
      <c r="O33" s="722" t="s">
        <v>26</v>
      </c>
      <c r="P33" s="552" t="s">
        <v>26</v>
      </c>
      <c r="Q33" s="1838" t="s">
        <v>178</v>
      </c>
      <c r="R33" s="606">
        <v>1853847</v>
      </c>
      <c r="S33" s="549">
        <v>274239</v>
      </c>
      <c r="T33" s="549">
        <v>1579608</v>
      </c>
      <c r="U33" s="549">
        <v>802312</v>
      </c>
      <c r="V33" s="549">
        <v>749593</v>
      </c>
      <c r="W33" s="549" t="s">
        <v>22</v>
      </c>
      <c r="X33" s="549">
        <v>27703</v>
      </c>
      <c r="Y33" s="549">
        <v>1093180</v>
      </c>
      <c r="Z33" s="593">
        <v>760667</v>
      </c>
      <c r="AA33" s="554" t="s">
        <v>37</v>
      </c>
      <c r="AB33" s="555" t="s">
        <v>26</v>
      </c>
      <c r="AC33" s="722" t="s">
        <v>26</v>
      </c>
      <c r="AD33" s="552" t="s">
        <v>26</v>
      </c>
      <c r="AE33" s="1838" t="s">
        <v>178</v>
      </c>
      <c r="AF33" s="606">
        <v>6658732</v>
      </c>
      <c r="AG33" s="549">
        <v>4014390</v>
      </c>
      <c r="AH33" s="549">
        <v>2644342</v>
      </c>
      <c r="AI33" s="549">
        <v>1969197</v>
      </c>
      <c r="AJ33" s="549">
        <v>108581</v>
      </c>
      <c r="AK33" s="549">
        <v>68</v>
      </c>
      <c r="AL33" s="549">
        <v>566496</v>
      </c>
      <c r="AM33" s="549">
        <v>5728063</v>
      </c>
      <c r="AN33" s="593">
        <v>930669</v>
      </c>
      <c r="AO33" s="554" t="s">
        <v>37</v>
      </c>
      <c r="AP33" s="555" t="s">
        <v>26</v>
      </c>
      <c r="AQ33" s="129"/>
    </row>
    <row r="34" spans="1:43" ht="15.5">
      <c r="A34" s="722" t="s">
        <v>26</v>
      </c>
      <c r="B34" s="552" t="s">
        <v>26</v>
      </c>
      <c r="C34" s="1838" t="s">
        <v>179</v>
      </c>
      <c r="D34" s="606">
        <v>2538210</v>
      </c>
      <c r="E34" s="549">
        <v>458697</v>
      </c>
      <c r="F34" s="549">
        <v>2079513</v>
      </c>
      <c r="G34" s="549">
        <v>1907319</v>
      </c>
      <c r="H34" s="549">
        <v>136771</v>
      </c>
      <c r="I34" s="549">
        <v>25280</v>
      </c>
      <c r="J34" s="549">
        <v>10143</v>
      </c>
      <c r="K34" s="549">
        <v>2301579</v>
      </c>
      <c r="L34" s="593">
        <v>236631</v>
      </c>
      <c r="M34" s="554" t="s">
        <v>38</v>
      </c>
      <c r="N34" s="555" t="s">
        <v>26</v>
      </c>
      <c r="O34" s="722" t="s">
        <v>26</v>
      </c>
      <c r="P34" s="552" t="s">
        <v>26</v>
      </c>
      <c r="Q34" s="1838" t="s">
        <v>179</v>
      </c>
      <c r="R34" s="606">
        <v>1765863</v>
      </c>
      <c r="S34" s="549">
        <v>231660</v>
      </c>
      <c r="T34" s="549">
        <v>1534203</v>
      </c>
      <c r="U34" s="549">
        <v>803219</v>
      </c>
      <c r="V34" s="549">
        <v>710141</v>
      </c>
      <c r="W34" s="549" t="s">
        <v>22</v>
      </c>
      <c r="X34" s="549">
        <v>20843</v>
      </c>
      <c r="Y34" s="549">
        <v>1003919</v>
      </c>
      <c r="Z34" s="593">
        <v>761944</v>
      </c>
      <c r="AA34" s="554" t="s">
        <v>38</v>
      </c>
      <c r="AB34" s="555" t="s">
        <v>26</v>
      </c>
      <c r="AC34" s="722" t="s">
        <v>26</v>
      </c>
      <c r="AD34" s="552" t="s">
        <v>26</v>
      </c>
      <c r="AE34" s="1838" t="s">
        <v>179</v>
      </c>
      <c r="AF34" s="606">
        <v>6514723</v>
      </c>
      <c r="AG34" s="549">
        <v>3942099</v>
      </c>
      <c r="AH34" s="549">
        <v>2572624</v>
      </c>
      <c r="AI34" s="549">
        <v>1945516</v>
      </c>
      <c r="AJ34" s="549">
        <v>106592</v>
      </c>
      <c r="AK34" s="549">
        <v>84</v>
      </c>
      <c r="AL34" s="549">
        <v>520432</v>
      </c>
      <c r="AM34" s="549">
        <v>5585611</v>
      </c>
      <c r="AN34" s="593">
        <v>929112</v>
      </c>
      <c r="AO34" s="554" t="s">
        <v>38</v>
      </c>
      <c r="AP34" s="555" t="s">
        <v>26</v>
      </c>
      <c r="AQ34" s="129"/>
    </row>
    <row r="35" spans="1:43" ht="15.5">
      <c r="A35" s="722" t="s">
        <v>26</v>
      </c>
      <c r="B35" s="552" t="s">
        <v>26</v>
      </c>
      <c r="C35" s="1838" t="s">
        <v>180</v>
      </c>
      <c r="D35" s="606">
        <v>2589058</v>
      </c>
      <c r="E35" s="549">
        <v>516682</v>
      </c>
      <c r="F35" s="549">
        <v>2072376</v>
      </c>
      <c r="G35" s="549">
        <v>1894136</v>
      </c>
      <c r="H35" s="549">
        <v>143352</v>
      </c>
      <c r="I35" s="549">
        <v>24763</v>
      </c>
      <c r="J35" s="549">
        <v>10125</v>
      </c>
      <c r="K35" s="549">
        <v>2364706</v>
      </c>
      <c r="L35" s="593">
        <v>224352</v>
      </c>
      <c r="M35" s="554" t="s">
        <v>39</v>
      </c>
      <c r="N35" s="555" t="s">
        <v>26</v>
      </c>
      <c r="O35" s="722" t="s">
        <v>26</v>
      </c>
      <c r="P35" s="552" t="s">
        <v>26</v>
      </c>
      <c r="Q35" s="1838" t="s">
        <v>180</v>
      </c>
      <c r="R35" s="606">
        <v>1497545</v>
      </c>
      <c r="S35" s="549">
        <v>222512</v>
      </c>
      <c r="T35" s="549">
        <v>1275033</v>
      </c>
      <c r="U35" s="549">
        <v>646648</v>
      </c>
      <c r="V35" s="549">
        <v>607951</v>
      </c>
      <c r="W35" s="549" t="s">
        <v>22</v>
      </c>
      <c r="X35" s="549">
        <v>20434</v>
      </c>
      <c r="Y35" s="549">
        <v>944444</v>
      </c>
      <c r="Z35" s="593">
        <v>553101</v>
      </c>
      <c r="AA35" s="554" t="s">
        <v>39</v>
      </c>
      <c r="AB35" s="555" t="s">
        <v>26</v>
      </c>
      <c r="AC35" s="722" t="s">
        <v>26</v>
      </c>
      <c r="AD35" s="552" t="s">
        <v>26</v>
      </c>
      <c r="AE35" s="1838" t="s">
        <v>180</v>
      </c>
      <c r="AF35" s="606">
        <v>6496379</v>
      </c>
      <c r="AG35" s="549">
        <v>4090752</v>
      </c>
      <c r="AH35" s="549">
        <v>2405627</v>
      </c>
      <c r="AI35" s="549">
        <v>1747166</v>
      </c>
      <c r="AJ35" s="549">
        <v>110824</v>
      </c>
      <c r="AK35" s="549">
        <v>98</v>
      </c>
      <c r="AL35" s="549">
        <v>547539</v>
      </c>
      <c r="AM35" s="549">
        <v>5739952</v>
      </c>
      <c r="AN35" s="593">
        <v>756427</v>
      </c>
      <c r="AO35" s="554" t="s">
        <v>39</v>
      </c>
      <c r="AP35" s="555" t="s">
        <v>26</v>
      </c>
      <c r="AQ35" s="129"/>
    </row>
    <row r="36" spans="1:43" ht="15.5">
      <c r="A36" s="722" t="s">
        <v>26</v>
      </c>
      <c r="B36" s="552" t="s">
        <v>26</v>
      </c>
      <c r="C36" s="1838" t="s">
        <v>181</v>
      </c>
      <c r="D36" s="606">
        <v>2483811</v>
      </c>
      <c r="E36" s="549">
        <v>481700</v>
      </c>
      <c r="F36" s="549">
        <v>2002111</v>
      </c>
      <c r="G36" s="549">
        <v>1827903</v>
      </c>
      <c r="H36" s="549">
        <v>140524</v>
      </c>
      <c r="I36" s="549">
        <v>24382</v>
      </c>
      <c r="J36" s="549">
        <v>9302</v>
      </c>
      <c r="K36" s="549">
        <v>2275399</v>
      </c>
      <c r="L36" s="593">
        <v>208412</v>
      </c>
      <c r="M36" s="554" t="s">
        <v>40</v>
      </c>
      <c r="N36" s="555" t="s">
        <v>26</v>
      </c>
      <c r="O36" s="722" t="s">
        <v>26</v>
      </c>
      <c r="P36" s="552" t="s">
        <v>26</v>
      </c>
      <c r="Q36" s="1838" t="s">
        <v>181</v>
      </c>
      <c r="R36" s="606">
        <v>1324735</v>
      </c>
      <c r="S36" s="549">
        <v>224934</v>
      </c>
      <c r="T36" s="549">
        <v>1099801</v>
      </c>
      <c r="U36" s="549">
        <v>609461</v>
      </c>
      <c r="V36" s="549">
        <v>470565</v>
      </c>
      <c r="W36" s="549" t="s">
        <v>22</v>
      </c>
      <c r="X36" s="549">
        <v>19775</v>
      </c>
      <c r="Y36" s="549">
        <v>916929</v>
      </c>
      <c r="Z36" s="593">
        <v>407806</v>
      </c>
      <c r="AA36" s="554" t="s">
        <v>40</v>
      </c>
      <c r="AB36" s="555" t="s">
        <v>26</v>
      </c>
      <c r="AC36" s="722" t="s">
        <v>26</v>
      </c>
      <c r="AD36" s="552" t="s">
        <v>26</v>
      </c>
      <c r="AE36" s="1838" t="s">
        <v>181</v>
      </c>
      <c r="AF36" s="606">
        <v>6346379</v>
      </c>
      <c r="AG36" s="549">
        <v>4034068</v>
      </c>
      <c r="AH36" s="549">
        <v>2312311</v>
      </c>
      <c r="AI36" s="549">
        <v>1763921</v>
      </c>
      <c r="AJ36" s="549">
        <v>91858</v>
      </c>
      <c r="AK36" s="549">
        <v>100</v>
      </c>
      <c r="AL36" s="549">
        <v>456432</v>
      </c>
      <c r="AM36" s="549">
        <v>5542502</v>
      </c>
      <c r="AN36" s="593">
        <v>803877</v>
      </c>
      <c r="AO36" s="554" t="s">
        <v>40</v>
      </c>
      <c r="AP36" s="555" t="s">
        <v>26</v>
      </c>
      <c r="AQ36" s="129"/>
    </row>
    <row r="37" spans="1:43" ht="15.5">
      <c r="A37" s="1839" t="s">
        <v>26</v>
      </c>
      <c r="B37" s="561" t="s">
        <v>26</v>
      </c>
      <c r="C37" s="1840" t="s">
        <v>182</v>
      </c>
      <c r="D37" s="565">
        <v>2521793</v>
      </c>
      <c r="E37" s="562">
        <v>460878</v>
      </c>
      <c r="F37" s="562">
        <v>2060915</v>
      </c>
      <c r="G37" s="562">
        <v>1898524</v>
      </c>
      <c r="H37" s="562">
        <v>127141</v>
      </c>
      <c r="I37" s="562">
        <v>26148</v>
      </c>
      <c r="J37" s="562">
        <v>9102</v>
      </c>
      <c r="K37" s="562">
        <v>2272878</v>
      </c>
      <c r="L37" s="596">
        <v>248915</v>
      </c>
      <c r="M37" s="563" t="s">
        <v>41</v>
      </c>
      <c r="N37" s="564" t="s">
        <v>26</v>
      </c>
      <c r="O37" s="1839" t="s">
        <v>26</v>
      </c>
      <c r="P37" s="561" t="s">
        <v>26</v>
      </c>
      <c r="Q37" s="1840" t="s">
        <v>182</v>
      </c>
      <c r="R37" s="565">
        <v>1650195</v>
      </c>
      <c r="S37" s="562">
        <v>263037</v>
      </c>
      <c r="T37" s="562">
        <v>1387158</v>
      </c>
      <c r="U37" s="562">
        <v>806798</v>
      </c>
      <c r="V37" s="562">
        <v>555183</v>
      </c>
      <c r="W37" s="562" t="s">
        <v>22</v>
      </c>
      <c r="X37" s="562">
        <v>25177</v>
      </c>
      <c r="Y37" s="562">
        <v>1054835</v>
      </c>
      <c r="Z37" s="596">
        <v>595360</v>
      </c>
      <c r="AA37" s="563" t="s">
        <v>41</v>
      </c>
      <c r="AB37" s="564" t="s">
        <v>26</v>
      </c>
      <c r="AC37" s="1839" t="s">
        <v>26</v>
      </c>
      <c r="AD37" s="561" t="s">
        <v>26</v>
      </c>
      <c r="AE37" s="1840" t="s">
        <v>182</v>
      </c>
      <c r="AF37" s="565">
        <v>6515460</v>
      </c>
      <c r="AG37" s="562">
        <v>4003501</v>
      </c>
      <c r="AH37" s="562">
        <v>2511959</v>
      </c>
      <c r="AI37" s="562">
        <v>1976978</v>
      </c>
      <c r="AJ37" s="562">
        <v>94125</v>
      </c>
      <c r="AK37" s="562">
        <v>106</v>
      </c>
      <c r="AL37" s="562">
        <v>440750</v>
      </c>
      <c r="AM37" s="562">
        <v>5591987</v>
      </c>
      <c r="AN37" s="596">
        <v>923473</v>
      </c>
      <c r="AO37" s="563" t="s">
        <v>41</v>
      </c>
      <c r="AP37" s="564" t="s">
        <v>26</v>
      </c>
      <c r="AQ37" s="129"/>
    </row>
    <row r="38" spans="1:43" s="1713" customFormat="1" ht="15.75" customHeight="1">
      <c r="A38" s="725"/>
      <c r="B38" s="725"/>
      <c r="C38" s="725"/>
      <c r="D38" s="666"/>
      <c r="E38" s="666"/>
      <c r="F38" s="666"/>
      <c r="G38" s="666"/>
      <c r="H38" s="666"/>
      <c r="I38" s="666"/>
      <c r="J38" s="666"/>
      <c r="K38" s="666"/>
      <c r="L38" s="666"/>
      <c r="M38" s="726"/>
      <c r="N38" s="607"/>
      <c r="O38" s="727"/>
      <c r="P38" s="727"/>
      <c r="Q38" s="727"/>
      <c r="R38" s="666"/>
      <c r="S38" s="666"/>
      <c r="T38" s="666"/>
      <c r="U38" s="666"/>
      <c r="V38" s="666"/>
      <c r="W38" s="666"/>
      <c r="X38" s="666"/>
      <c r="Y38" s="666"/>
      <c r="Z38" s="666"/>
      <c r="AA38" s="726"/>
      <c r="AB38" s="607"/>
      <c r="AC38" s="727"/>
      <c r="AD38" s="727"/>
      <c r="AE38" s="728"/>
      <c r="AF38" s="666"/>
      <c r="AG38" s="666"/>
      <c r="AH38" s="666"/>
      <c r="AI38" s="666"/>
      <c r="AJ38" s="666"/>
      <c r="AK38" s="666"/>
      <c r="AL38" s="666"/>
      <c r="AM38" s="666"/>
      <c r="AN38" s="666"/>
      <c r="AO38" s="726"/>
      <c r="AP38" s="607"/>
    </row>
    <row r="39" spans="1:43" s="1713" customFormat="1" ht="18.75" customHeight="1">
      <c r="A39" s="729" t="s">
        <v>255</v>
      </c>
      <c r="B39" s="730"/>
      <c r="C39" s="730"/>
      <c r="D39" s="668" t="s">
        <v>1450</v>
      </c>
      <c r="E39" s="668"/>
      <c r="F39" s="668"/>
      <c r="G39" s="668"/>
      <c r="H39" s="668"/>
      <c r="I39" s="668"/>
      <c r="J39" s="668"/>
      <c r="K39" s="668"/>
      <c r="L39" s="668"/>
      <c r="M39" s="609"/>
      <c r="N39" s="527"/>
      <c r="O39" s="669" t="s">
        <v>256</v>
      </c>
      <c r="P39" s="669"/>
      <c r="Q39" s="669"/>
      <c r="R39" s="671" t="s">
        <v>1454</v>
      </c>
      <c r="S39" s="669"/>
      <c r="T39" s="669"/>
      <c r="U39" s="669"/>
      <c r="V39" s="669"/>
      <c r="W39" s="669"/>
      <c r="X39" s="669"/>
      <c r="Y39" s="669"/>
      <c r="Z39" s="669"/>
      <c r="AA39" s="609"/>
      <c r="AB39" s="527"/>
      <c r="AC39" s="731" t="s">
        <v>257</v>
      </c>
      <c r="AD39" s="669"/>
      <c r="AE39" s="732"/>
      <c r="AF39" s="671" t="s">
        <v>1252</v>
      </c>
      <c r="AG39" s="669"/>
      <c r="AH39" s="669"/>
      <c r="AI39" s="669"/>
      <c r="AJ39" s="669"/>
      <c r="AK39" s="669"/>
      <c r="AL39" s="669"/>
      <c r="AM39" s="669"/>
      <c r="AN39" s="669"/>
      <c r="AO39" s="609"/>
      <c r="AP39" s="527"/>
    </row>
    <row r="40" spans="1:43" ht="18.75" customHeight="1">
      <c r="A40" s="714">
        <v>40544</v>
      </c>
      <c r="B40" s="536">
        <v>40544</v>
      </c>
      <c r="C40" s="715">
        <v>40544</v>
      </c>
      <c r="D40" s="604">
        <v>43561647</v>
      </c>
      <c r="E40" s="537">
        <v>20253049</v>
      </c>
      <c r="F40" s="537">
        <v>23308598</v>
      </c>
      <c r="G40" s="537">
        <v>18129636</v>
      </c>
      <c r="H40" s="537">
        <v>3163134</v>
      </c>
      <c r="I40" s="537">
        <v>906251</v>
      </c>
      <c r="J40" s="537">
        <v>1109577</v>
      </c>
      <c r="K40" s="537">
        <v>37789413</v>
      </c>
      <c r="L40" s="540">
        <v>5772234</v>
      </c>
      <c r="M40" s="538">
        <v>40544</v>
      </c>
      <c r="N40" s="539">
        <v>40544</v>
      </c>
      <c r="O40" s="714">
        <v>40544</v>
      </c>
      <c r="P40" s="536">
        <v>40544</v>
      </c>
      <c r="Q40" s="715">
        <v>40544</v>
      </c>
      <c r="R40" s="604">
        <v>19221592</v>
      </c>
      <c r="S40" s="537">
        <v>5126303</v>
      </c>
      <c r="T40" s="537">
        <v>14095289</v>
      </c>
      <c r="U40" s="537">
        <v>12718648</v>
      </c>
      <c r="V40" s="537">
        <v>169944</v>
      </c>
      <c r="W40" s="537">
        <v>409558</v>
      </c>
      <c r="X40" s="537">
        <v>797139</v>
      </c>
      <c r="Y40" s="537">
        <v>16969786</v>
      </c>
      <c r="Z40" s="540">
        <v>2251806</v>
      </c>
      <c r="AA40" s="538">
        <v>40544</v>
      </c>
      <c r="AB40" s="539">
        <v>40544</v>
      </c>
      <c r="AC40" s="714">
        <v>40544</v>
      </c>
      <c r="AD40" s="536">
        <v>40544</v>
      </c>
      <c r="AE40" s="715">
        <v>40544</v>
      </c>
      <c r="AF40" s="604">
        <v>5601617</v>
      </c>
      <c r="AG40" s="537">
        <v>4117840</v>
      </c>
      <c r="AH40" s="537">
        <v>1483777</v>
      </c>
      <c r="AI40" s="537">
        <v>23513</v>
      </c>
      <c r="AJ40" s="537">
        <v>9311</v>
      </c>
      <c r="AK40" s="537">
        <v>1127173</v>
      </c>
      <c r="AL40" s="537">
        <v>323780</v>
      </c>
      <c r="AM40" s="537">
        <v>5581812</v>
      </c>
      <c r="AN40" s="540">
        <v>19805</v>
      </c>
      <c r="AO40" s="599">
        <v>40544</v>
      </c>
      <c r="AP40" s="600">
        <v>40544</v>
      </c>
      <c r="AQ40" s="523"/>
    </row>
    <row r="41" spans="1:43" ht="15">
      <c r="A41" s="716"/>
      <c r="B41" s="541">
        <v>40909</v>
      </c>
      <c r="C41" s="717"/>
      <c r="D41" s="543">
        <v>41583961</v>
      </c>
      <c r="E41" s="542">
        <v>19800041</v>
      </c>
      <c r="F41" s="542">
        <v>21783920</v>
      </c>
      <c r="G41" s="542">
        <v>16660890</v>
      </c>
      <c r="H41" s="542">
        <v>3065466</v>
      </c>
      <c r="I41" s="542">
        <v>913246</v>
      </c>
      <c r="J41" s="542">
        <v>1144318</v>
      </c>
      <c r="K41" s="542">
        <v>35781853</v>
      </c>
      <c r="L41" s="605">
        <v>5802108</v>
      </c>
      <c r="M41" s="538">
        <v>40909</v>
      </c>
      <c r="N41" s="539">
        <v>40909</v>
      </c>
      <c r="O41" s="716"/>
      <c r="P41" s="541">
        <v>40909</v>
      </c>
      <c r="Q41" s="717"/>
      <c r="R41" s="543">
        <v>18179194</v>
      </c>
      <c r="S41" s="542">
        <v>5057321</v>
      </c>
      <c r="T41" s="542">
        <v>13121873</v>
      </c>
      <c r="U41" s="542">
        <v>11714750</v>
      </c>
      <c r="V41" s="542">
        <v>176058</v>
      </c>
      <c r="W41" s="542">
        <v>370349</v>
      </c>
      <c r="X41" s="542">
        <v>860716</v>
      </c>
      <c r="Y41" s="542">
        <v>15922735</v>
      </c>
      <c r="Z41" s="605">
        <v>2256459</v>
      </c>
      <c r="AA41" s="538">
        <v>40909</v>
      </c>
      <c r="AB41" s="539">
        <v>40909</v>
      </c>
      <c r="AC41" s="716"/>
      <c r="AD41" s="541">
        <v>40909</v>
      </c>
      <c r="AE41" s="717"/>
      <c r="AF41" s="543">
        <v>5093484</v>
      </c>
      <c r="AG41" s="542">
        <v>3621882</v>
      </c>
      <c r="AH41" s="542">
        <v>1471602</v>
      </c>
      <c r="AI41" s="542">
        <v>28458</v>
      </c>
      <c r="AJ41" s="542">
        <v>16385</v>
      </c>
      <c r="AK41" s="542">
        <v>1068938</v>
      </c>
      <c r="AL41" s="542">
        <v>357821</v>
      </c>
      <c r="AM41" s="542">
        <v>5060584</v>
      </c>
      <c r="AN41" s="605">
        <v>32900</v>
      </c>
      <c r="AO41" s="538">
        <v>40909</v>
      </c>
      <c r="AP41" s="539">
        <v>40909</v>
      </c>
      <c r="AQ41" s="71"/>
    </row>
    <row r="42" spans="1:43" ht="15">
      <c r="A42" s="716"/>
      <c r="B42" s="541">
        <v>41275</v>
      </c>
      <c r="C42" s="717"/>
      <c r="D42" s="543">
        <v>41952824</v>
      </c>
      <c r="E42" s="542">
        <v>18960470</v>
      </c>
      <c r="F42" s="542">
        <v>22992354</v>
      </c>
      <c r="G42" s="542">
        <v>17672609</v>
      </c>
      <c r="H42" s="542">
        <v>3210146</v>
      </c>
      <c r="I42" s="542">
        <v>964233</v>
      </c>
      <c r="J42" s="542">
        <v>1145366</v>
      </c>
      <c r="K42" s="542">
        <v>35894458</v>
      </c>
      <c r="L42" s="605">
        <v>6058366</v>
      </c>
      <c r="M42" s="538">
        <v>41275</v>
      </c>
      <c r="N42" s="539">
        <v>41275</v>
      </c>
      <c r="O42" s="716"/>
      <c r="P42" s="541">
        <v>41275</v>
      </c>
      <c r="Q42" s="717"/>
      <c r="R42" s="543">
        <v>19183184</v>
      </c>
      <c r="S42" s="542">
        <v>4999870</v>
      </c>
      <c r="T42" s="542">
        <v>14183314</v>
      </c>
      <c r="U42" s="542">
        <v>12684530</v>
      </c>
      <c r="V42" s="542">
        <v>167301</v>
      </c>
      <c r="W42" s="542">
        <v>451201</v>
      </c>
      <c r="X42" s="542">
        <v>880282</v>
      </c>
      <c r="Y42" s="542">
        <v>16458343</v>
      </c>
      <c r="Z42" s="605">
        <v>2724841</v>
      </c>
      <c r="AA42" s="538">
        <v>41275</v>
      </c>
      <c r="AB42" s="539">
        <v>41275</v>
      </c>
      <c r="AC42" s="716"/>
      <c r="AD42" s="541">
        <v>41275</v>
      </c>
      <c r="AE42" s="717"/>
      <c r="AF42" s="543">
        <v>4628033</v>
      </c>
      <c r="AG42" s="542">
        <v>3199816</v>
      </c>
      <c r="AH42" s="542">
        <v>1428217</v>
      </c>
      <c r="AI42" s="542">
        <v>31483</v>
      </c>
      <c r="AJ42" s="542">
        <v>10729</v>
      </c>
      <c r="AK42" s="542">
        <v>1025043</v>
      </c>
      <c r="AL42" s="542">
        <v>360962</v>
      </c>
      <c r="AM42" s="542">
        <v>4595751</v>
      </c>
      <c r="AN42" s="605">
        <v>32282</v>
      </c>
      <c r="AO42" s="538">
        <v>41275</v>
      </c>
      <c r="AP42" s="539">
        <v>41275</v>
      </c>
      <c r="AQ42" s="71"/>
    </row>
    <row r="43" spans="1:43" ht="15">
      <c r="A43" s="716"/>
      <c r="B43" s="541">
        <v>41640</v>
      </c>
      <c r="C43" s="717"/>
      <c r="D43" s="543">
        <v>41534804</v>
      </c>
      <c r="E43" s="542">
        <v>18607122</v>
      </c>
      <c r="F43" s="542">
        <v>22927682</v>
      </c>
      <c r="G43" s="542">
        <v>17670783</v>
      </c>
      <c r="H43" s="542">
        <v>3180625</v>
      </c>
      <c r="I43" s="542">
        <v>977443</v>
      </c>
      <c r="J43" s="542">
        <v>1098831</v>
      </c>
      <c r="K43" s="542">
        <v>35568577</v>
      </c>
      <c r="L43" s="605">
        <v>5966227</v>
      </c>
      <c r="M43" s="538">
        <v>41640</v>
      </c>
      <c r="N43" s="539">
        <v>41640</v>
      </c>
      <c r="O43" s="716"/>
      <c r="P43" s="541">
        <v>41640</v>
      </c>
      <c r="Q43" s="717"/>
      <c r="R43" s="543">
        <v>19175294</v>
      </c>
      <c r="S43" s="542">
        <v>5050040</v>
      </c>
      <c r="T43" s="542">
        <v>14125254</v>
      </c>
      <c r="U43" s="542">
        <v>12664429</v>
      </c>
      <c r="V43" s="542">
        <v>171447</v>
      </c>
      <c r="W43" s="542">
        <v>432353</v>
      </c>
      <c r="X43" s="542">
        <v>857025</v>
      </c>
      <c r="Y43" s="542">
        <v>16546878</v>
      </c>
      <c r="Z43" s="605">
        <v>2628416</v>
      </c>
      <c r="AA43" s="538">
        <v>41640</v>
      </c>
      <c r="AB43" s="539">
        <v>41640</v>
      </c>
      <c r="AC43" s="716"/>
      <c r="AD43" s="541">
        <v>41640</v>
      </c>
      <c r="AE43" s="717"/>
      <c r="AF43" s="543">
        <v>4830243</v>
      </c>
      <c r="AG43" s="542">
        <v>3304460</v>
      </c>
      <c r="AH43" s="542">
        <v>1525783</v>
      </c>
      <c r="AI43" s="542">
        <v>30051</v>
      </c>
      <c r="AJ43" s="542">
        <v>10456</v>
      </c>
      <c r="AK43" s="542">
        <v>1133304</v>
      </c>
      <c r="AL43" s="542">
        <v>351972</v>
      </c>
      <c r="AM43" s="542">
        <v>4798131</v>
      </c>
      <c r="AN43" s="605">
        <v>32112</v>
      </c>
      <c r="AO43" s="538">
        <v>41640</v>
      </c>
      <c r="AP43" s="539">
        <v>41640</v>
      </c>
      <c r="AQ43" s="71"/>
    </row>
    <row r="44" spans="1:43" ht="15">
      <c r="A44" s="716"/>
      <c r="B44" s="541">
        <v>42005</v>
      </c>
      <c r="C44" s="717"/>
      <c r="D44" s="543">
        <v>41180182</v>
      </c>
      <c r="E44" s="542">
        <v>18127397</v>
      </c>
      <c r="F44" s="542">
        <v>23052785</v>
      </c>
      <c r="G44" s="542">
        <v>17605932</v>
      </c>
      <c r="H44" s="542">
        <v>3423852</v>
      </c>
      <c r="I44" s="542">
        <v>992757</v>
      </c>
      <c r="J44" s="542">
        <v>1030244</v>
      </c>
      <c r="K44" s="542">
        <v>35438628</v>
      </c>
      <c r="L44" s="605">
        <v>5741554</v>
      </c>
      <c r="M44" s="538">
        <v>42005</v>
      </c>
      <c r="N44" s="539">
        <v>42005</v>
      </c>
      <c r="O44" s="716"/>
      <c r="P44" s="541">
        <v>42005</v>
      </c>
      <c r="Q44" s="717"/>
      <c r="R44" s="543">
        <v>19174557</v>
      </c>
      <c r="S44" s="542">
        <v>4631629</v>
      </c>
      <c r="T44" s="542">
        <v>14542928</v>
      </c>
      <c r="U44" s="542">
        <v>13050596</v>
      </c>
      <c r="V44" s="542">
        <v>205676</v>
      </c>
      <c r="W44" s="542">
        <v>418855</v>
      </c>
      <c r="X44" s="542">
        <v>867801</v>
      </c>
      <c r="Y44" s="542">
        <v>16527798</v>
      </c>
      <c r="Z44" s="605">
        <v>2646759</v>
      </c>
      <c r="AA44" s="538">
        <v>42005</v>
      </c>
      <c r="AB44" s="539">
        <v>42005</v>
      </c>
      <c r="AC44" s="716"/>
      <c r="AD44" s="541">
        <v>42005</v>
      </c>
      <c r="AE44" s="717"/>
      <c r="AF44" s="543">
        <v>4717994</v>
      </c>
      <c r="AG44" s="542">
        <v>3152752</v>
      </c>
      <c r="AH44" s="542">
        <v>1565242</v>
      </c>
      <c r="AI44" s="542">
        <v>32547</v>
      </c>
      <c r="AJ44" s="542">
        <v>452</v>
      </c>
      <c r="AK44" s="542">
        <v>1206656</v>
      </c>
      <c r="AL44" s="542">
        <v>325587</v>
      </c>
      <c r="AM44" s="542">
        <v>4688541</v>
      </c>
      <c r="AN44" s="605">
        <v>29453</v>
      </c>
      <c r="AO44" s="538">
        <v>42005</v>
      </c>
      <c r="AP44" s="539">
        <v>42005</v>
      </c>
      <c r="AQ44" s="71"/>
    </row>
    <row r="45" spans="1:43" ht="7.5" customHeight="1">
      <c r="A45" s="718"/>
      <c r="B45" s="658"/>
      <c r="C45" s="719"/>
      <c r="D45" s="606"/>
      <c r="E45" s="549"/>
      <c r="F45" s="549"/>
      <c r="G45" s="549"/>
      <c r="H45" s="549"/>
      <c r="I45" s="549"/>
      <c r="J45" s="549"/>
      <c r="K45" s="549"/>
      <c r="L45" s="593"/>
      <c r="M45" s="546"/>
      <c r="N45" s="547"/>
      <c r="O45" s="718"/>
      <c r="P45" s="658"/>
      <c r="Q45" s="719"/>
      <c r="R45" s="606"/>
      <c r="S45" s="549"/>
      <c r="T45" s="549"/>
      <c r="U45" s="549"/>
      <c r="V45" s="549"/>
      <c r="W45" s="549"/>
      <c r="X45" s="549"/>
      <c r="Y45" s="549"/>
      <c r="Z45" s="593"/>
      <c r="AA45" s="546"/>
      <c r="AB45" s="547"/>
      <c r="AC45" s="718"/>
      <c r="AD45" s="658"/>
      <c r="AE45" s="719"/>
      <c r="AF45" s="606"/>
      <c r="AG45" s="549"/>
      <c r="AH45" s="549"/>
      <c r="AI45" s="549"/>
      <c r="AJ45" s="549"/>
      <c r="AK45" s="549"/>
      <c r="AL45" s="549"/>
      <c r="AM45" s="549"/>
      <c r="AN45" s="593"/>
      <c r="AO45" s="546"/>
      <c r="AP45" s="547"/>
      <c r="AQ45" s="71"/>
    </row>
    <row r="46" spans="1:43" ht="15.5">
      <c r="A46" s="720">
        <v>41365</v>
      </c>
      <c r="B46" s="548">
        <v>41365</v>
      </c>
      <c r="C46" s="721">
        <v>41365</v>
      </c>
      <c r="D46" s="606">
        <v>42109585</v>
      </c>
      <c r="E46" s="549">
        <v>18991123</v>
      </c>
      <c r="F46" s="549">
        <v>23118462</v>
      </c>
      <c r="G46" s="549">
        <v>17711671</v>
      </c>
      <c r="H46" s="549">
        <v>3316753</v>
      </c>
      <c r="I46" s="549">
        <v>954292</v>
      </c>
      <c r="J46" s="549">
        <v>1135746</v>
      </c>
      <c r="K46" s="549">
        <v>36063734</v>
      </c>
      <c r="L46" s="593">
        <v>6045851</v>
      </c>
      <c r="M46" s="550">
        <v>41365</v>
      </c>
      <c r="N46" s="551">
        <v>41365</v>
      </c>
      <c r="O46" s="720">
        <v>41365</v>
      </c>
      <c r="P46" s="548">
        <v>41365</v>
      </c>
      <c r="Q46" s="721">
        <v>41365</v>
      </c>
      <c r="R46" s="606">
        <v>19187262</v>
      </c>
      <c r="S46" s="549">
        <v>5058667</v>
      </c>
      <c r="T46" s="549">
        <v>14128595</v>
      </c>
      <c r="U46" s="549">
        <v>12630204</v>
      </c>
      <c r="V46" s="549">
        <v>169056</v>
      </c>
      <c r="W46" s="549">
        <v>442164</v>
      </c>
      <c r="X46" s="549">
        <v>887171</v>
      </c>
      <c r="Y46" s="549">
        <v>16544922</v>
      </c>
      <c r="Z46" s="593">
        <v>2642340</v>
      </c>
      <c r="AA46" s="550">
        <v>41365</v>
      </c>
      <c r="AB46" s="551">
        <v>41365</v>
      </c>
      <c r="AC46" s="720">
        <v>41365</v>
      </c>
      <c r="AD46" s="548">
        <v>41365</v>
      </c>
      <c r="AE46" s="721">
        <v>41365</v>
      </c>
      <c r="AF46" s="606">
        <v>4652600</v>
      </c>
      <c r="AG46" s="549">
        <v>3233275</v>
      </c>
      <c r="AH46" s="549">
        <v>1419325</v>
      </c>
      <c r="AI46" s="549">
        <v>29235</v>
      </c>
      <c r="AJ46" s="549">
        <v>9742</v>
      </c>
      <c r="AK46" s="549">
        <v>1024006</v>
      </c>
      <c r="AL46" s="549">
        <v>356342</v>
      </c>
      <c r="AM46" s="549">
        <v>4620337</v>
      </c>
      <c r="AN46" s="593">
        <v>32263</v>
      </c>
      <c r="AO46" s="550">
        <v>41365</v>
      </c>
      <c r="AP46" s="551">
        <v>41365</v>
      </c>
      <c r="AQ46" s="129"/>
    </row>
    <row r="47" spans="1:43" ht="15.5">
      <c r="A47" s="718"/>
      <c r="B47" s="548">
        <v>41730</v>
      </c>
      <c r="C47" s="719"/>
      <c r="D47" s="606">
        <v>41331764</v>
      </c>
      <c r="E47" s="549">
        <v>18424481</v>
      </c>
      <c r="F47" s="549">
        <v>22907283</v>
      </c>
      <c r="G47" s="549">
        <v>17707290</v>
      </c>
      <c r="H47" s="549">
        <v>3138942</v>
      </c>
      <c r="I47" s="549">
        <v>974135</v>
      </c>
      <c r="J47" s="549">
        <v>1086916</v>
      </c>
      <c r="K47" s="549">
        <v>35359975</v>
      </c>
      <c r="L47" s="593">
        <v>5971789</v>
      </c>
      <c r="M47" s="550">
        <v>41730</v>
      </c>
      <c r="N47" s="551">
        <v>41730</v>
      </c>
      <c r="O47" s="718"/>
      <c r="P47" s="548">
        <v>41730</v>
      </c>
      <c r="Q47" s="719"/>
      <c r="R47" s="606">
        <v>19259913</v>
      </c>
      <c r="S47" s="549">
        <v>4925886</v>
      </c>
      <c r="T47" s="549">
        <v>14334027</v>
      </c>
      <c r="U47" s="549">
        <v>12864349</v>
      </c>
      <c r="V47" s="549">
        <v>178515</v>
      </c>
      <c r="W47" s="549">
        <v>433151</v>
      </c>
      <c r="X47" s="549">
        <v>858012</v>
      </c>
      <c r="Y47" s="549">
        <v>16551168</v>
      </c>
      <c r="Z47" s="593">
        <v>2708745</v>
      </c>
      <c r="AA47" s="550">
        <v>41730</v>
      </c>
      <c r="AB47" s="551">
        <v>41730</v>
      </c>
      <c r="AC47" s="718"/>
      <c r="AD47" s="548">
        <v>41730</v>
      </c>
      <c r="AE47" s="719"/>
      <c r="AF47" s="606">
        <v>4833357</v>
      </c>
      <c r="AG47" s="549">
        <v>3263395</v>
      </c>
      <c r="AH47" s="549">
        <v>1569962</v>
      </c>
      <c r="AI47" s="549">
        <v>33258</v>
      </c>
      <c r="AJ47" s="549">
        <v>5557</v>
      </c>
      <c r="AK47" s="549">
        <v>1183267</v>
      </c>
      <c r="AL47" s="549">
        <v>347880</v>
      </c>
      <c r="AM47" s="549">
        <v>4800670</v>
      </c>
      <c r="AN47" s="593">
        <v>32687</v>
      </c>
      <c r="AO47" s="550">
        <v>41730</v>
      </c>
      <c r="AP47" s="551">
        <v>41730</v>
      </c>
      <c r="AQ47" s="129"/>
    </row>
    <row r="48" spans="1:43" ht="7.5" customHeight="1">
      <c r="A48" s="718"/>
      <c r="B48" s="658"/>
      <c r="C48" s="719"/>
      <c r="D48" s="606"/>
      <c r="E48" s="549"/>
      <c r="F48" s="549"/>
      <c r="G48" s="549"/>
      <c r="H48" s="549"/>
      <c r="I48" s="549"/>
      <c r="J48" s="549"/>
      <c r="K48" s="549"/>
      <c r="L48" s="593"/>
      <c r="M48" s="546"/>
      <c r="N48" s="547"/>
      <c r="O48" s="718"/>
      <c r="P48" s="658"/>
      <c r="Q48" s="719"/>
      <c r="R48" s="606"/>
      <c r="S48" s="549"/>
      <c r="T48" s="549"/>
      <c r="U48" s="549"/>
      <c r="V48" s="549"/>
      <c r="W48" s="549"/>
      <c r="X48" s="549"/>
      <c r="Y48" s="549"/>
      <c r="Z48" s="593"/>
      <c r="AA48" s="546"/>
      <c r="AB48" s="547"/>
      <c r="AC48" s="718"/>
      <c r="AD48" s="658"/>
      <c r="AE48" s="719"/>
      <c r="AF48" s="606"/>
      <c r="AG48" s="549"/>
      <c r="AH48" s="549"/>
      <c r="AI48" s="549"/>
      <c r="AJ48" s="549"/>
      <c r="AK48" s="549"/>
      <c r="AL48" s="549"/>
      <c r="AM48" s="549"/>
      <c r="AN48" s="593"/>
      <c r="AO48" s="546"/>
      <c r="AP48" s="547"/>
      <c r="AQ48" s="129"/>
    </row>
    <row r="49" spans="1:43" ht="15.5">
      <c r="A49" s="722" t="s">
        <v>777</v>
      </c>
      <c r="B49" s="552" t="s">
        <v>23</v>
      </c>
      <c r="C49" s="553" t="s">
        <v>167</v>
      </c>
      <c r="D49" s="606">
        <v>10213582</v>
      </c>
      <c r="E49" s="549">
        <v>4489069</v>
      </c>
      <c r="F49" s="549">
        <v>5724513</v>
      </c>
      <c r="G49" s="549">
        <v>4458330</v>
      </c>
      <c r="H49" s="549">
        <v>819881</v>
      </c>
      <c r="I49" s="549">
        <v>173427</v>
      </c>
      <c r="J49" s="549">
        <v>272875</v>
      </c>
      <c r="K49" s="549">
        <v>8702973</v>
      </c>
      <c r="L49" s="593">
        <v>1510609</v>
      </c>
      <c r="M49" s="554" t="s">
        <v>25</v>
      </c>
      <c r="N49" s="555" t="s">
        <v>778</v>
      </c>
      <c r="O49" s="722" t="s">
        <v>777</v>
      </c>
      <c r="P49" s="552" t="s">
        <v>23</v>
      </c>
      <c r="Q49" s="553" t="s">
        <v>167</v>
      </c>
      <c r="R49" s="606">
        <v>4877627</v>
      </c>
      <c r="S49" s="549">
        <v>1219823</v>
      </c>
      <c r="T49" s="549">
        <v>3657804</v>
      </c>
      <c r="U49" s="549">
        <v>3321196</v>
      </c>
      <c r="V49" s="549">
        <v>53387</v>
      </c>
      <c r="W49" s="549">
        <v>63572</v>
      </c>
      <c r="X49" s="549">
        <v>219649</v>
      </c>
      <c r="Y49" s="549">
        <v>4200265</v>
      </c>
      <c r="Z49" s="593">
        <v>677362</v>
      </c>
      <c r="AA49" s="554" t="s">
        <v>25</v>
      </c>
      <c r="AB49" s="555" t="s">
        <v>778</v>
      </c>
      <c r="AC49" s="722" t="s">
        <v>777</v>
      </c>
      <c r="AD49" s="552" t="s">
        <v>23</v>
      </c>
      <c r="AE49" s="553" t="s">
        <v>167</v>
      </c>
      <c r="AF49" s="606">
        <v>1165659</v>
      </c>
      <c r="AG49" s="549">
        <v>821017</v>
      </c>
      <c r="AH49" s="549">
        <v>344642</v>
      </c>
      <c r="AI49" s="549">
        <v>8787</v>
      </c>
      <c r="AJ49" s="549">
        <v>168</v>
      </c>
      <c r="AK49" s="549">
        <v>258740</v>
      </c>
      <c r="AL49" s="549">
        <v>76947</v>
      </c>
      <c r="AM49" s="549">
        <v>1159160</v>
      </c>
      <c r="AN49" s="593">
        <v>6499</v>
      </c>
      <c r="AO49" s="554" t="s">
        <v>25</v>
      </c>
      <c r="AP49" s="555" t="s">
        <v>778</v>
      </c>
      <c r="AQ49" s="129"/>
    </row>
    <row r="50" spans="1:43" ht="15.5">
      <c r="A50" s="723" t="s">
        <v>26</v>
      </c>
      <c r="B50" s="556" t="s">
        <v>26</v>
      </c>
      <c r="C50" s="553" t="s">
        <v>168</v>
      </c>
      <c r="D50" s="606">
        <v>9798494</v>
      </c>
      <c r="E50" s="549">
        <v>4363348</v>
      </c>
      <c r="F50" s="549">
        <v>5435146</v>
      </c>
      <c r="G50" s="549">
        <v>4048572</v>
      </c>
      <c r="H50" s="549">
        <v>852923</v>
      </c>
      <c r="I50" s="549">
        <v>316100</v>
      </c>
      <c r="J50" s="549">
        <v>217551</v>
      </c>
      <c r="K50" s="549">
        <v>8515984</v>
      </c>
      <c r="L50" s="593">
        <v>1282510</v>
      </c>
      <c r="M50" s="554" t="s">
        <v>27</v>
      </c>
      <c r="N50" s="555" t="s">
        <v>26</v>
      </c>
      <c r="O50" s="723" t="s">
        <v>26</v>
      </c>
      <c r="P50" s="556" t="s">
        <v>26</v>
      </c>
      <c r="Q50" s="553" t="s">
        <v>168</v>
      </c>
      <c r="R50" s="606">
        <v>4518361</v>
      </c>
      <c r="S50" s="549">
        <v>1145429</v>
      </c>
      <c r="T50" s="549">
        <v>3372932</v>
      </c>
      <c r="U50" s="549">
        <v>2942495</v>
      </c>
      <c r="V50" s="549">
        <v>63534</v>
      </c>
      <c r="W50" s="549">
        <v>161726</v>
      </c>
      <c r="X50" s="549">
        <v>205177</v>
      </c>
      <c r="Y50" s="549">
        <v>3932713</v>
      </c>
      <c r="Z50" s="593">
        <v>585648</v>
      </c>
      <c r="AA50" s="554" t="s">
        <v>27</v>
      </c>
      <c r="AB50" s="555" t="s">
        <v>26</v>
      </c>
      <c r="AC50" s="723" t="s">
        <v>26</v>
      </c>
      <c r="AD50" s="556" t="s">
        <v>26</v>
      </c>
      <c r="AE50" s="553" t="s">
        <v>168</v>
      </c>
      <c r="AF50" s="606">
        <v>1244520</v>
      </c>
      <c r="AG50" s="549">
        <v>824900</v>
      </c>
      <c r="AH50" s="549">
        <v>419620</v>
      </c>
      <c r="AI50" s="549">
        <v>9232</v>
      </c>
      <c r="AJ50" s="549">
        <v>74</v>
      </c>
      <c r="AK50" s="549">
        <v>317087</v>
      </c>
      <c r="AL50" s="549">
        <v>93227</v>
      </c>
      <c r="AM50" s="549">
        <v>1234186</v>
      </c>
      <c r="AN50" s="593">
        <v>10334</v>
      </c>
      <c r="AO50" s="554" t="s">
        <v>27</v>
      </c>
      <c r="AP50" s="555" t="s">
        <v>26</v>
      </c>
      <c r="AQ50" s="133"/>
    </row>
    <row r="51" spans="1:43" ht="15.5">
      <c r="A51" s="723" t="s">
        <v>26</v>
      </c>
      <c r="B51" s="556" t="s">
        <v>26</v>
      </c>
      <c r="C51" s="553" t="s">
        <v>169</v>
      </c>
      <c r="D51" s="606">
        <v>10705007</v>
      </c>
      <c r="E51" s="549">
        <v>4708130</v>
      </c>
      <c r="F51" s="549">
        <v>5996877</v>
      </c>
      <c r="G51" s="549">
        <v>4541626</v>
      </c>
      <c r="H51" s="549">
        <v>899537</v>
      </c>
      <c r="I51" s="549">
        <v>276941</v>
      </c>
      <c r="J51" s="549">
        <v>278773</v>
      </c>
      <c r="K51" s="549">
        <v>9256082</v>
      </c>
      <c r="L51" s="593">
        <v>1448925</v>
      </c>
      <c r="M51" s="554" t="s">
        <v>28</v>
      </c>
      <c r="N51" s="555" t="s">
        <v>26</v>
      </c>
      <c r="O51" s="723" t="s">
        <v>26</v>
      </c>
      <c r="P51" s="556" t="s">
        <v>26</v>
      </c>
      <c r="Q51" s="553" t="s">
        <v>169</v>
      </c>
      <c r="R51" s="606">
        <v>4846568</v>
      </c>
      <c r="S51" s="549">
        <v>1081804</v>
      </c>
      <c r="T51" s="549">
        <v>3764764</v>
      </c>
      <c r="U51" s="549">
        <v>3387866</v>
      </c>
      <c r="V51" s="549">
        <v>49351</v>
      </c>
      <c r="W51" s="549">
        <v>103311</v>
      </c>
      <c r="X51" s="549">
        <v>224236</v>
      </c>
      <c r="Y51" s="549">
        <v>4170696</v>
      </c>
      <c r="Z51" s="593">
        <v>675872</v>
      </c>
      <c r="AA51" s="554" t="s">
        <v>28</v>
      </c>
      <c r="AB51" s="555" t="s">
        <v>26</v>
      </c>
      <c r="AC51" s="723" t="s">
        <v>26</v>
      </c>
      <c r="AD51" s="556" t="s">
        <v>26</v>
      </c>
      <c r="AE51" s="553" t="s">
        <v>169</v>
      </c>
      <c r="AF51" s="606">
        <v>1207837</v>
      </c>
      <c r="AG51" s="549">
        <v>785738</v>
      </c>
      <c r="AH51" s="549">
        <v>422099</v>
      </c>
      <c r="AI51" s="549">
        <v>6746</v>
      </c>
      <c r="AJ51" s="549">
        <v>74</v>
      </c>
      <c r="AK51" s="549">
        <v>328001</v>
      </c>
      <c r="AL51" s="549">
        <v>87278</v>
      </c>
      <c r="AM51" s="549">
        <v>1200534</v>
      </c>
      <c r="AN51" s="593">
        <v>7303</v>
      </c>
      <c r="AO51" s="554" t="s">
        <v>28</v>
      </c>
      <c r="AP51" s="555" t="s">
        <v>26</v>
      </c>
      <c r="AQ51" s="129"/>
    </row>
    <row r="52" spans="1:43" ht="15.5">
      <c r="A52" s="723" t="s">
        <v>26</v>
      </c>
      <c r="B52" s="556" t="s">
        <v>26</v>
      </c>
      <c r="C52" s="553" t="s">
        <v>170</v>
      </c>
      <c r="D52" s="606">
        <v>10463099</v>
      </c>
      <c r="E52" s="549">
        <v>4566850</v>
      </c>
      <c r="F52" s="549">
        <v>5896249</v>
      </c>
      <c r="G52" s="549">
        <v>4557404</v>
      </c>
      <c r="H52" s="549">
        <v>851511</v>
      </c>
      <c r="I52" s="549">
        <v>226289</v>
      </c>
      <c r="J52" s="549">
        <v>261045</v>
      </c>
      <c r="K52" s="549">
        <v>8963589</v>
      </c>
      <c r="L52" s="593">
        <v>1499510</v>
      </c>
      <c r="M52" s="554" t="s">
        <v>29</v>
      </c>
      <c r="N52" s="555" t="s">
        <v>26</v>
      </c>
      <c r="O52" s="723" t="s">
        <v>26</v>
      </c>
      <c r="P52" s="556" t="s">
        <v>26</v>
      </c>
      <c r="Q52" s="553" t="s">
        <v>170</v>
      </c>
      <c r="R52" s="606">
        <v>4932001</v>
      </c>
      <c r="S52" s="549">
        <v>1184573</v>
      </c>
      <c r="T52" s="549">
        <v>3747428</v>
      </c>
      <c r="U52" s="549">
        <v>3399039</v>
      </c>
      <c r="V52" s="549">
        <v>39404</v>
      </c>
      <c r="W52" s="549">
        <v>90246</v>
      </c>
      <c r="X52" s="549">
        <v>218739</v>
      </c>
      <c r="Y52" s="549">
        <v>4224124</v>
      </c>
      <c r="Z52" s="593">
        <v>707877</v>
      </c>
      <c r="AA52" s="554" t="s">
        <v>29</v>
      </c>
      <c r="AB52" s="555" t="s">
        <v>26</v>
      </c>
      <c r="AC52" s="723" t="s">
        <v>26</v>
      </c>
      <c r="AD52" s="556" t="s">
        <v>26</v>
      </c>
      <c r="AE52" s="553" t="s">
        <v>170</v>
      </c>
      <c r="AF52" s="606">
        <v>1099978</v>
      </c>
      <c r="AG52" s="549">
        <v>721097</v>
      </c>
      <c r="AH52" s="549">
        <v>378881</v>
      </c>
      <c r="AI52" s="549">
        <v>7782</v>
      </c>
      <c r="AJ52" s="549">
        <v>136</v>
      </c>
      <c r="AK52" s="549">
        <v>302828</v>
      </c>
      <c r="AL52" s="549">
        <v>68135</v>
      </c>
      <c r="AM52" s="549">
        <v>1094661</v>
      </c>
      <c r="AN52" s="593">
        <v>5317</v>
      </c>
      <c r="AO52" s="554" t="s">
        <v>29</v>
      </c>
      <c r="AP52" s="555" t="s">
        <v>26</v>
      </c>
      <c r="AQ52" s="129"/>
    </row>
    <row r="53" spans="1:43" ht="7.5" customHeight="1">
      <c r="A53" s="724"/>
      <c r="B53" s="557"/>
      <c r="C53" s="558"/>
      <c r="D53" s="606"/>
      <c r="E53" s="549"/>
      <c r="F53" s="549"/>
      <c r="G53" s="549"/>
      <c r="H53" s="549"/>
      <c r="I53" s="549"/>
      <c r="J53" s="549"/>
      <c r="K53" s="549"/>
      <c r="L53" s="593"/>
      <c r="M53" s="559"/>
      <c r="N53" s="560"/>
      <c r="O53" s="724"/>
      <c r="P53" s="557"/>
      <c r="Q53" s="558"/>
      <c r="R53" s="606"/>
      <c r="S53" s="549"/>
      <c r="T53" s="549"/>
      <c r="U53" s="549"/>
      <c r="V53" s="549"/>
      <c r="W53" s="549"/>
      <c r="X53" s="549"/>
      <c r="Y53" s="549"/>
      <c r="Z53" s="593"/>
      <c r="AA53" s="559"/>
      <c r="AB53" s="560"/>
      <c r="AC53" s="724"/>
      <c r="AD53" s="557"/>
      <c r="AE53" s="558"/>
      <c r="AF53" s="606"/>
      <c r="AG53" s="549"/>
      <c r="AH53" s="549"/>
      <c r="AI53" s="549"/>
      <c r="AJ53" s="549"/>
      <c r="AK53" s="549"/>
      <c r="AL53" s="549"/>
      <c r="AM53" s="549"/>
      <c r="AN53" s="593"/>
      <c r="AO53" s="559"/>
      <c r="AP53" s="560"/>
      <c r="AQ53" s="129"/>
    </row>
    <row r="54" spans="1:43" ht="15.5">
      <c r="A54" s="723" t="s">
        <v>777</v>
      </c>
      <c r="B54" s="556" t="s">
        <v>23</v>
      </c>
      <c r="C54" s="1838" t="s">
        <v>171</v>
      </c>
      <c r="D54" s="606">
        <v>3597397</v>
      </c>
      <c r="E54" s="549">
        <v>1589516</v>
      </c>
      <c r="F54" s="549">
        <v>2007881</v>
      </c>
      <c r="G54" s="549">
        <v>1571111</v>
      </c>
      <c r="H54" s="549">
        <v>286737</v>
      </c>
      <c r="I54" s="549">
        <v>55670</v>
      </c>
      <c r="J54" s="549">
        <v>94363</v>
      </c>
      <c r="K54" s="549">
        <v>3047587</v>
      </c>
      <c r="L54" s="593">
        <v>549810</v>
      </c>
      <c r="M54" s="554" t="s">
        <v>30</v>
      </c>
      <c r="N54" s="555" t="s">
        <v>778</v>
      </c>
      <c r="O54" s="723" t="s">
        <v>777</v>
      </c>
      <c r="P54" s="556" t="s">
        <v>23</v>
      </c>
      <c r="Q54" s="1838" t="s">
        <v>171</v>
      </c>
      <c r="R54" s="606">
        <v>1596115</v>
      </c>
      <c r="S54" s="549">
        <v>426058</v>
      </c>
      <c r="T54" s="549">
        <v>1170057</v>
      </c>
      <c r="U54" s="549">
        <v>1068651</v>
      </c>
      <c r="V54" s="549">
        <v>15608</v>
      </c>
      <c r="W54" s="549">
        <v>18701</v>
      </c>
      <c r="X54" s="549">
        <v>67097</v>
      </c>
      <c r="Y54" s="549">
        <v>1357186</v>
      </c>
      <c r="Z54" s="593">
        <v>238929</v>
      </c>
      <c r="AA54" s="554" t="s">
        <v>30</v>
      </c>
      <c r="AB54" s="555" t="s">
        <v>778</v>
      </c>
      <c r="AC54" s="723" t="s">
        <v>777</v>
      </c>
      <c r="AD54" s="556" t="s">
        <v>23</v>
      </c>
      <c r="AE54" s="1838" t="s">
        <v>171</v>
      </c>
      <c r="AF54" s="606">
        <v>409602</v>
      </c>
      <c r="AG54" s="549">
        <v>293404</v>
      </c>
      <c r="AH54" s="549">
        <v>116198</v>
      </c>
      <c r="AI54" s="549">
        <v>2856</v>
      </c>
      <c r="AJ54" s="549">
        <v>84</v>
      </c>
      <c r="AK54" s="549">
        <v>85011</v>
      </c>
      <c r="AL54" s="549">
        <v>28247</v>
      </c>
      <c r="AM54" s="549">
        <v>407621</v>
      </c>
      <c r="AN54" s="593">
        <v>1981</v>
      </c>
      <c r="AO54" s="554" t="s">
        <v>30</v>
      </c>
      <c r="AP54" s="555" t="s">
        <v>778</v>
      </c>
      <c r="AQ54" s="133"/>
    </row>
    <row r="55" spans="1:43" ht="15.5">
      <c r="A55" s="722" t="s">
        <v>26</v>
      </c>
      <c r="B55" s="552" t="s">
        <v>26</v>
      </c>
      <c r="C55" s="1838" t="s">
        <v>172</v>
      </c>
      <c r="D55" s="606">
        <v>3249534</v>
      </c>
      <c r="E55" s="549">
        <v>1440096</v>
      </c>
      <c r="F55" s="549">
        <v>1809438</v>
      </c>
      <c r="G55" s="549">
        <v>1432488</v>
      </c>
      <c r="H55" s="549">
        <v>247956</v>
      </c>
      <c r="I55" s="549">
        <v>43409</v>
      </c>
      <c r="J55" s="549">
        <v>85585</v>
      </c>
      <c r="K55" s="549">
        <v>2764157</v>
      </c>
      <c r="L55" s="593">
        <v>485377</v>
      </c>
      <c r="M55" s="554" t="s">
        <v>31</v>
      </c>
      <c r="N55" s="555" t="s">
        <v>26</v>
      </c>
      <c r="O55" s="722" t="s">
        <v>26</v>
      </c>
      <c r="P55" s="552" t="s">
        <v>26</v>
      </c>
      <c r="Q55" s="1838" t="s">
        <v>172</v>
      </c>
      <c r="R55" s="606">
        <v>1559675</v>
      </c>
      <c r="S55" s="549">
        <v>382988</v>
      </c>
      <c r="T55" s="549">
        <v>1176687</v>
      </c>
      <c r="U55" s="549">
        <v>1071557</v>
      </c>
      <c r="V55" s="549">
        <v>16336</v>
      </c>
      <c r="W55" s="549">
        <v>14173</v>
      </c>
      <c r="X55" s="549">
        <v>74621</v>
      </c>
      <c r="Y55" s="549">
        <v>1344740</v>
      </c>
      <c r="Z55" s="593">
        <v>214935</v>
      </c>
      <c r="AA55" s="554" t="s">
        <v>31</v>
      </c>
      <c r="AB55" s="555" t="s">
        <v>26</v>
      </c>
      <c r="AC55" s="722" t="s">
        <v>26</v>
      </c>
      <c r="AD55" s="552" t="s">
        <v>26</v>
      </c>
      <c r="AE55" s="1838" t="s">
        <v>172</v>
      </c>
      <c r="AF55" s="606">
        <v>354963</v>
      </c>
      <c r="AG55" s="549">
        <v>256096</v>
      </c>
      <c r="AH55" s="549">
        <v>98867</v>
      </c>
      <c r="AI55" s="549">
        <v>2748</v>
      </c>
      <c r="AJ55" s="549">
        <v>24</v>
      </c>
      <c r="AK55" s="549">
        <v>73038</v>
      </c>
      <c r="AL55" s="549">
        <v>23057</v>
      </c>
      <c r="AM55" s="549">
        <v>353165</v>
      </c>
      <c r="AN55" s="593">
        <v>1798</v>
      </c>
      <c r="AO55" s="554" t="s">
        <v>31</v>
      </c>
      <c r="AP55" s="555" t="s">
        <v>26</v>
      </c>
      <c r="AQ55" s="129"/>
    </row>
    <row r="56" spans="1:43" ht="15.5">
      <c r="A56" s="722" t="s">
        <v>26</v>
      </c>
      <c r="B56" s="552" t="s">
        <v>26</v>
      </c>
      <c r="C56" s="1838" t="s">
        <v>173</v>
      </c>
      <c r="D56" s="606">
        <v>3366651</v>
      </c>
      <c r="E56" s="549">
        <v>1459457</v>
      </c>
      <c r="F56" s="549">
        <v>1907194</v>
      </c>
      <c r="G56" s="549">
        <v>1454731</v>
      </c>
      <c r="H56" s="549">
        <v>285188</v>
      </c>
      <c r="I56" s="549">
        <v>74348</v>
      </c>
      <c r="J56" s="549">
        <v>92927</v>
      </c>
      <c r="K56" s="549">
        <v>2891229</v>
      </c>
      <c r="L56" s="593">
        <v>475422</v>
      </c>
      <c r="M56" s="554" t="s">
        <v>32</v>
      </c>
      <c r="N56" s="555" t="s">
        <v>26</v>
      </c>
      <c r="O56" s="722" t="s">
        <v>26</v>
      </c>
      <c r="P56" s="552" t="s">
        <v>26</v>
      </c>
      <c r="Q56" s="1838" t="s">
        <v>173</v>
      </c>
      <c r="R56" s="606">
        <v>1721837</v>
      </c>
      <c r="S56" s="549">
        <v>410777</v>
      </c>
      <c r="T56" s="549">
        <v>1311060</v>
      </c>
      <c r="U56" s="549">
        <v>1180988</v>
      </c>
      <c r="V56" s="549">
        <v>21443</v>
      </c>
      <c r="W56" s="549">
        <v>30698</v>
      </c>
      <c r="X56" s="549">
        <v>77931</v>
      </c>
      <c r="Y56" s="549">
        <v>1498339</v>
      </c>
      <c r="Z56" s="593">
        <v>223498</v>
      </c>
      <c r="AA56" s="554" t="s">
        <v>32</v>
      </c>
      <c r="AB56" s="555" t="s">
        <v>26</v>
      </c>
      <c r="AC56" s="722" t="s">
        <v>26</v>
      </c>
      <c r="AD56" s="552" t="s">
        <v>26</v>
      </c>
      <c r="AE56" s="1838" t="s">
        <v>173</v>
      </c>
      <c r="AF56" s="606">
        <v>401094</v>
      </c>
      <c r="AG56" s="549">
        <v>271517</v>
      </c>
      <c r="AH56" s="549">
        <v>129577</v>
      </c>
      <c r="AI56" s="549">
        <v>3183</v>
      </c>
      <c r="AJ56" s="549">
        <v>60</v>
      </c>
      <c r="AK56" s="549">
        <v>100691</v>
      </c>
      <c r="AL56" s="549">
        <v>25643</v>
      </c>
      <c r="AM56" s="549">
        <v>398374</v>
      </c>
      <c r="AN56" s="593">
        <v>2720</v>
      </c>
      <c r="AO56" s="554" t="s">
        <v>32</v>
      </c>
      <c r="AP56" s="555" t="s">
        <v>26</v>
      </c>
      <c r="AQ56" s="129"/>
    </row>
    <row r="57" spans="1:43" ht="15.5">
      <c r="A57" s="722" t="s">
        <v>26</v>
      </c>
      <c r="B57" s="552" t="s">
        <v>26</v>
      </c>
      <c r="C57" s="1838" t="s">
        <v>174</v>
      </c>
      <c r="D57" s="606">
        <v>3344884</v>
      </c>
      <c r="E57" s="549">
        <v>1469760</v>
      </c>
      <c r="F57" s="549">
        <v>1875124</v>
      </c>
      <c r="G57" s="549">
        <v>1399727</v>
      </c>
      <c r="H57" s="549">
        <v>304978</v>
      </c>
      <c r="I57" s="549">
        <v>103333</v>
      </c>
      <c r="J57" s="549">
        <v>67086</v>
      </c>
      <c r="K57" s="549">
        <v>2941467</v>
      </c>
      <c r="L57" s="593">
        <v>403417</v>
      </c>
      <c r="M57" s="554" t="s">
        <v>33</v>
      </c>
      <c r="N57" s="555" t="s">
        <v>26</v>
      </c>
      <c r="O57" s="722" t="s">
        <v>26</v>
      </c>
      <c r="P57" s="552" t="s">
        <v>26</v>
      </c>
      <c r="Q57" s="1838" t="s">
        <v>174</v>
      </c>
      <c r="R57" s="606">
        <v>1576493</v>
      </c>
      <c r="S57" s="549">
        <v>365668</v>
      </c>
      <c r="T57" s="549">
        <v>1210825</v>
      </c>
      <c r="U57" s="549">
        <v>1077748</v>
      </c>
      <c r="V57" s="549">
        <v>19577</v>
      </c>
      <c r="W57" s="549">
        <v>53005</v>
      </c>
      <c r="X57" s="549">
        <v>60495</v>
      </c>
      <c r="Y57" s="549">
        <v>1374998</v>
      </c>
      <c r="Z57" s="593">
        <v>201495</v>
      </c>
      <c r="AA57" s="554" t="s">
        <v>33</v>
      </c>
      <c r="AB57" s="555" t="s">
        <v>26</v>
      </c>
      <c r="AC57" s="722" t="s">
        <v>26</v>
      </c>
      <c r="AD57" s="552" t="s">
        <v>26</v>
      </c>
      <c r="AE57" s="1838" t="s">
        <v>174</v>
      </c>
      <c r="AF57" s="606">
        <v>420248</v>
      </c>
      <c r="AG57" s="549">
        <v>274446</v>
      </c>
      <c r="AH57" s="549">
        <v>145802</v>
      </c>
      <c r="AI57" s="549">
        <v>2866</v>
      </c>
      <c r="AJ57" s="549">
        <v>39</v>
      </c>
      <c r="AK57" s="549">
        <v>113182</v>
      </c>
      <c r="AL57" s="549">
        <v>29715</v>
      </c>
      <c r="AM57" s="549">
        <v>416530</v>
      </c>
      <c r="AN57" s="593">
        <v>3718</v>
      </c>
      <c r="AO57" s="554" t="s">
        <v>33</v>
      </c>
      <c r="AP57" s="555" t="s">
        <v>26</v>
      </c>
      <c r="AQ57" s="129"/>
    </row>
    <row r="58" spans="1:43" ht="15.5">
      <c r="A58" s="722" t="s">
        <v>26</v>
      </c>
      <c r="B58" s="552" t="s">
        <v>26</v>
      </c>
      <c r="C58" s="1838" t="s">
        <v>175</v>
      </c>
      <c r="D58" s="606">
        <v>3256228</v>
      </c>
      <c r="E58" s="549">
        <v>1465183</v>
      </c>
      <c r="F58" s="549">
        <v>1791045</v>
      </c>
      <c r="G58" s="549">
        <v>1350038</v>
      </c>
      <c r="H58" s="549">
        <v>273629</v>
      </c>
      <c r="I58" s="549">
        <v>102557</v>
      </c>
      <c r="J58" s="549">
        <v>64821</v>
      </c>
      <c r="K58" s="549">
        <v>2811432</v>
      </c>
      <c r="L58" s="593">
        <v>444796</v>
      </c>
      <c r="M58" s="554" t="s">
        <v>34</v>
      </c>
      <c r="N58" s="555" t="s">
        <v>26</v>
      </c>
      <c r="O58" s="722" t="s">
        <v>26</v>
      </c>
      <c r="P58" s="552" t="s">
        <v>26</v>
      </c>
      <c r="Q58" s="1838" t="s">
        <v>175</v>
      </c>
      <c r="R58" s="606">
        <v>1512847</v>
      </c>
      <c r="S58" s="549">
        <v>399419</v>
      </c>
      <c r="T58" s="549">
        <v>1113428</v>
      </c>
      <c r="U58" s="549">
        <v>961547</v>
      </c>
      <c r="V58" s="549">
        <v>21580</v>
      </c>
      <c r="W58" s="549">
        <v>57296</v>
      </c>
      <c r="X58" s="549">
        <v>73005</v>
      </c>
      <c r="Y58" s="549">
        <v>1296786</v>
      </c>
      <c r="Z58" s="593">
        <v>216061</v>
      </c>
      <c r="AA58" s="554" t="s">
        <v>34</v>
      </c>
      <c r="AB58" s="555" t="s">
        <v>26</v>
      </c>
      <c r="AC58" s="722" t="s">
        <v>26</v>
      </c>
      <c r="AD58" s="552" t="s">
        <v>26</v>
      </c>
      <c r="AE58" s="1838" t="s">
        <v>175</v>
      </c>
      <c r="AF58" s="606">
        <v>417152</v>
      </c>
      <c r="AG58" s="549">
        <v>276873</v>
      </c>
      <c r="AH58" s="549">
        <v>140279</v>
      </c>
      <c r="AI58" s="549">
        <v>3326</v>
      </c>
      <c r="AJ58" s="549">
        <v>20</v>
      </c>
      <c r="AK58" s="549">
        <v>104665</v>
      </c>
      <c r="AL58" s="549">
        <v>32268</v>
      </c>
      <c r="AM58" s="549">
        <v>413344</v>
      </c>
      <c r="AN58" s="593">
        <v>3808</v>
      </c>
      <c r="AO58" s="554" t="s">
        <v>34</v>
      </c>
      <c r="AP58" s="555" t="s">
        <v>26</v>
      </c>
      <c r="AQ58" s="129"/>
    </row>
    <row r="59" spans="1:43" ht="16.5" customHeight="1">
      <c r="A59" s="722" t="s">
        <v>26</v>
      </c>
      <c r="B59" s="552" t="s">
        <v>26</v>
      </c>
      <c r="C59" s="1838" t="s">
        <v>176</v>
      </c>
      <c r="D59" s="606">
        <v>3197382</v>
      </c>
      <c r="E59" s="549">
        <v>1428405</v>
      </c>
      <c r="F59" s="549">
        <v>1768977</v>
      </c>
      <c r="G59" s="549">
        <v>1298807</v>
      </c>
      <c r="H59" s="549">
        <v>274316</v>
      </c>
      <c r="I59" s="549">
        <v>110210</v>
      </c>
      <c r="J59" s="549">
        <v>85644</v>
      </c>
      <c r="K59" s="549">
        <v>2763085</v>
      </c>
      <c r="L59" s="593">
        <v>434297</v>
      </c>
      <c r="M59" s="554" t="s">
        <v>35</v>
      </c>
      <c r="N59" s="555" t="s">
        <v>26</v>
      </c>
      <c r="O59" s="722" t="s">
        <v>26</v>
      </c>
      <c r="P59" s="552" t="s">
        <v>26</v>
      </c>
      <c r="Q59" s="1838" t="s">
        <v>176</v>
      </c>
      <c r="R59" s="606">
        <v>1429021</v>
      </c>
      <c r="S59" s="549">
        <v>380342</v>
      </c>
      <c r="T59" s="549">
        <v>1048679</v>
      </c>
      <c r="U59" s="549">
        <v>903200</v>
      </c>
      <c r="V59" s="549">
        <v>22377</v>
      </c>
      <c r="W59" s="549">
        <v>51425</v>
      </c>
      <c r="X59" s="549">
        <v>71677</v>
      </c>
      <c r="Y59" s="549">
        <v>1260929</v>
      </c>
      <c r="Z59" s="593">
        <v>168092</v>
      </c>
      <c r="AA59" s="554" t="s">
        <v>35</v>
      </c>
      <c r="AB59" s="555" t="s">
        <v>26</v>
      </c>
      <c r="AC59" s="722" t="s">
        <v>26</v>
      </c>
      <c r="AD59" s="552" t="s">
        <v>26</v>
      </c>
      <c r="AE59" s="1838" t="s">
        <v>176</v>
      </c>
      <c r="AF59" s="606">
        <v>407120</v>
      </c>
      <c r="AG59" s="549">
        <v>273581</v>
      </c>
      <c r="AH59" s="549">
        <v>133539</v>
      </c>
      <c r="AI59" s="549">
        <v>3040</v>
      </c>
      <c r="AJ59" s="549">
        <v>15</v>
      </c>
      <c r="AK59" s="549">
        <v>99240</v>
      </c>
      <c r="AL59" s="549">
        <v>31244</v>
      </c>
      <c r="AM59" s="549">
        <v>404312</v>
      </c>
      <c r="AN59" s="593">
        <v>2808</v>
      </c>
      <c r="AO59" s="554" t="s">
        <v>35</v>
      </c>
      <c r="AP59" s="555" t="s">
        <v>26</v>
      </c>
      <c r="AQ59" s="129"/>
    </row>
    <row r="60" spans="1:43" ht="15.75" customHeight="1">
      <c r="A60" s="722" t="s">
        <v>26</v>
      </c>
      <c r="B60" s="552" t="s">
        <v>26</v>
      </c>
      <c r="C60" s="1838" t="s">
        <v>177</v>
      </c>
      <c r="D60" s="606">
        <v>3607468</v>
      </c>
      <c r="E60" s="549">
        <v>1565871</v>
      </c>
      <c r="F60" s="549">
        <v>2041597</v>
      </c>
      <c r="G60" s="549">
        <v>1535968</v>
      </c>
      <c r="H60" s="549">
        <v>302500</v>
      </c>
      <c r="I60" s="549">
        <v>106672</v>
      </c>
      <c r="J60" s="549">
        <v>96457</v>
      </c>
      <c r="K60" s="549">
        <v>3131856</v>
      </c>
      <c r="L60" s="593">
        <v>475612</v>
      </c>
      <c r="M60" s="554" t="s">
        <v>36</v>
      </c>
      <c r="N60" s="555" t="s">
        <v>26</v>
      </c>
      <c r="O60" s="722" t="s">
        <v>26</v>
      </c>
      <c r="P60" s="552" t="s">
        <v>26</v>
      </c>
      <c r="Q60" s="1838" t="s">
        <v>177</v>
      </c>
      <c r="R60" s="606">
        <v>1641489</v>
      </c>
      <c r="S60" s="549">
        <v>367352</v>
      </c>
      <c r="T60" s="549">
        <v>1274137</v>
      </c>
      <c r="U60" s="549">
        <v>1134142</v>
      </c>
      <c r="V60" s="549">
        <v>20632</v>
      </c>
      <c r="W60" s="549">
        <v>44570</v>
      </c>
      <c r="X60" s="549">
        <v>74793</v>
      </c>
      <c r="Y60" s="549">
        <v>1432370</v>
      </c>
      <c r="Z60" s="593">
        <v>209119</v>
      </c>
      <c r="AA60" s="554" t="s">
        <v>36</v>
      </c>
      <c r="AB60" s="555" t="s">
        <v>26</v>
      </c>
      <c r="AC60" s="722" t="s">
        <v>26</v>
      </c>
      <c r="AD60" s="552" t="s">
        <v>26</v>
      </c>
      <c r="AE60" s="1838" t="s">
        <v>177</v>
      </c>
      <c r="AF60" s="606">
        <v>410734</v>
      </c>
      <c r="AG60" s="549">
        <v>262483</v>
      </c>
      <c r="AH60" s="549">
        <v>148251</v>
      </c>
      <c r="AI60" s="549">
        <v>2855</v>
      </c>
      <c r="AJ60" s="549">
        <v>3</v>
      </c>
      <c r="AK60" s="549">
        <v>112732</v>
      </c>
      <c r="AL60" s="549">
        <v>32661</v>
      </c>
      <c r="AM60" s="549">
        <v>408147</v>
      </c>
      <c r="AN60" s="593">
        <v>2587</v>
      </c>
      <c r="AO60" s="554" t="s">
        <v>36</v>
      </c>
      <c r="AP60" s="555" t="s">
        <v>26</v>
      </c>
      <c r="AQ60" s="129"/>
    </row>
    <row r="61" spans="1:43" ht="15.5">
      <c r="A61" s="722" t="s">
        <v>26</v>
      </c>
      <c r="B61" s="552" t="s">
        <v>26</v>
      </c>
      <c r="C61" s="1838" t="s">
        <v>178</v>
      </c>
      <c r="D61" s="606">
        <v>3700688</v>
      </c>
      <c r="E61" s="549">
        <v>1640263</v>
      </c>
      <c r="F61" s="549">
        <v>2060425</v>
      </c>
      <c r="G61" s="549">
        <v>1580895</v>
      </c>
      <c r="H61" s="549">
        <v>306675</v>
      </c>
      <c r="I61" s="549">
        <v>79666</v>
      </c>
      <c r="J61" s="549">
        <v>93189</v>
      </c>
      <c r="K61" s="549">
        <v>3210469</v>
      </c>
      <c r="L61" s="593">
        <v>490219</v>
      </c>
      <c r="M61" s="554" t="s">
        <v>37</v>
      </c>
      <c r="N61" s="555" t="s">
        <v>26</v>
      </c>
      <c r="O61" s="722" t="s">
        <v>26</v>
      </c>
      <c r="P61" s="552" t="s">
        <v>26</v>
      </c>
      <c r="Q61" s="1838" t="s">
        <v>178</v>
      </c>
      <c r="R61" s="606">
        <v>1663542</v>
      </c>
      <c r="S61" s="549">
        <v>367960</v>
      </c>
      <c r="T61" s="549">
        <v>1295582</v>
      </c>
      <c r="U61" s="549">
        <v>1173440</v>
      </c>
      <c r="V61" s="549">
        <v>17017</v>
      </c>
      <c r="W61" s="549">
        <v>26546</v>
      </c>
      <c r="X61" s="549">
        <v>78579</v>
      </c>
      <c r="Y61" s="549">
        <v>1429527</v>
      </c>
      <c r="Z61" s="593">
        <v>234015</v>
      </c>
      <c r="AA61" s="554" t="s">
        <v>37</v>
      </c>
      <c r="AB61" s="555" t="s">
        <v>26</v>
      </c>
      <c r="AC61" s="722" t="s">
        <v>26</v>
      </c>
      <c r="AD61" s="552" t="s">
        <v>26</v>
      </c>
      <c r="AE61" s="1838" t="s">
        <v>178</v>
      </c>
      <c r="AF61" s="606">
        <v>399511</v>
      </c>
      <c r="AG61" s="549">
        <v>263789</v>
      </c>
      <c r="AH61" s="549">
        <v>135722</v>
      </c>
      <c r="AI61" s="549">
        <v>2543</v>
      </c>
      <c r="AJ61" s="549">
        <v>38</v>
      </c>
      <c r="AK61" s="549">
        <v>103675</v>
      </c>
      <c r="AL61" s="549">
        <v>29466</v>
      </c>
      <c r="AM61" s="549">
        <v>397473</v>
      </c>
      <c r="AN61" s="593">
        <v>2038</v>
      </c>
      <c r="AO61" s="554" t="s">
        <v>37</v>
      </c>
      <c r="AP61" s="555" t="s">
        <v>26</v>
      </c>
      <c r="AQ61" s="129"/>
    </row>
    <row r="62" spans="1:43" ht="15.5">
      <c r="A62" s="722" t="s">
        <v>26</v>
      </c>
      <c r="B62" s="552" t="s">
        <v>26</v>
      </c>
      <c r="C62" s="1838" t="s">
        <v>179</v>
      </c>
      <c r="D62" s="606">
        <v>3396851</v>
      </c>
      <c r="E62" s="549">
        <v>1501996</v>
      </c>
      <c r="F62" s="549">
        <v>1894855</v>
      </c>
      <c r="G62" s="549">
        <v>1424763</v>
      </c>
      <c r="H62" s="549">
        <v>290362</v>
      </c>
      <c r="I62" s="549">
        <v>90603</v>
      </c>
      <c r="J62" s="549">
        <v>89127</v>
      </c>
      <c r="K62" s="549">
        <v>2913757</v>
      </c>
      <c r="L62" s="593">
        <v>483094</v>
      </c>
      <c r="M62" s="554" t="s">
        <v>38</v>
      </c>
      <c r="N62" s="555" t="s">
        <v>26</v>
      </c>
      <c r="O62" s="722" t="s">
        <v>26</v>
      </c>
      <c r="P62" s="552" t="s">
        <v>26</v>
      </c>
      <c r="Q62" s="1838" t="s">
        <v>179</v>
      </c>
      <c r="R62" s="606">
        <v>1541537</v>
      </c>
      <c r="S62" s="549">
        <v>346492</v>
      </c>
      <c r="T62" s="549">
        <v>1195045</v>
      </c>
      <c r="U62" s="549">
        <v>1080284</v>
      </c>
      <c r="V62" s="549">
        <v>11702</v>
      </c>
      <c r="W62" s="549">
        <v>32195</v>
      </c>
      <c r="X62" s="549">
        <v>70864</v>
      </c>
      <c r="Y62" s="549">
        <v>1308799</v>
      </c>
      <c r="Z62" s="593">
        <v>232738</v>
      </c>
      <c r="AA62" s="554" t="s">
        <v>38</v>
      </c>
      <c r="AB62" s="555" t="s">
        <v>26</v>
      </c>
      <c r="AC62" s="722" t="s">
        <v>26</v>
      </c>
      <c r="AD62" s="552" t="s">
        <v>26</v>
      </c>
      <c r="AE62" s="1838" t="s">
        <v>179</v>
      </c>
      <c r="AF62" s="606">
        <v>397592</v>
      </c>
      <c r="AG62" s="549">
        <v>259466</v>
      </c>
      <c r="AH62" s="549">
        <v>138126</v>
      </c>
      <c r="AI62" s="549">
        <v>1348</v>
      </c>
      <c r="AJ62" s="549">
        <v>33</v>
      </c>
      <c r="AK62" s="549">
        <v>111594</v>
      </c>
      <c r="AL62" s="549">
        <v>25151</v>
      </c>
      <c r="AM62" s="549">
        <v>394914</v>
      </c>
      <c r="AN62" s="593">
        <v>2678</v>
      </c>
      <c r="AO62" s="554" t="s">
        <v>38</v>
      </c>
      <c r="AP62" s="555" t="s">
        <v>26</v>
      </c>
      <c r="AQ62" s="129"/>
    </row>
    <row r="63" spans="1:43" ht="16.5" customHeight="1">
      <c r="A63" s="722" t="s">
        <v>26</v>
      </c>
      <c r="B63" s="552" t="s">
        <v>26</v>
      </c>
      <c r="C63" s="1838" t="s">
        <v>180</v>
      </c>
      <c r="D63" s="606">
        <v>3394357</v>
      </c>
      <c r="E63" s="549">
        <v>1556699</v>
      </c>
      <c r="F63" s="549">
        <v>1837658</v>
      </c>
      <c r="G63" s="549">
        <v>1391794</v>
      </c>
      <c r="H63" s="549">
        <v>278245</v>
      </c>
      <c r="I63" s="549">
        <v>70777</v>
      </c>
      <c r="J63" s="549">
        <v>96842</v>
      </c>
      <c r="K63" s="549">
        <v>2916621</v>
      </c>
      <c r="L63" s="593">
        <v>477736</v>
      </c>
      <c r="M63" s="554" t="s">
        <v>39</v>
      </c>
      <c r="N63" s="555" t="s">
        <v>26</v>
      </c>
      <c r="O63" s="722" t="s">
        <v>26</v>
      </c>
      <c r="P63" s="552" t="s">
        <v>26</v>
      </c>
      <c r="Q63" s="1838" t="s">
        <v>180</v>
      </c>
      <c r="R63" s="606">
        <v>1532051</v>
      </c>
      <c r="S63" s="549">
        <v>396729</v>
      </c>
      <c r="T63" s="549">
        <v>1135322</v>
      </c>
      <c r="U63" s="549">
        <v>1027438</v>
      </c>
      <c r="V63" s="549">
        <v>7201</v>
      </c>
      <c r="W63" s="549">
        <v>23489</v>
      </c>
      <c r="X63" s="549">
        <v>77194</v>
      </c>
      <c r="Y63" s="549">
        <v>1323361</v>
      </c>
      <c r="Z63" s="593">
        <v>208690</v>
      </c>
      <c r="AA63" s="554" t="s">
        <v>39</v>
      </c>
      <c r="AB63" s="555" t="s">
        <v>26</v>
      </c>
      <c r="AC63" s="722" t="s">
        <v>26</v>
      </c>
      <c r="AD63" s="552" t="s">
        <v>26</v>
      </c>
      <c r="AE63" s="1838" t="s">
        <v>180</v>
      </c>
      <c r="AF63" s="606">
        <v>379225</v>
      </c>
      <c r="AG63" s="549">
        <v>250173</v>
      </c>
      <c r="AH63" s="549">
        <v>129052</v>
      </c>
      <c r="AI63" s="549">
        <v>1398</v>
      </c>
      <c r="AJ63" s="549">
        <v>42</v>
      </c>
      <c r="AK63" s="549">
        <v>105306</v>
      </c>
      <c r="AL63" s="549">
        <v>22306</v>
      </c>
      <c r="AM63" s="549">
        <v>377616</v>
      </c>
      <c r="AN63" s="593">
        <v>1609</v>
      </c>
      <c r="AO63" s="554" t="s">
        <v>39</v>
      </c>
      <c r="AP63" s="555" t="s">
        <v>26</v>
      </c>
      <c r="AQ63" s="129"/>
    </row>
    <row r="64" spans="1:43" ht="15.5">
      <c r="A64" s="722" t="s">
        <v>26</v>
      </c>
      <c r="B64" s="552" t="s">
        <v>26</v>
      </c>
      <c r="C64" s="1838" t="s">
        <v>181</v>
      </c>
      <c r="D64" s="606">
        <v>3448136</v>
      </c>
      <c r="E64" s="549">
        <v>1471663</v>
      </c>
      <c r="F64" s="549">
        <v>1976473</v>
      </c>
      <c r="G64" s="549">
        <v>1558431</v>
      </c>
      <c r="H64" s="549">
        <v>266261</v>
      </c>
      <c r="I64" s="549">
        <v>70561</v>
      </c>
      <c r="J64" s="549">
        <v>81220</v>
      </c>
      <c r="K64" s="549">
        <v>2948672</v>
      </c>
      <c r="L64" s="593">
        <v>499464</v>
      </c>
      <c r="M64" s="554" t="s">
        <v>40</v>
      </c>
      <c r="N64" s="555" t="s">
        <v>26</v>
      </c>
      <c r="O64" s="722" t="s">
        <v>26</v>
      </c>
      <c r="P64" s="552" t="s">
        <v>26</v>
      </c>
      <c r="Q64" s="1838" t="s">
        <v>181</v>
      </c>
      <c r="R64" s="606">
        <v>1670633</v>
      </c>
      <c r="S64" s="549">
        <v>390597</v>
      </c>
      <c r="T64" s="549">
        <v>1280036</v>
      </c>
      <c r="U64" s="549">
        <v>1170069</v>
      </c>
      <c r="V64" s="549">
        <v>15154</v>
      </c>
      <c r="W64" s="549">
        <v>28600</v>
      </c>
      <c r="X64" s="549">
        <v>66213</v>
      </c>
      <c r="Y64" s="549">
        <v>1421717</v>
      </c>
      <c r="Z64" s="593">
        <v>248916</v>
      </c>
      <c r="AA64" s="554" t="s">
        <v>40</v>
      </c>
      <c r="AB64" s="555" t="s">
        <v>26</v>
      </c>
      <c r="AC64" s="722" t="s">
        <v>26</v>
      </c>
      <c r="AD64" s="552" t="s">
        <v>26</v>
      </c>
      <c r="AE64" s="1838" t="s">
        <v>181</v>
      </c>
      <c r="AF64" s="606">
        <v>332423</v>
      </c>
      <c r="AG64" s="549">
        <v>216061</v>
      </c>
      <c r="AH64" s="549">
        <v>116362</v>
      </c>
      <c r="AI64" s="549">
        <v>3097</v>
      </c>
      <c r="AJ64" s="549">
        <v>94</v>
      </c>
      <c r="AK64" s="549">
        <v>95875</v>
      </c>
      <c r="AL64" s="549">
        <v>17296</v>
      </c>
      <c r="AM64" s="549">
        <v>330932</v>
      </c>
      <c r="AN64" s="593">
        <v>1491</v>
      </c>
      <c r="AO64" s="554" t="s">
        <v>40</v>
      </c>
      <c r="AP64" s="555" t="s">
        <v>26</v>
      </c>
      <c r="AQ64" s="129"/>
    </row>
    <row r="65" spans="1:43" ht="15.5">
      <c r="A65" s="1839" t="s">
        <v>26</v>
      </c>
      <c r="B65" s="561" t="s">
        <v>26</v>
      </c>
      <c r="C65" s="1840" t="s">
        <v>182</v>
      </c>
      <c r="D65" s="565">
        <v>3620606</v>
      </c>
      <c r="E65" s="562">
        <v>1538488</v>
      </c>
      <c r="F65" s="562">
        <v>2082118</v>
      </c>
      <c r="G65" s="562">
        <v>1607179</v>
      </c>
      <c r="H65" s="562">
        <v>307005</v>
      </c>
      <c r="I65" s="562">
        <v>84951</v>
      </c>
      <c r="J65" s="562">
        <v>82983</v>
      </c>
      <c r="K65" s="562">
        <v>3098296</v>
      </c>
      <c r="L65" s="596">
        <v>522310</v>
      </c>
      <c r="M65" s="563" t="s">
        <v>41</v>
      </c>
      <c r="N65" s="564" t="s">
        <v>26</v>
      </c>
      <c r="O65" s="1839" t="s">
        <v>26</v>
      </c>
      <c r="P65" s="561" t="s">
        <v>26</v>
      </c>
      <c r="Q65" s="1840" t="s">
        <v>182</v>
      </c>
      <c r="R65" s="565">
        <v>1729317</v>
      </c>
      <c r="S65" s="562">
        <v>397247</v>
      </c>
      <c r="T65" s="562">
        <v>1332070</v>
      </c>
      <c r="U65" s="562">
        <v>1201532</v>
      </c>
      <c r="V65" s="562">
        <v>17049</v>
      </c>
      <c r="W65" s="562">
        <v>38157</v>
      </c>
      <c r="X65" s="562">
        <v>75332</v>
      </c>
      <c r="Y65" s="562">
        <v>1479046</v>
      </c>
      <c r="Z65" s="596">
        <v>250271</v>
      </c>
      <c r="AA65" s="563" t="s">
        <v>41</v>
      </c>
      <c r="AB65" s="564" t="s">
        <v>26</v>
      </c>
      <c r="AC65" s="1839" t="s">
        <v>26</v>
      </c>
      <c r="AD65" s="561" t="s">
        <v>26</v>
      </c>
      <c r="AE65" s="1840" t="s">
        <v>182</v>
      </c>
      <c r="AF65" s="565">
        <v>388330</v>
      </c>
      <c r="AG65" s="562">
        <v>254863</v>
      </c>
      <c r="AH65" s="562">
        <v>133467</v>
      </c>
      <c r="AI65" s="562">
        <v>3287</v>
      </c>
      <c r="AJ65" s="2386" t="s">
        <v>3005</v>
      </c>
      <c r="AK65" s="562">
        <v>101647</v>
      </c>
      <c r="AL65" s="562">
        <v>28533</v>
      </c>
      <c r="AM65" s="562">
        <v>386113</v>
      </c>
      <c r="AN65" s="596">
        <v>2217</v>
      </c>
      <c r="AO65" s="563" t="s">
        <v>41</v>
      </c>
      <c r="AP65" s="564" t="s">
        <v>26</v>
      </c>
      <c r="AQ65" s="129"/>
    </row>
    <row r="66" spans="1:43" s="1713" customFormat="1" ht="15.75" customHeight="1">
      <c r="A66" s="733"/>
      <c r="B66" s="733"/>
      <c r="C66" s="733"/>
      <c r="D66" s="666"/>
      <c r="E66" s="666"/>
      <c r="F66" s="666"/>
      <c r="G66" s="666"/>
      <c r="H66" s="666"/>
      <c r="I66" s="666"/>
      <c r="J66" s="666"/>
      <c r="K66" s="666"/>
      <c r="L66" s="666"/>
      <c r="M66" s="726"/>
      <c r="N66" s="607"/>
      <c r="O66" s="666"/>
      <c r="P66" s="666"/>
      <c r="Q66" s="666"/>
      <c r="R66" s="666"/>
      <c r="S66" s="666"/>
      <c r="T66" s="666"/>
      <c r="U66" s="666"/>
      <c r="V66" s="666"/>
      <c r="W66" s="666"/>
      <c r="X66" s="666"/>
      <c r="Y66" s="666"/>
      <c r="Z66" s="666"/>
      <c r="AA66" s="726"/>
      <c r="AB66" s="607"/>
      <c r="AC66" s="666"/>
      <c r="AD66" s="666"/>
      <c r="AE66" s="734"/>
      <c r="AF66" s="666"/>
      <c r="AG66" s="666"/>
      <c r="AH66" s="666"/>
      <c r="AI66" s="666"/>
      <c r="AJ66" s="666"/>
      <c r="AK66" s="666"/>
      <c r="AL66" s="666"/>
      <c r="AM66" s="666"/>
      <c r="AN66" s="666"/>
      <c r="AO66" s="726"/>
      <c r="AP66" s="607"/>
    </row>
    <row r="67" spans="1:43" s="1713" customFormat="1" ht="18.75" customHeight="1">
      <c r="A67" s="735" t="s">
        <v>258</v>
      </c>
      <c r="B67" s="735"/>
      <c r="C67" s="735"/>
      <c r="D67" s="669" t="s">
        <v>1452</v>
      </c>
      <c r="E67" s="736"/>
      <c r="F67" s="736"/>
      <c r="G67" s="736"/>
      <c r="H67" s="736"/>
      <c r="I67" s="736"/>
      <c r="J67" s="736"/>
      <c r="K67" s="736"/>
      <c r="L67" s="736"/>
      <c r="M67" s="737"/>
      <c r="N67" s="738"/>
      <c r="O67" s="739" t="s">
        <v>259</v>
      </c>
      <c r="P67" s="739"/>
      <c r="Q67" s="739"/>
      <c r="R67" s="669" t="s">
        <v>1455</v>
      </c>
      <c r="S67" s="736"/>
      <c r="T67" s="736"/>
      <c r="U67" s="736"/>
      <c r="V67" s="736"/>
      <c r="W67" s="736"/>
      <c r="X67" s="736"/>
      <c r="Y67" s="736"/>
      <c r="Z67" s="736"/>
      <c r="AA67" s="737"/>
      <c r="AB67" s="738"/>
      <c r="AC67" s="739" t="s">
        <v>260</v>
      </c>
      <c r="AD67" s="740"/>
      <c r="AE67" s="741"/>
      <c r="AF67" s="668" t="s">
        <v>1459</v>
      </c>
      <c r="AG67" s="683"/>
      <c r="AH67" s="683"/>
      <c r="AI67" s="683"/>
      <c r="AJ67" s="683"/>
      <c r="AK67" s="683"/>
      <c r="AL67" s="683"/>
      <c r="AM67" s="683"/>
      <c r="AN67" s="683"/>
      <c r="AO67" s="737"/>
      <c r="AP67" s="738"/>
    </row>
    <row r="68" spans="1:43" ht="18.75" customHeight="1">
      <c r="A68" s="714">
        <v>40544</v>
      </c>
      <c r="B68" s="536">
        <v>40544</v>
      </c>
      <c r="C68" s="715">
        <v>40544</v>
      </c>
      <c r="D68" s="604">
        <v>7007365</v>
      </c>
      <c r="E68" s="537">
        <v>3058466</v>
      </c>
      <c r="F68" s="537">
        <v>3948899</v>
      </c>
      <c r="G68" s="537">
        <v>3208512</v>
      </c>
      <c r="H68" s="537">
        <v>700759</v>
      </c>
      <c r="I68" s="542" t="s">
        <v>21</v>
      </c>
      <c r="J68" s="537">
        <v>39628</v>
      </c>
      <c r="K68" s="537">
        <v>6267046</v>
      </c>
      <c r="L68" s="540">
        <v>740319</v>
      </c>
      <c r="M68" s="538">
        <v>40544</v>
      </c>
      <c r="N68" s="539">
        <v>40544</v>
      </c>
      <c r="O68" s="714">
        <v>40544</v>
      </c>
      <c r="P68" s="536">
        <v>40544</v>
      </c>
      <c r="Q68" s="715">
        <v>40544</v>
      </c>
      <c r="R68" s="604">
        <v>2125765</v>
      </c>
      <c r="S68" s="537">
        <v>2005314</v>
      </c>
      <c r="T68" s="537">
        <v>120451</v>
      </c>
      <c r="U68" s="537" t="s">
        <v>21</v>
      </c>
      <c r="V68" s="537">
        <v>63100</v>
      </c>
      <c r="W68" s="537">
        <v>56585</v>
      </c>
      <c r="X68" s="537">
        <v>766</v>
      </c>
      <c r="Y68" s="537">
        <v>2125765</v>
      </c>
      <c r="Z68" s="540" t="s">
        <v>21</v>
      </c>
      <c r="AA68" s="538">
        <v>40544</v>
      </c>
      <c r="AB68" s="539">
        <v>40544</v>
      </c>
      <c r="AC68" s="714">
        <v>40544</v>
      </c>
      <c r="AD68" s="536">
        <v>40544</v>
      </c>
      <c r="AE68" s="715">
        <v>40544</v>
      </c>
      <c r="AF68" s="604">
        <v>29909709</v>
      </c>
      <c r="AG68" s="537">
        <v>26092939</v>
      </c>
      <c r="AH68" s="537">
        <v>3816770</v>
      </c>
      <c r="AI68" s="537">
        <v>71837</v>
      </c>
      <c r="AJ68" s="537">
        <v>3671801</v>
      </c>
      <c r="AK68" s="537" t="s">
        <v>2122</v>
      </c>
      <c r="AL68" s="537">
        <v>73132</v>
      </c>
      <c r="AM68" s="537">
        <v>29901882</v>
      </c>
      <c r="AN68" s="540">
        <v>7827</v>
      </c>
      <c r="AO68" s="599">
        <v>40544</v>
      </c>
      <c r="AP68" s="600">
        <v>40544</v>
      </c>
      <c r="AQ68" s="523"/>
    </row>
    <row r="69" spans="1:43" ht="15">
      <c r="A69" s="716"/>
      <c r="B69" s="541">
        <v>40909</v>
      </c>
      <c r="C69" s="717"/>
      <c r="D69" s="543">
        <v>6767270</v>
      </c>
      <c r="E69" s="542">
        <v>2899859</v>
      </c>
      <c r="F69" s="542">
        <v>3867411</v>
      </c>
      <c r="G69" s="542">
        <v>3150714</v>
      </c>
      <c r="H69" s="542">
        <v>699564</v>
      </c>
      <c r="I69" s="542" t="s">
        <v>21</v>
      </c>
      <c r="J69" s="542">
        <v>17133</v>
      </c>
      <c r="K69" s="542">
        <v>6031076</v>
      </c>
      <c r="L69" s="605">
        <v>736194</v>
      </c>
      <c r="M69" s="538">
        <v>40909</v>
      </c>
      <c r="N69" s="539">
        <v>40909</v>
      </c>
      <c r="O69" s="716"/>
      <c r="P69" s="541">
        <v>40909</v>
      </c>
      <c r="Q69" s="717"/>
      <c r="R69" s="543">
        <v>1954327</v>
      </c>
      <c r="S69" s="542">
        <v>1806920</v>
      </c>
      <c r="T69" s="542">
        <v>147407</v>
      </c>
      <c r="U69" s="542" t="s">
        <v>21</v>
      </c>
      <c r="V69" s="542">
        <v>88637</v>
      </c>
      <c r="W69" s="542">
        <v>50248</v>
      </c>
      <c r="X69" s="542">
        <v>8522</v>
      </c>
      <c r="Y69" s="542">
        <v>1954327</v>
      </c>
      <c r="Z69" s="605" t="s">
        <v>21</v>
      </c>
      <c r="AA69" s="538">
        <v>40909</v>
      </c>
      <c r="AB69" s="539">
        <v>40909</v>
      </c>
      <c r="AC69" s="716"/>
      <c r="AD69" s="541">
        <v>40909</v>
      </c>
      <c r="AE69" s="717"/>
      <c r="AF69" s="543">
        <v>28750252</v>
      </c>
      <c r="AG69" s="542">
        <v>25000893</v>
      </c>
      <c r="AH69" s="542">
        <v>3749359</v>
      </c>
      <c r="AI69" s="542">
        <v>93617</v>
      </c>
      <c r="AJ69" s="542">
        <v>3567063</v>
      </c>
      <c r="AK69" s="542" t="s">
        <v>22</v>
      </c>
      <c r="AL69" s="542">
        <v>88679</v>
      </c>
      <c r="AM69" s="542">
        <v>28663297</v>
      </c>
      <c r="AN69" s="605">
        <v>86955</v>
      </c>
      <c r="AO69" s="538">
        <v>40909</v>
      </c>
      <c r="AP69" s="539">
        <v>40909</v>
      </c>
      <c r="AQ69" s="71"/>
    </row>
    <row r="70" spans="1:43" ht="15">
      <c r="A70" s="716"/>
      <c r="B70" s="541">
        <v>41275</v>
      </c>
      <c r="C70" s="717"/>
      <c r="D70" s="543">
        <v>6726403</v>
      </c>
      <c r="E70" s="542">
        <v>2781973</v>
      </c>
      <c r="F70" s="542">
        <v>3944430</v>
      </c>
      <c r="G70" s="542">
        <v>3288999</v>
      </c>
      <c r="H70" s="542">
        <v>646363</v>
      </c>
      <c r="I70" s="542" t="s">
        <v>21</v>
      </c>
      <c r="J70" s="542">
        <v>9068</v>
      </c>
      <c r="K70" s="542">
        <v>5980300</v>
      </c>
      <c r="L70" s="605">
        <v>746103</v>
      </c>
      <c r="M70" s="538">
        <v>41275</v>
      </c>
      <c r="N70" s="539">
        <v>41275</v>
      </c>
      <c r="O70" s="716"/>
      <c r="P70" s="541">
        <v>41275</v>
      </c>
      <c r="Q70" s="717"/>
      <c r="R70" s="543">
        <v>1832029</v>
      </c>
      <c r="S70" s="542">
        <v>1689294</v>
      </c>
      <c r="T70" s="542">
        <v>142735</v>
      </c>
      <c r="U70" s="542" t="s">
        <v>21</v>
      </c>
      <c r="V70" s="542">
        <v>78553</v>
      </c>
      <c r="W70" s="542">
        <v>63947</v>
      </c>
      <c r="X70" s="542">
        <v>235</v>
      </c>
      <c r="Y70" s="542">
        <v>1832029</v>
      </c>
      <c r="Z70" s="605" t="s">
        <v>21</v>
      </c>
      <c r="AA70" s="538">
        <v>41275</v>
      </c>
      <c r="AB70" s="539">
        <v>41275</v>
      </c>
      <c r="AC70" s="716"/>
      <c r="AD70" s="541">
        <v>41275</v>
      </c>
      <c r="AE70" s="717"/>
      <c r="AF70" s="543">
        <v>27056142</v>
      </c>
      <c r="AG70" s="542">
        <v>23717704</v>
      </c>
      <c r="AH70" s="542">
        <v>3338438</v>
      </c>
      <c r="AI70" s="542">
        <v>80199</v>
      </c>
      <c r="AJ70" s="542">
        <v>3183668</v>
      </c>
      <c r="AK70" s="542" t="s">
        <v>22</v>
      </c>
      <c r="AL70" s="542">
        <v>74571</v>
      </c>
      <c r="AM70" s="542">
        <v>27051070</v>
      </c>
      <c r="AN70" s="605">
        <v>5072</v>
      </c>
      <c r="AO70" s="538">
        <v>41275</v>
      </c>
      <c r="AP70" s="539">
        <v>41275</v>
      </c>
      <c r="AQ70" s="71"/>
    </row>
    <row r="71" spans="1:43" ht="15">
      <c r="A71" s="716"/>
      <c r="B71" s="541">
        <v>41640</v>
      </c>
      <c r="C71" s="717"/>
      <c r="D71" s="543">
        <v>6762534</v>
      </c>
      <c r="E71" s="542">
        <v>2648627</v>
      </c>
      <c r="F71" s="542">
        <v>4113907</v>
      </c>
      <c r="G71" s="542">
        <v>3348379</v>
      </c>
      <c r="H71" s="542">
        <v>759537</v>
      </c>
      <c r="I71" s="542" t="s">
        <v>21</v>
      </c>
      <c r="J71" s="542">
        <v>5991</v>
      </c>
      <c r="K71" s="542">
        <v>5966504</v>
      </c>
      <c r="L71" s="605">
        <v>796030</v>
      </c>
      <c r="M71" s="538">
        <v>41640</v>
      </c>
      <c r="N71" s="539">
        <v>41640</v>
      </c>
      <c r="O71" s="716"/>
      <c r="P71" s="541">
        <v>41640</v>
      </c>
      <c r="Q71" s="717"/>
      <c r="R71" s="543">
        <v>1664464</v>
      </c>
      <c r="S71" s="542">
        <v>1515349</v>
      </c>
      <c r="T71" s="542">
        <v>149115</v>
      </c>
      <c r="U71" s="542" t="s">
        <v>21</v>
      </c>
      <c r="V71" s="542">
        <v>87764</v>
      </c>
      <c r="W71" s="542">
        <v>60786</v>
      </c>
      <c r="X71" s="542">
        <v>565</v>
      </c>
      <c r="Y71" s="542">
        <v>1664464</v>
      </c>
      <c r="Z71" s="605" t="s">
        <v>21</v>
      </c>
      <c r="AA71" s="538">
        <v>41640</v>
      </c>
      <c r="AB71" s="539">
        <v>41640</v>
      </c>
      <c r="AC71" s="716"/>
      <c r="AD71" s="541">
        <v>41640</v>
      </c>
      <c r="AE71" s="717"/>
      <c r="AF71" s="543">
        <v>26082202</v>
      </c>
      <c r="AG71" s="542">
        <v>22915340</v>
      </c>
      <c r="AH71" s="542">
        <v>3166862</v>
      </c>
      <c r="AI71" s="542">
        <v>60298</v>
      </c>
      <c r="AJ71" s="542">
        <v>3041846</v>
      </c>
      <c r="AK71" s="542" t="s">
        <v>22</v>
      </c>
      <c r="AL71" s="542">
        <v>64718</v>
      </c>
      <c r="AM71" s="542">
        <v>26069365</v>
      </c>
      <c r="AN71" s="605">
        <v>12837</v>
      </c>
      <c r="AO71" s="538">
        <v>41640</v>
      </c>
      <c r="AP71" s="539">
        <v>41640</v>
      </c>
      <c r="AQ71" s="71"/>
    </row>
    <row r="72" spans="1:43" ht="15">
      <c r="A72" s="716"/>
      <c r="B72" s="541">
        <v>42005</v>
      </c>
      <c r="C72" s="717"/>
      <c r="D72" s="543">
        <v>6780518</v>
      </c>
      <c r="E72" s="542">
        <v>2677262</v>
      </c>
      <c r="F72" s="542">
        <v>4103256</v>
      </c>
      <c r="G72" s="542">
        <v>3223673</v>
      </c>
      <c r="H72" s="542">
        <v>868778</v>
      </c>
      <c r="I72" s="542" t="s">
        <v>21</v>
      </c>
      <c r="J72" s="542">
        <v>10805</v>
      </c>
      <c r="K72" s="542">
        <v>5991732</v>
      </c>
      <c r="L72" s="605">
        <v>788786</v>
      </c>
      <c r="M72" s="538">
        <v>42005</v>
      </c>
      <c r="N72" s="539">
        <v>42005</v>
      </c>
      <c r="O72" s="716"/>
      <c r="P72" s="541">
        <v>42005</v>
      </c>
      <c r="Q72" s="717"/>
      <c r="R72" s="543">
        <v>1696787</v>
      </c>
      <c r="S72" s="542">
        <v>1562960</v>
      </c>
      <c r="T72" s="542">
        <v>133827</v>
      </c>
      <c r="U72" s="542" t="s">
        <v>21</v>
      </c>
      <c r="V72" s="542">
        <v>76736</v>
      </c>
      <c r="W72" s="542">
        <v>56995</v>
      </c>
      <c r="X72" s="542">
        <v>96</v>
      </c>
      <c r="Y72" s="542">
        <v>1696026</v>
      </c>
      <c r="Z72" s="605">
        <v>761</v>
      </c>
      <c r="AA72" s="538">
        <v>42005</v>
      </c>
      <c r="AB72" s="539">
        <v>42005</v>
      </c>
      <c r="AC72" s="716"/>
      <c r="AD72" s="541">
        <v>42005</v>
      </c>
      <c r="AE72" s="717"/>
      <c r="AF72" s="543">
        <v>25538461</v>
      </c>
      <c r="AG72" s="542">
        <v>22549751</v>
      </c>
      <c r="AH72" s="542">
        <v>2988710</v>
      </c>
      <c r="AI72" s="542">
        <v>49926</v>
      </c>
      <c r="AJ72" s="542">
        <v>2895204</v>
      </c>
      <c r="AK72" s="542" t="s">
        <v>22</v>
      </c>
      <c r="AL72" s="542">
        <v>43580</v>
      </c>
      <c r="AM72" s="542">
        <v>25530850</v>
      </c>
      <c r="AN72" s="605">
        <v>7611</v>
      </c>
      <c r="AO72" s="538">
        <v>42005</v>
      </c>
      <c r="AP72" s="539">
        <v>42005</v>
      </c>
      <c r="AQ72" s="71"/>
    </row>
    <row r="73" spans="1:43" ht="7.5" customHeight="1">
      <c r="A73" s="718"/>
      <c r="B73" s="658"/>
      <c r="C73" s="719"/>
      <c r="D73" s="606"/>
      <c r="E73" s="549"/>
      <c r="F73" s="549"/>
      <c r="G73" s="549"/>
      <c r="H73" s="549"/>
      <c r="I73" s="549"/>
      <c r="J73" s="549"/>
      <c r="K73" s="549"/>
      <c r="L73" s="593"/>
      <c r="M73" s="546"/>
      <c r="N73" s="547"/>
      <c r="O73" s="718"/>
      <c r="P73" s="658"/>
      <c r="Q73" s="719"/>
      <c r="R73" s="606"/>
      <c r="S73" s="549"/>
      <c r="T73" s="549"/>
      <c r="U73" s="549"/>
      <c r="V73" s="549"/>
      <c r="W73" s="549"/>
      <c r="X73" s="549"/>
      <c r="Y73" s="549"/>
      <c r="Z73" s="593"/>
      <c r="AA73" s="546"/>
      <c r="AB73" s="547"/>
      <c r="AC73" s="718"/>
      <c r="AD73" s="658"/>
      <c r="AE73" s="719"/>
      <c r="AF73" s="606"/>
      <c r="AG73" s="549"/>
      <c r="AH73" s="549"/>
      <c r="AI73" s="549"/>
      <c r="AJ73" s="549"/>
      <c r="AK73" s="549" t="s">
        <v>22</v>
      </c>
      <c r="AL73" s="549"/>
      <c r="AM73" s="549"/>
      <c r="AN73" s="593"/>
      <c r="AO73" s="546"/>
      <c r="AP73" s="547"/>
      <c r="AQ73" s="71"/>
    </row>
    <row r="74" spans="1:43" ht="15.5">
      <c r="A74" s="720">
        <v>41365</v>
      </c>
      <c r="B74" s="548">
        <v>41365</v>
      </c>
      <c r="C74" s="721">
        <v>41365</v>
      </c>
      <c r="D74" s="606">
        <v>6748871</v>
      </c>
      <c r="E74" s="549">
        <v>2716228</v>
      </c>
      <c r="F74" s="549">
        <v>4032643</v>
      </c>
      <c r="G74" s="549">
        <v>3351006</v>
      </c>
      <c r="H74" s="549">
        <v>672745</v>
      </c>
      <c r="I74" s="549" t="s">
        <v>21</v>
      </c>
      <c r="J74" s="549">
        <v>8892</v>
      </c>
      <c r="K74" s="549">
        <v>5976186</v>
      </c>
      <c r="L74" s="593">
        <v>772685</v>
      </c>
      <c r="M74" s="550">
        <v>41365</v>
      </c>
      <c r="N74" s="551">
        <v>41365</v>
      </c>
      <c r="O74" s="720">
        <v>41365</v>
      </c>
      <c r="P74" s="548">
        <v>41365</v>
      </c>
      <c r="Q74" s="721">
        <v>41365</v>
      </c>
      <c r="R74" s="606">
        <v>1784005</v>
      </c>
      <c r="S74" s="549">
        <v>1630712</v>
      </c>
      <c r="T74" s="549">
        <v>153293</v>
      </c>
      <c r="U74" s="549" t="s">
        <v>21</v>
      </c>
      <c r="V74" s="549">
        <v>87284</v>
      </c>
      <c r="W74" s="549">
        <v>65794</v>
      </c>
      <c r="X74" s="549">
        <v>215</v>
      </c>
      <c r="Y74" s="549">
        <v>1784005</v>
      </c>
      <c r="Z74" s="593" t="s">
        <v>21</v>
      </c>
      <c r="AA74" s="550">
        <v>41365</v>
      </c>
      <c r="AB74" s="551">
        <v>41365</v>
      </c>
      <c r="AC74" s="720">
        <v>41365</v>
      </c>
      <c r="AD74" s="548">
        <v>41365</v>
      </c>
      <c r="AE74" s="721">
        <v>41365</v>
      </c>
      <c r="AF74" s="606">
        <v>27021019</v>
      </c>
      <c r="AG74" s="549">
        <v>23687467</v>
      </c>
      <c r="AH74" s="549">
        <v>3333552</v>
      </c>
      <c r="AI74" s="549">
        <v>72893</v>
      </c>
      <c r="AJ74" s="549">
        <v>3194820</v>
      </c>
      <c r="AK74" s="549" t="s">
        <v>22</v>
      </c>
      <c r="AL74" s="549">
        <v>65839</v>
      </c>
      <c r="AM74" s="549">
        <v>27012422</v>
      </c>
      <c r="AN74" s="593">
        <v>8597</v>
      </c>
      <c r="AO74" s="550">
        <v>41365</v>
      </c>
      <c r="AP74" s="551">
        <v>41365</v>
      </c>
      <c r="AQ74" s="129"/>
    </row>
    <row r="75" spans="1:43" ht="15.5">
      <c r="A75" s="718"/>
      <c r="B75" s="548">
        <v>41730</v>
      </c>
      <c r="C75" s="719"/>
      <c r="D75" s="606">
        <v>6835620</v>
      </c>
      <c r="E75" s="549">
        <v>2709842</v>
      </c>
      <c r="F75" s="549">
        <v>4125778</v>
      </c>
      <c r="G75" s="549">
        <v>3326341</v>
      </c>
      <c r="H75" s="549">
        <v>793124</v>
      </c>
      <c r="I75" s="549" t="s">
        <v>21</v>
      </c>
      <c r="J75" s="549">
        <v>6313</v>
      </c>
      <c r="K75" s="549">
        <v>6037502</v>
      </c>
      <c r="L75" s="593">
        <v>798118</v>
      </c>
      <c r="M75" s="550">
        <v>41730</v>
      </c>
      <c r="N75" s="551">
        <v>41730</v>
      </c>
      <c r="O75" s="718"/>
      <c r="P75" s="548">
        <v>41730</v>
      </c>
      <c r="Q75" s="719"/>
      <c r="R75" s="606">
        <v>1678844</v>
      </c>
      <c r="S75" s="549">
        <v>1531025</v>
      </c>
      <c r="T75" s="549">
        <v>147819</v>
      </c>
      <c r="U75" s="549" t="s">
        <v>21</v>
      </c>
      <c r="V75" s="549">
        <v>86822</v>
      </c>
      <c r="W75" s="549">
        <v>60444</v>
      </c>
      <c r="X75" s="549">
        <v>553</v>
      </c>
      <c r="Y75" s="549">
        <v>1678844</v>
      </c>
      <c r="Z75" s="593" t="s">
        <v>21</v>
      </c>
      <c r="AA75" s="550">
        <v>41730</v>
      </c>
      <c r="AB75" s="551">
        <v>41730</v>
      </c>
      <c r="AC75" s="718"/>
      <c r="AD75" s="548">
        <v>41730</v>
      </c>
      <c r="AE75" s="719"/>
      <c r="AF75" s="606">
        <v>25930838</v>
      </c>
      <c r="AG75" s="549">
        <v>22845021</v>
      </c>
      <c r="AH75" s="549">
        <v>3085817</v>
      </c>
      <c r="AI75" s="549">
        <v>59005</v>
      </c>
      <c r="AJ75" s="549">
        <v>2962790</v>
      </c>
      <c r="AK75" s="549" t="s">
        <v>22</v>
      </c>
      <c r="AL75" s="549">
        <v>64022</v>
      </c>
      <c r="AM75" s="549">
        <v>25920134</v>
      </c>
      <c r="AN75" s="593">
        <v>10704</v>
      </c>
      <c r="AO75" s="550">
        <v>41730</v>
      </c>
      <c r="AP75" s="551">
        <v>41730</v>
      </c>
      <c r="AQ75" s="129"/>
    </row>
    <row r="76" spans="1:43" ht="7.5" customHeight="1">
      <c r="A76" s="718"/>
      <c r="B76" s="658"/>
      <c r="C76" s="719"/>
      <c r="D76" s="606"/>
      <c r="E76" s="549"/>
      <c r="F76" s="549"/>
      <c r="G76" s="549"/>
      <c r="H76" s="549"/>
      <c r="I76" s="549"/>
      <c r="J76" s="549"/>
      <c r="K76" s="549"/>
      <c r="L76" s="593"/>
      <c r="M76" s="546"/>
      <c r="N76" s="547"/>
      <c r="O76" s="718"/>
      <c r="P76" s="658"/>
      <c r="Q76" s="719"/>
      <c r="R76" s="606"/>
      <c r="S76" s="549"/>
      <c r="T76" s="549"/>
      <c r="U76" s="549"/>
      <c r="V76" s="549"/>
      <c r="W76" s="549"/>
      <c r="X76" s="549"/>
      <c r="Y76" s="549"/>
      <c r="Z76" s="593"/>
      <c r="AA76" s="546"/>
      <c r="AB76" s="547"/>
      <c r="AC76" s="718"/>
      <c r="AD76" s="658"/>
      <c r="AE76" s="719"/>
      <c r="AF76" s="606"/>
      <c r="AG76" s="549"/>
      <c r="AH76" s="549"/>
      <c r="AI76" s="549"/>
      <c r="AJ76" s="549"/>
      <c r="AK76" s="549" t="s">
        <v>22</v>
      </c>
      <c r="AL76" s="549"/>
      <c r="AM76" s="549"/>
      <c r="AN76" s="593"/>
      <c r="AO76" s="546"/>
      <c r="AP76" s="547"/>
      <c r="AQ76" s="129"/>
    </row>
    <row r="77" spans="1:43" ht="15.5">
      <c r="A77" s="722" t="s">
        <v>777</v>
      </c>
      <c r="B77" s="552" t="s">
        <v>23</v>
      </c>
      <c r="C77" s="553" t="s">
        <v>167</v>
      </c>
      <c r="D77" s="606">
        <v>1716388</v>
      </c>
      <c r="E77" s="549">
        <v>653483</v>
      </c>
      <c r="F77" s="549">
        <v>1062905</v>
      </c>
      <c r="G77" s="549">
        <v>836298</v>
      </c>
      <c r="H77" s="549">
        <v>224225</v>
      </c>
      <c r="I77" s="549" t="s">
        <v>21</v>
      </c>
      <c r="J77" s="549">
        <v>2382</v>
      </c>
      <c r="K77" s="549">
        <v>1498086</v>
      </c>
      <c r="L77" s="593">
        <v>218302</v>
      </c>
      <c r="M77" s="554" t="s">
        <v>25</v>
      </c>
      <c r="N77" s="555" t="s">
        <v>778</v>
      </c>
      <c r="O77" s="722" t="s">
        <v>777</v>
      </c>
      <c r="P77" s="552" t="s">
        <v>23</v>
      </c>
      <c r="Q77" s="553" t="s">
        <v>167</v>
      </c>
      <c r="R77" s="606">
        <v>410388</v>
      </c>
      <c r="S77" s="549">
        <v>379038</v>
      </c>
      <c r="T77" s="549">
        <v>31350</v>
      </c>
      <c r="U77" s="549" t="s">
        <v>21</v>
      </c>
      <c r="V77" s="549">
        <v>17642</v>
      </c>
      <c r="W77" s="549">
        <v>13697</v>
      </c>
      <c r="X77" s="549">
        <v>11</v>
      </c>
      <c r="Y77" s="549">
        <v>410388</v>
      </c>
      <c r="Z77" s="593" t="s">
        <v>21</v>
      </c>
      <c r="AA77" s="554" t="s">
        <v>25</v>
      </c>
      <c r="AB77" s="555" t="s">
        <v>778</v>
      </c>
      <c r="AC77" s="722" t="s">
        <v>777</v>
      </c>
      <c r="AD77" s="552" t="s">
        <v>23</v>
      </c>
      <c r="AE77" s="553" t="s">
        <v>167</v>
      </c>
      <c r="AF77" s="606">
        <v>6252610</v>
      </c>
      <c r="AG77" s="549">
        <v>5487646</v>
      </c>
      <c r="AH77" s="549">
        <v>764964</v>
      </c>
      <c r="AI77" s="549">
        <v>18559</v>
      </c>
      <c r="AJ77" s="549">
        <v>731739</v>
      </c>
      <c r="AK77" s="549" t="s">
        <v>22</v>
      </c>
      <c r="AL77" s="549">
        <v>14666</v>
      </c>
      <c r="AM77" s="549">
        <v>6249835</v>
      </c>
      <c r="AN77" s="593">
        <v>2775</v>
      </c>
      <c r="AO77" s="554" t="s">
        <v>25</v>
      </c>
      <c r="AP77" s="555" t="s">
        <v>778</v>
      </c>
      <c r="AQ77" s="129"/>
    </row>
    <row r="78" spans="1:43" ht="15.5">
      <c r="A78" s="723" t="s">
        <v>26</v>
      </c>
      <c r="B78" s="556" t="s">
        <v>26</v>
      </c>
      <c r="C78" s="553" t="s">
        <v>168</v>
      </c>
      <c r="D78" s="606">
        <v>1641718</v>
      </c>
      <c r="E78" s="549">
        <v>701518</v>
      </c>
      <c r="F78" s="549">
        <v>940200</v>
      </c>
      <c r="G78" s="549">
        <v>724407</v>
      </c>
      <c r="H78" s="549">
        <v>213330</v>
      </c>
      <c r="I78" s="549" t="s">
        <v>21</v>
      </c>
      <c r="J78" s="549">
        <v>2463</v>
      </c>
      <c r="K78" s="549">
        <v>1456724</v>
      </c>
      <c r="L78" s="593">
        <v>184994</v>
      </c>
      <c r="M78" s="554" t="s">
        <v>27</v>
      </c>
      <c r="N78" s="555" t="s">
        <v>26</v>
      </c>
      <c r="O78" s="723" t="s">
        <v>26</v>
      </c>
      <c r="P78" s="556" t="s">
        <v>26</v>
      </c>
      <c r="Q78" s="553" t="s">
        <v>168</v>
      </c>
      <c r="R78" s="606">
        <v>431407</v>
      </c>
      <c r="S78" s="549">
        <v>396036</v>
      </c>
      <c r="T78" s="549">
        <v>35371</v>
      </c>
      <c r="U78" s="549" t="s">
        <v>21</v>
      </c>
      <c r="V78" s="549">
        <v>16877</v>
      </c>
      <c r="W78" s="549">
        <v>18457</v>
      </c>
      <c r="X78" s="549">
        <v>37</v>
      </c>
      <c r="Y78" s="549">
        <v>431158</v>
      </c>
      <c r="Z78" s="593">
        <v>249</v>
      </c>
      <c r="AA78" s="554" t="s">
        <v>27</v>
      </c>
      <c r="AB78" s="555" t="s">
        <v>26</v>
      </c>
      <c r="AC78" s="723" t="s">
        <v>26</v>
      </c>
      <c r="AD78" s="556" t="s">
        <v>26</v>
      </c>
      <c r="AE78" s="553" t="s">
        <v>168</v>
      </c>
      <c r="AF78" s="606">
        <v>6160301</v>
      </c>
      <c r="AG78" s="549">
        <v>5492174</v>
      </c>
      <c r="AH78" s="549">
        <v>668127</v>
      </c>
      <c r="AI78" s="549">
        <v>10939</v>
      </c>
      <c r="AJ78" s="549">
        <v>643226</v>
      </c>
      <c r="AK78" s="549" t="s">
        <v>22</v>
      </c>
      <c r="AL78" s="549">
        <v>13962</v>
      </c>
      <c r="AM78" s="549">
        <v>6158235</v>
      </c>
      <c r="AN78" s="593">
        <v>2066</v>
      </c>
      <c r="AO78" s="554" t="s">
        <v>27</v>
      </c>
      <c r="AP78" s="555" t="s">
        <v>26</v>
      </c>
      <c r="AQ78" s="133"/>
    </row>
    <row r="79" spans="1:43" ht="15.5">
      <c r="A79" s="723" t="s">
        <v>26</v>
      </c>
      <c r="B79" s="556" t="s">
        <v>26</v>
      </c>
      <c r="C79" s="553" t="s">
        <v>169</v>
      </c>
      <c r="D79" s="606">
        <v>1793387</v>
      </c>
      <c r="E79" s="549">
        <v>681607</v>
      </c>
      <c r="F79" s="549">
        <v>1111780</v>
      </c>
      <c r="G79" s="549">
        <v>894494</v>
      </c>
      <c r="H79" s="549">
        <v>215068</v>
      </c>
      <c r="I79" s="549" t="s">
        <v>21</v>
      </c>
      <c r="J79" s="549">
        <v>2218</v>
      </c>
      <c r="K79" s="549">
        <v>1595179</v>
      </c>
      <c r="L79" s="593">
        <v>198208</v>
      </c>
      <c r="M79" s="554" t="s">
        <v>28</v>
      </c>
      <c r="N79" s="555" t="s">
        <v>26</v>
      </c>
      <c r="O79" s="723" t="s">
        <v>26</v>
      </c>
      <c r="P79" s="556" t="s">
        <v>26</v>
      </c>
      <c r="Q79" s="553" t="s">
        <v>169</v>
      </c>
      <c r="R79" s="606">
        <v>443481</v>
      </c>
      <c r="S79" s="549">
        <v>411200</v>
      </c>
      <c r="T79" s="549">
        <v>32281</v>
      </c>
      <c r="U79" s="549" t="s">
        <v>21</v>
      </c>
      <c r="V79" s="549">
        <v>22596</v>
      </c>
      <c r="W79" s="549">
        <v>9660</v>
      </c>
      <c r="X79" s="549">
        <v>25</v>
      </c>
      <c r="Y79" s="549">
        <v>443230</v>
      </c>
      <c r="Z79" s="593">
        <v>251</v>
      </c>
      <c r="AA79" s="554" t="s">
        <v>28</v>
      </c>
      <c r="AB79" s="555" t="s">
        <v>26</v>
      </c>
      <c r="AC79" s="723" t="s">
        <v>26</v>
      </c>
      <c r="AD79" s="556" t="s">
        <v>26</v>
      </c>
      <c r="AE79" s="553" t="s">
        <v>169</v>
      </c>
      <c r="AF79" s="606">
        <v>6888075</v>
      </c>
      <c r="AG79" s="549">
        <v>6039173</v>
      </c>
      <c r="AH79" s="549">
        <v>848902</v>
      </c>
      <c r="AI79" s="549">
        <v>13471</v>
      </c>
      <c r="AJ79" s="549">
        <v>827498</v>
      </c>
      <c r="AK79" s="549" t="s">
        <v>22</v>
      </c>
      <c r="AL79" s="549">
        <v>7933</v>
      </c>
      <c r="AM79" s="549">
        <v>6886269</v>
      </c>
      <c r="AN79" s="593">
        <v>1806</v>
      </c>
      <c r="AO79" s="554" t="s">
        <v>28</v>
      </c>
      <c r="AP79" s="555" t="s">
        <v>26</v>
      </c>
      <c r="AQ79" s="129"/>
    </row>
    <row r="80" spans="1:43" ht="15.5">
      <c r="A80" s="723" t="s">
        <v>26</v>
      </c>
      <c r="B80" s="556" t="s">
        <v>26</v>
      </c>
      <c r="C80" s="553" t="s">
        <v>170</v>
      </c>
      <c r="D80" s="606">
        <v>1629025</v>
      </c>
      <c r="E80" s="549">
        <v>640654</v>
      </c>
      <c r="F80" s="549">
        <v>988371</v>
      </c>
      <c r="G80" s="549">
        <v>768474</v>
      </c>
      <c r="H80" s="549">
        <v>216155</v>
      </c>
      <c r="I80" s="549" t="s">
        <v>21</v>
      </c>
      <c r="J80" s="549">
        <v>3742</v>
      </c>
      <c r="K80" s="549">
        <v>1441743</v>
      </c>
      <c r="L80" s="593">
        <v>187282</v>
      </c>
      <c r="M80" s="554" t="s">
        <v>29</v>
      </c>
      <c r="N80" s="555" t="s">
        <v>26</v>
      </c>
      <c r="O80" s="723" t="s">
        <v>26</v>
      </c>
      <c r="P80" s="556" t="s">
        <v>26</v>
      </c>
      <c r="Q80" s="553" t="s">
        <v>170</v>
      </c>
      <c r="R80" s="606">
        <v>411511</v>
      </c>
      <c r="S80" s="549">
        <v>376686</v>
      </c>
      <c r="T80" s="549">
        <v>34825</v>
      </c>
      <c r="U80" s="549" t="s">
        <v>21</v>
      </c>
      <c r="V80" s="549">
        <v>19621</v>
      </c>
      <c r="W80" s="549">
        <v>15181</v>
      </c>
      <c r="X80" s="549">
        <v>23</v>
      </c>
      <c r="Y80" s="549">
        <v>411250</v>
      </c>
      <c r="Z80" s="593">
        <v>261</v>
      </c>
      <c r="AA80" s="554" t="s">
        <v>29</v>
      </c>
      <c r="AB80" s="555" t="s">
        <v>26</v>
      </c>
      <c r="AC80" s="723" t="s">
        <v>26</v>
      </c>
      <c r="AD80" s="556" t="s">
        <v>26</v>
      </c>
      <c r="AE80" s="553" t="s">
        <v>170</v>
      </c>
      <c r="AF80" s="606">
        <v>6237475</v>
      </c>
      <c r="AG80" s="549">
        <v>5530758</v>
      </c>
      <c r="AH80" s="549">
        <v>706717</v>
      </c>
      <c r="AI80" s="549">
        <v>6957</v>
      </c>
      <c r="AJ80" s="549">
        <v>692741</v>
      </c>
      <c r="AK80" s="549" t="s">
        <v>22</v>
      </c>
      <c r="AL80" s="549">
        <v>7019</v>
      </c>
      <c r="AM80" s="549">
        <v>6236511</v>
      </c>
      <c r="AN80" s="593">
        <v>964</v>
      </c>
      <c r="AO80" s="554" t="s">
        <v>29</v>
      </c>
      <c r="AP80" s="555" t="s">
        <v>26</v>
      </c>
      <c r="AQ80" s="129"/>
    </row>
    <row r="81" spans="1:43" ht="7.5" customHeight="1">
      <c r="A81" s="724"/>
      <c r="B81" s="557"/>
      <c r="C81" s="558"/>
      <c r="D81" s="606"/>
      <c r="E81" s="549"/>
      <c r="F81" s="549"/>
      <c r="G81" s="549"/>
      <c r="H81" s="549"/>
      <c r="I81" s="549"/>
      <c r="J81" s="549"/>
      <c r="K81" s="549"/>
      <c r="L81" s="593"/>
      <c r="M81" s="559"/>
      <c r="N81" s="560"/>
      <c r="O81" s="724"/>
      <c r="P81" s="557"/>
      <c r="Q81" s="558"/>
      <c r="R81" s="606"/>
      <c r="S81" s="549"/>
      <c r="T81" s="549"/>
      <c r="U81" s="549"/>
      <c r="V81" s="549"/>
      <c r="W81" s="549"/>
      <c r="X81" s="549"/>
      <c r="Y81" s="549"/>
      <c r="Z81" s="593"/>
      <c r="AA81" s="559"/>
      <c r="AB81" s="560"/>
      <c r="AC81" s="724"/>
      <c r="AD81" s="557"/>
      <c r="AE81" s="558"/>
      <c r="AF81" s="606"/>
      <c r="AG81" s="549"/>
      <c r="AH81" s="549"/>
      <c r="AI81" s="549"/>
      <c r="AJ81" s="549"/>
      <c r="AK81" s="549" t="s">
        <v>22</v>
      </c>
      <c r="AL81" s="549"/>
      <c r="AM81" s="549"/>
      <c r="AN81" s="593"/>
      <c r="AO81" s="559"/>
      <c r="AP81" s="560"/>
      <c r="AQ81" s="129"/>
    </row>
    <row r="82" spans="1:43" ht="15.5">
      <c r="A82" s="723" t="s">
        <v>777</v>
      </c>
      <c r="B82" s="556" t="s">
        <v>23</v>
      </c>
      <c r="C82" s="1838" t="s">
        <v>171</v>
      </c>
      <c r="D82" s="606">
        <v>578068</v>
      </c>
      <c r="E82" s="549">
        <v>224529</v>
      </c>
      <c r="F82" s="549">
        <v>353539</v>
      </c>
      <c r="G82" s="549">
        <v>276936</v>
      </c>
      <c r="H82" s="549">
        <v>75780</v>
      </c>
      <c r="I82" s="549" t="s">
        <v>21</v>
      </c>
      <c r="J82" s="549">
        <v>823</v>
      </c>
      <c r="K82" s="549">
        <v>501044</v>
      </c>
      <c r="L82" s="593">
        <v>77024</v>
      </c>
      <c r="M82" s="554" t="s">
        <v>30</v>
      </c>
      <c r="N82" s="555" t="s">
        <v>778</v>
      </c>
      <c r="O82" s="723" t="s">
        <v>777</v>
      </c>
      <c r="P82" s="556" t="s">
        <v>23</v>
      </c>
      <c r="Q82" s="1838" t="s">
        <v>171</v>
      </c>
      <c r="R82" s="606">
        <v>137793</v>
      </c>
      <c r="S82" s="549">
        <v>126849</v>
      </c>
      <c r="T82" s="549">
        <v>10944</v>
      </c>
      <c r="U82" s="549" t="s">
        <v>21</v>
      </c>
      <c r="V82" s="549">
        <v>7556</v>
      </c>
      <c r="W82" s="549">
        <v>3386</v>
      </c>
      <c r="X82" s="549">
        <v>2</v>
      </c>
      <c r="Y82" s="549">
        <v>137793</v>
      </c>
      <c r="Z82" s="593" t="s">
        <v>21</v>
      </c>
      <c r="AA82" s="554" t="s">
        <v>30</v>
      </c>
      <c r="AB82" s="555" t="s">
        <v>778</v>
      </c>
      <c r="AC82" s="723" t="s">
        <v>777</v>
      </c>
      <c r="AD82" s="556" t="s">
        <v>23</v>
      </c>
      <c r="AE82" s="1838" t="s">
        <v>171</v>
      </c>
      <c r="AF82" s="606">
        <v>2073753</v>
      </c>
      <c r="AG82" s="549">
        <v>1818279</v>
      </c>
      <c r="AH82" s="549">
        <v>255474</v>
      </c>
      <c r="AI82" s="549">
        <v>6321</v>
      </c>
      <c r="AJ82" s="549">
        <v>244202</v>
      </c>
      <c r="AK82" s="549" t="s">
        <v>22</v>
      </c>
      <c r="AL82" s="549">
        <v>4951</v>
      </c>
      <c r="AM82" s="549">
        <v>2072860</v>
      </c>
      <c r="AN82" s="593">
        <v>893</v>
      </c>
      <c r="AO82" s="554" t="s">
        <v>30</v>
      </c>
      <c r="AP82" s="555" t="s">
        <v>778</v>
      </c>
      <c r="AQ82" s="133"/>
    </row>
    <row r="83" spans="1:43" ht="15.5">
      <c r="A83" s="722" t="s">
        <v>26</v>
      </c>
      <c r="B83" s="552" t="s">
        <v>26</v>
      </c>
      <c r="C83" s="1838" t="s">
        <v>172</v>
      </c>
      <c r="D83" s="606">
        <v>560337</v>
      </c>
      <c r="E83" s="549">
        <v>200386</v>
      </c>
      <c r="F83" s="549">
        <v>359951</v>
      </c>
      <c r="G83" s="549">
        <v>288715</v>
      </c>
      <c r="H83" s="549">
        <v>70507</v>
      </c>
      <c r="I83" s="549" t="s">
        <v>21</v>
      </c>
      <c r="J83" s="549">
        <v>729</v>
      </c>
      <c r="K83" s="549">
        <v>492552</v>
      </c>
      <c r="L83" s="593">
        <v>67785</v>
      </c>
      <c r="M83" s="554" t="s">
        <v>31</v>
      </c>
      <c r="N83" s="555" t="s">
        <v>26</v>
      </c>
      <c r="O83" s="722" t="s">
        <v>26</v>
      </c>
      <c r="P83" s="552" t="s">
        <v>26</v>
      </c>
      <c r="Q83" s="1838" t="s">
        <v>172</v>
      </c>
      <c r="R83" s="606">
        <v>131917</v>
      </c>
      <c r="S83" s="549">
        <v>123585</v>
      </c>
      <c r="T83" s="549">
        <v>8332</v>
      </c>
      <c r="U83" s="549" t="s">
        <v>21</v>
      </c>
      <c r="V83" s="549">
        <v>5127</v>
      </c>
      <c r="W83" s="549">
        <v>3203</v>
      </c>
      <c r="X83" s="549">
        <v>2</v>
      </c>
      <c r="Y83" s="549">
        <v>131917</v>
      </c>
      <c r="Z83" s="593" t="s">
        <v>21</v>
      </c>
      <c r="AA83" s="554" t="s">
        <v>31</v>
      </c>
      <c r="AB83" s="555" t="s">
        <v>26</v>
      </c>
      <c r="AC83" s="722" t="s">
        <v>26</v>
      </c>
      <c r="AD83" s="552" t="s">
        <v>26</v>
      </c>
      <c r="AE83" s="1838" t="s">
        <v>172</v>
      </c>
      <c r="AF83" s="606">
        <v>2024679</v>
      </c>
      <c r="AG83" s="549">
        <v>1776362</v>
      </c>
      <c r="AH83" s="549">
        <v>248317</v>
      </c>
      <c r="AI83" s="549">
        <v>6648</v>
      </c>
      <c r="AJ83" s="549">
        <v>237302</v>
      </c>
      <c r="AK83" s="549" t="s">
        <v>22</v>
      </c>
      <c r="AL83" s="549">
        <v>4367</v>
      </c>
      <c r="AM83" s="549">
        <v>2023762</v>
      </c>
      <c r="AN83" s="593">
        <v>917</v>
      </c>
      <c r="AO83" s="554" t="s">
        <v>31</v>
      </c>
      <c r="AP83" s="555" t="s">
        <v>26</v>
      </c>
      <c r="AQ83" s="129"/>
    </row>
    <row r="84" spans="1:43" ht="15.5">
      <c r="A84" s="722" t="s">
        <v>26</v>
      </c>
      <c r="B84" s="552" t="s">
        <v>26</v>
      </c>
      <c r="C84" s="1838" t="s">
        <v>173</v>
      </c>
      <c r="D84" s="606">
        <v>577983</v>
      </c>
      <c r="E84" s="549">
        <v>228568</v>
      </c>
      <c r="F84" s="549">
        <v>349415</v>
      </c>
      <c r="G84" s="549">
        <v>270647</v>
      </c>
      <c r="H84" s="549">
        <v>77938</v>
      </c>
      <c r="I84" s="549" t="s">
        <v>21</v>
      </c>
      <c r="J84" s="549">
        <v>830</v>
      </c>
      <c r="K84" s="549">
        <v>504490</v>
      </c>
      <c r="L84" s="593">
        <v>73493</v>
      </c>
      <c r="M84" s="554" t="s">
        <v>32</v>
      </c>
      <c r="N84" s="555" t="s">
        <v>26</v>
      </c>
      <c r="O84" s="722" t="s">
        <v>26</v>
      </c>
      <c r="P84" s="552" t="s">
        <v>26</v>
      </c>
      <c r="Q84" s="1838" t="s">
        <v>173</v>
      </c>
      <c r="R84" s="606">
        <v>140678</v>
      </c>
      <c r="S84" s="549">
        <v>128604</v>
      </c>
      <c r="T84" s="549">
        <v>12074</v>
      </c>
      <c r="U84" s="549" t="s">
        <v>21</v>
      </c>
      <c r="V84" s="549">
        <v>4959</v>
      </c>
      <c r="W84" s="549">
        <v>7108</v>
      </c>
      <c r="X84" s="549">
        <v>7</v>
      </c>
      <c r="Y84" s="549">
        <v>140678</v>
      </c>
      <c r="Z84" s="593" t="s">
        <v>21</v>
      </c>
      <c r="AA84" s="554" t="s">
        <v>32</v>
      </c>
      <c r="AB84" s="555" t="s">
        <v>26</v>
      </c>
      <c r="AC84" s="722" t="s">
        <v>26</v>
      </c>
      <c r="AD84" s="552" t="s">
        <v>26</v>
      </c>
      <c r="AE84" s="1838" t="s">
        <v>173</v>
      </c>
      <c r="AF84" s="606">
        <v>2154178</v>
      </c>
      <c r="AG84" s="549">
        <v>1893005</v>
      </c>
      <c r="AH84" s="549">
        <v>261173</v>
      </c>
      <c r="AI84" s="549">
        <v>5590</v>
      </c>
      <c r="AJ84" s="549">
        <v>250235</v>
      </c>
      <c r="AK84" s="549" t="s">
        <v>22</v>
      </c>
      <c r="AL84" s="549">
        <v>5348</v>
      </c>
      <c r="AM84" s="549">
        <v>2153213</v>
      </c>
      <c r="AN84" s="593">
        <v>965</v>
      </c>
      <c r="AO84" s="554" t="s">
        <v>32</v>
      </c>
      <c r="AP84" s="555" t="s">
        <v>26</v>
      </c>
      <c r="AQ84" s="129"/>
    </row>
    <row r="85" spans="1:43" ht="15.5">
      <c r="A85" s="722" t="s">
        <v>26</v>
      </c>
      <c r="B85" s="552" t="s">
        <v>26</v>
      </c>
      <c r="C85" s="1838" t="s">
        <v>174</v>
      </c>
      <c r="D85" s="606">
        <v>558627</v>
      </c>
      <c r="E85" s="549">
        <v>233892</v>
      </c>
      <c r="F85" s="549">
        <v>324735</v>
      </c>
      <c r="G85" s="549">
        <v>248283</v>
      </c>
      <c r="H85" s="549">
        <v>75633</v>
      </c>
      <c r="I85" s="549" t="s">
        <v>21</v>
      </c>
      <c r="J85" s="549">
        <v>819</v>
      </c>
      <c r="K85" s="549">
        <v>490033</v>
      </c>
      <c r="L85" s="593">
        <v>68594</v>
      </c>
      <c r="M85" s="554" t="s">
        <v>33</v>
      </c>
      <c r="N85" s="555" t="s">
        <v>26</v>
      </c>
      <c r="O85" s="722" t="s">
        <v>26</v>
      </c>
      <c r="P85" s="552" t="s">
        <v>26</v>
      </c>
      <c r="Q85" s="1838" t="s">
        <v>174</v>
      </c>
      <c r="R85" s="606">
        <v>140268</v>
      </c>
      <c r="S85" s="549">
        <v>128413</v>
      </c>
      <c r="T85" s="549">
        <v>11855</v>
      </c>
      <c r="U85" s="549" t="s">
        <v>21</v>
      </c>
      <c r="V85" s="549">
        <v>5399</v>
      </c>
      <c r="W85" s="549">
        <v>6449</v>
      </c>
      <c r="X85" s="549">
        <v>7</v>
      </c>
      <c r="Y85" s="549">
        <v>140180</v>
      </c>
      <c r="Z85" s="593">
        <v>88</v>
      </c>
      <c r="AA85" s="554" t="s">
        <v>33</v>
      </c>
      <c r="AB85" s="555" t="s">
        <v>26</v>
      </c>
      <c r="AC85" s="722" t="s">
        <v>26</v>
      </c>
      <c r="AD85" s="552" t="s">
        <v>26</v>
      </c>
      <c r="AE85" s="1838" t="s">
        <v>174</v>
      </c>
      <c r="AF85" s="606">
        <v>1992062</v>
      </c>
      <c r="AG85" s="549">
        <v>1766430</v>
      </c>
      <c r="AH85" s="549">
        <v>225632</v>
      </c>
      <c r="AI85" s="549">
        <v>3578</v>
      </c>
      <c r="AJ85" s="549">
        <v>216867</v>
      </c>
      <c r="AK85" s="549" t="s">
        <v>22</v>
      </c>
      <c r="AL85" s="549">
        <v>5187</v>
      </c>
      <c r="AM85" s="549">
        <v>1991409</v>
      </c>
      <c r="AN85" s="593">
        <v>653</v>
      </c>
      <c r="AO85" s="554" t="s">
        <v>33</v>
      </c>
      <c r="AP85" s="555" t="s">
        <v>26</v>
      </c>
      <c r="AQ85" s="129"/>
    </row>
    <row r="86" spans="1:43" ht="15.5">
      <c r="A86" s="722" t="s">
        <v>26</v>
      </c>
      <c r="B86" s="552" t="s">
        <v>26</v>
      </c>
      <c r="C86" s="1838" t="s">
        <v>175</v>
      </c>
      <c r="D86" s="606">
        <v>536685</v>
      </c>
      <c r="E86" s="549">
        <v>233608</v>
      </c>
      <c r="F86" s="549">
        <v>303077</v>
      </c>
      <c r="G86" s="549">
        <v>238839</v>
      </c>
      <c r="H86" s="549">
        <v>63414</v>
      </c>
      <c r="I86" s="549" t="s">
        <v>21</v>
      </c>
      <c r="J86" s="549">
        <v>824</v>
      </c>
      <c r="K86" s="549">
        <v>486292</v>
      </c>
      <c r="L86" s="593">
        <v>50393</v>
      </c>
      <c r="M86" s="554" t="s">
        <v>34</v>
      </c>
      <c r="N86" s="555" t="s">
        <v>26</v>
      </c>
      <c r="O86" s="722" t="s">
        <v>26</v>
      </c>
      <c r="P86" s="552" t="s">
        <v>26</v>
      </c>
      <c r="Q86" s="1838" t="s">
        <v>175</v>
      </c>
      <c r="R86" s="606">
        <v>146955</v>
      </c>
      <c r="S86" s="549">
        <v>134320</v>
      </c>
      <c r="T86" s="549">
        <v>12635</v>
      </c>
      <c r="U86" s="549" t="s">
        <v>21</v>
      </c>
      <c r="V86" s="549">
        <v>5374</v>
      </c>
      <c r="W86" s="549">
        <v>7239</v>
      </c>
      <c r="X86" s="549">
        <v>22</v>
      </c>
      <c r="Y86" s="549">
        <v>146873</v>
      </c>
      <c r="Z86" s="593">
        <v>82</v>
      </c>
      <c r="AA86" s="554" t="s">
        <v>34</v>
      </c>
      <c r="AB86" s="555" t="s">
        <v>26</v>
      </c>
      <c r="AC86" s="722" t="s">
        <v>26</v>
      </c>
      <c r="AD86" s="552" t="s">
        <v>26</v>
      </c>
      <c r="AE86" s="1838" t="s">
        <v>175</v>
      </c>
      <c r="AF86" s="606">
        <v>1953170</v>
      </c>
      <c r="AG86" s="549">
        <v>1756909</v>
      </c>
      <c r="AH86" s="549">
        <v>196261</v>
      </c>
      <c r="AI86" s="549">
        <v>2979</v>
      </c>
      <c r="AJ86" s="549">
        <v>187300</v>
      </c>
      <c r="AK86" s="549" t="s">
        <v>22</v>
      </c>
      <c r="AL86" s="549">
        <v>5982</v>
      </c>
      <c r="AM86" s="549">
        <v>1952526</v>
      </c>
      <c r="AN86" s="593">
        <v>644</v>
      </c>
      <c r="AO86" s="554" t="s">
        <v>34</v>
      </c>
      <c r="AP86" s="555" t="s">
        <v>26</v>
      </c>
      <c r="AQ86" s="129"/>
    </row>
    <row r="87" spans="1:43" ht="15.5">
      <c r="A87" s="722" t="s">
        <v>26</v>
      </c>
      <c r="B87" s="552" t="s">
        <v>26</v>
      </c>
      <c r="C87" s="1838" t="s">
        <v>176</v>
      </c>
      <c r="D87" s="606">
        <v>546406</v>
      </c>
      <c r="E87" s="549">
        <v>234018</v>
      </c>
      <c r="F87" s="549">
        <v>312388</v>
      </c>
      <c r="G87" s="549">
        <v>237285</v>
      </c>
      <c r="H87" s="549">
        <v>74283</v>
      </c>
      <c r="I87" s="549" t="s">
        <v>21</v>
      </c>
      <c r="J87" s="549">
        <v>820</v>
      </c>
      <c r="K87" s="549">
        <v>480399</v>
      </c>
      <c r="L87" s="593">
        <v>66007</v>
      </c>
      <c r="M87" s="554" t="s">
        <v>35</v>
      </c>
      <c r="N87" s="555" t="s">
        <v>26</v>
      </c>
      <c r="O87" s="722" t="s">
        <v>26</v>
      </c>
      <c r="P87" s="552" t="s">
        <v>26</v>
      </c>
      <c r="Q87" s="1838" t="s">
        <v>176</v>
      </c>
      <c r="R87" s="606">
        <v>144184</v>
      </c>
      <c r="S87" s="549">
        <v>133303</v>
      </c>
      <c r="T87" s="549">
        <v>10881</v>
      </c>
      <c r="U87" s="549" t="s">
        <v>21</v>
      </c>
      <c r="V87" s="549">
        <v>6104</v>
      </c>
      <c r="W87" s="549">
        <v>4769</v>
      </c>
      <c r="X87" s="549">
        <v>8</v>
      </c>
      <c r="Y87" s="549">
        <v>144105</v>
      </c>
      <c r="Z87" s="593">
        <v>79</v>
      </c>
      <c r="AA87" s="554" t="s">
        <v>35</v>
      </c>
      <c r="AB87" s="555" t="s">
        <v>26</v>
      </c>
      <c r="AC87" s="722" t="s">
        <v>26</v>
      </c>
      <c r="AD87" s="552" t="s">
        <v>26</v>
      </c>
      <c r="AE87" s="1838" t="s">
        <v>176</v>
      </c>
      <c r="AF87" s="606">
        <v>2215069</v>
      </c>
      <c r="AG87" s="549">
        <v>1968835</v>
      </c>
      <c r="AH87" s="549">
        <v>246234</v>
      </c>
      <c r="AI87" s="549">
        <v>4382</v>
      </c>
      <c r="AJ87" s="549">
        <v>239059</v>
      </c>
      <c r="AK87" s="549" t="s">
        <v>22</v>
      </c>
      <c r="AL87" s="549">
        <v>2793</v>
      </c>
      <c r="AM87" s="549">
        <v>2214300</v>
      </c>
      <c r="AN87" s="593">
        <v>769</v>
      </c>
      <c r="AO87" s="554" t="s">
        <v>35</v>
      </c>
      <c r="AP87" s="555" t="s">
        <v>26</v>
      </c>
      <c r="AQ87" s="129"/>
    </row>
    <row r="88" spans="1:43" ht="15.5">
      <c r="A88" s="722" t="s">
        <v>26</v>
      </c>
      <c r="B88" s="552" t="s">
        <v>26</v>
      </c>
      <c r="C88" s="1838" t="s">
        <v>177</v>
      </c>
      <c r="D88" s="606">
        <v>599578</v>
      </c>
      <c r="E88" s="549">
        <v>228925</v>
      </c>
      <c r="F88" s="549">
        <v>370653</v>
      </c>
      <c r="G88" s="549">
        <v>294605</v>
      </c>
      <c r="H88" s="549">
        <v>75290</v>
      </c>
      <c r="I88" s="549" t="s">
        <v>21</v>
      </c>
      <c r="J88" s="549">
        <v>758</v>
      </c>
      <c r="K88" s="549">
        <v>529990</v>
      </c>
      <c r="L88" s="593">
        <v>69588</v>
      </c>
      <c r="M88" s="554" t="s">
        <v>36</v>
      </c>
      <c r="N88" s="555" t="s">
        <v>26</v>
      </c>
      <c r="O88" s="722" t="s">
        <v>26</v>
      </c>
      <c r="P88" s="552" t="s">
        <v>26</v>
      </c>
      <c r="Q88" s="1838" t="s">
        <v>177</v>
      </c>
      <c r="R88" s="606">
        <v>151173</v>
      </c>
      <c r="S88" s="549">
        <v>140057</v>
      </c>
      <c r="T88" s="549">
        <v>11116</v>
      </c>
      <c r="U88" s="549" t="s">
        <v>21</v>
      </c>
      <c r="V88" s="549">
        <v>7244</v>
      </c>
      <c r="W88" s="549">
        <v>3864</v>
      </c>
      <c r="X88" s="549">
        <v>8</v>
      </c>
      <c r="Y88" s="549">
        <v>151086</v>
      </c>
      <c r="Z88" s="593">
        <v>87</v>
      </c>
      <c r="AA88" s="554" t="s">
        <v>36</v>
      </c>
      <c r="AB88" s="555" t="s">
        <v>26</v>
      </c>
      <c r="AC88" s="722" t="s">
        <v>26</v>
      </c>
      <c r="AD88" s="552" t="s">
        <v>26</v>
      </c>
      <c r="AE88" s="1838" t="s">
        <v>177</v>
      </c>
      <c r="AF88" s="606">
        <v>2431454</v>
      </c>
      <c r="AG88" s="549">
        <v>2131785</v>
      </c>
      <c r="AH88" s="549">
        <v>299669</v>
      </c>
      <c r="AI88" s="549">
        <v>4751</v>
      </c>
      <c r="AJ88" s="549">
        <v>291916</v>
      </c>
      <c r="AK88" s="549" t="s">
        <v>22</v>
      </c>
      <c r="AL88" s="549">
        <v>3002</v>
      </c>
      <c r="AM88" s="549">
        <v>2430674</v>
      </c>
      <c r="AN88" s="593">
        <v>780</v>
      </c>
      <c r="AO88" s="554" t="s">
        <v>36</v>
      </c>
      <c r="AP88" s="555" t="s">
        <v>26</v>
      </c>
      <c r="AQ88" s="129"/>
    </row>
    <row r="89" spans="1:43" ht="15.5">
      <c r="A89" s="722" t="s">
        <v>26</v>
      </c>
      <c r="B89" s="552" t="s">
        <v>26</v>
      </c>
      <c r="C89" s="1838" t="s">
        <v>178</v>
      </c>
      <c r="D89" s="606">
        <v>613167</v>
      </c>
      <c r="E89" s="549">
        <v>232253</v>
      </c>
      <c r="F89" s="549">
        <v>380914</v>
      </c>
      <c r="G89" s="549">
        <v>308528</v>
      </c>
      <c r="H89" s="549">
        <v>71646</v>
      </c>
      <c r="I89" s="549" t="s">
        <v>21</v>
      </c>
      <c r="J89" s="549">
        <v>740</v>
      </c>
      <c r="K89" s="549">
        <v>548107</v>
      </c>
      <c r="L89" s="593">
        <v>65060</v>
      </c>
      <c r="M89" s="554" t="s">
        <v>37</v>
      </c>
      <c r="N89" s="555" t="s">
        <v>26</v>
      </c>
      <c r="O89" s="722" t="s">
        <v>26</v>
      </c>
      <c r="P89" s="552" t="s">
        <v>26</v>
      </c>
      <c r="Q89" s="1838" t="s">
        <v>178</v>
      </c>
      <c r="R89" s="606">
        <v>149149</v>
      </c>
      <c r="S89" s="549">
        <v>139700</v>
      </c>
      <c r="T89" s="549">
        <v>9449</v>
      </c>
      <c r="U89" s="549" t="s">
        <v>21</v>
      </c>
      <c r="V89" s="549">
        <v>7579</v>
      </c>
      <c r="W89" s="549">
        <v>1861</v>
      </c>
      <c r="X89" s="549">
        <v>9</v>
      </c>
      <c r="Y89" s="549">
        <v>149062</v>
      </c>
      <c r="Z89" s="593">
        <v>87</v>
      </c>
      <c r="AA89" s="554" t="s">
        <v>37</v>
      </c>
      <c r="AB89" s="555" t="s">
        <v>26</v>
      </c>
      <c r="AC89" s="722" t="s">
        <v>26</v>
      </c>
      <c r="AD89" s="552" t="s">
        <v>26</v>
      </c>
      <c r="AE89" s="1838" t="s">
        <v>178</v>
      </c>
      <c r="AF89" s="606">
        <v>2182473</v>
      </c>
      <c r="AG89" s="549">
        <v>1925320</v>
      </c>
      <c r="AH89" s="549">
        <v>257153</v>
      </c>
      <c r="AI89" s="549">
        <v>4123</v>
      </c>
      <c r="AJ89" s="549">
        <v>250253</v>
      </c>
      <c r="AK89" s="549" t="s">
        <v>22</v>
      </c>
      <c r="AL89" s="549">
        <v>2777</v>
      </c>
      <c r="AM89" s="549">
        <v>2181886</v>
      </c>
      <c r="AN89" s="593">
        <v>587</v>
      </c>
      <c r="AO89" s="554" t="s">
        <v>37</v>
      </c>
      <c r="AP89" s="555" t="s">
        <v>26</v>
      </c>
      <c r="AQ89" s="129"/>
    </row>
    <row r="90" spans="1:43" ht="15.5">
      <c r="A90" s="722" t="s">
        <v>26</v>
      </c>
      <c r="B90" s="552" t="s">
        <v>26</v>
      </c>
      <c r="C90" s="1838" t="s">
        <v>179</v>
      </c>
      <c r="D90" s="606">
        <v>580642</v>
      </c>
      <c r="E90" s="549">
        <v>220429</v>
      </c>
      <c r="F90" s="549">
        <v>360213</v>
      </c>
      <c r="G90" s="549">
        <v>291361</v>
      </c>
      <c r="H90" s="549">
        <v>68132</v>
      </c>
      <c r="I90" s="549" t="s">
        <v>21</v>
      </c>
      <c r="J90" s="549">
        <v>720</v>
      </c>
      <c r="K90" s="549">
        <v>517082</v>
      </c>
      <c r="L90" s="593">
        <v>63560</v>
      </c>
      <c r="M90" s="554" t="s">
        <v>38</v>
      </c>
      <c r="N90" s="555" t="s">
        <v>26</v>
      </c>
      <c r="O90" s="722" t="s">
        <v>26</v>
      </c>
      <c r="P90" s="552" t="s">
        <v>26</v>
      </c>
      <c r="Q90" s="1838" t="s">
        <v>179</v>
      </c>
      <c r="R90" s="606">
        <v>143159</v>
      </c>
      <c r="S90" s="549">
        <v>131443</v>
      </c>
      <c r="T90" s="549">
        <v>11716</v>
      </c>
      <c r="U90" s="549" t="s">
        <v>21</v>
      </c>
      <c r="V90" s="549">
        <v>7773</v>
      </c>
      <c r="W90" s="549">
        <v>3935</v>
      </c>
      <c r="X90" s="549">
        <v>8</v>
      </c>
      <c r="Y90" s="549">
        <v>143082</v>
      </c>
      <c r="Z90" s="593">
        <v>77</v>
      </c>
      <c r="AA90" s="554" t="s">
        <v>38</v>
      </c>
      <c r="AB90" s="555" t="s">
        <v>26</v>
      </c>
      <c r="AC90" s="722" t="s">
        <v>26</v>
      </c>
      <c r="AD90" s="552" t="s">
        <v>26</v>
      </c>
      <c r="AE90" s="1838" t="s">
        <v>179</v>
      </c>
      <c r="AF90" s="606">
        <v>2274148</v>
      </c>
      <c r="AG90" s="549">
        <v>1982068</v>
      </c>
      <c r="AH90" s="549">
        <v>292080</v>
      </c>
      <c r="AI90" s="549">
        <v>4597</v>
      </c>
      <c r="AJ90" s="549">
        <v>285329</v>
      </c>
      <c r="AK90" s="549" t="s">
        <v>22</v>
      </c>
      <c r="AL90" s="549">
        <v>2154</v>
      </c>
      <c r="AM90" s="549">
        <v>2273709</v>
      </c>
      <c r="AN90" s="593">
        <v>439</v>
      </c>
      <c r="AO90" s="554" t="s">
        <v>38</v>
      </c>
      <c r="AP90" s="555" t="s">
        <v>26</v>
      </c>
      <c r="AQ90" s="129"/>
    </row>
    <row r="91" spans="1:43" ht="15.5">
      <c r="A91" s="722" t="s">
        <v>26</v>
      </c>
      <c r="B91" s="552" t="s">
        <v>26</v>
      </c>
      <c r="C91" s="1838" t="s">
        <v>180</v>
      </c>
      <c r="D91" s="606">
        <v>557107</v>
      </c>
      <c r="E91" s="549">
        <v>234868</v>
      </c>
      <c r="F91" s="549">
        <v>322239</v>
      </c>
      <c r="G91" s="549">
        <v>260390</v>
      </c>
      <c r="H91" s="549">
        <v>61103</v>
      </c>
      <c r="I91" s="549" t="s">
        <v>21</v>
      </c>
      <c r="J91" s="549">
        <v>746</v>
      </c>
      <c r="K91" s="549">
        <v>496974</v>
      </c>
      <c r="L91" s="593">
        <v>60133</v>
      </c>
      <c r="M91" s="554" t="s">
        <v>39</v>
      </c>
      <c r="N91" s="555" t="s">
        <v>26</v>
      </c>
      <c r="O91" s="722" t="s">
        <v>26</v>
      </c>
      <c r="P91" s="552" t="s">
        <v>26</v>
      </c>
      <c r="Q91" s="1838" t="s">
        <v>180</v>
      </c>
      <c r="R91" s="606">
        <v>138638</v>
      </c>
      <c r="S91" s="549">
        <v>128171</v>
      </c>
      <c r="T91" s="549">
        <v>10467</v>
      </c>
      <c r="U91" s="549" t="s">
        <v>21</v>
      </c>
      <c r="V91" s="549">
        <v>7536</v>
      </c>
      <c r="W91" s="549">
        <v>2922</v>
      </c>
      <c r="X91" s="549">
        <v>9</v>
      </c>
      <c r="Y91" s="549">
        <v>138558</v>
      </c>
      <c r="Z91" s="593">
        <v>80</v>
      </c>
      <c r="AA91" s="554" t="s">
        <v>39</v>
      </c>
      <c r="AB91" s="555" t="s">
        <v>26</v>
      </c>
      <c r="AC91" s="722" t="s">
        <v>26</v>
      </c>
      <c r="AD91" s="552" t="s">
        <v>26</v>
      </c>
      <c r="AE91" s="1838" t="s">
        <v>180</v>
      </c>
      <c r="AF91" s="606">
        <v>2158654</v>
      </c>
      <c r="AG91" s="549">
        <v>1922166</v>
      </c>
      <c r="AH91" s="549">
        <v>236488</v>
      </c>
      <c r="AI91" s="549">
        <v>2465</v>
      </c>
      <c r="AJ91" s="549">
        <v>231698</v>
      </c>
      <c r="AK91" s="549" t="s">
        <v>22</v>
      </c>
      <c r="AL91" s="549">
        <v>2325</v>
      </c>
      <c r="AM91" s="549">
        <v>2158219</v>
      </c>
      <c r="AN91" s="593">
        <v>435</v>
      </c>
      <c r="AO91" s="554" t="s">
        <v>39</v>
      </c>
      <c r="AP91" s="555" t="s">
        <v>26</v>
      </c>
      <c r="AQ91" s="129"/>
    </row>
    <row r="92" spans="1:43" ht="15.5">
      <c r="A92" s="722" t="s">
        <v>26</v>
      </c>
      <c r="B92" s="552" t="s">
        <v>26</v>
      </c>
      <c r="C92" s="1838" t="s">
        <v>181</v>
      </c>
      <c r="D92" s="606">
        <v>518425</v>
      </c>
      <c r="E92" s="549">
        <v>194851</v>
      </c>
      <c r="F92" s="549">
        <v>323574</v>
      </c>
      <c r="G92" s="549">
        <v>248422</v>
      </c>
      <c r="H92" s="549">
        <v>74376</v>
      </c>
      <c r="I92" s="549" t="s">
        <v>21</v>
      </c>
      <c r="J92" s="549">
        <v>776</v>
      </c>
      <c r="K92" s="549">
        <v>456166</v>
      </c>
      <c r="L92" s="593">
        <v>62259</v>
      </c>
      <c r="M92" s="554" t="s">
        <v>40</v>
      </c>
      <c r="N92" s="555" t="s">
        <v>26</v>
      </c>
      <c r="O92" s="722" t="s">
        <v>26</v>
      </c>
      <c r="P92" s="552" t="s">
        <v>26</v>
      </c>
      <c r="Q92" s="1838" t="s">
        <v>181</v>
      </c>
      <c r="R92" s="606">
        <v>136097</v>
      </c>
      <c r="S92" s="549">
        <v>124962</v>
      </c>
      <c r="T92" s="549">
        <v>11135</v>
      </c>
      <c r="U92" s="549" t="s">
        <v>21</v>
      </c>
      <c r="V92" s="549">
        <v>5878</v>
      </c>
      <c r="W92" s="549">
        <v>5250</v>
      </c>
      <c r="X92" s="549">
        <v>7</v>
      </c>
      <c r="Y92" s="549">
        <v>136015</v>
      </c>
      <c r="Z92" s="593">
        <v>82</v>
      </c>
      <c r="AA92" s="554" t="s">
        <v>40</v>
      </c>
      <c r="AB92" s="555" t="s">
        <v>26</v>
      </c>
      <c r="AC92" s="722" t="s">
        <v>26</v>
      </c>
      <c r="AD92" s="552" t="s">
        <v>26</v>
      </c>
      <c r="AE92" s="1838" t="s">
        <v>181</v>
      </c>
      <c r="AF92" s="606">
        <v>2063078</v>
      </c>
      <c r="AG92" s="549">
        <v>1829684</v>
      </c>
      <c r="AH92" s="549">
        <v>233394</v>
      </c>
      <c r="AI92" s="549">
        <v>2671</v>
      </c>
      <c r="AJ92" s="549">
        <v>228550</v>
      </c>
      <c r="AK92" s="549" t="s">
        <v>22</v>
      </c>
      <c r="AL92" s="549">
        <v>2173</v>
      </c>
      <c r="AM92" s="549">
        <v>2062802</v>
      </c>
      <c r="AN92" s="593">
        <v>276</v>
      </c>
      <c r="AO92" s="554" t="s">
        <v>40</v>
      </c>
      <c r="AP92" s="555" t="s">
        <v>26</v>
      </c>
      <c r="AQ92" s="129"/>
    </row>
    <row r="93" spans="1:43" ht="15.5">
      <c r="A93" s="1839" t="s">
        <v>26</v>
      </c>
      <c r="B93" s="561" t="s">
        <v>26</v>
      </c>
      <c r="C93" s="1840" t="s">
        <v>182</v>
      </c>
      <c r="D93" s="565">
        <v>553493</v>
      </c>
      <c r="E93" s="562">
        <v>210935</v>
      </c>
      <c r="F93" s="562">
        <v>342558</v>
      </c>
      <c r="G93" s="562">
        <v>259662</v>
      </c>
      <c r="H93" s="562">
        <v>80676</v>
      </c>
      <c r="I93" s="562" t="s">
        <v>21</v>
      </c>
      <c r="J93" s="562">
        <v>2220</v>
      </c>
      <c r="K93" s="562">
        <v>488603</v>
      </c>
      <c r="L93" s="596">
        <v>64890</v>
      </c>
      <c r="M93" s="563" t="s">
        <v>41</v>
      </c>
      <c r="N93" s="564" t="s">
        <v>26</v>
      </c>
      <c r="O93" s="1839" t="s">
        <v>26</v>
      </c>
      <c r="P93" s="561" t="s">
        <v>26</v>
      </c>
      <c r="Q93" s="1840" t="s">
        <v>182</v>
      </c>
      <c r="R93" s="565">
        <v>136776</v>
      </c>
      <c r="S93" s="562">
        <v>123553</v>
      </c>
      <c r="T93" s="562">
        <v>13223</v>
      </c>
      <c r="U93" s="562" t="s">
        <v>21</v>
      </c>
      <c r="V93" s="562">
        <v>6207</v>
      </c>
      <c r="W93" s="562">
        <v>7009</v>
      </c>
      <c r="X93" s="562">
        <v>7</v>
      </c>
      <c r="Y93" s="562">
        <v>136677</v>
      </c>
      <c r="Z93" s="596">
        <v>99</v>
      </c>
      <c r="AA93" s="563" t="s">
        <v>41</v>
      </c>
      <c r="AB93" s="564" t="s">
        <v>26</v>
      </c>
      <c r="AC93" s="1839" t="s">
        <v>26</v>
      </c>
      <c r="AD93" s="561" t="s">
        <v>26</v>
      </c>
      <c r="AE93" s="1840" t="s">
        <v>182</v>
      </c>
      <c r="AF93" s="565">
        <v>2015743</v>
      </c>
      <c r="AG93" s="562">
        <v>1778908</v>
      </c>
      <c r="AH93" s="562">
        <v>236835</v>
      </c>
      <c r="AI93" s="562">
        <v>1821</v>
      </c>
      <c r="AJ93" s="562">
        <v>232493</v>
      </c>
      <c r="AK93" s="562" t="s">
        <v>22</v>
      </c>
      <c r="AL93" s="562">
        <v>2521</v>
      </c>
      <c r="AM93" s="562">
        <v>2015490</v>
      </c>
      <c r="AN93" s="596">
        <v>253</v>
      </c>
      <c r="AO93" s="563" t="s">
        <v>41</v>
      </c>
      <c r="AP93" s="564" t="s">
        <v>26</v>
      </c>
      <c r="AQ93" s="129"/>
    </row>
    <row r="94" spans="1:43" ht="15.75" customHeight="1">
      <c r="M94" s="742"/>
      <c r="N94" s="694"/>
      <c r="AA94" s="742"/>
      <c r="AB94" s="694"/>
      <c r="AO94" s="742"/>
      <c r="AP94" s="694"/>
    </row>
  </sheetData>
  <mergeCells count="6">
    <mergeCell ref="AO7:AP11"/>
    <mergeCell ref="A7:C11"/>
    <mergeCell ref="M7:N11"/>
    <mergeCell ref="O7:Q11"/>
    <mergeCell ref="AA7:AB11"/>
    <mergeCell ref="AC7:AE11"/>
  </mergeCells>
  <phoneticPr fontId="101"/>
  <printOptions horizontalCentered="1"/>
  <pageMargins left="0.59055118110236227" right="0.59055118110236227" top="0.39370078740157483" bottom="0.39370078740157483" header="0" footer="0"/>
  <pageSetup paperSize="9" scale="60" firstPageNumber="152" pageOrder="overThenDown" orientation="portrait" useFirstPageNumber="1" r:id="rId1"/>
  <headerFooter alignWithMargins="0">
    <oddFooter>&amp;C&amp;"ＭＳ Ｐ明朝,標準"&amp;18－&amp;P－</oddFooter>
  </headerFooter>
  <colBreaks count="5" manualBreakCount="5">
    <brk id="7" max="93" man="1"/>
    <brk id="14" max="93" man="1"/>
    <brk id="21" max="93" man="1"/>
    <brk id="28" max="93" man="1"/>
    <brk id="35" max="93"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BF551-D761-4820-8C6A-765F2888E10D}">
  <sheetPr>
    <tabColor theme="9" tint="0.39997558519241921"/>
  </sheetPr>
  <dimension ref="A1:Q154"/>
  <sheetViews>
    <sheetView showGridLines="0" view="pageBreakPreview" zoomScale="70" zoomScaleNormal="100" zoomScaleSheetLayoutView="70" workbookViewId="0"/>
  </sheetViews>
  <sheetFormatPr defaultColWidth="8" defaultRowHeight="12"/>
  <cols>
    <col min="1" max="1" width="10.6328125" style="1530" customWidth="1"/>
    <col min="2" max="2" width="7.7265625" style="1530" customWidth="1"/>
    <col min="3" max="3" width="12.6328125" style="1530" customWidth="1"/>
    <col min="4" max="8" width="19.6328125" style="1530" customWidth="1"/>
    <col min="9" max="14" width="15.90625" style="1530" customWidth="1"/>
    <col min="15" max="15" width="15.6328125" style="1530" customWidth="1"/>
    <col min="16" max="16" width="20.7265625" style="1530" customWidth="1"/>
    <col min="17" max="16384" width="8" style="1530"/>
  </cols>
  <sheetData>
    <row r="1" spans="1:16" s="703" customFormat="1" ht="14">
      <c r="A1" s="2168" t="s">
        <v>936</v>
      </c>
      <c r="B1" s="1548"/>
      <c r="C1" s="1525"/>
      <c r="D1" s="1525"/>
      <c r="E1" s="1525"/>
      <c r="F1" s="1526"/>
      <c r="G1" s="1527"/>
      <c r="N1" s="1549"/>
      <c r="P1" s="2169" t="s">
        <v>936</v>
      </c>
    </row>
    <row r="3" spans="1:16" ht="13">
      <c r="A3" s="1528"/>
      <c r="B3" s="1528"/>
      <c r="C3" s="1528"/>
      <c r="D3" s="1528"/>
      <c r="E3" s="1528"/>
      <c r="F3" s="1529"/>
      <c r="G3" s="1528"/>
    </row>
    <row r="4" spans="1:16" ht="13">
      <c r="A4" s="1528"/>
      <c r="B4" s="1528"/>
      <c r="C4" s="1528"/>
      <c r="D4" s="1528"/>
      <c r="E4" s="1528"/>
      <c r="F4" s="1529"/>
      <c r="G4" s="1528"/>
    </row>
    <row r="5" spans="1:16" ht="13">
      <c r="A5" s="1528"/>
      <c r="B5" s="1528"/>
      <c r="C5" s="1528"/>
      <c r="D5" s="1528"/>
      <c r="E5" s="1528"/>
      <c r="F5" s="1529"/>
      <c r="G5" s="1528"/>
    </row>
    <row r="6" spans="1:16" ht="15.75" customHeight="1">
      <c r="A6" s="1550"/>
      <c r="B6" s="1550"/>
      <c r="C6" s="1550"/>
      <c r="D6" s="1551"/>
      <c r="E6" s="1552"/>
      <c r="F6" s="1553"/>
      <c r="M6" s="1530" t="s">
        <v>2123</v>
      </c>
    </row>
    <row r="7" spans="1:16" ht="22.5" customHeight="1">
      <c r="A7" s="2608">
        <v>42339</v>
      </c>
      <c r="B7" s="2608"/>
      <c r="C7" s="2608"/>
      <c r="D7" s="2608"/>
      <c r="E7" s="2608"/>
      <c r="F7" s="2609">
        <v>42339</v>
      </c>
      <c r="G7" s="2609"/>
      <c r="H7" s="2609"/>
      <c r="I7" s="1554"/>
      <c r="J7" s="1554"/>
      <c r="K7" s="1554"/>
      <c r="L7" s="1554"/>
      <c r="M7" s="1555"/>
      <c r="N7" s="1555"/>
      <c r="O7" s="1555"/>
    </row>
    <row r="8" spans="1:16" ht="20.25" customHeight="1">
      <c r="N8" s="1556" t="s">
        <v>730</v>
      </c>
      <c r="O8" s="1529"/>
    </row>
    <row r="9" spans="1:16" ht="18" customHeight="1">
      <c r="A9" s="2610" t="s">
        <v>937</v>
      </c>
      <c r="B9" s="2487"/>
      <c r="C9" s="2488"/>
      <c r="D9" s="1557"/>
      <c r="E9" s="1558" t="s">
        <v>648</v>
      </c>
      <c r="F9" s="1531"/>
      <c r="G9" s="1531"/>
      <c r="H9" s="1531"/>
      <c r="I9" s="1532"/>
      <c r="J9" s="1545"/>
      <c r="K9" s="1559" t="s">
        <v>261</v>
      </c>
      <c r="L9" s="1531"/>
      <c r="M9" s="1532"/>
      <c r="N9" s="1533"/>
      <c r="O9" s="2611" t="s">
        <v>2071</v>
      </c>
      <c r="P9" s="2543"/>
    </row>
    <row r="10" spans="1:16" ht="18" customHeight="1">
      <c r="A10" s="2537"/>
      <c r="B10" s="2537"/>
      <c r="C10" s="2538"/>
      <c r="D10" s="1560"/>
      <c r="E10" s="1533"/>
      <c r="F10" s="1561" t="s">
        <v>262</v>
      </c>
      <c r="G10" s="1546"/>
      <c r="H10" s="1531"/>
      <c r="I10" s="1532"/>
      <c r="J10" s="1533"/>
      <c r="K10" s="1535"/>
      <c r="L10" s="1533"/>
      <c r="M10" s="1535"/>
      <c r="N10" s="1534" t="s">
        <v>268</v>
      </c>
      <c r="O10" s="2472"/>
      <c r="P10" s="2544"/>
    </row>
    <row r="11" spans="1:16" ht="18" customHeight="1">
      <c r="A11" s="2537"/>
      <c r="B11" s="2537"/>
      <c r="C11" s="2538"/>
      <c r="D11" s="1534" t="s">
        <v>227</v>
      </c>
      <c r="E11" s="1537" t="s">
        <v>263</v>
      </c>
      <c r="F11" s="1562" t="s">
        <v>227</v>
      </c>
      <c r="G11" s="1541" t="s">
        <v>264</v>
      </c>
      <c r="H11" s="1562" t="s">
        <v>264</v>
      </c>
      <c r="I11" s="1563" t="s">
        <v>2124</v>
      </c>
      <c r="J11" s="1537" t="s">
        <v>227</v>
      </c>
      <c r="K11" s="1562" t="s">
        <v>265</v>
      </c>
      <c r="L11" s="1537" t="s">
        <v>266</v>
      </c>
      <c r="M11" s="1562" t="s">
        <v>267</v>
      </c>
      <c r="N11" s="1534"/>
      <c r="O11" s="2472"/>
      <c r="P11" s="2544"/>
    </row>
    <row r="12" spans="1:16" ht="18" customHeight="1">
      <c r="A12" s="2537"/>
      <c r="B12" s="2537"/>
      <c r="C12" s="2538"/>
      <c r="D12" s="1539"/>
      <c r="E12" s="1540"/>
      <c r="F12" s="1538"/>
      <c r="G12" s="1540"/>
      <c r="H12" s="1564" t="s">
        <v>2125</v>
      </c>
      <c r="I12" s="1565" t="s">
        <v>2126</v>
      </c>
      <c r="J12" s="1540"/>
      <c r="K12" s="1538"/>
      <c r="L12" s="1540"/>
      <c r="M12" s="1538"/>
      <c r="N12" s="1540"/>
      <c r="O12" s="2472"/>
      <c r="P12" s="2544"/>
    </row>
    <row r="13" spans="1:16" ht="18" customHeight="1">
      <c r="A13" s="2537"/>
      <c r="B13" s="2537"/>
      <c r="C13" s="2538"/>
      <c r="D13" s="1539" t="s">
        <v>2127</v>
      </c>
      <c r="E13" s="1540" t="s">
        <v>2128</v>
      </c>
      <c r="F13" s="1538" t="s">
        <v>2127</v>
      </c>
      <c r="G13" s="1540" t="s">
        <v>2129</v>
      </c>
      <c r="H13" s="1566" t="s">
        <v>2130</v>
      </c>
      <c r="I13" s="1563" t="s">
        <v>234</v>
      </c>
      <c r="J13" s="1540" t="s">
        <v>2079</v>
      </c>
      <c r="K13" s="1567" t="s">
        <v>2131</v>
      </c>
      <c r="L13" s="1568" t="s">
        <v>269</v>
      </c>
      <c r="M13" s="1567" t="s">
        <v>209</v>
      </c>
      <c r="N13" s="1536" t="s">
        <v>2078</v>
      </c>
      <c r="O13" s="2472"/>
      <c r="P13" s="2544"/>
    </row>
    <row r="14" spans="1:16" ht="18" customHeight="1">
      <c r="A14" s="2539"/>
      <c r="B14" s="2539"/>
      <c r="C14" s="2540"/>
      <c r="D14" s="1560"/>
      <c r="E14" s="1569"/>
      <c r="F14" s="1535"/>
      <c r="G14" s="1540"/>
      <c r="H14" s="1570" t="s">
        <v>102</v>
      </c>
      <c r="I14" s="1570" t="s">
        <v>235</v>
      </c>
      <c r="J14" s="1540"/>
      <c r="K14" s="1538"/>
      <c r="L14" s="1540" t="s">
        <v>2132</v>
      </c>
      <c r="M14" s="1538"/>
      <c r="N14" s="1540"/>
      <c r="O14" s="2545"/>
      <c r="P14" s="2546"/>
    </row>
    <row r="15" spans="1:16" ht="18" customHeight="1">
      <c r="A15" s="2612" t="s">
        <v>938</v>
      </c>
      <c r="B15" s="2612"/>
      <c r="C15" s="2613"/>
      <c r="D15" s="1571">
        <v>543632137</v>
      </c>
      <c r="E15" s="1572">
        <v>40691394</v>
      </c>
      <c r="F15" s="1572">
        <v>502940743</v>
      </c>
      <c r="G15" s="1572">
        <v>402971198</v>
      </c>
      <c r="H15" s="1572">
        <v>29128271</v>
      </c>
      <c r="I15" s="1572">
        <v>70841274</v>
      </c>
      <c r="J15" s="1572">
        <v>518016696</v>
      </c>
      <c r="K15" s="1572">
        <v>249806205</v>
      </c>
      <c r="L15" s="1572">
        <v>236426713</v>
      </c>
      <c r="M15" s="1572">
        <v>32266774</v>
      </c>
      <c r="N15" s="1572">
        <v>25615441</v>
      </c>
      <c r="O15" s="1995" t="s">
        <v>2079</v>
      </c>
      <c r="P15" s="1542"/>
    </row>
    <row r="16" spans="1:16" ht="18" customHeight="1">
      <c r="A16" s="2606" t="s">
        <v>236</v>
      </c>
      <c r="B16" s="2606"/>
      <c r="C16" s="2607"/>
      <c r="D16" s="1573">
        <v>37715284</v>
      </c>
      <c r="E16" s="1574">
        <v>343786</v>
      </c>
      <c r="F16" s="1574">
        <v>37371498</v>
      </c>
      <c r="G16" s="1574">
        <v>36666493</v>
      </c>
      <c r="H16" s="1574">
        <v>458383</v>
      </c>
      <c r="I16" s="1574">
        <v>246622</v>
      </c>
      <c r="J16" s="1574">
        <v>36813893</v>
      </c>
      <c r="K16" s="1574">
        <v>10931804</v>
      </c>
      <c r="L16" s="1574">
        <v>25848496</v>
      </c>
      <c r="M16" s="1574">
        <v>33593</v>
      </c>
      <c r="N16" s="1574">
        <v>901391</v>
      </c>
      <c r="O16" s="1996" t="s">
        <v>52</v>
      </c>
      <c r="P16" s="1575"/>
    </row>
    <row r="17" spans="1:17" ht="18" customHeight="1">
      <c r="A17" s="2621" t="s">
        <v>237</v>
      </c>
      <c r="B17" s="2621"/>
      <c r="C17" s="2622"/>
      <c r="D17" s="1576">
        <v>156280503</v>
      </c>
      <c r="E17" s="1577">
        <v>289979</v>
      </c>
      <c r="F17" s="1577">
        <v>155990524</v>
      </c>
      <c r="G17" s="1577">
        <v>152265947</v>
      </c>
      <c r="H17" s="1577">
        <v>3038226</v>
      </c>
      <c r="I17" s="1577">
        <v>686351</v>
      </c>
      <c r="J17" s="1577">
        <v>155825439</v>
      </c>
      <c r="K17" s="1577">
        <v>70847793</v>
      </c>
      <c r="L17" s="1577">
        <v>81524929</v>
      </c>
      <c r="M17" s="1577">
        <v>3935713</v>
      </c>
      <c r="N17" s="1577">
        <v>455064</v>
      </c>
      <c r="O17" s="1560" t="s">
        <v>2133</v>
      </c>
      <c r="P17" s="703"/>
    </row>
    <row r="18" spans="1:17" ht="18" customHeight="1">
      <c r="A18" s="2621" t="s">
        <v>197</v>
      </c>
      <c r="B18" s="2621"/>
      <c r="C18" s="2622"/>
      <c r="D18" s="1576">
        <v>168201530</v>
      </c>
      <c r="E18" s="1577">
        <v>30196880</v>
      </c>
      <c r="F18" s="1577">
        <v>138004650</v>
      </c>
      <c r="G18" s="1577">
        <v>102756773</v>
      </c>
      <c r="H18" s="1577">
        <v>7306443</v>
      </c>
      <c r="I18" s="1577">
        <v>27941434</v>
      </c>
      <c r="J18" s="1577">
        <v>151429919</v>
      </c>
      <c r="K18" s="1577">
        <v>95989910</v>
      </c>
      <c r="L18" s="1577">
        <v>49351258</v>
      </c>
      <c r="M18" s="1577">
        <v>6088751</v>
      </c>
      <c r="N18" s="1577">
        <v>16771611</v>
      </c>
      <c r="O18" s="1560" t="s">
        <v>2134</v>
      </c>
      <c r="P18" s="703"/>
    </row>
    <row r="19" spans="1:17" ht="18" customHeight="1">
      <c r="A19" s="2621" t="s">
        <v>186</v>
      </c>
      <c r="B19" s="2621"/>
      <c r="C19" s="2622"/>
      <c r="D19" s="1576">
        <v>24231335</v>
      </c>
      <c r="E19" s="1577">
        <v>1715525</v>
      </c>
      <c r="F19" s="1577">
        <v>22515810</v>
      </c>
      <c r="G19" s="1577">
        <v>20927244</v>
      </c>
      <c r="H19" s="1577">
        <v>1486651</v>
      </c>
      <c r="I19" s="1577">
        <v>101915</v>
      </c>
      <c r="J19" s="1577">
        <v>23345652</v>
      </c>
      <c r="K19" s="1577">
        <v>12764249</v>
      </c>
      <c r="L19" s="1577">
        <v>10092754</v>
      </c>
      <c r="M19" s="1577">
        <v>488649</v>
      </c>
      <c r="N19" s="1577">
        <v>885683</v>
      </c>
      <c r="O19" s="1560" t="s">
        <v>2135</v>
      </c>
      <c r="P19" s="703"/>
    </row>
    <row r="20" spans="1:17" ht="18" customHeight="1">
      <c r="A20" s="2621" t="s">
        <v>238</v>
      </c>
      <c r="B20" s="2621"/>
      <c r="C20" s="2622"/>
      <c r="D20" s="1576">
        <v>86448424</v>
      </c>
      <c r="E20" s="1577">
        <v>3715775</v>
      </c>
      <c r="F20" s="1577">
        <v>82732649</v>
      </c>
      <c r="G20" s="1577">
        <v>56977414</v>
      </c>
      <c r="H20" s="1577">
        <v>15249022</v>
      </c>
      <c r="I20" s="1577">
        <v>10506213</v>
      </c>
      <c r="J20" s="1577">
        <v>82749238</v>
      </c>
      <c r="K20" s="1577">
        <v>46315846</v>
      </c>
      <c r="L20" s="1577">
        <v>32629125</v>
      </c>
      <c r="M20" s="1577">
        <v>3804267</v>
      </c>
      <c r="N20" s="1577">
        <v>3699186</v>
      </c>
      <c r="O20" s="1560" t="s">
        <v>2136</v>
      </c>
      <c r="P20" s="703"/>
    </row>
    <row r="21" spans="1:17" ht="18" customHeight="1">
      <c r="A21" s="2621" t="s">
        <v>239</v>
      </c>
      <c r="B21" s="2621"/>
      <c r="C21" s="2622"/>
      <c r="D21" s="1576">
        <v>51470353</v>
      </c>
      <c r="E21" s="1577">
        <v>88682</v>
      </c>
      <c r="F21" s="1577">
        <v>51381671</v>
      </c>
      <c r="G21" s="1577">
        <v>47995917</v>
      </c>
      <c r="H21" s="1577">
        <v>305900</v>
      </c>
      <c r="I21" s="1577">
        <v>3079854</v>
      </c>
      <c r="J21" s="1577">
        <v>50516231</v>
      </c>
      <c r="K21" s="1577">
        <v>8818746</v>
      </c>
      <c r="L21" s="1577">
        <v>41053671</v>
      </c>
      <c r="M21" s="1577">
        <v>643814</v>
      </c>
      <c r="N21" s="1577">
        <v>954122</v>
      </c>
      <c r="O21" s="2623" t="s">
        <v>2137</v>
      </c>
      <c r="P21" s="2624"/>
    </row>
    <row r="22" spans="1:17" ht="18" customHeight="1">
      <c r="A22" s="2621" t="s">
        <v>194</v>
      </c>
      <c r="B22" s="2621"/>
      <c r="C22" s="2622"/>
      <c r="D22" s="1576">
        <v>206578</v>
      </c>
      <c r="E22" s="1577">
        <v>101</v>
      </c>
      <c r="F22" s="1577">
        <v>206477</v>
      </c>
      <c r="G22" s="1577">
        <v>112550</v>
      </c>
      <c r="H22" s="1577">
        <v>92471</v>
      </c>
      <c r="I22" s="1577">
        <v>1456</v>
      </c>
      <c r="J22" s="1577">
        <v>206578</v>
      </c>
      <c r="K22" s="1577">
        <v>181608</v>
      </c>
      <c r="L22" s="1577" t="s">
        <v>21</v>
      </c>
      <c r="M22" s="1577">
        <v>24970</v>
      </c>
      <c r="N22" s="1577" t="s">
        <v>21</v>
      </c>
      <c r="O22" s="1560" t="s">
        <v>2138</v>
      </c>
      <c r="P22" s="703"/>
    </row>
    <row r="23" spans="1:17" ht="18" customHeight="1">
      <c r="A23" s="2621" t="s">
        <v>240</v>
      </c>
      <c r="B23" s="2621"/>
      <c r="C23" s="2622"/>
      <c r="D23" s="1576">
        <v>90917664</v>
      </c>
      <c r="E23" s="1577">
        <v>4599217</v>
      </c>
      <c r="F23" s="1577">
        <v>86318447</v>
      </c>
      <c r="G23" s="1577">
        <v>58242811</v>
      </c>
      <c r="H23" s="1577">
        <v>2107650</v>
      </c>
      <c r="I23" s="1577">
        <v>25967986</v>
      </c>
      <c r="J23" s="1577">
        <v>87372038</v>
      </c>
      <c r="K23" s="1577">
        <v>24307037</v>
      </c>
      <c r="L23" s="1577">
        <v>47268134</v>
      </c>
      <c r="M23" s="1577">
        <v>15796867</v>
      </c>
      <c r="N23" s="1577">
        <v>3545626</v>
      </c>
      <c r="O23" s="1997" t="s">
        <v>2139</v>
      </c>
      <c r="P23" s="1578"/>
    </row>
    <row r="24" spans="1:17" ht="18" customHeight="1">
      <c r="A24" s="2625" t="s">
        <v>222</v>
      </c>
      <c r="B24" s="2625"/>
      <c r="C24" s="2626"/>
      <c r="D24" s="1579">
        <v>3591034</v>
      </c>
      <c r="E24" s="1580">
        <v>429021</v>
      </c>
      <c r="F24" s="1580">
        <v>3162013</v>
      </c>
      <c r="G24" s="1580">
        <v>359035</v>
      </c>
      <c r="H24" s="1580">
        <v>291</v>
      </c>
      <c r="I24" s="1580">
        <v>2802687</v>
      </c>
      <c r="J24" s="1580">
        <v>3385494</v>
      </c>
      <c r="K24" s="1580">
        <v>1512820</v>
      </c>
      <c r="L24" s="1580">
        <v>355338</v>
      </c>
      <c r="M24" s="1580">
        <v>1517336</v>
      </c>
      <c r="N24" s="1580">
        <v>205540</v>
      </c>
      <c r="O24" s="1998" t="s">
        <v>2140</v>
      </c>
      <c r="P24" s="1581"/>
    </row>
    <row r="25" spans="1:17" ht="18" customHeight="1">
      <c r="A25" s="1209" t="s">
        <v>701</v>
      </c>
      <c r="I25" s="1582" t="s">
        <v>2141</v>
      </c>
      <c r="J25" s="2627" t="s">
        <v>2142</v>
      </c>
      <c r="K25" s="2627"/>
      <c r="L25" s="2627"/>
      <c r="M25" s="2627"/>
      <c r="N25" s="2627"/>
      <c r="O25" s="2627"/>
      <c r="P25" s="2627"/>
      <c r="Q25" s="1543"/>
    </row>
    <row r="26" spans="1:17" ht="15.75" customHeight="1">
      <c r="A26" s="1209" t="s">
        <v>2143</v>
      </c>
      <c r="B26" s="1210"/>
      <c r="C26" s="1210"/>
      <c r="I26" s="1268"/>
      <c r="J26" s="2628"/>
      <c r="K26" s="2628"/>
      <c r="L26" s="2628"/>
      <c r="M26" s="2628"/>
      <c r="N26" s="2628"/>
      <c r="O26" s="2628"/>
      <c r="P26" s="2628"/>
      <c r="Q26" s="1543"/>
    </row>
    <row r="27" spans="1:17" ht="15.75" customHeight="1">
      <c r="A27" s="1528"/>
      <c r="B27" s="1210"/>
      <c r="C27" s="1210"/>
    </row>
    <row r="28" spans="1:17" ht="15.75" customHeight="1"/>
    <row r="29" spans="1:17" ht="15.75" customHeight="1">
      <c r="F29" s="1380"/>
    </row>
    <row r="30" spans="1:17" ht="15.75" customHeight="1"/>
    <row r="31" spans="1:17" ht="15.75" customHeight="1"/>
    <row r="32" spans="1:17" ht="15.75" customHeight="1"/>
    <row r="33" spans="1:16" ht="15.75" customHeight="1"/>
    <row r="34" spans="1:16" ht="15.75" customHeight="1">
      <c r="A34" s="2629" t="s">
        <v>623</v>
      </c>
      <c r="B34" s="2629"/>
      <c r="C34" s="2629"/>
      <c r="D34" s="2629"/>
      <c r="E34" s="2629"/>
      <c r="F34" s="2629"/>
      <c r="G34" s="2629"/>
      <c r="H34" s="2629"/>
      <c r="I34" s="1544"/>
      <c r="J34" s="1544"/>
      <c r="K34" s="1544"/>
      <c r="L34" s="1544"/>
      <c r="M34" s="1544"/>
      <c r="N34" s="1544"/>
      <c r="O34" s="1544"/>
      <c r="P34" s="1544"/>
    </row>
    <row r="35" spans="1:16" ht="15.75" customHeight="1">
      <c r="A35" s="2629"/>
      <c r="B35" s="2629"/>
      <c r="C35" s="2629"/>
      <c r="D35" s="2629"/>
      <c r="E35" s="2629"/>
      <c r="F35" s="2629"/>
      <c r="G35" s="2629"/>
      <c r="H35" s="2629"/>
      <c r="I35" s="1544"/>
      <c r="J35" s="1544"/>
      <c r="K35" s="1544"/>
      <c r="L35" s="1544"/>
      <c r="M35" s="1544"/>
      <c r="N35" s="1544"/>
      <c r="O35" s="1544"/>
      <c r="P35" s="1544"/>
    </row>
    <row r="36" spans="1:16" ht="15.75" customHeight="1">
      <c r="A36" s="1583"/>
      <c r="B36" s="1583"/>
      <c r="C36" s="1583"/>
      <c r="D36" s="1583"/>
      <c r="E36" s="1583"/>
      <c r="F36" s="1544"/>
      <c r="G36" s="1583"/>
      <c r="H36" s="1583"/>
      <c r="I36" s="1544"/>
      <c r="J36" s="1544"/>
      <c r="K36" s="1544"/>
      <c r="L36" s="1544"/>
      <c r="M36" s="1544"/>
      <c r="N36" s="1544"/>
      <c r="O36" s="1544"/>
      <c r="P36" s="1544"/>
    </row>
    <row r="37" spans="1:16" ht="20.25" customHeight="1">
      <c r="A37" s="1584" t="s">
        <v>270</v>
      </c>
      <c r="B37" s="1584"/>
      <c r="C37" s="1584"/>
      <c r="D37" s="785" t="s">
        <v>2144</v>
      </c>
      <c r="E37" s="1584"/>
      <c r="F37" s="785"/>
      <c r="G37" s="785"/>
      <c r="H37" s="1585"/>
      <c r="I37" s="1585"/>
      <c r="J37" s="1585"/>
      <c r="K37" s="1585"/>
      <c r="L37" s="1585"/>
      <c r="M37" s="1585"/>
      <c r="N37" s="1556" t="s">
        <v>730</v>
      </c>
      <c r="O37" s="1586"/>
      <c r="P37" s="1544"/>
    </row>
    <row r="38" spans="1:16" ht="18" customHeight="1">
      <c r="A38" s="2614" t="s">
        <v>2145</v>
      </c>
      <c r="B38" s="2457"/>
      <c r="C38" s="2458"/>
      <c r="D38" s="1587"/>
      <c r="E38" s="1558" t="s">
        <v>648</v>
      </c>
      <c r="F38" s="1588"/>
      <c r="G38" s="1588"/>
      <c r="H38" s="1588"/>
      <c r="I38" s="1589"/>
      <c r="J38" s="1545"/>
      <c r="K38" s="1559" t="s">
        <v>261</v>
      </c>
      <c r="L38" s="1531"/>
      <c r="M38" s="1532"/>
      <c r="N38" s="1533"/>
      <c r="O38" s="2615" t="s">
        <v>2146</v>
      </c>
      <c r="P38" s="2616"/>
    </row>
    <row r="39" spans="1:16" ht="18" customHeight="1">
      <c r="A39" s="2533"/>
      <c r="B39" s="2533"/>
      <c r="C39" s="2534"/>
      <c r="D39" s="1560"/>
      <c r="E39" s="1533"/>
      <c r="F39" s="1561" t="s">
        <v>262</v>
      </c>
      <c r="G39" s="1558"/>
      <c r="H39" s="1588"/>
      <c r="I39" s="1589"/>
      <c r="J39" s="1533"/>
      <c r="K39" s="1535"/>
      <c r="L39" s="1533"/>
      <c r="M39" s="1535"/>
      <c r="N39" s="1534" t="s">
        <v>268</v>
      </c>
      <c r="O39" s="2617"/>
      <c r="P39" s="2618"/>
    </row>
    <row r="40" spans="1:16" ht="18" customHeight="1">
      <c r="A40" s="2533"/>
      <c r="B40" s="2533"/>
      <c r="C40" s="2534"/>
      <c r="D40" s="1534" t="s">
        <v>227</v>
      </c>
      <c r="E40" s="1537" t="s">
        <v>263</v>
      </c>
      <c r="F40" s="1562" t="s">
        <v>227</v>
      </c>
      <c r="G40" s="1541" t="s">
        <v>264</v>
      </c>
      <c r="H40" s="1562" t="s">
        <v>264</v>
      </c>
      <c r="I40" s="1563" t="s">
        <v>2124</v>
      </c>
      <c r="J40" s="1537" t="s">
        <v>227</v>
      </c>
      <c r="K40" s="1562" t="s">
        <v>265</v>
      </c>
      <c r="L40" s="1537" t="s">
        <v>266</v>
      </c>
      <c r="M40" s="1562" t="s">
        <v>267</v>
      </c>
      <c r="N40" s="1534"/>
      <c r="O40" s="2617"/>
      <c r="P40" s="2618"/>
    </row>
    <row r="41" spans="1:16" ht="18" customHeight="1">
      <c r="A41" s="2533"/>
      <c r="B41" s="2533"/>
      <c r="C41" s="2534"/>
      <c r="D41" s="1539"/>
      <c r="E41" s="1540"/>
      <c r="F41" s="1538"/>
      <c r="G41" s="1540"/>
      <c r="H41" s="1564" t="s">
        <v>2125</v>
      </c>
      <c r="I41" s="1565" t="s">
        <v>2126</v>
      </c>
      <c r="J41" s="1540"/>
      <c r="K41" s="1538"/>
      <c r="L41" s="1540"/>
      <c r="M41" s="1538"/>
      <c r="N41" s="1540"/>
      <c r="O41" s="2617"/>
      <c r="P41" s="2618"/>
    </row>
    <row r="42" spans="1:16" ht="18" customHeight="1">
      <c r="A42" s="2533"/>
      <c r="B42" s="2533"/>
      <c r="C42" s="2534"/>
      <c r="D42" s="1539" t="s">
        <v>2127</v>
      </c>
      <c r="E42" s="1540" t="s">
        <v>2128</v>
      </c>
      <c r="F42" s="1538" t="s">
        <v>2127</v>
      </c>
      <c r="G42" s="1540" t="s">
        <v>2129</v>
      </c>
      <c r="H42" s="1566" t="s">
        <v>2076</v>
      </c>
      <c r="I42" s="1563" t="s">
        <v>234</v>
      </c>
      <c r="J42" s="1540" t="s">
        <v>2079</v>
      </c>
      <c r="K42" s="1567" t="s">
        <v>2131</v>
      </c>
      <c r="L42" s="1568" t="s">
        <v>269</v>
      </c>
      <c r="M42" s="1567" t="s">
        <v>209</v>
      </c>
      <c r="N42" s="1536" t="s">
        <v>2078</v>
      </c>
      <c r="O42" s="2617"/>
      <c r="P42" s="2618"/>
    </row>
    <row r="43" spans="1:16" ht="18" customHeight="1">
      <c r="A43" s="2535"/>
      <c r="B43" s="2535"/>
      <c r="C43" s="2536"/>
      <c r="D43" s="1560"/>
      <c r="E43" s="1569"/>
      <c r="F43" s="1535"/>
      <c r="G43" s="1540"/>
      <c r="H43" s="1570" t="s">
        <v>102</v>
      </c>
      <c r="I43" s="1570" t="s">
        <v>235</v>
      </c>
      <c r="J43" s="1540"/>
      <c r="K43" s="1538"/>
      <c r="L43" s="1540" t="s">
        <v>2132</v>
      </c>
      <c r="M43" s="1538"/>
      <c r="N43" s="1540"/>
      <c r="O43" s="2619"/>
      <c r="P43" s="2620"/>
    </row>
    <row r="44" spans="1:16" ht="18" customHeight="1">
      <c r="A44" s="1590">
        <v>40544</v>
      </c>
      <c r="B44" s="124">
        <v>40544</v>
      </c>
      <c r="C44" s="1591">
        <v>40544</v>
      </c>
      <c r="D44" s="1240">
        <v>563162270</v>
      </c>
      <c r="E44" s="1241">
        <v>46314581</v>
      </c>
      <c r="F44" s="1241">
        <v>516847689</v>
      </c>
      <c r="G44" s="1241">
        <v>416166434</v>
      </c>
      <c r="H44" s="1241">
        <v>29955417</v>
      </c>
      <c r="I44" s="1241">
        <v>70725838</v>
      </c>
      <c r="J44" s="1241">
        <v>531523944</v>
      </c>
      <c r="K44" s="1241">
        <v>265332508</v>
      </c>
      <c r="L44" s="1241">
        <v>234243945</v>
      </c>
      <c r="M44" s="1241">
        <v>32139838</v>
      </c>
      <c r="N44" s="1246">
        <v>31638327</v>
      </c>
      <c r="O44" s="623">
        <v>40544</v>
      </c>
      <c r="P44" s="624">
        <v>40544</v>
      </c>
    </row>
    <row r="45" spans="1:16" ht="18" customHeight="1">
      <c r="A45" s="1592"/>
      <c r="B45" s="64">
        <v>40909</v>
      </c>
      <c r="C45" s="1593"/>
      <c r="D45" s="947">
        <v>557619833</v>
      </c>
      <c r="E45" s="625">
        <v>46283361</v>
      </c>
      <c r="F45" s="625">
        <v>511336472</v>
      </c>
      <c r="G45" s="625">
        <v>413458004</v>
      </c>
      <c r="H45" s="625">
        <v>29820359</v>
      </c>
      <c r="I45" s="625">
        <v>68058109</v>
      </c>
      <c r="J45" s="625">
        <v>526497955</v>
      </c>
      <c r="K45" s="625">
        <v>257973770</v>
      </c>
      <c r="L45" s="625">
        <v>235346540</v>
      </c>
      <c r="M45" s="625">
        <v>33177561</v>
      </c>
      <c r="N45" s="626">
        <v>31121878</v>
      </c>
      <c r="O45" s="623">
        <v>40909</v>
      </c>
      <c r="P45" s="624">
        <v>40909</v>
      </c>
    </row>
    <row r="46" spans="1:16" ht="18" customHeight="1">
      <c r="A46" s="1592"/>
      <c r="B46" s="64">
        <v>41275</v>
      </c>
      <c r="C46" s="1593"/>
      <c r="D46" s="947">
        <v>563524940</v>
      </c>
      <c r="E46" s="625">
        <v>44884837</v>
      </c>
      <c r="F46" s="625">
        <v>518640103</v>
      </c>
      <c r="G46" s="625">
        <v>416427457</v>
      </c>
      <c r="H46" s="625">
        <v>30274296</v>
      </c>
      <c r="I46" s="625">
        <v>71938350</v>
      </c>
      <c r="J46" s="625">
        <v>533863366</v>
      </c>
      <c r="K46" s="625">
        <v>258858363</v>
      </c>
      <c r="L46" s="625">
        <v>241391839</v>
      </c>
      <c r="M46" s="625">
        <v>33612784</v>
      </c>
      <c r="N46" s="626">
        <v>29661574</v>
      </c>
      <c r="O46" s="623">
        <v>41275</v>
      </c>
      <c r="P46" s="624">
        <v>41275</v>
      </c>
    </row>
    <row r="47" spans="1:16" ht="18" customHeight="1">
      <c r="A47" s="1592"/>
      <c r="B47" s="64">
        <v>41640</v>
      </c>
      <c r="C47" s="1593"/>
      <c r="D47" s="947">
        <v>558338909</v>
      </c>
      <c r="E47" s="625">
        <v>43966265</v>
      </c>
      <c r="F47" s="625">
        <v>514372644</v>
      </c>
      <c r="G47" s="625">
        <v>412906007</v>
      </c>
      <c r="H47" s="625">
        <v>29839875</v>
      </c>
      <c r="I47" s="625">
        <v>71626762</v>
      </c>
      <c r="J47" s="625">
        <v>529912821</v>
      </c>
      <c r="K47" s="625">
        <v>256084247</v>
      </c>
      <c r="L47" s="625">
        <v>240100344</v>
      </c>
      <c r="M47" s="625">
        <v>33727847</v>
      </c>
      <c r="N47" s="626">
        <v>28426088</v>
      </c>
      <c r="O47" s="623">
        <v>41640</v>
      </c>
      <c r="P47" s="624">
        <v>41640</v>
      </c>
    </row>
    <row r="48" spans="1:16" ht="18" customHeight="1">
      <c r="A48" s="1592"/>
      <c r="B48" s="64">
        <v>42005</v>
      </c>
      <c r="C48" s="1593"/>
      <c r="D48" s="947">
        <v>543632137</v>
      </c>
      <c r="E48" s="625">
        <v>40691394</v>
      </c>
      <c r="F48" s="625">
        <v>502940743</v>
      </c>
      <c r="G48" s="625">
        <v>402971198</v>
      </c>
      <c r="H48" s="625">
        <v>29128271</v>
      </c>
      <c r="I48" s="625">
        <v>70841274</v>
      </c>
      <c r="J48" s="625">
        <v>518016696</v>
      </c>
      <c r="K48" s="625">
        <v>249806205</v>
      </c>
      <c r="L48" s="625">
        <v>236426713</v>
      </c>
      <c r="M48" s="625">
        <v>32266774</v>
      </c>
      <c r="N48" s="626">
        <v>25615441</v>
      </c>
      <c r="O48" s="623">
        <v>42005</v>
      </c>
      <c r="P48" s="624">
        <v>42005</v>
      </c>
    </row>
    <row r="49" spans="1:16" ht="18" customHeight="1">
      <c r="A49" s="1592"/>
      <c r="B49" s="76"/>
      <c r="C49" s="1593"/>
      <c r="D49" s="947"/>
      <c r="E49" s="625"/>
      <c r="F49" s="625"/>
      <c r="G49" s="625"/>
      <c r="H49" s="625"/>
      <c r="I49" s="625"/>
      <c r="J49" s="625"/>
      <c r="K49" s="625"/>
      <c r="L49" s="625"/>
      <c r="M49" s="625"/>
      <c r="N49" s="626"/>
      <c r="O49" s="1594"/>
      <c r="P49" s="486"/>
    </row>
    <row r="50" spans="1:16" ht="18" customHeight="1">
      <c r="A50" s="1595">
        <v>41365</v>
      </c>
      <c r="B50" s="80">
        <v>41365</v>
      </c>
      <c r="C50" s="1596">
        <v>41365</v>
      </c>
      <c r="D50" s="82">
        <v>569416931</v>
      </c>
      <c r="E50" s="2356">
        <v>45065974</v>
      </c>
      <c r="F50" s="2356">
        <v>524350957</v>
      </c>
      <c r="G50" s="2356">
        <v>420678634</v>
      </c>
      <c r="H50" s="2356">
        <v>30215125</v>
      </c>
      <c r="I50" s="2356">
        <v>73457198</v>
      </c>
      <c r="J50" s="2356">
        <v>539780059</v>
      </c>
      <c r="K50" s="2356">
        <v>261740577</v>
      </c>
      <c r="L50" s="2356">
        <v>244841460</v>
      </c>
      <c r="M50" s="2356">
        <v>33197285</v>
      </c>
      <c r="N50" s="208">
        <v>29636872</v>
      </c>
      <c r="O50" s="629">
        <v>41365</v>
      </c>
      <c r="P50" s="628">
        <v>41365</v>
      </c>
    </row>
    <row r="51" spans="1:16" ht="18" customHeight="1">
      <c r="A51" s="1597"/>
      <c r="B51" s="80">
        <v>41730</v>
      </c>
      <c r="C51" s="1598"/>
      <c r="D51" s="82">
        <v>551297390</v>
      </c>
      <c r="E51" s="2356">
        <v>43339140</v>
      </c>
      <c r="F51" s="2356">
        <v>507958250</v>
      </c>
      <c r="G51" s="2356">
        <v>407849630</v>
      </c>
      <c r="H51" s="2356">
        <v>29601236</v>
      </c>
      <c r="I51" s="2356">
        <v>70507384</v>
      </c>
      <c r="J51" s="2356">
        <v>523776417</v>
      </c>
      <c r="K51" s="2356">
        <v>253746861</v>
      </c>
      <c r="L51" s="2356">
        <v>236815557</v>
      </c>
      <c r="M51" s="2356">
        <v>33213971</v>
      </c>
      <c r="N51" s="208">
        <v>27520973</v>
      </c>
      <c r="O51" s="629">
        <v>41730</v>
      </c>
      <c r="P51" s="628">
        <v>41730</v>
      </c>
    </row>
    <row r="52" spans="1:16" ht="18" customHeight="1">
      <c r="A52" s="1597"/>
      <c r="B52" s="87"/>
      <c r="C52" s="1598"/>
      <c r="D52" s="82"/>
      <c r="E52" s="2356"/>
      <c r="F52" s="2356"/>
      <c r="G52" s="2356"/>
      <c r="H52" s="2356"/>
      <c r="I52" s="2356"/>
      <c r="J52" s="2356"/>
      <c r="K52" s="2356"/>
      <c r="L52" s="2356"/>
      <c r="M52" s="2356"/>
      <c r="N52" s="208"/>
      <c r="O52" s="1594"/>
      <c r="P52" s="486"/>
    </row>
    <row r="53" spans="1:16" ht="18" customHeight="1">
      <c r="A53" s="1599" t="s">
        <v>777</v>
      </c>
      <c r="B53" s="89" t="s">
        <v>23</v>
      </c>
      <c r="C53" s="132" t="s">
        <v>167</v>
      </c>
      <c r="D53" s="82">
        <v>140419968</v>
      </c>
      <c r="E53" s="2356">
        <v>11094241</v>
      </c>
      <c r="F53" s="2356">
        <v>129325727</v>
      </c>
      <c r="G53" s="2356">
        <v>103817800</v>
      </c>
      <c r="H53" s="2356">
        <v>7552908</v>
      </c>
      <c r="I53" s="2356">
        <v>17955019</v>
      </c>
      <c r="J53" s="2356">
        <v>133605052</v>
      </c>
      <c r="K53" s="2356">
        <v>66730458</v>
      </c>
      <c r="L53" s="2356">
        <v>58512841</v>
      </c>
      <c r="M53" s="2356">
        <v>8361751</v>
      </c>
      <c r="N53" s="208">
        <v>6814916</v>
      </c>
      <c r="O53" s="633" t="s">
        <v>25</v>
      </c>
      <c r="P53" s="632" t="s">
        <v>778</v>
      </c>
    </row>
    <row r="54" spans="1:16" ht="18" customHeight="1">
      <c r="A54" s="1600" t="s">
        <v>26</v>
      </c>
      <c r="B54" s="94" t="s">
        <v>26</v>
      </c>
      <c r="C54" s="132" t="s">
        <v>168</v>
      </c>
      <c r="D54" s="82">
        <v>128729971</v>
      </c>
      <c r="E54" s="2356">
        <v>9429386</v>
      </c>
      <c r="F54" s="2356">
        <v>119300585</v>
      </c>
      <c r="G54" s="2356">
        <v>95447214</v>
      </c>
      <c r="H54" s="2356">
        <v>6907906</v>
      </c>
      <c r="I54" s="2356">
        <v>16945465</v>
      </c>
      <c r="J54" s="2356">
        <v>122743505</v>
      </c>
      <c r="K54" s="2356">
        <v>59838357</v>
      </c>
      <c r="L54" s="2356">
        <v>55187442</v>
      </c>
      <c r="M54" s="2356">
        <v>7720706</v>
      </c>
      <c r="N54" s="208">
        <v>5986466</v>
      </c>
      <c r="O54" s="633" t="s">
        <v>27</v>
      </c>
      <c r="P54" s="632" t="s">
        <v>26</v>
      </c>
    </row>
    <row r="55" spans="1:16" ht="18" customHeight="1">
      <c r="A55" s="1600" t="s">
        <v>26</v>
      </c>
      <c r="B55" s="94" t="s">
        <v>26</v>
      </c>
      <c r="C55" s="132" t="s">
        <v>169</v>
      </c>
      <c r="D55" s="82">
        <v>137338200</v>
      </c>
      <c r="E55" s="2356">
        <v>9851830</v>
      </c>
      <c r="F55" s="2356">
        <v>127486370</v>
      </c>
      <c r="G55" s="2356">
        <v>101882728</v>
      </c>
      <c r="H55" s="2356">
        <v>7695015</v>
      </c>
      <c r="I55" s="2356">
        <v>17908627</v>
      </c>
      <c r="J55" s="2356">
        <v>131200223</v>
      </c>
      <c r="K55" s="2356">
        <v>60221849</v>
      </c>
      <c r="L55" s="2356">
        <v>62834805</v>
      </c>
      <c r="M55" s="2356">
        <v>8143568</v>
      </c>
      <c r="N55" s="208">
        <v>6137977</v>
      </c>
      <c r="O55" s="633" t="s">
        <v>28</v>
      </c>
      <c r="P55" s="632" t="s">
        <v>26</v>
      </c>
    </row>
    <row r="56" spans="1:16" ht="18" customHeight="1">
      <c r="A56" s="1600" t="s">
        <v>26</v>
      </c>
      <c r="B56" s="94" t="s">
        <v>26</v>
      </c>
      <c r="C56" s="132" t="s">
        <v>170</v>
      </c>
      <c r="D56" s="82">
        <v>137143998</v>
      </c>
      <c r="E56" s="2356">
        <v>10315937</v>
      </c>
      <c r="F56" s="2356">
        <v>126828061</v>
      </c>
      <c r="G56" s="2356">
        <v>101823456</v>
      </c>
      <c r="H56" s="2356">
        <v>6972442</v>
      </c>
      <c r="I56" s="2356">
        <v>18032163</v>
      </c>
      <c r="J56" s="2356">
        <v>130467916</v>
      </c>
      <c r="K56" s="2356">
        <v>63015541</v>
      </c>
      <c r="L56" s="2356">
        <v>59891625</v>
      </c>
      <c r="M56" s="2356">
        <v>8040749</v>
      </c>
      <c r="N56" s="208">
        <v>6676082</v>
      </c>
      <c r="O56" s="633" t="s">
        <v>29</v>
      </c>
      <c r="P56" s="632" t="s">
        <v>26</v>
      </c>
    </row>
    <row r="57" spans="1:16" ht="18" customHeight="1">
      <c r="A57" s="1601"/>
      <c r="B57" s="98"/>
      <c r="C57" s="134"/>
      <c r="D57" s="82"/>
      <c r="E57" s="2356"/>
      <c r="F57" s="2356"/>
      <c r="G57" s="2356"/>
      <c r="H57" s="2356"/>
      <c r="I57" s="2356"/>
      <c r="J57" s="2356"/>
      <c r="K57" s="2356"/>
      <c r="L57" s="2356"/>
      <c r="M57" s="2356"/>
      <c r="N57" s="208"/>
      <c r="O57" s="1602"/>
      <c r="P57" s="490"/>
    </row>
    <row r="58" spans="1:16" ht="18" customHeight="1">
      <c r="A58" s="1600" t="s">
        <v>777</v>
      </c>
      <c r="B58" s="94" t="s">
        <v>23</v>
      </c>
      <c r="C58" s="135" t="s">
        <v>171</v>
      </c>
      <c r="D58" s="82">
        <v>48215709</v>
      </c>
      <c r="E58" s="2356">
        <v>3933559</v>
      </c>
      <c r="F58" s="2356">
        <v>44282150</v>
      </c>
      <c r="G58" s="2356">
        <v>35395027</v>
      </c>
      <c r="H58" s="2356">
        <v>2704312</v>
      </c>
      <c r="I58" s="2356">
        <v>6182811</v>
      </c>
      <c r="J58" s="2356">
        <v>45803574</v>
      </c>
      <c r="K58" s="2356">
        <v>22937418</v>
      </c>
      <c r="L58" s="2356">
        <v>20003383</v>
      </c>
      <c r="M58" s="2356">
        <v>2862771</v>
      </c>
      <c r="N58" s="208">
        <v>2412135</v>
      </c>
      <c r="O58" s="633" t="s">
        <v>30</v>
      </c>
      <c r="P58" s="632" t="s">
        <v>778</v>
      </c>
    </row>
    <row r="59" spans="1:16" ht="18" customHeight="1">
      <c r="A59" s="1599" t="s">
        <v>26</v>
      </c>
      <c r="B59" s="89" t="s">
        <v>26</v>
      </c>
      <c r="C59" s="135" t="s">
        <v>172</v>
      </c>
      <c r="D59" s="82">
        <v>45027018</v>
      </c>
      <c r="E59" s="2356">
        <v>3602574</v>
      </c>
      <c r="F59" s="2356">
        <v>41424444</v>
      </c>
      <c r="G59" s="2356">
        <v>33367635</v>
      </c>
      <c r="H59" s="2356">
        <v>2487536</v>
      </c>
      <c r="I59" s="2356">
        <v>5569273</v>
      </c>
      <c r="J59" s="2356">
        <v>42820176</v>
      </c>
      <c r="K59" s="2356">
        <v>21036196</v>
      </c>
      <c r="L59" s="2356">
        <v>19049508</v>
      </c>
      <c r="M59" s="2356">
        <v>2734473</v>
      </c>
      <c r="N59" s="208">
        <v>2206842</v>
      </c>
      <c r="O59" s="633" t="s">
        <v>31</v>
      </c>
      <c r="P59" s="632" t="s">
        <v>26</v>
      </c>
    </row>
    <row r="60" spans="1:16" ht="18" customHeight="1">
      <c r="A60" s="1599" t="s">
        <v>26</v>
      </c>
      <c r="B60" s="89" t="s">
        <v>26</v>
      </c>
      <c r="C60" s="135" t="s">
        <v>173</v>
      </c>
      <c r="D60" s="82">
        <v>47177241</v>
      </c>
      <c r="E60" s="2356">
        <v>3558108</v>
      </c>
      <c r="F60" s="2356">
        <v>43619133</v>
      </c>
      <c r="G60" s="2356">
        <v>35055138</v>
      </c>
      <c r="H60" s="2356">
        <v>2361060</v>
      </c>
      <c r="I60" s="2356">
        <v>6202935</v>
      </c>
      <c r="J60" s="2356">
        <v>44981302</v>
      </c>
      <c r="K60" s="2356">
        <v>22756844</v>
      </c>
      <c r="L60" s="2356">
        <v>19459950</v>
      </c>
      <c r="M60" s="2356">
        <v>2764507</v>
      </c>
      <c r="N60" s="208">
        <v>2195939</v>
      </c>
      <c r="O60" s="633" t="s">
        <v>32</v>
      </c>
      <c r="P60" s="632" t="s">
        <v>26</v>
      </c>
    </row>
    <row r="61" spans="1:16" ht="18" customHeight="1">
      <c r="A61" s="1599" t="s">
        <v>26</v>
      </c>
      <c r="B61" s="89" t="s">
        <v>26</v>
      </c>
      <c r="C61" s="135" t="s">
        <v>174</v>
      </c>
      <c r="D61" s="82">
        <v>43450217</v>
      </c>
      <c r="E61" s="2356">
        <v>3325804</v>
      </c>
      <c r="F61" s="2356">
        <v>40124413</v>
      </c>
      <c r="G61" s="2356">
        <v>32173886</v>
      </c>
      <c r="H61" s="2356">
        <v>2225336</v>
      </c>
      <c r="I61" s="2356">
        <v>5725191</v>
      </c>
      <c r="J61" s="2356">
        <v>41391642</v>
      </c>
      <c r="K61" s="2356">
        <v>21014287</v>
      </c>
      <c r="L61" s="2356">
        <v>17883203</v>
      </c>
      <c r="M61" s="2356">
        <v>2494152</v>
      </c>
      <c r="N61" s="208">
        <v>2058575</v>
      </c>
      <c r="O61" s="633" t="s">
        <v>33</v>
      </c>
      <c r="P61" s="632" t="s">
        <v>26</v>
      </c>
    </row>
    <row r="62" spans="1:16" ht="18" customHeight="1">
      <c r="A62" s="1599" t="s">
        <v>26</v>
      </c>
      <c r="B62" s="89" t="s">
        <v>26</v>
      </c>
      <c r="C62" s="135" t="s">
        <v>175</v>
      </c>
      <c r="D62" s="82">
        <v>43336875</v>
      </c>
      <c r="E62" s="2356">
        <v>3158449</v>
      </c>
      <c r="F62" s="2356">
        <v>40178426</v>
      </c>
      <c r="G62" s="2356">
        <v>32092230</v>
      </c>
      <c r="H62" s="2356">
        <v>2392251</v>
      </c>
      <c r="I62" s="2356">
        <v>5693945</v>
      </c>
      <c r="J62" s="2356">
        <v>41325364</v>
      </c>
      <c r="K62" s="2356">
        <v>19904155</v>
      </c>
      <c r="L62" s="2356">
        <v>18769580</v>
      </c>
      <c r="M62" s="2356">
        <v>2651629</v>
      </c>
      <c r="N62" s="208">
        <v>2011511</v>
      </c>
      <c r="O62" s="633" t="s">
        <v>34</v>
      </c>
      <c r="P62" s="632" t="s">
        <v>26</v>
      </c>
    </row>
    <row r="63" spans="1:16" ht="18" customHeight="1">
      <c r="A63" s="1599" t="s">
        <v>26</v>
      </c>
      <c r="B63" s="89" t="s">
        <v>26</v>
      </c>
      <c r="C63" s="135" t="s">
        <v>176</v>
      </c>
      <c r="D63" s="82">
        <v>41942879</v>
      </c>
      <c r="E63" s="2356">
        <v>2945133</v>
      </c>
      <c r="F63" s="2356">
        <v>38997746</v>
      </c>
      <c r="G63" s="2356">
        <v>31181098</v>
      </c>
      <c r="H63" s="2356">
        <v>2290319</v>
      </c>
      <c r="I63" s="2356">
        <v>5526329</v>
      </c>
      <c r="J63" s="2356">
        <v>40026499</v>
      </c>
      <c r="K63" s="2356">
        <v>18919915</v>
      </c>
      <c r="L63" s="2356">
        <v>18534659</v>
      </c>
      <c r="M63" s="2356">
        <v>2574925</v>
      </c>
      <c r="N63" s="208">
        <v>1916380</v>
      </c>
      <c r="O63" s="633" t="s">
        <v>35</v>
      </c>
      <c r="P63" s="632" t="s">
        <v>26</v>
      </c>
    </row>
    <row r="64" spans="1:16" ht="18" customHeight="1">
      <c r="A64" s="1599" t="s">
        <v>26</v>
      </c>
      <c r="B64" s="89" t="s">
        <v>26</v>
      </c>
      <c r="C64" s="135" t="s">
        <v>177</v>
      </c>
      <c r="D64" s="82">
        <v>46011344</v>
      </c>
      <c r="E64" s="2356">
        <v>3319370</v>
      </c>
      <c r="F64" s="2356">
        <v>42691974</v>
      </c>
      <c r="G64" s="2356">
        <v>34081862</v>
      </c>
      <c r="H64" s="2356">
        <v>2569884</v>
      </c>
      <c r="I64" s="2356">
        <v>6040228</v>
      </c>
      <c r="J64" s="2356">
        <v>44011244</v>
      </c>
      <c r="K64" s="2356">
        <v>20191891</v>
      </c>
      <c r="L64" s="2356">
        <v>21092984</v>
      </c>
      <c r="M64" s="2356">
        <v>2726369</v>
      </c>
      <c r="N64" s="208">
        <v>2000100</v>
      </c>
      <c r="O64" s="633" t="s">
        <v>36</v>
      </c>
      <c r="P64" s="632" t="s">
        <v>26</v>
      </c>
    </row>
    <row r="65" spans="1:16" ht="18" customHeight="1">
      <c r="A65" s="1599" t="s">
        <v>26</v>
      </c>
      <c r="B65" s="89" t="s">
        <v>26</v>
      </c>
      <c r="C65" s="135" t="s">
        <v>178</v>
      </c>
      <c r="D65" s="82">
        <v>46406467</v>
      </c>
      <c r="E65" s="2356">
        <v>3247435</v>
      </c>
      <c r="F65" s="2356">
        <v>43159032</v>
      </c>
      <c r="G65" s="2356">
        <v>34378092</v>
      </c>
      <c r="H65" s="2356">
        <v>2647020</v>
      </c>
      <c r="I65" s="2356">
        <v>6133920</v>
      </c>
      <c r="J65" s="2356">
        <v>44373746</v>
      </c>
      <c r="K65" s="2356">
        <v>20233470</v>
      </c>
      <c r="L65" s="2356">
        <v>21389946</v>
      </c>
      <c r="M65" s="2356">
        <v>2750329</v>
      </c>
      <c r="N65" s="208">
        <v>2032721</v>
      </c>
      <c r="O65" s="633" t="s">
        <v>37</v>
      </c>
      <c r="P65" s="632" t="s">
        <v>26</v>
      </c>
    </row>
    <row r="66" spans="1:16" ht="18" customHeight="1">
      <c r="A66" s="1599" t="s">
        <v>26</v>
      </c>
      <c r="B66" s="89" t="s">
        <v>26</v>
      </c>
      <c r="C66" s="135" t="s">
        <v>179</v>
      </c>
      <c r="D66" s="82">
        <v>44920389</v>
      </c>
      <c r="E66" s="2356">
        <v>3285025</v>
      </c>
      <c r="F66" s="2356">
        <v>41635364</v>
      </c>
      <c r="G66" s="2356">
        <v>33422774</v>
      </c>
      <c r="H66" s="2356">
        <v>2478111</v>
      </c>
      <c r="I66" s="2356">
        <v>5734479</v>
      </c>
      <c r="J66" s="2356">
        <v>42815233</v>
      </c>
      <c r="K66" s="2356">
        <v>19796488</v>
      </c>
      <c r="L66" s="2356">
        <v>20351875</v>
      </c>
      <c r="M66" s="2356">
        <v>2666870</v>
      </c>
      <c r="N66" s="208">
        <v>2105156</v>
      </c>
      <c r="O66" s="633" t="s">
        <v>38</v>
      </c>
      <c r="P66" s="632" t="s">
        <v>26</v>
      </c>
    </row>
    <row r="67" spans="1:16" ht="18" customHeight="1">
      <c r="A67" s="1599" t="s">
        <v>26</v>
      </c>
      <c r="B67" s="89" t="s">
        <v>26</v>
      </c>
      <c r="C67" s="135" t="s">
        <v>180</v>
      </c>
      <c r="D67" s="82">
        <v>44978789</v>
      </c>
      <c r="E67" s="2356">
        <v>3304850</v>
      </c>
      <c r="F67" s="2356">
        <v>41673939</v>
      </c>
      <c r="G67" s="2356">
        <v>33379976</v>
      </c>
      <c r="H67" s="2356">
        <v>2307736</v>
      </c>
      <c r="I67" s="2356">
        <v>5986227</v>
      </c>
      <c r="J67" s="2356">
        <v>42812676</v>
      </c>
      <c r="K67" s="2356">
        <v>20473941</v>
      </c>
      <c r="L67" s="2356">
        <v>19710036</v>
      </c>
      <c r="M67" s="2356">
        <v>2628699</v>
      </c>
      <c r="N67" s="208">
        <v>2166113</v>
      </c>
      <c r="O67" s="633" t="s">
        <v>39</v>
      </c>
      <c r="P67" s="632" t="s">
        <v>26</v>
      </c>
    </row>
    <row r="68" spans="1:16" ht="18" customHeight="1">
      <c r="A68" s="1599" t="s">
        <v>26</v>
      </c>
      <c r="B68" s="89" t="s">
        <v>26</v>
      </c>
      <c r="C68" s="135" t="s">
        <v>181</v>
      </c>
      <c r="D68" s="82">
        <v>44586590</v>
      </c>
      <c r="E68" s="2356">
        <v>3394028</v>
      </c>
      <c r="F68" s="2356">
        <v>41192562</v>
      </c>
      <c r="G68" s="2356">
        <v>33161096</v>
      </c>
      <c r="H68" s="2356">
        <v>2217880</v>
      </c>
      <c r="I68" s="2356">
        <v>5813586</v>
      </c>
      <c r="J68" s="2356">
        <v>42404118</v>
      </c>
      <c r="K68" s="2356">
        <v>20576542</v>
      </c>
      <c r="L68" s="2356">
        <v>19254824</v>
      </c>
      <c r="M68" s="2356">
        <v>2572751</v>
      </c>
      <c r="N68" s="208">
        <v>2182472</v>
      </c>
      <c r="O68" s="633" t="s">
        <v>40</v>
      </c>
      <c r="P68" s="632" t="s">
        <v>26</v>
      </c>
    </row>
    <row r="69" spans="1:16" ht="18" customHeight="1">
      <c r="A69" s="1603" t="s">
        <v>26</v>
      </c>
      <c r="B69" s="105" t="s">
        <v>26</v>
      </c>
      <c r="C69" s="1105" t="s">
        <v>182</v>
      </c>
      <c r="D69" s="106">
        <v>47578619</v>
      </c>
      <c r="E69" s="2357">
        <v>3617059</v>
      </c>
      <c r="F69" s="2357">
        <v>43961560</v>
      </c>
      <c r="G69" s="2357">
        <v>35282384</v>
      </c>
      <c r="H69" s="2357">
        <v>2446826</v>
      </c>
      <c r="I69" s="2357">
        <v>6232350</v>
      </c>
      <c r="J69" s="2357">
        <v>45251122</v>
      </c>
      <c r="K69" s="2357">
        <v>21965058</v>
      </c>
      <c r="L69" s="2357">
        <v>20926765</v>
      </c>
      <c r="M69" s="2357">
        <v>2839299</v>
      </c>
      <c r="N69" s="493">
        <v>2327497</v>
      </c>
      <c r="O69" s="634" t="s">
        <v>41</v>
      </c>
      <c r="P69" s="635" t="s">
        <v>26</v>
      </c>
    </row>
    <row r="70" spans="1:16" ht="18" customHeight="1">
      <c r="A70" s="143"/>
      <c r="B70" s="143"/>
      <c r="C70" s="143"/>
      <c r="D70" s="143"/>
      <c r="E70" s="143"/>
      <c r="F70" s="143"/>
      <c r="G70" s="143"/>
      <c r="H70" s="143"/>
      <c r="I70" s="143"/>
      <c r="J70" s="143"/>
      <c r="K70" s="143"/>
      <c r="L70" s="143"/>
      <c r="M70" s="143"/>
      <c r="N70" s="143"/>
      <c r="O70" s="16"/>
      <c r="P70" s="16"/>
    </row>
    <row r="71" spans="1:16" ht="18" customHeight="1">
      <c r="A71" s="143"/>
      <c r="B71" s="143"/>
      <c r="C71" s="143"/>
      <c r="D71" s="143"/>
      <c r="E71" s="143"/>
      <c r="F71" s="143"/>
      <c r="G71" s="143"/>
      <c r="H71" s="143"/>
      <c r="I71" s="143"/>
      <c r="J71" s="143"/>
      <c r="K71" s="143"/>
      <c r="L71" s="143"/>
      <c r="M71" s="143"/>
      <c r="N71" s="143"/>
      <c r="O71" s="143"/>
      <c r="P71" s="143"/>
    </row>
    <row r="72" spans="1:16" ht="18" customHeight="1"/>
    <row r="73" spans="1:16" ht="18" customHeight="1"/>
    <row r="74" spans="1:16" ht="18" customHeight="1"/>
    <row r="75" spans="1:16" ht="18" customHeight="1"/>
    <row r="76" spans="1:16" ht="18" customHeight="1"/>
    <row r="77" spans="1:16" ht="18" customHeight="1"/>
    <row r="78" spans="1:16" ht="18" customHeight="1"/>
    <row r="79" spans="1:16" ht="18" customHeight="1"/>
    <row r="80" spans="1:16"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114" spans="1:14" ht="28">
      <c r="F114" s="1604"/>
    </row>
    <row r="115" spans="1:14">
      <c r="N115" s="1547"/>
    </row>
    <row r="116" spans="1:14">
      <c r="E116" s="1547"/>
      <c r="K116" s="1547"/>
      <c r="N116" s="2170"/>
    </row>
    <row r="117" spans="1:14">
      <c r="G117" s="1547"/>
      <c r="N117" s="2170"/>
    </row>
    <row r="118" spans="1:14">
      <c r="D118" s="1605"/>
      <c r="E118" s="1605"/>
      <c r="F118" s="1605"/>
      <c r="G118" s="1605"/>
      <c r="H118" s="1547"/>
      <c r="J118" s="1605"/>
      <c r="K118" s="1605"/>
      <c r="L118" s="1605"/>
      <c r="M118" s="1605"/>
      <c r="N118" s="2171"/>
    </row>
    <row r="119" spans="1:14">
      <c r="D119" s="1605"/>
      <c r="E119" s="1605"/>
      <c r="F119" s="1605"/>
      <c r="G119" s="1605"/>
      <c r="H119" s="2172"/>
      <c r="J119" s="1605"/>
      <c r="K119" s="1605"/>
      <c r="L119" s="1605"/>
      <c r="M119" s="1605"/>
      <c r="N119" s="2171"/>
    </row>
    <row r="120" spans="1:14">
      <c r="H120" s="2173"/>
      <c r="K120" s="1547"/>
      <c r="L120" s="1547"/>
      <c r="N120" s="2170"/>
    </row>
    <row r="121" spans="1:14">
      <c r="H121" s="2174"/>
      <c r="L121" s="2172"/>
      <c r="N121" s="2170"/>
    </row>
    <row r="122" spans="1:14">
      <c r="A122" s="1606"/>
      <c r="B122" s="1606"/>
      <c r="C122" s="1606"/>
    </row>
    <row r="123" spans="1:14">
      <c r="A123" s="1606"/>
      <c r="B123" s="1606"/>
      <c r="C123" s="1606"/>
    </row>
    <row r="124" spans="1:14">
      <c r="A124" s="1606"/>
      <c r="B124" s="1606"/>
      <c r="C124" s="1606"/>
    </row>
    <row r="125" spans="1:14">
      <c r="A125" s="1606"/>
      <c r="B125" s="1606"/>
      <c r="C125" s="1606"/>
    </row>
    <row r="126" spans="1:14">
      <c r="A126" s="1606"/>
      <c r="B126" s="1606"/>
      <c r="C126" s="1606"/>
    </row>
    <row r="127" spans="1:14">
      <c r="A127" s="1606"/>
      <c r="B127" s="1606"/>
      <c r="C127" s="1606"/>
    </row>
    <row r="128" spans="1:14">
      <c r="A128" s="1606"/>
      <c r="B128" s="1606"/>
      <c r="C128" s="1606"/>
    </row>
    <row r="129" spans="1:3">
      <c r="A129" s="1606"/>
      <c r="B129" s="1606"/>
      <c r="C129" s="1606"/>
    </row>
    <row r="130" spans="1:3">
      <c r="A130" s="1606"/>
      <c r="B130" s="1606"/>
      <c r="C130" s="1606"/>
    </row>
    <row r="131" spans="1:3">
      <c r="A131" s="1606"/>
      <c r="B131" s="1606"/>
      <c r="C131" s="1606"/>
    </row>
    <row r="132" spans="1:3">
      <c r="A132" s="1606"/>
      <c r="B132" s="1606"/>
      <c r="C132" s="1606"/>
    </row>
    <row r="133" spans="1:3">
      <c r="A133" s="1606"/>
      <c r="B133" s="1606"/>
      <c r="C133" s="1606"/>
    </row>
    <row r="134" spans="1:3">
      <c r="A134" s="1606"/>
      <c r="B134" s="1606"/>
      <c r="C134" s="1606"/>
    </row>
    <row r="135" spans="1:3">
      <c r="A135" s="1606"/>
      <c r="B135" s="1606"/>
      <c r="C135" s="1606"/>
    </row>
    <row r="136" spans="1:3">
      <c r="A136" s="1606"/>
      <c r="B136" s="1606"/>
      <c r="C136" s="1606"/>
    </row>
    <row r="137" spans="1:3">
      <c r="A137" s="1606"/>
      <c r="B137" s="1606"/>
      <c r="C137" s="1606"/>
    </row>
    <row r="138" spans="1:3">
      <c r="A138" s="1606"/>
      <c r="B138" s="1606"/>
      <c r="C138" s="1606"/>
    </row>
    <row r="139" spans="1:3">
      <c r="A139" s="1606"/>
      <c r="B139" s="1606"/>
      <c r="C139" s="1606"/>
    </row>
    <row r="140" spans="1:3">
      <c r="A140" s="1606"/>
      <c r="B140" s="1606"/>
      <c r="C140" s="1606"/>
    </row>
    <row r="145" spans="4:14">
      <c r="D145" s="1547"/>
      <c r="E145" s="1547"/>
      <c r="F145" s="1547"/>
      <c r="G145" s="1547"/>
      <c r="H145" s="1547"/>
      <c r="I145" s="1547"/>
      <c r="J145" s="1547"/>
      <c r="K145" s="1547"/>
      <c r="L145" s="1547"/>
      <c r="M145" s="1547"/>
      <c r="N145" s="1547"/>
    </row>
    <row r="146" spans="4:14">
      <c r="D146" s="1547"/>
      <c r="E146" s="1547"/>
      <c r="F146" s="1547"/>
      <c r="G146" s="1547"/>
      <c r="H146" s="1547"/>
      <c r="I146" s="1547"/>
      <c r="J146" s="1547"/>
      <c r="K146" s="1547"/>
      <c r="L146" s="1547"/>
      <c r="M146" s="1547"/>
      <c r="N146" s="1547"/>
    </row>
    <row r="147" spans="4:14">
      <c r="D147" s="1547"/>
      <c r="E147" s="1547"/>
      <c r="F147" s="1547"/>
      <c r="G147" s="1547"/>
      <c r="H147" s="1547"/>
      <c r="I147" s="1547"/>
      <c r="J147" s="1547"/>
      <c r="K147" s="1547"/>
      <c r="L147" s="1547"/>
      <c r="M147" s="1547"/>
      <c r="N147" s="1547"/>
    </row>
    <row r="148" spans="4:14">
      <c r="D148" s="1547"/>
      <c r="E148" s="1547"/>
      <c r="F148" s="1547"/>
      <c r="G148" s="1547"/>
      <c r="H148" s="1547"/>
      <c r="I148" s="1547"/>
      <c r="J148" s="1547"/>
      <c r="K148" s="1547"/>
      <c r="L148" s="1547"/>
      <c r="M148" s="1547"/>
      <c r="N148" s="1547"/>
    </row>
    <row r="149" spans="4:14">
      <c r="D149" s="1547"/>
      <c r="E149" s="1547"/>
      <c r="F149" s="1547"/>
      <c r="G149" s="1547"/>
      <c r="H149" s="1547"/>
      <c r="I149" s="1547"/>
      <c r="J149" s="1547"/>
      <c r="K149" s="1547"/>
      <c r="L149" s="1547"/>
      <c r="M149" s="1547"/>
      <c r="N149" s="1547"/>
    </row>
    <row r="150" spans="4:14">
      <c r="D150" s="1547"/>
      <c r="E150" s="1547"/>
      <c r="F150" s="1547"/>
      <c r="G150" s="1547"/>
      <c r="H150" s="1547"/>
      <c r="I150" s="1547"/>
      <c r="J150" s="1547"/>
      <c r="K150" s="1547"/>
      <c r="L150" s="1547"/>
      <c r="M150" s="1547"/>
      <c r="N150" s="1547"/>
    </row>
    <row r="151" spans="4:14">
      <c r="D151" s="1547"/>
      <c r="E151" s="1547"/>
      <c r="F151" s="1547"/>
      <c r="G151" s="1547"/>
      <c r="H151" s="1547"/>
      <c r="I151" s="1547"/>
      <c r="J151" s="1547"/>
      <c r="K151" s="1547"/>
      <c r="L151" s="1547"/>
      <c r="M151" s="1547"/>
      <c r="N151" s="1547"/>
    </row>
    <row r="152" spans="4:14">
      <c r="D152" s="1547"/>
      <c r="E152" s="1547"/>
      <c r="F152" s="1547"/>
      <c r="G152" s="1547"/>
      <c r="H152" s="1547"/>
      <c r="I152" s="1547"/>
      <c r="J152" s="1547"/>
      <c r="K152" s="1547"/>
      <c r="L152" s="1547"/>
      <c r="M152" s="1547"/>
      <c r="N152" s="1547"/>
    </row>
    <row r="153" spans="4:14">
      <c r="D153" s="1547"/>
      <c r="E153" s="1547"/>
      <c r="F153" s="1547"/>
      <c r="G153" s="1547"/>
      <c r="H153" s="1547"/>
      <c r="I153" s="1547"/>
      <c r="J153" s="1547"/>
      <c r="K153" s="1547"/>
      <c r="L153" s="1547"/>
      <c r="M153" s="1547"/>
      <c r="N153" s="1547"/>
    </row>
    <row r="154" spans="4:14">
      <c r="D154" s="1547"/>
      <c r="E154" s="1547"/>
      <c r="F154" s="1547"/>
      <c r="G154" s="1547"/>
      <c r="H154" s="1547"/>
      <c r="I154" s="1547"/>
      <c r="J154" s="1547"/>
      <c r="K154" s="1547"/>
      <c r="L154" s="1547"/>
      <c r="M154" s="1547"/>
      <c r="N154" s="1547"/>
    </row>
  </sheetData>
  <mergeCells count="19">
    <mergeCell ref="A38:C43"/>
    <mergeCell ref="O38:P43"/>
    <mergeCell ref="A17:C17"/>
    <mergeCell ref="A18:C18"/>
    <mergeCell ref="A19:C19"/>
    <mergeCell ref="A20:C20"/>
    <mergeCell ref="A21:C21"/>
    <mergeCell ref="O21:P21"/>
    <mergeCell ref="A22:C22"/>
    <mergeCell ref="A23:C23"/>
    <mergeCell ref="A24:C24"/>
    <mergeCell ref="J25:P26"/>
    <mergeCell ref="A34:H35"/>
    <mergeCell ref="A16:C16"/>
    <mergeCell ref="A7:E7"/>
    <mergeCell ref="F7:H7"/>
    <mergeCell ref="A9:C14"/>
    <mergeCell ref="O9:P14"/>
    <mergeCell ref="A15:C15"/>
  </mergeCells>
  <phoneticPr fontId="100"/>
  <printOptions horizontalCentered="1"/>
  <pageMargins left="0.59055118110236227" right="0.59055118110236227" top="0.39370078740157483" bottom="0.39370078740157483" header="0" footer="0"/>
  <pageSetup paperSize="9" scale="70" firstPageNumber="158" fitToWidth="4" orientation="portrait" useFirstPageNumber="1" r:id="rId1"/>
  <headerFooter alignWithMargins="0">
    <oddFooter>&amp;C&amp;"ＭＳ Ｐ明朝,標準"&amp;16－&amp;P－</oddFooter>
  </headerFooter>
  <colBreaks count="1" manualBreakCount="1">
    <brk id="8" max="69"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1677BB-D5CB-406D-9E87-CAE54C53808D}">
  <sheetPr>
    <tabColor theme="9" tint="0.39997558519241921"/>
  </sheetPr>
  <dimension ref="A1:AY140"/>
  <sheetViews>
    <sheetView showGridLines="0" view="pageBreakPreview" zoomScale="70" zoomScaleNormal="75" zoomScaleSheetLayoutView="70" workbookViewId="0"/>
  </sheetViews>
  <sheetFormatPr defaultColWidth="9" defaultRowHeight="13"/>
  <cols>
    <col min="1" max="1" width="16.08984375" style="154" customWidth="1"/>
    <col min="2" max="2" width="7.26953125" style="154" customWidth="1"/>
    <col min="3" max="3" width="16.08984375" style="154" customWidth="1"/>
    <col min="4" max="7" width="21.6328125" style="154" customWidth="1"/>
    <col min="8" max="8" width="22.90625" style="154" customWidth="1"/>
    <col min="9" max="14" width="21.6328125" style="154" customWidth="1"/>
    <col min="15" max="16" width="11" style="154" customWidth="1"/>
    <col min="17" max="17" width="11.6328125" style="154" customWidth="1"/>
    <col min="18" max="18" width="6.36328125" style="154" customWidth="1"/>
    <col min="19" max="19" width="15.7265625" style="154" customWidth="1"/>
    <col min="20" max="24" width="24" style="154" customWidth="1"/>
    <col min="25" max="30" width="21.6328125" style="154" customWidth="1"/>
    <col min="31" max="32" width="10.6328125" style="154" customWidth="1"/>
    <col min="33" max="33" width="12.453125" style="154" customWidth="1"/>
    <col min="34" max="34" width="6.36328125" style="154" customWidth="1"/>
    <col min="35" max="35" width="16.453125" style="154" customWidth="1"/>
    <col min="36" max="40" width="23.6328125" style="154" customWidth="1"/>
    <col min="41" max="46" width="21.6328125" style="154" customWidth="1"/>
    <col min="47" max="48" width="10.6328125" style="154" customWidth="1"/>
    <col min="49" max="16384" width="9" style="72"/>
  </cols>
  <sheetData>
    <row r="1" spans="1:51" s="703" customFormat="1" ht="14">
      <c r="A1" s="2175" t="s">
        <v>939</v>
      </c>
      <c r="B1" s="750"/>
      <c r="C1" s="750"/>
      <c r="D1" s="750"/>
      <c r="E1" s="17"/>
      <c r="F1" s="17"/>
      <c r="G1" s="17"/>
      <c r="H1" s="17"/>
      <c r="I1" s="17"/>
      <c r="J1" s="17"/>
      <c r="K1" s="17"/>
      <c r="L1" s="17"/>
      <c r="M1" s="17"/>
      <c r="O1" s="750"/>
      <c r="P1" s="376" t="s">
        <v>939</v>
      </c>
      <c r="Q1" s="2175" t="s">
        <v>939</v>
      </c>
      <c r="R1" s="750"/>
      <c r="S1" s="750"/>
      <c r="T1" s="750"/>
      <c r="U1" s="17"/>
      <c r="V1" s="17"/>
      <c r="W1" s="17"/>
      <c r="X1" s="17"/>
      <c r="Y1" s="17"/>
      <c r="Z1" s="17"/>
      <c r="AA1" s="17"/>
      <c r="AB1" s="17"/>
      <c r="AC1" s="17"/>
      <c r="AE1" s="750"/>
      <c r="AF1" s="376" t="s">
        <v>939</v>
      </c>
      <c r="AG1" s="2175" t="s">
        <v>939</v>
      </c>
      <c r="AH1" s="750"/>
      <c r="AI1" s="750"/>
      <c r="AJ1" s="750"/>
      <c r="AK1" s="17"/>
      <c r="AL1" s="17"/>
      <c r="AM1" s="17"/>
      <c r="AN1" s="17"/>
      <c r="AO1" s="17"/>
      <c r="AP1" s="17"/>
      <c r="AQ1" s="17"/>
      <c r="AR1" s="17"/>
      <c r="AS1" s="17"/>
      <c r="AU1" s="750"/>
      <c r="AV1" s="376" t="s">
        <v>939</v>
      </c>
      <c r="AW1" s="750"/>
      <c r="AX1" s="750"/>
      <c r="AY1" s="750"/>
    </row>
    <row r="3" spans="1:51" s="703" customFormat="1" ht="14">
      <c r="A3" s="916"/>
      <c r="B3" s="916"/>
      <c r="C3" s="916"/>
      <c r="D3" s="916"/>
      <c r="E3" s="17"/>
      <c r="F3" s="17"/>
      <c r="G3" s="17"/>
      <c r="H3" s="17"/>
      <c r="I3" s="17"/>
      <c r="J3" s="17"/>
      <c r="K3" s="17"/>
      <c r="L3" s="17"/>
      <c r="M3" s="17"/>
      <c r="N3" s="750"/>
      <c r="O3" s="750"/>
      <c r="P3" s="750"/>
      <c r="Q3" s="916"/>
      <c r="R3" s="916"/>
      <c r="S3" s="916"/>
      <c r="T3" s="916"/>
      <c r="U3" s="17"/>
      <c r="V3" s="17"/>
      <c r="W3" s="17"/>
      <c r="X3" s="17"/>
      <c r="Y3" s="17"/>
      <c r="Z3" s="17"/>
      <c r="AA3" s="17"/>
      <c r="AB3" s="17"/>
      <c r="AC3" s="17"/>
      <c r="AD3" s="750"/>
      <c r="AE3" s="750"/>
      <c r="AF3" s="750"/>
      <c r="AG3" s="916"/>
      <c r="AH3" s="916"/>
      <c r="AI3" s="916"/>
      <c r="AJ3" s="916"/>
      <c r="AK3" s="17"/>
      <c r="AL3" s="17"/>
      <c r="AM3" s="17"/>
      <c r="AN3" s="17"/>
      <c r="AO3" s="17"/>
      <c r="AP3" s="17"/>
      <c r="AQ3" s="17"/>
      <c r="AR3" s="17"/>
      <c r="AS3" s="17"/>
      <c r="AT3" s="750"/>
      <c r="AU3" s="750"/>
      <c r="AV3" s="750"/>
    </row>
    <row r="4" spans="1:51" s="1530" customFormat="1" ht="14">
      <c r="A4" s="16"/>
      <c r="B4" s="16"/>
      <c r="C4" s="16"/>
      <c r="D4" s="16"/>
      <c r="E4" s="517"/>
      <c r="F4" s="23"/>
      <c r="G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row>
    <row r="5" spans="1:51" s="1530" customFormat="1">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row>
    <row r="6" spans="1:51" s="1530" customFormat="1" ht="20.25" customHeight="1">
      <c r="A6" s="751" t="s">
        <v>272</v>
      </c>
      <c r="B6" s="752"/>
      <c r="C6" s="752"/>
      <c r="D6" s="709" t="s">
        <v>2147</v>
      </c>
      <c r="E6" s="753"/>
      <c r="F6" s="754"/>
      <c r="G6" s="754"/>
      <c r="H6" s="754"/>
      <c r="I6" s="754"/>
      <c r="J6" s="754"/>
      <c r="K6" s="754"/>
      <c r="L6" s="754"/>
      <c r="M6" s="754"/>
      <c r="N6" s="1556" t="s">
        <v>730</v>
      </c>
      <c r="O6" s="111"/>
      <c r="P6" s="111"/>
      <c r="Q6" s="751" t="s">
        <v>246</v>
      </c>
      <c r="R6" s="752"/>
      <c r="S6" s="752"/>
      <c r="T6" s="709" t="s">
        <v>2110</v>
      </c>
      <c r="U6" s="754"/>
      <c r="V6" s="754"/>
      <c r="W6" s="754"/>
      <c r="X6" s="754"/>
      <c r="Y6" s="754"/>
      <c r="Z6" s="754"/>
      <c r="AA6" s="754"/>
      <c r="AB6" s="754"/>
      <c r="AC6" s="754"/>
      <c r="AD6" s="1556" t="s">
        <v>730</v>
      </c>
      <c r="AE6" s="111"/>
      <c r="AF6" s="111"/>
      <c r="AG6" s="751" t="s">
        <v>247</v>
      </c>
      <c r="AH6" s="752"/>
      <c r="AI6" s="752"/>
      <c r="AJ6" s="753" t="s">
        <v>2111</v>
      </c>
      <c r="AK6" s="754"/>
      <c r="AL6" s="754"/>
      <c r="AM6" s="754"/>
      <c r="AN6" s="754"/>
      <c r="AO6" s="754"/>
      <c r="AP6" s="754"/>
      <c r="AQ6" s="754"/>
      <c r="AR6" s="754"/>
      <c r="AS6" s="754"/>
      <c r="AT6" s="1556" t="s">
        <v>730</v>
      </c>
      <c r="AU6" s="111"/>
      <c r="AV6" s="111"/>
    </row>
    <row r="7" spans="1:51" s="1530" customFormat="1" ht="15.75" customHeight="1">
      <c r="A7" s="2635" t="s">
        <v>1991</v>
      </c>
      <c r="B7" s="2457"/>
      <c r="C7" s="2458"/>
      <c r="D7" s="755"/>
      <c r="E7" s="756" t="s">
        <v>648</v>
      </c>
      <c r="F7" s="701"/>
      <c r="G7" s="701"/>
      <c r="H7" s="701"/>
      <c r="I7" s="702"/>
      <c r="J7" s="755"/>
      <c r="K7" s="757" t="s">
        <v>273</v>
      </c>
      <c r="L7" s="701"/>
      <c r="M7" s="702"/>
      <c r="N7" s="659"/>
      <c r="O7" s="2411" t="s">
        <v>1883</v>
      </c>
      <c r="P7" s="2630"/>
      <c r="Q7" s="2635" t="s">
        <v>1991</v>
      </c>
      <c r="R7" s="2457"/>
      <c r="S7" s="2458"/>
      <c r="T7" s="755"/>
      <c r="U7" s="757" t="s">
        <v>648</v>
      </c>
      <c r="V7" s="701"/>
      <c r="W7" s="701"/>
      <c r="X7" s="701"/>
      <c r="Y7" s="702"/>
      <c r="Z7" s="755"/>
      <c r="AA7" s="757" t="s">
        <v>273</v>
      </c>
      <c r="AB7" s="701"/>
      <c r="AC7" s="702"/>
      <c r="AD7" s="659"/>
      <c r="AE7" s="2411" t="s">
        <v>1883</v>
      </c>
      <c r="AF7" s="2630"/>
      <c r="AG7" s="2636" t="s">
        <v>2114</v>
      </c>
      <c r="AH7" s="2520"/>
      <c r="AI7" s="2521"/>
      <c r="AJ7" s="755"/>
      <c r="AK7" s="757" t="s">
        <v>648</v>
      </c>
      <c r="AL7" s="701"/>
      <c r="AM7" s="701"/>
      <c r="AN7" s="701"/>
      <c r="AO7" s="702"/>
      <c r="AP7" s="755"/>
      <c r="AQ7" s="757" t="s">
        <v>273</v>
      </c>
      <c r="AR7" s="701"/>
      <c r="AS7" s="702"/>
      <c r="AT7" s="659"/>
      <c r="AU7" s="2411" t="s">
        <v>1883</v>
      </c>
      <c r="AV7" s="2630"/>
    </row>
    <row r="8" spans="1:51" s="1530" customFormat="1" ht="18" customHeight="1">
      <c r="A8" s="2533"/>
      <c r="B8" s="2533"/>
      <c r="C8" s="2534"/>
      <c r="D8" s="758"/>
      <c r="E8" s="659"/>
      <c r="F8" s="701"/>
      <c r="G8" s="759" t="s">
        <v>274</v>
      </c>
      <c r="H8" s="701" t="s">
        <v>2148</v>
      </c>
      <c r="I8" s="702"/>
      <c r="J8" s="659"/>
      <c r="K8" s="111"/>
      <c r="L8" s="659"/>
      <c r="M8" s="111"/>
      <c r="N8" s="663"/>
      <c r="O8" s="2631"/>
      <c r="P8" s="2632"/>
      <c r="Q8" s="2533"/>
      <c r="R8" s="2533"/>
      <c r="S8" s="2534"/>
      <c r="T8" s="758"/>
      <c r="U8" s="659"/>
      <c r="V8" s="701"/>
      <c r="W8" s="757" t="s">
        <v>275</v>
      </c>
      <c r="X8" s="701"/>
      <c r="Y8" s="702"/>
      <c r="Z8" s="659"/>
      <c r="AA8" s="111"/>
      <c r="AB8" s="659"/>
      <c r="AC8" s="111"/>
      <c r="AD8" s="663"/>
      <c r="AE8" s="2631"/>
      <c r="AF8" s="2632"/>
      <c r="AG8" s="2522"/>
      <c r="AH8" s="2522"/>
      <c r="AI8" s="2523"/>
      <c r="AJ8" s="758"/>
      <c r="AK8" s="659"/>
      <c r="AL8" s="701"/>
      <c r="AM8" s="757" t="s">
        <v>275</v>
      </c>
      <c r="AN8" s="701"/>
      <c r="AO8" s="702"/>
      <c r="AP8" s="659"/>
      <c r="AQ8" s="111"/>
      <c r="AR8" s="659"/>
      <c r="AS8" s="111"/>
      <c r="AT8" s="663"/>
      <c r="AU8" s="2631"/>
      <c r="AV8" s="2632"/>
    </row>
    <row r="9" spans="1:51" s="1530" customFormat="1" ht="14">
      <c r="A9" s="2533"/>
      <c r="B9" s="2533"/>
      <c r="C9" s="2534"/>
      <c r="D9" s="704" t="s">
        <v>227</v>
      </c>
      <c r="E9" s="706" t="s">
        <v>263</v>
      </c>
      <c r="F9" s="760" t="s">
        <v>227</v>
      </c>
      <c r="G9" s="710" t="s">
        <v>264</v>
      </c>
      <c r="H9" s="761" t="s">
        <v>276</v>
      </c>
      <c r="I9" s="1693" t="s">
        <v>277</v>
      </c>
      <c r="J9" s="706" t="s">
        <v>227</v>
      </c>
      <c r="K9" s="760" t="s">
        <v>265</v>
      </c>
      <c r="L9" s="706" t="s">
        <v>266</v>
      </c>
      <c r="M9" s="760" t="s">
        <v>267</v>
      </c>
      <c r="N9" s="706" t="s">
        <v>268</v>
      </c>
      <c r="O9" s="2631"/>
      <c r="P9" s="2632"/>
      <c r="Q9" s="2533"/>
      <c r="R9" s="2533"/>
      <c r="S9" s="2534"/>
      <c r="T9" s="704" t="s">
        <v>227</v>
      </c>
      <c r="U9" s="706" t="s">
        <v>263</v>
      </c>
      <c r="V9" s="760" t="s">
        <v>227</v>
      </c>
      <c r="W9" s="710" t="s">
        <v>264</v>
      </c>
      <c r="X9" s="761" t="s">
        <v>276</v>
      </c>
      <c r="Y9" s="1693" t="s">
        <v>277</v>
      </c>
      <c r="Z9" s="706" t="s">
        <v>227</v>
      </c>
      <c r="AA9" s="760" t="s">
        <v>265</v>
      </c>
      <c r="AB9" s="706" t="s">
        <v>266</v>
      </c>
      <c r="AC9" s="760" t="s">
        <v>267</v>
      </c>
      <c r="AD9" s="706" t="s">
        <v>268</v>
      </c>
      <c r="AE9" s="2631"/>
      <c r="AF9" s="2632"/>
      <c r="AG9" s="2522"/>
      <c r="AH9" s="2522"/>
      <c r="AI9" s="2523"/>
      <c r="AJ9" s="704" t="s">
        <v>227</v>
      </c>
      <c r="AK9" s="706" t="s">
        <v>263</v>
      </c>
      <c r="AL9" s="760" t="s">
        <v>227</v>
      </c>
      <c r="AM9" s="710" t="s">
        <v>264</v>
      </c>
      <c r="AN9" s="761" t="s">
        <v>278</v>
      </c>
      <c r="AO9" s="1693" t="s">
        <v>277</v>
      </c>
      <c r="AP9" s="706" t="s">
        <v>227</v>
      </c>
      <c r="AQ9" s="760" t="s">
        <v>265</v>
      </c>
      <c r="AR9" s="706" t="s">
        <v>266</v>
      </c>
      <c r="AS9" s="760" t="s">
        <v>267</v>
      </c>
      <c r="AT9" s="706" t="s">
        <v>268</v>
      </c>
      <c r="AU9" s="2631"/>
      <c r="AV9" s="2632"/>
    </row>
    <row r="10" spans="1:51" s="1530" customFormat="1" ht="14.15" customHeight="1">
      <c r="A10" s="2533"/>
      <c r="B10" s="2533"/>
      <c r="C10" s="2534"/>
      <c r="D10" s="708"/>
      <c r="E10" s="660"/>
      <c r="F10" s="762"/>
      <c r="G10" s="660"/>
      <c r="H10" s="712" t="s">
        <v>2149</v>
      </c>
      <c r="I10" s="763" t="s">
        <v>2150</v>
      </c>
      <c r="J10" s="660"/>
      <c r="K10" s="762"/>
      <c r="L10" s="660"/>
      <c r="M10" s="762"/>
      <c r="N10" s="660"/>
      <c r="O10" s="2631"/>
      <c r="P10" s="2632"/>
      <c r="Q10" s="2533"/>
      <c r="R10" s="2533"/>
      <c r="S10" s="2534"/>
      <c r="T10" s="708"/>
      <c r="U10" s="660"/>
      <c r="V10" s="762"/>
      <c r="W10" s="660"/>
      <c r="X10" s="712" t="s">
        <v>2149</v>
      </c>
      <c r="Y10" s="763" t="s">
        <v>2150</v>
      </c>
      <c r="Z10" s="660"/>
      <c r="AA10" s="762"/>
      <c r="AB10" s="660"/>
      <c r="AC10" s="762"/>
      <c r="AD10" s="660"/>
      <c r="AE10" s="2631"/>
      <c r="AF10" s="2632"/>
      <c r="AG10" s="2522"/>
      <c r="AH10" s="2522"/>
      <c r="AI10" s="2523"/>
      <c r="AJ10" s="708"/>
      <c r="AK10" s="660"/>
      <c r="AL10" s="762"/>
      <c r="AM10" s="660"/>
      <c r="AN10" s="712" t="s">
        <v>2151</v>
      </c>
      <c r="AO10" s="763" t="s">
        <v>2152</v>
      </c>
      <c r="AP10" s="660"/>
      <c r="AQ10" s="762"/>
      <c r="AR10" s="660"/>
      <c r="AS10" s="762"/>
      <c r="AT10" s="660"/>
      <c r="AU10" s="2631"/>
      <c r="AV10" s="2632"/>
    </row>
    <row r="11" spans="1:51" s="1530" customFormat="1" ht="14.15" customHeight="1">
      <c r="A11" s="2533"/>
      <c r="B11" s="2533"/>
      <c r="C11" s="2534"/>
      <c r="D11" s="708" t="s">
        <v>2127</v>
      </c>
      <c r="E11" s="660" t="s">
        <v>101</v>
      </c>
      <c r="F11" s="762" t="s">
        <v>2127</v>
      </c>
      <c r="G11" s="660" t="s">
        <v>2129</v>
      </c>
      <c r="H11" s="1607" t="s">
        <v>2076</v>
      </c>
      <c r="I11" s="764" t="s">
        <v>234</v>
      </c>
      <c r="J11" s="660" t="s">
        <v>2079</v>
      </c>
      <c r="K11" s="765" t="s">
        <v>279</v>
      </c>
      <c r="L11" s="766" t="s">
        <v>271</v>
      </c>
      <c r="M11" s="765" t="s">
        <v>2153</v>
      </c>
      <c r="N11" s="660" t="s">
        <v>196</v>
      </c>
      <c r="O11" s="2631"/>
      <c r="P11" s="2632"/>
      <c r="Q11" s="2533"/>
      <c r="R11" s="2533"/>
      <c r="S11" s="2534"/>
      <c r="T11" s="708" t="s">
        <v>2079</v>
      </c>
      <c r="U11" s="660" t="s">
        <v>101</v>
      </c>
      <c r="V11" s="762" t="s">
        <v>2079</v>
      </c>
      <c r="W11" s="660" t="s">
        <v>2154</v>
      </c>
      <c r="X11" s="1607" t="s">
        <v>2155</v>
      </c>
      <c r="Y11" s="764" t="s">
        <v>234</v>
      </c>
      <c r="Z11" s="660" t="s">
        <v>2079</v>
      </c>
      <c r="AA11" s="765" t="s">
        <v>279</v>
      </c>
      <c r="AB11" s="766" t="s">
        <v>271</v>
      </c>
      <c r="AC11" s="765" t="s">
        <v>2153</v>
      </c>
      <c r="AD11" s="660" t="s">
        <v>196</v>
      </c>
      <c r="AE11" s="2631"/>
      <c r="AF11" s="2632"/>
      <c r="AG11" s="2522"/>
      <c r="AH11" s="2522"/>
      <c r="AI11" s="2523"/>
      <c r="AJ11" s="708" t="s">
        <v>2079</v>
      </c>
      <c r="AK11" s="660" t="s">
        <v>101</v>
      </c>
      <c r="AL11" s="762" t="s">
        <v>2079</v>
      </c>
      <c r="AM11" s="660" t="s">
        <v>2154</v>
      </c>
      <c r="AN11" s="1607" t="s">
        <v>2155</v>
      </c>
      <c r="AO11" s="764" t="s">
        <v>234</v>
      </c>
      <c r="AP11" s="660" t="s">
        <v>2079</v>
      </c>
      <c r="AQ11" s="765" t="s">
        <v>279</v>
      </c>
      <c r="AR11" s="766" t="s">
        <v>271</v>
      </c>
      <c r="AS11" s="765" t="s">
        <v>2153</v>
      </c>
      <c r="AT11" s="660" t="s">
        <v>196</v>
      </c>
      <c r="AU11" s="2631"/>
      <c r="AV11" s="2632"/>
    </row>
    <row r="12" spans="1:51" s="1530" customFormat="1" ht="14.15" customHeight="1">
      <c r="A12" s="2535"/>
      <c r="B12" s="2535"/>
      <c r="C12" s="2536"/>
      <c r="D12" s="758"/>
      <c r="E12" s="663"/>
      <c r="F12" s="111"/>
      <c r="G12" s="713"/>
      <c r="H12" s="767" t="s">
        <v>102</v>
      </c>
      <c r="I12" s="713" t="s">
        <v>235</v>
      </c>
      <c r="J12" s="660"/>
      <c r="K12" s="762"/>
      <c r="L12" s="660" t="s">
        <v>2132</v>
      </c>
      <c r="M12" s="762"/>
      <c r="N12" s="660"/>
      <c r="O12" s="2633"/>
      <c r="P12" s="2634"/>
      <c r="Q12" s="2535"/>
      <c r="R12" s="2535"/>
      <c r="S12" s="2536"/>
      <c r="T12" s="758"/>
      <c r="U12" s="663"/>
      <c r="V12" s="111"/>
      <c r="W12" s="660"/>
      <c r="X12" s="767" t="s">
        <v>102</v>
      </c>
      <c r="Y12" s="713" t="s">
        <v>235</v>
      </c>
      <c r="Z12" s="660"/>
      <c r="AA12" s="762"/>
      <c r="AB12" s="660" t="s">
        <v>2132</v>
      </c>
      <c r="AC12" s="762"/>
      <c r="AD12" s="660"/>
      <c r="AE12" s="2633"/>
      <c r="AF12" s="2634"/>
      <c r="AG12" s="2460"/>
      <c r="AH12" s="2460"/>
      <c r="AI12" s="2461"/>
      <c r="AJ12" s="758"/>
      <c r="AK12" s="663"/>
      <c r="AL12" s="111"/>
      <c r="AM12" s="660"/>
      <c r="AN12" s="767" t="s">
        <v>102</v>
      </c>
      <c r="AO12" s="713" t="s">
        <v>235</v>
      </c>
      <c r="AP12" s="660"/>
      <c r="AQ12" s="762"/>
      <c r="AR12" s="660" t="s">
        <v>2132</v>
      </c>
      <c r="AS12" s="762"/>
      <c r="AT12" s="660"/>
      <c r="AU12" s="2633"/>
      <c r="AV12" s="2634"/>
    </row>
    <row r="13" spans="1:51" ht="18.75" customHeight="1">
      <c r="A13" s="714">
        <v>40544</v>
      </c>
      <c r="B13" s="536">
        <v>40544</v>
      </c>
      <c r="C13" s="715">
        <v>40544</v>
      </c>
      <c r="D13" s="768">
        <v>153028384</v>
      </c>
      <c r="E13" s="769">
        <v>1075994</v>
      </c>
      <c r="F13" s="769">
        <v>151952390</v>
      </c>
      <c r="G13" s="769">
        <v>148407710</v>
      </c>
      <c r="H13" s="769">
        <v>2923658</v>
      </c>
      <c r="I13" s="769">
        <v>621022</v>
      </c>
      <c r="J13" s="769">
        <v>151983835</v>
      </c>
      <c r="K13" s="769">
        <v>75083119</v>
      </c>
      <c r="L13" s="769">
        <v>72858080</v>
      </c>
      <c r="M13" s="769">
        <v>4234983</v>
      </c>
      <c r="N13" s="770">
        <v>1044549</v>
      </c>
      <c r="O13" s="744">
        <v>40544</v>
      </c>
      <c r="P13" s="539">
        <v>40544</v>
      </c>
      <c r="Q13" s="714">
        <v>40544</v>
      </c>
      <c r="R13" s="536">
        <v>40544</v>
      </c>
      <c r="S13" s="715">
        <v>40544</v>
      </c>
      <c r="T13" s="768">
        <v>99473988</v>
      </c>
      <c r="U13" s="769">
        <v>4939896</v>
      </c>
      <c r="V13" s="769">
        <v>94534092</v>
      </c>
      <c r="W13" s="769">
        <v>66896130</v>
      </c>
      <c r="X13" s="769">
        <v>16510887</v>
      </c>
      <c r="Y13" s="769">
        <v>11127075</v>
      </c>
      <c r="Z13" s="769">
        <v>95118074</v>
      </c>
      <c r="AA13" s="769">
        <v>52536731</v>
      </c>
      <c r="AB13" s="769">
        <v>39062463</v>
      </c>
      <c r="AC13" s="769">
        <v>3518880</v>
      </c>
      <c r="AD13" s="770">
        <v>4355914</v>
      </c>
      <c r="AE13" s="744">
        <v>40544</v>
      </c>
      <c r="AF13" s="539">
        <v>40544</v>
      </c>
      <c r="AG13" s="714">
        <v>40544</v>
      </c>
      <c r="AH13" s="536">
        <v>40544</v>
      </c>
      <c r="AI13" s="715">
        <v>40544</v>
      </c>
      <c r="AJ13" s="768">
        <v>96193955</v>
      </c>
      <c r="AK13" s="769">
        <v>4812914</v>
      </c>
      <c r="AL13" s="769">
        <v>91381041</v>
      </c>
      <c r="AM13" s="769">
        <v>61976457</v>
      </c>
      <c r="AN13" s="769">
        <v>2223774</v>
      </c>
      <c r="AO13" s="769">
        <v>27180810</v>
      </c>
      <c r="AP13" s="769">
        <v>92287368</v>
      </c>
      <c r="AQ13" s="769">
        <v>27430539</v>
      </c>
      <c r="AR13" s="769">
        <v>49014899</v>
      </c>
      <c r="AS13" s="769">
        <v>15841930</v>
      </c>
      <c r="AT13" s="770">
        <v>3906587</v>
      </c>
      <c r="AU13" s="744">
        <v>40544</v>
      </c>
      <c r="AV13" s="539">
        <v>40544</v>
      </c>
      <c r="AW13" s="523"/>
    </row>
    <row r="14" spans="1:51" ht="15">
      <c r="A14" s="716"/>
      <c r="B14" s="541">
        <v>40909</v>
      </c>
      <c r="C14" s="717"/>
      <c r="D14" s="771">
        <v>155347830</v>
      </c>
      <c r="E14" s="772">
        <v>845808</v>
      </c>
      <c r="F14" s="772">
        <v>154502022</v>
      </c>
      <c r="G14" s="772">
        <v>150905973</v>
      </c>
      <c r="H14" s="772">
        <v>2915623</v>
      </c>
      <c r="I14" s="772">
        <v>680426</v>
      </c>
      <c r="J14" s="772">
        <v>154538589</v>
      </c>
      <c r="K14" s="772">
        <v>72163377</v>
      </c>
      <c r="L14" s="772">
        <v>78033174</v>
      </c>
      <c r="M14" s="772">
        <v>4341954</v>
      </c>
      <c r="N14" s="773">
        <v>809241</v>
      </c>
      <c r="O14" s="744">
        <v>40909</v>
      </c>
      <c r="P14" s="539">
        <v>40909</v>
      </c>
      <c r="Q14" s="716"/>
      <c r="R14" s="541">
        <v>40909</v>
      </c>
      <c r="S14" s="717"/>
      <c r="T14" s="771">
        <v>99789443</v>
      </c>
      <c r="U14" s="772">
        <v>5388845</v>
      </c>
      <c r="V14" s="772">
        <v>94400598</v>
      </c>
      <c r="W14" s="772">
        <v>66917052</v>
      </c>
      <c r="X14" s="772">
        <v>16810187</v>
      </c>
      <c r="Y14" s="772">
        <v>10673359</v>
      </c>
      <c r="Z14" s="772">
        <v>95281778</v>
      </c>
      <c r="AA14" s="772">
        <v>52501380</v>
      </c>
      <c r="AB14" s="772">
        <v>39292018</v>
      </c>
      <c r="AC14" s="772">
        <v>3488380</v>
      </c>
      <c r="AD14" s="773">
        <v>4507665</v>
      </c>
      <c r="AE14" s="744">
        <v>40909</v>
      </c>
      <c r="AF14" s="539">
        <v>40909</v>
      </c>
      <c r="AG14" s="716"/>
      <c r="AH14" s="541">
        <v>40909</v>
      </c>
      <c r="AI14" s="717"/>
      <c r="AJ14" s="771">
        <v>95584199</v>
      </c>
      <c r="AK14" s="772">
        <v>4763820</v>
      </c>
      <c r="AL14" s="772">
        <v>90820379</v>
      </c>
      <c r="AM14" s="772">
        <v>60872428</v>
      </c>
      <c r="AN14" s="772">
        <v>2342005</v>
      </c>
      <c r="AO14" s="772">
        <v>27605946</v>
      </c>
      <c r="AP14" s="772">
        <v>91596155</v>
      </c>
      <c r="AQ14" s="772">
        <v>27270784</v>
      </c>
      <c r="AR14" s="772">
        <v>47754029</v>
      </c>
      <c r="AS14" s="772">
        <v>16571342</v>
      </c>
      <c r="AT14" s="773">
        <v>3988044</v>
      </c>
      <c r="AU14" s="744">
        <v>40909</v>
      </c>
      <c r="AV14" s="539">
        <v>40909</v>
      </c>
      <c r="AW14" s="71"/>
    </row>
    <row r="15" spans="1:51" ht="15">
      <c r="A15" s="716"/>
      <c r="B15" s="541">
        <v>41275</v>
      </c>
      <c r="C15" s="717"/>
      <c r="D15" s="771">
        <v>155015495</v>
      </c>
      <c r="E15" s="772">
        <v>308301</v>
      </c>
      <c r="F15" s="772">
        <v>154707194</v>
      </c>
      <c r="G15" s="772">
        <v>151271492</v>
      </c>
      <c r="H15" s="772">
        <v>2748512</v>
      </c>
      <c r="I15" s="772">
        <v>687190</v>
      </c>
      <c r="J15" s="772">
        <v>154721897</v>
      </c>
      <c r="K15" s="772">
        <v>71652851</v>
      </c>
      <c r="L15" s="772">
        <v>79575796</v>
      </c>
      <c r="M15" s="772">
        <v>3492870</v>
      </c>
      <c r="N15" s="773">
        <v>293598</v>
      </c>
      <c r="O15" s="744">
        <v>41275</v>
      </c>
      <c r="P15" s="539">
        <v>41275</v>
      </c>
      <c r="Q15" s="716"/>
      <c r="R15" s="541">
        <v>41275</v>
      </c>
      <c r="S15" s="717"/>
      <c r="T15" s="771">
        <v>97174597</v>
      </c>
      <c r="U15" s="772">
        <v>4533800</v>
      </c>
      <c r="V15" s="772">
        <v>92640797</v>
      </c>
      <c r="W15" s="772">
        <v>64105087</v>
      </c>
      <c r="X15" s="772">
        <v>17271727</v>
      </c>
      <c r="Y15" s="772">
        <v>11263983</v>
      </c>
      <c r="Z15" s="772">
        <v>92660646</v>
      </c>
      <c r="AA15" s="772">
        <v>51414990</v>
      </c>
      <c r="AB15" s="772">
        <v>37571948</v>
      </c>
      <c r="AC15" s="772">
        <v>3673708</v>
      </c>
      <c r="AD15" s="773">
        <v>4513951</v>
      </c>
      <c r="AE15" s="744">
        <v>41275</v>
      </c>
      <c r="AF15" s="539">
        <v>41275</v>
      </c>
      <c r="AG15" s="716"/>
      <c r="AH15" s="541">
        <v>41275</v>
      </c>
      <c r="AI15" s="717"/>
      <c r="AJ15" s="771">
        <v>98496057</v>
      </c>
      <c r="AK15" s="772">
        <v>4799698</v>
      </c>
      <c r="AL15" s="772">
        <v>93696359</v>
      </c>
      <c r="AM15" s="772">
        <v>63252690</v>
      </c>
      <c r="AN15" s="772">
        <v>2202250</v>
      </c>
      <c r="AO15" s="772">
        <v>28241419</v>
      </c>
      <c r="AP15" s="772">
        <v>94586785</v>
      </c>
      <c r="AQ15" s="772">
        <v>27524241</v>
      </c>
      <c r="AR15" s="772">
        <v>49585559</v>
      </c>
      <c r="AS15" s="772">
        <v>17476985</v>
      </c>
      <c r="AT15" s="773">
        <v>3909272</v>
      </c>
      <c r="AU15" s="744">
        <v>41275</v>
      </c>
      <c r="AV15" s="539">
        <v>41275</v>
      </c>
      <c r="AW15" s="71"/>
    </row>
    <row r="16" spans="1:51" ht="15">
      <c r="A16" s="716"/>
      <c r="B16" s="541">
        <v>41640</v>
      </c>
      <c r="C16" s="717"/>
      <c r="D16" s="771">
        <v>156260738</v>
      </c>
      <c r="E16" s="772">
        <v>358199</v>
      </c>
      <c r="F16" s="772">
        <v>155902539</v>
      </c>
      <c r="G16" s="772">
        <v>152272851</v>
      </c>
      <c r="H16" s="772">
        <v>2956203</v>
      </c>
      <c r="I16" s="772">
        <v>673485</v>
      </c>
      <c r="J16" s="772">
        <v>155895536</v>
      </c>
      <c r="K16" s="772">
        <v>72325864</v>
      </c>
      <c r="L16" s="772">
        <v>79906965</v>
      </c>
      <c r="M16" s="772">
        <v>3662324</v>
      </c>
      <c r="N16" s="773">
        <v>365202</v>
      </c>
      <c r="O16" s="744">
        <v>41640</v>
      </c>
      <c r="P16" s="539">
        <v>41640</v>
      </c>
      <c r="Q16" s="716"/>
      <c r="R16" s="541">
        <v>41640</v>
      </c>
      <c r="S16" s="717"/>
      <c r="T16" s="771">
        <v>91212910</v>
      </c>
      <c r="U16" s="772">
        <v>4127026</v>
      </c>
      <c r="V16" s="772">
        <v>87085884</v>
      </c>
      <c r="W16" s="772">
        <v>60148963</v>
      </c>
      <c r="X16" s="772">
        <v>16371005</v>
      </c>
      <c r="Y16" s="772">
        <v>10565916</v>
      </c>
      <c r="Z16" s="772">
        <v>87100152</v>
      </c>
      <c r="AA16" s="772">
        <v>47614927</v>
      </c>
      <c r="AB16" s="772">
        <v>34722814</v>
      </c>
      <c r="AC16" s="772">
        <v>4762411</v>
      </c>
      <c r="AD16" s="773">
        <v>4112758</v>
      </c>
      <c r="AE16" s="744">
        <v>41640</v>
      </c>
      <c r="AF16" s="539">
        <v>41640</v>
      </c>
      <c r="AG16" s="716"/>
      <c r="AH16" s="541">
        <v>41640</v>
      </c>
      <c r="AI16" s="717"/>
      <c r="AJ16" s="771">
        <v>97803000</v>
      </c>
      <c r="AK16" s="772">
        <v>4574031</v>
      </c>
      <c r="AL16" s="772">
        <v>93228969</v>
      </c>
      <c r="AM16" s="772">
        <v>63761774</v>
      </c>
      <c r="AN16" s="772">
        <v>2175756</v>
      </c>
      <c r="AO16" s="772">
        <v>27291439</v>
      </c>
      <c r="AP16" s="772">
        <v>94061827</v>
      </c>
      <c r="AQ16" s="772">
        <v>26662945</v>
      </c>
      <c r="AR16" s="772">
        <v>51143753</v>
      </c>
      <c r="AS16" s="772">
        <v>16255129</v>
      </c>
      <c r="AT16" s="773">
        <v>3741173</v>
      </c>
      <c r="AU16" s="744">
        <v>41640</v>
      </c>
      <c r="AV16" s="539">
        <v>41640</v>
      </c>
      <c r="AW16" s="71"/>
    </row>
    <row r="17" spans="1:49" ht="15">
      <c r="A17" s="716"/>
      <c r="B17" s="541">
        <v>42005</v>
      </c>
      <c r="C17" s="717"/>
      <c r="D17" s="771">
        <v>156280503</v>
      </c>
      <c r="E17" s="772">
        <v>289979</v>
      </c>
      <c r="F17" s="772">
        <v>155990524</v>
      </c>
      <c r="G17" s="772">
        <v>152265947</v>
      </c>
      <c r="H17" s="772">
        <v>3038226</v>
      </c>
      <c r="I17" s="772">
        <v>686351</v>
      </c>
      <c r="J17" s="772">
        <v>155825439</v>
      </c>
      <c r="K17" s="772">
        <v>70847793</v>
      </c>
      <c r="L17" s="772">
        <v>81524929</v>
      </c>
      <c r="M17" s="772">
        <v>3935713</v>
      </c>
      <c r="N17" s="773">
        <v>455064</v>
      </c>
      <c r="O17" s="744">
        <v>42005</v>
      </c>
      <c r="P17" s="539">
        <v>42005</v>
      </c>
      <c r="Q17" s="716"/>
      <c r="R17" s="541">
        <v>42005</v>
      </c>
      <c r="S17" s="717"/>
      <c r="T17" s="771">
        <v>86448424</v>
      </c>
      <c r="U17" s="772">
        <v>3715775</v>
      </c>
      <c r="V17" s="772">
        <v>82732649</v>
      </c>
      <c r="W17" s="772">
        <v>56977414</v>
      </c>
      <c r="X17" s="772">
        <v>15249022</v>
      </c>
      <c r="Y17" s="772">
        <v>10506213</v>
      </c>
      <c r="Z17" s="772">
        <v>82749238</v>
      </c>
      <c r="AA17" s="772">
        <v>46315846</v>
      </c>
      <c r="AB17" s="772">
        <v>32629125</v>
      </c>
      <c r="AC17" s="772">
        <v>3804267</v>
      </c>
      <c r="AD17" s="773">
        <v>3699186</v>
      </c>
      <c r="AE17" s="744">
        <v>42005</v>
      </c>
      <c r="AF17" s="539">
        <v>42005</v>
      </c>
      <c r="AG17" s="716"/>
      <c r="AH17" s="541">
        <v>42005</v>
      </c>
      <c r="AI17" s="717"/>
      <c r="AJ17" s="771">
        <v>90917664</v>
      </c>
      <c r="AK17" s="772">
        <v>4599217</v>
      </c>
      <c r="AL17" s="772">
        <v>86318447</v>
      </c>
      <c r="AM17" s="772">
        <v>58242811</v>
      </c>
      <c r="AN17" s="772">
        <v>2107650</v>
      </c>
      <c r="AO17" s="772">
        <v>25967986</v>
      </c>
      <c r="AP17" s="772">
        <v>87372038</v>
      </c>
      <c r="AQ17" s="772">
        <v>24307037</v>
      </c>
      <c r="AR17" s="772">
        <v>47268134</v>
      </c>
      <c r="AS17" s="772">
        <v>15796867</v>
      </c>
      <c r="AT17" s="773">
        <v>3545626</v>
      </c>
      <c r="AU17" s="744">
        <v>42005</v>
      </c>
      <c r="AV17" s="539">
        <v>42005</v>
      </c>
      <c r="AW17" s="71"/>
    </row>
    <row r="18" spans="1:49" ht="7.5" customHeight="1">
      <c r="A18" s="716"/>
      <c r="B18" s="544"/>
      <c r="C18" s="717"/>
      <c r="D18" s="774"/>
      <c r="E18" s="775"/>
      <c r="F18" s="775"/>
      <c r="G18" s="775"/>
      <c r="H18" s="775"/>
      <c r="I18" s="775"/>
      <c r="J18" s="775"/>
      <c r="K18" s="775"/>
      <c r="L18" s="775"/>
      <c r="M18" s="775"/>
      <c r="N18" s="776"/>
      <c r="O18" s="745"/>
      <c r="P18" s="547"/>
      <c r="Q18" s="716"/>
      <c r="R18" s="544"/>
      <c r="S18" s="717"/>
      <c r="T18" s="774"/>
      <c r="U18" s="775"/>
      <c r="V18" s="775"/>
      <c r="W18" s="775"/>
      <c r="X18" s="775"/>
      <c r="Y18" s="775"/>
      <c r="Z18" s="775"/>
      <c r="AA18" s="775"/>
      <c r="AB18" s="775"/>
      <c r="AC18" s="775"/>
      <c r="AD18" s="776"/>
      <c r="AE18" s="745"/>
      <c r="AF18" s="547"/>
      <c r="AG18" s="716"/>
      <c r="AH18" s="544"/>
      <c r="AI18" s="717"/>
      <c r="AJ18" s="774"/>
      <c r="AK18" s="775"/>
      <c r="AL18" s="775"/>
      <c r="AM18" s="775"/>
      <c r="AN18" s="775"/>
      <c r="AO18" s="775"/>
      <c r="AP18" s="775"/>
      <c r="AQ18" s="775"/>
      <c r="AR18" s="775"/>
      <c r="AS18" s="775"/>
      <c r="AT18" s="776"/>
      <c r="AU18" s="745"/>
      <c r="AV18" s="547"/>
      <c r="AW18" s="71"/>
    </row>
    <row r="19" spans="1:49" ht="15.5">
      <c r="A19" s="720">
        <v>41365</v>
      </c>
      <c r="B19" s="548">
        <v>41365</v>
      </c>
      <c r="C19" s="721">
        <v>41365</v>
      </c>
      <c r="D19" s="777">
        <v>156528746</v>
      </c>
      <c r="E19" s="778">
        <v>342734</v>
      </c>
      <c r="F19" s="778">
        <v>156186012</v>
      </c>
      <c r="G19" s="778">
        <v>152722155</v>
      </c>
      <c r="H19" s="778">
        <v>2777411</v>
      </c>
      <c r="I19" s="778">
        <v>686446</v>
      </c>
      <c r="J19" s="778">
        <v>156194000</v>
      </c>
      <c r="K19" s="778">
        <v>72551920</v>
      </c>
      <c r="L19" s="778">
        <v>80105302</v>
      </c>
      <c r="M19" s="778">
        <v>3536041</v>
      </c>
      <c r="N19" s="779">
        <v>334746</v>
      </c>
      <c r="O19" s="746">
        <v>41365</v>
      </c>
      <c r="P19" s="551">
        <v>41365</v>
      </c>
      <c r="Q19" s="720">
        <v>41365</v>
      </c>
      <c r="R19" s="548">
        <v>41365</v>
      </c>
      <c r="S19" s="721">
        <v>41365</v>
      </c>
      <c r="T19" s="777">
        <v>98442548</v>
      </c>
      <c r="U19" s="778">
        <v>4539436</v>
      </c>
      <c r="V19" s="778">
        <v>93903112</v>
      </c>
      <c r="W19" s="778">
        <v>65401494</v>
      </c>
      <c r="X19" s="778">
        <v>16923786</v>
      </c>
      <c r="Y19" s="778">
        <v>11577832</v>
      </c>
      <c r="Z19" s="778">
        <v>93957556</v>
      </c>
      <c r="AA19" s="778">
        <v>51185956</v>
      </c>
      <c r="AB19" s="778">
        <v>38722454</v>
      </c>
      <c r="AC19" s="778">
        <v>4049146</v>
      </c>
      <c r="AD19" s="779">
        <v>4484992</v>
      </c>
      <c r="AE19" s="746">
        <v>41365</v>
      </c>
      <c r="AF19" s="551">
        <v>41365</v>
      </c>
      <c r="AG19" s="720">
        <v>41365</v>
      </c>
      <c r="AH19" s="548">
        <v>41365</v>
      </c>
      <c r="AI19" s="721">
        <v>41365</v>
      </c>
      <c r="AJ19" s="777">
        <v>99116065</v>
      </c>
      <c r="AK19" s="778">
        <v>4879706</v>
      </c>
      <c r="AL19" s="778">
        <v>94236359</v>
      </c>
      <c r="AM19" s="778">
        <v>64762577</v>
      </c>
      <c r="AN19" s="778">
        <v>2227677</v>
      </c>
      <c r="AO19" s="778">
        <v>27246105</v>
      </c>
      <c r="AP19" s="778">
        <v>95205021</v>
      </c>
      <c r="AQ19" s="778">
        <v>27637228</v>
      </c>
      <c r="AR19" s="778">
        <v>51097477</v>
      </c>
      <c r="AS19" s="778">
        <v>16470316</v>
      </c>
      <c r="AT19" s="779">
        <v>3911044</v>
      </c>
      <c r="AU19" s="746">
        <v>41365</v>
      </c>
      <c r="AV19" s="551">
        <v>41365</v>
      </c>
      <c r="AW19" s="84"/>
    </row>
    <row r="20" spans="1:49" ht="15.5">
      <c r="A20" s="718"/>
      <c r="B20" s="548">
        <v>41730</v>
      </c>
      <c r="C20" s="719"/>
      <c r="D20" s="777">
        <v>155564278</v>
      </c>
      <c r="E20" s="778">
        <v>316806</v>
      </c>
      <c r="F20" s="778">
        <v>155247472</v>
      </c>
      <c r="G20" s="778">
        <v>151591398</v>
      </c>
      <c r="H20" s="778">
        <v>2971399</v>
      </c>
      <c r="I20" s="778">
        <v>684675</v>
      </c>
      <c r="J20" s="778">
        <v>155225047</v>
      </c>
      <c r="K20" s="778">
        <v>71800575</v>
      </c>
      <c r="L20" s="778">
        <v>79795504</v>
      </c>
      <c r="M20" s="778">
        <v>3628940</v>
      </c>
      <c r="N20" s="779">
        <v>339231</v>
      </c>
      <c r="O20" s="746">
        <v>41730</v>
      </c>
      <c r="P20" s="551">
        <v>41730</v>
      </c>
      <c r="Q20" s="718"/>
      <c r="R20" s="548">
        <v>41730</v>
      </c>
      <c r="S20" s="719"/>
      <c r="T20" s="777">
        <v>87601224</v>
      </c>
      <c r="U20" s="778">
        <v>3794580</v>
      </c>
      <c r="V20" s="778">
        <v>83806644</v>
      </c>
      <c r="W20" s="778">
        <v>57442071</v>
      </c>
      <c r="X20" s="778">
        <v>16117232</v>
      </c>
      <c r="Y20" s="778">
        <v>10247341</v>
      </c>
      <c r="Z20" s="778">
        <v>83709364</v>
      </c>
      <c r="AA20" s="778">
        <v>46575899</v>
      </c>
      <c r="AB20" s="778">
        <v>32534322</v>
      </c>
      <c r="AC20" s="778">
        <v>4599143</v>
      </c>
      <c r="AD20" s="779">
        <v>3891860</v>
      </c>
      <c r="AE20" s="746">
        <v>41730</v>
      </c>
      <c r="AF20" s="551">
        <v>41730</v>
      </c>
      <c r="AG20" s="718"/>
      <c r="AH20" s="548">
        <v>41730</v>
      </c>
      <c r="AI20" s="719"/>
      <c r="AJ20" s="777">
        <v>95947450</v>
      </c>
      <c r="AK20" s="778">
        <v>4525623</v>
      </c>
      <c r="AL20" s="778">
        <v>91421827</v>
      </c>
      <c r="AM20" s="778">
        <v>62160826</v>
      </c>
      <c r="AN20" s="778">
        <v>2144366</v>
      </c>
      <c r="AO20" s="778">
        <v>27116635</v>
      </c>
      <c r="AP20" s="778">
        <v>92201305</v>
      </c>
      <c r="AQ20" s="778">
        <v>26059104</v>
      </c>
      <c r="AR20" s="778">
        <v>49992571</v>
      </c>
      <c r="AS20" s="778">
        <v>16149630</v>
      </c>
      <c r="AT20" s="779">
        <v>3746145</v>
      </c>
      <c r="AU20" s="746">
        <v>41730</v>
      </c>
      <c r="AV20" s="551">
        <v>41730</v>
      </c>
      <c r="AW20" s="84"/>
    </row>
    <row r="21" spans="1:49" ht="7.5" customHeight="1">
      <c r="A21" s="718"/>
      <c r="B21" s="658"/>
      <c r="C21" s="719"/>
      <c r="D21" s="777"/>
      <c r="E21" s="778"/>
      <c r="F21" s="778"/>
      <c r="G21" s="778"/>
      <c r="H21" s="778"/>
      <c r="I21" s="778"/>
      <c r="J21" s="778"/>
      <c r="K21" s="778"/>
      <c r="L21" s="778"/>
      <c r="M21" s="778"/>
      <c r="N21" s="779"/>
      <c r="O21" s="745"/>
      <c r="P21" s="547"/>
      <c r="Q21" s="718"/>
      <c r="R21" s="658"/>
      <c r="S21" s="719"/>
      <c r="T21" s="777"/>
      <c r="U21" s="778"/>
      <c r="V21" s="778"/>
      <c r="W21" s="778"/>
      <c r="X21" s="778"/>
      <c r="Y21" s="778"/>
      <c r="Z21" s="778"/>
      <c r="AA21" s="778"/>
      <c r="AB21" s="778"/>
      <c r="AC21" s="778"/>
      <c r="AD21" s="779"/>
      <c r="AE21" s="745"/>
      <c r="AF21" s="547"/>
      <c r="AG21" s="718"/>
      <c r="AH21" s="658"/>
      <c r="AI21" s="719"/>
      <c r="AJ21" s="777"/>
      <c r="AK21" s="778"/>
      <c r="AL21" s="778"/>
      <c r="AM21" s="778"/>
      <c r="AN21" s="778"/>
      <c r="AO21" s="778"/>
      <c r="AP21" s="778"/>
      <c r="AQ21" s="778"/>
      <c r="AR21" s="778"/>
      <c r="AS21" s="778"/>
      <c r="AT21" s="779"/>
      <c r="AU21" s="745"/>
      <c r="AV21" s="547"/>
      <c r="AW21" s="84"/>
    </row>
    <row r="22" spans="1:49" ht="15.5">
      <c r="A22" s="722" t="s">
        <v>777</v>
      </c>
      <c r="B22" s="552" t="s">
        <v>23</v>
      </c>
      <c r="C22" s="553" t="s">
        <v>167</v>
      </c>
      <c r="D22" s="777">
        <v>40576882</v>
      </c>
      <c r="E22" s="778">
        <v>63665</v>
      </c>
      <c r="F22" s="778">
        <v>40513217</v>
      </c>
      <c r="G22" s="778">
        <v>39592972</v>
      </c>
      <c r="H22" s="778">
        <v>751701</v>
      </c>
      <c r="I22" s="778">
        <v>168544</v>
      </c>
      <c r="J22" s="778">
        <v>40488625</v>
      </c>
      <c r="K22" s="778">
        <v>19186417</v>
      </c>
      <c r="L22" s="778">
        <v>20243829</v>
      </c>
      <c r="M22" s="778">
        <v>1058377</v>
      </c>
      <c r="N22" s="779">
        <v>88257</v>
      </c>
      <c r="O22" s="747" t="s">
        <v>25</v>
      </c>
      <c r="P22" s="555" t="s">
        <v>778</v>
      </c>
      <c r="Q22" s="722" t="s">
        <v>777</v>
      </c>
      <c r="R22" s="552" t="s">
        <v>23</v>
      </c>
      <c r="S22" s="553" t="s">
        <v>167</v>
      </c>
      <c r="T22" s="777">
        <v>21945332</v>
      </c>
      <c r="U22" s="778">
        <v>900070</v>
      </c>
      <c r="V22" s="778">
        <v>21045262</v>
      </c>
      <c r="W22" s="778">
        <v>14252641</v>
      </c>
      <c r="X22" s="778">
        <v>4090510</v>
      </c>
      <c r="Y22" s="778">
        <v>2702111</v>
      </c>
      <c r="Z22" s="778">
        <v>21004448</v>
      </c>
      <c r="AA22" s="778">
        <v>12258016</v>
      </c>
      <c r="AB22" s="778">
        <v>7672720</v>
      </c>
      <c r="AC22" s="778">
        <v>1073712</v>
      </c>
      <c r="AD22" s="779">
        <v>940884</v>
      </c>
      <c r="AE22" s="747" t="s">
        <v>25</v>
      </c>
      <c r="AF22" s="555" t="s">
        <v>778</v>
      </c>
      <c r="AG22" s="722" t="s">
        <v>777</v>
      </c>
      <c r="AH22" s="552" t="s">
        <v>23</v>
      </c>
      <c r="AI22" s="553" t="s">
        <v>167</v>
      </c>
      <c r="AJ22" s="777">
        <v>23727286</v>
      </c>
      <c r="AK22" s="778">
        <v>1223193</v>
      </c>
      <c r="AL22" s="778">
        <v>22504093</v>
      </c>
      <c r="AM22" s="778">
        <v>15310379</v>
      </c>
      <c r="AN22" s="778">
        <v>552872</v>
      </c>
      <c r="AO22" s="778">
        <v>6640842</v>
      </c>
      <c r="AP22" s="778">
        <v>22668766</v>
      </c>
      <c r="AQ22" s="778">
        <v>6492530</v>
      </c>
      <c r="AR22" s="778">
        <v>11911658</v>
      </c>
      <c r="AS22" s="778">
        <v>4264578</v>
      </c>
      <c r="AT22" s="779">
        <v>1058520</v>
      </c>
      <c r="AU22" s="747" t="s">
        <v>25</v>
      </c>
      <c r="AV22" s="555" t="s">
        <v>778</v>
      </c>
      <c r="AW22" s="84"/>
    </row>
    <row r="23" spans="1:49" ht="15.5">
      <c r="A23" s="723" t="s">
        <v>26</v>
      </c>
      <c r="B23" s="556" t="s">
        <v>26</v>
      </c>
      <c r="C23" s="553" t="s">
        <v>168</v>
      </c>
      <c r="D23" s="777">
        <v>37332497</v>
      </c>
      <c r="E23" s="778">
        <v>74639</v>
      </c>
      <c r="F23" s="778">
        <v>37257858</v>
      </c>
      <c r="G23" s="778">
        <v>36376484</v>
      </c>
      <c r="H23" s="778">
        <v>705825</v>
      </c>
      <c r="I23" s="778">
        <v>175549</v>
      </c>
      <c r="J23" s="778">
        <v>37243283</v>
      </c>
      <c r="K23" s="778">
        <v>17043614</v>
      </c>
      <c r="L23" s="778">
        <v>19306325</v>
      </c>
      <c r="M23" s="778">
        <v>896344</v>
      </c>
      <c r="N23" s="779">
        <v>89214</v>
      </c>
      <c r="O23" s="747" t="s">
        <v>27</v>
      </c>
      <c r="P23" s="555" t="s">
        <v>26</v>
      </c>
      <c r="Q23" s="723" t="s">
        <v>26</v>
      </c>
      <c r="R23" s="556" t="s">
        <v>26</v>
      </c>
      <c r="S23" s="553" t="s">
        <v>168</v>
      </c>
      <c r="T23" s="777">
        <v>20437579</v>
      </c>
      <c r="U23" s="778">
        <v>861187</v>
      </c>
      <c r="V23" s="778">
        <v>19576392</v>
      </c>
      <c r="W23" s="778">
        <v>13529086</v>
      </c>
      <c r="X23" s="778">
        <v>3651858</v>
      </c>
      <c r="Y23" s="778">
        <v>2395448</v>
      </c>
      <c r="Z23" s="778">
        <v>19589436</v>
      </c>
      <c r="AA23" s="778">
        <v>10853544</v>
      </c>
      <c r="AB23" s="778">
        <v>7852792</v>
      </c>
      <c r="AC23" s="778">
        <v>883100</v>
      </c>
      <c r="AD23" s="779">
        <v>848143</v>
      </c>
      <c r="AE23" s="747" t="s">
        <v>27</v>
      </c>
      <c r="AF23" s="555" t="s">
        <v>26</v>
      </c>
      <c r="AG23" s="723" t="s">
        <v>26</v>
      </c>
      <c r="AH23" s="556" t="s">
        <v>26</v>
      </c>
      <c r="AI23" s="553" t="s">
        <v>168</v>
      </c>
      <c r="AJ23" s="777">
        <v>21367468</v>
      </c>
      <c r="AK23" s="778">
        <v>1133306</v>
      </c>
      <c r="AL23" s="778">
        <v>20234162</v>
      </c>
      <c r="AM23" s="778">
        <v>13775249</v>
      </c>
      <c r="AN23" s="778">
        <v>384231</v>
      </c>
      <c r="AO23" s="778">
        <v>6074682</v>
      </c>
      <c r="AP23" s="778">
        <v>20460138</v>
      </c>
      <c r="AQ23" s="778">
        <v>5865321</v>
      </c>
      <c r="AR23" s="778">
        <v>10869363</v>
      </c>
      <c r="AS23" s="778">
        <v>3725454</v>
      </c>
      <c r="AT23" s="779">
        <v>907330</v>
      </c>
      <c r="AU23" s="747" t="s">
        <v>27</v>
      </c>
      <c r="AV23" s="555" t="s">
        <v>26</v>
      </c>
      <c r="AW23" s="96"/>
    </row>
    <row r="24" spans="1:49" ht="15.5">
      <c r="A24" s="723" t="s">
        <v>26</v>
      </c>
      <c r="B24" s="556" t="s">
        <v>26</v>
      </c>
      <c r="C24" s="553" t="s">
        <v>169</v>
      </c>
      <c r="D24" s="777">
        <v>38803823</v>
      </c>
      <c r="E24" s="778">
        <v>68482</v>
      </c>
      <c r="F24" s="778">
        <v>38735341</v>
      </c>
      <c r="G24" s="778">
        <v>37810542</v>
      </c>
      <c r="H24" s="778">
        <v>752502</v>
      </c>
      <c r="I24" s="778">
        <v>172297</v>
      </c>
      <c r="J24" s="778">
        <v>38682634</v>
      </c>
      <c r="K24" s="778">
        <v>16555556</v>
      </c>
      <c r="L24" s="778">
        <v>21226122</v>
      </c>
      <c r="M24" s="778">
        <v>900955</v>
      </c>
      <c r="N24" s="779">
        <v>121189</v>
      </c>
      <c r="O24" s="747" t="s">
        <v>28</v>
      </c>
      <c r="P24" s="555" t="s">
        <v>26</v>
      </c>
      <c r="Q24" s="723" t="s">
        <v>26</v>
      </c>
      <c r="R24" s="556" t="s">
        <v>26</v>
      </c>
      <c r="S24" s="553" t="s">
        <v>169</v>
      </c>
      <c r="T24" s="777">
        <v>22853290</v>
      </c>
      <c r="U24" s="778">
        <v>968858</v>
      </c>
      <c r="V24" s="778">
        <v>21884432</v>
      </c>
      <c r="W24" s="778">
        <v>15217484</v>
      </c>
      <c r="X24" s="778">
        <v>4042713</v>
      </c>
      <c r="Y24" s="778">
        <v>2624235</v>
      </c>
      <c r="Z24" s="778">
        <v>21934250</v>
      </c>
      <c r="AA24" s="778">
        <v>11336392</v>
      </c>
      <c r="AB24" s="778">
        <v>9619600</v>
      </c>
      <c r="AC24" s="778">
        <v>978258</v>
      </c>
      <c r="AD24" s="779">
        <v>919040</v>
      </c>
      <c r="AE24" s="747" t="s">
        <v>28</v>
      </c>
      <c r="AF24" s="555" t="s">
        <v>26</v>
      </c>
      <c r="AG24" s="723" t="s">
        <v>26</v>
      </c>
      <c r="AH24" s="556" t="s">
        <v>26</v>
      </c>
      <c r="AI24" s="553" t="s">
        <v>169</v>
      </c>
      <c r="AJ24" s="777">
        <v>22852708</v>
      </c>
      <c r="AK24" s="778">
        <v>1085020</v>
      </c>
      <c r="AL24" s="778">
        <v>21767688</v>
      </c>
      <c r="AM24" s="778">
        <v>14469117</v>
      </c>
      <c r="AN24" s="778">
        <v>615397</v>
      </c>
      <c r="AO24" s="778">
        <v>6683174</v>
      </c>
      <c r="AP24" s="778">
        <v>22095326</v>
      </c>
      <c r="AQ24" s="778">
        <v>6018986</v>
      </c>
      <c r="AR24" s="778">
        <v>12241723</v>
      </c>
      <c r="AS24" s="778">
        <v>3834617</v>
      </c>
      <c r="AT24" s="779">
        <v>757382</v>
      </c>
      <c r="AU24" s="747" t="s">
        <v>28</v>
      </c>
      <c r="AV24" s="555" t="s">
        <v>26</v>
      </c>
      <c r="AW24" s="84"/>
    </row>
    <row r="25" spans="1:49" ht="15.5">
      <c r="A25" s="723" t="s">
        <v>26</v>
      </c>
      <c r="B25" s="556" t="s">
        <v>26</v>
      </c>
      <c r="C25" s="553" t="s">
        <v>170</v>
      </c>
      <c r="D25" s="777">
        <v>39567301</v>
      </c>
      <c r="E25" s="778">
        <v>83193</v>
      </c>
      <c r="F25" s="778">
        <v>39484108</v>
      </c>
      <c r="G25" s="778">
        <v>38485949</v>
      </c>
      <c r="H25" s="778">
        <v>828198</v>
      </c>
      <c r="I25" s="778">
        <v>169961</v>
      </c>
      <c r="J25" s="778">
        <v>39410897</v>
      </c>
      <c r="K25" s="778">
        <v>18062206</v>
      </c>
      <c r="L25" s="778">
        <v>20748653</v>
      </c>
      <c r="M25" s="778">
        <v>1080037</v>
      </c>
      <c r="N25" s="779">
        <v>156404</v>
      </c>
      <c r="O25" s="747" t="s">
        <v>29</v>
      </c>
      <c r="P25" s="555" t="s">
        <v>26</v>
      </c>
      <c r="Q25" s="723" t="s">
        <v>26</v>
      </c>
      <c r="R25" s="556" t="s">
        <v>26</v>
      </c>
      <c r="S25" s="553" t="s">
        <v>170</v>
      </c>
      <c r="T25" s="777">
        <v>21212223</v>
      </c>
      <c r="U25" s="778">
        <v>985660</v>
      </c>
      <c r="V25" s="778">
        <v>20226563</v>
      </c>
      <c r="W25" s="778">
        <v>13978203</v>
      </c>
      <c r="X25" s="778">
        <v>3463941</v>
      </c>
      <c r="Y25" s="778">
        <v>2784419</v>
      </c>
      <c r="Z25" s="778">
        <v>20221104</v>
      </c>
      <c r="AA25" s="778">
        <v>11867894</v>
      </c>
      <c r="AB25" s="778">
        <v>7484013</v>
      </c>
      <c r="AC25" s="778">
        <v>869197</v>
      </c>
      <c r="AD25" s="779">
        <v>991119</v>
      </c>
      <c r="AE25" s="747" t="s">
        <v>29</v>
      </c>
      <c r="AF25" s="555" t="s">
        <v>26</v>
      </c>
      <c r="AG25" s="723" t="s">
        <v>26</v>
      </c>
      <c r="AH25" s="556" t="s">
        <v>26</v>
      </c>
      <c r="AI25" s="553" t="s">
        <v>170</v>
      </c>
      <c r="AJ25" s="777">
        <v>22970202</v>
      </c>
      <c r="AK25" s="778">
        <v>1157698</v>
      </c>
      <c r="AL25" s="778">
        <v>21812504</v>
      </c>
      <c r="AM25" s="778">
        <v>14688066</v>
      </c>
      <c r="AN25" s="778">
        <v>555150</v>
      </c>
      <c r="AO25" s="778">
        <v>6569288</v>
      </c>
      <c r="AP25" s="778">
        <v>22147808</v>
      </c>
      <c r="AQ25" s="778">
        <v>5930200</v>
      </c>
      <c r="AR25" s="778">
        <v>12245390</v>
      </c>
      <c r="AS25" s="778">
        <v>3972218</v>
      </c>
      <c r="AT25" s="779">
        <v>822394</v>
      </c>
      <c r="AU25" s="747" t="s">
        <v>29</v>
      </c>
      <c r="AV25" s="555" t="s">
        <v>26</v>
      </c>
      <c r="AW25" s="84"/>
    </row>
    <row r="26" spans="1:49" ht="7.5" customHeight="1">
      <c r="A26" s="724"/>
      <c r="B26" s="557"/>
      <c r="C26" s="558"/>
      <c r="D26" s="777"/>
      <c r="E26" s="778"/>
      <c r="F26" s="778"/>
      <c r="G26" s="778"/>
      <c r="H26" s="778"/>
      <c r="I26" s="778"/>
      <c r="J26" s="778"/>
      <c r="K26" s="778"/>
      <c r="L26" s="778"/>
      <c r="M26" s="778"/>
      <c r="N26" s="779"/>
      <c r="O26" s="748"/>
      <c r="P26" s="560"/>
      <c r="Q26" s="724"/>
      <c r="R26" s="557"/>
      <c r="S26" s="558"/>
      <c r="T26" s="777"/>
      <c r="U26" s="778"/>
      <c r="V26" s="778"/>
      <c r="W26" s="778"/>
      <c r="X26" s="778"/>
      <c r="Y26" s="778"/>
      <c r="Z26" s="778"/>
      <c r="AA26" s="778"/>
      <c r="AB26" s="778"/>
      <c r="AC26" s="778"/>
      <c r="AD26" s="779"/>
      <c r="AE26" s="748"/>
      <c r="AF26" s="560"/>
      <c r="AG26" s="724"/>
      <c r="AH26" s="557"/>
      <c r="AI26" s="558"/>
      <c r="AJ26" s="777"/>
      <c r="AK26" s="778"/>
      <c r="AL26" s="778"/>
      <c r="AM26" s="778"/>
      <c r="AN26" s="778"/>
      <c r="AO26" s="778"/>
      <c r="AP26" s="778"/>
      <c r="AQ26" s="778"/>
      <c r="AR26" s="778"/>
      <c r="AS26" s="778"/>
      <c r="AT26" s="779"/>
      <c r="AU26" s="748"/>
      <c r="AV26" s="560"/>
      <c r="AW26" s="84"/>
    </row>
    <row r="27" spans="1:49" ht="15.5">
      <c r="A27" s="723" t="s">
        <v>777</v>
      </c>
      <c r="B27" s="556" t="s">
        <v>23</v>
      </c>
      <c r="C27" s="1838" t="s">
        <v>171</v>
      </c>
      <c r="D27" s="777">
        <v>13383527</v>
      </c>
      <c r="E27" s="778">
        <v>17298</v>
      </c>
      <c r="F27" s="778">
        <v>13366229</v>
      </c>
      <c r="G27" s="778">
        <v>13075512</v>
      </c>
      <c r="H27" s="778">
        <v>238790</v>
      </c>
      <c r="I27" s="778">
        <v>51927</v>
      </c>
      <c r="J27" s="778">
        <v>13356604</v>
      </c>
      <c r="K27" s="778">
        <v>6338370</v>
      </c>
      <c r="L27" s="778">
        <v>6674127</v>
      </c>
      <c r="M27" s="778">
        <v>344105</v>
      </c>
      <c r="N27" s="779">
        <v>26923</v>
      </c>
      <c r="O27" s="747" t="s">
        <v>30</v>
      </c>
      <c r="P27" s="555" t="s">
        <v>778</v>
      </c>
      <c r="Q27" s="723" t="s">
        <v>777</v>
      </c>
      <c r="R27" s="556" t="s">
        <v>23</v>
      </c>
      <c r="S27" s="1838" t="s">
        <v>171</v>
      </c>
      <c r="T27" s="777">
        <v>7809914</v>
      </c>
      <c r="U27" s="778">
        <v>324582</v>
      </c>
      <c r="V27" s="778">
        <v>7485332</v>
      </c>
      <c r="W27" s="778">
        <v>5003969</v>
      </c>
      <c r="X27" s="778">
        <v>1529829</v>
      </c>
      <c r="Y27" s="778">
        <v>951534</v>
      </c>
      <c r="Z27" s="778">
        <v>7487501</v>
      </c>
      <c r="AA27" s="778">
        <v>4228681</v>
      </c>
      <c r="AB27" s="778">
        <v>2864701</v>
      </c>
      <c r="AC27" s="778">
        <v>394119</v>
      </c>
      <c r="AD27" s="779">
        <v>322413</v>
      </c>
      <c r="AE27" s="747" t="s">
        <v>30</v>
      </c>
      <c r="AF27" s="555" t="s">
        <v>778</v>
      </c>
      <c r="AG27" s="723" t="s">
        <v>777</v>
      </c>
      <c r="AH27" s="556" t="s">
        <v>23</v>
      </c>
      <c r="AI27" s="1838" t="s">
        <v>171</v>
      </c>
      <c r="AJ27" s="777">
        <v>8363129</v>
      </c>
      <c r="AK27" s="778">
        <v>400397</v>
      </c>
      <c r="AL27" s="778">
        <v>7962732</v>
      </c>
      <c r="AM27" s="778">
        <v>5485688</v>
      </c>
      <c r="AN27" s="778">
        <v>183053</v>
      </c>
      <c r="AO27" s="778">
        <v>2293991</v>
      </c>
      <c r="AP27" s="778">
        <v>8002689</v>
      </c>
      <c r="AQ27" s="778">
        <v>2331162</v>
      </c>
      <c r="AR27" s="778">
        <v>4252584</v>
      </c>
      <c r="AS27" s="778">
        <v>1418943</v>
      </c>
      <c r="AT27" s="779">
        <v>360440</v>
      </c>
      <c r="AU27" s="747" t="s">
        <v>30</v>
      </c>
      <c r="AV27" s="555" t="s">
        <v>778</v>
      </c>
      <c r="AW27" s="96"/>
    </row>
    <row r="28" spans="1:49" ht="15.5">
      <c r="A28" s="722" t="s">
        <v>26</v>
      </c>
      <c r="B28" s="552" t="s">
        <v>26</v>
      </c>
      <c r="C28" s="1838" t="s">
        <v>172</v>
      </c>
      <c r="D28" s="777">
        <v>12939104</v>
      </c>
      <c r="E28" s="778">
        <v>21597</v>
      </c>
      <c r="F28" s="778">
        <v>12917507</v>
      </c>
      <c r="G28" s="778">
        <v>12617571</v>
      </c>
      <c r="H28" s="778">
        <v>243642</v>
      </c>
      <c r="I28" s="778">
        <v>56294</v>
      </c>
      <c r="J28" s="778">
        <v>12909750</v>
      </c>
      <c r="K28" s="778">
        <v>6155699</v>
      </c>
      <c r="L28" s="778">
        <v>6411552</v>
      </c>
      <c r="M28" s="778">
        <v>342500</v>
      </c>
      <c r="N28" s="779">
        <v>29354</v>
      </c>
      <c r="O28" s="747" t="s">
        <v>31</v>
      </c>
      <c r="P28" s="555" t="s">
        <v>26</v>
      </c>
      <c r="Q28" s="722" t="s">
        <v>26</v>
      </c>
      <c r="R28" s="552" t="s">
        <v>26</v>
      </c>
      <c r="S28" s="1838" t="s">
        <v>172</v>
      </c>
      <c r="T28" s="777">
        <v>7391829</v>
      </c>
      <c r="U28" s="778">
        <v>273389</v>
      </c>
      <c r="V28" s="778">
        <v>7118440</v>
      </c>
      <c r="W28" s="778">
        <v>4857570</v>
      </c>
      <c r="X28" s="778">
        <v>1418393</v>
      </c>
      <c r="Y28" s="778">
        <v>842477</v>
      </c>
      <c r="Z28" s="778">
        <v>7089524</v>
      </c>
      <c r="AA28" s="778">
        <v>3841226</v>
      </c>
      <c r="AB28" s="778">
        <v>2877239</v>
      </c>
      <c r="AC28" s="778">
        <v>371059</v>
      </c>
      <c r="AD28" s="779">
        <v>302305</v>
      </c>
      <c r="AE28" s="747" t="s">
        <v>31</v>
      </c>
      <c r="AF28" s="555" t="s">
        <v>26</v>
      </c>
      <c r="AG28" s="722" t="s">
        <v>26</v>
      </c>
      <c r="AH28" s="552" t="s">
        <v>26</v>
      </c>
      <c r="AI28" s="1838" t="s">
        <v>172</v>
      </c>
      <c r="AJ28" s="777">
        <v>7412158</v>
      </c>
      <c r="AK28" s="778">
        <v>381777</v>
      </c>
      <c r="AL28" s="778">
        <v>7030381</v>
      </c>
      <c r="AM28" s="778">
        <v>4805898</v>
      </c>
      <c r="AN28" s="778">
        <v>172082</v>
      </c>
      <c r="AO28" s="778">
        <v>2052401</v>
      </c>
      <c r="AP28" s="778">
        <v>7069347</v>
      </c>
      <c r="AQ28" s="778">
        <v>2018159</v>
      </c>
      <c r="AR28" s="778">
        <v>3692358</v>
      </c>
      <c r="AS28" s="778">
        <v>1358830</v>
      </c>
      <c r="AT28" s="779">
        <v>342811</v>
      </c>
      <c r="AU28" s="747" t="s">
        <v>31</v>
      </c>
      <c r="AV28" s="555" t="s">
        <v>26</v>
      </c>
      <c r="AW28" s="84"/>
    </row>
    <row r="29" spans="1:49" ht="15.5">
      <c r="A29" s="722" t="s">
        <v>26</v>
      </c>
      <c r="B29" s="552" t="s">
        <v>26</v>
      </c>
      <c r="C29" s="1838" t="s">
        <v>173</v>
      </c>
      <c r="D29" s="777">
        <v>14254251</v>
      </c>
      <c r="E29" s="778">
        <v>24770</v>
      </c>
      <c r="F29" s="778">
        <v>14229481</v>
      </c>
      <c r="G29" s="778">
        <v>13899889</v>
      </c>
      <c r="H29" s="778">
        <v>269269</v>
      </c>
      <c r="I29" s="778">
        <v>60323</v>
      </c>
      <c r="J29" s="778">
        <v>14222271</v>
      </c>
      <c r="K29" s="778">
        <v>6692348</v>
      </c>
      <c r="L29" s="778">
        <v>7158150</v>
      </c>
      <c r="M29" s="778">
        <v>371772</v>
      </c>
      <c r="N29" s="779">
        <v>31980</v>
      </c>
      <c r="O29" s="747" t="s">
        <v>32</v>
      </c>
      <c r="P29" s="555" t="s">
        <v>26</v>
      </c>
      <c r="Q29" s="722" t="s">
        <v>26</v>
      </c>
      <c r="R29" s="552" t="s">
        <v>26</v>
      </c>
      <c r="S29" s="1838" t="s">
        <v>173</v>
      </c>
      <c r="T29" s="777">
        <v>6743589</v>
      </c>
      <c r="U29" s="778">
        <v>302099</v>
      </c>
      <c r="V29" s="778">
        <v>6441490</v>
      </c>
      <c r="W29" s="778">
        <v>4391102</v>
      </c>
      <c r="X29" s="778">
        <v>1142288</v>
      </c>
      <c r="Y29" s="778">
        <v>908100</v>
      </c>
      <c r="Z29" s="778">
        <v>6427423</v>
      </c>
      <c r="AA29" s="778">
        <v>4188109</v>
      </c>
      <c r="AB29" s="778">
        <v>1930780</v>
      </c>
      <c r="AC29" s="778">
        <v>308534</v>
      </c>
      <c r="AD29" s="779">
        <v>316166</v>
      </c>
      <c r="AE29" s="747" t="s">
        <v>32</v>
      </c>
      <c r="AF29" s="555" t="s">
        <v>26</v>
      </c>
      <c r="AG29" s="722" t="s">
        <v>26</v>
      </c>
      <c r="AH29" s="552" t="s">
        <v>26</v>
      </c>
      <c r="AI29" s="1838" t="s">
        <v>173</v>
      </c>
      <c r="AJ29" s="777">
        <v>7951999</v>
      </c>
      <c r="AK29" s="778">
        <v>441019</v>
      </c>
      <c r="AL29" s="778">
        <v>7510980</v>
      </c>
      <c r="AM29" s="778">
        <v>5018793</v>
      </c>
      <c r="AN29" s="778">
        <v>197737</v>
      </c>
      <c r="AO29" s="778">
        <v>2294450</v>
      </c>
      <c r="AP29" s="778">
        <v>7596730</v>
      </c>
      <c r="AQ29" s="778">
        <v>2143209</v>
      </c>
      <c r="AR29" s="778">
        <v>3966716</v>
      </c>
      <c r="AS29" s="778">
        <v>1486805</v>
      </c>
      <c r="AT29" s="779">
        <v>355269</v>
      </c>
      <c r="AU29" s="747" t="s">
        <v>32</v>
      </c>
      <c r="AV29" s="555" t="s">
        <v>26</v>
      </c>
      <c r="AW29" s="84"/>
    </row>
    <row r="30" spans="1:49" ht="15.5">
      <c r="A30" s="722" t="s">
        <v>26</v>
      </c>
      <c r="B30" s="552" t="s">
        <v>26</v>
      </c>
      <c r="C30" s="1838" t="s">
        <v>174</v>
      </c>
      <c r="D30" s="777">
        <v>12696768</v>
      </c>
      <c r="E30" s="778">
        <v>24745</v>
      </c>
      <c r="F30" s="778">
        <v>12672023</v>
      </c>
      <c r="G30" s="778">
        <v>12362516</v>
      </c>
      <c r="H30" s="778">
        <v>250670</v>
      </c>
      <c r="I30" s="778">
        <v>58837</v>
      </c>
      <c r="J30" s="778">
        <v>12665901</v>
      </c>
      <c r="K30" s="778">
        <v>5917729</v>
      </c>
      <c r="L30" s="778">
        <v>6434179</v>
      </c>
      <c r="M30" s="778">
        <v>313993</v>
      </c>
      <c r="N30" s="779">
        <v>30867</v>
      </c>
      <c r="O30" s="747" t="s">
        <v>33</v>
      </c>
      <c r="P30" s="555" t="s">
        <v>26</v>
      </c>
      <c r="Q30" s="722" t="s">
        <v>26</v>
      </c>
      <c r="R30" s="552" t="s">
        <v>26</v>
      </c>
      <c r="S30" s="1838" t="s">
        <v>174</v>
      </c>
      <c r="T30" s="777">
        <v>6357422</v>
      </c>
      <c r="U30" s="778">
        <v>255850</v>
      </c>
      <c r="V30" s="778">
        <v>6101572</v>
      </c>
      <c r="W30" s="778">
        <v>4130053</v>
      </c>
      <c r="X30" s="778">
        <v>1111177</v>
      </c>
      <c r="Y30" s="778">
        <v>860342</v>
      </c>
      <c r="Z30" s="778">
        <v>6048191</v>
      </c>
      <c r="AA30" s="778">
        <v>3799450</v>
      </c>
      <c r="AB30" s="778">
        <v>1962428</v>
      </c>
      <c r="AC30" s="778">
        <v>286313</v>
      </c>
      <c r="AD30" s="779">
        <v>309231</v>
      </c>
      <c r="AE30" s="747" t="s">
        <v>33</v>
      </c>
      <c r="AF30" s="555" t="s">
        <v>26</v>
      </c>
      <c r="AG30" s="722" t="s">
        <v>26</v>
      </c>
      <c r="AH30" s="552" t="s">
        <v>26</v>
      </c>
      <c r="AI30" s="1838" t="s">
        <v>174</v>
      </c>
      <c r="AJ30" s="777">
        <v>7220965</v>
      </c>
      <c r="AK30" s="778">
        <v>387846</v>
      </c>
      <c r="AL30" s="778">
        <v>6833119</v>
      </c>
      <c r="AM30" s="778">
        <v>4697141</v>
      </c>
      <c r="AN30" s="778">
        <v>100891</v>
      </c>
      <c r="AO30" s="778">
        <v>2035087</v>
      </c>
      <c r="AP30" s="778">
        <v>6902120</v>
      </c>
      <c r="AQ30" s="778">
        <v>1977002</v>
      </c>
      <c r="AR30" s="778">
        <v>3650500</v>
      </c>
      <c r="AS30" s="778">
        <v>1274618</v>
      </c>
      <c r="AT30" s="779">
        <v>318845</v>
      </c>
      <c r="AU30" s="747" t="s">
        <v>33</v>
      </c>
      <c r="AV30" s="555" t="s">
        <v>26</v>
      </c>
      <c r="AW30" s="84"/>
    </row>
    <row r="31" spans="1:49" ht="15.5">
      <c r="A31" s="722" t="s">
        <v>26</v>
      </c>
      <c r="B31" s="552" t="s">
        <v>26</v>
      </c>
      <c r="C31" s="1838" t="s">
        <v>175</v>
      </c>
      <c r="D31" s="777">
        <v>12337677</v>
      </c>
      <c r="E31" s="778">
        <v>24905</v>
      </c>
      <c r="F31" s="778">
        <v>12312772</v>
      </c>
      <c r="G31" s="778">
        <v>12046337</v>
      </c>
      <c r="H31" s="778">
        <v>208900</v>
      </c>
      <c r="I31" s="778">
        <v>57535</v>
      </c>
      <c r="J31" s="778">
        <v>12309877</v>
      </c>
      <c r="K31" s="778">
        <v>5629585</v>
      </c>
      <c r="L31" s="778">
        <v>6389923</v>
      </c>
      <c r="M31" s="778">
        <v>290369</v>
      </c>
      <c r="N31" s="779">
        <v>27800</v>
      </c>
      <c r="O31" s="747" t="s">
        <v>34</v>
      </c>
      <c r="P31" s="555" t="s">
        <v>26</v>
      </c>
      <c r="Q31" s="722" t="s">
        <v>26</v>
      </c>
      <c r="R31" s="552" t="s">
        <v>26</v>
      </c>
      <c r="S31" s="1838" t="s">
        <v>175</v>
      </c>
      <c r="T31" s="777">
        <v>7271959</v>
      </c>
      <c r="U31" s="778">
        <v>303015</v>
      </c>
      <c r="V31" s="778">
        <v>6968944</v>
      </c>
      <c r="W31" s="778">
        <v>4806108</v>
      </c>
      <c r="X31" s="778">
        <v>1359776</v>
      </c>
      <c r="Y31" s="778">
        <v>803060</v>
      </c>
      <c r="Z31" s="778">
        <v>6982937</v>
      </c>
      <c r="AA31" s="778">
        <v>3628287</v>
      </c>
      <c r="AB31" s="778">
        <v>3021279</v>
      </c>
      <c r="AC31" s="778">
        <v>333371</v>
      </c>
      <c r="AD31" s="779">
        <v>289022</v>
      </c>
      <c r="AE31" s="747" t="s">
        <v>34</v>
      </c>
      <c r="AF31" s="555" t="s">
        <v>26</v>
      </c>
      <c r="AG31" s="722" t="s">
        <v>26</v>
      </c>
      <c r="AH31" s="552" t="s">
        <v>26</v>
      </c>
      <c r="AI31" s="1838" t="s">
        <v>175</v>
      </c>
      <c r="AJ31" s="777">
        <v>7152462</v>
      </c>
      <c r="AK31" s="778">
        <v>383993</v>
      </c>
      <c r="AL31" s="778">
        <v>6768469</v>
      </c>
      <c r="AM31" s="778">
        <v>4626303</v>
      </c>
      <c r="AN31" s="778">
        <v>133296</v>
      </c>
      <c r="AO31" s="778">
        <v>2008870</v>
      </c>
      <c r="AP31" s="778">
        <v>6844838</v>
      </c>
      <c r="AQ31" s="778">
        <v>1988364</v>
      </c>
      <c r="AR31" s="778">
        <v>3636719</v>
      </c>
      <c r="AS31" s="778">
        <v>1219755</v>
      </c>
      <c r="AT31" s="779">
        <v>307624</v>
      </c>
      <c r="AU31" s="747" t="s">
        <v>34</v>
      </c>
      <c r="AV31" s="555" t="s">
        <v>26</v>
      </c>
      <c r="AW31" s="84"/>
    </row>
    <row r="32" spans="1:49" ht="15.5">
      <c r="A32" s="722" t="s">
        <v>26</v>
      </c>
      <c r="B32" s="552" t="s">
        <v>26</v>
      </c>
      <c r="C32" s="1838" t="s">
        <v>176</v>
      </c>
      <c r="D32" s="777">
        <v>12298052</v>
      </c>
      <c r="E32" s="778">
        <v>24989</v>
      </c>
      <c r="F32" s="778">
        <v>12273063</v>
      </c>
      <c r="G32" s="778">
        <v>11967631</v>
      </c>
      <c r="H32" s="778">
        <v>246255</v>
      </c>
      <c r="I32" s="778">
        <v>59177</v>
      </c>
      <c r="J32" s="778">
        <v>12267505</v>
      </c>
      <c r="K32" s="778">
        <v>5496300</v>
      </c>
      <c r="L32" s="778">
        <v>6482223</v>
      </c>
      <c r="M32" s="778">
        <v>291982</v>
      </c>
      <c r="N32" s="779">
        <v>30547</v>
      </c>
      <c r="O32" s="747" t="s">
        <v>35</v>
      </c>
      <c r="P32" s="555" t="s">
        <v>26</v>
      </c>
      <c r="Q32" s="722" t="s">
        <v>26</v>
      </c>
      <c r="R32" s="552" t="s">
        <v>26</v>
      </c>
      <c r="S32" s="1838" t="s">
        <v>176</v>
      </c>
      <c r="T32" s="777">
        <v>6808198</v>
      </c>
      <c r="U32" s="778">
        <v>302322</v>
      </c>
      <c r="V32" s="778">
        <v>6505876</v>
      </c>
      <c r="W32" s="778">
        <v>4592925</v>
      </c>
      <c r="X32" s="778">
        <v>1180905</v>
      </c>
      <c r="Y32" s="778">
        <v>732046</v>
      </c>
      <c r="Z32" s="778">
        <v>6558308</v>
      </c>
      <c r="AA32" s="778">
        <v>3425807</v>
      </c>
      <c r="AB32" s="778">
        <v>2869085</v>
      </c>
      <c r="AC32" s="778">
        <v>263416</v>
      </c>
      <c r="AD32" s="779">
        <v>249890</v>
      </c>
      <c r="AE32" s="747" t="s">
        <v>35</v>
      </c>
      <c r="AF32" s="555" t="s">
        <v>26</v>
      </c>
      <c r="AG32" s="722" t="s">
        <v>26</v>
      </c>
      <c r="AH32" s="552" t="s">
        <v>26</v>
      </c>
      <c r="AI32" s="1838" t="s">
        <v>176</v>
      </c>
      <c r="AJ32" s="777">
        <v>6994041</v>
      </c>
      <c r="AK32" s="778">
        <v>361467</v>
      </c>
      <c r="AL32" s="778">
        <v>6632574</v>
      </c>
      <c r="AM32" s="778">
        <v>4451805</v>
      </c>
      <c r="AN32" s="778">
        <v>150044</v>
      </c>
      <c r="AO32" s="778">
        <v>2030725</v>
      </c>
      <c r="AP32" s="778">
        <v>6713180</v>
      </c>
      <c r="AQ32" s="778">
        <v>1899955</v>
      </c>
      <c r="AR32" s="778">
        <v>3582144</v>
      </c>
      <c r="AS32" s="778">
        <v>1231081</v>
      </c>
      <c r="AT32" s="779">
        <v>280861</v>
      </c>
      <c r="AU32" s="747" t="s">
        <v>35</v>
      </c>
      <c r="AV32" s="555" t="s">
        <v>26</v>
      </c>
      <c r="AW32" s="84"/>
    </row>
    <row r="33" spans="1:49" ht="15.5">
      <c r="A33" s="722" t="s">
        <v>26</v>
      </c>
      <c r="B33" s="552" t="s">
        <v>26</v>
      </c>
      <c r="C33" s="1838" t="s">
        <v>177</v>
      </c>
      <c r="D33" s="777">
        <v>12839345</v>
      </c>
      <c r="E33" s="778">
        <v>23656</v>
      </c>
      <c r="F33" s="778">
        <v>12815689</v>
      </c>
      <c r="G33" s="778">
        <v>12500452</v>
      </c>
      <c r="H33" s="778">
        <v>254650</v>
      </c>
      <c r="I33" s="778">
        <v>60587</v>
      </c>
      <c r="J33" s="778">
        <v>12809898</v>
      </c>
      <c r="K33" s="778">
        <v>5492375</v>
      </c>
      <c r="L33" s="778">
        <v>7019587</v>
      </c>
      <c r="M33" s="778">
        <v>297936</v>
      </c>
      <c r="N33" s="779">
        <v>29447</v>
      </c>
      <c r="O33" s="747" t="s">
        <v>36</v>
      </c>
      <c r="P33" s="555" t="s">
        <v>26</v>
      </c>
      <c r="Q33" s="722" t="s">
        <v>26</v>
      </c>
      <c r="R33" s="552" t="s">
        <v>26</v>
      </c>
      <c r="S33" s="1838" t="s">
        <v>177</v>
      </c>
      <c r="T33" s="777">
        <v>7745917</v>
      </c>
      <c r="U33" s="778">
        <v>331570</v>
      </c>
      <c r="V33" s="778">
        <v>7414347</v>
      </c>
      <c r="W33" s="778">
        <v>5141806</v>
      </c>
      <c r="X33" s="778">
        <v>1344427</v>
      </c>
      <c r="Y33" s="778">
        <v>928114</v>
      </c>
      <c r="Z33" s="778">
        <v>7465011</v>
      </c>
      <c r="AA33" s="778">
        <v>3862195</v>
      </c>
      <c r="AB33" s="778">
        <v>3283645</v>
      </c>
      <c r="AC33" s="778">
        <v>319171</v>
      </c>
      <c r="AD33" s="779">
        <v>280906</v>
      </c>
      <c r="AE33" s="747" t="s">
        <v>36</v>
      </c>
      <c r="AF33" s="555" t="s">
        <v>26</v>
      </c>
      <c r="AG33" s="722" t="s">
        <v>26</v>
      </c>
      <c r="AH33" s="552" t="s">
        <v>26</v>
      </c>
      <c r="AI33" s="1838" t="s">
        <v>177</v>
      </c>
      <c r="AJ33" s="777">
        <v>7616498</v>
      </c>
      <c r="AK33" s="778">
        <v>368664</v>
      </c>
      <c r="AL33" s="778">
        <v>7247834</v>
      </c>
      <c r="AM33" s="778">
        <v>4835439</v>
      </c>
      <c r="AN33" s="778">
        <v>205845</v>
      </c>
      <c r="AO33" s="778">
        <v>2206550</v>
      </c>
      <c r="AP33" s="778">
        <v>7369807</v>
      </c>
      <c r="AQ33" s="778">
        <v>1991606</v>
      </c>
      <c r="AR33" s="778">
        <v>4097000</v>
      </c>
      <c r="AS33" s="778">
        <v>1281201</v>
      </c>
      <c r="AT33" s="779">
        <v>246691</v>
      </c>
      <c r="AU33" s="747" t="s">
        <v>36</v>
      </c>
      <c r="AV33" s="555" t="s">
        <v>26</v>
      </c>
      <c r="AW33" s="84"/>
    </row>
    <row r="34" spans="1:49" ht="15.5">
      <c r="A34" s="722" t="s">
        <v>26</v>
      </c>
      <c r="B34" s="552" t="s">
        <v>26</v>
      </c>
      <c r="C34" s="1838" t="s">
        <v>178</v>
      </c>
      <c r="D34" s="777">
        <v>12938582</v>
      </c>
      <c r="E34" s="778">
        <v>18957</v>
      </c>
      <c r="F34" s="778">
        <v>12919625</v>
      </c>
      <c r="G34" s="778">
        <v>12625297</v>
      </c>
      <c r="H34" s="778">
        <v>241801</v>
      </c>
      <c r="I34" s="778">
        <v>52527</v>
      </c>
      <c r="J34" s="778">
        <v>12898833</v>
      </c>
      <c r="K34" s="778">
        <v>5404237</v>
      </c>
      <c r="L34" s="778">
        <v>7205833</v>
      </c>
      <c r="M34" s="778">
        <v>288762</v>
      </c>
      <c r="N34" s="779">
        <v>39749</v>
      </c>
      <c r="O34" s="747" t="s">
        <v>37</v>
      </c>
      <c r="P34" s="555" t="s">
        <v>26</v>
      </c>
      <c r="Q34" s="722" t="s">
        <v>26</v>
      </c>
      <c r="R34" s="552" t="s">
        <v>26</v>
      </c>
      <c r="S34" s="1838" t="s">
        <v>178</v>
      </c>
      <c r="T34" s="777">
        <v>7643011</v>
      </c>
      <c r="U34" s="778">
        <v>307456</v>
      </c>
      <c r="V34" s="778">
        <v>7335555</v>
      </c>
      <c r="W34" s="778">
        <v>5046039</v>
      </c>
      <c r="X34" s="778">
        <v>1405241</v>
      </c>
      <c r="Y34" s="778">
        <v>884275</v>
      </c>
      <c r="Z34" s="778">
        <v>7346294</v>
      </c>
      <c r="AA34" s="778">
        <v>3833171</v>
      </c>
      <c r="AB34" s="778">
        <v>3184763</v>
      </c>
      <c r="AC34" s="778">
        <v>328360</v>
      </c>
      <c r="AD34" s="779">
        <v>296717</v>
      </c>
      <c r="AE34" s="747" t="s">
        <v>37</v>
      </c>
      <c r="AF34" s="555" t="s">
        <v>26</v>
      </c>
      <c r="AG34" s="722" t="s">
        <v>26</v>
      </c>
      <c r="AH34" s="552" t="s">
        <v>26</v>
      </c>
      <c r="AI34" s="1838" t="s">
        <v>178</v>
      </c>
      <c r="AJ34" s="777">
        <v>7740687</v>
      </c>
      <c r="AK34" s="778">
        <v>353845</v>
      </c>
      <c r="AL34" s="778">
        <v>7386842</v>
      </c>
      <c r="AM34" s="778">
        <v>4876257</v>
      </c>
      <c r="AN34" s="778">
        <v>213475</v>
      </c>
      <c r="AO34" s="778">
        <v>2297110</v>
      </c>
      <c r="AP34" s="778">
        <v>7475368</v>
      </c>
      <c r="AQ34" s="778">
        <v>2016984</v>
      </c>
      <c r="AR34" s="778">
        <v>4158233</v>
      </c>
      <c r="AS34" s="778">
        <v>1300151</v>
      </c>
      <c r="AT34" s="779">
        <v>265319</v>
      </c>
      <c r="AU34" s="747" t="s">
        <v>37</v>
      </c>
      <c r="AV34" s="555" t="s">
        <v>26</v>
      </c>
      <c r="AW34" s="84"/>
    </row>
    <row r="35" spans="1:49" ht="15.5">
      <c r="A35" s="722" t="s">
        <v>26</v>
      </c>
      <c r="B35" s="552" t="s">
        <v>26</v>
      </c>
      <c r="C35" s="1838" t="s">
        <v>179</v>
      </c>
      <c r="D35" s="777">
        <v>13025896</v>
      </c>
      <c r="E35" s="778">
        <v>25869</v>
      </c>
      <c r="F35" s="778">
        <v>13000027</v>
      </c>
      <c r="G35" s="778">
        <v>12684793</v>
      </c>
      <c r="H35" s="778">
        <v>256051</v>
      </c>
      <c r="I35" s="778">
        <v>59183</v>
      </c>
      <c r="J35" s="778">
        <v>12973903</v>
      </c>
      <c r="K35" s="778">
        <v>5658944</v>
      </c>
      <c r="L35" s="778">
        <v>7000702</v>
      </c>
      <c r="M35" s="778">
        <v>314257</v>
      </c>
      <c r="N35" s="779">
        <v>51993</v>
      </c>
      <c r="O35" s="747" t="s">
        <v>38</v>
      </c>
      <c r="P35" s="555" t="s">
        <v>26</v>
      </c>
      <c r="Q35" s="722" t="s">
        <v>26</v>
      </c>
      <c r="R35" s="552" t="s">
        <v>26</v>
      </c>
      <c r="S35" s="1838" t="s">
        <v>179</v>
      </c>
      <c r="T35" s="777">
        <v>7464362</v>
      </c>
      <c r="U35" s="778">
        <v>329832</v>
      </c>
      <c r="V35" s="778">
        <v>7134530</v>
      </c>
      <c r="W35" s="778">
        <v>5029639</v>
      </c>
      <c r="X35" s="778">
        <v>1293045</v>
      </c>
      <c r="Y35" s="778">
        <v>811846</v>
      </c>
      <c r="Z35" s="778">
        <v>7122945</v>
      </c>
      <c r="AA35" s="778">
        <v>3641026</v>
      </c>
      <c r="AB35" s="778">
        <v>3151192</v>
      </c>
      <c r="AC35" s="778">
        <v>330727</v>
      </c>
      <c r="AD35" s="779">
        <v>341417</v>
      </c>
      <c r="AE35" s="747" t="s">
        <v>38</v>
      </c>
      <c r="AF35" s="555" t="s">
        <v>26</v>
      </c>
      <c r="AG35" s="722" t="s">
        <v>26</v>
      </c>
      <c r="AH35" s="552" t="s">
        <v>26</v>
      </c>
      <c r="AI35" s="1838" t="s">
        <v>179</v>
      </c>
      <c r="AJ35" s="777">
        <v>7495523</v>
      </c>
      <c r="AK35" s="778">
        <v>362511</v>
      </c>
      <c r="AL35" s="778">
        <v>7133012</v>
      </c>
      <c r="AM35" s="778">
        <v>4757421</v>
      </c>
      <c r="AN35" s="778">
        <v>196077</v>
      </c>
      <c r="AO35" s="778">
        <v>2179514</v>
      </c>
      <c r="AP35" s="778">
        <v>7250151</v>
      </c>
      <c r="AQ35" s="778">
        <v>2010396</v>
      </c>
      <c r="AR35" s="778">
        <v>3986490</v>
      </c>
      <c r="AS35" s="778">
        <v>1253265</v>
      </c>
      <c r="AT35" s="779">
        <v>245372</v>
      </c>
      <c r="AU35" s="747" t="s">
        <v>38</v>
      </c>
      <c r="AV35" s="555" t="s">
        <v>26</v>
      </c>
      <c r="AW35" s="84"/>
    </row>
    <row r="36" spans="1:49" ht="15.5">
      <c r="A36" s="722" t="s">
        <v>26</v>
      </c>
      <c r="B36" s="552" t="s">
        <v>26</v>
      </c>
      <c r="C36" s="1838" t="s">
        <v>180</v>
      </c>
      <c r="D36" s="777">
        <v>13263850</v>
      </c>
      <c r="E36" s="778">
        <v>24990</v>
      </c>
      <c r="F36" s="778">
        <v>13238860</v>
      </c>
      <c r="G36" s="778">
        <v>12885185</v>
      </c>
      <c r="H36" s="778">
        <v>291006</v>
      </c>
      <c r="I36" s="778">
        <v>62669</v>
      </c>
      <c r="J36" s="778">
        <v>13217784</v>
      </c>
      <c r="K36" s="778">
        <v>6045002</v>
      </c>
      <c r="L36" s="778">
        <v>6829865</v>
      </c>
      <c r="M36" s="778">
        <v>342917</v>
      </c>
      <c r="N36" s="779">
        <v>46066</v>
      </c>
      <c r="O36" s="747" t="s">
        <v>39</v>
      </c>
      <c r="P36" s="555" t="s">
        <v>26</v>
      </c>
      <c r="Q36" s="722" t="s">
        <v>26</v>
      </c>
      <c r="R36" s="552" t="s">
        <v>26</v>
      </c>
      <c r="S36" s="1838" t="s">
        <v>180</v>
      </c>
      <c r="T36" s="777">
        <v>6806738</v>
      </c>
      <c r="U36" s="778">
        <v>308853</v>
      </c>
      <c r="V36" s="778">
        <v>6497885</v>
      </c>
      <c r="W36" s="778">
        <v>4442168</v>
      </c>
      <c r="X36" s="778">
        <v>1152768</v>
      </c>
      <c r="Y36" s="778">
        <v>902949</v>
      </c>
      <c r="Z36" s="778">
        <v>6491417</v>
      </c>
      <c r="AA36" s="778">
        <v>3710122</v>
      </c>
      <c r="AB36" s="778">
        <v>2503618</v>
      </c>
      <c r="AC36" s="778">
        <v>277677</v>
      </c>
      <c r="AD36" s="779">
        <v>315321</v>
      </c>
      <c r="AE36" s="747" t="s">
        <v>39</v>
      </c>
      <c r="AF36" s="555" t="s">
        <v>26</v>
      </c>
      <c r="AG36" s="722" t="s">
        <v>26</v>
      </c>
      <c r="AH36" s="552" t="s">
        <v>26</v>
      </c>
      <c r="AI36" s="1838" t="s">
        <v>180</v>
      </c>
      <c r="AJ36" s="777">
        <v>7766527</v>
      </c>
      <c r="AK36" s="778">
        <v>372728</v>
      </c>
      <c r="AL36" s="778">
        <v>7393799</v>
      </c>
      <c r="AM36" s="778">
        <v>4910759</v>
      </c>
      <c r="AN36" s="778">
        <v>208006</v>
      </c>
      <c r="AO36" s="778">
        <v>2275034</v>
      </c>
      <c r="AP36" s="778">
        <v>7503629</v>
      </c>
      <c r="AQ36" s="778">
        <v>2015641</v>
      </c>
      <c r="AR36" s="778">
        <v>4203518</v>
      </c>
      <c r="AS36" s="778">
        <v>1284470</v>
      </c>
      <c r="AT36" s="779">
        <v>262898</v>
      </c>
      <c r="AU36" s="747" t="s">
        <v>39</v>
      </c>
      <c r="AV36" s="555" t="s">
        <v>26</v>
      </c>
      <c r="AW36" s="84"/>
    </row>
    <row r="37" spans="1:49" ht="15.5">
      <c r="A37" s="722" t="s">
        <v>26</v>
      </c>
      <c r="B37" s="552" t="s">
        <v>26</v>
      </c>
      <c r="C37" s="1838" t="s">
        <v>181</v>
      </c>
      <c r="D37" s="777">
        <v>12944313</v>
      </c>
      <c r="E37" s="778">
        <v>30436</v>
      </c>
      <c r="F37" s="778">
        <v>12913877</v>
      </c>
      <c r="G37" s="778">
        <v>12568589</v>
      </c>
      <c r="H37" s="778">
        <v>290603</v>
      </c>
      <c r="I37" s="778">
        <v>54685</v>
      </c>
      <c r="J37" s="778">
        <v>12887254</v>
      </c>
      <c r="K37" s="778">
        <v>5931219</v>
      </c>
      <c r="L37" s="778">
        <v>6610733</v>
      </c>
      <c r="M37" s="778">
        <v>345301</v>
      </c>
      <c r="N37" s="779">
        <v>57059</v>
      </c>
      <c r="O37" s="747" t="s">
        <v>40</v>
      </c>
      <c r="P37" s="555" t="s">
        <v>26</v>
      </c>
      <c r="Q37" s="722" t="s">
        <v>26</v>
      </c>
      <c r="R37" s="552" t="s">
        <v>26</v>
      </c>
      <c r="S37" s="1838" t="s">
        <v>181</v>
      </c>
      <c r="T37" s="777">
        <v>6623189</v>
      </c>
      <c r="U37" s="778">
        <v>324214</v>
      </c>
      <c r="V37" s="778">
        <v>6298975</v>
      </c>
      <c r="W37" s="778">
        <v>4288088</v>
      </c>
      <c r="X37" s="778">
        <v>1084511</v>
      </c>
      <c r="Y37" s="778">
        <v>926376</v>
      </c>
      <c r="Z37" s="778">
        <v>6304214</v>
      </c>
      <c r="AA37" s="778">
        <v>3906923</v>
      </c>
      <c r="AB37" s="778">
        <v>2132174</v>
      </c>
      <c r="AC37" s="778">
        <v>265117</v>
      </c>
      <c r="AD37" s="779">
        <v>318975</v>
      </c>
      <c r="AE37" s="747" t="s">
        <v>40</v>
      </c>
      <c r="AF37" s="555" t="s">
        <v>26</v>
      </c>
      <c r="AG37" s="722" t="s">
        <v>26</v>
      </c>
      <c r="AH37" s="552" t="s">
        <v>26</v>
      </c>
      <c r="AI37" s="1838" t="s">
        <v>181</v>
      </c>
      <c r="AJ37" s="777">
        <v>7411858</v>
      </c>
      <c r="AK37" s="778">
        <v>377704</v>
      </c>
      <c r="AL37" s="778">
        <v>7034154</v>
      </c>
      <c r="AM37" s="778">
        <v>4782641</v>
      </c>
      <c r="AN37" s="778">
        <v>169441</v>
      </c>
      <c r="AO37" s="778">
        <v>2082072</v>
      </c>
      <c r="AP37" s="778">
        <v>7146747</v>
      </c>
      <c r="AQ37" s="778">
        <v>1893920</v>
      </c>
      <c r="AR37" s="778">
        <v>3967931</v>
      </c>
      <c r="AS37" s="778">
        <v>1284896</v>
      </c>
      <c r="AT37" s="779">
        <v>265111</v>
      </c>
      <c r="AU37" s="747" t="s">
        <v>40</v>
      </c>
      <c r="AV37" s="555" t="s">
        <v>26</v>
      </c>
      <c r="AW37" s="84"/>
    </row>
    <row r="38" spans="1:49" ht="15.5">
      <c r="A38" s="1839" t="s">
        <v>26</v>
      </c>
      <c r="B38" s="561" t="s">
        <v>26</v>
      </c>
      <c r="C38" s="1840" t="s">
        <v>182</v>
      </c>
      <c r="D38" s="780">
        <v>13359138</v>
      </c>
      <c r="E38" s="781">
        <v>27767</v>
      </c>
      <c r="F38" s="781">
        <v>13331371</v>
      </c>
      <c r="G38" s="781">
        <v>13032175</v>
      </c>
      <c r="H38" s="781">
        <v>246589</v>
      </c>
      <c r="I38" s="781">
        <v>52607</v>
      </c>
      <c r="J38" s="781">
        <v>13305859</v>
      </c>
      <c r="K38" s="781">
        <v>6085985</v>
      </c>
      <c r="L38" s="781">
        <v>7308055</v>
      </c>
      <c r="M38" s="781">
        <v>391819</v>
      </c>
      <c r="N38" s="782">
        <v>53279</v>
      </c>
      <c r="O38" s="749" t="s">
        <v>41</v>
      </c>
      <c r="P38" s="564" t="s">
        <v>26</v>
      </c>
      <c r="Q38" s="1839" t="s">
        <v>26</v>
      </c>
      <c r="R38" s="561" t="s">
        <v>26</v>
      </c>
      <c r="S38" s="1840" t="s">
        <v>182</v>
      </c>
      <c r="T38" s="780">
        <v>7782296</v>
      </c>
      <c r="U38" s="781">
        <v>352593</v>
      </c>
      <c r="V38" s="781">
        <v>7429703</v>
      </c>
      <c r="W38" s="781">
        <v>5247947</v>
      </c>
      <c r="X38" s="781">
        <v>1226662</v>
      </c>
      <c r="Y38" s="781">
        <v>955094</v>
      </c>
      <c r="Z38" s="781">
        <v>7425473</v>
      </c>
      <c r="AA38" s="781">
        <v>4250849</v>
      </c>
      <c r="AB38" s="781">
        <v>2848221</v>
      </c>
      <c r="AC38" s="781">
        <v>326403</v>
      </c>
      <c r="AD38" s="782">
        <v>356823</v>
      </c>
      <c r="AE38" s="749" t="s">
        <v>41</v>
      </c>
      <c r="AF38" s="564" t="s">
        <v>26</v>
      </c>
      <c r="AG38" s="1839" t="s">
        <v>26</v>
      </c>
      <c r="AH38" s="561" t="s">
        <v>26</v>
      </c>
      <c r="AI38" s="1840" t="s">
        <v>182</v>
      </c>
      <c r="AJ38" s="780">
        <v>7791817</v>
      </c>
      <c r="AK38" s="781">
        <v>407266</v>
      </c>
      <c r="AL38" s="781">
        <v>7384551</v>
      </c>
      <c r="AM38" s="781">
        <v>4994666</v>
      </c>
      <c r="AN38" s="781">
        <v>177703</v>
      </c>
      <c r="AO38" s="781">
        <v>2212182</v>
      </c>
      <c r="AP38" s="781">
        <v>7497432</v>
      </c>
      <c r="AQ38" s="781">
        <v>2020639</v>
      </c>
      <c r="AR38" s="781">
        <v>4073941</v>
      </c>
      <c r="AS38" s="781">
        <v>1402852</v>
      </c>
      <c r="AT38" s="782">
        <v>294385</v>
      </c>
      <c r="AU38" s="749" t="s">
        <v>41</v>
      </c>
      <c r="AV38" s="564" t="s">
        <v>26</v>
      </c>
      <c r="AW38" s="84"/>
    </row>
    <row r="39" spans="1:49" s="1530" customFormat="1" ht="15.75" customHeight="1">
      <c r="A39" s="143"/>
      <c r="B39" s="143"/>
      <c r="C39" s="143"/>
      <c r="D39" s="783"/>
      <c r="E39" s="783"/>
      <c r="F39" s="783"/>
      <c r="G39" s="783"/>
      <c r="H39" s="783"/>
      <c r="I39" s="783"/>
      <c r="J39" s="783"/>
      <c r="K39" s="783"/>
      <c r="L39" s="783"/>
      <c r="M39" s="783"/>
      <c r="N39" s="783"/>
      <c r="O39" s="143"/>
      <c r="P39" s="143"/>
      <c r="Q39" s="143"/>
      <c r="R39" s="143"/>
      <c r="S39" s="143"/>
      <c r="T39" s="783"/>
      <c r="U39" s="783"/>
      <c r="V39" s="783"/>
      <c r="W39" s="783"/>
      <c r="X39" s="783"/>
      <c r="Y39" s="783"/>
      <c r="Z39" s="783"/>
      <c r="AA39" s="783"/>
      <c r="AB39" s="783"/>
      <c r="AC39" s="783"/>
      <c r="AD39" s="783"/>
      <c r="AE39" s="143"/>
      <c r="AF39" s="143"/>
      <c r="AG39" s="143"/>
      <c r="AH39" s="143"/>
      <c r="AI39" s="143"/>
      <c r="AJ39" s="783"/>
      <c r="AK39" s="783"/>
      <c r="AL39" s="783"/>
      <c r="AM39" s="783"/>
      <c r="AN39" s="783"/>
      <c r="AO39" s="783"/>
      <c r="AP39" s="783"/>
      <c r="AQ39" s="783"/>
      <c r="AR39" s="783"/>
      <c r="AS39" s="783"/>
      <c r="AT39" s="783"/>
      <c r="AU39" s="143"/>
      <c r="AV39" s="143"/>
    </row>
    <row r="40" spans="1:49" s="1530" customFormat="1" ht="20.25" customHeight="1">
      <c r="A40" s="784" t="s">
        <v>255</v>
      </c>
      <c r="B40" s="111"/>
      <c r="C40" s="111"/>
      <c r="D40" s="785" t="s">
        <v>2134</v>
      </c>
      <c r="E40" s="786"/>
      <c r="F40" s="786"/>
      <c r="G40" s="786"/>
      <c r="H40" s="786"/>
      <c r="I40" s="786"/>
      <c r="J40" s="786"/>
      <c r="K40" s="786"/>
      <c r="L40" s="786"/>
      <c r="M40" s="786"/>
      <c r="N40" s="786"/>
      <c r="O40" s="120"/>
      <c r="P40" s="120"/>
      <c r="Q40" s="709" t="s">
        <v>624</v>
      </c>
      <c r="R40" s="111"/>
      <c r="S40" s="111"/>
      <c r="T40" s="787" t="s">
        <v>2156</v>
      </c>
      <c r="U40" s="786"/>
      <c r="V40" s="786"/>
      <c r="W40" s="786"/>
      <c r="X40" s="786"/>
      <c r="Y40" s="786"/>
      <c r="Z40" s="786"/>
      <c r="AA40" s="786"/>
      <c r="AB40" s="786"/>
      <c r="AC40" s="786"/>
      <c r="AD40" s="786"/>
      <c r="AE40" s="120"/>
      <c r="AF40" s="120"/>
      <c r="AG40" s="784" t="s">
        <v>280</v>
      </c>
      <c r="AH40" s="111"/>
      <c r="AI40" s="111"/>
      <c r="AJ40" s="787" t="s">
        <v>2140</v>
      </c>
      <c r="AK40" s="786"/>
      <c r="AL40" s="786"/>
      <c r="AM40" s="786"/>
      <c r="AN40" s="786"/>
      <c r="AO40" s="786"/>
      <c r="AP40" s="786"/>
      <c r="AQ40" s="786"/>
      <c r="AR40" s="786"/>
      <c r="AS40" s="786"/>
      <c r="AT40" s="786"/>
      <c r="AU40" s="120"/>
      <c r="AV40" s="120"/>
    </row>
    <row r="41" spans="1:49" ht="18.75" customHeight="1">
      <c r="A41" s="714">
        <v>40544</v>
      </c>
      <c r="B41" s="536">
        <v>40544</v>
      </c>
      <c r="C41" s="715">
        <v>40544</v>
      </c>
      <c r="D41" s="768">
        <v>175711210</v>
      </c>
      <c r="E41" s="769">
        <v>33438869</v>
      </c>
      <c r="F41" s="769">
        <v>142272341</v>
      </c>
      <c r="G41" s="769">
        <v>108498230</v>
      </c>
      <c r="H41" s="769">
        <v>7171482</v>
      </c>
      <c r="I41" s="769">
        <v>26602629</v>
      </c>
      <c r="J41" s="769">
        <v>154465632</v>
      </c>
      <c r="K41" s="769">
        <v>98035086</v>
      </c>
      <c r="L41" s="769">
        <v>50105747</v>
      </c>
      <c r="M41" s="769">
        <v>6324799</v>
      </c>
      <c r="N41" s="770">
        <v>21245579</v>
      </c>
      <c r="O41" s="744">
        <v>40544</v>
      </c>
      <c r="P41" s="539">
        <v>40544</v>
      </c>
      <c r="Q41" s="714">
        <v>40544</v>
      </c>
      <c r="R41" s="536">
        <v>40544</v>
      </c>
      <c r="S41" s="715">
        <v>40544</v>
      </c>
      <c r="T41" s="768">
        <v>51701740</v>
      </c>
      <c r="U41" s="769">
        <v>96714</v>
      </c>
      <c r="V41" s="769">
        <v>51605026</v>
      </c>
      <c r="W41" s="769">
        <v>48368700</v>
      </c>
      <c r="X41" s="769">
        <v>289242</v>
      </c>
      <c r="Y41" s="769">
        <v>2947084</v>
      </c>
      <c r="Z41" s="769">
        <v>49676126</v>
      </c>
      <c r="AA41" s="769">
        <v>9716295</v>
      </c>
      <c r="AB41" s="769">
        <v>39300739</v>
      </c>
      <c r="AC41" s="769">
        <v>659092</v>
      </c>
      <c r="AD41" s="770">
        <v>2025614</v>
      </c>
      <c r="AE41" s="744">
        <v>40544</v>
      </c>
      <c r="AF41" s="539">
        <v>40544</v>
      </c>
      <c r="AG41" s="714">
        <v>40544</v>
      </c>
      <c r="AH41" s="536">
        <v>40544</v>
      </c>
      <c r="AI41" s="715">
        <v>40544</v>
      </c>
      <c r="AJ41" s="768">
        <v>3264468</v>
      </c>
      <c r="AK41" s="769">
        <v>443730</v>
      </c>
      <c r="AL41" s="769">
        <v>2820738</v>
      </c>
      <c r="AM41" s="769">
        <v>341971</v>
      </c>
      <c r="AN41" s="769">
        <v>5851</v>
      </c>
      <c r="AO41" s="769">
        <v>2472916</v>
      </c>
      <c r="AP41" s="769">
        <v>3123056</v>
      </c>
      <c r="AQ41" s="769">
        <v>1424699</v>
      </c>
      <c r="AR41" s="769">
        <v>286634</v>
      </c>
      <c r="AS41" s="769">
        <v>1411723</v>
      </c>
      <c r="AT41" s="770">
        <v>141412</v>
      </c>
      <c r="AU41" s="744">
        <v>40544</v>
      </c>
      <c r="AV41" s="539">
        <v>40544</v>
      </c>
      <c r="AW41" s="523"/>
    </row>
    <row r="42" spans="1:49" ht="15">
      <c r="A42" s="716"/>
      <c r="B42" s="541">
        <v>40909</v>
      </c>
      <c r="C42" s="717"/>
      <c r="D42" s="771">
        <v>167909072</v>
      </c>
      <c r="E42" s="772">
        <v>33241823</v>
      </c>
      <c r="F42" s="772">
        <v>134667249</v>
      </c>
      <c r="G42" s="772">
        <v>104634948</v>
      </c>
      <c r="H42" s="772">
        <v>6606274</v>
      </c>
      <c r="I42" s="772">
        <v>23426027</v>
      </c>
      <c r="J42" s="772">
        <v>147266038</v>
      </c>
      <c r="K42" s="772">
        <v>94000956</v>
      </c>
      <c r="L42" s="772">
        <v>47019295</v>
      </c>
      <c r="M42" s="772">
        <v>6245787</v>
      </c>
      <c r="N42" s="773">
        <v>20643034</v>
      </c>
      <c r="O42" s="744">
        <v>40909</v>
      </c>
      <c r="P42" s="539">
        <v>40909</v>
      </c>
      <c r="Q42" s="716"/>
      <c r="R42" s="541">
        <v>40909</v>
      </c>
      <c r="S42" s="717"/>
      <c r="T42" s="771">
        <v>48398564</v>
      </c>
      <c r="U42" s="772">
        <v>97602</v>
      </c>
      <c r="V42" s="772">
        <v>48300962</v>
      </c>
      <c r="W42" s="772">
        <v>44894897</v>
      </c>
      <c r="X42" s="772">
        <v>295431</v>
      </c>
      <c r="Y42" s="772">
        <v>3110634</v>
      </c>
      <c r="Z42" s="772">
        <v>46413215</v>
      </c>
      <c r="AA42" s="772">
        <v>8630332</v>
      </c>
      <c r="AB42" s="772">
        <v>36916986</v>
      </c>
      <c r="AC42" s="772">
        <v>865897</v>
      </c>
      <c r="AD42" s="773">
        <v>1985349</v>
      </c>
      <c r="AE42" s="744">
        <v>40909</v>
      </c>
      <c r="AF42" s="539">
        <v>40909</v>
      </c>
      <c r="AG42" s="716"/>
      <c r="AH42" s="541">
        <v>40909</v>
      </c>
      <c r="AI42" s="717"/>
      <c r="AJ42" s="771">
        <v>3506974</v>
      </c>
      <c r="AK42" s="772">
        <v>412373</v>
      </c>
      <c r="AL42" s="772">
        <v>3094601</v>
      </c>
      <c r="AM42" s="772">
        <v>324768</v>
      </c>
      <c r="AN42" s="772">
        <v>9583</v>
      </c>
      <c r="AO42" s="772">
        <v>2760250</v>
      </c>
      <c r="AP42" s="772">
        <v>3311582</v>
      </c>
      <c r="AQ42" s="772">
        <v>1499260</v>
      </c>
      <c r="AR42" s="772">
        <v>305054</v>
      </c>
      <c r="AS42" s="772">
        <v>1507268</v>
      </c>
      <c r="AT42" s="773">
        <v>195392</v>
      </c>
      <c r="AU42" s="744">
        <v>40909</v>
      </c>
      <c r="AV42" s="539">
        <v>40909</v>
      </c>
      <c r="AW42" s="71"/>
    </row>
    <row r="43" spans="1:49" ht="15">
      <c r="A43" s="716"/>
      <c r="B43" s="541">
        <v>41275</v>
      </c>
      <c r="C43" s="717"/>
      <c r="D43" s="771">
        <v>172811173</v>
      </c>
      <c r="E43" s="772">
        <v>33261147</v>
      </c>
      <c r="F43" s="772">
        <v>139550026</v>
      </c>
      <c r="G43" s="772">
        <v>106660882</v>
      </c>
      <c r="H43" s="772">
        <v>6948916</v>
      </c>
      <c r="I43" s="772">
        <v>25940228</v>
      </c>
      <c r="J43" s="772">
        <v>152988657</v>
      </c>
      <c r="K43" s="772">
        <v>96402237</v>
      </c>
      <c r="L43" s="772">
        <v>50151828</v>
      </c>
      <c r="M43" s="772">
        <v>6434592</v>
      </c>
      <c r="N43" s="773">
        <v>19822516</v>
      </c>
      <c r="O43" s="744">
        <v>41275</v>
      </c>
      <c r="P43" s="539">
        <v>41275</v>
      </c>
      <c r="Q43" s="716"/>
      <c r="R43" s="541">
        <v>41275</v>
      </c>
      <c r="S43" s="717"/>
      <c r="T43" s="771">
        <v>51245848</v>
      </c>
      <c r="U43" s="772">
        <v>87008</v>
      </c>
      <c r="V43" s="772">
        <v>51158840</v>
      </c>
      <c r="W43" s="772">
        <v>47717142</v>
      </c>
      <c r="X43" s="772">
        <v>303239</v>
      </c>
      <c r="Y43" s="772">
        <v>3138459</v>
      </c>
      <c r="Z43" s="772">
        <v>49180706</v>
      </c>
      <c r="AA43" s="772">
        <v>8142864</v>
      </c>
      <c r="AB43" s="772">
        <v>40225744</v>
      </c>
      <c r="AC43" s="772">
        <v>812098</v>
      </c>
      <c r="AD43" s="773">
        <v>2065142</v>
      </c>
      <c r="AE43" s="744">
        <v>41275</v>
      </c>
      <c r="AF43" s="539">
        <v>41275</v>
      </c>
      <c r="AG43" s="716"/>
      <c r="AH43" s="541">
        <v>41275</v>
      </c>
      <c r="AI43" s="717"/>
      <c r="AJ43" s="771">
        <v>3569197</v>
      </c>
      <c r="AK43" s="772">
        <v>398717</v>
      </c>
      <c r="AL43" s="772">
        <v>3170480</v>
      </c>
      <c r="AM43" s="772">
        <v>312993</v>
      </c>
      <c r="AN43" s="772">
        <v>6314</v>
      </c>
      <c r="AO43" s="772">
        <v>2851173</v>
      </c>
      <c r="AP43" s="772">
        <v>3372011</v>
      </c>
      <c r="AQ43" s="772">
        <v>1452006</v>
      </c>
      <c r="AR43" s="772">
        <v>320626</v>
      </c>
      <c r="AS43" s="772">
        <v>1599379</v>
      </c>
      <c r="AT43" s="773">
        <v>197186</v>
      </c>
      <c r="AU43" s="744">
        <v>41275</v>
      </c>
      <c r="AV43" s="539">
        <v>41275</v>
      </c>
      <c r="AW43" s="71"/>
    </row>
    <row r="44" spans="1:49" ht="15">
      <c r="A44" s="716"/>
      <c r="B44" s="541">
        <v>41640</v>
      </c>
      <c r="C44" s="717"/>
      <c r="D44" s="771">
        <v>172944869</v>
      </c>
      <c r="E44" s="772">
        <v>32881865</v>
      </c>
      <c r="F44" s="772">
        <v>140063004</v>
      </c>
      <c r="G44" s="772">
        <v>105844660</v>
      </c>
      <c r="H44" s="772">
        <v>7000582</v>
      </c>
      <c r="I44" s="772">
        <v>27217762</v>
      </c>
      <c r="J44" s="772">
        <v>153832477</v>
      </c>
      <c r="K44" s="772">
        <v>97572558</v>
      </c>
      <c r="L44" s="772">
        <v>49757102</v>
      </c>
      <c r="M44" s="772">
        <v>6502817</v>
      </c>
      <c r="N44" s="773">
        <v>19112392</v>
      </c>
      <c r="O44" s="744">
        <v>41640</v>
      </c>
      <c r="P44" s="539">
        <v>41640</v>
      </c>
      <c r="Q44" s="716"/>
      <c r="R44" s="541">
        <v>41640</v>
      </c>
      <c r="S44" s="717"/>
      <c r="T44" s="771">
        <v>50387140</v>
      </c>
      <c r="U44" s="772">
        <v>79823</v>
      </c>
      <c r="V44" s="772">
        <v>50307317</v>
      </c>
      <c r="W44" s="772">
        <v>46840695</v>
      </c>
      <c r="X44" s="772">
        <v>299417</v>
      </c>
      <c r="Y44" s="772">
        <v>3167205</v>
      </c>
      <c r="Z44" s="772">
        <v>48642378</v>
      </c>
      <c r="AA44" s="772">
        <v>7788428</v>
      </c>
      <c r="AB44" s="772">
        <v>40251769</v>
      </c>
      <c r="AC44" s="772">
        <v>602181</v>
      </c>
      <c r="AD44" s="773">
        <v>1744762</v>
      </c>
      <c r="AE44" s="744">
        <v>41640</v>
      </c>
      <c r="AF44" s="539">
        <v>41640</v>
      </c>
      <c r="AG44" s="716"/>
      <c r="AH44" s="541">
        <v>41640</v>
      </c>
      <c r="AI44" s="717"/>
      <c r="AJ44" s="771">
        <v>3626893</v>
      </c>
      <c r="AK44" s="772">
        <v>429433</v>
      </c>
      <c r="AL44" s="772">
        <v>3197460</v>
      </c>
      <c r="AM44" s="772">
        <v>317258</v>
      </c>
      <c r="AN44" s="772">
        <v>6310</v>
      </c>
      <c r="AO44" s="772">
        <v>2873892</v>
      </c>
      <c r="AP44" s="772">
        <v>3423316</v>
      </c>
      <c r="AQ44" s="772">
        <v>1472213</v>
      </c>
      <c r="AR44" s="772">
        <v>314578</v>
      </c>
      <c r="AS44" s="772">
        <v>1636525</v>
      </c>
      <c r="AT44" s="773">
        <v>203577</v>
      </c>
      <c r="AU44" s="744">
        <v>41640</v>
      </c>
      <c r="AV44" s="539">
        <v>41640</v>
      </c>
      <c r="AW44" s="71"/>
    </row>
    <row r="45" spans="1:49" ht="15">
      <c r="A45" s="716"/>
      <c r="B45" s="541">
        <v>42005</v>
      </c>
      <c r="C45" s="717"/>
      <c r="D45" s="771">
        <v>168201530</v>
      </c>
      <c r="E45" s="772">
        <v>30196880</v>
      </c>
      <c r="F45" s="772">
        <v>138004650</v>
      </c>
      <c r="G45" s="772">
        <v>102756773</v>
      </c>
      <c r="H45" s="772">
        <v>7306443</v>
      </c>
      <c r="I45" s="772">
        <v>27941434</v>
      </c>
      <c r="J45" s="772">
        <v>151429919</v>
      </c>
      <c r="K45" s="772">
        <v>95989910</v>
      </c>
      <c r="L45" s="772">
        <v>49351258</v>
      </c>
      <c r="M45" s="772">
        <v>6088751</v>
      </c>
      <c r="N45" s="773">
        <v>16771611</v>
      </c>
      <c r="O45" s="744">
        <v>42005</v>
      </c>
      <c r="P45" s="539">
        <v>42005</v>
      </c>
      <c r="Q45" s="716"/>
      <c r="R45" s="541">
        <v>42005</v>
      </c>
      <c r="S45" s="717"/>
      <c r="T45" s="771">
        <v>51470353</v>
      </c>
      <c r="U45" s="772">
        <v>88682</v>
      </c>
      <c r="V45" s="772">
        <v>51381671</v>
      </c>
      <c r="W45" s="772">
        <v>47995917</v>
      </c>
      <c r="X45" s="772">
        <v>305900</v>
      </c>
      <c r="Y45" s="772">
        <v>3079854</v>
      </c>
      <c r="Z45" s="772">
        <v>50516231</v>
      </c>
      <c r="AA45" s="772">
        <v>8818746</v>
      </c>
      <c r="AB45" s="772">
        <v>41053671</v>
      </c>
      <c r="AC45" s="772">
        <v>643814</v>
      </c>
      <c r="AD45" s="773">
        <v>954122</v>
      </c>
      <c r="AE45" s="744">
        <v>42005</v>
      </c>
      <c r="AF45" s="539">
        <v>42005</v>
      </c>
      <c r="AG45" s="716"/>
      <c r="AH45" s="541">
        <v>42005</v>
      </c>
      <c r="AI45" s="717"/>
      <c r="AJ45" s="771">
        <v>3591034</v>
      </c>
      <c r="AK45" s="772">
        <v>429021</v>
      </c>
      <c r="AL45" s="772">
        <v>3162013</v>
      </c>
      <c r="AM45" s="772">
        <v>359035</v>
      </c>
      <c r="AN45" s="772">
        <v>291</v>
      </c>
      <c r="AO45" s="772">
        <v>2802687</v>
      </c>
      <c r="AP45" s="772">
        <v>3385494</v>
      </c>
      <c r="AQ45" s="772">
        <v>1512820</v>
      </c>
      <c r="AR45" s="772">
        <v>355338</v>
      </c>
      <c r="AS45" s="772">
        <v>1517336</v>
      </c>
      <c r="AT45" s="773">
        <v>205540</v>
      </c>
      <c r="AU45" s="744">
        <v>42005</v>
      </c>
      <c r="AV45" s="539">
        <v>42005</v>
      </c>
      <c r="AW45" s="71"/>
    </row>
    <row r="46" spans="1:49" ht="7.5" customHeight="1">
      <c r="A46" s="716"/>
      <c r="B46" s="544"/>
      <c r="C46" s="717"/>
      <c r="D46" s="774"/>
      <c r="E46" s="775"/>
      <c r="F46" s="775"/>
      <c r="G46" s="775"/>
      <c r="H46" s="775"/>
      <c r="I46" s="775"/>
      <c r="J46" s="775"/>
      <c r="K46" s="775"/>
      <c r="L46" s="775"/>
      <c r="M46" s="775"/>
      <c r="N46" s="776"/>
      <c r="O46" s="745"/>
      <c r="P46" s="547"/>
      <c r="Q46" s="716"/>
      <c r="R46" s="544"/>
      <c r="S46" s="717"/>
      <c r="T46" s="774"/>
      <c r="U46" s="775"/>
      <c r="V46" s="775"/>
      <c r="W46" s="775"/>
      <c r="X46" s="775"/>
      <c r="Y46" s="775"/>
      <c r="Z46" s="775"/>
      <c r="AA46" s="775"/>
      <c r="AB46" s="775"/>
      <c r="AC46" s="775"/>
      <c r="AD46" s="776"/>
      <c r="AE46" s="745"/>
      <c r="AF46" s="547"/>
      <c r="AG46" s="716"/>
      <c r="AH46" s="544"/>
      <c r="AI46" s="717"/>
      <c r="AJ46" s="774"/>
      <c r="AK46" s="775"/>
      <c r="AL46" s="775"/>
      <c r="AM46" s="775"/>
      <c r="AN46" s="775"/>
      <c r="AO46" s="775"/>
      <c r="AP46" s="775"/>
      <c r="AQ46" s="775"/>
      <c r="AR46" s="775"/>
      <c r="AS46" s="775"/>
      <c r="AT46" s="776"/>
      <c r="AU46" s="745"/>
      <c r="AV46" s="547"/>
      <c r="AW46" s="71"/>
    </row>
    <row r="47" spans="1:49" ht="15.5">
      <c r="A47" s="720">
        <v>41365</v>
      </c>
      <c r="B47" s="548">
        <v>41365</v>
      </c>
      <c r="C47" s="721">
        <v>41365</v>
      </c>
      <c r="D47" s="777">
        <v>175387937</v>
      </c>
      <c r="E47" s="778">
        <v>33312354</v>
      </c>
      <c r="F47" s="778">
        <v>142075583</v>
      </c>
      <c r="G47" s="778">
        <v>106759096</v>
      </c>
      <c r="H47" s="778">
        <v>7128200</v>
      </c>
      <c r="I47" s="778">
        <v>28188287</v>
      </c>
      <c r="J47" s="778">
        <v>155606754</v>
      </c>
      <c r="K47" s="778">
        <v>98550049</v>
      </c>
      <c r="L47" s="778">
        <v>50423161</v>
      </c>
      <c r="M47" s="778">
        <v>6633544</v>
      </c>
      <c r="N47" s="779">
        <v>19781183</v>
      </c>
      <c r="O47" s="746">
        <v>41365</v>
      </c>
      <c r="P47" s="551">
        <v>41365</v>
      </c>
      <c r="Q47" s="720">
        <v>41365</v>
      </c>
      <c r="R47" s="548">
        <v>41365</v>
      </c>
      <c r="S47" s="721">
        <v>41365</v>
      </c>
      <c r="T47" s="777">
        <v>50898383</v>
      </c>
      <c r="U47" s="778">
        <v>83298</v>
      </c>
      <c r="V47" s="778">
        <v>50815085</v>
      </c>
      <c r="W47" s="778">
        <v>47351172</v>
      </c>
      <c r="X47" s="778">
        <v>304073</v>
      </c>
      <c r="Y47" s="778">
        <v>3159840</v>
      </c>
      <c r="Z47" s="778">
        <v>48844285</v>
      </c>
      <c r="AA47" s="778">
        <v>7881124</v>
      </c>
      <c r="AB47" s="778">
        <v>40196338</v>
      </c>
      <c r="AC47" s="778">
        <v>766823</v>
      </c>
      <c r="AD47" s="779">
        <v>2054098</v>
      </c>
      <c r="AE47" s="746">
        <v>41365</v>
      </c>
      <c r="AF47" s="551">
        <v>41365</v>
      </c>
      <c r="AG47" s="720">
        <v>41365</v>
      </c>
      <c r="AH47" s="548">
        <v>41365</v>
      </c>
      <c r="AI47" s="721">
        <v>41365</v>
      </c>
      <c r="AJ47" s="777">
        <v>3519677</v>
      </c>
      <c r="AK47" s="778">
        <v>408916</v>
      </c>
      <c r="AL47" s="778">
        <v>3110761</v>
      </c>
      <c r="AM47" s="778">
        <v>312735</v>
      </c>
      <c r="AN47" s="778">
        <v>5971</v>
      </c>
      <c r="AO47" s="778">
        <v>2792055</v>
      </c>
      <c r="AP47" s="778">
        <v>3322275</v>
      </c>
      <c r="AQ47" s="778">
        <v>1423941</v>
      </c>
      <c r="AR47" s="778">
        <v>314471</v>
      </c>
      <c r="AS47" s="778">
        <v>1583863</v>
      </c>
      <c r="AT47" s="779">
        <v>197402</v>
      </c>
      <c r="AU47" s="746">
        <v>41365</v>
      </c>
      <c r="AV47" s="551">
        <v>41365</v>
      </c>
      <c r="AW47" s="129"/>
    </row>
    <row r="48" spans="1:49" ht="15.5">
      <c r="A48" s="718"/>
      <c r="B48" s="548">
        <v>41730</v>
      </c>
      <c r="C48" s="719"/>
      <c r="D48" s="777">
        <v>171325521</v>
      </c>
      <c r="E48" s="778">
        <v>32661269</v>
      </c>
      <c r="F48" s="778">
        <v>138664252</v>
      </c>
      <c r="G48" s="778">
        <v>105124349</v>
      </c>
      <c r="H48" s="778">
        <v>6995360</v>
      </c>
      <c r="I48" s="778">
        <v>26544543</v>
      </c>
      <c r="J48" s="778">
        <v>152870227</v>
      </c>
      <c r="K48" s="778">
        <v>97149099</v>
      </c>
      <c r="L48" s="778">
        <v>49477097</v>
      </c>
      <c r="M48" s="778">
        <v>6244031</v>
      </c>
      <c r="N48" s="779">
        <v>18455294</v>
      </c>
      <c r="O48" s="746">
        <v>41730</v>
      </c>
      <c r="P48" s="551">
        <v>41730</v>
      </c>
      <c r="Q48" s="718"/>
      <c r="R48" s="548">
        <v>41730</v>
      </c>
      <c r="S48" s="719"/>
      <c r="T48" s="777">
        <v>50996152</v>
      </c>
      <c r="U48" s="778">
        <v>80064</v>
      </c>
      <c r="V48" s="778">
        <v>50916088</v>
      </c>
      <c r="W48" s="778">
        <v>47461648</v>
      </c>
      <c r="X48" s="778">
        <v>303112</v>
      </c>
      <c r="Y48" s="778">
        <v>3151328</v>
      </c>
      <c r="Z48" s="778">
        <v>49561174</v>
      </c>
      <c r="AA48" s="778">
        <v>8206689</v>
      </c>
      <c r="AB48" s="778">
        <v>40747425</v>
      </c>
      <c r="AC48" s="778">
        <v>607060</v>
      </c>
      <c r="AD48" s="779">
        <v>1434978</v>
      </c>
      <c r="AE48" s="746">
        <v>41730</v>
      </c>
      <c r="AF48" s="551">
        <v>41730</v>
      </c>
      <c r="AG48" s="718"/>
      <c r="AH48" s="548">
        <v>41730</v>
      </c>
      <c r="AI48" s="719"/>
      <c r="AJ48" s="777">
        <v>3693571</v>
      </c>
      <c r="AK48" s="778">
        <v>433790</v>
      </c>
      <c r="AL48" s="778">
        <v>3259781</v>
      </c>
      <c r="AM48" s="778">
        <v>337638</v>
      </c>
      <c r="AN48" s="778">
        <v>3486</v>
      </c>
      <c r="AO48" s="778">
        <v>2918657</v>
      </c>
      <c r="AP48" s="778">
        <v>3487741</v>
      </c>
      <c r="AQ48" s="778">
        <v>1514027</v>
      </c>
      <c r="AR48" s="778">
        <v>333484</v>
      </c>
      <c r="AS48" s="778">
        <v>1640230</v>
      </c>
      <c r="AT48" s="779">
        <v>205830</v>
      </c>
      <c r="AU48" s="746">
        <v>41730</v>
      </c>
      <c r="AV48" s="551">
        <v>41730</v>
      </c>
      <c r="AW48" s="129"/>
    </row>
    <row r="49" spans="1:49" ht="7.5" customHeight="1">
      <c r="A49" s="718"/>
      <c r="B49" s="658"/>
      <c r="C49" s="719"/>
      <c r="D49" s="777"/>
      <c r="E49" s="778"/>
      <c r="F49" s="778"/>
      <c r="G49" s="778"/>
      <c r="H49" s="778"/>
      <c r="I49" s="778"/>
      <c r="J49" s="778"/>
      <c r="K49" s="778"/>
      <c r="L49" s="778"/>
      <c r="M49" s="778"/>
      <c r="N49" s="779"/>
      <c r="O49" s="745"/>
      <c r="P49" s="547"/>
      <c r="Q49" s="718"/>
      <c r="R49" s="658"/>
      <c r="S49" s="719"/>
      <c r="T49" s="777"/>
      <c r="U49" s="778"/>
      <c r="V49" s="778"/>
      <c r="W49" s="778"/>
      <c r="X49" s="778"/>
      <c r="Y49" s="778"/>
      <c r="Z49" s="778"/>
      <c r="AA49" s="778"/>
      <c r="AB49" s="778"/>
      <c r="AC49" s="778"/>
      <c r="AD49" s="779"/>
      <c r="AE49" s="745"/>
      <c r="AF49" s="547"/>
      <c r="AG49" s="718"/>
      <c r="AH49" s="658"/>
      <c r="AI49" s="719"/>
      <c r="AJ49" s="777"/>
      <c r="AK49" s="778"/>
      <c r="AL49" s="778"/>
      <c r="AM49" s="778"/>
      <c r="AN49" s="778"/>
      <c r="AO49" s="778"/>
      <c r="AP49" s="778"/>
      <c r="AQ49" s="778"/>
      <c r="AR49" s="778"/>
      <c r="AS49" s="778"/>
      <c r="AT49" s="779"/>
      <c r="AU49" s="745"/>
      <c r="AV49" s="547"/>
      <c r="AW49" s="129"/>
    </row>
    <row r="50" spans="1:49" ht="15.5">
      <c r="A50" s="722" t="s">
        <v>777</v>
      </c>
      <c r="B50" s="552" t="s">
        <v>23</v>
      </c>
      <c r="C50" s="553" t="s">
        <v>167</v>
      </c>
      <c r="D50" s="777">
        <v>43457016</v>
      </c>
      <c r="E50" s="778">
        <v>8342127</v>
      </c>
      <c r="F50" s="778">
        <v>35114889</v>
      </c>
      <c r="G50" s="778">
        <v>26366950</v>
      </c>
      <c r="H50" s="778">
        <v>1796341</v>
      </c>
      <c r="I50" s="778">
        <v>6951598</v>
      </c>
      <c r="J50" s="778">
        <v>39031552</v>
      </c>
      <c r="K50" s="778">
        <v>25427875</v>
      </c>
      <c r="L50" s="778">
        <v>12276518</v>
      </c>
      <c r="M50" s="778">
        <v>1327159</v>
      </c>
      <c r="N50" s="779">
        <v>4425464</v>
      </c>
      <c r="O50" s="747" t="s">
        <v>25</v>
      </c>
      <c r="P50" s="555" t="s">
        <v>778</v>
      </c>
      <c r="Q50" s="722" t="s">
        <v>777</v>
      </c>
      <c r="R50" s="552" t="s">
        <v>23</v>
      </c>
      <c r="S50" s="553" t="s">
        <v>167</v>
      </c>
      <c r="T50" s="777">
        <v>13166772</v>
      </c>
      <c r="U50" s="778">
        <v>25472</v>
      </c>
      <c r="V50" s="778">
        <v>13141300</v>
      </c>
      <c r="W50" s="778">
        <v>12245863</v>
      </c>
      <c r="X50" s="778">
        <v>83741</v>
      </c>
      <c r="Y50" s="778">
        <v>811696</v>
      </c>
      <c r="Z50" s="778">
        <v>12895972</v>
      </c>
      <c r="AA50" s="778">
        <v>2339773</v>
      </c>
      <c r="AB50" s="778">
        <v>10385044</v>
      </c>
      <c r="AC50" s="778">
        <v>171155</v>
      </c>
      <c r="AD50" s="779">
        <v>270800</v>
      </c>
      <c r="AE50" s="747" t="s">
        <v>25</v>
      </c>
      <c r="AF50" s="555" t="s">
        <v>778</v>
      </c>
      <c r="AG50" s="722" t="s">
        <v>777</v>
      </c>
      <c r="AH50" s="552" t="s">
        <v>23</v>
      </c>
      <c r="AI50" s="553" t="s">
        <v>167</v>
      </c>
      <c r="AJ50" s="777">
        <v>919149</v>
      </c>
      <c r="AK50" s="778">
        <v>116222</v>
      </c>
      <c r="AL50" s="778">
        <v>802927</v>
      </c>
      <c r="AM50" s="778">
        <v>95701</v>
      </c>
      <c r="AN50" s="778">
        <v>104</v>
      </c>
      <c r="AO50" s="778">
        <v>707122</v>
      </c>
      <c r="AP50" s="778">
        <v>865742</v>
      </c>
      <c r="AQ50" s="778">
        <v>418032</v>
      </c>
      <c r="AR50" s="778">
        <v>91374</v>
      </c>
      <c r="AS50" s="778">
        <v>356336</v>
      </c>
      <c r="AT50" s="779">
        <v>53407</v>
      </c>
      <c r="AU50" s="747" t="s">
        <v>25</v>
      </c>
      <c r="AV50" s="555" t="s">
        <v>778</v>
      </c>
      <c r="AW50" s="129"/>
    </row>
    <row r="51" spans="1:49" ht="15.5">
      <c r="A51" s="723" t="s">
        <v>26</v>
      </c>
      <c r="B51" s="556" t="s">
        <v>26</v>
      </c>
      <c r="C51" s="553" t="s">
        <v>168</v>
      </c>
      <c r="D51" s="777">
        <v>39926166</v>
      </c>
      <c r="E51" s="778">
        <v>6868601</v>
      </c>
      <c r="F51" s="778">
        <v>33057565</v>
      </c>
      <c r="G51" s="778">
        <v>24404991</v>
      </c>
      <c r="H51" s="778">
        <v>1839948</v>
      </c>
      <c r="I51" s="778">
        <v>6812626</v>
      </c>
      <c r="J51" s="778">
        <v>36046775</v>
      </c>
      <c r="K51" s="778">
        <v>23113875</v>
      </c>
      <c r="L51" s="778">
        <v>11398259</v>
      </c>
      <c r="M51" s="778">
        <v>1534641</v>
      </c>
      <c r="N51" s="779">
        <v>3879391</v>
      </c>
      <c r="O51" s="747" t="s">
        <v>27</v>
      </c>
      <c r="P51" s="555" t="s">
        <v>26</v>
      </c>
      <c r="Q51" s="723" t="s">
        <v>26</v>
      </c>
      <c r="R51" s="556" t="s">
        <v>26</v>
      </c>
      <c r="S51" s="553" t="s">
        <v>168</v>
      </c>
      <c r="T51" s="777">
        <v>11639206</v>
      </c>
      <c r="U51" s="778">
        <v>24152</v>
      </c>
      <c r="V51" s="778">
        <v>11615054</v>
      </c>
      <c r="W51" s="778">
        <v>10774466</v>
      </c>
      <c r="X51" s="778">
        <v>80455</v>
      </c>
      <c r="Y51" s="778">
        <v>760133</v>
      </c>
      <c r="Z51" s="778">
        <v>11450935</v>
      </c>
      <c r="AA51" s="778">
        <v>2124358</v>
      </c>
      <c r="AB51" s="778">
        <v>9187817</v>
      </c>
      <c r="AC51" s="778">
        <v>138760</v>
      </c>
      <c r="AD51" s="779">
        <v>188271</v>
      </c>
      <c r="AE51" s="747" t="s">
        <v>27</v>
      </c>
      <c r="AF51" s="555" t="s">
        <v>26</v>
      </c>
      <c r="AG51" s="723" t="s">
        <v>26</v>
      </c>
      <c r="AH51" s="556" t="s">
        <v>26</v>
      </c>
      <c r="AI51" s="553" t="s">
        <v>168</v>
      </c>
      <c r="AJ51" s="777">
        <v>962639</v>
      </c>
      <c r="AK51" s="778">
        <v>105948</v>
      </c>
      <c r="AL51" s="778">
        <v>856691</v>
      </c>
      <c r="AM51" s="778">
        <v>94849</v>
      </c>
      <c r="AN51" s="778">
        <v>50</v>
      </c>
      <c r="AO51" s="778">
        <v>761792</v>
      </c>
      <c r="AP51" s="778">
        <v>908754</v>
      </c>
      <c r="AQ51" s="778">
        <v>377973</v>
      </c>
      <c r="AR51" s="778">
        <v>100273</v>
      </c>
      <c r="AS51" s="778">
        <v>430508</v>
      </c>
      <c r="AT51" s="779">
        <v>53885</v>
      </c>
      <c r="AU51" s="747" t="s">
        <v>27</v>
      </c>
      <c r="AV51" s="555" t="s">
        <v>26</v>
      </c>
      <c r="AW51" s="133"/>
    </row>
    <row r="52" spans="1:49" ht="15.5">
      <c r="A52" s="723" t="s">
        <v>26</v>
      </c>
      <c r="B52" s="556" t="s">
        <v>26</v>
      </c>
      <c r="C52" s="553" t="s">
        <v>169</v>
      </c>
      <c r="D52" s="777">
        <v>41888361</v>
      </c>
      <c r="E52" s="778">
        <v>7342603</v>
      </c>
      <c r="F52" s="778">
        <v>34545758</v>
      </c>
      <c r="G52" s="778">
        <v>25701247</v>
      </c>
      <c r="H52" s="778">
        <v>1924196</v>
      </c>
      <c r="I52" s="778">
        <v>6920315</v>
      </c>
      <c r="J52" s="778">
        <v>37839736</v>
      </c>
      <c r="K52" s="778">
        <v>23321252</v>
      </c>
      <c r="L52" s="778">
        <v>12807602</v>
      </c>
      <c r="M52" s="778">
        <v>1710882</v>
      </c>
      <c r="N52" s="779">
        <v>4048625</v>
      </c>
      <c r="O52" s="747" t="s">
        <v>28</v>
      </c>
      <c r="P52" s="555" t="s">
        <v>26</v>
      </c>
      <c r="Q52" s="723" t="s">
        <v>26</v>
      </c>
      <c r="R52" s="556" t="s">
        <v>26</v>
      </c>
      <c r="S52" s="553" t="s">
        <v>169</v>
      </c>
      <c r="T52" s="777">
        <v>13322887</v>
      </c>
      <c r="U52" s="778">
        <v>18395</v>
      </c>
      <c r="V52" s="778">
        <v>13304492</v>
      </c>
      <c r="W52" s="778">
        <v>12408283</v>
      </c>
      <c r="X52" s="778">
        <v>76784</v>
      </c>
      <c r="Y52" s="778">
        <v>819425</v>
      </c>
      <c r="Z52" s="778">
        <v>13083121</v>
      </c>
      <c r="AA52" s="778">
        <v>2157717</v>
      </c>
      <c r="AB52" s="778">
        <v>10751944</v>
      </c>
      <c r="AC52" s="778">
        <v>173460</v>
      </c>
      <c r="AD52" s="779">
        <v>239766</v>
      </c>
      <c r="AE52" s="747" t="s">
        <v>28</v>
      </c>
      <c r="AF52" s="555" t="s">
        <v>26</v>
      </c>
      <c r="AG52" s="723" t="s">
        <v>26</v>
      </c>
      <c r="AH52" s="556" t="s">
        <v>26</v>
      </c>
      <c r="AI52" s="553" t="s">
        <v>169</v>
      </c>
      <c r="AJ52" s="777">
        <v>897563</v>
      </c>
      <c r="AK52" s="778">
        <v>90973</v>
      </c>
      <c r="AL52" s="778">
        <v>806590</v>
      </c>
      <c r="AM52" s="778">
        <v>79236</v>
      </c>
      <c r="AN52" s="778">
        <v>48</v>
      </c>
      <c r="AO52" s="778">
        <v>727306</v>
      </c>
      <c r="AP52" s="778">
        <v>844593</v>
      </c>
      <c r="AQ52" s="778">
        <v>354788</v>
      </c>
      <c r="AR52" s="778">
        <v>74001</v>
      </c>
      <c r="AS52" s="778">
        <v>415804</v>
      </c>
      <c r="AT52" s="779">
        <v>52970</v>
      </c>
      <c r="AU52" s="747" t="s">
        <v>28</v>
      </c>
      <c r="AV52" s="555" t="s">
        <v>26</v>
      </c>
      <c r="AW52" s="129"/>
    </row>
    <row r="53" spans="1:49" ht="15.5">
      <c r="A53" s="723" t="s">
        <v>26</v>
      </c>
      <c r="B53" s="556" t="s">
        <v>26</v>
      </c>
      <c r="C53" s="553" t="s">
        <v>170</v>
      </c>
      <c r="D53" s="777">
        <v>42929987</v>
      </c>
      <c r="E53" s="778">
        <v>7643549</v>
      </c>
      <c r="F53" s="778">
        <v>35286438</v>
      </c>
      <c r="G53" s="778">
        <v>26283585</v>
      </c>
      <c r="H53" s="778">
        <v>1745958</v>
      </c>
      <c r="I53" s="778">
        <v>7256895</v>
      </c>
      <c r="J53" s="778">
        <v>38511856</v>
      </c>
      <c r="K53" s="778">
        <v>24126908</v>
      </c>
      <c r="L53" s="778">
        <v>12868879</v>
      </c>
      <c r="M53" s="778">
        <v>1516069</v>
      </c>
      <c r="N53" s="779">
        <v>4418131</v>
      </c>
      <c r="O53" s="747" t="s">
        <v>29</v>
      </c>
      <c r="P53" s="555" t="s">
        <v>26</v>
      </c>
      <c r="Q53" s="723" t="s">
        <v>26</v>
      </c>
      <c r="R53" s="556" t="s">
        <v>26</v>
      </c>
      <c r="S53" s="553" t="s">
        <v>170</v>
      </c>
      <c r="T53" s="777">
        <v>13341488</v>
      </c>
      <c r="U53" s="778">
        <v>20663</v>
      </c>
      <c r="V53" s="778">
        <v>13320825</v>
      </c>
      <c r="W53" s="778">
        <v>12567305</v>
      </c>
      <c r="X53" s="778">
        <v>64920</v>
      </c>
      <c r="Y53" s="778">
        <v>688600</v>
      </c>
      <c r="Z53" s="778">
        <v>13086203</v>
      </c>
      <c r="AA53" s="778">
        <v>2196898</v>
      </c>
      <c r="AB53" s="778">
        <v>10728866</v>
      </c>
      <c r="AC53" s="778">
        <v>160439</v>
      </c>
      <c r="AD53" s="779">
        <v>255285</v>
      </c>
      <c r="AE53" s="747" t="s">
        <v>29</v>
      </c>
      <c r="AF53" s="555" t="s">
        <v>26</v>
      </c>
      <c r="AG53" s="723" t="s">
        <v>26</v>
      </c>
      <c r="AH53" s="556" t="s">
        <v>26</v>
      </c>
      <c r="AI53" s="553" t="s">
        <v>170</v>
      </c>
      <c r="AJ53" s="777">
        <v>811683</v>
      </c>
      <c r="AK53" s="778">
        <v>115878</v>
      </c>
      <c r="AL53" s="778">
        <v>695805</v>
      </c>
      <c r="AM53" s="778">
        <v>89249</v>
      </c>
      <c r="AN53" s="778">
        <v>89</v>
      </c>
      <c r="AO53" s="778">
        <v>606467</v>
      </c>
      <c r="AP53" s="778">
        <v>766405</v>
      </c>
      <c r="AQ53" s="778">
        <v>362027</v>
      </c>
      <c r="AR53" s="778">
        <v>89690</v>
      </c>
      <c r="AS53" s="778">
        <v>314688</v>
      </c>
      <c r="AT53" s="779">
        <v>45278</v>
      </c>
      <c r="AU53" s="747" t="s">
        <v>29</v>
      </c>
      <c r="AV53" s="555" t="s">
        <v>26</v>
      </c>
      <c r="AW53" s="129"/>
    </row>
    <row r="54" spans="1:49" ht="7.5" customHeight="1">
      <c r="A54" s="724"/>
      <c r="B54" s="557"/>
      <c r="C54" s="558"/>
      <c r="D54" s="777"/>
      <c r="E54" s="778"/>
      <c r="F54" s="778"/>
      <c r="G54" s="778"/>
      <c r="H54" s="778"/>
      <c r="I54" s="778"/>
      <c r="J54" s="778"/>
      <c r="K54" s="778"/>
      <c r="L54" s="778"/>
      <c r="M54" s="778"/>
      <c r="N54" s="779"/>
      <c r="O54" s="748"/>
      <c r="P54" s="560"/>
      <c r="Q54" s="724"/>
      <c r="R54" s="557"/>
      <c r="S54" s="558"/>
      <c r="T54" s="777"/>
      <c r="U54" s="778"/>
      <c r="V54" s="778"/>
      <c r="W54" s="778"/>
      <c r="X54" s="778"/>
      <c r="Y54" s="778"/>
      <c r="Z54" s="778"/>
      <c r="AA54" s="778"/>
      <c r="AB54" s="778"/>
      <c r="AC54" s="778"/>
      <c r="AD54" s="779"/>
      <c r="AE54" s="748"/>
      <c r="AF54" s="560"/>
      <c r="AG54" s="724"/>
      <c r="AH54" s="557"/>
      <c r="AI54" s="558"/>
      <c r="AJ54" s="777"/>
      <c r="AK54" s="778"/>
      <c r="AL54" s="778"/>
      <c r="AM54" s="778"/>
      <c r="AN54" s="778"/>
      <c r="AO54" s="778"/>
      <c r="AP54" s="778"/>
      <c r="AQ54" s="778"/>
      <c r="AR54" s="778"/>
      <c r="AS54" s="778"/>
      <c r="AT54" s="779"/>
      <c r="AU54" s="748"/>
      <c r="AV54" s="560"/>
      <c r="AW54" s="129"/>
    </row>
    <row r="55" spans="1:49" ht="15.5">
      <c r="A55" s="723" t="s">
        <v>777</v>
      </c>
      <c r="B55" s="556" t="s">
        <v>23</v>
      </c>
      <c r="C55" s="1838" t="s">
        <v>171</v>
      </c>
      <c r="D55" s="777">
        <v>15271237</v>
      </c>
      <c r="E55" s="778">
        <v>2992427</v>
      </c>
      <c r="F55" s="778">
        <v>12278810</v>
      </c>
      <c r="G55" s="778">
        <v>9278383</v>
      </c>
      <c r="H55" s="778">
        <v>627769</v>
      </c>
      <c r="I55" s="778">
        <v>2372658</v>
      </c>
      <c r="J55" s="778">
        <v>13664791</v>
      </c>
      <c r="K55" s="778">
        <v>8917725</v>
      </c>
      <c r="L55" s="778">
        <v>4259527</v>
      </c>
      <c r="M55" s="778">
        <v>487539</v>
      </c>
      <c r="N55" s="779">
        <v>1606446</v>
      </c>
      <c r="O55" s="747" t="s">
        <v>30</v>
      </c>
      <c r="P55" s="555" t="s">
        <v>778</v>
      </c>
      <c r="Q55" s="723" t="s">
        <v>777</v>
      </c>
      <c r="R55" s="556" t="s">
        <v>23</v>
      </c>
      <c r="S55" s="1838" t="s">
        <v>171</v>
      </c>
      <c r="T55" s="777">
        <v>4255848</v>
      </c>
      <c r="U55" s="778">
        <v>8054</v>
      </c>
      <c r="V55" s="778">
        <v>4247794</v>
      </c>
      <c r="W55" s="778">
        <v>3954978</v>
      </c>
      <c r="X55" s="778">
        <v>26922</v>
      </c>
      <c r="Y55" s="778">
        <v>265894</v>
      </c>
      <c r="Z55" s="778">
        <v>4161320</v>
      </c>
      <c r="AA55" s="778">
        <v>831163</v>
      </c>
      <c r="AB55" s="778">
        <v>3273333</v>
      </c>
      <c r="AC55" s="778">
        <v>56824</v>
      </c>
      <c r="AD55" s="779">
        <v>94528</v>
      </c>
      <c r="AE55" s="747" t="s">
        <v>30</v>
      </c>
      <c r="AF55" s="555" t="s">
        <v>778</v>
      </c>
      <c r="AG55" s="723" t="s">
        <v>777</v>
      </c>
      <c r="AH55" s="556" t="s">
        <v>23</v>
      </c>
      <c r="AI55" s="1838" t="s">
        <v>171</v>
      </c>
      <c r="AJ55" s="777">
        <v>328213</v>
      </c>
      <c r="AK55" s="778">
        <v>42145</v>
      </c>
      <c r="AL55" s="778">
        <v>286068</v>
      </c>
      <c r="AM55" s="778">
        <v>32912</v>
      </c>
      <c r="AN55" s="778">
        <v>53</v>
      </c>
      <c r="AO55" s="778">
        <v>253103</v>
      </c>
      <c r="AP55" s="778">
        <v>310107</v>
      </c>
      <c r="AQ55" s="778">
        <v>145212</v>
      </c>
      <c r="AR55" s="778">
        <v>30529</v>
      </c>
      <c r="AS55" s="778">
        <v>134366</v>
      </c>
      <c r="AT55" s="779">
        <v>18106</v>
      </c>
      <c r="AU55" s="747" t="s">
        <v>30</v>
      </c>
      <c r="AV55" s="555" t="s">
        <v>778</v>
      </c>
      <c r="AW55" s="133"/>
    </row>
    <row r="56" spans="1:49" ht="15.5">
      <c r="A56" s="722" t="s">
        <v>26</v>
      </c>
      <c r="B56" s="552" t="s">
        <v>26</v>
      </c>
      <c r="C56" s="1838" t="s">
        <v>172</v>
      </c>
      <c r="D56" s="777">
        <v>13781895</v>
      </c>
      <c r="E56" s="778">
        <v>2744029</v>
      </c>
      <c r="F56" s="778">
        <v>11037866</v>
      </c>
      <c r="G56" s="778">
        <v>8344458</v>
      </c>
      <c r="H56" s="778">
        <v>542486</v>
      </c>
      <c r="I56" s="778">
        <v>2150922</v>
      </c>
      <c r="J56" s="778">
        <v>12343836</v>
      </c>
      <c r="K56" s="778">
        <v>7942933</v>
      </c>
      <c r="L56" s="778">
        <v>3946843</v>
      </c>
      <c r="M56" s="778">
        <v>454060</v>
      </c>
      <c r="N56" s="779">
        <v>1438059</v>
      </c>
      <c r="O56" s="747" t="s">
        <v>31</v>
      </c>
      <c r="P56" s="555" t="s">
        <v>26</v>
      </c>
      <c r="Q56" s="722" t="s">
        <v>26</v>
      </c>
      <c r="R56" s="552" t="s">
        <v>26</v>
      </c>
      <c r="S56" s="1838" t="s">
        <v>172</v>
      </c>
      <c r="T56" s="777">
        <v>4241031</v>
      </c>
      <c r="U56" s="778">
        <v>9348</v>
      </c>
      <c r="V56" s="778">
        <v>4231683</v>
      </c>
      <c r="W56" s="778">
        <v>3948548</v>
      </c>
      <c r="X56" s="778">
        <v>27625</v>
      </c>
      <c r="Y56" s="778">
        <v>255510</v>
      </c>
      <c r="Z56" s="778">
        <v>4156904</v>
      </c>
      <c r="AA56" s="778">
        <v>735581</v>
      </c>
      <c r="AB56" s="778">
        <v>3361258</v>
      </c>
      <c r="AC56" s="778">
        <v>60065</v>
      </c>
      <c r="AD56" s="779">
        <v>84127</v>
      </c>
      <c r="AE56" s="747" t="s">
        <v>31</v>
      </c>
      <c r="AF56" s="555" t="s">
        <v>26</v>
      </c>
      <c r="AG56" s="722" t="s">
        <v>26</v>
      </c>
      <c r="AH56" s="552" t="s">
        <v>26</v>
      </c>
      <c r="AI56" s="1838" t="s">
        <v>172</v>
      </c>
      <c r="AJ56" s="777">
        <v>283975</v>
      </c>
      <c r="AK56" s="778">
        <v>37583</v>
      </c>
      <c r="AL56" s="778">
        <v>246392</v>
      </c>
      <c r="AM56" s="778">
        <v>30414</v>
      </c>
      <c r="AN56" s="778">
        <v>14</v>
      </c>
      <c r="AO56" s="778">
        <v>215964</v>
      </c>
      <c r="AP56" s="778">
        <v>267101</v>
      </c>
      <c r="AQ56" s="778">
        <v>131934</v>
      </c>
      <c r="AR56" s="778">
        <v>28731</v>
      </c>
      <c r="AS56" s="778">
        <v>106436</v>
      </c>
      <c r="AT56" s="779">
        <v>16874</v>
      </c>
      <c r="AU56" s="747" t="s">
        <v>31</v>
      </c>
      <c r="AV56" s="555" t="s">
        <v>26</v>
      </c>
      <c r="AW56" s="129"/>
    </row>
    <row r="57" spans="1:49" ht="15.5">
      <c r="A57" s="722" t="s">
        <v>26</v>
      </c>
      <c r="B57" s="552" t="s">
        <v>26</v>
      </c>
      <c r="C57" s="1838" t="s">
        <v>173</v>
      </c>
      <c r="D57" s="777">
        <v>14403884</v>
      </c>
      <c r="E57" s="778">
        <v>2605671</v>
      </c>
      <c r="F57" s="778">
        <v>11798213</v>
      </c>
      <c r="G57" s="778">
        <v>8744109</v>
      </c>
      <c r="H57" s="778">
        <v>626086</v>
      </c>
      <c r="I57" s="778">
        <v>2428018</v>
      </c>
      <c r="J57" s="778">
        <v>13022925</v>
      </c>
      <c r="K57" s="778">
        <v>8567217</v>
      </c>
      <c r="L57" s="778">
        <v>4070148</v>
      </c>
      <c r="M57" s="778">
        <v>385560</v>
      </c>
      <c r="N57" s="779">
        <v>1380959</v>
      </c>
      <c r="O57" s="747" t="s">
        <v>32</v>
      </c>
      <c r="P57" s="555" t="s">
        <v>26</v>
      </c>
      <c r="Q57" s="722" t="s">
        <v>26</v>
      </c>
      <c r="R57" s="552" t="s">
        <v>26</v>
      </c>
      <c r="S57" s="1838" t="s">
        <v>173</v>
      </c>
      <c r="T57" s="777">
        <v>4669893</v>
      </c>
      <c r="U57" s="778">
        <v>8070</v>
      </c>
      <c r="V57" s="778">
        <v>4661823</v>
      </c>
      <c r="W57" s="778">
        <v>4342337</v>
      </c>
      <c r="X57" s="778">
        <v>29194</v>
      </c>
      <c r="Y57" s="778">
        <v>290292</v>
      </c>
      <c r="Z57" s="778">
        <v>4577748</v>
      </c>
      <c r="AA57" s="778">
        <v>773029</v>
      </c>
      <c r="AB57" s="778">
        <v>3750453</v>
      </c>
      <c r="AC57" s="778">
        <v>54266</v>
      </c>
      <c r="AD57" s="779">
        <v>92145</v>
      </c>
      <c r="AE57" s="747" t="s">
        <v>32</v>
      </c>
      <c r="AF57" s="555" t="s">
        <v>26</v>
      </c>
      <c r="AG57" s="722" t="s">
        <v>26</v>
      </c>
      <c r="AH57" s="552" t="s">
        <v>26</v>
      </c>
      <c r="AI57" s="1838" t="s">
        <v>173</v>
      </c>
      <c r="AJ57" s="777">
        <v>306961</v>
      </c>
      <c r="AK57" s="778">
        <v>36494</v>
      </c>
      <c r="AL57" s="778">
        <v>270467</v>
      </c>
      <c r="AM57" s="778">
        <v>32375</v>
      </c>
      <c r="AN57" s="778">
        <v>37</v>
      </c>
      <c r="AO57" s="778">
        <v>238055</v>
      </c>
      <c r="AP57" s="778">
        <v>288534</v>
      </c>
      <c r="AQ57" s="778">
        <v>140886</v>
      </c>
      <c r="AR57" s="778">
        <v>32114</v>
      </c>
      <c r="AS57" s="778">
        <v>115534</v>
      </c>
      <c r="AT57" s="779">
        <v>18427</v>
      </c>
      <c r="AU57" s="747" t="s">
        <v>32</v>
      </c>
      <c r="AV57" s="555" t="s">
        <v>26</v>
      </c>
      <c r="AW57" s="129"/>
    </row>
    <row r="58" spans="1:49" ht="15.5">
      <c r="A58" s="722" t="s">
        <v>26</v>
      </c>
      <c r="B58" s="552" t="s">
        <v>26</v>
      </c>
      <c r="C58" s="1838" t="s">
        <v>174</v>
      </c>
      <c r="D58" s="777">
        <v>13870914</v>
      </c>
      <c r="E58" s="778">
        <v>2481548</v>
      </c>
      <c r="F58" s="778">
        <v>11389366</v>
      </c>
      <c r="G58" s="778">
        <v>8416135</v>
      </c>
      <c r="H58" s="778">
        <v>653700</v>
      </c>
      <c r="I58" s="778">
        <v>2319531</v>
      </c>
      <c r="J58" s="778">
        <v>12574026</v>
      </c>
      <c r="K58" s="778">
        <v>8240195</v>
      </c>
      <c r="L58" s="778">
        <v>3906694</v>
      </c>
      <c r="M58" s="778">
        <v>427137</v>
      </c>
      <c r="N58" s="779">
        <v>1296888</v>
      </c>
      <c r="O58" s="747" t="s">
        <v>33</v>
      </c>
      <c r="P58" s="555" t="s">
        <v>26</v>
      </c>
      <c r="Q58" s="722" t="s">
        <v>26</v>
      </c>
      <c r="R58" s="552" t="s">
        <v>26</v>
      </c>
      <c r="S58" s="1838" t="s">
        <v>174</v>
      </c>
      <c r="T58" s="777">
        <v>4202770</v>
      </c>
      <c r="U58" s="778">
        <v>9291</v>
      </c>
      <c r="V58" s="778">
        <v>4193479</v>
      </c>
      <c r="W58" s="778">
        <v>3952220</v>
      </c>
      <c r="X58" s="778">
        <v>23502</v>
      </c>
      <c r="Y58" s="778">
        <v>217757</v>
      </c>
      <c r="Z58" s="778">
        <v>4118077</v>
      </c>
      <c r="AA58" s="778">
        <v>802326</v>
      </c>
      <c r="AB58" s="778">
        <v>3297341</v>
      </c>
      <c r="AC58" s="778">
        <v>18410</v>
      </c>
      <c r="AD58" s="779">
        <v>84693</v>
      </c>
      <c r="AE58" s="747" t="s">
        <v>33</v>
      </c>
      <c r="AF58" s="555" t="s">
        <v>26</v>
      </c>
      <c r="AG58" s="722" t="s">
        <v>26</v>
      </c>
      <c r="AH58" s="552" t="s">
        <v>26</v>
      </c>
      <c r="AI58" s="1838" t="s">
        <v>174</v>
      </c>
      <c r="AJ58" s="777">
        <v>315748</v>
      </c>
      <c r="AK58" s="778">
        <v>36050</v>
      </c>
      <c r="AL58" s="778">
        <v>279698</v>
      </c>
      <c r="AM58" s="778">
        <v>29640</v>
      </c>
      <c r="AN58" s="778">
        <v>24</v>
      </c>
      <c r="AO58" s="778">
        <v>250034</v>
      </c>
      <c r="AP58" s="778">
        <v>297799</v>
      </c>
      <c r="AQ58" s="778">
        <v>130050</v>
      </c>
      <c r="AR58" s="778">
        <v>29963</v>
      </c>
      <c r="AS58" s="778">
        <v>137786</v>
      </c>
      <c r="AT58" s="779">
        <v>17949</v>
      </c>
      <c r="AU58" s="747" t="s">
        <v>33</v>
      </c>
      <c r="AV58" s="555" t="s">
        <v>26</v>
      </c>
      <c r="AW58" s="129"/>
    </row>
    <row r="59" spans="1:49" ht="15.5">
      <c r="A59" s="722" t="s">
        <v>26</v>
      </c>
      <c r="B59" s="552" t="s">
        <v>26</v>
      </c>
      <c r="C59" s="1838" t="s">
        <v>175</v>
      </c>
      <c r="D59" s="777">
        <v>13337587</v>
      </c>
      <c r="E59" s="778">
        <v>2284174</v>
      </c>
      <c r="F59" s="778">
        <v>11053413</v>
      </c>
      <c r="G59" s="778">
        <v>8158608</v>
      </c>
      <c r="H59" s="778">
        <v>590010</v>
      </c>
      <c r="I59" s="778">
        <v>2304795</v>
      </c>
      <c r="J59" s="778">
        <v>12031928</v>
      </c>
      <c r="K59" s="778">
        <v>7677071</v>
      </c>
      <c r="L59" s="778">
        <v>3790952</v>
      </c>
      <c r="M59" s="778">
        <v>563905</v>
      </c>
      <c r="N59" s="779">
        <v>1305659</v>
      </c>
      <c r="O59" s="747" t="s">
        <v>34</v>
      </c>
      <c r="P59" s="555" t="s">
        <v>26</v>
      </c>
      <c r="Q59" s="722" t="s">
        <v>26</v>
      </c>
      <c r="R59" s="552" t="s">
        <v>26</v>
      </c>
      <c r="S59" s="1838" t="s">
        <v>175</v>
      </c>
      <c r="T59" s="777">
        <v>3788512</v>
      </c>
      <c r="U59" s="778">
        <v>8120</v>
      </c>
      <c r="V59" s="778">
        <v>3780392</v>
      </c>
      <c r="W59" s="778">
        <v>3485058</v>
      </c>
      <c r="X59" s="778">
        <v>28900</v>
      </c>
      <c r="Y59" s="778">
        <v>266434</v>
      </c>
      <c r="Z59" s="778">
        <v>3740867</v>
      </c>
      <c r="AA59" s="778">
        <v>681878</v>
      </c>
      <c r="AB59" s="778">
        <v>3000467</v>
      </c>
      <c r="AC59" s="778">
        <v>58522</v>
      </c>
      <c r="AD59" s="779">
        <v>47645</v>
      </c>
      <c r="AE59" s="747" t="s">
        <v>34</v>
      </c>
      <c r="AF59" s="555" t="s">
        <v>26</v>
      </c>
      <c r="AG59" s="722" t="s">
        <v>26</v>
      </c>
      <c r="AH59" s="552" t="s">
        <v>26</v>
      </c>
      <c r="AI59" s="1838" t="s">
        <v>175</v>
      </c>
      <c r="AJ59" s="777">
        <v>329465</v>
      </c>
      <c r="AK59" s="778">
        <v>35383</v>
      </c>
      <c r="AL59" s="778">
        <v>294082</v>
      </c>
      <c r="AM59" s="778">
        <v>32483</v>
      </c>
      <c r="AN59" s="778">
        <v>12</v>
      </c>
      <c r="AO59" s="778">
        <v>261587</v>
      </c>
      <c r="AP59" s="778">
        <v>311194</v>
      </c>
      <c r="AQ59" s="778">
        <v>126869</v>
      </c>
      <c r="AR59" s="778">
        <v>35775</v>
      </c>
      <c r="AS59" s="778">
        <v>148550</v>
      </c>
      <c r="AT59" s="779">
        <v>18271</v>
      </c>
      <c r="AU59" s="747" t="s">
        <v>34</v>
      </c>
      <c r="AV59" s="555" t="s">
        <v>26</v>
      </c>
      <c r="AW59" s="129"/>
    </row>
    <row r="60" spans="1:49" ht="16.5" customHeight="1">
      <c r="A60" s="722" t="s">
        <v>26</v>
      </c>
      <c r="B60" s="552" t="s">
        <v>26</v>
      </c>
      <c r="C60" s="1838" t="s">
        <v>176</v>
      </c>
      <c r="D60" s="777">
        <v>12717665</v>
      </c>
      <c r="E60" s="778">
        <v>2102879</v>
      </c>
      <c r="F60" s="778">
        <v>10614786</v>
      </c>
      <c r="G60" s="778">
        <v>7830248</v>
      </c>
      <c r="H60" s="778">
        <v>596238</v>
      </c>
      <c r="I60" s="778">
        <v>2188300</v>
      </c>
      <c r="J60" s="778">
        <v>11440821</v>
      </c>
      <c r="K60" s="778">
        <v>7196609</v>
      </c>
      <c r="L60" s="778">
        <v>3700613</v>
      </c>
      <c r="M60" s="778">
        <v>543599</v>
      </c>
      <c r="N60" s="779">
        <v>1276844</v>
      </c>
      <c r="O60" s="747" t="s">
        <v>35</v>
      </c>
      <c r="P60" s="555" t="s">
        <v>26</v>
      </c>
      <c r="Q60" s="722" t="s">
        <v>26</v>
      </c>
      <c r="R60" s="552" t="s">
        <v>26</v>
      </c>
      <c r="S60" s="1838" t="s">
        <v>176</v>
      </c>
      <c r="T60" s="777">
        <v>3647924</v>
      </c>
      <c r="U60" s="778">
        <v>6741</v>
      </c>
      <c r="V60" s="778">
        <v>3641183</v>
      </c>
      <c r="W60" s="778">
        <v>3337188</v>
      </c>
      <c r="X60" s="778">
        <v>28053</v>
      </c>
      <c r="Y60" s="778">
        <v>275942</v>
      </c>
      <c r="Z60" s="778">
        <v>3591991</v>
      </c>
      <c r="AA60" s="778">
        <v>640154</v>
      </c>
      <c r="AB60" s="778">
        <v>2890009</v>
      </c>
      <c r="AC60" s="778">
        <v>61828</v>
      </c>
      <c r="AD60" s="779">
        <v>55933</v>
      </c>
      <c r="AE60" s="747" t="s">
        <v>35</v>
      </c>
      <c r="AF60" s="555" t="s">
        <v>26</v>
      </c>
      <c r="AG60" s="722" t="s">
        <v>26</v>
      </c>
      <c r="AH60" s="552" t="s">
        <v>26</v>
      </c>
      <c r="AI60" s="1838" t="s">
        <v>176</v>
      </c>
      <c r="AJ60" s="777">
        <v>317426</v>
      </c>
      <c r="AK60" s="778">
        <v>34515</v>
      </c>
      <c r="AL60" s="778">
        <v>282911</v>
      </c>
      <c r="AM60" s="778">
        <v>32726</v>
      </c>
      <c r="AN60" s="778">
        <v>14</v>
      </c>
      <c r="AO60" s="778">
        <v>250171</v>
      </c>
      <c r="AP60" s="778">
        <v>299761</v>
      </c>
      <c r="AQ60" s="778">
        <v>121054</v>
      </c>
      <c r="AR60" s="778">
        <v>34535</v>
      </c>
      <c r="AS60" s="778">
        <v>144172</v>
      </c>
      <c r="AT60" s="779">
        <v>17665</v>
      </c>
      <c r="AU60" s="747" t="s">
        <v>35</v>
      </c>
      <c r="AV60" s="555" t="s">
        <v>26</v>
      </c>
      <c r="AW60" s="129"/>
    </row>
    <row r="61" spans="1:49" ht="16.5" customHeight="1">
      <c r="A61" s="722" t="s">
        <v>26</v>
      </c>
      <c r="B61" s="552" t="s">
        <v>26</v>
      </c>
      <c r="C61" s="1838" t="s">
        <v>177</v>
      </c>
      <c r="D61" s="777">
        <v>14120188</v>
      </c>
      <c r="E61" s="778">
        <v>2455903</v>
      </c>
      <c r="F61" s="778">
        <v>11664285</v>
      </c>
      <c r="G61" s="778">
        <v>8712269</v>
      </c>
      <c r="H61" s="778">
        <v>640524</v>
      </c>
      <c r="I61" s="778">
        <v>2311492</v>
      </c>
      <c r="J61" s="778">
        <v>12770966</v>
      </c>
      <c r="K61" s="778">
        <v>7845428</v>
      </c>
      <c r="L61" s="778">
        <v>4360792</v>
      </c>
      <c r="M61" s="778">
        <v>564746</v>
      </c>
      <c r="N61" s="779">
        <v>1349222</v>
      </c>
      <c r="O61" s="747" t="s">
        <v>36</v>
      </c>
      <c r="P61" s="555" t="s">
        <v>26</v>
      </c>
      <c r="Q61" s="722" t="s">
        <v>26</v>
      </c>
      <c r="R61" s="552" t="s">
        <v>26</v>
      </c>
      <c r="S61" s="1838" t="s">
        <v>177</v>
      </c>
      <c r="T61" s="777">
        <v>4468776</v>
      </c>
      <c r="U61" s="778">
        <v>6560</v>
      </c>
      <c r="V61" s="778">
        <v>4462216</v>
      </c>
      <c r="W61" s="778">
        <v>4147403</v>
      </c>
      <c r="X61" s="778">
        <v>28884</v>
      </c>
      <c r="Y61" s="778">
        <v>285929</v>
      </c>
      <c r="Z61" s="778">
        <v>4395360</v>
      </c>
      <c r="AA61" s="778">
        <v>727505</v>
      </c>
      <c r="AB61" s="778">
        <v>3597422</v>
      </c>
      <c r="AC61" s="778">
        <v>70433</v>
      </c>
      <c r="AD61" s="779">
        <v>73416</v>
      </c>
      <c r="AE61" s="747" t="s">
        <v>36</v>
      </c>
      <c r="AF61" s="555" t="s">
        <v>26</v>
      </c>
      <c r="AG61" s="722" t="s">
        <v>26</v>
      </c>
      <c r="AH61" s="552" t="s">
        <v>26</v>
      </c>
      <c r="AI61" s="1838" t="s">
        <v>177</v>
      </c>
      <c r="AJ61" s="777">
        <v>321747</v>
      </c>
      <c r="AK61" s="778">
        <v>32586</v>
      </c>
      <c r="AL61" s="778">
        <v>289161</v>
      </c>
      <c r="AM61" s="778">
        <v>29280</v>
      </c>
      <c r="AN61" s="778">
        <v>1</v>
      </c>
      <c r="AO61" s="778">
        <v>259880</v>
      </c>
      <c r="AP61" s="778">
        <v>303846</v>
      </c>
      <c r="AQ61" s="778">
        <v>119824</v>
      </c>
      <c r="AR61" s="778">
        <v>31187</v>
      </c>
      <c r="AS61" s="778">
        <v>152835</v>
      </c>
      <c r="AT61" s="779">
        <v>17901</v>
      </c>
      <c r="AU61" s="747" t="s">
        <v>36</v>
      </c>
      <c r="AV61" s="555" t="s">
        <v>26</v>
      </c>
      <c r="AW61" s="129"/>
    </row>
    <row r="62" spans="1:49" ht="15.5">
      <c r="A62" s="722" t="s">
        <v>26</v>
      </c>
      <c r="B62" s="552" t="s">
        <v>26</v>
      </c>
      <c r="C62" s="1838" t="s">
        <v>178</v>
      </c>
      <c r="D62" s="777">
        <v>14346116</v>
      </c>
      <c r="E62" s="778">
        <v>2437718</v>
      </c>
      <c r="F62" s="778">
        <v>11908398</v>
      </c>
      <c r="G62" s="778">
        <v>8860888</v>
      </c>
      <c r="H62" s="778">
        <v>665544</v>
      </c>
      <c r="I62" s="778">
        <v>2381966</v>
      </c>
      <c r="J62" s="778">
        <v>13014813</v>
      </c>
      <c r="K62" s="778">
        <v>7961630</v>
      </c>
      <c r="L62" s="778">
        <v>4472660</v>
      </c>
      <c r="M62" s="778">
        <v>580523</v>
      </c>
      <c r="N62" s="779">
        <v>1331303</v>
      </c>
      <c r="O62" s="747" t="s">
        <v>37</v>
      </c>
      <c r="P62" s="555" t="s">
        <v>26</v>
      </c>
      <c r="Q62" s="722" t="s">
        <v>26</v>
      </c>
      <c r="R62" s="552" t="s">
        <v>26</v>
      </c>
      <c r="S62" s="1838" t="s">
        <v>178</v>
      </c>
      <c r="T62" s="777">
        <v>4661523</v>
      </c>
      <c r="U62" s="778">
        <v>5632</v>
      </c>
      <c r="V62" s="778">
        <v>4655891</v>
      </c>
      <c r="W62" s="778">
        <v>4342579</v>
      </c>
      <c r="X62" s="778">
        <v>27697</v>
      </c>
      <c r="Y62" s="778">
        <v>285615</v>
      </c>
      <c r="Z62" s="778">
        <v>4581110</v>
      </c>
      <c r="AA62" s="778">
        <v>787466</v>
      </c>
      <c r="AB62" s="778">
        <v>3726994</v>
      </c>
      <c r="AC62" s="778">
        <v>66650</v>
      </c>
      <c r="AD62" s="779">
        <v>80413</v>
      </c>
      <c r="AE62" s="747" t="s">
        <v>37</v>
      </c>
      <c r="AF62" s="555" t="s">
        <v>26</v>
      </c>
      <c r="AG62" s="722" t="s">
        <v>26</v>
      </c>
      <c r="AH62" s="552" t="s">
        <v>26</v>
      </c>
      <c r="AI62" s="1838" t="s">
        <v>178</v>
      </c>
      <c r="AJ62" s="777">
        <v>304238</v>
      </c>
      <c r="AK62" s="778">
        <v>30198</v>
      </c>
      <c r="AL62" s="778">
        <v>274040</v>
      </c>
      <c r="AM62" s="778">
        <v>30961</v>
      </c>
      <c r="AN62" s="778">
        <v>26</v>
      </c>
      <c r="AO62" s="778">
        <v>243053</v>
      </c>
      <c r="AP62" s="778">
        <v>286638</v>
      </c>
      <c r="AQ62" s="778">
        <v>121643</v>
      </c>
      <c r="AR62" s="778">
        <v>24943</v>
      </c>
      <c r="AS62" s="778">
        <v>140052</v>
      </c>
      <c r="AT62" s="779">
        <v>17600</v>
      </c>
      <c r="AU62" s="747" t="s">
        <v>37</v>
      </c>
      <c r="AV62" s="555" t="s">
        <v>26</v>
      </c>
      <c r="AW62" s="129"/>
    </row>
    <row r="63" spans="1:49" ht="15.5">
      <c r="A63" s="722" t="s">
        <v>26</v>
      </c>
      <c r="B63" s="552" t="s">
        <v>26</v>
      </c>
      <c r="C63" s="1838" t="s">
        <v>179</v>
      </c>
      <c r="D63" s="777">
        <v>13422057</v>
      </c>
      <c r="E63" s="778">
        <v>2448982</v>
      </c>
      <c r="F63" s="778">
        <v>10973075</v>
      </c>
      <c r="G63" s="778">
        <v>8128090</v>
      </c>
      <c r="H63" s="778">
        <v>618128</v>
      </c>
      <c r="I63" s="778">
        <v>2226857</v>
      </c>
      <c r="J63" s="778">
        <v>12053957</v>
      </c>
      <c r="K63" s="778">
        <v>7514194</v>
      </c>
      <c r="L63" s="778">
        <v>3974150</v>
      </c>
      <c r="M63" s="778">
        <v>565613</v>
      </c>
      <c r="N63" s="779">
        <v>1368100</v>
      </c>
      <c r="O63" s="747" t="s">
        <v>38</v>
      </c>
      <c r="P63" s="555" t="s">
        <v>26</v>
      </c>
      <c r="Q63" s="722" t="s">
        <v>26</v>
      </c>
      <c r="R63" s="552" t="s">
        <v>26</v>
      </c>
      <c r="S63" s="1838" t="s">
        <v>179</v>
      </c>
      <c r="T63" s="777">
        <v>4192588</v>
      </c>
      <c r="U63" s="778">
        <v>6203</v>
      </c>
      <c r="V63" s="778">
        <v>4186385</v>
      </c>
      <c r="W63" s="778">
        <v>3918301</v>
      </c>
      <c r="X63" s="778">
        <v>20203</v>
      </c>
      <c r="Y63" s="778">
        <v>247881</v>
      </c>
      <c r="Z63" s="778">
        <v>4106651</v>
      </c>
      <c r="AA63" s="778">
        <v>642746</v>
      </c>
      <c r="AB63" s="778">
        <v>3427528</v>
      </c>
      <c r="AC63" s="778">
        <v>36377</v>
      </c>
      <c r="AD63" s="779">
        <v>85937</v>
      </c>
      <c r="AE63" s="747" t="s">
        <v>38</v>
      </c>
      <c r="AF63" s="555" t="s">
        <v>26</v>
      </c>
      <c r="AG63" s="722" t="s">
        <v>26</v>
      </c>
      <c r="AH63" s="552" t="s">
        <v>26</v>
      </c>
      <c r="AI63" s="1838" t="s">
        <v>179</v>
      </c>
      <c r="AJ63" s="777">
        <v>271578</v>
      </c>
      <c r="AK63" s="778">
        <v>28189</v>
      </c>
      <c r="AL63" s="778">
        <v>243389</v>
      </c>
      <c r="AM63" s="778">
        <v>18995</v>
      </c>
      <c r="AN63" s="778">
        <v>21</v>
      </c>
      <c r="AO63" s="778">
        <v>224373</v>
      </c>
      <c r="AP63" s="778">
        <v>254109</v>
      </c>
      <c r="AQ63" s="778">
        <v>113321</v>
      </c>
      <c r="AR63" s="778">
        <v>17871</v>
      </c>
      <c r="AS63" s="778">
        <v>122917</v>
      </c>
      <c r="AT63" s="779">
        <v>17469</v>
      </c>
      <c r="AU63" s="747" t="s">
        <v>38</v>
      </c>
      <c r="AV63" s="555" t="s">
        <v>26</v>
      </c>
      <c r="AW63" s="129"/>
    </row>
    <row r="64" spans="1:49" ht="16.5" customHeight="1">
      <c r="A64" s="722" t="s">
        <v>26</v>
      </c>
      <c r="B64" s="552" t="s">
        <v>26</v>
      </c>
      <c r="C64" s="1838" t="s">
        <v>180</v>
      </c>
      <c r="D64" s="777">
        <v>13767913</v>
      </c>
      <c r="E64" s="778">
        <v>2452681</v>
      </c>
      <c r="F64" s="778">
        <v>11315232</v>
      </c>
      <c r="G64" s="778">
        <v>8335861</v>
      </c>
      <c r="H64" s="778">
        <v>559998</v>
      </c>
      <c r="I64" s="778">
        <v>2419373</v>
      </c>
      <c r="J64" s="778">
        <v>12320017</v>
      </c>
      <c r="K64" s="778">
        <v>7757314</v>
      </c>
      <c r="L64" s="778">
        <v>4033170</v>
      </c>
      <c r="M64" s="778">
        <v>529533</v>
      </c>
      <c r="N64" s="779">
        <v>1447896</v>
      </c>
      <c r="O64" s="747" t="s">
        <v>39</v>
      </c>
      <c r="P64" s="555" t="s">
        <v>26</v>
      </c>
      <c r="Q64" s="722" t="s">
        <v>26</v>
      </c>
      <c r="R64" s="552" t="s">
        <v>26</v>
      </c>
      <c r="S64" s="1838" t="s">
        <v>180</v>
      </c>
      <c r="T64" s="777">
        <v>4072898</v>
      </c>
      <c r="U64" s="778">
        <v>5031</v>
      </c>
      <c r="V64" s="778">
        <v>4067867</v>
      </c>
      <c r="W64" s="778">
        <v>3913386</v>
      </c>
      <c r="X64" s="778">
        <v>10551</v>
      </c>
      <c r="Y64" s="778">
        <v>143930</v>
      </c>
      <c r="Z64" s="778">
        <v>3986024</v>
      </c>
      <c r="AA64" s="778">
        <v>639997</v>
      </c>
      <c r="AB64" s="778">
        <v>3297351</v>
      </c>
      <c r="AC64" s="778">
        <v>48676</v>
      </c>
      <c r="AD64" s="779">
        <v>86874</v>
      </c>
      <c r="AE64" s="747" t="s">
        <v>39</v>
      </c>
      <c r="AF64" s="555" t="s">
        <v>26</v>
      </c>
      <c r="AG64" s="722" t="s">
        <v>26</v>
      </c>
      <c r="AH64" s="552" t="s">
        <v>26</v>
      </c>
      <c r="AI64" s="1838" t="s">
        <v>180</v>
      </c>
      <c r="AJ64" s="777">
        <v>259875</v>
      </c>
      <c r="AK64" s="778">
        <v>41942</v>
      </c>
      <c r="AL64" s="778">
        <v>217933</v>
      </c>
      <c r="AM64" s="778">
        <v>20398</v>
      </c>
      <c r="AN64" s="778">
        <v>28</v>
      </c>
      <c r="AO64" s="778">
        <v>197507</v>
      </c>
      <c r="AP64" s="778">
        <v>246381</v>
      </c>
      <c r="AQ64" s="778">
        <v>115196</v>
      </c>
      <c r="AR64" s="778">
        <v>25738</v>
      </c>
      <c r="AS64" s="778">
        <v>105447</v>
      </c>
      <c r="AT64" s="779">
        <v>13494</v>
      </c>
      <c r="AU64" s="747" t="s">
        <v>39</v>
      </c>
      <c r="AV64" s="555" t="s">
        <v>26</v>
      </c>
      <c r="AW64" s="129"/>
    </row>
    <row r="65" spans="1:49" ht="15.5">
      <c r="A65" s="722" t="s">
        <v>26</v>
      </c>
      <c r="B65" s="552" t="s">
        <v>26</v>
      </c>
      <c r="C65" s="1838" t="s">
        <v>181</v>
      </c>
      <c r="D65" s="777">
        <v>14164006</v>
      </c>
      <c r="E65" s="778">
        <v>2513720</v>
      </c>
      <c r="F65" s="778">
        <v>11650286</v>
      </c>
      <c r="G65" s="778">
        <v>8777335</v>
      </c>
      <c r="H65" s="778">
        <v>541555</v>
      </c>
      <c r="I65" s="778">
        <v>2331396</v>
      </c>
      <c r="J65" s="778">
        <v>12713953</v>
      </c>
      <c r="K65" s="778">
        <v>7836441</v>
      </c>
      <c r="L65" s="778">
        <v>4379542</v>
      </c>
      <c r="M65" s="778">
        <v>497970</v>
      </c>
      <c r="N65" s="779">
        <v>1450053</v>
      </c>
      <c r="O65" s="747" t="s">
        <v>40</v>
      </c>
      <c r="P65" s="555" t="s">
        <v>26</v>
      </c>
      <c r="Q65" s="722" t="s">
        <v>26</v>
      </c>
      <c r="R65" s="552" t="s">
        <v>26</v>
      </c>
      <c r="S65" s="1838" t="s">
        <v>181</v>
      </c>
      <c r="T65" s="777">
        <v>4554734</v>
      </c>
      <c r="U65" s="778">
        <v>7200</v>
      </c>
      <c r="V65" s="778">
        <v>4547534</v>
      </c>
      <c r="W65" s="778">
        <v>4253906</v>
      </c>
      <c r="X65" s="778">
        <v>26088</v>
      </c>
      <c r="Y65" s="778">
        <v>267540</v>
      </c>
      <c r="Z65" s="778">
        <v>4474155</v>
      </c>
      <c r="AA65" s="778">
        <v>742931</v>
      </c>
      <c r="AB65" s="778">
        <v>3679409</v>
      </c>
      <c r="AC65" s="778">
        <v>51815</v>
      </c>
      <c r="AD65" s="779">
        <v>80579</v>
      </c>
      <c r="AE65" s="747" t="s">
        <v>40</v>
      </c>
      <c r="AF65" s="555" t="s">
        <v>26</v>
      </c>
      <c r="AG65" s="722" t="s">
        <v>26</v>
      </c>
      <c r="AH65" s="552" t="s">
        <v>26</v>
      </c>
      <c r="AI65" s="1838" t="s">
        <v>181</v>
      </c>
      <c r="AJ65" s="777">
        <v>241999</v>
      </c>
      <c r="AK65" s="778">
        <v>38082</v>
      </c>
      <c r="AL65" s="778">
        <v>203917</v>
      </c>
      <c r="AM65" s="778">
        <v>36437</v>
      </c>
      <c r="AN65" s="778">
        <v>61</v>
      </c>
      <c r="AO65" s="778">
        <v>167419</v>
      </c>
      <c r="AP65" s="778">
        <v>228039</v>
      </c>
      <c r="AQ65" s="778">
        <v>109654</v>
      </c>
      <c r="AR65" s="778">
        <v>32266</v>
      </c>
      <c r="AS65" s="778">
        <v>86119</v>
      </c>
      <c r="AT65" s="779">
        <v>13960</v>
      </c>
      <c r="AU65" s="747" t="s">
        <v>40</v>
      </c>
      <c r="AV65" s="555" t="s">
        <v>26</v>
      </c>
      <c r="AW65" s="129"/>
    </row>
    <row r="66" spans="1:49" ht="15.5">
      <c r="A66" s="1839" t="s">
        <v>26</v>
      </c>
      <c r="B66" s="561" t="s">
        <v>26</v>
      </c>
      <c r="C66" s="1840" t="s">
        <v>182</v>
      </c>
      <c r="D66" s="780">
        <v>14998068</v>
      </c>
      <c r="E66" s="781">
        <v>2677148</v>
      </c>
      <c r="F66" s="781">
        <v>12320920</v>
      </c>
      <c r="G66" s="781">
        <v>9170389</v>
      </c>
      <c r="H66" s="781">
        <v>644405</v>
      </c>
      <c r="I66" s="781">
        <v>2506126</v>
      </c>
      <c r="J66" s="781">
        <v>13477886</v>
      </c>
      <c r="K66" s="781">
        <v>8533153</v>
      </c>
      <c r="L66" s="781">
        <v>4456167</v>
      </c>
      <c r="M66" s="781">
        <v>488566</v>
      </c>
      <c r="N66" s="782">
        <v>1520182</v>
      </c>
      <c r="O66" s="749" t="s">
        <v>41</v>
      </c>
      <c r="P66" s="564" t="s">
        <v>26</v>
      </c>
      <c r="Q66" s="1839" t="s">
        <v>26</v>
      </c>
      <c r="R66" s="561" t="s">
        <v>26</v>
      </c>
      <c r="S66" s="1840" t="s">
        <v>182</v>
      </c>
      <c r="T66" s="780">
        <v>4713856</v>
      </c>
      <c r="U66" s="781">
        <v>8432</v>
      </c>
      <c r="V66" s="781">
        <v>4705424</v>
      </c>
      <c r="W66" s="781">
        <v>4400013</v>
      </c>
      <c r="X66" s="781">
        <v>28281</v>
      </c>
      <c r="Y66" s="781">
        <v>277130</v>
      </c>
      <c r="Z66" s="781">
        <v>4626024</v>
      </c>
      <c r="AA66" s="781">
        <v>813970</v>
      </c>
      <c r="AB66" s="781">
        <v>3752106</v>
      </c>
      <c r="AC66" s="781">
        <v>59948</v>
      </c>
      <c r="AD66" s="782">
        <v>87832</v>
      </c>
      <c r="AE66" s="749" t="s">
        <v>41</v>
      </c>
      <c r="AF66" s="564" t="s">
        <v>26</v>
      </c>
      <c r="AG66" s="1839" t="s">
        <v>26</v>
      </c>
      <c r="AH66" s="561" t="s">
        <v>26</v>
      </c>
      <c r="AI66" s="1840" t="s">
        <v>182</v>
      </c>
      <c r="AJ66" s="780">
        <v>309809</v>
      </c>
      <c r="AK66" s="781">
        <v>35854</v>
      </c>
      <c r="AL66" s="781">
        <v>273955</v>
      </c>
      <c r="AM66" s="781">
        <v>32414</v>
      </c>
      <c r="AN66" s="781" t="s">
        <v>21</v>
      </c>
      <c r="AO66" s="781">
        <v>241541</v>
      </c>
      <c r="AP66" s="781">
        <v>291985</v>
      </c>
      <c r="AQ66" s="781">
        <v>137177</v>
      </c>
      <c r="AR66" s="781">
        <v>31686</v>
      </c>
      <c r="AS66" s="781">
        <v>123122</v>
      </c>
      <c r="AT66" s="782">
        <v>17824</v>
      </c>
      <c r="AU66" s="749" t="s">
        <v>41</v>
      </c>
      <c r="AV66" s="564" t="s">
        <v>26</v>
      </c>
      <c r="AW66" s="129"/>
    </row>
    <row r="67" spans="1:49" s="1530" customFormat="1" ht="15.75" customHeight="1">
      <c r="A67" s="143"/>
      <c r="B67" s="143"/>
      <c r="C67" s="143"/>
      <c r="D67" s="783"/>
      <c r="E67" s="783"/>
      <c r="F67" s="783"/>
      <c r="G67" s="783"/>
      <c r="H67" s="783"/>
      <c r="I67" s="783"/>
      <c r="J67" s="783"/>
      <c r="K67" s="783"/>
      <c r="L67" s="783"/>
      <c r="M67" s="783"/>
      <c r="N67" s="783"/>
      <c r="O67" s="143"/>
      <c r="P67" s="143"/>
      <c r="Q67" s="143"/>
      <c r="R67" s="143"/>
      <c r="S67" s="143"/>
      <c r="T67" s="783"/>
      <c r="U67" s="783"/>
      <c r="V67" s="783"/>
      <c r="W67" s="783"/>
      <c r="X67" s="783"/>
      <c r="Y67" s="783"/>
      <c r="Z67" s="783"/>
      <c r="AA67" s="783"/>
      <c r="AB67" s="783"/>
      <c r="AC67" s="783"/>
      <c r="AD67" s="783"/>
      <c r="AE67" s="143"/>
      <c r="AF67" s="143"/>
      <c r="AG67" s="143"/>
      <c r="AH67" s="143"/>
      <c r="AI67" s="143"/>
      <c r="AJ67" s="143"/>
      <c r="AK67" s="143"/>
      <c r="AL67" s="143"/>
      <c r="AM67" s="143"/>
      <c r="AN67" s="143"/>
      <c r="AO67" s="143"/>
      <c r="AP67" s="143"/>
      <c r="AQ67" s="143"/>
      <c r="AR67" s="143"/>
      <c r="AS67" s="143"/>
      <c r="AT67" s="143"/>
      <c r="AU67" s="143"/>
      <c r="AV67" s="143"/>
    </row>
    <row r="68" spans="1:49" s="1530" customFormat="1" ht="20.25" customHeight="1">
      <c r="A68" s="784" t="s">
        <v>258</v>
      </c>
      <c r="B68" s="111"/>
      <c r="C68" s="111"/>
      <c r="D68" s="785" t="s">
        <v>2157</v>
      </c>
      <c r="E68" s="786"/>
      <c r="F68" s="786"/>
      <c r="G68" s="786"/>
      <c r="H68" s="786"/>
      <c r="I68" s="786"/>
      <c r="J68" s="786"/>
      <c r="K68" s="786"/>
      <c r="L68" s="786"/>
      <c r="M68" s="786"/>
      <c r="N68" s="786"/>
      <c r="O68" s="120"/>
      <c r="P68" s="120"/>
      <c r="Q68" s="784" t="s">
        <v>259</v>
      </c>
      <c r="R68" s="111"/>
      <c r="S68" s="111"/>
      <c r="T68" s="785" t="s">
        <v>2138</v>
      </c>
      <c r="U68" s="786"/>
      <c r="V68" s="786"/>
      <c r="W68" s="786"/>
      <c r="X68" s="786"/>
      <c r="Y68" s="786"/>
      <c r="Z68" s="786"/>
      <c r="AA68" s="786"/>
      <c r="AB68" s="786"/>
      <c r="AC68" s="786"/>
      <c r="AD68" s="786"/>
      <c r="AE68" s="5"/>
      <c r="AF68" s="5"/>
      <c r="AG68" s="5"/>
      <c r="AH68" s="5"/>
      <c r="AI68" s="5"/>
      <c r="AJ68" s="17"/>
      <c r="AK68" s="16"/>
      <c r="AL68" s="16"/>
      <c r="AM68" s="16"/>
      <c r="AN68" s="16"/>
      <c r="AO68" s="16"/>
      <c r="AP68" s="16"/>
      <c r="AQ68" s="16"/>
      <c r="AR68" s="16"/>
      <c r="AS68" s="16"/>
      <c r="AT68" s="16"/>
      <c r="AU68" s="16"/>
      <c r="AV68" s="16"/>
    </row>
    <row r="69" spans="1:49" ht="18.75" customHeight="1">
      <c r="A69" s="714">
        <v>40544</v>
      </c>
      <c r="B69" s="536">
        <v>40544</v>
      </c>
      <c r="C69" s="715">
        <v>40544</v>
      </c>
      <c r="D69" s="768">
        <v>25626571</v>
      </c>
      <c r="E69" s="769">
        <v>1737766</v>
      </c>
      <c r="F69" s="769">
        <v>23888805</v>
      </c>
      <c r="G69" s="769">
        <v>22651929</v>
      </c>
      <c r="H69" s="769">
        <v>1137136</v>
      </c>
      <c r="I69" s="769">
        <v>99740</v>
      </c>
      <c r="J69" s="769">
        <v>24481352</v>
      </c>
      <c r="K69" s="769">
        <v>13390243</v>
      </c>
      <c r="L69" s="769">
        <v>10551493</v>
      </c>
      <c r="M69" s="769">
        <v>539616</v>
      </c>
      <c r="N69" s="770">
        <v>1145219</v>
      </c>
      <c r="O69" s="744">
        <v>40544</v>
      </c>
      <c r="P69" s="539">
        <v>40544</v>
      </c>
      <c r="Q69" s="714">
        <v>40544</v>
      </c>
      <c r="R69" s="536">
        <v>40544</v>
      </c>
      <c r="S69" s="715">
        <v>40544</v>
      </c>
      <c r="T69" s="768">
        <v>285772</v>
      </c>
      <c r="U69" s="769">
        <v>16762</v>
      </c>
      <c r="V69" s="769">
        <v>269010</v>
      </c>
      <c r="W69" s="769">
        <v>222226</v>
      </c>
      <c r="X69" s="769">
        <v>45324</v>
      </c>
      <c r="Y69" s="769">
        <v>1460</v>
      </c>
      <c r="Z69" s="769">
        <v>285772</v>
      </c>
      <c r="AA69" s="769">
        <v>239421</v>
      </c>
      <c r="AB69" s="769" t="s">
        <v>21</v>
      </c>
      <c r="AC69" s="769">
        <v>46351</v>
      </c>
      <c r="AD69" s="770" t="s">
        <v>21</v>
      </c>
      <c r="AE69" s="788">
        <v>40544</v>
      </c>
      <c r="AF69" s="600">
        <v>40544</v>
      </c>
      <c r="AG69" s="523"/>
      <c r="AH69" s="523"/>
      <c r="AI69" s="523"/>
      <c r="AJ69" s="1841"/>
      <c r="AK69" s="1841"/>
      <c r="AL69" s="1841"/>
      <c r="AM69" s="1841"/>
      <c r="AN69" s="1841"/>
      <c r="AO69" s="1841"/>
      <c r="AP69" s="1841"/>
      <c r="AQ69" s="1841"/>
      <c r="AR69" s="1841"/>
      <c r="AS69" s="1841"/>
      <c r="AT69" s="1841"/>
      <c r="AU69" s="1841"/>
      <c r="AV69" s="1841"/>
    </row>
    <row r="70" spans="1:49" ht="15">
      <c r="A70" s="716"/>
      <c r="B70" s="541">
        <v>40909</v>
      </c>
      <c r="C70" s="717"/>
      <c r="D70" s="771">
        <v>24816322</v>
      </c>
      <c r="E70" s="772">
        <v>1732260</v>
      </c>
      <c r="F70" s="772">
        <v>23084062</v>
      </c>
      <c r="G70" s="772">
        <v>21885901</v>
      </c>
      <c r="H70" s="772">
        <v>1099793</v>
      </c>
      <c r="I70" s="772">
        <v>98368</v>
      </c>
      <c r="J70" s="772">
        <v>23658494</v>
      </c>
      <c r="K70" s="772">
        <v>12953386</v>
      </c>
      <c r="L70" s="772">
        <v>10163591</v>
      </c>
      <c r="M70" s="772">
        <v>541517</v>
      </c>
      <c r="N70" s="773">
        <v>1157828</v>
      </c>
      <c r="O70" s="744">
        <v>40909</v>
      </c>
      <c r="P70" s="539">
        <v>40909</v>
      </c>
      <c r="Q70" s="716"/>
      <c r="R70" s="541">
        <v>40909</v>
      </c>
      <c r="S70" s="717"/>
      <c r="T70" s="771">
        <v>327022</v>
      </c>
      <c r="U70" s="772">
        <v>1917</v>
      </c>
      <c r="V70" s="772">
        <v>325105</v>
      </c>
      <c r="W70" s="772">
        <v>227329</v>
      </c>
      <c r="X70" s="772">
        <v>96173</v>
      </c>
      <c r="Y70" s="772">
        <v>1603</v>
      </c>
      <c r="Z70" s="772">
        <v>327022</v>
      </c>
      <c r="AA70" s="772">
        <v>290659</v>
      </c>
      <c r="AB70" s="772" t="s">
        <v>21</v>
      </c>
      <c r="AC70" s="772">
        <v>36363</v>
      </c>
      <c r="AD70" s="773" t="s">
        <v>21</v>
      </c>
      <c r="AE70" s="744">
        <v>40909</v>
      </c>
      <c r="AF70" s="539">
        <v>40909</v>
      </c>
      <c r="AG70" s="71"/>
      <c r="AH70" s="71"/>
      <c r="AI70" s="71"/>
      <c r="AJ70" s="1841"/>
      <c r="AK70" s="1841"/>
      <c r="AL70" s="1841"/>
      <c r="AM70" s="1841"/>
      <c r="AN70" s="1841"/>
      <c r="AO70" s="1841"/>
      <c r="AP70" s="1841"/>
      <c r="AQ70" s="1841"/>
      <c r="AR70" s="1841"/>
      <c r="AS70" s="1841"/>
      <c r="AT70" s="1841"/>
      <c r="AU70" s="1841"/>
      <c r="AV70" s="1841"/>
    </row>
    <row r="71" spans="1:49" ht="15">
      <c r="A71" s="716"/>
      <c r="B71" s="541">
        <v>41275</v>
      </c>
      <c r="C71" s="717"/>
      <c r="D71" s="771">
        <v>25075715</v>
      </c>
      <c r="E71" s="772">
        <v>1700066</v>
      </c>
      <c r="F71" s="772">
        <v>23375649</v>
      </c>
      <c r="G71" s="772">
        <v>22194228</v>
      </c>
      <c r="H71" s="772">
        <v>1083427</v>
      </c>
      <c r="I71" s="772">
        <v>97994</v>
      </c>
      <c r="J71" s="772">
        <v>24083169</v>
      </c>
      <c r="K71" s="772">
        <v>12880932</v>
      </c>
      <c r="L71" s="772">
        <v>10660697</v>
      </c>
      <c r="M71" s="772">
        <v>541540</v>
      </c>
      <c r="N71" s="773">
        <v>992546</v>
      </c>
      <c r="O71" s="744">
        <v>41275</v>
      </c>
      <c r="P71" s="539">
        <v>41275</v>
      </c>
      <c r="Q71" s="716"/>
      <c r="R71" s="541">
        <v>41275</v>
      </c>
      <c r="S71" s="717"/>
      <c r="T71" s="771">
        <v>282521</v>
      </c>
      <c r="U71" s="772">
        <v>28</v>
      </c>
      <c r="V71" s="772">
        <v>282493</v>
      </c>
      <c r="W71" s="772">
        <v>202303</v>
      </c>
      <c r="X71" s="772">
        <v>78464</v>
      </c>
      <c r="Y71" s="772">
        <v>1726</v>
      </c>
      <c r="Z71" s="772">
        <v>282521</v>
      </c>
      <c r="AA71" s="772">
        <v>259850</v>
      </c>
      <c r="AB71" s="772" t="s">
        <v>21</v>
      </c>
      <c r="AC71" s="772">
        <v>22671</v>
      </c>
      <c r="AD71" s="773" t="s">
        <v>21</v>
      </c>
      <c r="AE71" s="744">
        <v>41275</v>
      </c>
      <c r="AF71" s="539">
        <v>41275</v>
      </c>
      <c r="AG71" s="71"/>
      <c r="AH71" s="71"/>
      <c r="AI71" s="71"/>
      <c r="AJ71" s="1841"/>
      <c r="AK71" s="1841"/>
      <c r="AL71" s="1841"/>
      <c r="AM71" s="1841"/>
      <c r="AN71" s="1841"/>
      <c r="AO71" s="1841"/>
      <c r="AP71" s="1841"/>
      <c r="AQ71" s="1841"/>
      <c r="AR71" s="1841"/>
      <c r="AS71" s="1841"/>
      <c r="AT71" s="1841"/>
      <c r="AU71" s="1841"/>
      <c r="AV71" s="1841"/>
    </row>
    <row r="72" spans="1:49" ht="15">
      <c r="A72" s="716"/>
      <c r="B72" s="541">
        <v>41640</v>
      </c>
      <c r="C72" s="717"/>
      <c r="D72" s="771">
        <v>25000365</v>
      </c>
      <c r="E72" s="772">
        <v>1713577</v>
      </c>
      <c r="F72" s="772">
        <v>23286788</v>
      </c>
      <c r="G72" s="772">
        <v>21933293</v>
      </c>
      <c r="H72" s="772">
        <v>1253197</v>
      </c>
      <c r="I72" s="772">
        <v>100298</v>
      </c>
      <c r="J72" s="772">
        <v>24117183</v>
      </c>
      <c r="K72" s="772">
        <v>12626863</v>
      </c>
      <c r="L72" s="772">
        <v>10897849</v>
      </c>
      <c r="M72" s="772">
        <v>592471</v>
      </c>
      <c r="N72" s="773">
        <v>883182</v>
      </c>
      <c r="O72" s="744">
        <v>41640</v>
      </c>
      <c r="P72" s="539">
        <v>41640</v>
      </c>
      <c r="Q72" s="716"/>
      <c r="R72" s="541">
        <v>41640</v>
      </c>
      <c r="S72" s="717"/>
      <c r="T72" s="771">
        <v>245829</v>
      </c>
      <c r="U72" s="772">
        <v>56</v>
      </c>
      <c r="V72" s="772">
        <v>245773</v>
      </c>
      <c r="W72" s="772">
        <v>138604</v>
      </c>
      <c r="X72" s="772">
        <v>105709</v>
      </c>
      <c r="Y72" s="772">
        <v>1460</v>
      </c>
      <c r="Z72" s="772">
        <v>245829</v>
      </c>
      <c r="AA72" s="772">
        <v>223992</v>
      </c>
      <c r="AB72" s="772" t="s">
        <v>21</v>
      </c>
      <c r="AC72" s="772">
        <v>21837</v>
      </c>
      <c r="AD72" s="773" t="s">
        <v>21</v>
      </c>
      <c r="AE72" s="744">
        <v>41640</v>
      </c>
      <c r="AF72" s="539">
        <v>41640</v>
      </c>
      <c r="AG72" s="71"/>
      <c r="AH72" s="71"/>
      <c r="AI72" s="71"/>
      <c r="AJ72" s="1841"/>
      <c r="AK72" s="1841"/>
      <c r="AL72" s="1841"/>
      <c r="AM72" s="1841"/>
      <c r="AN72" s="1841"/>
      <c r="AO72" s="1841"/>
      <c r="AP72" s="1841"/>
      <c r="AQ72" s="1841"/>
      <c r="AR72" s="1841"/>
      <c r="AS72" s="1841"/>
      <c r="AT72" s="1841"/>
      <c r="AU72" s="1841"/>
      <c r="AV72" s="1841"/>
    </row>
    <row r="73" spans="1:49" ht="15">
      <c r="A73" s="716"/>
      <c r="B73" s="541">
        <v>42005</v>
      </c>
      <c r="C73" s="717"/>
      <c r="D73" s="771">
        <v>24231335</v>
      </c>
      <c r="E73" s="772">
        <v>1715525</v>
      </c>
      <c r="F73" s="772">
        <v>22515810</v>
      </c>
      <c r="G73" s="772">
        <v>20927244</v>
      </c>
      <c r="H73" s="772">
        <v>1486651</v>
      </c>
      <c r="I73" s="772">
        <v>101915</v>
      </c>
      <c r="J73" s="772">
        <v>23345652</v>
      </c>
      <c r="K73" s="772">
        <v>12764249</v>
      </c>
      <c r="L73" s="772">
        <v>10092754</v>
      </c>
      <c r="M73" s="772">
        <v>488649</v>
      </c>
      <c r="N73" s="773">
        <v>885683</v>
      </c>
      <c r="O73" s="744">
        <v>42005</v>
      </c>
      <c r="P73" s="539">
        <v>42005</v>
      </c>
      <c r="Q73" s="716"/>
      <c r="R73" s="541">
        <v>42005</v>
      </c>
      <c r="S73" s="717"/>
      <c r="T73" s="771">
        <v>206578</v>
      </c>
      <c r="U73" s="772">
        <v>101</v>
      </c>
      <c r="V73" s="772">
        <v>206477</v>
      </c>
      <c r="W73" s="772">
        <v>112550</v>
      </c>
      <c r="X73" s="772">
        <v>92471</v>
      </c>
      <c r="Y73" s="772">
        <v>1456</v>
      </c>
      <c r="Z73" s="772">
        <v>206578</v>
      </c>
      <c r="AA73" s="772">
        <v>181608</v>
      </c>
      <c r="AB73" s="772" t="s">
        <v>21</v>
      </c>
      <c r="AC73" s="772">
        <v>24970</v>
      </c>
      <c r="AD73" s="773" t="s">
        <v>21</v>
      </c>
      <c r="AE73" s="744">
        <v>42005</v>
      </c>
      <c r="AF73" s="539">
        <v>42005</v>
      </c>
      <c r="AG73" s="71"/>
      <c r="AH73" s="71"/>
      <c r="AI73" s="71"/>
      <c r="AJ73" s="1841"/>
      <c r="AK73" s="1841"/>
      <c r="AL73" s="1841"/>
      <c r="AM73" s="1841"/>
      <c r="AN73" s="1841"/>
      <c r="AO73" s="1841"/>
      <c r="AP73" s="1841"/>
      <c r="AQ73" s="1841"/>
      <c r="AR73" s="1841"/>
      <c r="AS73" s="1841"/>
      <c r="AT73" s="1841"/>
      <c r="AU73" s="1841"/>
      <c r="AV73" s="1841"/>
    </row>
    <row r="74" spans="1:49" ht="7.5" customHeight="1">
      <c r="A74" s="716"/>
      <c r="B74" s="544"/>
      <c r="C74" s="717"/>
      <c r="D74" s="774"/>
      <c r="E74" s="775"/>
      <c r="F74" s="775"/>
      <c r="G74" s="775"/>
      <c r="H74" s="775"/>
      <c r="I74" s="775"/>
      <c r="J74" s="775"/>
      <c r="K74" s="775"/>
      <c r="L74" s="775"/>
      <c r="M74" s="775"/>
      <c r="N74" s="776"/>
      <c r="O74" s="745"/>
      <c r="P74" s="547"/>
      <c r="Q74" s="716"/>
      <c r="R74" s="544"/>
      <c r="S74" s="717"/>
      <c r="T74" s="774"/>
      <c r="U74" s="775"/>
      <c r="V74" s="775"/>
      <c r="W74" s="775"/>
      <c r="X74" s="775"/>
      <c r="Y74" s="775"/>
      <c r="Z74" s="775"/>
      <c r="AA74" s="775"/>
      <c r="AB74" s="775"/>
      <c r="AC74" s="775"/>
      <c r="AD74" s="776"/>
      <c r="AE74" s="745"/>
      <c r="AF74" s="547"/>
      <c r="AG74" s="71"/>
      <c r="AH74" s="71"/>
      <c r="AI74" s="71"/>
      <c r="AJ74" s="1841"/>
      <c r="AK74" s="1841"/>
      <c r="AL74" s="1841"/>
      <c r="AM74" s="1841"/>
      <c r="AN74" s="1841"/>
      <c r="AO74" s="1841"/>
      <c r="AP74" s="1841"/>
      <c r="AQ74" s="1841"/>
      <c r="AR74" s="1841"/>
      <c r="AS74" s="1841"/>
      <c r="AT74" s="1841"/>
      <c r="AU74" s="1841"/>
      <c r="AV74" s="1841"/>
    </row>
    <row r="75" spans="1:49" ht="15.5">
      <c r="A75" s="720">
        <v>41365</v>
      </c>
      <c r="B75" s="548">
        <v>41365</v>
      </c>
      <c r="C75" s="721">
        <v>41365</v>
      </c>
      <c r="D75" s="777">
        <v>25318600</v>
      </c>
      <c r="E75" s="778">
        <v>1701161</v>
      </c>
      <c r="F75" s="778">
        <v>23617439</v>
      </c>
      <c r="G75" s="778">
        <v>22403146</v>
      </c>
      <c r="H75" s="778">
        <v>1116154</v>
      </c>
      <c r="I75" s="778">
        <v>98139</v>
      </c>
      <c r="J75" s="778">
        <v>24360382</v>
      </c>
      <c r="K75" s="778">
        <v>12855375</v>
      </c>
      <c r="L75" s="778">
        <v>10917046</v>
      </c>
      <c r="M75" s="778">
        <v>587961</v>
      </c>
      <c r="N75" s="779">
        <v>958218</v>
      </c>
      <c r="O75" s="746">
        <v>41365</v>
      </c>
      <c r="P75" s="551">
        <v>41365</v>
      </c>
      <c r="Q75" s="720">
        <v>41365</v>
      </c>
      <c r="R75" s="548">
        <v>41365</v>
      </c>
      <c r="S75" s="721">
        <v>41365</v>
      </c>
      <c r="T75" s="777">
        <v>265568</v>
      </c>
      <c r="U75" s="778">
        <v>39</v>
      </c>
      <c r="V75" s="778">
        <v>265529</v>
      </c>
      <c r="W75" s="778">
        <v>165197</v>
      </c>
      <c r="X75" s="778">
        <v>98872</v>
      </c>
      <c r="Y75" s="778">
        <v>1460</v>
      </c>
      <c r="Z75" s="778">
        <v>265568</v>
      </c>
      <c r="AA75" s="778">
        <v>246298</v>
      </c>
      <c r="AB75" s="778" t="s">
        <v>21</v>
      </c>
      <c r="AC75" s="778">
        <v>19270</v>
      </c>
      <c r="AD75" s="779" t="s">
        <v>21</v>
      </c>
      <c r="AE75" s="746">
        <v>41365</v>
      </c>
      <c r="AF75" s="551">
        <v>41365</v>
      </c>
      <c r="AG75" s="129"/>
      <c r="AH75" s="129"/>
      <c r="AI75" s="129"/>
      <c r="AJ75" s="1841"/>
      <c r="AK75" s="1841"/>
      <c r="AL75" s="1841"/>
      <c r="AM75" s="1841"/>
      <c r="AN75" s="1841"/>
      <c r="AO75" s="1841"/>
      <c r="AP75" s="1841"/>
      <c r="AQ75" s="1841"/>
      <c r="AR75" s="1841"/>
      <c r="AS75" s="1841"/>
      <c r="AT75" s="1841"/>
      <c r="AU75" s="1841"/>
      <c r="AV75" s="1841"/>
    </row>
    <row r="76" spans="1:49" ht="15.5">
      <c r="A76" s="718"/>
      <c r="B76" s="548">
        <v>41730</v>
      </c>
      <c r="C76" s="719"/>
      <c r="D76" s="777">
        <v>24814951</v>
      </c>
      <c r="E76" s="778">
        <v>1712140</v>
      </c>
      <c r="F76" s="778">
        <v>23102811</v>
      </c>
      <c r="G76" s="778">
        <v>21689359</v>
      </c>
      <c r="H76" s="778">
        <v>1313563</v>
      </c>
      <c r="I76" s="778">
        <v>99889</v>
      </c>
      <c r="J76" s="778">
        <v>23956728</v>
      </c>
      <c r="K76" s="778">
        <v>12761481</v>
      </c>
      <c r="L76" s="778">
        <v>10647332</v>
      </c>
      <c r="M76" s="778">
        <v>547915</v>
      </c>
      <c r="N76" s="779">
        <v>858223</v>
      </c>
      <c r="O76" s="746">
        <v>41730</v>
      </c>
      <c r="P76" s="551">
        <v>41730</v>
      </c>
      <c r="Q76" s="718"/>
      <c r="R76" s="548">
        <v>41730</v>
      </c>
      <c r="S76" s="719"/>
      <c r="T76" s="777">
        <v>244162</v>
      </c>
      <c r="U76" s="778">
        <v>73</v>
      </c>
      <c r="V76" s="778">
        <v>244089</v>
      </c>
      <c r="W76" s="778">
        <v>138047</v>
      </c>
      <c r="X76" s="778">
        <v>104582</v>
      </c>
      <c r="Y76" s="778">
        <v>1460</v>
      </c>
      <c r="Z76" s="778">
        <v>244162</v>
      </c>
      <c r="AA76" s="778">
        <v>219965</v>
      </c>
      <c r="AB76" s="778" t="s">
        <v>21</v>
      </c>
      <c r="AC76" s="778">
        <v>24197</v>
      </c>
      <c r="AD76" s="779" t="s">
        <v>21</v>
      </c>
      <c r="AE76" s="746">
        <v>41730</v>
      </c>
      <c r="AF76" s="551">
        <v>41730</v>
      </c>
      <c r="AG76" s="129"/>
      <c r="AH76" s="129"/>
      <c r="AI76" s="129"/>
      <c r="AJ76" s="1841"/>
      <c r="AK76" s="1841"/>
      <c r="AL76" s="1841"/>
      <c r="AM76" s="1841"/>
      <c r="AN76" s="1841"/>
      <c r="AO76" s="1841"/>
      <c r="AP76" s="1841"/>
      <c r="AQ76" s="1841"/>
      <c r="AR76" s="1841"/>
      <c r="AS76" s="1841"/>
      <c r="AT76" s="1841"/>
      <c r="AU76" s="1841"/>
      <c r="AV76" s="1841"/>
    </row>
    <row r="77" spans="1:49" ht="7.5" customHeight="1">
      <c r="A77" s="718"/>
      <c r="B77" s="658"/>
      <c r="C77" s="719"/>
      <c r="D77" s="777"/>
      <c r="E77" s="778"/>
      <c r="F77" s="778"/>
      <c r="G77" s="778"/>
      <c r="H77" s="778"/>
      <c r="I77" s="778"/>
      <c r="J77" s="778"/>
      <c r="K77" s="778"/>
      <c r="L77" s="778"/>
      <c r="M77" s="778"/>
      <c r="N77" s="779"/>
      <c r="O77" s="745"/>
      <c r="P77" s="547"/>
      <c r="Q77" s="718"/>
      <c r="R77" s="658"/>
      <c r="S77" s="719"/>
      <c r="T77" s="777"/>
      <c r="U77" s="778"/>
      <c r="V77" s="778"/>
      <c r="W77" s="778"/>
      <c r="X77" s="778"/>
      <c r="Y77" s="778"/>
      <c r="Z77" s="778"/>
      <c r="AA77" s="778"/>
      <c r="AB77" s="778"/>
      <c r="AC77" s="778"/>
      <c r="AD77" s="779"/>
      <c r="AE77" s="745"/>
      <c r="AF77" s="547"/>
      <c r="AG77" s="129"/>
      <c r="AH77" s="129"/>
      <c r="AI77" s="129"/>
      <c r="AJ77" s="1841"/>
      <c r="AK77" s="1841"/>
      <c r="AL77" s="1841"/>
      <c r="AM77" s="1841"/>
      <c r="AN77" s="1841"/>
      <c r="AO77" s="1841"/>
      <c r="AP77" s="1841"/>
      <c r="AQ77" s="1841"/>
      <c r="AR77" s="1841"/>
      <c r="AS77" s="1841"/>
      <c r="AT77" s="1841"/>
      <c r="AU77" s="1841"/>
      <c r="AV77" s="1841"/>
    </row>
    <row r="78" spans="1:49" ht="15.5">
      <c r="A78" s="722" t="s">
        <v>777</v>
      </c>
      <c r="B78" s="552" t="s">
        <v>23</v>
      </c>
      <c r="C78" s="553" t="s">
        <v>167</v>
      </c>
      <c r="D78" s="777">
        <v>6357147</v>
      </c>
      <c r="E78" s="778">
        <v>464925</v>
      </c>
      <c r="F78" s="778">
        <v>5892222</v>
      </c>
      <c r="G78" s="778">
        <v>5497290</v>
      </c>
      <c r="H78" s="778">
        <v>370915</v>
      </c>
      <c r="I78" s="778">
        <v>24017</v>
      </c>
      <c r="J78" s="778">
        <v>6120315</v>
      </c>
      <c r="K78" s="778">
        <v>3458861</v>
      </c>
      <c r="L78" s="778">
        <v>2531084</v>
      </c>
      <c r="M78" s="778">
        <v>130370</v>
      </c>
      <c r="N78" s="779">
        <v>236832</v>
      </c>
      <c r="O78" s="747" t="s">
        <v>25</v>
      </c>
      <c r="P78" s="555" t="s">
        <v>778</v>
      </c>
      <c r="Q78" s="722" t="s">
        <v>777</v>
      </c>
      <c r="R78" s="552" t="s">
        <v>23</v>
      </c>
      <c r="S78" s="553" t="s">
        <v>167</v>
      </c>
      <c r="T78" s="777">
        <v>62614</v>
      </c>
      <c r="U78" s="778">
        <v>31</v>
      </c>
      <c r="V78" s="778">
        <v>62583</v>
      </c>
      <c r="W78" s="778">
        <v>34715</v>
      </c>
      <c r="X78" s="778">
        <v>27508</v>
      </c>
      <c r="Y78" s="778">
        <v>360</v>
      </c>
      <c r="Z78" s="778">
        <v>62614</v>
      </c>
      <c r="AA78" s="778">
        <v>56776</v>
      </c>
      <c r="AB78" s="778" t="s">
        <v>21</v>
      </c>
      <c r="AC78" s="778">
        <v>5838</v>
      </c>
      <c r="AD78" s="779" t="s">
        <v>21</v>
      </c>
      <c r="AE78" s="747" t="s">
        <v>25</v>
      </c>
      <c r="AF78" s="555" t="s">
        <v>778</v>
      </c>
      <c r="AG78" s="129"/>
      <c r="AH78" s="129"/>
      <c r="AI78" s="129"/>
      <c r="AJ78" s="1841"/>
      <c r="AK78" s="1841"/>
      <c r="AL78" s="1841"/>
      <c r="AM78" s="1841"/>
      <c r="AN78" s="1841"/>
      <c r="AO78" s="1841"/>
      <c r="AP78" s="1841"/>
      <c r="AQ78" s="1841"/>
      <c r="AR78" s="1841"/>
      <c r="AS78" s="1841"/>
      <c r="AT78" s="1841"/>
      <c r="AU78" s="1841"/>
      <c r="AV78" s="1841"/>
    </row>
    <row r="79" spans="1:49" ht="15.5">
      <c r="A79" s="723" t="s">
        <v>26</v>
      </c>
      <c r="B79" s="556" t="s">
        <v>26</v>
      </c>
      <c r="C79" s="553" t="s">
        <v>168</v>
      </c>
      <c r="D79" s="777">
        <v>5698836</v>
      </c>
      <c r="E79" s="778">
        <v>424981</v>
      </c>
      <c r="F79" s="778">
        <v>5273855</v>
      </c>
      <c r="G79" s="778">
        <v>4889496</v>
      </c>
      <c r="H79" s="778">
        <v>358069</v>
      </c>
      <c r="I79" s="778">
        <v>26290</v>
      </c>
      <c r="J79" s="778">
        <v>5504143</v>
      </c>
      <c r="K79" s="778">
        <v>3021740</v>
      </c>
      <c r="L79" s="778">
        <v>2373699</v>
      </c>
      <c r="M79" s="778">
        <v>108704</v>
      </c>
      <c r="N79" s="779">
        <v>194693</v>
      </c>
      <c r="O79" s="747" t="s">
        <v>27</v>
      </c>
      <c r="P79" s="555" t="s">
        <v>26</v>
      </c>
      <c r="Q79" s="723" t="s">
        <v>26</v>
      </c>
      <c r="R79" s="556" t="s">
        <v>26</v>
      </c>
      <c r="S79" s="553" t="s">
        <v>168</v>
      </c>
      <c r="T79" s="777">
        <v>49636</v>
      </c>
      <c r="U79" s="778">
        <v>23</v>
      </c>
      <c r="V79" s="778">
        <v>49613</v>
      </c>
      <c r="W79" s="778">
        <v>32225</v>
      </c>
      <c r="X79" s="778">
        <v>17024</v>
      </c>
      <c r="Y79" s="778">
        <v>364</v>
      </c>
      <c r="Z79" s="778">
        <v>49636</v>
      </c>
      <c r="AA79" s="778">
        <v>43483</v>
      </c>
      <c r="AB79" s="778" t="s">
        <v>21</v>
      </c>
      <c r="AC79" s="778">
        <v>6153</v>
      </c>
      <c r="AD79" s="779" t="s">
        <v>21</v>
      </c>
      <c r="AE79" s="747" t="s">
        <v>27</v>
      </c>
      <c r="AF79" s="555" t="s">
        <v>26</v>
      </c>
      <c r="AG79" s="133"/>
      <c r="AH79" s="133"/>
      <c r="AI79" s="133"/>
      <c r="AJ79" s="1841"/>
      <c r="AK79" s="1841"/>
      <c r="AL79" s="1841"/>
      <c r="AM79" s="1841"/>
      <c r="AN79" s="1841"/>
      <c r="AO79" s="1841"/>
      <c r="AP79" s="1841"/>
      <c r="AQ79" s="1841"/>
      <c r="AR79" s="1841"/>
      <c r="AS79" s="1841"/>
      <c r="AT79" s="1841"/>
      <c r="AU79" s="1841"/>
      <c r="AV79" s="1841"/>
    </row>
    <row r="80" spans="1:49" ht="15.5">
      <c r="A80" s="723" t="s">
        <v>26</v>
      </c>
      <c r="B80" s="556" t="s">
        <v>26</v>
      </c>
      <c r="C80" s="553" t="s">
        <v>169</v>
      </c>
      <c r="D80" s="777">
        <v>6316134</v>
      </c>
      <c r="E80" s="778">
        <v>396661</v>
      </c>
      <c r="F80" s="778">
        <v>5919473</v>
      </c>
      <c r="G80" s="778">
        <v>5522863</v>
      </c>
      <c r="H80" s="778">
        <v>370792</v>
      </c>
      <c r="I80" s="778">
        <v>25818</v>
      </c>
      <c r="J80" s="778">
        <v>6093642</v>
      </c>
      <c r="K80" s="778">
        <v>3180762</v>
      </c>
      <c r="L80" s="778">
        <v>2788117</v>
      </c>
      <c r="M80" s="778">
        <v>124763</v>
      </c>
      <c r="N80" s="779">
        <v>222492</v>
      </c>
      <c r="O80" s="747" t="s">
        <v>28</v>
      </c>
      <c r="P80" s="555" t="s">
        <v>26</v>
      </c>
      <c r="Q80" s="723" t="s">
        <v>26</v>
      </c>
      <c r="R80" s="556" t="s">
        <v>26</v>
      </c>
      <c r="S80" s="553" t="s">
        <v>169</v>
      </c>
      <c r="T80" s="777">
        <v>46630</v>
      </c>
      <c r="U80" s="778">
        <v>47</v>
      </c>
      <c r="V80" s="778">
        <v>46583</v>
      </c>
      <c r="W80" s="778">
        <v>21411</v>
      </c>
      <c r="X80" s="778">
        <v>24804</v>
      </c>
      <c r="Y80" s="778">
        <v>368</v>
      </c>
      <c r="Z80" s="778">
        <v>46630</v>
      </c>
      <c r="AA80" s="778">
        <v>39929</v>
      </c>
      <c r="AB80" s="778" t="s">
        <v>21</v>
      </c>
      <c r="AC80" s="778">
        <v>6701</v>
      </c>
      <c r="AD80" s="779" t="s">
        <v>21</v>
      </c>
      <c r="AE80" s="747" t="s">
        <v>28</v>
      </c>
      <c r="AF80" s="555" t="s">
        <v>26</v>
      </c>
      <c r="AG80" s="129"/>
      <c r="AH80" s="129"/>
      <c r="AI80" s="129"/>
      <c r="AJ80" s="1841"/>
      <c r="AK80" s="1841"/>
      <c r="AL80" s="1841"/>
      <c r="AM80" s="1841"/>
      <c r="AN80" s="1841"/>
      <c r="AO80" s="1841"/>
      <c r="AP80" s="1841"/>
      <c r="AQ80" s="1841"/>
      <c r="AR80" s="1841"/>
      <c r="AS80" s="1841"/>
      <c r="AT80" s="1841"/>
      <c r="AU80" s="1841"/>
      <c r="AV80" s="1841"/>
    </row>
    <row r="81" spans="1:48" ht="15.5">
      <c r="A81" s="723" t="s">
        <v>26</v>
      </c>
      <c r="B81" s="556" t="s">
        <v>26</v>
      </c>
      <c r="C81" s="553" t="s">
        <v>170</v>
      </c>
      <c r="D81" s="777">
        <v>5859218</v>
      </c>
      <c r="E81" s="778">
        <v>428958</v>
      </c>
      <c r="F81" s="778">
        <v>5430260</v>
      </c>
      <c r="G81" s="778">
        <v>5017595</v>
      </c>
      <c r="H81" s="778">
        <v>386875</v>
      </c>
      <c r="I81" s="778">
        <v>25790</v>
      </c>
      <c r="J81" s="778">
        <v>5627552</v>
      </c>
      <c r="K81" s="778">
        <v>3102886</v>
      </c>
      <c r="L81" s="778">
        <v>2399854</v>
      </c>
      <c r="M81" s="778">
        <v>124812</v>
      </c>
      <c r="N81" s="779">
        <v>231666</v>
      </c>
      <c r="O81" s="747" t="s">
        <v>29</v>
      </c>
      <c r="P81" s="555" t="s">
        <v>26</v>
      </c>
      <c r="Q81" s="723" t="s">
        <v>26</v>
      </c>
      <c r="R81" s="556" t="s">
        <v>26</v>
      </c>
      <c r="S81" s="553" t="s">
        <v>170</v>
      </c>
      <c r="T81" s="777">
        <v>47698</v>
      </c>
      <c r="U81" s="778" t="s">
        <v>21</v>
      </c>
      <c r="V81" s="778">
        <v>47698</v>
      </c>
      <c r="W81" s="778">
        <v>24199</v>
      </c>
      <c r="X81" s="778">
        <v>23135</v>
      </c>
      <c r="Y81" s="778">
        <v>364</v>
      </c>
      <c r="Z81" s="778">
        <v>47698</v>
      </c>
      <c r="AA81" s="778">
        <v>41420</v>
      </c>
      <c r="AB81" s="778" t="s">
        <v>21</v>
      </c>
      <c r="AC81" s="778">
        <v>6278</v>
      </c>
      <c r="AD81" s="779" t="s">
        <v>21</v>
      </c>
      <c r="AE81" s="747" t="s">
        <v>29</v>
      </c>
      <c r="AF81" s="555" t="s">
        <v>26</v>
      </c>
      <c r="AG81" s="129"/>
      <c r="AH81" s="129"/>
      <c r="AI81" s="129"/>
      <c r="AJ81" s="1841"/>
      <c r="AK81" s="1841"/>
      <c r="AL81" s="1841"/>
      <c r="AM81" s="1841"/>
      <c r="AN81" s="1841"/>
      <c r="AO81" s="1841"/>
      <c r="AP81" s="1841"/>
      <c r="AQ81" s="1841"/>
      <c r="AR81" s="1841"/>
      <c r="AS81" s="1841"/>
      <c r="AT81" s="1841"/>
      <c r="AU81" s="1841"/>
      <c r="AV81" s="1841"/>
    </row>
    <row r="82" spans="1:48" ht="7.5" customHeight="1">
      <c r="A82" s="724"/>
      <c r="B82" s="557"/>
      <c r="C82" s="558"/>
      <c r="D82" s="777"/>
      <c r="E82" s="778"/>
      <c r="F82" s="778"/>
      <c r="G82" s="778"/>
      <c r="H82" s="778"/>
      <c r="I82" s="778"/>
      <c r="J82" s="778"/>
      <c r="K82" s="778"/>
      <c r="L82" s="778"/>
      <c r="M82" s="778"/>
      <c r="N82" s="779"/>
      <c r="O82" s="748"/>
      <c r="P82" s="560"/>
      <c r="Q82" s="724"/>
      <c r="R82" s="557"/>
      <c r="S82" s="558"/>
      <c r="T82" s="777"/>
      <c r="U82" s="778"/>
      <c r="V82" s="778"/>
      <c r="W82" s="778"/>
      <c r="X82" s="778"/>
      <c r="Y82" s="778"/>
      <c r="Z82" s="778"/>
      <c r="AA82" s="778"/>
      <c r="AB82" s="778"/>
      <c r="AC82" s="778"/>
      <c r="AD82" s="779"/>
      <c r="AE82" s="748"/>
      <c r="AF82" s="560"/>
      <c r="AG82" s="129"/>
      <c r="AH82" s="129"/>
      <c r="AI82" s="129"/>
      <c r="AJ82" s="1841"/>
      <c r="AK82" s="1841"/>
      <c r="AL82" s="1841"/>
      <c r="AM82" s="1841"/>
      <c r="AN82" s="1841"/>
      <c r="AO82" s="1841"/>
      <c r="AP82" s="1841"/>
      <c r="AQ82" s="1841"/>
      <c r="AR82" s="1841"/>
      <c r="AS82" s="1841"/>
      <c r="AT82" s="1841"/>
      <c r="AU82" s="1841"/>
      <c r="AV82" s="1841"/>
    </row>
    <row r="83" spans="1:48" ht="15.5">
      <c r="A83" s="723" t="s">
        <v>777</v>
      </c>
      <c r="B83" s="556" t="s">
        <v>23</v>
      </c>
      <c r="C83" s="1838" t="s">
        <v>171</v>
      </c>
      <c r="D83" s="777">
        <v>2194516</v>
      </c>
      <c r="E83" s="778">
        <v>166163</v>
      </c>
      <c r="F83" s="778">
        <v>2028353</v>
      </c>
      <c r="G83" s="778">
        <v>1894450</v>
      </c>
      <c r="H83" s="778">
        <v>126183</v>
      </c>
      <c r="I83" s="778">
        <v>7720</v>
      </c>
      <c r="J83" s="778">
        <v>2116182</v>
      </c>
      <c r="K83" s="778">
        <v>1197605</v>
      </c>
      <c r="L83" s="778">
        <v>870469</v>
      </c>
      <c r="M83" s="778">
        <v>48108</v>
      </c>
      <c r="N83" s="779">
        <v>78334</v>
      </c>
      <c r="O83" s="747" t="s">
        <v>30</v>
      </c>
      <c r="P83" s="555" t="s">
        <v>778</v>
      </c>
      <c r="Q83" s="723" t="s">
        <v>777</v>
      </c>
      <c r="R83" s="556" t="s">
        <v>23</v>
      </c>
      <c r="S83" s="1838" t="s">
        <v>171</v>
      </c>
      <c r="T83" s="777">
        <v>21862</v>
      </c>
      <c r="U83" s="778">
        <v>12</v>
      </c>
      <c r="V83" s="778">
        <v>21850</v>
      </c>
      <c r="W83" s="778">
        <v>11724</v>
      </c>
      <c r="X83" s="778">
        <v>10002</v>
      </c>
      <c r="Y83" s="778">
        <v>124</v>
      </c>
      <c r="Z83" s="778">
        <v>21862</v>
      </c>
      <c r="AA83" s="778">
        <v>19970</v>
      </c>
      <c r="AB83" s="778" t="s">
        <v>21</v>
      </c>
      <c r="AC83" s="778">
        <v>1892</v>
      </c>
      <c r="AD83" s="779" t="s">
        <v>21</v>
      </c>
      <c r="AE83" s="747" t="s">
        <v>30</v>
      </c>
      <c r="AF83" s="555" t="s">
        <v>778</v>
      </c>
      <c r="AG83" s="133"/>
      <c r="AH83" s="133"/>
      <c r="AI83" s="133"/>
      <c r="AJ83" s="1841"/>
      <c r="AK83" s="1841"/>
      <c r="AL83" s="1841"/>
      <c r="AM83" s="1841"/>
      <c r="AN83" s="1841"/>
      <c r="AO83" s="1841"/>
      <c r="AP83" s="1841"/>
      <c r="AQ83" s="1841"/>
      <c r="AR83" s="1841"/>
      <c r="AS83" s="1841"/>
      <c r="AT83" s="1841"/>
      <c r="AU83" s="1841"/>
      <c r="AV83" s="1841"/>
    </row>
    <row r="84" spans="1:48" ht="15.5">
      <c r="A84" s="722" t="s">
        <v>26</v>
      </c>
      <c r="B84" s="552" t="s">
        <v>26</v>
      </c>
      <c r="C84" s="1838" t="s">
        <v>172</v>
      </c>
      <c r="D84" s="777">
        <v>2001000</v>
      </c>
      <c r="E84" s="778">
        <v>145918</v>
      </c>
      <c r="F84" s="778">
        <v>1855082</v>
      </c>
      <c r="G84" s="778">
        <v>1734081</v>
      </c>
      <c r="H84" s="778">
        <v>113545</v>
      </c>
      <c r="I84" s="778">
        <v>7456</v>
      </c>
      <c r="J84" s="778">
        <v>1929483</v>
      </c>
      <c r="K84" s="778">
        <v>1081296</v>
      </c>
      <c r="L84" s="778">
        <v>807302</v>
      </c>
      <c r="M84" s="778">
        <v>40885</v>
      </c>
      <c r="N84" s="779">
        <v>71517</v>
      </c>
      <c r="O84" s="747" t="s">
        <v>31</v>
      </c>
      <c r="P84" s="555" t="s">
        <v>26</v>
      </c>
      <c r="Q84" s="722" t="s">
        <v>26</v>
      </c>
      <c r="R84" s="552" t="s">
        <v>26</v>
      </c>
      <c r="S84" s="1838" t="s">
        <v>172</v>
      </c>
      <c r="T84" s="777">
        <v>20135</v>
      </c>
      <c r="U84" s="778">
        <v>11</v>
      </c>
      <c r="V84" s="778">
        <v>20124</v>
      </c>
      <c r="W84" s="778">
        <v>11194</v>
      </c>
      <c r="X84" s="778">
        <v>8818</v>
      </c>
      <c r="Y84" s="778">
        <v>112</v>
      </c>
      <c r="Z84" s="778">
        <v>20135</v>
      </c>
      <c r="AA84" s="778">
        <v>18098</v>
      </c>
      <c r="AB84" s="778" t="s">
        <v>21</v>
      </c>
      <c r="AC84" s="778">
        <v>2037</v>
      </c>
      <c r="AD84" s="779" t="s">
        <v>21</v>
      </c>
      <c r="AE84" s="747" t="s">
        <v>31</v>
      </c>
      <c r="AF84" s="555" t="s">
        <v>26</v>
      </c>
      <c r="AG84" s="129"/>
      <c r="AH84" s="129"/>
      <c r="AI84" s="129"/>
      <c r="AJ84" s="1841"/>
      <c r="AK84" s="1841"/>
      <c r="AL84" s="1841"/>
      <c r="AM84" s="1841"/>
      <c r="AN84" s="1841"/>
      <c r="AO84" s="1841"/>
      <c r="AP84" s="1841"/>
      <c r="AQ84" s="1841"/>
      <c r="AR84" s="1841"/>
      <c r="AS84" s="1841"/>
      <c r="AT84" s="1841"/>
      <c r="AU84" s="1841"/>
      <c r="AV84" s="1841"/>
    </row>
    <row r="85" spans="1:48" ht="15.5">
      <c r="A85" s="722" t="s">
        <v>26</v>
      </c>
      <c r="B85" s="552" t="s">
        <v>26</v>
      </c>
      <c r="C85" s="1838" t="s">
        <v>173</v>
      </c>
      <c r="D85" s="777">
        <v>2161631</v>
      </c>
      <c r="E85" s="778">
        <v>152844</v>
      </c>
      <c r="F85" s="778">
        <v>2008787</v>
      </c>
      <c r="G85" s="778">
        <v>1868759</v>
      </c>
      <c r="H85" s="778">
        <v>131187</v>
      </c>
      <c r="I85" s="778">
        <v>8841</v>
      </c>
      <c r="J85" s="778">
        <v>2074650</v>
      </c>
      <c r="K85" s="778">
        <v>1179960</v>
      </c>
      <c r="L85" s="778">
        <v>853313</v>
      </c>
      <c r="M85" s="778">
        <v>41377</v>
      </c>
      <c r="N85" s="779">
        <v>86981</v>
      </c>
      <c r="O85" s="747" t="s">
        <v>32</v>
      </c>
      <c r="P85" s="555" t="s">
        <v>26</v>
      </c>
      <c r="Q85" s="722" t="s">
        <v>26</v>
      </c>
      <c r="R85" s="552" t="s">
        <v>26</v>
      </c>
      <c r="S85" s="1838" t="s">
        <v>173</v>
      </c>
      <c r="T85" s="777">
        <v>20617</v>
      </c>
      <c r="U85" s="778">
        <v>8</v>
      </c>
      <c r="V85" s="778">
        <v>20609</v>
      </c>
      <c r="W85" s="778">
        <v>11797</v>
      </c>
      <c r="X85" s="778">
        <v>8688</v>
      </c>
      <c r="Y85" s="778">
        <v>124</v>
      </c>
      <c r="Z85" s="778">
        <v>20617</v>
      </c>
      <c r="AA85" s="778">
        <v>18708</v>
      </c>
      <c r="AB85" s="778" t="s">
        <v>21</v>
      </c>
      <c r="AC85" s="778">
        <v>1909</v>
      </c>
      <c r="AD85" s="779" t="s">
        <v>21</v>
      </c>
      <c r="AE85" s="747" t="s">
        <v>32</v>
      </c>
      <c r="AF85" s="555" t="s">
        <v>26</v>
      </c>
      <c r="AG85" s="129"/>
      <c r="AH85" s="129"/>
      <c r="AI85" s="129"/>
      <c r="AJ85" s="1841"/>
      <c r="AK85" s="1841"/>
      <c r="AL85" s="1841"/>
      <c r="AM85" s="1841"/>
      <c r="AN85" s="1841"/>
      <c r="AO85" s="1841"/>
      <c r="AP85" s="1841"/>
      <c r="AQ85" s="1841"/>
      <c r="AR85" s="1841"/>
      <c r="AS85" s="1841"/>
      <c r="AT85" s="1841"/>
      <c r="AU85" s="1841"/>
      <c r="AV85" s="1841"/>
    </row>
    <row r="86" spans="1:48" ht="15.5">
      <c r="A86" s="722" t="s">
        <v>26</v>
      </c>
      <c r="B86" s="552" t="s">
        <v>26</v>
      </c>
      <c r="C86" s="1838" t="s">
        <v>174</v>
      </c>
      <c r="D86" s="777">
        <v>1990286</v>
      </c>
      <c r="E86" s="778">
        <v>151490</v>
      </c>
      <c r="F86" s="778">
        <v>1838796</v>
      </c>
      <c r="G86" s="778">
        <v>1702999</v>
      </c>
      <c r="H86" s="778">
        <v>127529</v>
      </c>
      <c r="I86" s="778">
        <v>8268</v>
      </c>
      <c r="J86" s="778">
        <v>1911001</v>
      </c>
      <c r="K86" s="778">
        <v>1088424</v>
      </c>
      <c r="L86" s="778">
        <v>787504</v>
      </c>
      <c r="M86" s="778">
        <v>35073</v>
      </c>
      <c r="N86" s="779">
        <v>79285</v>
      </c>
      <c r="O86" s="747" t="s">
        <v>33</v>
      </c>
      <c r="P86" s="555" t="s">
        <v>26</v>
      </c>
      <c r="Q86" s="722" t="s">
        <v>26</v>
      </c>
      <c r="R86" s="552" t="s">
        <v>26</v>
      </c>
      <c r="S86" s="1838" t="s">
        <v>174</v>
      </c>
      <c r="T86" s="777">
        <v>17639</v>
      </c>
      <c r="U86" s="778">
        <v>3</v>
      </c>
      <c r="V86" s="778">
        <v>17636</v>
      </c>
      <c r="W86" s="778">
        <v>11930</v>
      </c>
      <c r="X86" s="778">
        <v>5586</v>
      </c>
      <c r="Y86" s="778">
        <v>120</v>
      </c>
      <c r="Z86" s="778">
        <v>17639</v>
      </c>
      <c r="AA86" s="778">
        <v>15572</v>
      </c>
      <c r="AB86" s="778" t="s">
        <v>21</v>
      </c>
      <c r="AC86" s="778">
        <v>2067</v>
      </c>
      <c r="AD86" s="779" t="s">
        <v>21</v>
      </c>
      <c r="AE86" s="747" t="s">
        <v>33</v>
      </c>
      <c r="AF86" s="555" t="s">
        <v>26</v>
      </c>
      <c r="AG86" s="129"/>
      <c r="AH86" s="129"/>
      <c r="AI86" s="129"/>
      <c r="AJ86" s="1841"/>
      <c r="AK86" s="1841"/>
      <c r="AL86" s="1841"/>
      <c r="AM86" s="1841"/>
      <c r="AN86" s="1841"/>
      <c r="AO86" s="1841"/>
      <c r="AP86" s="1841"/>
      <c r="AQ86" s="1841"/>
      <c r="AR86" s="1841"/>
      <c r="AS86" s="1841"/>
      <c r="AT86" s="1841"/>
      <c r="AU86" s="1841"/>
      <c r="AV86" s="1841"/>
    </row>
    <row r="87" spans="1:48" ht="15.5">
      <c r="A87" s="722" t="s">
        <v>26</v>
      </c>
      <c r="B87" s="552" t="s">
        <v>26</v>
      </c>
      <c r="C87" s="1838" t="s">
        <v>175</v>
      </c>
      <c r="D87" s="777">
        <v>1897782</v>
      </c>
      <c r="E87" s="778">
        <v>139643</v>
      </c>
      <c r="F87" s="778">
        <v>1758139</v>
      </c>
      <c r="G87" s="778">
        <v>1643136</v>
      </c>
      <c r="H87" s="778">
        <v>105890</v>
      </c>
      <c r="I87" s="778">
        <v>9113</v>
      </c>
      <c r="J87" s="778">
        <v>1838048</v>
      </c>
      <c r="K87" s="778">
        <v>1004590</v>
      </c>
      <c r="L87" s="778">
        <v>797315</v>
      </c>
      <c r="M87" s="778">
        <v>36143</v>
      </c>
      <c r="N87" s="779">
        <v>59734</v>
      </c>
      <c r="O87" s="747" t="s">
        <v>34</v>
      </c>
      <c r="P87" s="555" t="s">
        <v>26</v>
      </c>
      <c r="Q87" s="722" t="s">
        <v>26</v>
      </c>
      <c r="R87" s="552" t="s">
        <v>26</v>
      </c>
      <c r="S87" s="1838" t="s">
        <v>175</v>
      </c>
      <c r="T87" s="777">
        <v>16403</v>
      </c>
      <c r="U87" s="778">
        <v>5</v>
      </c>
      <c r="V87" s="778">
        <v>16398</v>
      </c>
      <c r="W87" s="778">
        <v>10424</v>
      </c>
      <c r="X87" s="778">
        <v>5850</v>
      </c>
      <c r="Y87" s="778">
        <v>124</v>
      </c>
      <c r="Z87" s="778">
        <v>16403</v>
      </c>
      <c r="AA87" s="778">
        <v>14399</v>
      </c>
      <c r="AB87" s="778" t="s">
        <v>21</v>
      </c>
      <c r="AC87" s="778">
        <v>2004</v>
      </c>
      <c r="AD87" s="779" t="s">
        <v>21</v>
      </c>
      <c r="AE87" s="747" t="s">
        <v>34</v>
      </c>
      <c r="AF87" s="555" t="s">
        <v>26</v>
      </c>
      <c r="AG87" s="129"/>
      <c r="AH87" s="129"/>
      <c r="AI87" s="129"/>
      <c r="AJ87" s="1841"/>
      <c r="AK87" s="1841"/>
      <c r="AL87" s="1841"/>
      <c r="AM87" s="1841"/>
      <c r="AN87" s="1841"/>
      <c r="AO87" s="1841"/>
      <c r="AP87" s="1841"/>
      <c r="AQ87" s="1841"/>
      <c r="AR87" s="1841"/>
      <c r="AS87" s="1841"/>
      <c r="AT87" s="1841"/>
      <c r="AU87" s="1841"/>
      <c r="AV87" s="1841"/>
    </row>
    <row r="88" spans="1:48" ht="15.5">
      <c r="A88" s="722" t="s">
        <v>26</v>
      </c>
      <c r="B88" s="552" t="s">
        <v>26</v>
      </c>
      <c r="C88" s="1838" t="s">
        <v>176</v>
      </c>
      <c r="D88" s="777">
        <v>1810768</v>
      </c>
      <c r="E88" s="778">
        <v>133848</v>
      </c>
      <c r="F88" s="778">
        <v>1676920</v>
      </c>
      <c r="G88" s="778">
        <v>1543361</v>
      </c>
      <c r="H88" s="778">
        <v>124650</v>
      </c>
      <c r="I88" s="778">
        <v>8909</v>
      </c>
      <c r="J88" s="778">
        <v>1755094</v>
      </c>
      <c r="K88" s="778">
        <v>928726</v>
      </c>
      <c r="L88" s="778">
        <v>788880</v>
      </c>
      <c r="M88" s="778">
        <v>37488</v>
      </c>
      <c r="N88" s="779">
        <v>55674</v>
      </c>
      <c r="O88" s="747" t="s">
        <v>35</v>
      </c>
      <c r="P88" s="555" t="s">
        <v>26</v>
      </c>
      <c r="Q88" s="722" t="s">
        <v>26</v>
      </c>
      <c r="R88" s="552" t="s">
        <v>26</v>
      </c>
      <c r="S88" s="1838" t="s">
        <v>176</v>
      </c>
      <c r="T88" s="777">
        <v>15594</v>
      </c>
      <c r="U88" s="778">
        <v>15</v>
      </c>
      <c r="V88" s="778">
        <v>15579</v>
      </c>
      <c r="W88" s="778">
        <v>9871</v>
      </c>
      <c r="X88" s="778">
        <v>5588</v>
      </c>
      <c r="Y88" s="778">
        <v>120</v>
      </c>
      <c r="Z88" s="778">
        <v>15594</v>
      </c>
      <c r="AA88" s="778">
        <v>13512</v>
      </c>
      <c r="AB88" s="778" t="s">
        <v>21</v>
      </c>
      <c r="AC88" s="778">
        <v>2082</v>
      </c>
      <c r="AD88" s="779" t="s">
        <v>21</v>
      </c>
      <c r="AE88" s="747" t="s">
        <v>35</v>
      </c>
      <c r="AF88" s="555" t="s">
        <v>26</v>
      </c>
      <c r="AG88" s="129"/>
      <c r="AH88" s="129"/>
      <c r="AI88" s="129"/>
      <c r="AJ88" s="1841"/>
      <c r="AK88" s="1841"/>
      <c r="AL88" s="1841"/>
      <c r="AM88" s="1841"/>
      <c r="AN88" s="1841"/>
      <c r="AO88" s="1841"/>
      <c r="AP88" s="1841"/>
      <c r="AQ88" s="1841"/>
      <c r="AR88" s="1841"/>
      <c r="AS88" s="1841"/>
      <c r="AT88" s="1841"/>
      <c r="AU88" s="1841"/>
      <c r="AV88" s="1841"/>
    </row>
    <row r="89" spans="1:48" ht="15.5">
      <c r="A89" s="722" t="s">
        <v>26</v>
      </c>
      <c r="B89" s="552" t="s">
        <v>26</v>
      </c>
      <c r="C89" s="1838" t="s">
        <v>177</v>
      </c>
      <c r="D89" s="777">
        <v>2111347</v>
      </c>
      <c r="E89" s="778">
        <v>140502</v>
      </c>
      <c r="F89" s="778">
        <v>1970845</v>
      </c>
      <c r="G89" s="778">
        <v>1832804</v>
      </c>
      <c r="H89" s="778">
        <v>129143</v>
      </c>
      <c r="I89" s="778">
        <v>8898</v>
      </c>
      <c r="J89" s="778">
        <v>2039325</v>
      </c>
      <c r="K89" s="778">
        <v>1070498</v>
      </c>
      <c r="L89" s="778">
        <v>930148</v>
      </c>
      <c r="M89" s="778">
        <v>38679</v>
      </c>
      <c r="N89" s="779">
        <v>72022</v>
      </c>
      <c r="O89" s="747" t="s">
        <v>36</v>
      </c>
      <c r="P89" s="555" t="s">
        <v>26</v>
      </c>
      <c r="Q89" s="722" t="s">
        <v>26</v>
      </c>
      <c r="R89" s="552" t="s">
        <v>26</v>
      </c>
      <c r="S89" s="1838" t="s">
        <v>177</v>
      </c>
      <c r="T89" s="777">
        <v>15821</v>
      </c>
      <c r="U89" s="778">
        <v>16</v>
      </c>
      <c r="V89" s="778">
        <v>15805</v>
      </c>
      <c r="W89" s="778">
        <v>7491</v>
      </c>
      <c r="X89" s="778">
        <v>8190</v>
      </c>
      <c r="Y89" s="778">
        <v>124</v>
      </c>
      <c r="Z89" s="778">
        <v>15821</v>
      </c>
      <c r="AA89" s="778">
        <v>13806</v>
      </c>
      <c r="AB89" s="778" t="s">
        <v>21</v>
      </c>
      <c r="AC89" s="778">
        <v>2015</v>
      </c>
      <c r="AD89" s="779" t="s">
        <v>21</v>
      </c>
      <c r="AE89" s="747" t="s">
        <v>36</v>
      </c>
      <c r="AF89" s="555" t="s">
        <v>26</v>
      </c>
      <c r="AG89" s="129"/>
      <c r="AH89" s="129"/>
      <c r="AI89" s="129"/>
      <c r="AJ89" s="1841"/>
      <c r="AK89" s="1841"/>
      <c r="AL89" s="1841"/>
      <c r="AM89" s="1841"/>
      <c r="AN89" s="1841"/>
      <c r="AO89" s="1841"/>
      <c r="AP89" s="1841"/>
      <c r="AQ89" s="1841"/>
      <c r="AR89" s="1841"/>
      <c r="AS89" s="1841"/>
      <c r="AT89" s="1841"/>
      <c r="AU89" s="1841"/>
      <c r="AV89" s="1841"/>
    </row>
    <row r="90" spans="1:48" ht="15.5">
      <c r="A90" s="722" t="s">
        <v>26</v>
      </c>
      <c r="B90" s="552" t="s">
        <v>26</v>
      </c>
      <c r="C90" s="1838" t="s">
        <v>178</v>
      </c>
      <c r="D90" s="777">
        <v>2155526</v>
      </c>
      <c r="E90" s="778">
        <v>130200</v>
      </c>
      <c r="F90" s="778">
        <v>2025326</v>
      </c>
      <c r="G90" s="778">
        <v>1892145</v>
      </c>
      <c r="H90" s="778">
        <v>124298</v>
      </c>
      <c r="I90" s="778">
        <v>8883</v>
      </c>
      <c r="J90" s="778">
        <v>2079597</v>
      </c>
      <c r="K90" s="778">
        <v>1088701</v>
      </c>
      <c r="L90" s="778">
        <v>946704</v>
      </c>
      <c r="M90" s="778">
        <v>44192</v>
      </c>
      <c r="N90" s="779">
        <v>75929</v>
      </c>
      <c r="O90" s="747" t="s">
        <v>37</v>
      </c>
      <c r="P90" s="555" t="s">
        <v>26</v>
      </c>
      <c r="Q90" s="722" t="s">
        <v>26</v>
      </c>
      <c r="R90" s="552" t="s">
        <v>26</v>
      </c>
      <c r="S90" s="1838" t="s">
        <v>178</v>
      </c>
      <c r="T90" s="777">
        <v>15613</v>
      </c>
      <c r="U90" s="778">
        <v>16</v>
      </c>
      <c r="V90" s="778">
        <v>15597</v>
      </c>
      <c r="W90" s="778">
        <v>7117</v>
      </c>
      <c r="X90" s="778">
        <v>8356</v>
      </c>
      <c r="Y90" s="778">
        <v>124</v>
      </c>
      <c r="Z90" s="778">
        <v>15613</v>
      </c>
      <c r="AA90" s="778">
        <v>13382</v>
      </c>
      <c r="AB90" s="778" t="s">
        <v>21</v>
      </c>
      <c r="AC90" s="778">
        <v>2231</v>
      </c>
      <c r="AD90" s="779" t="s">
        <v>21</v>
      </c>
      <c r="AE90" s="747" t="s">
        <v>37</v>
      </c>
      <c r="AF90" s="555" t="s">
        <v>26</v>
      </c>
      <c r="AG90" s="129"/>
      <c r="AH90" s="129"/>
      <c r="AI90" s="129"/>
      <c r="AJ90" s="1841"/>
      <c r="AK90" s="1841"/>
      <c r="AL90" s="1841"/>
      <c r="AM90" s="1841"/>
      <c r="AN90" s="1841"/>
      <c r="AO90" s="1841"/>
      <c r="AP90" s="1841"/>
      <c r="AQ90" s="1841"/>
      <c r="AR90" s="1841"/>
      <c r="AS90" s="1841"/>
      <c r="AT90" s="1841"/>
      <c r="AU90" s="1841"/>
      <c r="AV90" s="1841"/>
    </row>
    <row r="91" spans="1:48" ht="15.5">
      <c r="A91" s="722" t="s">
        <v>26</v>
      </c>
      <c r="B91" s="552" t="s">
        <v>26</v>
      </c>
      <c r="C91" s="1838" t="s">
        <v>179</v>
      </c>
      <c r="D91" s="777">
        <v>2049261</v>
      </c>
      <c r="E91" s="778">
        <v>125959</v>
      </c>
      <c r="F91" s="778">
        <v>1923302</v>
      </c>
      <c r="G91" s="778">
        <v>1797914</v>
      </c>
      <c r="H91" s="778">
        <v>117351</v>
      </c>
      <c r="I91" s="778">
        <v>8037</v>
      </c>
      <c r="J91" s="778">
        <v>1974720</v>
      </c>
      <c r="K91" s="778">
        <v>1021563</v>
      </c>
      <c r="L91" s="778">
        <v>911265</v>
      </c>
      <c r="M91" s="778">
        <v>41892</v>
      </c>
      <c r="N91" s="779">
        <v>74541</v>
      </c>
      <c r="O91" s="747" t="s">
        <v>38</v>
      </c>
      <c r="P91" s="555" t="s">
        <v>26</v>
      </c>
      <c r="Q91" s="722" t="s">
        <v>26</v>
      </c>
      <c r="R91" s="552" t="s">
        <v>26</v>
      </c>
      <c r="S91" s="1838" t="s">
        <v>179</v>
      </c>
      <c r="T91" s="777">
        <v>15196</v>
      </c>
      <c r="U91" s="778">
        <v>15</v>
      </c>
      <c r="V91" s="778">
        <v>15181</v>
      </c>
      <c r="W91" s="778">
        <v>6803</v>
      </c>
      <c r="X91" s="778">
        <v>8258</v>
      </c>
      <c r="Y91" s="778">
        <v>120</v>
      </c>
      <c r="Z91" s="778">
        <v>15196</v>
      </c>
      <c r="AA91" s="778">
        <v>12741</v>
      </c>
      <c r="AB91" s="778" t="s">
        <v>21</v>
      </c>
      <c r="AC91" s="778">
        <v>2455</v>
      </c>
      <c r="AD91" s="779" t="s">
        <v>21</v>
      </c>
      <c r="AE91" s="747" t="s">
        <v>38</v>
      </c>
      <c r="AF91" s="555" t="s">
        <v>26</v>
      </c>
      <c r="AG91" s="129"/>
      <c r="AH91" s="129"/>
      <c r="AI91" s="129"/>
      <c r="AJ91" s="1841"/>
      <c r="AK91" s="1841"/>
      <c r="AL91" s="1841"/>
      <c r="AM91" s="1841"/>
      <c r="AN91" s="1841"/>
      <c r="AO91" s="1841"/>
      <c r="AP91" s="1841"/>
      <c r="AQ91" s="1841"/>
      <c r="AR91" s="1841"/>
      <c r="AS91" s="1841"/>
      <c r="AT91" s="1841"/>
      <c r="AU91" s="1841"/>
      <c r="AV91" s="1841"/>
    </row>
    <row r="92" spans="1:48" ht="15.5">
      <c r="A92" s="722" t="s">
        <v>26</v>
      </c>
      <c r="B92" s="552" t="s">
        <v>26</v>
      </c>
      <c r="C92" s="1838" t="s">
        <v>180</v>
      </c>
      <c r="D92" s="777">
        <v>1953231</v>
      </c>
      <c r="E92" s="778">
        <v>139719</v>
      </c>
      <c r="F92" s="778">
        <v>1813512</v>
      </c>
      <c r="G92" s="778">
        <v>1701496</v>
      </c>
      <c r="H92" s="778">
        <v>103141</v>
      </c>
      <c r="I92" s="778">
        <v>8875</v>
      </c>
      <c r="J92" s="778">
        <v>1876813</v>
      </c>
      <c r="K92" s="778">
        <v>998911</v>
      </c>
      <c r="L92" s="778">
        <v>839223</v>
      </c>
      <c r="M92" s="778">
        <v>38679</v>
      </c>
      <c r="N92" s="779">
        <v>76418</v>
      </c>
      <c r="O92" s="747" t="s">
        <v>39</v>
      </c>
      <c r="P92" s="555" t="s">
        <v>26</v>
      </c>
      <c r="Q92" s="722" t="s">
        <v>26</v>
      </c>
      <c r="R92" s="552" t="s">
        <v>26</v>
      </c>
      <c r="S92" s="1838" t="s">
        <v>180</v>
      </c>
      <c r="T92" s="777">
        <v>15211</v>
      </c>
      <c r="U92" s="778" t="s">
        <v>21</v>
      </c>
      <c r="V92" s="778">
        <v>15211</v>
      </c>
      <c r="W92" s="778">
        <v>7455</v>
      </c>
      <c r="X92" s="778">
        <v>7632</v>
      </c>
      <c r="Y92" s="778">
        <v>124</v>
      </c>
      <c r="Z92" s="778">
        <v>15211</v>
      </c>
      <c r="AA92" s="778">
        <v>13002</v>
      </c>
      <c r="AB92" s="778" t="s">
        <v>21</v>
      </c>
      <c r="AC92" s="778">
        <v>2209</v>
      </c>
      <c r="AD92" s="779" t="s">
        <v>21</v>
      </c>
      <c r="AE92" s="747" t="s">
        <v>39</v>
      </c>
      <c r="AF92" s="555" t="s">
        <v>26</v>
      </c>
      <c r="AG92" s="129"/>
      <c r="AH92" s="129"/>
      <c r="AI92" s="129"/>
      <c r="AJ92" s="1841"/>
      <c r="AK92" s="1841"/>
      <c r="AL92" s="1841"/>
      <c r="AM92" s="1841"/>
      <c r="AN92" s="1841"/>
      <c r="AO92" s="1841"/>
      <c r="AP92" s="1841"/>
      <c r="AQ92" s="1841"/>
      <c r="AR92" s="1841"/>
      <c r="AS92" s="1841"/>
      <c r="AT92" s="1841"/>
      <c r="AU92" s="1841"/>
      <c r="AV92" s="1841"/>
    </row>
    <row r="93" spans="1:48" ht="15.5">
      <c r="A93" s="722" t="s">
        <v>26</v>
      </c>
      <c r="B93" s="552" t="s">
        <v>26</v>
      </c>
      <c r="C93" s="1838" t="s">
        <v>181</v>
      </c>
      <c r="D93" s="777">
        <v>1940904</v>
      </c>
      <c r="E93" s="778">
        <v>141385</v>
      </c>
      <c r="F93" s="778">
        <v>1799519</v>
      </c>
      <c r="G93" s="778">
        <v>1662564</v>
      </c>
      <c r="H93" s="778">
        <v>128427</v>
      </c>
      <c r="I93" s="778">
        <v>8528</v>
      </c>
      <c r="J93" s="778">
        <v>1866547</v>
      </c>
      <c r="K93" s="778">
        <v>1042103</v>
      </c>
      <c r="L93" s="778">
        <v>783824</v>
      </c>
      <c r="M93" s="778">
        <v>40620</v>
      </c>
      <c r="N93" s="779">
        <v>74357</v>
      </c>
      <c r="O93" s="747" t="s">
        <v>40</v>
      </c>
      <c r="P93" s="555" t="s">
        <v>26</v>
      </c>
      <c r="Q93" s="722" t="s">
        <v>26</v>
      </c>
      <c r="R93" s="552" t="s">
        <v>26</v>
      </c>
      <c r="S93" s="1838" t="s">
        <v>181</v>
      </c>
      <c r="T93" s="777">
        <v>15191</v>
      </c>
      <c r="U93" s="778" t="s">
        <v>21</v>
      </c>
      <c r="V93" s="778">
        <v>15191</v>
      </c>
      <c r="W93" s="778">
        <v>7792</v>
      </c>
      <c r="X93" s="778">
        <v>7279</v>
      </c>
      <c r="Y93" s="778">
        <v>120</v>
      </c>
      <c r="Z93" s="778">
        <v>15191</v>
      </c>
      <c r="AA93" s="778">
        <v>13214</v>
      </c>
      <c r="AB93" s="778" t="s">
        <v>21</v>
      </c>
      <c r="AC93" s="778">
        <v>1977</v>
      </c>
      <c r="AD93" s="779" t="s">
        <v>21</v>
      </c>
      <c r="AE93" s="747" t="s">
        <v>40</v>
      </c>
      <c r="AF93" s="555" t="s">
        <v>26</v>
      </c>
      <c r="AG93" s="129"/>
      <c r="AH93" s="129"/>
      <c r="AI93" s="129"/>
      <c r="AJ93" s="1841"/>
      <c r="AK93" s="1841"/>
      <c r="AL93" s="1841"/>
      <c r="AM93" s="1841"/>
      <c r="AN93" s="1841"/>
      <c r="AO93" s="1841"/>
      <c r="AP93" s="1841"/>
      <c r="AQ93" s="1841"/>
      <c r="AR93" s="1841"/>
      <c r="AS93" s="1841"/>
      <c r="AT93" s="1841"/>
      <c r="AU93" s="1841"/>
      <c r="AV93" s="1841"/>
    </row>
    <row r="94" spans="1:48" ht="15.5">
      <c r="A94" s="1839" t="s">
        <v>26</v>
      </c>
      <c r="B94" s="561" t="s">
        <v>26</v>
      </c>
      <c r="C94" s="1840" t="s">
        <v>182</v>
      </c>
      <c r="D94" s="780">
        <v>1965083</v>
      </c>
      <c r="E94" s="781">
        <v>147854</v>
      </c>
      <c r="F94" s="781">
        <v>1817229</v>
      </c>
      <c r="G94" s="781">
        <v>1653535</v>
      </c>
      <c r="H94" s="781">
        <v>155307</v>
      </c>
      <c r="I94" s="781">
        <v>8387</v>
      </c>
      <c r="J94" s="781">
        <v>1884192</v>
      </c>
      <c r="K94" s="781">
        <v>1061872</v>
      </c>
      <c r="L94" s="781">
        <v>776807</v>
      </c>
      <c r="M94" s="781">
        <v>45513</v>
      </c>
      <c r="N94" s="782">
        <v>80891</v>
      </c>
      <c r="O94" s="749" t="s">
        <v>41</v>
      </c>
      <c r="P94" s="564" t="s">
        <v>26</v>
      </c>
      <c r="Q94" s="1839" t="s">
        <v>26</v>
      </c>
      <c r="R94" s="561" t="s">
        <v>26</v>
      </c>
      <c r="S94" s="1840" t="s">
        <v>182</v>
      </c>
      <c r="T94" s="780">
        <v>17296</v>
      </c>
      <c r="U94" s="781" t="s">
        <v>21</v>
      </c>
      <c r="V94" s="781">
        <v>17296</v>
      </c>
      <c r="W94" s="781">
        <v>8952</v>
      </c>
      <c r="X94" s="781">
        <v>8224</v>
      </c>
      <c r="Y94" s="781">
        <v>120</v>
      </c>
      <c r="Z94" s="781">
        <v>17296</v>
      </c>
      <c r="AA94" s="781">
        <v>15204</v>
      </c>
      <c r="AB94" s="781" t="s">
        <v>21</v>
      </c>
      <c r="AC94" s="781">
        <v>2092</v>
      </c>
      <c r="AD94" s="782" t="s">
        <v>21</v>
      </c>
      <c r="AE94" s="749" t="s">
        <v>41</v>
      </c>
      <c r="AF94" s="564" t="s">
        <v>26</v>
      </c>
      <c r="AG94" s="129"/>
      <c r="AH94" s="129"/>
      <c r="AI94" s="129"/>
      <c r="AJ94" s="1841"/>
      <c r="AK94" s="1841"/>
      <c r="AL94" s="1841"/>
      <c r="AM94" s="1841"/>
      <c r="AN94" s="1841"/>
      <c r="AO94" s="1841"/>
      <c r="AP94" s="1841"/>
      <c r="AQ94" s="1841"/>
      <c r="AR94" s="1841"/>
      <c r="AS94" s="1841"/>
      <c r="AT94" s="1841"/>
      <c r="AU94" s="1841"/>
      <c r="AV94" s="1841"/>
    </row>
    <row r="95" spans="1:48" ht="15.75" customHeight="1">
      <c r="A95" s="665"/>
      <c r="B95" s="665"/>
      <c r="C95" s="665"/>
      <c r="D95" s="1841"/>
      <c r="E95" s="1841"/>
      <c r="F95" s="1841"/>
      <c r="G95" s="1841"/>
      <c r="H95" s="1841"/>
      <c r="I95" s="1841"/>
      <c r="J95" s="1841"/>
      <c r="K95" s="1841"/>
      <c r="L95" s="1841"/>
      <c r="M95" s="1841"/>
      <c r="N95" s="1841"/>
      <c r="O95" s="1841"/>
      <c r="P95" s="1841"/>
      <c r="Q95" s="665"/>
      <c r="R95" s="665"/>
      <c r="S95" s="665"/>
      <c r="T95" s="1841"/>
      <c r="U95" s="1841"/>
      <c r="V95" s="1841"/>
      <c r="W95" s="1841"/>
      <c r="X95" s="1841"/>
      <c r="Y95" s="1841"/>
      <c r="Z95" s="1841"/>
      <c r="AA95" s="1841"/>
      <c r="AB95" s="1841"/>
      <c r="AC95" s="1841"/>
      <c r="AD95" s="1841"/>
      <c r="AE95" s="1841"/>
      <c r="AF95" s="1841"/>
      <c r="AG95" s="1841"/>
      <c r="AH95" s="1841"/>
      <c r="AI95" s="1841"/>
      <c r="AJ95" s="1841"/>
      <c r="AK95" s="1841"/>
      <c r="AL95" s="1841"/>
      <c r="AM95" s="1841"/>
    </row>
    <row r="96" spans="1:48"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sheetData>
  <mergeCells count="6">
    <mergeCell ref="AU7:AV12"/>
    <mergeCell ref="A7:C12"/>
    <mergeCell ref="O7:P12"/>
    <mergeCell ref="Q7:S12"/>
    <mergeCell ref="AE7:AF12"/>
    <mergeCell ref="AG7:AI12"/>
  </mergeCells>
  <phoneticPr fontId="100"/>
  <printOptions horizontalCentered="1"/>
  <pageMargins left="0.59055118110236227" right="0.59055118110236227" top="0.39370078740157483" bottom="0.39370078740157483" header="0" footer="0"/>
  <pageSetup paperSize="9" scale="60" firstPageNumber="160" pageOrder="overThenDown" orientation="portrait" useFirstPageNumber="1" r:id="rId1"/>
  <headerFooter alignWithMargins="0">
    <oddFooter>&amp;C&amp;"ＭＳ Ｐ明朝,標準"&amp;18－&amp;P－</oddFooter>
  </headerFooter>
  <colBreaks count="5" manualBreakCount="5">
    <brk id="8" max="94" man="1"/>
    <brk id="16" max="94" man="1"/>
    <brk id="24" max="94" man="1"/>
    <brk id="32" max="94" man="1"/>
    <brk id="40" max="94"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3ED655-0D34-46CE-A692-F031F53315E7}">
  <sheetPr>
    <tabColor theme="6" tint="0.39997558519241921"/>
  </sheetPr>
  <dimension ref="A1:W92"/>
  <sheetViews>
    <sheetView view="pageBreakPreview" zoomScale="80" zoomScaleNormal="75" zoomScaleSheetLayoutView="80" workbookViewId="0">
      <selection activeCell="F21" sqref="F21"/>
    </sheetView>
  </sheetViews>
  <sheetFormatPr defaultColWidth="8" defaultRowHeight="12"/>
  <cols>
    <col min="1" max="1" width="27.08984375" style="852" customWidth="1"/>
    <col min="2" max="2" width="10.6328125" style="852" customWidth="1"/>
    <col min="3" max="5" width="13.453125" style="852" customWidth="1"/>
    <col min="6" max="6" width="13.6328125" style="852" customWidth="1"/>
    <col min="7" max="7" width="13.453125" style="852" customWidth="1"/>
    <col min="8" max="9" width="12" style="852" customWidth="1"/>
    <col min="10" max="10" width="13.6328125" style="852" customWidth="1"/>
    <col min="11" max="19" width="12.6328125" style="852" customWidth="1"/>
    <col min="20" max="21" width="32.453125" style="852" customWidth="1"/>
    <col min="22" max="16384" width="8" style="852"/>
  </cols>
  <sheetData>
    <row r="1" spans="1:23" s="790" customFormat="1" ht="15" customHeight="1">
      <c r="A1" s="2176" t="s">
        <v>649</v>
      </c>
      <c r="B1" s="789"/>
      <c r="T1" s="2177" t="s">
        <v>649</v>
      </c>
    </row>
    <row r="2" spans="1:23" s="790" customFormat="1" ht="15" customHeight="1">
      <c r="A2" s="2638">
        <v>42339</v>
      </c>
      <c r="B2" s="2638"/>
      <c r="C2" s="2639">
        <v>42339</v>
      </c>
      <c r="D2" s="2639"/>
      <c r="E2" s="2639"/>
      <c r="F2" s="2639"/>
      <c r="P2" s="2640">
        <v>42339</v>
      </c>
      <c r="Q2" s="2640"/>
      <c r="R2" s="2640"/>
      <c r="S2" s="2641">
        <v>42339</v>
      </c>
      <c r="T2" s="2641"/>
      <c r="U2" s="1608"/>
      <c r="V2" s="1608"/>
      <c r="W2" s="1608"/>
    </row>
    <row r="3" spans="1:23" s="790" customFormat="1" ht="12.75" customHeight="1">
      <c r="B3" s="789"/>
    </row>
    <row r="4" spans="1:23" s="790" customFormat="1" ht="12" customHeight="1">
      <c r="B4" s="789"/>
      <c r="G4" s="1211"/>
      <c r="I4" s="1212"/>
    </row>
    <row r="5" spans="1:23" s="790" customFormat="1" ht="25.5">
      <c r="A5" s="791" t="s">
        <v>281</v>
      </c>
      <c r="B5" s="792"/>
      <c r="C5" s="792"/>
      <c r="D5" s="793" t="s">
        <v>2158</v>
      </c>
      <c r="E5" s="794"/>
      <c r="F5" s="794"/>
      <c r="K5" s="1609"/>
      <c r="L5" s="1609"/>
      <c r="M5" s="1609"/>
      <c r="N5" s="1609"/>
      <c r="O5" s="1610"/>
      <c r="P5" s="1610"/>
      <c r="Q5" s="1610"/>
    </row>
    <row r="6" spans="1:23" s="790" customFormat="1" ht="10" customHeight="1">
      <c r="A6" s="795"/>
      <c r="B6" s="792"/>
      <c r="C6" s="792"/>
      <c r="D6" s="793"/>
      <c r="E6" s="794"/>
      <c r="F6" s="794"/>
    </row>
    <row r="7" spans="1:23" s="790" customFormat="1" ht="22">
      <c r="A7" s="2642">
        <v>42339</v>
      </c>
      <c r="B7" s="2642"/>
      <c r="C7" s="2642"/>
      <c r="D7" s="2642"/>
      <c r="E7" s="2642"/>
      <c r="F7" s="1611" t="s">
        <v>2159</v>
      </c>
      <c r="G7" s="1813"/>
      <c r="H7" s="1813"/>
      <c r="I7" s="1813"/>
      <c r="J7" s="1813"/>
      <c r="K7" s="2643">
        <v>42339</v>
      </c>
      <c r="L7" s="2643"/>
      <c r="M7" s="1610"/>
      <c r="N7" s="1612"/>
      <c r="O7" s="1612"/>
      <c r="P7" s="1612"/>
      <c r="Q7" s="1612"/>
      <c r="R7" s="1612"/>
    </row>
    <row r="8" spans="1:23" s="790" customFormat="1" ht="12" customHeight="1">
      <c r="A8" s="789"/>
      <c r="B8" s="789"/>
      <c r="U8" s="250"/>
      <c r="V8" s="250"/>
    </row>
    <row r="9" spans="1:23" s="790" customFormat="1" ht="17.5">
      <c r="A9" s="796" t="s">
        <v>282</v>
      </c>
      <c r="B9" s="797"/>
      <c r="C9" s="2644" t="s">
        <v>2160</v>
      </c>
      <c r="D9" s="2644"/>
      <c r="E9" s="2644"/>
      <c r="F9" s="2644"/>
      <c r="G9" s="2644"/>
      <c r="K9" s="789"/>
      <c r="L9" s="789"/>
      <c r="M9" s="789"/>
      <c r="N9" s="789"/>
      <c r="O9" s="789"/>
      <c r="U9" s="250"/>
      <c r="V9" s="250"/>
    </row>
    <row r="10" spans="1:23" s="790" customFormat="1" ht="6" customHeight="1">
      <c r="A10" s="798"/>
      <c r="B10" s="799"/>
      <c r="C10" s="799"/>
      <c r="D10" s="799"/>
      <c r="E10" s="799"/>
      <c r="F10" s="799"/>
      <c r="G10" s="799"/>
      <c r="H10" s="799"/>
      <c r="I10" s="799"/>
      <c r="K10" s="799"/>
      <c r="L10" s="799"/>
      <c r="M10" s="799"/>
      <c r="N10" s="799"/>
      <c r="O10" s="799"/>
      <c r="P10" s="799"/>
      <c r="Q10" s="799"/>
      <c r="R10" s="799"/>
      <c r="S10" s="799"/>
      <c r="T10" s="799"/>
      <c r="U10" s="250"/>
      <c r="V10" s="250"/>
    </row>
    <row r="11" spans="1:23" s="790" customFormat="1" ht="20.25" customHeight="1">
      <c r="A11" s="800"/>
      <c r="B11" s="801"/>
      <c r="C11" s="802" t="s">
        <v>283</v>
      </c>
      <c r="D11" s="803" t="s">
        <v>2161</v>
      </c>
      <c r="E11" s="804" t="s">
        <v>2162</v>
      </c>
      <c r="F11" s="803"/>
      <c r="G11" s="803"/>
      <c r="H11" s="803"/>
      <c r="I11" s="803"/>
      <c r="J11" s="805" t="s">
        <v>284</v>
      </c>
      <c r="K11" s="806" t="s">
        <v>2163</v>
      </c>
      <c r="L11" s="804" t="s">
        <v>2164</v>
      </c>
      <c r="M11" s="807"/>
      <c r="N11" s="815" t="s">
        <v>285</v>
      </c>
      <c r="O11" s="808" t="s">
        <v>2110</v>
      </c>
      <c r="P11" s="807"/>
      <c r="Q11" s="815" t="s">
        <v>286</v>
      </c>
      <c r="R11" s="808" t="s">
        <v>2121</v>
      </c>
      <c r="S11" s="807"/>
      <c r="T11" s="801"/>
    </row>
    <row r="12" spans="1:23" s="790" customFormat="1" ht="15.5">
      <c r="A12" s="809"/>
      <c r="B12" s="810" t="s">
        <v>287</v>
      </c>
      <c r="C12" s="802" t="s">
        <v>288</v>
      </c>
      <c r="D12" s="2178" t="s">
        <v>2165</v>
      </c>
      <c r="E12" s="811" t="s">
        <v>2166</v>
      </c>
      <c r="F12" s="812"/>
      <c r="G12" s="813"/>
      <c r="H12" s="814" t="s">
        <v>289</v>
      </c>
      <c r="I12" s="810" t="s">
        <v>290</v>
      </c>
      <c r="J12" s="802" t="s">
        <v>291</v>
      </c>
      <c r="K12" s="814" t="s">
        <v>284</v>
      </c>
      <c r="L12" s="810" t="s">
        <v>290</v>
      </c>
      <c r="M12" s="810" t="s">
        <v>290</v>
      </c>
      <c r="N12" s="802" t="s">
        <v>291</v>
      </c>
      <c r="O12" s="814" t="s">
        <v>285</v>
      </c>
      <c r="P12" s="810" t="s">
        <v>290</v>
      </c>
      <c r="Q12" s="815" t="s">
        <v>292</v>
      </c>
      <c r="R12" s="816" t="s">
        <v>286</v>
      </c>
      <c r="S12" s="810" t="s">
        <v>290</v>
      </c>
      <c r="T12" s="817"/>
    </row>
    <row r="13" spans="1:23" s="790" customFormat="1" ht="15">
      <c r="A13" s="818" t="s">
        <v>293</v>
      </c>
      <c r="B13" s="819"/>
      <c r="C13" s="802"/>
      <c r="D13" s="2179" t="s">
        <v>2167</v>
      </c>
      <c r="E13" s="814" t="s">
        <v>2168</v>
      </c>
      <c r="F13" s="814" t="s">
        <v>294</v>
      </c>
      <c r="G13" s="814" t="s">
        <v>295</v>
      </c>
      <c r="H13" s="810" t="s">
        <v>296</v>
      </c>
      <c r="I13" s="810" t="s">
        <v>297</v>
      </c>
      <c r="J13" s="802"/>
      <c r="K13" s="814"/>
      <c r="L13" s="814" t="s">
        <v>298</v>
      </c>
      <c r="M13" s="810" t="s">
        <v>297</v>
      </c>
      <c r="N13" s="802"/>
      <c r="O13" s="814"/>
      <c r="P13" s="814" t="s">
        <v>297</v>
      </c>
      <c r="Q13" s="815"/>
      <c r="R13" s="822"/>
      <c r="S13" s="814" t="s">
        <v>297</v>
      </c>
      <c r="T13" s="823" t="s">
        <v>2169</v>
      </c>
    </row>
    <row r="14" spans="1:23" s="790" customFormat="1" ht="14">
      <c r="A14" s="800"/>
      <c r="B14" s="819" t="s">
        <v>2170</v>
      </c>
      <c r="C14" s="819"/>
      <c r="D14" s="814"/>
      <c r="E14" s="824" t="s">
        <v>2171</v>
      </c>
      <c r="F14" s="824" t="s">
        <v>2172</v>
      </c>
      <c r="G14" s="824" t="s">
        <v>2173</v>
      </c>
      <c r="H14" s="1613" t="s">
        <v>2174</v>
      </c>
      <c r="I14" s="819" t="s">
        <v>2175</v>
      </c>
      <c r="J14" s="820"/>
      <c r="K14" s="825" t="s">
        <v>2176</v>
      </c>
      <c r="L14" s="825" t="s">
        <v>940</v>
      </c>
      <c r="M14" s="819" t="s">
        <v>2175</v>
      </c>
      <c r="N14" s="819"/>
      <c r="O14" s="825" t="s">
        <v>2177</v>
      </c>
      <c r="P14" s="819" t="s">
        <v>2175</v>
      </c>
      <c r="Q14" s="826"/>
      <c r="R14" s="819" t="s">
        <v>2178</v>
      </c>
      <c r="S14" s="819" t="s">
        <v>2175</v>
      </c>
      <c r="T14" s="817"/>
    </row>
    <row r="15" spans="1:23" s="790" customFormat="1" ht="14">
      <c r="A15" s="812"/>
      <c r="B15" s="827"/>
      <c r="C15" s="817"/>
      <c r="D15" s="821"/>
      <c r="E15" s="1614"/>
      <c r="F15" s="1614"/>
      <c r="G15" s="1614"/>
      <c r="H15" s="1615" t="s">
        <v>2179</v>
      </c>
      <c r="I15" s="817"/>
      <c r="J15" s="820"/>
      <c r="K15" s="819" t="s">
        <v>941</v>
      </c>
      <c r="L15" s="825"/>
      <c r="M15" s="819"/>
      <c r="N15" s="819"/>
      <c r="O15" s="828"/>
      <c r="P15" s="817"/>
      <c r="Q15" s="826"/>
      <c r="R15" s="819"/>
      <c r="S15" s="819"/>
      <c r="T15" s="829"/>
    </row>
    <row r="16" spans="1:23" ht="18" customHeight="1">
      <c r="A16" s="830" t="s">
        <v>299</v>
      </c>
      <c r="B16" s="831" t="s">
        <v>1368</v>
      </c>
      <c r="C16" s="66">
        <v>7878808</v>
      </c>
      <c r="D16" s="2354">
        <v>7751181</v>
      </c>
      <c r="E16" s="2355">
        <v>2482985</v>
      </c>
      <c r="F16" s="2355">
        <v>3584848</v>
      </c>
      <c r="G16" s="2355">
        <v>1683349</v>
      </c>
      <c r="H16" s="2354">
        <v>35134</v>
      </c>
      <c r="I16" s="2354">
        <v>92492</v>
      </c>
      <c r="J16" s="2354">
        <v>1585370</v>
      </c>
      <c r="K16" s="2354">
        <v>530714</v>
      </c>
      <c r="L16" s="2354">
        <v>7253</v>
      </c>
      <c r="M16" s="2354">
        <v>1047403</v>
      </c>
      <c r="N16" s="2354">
        <v>12696093</v>
      </c>
      <c r="O16" s="2354">
        <v>12589986</v>
      </c>
      <c r="P16" s="2354">
        <v>106108</v>
      </c>
      <c r="Q16" s="2354">
        <v>664600</v>
      </c>
      <c r="R16" s="2354">
        <v>646296</v>
      </c>
      <c r="S16" s="199">
        <v>18304</v>
      </c>
      <c r="T16" s="832" t="s">
        <v>1383</v>
      </c>
    </row>
    <row r="17" spans="1:20" ht="16" customHeight="1">
      <c r="A17" s="830"/>
      <c r="B17" s="833"/>
      <c r="C17" s="75"/>
      <c r="D17" s="2355"/>
      <c r="E17" s="2355"/>
      <c r="F17" s="2355"/>
      <c r="G17" s="2355"/>
      <c r="H17" s="2355"/>
      <c r="I17" s="2355"/>
      <c r="J17" s="2355"/>
      <c r="K17" s="2355"/>
      <c r="L17" s="2355"/>
      <c r="M17" s="2355"/>
      <c r="N17" s="2355"/>
      <c r="O17" s="2355"/>
      <c r="P17" s="2355"/>
      <c r="Q17" s="2355"/>
      <c r="R17" s="2355"/>
      <c r="S17" s="205"/>
      <c r="T17" s="832" t="s">
        <v>2180</v>
      </c>
    </row>
    <row r="18" spans="1:20" ht="16" customHeight="1">
      <c r="A18" s="830" t="s">
        <v>300</v>
      </c>
      <c r="B18" s="834" t="s">
        <v>2181</v>
      </c>
      <c r="C18" s="75">
        <v>348820</v>
      </c>
      <c r="D18" s="2355">
        <v>339632</v>
      </c>
      <c r="E18" s="2355">
        <v>294522</v>
      </c>
      <c r="F18" s="2355">
        <v>38166</v>
      </c>
      <c r="G18" s="2355">
        <v>6944</v>
      </c>
      <c r="H18" s="2355">
        <v>4746</v>
      </c>
      <c r="I18" s="2355">
        <v>4442</v>
      </c>
      <c r="J18" s="2355">
        <v>69877</v>
      </c>
      <c r="K18" s="2355">
        <v>14445</v>
      </c>
      <c r="L18" s="2355">
        <v>232</v>
      </c>
      <c r="M18" s="2355">
        <v>55200</v>
      </c>
      <c r="N18" s="2355">
        <v>8184999</v>
      </c>
      <c r="O18" s="2355">
        <v>8184095</v>
      </c>
      <c r="P18" s="2355">
        <v>904</v>
      </c>
      <c r="Q18" s="2355">
        <v>131451</v>
      </c>
      <c r="R18" s="2355">
        <v>130395</v>
      </c>
      <c r="S18" s="205">
        <v>1055</v>
      </c>
      <c r="T18" s="832" t="s">
        <v>943</v>
      </c>
    </row>
    <row r="19" spans="1:20" ht="16" customHeight="1">
      <c r="A19" s="835"/>
      <c r="B19" s="833"/>
      <c r="C19" s="75"/>
      <c r="D19" s="2355"/>
      <c r="E19" s="2355"/>
      <c r="F19" s="2355"/>
      <c r="G19" s="2355"/>
      <c r="H19" s="2355"/>
      <c r="I19" s="2355"/>
      <c r="J19" s="2355"/>
      <c r="K19" s="2355"/>
      <c r="L19" s="2355"/>
      <c r="M19" s="2355"/>
      <c r="N19" s="2355"/>
      <c r="O19" s="2355"/>
      <c r="P19" s="2355"/>
      <c r="Q19" s="2355"/>
      <c r="R19" s="2355"/>
      <c r="S19" s="205"/>
      <c r="T19" s="832" t="s">
        <v>2182</v>
      </c>
    </row>
    <row r="20" spans="1:20" ht="16" customHeight="1">
      <c r="A20" s="836" t="s">
        <v>2183</v>
      </c>
      <c r="B20" s="834" t="s">
        <v>2181</v>
      </c>
      <c r="C20" s="82">
        <v>114</v>
      </c>
      <c r="D20" s="2356">
        <v>90</v>
      </c>
      <c r="E20" s="2356">
        <v>13</v>
      </c>
      <c r="F20" s="2356">
        <v>77</v>
      </c>
      <c r="G20" s="2356" t="s">
        <v>21</v>
      </c>
      <c r="H20" s="2356" t="s">
        <v>21</v>
      </c>
      <c r="I20" s="2356">
        <v>24</v>
      </c>
      <c r="J20" s="2356">
        <v>103</v>
      </c>
      <c r="K20" s="2356">
        <v>12</v>
      </c>
      <c r="L20" s="2356" t="s">
        <v>21</v>
      </c>
      <c r="M20" s="2356">
        <v>91</v>
      </c>
      <c r="N20" s="2356">
        <v>347</v>
      </c>
      <c r="O20" s="2356">
        <v>287</v>
      </c>
      <c r="P20" s="2356">
        <v>60</v>
      </c>
      <c r="Q20" s="2356" t="s">
        <v>21</v>
      </c>
      <c r="R20" s="2356" t="s">
        <v>21</v>
      </c>
      <c r="S20" s="208" t="s">
        <v>21</v>
      </c>
      <c r="T20" s="837" t="s">
        <v>2184</v>
      </c>
    </row>
    <row r="21" spans="1:20" ht="16" customHeight="1">
      <c r="A21" s="836" t="s">
        <v>2185</v>
      </c>
      <c r="B21" s="834" t="s">
        <v>2181</v>
      </c>
      <c r="C21" s="82" t="s">
        <v>21</v>
      </c>
      <c r="D21" s="2356" t="s">
        <v>21</v>
      </c>
      <c r="E21" s="2356" t="s">
        <v>21</v>
      </c>
      <c r="F21" s="2356" t="s">
        <v>21</v>
      </c>
      <c r="G21" s="2356" t="s">
        <v>21</v>
      </c>
      <c r="H21" s="2356" t="s">
        <v>21</v>
      </c>
      <c r="I21" s="2356" t="s">
        <v>21</v>
      </c>
      <c r="J21" s="2356" t="s">
        <v>21</v>
      </c>
      <c r="K21" s="2356" t="s">
        <v>21</v>
      </c>
      <c r="L21" s="2356" t="s">
        <v>21</v>
      </c>
      <c r="M21" s="2356" t="s">
        <v>21</v>
      </c>
      <c r="N21" s="2356">
        <v>152563</v>
      </c>
      <c r="O21" s="2356">
        <v>152563</v>
      </c>
      <c r="P21" s="2356" t="s">
        <v>21</v>
      </c>
      <c r="Q21" s="2356" t="s">
        <v>21</v>
      </c>
      <c r="R21" s="2356" t="s">
        <v>21</v>
      </c>
      <c r="S21" s="208" t="s">
        <v>21</v>
      </c>
      <c r="T21" s="837" t="s">
        <v>2186</v>
      </c>
    </row>
    <row r="22" spans="1:20" ht="16" customHeight="1">
      <c r="A22" s="836" t="s">
        <v>301</v>
      </c>
      <c r="B22" s="834" t="s">
        <v>2187</v>
      </c>
      <c r="C22" s="82">
        <v>7506</v>
      </c>
      <c r="D22" s="2356">
        <v>6441</v>
      </c>
      <c r="E22" s="2356">
        <v>312</v>
      </c>
      <c r="F22" s="2356">
        <v>5987</v>
      </c>
      <c r="G22" s="2356">
        <v>142</v>
      </c>
      <c r="H22" s="2356">
        <v>677</v>
      </c>
      <c r="I22" s="2356">
        <v>388</v>
      </c>
      <c r="J22" s="2356">
        <v>4526</v>
      </c>
      <c r="K22" s="2356">
        <v>1028</v>
      </c>
      <c r="L22" s="2356" t="s">
        <v>21</v>
      </c>
      <c r="M22" s="2356">
        <v>3498</v>
      </c>
      <c r="N22" s="2356">
        <v>620</v>
      </c>
      <c r="O22" s="2356">
        <v>608</v>
      </c>
      <c r="P22" s="2356">
        <v>12</v>
      </c>
      <c r="Q22" s="2356">
        <v>378</v>
      </c>
      <c r="R22" s="2356">
        <v>355</v>
      </c>
      <c r="S22" s="208">
        <v>23</v>
      </c>
      <c r="T22" s="837" t="s">
        <v>2188</v>
      </c>
    </row>
    <row r="23" spans="1:20" ht="16" customHeight="1">
      <c r="A23" s="836" t="s">
        <v>302</v>
      </c>
      <c r="B23" s="834" t="s">
        <v>2189</v>
      </c>
      <c r="C23" s="82">
        <v>3272</v>
      </c>
      <c r="D23" s="2356">
        <v>3036</v>
      </c>
      <c r="E23" s="2356">
        <v>1424</v>
      </c>
      <c r="F23" s="2356">
        <v>982</v>
      </c>
      <c r="G23" s="2356">
        <v>630</v>
      </c>
      <c r="H23" s="2356">
        <v>79</v>
      </c>
      <c r="I23" s="2356">
        <v>157</v>
      </c>
      <c r="J23" s="2356">
        <v>110</v>
      </c>
      <c r="K23" s="2356">
        <v>24</v>
      </c>
      <c r="L23" s="2356" t="s">
        <v>21</v>
      </c>
      <c r="M23" s="2356">
        <v>86</v>
      </c>
      <c r="N23" s="2356">
        <v>2781</v>
      </c>
      <c r="O23" s="2356">
        <v>2443</v>
      </c>
      <c r="P23" s="2356">
        <v>338</v>
      </c>
      <c r="Q23" s="2356">
        <v>33</v>
      </c>
      <c r="R23" s="2356">
        <v>33</v>
      </c>
      <c r="S23" s="208" t="s">
        <v>21</v>
      </c>
      <c r="T23" s="837" t="s">
        <v>2190</v>
      </c>
    </row>
    <row r="24" spans="1:20" ht="16" customHeight="1">
      <c r="A24" s="836" t="s">
        <v>303</v>
      </c>
      <c r="B24" s="834" t="s">
        <v>2189</v>
      </c>
      <c r="C24" s="82">
        <v>241830</v>
      </c>
      <c r="D24" s="2356">
        <v>234521</v>
      </c>
      <c r="E24" s="2356">
        <v>219977</v>
      </c>
      <c r="F24" s="2356">
        <v>9123</v>
      </c>
      <c r="G24" s="2356">
        <v>5421</v>
      </c>
      <c r="H24" s="2356">
        <v>3592</v>
      </c>
      <c r="I24" s="2356">
        <v>3717</v>
      </c>
      <c r="J24" s="2356">
        <v>56971</v>
      </c>
      <c r="K24" s="2356">
        <v>12378</v>
      </c>
      <c r="L24" s="2356" t="s">
        <v>21</v>
      </c>
      <c r="M24" s="2356">
        <v>44593</v>
      </c>
      <c r="N24" s="2356">
        <v>253551</v>
      </c>
      <c r="O24" s="2356">
        <v>253510</v>
      </c>
      <c r="P24" s="2356">
        <v>41</v>
      </c>
      <c r="Q24" s="2356">
        <v>99447</v>
      </c>
      <c r="R24" s="2356">
        <v>98424</v>
      </c>
      <c r="S24" s="208">
        <v>1023</v>
      </c>
      <c r="T24" s="486" t="s">
        <v>2191</v>
      </c>
    </row>
    <row r="25" spans="1:20" ht="16" customHeight="1">
      <c r="A25" s="1616" t="s">
        <v>625</v>
      </c>
      <c r="B25" s="834" t="s">
        <v>2189</v>
      </c>
      <c r="C25" s="82">
        <v>7066</v>
      </c>
      <c r="D25" s="2356">
        <v>3361</v>
      </c>
      <c r="E25" s="2356">
        <v>158</v>
      </c>
      <c r="F25" s="2356">
        <v>1765</v>
      </c>
      <c r="G25" s="2356">
        <v>1438</v>
      </c>
      <c r="H25" s="2356">
        <v>18</v>
      </c>
      <c r="I25" s="2356">
        <v>3687</v>
      </c>
      <c r="J25" s="2356">
        <v>7873</v>
      </c>
      <c r="K25" s="2356">
        <v>1532</v>
      </c>
      <c r="L25" s="2356" t="s">
        <v>21</v>
      </c>
      <c r="M25" s="2356">
        <v>6341</v>
      </c>
      <c r="N25" s="2356">
        <v>8910</v>
      </c>
      <c r="O25" s="2356">
        <v>8869</v>
      </c>
      <c r="P25" s="2356">
        <v>41</v>
      </c>
      <c r="Q25" s="2356">
        <v>9846</v>
      </c>
      <c r="R25" s="2356">
        <v>8823</v>
      </c>
      <c r="S25" s="208">
        <v>1023</v>
      </c>
      <c r="T25" s="486" t="s">
        <v>2192</v>
      </c>
    </row>
    <row r="26" spans="1:20" ht="16" customHeight="1">
      <c r="A26" s="1616" t="s">
        <v>626</v>
      </c>
      <c r="B26" s="834" t="s">
        <v>2189</v>
      </c>
      <c r="C26" s="82">
        <v>234764</v>
      </c>
      <c r="D26" s="2356">
        <v>231160</v>
      </c>
      <c r="E26" s="2356">
        <v>219819</v>
      </c>
      <c r="F26" s="2356">
        <v>7358</v>
      </c>
      <c r="G26" s="2356">
        <v>3983</v>
      </c>
      <c r="H26" s="2356">
        <v>3574</v>
      </c>
      <c r="I26" s="2356">
        <v>30</v>
      </c>
      <c r="J26" s="2356">
        <v>49098</v>
      </c>
      <c r="K26" s="2356">
        <v>10846</v>
      </c>
      <c r="L26" s="2356" t="s">
        <v>21</v>
      </c>
      <c r="M26" s="2356">
        <v>38252</v>
      </c>
      <c r="N26" s="2356">
        <v>244641</v>
      </c>
      <c r="O26" s="2356">
        <v>244641</v>
      </c>
      <c r="P26" s="2356" t="s">
        <v>21</v>
      </c>
      <c r="Q26" s="2356">
        <v>89601</v>
      </c>
      <c r="R26" s="2356">
        <v>89601</v>
      </c>
      <c r="S26" s="208" t="s">
        <v>21</v>
      </c>
      <c r="T26" s="486" t="s">
        <v>2193</v>
      </c>
    </row>
    <row r="27" spans="1:20" ht="16" customHeight="1">
      <c r="A27" s="836" t="s">
        <v>306</v>
      </c>
      <c r="B27" s="834" t="s">
        <v>2189</v>
      </c>
      <c r="C27" s="82">
        <v>14335</v>
      </c>
      <c r="D27" s="2356">
        <v>14335</v>
      </c>
      <c r="E27" s="2356">
        <v>14335</v>
      </c>
      <c r="F27" s="2356" t="s">
        <v>21</v>
      </c>
      <c r="G27" s="2356" t="s">
        <v>21</v>
      </c>
      <c r="H27" s="2356" t="s">
        <v>21</v>
      </c>
      <c r="I27" s="2356" t="s">
        <v>21</v>
      </c>
      <c r="J27" s="2356" t="s">
        <v>21</v>
      </c>
      <c r="K27" s="2356" t="s">
        <v>21</v>
      </c>
      <c r="L27" s="2356" t="s">
        <v>21</v>
      </c>
      <c r="M27" s="2356" t="s">
        <v>21</v>
      </c>
      <c r="N27" s="2356" t="s">
        <v>21</v>
      </c>
      <c r="O27" s="2356" t="s">
        <v>21</v>
      </c>
      <c r="P27" s="2356" t="s">
        <v>21</v>
      </c>
      <c r="Q27" s="2356" t="s">
        <v>21</v>
      </c>
      <c r="R27" s="2356" t="s">
        <v>21</v>
      </c>
      <c r="S27" s="208" t="s">
        <v>21</v>
      </c>
      <c r="T27" s="838" t="s">
        <v>1644</v>
      </c>
    </row>
    <row r="28" spans="1:20" ht="16" customHeight="1">
      <c r="A28" s="836" t="s">
        <v>307</v>
      </c>
      <c r="B28" s="839" t="s">
        <v>2194</v>
      </c>
      <c r="C28" s="82">
        <v>14887</v>
      </c>
      <c r="D28" s="2356">
        <v>14673</v>
      </c>
      <c r="E28" s="2356">
        <v>130</v>
      </c>
      <c r="F28" s="2356">
        <v>14277</v>
      </c>
      <c r="G28" s="2356">
        <v>266</v>
      </c>
      <c r="H28" s="2356">
        <v>106</v>
      </c>
      <c r="I28" s="2356">
        <v>108</v>
      </c>
      <c r="J28" s="2356">
        <v>3256</v>
      </c>
      <c r="K28" s="2356">
        <v>111</v>
      </c>
      <c r="L28" s="2356">
        <v>177</v>
      </c>
      <c r="M28" s="2356">
        <v>2968</v>
      </c>
      <c r="N28" s="2356">
        <v>320639</v>
      </c>
      <c r="O28" s="2356">
        <v>320627</v>
      </c>
      <c r="P28" s="2356">
        <v>12</v>
      </c>
      <c r="Q28" s="2356">
        <v>15676</v>
      </c>
      <c r="R28" s="2356">
        <v>15676</v>
      </c>
      <c r="S28" s="208" t="s">
        <v>21</v>
      </c>
      <c r="T28" s="837" t="s">
        <v>1621</v>
      </c>
    </row>
    <row r="29" spans="1:20" ht="18" customHeight="1">
      <c r="A29" s="836" t="s">
        <v>308</v>
      </c>
      <c r="B29" s="1617" t="s">
        <v>1717</v>
      </c>
      <c r="C29" s="82" t="s">
        <v>21</v>
      </c>
      <c r="D29" s="2356" t="s">
        <v>21</v>
      </c>
      <c r="E29" s="2356" t="s">
        <v>21</v>
      </c>
      <c r="F29" s="2356" t="s">
        <v>21</v>
      </c>
      <c r="G29" s="2356" t="s">
        <v>21</v>
      </c>
      <c r="H29" s="2356" t="s">
        <v>21</v>
      </c>
      <c r="I29" s="2356" t="s">
        <v>21</v>
      </c>
      <c r="J29" s="2356" t="s">
        <v>21</v>
      </c>
      <c r="K29" s="2356" t="s">
        <v>21</v>
      </c>
      <c r="L29" s="2356" t="s">
        <v>21</v>
      </c>
      <c r="M29" s="2356" t="s">
        <v>21</v>
      </c>
      <c r="N29" s="2356">
        <v>6338674</v>
      </c>
      <c r="O29" s="2356">
        <v>6338284</v>
      </c>
      <c r="P29" s="2356">
        <v>390</v>
      </c>
      <c r="Q29" s="2356" t="s">
        <v>21</v>
      </c>
      <c r="R29" s="2356" t="s">
        <v>21</v>
      </c>
      <c r="S29" s="208" t="s">
        <v>21</v>
      </c>
      <c r="T29" s="838" t="s">
        <v>1747</v>
      </c>
    </row>
    <row r="30" spans="1:20" ht="16" customHeight="1">
      <c r="A30" s="836" t="s">
        <v>1388</v>
      </c>
      <c r="B30" s="834" t="s">
        <v>2194</v>
      </c>
      <c r="C30" s="82">
        <v>23428</v>
      </c>
      <c r="D30" s="2356">
        <v>23428</v>
      </c>
      <c r="E30" s="2356">
        <v>19580</v>
      </c>
      <c r="F30" s="2356">
        <v>3848</v>
      </c>
      <c r="G30" s="2356" t="s">
        <v>21</v>
      </c>
      <c r="H30" s="2356" t="s">
        <v>21</v>
      </c>
      <c r="I30" s="2356" t="s">
        <v>21</v>
      </c>
      <c r="J30" s="2356" t="s">
        <v>21</v>
      </c>
      <c r="K30" s="2356" t="s">
        <v>21</v>
      </c>
      <c r="L30" s="2356" t="s">
        <v>21</v>
      </c>
      <c r="M30" s="2356" t="s">
        <v>21</v>
      </c>
      <c r="N30" s="2356" t="s">
        <v>21</v>
      </c>
      <c r="O30" s="2356" t="s">
        <v>21</v>
      </c>
      <c r="P30" s="2356" t="s">
        <v>21</v>
      </c>
      <c r="Q30" s="2356" t="s">
        <v>21</v>
      </c>
      <c r="R30" s="2356" t="s">
        <v>21</v>
      </c>
      <c r="S30" s="208" t="s">
        <v>21</v>
      </c>
      <c r="T30" s="837" t="s">
        <v>1646</v>
      </c>
    </row>
    <row r="31" spans="1:20" ht="16" customHeight="1">
      <c r="A31" s="836" t="s">
        <v>2195</v>
      </c>
      <c r="B31" s="834" t="s">
        <v>2189</v>
      </c>
      <c r="C31" s="82" t="s">
        <v>21</v>
      </c>
      <c r="D31" s="2356" t="s">
        <v>21</v>
      </c>
      <c r="E31" s="2356" t="s">
        <v>21</v>
      </c>
      <c r="F31" s="2356" t="s">
        <v>21</v>
      </c>
      <c r="G31" s="2356" t="s">
        <v>21</v>
      </c>
      <c r="H31" s="2356" t="s">
        <v>21</v>
      </c>
      <c r="I31" s="2356" t="s">
        <v>21</v>
      </c>
      <c r="J31" s="2356" t="s">
        <v>21</v>
      </c>
      <c r="K31" s="2356" t="s">
        <v>21</v>
      </c>
      <c r="L31" s="2356" t="s">
        <v>21</v>
      </c>
      <c r="M31" s="2356" t="s">
        <v>21</v>
      </c>
      <c r="N31" s="2356" t="s">
        <v>21</v>
      </c>
      <c r="O31" s="2356" t="s">
        <v>21</v>
      </c>
      <c r="P31" s="2356" t="s">
        <v>21</v>
      </c>
      <c r="Q31" s="2356" t="s">
        <v>21</v>
      </c>
      <c r="R31" s="2356" t="s">
        <v>21</v>
      </c>
      <c r="S31" s="208" t="s">
        <v>21</v>
      </c>
      <c r="T31" s="837" t="s">
        <v>2196</v>
      </c>
    </row>
    <row r="32" spans="1:20" ht="16" customHeight="1">
      <c r="A32" s="836" t="s">
        <v>309</v>
      </c>
      <c r="B32" s="834" t="s">
        <v>2197</v>
      </c>
      <c r="C32" s="82">
        <v>23042</v>
      </c>
      <c r="D32" s="2356">
        <v>23042</v>
      </c>
      <c r="E32" s="2356">
        <v>22964</v>
      </c>
      <c r="F32" s="2356" t="s">
        <v>21</v>
      </c>
      <c r="G32" s="2356">
        <v>78</v>
      </c>
      <c r="H32" s="2356" t="s">
        <v>21</v>
      </c>
      <c r="I32" s="2356" t="s">
        <v>21</v>
      </c>
      <c r="J32" s="2356" t="s">
        <v>21</v>
      </c>
      <c r="K32" s="2356" t="s">
        <v>21</v>
      </c>
      <c r="L32" s="2356" t="s">
        <v>21</v>
      </c>
      <c r="M32" s="2356" t="s">
        <v>21</v>
      </c>
      <c r="N32" s="2356" t="s">
        <v>21</v>
      </c>
      <c r="O32" s="2356" t="s">
        <v>21</v>
      </c>
      <c r="P32" s="2356" t="s">
        <v>21</v>
      </c>
      <c r="Q32" s="2356">
        <v>3394</v>
      </c>
      <c r="R32" s="2356">
        <v>3394</v>
      </c>
      <c r="S32" s="208" t="s">
        <v>21</v>
      </c>
      <c r="T32" s="837" t="s">
        <v>2198</v>
      </c>
    </row>
    <row r="33" spans="1:20" ht="12" customHeight="1">
      <c r="A33" s="840"/>
      <c r="B33" s="834"/>
      <c r="C33" s="75"/>
      <c r="D33" s="2355"/>
      <c r="E33" s="2355"/>
      <c r="F33" s="2355"/>
      <c r="G33" s="2355"/>
      <c r="H33" s="2355"/>
      <c r="I33" s="2355"/>
      <c r="J33" s="2355"/>
      <c r="K33" s="2355"/>
      <c r="L33" s="2355"/>
      <c r="M33" s="2355"/>
      <c r="N33" s="2355"/>
      <c r="O33" s="2355"/>
      <c r="P33" s="2355"/>
      <c r="Q33" s="2355"/>
      <c r="R33" s="2355"/>
      <c r="S33" s="205"/>
      <c r="T33" s="837"/>
    </row>
    <row r="34" spans="1:20" ht="16" customHeight="1">
      <c r="A34" s="841" t="s">
        <v>310</v>
      </c>
      <c r="B34" s="842" t="s">
        <v>2181</v>
      </c>
      <c r="C34" s="2355">
        <v>76911</v>
      </c>
      <c r="D34" s="2355">
        <v>74168</v>
      </c>
      <c r="E34" s="2355">
        <v>12196</v>
      </c>
      <c r="F34" s="2355">
        <v>53302</v>
      </c>
      <c r="G34" s="2355">
        <v>8671</v>
      </c>
      <c r="H34" s="2355">
        <v>650</v>
      </c>
      <c r="I34" s="2355">
        <v>2092</v>
      </c>
      <c r="J34" s="2355">
        <v>75839</v>
      </c>
      <c r="K34" s="2355">
        <v>4987</v>
      </c>
      <c r="L34" s="2355">
        <v>132</v>
      </c>
      <c r="M34" s="2355">
        <v>70721</v>
      </c>
      <c r="N34" s="2355">
        <v>199996</v>
      </c>
      <c r="O34" s="2355">
        <v>199989</v>
      </c>
      <c r="P34" s="2355">
        <v>7</v>
      </c>
      <c r="Q34" s="2355">
        <v>363056</v>
      </c>
      <c r="R34" s="2355">
        <v>361055</v>
      </c>
      <c r="S34" s="205">
        <v>2001</v>
      </c>
      <c r="T34" s="832" t="s">
        <v>2199</v>
      </c>
    </row>
    <row r="35" spans="1:20" ht="16" customHeight="1">
      <c r="A35" s="843"/>
      <c r="B35" s="833"/>
      <c r="C35" s="75"/>
      <c r="D35" s="2355"/>
      <c r="E35" s="2355"/>
      <c r="F35" s="2355"/>
      <c r="G35" s="2355"/>
      <c r="H35" s="2355"/>
      <c r="I35" s="2355"/>
      <c r="J35" s="2355"/>
      <c r="K35" s="2355"/>
      <c r="L35" s="2355"/>
      <c r="M35" s="2355"/>
      <c r="N35" s="2355"/>
      <c r="O35" s="2355"/>
      <c r="P35" s="2355"/>
      <c r="Q35" s="2355"/>
      <c r="R35" s="2355"/>
      <c r="S35" s="205"/>
      <c r="T35" s="832" t="s">
        <v>2180</v>
      </c>
    </row>
    <row r="36" spans="1:20" ht="16" customHeight="1">
      <c r="A36" s="836" t="s">
        <v>10</v>
      </c>
      <c r="B36" s="834" t="s">
        <v>1369</v>
      </c>
      <c r="C36" s="82" t="s">
        <v>21</v>
      </c>
      <c r="D36" s="2356" t="s">
        <v>21</v>
      </c>
      <c r="E36" s="2356" t="s">
        <v>21</v>
      </c>
      <c r="F36" s="2356" t="s">
        <v>21</v>
      </c>
      <c r="G36" s="2356" t="s">
        <v>21</v>
      </c>
      <c r="H36" s="2356" t="s">
        <v>21</v>
      </c>
      <c r="I36" s="2356" t="s">
        <v>21</v>
      </c>
      <c r="J36" s="2356" t="s">
        <v>21</v>
      </c>
      <c r="K36" s="2356" t="s">
        <v>21</v>
      </c>
      <c r="L36" s="2356" t="s">
        <v>21</v>
      </c>
      <c r="M36" s="2356" t="s">
        <v>21</v>
      </c>
      <c r="N36" s="2356" t="s">
        <v>21</v>
      </c>
      <c r="O36" s="2356" t="s">
        <v>21</v>
      </c>
      <c r="P36" s="2356" t="s">
        <v>21</v>
      </c>
      <c r="Q36" s="2356" t="s">
        <v>21</v>
      </c>
      <c r="R36" s="2356" t="s">
        <v>21</v>
      </c>
      <c r="S36" s="208" t="s">
        <v>21</v>
      </c>
      <c r="T36" s="837" t="s">
        <v>2200</v>
      </c>
    </row>
    <row r="37" spans="1:20" ht="16" customHeight="1">
      <c r="A37" s="836" t="s">
        <v>441</v>
      </c>
      <c r="B37" s="834" t="s">
        <v>2181</v>
      </c>
      <c r="C37" s="82">
        <v>5527</v>
      </c>
      <c r="D37" s="2356">
        <v>5527</v>
      </c>
      <c r="E37" s="2356">
        <v>5527</v>
      </c>
      <c r="F37" s="2356" t="s">
        <v>21</v>
      </c>
      <c r="G37" s="2356" t="s">
        <v>21</v>
      </c>
      <c r="H37" s="2356" t="s">
        <v>21</v>
      </c>
      <c r="I37" s="2356" t="s">
        <v>21</v>
      </c>
      <c r="J37" s="2356" t="s">
        <v>21</v>
      </c>
      <c r="K37" s="2356" t="s">
        <v>21</v>
      </c>
      <c r="L37" s="2356" t="s">
        <v>21</v>
      </c>
      <c r="M37" s="2356" t="s">
        <v>21</v>
      </c>
      <c r="N37" s="2356" t="s">
        <v>21</v>
      </c>
      <c r="O37" s="2356" t="s">
        <v>21</v>
      </c>
      <c r="P37" s="2356" t="s">
        <v>21</v>
      </c>
      <c r="Q37" s="2356" t="s">
        <v>21</v>
      </c>
      <c r="R37" s="2356" t="s">
        <v>21</v>
      </c>
      <c r="S37" s="208" t="s">
        <v>21</v>
      </c>
      <c r="T37" s="146" t="s">
        <v>2201</v>
      </c>
    </row>
    <row r="38" spans="1:20" ht="18" customHeight="1">
      <c r="A38" s="836" t="s">
        <v>15</v>
      </c>
      <c r="B38" s="1617" t="s">
        <v>2202</v>
      </c>
      <c r="C38" s="82">
        <v>4904</v>
      </c>
      <c r="D38" s="2356">
        <v>4904</v>
      </c>
      <c r="E38" s="2356" t="s">
        <v>21</v>
      </c>
      <c r="F38" s="2356">
        <v>4904</v>
      </c>
      <c r="G38" s="2356" t="s">
        <v>21</v>
      </c>
      <c r="H38" s="2356" t="s">
        <v>21</v>
      </c>
      <c r="I38" s="2356" t="s">
        <v>21</v>
      </c>
      <c r="J38" s="2356" t="s">
        <v>21</v>
      </c>
      <c r="K38" s="2356" t="s">
        <v>21</v>
      </c>
      <c r="L38" s="2356" t="s">
        <v>21</v>
      </c>
      <c r="M38" s="2356" t="s">
        <v>21</v>
      </c>
      <c r="N38" s="2356">
        <v>59516</v>
      </c>
      <c r="O38" s="2356">
        <v>59516</v>
      </c>
      <c r="P38" s="2356" t="s">
        <v>21</v>
      </c>
      <c r="Q38" s="2356" t="s">
        <v>21</v>
      </c>
      <c r="R38" s="2356" t="s">
        <v>21</v>
      </c>
      <c r="S38" s="208" t="s">
        <v>21</v>
      </c>
      <c r="T38" s="838" t="s">
        <v>2203</v>
      </c>
    </row>
    <row r="39" spans="1:20" ht="16" customHeight="1">
      <c r="A39" s="836" t="s">
        <v>311</v>
      </c>
      <c r="B39" s="834" t="s">
        <v>1369</v>
      </c>
      <c r="C39" s="82">
        <v>6085</v>
      </c>
      <c r="D39" s="2356">
        <v>6085</v>
      </c>
      <c r="E39" s="2356" t="s">
        <v>21</v>
      </c>
      <c r="F39" s="2356">
        <v>3218</v>
      </c>
      <c r="G39" s="2356">
        <v>2867</v>
      </c>
      <c r="H39" s="2356" t="s">
        <v>21</v>
      </c>
      <c r="I39" s="2356" t="s">
        <v>21</v>
      </c>
      <c r="J39" s="2356">
        <v>8</v>
      </c>
      <c r="K39" s="2356">
        <v>8</v>
      </c>
      <c r="L39" s="2356" t="s">
        <v>21</v>
      </c>
      <c r="M39" s="2356" t="s">
        <v>21</v>
      </c>
      <c r="N39" s="2356">
        <v>94269</v>
      </c>
      <c r="O39" s="2356">
        <v>94269</v>
      </c>
      <c r="P39" s="2356" t="s">
        <v>21</v>
      </c>
      <c r="Q39" s="2356">
        <v>55955</v>
      </c>
      <c r="R39" s="2356">
        <v>55955</v>
      </c>
      <c r="S39" s="208" t="s">
        <v>21</v>
      </c>
      <c r="T39" s="837" t="s">
        <v>2204</v>
      </c>
    </row>
    <row r="40" spans="1:20" ht="18.75" customHeight="1">
      <c r="A40" s="836" t="s">
        <v>312</v>
      </c>
      <c r="B40" s="1617" t="s">
        <v>2202</v>
      </c>
      <c r="C40" s="82">
        <v>43013</v>
      </c>
      <c r="D40" s="2356">
        <v>40600</v>
      </c>
      <c r="E40" s="2356" t="s">
        <v>21</v>
      </c>
      <c r="F40" s="2356">
        <v>36641</v>
      </c>
      <c r="G40" s="2356">
        <v>3959</v>
      </c>
      <c r="H40" s="2356">
        <v>565</v>
      </c>
      <c r="I40" s="2356">
        <v>1848</v>
      </c>
      <c r="J40" s="2356">
        <v>65677</v>
      </c>
      <c r="K40" s="2356">
        <v>4299</v>
      </c>
      <c r="L40" s="2356">
        <v>112</v>
      </c>
      <c r="M40" s="2356">
        <v>61266</v>
      </c>
      <c r="N40" s="2356">
        <v>86</v>
      </c>
      <c r="O40" s="2356">
        <v>79</v>
      </c>
      <c r="P40" s="2356">
        <v>7</v>
      </c>
      <c r="Q40" s="2356">
        <v>246498</v>
      </c>
      <c r="R40" s="2356">
        <v>244777</v>
      </c>
      <c r="S40" s="208">
        <v>1721</v>
      </c>
      <c r="T40" s="838" t="s">
        <v>1543</v>
      </c>
    </row>
    <row r="41" spans="1:20" ht="16" customHeight="1">
      <c r="A41" s="836" t="s">
        <v>313</v>
      </c>
      <c r="B41" s="834" t="s">
        <v>2181</v>
      </c>
      <c r="C41" s="82">
        <v>46991</v>
      </c>
      <c r="D41" s="2356">
        <v>44412</v>
      </c>
      <c r="E41" s="2356" t="s">
        <v>21</v>
      </c>
      <c r="F41" s="2356">
        <v>40056</v>
      </c>
      <c r="G41" s="2356">
        <v>4356</v>
      </c>
      <c r="H41" s="2356">
        <v>612</v>
      </c>
      <c r="I41" s="2356">
        <v>1970</v>
      </c>
      <c r="J41" s="2356">
        <v>71400</v>
      </c>
      <c r="K41" s="2356">
        <v>4685</v>
      </c>
      <c r="L41" s="2356">
        <v>124</v>
      </c>
      <c r="M41" s="2356">
        <v>66591</v>
      </c>
      <c r="N41" s="2356">
        <v>93</v>
      </c>
      <c r="O41" s="2356">
        <v>86</v>
      </c>
      <c r="P41" s="2356">
        <v>7</v>
      </c>
      <c r="Q41" s="2356">
        <v>267522</v>
      </c>
      <c r="R41" s="2356">
        <v>265637</v>
      </c>
      <c r="S41" s="208">
        <v>1884</v>
      </c>
      <c r="T41" s="838" t="s">
        <v>1345</v>
      </c>
    </row>
    <row r="42" spans="1:20" ht="16" customHeight="1">
      <c r="A42" s="836" t="s">
        <v>314</v>
      </c>
      <c r="B42" s="834" t="s">
        <v>315</v>
      </c>
      <c r="C42" s="82" t="s">
        <v>21</v>
      </c>
      <c r="D42" s="2356" t="s">
        <v>21</v>
      </c>
      <c r="E42" s="2356" t="s">
        <v>21</v>
      </c>
      <c r="F42" s="2356" t="s">
        <v>21</v>
      </c>
      <c r="G42" s="2356" t="s">
        <v>21</v>
      </c>
      <c r="H42" s="2356" t="s">
        <v>21</v>
      </c>
      <c r="I42" s="2356" t="s">
        <v>21</v>
      </c>
      <c r="J42" s="2356" t="s">
        <v>22</v>
      </c>
      <c r="K42" s="2356" t="s">
        <v>22</v>
      </c>
      <c r="L42" s="2356" t="s">
        <v>22</v>
      </c>
      <c r="M42" s="2356" t="s">
        <v>22</v>
      </c>
      <c r="N42" s="2356" t="s">
        <v>22</v>
      </c>
      <c r="O42" s="2356" t="s">
        <v>22</v>
      </c>
      <c r="P42" s="2356" t="s">
        <v>22</v>
      </c>
      <c r="Q42" s="2356" t="s">
        <v>22</v>
      </c>
      <c r="R42" s="2356" t="s">
        <v>22</v>
      </c>
      <c r="S42" s="208" t="s">
        <v>22</v>
      </c>
      <c r="T42" s="844" t="s">
        <v>2205</v>
      </c>
    </row>
    <row r="43" spans="1:20" ht="16" customHeight="1">
      <c r="A43" s="836" t="s">
        <v>18</v>
      </c>
      <c r="B43" s="834" t="s">
        <v>2181</v>
      </c>
      <c r="C43" s="82">
        <v>18986</v>
      </c>
      <c r="D43" s="2356">
        <v>18986</v>
      </c>
      <c r="E43" s="2356">
        <v>18986</v>
      </c>
      <c r="F43" s="2356" t="s">
        <v>21</v>
      </c>
      <c r="G43" s="2356" t="s">
        <v>21</v>
      </c>
      <c r="H43" s="2356" t="s">
        <v>21</v>
      </c>
      <c r="I43" s="2356" t="s">
        <v>21</v>
      </c>
      <c r="J43" s="2356" t="s">
        <v>21</v>
      </c>
      <c r="K43" s="2356" t="s">
        <v>21</v>
      </c>
      <c r="L43" s="2356" t="s">
        <v>21</v>
      </c>
      <c r="M43" s="2356" t="s">
        <v>21</v>
      </c>
      <c r="N43" s="2356" t="s">
        <v>21</v>
      </c>
      <c r="O43" s="2356" t="s">
        <v>21</v>
      </c>
      <c r="P43" s="2356" t="s">
        <v>21</v>
      </c>
      <c r="Q43" s="2356" t="s">
        <v>21</v>
      </c>
      <c r="R43" s="2356" t="s">
        <v>21</v>
      </c>
      <c r="S43" s="208" t="s">
        <v>21</v>
      </c>
      <c r="T43" s="837" t="s">
        <v>2206</v>
      </c>
    </row>
    <row r="44" spans="1:20" ht="16" customHeight="1">
      <c r="A44" s="836" t="s">
        <v>19</v>
      </c>
      <c r="B44" s="834" t="s">
        <v>1369</v>
      </c>
      <c r="C44" s="82" t="s">
        <v>21</v>
      </c>
      <c r="D44" s="2356" t="s">
        <v>21</v>
      </c>
      <c r="E44" s="2356" t="s">
        <v>21</v>
      </c>
      <c r="F44" s="2356" t="s">
        <v>21</v>
      </c>
      <c r="G44" s="2356" t="s">
        <v>21</v>
      </c>
      <c r="H44" s="2356" t="s">
        <v>21</v>
      </c>
      <c r="I44" s="2356" t="s">
        <v>21</v>
      </c>
      <c r="J44" s="2356" t="s">
        <v>21</v>
      </c>
      <c r="K44" s="2356" t="s">
        <v>21</v>
      </c>
      <c r="L44" s="2356" t="s">
        <v>21</v>
      </c>
      <c r="M44" s="2356" t="s">
        <v>21</v>
      </c>
      <c r="N44" s="2356" t="s">
        <v>21</v>
      </c>
      <c r="O44" s="2356" t="s">
        <v>21</v>
      </c>
      <c r="P44" s="2356" t="s">
        <v>21</v>
      </c>
      <c r="Q44" s="2356" t="s">
        <v>21</v>
      </c>
      <c r="R44" s="2356" t="s">
        <v>21</v>
      </c>
      <c r="S44" s="208" t="s">
        <v>21</v>
      </c>
      <c r="T44" s="837" t="s">
        <v>2207</v>
      </c>
    </row>
    <row r="45" spans="1:20" ht="16" customHeight="1">
      <c r="A45" s="836" t="s">
        <v>88</v>
      </c>
      <c r="B45" s="834" t="s">
        <v>2181</v>
      </c>
      <c r="C45" s="82" t="s">
        <v>21</v>
      </c>
      <c r="D45" s="2356" t="s">
        <v>21</v>
      </c>
      <c r="E45" s="2356" t="s">
        <v>21</v>
      </c>
      <c r="F45" s="2356" t="s">
        <v>21</v>
      </c>
      <c r="G45" s="2356" t="s">
        <v>21</v>
      </c>
      <c r="H45" s="2356" t="s">
        <v>21</v>
      </c>
      <c r="I45" s="2356" t="s">
        <v>21</v>
      </c>
      <c r="J45" s="2356" t="s">
        <v>21</v>
      </c>
      <c r="K45" s="2356" t="s">
        <v>21</v>
      </c>
      <c r="L45" s="2356" t="s">
        <v>21</v>
      </c>
      <c r="M45" s="2356" t="s">
        <v>21</v>
      </c>
      <c r="N45" s="2356" t="s">
        <v>21</v>
      </c>
      <c r="O45" s="2356" t="s">
        <v>21</v>
      </c>
      <c r="P45" s="2356" t="s">
        <v>21</v>
      </c>
      <c r="Q45" s="2356" t="s">
        <v>21</v>
      </c>
      <c r="R45" s="2356" t="s">
        <v>21</v>
      </c>
      <c r="S45" s="208" t="s">
        <v>21</v>
      </c>
      <c r="T45" s="837" t="s">
        <v>2208</v>
      </c>
    </row>
    <row r="46" spans="1:20" ht="16" customHeight="1">
      <c r="A46" s="836" t="s">
        <v>2209</v>
      </c>
      <c r="B46" s="834" t="s">
        <v>2181</v>
      </c>
      <c r="C46" s="82">
        <v>937</v>
      </c>
      <c r="D46" s="2356">
        <v>937</v>
      </c>
      <c r="E46" s="2356" t="s">
        <v>21</v>
      </c>
      <c r="F46" s="2356">
        <v>937</v>
      </c>
      <c r="G46" s="2356" t="s">
        <v>21</v>
      </c>
      <c r="H46" s="2356" t="s">
        <v>21</v>
      </c>
      <c r="I46" s="2356" t="s">
        <v>21</v>
      </c>
      <c r="J46" s="2356" t="s">
        <v>21</v>
      </c>
      <c r="K46" s="2356" t="s">
        <v>21</v>
      </c>
      <c r="L46" s="2356" t="s">
        <v>21</v>
      </c>
      <c r="M46" s="2356" t="s">
        <v>21</v>
      </c>
      <c r="N46" s="2356" t="s">
        <v>21</v>
      </c>
      <c r="O46" s="2356" t="s">
        <v>21</v>
      </c>
      <c r="P46" s="2356" t="s">
        <v>21</v>
      </c>
      <c r="Q46" s="2356" t="s">
        <v>21</v>
      </c>
      <c r="R46" s="2356" t="s">
        <v>21</v>
      </c>
      <c r="S46" s="208" t="s">
        <v>21</v>
      </c>
      <c r="T46" s="845" t="s">
        <v>1351</v>
      </c>
    </row>
    <row r="47" spans="1:20" ht="18" customHeight="1">
      <c r="A47" s="830" t="s">
        <v>5</v>
      </c>
      <c r="B47" s="833" t="s">
        <v>316</v>
      </c>
      <c r="C47" s="75">
        <v>27476733</v>
      </c>
      <c r="D47" s="2355">
        <v>26605842</v>
      </c>
      <c r="E47" s="2355">
        <v>7272273</v>
      </c>
      <c r="F47" s="2355">
        <v>13421932</v>
      </c>
      <c r="G47" s="2355">
        <v>5911637</v>
      </c>
      <c r="H47" s="2355">
        <v>157631</v>
      </c>
      <c r="I47" s="2355">
        <v>713260</v>
      </c>
      <c r="J47" s="2355">
        <v>5991732</v>
      </c>
      <c r="K47" s="2355">
        <v>1831985</v>
      </c>
      <c r="L47" s="2355">
        <v>40853</v>
      </c>
      <c r="M47" s="2355">
        <v>4118894</v>
      </c>
      <c r="N47" s="2355">
        <v>11929052</v>
      </c>
      <c r="O47" s="2355">
        <v>10912357</v>
      </c>
      <c r="P47" s="2355">
        <v>1016695</v>
      </c>
      <c r="Q47" s="2355">
        <v>1693826</v>
      </c>
      <c r="R47" s="2355">
        <v>1530832</v>
      </c>
      <c r="S47" s="205">
        <v>162994</v>
      </c>
      <c r="T47" s="832" t="s">
        <v>1352</v>
      </c>
    </row>
    <row r="48" spans="1:20" ht="16" customHeight="1">
      <c r="A48" s="846" t="s">
        <v>7</v>
      </c>
      <c r="B48" s="847" t="s">
        <v>1369</v>
      </c>
      <c r="C48" s="848">
        <v>70847793</v>
      </c>
      <c r="D48" s="849">
        <v>70346014</v>
      </c>
      <c r="E48" s="849">
        <v>21697703</v>
      </c>
      <c r="F48" s="849">
        <v>32476567</v>
      </c>
      <c r="G48" s="849">
        <v>16171744</v>
      </c>
      <c r="H48" s="849">
        <v>218096</v>
      </c>
      <c r="I48" s="849">
        <v>283683</v>
      </c>
      <c r="J48" s="849">
        <v>12764249</v>
      </c>
      <c r="K48" s="849">
        <v>4931389</v>
      </c>
      <c r="L48" s="849">
        <v>44685</v>
      </c>
      <c r="M48" s="849">
        <v>7788175</v>
      </c>
      <c r="N48" s="849">
        <v>46315846</v>
      </c>
      <c r="O48" s="849">
        <v>46162201</v>
      </c>
      <c r="P48" s="849">
        <v>153645</v>
      </c>
      <c r="Q48" s="849">
        <v>181240</v>
      </c>
      <c r="R48" s="849">
        <v>180007</v>
      </c>
      <c r="S48" s="850">
        <v>1233</v>
      </c>
      <c r="T48" s="851" t="s">
        <v>1354</v>
      </c>
    </row>
    <row r="49" spans="1:20" ht="14.15" customHeight="1">
      <c r="C49" s="843"/>
      <c r="T49" s="853"/>
    </row>
    <row r="50" spans="1:20" s="790" customFormat="1" ht="14.15" customHeight="1">
      <c r="A50" s="2645" t="s">
        <v>317</v>
      </c>
      <c r="B50" s="2645"/>
      <c r="C50" s="2647" t="s">
        <v>2210</v>
      </c>
      <c r="D50" s="2647"/>
      <c r="E50" s="2647"/>
      <c r="F50" s="2647"/>
    </row>
    <row r="51" spans="1:20" ht="14.15" customHeight="1">
      <c r="A51" s="2646"/>
      <c r="B51" s="2646"/>
      <c r="C51" s="2648"/>
      <c r="D51" s="2648"/>
      <c r="E51" s="2648"/>
      <c r="F51" s="2648"/>
      <c r="T51" s="799"/>
    </row>
    <row r="52" spans="1:20" ht="18" customHeight="1">
      <c r="A52" s="830" t="s">
        <v>299</v>
      </c>
      <c r="B52" s="831" t="s">
        <v>1368</v>
      </c>
      <c r="C52" s="66">
        <v>11424253</v>
      </c>
      <c r="D52" s="2354">
        <v>11199059</v>
      </c>
      <c r="E52" s="2354">
        <v>3636513</v>
      </c>
      <c r="F52" s="2354">
        <v>5323654</v>
      </c>
      <c r="G52" s="2354">
        <v>2238893</v>
      </c>
      <c r="H52" s="2354">
        <v>43250</v>
      </c>
      <c r="I52" s="2354">
        <v>181943</v>
      </c>
      <c r="J52" s="2354">
        <v>2150585</v>
      </c>
      <c r="K52" s="2354">
        <v>649690</v>
      </c>
      <c r="L52" s="2354">
        <v>9574</v>
      </c>
      <c r="M52" s="2354">
        <v>1491321</v>
      </c>
      <c r="N52" s="2354">
        <v>13496995</v>
      </c>
      <c r="O52" s="2354">
        <v>13274560</v>
      </c>
      <c r="P52" s="2354">
        <v>222435</v>
      </c>
      <c r="Q52" s="2354">
        <v>677895</v>
      </c>
      <c r="R52" s="2354">
        <v>658090</v>
      </c>
      <c r="S52" s="199">
        <v>19805</v>
      </c>
      <c r="T52" s="832" t="s">
        <v>2211</v>
      </c>
    </row>
    <row r="53" spans="1:20" ht="16" customHeight="1">
      <c r="A53" s="830"/>
      <c r="B53" s="833"/>
      <c r="C53" s="75"/>
      <c r="D53" s="2355"/>
      <c r="E53" s="2355"/>
      <c r="F53" s="2355"/>
      <c r="G53" s="2355"/>
      <c r="H53" s="2355"/>
      <c r="I53" s="2355"/>
      <c r="J53" s="2355"/>
      <c r="K53" s="2355"/>
      <c r="L53" s="2355"/>
      <c r="M53" s="2355"/>
      <c r="N53" s="2355"/>
      <c r="O53" s="2355"/>
      <c r="P53" s="2355"/>
      <c r="Q53" s="2355"/>
      <c r="R53" s="2355"/>
      <c r="S53" s="205"/>
      <c r="T53" s="832" t="s">
        <v>2180</v>
      </c>
    </row>
    <row r="54" spans="1:20" ht="16" customHeight="1">
      <c r="A54" s="830" t="s">
        <v>300</v>
      </c>
      <c r="B54" s="834" t="s">
        <v>2181</v>
      </c>
      <c r="C54" s="75">
        <v>966661</v>
      </c>
      <c r="D54" s="2355">
        <v>917708</v>
      </c>
      <c r="E54" s="2355">
        <v>430513</v>
      </c>
      <c r="F54" s="2355">
        <v>323694</v>
      </c>
      <c r="G54" s="2355">
        <v>163501</v>
      </c>
      <c r="H54" s="2355">
        <v>9901</v>
      </c>
      <c r="I54" s="2355">
        <v>39052</v>
      </c>
      <c r="J54" s="2355">
        <v>588218</v>
      </c>
      <c r="K54" s="2355">
        <v>173044</v>
      </c>
      <c r="L54" s="2355">
        <v>4040</v>
      </c>
      <c r="M54" s="2355">
        <v>411133</v>
      </c>
      <c r="N54" s="2355">
        <v>12532922</v>
      </c>
      <c r="O54" s="2355">
        <v>12337459</v>
      </c>
      <c r="P54" s="2355">
        <v>195463</v>
      </c>
      <c r="Q54" s="2355">
        <v>131914</v>
      </c>
      <c r="R54" s="2355">
        <v>130858</v>
      </c>
      <c r="S54" s="205">
        <v>1055</v>
      </c>
      <c r="T54" s="832" t="s">
        <v>943</v>
      </c>
    </row>
    <row r="55" spans="1:20" ht="16" customHeight="1">
      <c r="A55" s="835"/>
      <c r="B55" s="833"/>
      <c r="C55" s="75"/>
      <c r="D55" s="2355"/>
      <c r="E55" s="2355"/>
      <c r="F55" s="2355"/>
      <c r="G55" s="2355"/>
      <c r="H55" s="2355"/>
      <c r="I55" s="2355"/>
      <c r="J55" s="2355"/>
      <c r="K55" s="2355"/>
      <c r="L55" s="2355"/>
      <c r="M55" s="2355"/>
      <c r="N55" s="2355"/>
      <c r="O55" s="2355"/>
      <c r="P55" s="2355"/>
      <c r="Q55" s="2355"/>
      <c r="R55" s="2355"/>
      <c r="S55" s="205"/>
      <c r="T55" s="832" t="s">
        <v>2180</v>
      </c>
    </row>
    <row r="56" spans="1:20" ht="16" customHeight="1">
      <c r="A56" s="836" t="s">
        <v>2183</v>
      </c>
      <c r="B56" s="834" t="s">
        <v>2181</v>
      </c>
      <c r="C56" s="82">
        <v>114</v>
      </c>
      <c r="D56" s="2356">
        <v>90</v>
      </c>
      <c r="E56" s="2356">
        <v>13</v>
      </c>
      <c r="F56" s="2356">
        <v>77</v>
      </c>
      <c r="G56" s="2356" t="s">
        <v>21</v>
      </c>
      <c r="H56" s="2356" t="s">
        <v>21</v>
      </c>
      <c r="I56" s="2356">
        <v>24</v>
      </c>
      <c r="J56" s="2356">
        <v>103</v>
      </c>
      <c r="K56" s="2356">
        <v>12</v>
      </c>
      <c r="L56" s="2356" t="s">
        <v>21</v>
      </c>
      <c r="M56" s="2356">
        <v>91</v>
      </c>
      <c r="N56" s="2356">
        <v>347</v>
      </c>
      <c r="O56" s="2356">
        <v>287</v>
      </c>
      <c r="P56" s="2356">
        <v>60</v>
      </c>
      <c r="Q56" s="2356" t="s">
        <v>21</v>
      </c>
      <c r="R56" s="2356" t="s">
        <v>21</v>
      </c>
      <c r="S56" s="208" t="s">
        <v>21</v>
      </c>
      <c r="T56" s="837" t="s">
        <v>2184</v>
      </c>
    </row>
    <row r="57" spans="1:20" ht="16" customHeight="1">
      <c r="A57" s="836" t="s">
        <v>2185</v>
      </c>
      <c r="B57" s="834" t="s">
        <v>2181</v>
      </c>
      <c r="C57" s="82" t="s">
        <v>21</v>
      </c>
      <c r="D57" s="2356" t="s">
        <v>21</v>
      </c>
      <c r="E57" s="2356" t="s">
        <v>21</v>
      </c>
      <c r="F57" s="2356" t="s">
        <v>21</v>
      </c>
      <c r="G57" s="2356" t="s">
        <v>21</v>
      </c>
      <c r="H57" s="2356" t="s">
        <v>21</v>
      </c>
      <c r="I57" s="2356" t="s">
        <v>21</v>
      </c>
      <c r="J57" s="2356" t="s">
        <v>21</v>
      </c>
      <c r="K57" s="2356" t="s">
        <v>21</v>
      </c>
      <c r="L57" s="2356" t="s">
        <v>21</v>
      </c>
      <c r="M57" s="2356" t="s">
        <v>21</v>
      </c>
      <c r="N57" s="2356">
        <v>153811</v>
      </c>
      <c r="O57" s="2356">
        <v>153644</v>
      </c>
      <c r="P57" s="2356">
        <v>167</v>
      </c>
      <c r="Q57" s="2356" t="s">
        <v>21</v>
      </c>
      <c r="R57" s="2356" t="s">
        <v>21</v>
      </c>
      <c r="S57" s="208" t="s">
        <v>21</v>
      </c>
      <c r="T57" s="837" t="s">
        <v>2186</v>
      </c>
    </row>
    <row r="58" spans="1:20" ht="16" customHeight="1">
      <c r="A58" s="836" t="s">
        <v>301</v>
      </c>
      <c r="B58" s="834" t="s">
        <v>2187</v>
      </c>
      <c r="C58" s="82">
        <v>9238</v>
      </c>
      <c r="D58" s="2356">
        <v>8135</v>
      </c>
      <c r="E58" s="2356">
        <v>540</v>
      </c>
      <c r="F58" s="2356">
        <v>6352</v>
      </c>
      <c r="G58" s="2356">
        <v>1242</v>
      </c>
      <c r="H58" s="2356">
        <v>701</v>
      </c>
      <c r="I58" s="2356">
        <v>402</v>
      </c>
      <c r="J58" s="2356">
        <v>5901</v>
      </c>
      <c r="K58" s="2356">
        <v>1050</v>
      </c>
      <c r="L58" s="2356" t="s">
        <v>21</v>
      </c>
      <c r="M58" s="2356">
        <v>4851</v>
      </c>
      <c r="N58" s="2356">
        <v>41277</v>
      </c>
      <c r="O58" s="2356">
        <v>39552</v>
      </c>
      <c r="P58" s="2356">
        <v>1725</v>
      </c>
      <c r="Q58" s="2356">
        <v>817</v>
      </c>
      <c r="R58" s="2356">
        <v>794</v>
      </c>
      <c r="S58" s="208">
        <v>23</v>
      </c>
      <c r="T58" s="837" t="s">
        <v>2188</v>
      </c>
    </row>
    <row r="59" spans="1:20" ht="16" customHeight="1">
      <c r="A59" s="836" t="s">
        <v>302</v>
      </c>
      <c r="B59" s="834" t="s">
        <v>2189</v>
      </c>
      <c r="C59" s="82">
        <v>3385</v>
      </c>
      <c r="D59" s="2356">
        <v>3102</v>
      </c>
      <c r="E59" s="2356">
        <v>1437</v>
      </c>
      <c r="F59" s="2356">
        <v>1008</v>
      </c>
      <c r="G59" s="2356">
        <v>657</v>
      </c>
      <c r="H59" s="2356">
        <v>85</v>
      </c>
      <c r="I59" s="2356">
        <v>199</v>
      </c>
      <c r="J59" s="2356">
        <v>166</v>
      </c>
      <c r="K59" s="2356">
        <v>30</v>
      </c>
      <c r="L59" s="2356" t="s">
        <v>21</v>
      </c>
      <c r="M59" s="2356">
        <v>135</v>
      </c>
      <c r="N59" s="2356">
        <v>2781</v>
      </c>
      <c r="O59" s="2356">
        <v>2443</v>
      </c>
      <c r="P59" s="2356">
        <v>338</v>
      </c>
      <c r="Q59" s="2356">
        <v>33</v>
      </c>
      <c r="R59" s="2356">
        <v>33</v>
      </c>
      <c r="S59" s="208" t="s">
        <v>21</v>
      </c>
      <c r="T59" s="837" t="s">
        <v>2190</v>
      </c>
    </row>
    <row r="60" spans="1:20" ht="16" customHeight="1">
      <c r="A60" s="836" t="s">
        <v>303</v>
      </c>
      <c r="B60" s="834" t="s">
        <v>2189</v>
      </c>
      <c r="C60" s="82">
        <v>728945</v>
      </c>
      <c r="D60" s="2356">
        <v>686834</v>
      </c>
      <c r="E60" s="2356">
        <v>306341</v>
      </c>
      <c r="F60" s="2356">
        <v>229907</v>
      </c>
      <c r="G60" s="2356">
        <v>150586</v>
      </c>
      <c r="H60" s="2356">
        <v>7781</v>
      </c>
      <c r="I60" s="2356">
        <v>34330</v>
      </c>
      <c r="J60" s="2356">
        <v>265934</v>
      </c>
      <c r="K60" s="2356">
        <v>71770</v>
      </c>
      <c r="L60" s="2356">
        <v>1304</v>
      </c>
      <c r="M60" s="2356">
        <v>192859</v>
      </c>
      <c r="N60" s="2356">
        <v>1251725</v>
      </c>
      <c r="O60" s="2356">
        <v>1228317</v>
      </c>
      <c r="P60" s="2356">
        <v>23407</v>
      </c>
      <c r="Q60" s="2356">
        <v>99462</v>
      </c>
      <c r="R60" s="2356">
        <v>98439</v>
      </c>
      <c r="S60" s="208">
        <v>1023</v>
      </c>
      <c r="T60" s="486" t="s">
        <v>2191</v>
      </c>
    </row>
    <row r="61" spans="1:20" ht="16" customHeight="1">
      <c r="A61" s="1616" t="s">
        <v>625</v>
      </c>
      <c r="B61" s="834" t="s">
        <v>2189</v>
      </c>
      <c r="C61" s="82">
        <v>97113</v>
      </c>
      <c r="D61" s="2356">
        <v>92364</v>
      </c>
      <c r="E61" s="2356">
        <v>4874</v>
      </c>
      <c r="F61" s="2356">
        <v>57733</v>
      </c>
      <c r="G61" s="2356">
        <v>29758</v>
      </c>
      <c r="H61" s="2356">
        <v>296</v>
      </c>
      <c r="I61" s="2356">
        <v>4453</v>
      </c>
      <c r="J61" s="2356">
        <v>30198</v>
      </c>
      <c r="K61" s="2356">
        <v>9934</v>
      </c>
      <c r="L61" s="2356">
        <v>954</v>
      </c>
      <c r="M61" s="2356">
        <v>19311</v>
      </c>
      <c r="N61" s="2356">
        <v>61308</v>
      </c>
      <c r="O61" s="2356">
        <v>60688</v>
      </c>
      <c r="P61" s="2356">
        <v>620</v>
      </c>
      <c r="Q61" s="2356">
        <v>9861</v>
      </c>
      <c r="R61" s="2356">
        <v>8838</v>
      </c>
      <c r="S61" s="208">
        <v>1023</v>
      </c>
      <c r="T61" s="486" t="s">
        <v>2192</v>
      </c>
    </row>
    <row r="62" spans="1:20" ht="16" customHeight="1">
      <c r="A62" s="1616" t="s">
        <v>626</v>
      </c>
      <c r="B62" s="834" t="s">
        <v>2189</v>
      </c>
      <c r="C62" s="82">
        <v>631832</v>
      </c>
      <c r="D62" s="2356">
        <v>594470</v>
      </c>
      <c r="E62" s="2356">
        <v>301467</v>
      </c>
      <c r="F62" s="2356">
        <v>172174</v>
      </c>
      <c r="G62" s="2356">
        <v>120829</v>
      </c>
      <c r="H62" s="2356">
        <v>7485</v>
      </c>
      <c r="I62" s="2356">
        <v>29877</v>
      </c>
      <c r="J62" s="2356">
        <v>235735</v>
      </c>
      <c r="K62" s="2356">
        <v>61836</v>
      </c>
      <c r="L62" s="2356">
        <v>351</v>
      </c>
      <c r="M62" s="2356">
        <v>173548</v>
      </c>
      <c r="N62" s="2356">
        <v>1190417</v>
      </c>
      <c r="O62" s="2356">
        <v>1167630</v>
      </c>
      <c r="P62" s="2356">
        <v>22787</v>
      </c>
      <c r="Q62" s="2356">
        <v>89601</v>
      </c>
      <c r="R62" s="2356">
        <v>89601</v>
      </c>
      <c r="S62" s="208" t="s">
        <v>21</v>
      </c>
      <c r="T62" s="486" t="s">
        <v>2193</v>
      </c>
    </row>
    <row r="63" spans="1:20" ht="16" customHeight="1">
      <c r="A63" s="836" t="s">
        <v>306</v>
      </c>
      <c r="B63" s="834" t="s">
        <v>2189</v>
      </c>
      <c r="C63" s="82">
        <v>30211</v>
      </c>
      <c r="D63" s="2356">
        <v>29095</v>
      </c>
      <c r="E63" s="2356">
        <v>20580</v>
      </c>
      <c r="F63" s="2356">
        <v>8516</v>
      </c>
      <c r="G63" s="2356" t="s">
        <v>21</v>
      </c>
      <c r="H63" s="2356" t="s">
        <v>21</v>
      </c>
      <c r="I63" s="2356">
        <v>1116</v>
      </c>
      <c r="J63" s="2356">
        <v>347</v>
      </c>
      <c r="K63" s="2356">
        <v>319</v>
      </c>
      <c r="L63" s="2356" t="s">
        <v>21</v>
      </c>
      <c r="M63" s="2356">
        <v>28</v>
      </c>
      <c r="N63" s="2356">
        <v>42495</v>
      </c>
      <c r="O63" s="2356">
        <v>42495</v>
      </c>
      <c r="P63" s="2356" t="s">
        <v>21</v>
      </c>
      <c r="Q63" s="2356" t="s">
        <v>21</v>
      </c>
      <c r="R63" s="2356" t="s">
        <v>21</v>
      </c>
      <c r="S63" s="208" t="s">
        <v>21</v>
      </c>
      <c r="T63" s="838" t="s">
        <v>1644</v>
      </c>
    </row>
    <row r="64" spans="1:20" ht="16" customHeight="1">
      <c r="A64" s="836" t="s">
        <v>307</v>
      </c>
      <c r="B64" s="839" t="s">
        <v>2194</v>
      </c>
      <c r="C64" s="82">
        <v>23065</v>
      </c>
      <c r="D64" s="2356">
        <v>22384</v>
      </c>
      <c r="E64" s="2356">
        <v>130</v>
      </c>
      <c r="F64" s="2356">
        <v>21988</v>
      </c>
      <c r="G64" s="2356">
        <v>266</v>
      </c>
      <c r="H64" s="2356">
        <v>573</v>
      </c>
      <c r="I64" s="2356">
        <v>108</v>
      </c>
      <c r="J64" s="2356">
        <v>3942</v>
      </c>
      <c r="K64" s="2356">
        <v>117</v>
      </c>
      <c r="L64" s="2356">
        <v>177</v>
      </c>
      <c r="M64" s="2356">
        <v>3648</v>
      </c>
      <c r="N64" s="2356">
        <v>431420</v>
      </c>
      <c r="O64" s="2356">
        <v>423019</v>
      </c>
      <c r="P64" s="2356">
        <v>8401</v>
      </c>
      <c r="Q64" s="2356">
        <v>15700</v>
      </c>
      <c r="R64" s="2356">
        <v>15700</v>
      </c>
      <c r="S64" s="208" t="s">
        <v>21</v>
      </c>
      <c r="T64" s="837" t="s">
        <v>1621</v>
      </c>
    </row>
    <row r="65" spans="1:20" ht="18" customHeight="1">
      <c r="A65" s="836" t="s">
        <v>308</v>
      </c>
      <c r="B65" s="1617" t="s">
        <v>2212</v>
      </c>
      <c r="C65" s="82" t="s">
        <v>21</v>
      </c>
      <c r="D65" s="2356" t="s">
        <v>21</v>
      </c>
      <c r="E65" s="2356" t="s">
        <v>21</v>
      </c>
      <c r="F65" s="2356" t="s">
        <v>21</v>
      </c>
      <c r="G65" s="2356" t="s">
        <v>21</v>
      </c>
      <c r="H65" s="2356" t="s">
        <v>21</v>
      </c>
      <c r="I65" s="2356" t="s">
        <v>21</v>
      </c>
      <c r="J65" s="2356" t="s">
        <v>21</v>
      </c>
      <c r="K65" s="2356" t="s">
        <v>21</v>
      </c>
      <c r="L65" s="2356" t="s">
        <v>21</v>
      </c>
      <c r="M65" s="2356" t="s">
        <v>21</v>
      </c>
      <c r="N65" s="2356">
        <v>8202814</v>
      </c>
      <c r="O65" s="2356">
        <v>8149999</v>
      </c>
      <c r="P65" s="2356">
        <v>52815</v>
      </c>
      <c r="Q65" s="2356" t="s">
        <v>21</v>
      </c>
      <c r="R65" s="2356" t="s">
        <v>21</v>
      </c>
      <c r="S65" s="208" t="s">
        <v>21</v>
      </c>
      <c r="T65" s="838" t="s">
        <v>1747</v>
      </c>
    </row>
    <row r="66" spans="1:20" ht="16" customHeight="1">
      <c r="A66" s="836" t="s">
        <v>1388</v>
      </c>
      <c r="B66" s="834" t="s">
        <v>2194</v>
      </c>
      <c r="C66" s="82">
        <v>103894</v>
      </c>
      <c r="D66" s="2356">
        <v>103885</v>
      </c>
      <c r="E66" s="2356">
        <v>62930</v>
      </c>
      <c r="F66" s="2356">
        <v>40955</v>
      </c>
      <c r="G66" s="2356" t="s">
        <v>21</v>
      </c>
      <c r="H66" s="2356" t="s">
        <v>21</v>
      </c>
      <c r="I66" s="2356">
        <v>9</v>
      </c>
      <c r="J66" s="2356">
        <v>376748</v>
      </c>
      <c r="K66" s="2356">
        <v>122343</v>
      </c>
      <c r="L66" s="2356">
        <v>3190</v>
      </c>
      <c r="M66" s="2356">
        <v>251215</v>
      </c>
      <c r="N66" s="2356">
        <v>210760</v>
      </c>
      <c r="O66" s="2356">
        <v>199177</v>
      </c>
      <c r="P66" s="2356">
        <v>11583</v>
      </c>
      <c r="Q66" s="2356" t="s">
        <v>21</v>
      </c>
      <c r="R66" s="2356" t="s">
        <v>21</v>
      </c>
      <c r="S66" s="208" t="s">
        <v>21</v>
      </c>
      <c r="T66" s="837" t="s">
        <v>1646</v>
      </c>
    </row>
    <row r="67" spans="1:20" ht="16" customHeight="1">
      <c r="A67" s="836" t="s">
        <v>2195</v>
      </c>
      <c r="B67" s="834" t="s">
        <v>2189</v>
      </c>
      <c r="C67" s="82" t="s">
        <v>21</v>
      </c>
      <c r="D67" s="2356" t="s">
        <v>21</v>
      </c>
      <c r="E67" s="2356" t="s">
        <v>21</v>
      </c>
      <c r="F67" s="2356" t="s">
        <v>21</v>
      </c>
      <c r="G67" s="2356" t="s">
        <v>21</v>
      </c>
      <c r="H67" s="2356" t="s">
        <v>21</v>
      </c>
      <c r="I67" s="2356" t="s">
        <v>21</v>
      </c>
      <c r="J67" s="2356" t="s">
        <v>21</v>
      </c>
      <c r="K67" s="2356" t="s">
        <v>21</v>
      </c>
      <c r="L67" s="2356" t="s">
        <v>21</v>
      </c>
      <c r="M67" s="2356" t="s">
        <v>21</v>
      </c>
      <c r="N67" s="2356">
        <v>675894</v>
      </c>
      <c r="O67" s="2356">
        <v>593811</v>
      </c>
      <c r="P67" s="2356">
        <v>82083</v>
      </c>
      <c r="Q67" s="2356" t="s">
        <v>21</v>
      </c>
      <c r="R67" s="2356" t="s">
        <v>21</v>
      </c>
      <c r="S67" s="208" t="s">
        <v>21</v>
      </c>
      <c r="T67" s="837" t="s">
        <v>2196</v>
      </c>
    </row>
    <row r="68" spans="1:20" ht="16" customHeight="1">
      <c r="A68" s="836" t="s">
        <v>309</v>
      </c>
      <c r="B68" s="834" t="s">
        <v>2197</v>
      </c>
      <c r="C68" s="82">
        <v>27969</v>
      </c>
      <c r="D68" s="2356">
        <v>27726</v>
      </c>
      <c r="E68" s="2356">
        <v>25220</v>
      </c>
      <c r="F68" s="2356">
        <v>2074</v>
      </c>
      <c r="G68" s="2356">
        <v>432</v>
      </c>
      <c r="H68" s="2356" t="s">
        <v>21</v>
      </c>
      <c r="I68" s="2356">
        <v>243</v>
      </c>
      <c r="J68" s="2356" t="s">
        <v>21</v>
      </c>
      <c r="K68" s="2356" t="s">
        <v>21</v>
      </c>
      <c r="L68" s="2356" t="s">
        <v>21</v>
      </c>
      <c r="M68" s="2356" t="s">
        <v>21</v>
      </c>
      <c r="N68" s="2356" t="s">
        <v>21</v>
      </c>
      <c r="O68" s="2356" t="s">
        <v>21</v>
      </c>
      <c r="P68" s="2356" t="s">
        <v>21</v>
      </c>
      <c r="Q68" s="2356">
        <v>3394</v>
      </c>
      <c r="R68" s="2356">
        <v>3394</v>
      </c>
      <c r="S68" s="208" t="s">
        <v>21</v>
      </c>
      <c r="T68" s="837" t="s">
        <v>2198</v>
      </c>
    </row>
    <row r="69" spans="1:20" ht="12" customHeight="1">
      <c r="A69" s="840"/>
      <c r="B69" s="834"/>
      <c r="C69" s="75"/>
      <c r="D69" s="2355"/>
      <c r="E69" s="2355"/>
      <c r="F69" s="2355"/>
      <c r="G69" s="2355"/>
      <c r="H69" s="2355"/>
      <c r="I69" s="2355"/>
      <c r="J69" s="2355"/>
      <c r="K69" s="2355"/>
      <c r="L69" s="2355"/>
      <c r="M69" s="2355"/>
      <c r="N69" s="2355"/>
      <c r="O69" s="2355"/>
      <c r="P69" s="2355"/>
      <c r="Q69" s="2355"/>
      <c r="R69" s="2355"/>
      <c r="S69" s="205"/>
      <c r="T69" s="837"/>
    </row>
    <row r="70" spans="1:20" ht="16" customHeight="1">
      <c r="A70" s="854" t="s">
        <v>310</v>
      </c>
      <c r="B70" s="834" t="s">
        <v>2189</v>
      </c>
      <c r="C70" s="75">
        <v>9881208</v>
      </c>
      <c r="D70" s="2355">
        <v>9730406</v>
      </c>
      <c r="E70" s="2355">
        <v>3124398</v>
      </c>
      <c r="F70" s="2355">
        <v>4696770</v>
      </c>
      <c r="G70" s="2355">
        <v>1909238</v>
      </c>
      <c r="H70" s="2355">
        <v>23856</v>
      </c>
      <c r="I70" s="2355">
        <v>126945</v>
      </c>
      <c r="J70" s="2355">
        <v>1194740</v>
      </c>
      <c r="K70" s="2355">
        <v>277143</v>
      </c>
      <c r="L70" s="2355">
        <v>1118</v>
      </c>
      <c r="M70" s="2355">
        <v>916480</v>
      </c>
      <c r="N70" s="2355">
        <v>427335</v>
      </c>
      <c r="O70" s="2355">
        <v>419850</v>
      </c>
      <c r="P70" s="2355">
        <v>7485</v>
      </c>
      <c r="Q70" s="2355">
        <v>395564</v>
      </c>
      <c r="R70" s="2355">
        <v>391975</v>
      </c>
      <c r="S70" s="205">
        <v>3589</v>
      </c>
      <c r="T70" s="832" t="s">
        <v>1648</v>
      </c>
    </row>
    <row r="71" spans="1:20" ht="16" customHeight="1">
      <c r="A71" s="843"/>
      <c r="B71" s="833"/>
      <c r="C71" s="75"/>
      <c r="D71" s="2355"/>
      <c r="E71" s="2355"/>
      <c r="F71" s="2355"/>
      <c r="G71" s="2355"/>
      <c r="H71" s="2355"/>
      <c r="I71" s="2355"/>
      <c r="J71" s="2355"/>
      <c r="K71" s="2355"/>
      <c r="L71" s="2355"/>
      <c r="M71" s="2355"/>
      <c r="N71" s="2355"/>
      <c r="O71" s="2355"/>
      <c r="P71" s="2355"/>
      <c r="Q71" s="2355"/>
      <c r="R71" s="2355"/>
      <c r="S71" s="205"/>
      <c r="T71" s="832" t="s">
        <v>1788</v>
      </c>
    </row>
    <row r="72" spans="1:20" ht="16" customHeight="1">
      <c r="A72" s="836" t="s">
        <v>10</v>
      </c>
      <c r="B72" s="834" t="s">
        <v>2194</v>
      </c>
      <c r="C72" s="82">
        <v>5253172</v>
      </c>
      <c r="D72" s="2356">
        <v>5242420</v>
      </c>
      <c r="E72" s="2356">
        <v>1611841</v>
      </c>
      <c r="F72" s="2356">
        <v>2596544</v>
      </c>
      <c r="G72" s="2356">
        <v>1034036</v>
      </c>
      <c r="H72" s="2356">
        <v>3495</v>
      </c>
      <c r="I72" s="2356">
        <v>7256</v>
      </c>
      <c r="J72" s="2356">
        <v>1223001</v>
      </c>
      <c r="K72" s="2356">
        <v>299507</v>
      </c>
      <c r="L72" s="2356" t="s">
        <v>21</v>
      </c>
      <c r="M72" s="2356">
        <v>923494</v>
      </c>
      <c r="N72" s="2356">
        <v>274091</v>
      </c>
      <c r="O72" s="2356">
        <v>262826</v>
      </c>
      <c r="P72" s="2356">
        <v>11266</v>
      </c>
      <c r="Q72" s="2356" t="s">
        <v>21</v>
      </c>
      <c r="R72" s="2356" t="s">
        <v>21</v>
      </c>
      <c r="S72" s="208" t="s">
        <v>21</v>
      </c>
      <c r="T72" s="837" t="s">
        <v>1750</v>
      </c>
    </row>
    <row r="73" spans="1:20" ht="16" customHeight="1">
      <c r="A73" s="836" t="s">
        <v>441</v>
      </c>
      <c r="B73" s="834" t="s">
        <v>2189</v>
      </c>
      <c r="C73" s="82">
        <v>5527</v>
      </c>
      <c r="D73" s="2356">
        <v>5527</v>
      </c>
      <c r="E73" s="2356">
        <v>5527</v>
      </c>
      <c r="F73" s="2356" t="s">
        <v>21</v>
      </c>
      <c r="G73" s="2356" t="s">
        <v>21</v>
      </c>
      <c r="H73" s="2356" t="s">
        <v>21</v>
      </c>
      <c r="I73" s="2356" t="s">
        <v>21</v>
      </c>
      <c r="J73" s="2356" t="s">
        <v>21</v>
      </c>
      <c r="K73" s="2356" t="s">
        <v>21</v>
      </c>
      <c r="L73" s="2356" t="s">
        <v>21</v>
      </c>
      <c r="M73" s="2356" t="s">
        <v>21</v>
      </c>
      <c r="N73" s="2356" t="s">
        <v>21</v>
      </c>
      <c r="O73" s="2356" t="s">
        <v>21</v>
      </c>
      <c r="P73" s="2356" t="s">
        <v>21</v>
      </c>
      <c r="Q73" s="2356" t="s">
        <v>21</v>
      </c>
      <c r="R73" s="2356" t="s">
        <v>21</v>
      </c>
      <c r="S73" s="208" t="s">
        <v>21</v>
      </c>
      <c r="T73" s="146" t="s">
        <v>1751</v>
      </c>
    </row>
    <row r="74" spans="1:20" ht="18" customHeight="1">
      <c r="A74" s="836" t="s">
        <v>15</v>
      </c>
      <c r="B74" s="1617" t="s">
        <v>2212</v>
      </c>
      <c r="C74" s="82">
        <v>80721</v>
      </c>
      <c r="D74" s="2356">
        <v>80721</v>
      </c>
      <c r="E74" s="2356">
        <v>19728</v>
      </c>
      <c r="F74" s="2356">
        <v>58563</v>
      </c>
      <c r="G74" s="2356">
        <v>2430</v>
      </c>
      <c r="H74" s="2356" t="s">
        <v>21</v>
      </c>
      <c r="I74" s="2356" t="s">
        <v>21</v>
      </c>
      <c r="J74" s="2356" t="s">
        <v>21</v>
      </c>
      <c r="K74" s="2356" t="s">
        <v>21</v>
      </c>
      <c r="L74" s="2356" t="s">
        <v>21</v>
      </c>
      <c r="M74" s="2356" t="s">
        <v>21</v>
      </c>
      <c r="N74" s="2356">
        <v>63113</v>
      </c>
      <c r="O74" s="2356">
        <v>63113</v>
      </c>
      <c r="P74" s="2356" t="s">
        <v>21</v>
      </c>
      <c r="Q74" s="2356" t="s">
        <v>21</v>
      </c>
      <c r="R74" s="2356" t="s">
        <v>21</v>
      </c>
      <c r="S74" s="208" t="s">
        <v>21</v>
      </c>
      <c r="T74" s="838" t="s">
        <v>1718</v>
      </c>
    </row>
    <row r="75" spans="1:20" ht="16" customHeight="1">
      <c r="A75" s="836" t="s">
        <v>311</v>
      </c>
      <c r="B75" s="834" t="s">
        <v>2194</v>
      </c>
      <c r="C75" s="82">
        <v>100767</v>
      </c>
      <c r="D75" s="2356">
        <v>95860</v>
      </c>
      <c r="E75" s="2356" t="s">
        <v>21</v>
      </c>
      <c r="F75" s="2356">
        <v>23984</v>
      </c>
      <c r="G75" s="2356">
        <v>71875</v>
      </c>
      <c r="H75" s="2356">
        <v>4907</v>
      </c>
      <c r="I75" s="2356" t="s">
        <v>21</v>
      </c>
      <c r="J75" s="2356">
        <v>17093</v>
      </c>
      <c r="K75" s="2356">
        <v>13546</v>
      </c>
      <c r="L75" s="2356" t="s">
        <v>21</v>
      </c>
      <c r="M75" s="2356">
        <v>3547</v>
      </c>
      <c r="N75" s="2356">
        <v>120520</v>
      </c>
      <c r="O75" s="2356">
        <v>120520</v>
      </c>
      <c r="P75" s="2356" t="s">
        <v>21</v>
      </c>
      <c r="Q75" s="2356">
        <v>61076</v>
      </c>
      <c r="R75" s="2356">
        <v>61076</v>
      </c>
      <c r="S75" s="208" t="s">
        <v>21</v>
      </c>
      <c r="T75" s="837" t="s">
        <v>1890</v>
      </c>
    </row>
    <row r="76" spans="1:20" ht="18" customHeight="1">
      <c r="A76" s="836" t="s">
        <v>312</v>
      </c>
      <c r="B76" s="1617" t="s">
        <v>2212</v>
      </c>
      <c r="C76" s="82">
        <v>698427</v>
      </c>
      <c r="D76" s="2356">
        <v>660984</v>
      </c>
      <c r="E76" s="2356">
        <v>4961</v>
      </c>
      <c r="F76" s="2356">
        <v>223521</v>
      </c>
      <c r="G76" s="2356">
        <v>432502</v>
      </c>
      <c r="H76" s="2356">
        <v>12656</v>
      </c>
      <c r="I76" s="2356">
        <v>24788</v>
      </c>
      <c r="J76" s="2356">
        <v>302017</v>
      </c>
      <c r="K76" s="2356">
        <v>43057</v>
      </c>
      <c r="L76" s="2356">
        <v>979</v>
      </c>
      <c r="M76" s="2356">
        <v>257981</v>
      </c>
      <c r="N76" s="2356">
        <v>3736</v>
      </c>
      <c r="O76" s="2356">
        <v>3729</v>
      </c>
      <c r="P76" s="2356">
        <v>7</v>
      </c>
      <c r="Q76" s="2356">
        <v>268281</v>
      </c>
      <c r="R76" s="2356">
        <v>265195</v>
      </c>
      <c r="S76" s="208">
        <v>3086</v>
      </c>
      <c r="T76" s="838" t="s">
        <v>1654</v>
      </c>
    </row>
    <row r="77" spans="1:20" ht="16" customHeight="1">
      <c r="A77" s="836" t="s">
        <v>313</v>
      </c>
      <c r="B77" s="834" t="s">
        <v>2189</v>
      </c>
      <c r="C77" s="82">
        <v>756053</v>
      </c>
      <c r="D77" s="2356">
        <v>715813</v>
      </c>
      <c r="E77" s="2356">
        <v>5431</v>
      </c>
      <c r="F77" s="2356">
        <v>240574</v>
      </c>
      <c r="G77" s="2356">
        <v>469808</v>
      </c>
      <c r="H77" s="2356">
        <v>13232</v>
      </c>
      <c r="I77" s="2356">
        <v>27008</v>
      </c>
      <c r="J77" s="2356">
        <v>328754</v>
      </c>
      <c r="K77" s="2356">
        <v>46915</v>
      </c>
      <c r="L77" s="2356">
        <v>1053</v>
      </c>
      <c r="M77" s="2356">
        <v>280787</v>
      </c>
      <c r="N77" s="2356">
        <v>4086</v>
      </c>
      <c r="O77" s="2356">
        <v>4082</v>
      </c>
      <c r="P77" s="2356">
        <v>4</v>
      </c>
      <c r="Q77" s="2356">
        <v>291328</v>
      </c>
      <c r="R77" s="2356">
        <v>287949</v>
      </c>
      <c r="S77" s="208">
        <v>3379</v>
      </c>
      <c r="T77" s="838" t="s">
        <v>1656</v>
      </c>
    </row>
    <row r="78" spans="1:20" ht="16" customHeight="1">
      <c r="A78" s="836" t="s">
        <v>314</v>
      </c>
      <c r="B78" s="834" t="s">
        <v>315</v>
      </c>
      <c r="C78" s="82">
        <v>11547678</v>
      </c>
      <c r="D78" s="2356">
        <v>11352645</v>
      </c>
      <c r="E78" s="2356">
        <v>4808329</v>
      </c>
      <c r="F78" s="2356">
        <v>6018226</v>
      </c>
      <c r="G78" s="2356">
        <v>526090</v>
      </c>
      <c r="H78" s="2356" t="s">
        <v>21</v>
      </c>
      <c r="I78" s="2356">
        <v>195033</v>
      </c>
      <c r="J78" s="2356" t="s">
        <v>22</v>
      </c>
      <c r="K78" s="2356" t="s">
        <v>22</v>
      </c>
      <c r="L78" s="2356" t="s">
        <v>22</v>
      </c>
      <c r="M78" s="2356" t="s">
        <v>22</v>
      </c>
      <c r="N78" s="2356" t="s">
        <v>22</v>
      </c>
      <c r="O78" s="2356" t="s">
        <v>22</v>
      </c>
      <c r="P78" s="2356" t="s">
        <v>22</v>
      </c>
      <c r="Q78" s="2356" t="s">
        <v>22</v>
      </c>
      <c r="R78" s="2356" t="s">
        <v>22</v>
      </c>
      <c r="S78" s="208" t="s">
        <v>22</v>
      </c>
      <c r="T78" s="844" t="s">
        <v>2213</v>
      </c>
    </row>
    <row r="79" spans="1:20" ht="16" customHeight="1">
      <c r="A79" s="836" t="s">
        <v>18</v>
      </c>
      <c r="B79" s="834" t="s">
        <v>2189</v>
      </c>
      <c r="C79" s="82">
        <v>2017704</v>
      </c>
      <c r="D79" s="2356">
        <v>1976006</v>
      </c>
      <c r="E79" s="2356">
        <v>556541</v>
      </c>
      <c r="F79" s="2356">
        <v>735703</v>
      </c>
      <c r="G79" s="2356">
        <v>683762</v>
      </c>
      <c r="H79" s="2356">
        <v>1314</v>
      </c>
      <c r="I79" s="2356">
        <v>40384</v>
      </c>
      <c r="J79" s="2356" t="s">
        <v>21</v>
      </c>
      <c r="K79" s="2356" t="s">
        <v>21</v>
      </c>
      <c r="L79" s="2356" t="s">
        <v>21</v>
      </c>
      <c r="M79" s="2356" t="s">
        <v>21</v>
      </c>
      <c r="N79" s="2356" t="s">
        <v>21</v>
      </c>
      <c r="O79" s="2356" t="s">
        <v>21</v>
      </c>
      <c r="P79" s="2356" t="s">
        <v>21</v>
      </c>
      <c r="Q79" s="2356" t="s">
        <v>21</v>
      </c>
      <c r="R79" s="2356" t="s">
        <v>21</v>
      </c>
      <c r="S79" s="208" t="s">
        <v>21</v>
      </c>
      <c r="T79" s="837" t="s">
        <v>1767</v>
      </c>
    </row>
    <row r="80" spans="1:20" ht="16" customHeight="1">
      <c r="A80" s="836" t="s">
        <v>19</v>
      </c>
      <c r="B80" s="834" t="s">
        <v>2194</v>
      </c>
      <c r="C80" s="82">
        <v>215251</v>
      </c>
      <c r="D80" s="2356">
        <v>211571</v>
      </c>
      <c r="E80" s="2356">
        <v>73409</v>
      </c>
      <c r="F80" s="2356">
        <v>100326</v>
      </c>
      <c r="G80" s="2356">
        <v>37837</v>
      </c>
      <c r="H80" s="2356" t="s">
        <v>21</v>
      </c>
      <c r="I80" s="2356">
        <v>3679</v>
      </c>
      <c r="J80" s="2356" t="s">
        <v>21</v>
      </c>
      <c r="K80" s="2356" t="s">
        <v>21</v>
      </c>
      <c r="L80" s="2356" t="s">
        <v>21</v>
      </c>
      <c r="M80" s="2356" t="s">
        <v>21</v>
      </c>
      <c r="N80" s="2356" t="s">
        <v>21</v>
      </c>
      <c r="O80" s="2356" t="s">
        <v>21</v>
      </c>
      <c r="P80" s="2356" t="s">
        <v>21</v>
      </c>
      <c r="Q80" s="2356" t="s">
        <v>21</v>
      </c>
      <c r="R80" s="2356" t="s">
        <v>21</v>
      </c>
      <c r="S80" s="208" t="s">
        <v>21</v>
      </c>
      <c r="T80" s="837" t="s">
        <v>2214</v>
      </c>
    </row>
    <row r="81" spans="1:20" ht="16" customHeight="1">
      <c r="A81" s="836" t="s">
        <v>88</v>
      </c>
      <c r="B81" s="834" t="s">
        <v>2189</v>
      </c>
      <c r="C81" s="82">
        <v>55084</v>
      </c>
      <c r="D81" s="2356">
        <v>55084</v>
      </c>
      <c r="E81" s="2356">
        <v>18227</v>
      </c>
      <c r="F81" s="2356">
        <v>36569</v>
      </c>
      <c r="G81" s="2356">
        <v>288</v>
      </c>
      <c r="H81" s="2356" t="s">
        <v>21</v>
      </c>
      <c r="I81" s="2356" t="s">
        <v>21</v>
      </c>
      <c r="J81" s="2356" t="s">
        <v>21</v>
      </c>
      <c r="K81" s="2356" t="s">
        <v>21</v>
      </c>
      <c r="L81" s="2356" t="s">
        <v>21</v>
      </c>
      <c r="M81" s="2356" t="s">
        <v>21</v>
      </c>
      <c r="N81" s="2356" t="s">
        <v>21</v>
      </c>
      <c r="O81" s="2356" t="s">
        <v>21</v>
      </c>
      <c r="P81" s="2356" t="s">
        <v>21</v>
      </c>
      <c r="Q81" s="2356" t="s">
        <v>21</v>
      </c>
      <c r="R81" s="2356" t="s">
        <v>21</v>
      </c>
      <c r="S81" s="208" t="s">
        <v>21</v>
      </c>
      <c r="T81" s="837" t="s">
        <v>2215</v>
      </c>
    </row>
    <row r="82" spans="1:20" ht="16" customHeight="1">
      <c r="A82" s="836" t="s">
        <v>1759</v>
      </c>
      <c r="B82" s="834" t="s">
        <v>2189</v>
      </c>
      <c r="C82" s="82">
        <v>446023</v>
      </c>
      <c r="D82" s="2356">
        <v>437094</v>
      </c>
      <c r="E82" s="2356">
        <v>93282</v>
      </c>
      <c r="F82" s="2356">
        <v>186157</v>
      </c>
      <c r="G82" s="2356">
        <v>157655</v>
      </c>
      <c r="H82" s="2356">
        <v>7</v>
      </c>
      <c r="I82" s="2356">
        <v>8922</v>
      </c>
      <c r="J82" s="2356">
        <v>12295</v>
      </c>
      <c r="K82" s="2356">
        <v>12295</v>
      </c>
      <c r="L82" s="2356" t="s">
        <v>21</v>
      </c>
      <c r="M82" s="2356" t="s">
        <v>21</v>
      </c>
      <c r="N82" s="2356" t="s">
        <v>21</v>
      </c>
      <c r="O82" s="2356" t="s">
        <v>21</v>
      </c>
      <c r="P82" s="2356" t="s">
        <v>21</v>
      </c>
      <c r="Q82" s="2356" t="s">
        <v>21</v>
      </c>
      <c r="R82" s="2356" t="s">
        <v>21</v>
      </c>
      <c r="S82" s="208" t="s">
        <v>21</v>
      </c>
      <c r="T82" s="845" t="s">
        <v>1659</v>
      </c>
    </row>
    <row r="83" spans="1:20" ht="16" customHeight="1">
      <c r="A83" s="830" t="s">
        <v>5</v>
      </c>
      <c r="B83" s="833" t="s">
        <v>2216</v>
      </c>
      <c r="C83" s="75">
        <v>5980657</v>
      </c>
      <c r="D83" s="2355">
        <v>5711850</v>
      </c>
      <c r="E83" s="2355">
        <v>876908</v>
      </c>
      <c r="F83" s="2355">
        <v>3088350</v>
      </c>
      <c r="G83" s="2355">
        <v>1746591</v>
      </c>
      <c r="H83" s="2355">
        <v>97391</v>
      </c>
      <c r="I83" s="2355">
        <v>171417</v>
      </c>
      <c r="J83" s="2355">
        <v>2677262</v>
      </c>
      <c r="K83" s="2355">
        <v>1194369</v>
      </c>
      <c r="L83" s="2355">
        <v>30869</v>
      </c>
      <c r="M83" s="2355">
        <v>1452024</v>
      </c>
      <c r="N83" s="2355">
        <v>3008905</v>
      </c>
      <c r="O83" s="2355">
        <v>2903212</v>
      </c>
      <c r="P83" s="2355">
        <v>105693</v>
      </c>
      <c r="Q83" s="2355">
        <v>1616994</v>
      </c>
      <c r="R83" s="2355">
        <v>1454010</v>
      </c>
      <c r="S83" s="205">
        <v>162984</v>
      </c>
      <c r="T83" s="832" t="s">
        <v>2217</v>
      </c>
    </row>
    <row r="84" spans="1:20" ht="16" customHeight="1">
      <c r="A84" s="846" t="s">
        <v>7</v>
      </c>
      <c r="B84" s="847" t="s">
        <v>2194</v>
      </c>
      <c r="C84" s="848">
        <v>289979</v>
      </c>
      <c r="D84" s="849">
        <v>283713</v>
      </c>
      <c r="E84" s="849">
        <v>421</v>
      </c>
      <c r="F84" s="849">
        <v>230036</v>
      </c>
      <c r="G84" s="849">
        <v>53256</v>
      </c>
      <c r="H84" s="849">
        <v>6266</v>
      </c>
      <c r="I84" s="849" t="s">
        <v>21</v>
      </c>
      <c r="J84" s="849">
        <v>1715525</v>
      </c>
      <c r="K84" s="849">
        <v>1278894</v>
      </c>
      <c r="L84" s="849">
        <v>22343</v>
      </c>
      <c r="M84" s="849">
        <v>414288</v>
      </c>
      <c r="N84" s="849">
        <v>3715775</v>
      </c>
      <c r="O84" s="849">
        <v>3576088</v>
      </c>
      <c r="P84" s="849">
        <v>139687</v>
      </c>
      <c r="Q84" s="849" t="s">
        <v>21</v>
      </c>
      <c r="R84" s="849" t="s">
        <v>21</v>
      </c>
      <c r="S84" s="850" t="s">
        <v>21</v>
      </c>
      <c r="T84" s="855" t="s">
        <v>2218</v>
      </c>
    </row>
    <row r="85" spans="1:20" ht="16" customHeight="1">
      <c r="A85" s="1618" t="s">
        <v>702</v>
      </c>
      <c r="K85" s="856" t="s">
        <v>2219</v>
      </c>
      <c r="L85" s="856"/>
      <c r="M85" s="790"/>
      <c r="N85" s="790"/>
    </row>
    <row r="86" spans="1:20" ht="17.149999999999999" customHeight="1">
      <c r="A86" s="1619" t="s">
        <v>703</v>
      </c>
      <c r="K86" s="1620" t="s">
        <v>2220</v>
      </c>
      <c r="L86" s="800"/>
      <c r="M86" s="790"/>
      <c r="N86" s="858"/>
      <c r="O86" s="859"/>
      <c r="P86" s="859"/>
    </row>
    <row r="92" spans="1:20" ht="19">
      <c r="C92" s="2637"/>
      <c r="D92" s="2637"/>
      <c r="E92" s="2637"/>
      <c r="G92" s="857"/>
    </row>
  </sheetData>
  <mergeCells count="10">
    <mergeCell ref="C92:E92"/>
    <mergeCell ref="A2:B2"/>
    <mergeCell ref="C2:F2"/>
    <mergeCell ref="P2:R2"/>
    <mergeCell ref="S2:T2"/>
    <mergeCell ref="A7:E7"/>
    <mergeCell ref="K7:L7"/>
    <mergeCell ref="C9:G9"/>
    <mergeCell ref="A50:B51"/>
    <mergeCell ref="C50:F51"/>
  </mergeCells>
  <phoneticPr fontId="100"/>
  <pageMargins left="0.59055118110236227" right="0.59055118110236227" top="0.39370078740157483" bottom="0.39370078740157483" header="0" footer="0"/>
  <pageSetup paperSize="9" scale="63" firstPageNumber="166" orientation="portrait" useFirstPageNumber="1" r:id="rId1"/>
  <headerFooter alignWithMargins="0">
    <oddFooter>&amp;C&amp;"ＭＳ Ｐ明朝,標準"&amp;18－&amp;P－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E609FC-7F04-4020-AB50-935880788659}">
  <sheetPr>
    <tabColor theme="6" tint="0.39997558519241921"/>
  </sheetPr>
  <dimension ref="A1:M103"/>
  <sheetViews>
    <sheetView view="pageBreakPreview" zoomScale="70" zoomScaleNormal="50" zoomScaleSheetLayoutView="70" workbookViewId="0"/>
  </sheetViews>
  <sheetFormatPr defaultColWidth="9" defaultRowHeight="13"/>
  <cols>
    <col min="1" max="1" width="29.6328125" style="35" customWidth="1"/>
    <col min="2" max="2" width="10.7265625" style="35" bestFit="1" customWidth="1"/>
    <col min="3" max="7" width="21.6328125" style="35" customWidth="1"/>
    <col min="8" max="11" width="24.08984375" style="35" customWidth="1"/>
    <col min="12" max="12" width="22.6328125" style="35" customWidth="1"/>
    <col min="13" max="13" width="32.90625" style="35" customWidth="1"/>
    <col min="14" max="14" width="4.6328125" style="35" customWidth="1"/>
    <col min="15" max="25" width="9" style="35"/>
    <col min="26" max="26" width="9.08984375" style="35" bestFit="1" customWidth="1"/>
    <col min="27" max="16384" width="9" style="35"/>
  </cols>
  <sheetData>
    <row r="1" spans="1:13" s="375" customFormat="1" ht="15" customHeight="1">
      <c r="A1" s="373" t="s">
        <v>649</v>
      </c>
      <c r="B1" s="373"/>
      <c r="C1" s="374"/>
      <c r="L1" s="373"/>
      <c r="M1" s="376" t="s">
        <v>649</v>
      </c>
    </row>
    <row r="2" spans="1:13" ht="15" customHeight="1">
      <c r="A2" s="2638">
        <v>42339</v>
      </c>
      <c r="B2" s="2638"/>
      <c r="C2" s="2649">
        <v>42339</v>
      </c>
      <c r="D2" s="2649"/>
      <c r="E2" s="2368"/>
      <c r="F2" s="2368"/>
      <c r="J2" s="2640">
        <v>42339</v>
      </c>
      <c r="K2" s="2640"/>
      <c r="L2" s="2650">
        <v>42339</v>
      </c>
      <c r="M2" s="2650"/>
    </row>
    <row r="3" spans="1:13" ht="15" customHeight="1">
      <c r="A3" s="374"/>
      <c r="B3" s="373"/>
      <c r="C3" s="374"/>
    </row>
    <row r="4" spans="1:13" ht="15" customHeight="1">
      <c r="A4" s="374"/>
      <c r="B4" s="373"/>
      <c r="C4" s="374"/>
    </row>
    <row r="5" spans="1:13" ht="15" customHeight="1">
      <c r="M5" s="1621"/>
    </row>
    <row r="6" spans="1:13" ht="15" customHeight="1"/>
    <row r="7" spans="1:13" s="14" customFormat="1" ht="20.25" customHeight="1">
      <c r="A7" s="379" t="s">
        <v>318</v>
      </c>
      <c r="B7" s="379"/>
      <c r="C7" s="860"/>
      <c r="D7" s="860"/>
      <c r="E7" s="860"/>
      <c r="F7" s="860"/>
      <c r="G7" s="860"/>
    </row>
    <row r="8" spans="1:13" s="14" customFormat="1" ht="14">
      <c r="A8" s="14" t="s">
        <v>2221</v>
      </c>
      <c r="D8" s="121"/>
    </row>
    <row r="9" spans="1:13" s="14" customFormat="1" ht="21" customHeight="1">
      <c r="A9" s="424"/>
      <c r="B9" s="426"/>
      <c r="C9" s="2180" t="s">
        <v>197</v>
      </c>
      <c r="D9" s="861" t="s">
        <v>2222</v>
      </c>
      <c r="E9" s="438" t="s">
        <v>2223</v>
      </c>
      <c r="F9" s="424" t="s">
        <v>2224</v>
      </c>
      <c r="G9" s="384" t="s">
        <v>772</v>
      </c>
      <c r="H9" s="384" t="s">
        <v>772</v>
      </c>
      <c r="I9" s="384" t="s">
        <v>772</v>
      </c>
      <c r="J9" s="384" t="s">
        <v>2225</v>
      </c>
      <c r="K9" s="384"/>
      <c r="L9" s="444"/>
      <c r="M9" s="508"/>
    </row>
    <row r="10" spans="1:13" s="14" customFormat="1" ht="14">
      <c r="B10" s="862" t="s">
        <v>320</v>
      </c>
      <c r="C10" s="454"/>
      <c r="D10" s="2108" t="s">
        <v>947</v>
      </c>
      <c r="E10" s="1277" t="s">
        <v>2226</v>
      </c>
      <c r="F10" s="424"/>
      <c r="G10" s="424"/>
      <c r="H10" s="424"/>
      <c r="I10" s="424"/>
      <c r="J10" s="424"/>
      <c r="K10" s="444"/>
      <c r="L10" s="455"/>
      <c r="M10" s="455"/>
    </row>
    <row r="11" spans="1:13" s="14" customFormat="1" ht="15">
      <c r="A11" s="2651" t="s">
        <v>319</v>
      </c>
      <c r="B11" s="862"/>
      <c r="C11" s="2181"/>
      <c r="D11" s="455" t="s">
        <v>2221</v>
      </c>
      <c r="E11" s="2337" t="s">
        <v>948</v>
      </c>
      <c r="F11" s="863" t="s">
        <v>2227</v>
      </c>
      <c r="G11" s="444" t="s">
        <v>2228</v>
      </c>
      <c r="H11" s="2182" t="s">
        <v>949</v>
      </c>
      <c r="I11" s="2652" t="s">
        <v>2229</v>
      </c>
      <c r="J11" s="2653"/>
      <c r="K11" s="2108" t="s">
        <v>950</v>
      </c>
      <c r="L11" s="2108" t="s">
        <v>951</v>
      </c>
      <c r="M11" s="455"/>
    </row>
    <row r="12" spans="1:13" s="14" customFormat="1" ht="15">
      <c r="A12" s="2651"/>
      <c r="B12" s="390"/>
      <c r="C12" s="455"/>
      <c r="D12" s="390"/>
      <c r="E12" s="390"/>
      <c r="F12" s="2108" t="s">
        <v>952</v>
      </c>
      <c r="G12" s="1631" t="s">
        <v>953</v>
      </c>
      <c r="H12" s="2183" t="s">
        <v>954</v>
      </c>
      <c r="I12" s="2090" t="s">
        <v>952</v>
      </c>
      <c r="J12" s="1631" t="s">
        <v>955</v>
      </c>
      <c r="K12" s="396"/>
      <c r="L12" s="390"/>
      <c r="M12" s="864" t="s">
        <v>2230</v>
      </c>
    </row>
    <row r="13" spans="1:13" s="14" customFormat="1" ht="14">
      <c r="A13" s="389"/>
      <c r="B13" s="390" t="s">
        <v>1273</v>
      </c>
      <c r="C13" s="455"/>
      <c r="D13" s="455"/>
      <c r="E13" s="455"/>
      <c r="F13" s="396" t="s">
        <v>804</v>
      </c>
      <c r="G13" s="395" t="s">
        <v>2231</v>
      </c>
      <c r="H13" s="395"/>
      <c r="I13" s="396" t="s">
        <v>2232</v>
      </c>
      <c r="J13" s="395" t="s">
        <v>2233</v>
      </c>
      <c r="K13" s="865" t="s">
        <v>2234</v>
      </c>
      <c r="L13" s="390" t="s">
        <v>2235</v>
      </c>
      <c r="M13" s="455"/>
    </row>
    <row r="14" spans="1:13" s="14" customFormat="1" ht="14">
      <c r="A14" s="121"/>
      <c r="B14" s="399"/>
      <c r="C14" s="455"/>
      <c r="D14" s="455"/>
      <c r="E14" s="455"/>
      <c r="F14" s="396"/>
      <c r="G14" s="395" t="s">
        <v>2236</v>
      </c>
      <c r="H14" s="866"/>
      <c r="I14" s="396"/>
      <c r="J14" s="395" t="s">
        <v>2237</v>
      </c>
      <c r="K14" s="865" t="s">
        <v>2238</v>
      </c>
      <c r="L14" s="390"/>
      <c r="M14" s="460"/>
    </row>
    <row r="15" spans="1:13" ht="18.75" customHeight="1">
      <c r="A15" s="867" t="s">
        <v>321</v>
      </c>
      <c r="B15" s="839" t="s">
        <v>2239</v>
      </c>
      <c r="C15" s="66">
        <v>80995721</v>
      </c>
      <c r="D15" s="2354">
        <v>68181736</v>
      </c>
      <c r="E15" s="2354">
        <v>65994222</v>
      </c>
      <c r="F15" s="2354">
        <v>53481957</v>
      </c>
      <c r="G15" s="2354">
        <v>12512265</v>
      </c>
      <c r="H15" s="2354">
        <v>1128385</v>
      </c>
      <c r="I15" s="2354">
        <v>668969</v>
      </c>
      <c r="J15" s="2354">
        <v>459416</v>
      </c>
      <c r="K15" s="2354">
        <v>1059128</v>
      </c>
      <c r="L15" s="199">
        <v>12813985</v>
      </c>
      <c r="M15" s="868" t="s">
        <v>751</v>
      </c>
    </row>
    <row r="16" spans="1:13" ht="15" customHeight="1">
      <c r="A16" s="869"/>
      <c r="B16" s="870"/>
      <c r="C16" s="75"/>
      <c r="D16" s="2355"/>
      <c r="E16" s="2355"/>
      <c r="F16" s="2355"/>
      <c r="G16" s="2355"/>
      <c r="H16" s="2355"/>
      <c r="I16" s="2355"/>
      <c r="J16" s="2355"/>
      <c r="K16" s="2355"/>
      <c r="L16" s="205"/>
      <c r="M16" s="479" t="s">
        <v>765</v>
      </c>
    </row>
    <row r="17" spans="1:13" ht="15" customHeight="1">
      <c r="A17" s="867" t="s">
        <v>300</v>
      </c>
      <c r="B17" s="839" t="s">
        <v>942</v>
      </c>
      <c r="C17" s="75">
        <v>61021607</v>
      </c>
      <c r="D17" s="2355">
        <v>60254623</v>
      </c>
      <c r="E17" s="2355">
        <v>59752928</v>
      </c>
      <c r="F17" s="2355">
        <v>53437465</v>
      </c>
      <c r="G17" s="2355">
        <v>6315463</v>
      </c>
      <c r="H17" s="2355">
        <v>501695</v>
      </c>
      <c r="I17" s="2355">
        <v>429750</v>
      </c>
      <c r="J17" s="2355">
        <v>71945</v>
      </c>
      <c r="K17" s="2355" t="s">
        <v>21</v>
      </c>
      <c r="L17" s="205">
        <v>766984</v>
      </c>
      <c r="M17" s="479" t="s">
        <v>2240</v>
      </c>
    </row>
    <row r="18" spans="1:13" ht="15" customHeight="1">
      <c r="A18" s="869"/>
      <c r="B18" s="870"/>
      <c r="C18" s="75"/>
      <c r="D18" s="2355"/>
      <c r="E18" s="2355"/>
      <c r="F18" s="2355"/>
      <c r="G18" s="2355"/>
      <c r="H18" s="2355"/>
      <c r="I18" s="2355"/>
      <c r="J18" s="2355"/>
      <c r="K18" s="2355"/>
      <c r="L18" s="205"/>
      <c r="M18" s="479" t="s">
        <v>765</v>
      </c>
    </row>
    <row r="19" spans="1:13" ht="15" customHeight="1">
      <c r="A19" s="491" t="s">
        <v>322</v>
      </c>
      <c r="B19" s="839" t="s">
        <v>942</v>
      </c>
      <c r="C19" s="82">
        <v>26760</v>
      </c>
      <c r="D19" s="2356" t="s">
        <v>21</v>
      </c>
      <c r="E19" s="2356" t="s">
        <v>21</v>
      </c>
      <c r="F19" s="2356" t="s">
        <v>21</v>
      </c>
      <c r="G19" s="2356" t="s">
        <v>21</v>
      </c>
      <c r="H19" s="2356" t="s">
        <v>21</v>
      </c>
      <c r="I19" s="2356" t="s">
        <v>21</v>
      </c>
      <c r="J19" s="2356" t="s">
        <v>21</v>
      </c>
      <c r="K19" s="2356" t="s">
        <v>21</v>
      </c>
      <c r="L19" s="208">
        <v>26760</v>
      </c>
      <c r="M19" s="146" t="s">
        <v>1245</v>
      </c>
    </row>
    <row r="20" spans="1:13" ht="15" customHeight="1">
      <c r="A20" s="491" t="s">
        <v>1274</v>
      </c>
      <c r="B20" s="839" t="s">
        <v>942</v>
      </c>
      <c r="C20" s="82">
        <v>279949</v>
      </c>
      <c r="D20" s="2356">
        <v>279949</v>
      </c>
      <c r="E20" s="2356">
        <v>279949</v>
      </c>
      <c r="F20" s="2356">
        <v>279949</v>
      </c>
      <c r="G20" s="2356" t="s">
        <v>21</v>
      </c>
      <c r="H20" s="2356" t="s">
        <v>21</v>
      </c>
      <c r="I20" s="2356" t="s">
        <v>21</v>
      </c>
      <c r="J20" s="2356" t="s">
        <v>21</v>
      </c>
      <c r="K20" s="2356" t="s">
        <v>21</v>
      </c>
      <c r="L20" s="208" t="s">
        <v>21</v>
      </c>
      <c r="M20" s="486" t="s">
        <v>2241</v>
      </c>
    </row>
    <row r="21" spans="1:13" ht="15" customHeight="1">
      <c r="A21" s="491" t="s">
        <v>764</v>
      </c>
      <c r="B21" s="839" t="s">
        <v>942</v>
      </c>
      <c r="C21" s="82">
        <v>251</v>
      </c>
      <c r="D21" s="2356">
        <v>35</v>
      </c>
      <c r="E21" s="2356">
        <v>35</v>
      </c>
      <c r="F21" s="2356" t="s">
        <v>22</v>
      </c>
      <c r="G21" s="2356">
        <v>35</v>
      </c>
      <c r="H21" s="2356" t="s">
        <v>21</v>
      </c>
      <c r="I21" s="2356" t="s">
        <v>22</v>
      </c>
      <c r="J21" s="2356" t="s">
        <v>21</v>
      </c>
      <c r="K21" s="2356" t="s">
        <v>21</v>
      </c>
      <c r="L21" s="208">
        <v>216</v>
      </c>
      <c r="M21" s="146" t="s">
        <v>743</v>
      </c>
    </row>
    <row r="22" spans="1:13" ht="15" customHeight="1">
      <c r="A22" s="491" t="s">
        <v>767</v>
      </c>
      <c r="B22" s="839" t="s">
        <v>942</v>
      </c>
      <c r="C22" s="82">
        <v>33566522</v>
      </c>
      <c r="D22" s="2356">
        <v>33462533</v>
      </c>
      <c r="E22" s="2356">
        <v>33366131</v>
      </c>
      <c r="F22" s="2356">
        <v>33366131</v>
      </c>
      <c r="G22" s="2356" t="s">
        <v>21</v>
      </c>
      <c r="H22" s="2356">
        <v>96402</v>
      </c>
      <c r="I22" s="2356">
        <v>72425</v>
      </c>
      <c r="J22" s="2356">
        <v>23977</v>
      </c>
      <c r="K22" s="2356" t="s">
        <v>21</v>
      </c>
      <c r="L22" s="208">
        <v>103989</v>
      </c>
      <c r="M22" s="146" t="s">
        <v>1246</v>
      </c>
    </row>
    <row r="23" spans="1:13" ht="15" customHeight="1">
      <c r="A23" s="491" t="s">
        <v>323</v>
      </c>
      <c r="B23" s="839" t="s">
        <v>942</v>
      </c>
      <c r="C23" s="82">
        <v>18321040</v>
      </c>
      <c r="D23" s="2356">
        <v>18321040</v>
      </c>
      <c r="E23" s="2356">
        <v>18321040</v>
      </c>
      <c r="F23" s="2356">
        <v>18321040</v>
      </c>
      <c r="G23" s="2356" t="s">
        <v>22</v>
      </c>
      <c r="H23" s="2356" t="s">
        <v>21</v>
      </c>
      <c r="I23" s="2356" t="s">
        <v>22</v>
      </c>
      <c r="J23" s="2356" t="s">
        <v>22</v>
      </c>
      <c r="K23" s="2356" t="s">
        <v>22</v>
      </c>
      <c r="L23" s="208" t="s">
        <v>21</v>
      </c>
      <c r="M23" s="490" t="s">
        <v>1275</v>
      </c>
    </row>
    <row r="24" spans="1:13" ht="15" customHeight="1">
      <c r="A24" s="491" t="s">
        <v>301</v>
      </c>
      <c r="B24" s="839" t="s">
        <v>942</v>
      </c>
      <c r="C24" s="82">
        <v>846919</v>
      </c>
      <c r="D24" s="2356">
        <v>806894</v>
      </c>
      <c r="E24" s="2356">
        <v>806894</v>
      </c>
      <c r="F24" s="2356">
        <v>798080</v>
      </c>
      <c r="G24" s="2356">
        <v>8814</v>
      </c>
      <c r="H24" s="2356" t="s">
        <v>21</v>
      </c>
      <c r="I24" s="2356" t="s">
        <v>21</v>
      </c>
      <c r="J24" s="2356" t="s">
        <v>21</v>
      </c>
      <c r="K24" s="2356" t="s">
        <v>21</v>
      </c>
      <c r="L24" s="208">
        <v>40025</v>
      </c>
      <c r="M24" s="146" t="s">
        <v>742</v>
      </c>
    </row>
    <row r="25" spans="1:13" ht="15" customHeight="1">
      <c r="A25" s="491" t="s">
        <v>302</v>
      </c>
      <c r="B25" s="839" t="s">
        <v>942</v>
      </c>
      <c r="C25" s="82">
        <v>260463</v>
      </c>
      <c r="D25" s="2356">
        <v>257465</v>
      </c>
      <c r="E25" s="2356">
        <v>257465</v>
      </c>
      <c r="F25" s="2356">
        <v>257453</v>
      </c>
      <c r="G25" s="2356">
        <v>12</v>
      </c>
      <c r="H25" s="2356" t="s">
        <v>21</v>
      </c>
      <c r="I25" s="2356" t="s">
        <v>21</v>
      </c>
      <c r="J25" s="2356" t="s">
        <v>21</v>
      </c>
      <c r="K25" s="2356" t="s">
        <v>21</v>
      </c>
      <c r="L25" s="208">
        <v>2998</v>
      </c>
      <c r="M25" s="146" t="s">
        <v>1247</v>
      </c>
    </row>
    <row r="26" spans="1:13" ht="15" customHeight="1">
      <c r="A26" s="491" t="s">
        <v>303</v>
      </c>
      <c r="B26" s="839" t="s">
        <v>942</v>
      </c>
      <c r="C26" s="82">
        <v>656906</v>
      </c>
      <c r="D26" s="2356">
        <v>555623</v>
      </c>
      <c r="E26" s="2356">
        <v>544550</v>
      </c>
      <c r="F26" s="2356">
        <v>497739</v>
      </c>
      <c r="G26" s="2356">
        <v>46811</v>
      </c>
      <c r="H26" s="2356">
        <v>11073</v>
      </c>
      <c r="I26" s="2356">
        <v>1</v>
      </c>
      <c r="J26" s="2356">
        <v>11072</v>
      </c>
      <c r="K26" s="2356" t="s">
        <v>21</v>
      </c>
      <c r="L26" s="208">
        <v>101283</v>
      </c>
      <c r="M26" s="486" t="s">
        <v>944</v>
      </c>
    </row>
    <row r="27" spans="1:13" ht="15" customHeight="1">
      <c r="A27" s="1616" t="s">
        <v>627</v>
      </c>
      <c r="B27" s="839" t="s">
        <v>942</v>
      </c>
      <c r="C27" s="82">
        <v>22393</v>
      </c>
      <c r="D27" s="2356">
        <v>9309</v>
      </c>
      <c r="E27" s="2356">
        <v>9308</v>
      </c>
      <c r="F27" s="2356" t="s">
        <v>21</v>
      </c>
      <c r="G27" s="2356">
        <v>9308</v>
      </c>
      <c r="H27" s="2356">
        <v>1</v>
      </c>
      <c r="I27" s="2356">
        <v>1</v>
      </c>
      <c r="J27" s="2356" t="s">
        <v>21</v>
      </c>
      <c r="K27" s="2356" t="s">
        <v>21</v>
      </c>
      <c r="L27" s="208">
        <v>13084</v>
      </c>
      <c r="M27" s="486" t="s">
        <v>945</v>
      </c>
    </row>
    <row r="28" spans="1:13" ht="15" customHeight="1">
      <c r="A28" s="1616" t="s">
        <v>628</v>
      </c>
      <c r="B28" s="839" t="s">
        <v>942</v>
      </c>
      <c r="C28" s="82">
        <v>634513</v>
      </c>
      <c r="D28" s="2356">
        <v>546314</v>
      </c>
      <c r="E28" s="2356">
        <v>535242</v>
      </c>
      <c r="F28" s="2356">
        <v>497739</v>
      </c>
      <c r="G28" s="2356">
        <v>37503</v>
      </c>
      <c r="H28" s="2356">
        <v>11072</v>
      </c>
      <c r="I28" s="2356" t="s">
        <v>21</v>
      </c>
      <c r="J28" s="2356">
        <v>11072</v>
      </c>
      <c r="K28" s="2356" t="s">
        <v>21</v>
      </c>
      <c r="L28" s="208">
        <v>88199</v>
      </c>
      <c r="M28" s="486" t="s">
        <v>946</v>
      </c>
    </row>
    <row r="29" spans="1:13" ht="15" customHeight="1">
      <c r="A29" s="491" t="s">
        <v>306</v>
      </c>
      <c r="B29" s="839" t="s">
        <v>942</v>
      </c>
      <c r="C29" s="82">
        <v>340169</v>
      </c>
      <c r="D29" s="2356">
        <v>303354</v>
      </c>
      <c r="E29" s="2356">
        <v>303354</v>
      </c>
      <c r="F29" s="2356">
        <v>211539</v>
      </c>
      <c r="G29" s="2356">
        <v>91815</v>
      </c>
      <c r="H29" s="2356" t="s">
        <v>21</v>
      </c>
      <c r="I29" s="2356" t="s">
        <v>21</v>
      </c>
      <c r="J29" s="2356" t="s">
        <v>21</v>
      </c>
      <c r="K29" s="2356" t="s">
        <v>21</v>
      </c>
      <c r="L29" s="208">
        <v>36815</v>
      </c>
      <c r="M29" s="486" t="s">
        <v>1255</v>
      </c>
    </row>
    <row r="30" spans="1:13" ht="16" customHeight="1">
      <c r="A30" s="491" t="s">
        <v>307</v>
      </c>
      <c r="B30" s="839" t="s">
        <v>2242</v>
      </c>
      <c r="C30" s="82">
        <v>4840249</v>
      </c>
      <c r="D30" s="2356">
        <v>4643928</v>
      </c>
      <c r="E30" s="2356">
        <v>4643088</v>
      </c>
      <c r="F30" s="2356">
        <v>4420696</v>
      </c>
      <c r="G30" s="2356">
        <v>222392</v>
      </c>
      <c r="H30" s="2356">
        <v>840</v>
      </c>
      <c r="I30" s="2356" t="s">
        <v>21</v>
      </c>
      <c r="J30" s="2356">
        <v>840</v>
      </c>
      <c r="K30" s="2356" t="s">
        <v>21</v>
      </c>
      <c r="L30" s="208">
        <v>196321</v>
      </c>
      <c r="M30" s="146" t="s">
        <v>2243</v>
      </c>
    </row>
    <row r="31" spans="1:13" ht="18" customHeight="1">
      <c r="A31" s="491" t="s">
        <v>308</v>
      </c>
      <c r="B31" s="402" t="s">
        <v>763</v>
      </c>
      <c r="C31" s="82">
        <v>5198541</v>
      </c>
      <c r="D31" s="2356">
        <v>5103503</v>
      </c>
      <c r="E31" s="2356">
        <v>5070718</v>
      </c>
      <c r="F31" s="2356">
        <v>14963</v>
      </c>
      <c r="G31" s="2356">
        <v>5055755</v>
      </c>
      <c r="H31" s="2356">
        <v>32785</v>
      </c>
      <c r="I31" s="2356" t="s">
        <v>21</v>
      </c>
      <c r="J31" s="2356">
        <v>32785</v>
      </c>
      <c r="K31" s="2356" t="s">
        <v>21</v>
      </c>
      <c r="L31" s="208">
        <v>95038</v>
      </c>
      <c r="M31" s="486" t="s">
        <v>2244</v>
      </c>
    </row>
    <row r="32" spans="1:13" ht="16" customHeight="1">
      <c r="A32" s="491" t="s">
        <v>2245</v>
      </c>
      <c r="B32" s="839" t="s">
        <v>2246</v>
      </c>
      <c r="C32" s="82">
        <v>593253</v>
      </c>
      <c r="D32" s="2356">
        <v>475503</v>
      </c>
      <c r="E32" s="2356">
        <v>660</v>
      </c>
      <c r="F32" s="2356">
        <v>660</v>
      </c>
      <c r="G32" s="2356" t="s">
        <v>21</v>
      </c>
      <c r="H32" s="2356">
        <v>474843</v>
      </c>
      <c r="I32" s="2356">
        <v>474843</v>
      </c>
      <c r="J32" s="2356" t="s">
        <v>21</v>
      </c>
      <c r="K32" s="2356" t="s">
        <v>21</v>
      </c>
      <c r="L32" s="208">
        <v>117750</v>
      </c>
      <c r="M32" s="146" t="s">
        <v>2247</v>
      </c>
    </row>
    <row r="33" spans="1:13" ht="15" customHeight="1">
      <c r="A33" s="491" t="s">
        <v>2248</v>
      </c>
      <c r="B33" s="839" t="s">
        <v>2249</v>
      </c>
      <c r="C33" s="82" t="s">
        <v>21</v>
      </c>
      <c r="D33" s="2356" t="s">
        <v>21</v>
      </c>
      <c r="E33" s="2356" t="s">
        <v>21</v>
      </c>
      <c r="F33" s="2356" t="s">
        <v>21</v>
      </c>
      <c r="G33" s="2356" t="s">
        <v>21</v>
      </c>
      <c r="H33" s="2356" t="s">
        <v>21</v>
      </c>
      <c r="I33" s="2356" t="s">
        <v>21</v>
      </c>
      <c r="J33" s="2356" t="s">
        <v>21</v>
      </c>
      <c r="K33" s="2356" t="s">
        <v>21</v>
      </c>
      <c r="L33" s="208" t="s">
        <v>21</v>
      </c>
      <c r="M33" s="837" t="s">
        <v>2250</v>
      </c>
    </row>
    <row r="34" spans="1:13" ht="16" customHeight="1">
      <c r="A34" s="836" t="s">
        <v>309</v>
      </c>
      <c r="B34" s="839" t="s">
        <v>2251</v>
      </c>
      <c r="C34" s="82">
        <v>1640</v>
      </c>
      <c r="D34" s="2356" t="s">
        <v>21</v>
      </c>
      <c r="E34" s="2356" t="s">
        <v>21</v>
      </c>
      <c r="F34" s="2356" t="s">
        <v>21</v>
      </c>
      <c r="G34" s="2356" t="s">
        <v>21</v>
      </c>
      <c r="H34" s="2356" t="s">
        <v>21</v>
      </c>
      <c r="I34" s="2356" t="s">
        <v>21</v>
      </c>
      <c r="J34" s="2356" t="s">
        <v>21</v>
      </c>
      <c r="K34" s="2356" t="s">
        <v>21</v>
      </c>
      <c r="L34" s="208">
        <v>1640</v>
      </c>
      <c r="M34" s="837" t="s">
        <v>2252</v>
      </c>
    </row>
    <row r="35" spans="1:13" ht="10" customHeight="1">
      <c r="A35" s="869"/>
      <c r="B35" s="870"/>
      <c r="C35" s="75"/>
      <c r="D35" s="2355"/>
      <c r="E35" s="2355"/>
      <c r="F35" s="2355"/>
      <c r="G35" s="2355"/>
      <c r="H35" s="2355"/>
      <c r="I35" s="2355"/>
      <c r="J35" s="2355"/>
      <c r="K35" s="2355"/>
      <c r="L35" s="205"/>
      <c r="M35" s="146"/>
    </row>
    <row r="36" spans="1:13" ht="15" customHeight="1">
      <c r="A36" s="867" t="s">
        <v>324</v>
      </c>
      <c r="B36" s="839" t="s">
        <v>2249</v>
      </c>
      <c r="C36" s="75">
        <v>10042535</v>
      </c>
      <c r="D36" s="2355">
        <v>642008</v>
      </c>
      <c r="E36" s="2355">
        <v>284600</v>
      </c>
      <c r="F36" s="2355">
        <v>44492</v>
      </c>
      <c r="G36" s="2355">
        <v>240108</v>
      </c>
      <c r="H36" s="2355">
        <v>328926</v>
      </c>
      <c r="I36" s="2355">
        <v>239219</v>
      </c>
      <c r="J36" s="2355">
        <v>89708</v>
      </c>
      <c r="K36" s="2355">
        <v>28481</v>
      </c>
      <c r="L36" s="205">
        <v>9400527</v>
      </c>
      <c r="M36" s="479" t="s">
        <v>2253</v>
      </c>
    </row>
    <row r="37" spans="1:13" ht="15" customHeight="1">
      <c r="A37" s="869"/>
      <c r="B37" s="870"/>
      <c r="C37" s="75"/>
      <c r="D37" s="2355"/>
      <c r="E37" s="2355"/>
      <c r="F37" s="2355"/>
      <c r="G37" s="2355"/>
      <c r="H37" s="2355"/>
      <c r="I37" s="2355"/>
      <c r="J37" s="2355"/>
      <c r="K37" s="2355"/>
      <c r="L37" s="205"/>
      <c r="M37" s="479" t="s">
        <v>2254</v>
      </c>
    </row>
    <row r="38" spans="1:13" ht="16" customHeight="1">
      <c r="A38" s="491" t="s">
        <v>10</v>
      </c>
      <c r="B38" s="839" t="s">
        <v>2246</v>
      </c>
      <c r="C38" s="82">
        <v>11777141</v>
      </c>
      <c r="D38" s="2356">
        <v>300</v>
      </c>
      <c r="E38" s="2356" t="s">
        <v>21</v>
      </c>
      <c r="F38" s="2356" t="s">
        <v>21</v>
      </c>
      <c r="G38" s="2356" t="s">
        <v>21</v>
      </c>
      <c r="H38" s="2356">
        <v>300</v>
      </c>
      <c r="I38" s="2356">
        <v>300</v>
      </c>
      <c r="J38" s="2356" t="s">
        <v>21</v>
      </c>
      <c r="K38" s="2356" t="s">
        <v>21</v>
      </c>
      <c r="L38" s="208">
        <v>11776841</v>
      </c>
      <c r="M38" s="146" t="s">
        <v>2255</v>
      </c>
    </row>
    <row r="39" spans="1:13" ht="15" customHeight="1">
      <c r="A39" s="491" t="s">
        <v>325</v>
      </c>
      <c r="B39" s="839" t="s">
        <v>2249</v>
      </c>
      <c r="C39" s="82">
        <v>141951</v>
      </c>
      <c r="D39" s="2356">
        <v>32354</v>
      </c>
      <c r="E39" s="2356" t="s">
        <v>21</v>
      </c>
      <c r="F39" s="2356" t="s">
        <v>22</v>
      </c>
      <c r="G39" s="2356" t="s">
        <v>21</v>
      </c>
      <c r="H39" s="2356" t="s">
        <v>21</v>
      </c>
      <c r="I39" s="2356" t="s">
        <v>22</v>
      </c>
      <c r="J39" s="2356" t="s">
        <v>21</v>
      </c>
      <c r="K39" s="2356">
        <v>32354</v>
      </c>
      <c r="L39" s="208">
        <v>109597</v>
      </c>
      <c r="M39" s="146" t="s">
        <v>2256</v>
      </c>
    </row>
    <row r="40" spans="1:13" ht="15" customHeight="1">
      <c r="A40" s="491" t="s">
        <v>2257</v>
      </c>
      <c r="B40" s="839" t="s">
        <v>2249</v>
      </c>
      <c r="C40" s="82">
        <v>383643</v>
      </c>
      <c r="D40" s="2356" t="s">
        <v>21</v>
      </c>
      <c r="E40" s="2356" t="s">
        <v>21</v>
      </c>
      <c r="F40" s="2356" t="s">
        <v>21</v>
      </c>
      <c r="G40" s="2356" t="s">
        <v>21</v>
      </c>
      <c r="H40" s="2356" t="s">
        <v>21</v>
      </c>
      <c r="I40" s="2356" t="s">
        <v>21</v>
      </c>
      <c r="J40" s="2356" t="s">
        <v>21</v>
      </c>
      <c r="K40" s="2356" t="s">
        <v>21</v>
      </c>
      <c r="L40" s="208">
        <v>383643</v>
      </c>
      <c r="M40" s="146" t="s">
        <v>2258</v>
      </c>
    </row>
    <row r="41" spans="1:13" ht="18" customHeight="1">
      <c r="A41" s="491" t="s">
        <v>326</v>
      </c>
      <c r="B41" s="402" t="s">
        <v>2259</v>
      </c>
      <c r="C41" s="82">
        <v>1281244</v>
      </c>
      <c r="D41" s="2356">
        <v>15923</v>
      </c>
      <c r="E41" s="2356">
        <v>3357</v>
      </c>
      <c r="F41" s="2356">
        <v>1145</v>
      </c>
      <c r="G41" s="2356">
        <v>2212</v>
      </c>
      <c r="H41" s="2356">
        <v>12566</v>
      </c>
      <c r="I41" s="2356" t="s">
        <v>21</v>
      </c>
      <c r="J41" s="2356">
        <v>12566</v>
      </c>
      <c r="K41" s="2356" t="s">
        <v>21</v>
      </c>
      <c r="L41" s="208">
        <v>1265321</v>
      </c>
      <c r="M41" s="146" t="s">
        <v>2260</v>
      </c>
    </row>
    <row r="42" spans="1:13" ht="15" customHeight="1">
      <c r="A42" s="491" t="s">
        <v>12</v>
      </c>
      <c r="B42" s="839" t="s">
        <v>2249</v>
      </c>
      <c r="C42" s="82">
        <v>1217837</v>
      </c>
      <c r="D42" s="2356" t="s">
        <v>21</v>
      </c>
      <c r="E42" s="2356" t="s">
        <v>21</v>
      </c>
      <c r="F42" s="2356" t="s">
        <v>21</v>
      </c>
      <c r="G42" s="2356" t="s">
        <v>21</v>
      </c>
      <c r="H42" s="2356" t="s">
        <v>21</v>
      </c>
      <c r="I42" s="2356" t="s">
        <v>21</v>
      </c>
      <c r="J42" s="2356" t="s">
        <v>21</v>
      </c>
      <c r="K42" s="2356" t="s">
        <v>21</v>
      </c>
      <c r="L42" s="208">
        <v>1217837</v>
      </c>
      <c r="M42" s="486" t="s">
        <v>2261</v>
      </c>
    </row>
    <row r="43" spans="1:13" ht="15" customHeight="1">
      <c r="A43" s="491" t="s">
        <v>13</v>
      </c>
      <c r="B43" s="839" t="s">
        <v>2249</v>
      </c>
      <c r="C43" s="82" t="s">
        <v>21</v>
      </c>
      <c r="D43" s="2356" t="s">
        <v>21</v>
      </c>
      <c r="E43" s="2356" t="s">
        <v>21</v>
      </c>
      <c r="F43" s="2356" t="s">
        <v>21</v>
      </c>
      <c r="G43" s="2356" t="s">
        <v>21</v>
      </c>
      <c r="H43" s="2356" t="s">
        <v>21</v>
      </c>
      <c r="I43" s="2356" t="s">
        <v>21</v>
      </c>
      <c r="J43" s="2356" t="s">
        <v>21</v>
      </c>
      <c r="K43" s="2356" t="s">
        <v>21</v>
      </c>
      <c r="L43" s="208" t="s">
        <v>21</v>
      </c>
      <c r="M43" s="146" t="s">
        <v>2262</v>
      </c>
    </row>
    <row r="44" spans="1:13" ht="15" customHeight="1">
      <c r="A44" s="491" t="s">
        <v>15</v>
      </c>
      <c r="B44" s="839" t="s">
        <v>2249</v>
      </c>
      <c r="C44" s="82">
        <v>181934</v>
      </c>
      <c r="D44" s="2356">
        <v>97305</v>
      </c>
      <c r="E44" s="2356">
        <v>50307</v>
      </c>
      <c r="F44" s="2356" t="s">
        <v>21</v>
      </c>
      <c r="G44" s="2356">
        <v>50307</v>
      </c>
      <c r="H44" s="2356">
        <v>45822</v>
      </c>
      <c r="I44" s="2356">
        <v>30689</v>
      </c>
      <c r="J44" s="2356">
        <v>15133</v>
      </c>
      <c r="K44" s="2356">
        <v>1176</v>
      </c>
      <c r="L44" s="208">
        <v>84629</v>
      </c>
      <c r="M44" s="486" t="s">
        <v>2263</v>
      </c>
    </row>
    <row r="45" spans="1:13" ht="16" customHeight="1">
      <c r="A45" s="491" t="s">
        <v>311</v>
      </c>
      <c r="B45" s="839" t="s">
        <v>2246</v>
      </c>
      <c r="C45" s="82">
        <v>356125</v>
      </c>
      <c r="D45" s="2356">
        <v>267705</v>
      </c>
      <c r="E45" s="2356">
        <v>113862</v>
      </c>
      <c r="F45" s="2356">
        <v>31093</v>
      </c>
      <c r="G45" s="2356">
        <v>82769</v>
      </c>
      <c r="H45" s="2356">
        <v>152736</v>
      </c>
      <c r="I45" s="2356">
        <v>124823</v>
      </c>
      <c r="J45" s="2356">
        <v>27913</v>
      </c>
      <c r="K45" s="2356">
        <v>1107</v>
      </c>
      <c r="L45" s="208">
        <v>88420</v>
      </c>
      <c r="M45" s="146" t="s">
        <v>2264</v>
      </c>
    </row>
    <row r="46" spans="1:13" ht="18" customHeight="1">
      <c r="A46" s="491" t="s">
        <v>312</v>
      </c>
      <c r="B46" s="402" t="s">
        <v>2259</v>
      </c>
      <c r="C46" s="82">
        <v>153201</v>
      </c>
      <c r="D46" s="2356">
        <v>81745</v>
      </c>
      <c r="E46" s="2356">
        <v>57054</v>
      </c>
      <c r="F46" s="2356" t="s">
        <v>22</v>
      </c>
      <c r="G46" s="2356">
        <v>57054</v>
      </c>
      <c r="H46" s="2356">
        <v>23780</v>
      </c>
      <c r="I46" s="2356" t="s">
        <v>22</v>
      </c>
      <c r="J46" s="2356">
        <v>23780</v>
      </c>
      <c r="K46" s="2356">
        <v>911</v>
      </c>
      <c r="L46" s="208">
        <v>71456</v>
      </c>
      <c r="M46" s="486" t="s">
        <v>2265</v>
      </c>
    </row>
    <row r="47" spans="1:13" ht="15" customHeight="1">
      <c r="A47" s="871" t="s">
        <v>313</v>
      </c>
      <c r="B47" s="839" t="s">
        <v>2249</v>
      </c>
      <c r="C47" s="82">
        <v>164108</v>
      </c>
      <c r="D47" s="2356">
        <v>87630</v>
      </c>
      <c r="E47" s="2356">
        <v>61751</v>
      </c>
      <c r="F47" s="2356" t="s">
        <v>22</v>
      </c>
      <c r="G47" s="2356">
        <v>61751</v>
      </c>
      <c r="H47" s="2356">
        <v>24920</v>
      </c>
      <c r="I47" s="2356" t="s">
        <v>22</v>
      </c>
      <c r="J47" s="2356">
        <v>24920</v>
      </c>
      <c r="K47" s="2356">
        <v>959</v>
      </c>
      <c r="L47" s="208">
        <v>76474</v>
      </c>
      <c r="M47" s="486" t="s">
        <v>2266</v>
      </c>
    </row>
    <row r="48" spans="1:13" ht="16" customHeight="1">
      <c r="A48" s="491" t="s">
        <v>19</v>
      </c>
      <c r="B48" s="839" t="s">
        <v>2246</v>
      </c>
      <c r="C48" s="82">
        <v>1334</v>
      </c>
      <c r="D48" s="2356" t="s">
        <v>21</v>
      </c>
      <c r="E48" s="2356" t="s">
        <v>21</v>
      </c>
      <c r="F48" s="2356" t="s">
        <v>21</v>
      </c>
      <c r="G48" s="2356" t="s">
        <v>21</v>
      </c>
      <c r="H48" s="2356" t="s">
        <v>21</v>
      </c>
      <c r="I48" s="2356" t="s">
        <v>21</v>
      </c>
      <c r="J48" s="2356" t="s">
        <v>21</v>
      </c>
      <c r="K48" s="2356" t="s">
        <v>21</v>
      </c>
      <c r="L48" s="208">
        <v>1334</v>
      </c>
      <c r="M48" s="146" t="s">
        <v>87</v>
      </c>
    </row>
    <row r="49" spans="1:13" ht="15" customHeight="1">
      <c r="A49" s="871" t="s">
        <v>88</v>
      </c>
      <c r="B49" s="839" t="s">
        <v>2249</v>
      </c>
      <c r="C49" s="82">
        <v>73575</v>
      </c>
      <c r="D49" s="2356">
        <v>37534</v>
      </c>
      <c r="E49" s="2356" t="s">
        <v>21</v>
      </c>
      <c r="F49" s="2356" t="s">
        <v>21</v>
      </c>
      <c r="G49" s="2356" t="s">
        <v>21</v>
      </c>
      <c r="H49" s="2356">
        <v>37534</v>
      </c>
      <c r="I49" s="2356">
        <v>37534</v>
      </c>
      <c r="J49" s="2356" t="s">
        <v>21</v>
      </c>
      <c r="K49" s="2356" t="s">
        <v>21</v>
      </c>
      <c r="L49" s="208">
        <v>36041</v>
      </c>
      <c r="M49" s="837" t="s">
        <v>2267</v>
      </c>
    </row>
    <row r="50" spans="1:13" ht="15" customHeight="1">
      <c r="A50" s="871" t="s">
        <v>327</v>
      </c>
      <c r="B50" s="839" t="s">
        <v>2249</v>
      </c>
      <c r="C50" s="82" t="s">
        <v>21</v>
      </c>
      <c r="D50" s="2356" t="s">
        <v>21</v>
      </c>
      <c r="E50" s="2356" t="s">
        <v>21</v>
      </c>
      <c r="F50" s="2356" t="s">
        <v>21</v>
      </c>
      <c r="G50" s="2356" t="s">
        <v>21</v>
      </c>
      <c r="H50" s="2356" t="s">
        <v>21</v>
      </c>
      <c r="I50" s="2356" t="s">
        <v>21</v>
      </c>
      <c r="J50" s="2356" t="s">
        <v>21</v>
      </c>
      <c r="K50" s="2356" t="s">
        <v>21</v>
      </c>
      <c r="L50" s="208" t="s">
        <v>21</v>
      </c>
      <c r="M50" s="845" t="s">
        <v>2268</v>
      </c>
    </row>
    <row r="51" spans="1:13" ht="17.149999999999999" customHeight="1">
      <c r="A51" s="867" t="s">
        <v>5</v>
      </c>
      <c r="B51" s="870" t="s">
        <v>316</v>
      </c>
      <c r="C51" s="75">
        <v>35438628</v>
      </c>
      <c r="D51" s="2355">
        <v>23068902</v>
      </c>
      <c r="E51" s="2355">
        <v>13026614</v>
      </c>
      <c r="F51" s="2355" t="s">
        <v>22</v>
      </c>
      <c r="G51" s="2355">
        <v>13026614</v>
      </c>
      <c r="H51" s="2355">
        <v>895482</v>
      </c>
      <c r="I51" s="2355" t="s">
        <v>22</v>
      </c>
      <c r="J51" s="2355">
        <v>895482</v>
      </c>
      <c r="K51" s="2355">
        <v>9146806</v>
      </c>
      <c r="L51" s="205">
        <v>12369726</v>
      </c>
      <c r="M51" s="479" t="s">
        <v>2269</v>
      </c>
    </row>
    <row r="52" spans="1:13" ht="17.149999999999999" customHeight="1">
      <c r="A52" s="872" t="s">
        <v>7</v>
      </c>
      <c r="B52" s="873" t="s">
        <v>2246</v>
      </c>
      <c r="C52" s="848">
        <v>95989910</v>
      </c>
      <c r="D52" s="849">
        <v>74349724</v>
      </c>
      <c r="E52" s="849">
        <v>68646076</v>
      </c>
      <c r="F52" s="849" t="s">
        <v>22</v>
      </c>
      <c r="G52" s="849">
        <v>68646076</v>
      </c>
      <c r="H52" s="849">
        <v>3102700</v>
      </c>
      <c r="I52" s="849" t="s">
        <v>22</v>
      </c>
      <c r="J52" s="849">
        <v>3102700</v>
      </c>
      <c r="K52" s="849">
        <v>2600948</v>
      </c>
      <c r="L52" s="850">
        <v>21640186</v>
      </c>
      <c r="M52" s="1692" t="s">
        <v>2270</v>
      </c>
    </row>
    <row r="53" spans="1:13" ht="12" customHeight="1">
      <c r="M53" s="146"/>
    </row>
    <row r="54" spans="1:13" ht="20.25" customHeight="1">
      <c r="A54" s="378" t="s">
        <v>629</v>
      </c>
      <c r="B54" s="378"/>
      <c r="C54" s="860"/>
      <c r="D54" s="860"/>
      <c r="E54" s="860"/>
      <c r="F54" s="860"/>
      <c r="M54" s="146"/>
    </row>
    <row r="55" spans="1:13" ht="8.15" customHeight="1">
      <c r="A55" s="874"/>
      <c r="B55" s="874"/>
      <c r="C55" s="875"/>
      <c r="D55" s="875"/>
      <c r="E55" s="875"/>
      <c r="F55" s="875"/>
      <c r="M55" s="494"/>
    </row>
    <row r="56" spans="1:13" ht="18" customHeight="1">
      <c r="A56" s="867" t="s">
        <v>321</v>
      </c>
      <c r="B56" s="876" t="s">
        <v>2251</v>
      </c>
      <c r="C56" s="66">
        <v>82310616</v>
      </c>
      <c r="D56" s="2354">
        <v>68514991</v>
      </c>
      <c r="E56" s="2354">
        <v>65779048</v>
      </c>
      <c r="F56" s="2354">
        <v>53481957</v>
      </c>
      <c r="G56" s="2354">
        <v>12297091</v>
      </c>
      <c r="H56" s="2354">
        <v>1133758</v>
      </c>
      <c r="I56" s="2354">
        <v>668969</v>
      </c>
      <c r="J56" s="2354">
        <v>464789</v>
      </c>
      <c r="K56" s="2354">
        <v>1602185</v>
      </c>
      <c r="L56" s="199">
        <v>13795624</v>
      </c>
      <c r="M56" s="479" t="s">
        <v>2271</v>
      </c>
    </row>
    <row r="57" spans="1:13" ht="15" customHeight="1">
      <c r="A57" s="869"/>
      <c r="B57" s="870"/>
      <c r="C57" s="75"/>
      <c r="D57" s="2355"/>
      <c r="E57" s="2355"/>
      <c r="F57" s="2355"/>
      <c r="G57" s="2355"/>
      <c r="H57" s="2355"/>
      <c r="I57" s="2355"/>
      <c r="J57" s="2355"/>
      <c r="K57" s="2355"/>
      <c r="L57" s="205"/>
      <c r="M57" s="479" t="s">
        <v>2254</v>
      </c>
    </row>
    <row r="58" spans="1:13" ht="15" customHeight="1">
      <c r="A58" s="867" t="s">
        <v>300</v>
      </c>
      <c r="B58" s="839" t="s">
        <v>2249</v>
      </c>
      <c r="C58" s="75">
        <v>63974507</v>
      </c>
      <c r="D58" s="2355">
        <v>62880455</v>
      </c>
      <c r="E58" s="2355">
        <v>62255186</v>
      </c>
      <c r="F58" s="2355">
        <v>53437465</v>
      </c>
      <c r="G58" s="2355">
        <v>8817721</v>
      </c>
      <c r="H58" s="2355">
        <v>559735</v>
      </c>
      <c r="I58" s="2355">
        <v>429750</v>
      </c>
      <c r="J58" s="2355">
        <v>129985</v>
      </c>
      <c r="K58" s="2355">
        <v>65534</v>
      </c>
      <c r="L58" s="205">
        <v>1094052</v>
      </c>
      <c r="M58" s="479" t="s">
        <v>2272</v>
      </c>
    </row>
    <row r="59" spans="1:13" ht="15" customHeight="1">
      <c r="A59" s="869"/>
      <c r="B59" s="870"/>
      <c r="C59" s="75"/>
      <c r="D59" s="2355"/>
      <c r="E59" s="2355"/>
      <c r="F59" s="2355"/>
      <c r="G59" s="2355"/>
      <c r="H59" s="2355"/>
      <c r="I59" s="2355"/>
      <c r="J59" s="2355"/>
      <c r="K59" s="2355"/>
      <c r="L59" s="205"/>
      <c r="M59" s="479" t="s">
        <v>2254</v>
      </c>
    </row>
    <row r="60" spans="1:13" ht="15" customHeight="1">
      <c r="A60" s="491" t="s">
        <v>322</v>
      </c>
      <c r="B60" s="839" t="s">
        <v>2273</v>
      </c>
      <c r="C60" s="82">
        <v>26760</v>
      </c>
      <c r="D60" s="2356" t="s">
        <v>21</v>
      </c>
      <c r="E60" s="2356" t="s">
        <v>21</v>
      </c>
      <c r="F60" s="2356" t="s">
        <v>21</v>
      </c>
      <c r="G60" s="2356" t="s">
        <v>21</v>
      </c>
      <c r="H60" s="2356" t="s">
        <v>21</v>
      </c>
      <c r="I60" s="2356" t="s">
        <v>21</v>
      </c>
      <c r="J60" s="2356" t="s">
        <v>21</v>
      </c>
      <c r="K60" s="2356" t="s">
        <v>21</v>
      </c>
      <c r="L60" s="208">
        <v>26760</v>
      </c>
      <c r="M60" s="146" t="s">
        <v>2274</v>
      </c>
    </row>
    <row r="61" spans="1:13" ht="15" customHeight="1">
      <c r="A61" s="491" t="s">
        <v>2275</v>
      </c>
      <c r="B61" s="839" t="s">
        <v>2273</v>
      </c>
      <c r="C61" s="82">
        <v>282789</v>
      </c>
      <c r="D61" s="2356">
        <v>282462</v>
      </c>
      <c r="E61" s="2356">
        <v>279949</v>
      </c>
      <c r="F61" s="2356">
        <v>279949</v>
      </c>
      <c r="G61" s="2356" t="s">
        <v>21</v>
      </c>
      <c r="H61" s="2356" t="s">
        <v>21</v>
      </c>
      <c r="I61" s="2356" t="s">
        <v>21</v>
      </c>
      <c r="J61" s="2356" t="s">
        <v>21</v>
      </c>
      <c r="K61" s="2356">
        <v>2513</v>
      </c>
      <c r="L61" s="208">
        <v>327</v>
      </c>
      <c r="M61" s="486" t="s">
        <v>2276</v>
      </c>
    </row>
    <row r="62" spans="1:13" ht="15" customHeight="1">
      <c r="A62" s="491" t="s">
        <v>1307</v>
      </c>
      <c r="B62" s="839" t="s">
        <v>2273</v>
      </c>
      <c r="C62" s="82">
        <v>251</v>
      </c>
      <c r="D62" s="2356">
        <v>35</v>
      </c>
      <c r="E62" s="2356">
        <v>35</v>
      </c>
      <c r="F62" s="2356" t="s">
        <v>21</v>
      </c>
      <c r="G62" s="2356">
        <v>35</v>
      </c>
      <c r="H62" s="2356" t="s">
        <v>21</v>
      </c>
      <c r="I62" s="2356" t="s">
        <v>21</v>
      </c>
      <c r="J62" s="2356" t="s">
        <v>21</v>
      </c>
      <c r="K62" s="2356" t="s">
        <v>21</v>
      </c>
      <c r="L62" s="208">
        <v>216</v>
      </c>
      <c r="M62" s="146" t="s">
        <v>2277</v>
      </c>
    </row>
    <row r="63" spans="1:13" ht="15" customHeight="1">
      <c r="A63" s="491" t="s">
        <v>1308</v>
      </c>
      <c r="B63" s="839" t="s">
        <v>2273</v>
      </c>
      <c r="C63" s="82">
        <v>33566522</v>
      </c>
      <c r="D63" s="2356">
        <v>33462533</v>
      </c>
      <c r="E63" s="2356">
        <v>33366131</v>
      </c>
      <c r="F63" s="2356">
        <v>33366131</v>
      </c>
      <c r="G63" s="2356" t="s">
        <v>21</v>
      </c>
      <c r="H63" s="2356">
        <v>96402</v>
      </c>
      <c r="I63" s="2356">
        <v>72425</v>
      </c>
      <c r="J63" s="2356">
        <v>23977</v>
      </c>
      <c r="K63" s="2356" t="s">
        <v>21</v>
      </c>
      <c r="L63" s="208">
        <v>103989</v>
      </c>
      <c r="M63" s="146" t="s">
        <v>2278</v>
      </c>
    </row>
    <row r="64" spans="1:13" ht="15" customHeight="1">
      <c r="A64" s="491" t="s">
        <v>323</v>
      </c>
      <c r="B64" s="839" t="s">
        <v>2273</v>
      </c>
      <c r="C64" s="82">
        <v>18321040</v>
      </c>
      <c r="D64" s="2356">
        <v>18321040</v>
      </c>
      <c r="E64" s="2356">
        <v>18321040</v>
      </c>
      <c r="F64" s="2356">
        <v>18321040</v>
      </c>
      <c r="G64" s="2356" t="s">
        <v>21</v>
      </c>
      <c r="H64" s="2356" t="s">
        <v>21</v>
      </c>
      <c r="I64" s="2356" t="s">
        <v>21</v>
      </c>
      <c r="J64" s="2356" t="s">
        <v>21</v>
      </c>
      <c r="K64" s="2356" t="s">
        <v>21</v>
      </c>
      <c r="L64" s="208" t="s">
        <v>21</v>
      </c>
      <c r="M64" s="490" t="s">
        <v>2279</v>
      </c>
    </row>
    <row r="65" spans="1:13" ht="15" customHeight="1">
      <c r="A65" s="491" t="s">
        <v>301</v>
      </c>
      <c r="B65" s="839" t="s">
        <v>2187</v>
      </c>
      <c r="C65" s="82">
        <v>848286</v>
      </c>
      <c r="D65" s="2356">
        <v>807857</v>
      </c>
      <c r="E65" s="2356">
        <v>807736</v>
      </c>
      <c r="F65" s="2356">
        <v>798080</v>
      </c>
      <c r="G65" s="2356">
        <v>9656</v>
      </c>
      <c r="H65" s="2356" t="s">
        <v>21</v>
      </c>
      <c r="I65" s="2356" t="s">
        <v>21</v>
      </c>
      <c r="J65" s="2356" t="s">
        <v>21</v>
      </c>
      <c r="K65" s="2356">
        <v>120</v>
      </c>
      <c r="L65" s="208">
        <v>40429</v>
      </c>
      <c r="M65" s="146" t="s">
        <v>2188</v>
      </c>
    </row>
    <row r="66" spans="1:13" ht="15" customHeight="1">
      <c r="A66" s="491" t="s">
        <v>302</v>
      </c>
      <c r="B66" s="839" t="s">
        <v>2189</v>
      </c>
      <c r="C66" s="82">
        <v>260463</v>
      </c>
      <c r="D66" s="2356">
        <v>257465</v>
      </c>
      <c r="E66" s="2356">
        <v>257465</v>
      </c>
      <c r="F66" s="2356">
        <v>257453</v>
      </c>
      <c r="G66" s="2356">
        <v>12</v>
      </c>
      <c r="H66" s="2356" t="s">
        <v>21</v>
      </c>
      <c r="I66" s="2356" t="s">
        <v>21</v>
      </c>
      <c r="J66" s="2356" t="s">
        <v>21</v>
      </c>
      <c r="K66" s="2356" t="s">
        <v>21</v>
      </c>
      <c r="L66" s="208">
        <v>2998</v>
      </c>
      <c r="M66" s="146" t="s">
        <v>1613</v>
      </c>
    </row>
    <row r="67" spans="1:13" ht="15" customHeight="1">
      <c r="A67" s="491" t="s">
        <v>303</v>
      </c>
      <c r="B67" s="839" t="s">
        <v>2189</v>
      </c>
      <c r="C67" s="82">
        <v>1009557</v>
      </c>
      <c r="D67" s="2356">
        <v>818390</v>
      </c>
      <c r="E67" s="2356">
        <v>771849</v>
      </c>
      <c r="F67" s="2356">
        <v>497739</v>
      </c>
      <c r="G67" s="2356">
        <v>274110</v>
      </c>
      <c r="H67" s="2356">
        <v>29793</v>
      </c>
      <c r="I67" s="2356">
        <v>1</v>
      </c>
      <c r="J67" s="2356">
        <v>29792</v>
      </c>
      <c r="K67" s="2356">
        <v>16747</v>
      </c>
      <c r="L67" s="208">
        <v>191167</v>
      </c>
      <c r="M67" s="486" t="s">
        <v>2191</v>
      </c>
    </row>
    <row r="68" spans="1:13" ht="15" customHeight="1">
      <c r="A68" s="1616" t="s">
        <v>627</v>
      </c>
      <c r="B68" s="839" t="s">
        <v>2189</v>
      </c>
      <c r="C68" s="82">
        <v>51423</v>
      </c>
      <c r="D68" s="2356">
        <v>26509</v>
      </c>
      <c r="E68" s="2356">
        <v>19040</v>
      </c>
      <c r="F68" s="2356" t="s">
        <v>21</v>
      </c>
      <c r="G68" s="2356">
        <v>19040</v>
      </c>
      <c r="H68" s="2356">
        <v>1971</v>
      </c>
      <c r="I68" s="2356">
        <v>1</v>
      </c>
      <c r="J68" s="2356">
        <v>1970</v>
      </c>
      <c r="K68" s="2356">
        <v>5498</v>
      </c>
      <c r="L68" s="208">
        <v>24914</v>
      </c>
      <c r="M68" s="486" t="s">
        <v>2192</v>
      </c>
    </row>
    <row r="69" spans="1:13" ht="15" customHeight="1">
      <c r="A69" s="1616" t="s">
        <v>628</v>
      </c>
      <c r="B69" s="839" t="s">
        <v>2189</v>
      </c>
      <c r="C69" s="82">
        <v>958134</v>
      </c>
      <c r="D69" s="2356">
        <v>791881</v>
      </c>
      <c r="E69" s="2356">
        <v>752810</v>
      </c>
      <c r="F69" s="2356">
        <v>497739</v>
      </c>
      <c r="G69" s="2356">
        <v>255071</v>
      </c>
      <c r="H69" s="2356">
        <v>27822</v>
      </c>
      <c r="I69" s="2356" t="s">
        <v>21</v>
      </c>
      <c r="J69" s="2356">
        <v>27822</v>
      </c>
      <c r="K69" s="2356">
        <v>11249</v>
      </c>
      <c r="L69" s="208">
        <v>166253</v>
      </c>
      <c r="M69" s="486" t="s">
        <v>2193</v>
      </c>
    </row>
    <row r="70" spans="1:13" ht="15" customHeight="1">
      <c r="A70" s="491" t="s">
        <v>306</v>
      </c>
      <c r="B70" s="839" t="s">
        <v>2189</v>
      </c>
      <c r="C70" s="82">
        <v>857716</v>
      </c>
      <c r="D70" s="2356">
        <v>791214</v>
      </c>
      <c r="E70" s="2356">
        <v>789272</v>
      </c>
      <c r="F70" s="2356">
        <v>211539</v>
      </c>
      <c r="G70" s="2356">
        <v>577733</v>
      </c>
      <c r="H70" s="2356">
        <v>1207</v>
      </c>
      <c r="I70" s="2356" t="s">
        <v>21</v>
      </c>
      <c r="J70" s="2356">
        <v>1207</v>
      </c>
      <c r="K70" s="2356">
        <v>734</v>
      </c>
      <c r="L70" s="208">
        <v>66503</v>
      </c>
      <c r="M70" s="486" t="s">
        <v>1644</v>
      </c>
    </row>
    <row r="71" spans="1:13" ht="16" customHeight="1">
      <c r="A71" s="491" t="s">
        <v>307</v>
      </c>
      <c r="B71" s="839" t="s">
        <v>2194</v>
      </c>
      <c r="C71" s="82">
        <v>4867373</v>
      </c>
      <c r="D71" s="2356">
        <v>4670151</v>
      </c>
      <c r="E71" s="2356">
        <v>4668126</v>
      </c>
      <c r="F71" s="2356">
        <v>4420696</v>
      </c>
      <c r="G71" s="2356">
        <v>247430</v>
      </c>
      <c r="H71" s="2356">
        <v>840</v>
      </c>
      <c r="I71" s="2356" t="s">
        <v>21</v>
      </c>
      <c r="J71" s="2356">
        <v>840</v>
      </c>
      <c r="K71" s="2356">
        <v>1185</v>
      </c>
      <c r="L71" s="208">
        <v>197222</v>
      </c>
      <c r="M71" s="146" t="s">
        <v>1621</v>
      </c>
    </row>
    <row r="72" spans="1:13" ht="18" customHeight="1">
      <c r="A72" s="491" t="s">
        <v>308</v>
      </c>
      <c r="B72" s="402" t="s">
        <v>1717</v>
      </c>
      <c r="C72" s="82">
        <v>6691152</v>
      </c>
      <c r="D72" s="2356">
        <v>6488139</v>
      </c>
      <c r="E72" s="2356">
        <v>6435706</v>
      </c>
      <c r="F72" s="2356">
        <v>14963</v>
      </c>
      <c r="G72" s="2356">
        <v>6420743</v>
      </c>
      <c r="H72" s="2356">
        <v>52338</v>
      </c>
      <c r="I72" s="2356" t="s">
        <v>21</v>
      </c>
      <c r="J72" s="2356">
        <v>52338</v>
      </c>
      <c r="K72" s="2356">
        <v>95</v>
      </c>
      <c r="L72" s="208">
        <v>203013</v>
      </c>
      <c r="M72" s="486" t="s">
        <v>1747</v>
      </c>
    </row>
    <row r="73" spans="1:13" ht="16" customHeight="1">
      <c r="A73" s="491" t="s">
        <v>2280</v>
      </c>
      <c r="B73" s="839" t="s">
        <v>2194</v>
      </c>
      <c r="C73" s="82">
        <v>884870</v>
      </c>
      <c r="D73" s="2356">
        <v>674800</v>
      </c>
      <c r="E73" s="2356">
        <v>126369</v>
      </c>
      <c r="F73" s="2356">
        <v>660</v>
      </c>
      <c r="G73" s="2356">
        <v>125709</v>
      </c>
      <c r="H73" s="2356">
        <v>492862</v>
      </c>
      <c r="I73" s="2356">
        <v>474843</v>
      </c>
      <c r="J73" s="2356">
        <v>18019</v>
      </c>
      <c r="K73" s="2356">
        <v>55569</v>
      </c>
      <c r="L73" s="208">
        <v>210070</v>
      </c>
      <c r="M73" s="146" t="s">
        <v>1646</v>
      </c>
    </row>
    <row r="74" spans="1:13" ht="15" customHeight="1">
      <c r="A74" s="491" t="s">
        <v>1389</v>
      </c>
      <c r="B74" s="839" t="s">
        <v>2189</v>
      </c>
      <c r="C74" s="82" t="s">
        <v>21</v>
      </c>
      <c r="D74" s="2356" t="s">
        <v>21</v>
      </c>
      <c r="E74" s="2356" t="s">
        <v>21</v>
      </c>
      <c r="F74" s="2356" t="s">
        <v>21</v>
      </c>
      <c r="G74" s="2356" t="s">
        <v>21</v>
      </c>
      <c r="H74" s="2356" t="s">
        <v>21</v>
      </c>
      <c r="I74" s="2356" t="s">
        <v>21</v>
      </c>
      <c r="J74" s="2356" t="s">
        <v>21</v>
      </c>
      <c r="K74" s="2356" t="s">
        <v>21</v>
      </c>
      <c r="L74" s="208" t="s">
        <v>21</v>
      </c>
      <c r="M74" s="837" t="s">
        <v>2196</v>
      </c>
    </row>
    <row r="75" spans="1:13" ht="16" customHeight="1">
      <c r="A75" s="836" t="s">
        <v>309</v>
      </c>
      <c r="B75" s="839" t="s">
        <v>2197</v>
      </c>
      <c r="C75" s="82">
        <v>17345</v>
      </c>
      <c r="D75" s="2356">
        <v>15705</v>
      </c>
      <c r="E75" s="2356">
        <v>15705</v>
      </c>
      <c r="F75" s="2356" t="s">
        <v>21</v>
      </c>
      <c r="G75" s="2356">
        <v>15705</v>
      </c>
      <c r="H75" s="2356" t="s">
        <v>21</v>
      </c>
      <c r="I75" s="2356" t="s">
        <v>21</v>
      </c>
      <c r="J75" s="2356" t="s">
        <v>21</v>
      </c>
      <c r="K75" s="2356" t="s">
        <v>21</v>
      </c>
      <c r="L75" s="208">
        <v>1640</v>
      </c>
      <c r="M75" s="837" t="s">
        <v>2198</v>
      </c>
    </row>
    <row r="76" spans="1:13" ht="10" customHeight="1">
      <c r="A76" s="869"/>
      <c r="B76" s="870"/>
      <c r="C76" s="75"/>
      <c r="D76" s="2355"/>
      <c r="E76" s="2355"/>
      <c r="F76" s="2355"/>
      <c r="G76" s="2355"/>
      <c r="H76" s="2355"/>
      <c r="I76" s="2355"/>
      <c r="J76" s="2355"/>
      <c r="K76" s="2355"/>
      <c r="L76" s="205"/>
      <c r="M76" s="146"/>
    </row>
    <row r="77" spans="1:13" ht="15" customHeight="1">
      <c r="A77" s="867" t="s">
        <v>324</v>
      </c>
      <c r="B77" s="839" t="s">
        <v>2189</v>
      </c>
      <c r="C77" s="75">
        <v>14489115</v>
      </c>
      <c r="D77" s="2355">
        <v>2808002</v>
      </c>
      <c r="E77" s="2355">
        <v>1252435</v>
      </c>
      <c r="F77" s="2355">
        <v>44492</v>
      </c>
      <c r="G77" s="2355">
        <v>1207943</v>
      </c>
      <c r="H77" s="2355">
        <v>477661</v>
      </c>
      <c r="I77" s="2355">
        <v>239219</v>
      </c>
      <c r="J77" s="2355">
        <v>238442</v>
      </c>
      <c r="K77" s="2355">
        <v>1077906</v>
      </c>
      <c r="L77" s="205">
        <v>11681113</v>
      </c>
      <c r="M77" s="479" t="s">
        <v>1648</v>
      </c>
    </row>
    <row r="78" spans="1:13" ht="15" customHeight="1">
      <c r="A78" s="482"/>
      <c r="B78" s="870"/>
      <c r="C78" s="75"/>
      <c r="D78" s="2355"/>
      <c r="E78" s="2355"/>
      <c r="F78" s="2355"/>
      <c r="G78" s="2355"/>
      <c r="H78" s="2355"/>
      <c r="I78" s="2355"/>
      <c r="J78" s="2355"/>
      <c r="K78" s="2355"/>
      <c r="L78" s="205"/>
      <c r="M78" s="479" t="s">
        <v>1788</v>
      </c>
    </row>
    <row r="79" spans="1:13" ht="16" customHeight="1">
      <c r="A79" s="491" t="s">
        <v>10</v>
      </c>
      <c r="B79" s="839" t="s">
        <v>2194</v>
      </c>
      <c r="C79" s="82">
        <v>16902232</v>
      </c>
      <c r="D79" s="2356">
        <v>2272063</v>
      </c>
      <c r="E79" s="2356">
        <v>685572</v>
      </c>
      <c r="F79" s="2356" t="s">
        <v>21</v>
      </c>
      <c r="G79" s="2356">
        <v>685572</v>
      </c>
      <c r="H79" s="2356">
        <v>119704</v>
      </c>
      <c r="I79" s="2356">
        <v>300</v>
      </c>
      <c r="J79" s="2356">
        <v>119404</v>
      </c>
      <c r="K79" s="2356">
        <v>1466787</v>
      </c>
      <c r="L79" s="208">
        <v>14630169</v>
      </c>
      <c r="M79" s="146" t="s">
        <v>1750</v>
      </c>
    </row>
    <row r="80" spans="1:13" ht="15" customHeight="1">
      <c r="A80" s="491" t="s">
        <v>325</v>
      </c>
      <c r="B80" s="839" t="s">
        <v>2189</v>
      </c>
      <c r="C80" s="82">
        <v>141951</v>
      </c>
      <c r="D80" s="2356">
        <v>32354</v>
      </c>
      <c r="E80" s="2356" t="s">
        <v>21</v>
      </c>
      <c r="F80" s="2356" t="s">
        <v>21</v>
      </c>
      <c r="G80" s="2356" t="s">
        <v>21</v>
      </c>
      <c r="H80" s="2356" t="s">
        <v>21</v>
      </c>
      <c r="I80" s="2356" t="s">
        <v>21</v>
      </c>
      <c r="J80" s="2356" t="s">
        <v>21</v>
      </c>
      <c r="K80" s="2356">
        <v>32354</v>
      </c>
      <c r="L80" s="208">
        <v>109597</v>
      </c>
      <c r="M80" s="146" t="s">
        <v>1751</v>
      </c>
    </row>
    <row r="81" spans="1:13" ht="15" customHeight="1">
      <c r="A81" s="491" t="s">
        <v>2281</v>
      </c>
      <c r="B81" s="839" t="s">
        <v>2189</v>
      </c>
      <c r="C81" s="82">
        <v>383643</v>
      </c>
      <c r="D81" s="2356" t="s">
        <v>21</v>
      </c>
      <c r="E81" s="2356" t="s">
        <v>21</v>
      </c>
      <c r="F81" s="2356" t="s">
        <v>21</v>
      </c>
      <c r="G81" s="2356" t="s">
        <v>21</v>
      </c>
      <c r="H81" s="2356" t="s">
        <v>21</v>
      </c>
      <c r="I81" s="2356" t="s">
        <v>21</v>
      </c>
      <c r="J81" s="2356" t="s">
        <v>21</v>
      </c>
      <c r="K81" s="2356" t="s">
        <v>21</v>
      </c>
      <c r="L81" s="208">
        <v>383643</v>
      </c>
      <c r="M81" s="146" t="s">
        <v>1752</v>
      </c>
    </row>
    <row r="82" spans="1:13" ht="18" customHeight="1">
      <c r="A82" s="491" t="s">
        <v>326</v>
      </c>
      <c r="B82" s="402" t="s">
        <v>1717</v>
      </c>
      <c r="C82" s="82">
        <v>1325009</v>
      </c>
      <c r="D82" s="2356">
        <v>25709</v>
      </c>
      <c r="E82" s="2356">
        <v>5710</v>
      </c>
      <c r="F82" s="2356">
        <v>1145</v>
      </c>
      <c r="G82" s="2356">
        <v>4565</v>
      </c>
      <c r="H82" s="2356">
        <v>19999</v>
      </c>
      <c r="I82" s="2356" t="s">
        <v>21</v>
      </c>
      <c r="J82" s="2356">
        <v>19999</v>
      </c>
      <c r="K82" s="2356" t="s">
        <v>21</v>
      </c>
      <c r="L82" s="208">
        <v>1299300</v>
      </c>
      <c r="M82" s="146" t="s">
        <v>1753</v>
      </c>
    </row>
    <row r="83" spans="1:13" ht="15" customHeight="1">
      <c r="A83" s="491" t="s">
        <v>12</v>
      </c>
      <c r="B83" s="839" t="s">
        <v>2189</v>
      </c>
      <c r="C83" s="82">
        <v>1217837</v>
      </c>
      <c r="D83" s="2356" t="s">
        <v>21</v>
      </c>
      <c r="E83" s="2356" t="s">
        <v>21</v>
      </c>
      <c r="F83" s="2356" t="s">
        <v>21</v>
      </c>
      <c r="G83" s="2356" t="s">
        <v>21</v>
      </c>
      <c r="H83" s="2356" t="s">
        <v>21</v>
      </c>
      <c r="I83" s="2356" t="s">
        <v>21</v>
      </c>
      <c r="J83" s="2356" t="s">
        <v>21</v>
      </c>
      <c r="K83" s="2356" t="s">
        <v>21</v>
      </c>
      <c r="L83" s="208">
        <v>1217837</v>
      </c>
      <c r="M83" s="486" t="s">
        <v>1795</v>
      </c>
    </row>
    <row r="84" spans="1:13" ht="15" customHeight="1">
      <c r="A84" s="491" t="s">
        <v>13</v>
      </c>
      <c r="B84" s="839" t="s">
        <v>2189</v>
      </c>
      <c r="C84" s="82" t="s">
        <v>21</v>
      </c>
      <c r="D84" s="2356" t="s">
        <v>21</v>
      </c>
      <c r="E84" s="2356" t="s">
        <v>21</v>
      </c>
      <c r="F84" s="2356" t="s">
        <v>21</v>
      </c>
      <c r="G84" s="2356" t="s">
        <v>21</v>
      </c>
      <c r="H84" s="2356" t="s">
        <v>21</v>
      </c>
      <c r="I84" s="2356" t="s">
        <v>21</v>
      </c>
      <c r="J84" s="2356" t="s">
        <v>21</v>
      </c>
      <c r="K84" s="2356" t="s">
        <v>21</v>
      </c>
      <c r="L84" s="208" t="s">
        <v>21</v>
      </c>
      <c r="M84" s="146" t="s">
        <v>1796</v>
      </c>
    </row>
    <row r="85" spans="1:13" ht="15" customHeight="1">
      <c r="A85" s="491" t="s">
        <v>15</v>
      </c>
      <c r="B85" s="839" t="s">
        <v>2189</v>
      </c>
      <c r="C85" s="82">
        <v>482054</v>
      </c>
      <c r="D85" s="2356">
        <v>188187</v>
      </c>
      <c r="E85" s="2356">
        <v>78655</v>
      </c>
      <c r="F85" s="2356" t="s">
        <v>21</v>
      </c>
      <c r="G85" s="2356">
        <v>78655</v>
      </c>
      <c r="H85" s="2356">
        <v>86168</v>
      </c>
      <c r="I85" s="2356">
        <v>30689</v>
      </c>
      <c r="J85" s="2356">
        <v>55479</v>
      </c>
      <c r="K85" s="2356">
        <v>23364</v>
      </c>
      <c r="L85" s="208">
        <v>293867</v>
      </c>
      <c r="M85" s="486" t="s">
        <v>1718</v>
      </c>
    </row>
    <row r="86" spans="1:13" ht="15" customHeight="1">
      <c r="A86" s="491" t="s">
        <v>311</v>
      </c>
      <c r="B86" s="839" t="s">
        <v>2194</v>
      </c>
      <c r="C86" s="82">
        <v>607168</v>
      </c>
      <c r="D86" s="2356">
        <v>494122</v>
      </c>
      <c r="E86" s="2356">
        <v>313053</v>
      </c>
      <c r="F86" s="2356">
        <v>31093</v>
      </c>
      <c r="G86" s="2356">
        <v>281960</v>
      </c>
      <c r="H86" s="2356">
        <v>165745</v>
      </c>
      <c r="I86" s="2356">
        <v>124823</v>
      </c>
      <c r="J86" s="2356">
        <v>40922</v>
      </c>
      <c r="K86" s="2356">
        <v>15324</v>
      </c>
      <c r="L86" s="208">
        <v>113047</v>
      </c>
      <c r="M86" s="146" t="s">
        <v>1890</v>
      </c>
    </row>
    <row r="87" spans="1:13" ht="18" customHeight="1">
      <c r="A87" s="491" t="s">
        <v>312</v>
      </c>
      <c r="B87" s="402" t="s">
        <v>1717</v>
      </c>
      <c r="C87" s="82">
        <v>380557</v>
      </c>
      <c r="D87" s="2356">
        <v>229169</v>
      </c>
      <c r="E87" s="2356">
        <v>178974</v>
      </c>
      <c r="F87" s="2356" t="s">
        <v>21</v>
      </c>
      <c r="G87" s="2356">
        <v>178974</v>
      </c>
      <c r="H87" s="2356">
        <v>25294</v>
      </c>
      <c r="I87" s="2356" t="s">
        <v>21</v>
      </c>
      <c r="J87" s="2356">
        <v>25294</v>
      </c>
      <c r="K87" s="2356">
        <v>24901</v>
      </c>
      <c r="L87" s="208">
        <v>151388</v>
      </c>
      <c r="M87" s="486" t="s">
        <v>1654</v>
      </c>
    </row>
    <row r="88" spans="1:13" ht="15" customHeight="1">
      <c r="A88" s="871" t="s">
        <v>313</v>
      </c>
      <c r="B88" s="839" t="s">
        <v>2189</v>
      </c>
      <c r="C88" s="82">
        <v>390635</v>
      </c>
      <c r="D88" s="2356">
        <v>227503</v>
      </c>
      <c r="E88" s="2356">
        <v>174428</v>
      </c>
      <c r="F88" s="2356" t="s">
        <v>21</v>
      </c>
      <c r="G88" s="2356">
        <v>174428</v>
      </c>
      <c r="H88" s="2356">
        <v>26507</v>
      </c>
      <c r="I88" s="2356" t="s">
        <v>21</v>
      </c>
      <c r="J88" s="2356">
        <v>26507</v>
      </c>
      <c r="K88" s="2356">
        <v>26568</v>
      </c>
      <c r="L88" s="208">
        <v>163133</v>
      </c>
      <c r="M88" s="486" t="s">
        <v>1656</v>
      </c>
    </row>
    <row r="89" spans="1:13" ht="15" customHeight="1">
      <c r="A89" s="491" t="s">
        <v>19</v>
      </c>
      <c r="B89" s="839" t="s">
        <v>2194</v>
      </c>
      <c r="C89" s="82">
        <v>102892</v>
      </c>
      <c r="D89" s="2356">
        <v>95443</v>
      </c>
      <c r="E89" s="2356">
        <v>91757</v>
      </c>
      <c r="F89" s="2356" t="s">
        <v>21</v>
      </c>
      <c r="G89" s="2356">
        <v>91757</v>
      </c>
      <c r="H89" s="2356" t="s">
        <v>21</v>
      </c>
      <c r="I89" s="2356" t="s">
        <v>21</v>
      </c>
      <c r="J89" s="2356" t="s">
        <v>21</v>
      </c>
      <c r="K89" s="2356">
        <v>3686</v>
      </c>
      <c r="L89" s="208">
        <v>7450</v>
      </c>
      <c r="M89" s="146" t="s">
        <v>87</v>
      </c>
    </row>
    <row r="90" spans="1:13" ht="15" customHeight="1">
      <c r="A90" s="871" t="s">
        <v>88</v>
      </c>
      <c r="B90" s="839" t="s">
        <v>2189</v>
      </c>
      <c r="C90" s="82">
        <v>73575</v>
      </c>
      <c r="D90" s="2356">
        <v>37534</v>
      </c>
      <c r="E90" s="2356" t="s">
        <v>21</v>
      </c>
      <c r="F90" s="2356" t="s">
        <v>21</v>
      </c>
      <c r="G90" s="2356" t="s">
        <v>21</v>
      </c>
      <c r="H90" s="2356">
        <v>37534</v>
      </c>
      <c r="I90" s="2356">
        <v>37534</v>
      </c>
      <c r="J90" s="2356" t="s">
        <v>21</v>
      </c>
      <c r="K90" s="2356" t="s">
        <v>21</v>
      </c>
      <c r="L90" s="208">
        <v>36041</v>
      </c>
      <c r="M90" s="837" t="s">
        <v>2215</v>
      </c>
    </row>
    <row r="91" spans="1:13" ht="15" customHeight="1">
      <c r="A91" s="871" t="s">
        <v>327</v>
      </c>
      <c r="B91" s="839" t="s">
        <v>2189</v>
      </c>
      <c r="C91" s="82" t="s">
        <v>21</v>
      </c>
      <c r="D91" s="2356" t="s">
        <v>21</v>
      </c>
      <c r="E91" s="2356" t="s">
        <v>21</v>
      </c>
      <c r="F91" s="2356" t="s">
        <v>21</v>
      </c>
      <c r="G91" s="2356" t="s">
        <v>21</v>
      </c>
      <c r="H91" s="2356" t="s">
        <v>21</v>
      </c>
      <c r="I91" s="2356" t="s">
        <v>21</v>
      </c>
      <c r="J91" s="2356" t="s">
        <v>21</v>
      </c>
      <c r="K91" s="2356" t="s">
        <v>21</v>
      </c>
      <c r="L91" s="208" t="s">
        <v>21</v>
      </c>
      <c r="M91" s="845" t="s">
        <v>1659</v>
      </c>
    </row>
    <row r="92" spans="1:13" ht="15" customHeight="1">
      <c r="A92" s="867" t="s">
        <v>5</v>
      </c>
      <c r="B92" s="870" t="s">
        <v>316</v>
      </c>
      <c r="C92" s="75">
        <v>18917215</v>
      </c>
      <c r="D92" s="2355">
        <v>12693011</v>
      </c>
      <c r="E92" s="2355">
        <v>7497184</v>
      </c>
      <c r="F92" s="2355" t="s">
        <v>21</v>
      </c>
      <c r="G92" s="2355">
        <v>7497184</v>
      </c>
      <c r="H92" s="2355">
        <v>635000</v>
      </c>
      <c r="I92" s="2355" t="s">
        <v>21</v>
      </c>
      <c r="J92" s="2355">
        <v>635000</v>
      </c>
      <c r="K92" s="2355">
        <v>4560826</v>
      </c>
      <c r="L92" s="205">
        <v>6224204</v>
      </c>
      <c r="M92" s="479" t="s">
        <v>2217</v>
      </c>
    </row>
    <row r="93" spans="1:13" ht="15" customHeight="1">
      <c r="A93" s="872" t="s">
        <v>7</v>
      </c>
      <c r="B93" s="877" t="s">
        <v>328</v>
      </c>
      <c r="C93" s="848">
        <v>30196880</v>
      </c>
      <c r="D93" s="849">
        <v>23810106</v>
      </c>
      <c r="E93" s="849">
        <v>22771720</v>
      </c>
      <c r="F93" s="849" t="s">
        <v>21</v>
      </c>
      <c r="G93" s="849">
        <v>22771720</v>
      </c>
      <c r="H93" s="849">
        <v>539527</v>
      </c>
      <c r="I93" s="849" t="s">
        <v>21</v>
      </c>
      <c r="J93" s="849">
        <v>539527</v>
      </c>
      <c r="K93" s="849">
        <v>498860</v>
      </c>
      <c r="L93" s="850">
        <v>6386774</v>
      </c>
      <c r="M93" s="1692" t="s">
        <v>2218</v>
      </c>
    </row>
    <row r="94" spans="1:13" ht="10" customHeight="1"/>
    <row r="95" spans="1:13">
      <c r="A95" s="35" t="s">
        <v>2282</v>
      </c>
    </row>
    <row r="96" spans="1:13">
      <c r="A96" s="613" t="s">
        <v>2283</v>
      </c>
    </row>
    <row r="100" spans="1:2">
      <c r="A100" s="35" t="s">
        <v>2284</v>
      </c>
      <c r="B100" s="613" t="s">
        <v>2284</v>
      </c>
    </row>
    <row r="102" spans="1:2">
      <c r="A102" s="35" t="s">
        <v>2285</v>
      </c>
    </row>
    <row r="103" spans="1:2">
      <c r="A103" s="613" t="s">
        <v>2283</v>
      </c>
    </row>
  </sheetData>
  <mergeCells count="6">
    <mergeCell ref="A2:B2"/>
    <mergeCell ref="C2:D2"/>
    <mergeCell ref="J2:K2"/>
    <mergeCell ref="L2:M2"/>
    <mergeCell ref="A11:A12"/>
    <mergeCell ref="I11:J11"/>
  </mergeCells>
  <phoneticPr fontId="100"/>
  <printOptions horizontalCentered="1"/>
  <pageMargins left="0.59055118110236227" right="0.59055118110236227" top="0.39370078740157483" bottom="0.39370078740157483" header="0" footer="0"/>
  <pageSetup paperSize="9" scale="60" firstPageNumber="168" orientation="portrait" useFirstPageNumber="1" r:id="rId1"/>
  <headerFooter alignWithMargins="0">
    <oddFooter>&amp;C&amp;"ＭＳ Ｐ明朝,標準"&amp;18－&amp;P－</oddFooter>
  </headerFooter>
  <colBreaks count="1" manualBreakCount="1">
    <brk id="7" max="93"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5A37D-5C38-4F89-B3CE-7597B48E0D02}">
  <sheetPr>
    <tabColor theme="6" tint="0.39997558519241921"/>
  </sheetPr>
  <dimension ref="A1:N97"/>
  <sheetViews>
    <sheetView view="pageBreakPreview" zoomScale="70" zoomScaleNormal="75" zoomScaleSheetLayoutView="70" workbookViewId="0"/>
  </sheetViews>
  <sheetFormatPr defaultColWidth="9" defaultRowHeight="13"/>
  <cols>
    <col min="1" max="1" width="30.36328125" style="35" customWidth="1"/>
    <col min="2" max="2" width="11.36328125" style="35" customWidth="1"/>
    <col min="3" max="7" width="19.6328125" style="35" customWidth="1"/>
    <col min="8" max="10" width="22.08984375" style="35" customWidth="1"/>
    <col min="11" max="12" width="20.6328125" style="35" customWidth="1"/>
    <col min="13" max="13" width="32.90625" style="35" customWidth="1"/>
    <col min="14" max="16384" width="9" style="35"/>
  </cols>
  <sheetData>
    <row r="1" spans="1:14" s="429" customFormat="1" ht="15" customHeight="1">
      <c r="A1" s="373" t="s">
        <v>649</v>
      </c>
      <c r="B1" s="916"/>
      <c r="L1" s="916"/>
      <c r="M1" s="376" t="s">
        <v>956</v>
      </c>
    </row>
    <row r="2" spans="1:14" ht="15" customHeight="1">
      <c r="A2" s="2638">
        <v>42339</v>
      </c>
      <c r="B2" s="2638"/>
      <c r="C2" s="2649">
        <v>42339</v>
      </c>
      <c r="D2" s="2649"/>
      <c r="E2" s="2649"/>
      <c r="J2" s="2640">
        <v>42339</v>
      </c>
      <c r="K2" s="2640"/>
      <c r="L2" s="2654">
        <v>42339</v>
      </c>
      <c r="M2" s="2654"/>
      <c r="N2" s="2368"/>
    </row>
    <row r="3" spans="1:14" ht="13" customHeight="1"/>
    <row r="4" spans="1:14" ht="13" customHeight="1"/>
    <row r="5" spans="1:14" ht="13" customHeight="1"/>
    <row r="6" spans="1:14" ht="13" customHeight="1"/>
    <row r="7" spans="1:14" s="14" customFormat="1" ht="17.5">
      <c r="A7" s="379" t="s">
        <v>318</v>
      </c>
      <c r="B7" s="878"/>
      <c r="C7" s="860"/>
      <c r="D7" s="879"/>
      <c r="E7" s="879"/>
      <c r="F7" s="879"/>
      <c r="G7" s="879"/>
    </row>
    <row r="8" spans="1:14" ht="8.15" customHeight="1">
      <c r="C8" s="880" t="s">
        <v>1830</v>
      </c>
    </row>
    <row r="9" spans="1:14" s="14" customFormat="1" ht="18.75" customHeight="1">
      <c r="A9" s="424"/>
      <c r="B9" s="1272"/>
      <c r="C9" s="2184" t="s">
        <v>957</v>
      </c>
      <c r="D9" s="2655" t="s">
        <v>2286</v>
      </c>
      <c r="E9" s="2655"/>
      <c r="F9" s="2656"/>
      <c r="G9" s="2656"/>
      <c r="H9" s="384" t="s">
        <v>2161</v>
      </c>
      <c r="I9" s="424" t="s">
        <v>2161</v>
      </c>
      <c r="J9" s="384" t="s">
        <v>2161</v>
      </c>
      <c r="K9" s="384" t="s">
        <v>2161</v>
      </c>
      <c r="L9" s="444"/>
      <c r="M9" s="508"/>
    </row>
    <row r="10" spans="1:14" s="14" customFormat="1" ht="15.75" customHeight="1">
      <c r="B10" s="921" t="s">
        <v>320</v>
      </c>
      <c r="C10" s="2184" t="s">
        <v>291</v>
      </c>
      <c r="D10" s="2108" t="s">
        <v>957</v>
      </c>
      <c r="E10" s="1273" t="s">
        <v>2287</v>
      </c>
      <c r="F10" s="424"/>
      <c r="G10" s="424"/>
      <c r="H10" s="384"/>
      <c r="I10" s="424"/>
      <c r="J10" s="384"/>
      <c r="K10" s="444"/>
      <c r="L10" s="393"/>
      <c r="M10" s="455"/>
    </row>
    <row r="11" spans="1:14" s="14" customFormat="1" ht="15.75" customHeight="1">
      <c r="A11" s="2651" t="s">
        <v>319</v>
      </c>
      <c r="B11" s="2349"/>
      <c r="C11" s="864"/>
      <c r="D11" s="455" t="s">
        <v>2288</v>
      </c>
      <c r="E11" s="2337" t="s">
        <v>2289</v>
      </c>
      <c r="F11" s="2010"/>
      <c r="G11" s="1275"/>
      <c r="H11" s="2337" t="s">
        <v>958</v>
      </c>
      <c r="I11" s="2010" t="s">
        <v>1384</v>
      </c>
      <c r="J11" s="1275"/>
      <c r="K11" s="2108" t="s">
        <v>715</v>
      </c>
      <c r="L11" s="862" t="s">
        <v>951</v>
      </c>
      <c r="M11" s="455"/>
    </row>
    <row r="12" spans="1:14" s="14" customFormat="1" ht="15.75" customHeight="1">
      <c r="A12" s="2651"/>
      <c r="B12" s="2349"/>
      <c r="C12" s="455"/>
      <c r="D12" s="455"/>
      <c r="E12" s="396" t="s">
        <v>2290</v>
      </c>
      <c r="F12" s="1631" t="s">
        <v>959</v>
      </c>
      <c r="G12" s="1631" t="s">
        <v>267</v>
      </c>
      <c r="H12" s="396" t="s">
        <v>1384</v>
      </c>
      <c r="I12" s="1631" t="s">
        <v>960</v>
      </c>
      <c r="J12" s="2337" t="s">
        <v>961</v>
      </c>
      <c r="K12" s="396" t="s">
        <v>1384</v>
      </c>
      <c r="L12" s="390"/>
      <c r="M12" s="864" t="s">
        <v>2291</v>
      </c>
    </row>
    <row r="13" spans="1:14" s="14" customFormat="1" ht="15.75" customHeight="1">
      <c r="B13" s="390" t="s">
        <v>2292</v>
      </c>
      <c r="C13" s="455"/>
      <c r="D13" s="455"/>
      <c r="E13" s="396" t="s">
        <v>2293</v>
      </c>
      <c r="F13" s="390"/>
      <c r="G13" s="390"/>
      <c r="H13" s="396" t="s">
        <v>2294</v>
      </c>
      <c r="I13" s="881"/>
      <c r="J13" s="390"/>
      <c r="K13" s="396" t="s">
        <v>2295</v>
      </c>
      <c r="L13" s="390" t="s">
        <v>2175</v>
      </c>
      <c r="M13" s="455"/>
    </row>
    <row r="14" spans="1:14" s="14" customFormat="1" ht="15.75" customHeight="1">
      <c r="A14" s="121"/>
      <c r="B14" s="2344"/>
      <c r="C14" s="455"/>
      <c r="D14" s="455"/>
      <c r="E14" s="455"/>
      <c r="F14" s="400" t="s">
        <v>2296</v>
      </c>
      <c r="G14" s="400" t="s">
        <v>209</v>
      </c>
      <c r="H14" s="455"/>
      <c r="I14" s="390" t="s">
        <v>2297</v>
      </c>
      <c r="J14" s="390" t="s">
        <v>209</v>
      </c>
      <c r="K14" s="455"/>
      <c r="L14" s="455"/>
      <c r="M14" s="460"/>
    </row>
    <row r="15" spans="1:14" ht="18.75" customHeight="1">
      <c r="A15" s="867" t="s">
        <v>321</v>
      </c>
      <c r="B15" s="870" t="s">
        <v>1368</v>
      </c>
      <c r="C15" s="66">
        <v>7826876</v>
      </c>
      <c r="D15" s="2354">
        <v>6184661</v>
      </c>
      <c r="E15" s="2354">
        <v>5006972</v>
      </c>
      <c r="F15" s="2354">
        <v>4316623</v>
      </c>
      <c r="G15" s="2354">
        <v>690349</v>
      </c>
      <c r="H15" s="2354">
        <v>373853</v>
      </c>
      <c r="I15" s="2354">
        <v>321120</v>
      </c>
      <c r="J15" s="2354">
        <v>52733</v>
      </c>
      <c r="K15" s="2354">
        <v>803836</v>
      </c>
      <c r="L15" s="199">
        <v>1642215</v>
      </c>
      <c r="M15" s="479" t="s">
        <v>1383</v>
      </c>
    </row>
    <row r="16" spans="1:14" ht="15" customHeight="1">
      <c r="A16" s="869"/>
      <c r="B16" s="870"/>
      <c r="C16" s="75"/>
      <c r="D16" s="2355"/>
      <c r="E16" s="2355"/>
      <c r="F16" s="2355"/>
      <c r="G16" s="2355"/>
      <c r="H16" s="2355"/>
      <c r="I16" s="2355"/>
      <c r="J16" s="2355"/>
      <c r="K16" s="2355"/>
      <c r="L16" s="205"/>
      <c r="M16" s="479" t="s">
        <v>2180</v>
      </c>
    </row>
    <row r="17" spans="1:13" ht="15.75" customHeight="1">
      <c r="A17" s="867" t="s">
        <v>300</v>
      </c>
      <c r="B17" s="870" t="s">
        <v>2181</v>
      </c>
      <c r="C17" s="75">
        <v>1584547</v>
      </c>
      <c r="D17" s="2355">
        <v>1450917</v>
      </c>
      <c r="E17" s="2355">
        <v>906333</v>
      </c>
      <c r="F17" s="2355">
        <v>861064</v>
      </c>
      <c r="G17" s="2355">
        <v>45269</v>
      </c>
      <c r="H17" s="2355">
        <v>255854</v>
      </c>
      <c r="I17" s="2355">
        <v>250616</v>
      </c>
      <c r="J17" s="2355">
        <v>5238</v>
      </c>
      <c r="K17" s="2355">
        <v>288729</v>
      </c>
      <c r="L17" s="205">
        <v>133631</v>
      </c>
      <c r="M17" s="479" t="s">
        <v>2298</v>
      </c>
    </row>
    <row r="18" spans="1:13" ht="15" customHeight="1">
      <c r="A18" s="869"/>
      <c r="B18" s="870"/>
      <c r="C18" s="75"/>
      <c r="D18" s="2355"/>
      <c r="E18" s="2355"/>
      <c r="F18" s="2355"/>
      <c r="G18" s="2355"/>
      <c r="H18" s="2355"/>
      <c r="I18" s="2355"/>
      <c r="J18" s="2355"/>
      <c r="K18" s="2355"/>
      <c r="L18" s="205"/>
      <c r="M18" s="479" t="s">
        <v>2180</v>
      </c>
    </row>
    <row r="19" spans="1:13" ht="15.75" customHeight="1">
      <c r="A19" s="491" t="s">
        <v>2183</v>
      </c>
      <c r="B19" s="870" t="s">
        <v>2181</v>
      </c>
      <c r="C19" s="82">
        <v>363</v>
      </c>
      <c r="D19" s="2356">
        <v>268</v>
      </c>
      <c r="E19" s="2356">
        <v>196</v>
      </c>
      <c r="F19" s="2356" t="s">
        <v>22</v>
      </c>
      <c r="G19" s="2356">
        <v>196</v>
      </c>
      <c r="H19" s="2356">
        <v>20</v>
      </c>
      <c r="I19" s="2356" t="s">
        <v>22</v>
      </c>
      <c r="J19" s="2356">
        <v>20</v>
      </c>
      <c r="K19" s="2356">
        <v>52</v>
      </c>
      <c r="L19" s="208">
        <v>95</v>
      </c>
      <c r="M19" s="146" t="s">
        <v>2184</v>
      </c>
    </row>
    <row r="20" spans="1:13" ht="15.75" customHeight="1">
      <c r="A20" s="491" t="s">
        <v>301</v>
      </c>
      <c r="B20" s="870" t="s">
        <v>2187</v>
      </c>
      <c r="C20" s="82">
        <v>25371</v>
      </c>
      <c r="D20" s="2356">
        <v>9977</v>
      </c>
      <c r="E20" s="2356">
        <v>1909</v>
      </c>
      <c r="F20" s="2356">
        <v>1570</v>
      </c>
      <c r="G20" s="2356">
        <v>339</v>
      </c>
      <c r="H20" s="2356">
        <v>38</v>
      </c>
      <c r="I20" s="2356">
        <v>1</v>
      </c>
      <c r="J20" s="2356">
        <v>37</v>
      </c>
      <c r="K20" s="2356">
        <v>8030</v>
      </c>
      <c r="L20" s="208">
        <v>15394</v>
      </c>
      <c r="M20" s="146" t="s">
        <v>2188</v>
      </c>
    </row>
    <row r="21" spans="1:13" ht="15.75" customHeight="1">
      <c r="A21" s="491" t="s">
        <v>302</v>
      </c>
      <c r="B21" s="870" t="s">
        <v>2189</v>
      </c>
      <c r="C21" s="82">
        <v>13029</v>
      </c>
      <c r="D21" s="2356">
        <v>7789</v>
      </c>
      <c r="E21" s="2356">
        <v>6239</v>
      </c>
      <c r="F21" s="2356">
        <v>1753</v>
      </c>
      <c r="G21" s="2356">
        <v>4486</v>
      </c>
      <c r="H21" s="2356">
        <v>27</v>
      </c>
      <c r="I21" s="2356" t="s">
        <v>21</v>
      </c>
      <c r="J21" s="2356">
        <v>27</v>
      </c>
      <c r="K21" s="2356">
        <v>1523</v>
      </c>
      <c r="L21" s="208">
        <v>5240</v>
      </c>
      <c r="M21" s="146" t="s">
        <v>1613</v>
      </c>
    </row>
    <row r="22" spans="1:13" ht="15.75" customHeight="1">
      <c r="A22" s="491" t="s">
        <v>303</v>
      </c>
      <c r="B22" s="870" t="s">
        <v>2189</v>
      </c>
      <c r="C22" s="82">
        <v>449441</v>
      </c>
      <c r="D22" s="2356">
        <v>416283</v>
      </c>
      <c r="E22" s="2356">
        <v>52735</v>
      </c>
      <c r="F22" s="2356">
        <v>17437</v>
      </c>
      <c r="G22" s="2356">
        <v>35298</v>
      </c>
      <c r="H22" s="2356">
        <v>232424</v>
      </c>
      <c r="I22" s="2356">
        <v>230461</v>
      </c>
      <c r="J22" s="2356">
        <v>1963</v>
      </c>
      <c r="K22" s="2356">
        <v>131124</v>
      </c>
      <c r="L22" s="208">
        <v>33158</v>
      </c>
      <c r="M22" s="486" t="s">
        <v>2191</v>
      </c>
    </row>
    <row r="23" spans="1:13" ht="15.75" customHeight="1">
      <c r="A23" s="1616" t="s">
        <v>627</v>
      </c>
      <c r="B23" s="870" t="s">
        <v>2189</v>
      </c>
      <c r="C23" s="82">
        <v>29158</v>
      </c>
      <c r="D23" s="2356">
        <v>18335</v>
      </c>
      <c r="E23" s="2356">
        <v>6171</v>
      </c>
      <c r="F23" s="2356">
        <v>3820</v>
      </c>
      <c r="G23" s="2356">
        <v>2351</v>
      </c>
      <c r="H23" s="2356">
        <v>1758</v>
      </c>
      <c r="I23" s="2356" t="s">
        <v>21</v>
      </c>
      <c r="J23" s="2356">
        <v>1758</v>
      </c>
      <c r="K23" s="2356">
        <v>10406</v>
      </c>
      <c r="L23" s="208">
        <v>10823</v>
      </c>
      <c r="M23" s="486" t="s">
        <v>2192</v>
      </c>
    </row>
    <row r="24" spans="1:13" ht="15.75" customHeight="1">
      <c r="A24" s="1616" t="s">
        <v>628</v>
      </c>
      <c r="B24" s="870" t="s">
        <v>2189</v>
      </c>
      <c r="C24" s="82">
        <v>420283</v>
      </c>
      <c r="D24" s="2356">
        <v>397948</v>
      </c>
      <c r="E24" s="2356">
        <v>46564</v>
      </c>
      <c r="F24" s="2356">
        <v>13617</v>
      </c>
      <c r="G24" s="2356">
        <v>32947</v>
      </c>
      <c r="H24" s="2356">
        <v>230666</v>
      </c>
      <c r="I24" s="2356">
        <v>230461</v>
      </c>
      <c r="J24" s="2356">
        <v>205</v>
      </c>
      <c r="K24" s="2356">
        <v>120718</v>
      </c>
      <c r="L24" s="208">
        <v>22335</v>
      </c>
      <c r="M24" s="486" t="s">
        <v>2193</v>
      </c>
    </row>
    <row r="25" spans="1:13" ht="15.75" customHeight="1">
      <c r="A25" s="491" t="s">
        <v>306</v>
      </c>
      <c r="B25" s="870" t="s">
        <v>2189</v>
      </c>
      <c r="C25" s="82">
        <v>221922</v>
      </c>
      <c r="D25" s="2356">
        <v>221865</v>
      </c>
      <c r="E25" s="2356">
        <v>211569</v>
      </c>
      <c r="F25" s="2356">
        <v>209940</v>
      </c>
      <c r="G25" s="2356">
        <v>1629</v>
      </c>
      <c r="H25" s="2356" t="s">
        <v>21</v>
      </c>
      <c r="I25" s="2356" t="s">
        <v>21</v>
      </c>
      <c r="J25" s="2356" t="s">
        <v>21</v>
      </c>
      <c r="K25" s="2356">
        <v>10296</v>
      </c>
      <c r="L25" s="208">
        <v>57</v>
      </c>
      <c r="M25" s="486" t="s">
        <v>1644</v>
      </c>
    </row>
    <row r="26" spans="1:13" ht="15.75" customHeight="1">
      <c r="A26" s="491" t="s">
        <v>307</v>
      </c>
      <c r="B26" s="839" t="s">
        <v>2194</v>
      </c>
      <c r="C26" s="82">
        <v>19453</v>
      </c>
      <c r="D26" s="2356">
        <v>3264</v>
      </c>
      <c r="E26" s="2356">
        <v>5</v>
      </c>
      <c r="F26" s="2356" t="s">
        <v>21</v>
      </c>
      <c r="G26" s="2356">
        <v>5</v>
      </c>
      <c r="H26" s="2356">
        <v>3244</v>
      </c>
      <c r="I26" s="2356">
        <v>836</v>
      </c>
      <c r="J26" s="2356">
        <v>2408</v>
      </c>
      <c r="K26" s="2356">
        <v>15</v>
      </c>
      <c r="L26" s="208">
        <v>16189</v>
      </c>
      <c r="M26" s="146" t="s">
        <v>1621</v>
      </c>
    </row>
    <row r="27" spans="1:13" ht="15.75" customHeight="1">
      <c r="A27" s="491" t="s">
        <v>1388</v>
      </c>
      <c r="B27" s="870" t="s">
        <v>2189</v>
      </c>
      <c r="C27" s="82">
        <v>748873</v>
      </c>
      <c r="D27" s="2356">
        <v>687229</v>
      </c>
      <c r="E27" s="2356">
        <v>581537</v>
      </c>
      <c r="F27" s="2356">
        <v>581537</v>
      </c>
      <c r="G27" s="2356" t="s">
        <v>21</v>
      </c>
      <c r="H27" s="2356" t="s">
        <v>21</v>
      </c>
      <c r="I27" s="2356" t="s">
        <v>21</v>
      </c>
      <c r="J27" s="2356" t="s">
        <v>21</v>
      </c>
      <c r="K27" s="2356">
        <v>105692</v>
      </c>
      <c r="L27" s="208">
        <v>61644</v>
      </c>
      <c r="M27" s="486" t="s">
        <v>1646</v>
      </c>
    </row>
    <row r="28" spans="1:13" ht="15.75" customHeight="1">
      <c r="A28" s="491" t="s">
        <v>1389</v>
      </c>
      <c r="B28" s="870" t="s">
        <v>2189</v>
      </c>
      <c r="C28" s="82" t="s">
        <v>21</v>
      </c>
      <c r="D28" s="2356" t="s">
        <v>21</v>
      </c>
      <c r="E28" s="2356" t="s">
        <v>21</v>
      </c>
      <c r="F28" s="2356" t="s">
        <v>21</v>
      </c>
      <c r="G28" s="2356" t="s">
        <v>21</v>
      </c>
      <c r="H28" s="2356" t="s">
        <v>21</v>
      </c>
      <c r="I28" s="2356" t="s">
        <v>21</v>
      </c>
      <c r="J28" s="2356" t="s">
        <v>21</v>
      </c>
      <c r="K28" s="2356" t="s">
        <v>21</v>
      </c>
      <c r="L28" s="208" t="s">
        <v>21</v>
      </c>
      <c r="M28" s="837" t="s">
        <v>2196</v>
      </c>
    </row>
    <row r="29" spans="1:13" ht="15.75" customHeight="1">
      <c r="A29" s="836" t="s">
        <v>309</v>
      </c>
      <c r="B29" s="839" t="s">
        <v>2197</v>
      </c>
      <c r="C29" s="82">
        <v>210427</v>
      </c>
      <c r="D29" s="2356">
        <v>201005</v>
      </c>
      <c r="E29" s="2356">
        <v>157159</v>
      </c>
      <c r="F29" s="2356">
        <v>156595</v>
      </c>
      <c r="G29" s="2356">
        <v>564</v>
      </c>
      <c r="H29" s="2356" t="s">
        <v>21</v>
      </c>
      <c r="I29" s="2356" t="s">
        <v>21</v>
      </c>
      <c r="J29" s="2356" t="s">
        <v>21</v>
      </c>
      <c r="K29" s="2356">
        <v>43846</v>
      </c>
      <c r="L29" s="208">
        <v>9422</v>
      </c>
      <c r="M29" s="837" t="s">
        <v>2198</v>
      </c>
    </row>
    <row r="30" spans="1:13" ht="13" customHeight="1">
      <c r="A30" s="869"/>
      <c r="B30" s="870"/>
      <c r="C30" s="75"/>
      <c r="D30" s="2355"/>
      <c r="E30" s="2355"/>
      <c r="F30" s="2355"/>
      <c r="G30" s="2355"/>
      <c r="H30" s="2355"/>
      <c r="I30" s="2355"/>
      <c r="J30" s="2355"/>
      <c r="K30" s="2355"/>
      <c r="L30" s="205"/>
      <c r="M30" s="486"/>
    </row>
    <row r="31" spans="1:13" ht="15.75" customHeight="1">
      <c r="A31" s="867" t="s">
        <v>324</v>
      </c>
      <c r="B31" s="870" t="s">
        <v>2189</v>
      </c>
      <c r="C31" s="75">
        <v>4095294</v>
      </c>
      <c r="D31" s="2355">
        <v>4003157</v>
      </c>
      <c r="E31" s="2355">
        <v>3475193</v>
      </c>
      <c r="F31" s="2355">
        <v>3455559</v>
      </c>
      <c r="G31" s="2355">
        <v>19634</v>
      </c>
      <c r="H31" s="2355">
        <v>74731</v>
      </c>
      <c r="I31" s="2355">
        <v>70504</v>
      </c>
      <c r="J31" s="2355">
        <v>4227</v>
      </c>
      <c r="K31" s="2355">
        <v>453232</v>
      </c>
      <c r="L31" s="205">
        <v>92137</v>
      </c>
      <c r="M31" s="479" t="s">
        <v>1648</v>
      </c>
    </row>
    <row r="32" spans="1:13" ht="15" customHeight="1">
      <c r="A32" s="869"/>
      <c r="B32" s="870"/>
      <c r="C32" s="75"/>
      <c r="D32" s="2355"/>
      <c r="E32" s="2355"/>
      <c r="F32" s="2355"/>
      <c r="G32" s="2355"/>
      <c r="H32" s="2355"/>
      <c r="I32" s="2355"/>
      <c r="J32" s="2355"/>
      <c r="K32" s="2355"/>
      <c r="L32" s="205"/>
      <c r="M32" s="479" t="s">
        <v>1788</v>
      </c>
    </row>
    <row r="33" spans="1:13" ht="15.75" customHeight="1">
      <c r="A33" s="491" t="s">
        <v>10</v>
      </c>
      <c r="B33" s="839" t="s">
        <v>2194</v>
      </c>
      <c r="C33" s="82">
        <v>5035804</v>
      </c>
      <c r="D33" s="2356">
        <v>5013100</v>
      </c>
      <c r="E33" s="2356">
        <v>4867143</v>
      </c>
      <c r="F33" s="2356">
        <v>4858914</v>
      </c>
      <c r="G33" s="2356">
        <v>8229</v>
      </c>
      <c r="H33" s="2356" t="s">
        <v>21</v>
      </c>
      <c r="I33" s="2356" t="s">
        <v>21</v>
      </c>
      <c r="J33" s="2356" t="s">
        <v>21</v>
      </c>
      <c r="K33" s="2356">
        <v>145957</v>
      </c>
      <c r="L33" s="208">
        <v>22704</v>
      </c>
      <c r="M33" s="146" t="s">
        <v>1750</v>
      </c>
    </row>
    <row r="34" spans="1:13" ht="15.75" customHeight="1">
      <c r="A34" s="491" t="s">
        <v>11</v>
      </c>
      <c r="B34" s="870" t="s">
        <v>2189</v>
      </c>
      <c r="C34" s="82">
        <v>251653</v>
      </c>
      <c r="D34" s="2356">
        <v>181784</v>
      </c>
      <c r="E34" s="2356">
        <v>5140</v>
      </c>
      <c r="F34" s="2356">
        <v>5140</v>
      </c>
      <c r="G34" s="2356" t="s">
        <v>21</v>
      </c>
      <c r="H34" s="2356" t="s">
        <v>21</v>
      </c>
      <c r="I34" s="2356" t="s">
        <v>21</v>
      </c>
      <c r="J34" s="2356" t="s">
        <v>21</v>
      </c>
      <c r="K34" s="2356">
        <v>176644</v>
      </c>
      <c r="L34" s="208">
        <v>69869</v>
      </c>
      <c r="M34" s="146" t="s">
        <v>1751</v>
      </c>
    </row>
    <row r="35" spans="1:13" ht="18">
      <c r="A35" s="491" t="s">
        <v>329</v>
      </c>
      <c r="B35" s="402" t="s">
        <v>1717</v>
      </c>
      <c r="C35" s="82">
        <v>213500</v>
      </c>
      <c r="D35" s="2356">
        <v>213500</v>
      </c>
      <c r="E35" s="2356">
        <v>1811</v>
      </c>
      <c r="F35" s="2356" t="s">
        <v>21</v>
      </c>
      <c r="G35" s="2356">
        <v>1811</v>
      </c>
      <c r="H35" s="2356" t="s">
        <v>21</v>
      </c>
      <c r="I35" s="2356" t="s">
        <v>21</v>
      </c>
      <c r="J35" s="2356" t="s">
        <v>21</v>
      </c>
      <c r="K35" s="2356">
        <v>211689</v>
      </c>
      <c r="L35" s="208" t="s">
        <v>21</v>
      </c>
      <c r="M35" s="146" t="s">
        <v>1753</v>
      </c>
    </row>
    <row r="36" spans="1:13" ht="15.75" customHeight="1">
      <c r="A36" s="491" t="s">
        <v>12</v>
      </c>
      <c r="B36" s="870" t="s">
        <v>2189</v>
      </c>
      <c r="C36" s="82">
        <v>30145</v>
      </c>
      <c r="D36" s="2356">
        <v>30145</v>
      </c>
      <c r="E36" s="2356">
        <v>575</v>
      </c>
      <c r="F36" s="2356" t="s">
        <v>21</v>
      </c>
      <c r="G36" s="2356">
        <v>575</v>
      </c>
      <c r="H36" s="2356" t="s">
        <v>21</v>
      </c>
      <c r="I36" s="2356" t="s">
        <v>21</v>
      </c>
      <c r="J36" s="2356" t="s">
        <v>21</v>
      </c>
      <c r="K36" s="2356">
        <v>29570</v>
      </c>
      <c r="L36" s="208" t="s">
        <v>21</v>
      </c>
      <c r="M36" s="486" t="s">
        <v>1795</v>
      </c>
    </row>
    <row r="37" spans="1:13" ht="15.75" customHeight="1">
      <c r="A37" s="491" t="s">
        <v>13</v>
      </c>
      <c r="B37" s="870" t="s">
        <v>2189</v>
      </c>
      <c r="C37" s="82">
        <v>245540</v>
      </c>
      <c r="D37" s="2356">
        <v>245540</v>
      </c>
      <c r="E37" s="2356">
        <v>31435</v>
      </c>
      <c r="F37" s="2356" t="s">
        <v>21</v>
      </c>
      <c r="G37" s="2356">
        <v>31435</v>
      </c>
      <c r="H37" s="2356" t="s">
        <v>21</v>
      </c>
      <c r="I37" s="2356" t="s">
        <v>21</v>
      </c>
      <c r="J37" s="2356" t="s">
        <v>21</v>
      </c>
      <c r="K37" s="2356">
        <v>214105</v>
      </c>
      <c r="L37" s="208" t="s">
        <v>21</v>
      </c>
      <c r="M37" s="146" t="s">
        <v>1796</v>
      </c>
    </row>
    <row r="38" spans="1:13" ht="15.75" customHeight="1">
      <c r="A38" s="491" t="s">
        <v>14</v>
      </c>
      <c r="B38" s="870" t="s">
        <v>2189</v>
      </c>
      <c r="C38" s="82">
        <v>15505</v>
      </c>
      <c r="D38" s="2356">
        <v>14938</v>
      </c>
      <c r="E38" s="2356" t="s">
        <v>21</v>
      </c>
      <c r="F38" s="2356" t="s">
        <v>21</v>
      </c>
      <c r="G38" s="2356" t="s">
        <v>21</v>
      </c>
      <c r="H38" s="2356" t="s">
        <v>21</v>
      </c>
      <c r="I38" s="2356" t="s">
        <v>21</v>
      </c>
      <c r="J38" s="2356" t="s">
        <v>21</v>
      </c>
      <c r="K38" s="2356">
        <v>14938</v>
      </c>
      <c r="L38" s="208">
        <v>567</v>
      </c>
      <c r="M38" s="146" t="s">
        <v>1764</v>
      </c>
    </row>
    <row r="39" spans="1:13" ht="15.75" customHeight="1">
      <c r="A39" s="491" t="s">
        <v>15</v>
      </c>
      <c r="B39" s="870" t="s">
        <v>2189</v>
      </c>
      <c r="C39" s="82">
        <v>28283</v>
      </c>
      <c r="D39" s="2356">
        <v>28283</v>
      </c>
      <c r="E39" s="2356" t="s">
        <v>21</v>
      </c>
      <c r="F39" s="2356" t="s">
        <v>21</v>
      </c>
      <c r="G39" s="2356" t="s">
        <v>21</v>
      </c>
      <c r="H39" s="2356">
        <v>20841</v>
      </c>
      <c r="I39" s="2356">
        <v>20841</v>
      </c>
      <c r="J39" s="2356" t="s">
        <v>21</v>
      </c>
      <c r="K39" s="2356">
        <v>7442</v>
      </c>
      <c r="L39" s="208" t="s">
        <v>21</v>
      </c>
      <c r="M39" s="486" t="s">
        <v>1718</v>
      </c>
    </row>
    <row r="40" spans="1:13" ht="15.75" customHeight="1">
      <c r="A40" s="491" t="s">
        <v>311</v>
      </c>
      <c r="B40" s="870" t="s">
        <v>2194</v>
      </c>
      <c r="C40" s="82">
        <v>10174</v>
      </c>
      <c r="D40" s="2356">
        <v>10174</v>
      </c>
      <c r="E40" s="2356" t="s">
        <v>21</v>
      </c>
      <c r="F40" s="2356" t="s">
        <v>21</v>
      </c>
      <c r="G40" s="2356" t="s">
        <v>21</v>
      </c>
      <c r="H40" s="2356">
        <v>419</v>
      </c>
      <c r="I40" s="2356" t="s">
        <v>21</v>
      </c>
      <c r="J40" s="2356">
        <v>419</v>
      </c>
      <c r="K40" s="2356">
        <v>9755</v>
      </c>
      <c r="L40" s="208" t="s">
        <v>21</v>
      </c>
      <c r="M40" s="486" t="s">
        <v>1890</v>
      </c>
    </row>
    <row r="41" spans="1:13" ht="15.75" customHeight="1">
      <c r="A41" s="491" t="s">
        <v>312</v>
      </c>
      <c r="B41" s="402" t="s">
        <v>1717</v>
      </c>
      <c r="C41" s="82">
        <v>57257</v>
      </c>
      <c r="D41" s="2356">
        <v>45929</v>
      </c>
      <c r="E41" s="2356">
        <v>1066</v>
      </c>
      <c r="F41" s="2356">
        <v>1066</v>
      </c>
      <c r="G41" s="2356" t="s">
        <v>21</v>
      </c>
      <c r="H41" s="2356">
        <v>42867</v>
      </c>
      <c r="I41" s="2356">
        <v>39591</v>
      </c>
      <c r="J41" s="2356">
        <v>3276</v>
      </c>
      <c r="K41" s="2356">
        <v>1996</v>
      </c>
      <c r="L41" s="208">
        <v>11328</v>
      </c>
      <c r="M41" s="486" t="s">
        <v>1654</v>
      </c>
    </row>
    <row r="42" spans="1:13" ht="15.75" customHeight="1">
      <c r="A42" s="871" t="s">
        <v>313</v>
      </c>
      <c r="B42" s="870" t="s">
        <v>2189</v>
      </c>
      <c r="C42" s="82">
        <v>63070</v>
      </c>
      <c r="D42" s="2356">
        <v>51104</v>
      </c>
      <c r="E42" s="2356">
        <v>1168</v>
      </c>
      <c r="F42" s="2356">
        <v>1168</v>
      </c>
      <c r="G42" s="2356" t="s">
        <v>21</v>
      </c>
      <c r="H42" s="2356">
        <v>47753</v>
      </c>
      <c r="I42" s="2356">
        <v>44329</v>
      </c>
      <c r="J42" s="2356">
        <v>3424</v>
      </c>
      <c r="K42" s="2356">
        <v>2183</v>
      </c>
      <c r="L42" s="208">
        <v>11966</v>
      </c>
      <c r="M42" s="486" t="s">
        <v>1656</v>
      </c>
    </row>
    <row r="43" spans="1:13" ht="15.75" customHeight="1">
      <c r="A43" s="871" t="s">
        <v>650</v>
      </c>
      <c r="B43" s="267" t="s">
        <v>2299</v>
      </c>
      <c r="C43" s="82">
        <v>4128</v>
      </c>
      <c r="D43" s="2356">
        <v>4128</v>
      </c>
      <c r="E43" s="2356">
        <v>4128</v>
      </c>
      <c r="F43" s="2356">
        <v>4128</v>
      </c>
      <c r="G43" s="2356" t="s">
        <v>21</v>
      </c>
      <c r="H43" s="2356" t="s">
        <v>21</v>
      </c>
      <c r="I43" s="2356" t="s">
        <v>21</v>
      </c>
      <c r="J43" s="2356" t="s">
        <v>21</v>
      </c>
      <c r="K43" s="2356" t="s">
        <v>21</v>
      </c>
      <c r="L43" s="208" t="s">
        <v>21</v>
      </c>
      <c r="M43" s="277" t="s">
        <v>1860</v>
      </c>
    </row>
    <row r="44" spans="1:13" ht="15.75" customHeight="1">
      <c r="A44" s="491" t="s">
        <v>19</v>
      </c>
      <c r="B44" s="839" t="s">
        <v>2194</v>
      </c>
      <c r="C44" s="82">
        <v>57137</v>
      </c>
      <c r="D44" s="2356">
        <v>57137</v>
      </c>
      <c r="E44" s="2356">
        <v>57137</v>
      </c>
      <c r="F44" s="2356">
        <v>55420</v>
      </c>
      <c r="G44" s="2356">
        <v>1717</v>
      </c>
      <c r="H44" s="2356" t="s">
        <v>21</v>
      </c>
      <c r="I44" s="2356" t="s">
        <v>21</v>
      </c>
      <c r="J44" s="2356" t="s">
        <v>21</v>
      </c>
      <c r="K44" s="2356" t="s">
        <v>21</v>
      </c>
      <c r="L44" s="208" t="s">
        <v>21</v>
      </c>
      <c r="M44" s="146" t="s">
        <v>1818</v>
      </c>
    </row>
    <row r="45" spans="1:13" ht="15.75" customHeight="1">
      <c r="A45" s="871" t="s">
        <v>88</v>
      </c>
      <c r="B45" s="870" t="s">
        <v>2189</v>
      </c>
      <c r="C45" s="82">
        <v>258313</v>
      </c>
      <c r="D45" s="2356">
        <v>243586</v>
      </c>
      <c r="E45" s="2356">
        <v>235500</v>
      </c>
      <c r="F45" s="2356">
        <v>229124</v>
      </c>
      <c r="G45" s="2356">
        <v>6376</v>
      </c>
      <c r="H45" s="2356" t="s">
        <v>21</v>
      </c>
      <c r="I45" s="2356" t="s">
        <v>21</v>
      </c>
      <c r="J45" s="2356" t="s">
        <v>21</v>
      </c>
      <c r="K45" s="2356">
        <v>8086</v>
      </c>
      <c r="L45" s="208">
        <v>14727</v>
      </c>
      <c r="M45" s="837" t="s">
        <v>2215</v>
      </c>
    </row>
    <row r="46" spans="1:13" ht="15.75" customHeight="1">
      <c r="A46" s="871" t="s">
        <v>327</v>
      </c>
      <c r="B46" s="870" t="s">
        <v>2189</v>
      </c>
      <c r="C46" s="82">
        <v>32604</v>
      </c>
      <c r="D46" s="2356">
        <v>32604</v>
      </c>
      <c r="E46" s="2356">
        <v>1241</v>
      </c>
      <c r="F46" s="2356">
        <v>1241</v>
      </c>
      <c r="G46" s="2356" t="s">
        <v>21</v>
      </c>
      <c r="H46" s="2356" t="s">
        <v>21</v>
      </c>
      <c r="I46" s="2356" t="s">
        <v>21</v>
      </c>
      <c r="J46" s="2356" t="s">
        <v>21</v>
      </c>
      <c r="K46" s="2356">
        <v>31363</v>
      </c>
      <c r="L46" s="208" t="s">
        <v>21</v>
      </c>
      <c r="M46" s="845" t="s">
        <v>1659</v>
      </c>
    </row>
    <row r="47" spans="1:13" ht="15.75" customHeight="1">
      <c r="A47" s="882" t="s">
        <v>5</v>
      </c>
      <c r="B47" s="870" t="s">
        <v>2216</v>
      </c>
      <c r="C47" s="75">
        <v>16527798</v>
      </c>
      <c r="D47" s="2355">
        <v>7562134</v>
      </c>
      <c r="E47" s="2355">
        <v>6650311</v>
      </c>
      <c r="F47" s="2355" t="s">
        <v>22</v>
      </c>
      <c r="G47" s="2355">
        <v>6650311</v>
      </c>
      <c r="H47" s="2355">
        <v>383484</v>
      </c>
      <c r="I47" s="2355" t="s">
        <v>22</v>
      </c>
      <c r="J47" s="2355">
        <v>383484</v>
      </c>
      <c r="K47" s="2355">
        <v>528339</v>
      </c>
      <c r="L47" s="205">
        <v>8965664</v>
      </c>
      <c r="M47" s="479" t="s">
        <v>2217</v>
      </c>
    </row>
    <row r="48" spans="1:13" ht="15.75" customHeight="1">
      <c r="A48" s="872" t="s">
        <v>7</v>
      </c>
      <c r="B48" s="877" t="s">
        <v>2194</v>
      </c>
      <c r="C48" s="848">
        <v>8818746</v>
      </c>
      <c r="D48" s="849">
        <v>392543</v>
      </c>
      <c r="E48" s="849">
        <v>98549</v>
      </c>
      <c r="F48" s="849" t="s">
        <v>22</v>
      </c>
      <c r="G48" s="849">
        <v>98549</v>
      </c>
      <c r="H48" s="849">
        <v>109872</v>
      </c>
      <c r="I48" s="849" t="s">
        <v>22</v>
      </c>
      <c r="J48" s="849">
        <v>109872</v>
      </c>
      <c r="K48" s="849">
        <v>184122</v>
      </c>
      <c r="L48" s="850">
        <v>8426203</v>
      </c>
      <c r="M48" s="1692" t="s">
        <v>2218</v>
      </c>
    </row>
    <row r="49" spans="1:13" ht="15" customHeight="1">
      <c r="A49" s="482"/>
    </row>
    <row r="50" spans="1:13" ht="21.75" customHeight="1">
      <c r="A50" s="378" t="s">
        <v>330</v>
      </c>
      <c r="B50" s="883"/>
      <c r="C50" s="884"/>
      <c r="D50" s="884"/>
      <c r="E50" s="884"/>
      <c r="F50" s="884"/>
    </row>
    <row r="51" spans="1:13" ht="8.15" customHeight="1">
      <c r="A51" s="885"/>
      <c r="B51" s="885"/>
      <c r="C51" s="886"/>
      <c r="D51" s="886"/>
      <c r="E51" s="886"/>
      <c r="F51" s="886"/>
      <c r="M51" s="880"/>
    </row>
    <row r="52" spans="1:13" ht="18.75" customHeight="1">
      <c r="A52" s="867" t="s">
        <v>321</v>
      </c>
      <c r="B52" s="870" t="s">
        <v>2197</v>
      </c>
      <c r="C52" s="66">
        <v>9355422</v>
      </c>
      <c r="D52" s="2354">
        <v>6746424</v>
      </c>
      <c r="E52" s="2354">
        <v>5572545</v>
      </c>
      <c r="F52" s="2354">
        <v>4316622</v>
      </c>
      <c r="G52" s="2354">
        <v>1255923</v>
      </c>
      <c r="H52" s="2354">
        <v>370019</v>
      </c>
      <c r="I52" s="2354">
        <v>321119</v>
      </c>
      <c r="J52" s="2354">
        <v>48900</v>
      </c>
      <c r="K52" s="2354">
        <v>803860</v>
      </c>
      <c r="L52" s="199">
        <v>2608998</v>
      </c>
      <c r="M52" s="479" t="s">
        <v>2127</v>
      </c>
    </row>
    <row r="53" spans="1:13" ht="15" customHeight="1">
      <c r="A53" s="869"/>
      <c r="B53" s="870"/>
      <c r="C53" s="75"/>
      <c r="D53" s="2355"/>
      <c r="E53" s="2355"/>
      <c r="F53" s="2355"/>
      <c r="G53" s="2355"/>
      <c r="H53" s="2355"/>
      <c r="I53" s="2355"/>
      <c r="J53" s="2355"/>
      <c r="K53" s="2355"/>
      <c r="L53" s="205"/>
      <c r="M53" s="479" t="s">
        <v>1788</v>
      </c>
    </row>
    <row r="54" spans="1:13" ht="15.75" customHeight="1">
      <c r="A54" s="867" t="s">
        <v>300</v>
      </c>
      <c r="B54" s="870" t="s">
        <v>2189</v>
      </c>
      <c r="C54" s="75">
        <v>1786992</v>
      </c>
      <c r="D54" s="2355">
        <v>1635961</v>
      </c>
      <c r="E54" s="2355">
        <v>1076304</v>
      </c>
      <c r="F54" s="2355">
        <v>861064</v>
      </c>
      <c r="G54" s="2355">
        <v>215240</v>
      </c>
      <c r="H54" s="2355">
        <v>260255</v>
      </c>
      <c r="I54" s="2355">
        <v>250616</v>
      </c>
      <c r="J54" s="2355">
        <v>9639</v>
      </c>
      <c r="K54" s="2355">
        <v>299402</v>
      </c>
      <c r="L54" s="205">
        <v>151032</v>
      </c>
      <c r="M54" s="479" t="s">
        <v>2300</v>
      </c>
    </row>
    <row r="55" spans="1:13" ht="15" customHeight="1">
      <c r="A55" s="869"/>
      <c r="B55" s="870"/>
      <c r="C55" s="75"/>
      <c r="D55" s="2355"/>
      <c r="E55" s="2355"/>
      <c r="F55" s="2355"/>
      <c r="G55" s="2355"/>
      <c r="H55" s="2355"/>
      <c r="I55" s="2355"/>
      <c r="J55" s="2355"/>
      <c r="K55" s="2355"/>
      <c r="L55" s="205"/>
      <c r="M55" s="479" t="s">
        <v>1788</v>
      </c>
    </row>
    <row r="56" spans="1:13" ht="15.75" customHeight="1">
      <c r="A56" s="491" t="s">
        <v>1742</v>
      </c>
      <c r="B56" s="870" t="s">
        <v>2189</v>
      </c>
      <c r="C56" s="82">
        <v>363</v>
      </c>
      <c r="D56" s="2356">
        <v>268</v>
      </c>
      <c r="E56" s="2356">
        <v>196</v>
      </c>
      <c r="F56" s="2356" t="s">
        <v>21</v>
      </c>
      <c r="G56" s="2356">
        <v>196</v>
      </c>
      <c r="H56" s="2356">
        <v>20</v>
      </c>
      <c r="I56" s="2356" t="s">
        <v>21</v>
      </c>
      <c r="J56" s="2356">
        <v>20</v>
      </c>
      <c r="K56" s="2356">
        <v>52</v>
      </c>
      <c r="L56" s="208">
        <v>95</v>
      </c>
      <c r="M56" s="146" t="s">
        <v>1611</v>
      </c>
    </row>
    <row r="57" spans="1:13" ht="15.75" customHeight="1">
      <c r="A57" s="491" t="s">
        <v>301</v>
      </c>
      <c r="B57" s="870" t="s">
        <v>2187</v>
      </c>
      <c r="C57" s="82">
        <v>27190</v>
      </c>
      <c r="D57" s="2356">
        <v>11795</v>
      </c>
      <c r="E57" s="2356">
        <v>1922</v>
      </c>
      <c r="F57" s="2356">
        <v>1570</v>
      </c>
      <c r="G57" s="2356">
        <v>352</v>
      </c>
      <c r="H57" s="2356">
        <v>328</v>
      </c>
      <c r="I57" s="2356">
        <v>1</v>
      </c>
      <c r="J57" s="2356">
        <v>327</v>
      </c>
      <c r="K57" s="2356">
        <v>9545</v>
      </c>
      <c r="L57" s="208">
        <v>15395</v>
      </c>
      <c r="M57" s="146" t="s">
        <v>2188</v>
      </c>
    </row>
    <row r="58" spans="1:13" ht="15.75" customHeight="1">
      <c r="A58" s="491" t="s">
        <v>302</v>
      </c>
      <c r="B58" s="870" t="s">
        <v>2189</v>
      </c>
      <c r="C58" s="82">
        <v>13029</v>
      </c>
      <c r="D58" s="2356">
        <v>7789</v>
      </c>
      <c r="E58" s="2356">
        <v>6239</v>
      </c>
      <c r="F58" s="2356">
        <v>1753</v>
      </c>
      <c r="G58" s="2356">
        <v>4486</v>
      </c>
      <c r="H58" s="2356">
        <v>27</v>
      </c>
      <c r="I58" s="2356" t="s">
        <v>21</v>
      </c>
      <c r="J58" s="2356">
        <v>27</v>
      </c>
      <c r="K58" s="2356">
        <v>1523</v>
      </c>
      <c r="L58" s="208">
        <v>5240</v>
      </c>
      <c r="M58" s="146" t="s">
        <v>1613</v>
      </c>
    </row>
    <row r="59" spans="1:13" ht="15.75" customHeight="1">
      <c r="A59" s="491" t="s">
        <v>303</v>
      </c>
      <c r="B59" s="870" t="s">
        <v>2189</v>
      </c>
      <c r="C59" s="82">
        <v>474961</v>
      </c>
      <c r="D59" s="2356">
        <v>431765</v>
      </c>
      <c r="E59" s="2356">
        <v>56048</v>
      </c>
      <c r="F59" s="2356">
        <v>17437</v>
      </c>
      <c r="G59" s="2356">
        <v>38611</v>
      </c>
      <c r="H59" s="2356">
        <v>236235</v>
      </c>
      <c r="I59" s="2356">
        <v>230461</v>
      </c>
      <c r="J59" s="2356">
        <v>5774</v>
      </c>
      <c r="K59" s="2356">
        <v>139482</v>
      </c>
      <c r="L59" s="208">
        <v>43197</v>
      </c>
      <c r="M59" s="486" t="s">
        <v>2191</v>
      </c>
    </row>
    <row r="60" spans="1:13" ht="15.75" customHeight="1">
      <c r="A60" s="1616" t="s">
        <v>627</v>
      </c>
      <c r="B60" s="870" t="s">
        <v>2189</v>
      </c>
      <c r="C60" s="82">
        <v>38181</v>
      </c>
      <c r="D60" s="2356">
        <v>26992</v>
      </c>
      <c r="E60" s="2356">
        <v>7434</v>
      </c>
      <c r="F60" s="2356">
        <v>3820</v>
      </c>
      <c r="G60" s="2356">
        <v>3614</v>
      </c>
      <c r="H60" s="2356">
        <v>1758</v>
      </c>
      <c r="I60" s="2356" t="s">
        <v>21</v>
      </c>
      <c r="J60" s="2356">
        <v>1758</v>
      </c>
      <c r="K60" s="2356">
        <v>17800</v>
      </c>
      <c r="L60" s="208">
        <v>11189</v>
      </c>
      <c r="M60" s="486" t="s">
        <v>2192</v>
      </c>
    </row>
    <row r="61" spans="1:13" ht="15.75" customHeight="1">
      <c r="A61" s="1616" t="s">
        <v>628</v>
      </c>
      <c r="B61" s="870" t="s">
        <v>2189</v>
      </c>
      <c r="C61" s="82">
        <v>436780</v>
      </c>
      <c r="D61" s="2356">
        <v>404773</v>
      </c>
      <c r="E61" s="2356">
        <v>48614</v>
      </c>
      <c r="F61" s="2356">
        <v>13617</v>
      </c>
      <c r="G61" s="2356">
        <v>34997</v>
      </c>
      <c r="H61" s="2356">
        <v>234477</v>
      </c>
      <c r="I61" s="2356">
        <v>230461</v>
      </c>
      <c r="J61" s="2356">
        <v>4016</v>
      </c>
      <c r="K61" s="2356">
        <v>121682</v>
      </c>
      <c r="L61" s="208">
        <v>32007</v>
      </c>
      <c r="M61" s="486" t="s">
        <v>2193</v>
      </c>
    </row>
    <row r="62" spans="1:13" ht="15.75" customHeight="1">
      <c r="A62" s="491" t="s">
        <v>306</v>
      </c>
      <c r="B62" s="870" t="s">
        <v>2189</v>
      </c>
      <c r="C62" s="82">
        <v>221922</v>
      </c>
      <c r="D62" s="2356">
        <v>221865</v>
      </c>
      <c r="E62" s="2356">
        <v>211569</v>
      </c>
      <c r="F62" s="2356">
        <v>209940</v>
      </c>
      <c r="G62" s="2356">
        <v>1629</v>
      </c>
      <c r="H62" s="2356" t="s">
        <v>21</v>
      </c>
      <c r="I62" s="2356" t="s">
        <v>21</v>
      </c>
      <c r="J62" s="2356" t="s">
        <v>21</v>
      </c>
      <c r="K62" s="2356">
        <v>10296</v>
      </c>
      <c r="L62" s="208">
        <v>57</v>
      </c>
      <c r="M62" s="486" t="s">
        <v>1644</v>
      </c>
    </row>
    <row r="63" spans="1:13" ht="15.75" customHeight="1">
      <c r="A63" s="491" t="s">
        <v>307</v>
      </c>
      <c r="B63" s="839" t="s">
        <v>2194</v>
      </c>
      <c r="C63" s="82">
        <v>19453</v>
      </c>
      <c r="D63" s="2356">
        <v>3264</v>
      </c>
      <c r="E63" s="2356">
        <v>5</v>
      </c>
      <c r="F63" s="2356" t="s">
        <v>21</v>
      </c>
      <c r="G63" s="2356">
        <v>5</v>
      </c>
      <c r="H63" s="2356">
        <v>3244</v>
      </c>
      <c r="I63" s="2356">
        <v>836</v>
      </c>
      <c r="J63" s="2356">
        <v>2408</v>
      </c>
      <c r="K63" s="2356">
        <v>15</v>
      </c>
      <c r="L63" s="208">
        <v>16189</v>
      </c>
      <c r="M63" s="146" t="s">
        <v>1621</v>
      </c>
    </row>
    <row r="64" spans="1:13" ht="15.75" customHeight="1">
      <c r="A64" s="491" t="s">
        <v>1388</v>
      </c>
      <c r="B64" s="870" t="s">
        <v>2189</v>
      </c>
      <c r="C64" s="82">
        <v>973618</v>
      </c>
      <c r="D64" s="2356">
        <v>903486</v>
      </c>
      <c r="E64" s="2356">
        <v>796859</v>
      </c>
      <c r="F64" s="2356">
        <v>581537</v>
      </c>
      <c r="G64" s="2356">
        <v>215322</v>
      </c>
      <c r="H64" s="2356" t="s">
        <v>21</v>
      </c>
      <c r="I64" s="2356" t="s">
        <v>21</v>
      </c>
      <c r="J64" s="2356" t="s">
        <v>21</v>
      </c>
      <c r="K64" s="2356">
        <v>106627</v>
      </c>
      <c r="L64" s="208">
        <v>70132</v>
      </c>
      <c r="M64" s="486" t="s">
        <v>1646</v>
      </c>
    </row>
    <row r="65" spans="1:13" ht="15.75" customHeight="1">
      <c r="A65" s="491" t="s">
        <v>1389</v>
      </c>
      <c r="B65" s="870" t="s">
        <v>2189</v>
      </c>
      <c r="C65" s="82" t="s">
        <v>21</v>
      </c>
      <c r="D65" s="2356" t="s">
        <v>21</v>
      </c>
      <c r="E65" s="2356" t="s">
        <v>21</v>
      </c>
      <c r="F65" s="2356" t="s">
        <v>21</v>
      </c>
      <c r="G65" s="2356" t="s">
        <v>21</v>
      </c>
      <c r="H65" s="2356" t="s">
        <v>21</v>
      </c>
      <c r="I65" s="2356" t="s">
        <v>21</v>
      </c>
      <c r="J65" s="2356" t="s">
        <v>21</v>
      </c>
      <c r="K65" s="2356" t="s">
        <v>21</v>
      </c>
      <c r="L65" s="208" t="s">
        <v>21</v>
      </c>
      <c r="M65" s="837" t="s">
        <v>2196</v>
      </c>
    </row>
    <row r="66" spans="1:13" ht="15.75" customHeight="1">
      <c r="A66" s="836" t="s">
        <v>309</v>
      </c>
      <c r="B66" s="839" t="s">
        <v>2197</v>
      </c>
      <c r="C66" s="82">
        <v>210525</v>
      </c>
      <c r="D66" s="2356">
        <v>201103</v>
      </c>
      <c r="E66" s="2356">
        <v>157257</v>
      </c>
      <c r="F66" s="2356">
        <v>156595</v>
      </c>
      <c r="G66" s="2356">
        <v>662</v>
      </c>
      <c r="H66" s="2356" t="s">
        <v>21</v>
      </c>
      <c r="I66" s="2356" t="s">
        <v>21</v>
      </c>
      <c r="J66" s="2356" t="s">
        <v>21</v>
      </c>
      <c r="K66" s="2356">
        <v>43846</v>
      </c>
      <c r="L66" s="208">
        <v>9422</v>
      </c>
      <c r="M66" s="837" t="s">
        <v>2198</v>
      </c>
    </row>
    <row r="67" spans="1:13" ht="13" customHeight="1">
      <c r="A67" s="869"/>
      <c r="B67" s="870"/>
      <c r="C67" s="75"/>
      <c r="D67" s="2355"/>
      <c r="E67" s="2355"/>
      <c r="F67" s="2355"/>
      <c r="G67" s="2355"/>
      <c r="H67" s="2355"/>
      <c r="I67" s="2355"/>
      <c r="J67" s="2355"/>
      <c r="K67" s="2355"/>
      <c r="L67" s="205"/>
      <c r="M67" s="486"/>
    </row>
    <row r="68" spans="1:13" ht="15.75" customHeight="1">
      <c r="A68" s="867" t="s">
        <v>324</v>
      </c>
      <c r="B68" s="870" t="s">
        <v>2189</v>
      </c>
      <c r="C68" s="75">
        <v>7092555</v>
      </c>
      <c r="D68" s="2355">
        <v>4786213</v>
      </c>
      <c r="E68" s="2355">
        <v>4254840</v>
      </c>
      <c r="F68" s="2355">
        <v>3455558</v>
      </c>
      <c r="G68" s="2355">
        <v>799282</v>
      </c>
      <c r="H68" s="2355">
        <v>75892</v>
      </c>
      <c r="I68" s="2355">
        <v>70504</v>
      </c>
      <c r="J68" s="2355">
        <v>5388</v>
      </c>
      <c r="K68" s="2355">
        <v>455481</v>
      </c>
      <c r="L68" s="205">
        <v>2306343</v>
      </c>
      <c r="M68" s="479" t="s">
        <v>1648</v>
      </c>
    </row>
    <row r="69" spans="1:13" ht="15" customHeight="1">
      <c r="A69" s="869"/>
      <c r="B69" s="870"/>
      <c r="C69" s="75"/>
      <c r="D69" s="2355"/>
      <c r="E69" s="2355"/>
      <c r="F69" s="2355"/>
      <c r="G69" s="2355"/>
      <c r="H69" s="2355"/>
      <c r="I69" s="2355"/>
      <c r="J69" s="2355"/>
      <c r="K69" s="2355"/>
      <c r="L69" s="205"/>
      <c r="M69" s="479" t="s">
        <v>1788</v>
      </c>
    </row>
    <row r="70" spans="1:13" ht="15.75" customHeight="1">
      <c r="A70" s="491" t="s">
        <v>10</v>
      </c>
      <c r="B70" s="839" t="s">
        <v>2194</v>
      </c>
      <c r="C70" s="82">
        <v>9324873</v>
      </c>
      <c r="D70" s="2356">
        <v>6169622</v>
      </c>
      <c r="E70" s="2356">
        <v>6020799</v>
      </c>
      <c r="F70" s="2356">
        <v>4858914</v>
      </c>
      <c r="G70" s="2356">
        <v>1161885</v>
      </c>
      <c r="H70" s="2356" t="s">
        <v>21</v>
      </c>
      <c r="I70" s="2356" t="s">
        <v>21</v>
      </c>
      <c r="J70" s="2356" t="s">
        <v>21</v>
      </c>
      <c r="K70" s="2356">
        <v>148824</v>
      </c>
      <c r="L70" s="208">
        <v>3155251</v>
      </c>
      <c r="M70" s="146" t="s">
        <v>1750</v>
      </c>
    </row>
    <row r="71" spans="1:13" ht="15.75" customHeight="1">
      <c r="A71" s="491" t="s">
        <v>11</v>
      </c>
      <c r="B71" s="870" t="s">
        <v>2189</v>
      </c>
      <c r="C71" s="82">
        <v>252974</v>
      </c>
      <c r="D71" s="2356">
        <v>182983</v>
      </c>
      <c r="E71" s="2356">
        <v>6339</v>
      </c>
      <c r="F71" s="2356">
        <v>5140</v>
      </c>
      <c r="G71" s="2356">
        <v>1199</v>
      </c>
      <c r="H71" s="2356" t="s">
        <v>21</v>
      </c>
      <c r="I71" s="2356" t="s">
        <v>21</v>
      </c>
      <c r="J71" s="2356" t="s">
        <v>21</v>
      </c>
      <c r="K71" s="2356">
        <v>176644</v>
      </c>
      <c r="L71" s="208">
        <v>69991</v>
      </c>
      <c r="M71" s="146" t="s">
        <v>1751</v>
      </c>
    </row>
    <row r="72" spans="1:13" ht="18" customHeight="1">
      <c r="A72" s="491" t="s">
        <v>329</v>
      </c>
      <c r="B72" s="402" t="s">
        <v>1717</v>
      </c>
      <c r="C72" s="82">
        <v>213500</v>
      </c>
      <c r="D72" s="2356">
        <v>213500</v>
      </c>
      <c r="E72" s="2356">
        <v>1811</v>
      </c>
      <c r="F72" s="2356" t="s">
        <v>21</v>
      </c>
      <c r="G72" s="2356">
        <v>1811</v>
      </c>
      <c r="H72" s="2356" t="s">
        <v>21</v>
      </c>
      <c r="I72" s="2356" t="s">
        <v>21</v>
      </c>
      <c r="J72" s="2356" t="s">
        <v>21</v>
      </c>
      <c r="K72" s="2356">
        <v>211689</v>
      </c>
      <c r="L72" s="208" t="s">
        <v>21</v>
      </c>
      <c r="M72" s="146" t="s">
        <v>1753</v>
      </c>
    </row>
    <row r="73" spans="1:13" ht="15.75" customHeight="1">
      <c r="A73" s="491" t="s">
        <v>12</v>
      </c>
      <c r="B73" s="870" t="s">
        <v>2189</v>
      </c>
      <c r="C73" s="82">
        <v>30145</v>
      </c>
      <c r="D73" s="2356">
        <v>30145</v>
      </c>
      <c r="E73" s="2356">
        <v>575</v>
      </c>
      <c r="F73" s="2356" t="s">
        <v>21</v>
      </c>
      <c r="G73" s="2356">
        <v>575</v>
      </c>
      <c r="H73" s="2356" t="s">
        <v>21</v>
      </c>
      <c r="I73" s="2356" t="s">
        <v>21</v>
      </c>
      <c r="J73" s="2356" t="s">
        <v>21</v>
      </c>
      <c r="K73" s="2356">
        <v>29570</v>
      </c>
      <c r="L73" s="208" t="s">
        <v>21</v>
      </c>
      <c r="M73" s="486" t="s">
        <v>1795</v>
      </c>
    </row>
    <row r="74" spans="1:13" ht="15.75" customHeight="1">
      <c r="A74" s="491" t="s">
        <v>13</v>
      </c>
      <c r="B74" s="870" t="s">
        <v>2189</v>
      </c>
      <c r="C74" s="82">
        <v>245540</v>
      </c>
      <c r="D74" s="2356">
        <v>245540</v>
      </c>
      <c r="E74" s="2356">
        <v>31435</v>
      </c>
      <c r="F74" s="2356" t="s">
        <v>21</v>
      </c>
      <c r="G74" s="2356">
        <v>31435</v>
      </c>
      <c r="H74" s="2356" t="s">
        <v>21</v>
      </c>
      <c r="I74" s="2356" t="s">
        <v>21</v>
      </c>
      <c r="J74" s="2356" t="s">
        <v>21</v>
      </c>
      <c r="K74" s="2356">
        <v>214105</v>
      </c>
      <c r="L74" s="208" t="s">
        <v>21</v>
      </c>
      <c r="M74" s="146" t="s">
        <v>1796</v>
      </c>
    </row>
    <row r="75" spans="1:13" ht="15.75" customHeight="1">
      <c r="A75" s="491" t="s">
        <v>14</v>
      </c>
      <c r="B75" s="870" t="s">
        <v>2189</v>
      </c>
      <c r="C75" s="82">
        <v>15505</v>
      </c>
      <c r="D75" s="2356">
        <v>14938</v>
      </c>
      <c r="E75" s="2356" t="s">
        <v>21</v>
      </c>
      <c r="F75" s="2356" t="s">
        <v>21</v>
      </c>
      <c r="G75" s="2356" t="s">
        <v>21</v>
      </c>
      <c r="H75" s="2356" t="s">
        <v>21</v>
      </c>
      <c r="I75" s="2356" t="s">
        <v>21</v>
      </c>
      <c r="J75" s="2356" t="s">
        <v>21</v>
      </c>
      <c r="K75" s="2356">
        <v>14938</v>
      </c>
      <c r="L75" s="208">
        <v>567</v>
      </c>
      <c r="M75" s="146" t="s">
        <v>1764</v>
      </c>
    </row>
    <row r="76" spans="1:13" ht="15.75" customHeight="1">
      <c r="A76" s="491" t="s">
        <v>15</v>
      </c>
      <c r="B76" s="870" t="s">
        <v>2189</v>
      </c>
      <c r="C76" s="82">
        <v>146087</v>
      </c>
      <c r="D76" s="2356">
        <v>34603</v>
      </c>
      <c r="E76" s="2356">
        <v>6036</v>
      </c>
      <c r="F76" s="2356" t="s">
        <v>21</v>
      </c>
      <c r="G76" s="2356">
        <v>6036</v>
      </c>
      <c r="H76" s="2356">
        <v>20841</v>
      </c>
      <c r="I76" s="2356">
        <v>20841</v>
      </c>
      <c r="J76" s="2356" t="s">
        <v>21</v>
      </c>
      <c r="K76" s="2356">
        <v>7726</v>
      </c>
      <c r="L76" s="208">
        <v>111484</v>
      </c>
      <c r="M76" s="486" t="s">
        <v>1718</v>
      </c>
    </row>
    <row r="77" spans="1:13" ht="15.75" customHeight="1">
      <c r="A77" s="491" t="s">
        <v>311</v>
      </c>
      <c r="B77" s="870" t="s">
        <v>2194</v>
      </c>
      <c r="C77" s="82">
        <v>10174</v>
      </c>
      <c r="D77" s="2356">
        <v>10174</v>
      </c>
      <c r="E77" s="2356" t="s">
        <v>21</v>
      </c>
      <c r="F77" s="2356" t="s">
        <v>21</v>
      </c>
      <c r="G77" s="2356" t="s">
        <v>21</v>
      </c>
      <c r="H77" s="2356">
        <v>419</v>
      </c>
      <c r="I77" s="2356" t="s">
        <v>21</v>
      </c>
      <c r="J77" s="2356">
        <v>419</v>
      </c>
      <c r="K77" s="2356">
        <v>9755</v>
      </c>
      <c r="L77" s="208" t="s">
        <v>21</v>
      </c>
      <c r="M77" s="486" t="s">
        <v>1890</v>
      </c>
    </row>
    <row r="78" spans="1:13" ht="15.75" customHeight="1">
      <c r="A78" s="491" t="s">
        <v>312</v>
      </c>
      <c r="B78" s="402" t="s">
        <v>1717</v>
      </c>
      <c r="C78" s="82">
        <v>59630</v>
      </c>
      <c r="D78" s="2356">
        <v>48048</v>
      </c>
      <c r="E78" s="2356">
        <v>2176</v>
      </c>
      <c r="F78" s="2356">
        <v>1066</v>
      </c>
      <c r="G78" s="2356">
        <v>1110</v>
      </c>
      <c r="H78" s="2356">
        <v>43876</v>
      </c>
      <c r="I78" s="2356">
        <v>39591</v>
      </c>
      <c r="J78" s="2356">
        <v>4285</v>
      </c>
      <c r="K78" s="2356">
        <v>1996</v>
      </c>
      <c r="L78" s="208">
        <v>11582</v>
      </c>
      <c r="M78" s="486" t="s">
        <v>1654</v>
      </c>
    </row>
    <row r="79" spans="1:13" ht="15.75" customHeight="1">
      <c r="A79" s="871" t="s">
        <v>313</v>
      </c>
      <c r="B79" s="870" t="s">
        <v>2189</v>
      </c>
      <c r="C79" s="82">
        <v>65657</v>
      </c>
      <c r="D79" s="2356">
        <v>53413</v>
      </c>
      <c r="E79" s="2356">
        <v>2382</v>
      </c>
      <c r="F79" s="2356">
        <v>1167</v>
      </c>
      <c r="G79" s="2356">
        <v>1215</v>
      </c>
      <c r="H79" s="2356">
        <v>48845</v>
      </c>
      <c r="I79" s="2356">
        <v>44329</v>
      </c>
      <c r="J79" s="2356">
        <v>4517</v>
      </c>
      <c r="K79" s="2356">
        <v>2186</v>
      </c>
      <c r="L79" s="208">
        <v>12244</v>
      </c>
      <c r="M79" s="486" t="s">
        <v>1656</v>
      </c>
    </row>
    <row r="80" spans="1:13" ht="15.75" customHeight="1">
      <c r="A80" s="871" t="s">
        <v>650</v>
      </c>
      <c r="B80" s="267" t="s">
        <v>2299</v>
      </c>
      <c r="C80" s="82">
        <v>4128</v>
      </c>
      <c r="D80" s="2356">
        <v>4128</v>
      </c>
      <c r="E80" s="2356">
        <v>4128</v>
      </c>
      <c r="F80" s="2356">
        <v>4128</v>
      </c>
      <c r="G80" s="2356" t="s">
        <v>21</v>
      </c>
      <c r="H80" s="2356" t="s">
        <v>21</v>
      </c>
      <c r="I80" s="2356" t="s">
        <v>21</v>
      </c>
      <c r="J80" s="2356" t="s">
        <v>21</v>
      </c>
      <c r="K80" s="2356" t="s">
        <v>21</v>
      </c>
      <c r="L80" s="208" t="s">
        <v>21</v>
      </c>
      <c r="M80" s="277" t="s">
        <v>1860</v>
      </c>
    </row>
    <row r="81" spans="1:13" ht="15.75" customHeight="1">
      <c r="A81" s="491" t="s">
        <v>19</v>
      </c>
      <c r="B81" s="870" t="s">
        <v>2194</v>
      </c>
      <c r="C81" s="82">
        <v>67912</v>
      </c>
      <c r="D81" s="2356">
        <v>58312</v>
      </c>
      <c r="E81" s="2356">
        <v>58285</v>
      </c>
      <c r="F81" s="2356">
        <v>55420</v>
      </c>
      <c r="G81" s="2356">
        <v>2865</v>
      </c>
      <c r="H81" s="2356" t="s">
        <v>21</v>
      </c>
      <c r="I81" s="2356" t="s">
        <v>21</v>
      </c>
      <c r="J81" s="2356" t="s">
        <v>21</v>
      </c>
      <c r="K81" s="2356">
        <v>27</v>
      </c>
      <c r="L81" s="208">
        <v>9600</v>
      </c>
      <c r="M81" s="146" t="s">
        <v>1818</v>
      </c>
    </row>
    <row r="82" spans="1:13" ht="15.75" customHeight="1">
      <c r="A82" s="871" t="s">
        <v>88</v>
      </c>
      <c r="B82" s="870" t="s">
        <v>2189</v>
      </c>
      <c r="C82" s="82">
        <v>258313</v>
      </c>
      <c r="D82" s="2356">
        <v>243586</v>
      </c>
      <c r="E82" s="2356">
        <v>235500</v>
      </c>
      <c r="F82" s="2356">
        <v>229124</v>
      </c>
      <c r="G82" s="2356">
        <v>6376</v>
      </c>
      <c r="H82" s="2356" t="s">
        <v>21</v>
      </c>
      <c r="I82" s="2356" t="s">
        <v>21</v>
      </c>
      <c r="J82" s="2356" t="s">
        <v>21</v>
      </c>
      <c r="K82" s="2356">
        <v>8086</v>
      </c>
      <c r="L82" s="208">
        <v>14727</v>
      </c>
      <c r="M82" s="837" t="s">
        <v>2215</v>
      </c>
    </row>
    <row r="83" spans="1:13" ht="15.75" customHeight="1">
      <c r="A83" s="871" t="s">
        <v>327</v>
      </c>
      <c r="B83" s="870" t="s">
        <v>2189</v>
      </c>
      <c r="C83" s="82">
        <v>37297</v>
      </c>
      <c r="D83" s="2356">
        <v>37297</v>
      </c>
      <c r="E83" s="2356">
        <v>5934</v>
      </c>
      <c r="F83" s="2356">
        <v>1241</v>
      </c>
      <c r="G83" s="2356">
        <v>4693</v>
      </c>
      <c r="H83" s="2356" t="s">
        <v>21</v>
      </c>
      <c r="I83" s="2356" t="s">
        <v>21</v>
      </c>
      <c r="J83" s="2356" t="s">
        <v>21</v>
      </c>
      <c r="K83" s="2356">
        <v>31363</v>
      </c>
      <c r="L83" s="208" t="s">
        <v>21</v>
      </c>
      <c r="M83" s="845" t="s">
        <v>1659</v>
      </c>
    </row>
    <row r="84" spans="1:13" ht="15.75" customHeight="1">
      <c r="A84" s="882" t="s">
        <v>5</v>
      </c>
      <c r="B84" s="870" t="s">
        <v>2216</v>
      </c>
      <c r="C84" s="75">
        <v>5050484</v>
      </c>
      <c r="D84" s="2355">
        <v>3453246</v>
      </c>
      <c r="E84" s="2355">
        <v>2580915</v>
      </c>
      <c r="F84" s="2355" t="s">
        <v>21</v>
      </c>
      <c r="G84" s="2355">
        <v>2580915</v>
      </c>
      <c r="H84" s="2355">
        <v>358700</v>
      </c>
      <c r="I84" s="2355" t="s">
        <v>21</v>
      </c>
      <c r="J84" s="2355">
        <v>358700</v>
      </c>
      <c r="K84" s="2355">
        <v>513631</v>
      </c>
      <c r="L84" s="205">
        <v>1597238</v>
      </c>
      <c r="M84" s="479" t="s">
        <v>2217</v>
      </c>
    </row>
    <row r="85" spans="1:13" ht="15.75" customHeight="1">
      <c r="A85" s="872" t="s">
        <v>7</v>
      </c>
      <c r="B85" s="877" t="s">
        <v>2194</v>
      </c>
      <c r="C85" s="848">
        <v>87707</v>
      </c>
      <c r="D85" s="849">
        <v>43671</v>
      </c>
      <c r="E85" s="849">
        <v>19048</v>
      </c>
      <c r="F85" s="849" t="s">
        <v>21</v>
      </c>
      <c r="G85" s="849">
        <v>19048</v>
      </c>
      <c r="H85" s="849">
        <v>7312</v>
      </c>
      <c r="I85" s="849" t="s">
        <v>21</v>
      </c>
      <c r="J85" s="849">
        <v>7312</v>
      </c>
      <c r="K85" s="849">
        <v>17311</v>
      </c>
      <c r="L85" s="850">
        <v>44036</v>
      </c>
      <c r="M85" s="1692" t="s">
        <v>2218</v>
      </c>
    </row>
    <row r="87" spans="1:13">
      <c r="M87" s="440"/>
    </row>
    <row r="88" spans="1:13">
      <c r="A88" s="35" t="s">
        <v>2282</v>
      </c>
    </row>
    <row r="89" spans="1:13">
      <c r="A89" s="613" t="s">
        <v>2283</v>
      </c>
    </row>
    <row r="97" spans="1:1">
      <c r="A97" s="35" t="s">
        <v>2282</v>
      </c>
    </row>
  </sheetData>
  <mergeCells count="6">
    <mergeCell ref="A11:A12"/>
    <mergeCell ref="A2:B2"/>
    <mergeCell ref="C2:E2"/>
    <mergeCell ref="J2:K2"/>
    <mergeCell ref="L2:M2"/>
    <mergeCell ref="D9:G9"/>
  </mergeCells>
  <phoneticPr fontId="100"/>
  <printOptions horizontalCentered="1"/>
  <pageMargins left="0.59055118110236227" right="0.59055118110236227" top="0.39370078740157483" bottom="0.39370078740157483" header="0" footer="0"/>
  <pageSetup paperSize="9" scale="65" firstPageNumber="170" orientation="portrait" useFirstPageNumber="1" r:id="rId1"/>
  <headerFooter alignWithMargins="0">
    <oddFooter>&amp;C&amp;"ＭＳ Ｐ明朝,標準"&amp;18－&amp;P－</oddFooter>
  </headerFooter>
  <colBreaks count="1" manualBreakCount="1">
    <brk id="7" max="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861F8-81FC-4DF3-9728-69ED9D27A78E}">
  <dimension ref="A1:T94"/>
  <sheetViews>
    <sheetView view="pageBreakPreview" zoomScale="60" zoomScaleNormal="100" workbookViewId="0"/>
  </sheetViews>
  <sheetFormatPr defaultColWidth="9" defaultRowHeight="13"/>
  <cols>
    <col min="1" max="1" width="29.90625" style="35" customWidth="1"/>
    <col min="2" max="2" width="11.6328125" style="35" customWidth="1"/>
    <col min="3" max="10" width="15.6328125" style="35" customWidth="1"/>
    <col min="11" max="17" width="16.90625" style="35" customWidth="1"/>
    <col min="18" max="18" width="16.453125" style="35" customWidth="1"/>
    <col min="19" max="19" width="32.90625" style="35" customWidth="1"/>
    <col min="20" max="20" width="16.6328125" style="35" customWidth="1"/>
    <col min="21" max="21" width="4.6328125" style="35" customWidth="1"/>
    <col min="22" max="22" width="9.08984375" style="35" bestFit="1" customWidth="1"/>
    <col min="23" max="16384" width="9" style="35"/>
  </cols>
  <sheetData>
    <row r="1" spans="1:20" s="887" customFormat="1" ht="15" customHeight="1">
      <c r="A1" s="2185" t="s">
        <v>962</v>
      </c>
      <c r="B1" s="888"/>
      <c r="C1" s="888"/>
      <c r="K1" s="887" t="s">
        <v>2301</v>
      </c>
      <c r="Q1" s="888"/>
      <c r="R1" s="889"/>
      <c r="S1" s="2186" t="s">
        <v>962</v>
      </c>
    </row>
    <row r="2" spans="1:20" ht="18" customHeight="1">
      <c r="A2" s="2657">
        <v>42339</v>
      </c>
      <c r="B2" s="2657"/>
      <c r="C2" s="2658">
        <v>42339</v>
      </c>
      <c r="D2" s="2658"/>
      <c r="E2" s="2658"/>
      <c r="P2" s="2659">
        <v>42339</v>
      </c>
      <c r="Q2" s="2659"/>
      <c r="R2" s="2660">
        <v>42339</v>
      </c>
      <c r="S2" s="2660"/>
      <c r="T2" s="1622"/>
    </row>
    <row r="3" spans="1:20" ht="18" customHeight="1"/>
    <row r="4" spans="1:20" ht="18" customHeight="1"/>
    <row r="5" spans="1:20" s="14" customFormat="1" ht="22" customHeight="1">
      <c r="A5" s="379" t="s">
        <v>318</v>
      </c>
      <c r="B5" s="878"/>
      <c r="C5" s="860"/>
      <c r="D5" s="860"/>
      <c r="E5" s="860"/>
      <c r="F5" s="860"/>
    </row>
    <row r="6" spans="1:20" ht="18" customHeight="1">
      <c r="B6" s="35" t="s">
        <v>2302</v>
      </c>
    </row>
    <row r="7" spans="1:20" s="14" customFormat="1" ht="21" customHeight="1">
      <c r="A7" s="424"/>
      <c r="B7" s="508"/>
      <c r="C7" s="2187" t="s">
        <v>240</v>
      </c>
      <c r="D7" s="890" t="s">
        <v>2303</v>
      </c>
      <c r="E7" s="424"/>
      <c r="F7" s="424" t="s">
        <v>2224</v>
      </c>
      <c r="G7" s="424" t="s">
        <v>2221</v>
      </c>
      <c r="H7" s="384" t="s">
        <v>2304</v>
      </c>
      <c r="I7" s="384" t="s">
        <v>2304</v>
      </c>
      <c r="J7" s="384" t="s">
        <v>772</v>
      </c>
      <c r="K7" s="384" t="s">
        <v>2305</v>
      </c>
      <c r="L7" s="384"/>
      <c r="M7" s="384"/>
      <c r="N7" s="384"/>
      <c r="O7" s="384"/>
      <c r="P7" s="384"/>
      <c r="Q7" s="384"/>
      <c r="R7" s="444"/>
      <c r="S7" s="508"/>
    </row>
    <row r="8" spans="1:20" s="14" customFormat="1" ht="17.899999999999999" customHeight="1">
      <c r="B8" s="921" t="s">
        <v>320</v>
      </c>
      <c r="C8" s="455"/>
      <c r="D8" s="2108" t="s">
        <v>963</v>
      </c>
      <c r="E8" s="891" t="s">
        <v>1277</v>
      </c>
      <c r="F8" s="424"/>
      <c r="G8" s="424"/>
      <c r="H8" s="424"/>
      <c r="I8" s="384"/>
      <c r="J8" s="384"/>
      <c r="K8" s="384"/>
      <c r="L8" s="384"/>
      <c r="M8" s="384"/>
      <c r="N8" s="424"/>
      <c r="O8" s="424"/>
      <c r="P8" s="424"/>
      <c r="Q8" s="393"/>
      <c r="R8" s="393"/>
      <c r="S8" s="455"/>
    </row>
    <row r="9" spans="1:20" s="14" customFormat="1" ht="17.899999999999999" customHeight="1">
      <c r="A9" s="2651" t="s">
        <v>319</v>
      </c>
      <c r="B9" s="2349"/>
      <c r="C9" s="455" t="s">
        <v>772</v>
      </c>
      <c r="D9" s="455" t="s">
        <v>772</v>
      </c>
      <c r="E9" s="2188" t="s">
        <v>964</v>
      </c>
      <c r="F9" s="2182" t="s">
        <v>965</v>
      </c>
      <c r="G9" s="2337" t="s">
        <v>966</v>
      </c>
      <c r="H9" s="1631" t="s">
        <v>1278</v>
      </c>
      <c r="I9" s="2337" t="s">
        <v>967</v>
      </c>
      <c r="J9" s="1275" t="s">
        <v>2305</v>
      </c>
      <c r="K9" s="1275"/>
      <c r="L9" s="2183" t="s">
        <v>968</v>
      </c>
      <c r="M9" s="2183" t="s">
        <v>969</v>
      </c>
      <c r="N9" s="2337" t="s">
        <v>970</v>
      </c>
      <c r="O9" s="2182" t="s">
        <v>971</v>
      </c>
      <c r="P9" s="2188" t="s">
        <v>290</v>
      </c>
      <c r="Q9" s="2109" t="s">
        <v>2306</v>
      </c>
      <c r="R9" s="862" t="s">
        <v>951</v>
      </c>
      <c r="S9" s="455"/>
    </row>
    <row r="10" spans="1:20" s="14" customFormat="1" ht="17.899999999999999" customHeight="1">
      <c r="A10" s="2651"/>
      <c r="B10" s="396"/>
      <c r="C10" s="455"/>
      <c r="D10" s="455"/>
      <c r="E10" s="393"/>
      <c r="F10" s="396"/>
      <c r="G10" s="390" t="s">
        <v>772</v>
      </c>
      <c r="H10" s="428"/>
      <c r="I10" s="396"/>
      <c r="J10" s="1631" t="s">
        <v>972</v>
      </c>
      <c r="K10" s="1631" t="s">
        <v>973</v>
      </c>
      <c r="L10" s="390"/>
      <c r="M10" s="390"/>
      <c r="N10" s="2108" t="s">
        <v>974</v>
      </c>
      <c r="O10" s="2189" t="s">
        <v>975</v>
      </c>
      <c r="P10" s="2183" t="s">
        <v>963</v>
      </c>
      <c r="Q10" s="428"/>
      <c r="R10" s="390"/>
      <c r="S10" s="865" t="s">
        <v>1272</v>
      </c>
    </row>
    <row r="11" spans="1:20" s="14" customFormat="1" ht="17.899999999999999" customHeight="1">
      <c r="B11" s="396" t="s">
        <v>1273</v>
      </c>
      <c r="C11" s="455"/>
      <c r="D11" s="455"/>
      <c r="E11" s="395" t="s">
        <v>1276</v>
      </c>
      <c r="F11" s="865" t="s">
        <v>1279</v>
      </c>
      <c r="G11" s="865" t="s">
        <v>1280</v>
      </c>
      <c r="H11" s="395" t="s">
        <v>1281</v>
      </c>
      <c r="I11" s="865" t="s">
        <v>1282</v>
      </c>
      <c r="J11" s="395"/>
      <c r="K11" s="395"/>
      <c r="L11" s="395" t="s">
        <v>1283</v>
      </c>
      <c r="M11" s="865" t="s">
        <v>2307</v>
      </c>
      <c r="N11" s="865" t="s">
        <v>1284</v>
      </c>
      <c r="O11" s="865" t="s">
        <v>2308</v>
      </c>
      <c r="P11" s="395" t="s">
        <v>1271</v>
      </c>
      <c r="Q11" s="428" t="s">
        <v>1248</v>
      </c>
      <c r="R11" s="395" t="s">
        <v>1271</v>
      </c>
      <c r="S11" s="455"/>
    </row>
    <row r="12" spans="1:20" s="14" customFormat="1" ht="17.899999999999999" customHeight="1">
      <c r="A12" s="121"/>
      <c r="B12" s="460"/>
      <c r="C12" s="455"/>
      <c r="D12" s="455"/>
      <c r="E12" s="393"/>
      <c r="F12" s="396"/>
      <c r="G12" s="396" t="s">
        <v>772</v>
      </c>
      <c r="H12" s="390" t="s">
        <v>772</v>
      </c>
      <c r="I12" s="396" t="s">
        <v>772</v>
      </c>
      <c r="J12" s="395" t="s">
        <v>1285</v>
      </c>
      <c r="K12" s="395" t="s">
        <v>976</v>
      </c>
      <c r="L12" s="395" t="s">
        <v>977</v>
      </c>
      <c r="M12" s="865" t="s">
        <v>978</v>
      </c>
      <c r="N12" s="865" t="s">
        <v>1286</v>
      </c>
      <c r="O12" s="892" t="s">
        <v>979</v>
      </c>
      <c r="P12" s="390" t="s">
        <v>772</v>
      </c>
      <c r="Q12" s="428"/>
      <c r="R12" s="390"/>
      <c r="S12" s="460"/>
    </row>
    <row r="13" spans="1:20" ht="19.5" customHeight="1">
      <c r="A13" s="867" t="s">
        <v>321</v>
      </c>
      <c r="B13" s="870" t="s">
        <v>775</v>
      </c>
      <c r="C13" s="66">
        <v>99027793</v>
      </c>
      <c r="D13" s="2354">
        <v>67975794</v>
      </c>
      <c r="E13" s="2354">
        <v>4640461</v>
      </c>
      <c r="F13" s="2354">
        <v>161359</v>
      </c>
      <c r="G13" s="2354">
        <v>36690865</v>
      </c>
      <c r="H13" s="2354">
        <v>937581</v>
      </c>
      <c r="I13" s="2354">
        <v>3952694</v>
      </c>
      <c r="J13" s="2354">
        <v>2386806</v>
      </c>
      <c r="K13" s="2354">
        <v>1565888</v>
      </c>
      <c r="L13" s="2354">
        <v>232828</v>
      </c>
      <c r="M13" s="2354">
        <v>64061</v>
      </c>
      <c r="N13" s="2354">
        <v>6755611</v>
      </c>
      <c r="O13" s="2354">
        <v>11066681</v>
      </c>
      <c r="P13" s="2354">
        <v>3473653</v>
      </c>
      <c r="Q13" s="2354">
        <v>30493270</v>
      </c>
      <c r="R13" s="199">
        <v>558730</v>
      </c>
      <c r="S13" s="868" t="s">
        <v>751</v>
      </c>
    </row>
    <row r="14" spans="1:20" ht="17.25" customHeight="1">
      <c r="A14" s="869"/>
      <c r="B14" s="870"/>
      <c r="C14" s="893"/>
      <c r="D14" s="270"/>
      <c r="E14" s="270"/>
      <c r="F14" s="270"/>
      <c r="G14" s="270"/>
      <c r="H14" s="270"/>
      <c r="I14" s="270"/>
      <c r="J14" s="270"/>
      <c r="K14" s="270"/>
      <c r="L14" s="270"/>
      <c r="M14" s="270"/>
      <c r="N14" s="270"/>
      <c r="O14" s="270"/>
      <c r="P14" s="270"/>
      <c r="Q14" s="270"/>
      <c r="R14" s="894"/>
      <c r="S14" s="479" t="s">
        <v>765</v>
      </c>
    </row>
    <row r="15" spans="1:20" ht="17.25" customHeight="1">
      <c r="A15" s="867" t="s">
        <v>300</v>
      </c>
      <c r="B15" s="870" t="s">
        <v>942</v>
      </c>
      <c r="C15" s="75">
        <v>2140727</v>
      </c>
      <c r="D15" s="2355">
        <v>1715701</v>
      </c>
      <c r="E15" s="2355">
        <v>2809</v>
      </c>
      <c r="F15" s="2355">
        <v>3125</v>
      </c>
      <c r="G15" s="2355">
        <v>733544</v>
      </c>
      <c r="H15" s="2355">
        <v>44450</v>
      </c>
      <c r="I15" s="2355">
        <v>144402</v>
      </c>
      <c r="J15" s="2355">
        <v>111606</v>
      </c>
      <c r="K15" s="2355">
        <v>32796</v>
      </c>
      <c r="L15" s="2355">
        <v>42432</v>
      </c>
      <c r="M15" s="2355">
        <v>24866</v>
      </c>
      <c r="N15" s="2355">
        <v>313807</v>
      </c>
      <c r="O15" s="2355">
        <v>254888</v>
      </c>
      <c r="P15" s="2355">
        <v>151379</v>
      </c>
      <c r="Q15" s="2355">
        <v>370351</v>
      </c>
      <c r="R15" s="205">
        <v>54675</v>
      </c>
      <c r="S15" s="479" t="s">
        <v>943</v>
      </c>
    </row>
    <row r="16" spans="1:20" ht="17.25" customHeight="1">
      <c r="A16" s="869"/>
      <c r="B16" s="870"/>
      <c r="C16" s="204"/>
      <c r="D16" s="202"/>
      <c r="E16" s="202"/>
      <c r="F16" s="202"/>
      <c r="G16" s="202"/>
      <c r="H16" s="202"/>
      <c r="I16" s="202"/>
      <c r="J16" s="202"/>
      <c r="K16" s="202"/>
      <c r="L16" s="202"/>
      <c r="M16" s="202"/>
      <c r="N16" s="202"/>
      <c r="O16" s="202"/>
      <c r="P16" s="202"/>
      <c r="Q16" s="202"/>
      <c r="R16" s="203"/>
      <c r="S16" s="479" t="s">
        <v>765</v>
      </c>
    </row>
    <row r="17" spans="1:19" ht="17.25" customHeight="1">
      <c r="A17" s="491" t="s">
        <v>764</v>
      </c>
      <c r="B17" s="870" t="s">
        <v>942</v>
      </c>
      <c r="C17" s="82">
        <v>1284</v>
      </c>
      <c r="D17" s="2356">
        <v>429</v>
      </c>
      <c r="E17" s="2356" t="s">
        <v>21</v>
      </c>
      <c r="F17" s="2356" t="s">
        <v>21</v>
      </c>
      <c r="G17" s="2356" t="s">
        <v>21</v>
      </c>
      <c r="H17" s="2356" t="s">
        <v>21</v>
      </c>
      <c r="I17" s="2356" t="s">
        <v>21</v>
      </c>
      <c r="J17" s="2356" t="s">
        <v>21</v>
      </c>
      <c r="K17" s="2356" t="s">
        <v>21</v>
      </c>
      <c r="L17" s="2356" t="s">
        <v>21</v>
      </c>
      <c r="M17" s="2356" t="s">
        <v>21</v>
      </c>
      <c r="N17" s="2356" t="s">
        <v>21</v>
      </c>
      <c r="O17" s="2356" t="s">
        <v>21</v>
      </c>
      <c r="P17" s="2356">
        <v>429</v>
      </c>
      <c r="Q17" s="2356" t="s">
        <v>21</v>
      </c>
      <c r="R17" s="208">
        <v>855</v>
      </c>
      <c r="S17" s="146" t="s">
        <v>743</v>
      </c>
    </row>
    <row r="18" spans="1:19" ht="17.25" customHeight="1">
      <c r="A18" s="491" t="s">
        <v>301</v>
      </c>
      <c r="B18" s="870" t="s">
        <v>942</v>
      </c>
      <c r="C18" s="82">
        <v>99074</v>
      </c>
      <c r="D18" s="2356">
        <v>95495</v>
      </c>
      <c r="E18" s="2356" t="s">
        <v>21</v>
      </c>
      <c r="F18" s="2356" t="s">
        <v>21</v>
      </c>
      <c r="G18" s="2356" t="s">
        <v>21</v>
      </c>
      <c r="H18" s="2356">
        <v>944</v>
      </c>
      <c r="I18" s="2356">
        <v>7394</v>
      </c>
      <c r="J18" s="2356">
        <v>196</v>
      </c>
      <c r="K18" s="2356">
        <v>7198</v>
      </c>
      <c r="L18" s="2356">
        <v>12456</v>
      </c>
      <c r="M18" s="2356">
        <v>11801</v>
      </c>
      <c r="N18" s="2356">
        <v>30997</v>
      </c>
      <c r="O18" s="2356">
        <v>7068</v>
      </c>
      <c r="P18" s="2356">
        <v>24835</v>
      </c>
      <c r="Q18" s="2356">
        <v>24</v>
      </c>
      <c r="R18" s="208">
        <v>3555</v>
      </c>
      <c r="S18" s="146" t="s">
        <v>2309</v>
      </c>
    </row>
    <row r="19" spans="1:19" ht="17.25" customHeight="1">
      <c r="A19" s="491" t="s">
        <v>302</v>
      </c>
      <c r="B19" s="870" t="s">
        <v>2310</v>
      </c>
      <c r="C19" s="82">
        <v>20327</v>
      </c>
      <c r="D19" s="2356">
        <v>17929</v>
      </c>
      <c r="E19" s="2356" t="s">
        <v>21</v>
      </c>
      <c r="F19" s="2356" t="s">
        <v>21</v>
      </c>
      <c r="G19" s="2356">
        <v>17</v>
      </c>
      <c r="H19" s="2356">
        <v>914</v>
      </c>
      <c r="I19" s="2356">
        <v>1629</v>
      </c>
      <c r="J19" s="2356">
        <v>1618</v>
      </c>
      <c r="K19" s="2356">
        <v>11</v>
      </c>
      <c r="L19" s="2356">
        <v>748</v>
      </c>
      <c r="M19" s="2356">
        <v>90</v>
      </c>
      <c r="N19" s="2356">
        <v>213</v>
      </c>
      <c r="O19" s="2356" t="s">
        <v>21</v>
      </c>
      <c r="P19" s="2356">
        <v>14318</v>
      </c>
      <c r="Q19" s="2356">
        <v>138</v>
      </c>
      <c r="R19" s="208">
        <v>2260</v>
      </c>
      <c r="S19" s="486" t="s">
        <v>2311</v>
      </c>
    </row>
    <row r="20" spans="1:19" ht="17.25" customHeight="1">
      <c r="A20" s="491" t="s">
        <v>303</v>
      </c>
      <c r="B20" s="870" t="s">
        <v>2310</v>
      </c>
      <c r="C20" s="82">
        <v>506300</v>
      </c>
      <c r="D20" s="2356">
        <v>503206</v>
      </c>
      <c r="E20" s="2356" t="s">
        <v>21</v>
      </c>
      <c r="F20" s="2356">
        <v>2886</v>
      </c>
      <c r="G20" s="2356">
        <v>5906</v>
      </c>
      <c r="H20" s="2356">
        <v>32808</v>
      </c>
      <c r="I20" s="2356">
        <v>31269</v>
      </c>
      <c r="J20" s="2356">
        <v>7972</v>
      </c>
      <c r="K20" s="2356">
        <v>23297</v>
      </c>
      <c r="L20" s="2356">
        <v>27903</v>
      </c>
      <c r="M20" s="2356">
        <v>5965</v>
      </c>
      <c r="N20" s="2356">
        <v>171283</v>
      </c>
      <c r="O20" s="2356">
        <v>179196</v>
      </c>
      <c r="P20" s="2356">
        <v>45990</v>
      </c>
      <c r="Q20" s="2356" t="s">
        <v>21</v>
      </c>
      <c r="R20" s="208">
        <v>3094</v>
      </c>
      <c r="S20" s="486" t="s">
        <v>2312</v>
      </c>
    </row>
    <row r="21" spans="1:19" ht="17.25" customHeight="1">
      <c r="A21" s="1616" t="s">
        <v>627</v>
      </c>
      <c r="B21" s="870" t="s">
        <v>2310</v>
      </c>
      <c r="C21" s="82">
        <v>240928</v>
      </c>
      <c r="D21" s="2356">
        <v>237863</v>
      </c>
      <c r="E21" s="2356" t="s">
        <v>21</v>
      </c>
      <c r="F21" s="2356" t="s">
        <v>21</v>
      </c>
      <c r="G21" s="2356">
        <v>800</v>
      </c>
      <c r="H21" s="2356">
        <v>3886</v>
      </c>
      <c r="I21" s="2356">
        <v>28882</v>
      </c>
      <c r="J21" s="2356">
        <v>7313</v>
      </c>
      <c r="K21" s="2356">
        <v>21569</v>
      </c>
      <c r="L21" s="2356">
        <v>27903</v>
      </c>
      <c r="M21" s="2356">
        <v>5917</v>
      </c>
      <c r="N21" s="2356">
        <v>56663</v>
      </c>
      <c r="O21" s="2356">
        <v>69029</v>
      </c>
      <c r="P21" s="2356">
        <v>44783</v>
      </c>
      <c r="Q21" s="2356" t="s">
        <v>21</v>
      </c>
      <c r="R21" s="208">
        <v>3065</v>
      </c>
      <c r="S21" s="486" t="s">
        <v>2313</v>
      </c>
    </row>
    <row r="22" spans="1:19" ht="17.25" customHeight="1">
      <c r="A22" s="1616" t="s">
        <v>628</v>
      </c>
      <c r="B22" s="870" t="s">
        <v>2310</v>
      </c>
      <c r="C22" s="82">
        <v>265372</v>
      </c>
      <c r="D22" s="2356">
        <v>265343</v>
      </c>
      <c r="E22" s="2356" t="s">
        <v>21</v>
      </c>
      <c r="F22" s="2356">
        <v>2886</v>
      </c>
      <c r="G22" s="2356">
        <v>5106</v>
      </c>
      <c r="H22" s="2356">
        <v>28922</v>
      </c>
      <c r="I22" s="2356">
        <v>2387</v>
      </c>
      <c r="J22" s="2356">
        <v>659</v>
      </c>
      <c r="K22" s="2356">
        <v>1728</v>
      </c>
      <c r="L22" s="2356" t="s">
        <v>21</v>
      </c>
      <c r="M22" s="2356">
        <v>48</v>
      </c>
      <c r="N22" s="2356">
        <v>114620</v>
      </c>
      <c r="O22" s="2356">
        <v>110167</v>
      </c>
      <c r="P22" s="2356">
        <v>1207</v>
      </c>
      <c r="Q22" s="2356" t="s">
        <v>21</v>
      </c>
      <c r="R22" s="208">
        <v>29</v>
      </c>
      <c r="S22" s="486" t="s">
        <v>2314</v>
      </c>
    </row>
    <row r="23" spans="1:19" ht="17.25" customHeight="1">
      <c r="A23" s="491" t="s">
        <v>306</v>
      </c>
      <c r="B23" s="839" t="s">
        <v>2310</v>
      </c>
      <c r="C23" s="82">
        <v>83577</v>
      </c>
      <c r="D23" s="2356" t="s">
        <v>21</v>
      </c>
      <c r="E23" s="2356" t="s">
        <v>21</v>
      </c>
      <c r="F23" s="2356" t="s">
        <v>21</v>
      </c>
      <c r="G23" s="2356" t="s">
        <v>21</v>
      </c>
      <c r="H23" s="2356" t="s">
        <v>21</v>
      </c>
      <c r="I23" s="2356" t="s">
        <v>21</v>
      </c>
      <c r="J23" s="2356" t="s">
        <v>21</v>
      </c>
      <c r="K23" s="2356" t="s">
        <v>21</v>
      </c>
      <c r="L23" s="2356" t="s">
        <v>21</v>
      </c>
      <c r="M23" s="2356" t="s">
        <v>21</v>
      </c>
      <c r="N23" s="2356" t="s">
        <v>21</v>
      </c>
      <c r="O23" s="2356" t="s">
        <v>21</v>
      </c>
      <c r="P23" s="2356" t="s">
        <v>21</v>
      </c>
      <c r="Q23" s="2356">
        <v>83577</v>
      </c>
      <c r="R23" s="208" t="s">
        <v>21</v>
      </c>
      <c r="S23" s="486" t="s">
        <v>1982</v>
      </c>
    </row>
    <row r="24" spans="1:19" ht="17.25" customHeight="1">
      <c r="A24" s="491" t="s">
        <v>307</v>
      </c>
      <c r="B24" s="839" t="s">
        <v>2315</v>
      </c>
      <c r="C24" s="82">
        <v>301524</v>
      </c>
      <c r="D24" s="2356">
        <v>267078</v>
      </c>
      <c r="E24" s="2356" t="s">
        <v>21</v>
      </c>
      <c r="F24" s="2356" t="s">
        <v>21</v>
      </c>
      <c r="G24" s="2356">
        <v>3952</v>
      </c>
      <c r="H24" s="2356">
        <v>3160</v>
      </c>
      <c r="I24" s="2356">
        <v>78944</v>
      </c>
      <c r="J24" s="2356">
        <v>77508</v>
      </c>
      <c r="K24" s="2356">
        <v>1436</v>
      </c>
      <c r="L24" s="2356">
        <v>1295</v>
      </c>
      <c r="M24" s="2356">
        <v>5757</v>
      </c>
      <c r="N24" s="2356">
        <v>77897</v>
      </c>
      <c r="O24" s="2356">
        <v>45074</v>
      </c>
      <c r="P24" s="2356">
        <v>50999</v>
      </c>
      <c r="Q24" s="2356">
        <v>5</v>
      </c>
      <c r="R24" s="208">
        <v>34441</v>
      </c>
      <c r="S24" s="146" t="s">
        <v>1836</v>
      </c>
    </row>
    <row r="25" spans="1:19" ht="17.25" customHeight="1">
      <c r="A25" s="491" t="s">
        <v>308</v>
      </c>
      <c r="B25" s="402" t="s">
        <v>2316</v>
      </c>
      <c r="C25" s="82">
        <v>521</v>
      </c>
      <c r="D25" s="2356">
        <v>521</v>
      </c>
      <c r="E25" s="2356" t="s">
        <v>21</v>
      </c>
      <c r="F25" s="2356" t="s">
        <v>21</v>
      </c>
      <c r="G25" s="2356" t="s">
        <v>21</v>
      </c>
      <c r="H25" s="2356" t="s">
        <v>21</v>
      </c>
      <c r="I25" s="2356" t="s">
        <v>21</v>
      </c>
      <c r="J25" s="2356" t="s">
        <v>21</v>
      </c>
      <c r="K25" s="2356" t="s">
        <v>21</v>
      </c>
      <c r="L25" s="2356" t="s">
        <v>21</v>
      </c>
      <c r="M25" s="2356" t="s">
        <v>21</v>
      </c>
      <c r="N25" s="2356">
        <v>521</v>
      </c>
      <c r="O25" s="2356" t="s">
        <v>21</v>
      </c>
      <c r="P25" s="2356" t="s">
        <v>21</v>
      </c>
      <c r="Q25" s="2356" t="s">
        <v>21</v>
      </c>
      <c r="R25" s="208" t="s">
        <v>21</v>
      </c>
      <c r="S25" s="486" t="s">
        <v>2317</v>
      </c>
    </row>
    <row r="26" spans="1:19" ht="17.25" customHeight="1">
      <c r="A26" s="491" t="s">
        <v>2318</v>
      </c>
      <c r="B26" s="839" t="s">
        <v>2315</v>
      </c>
      <c r="C26" s="82">
        <v>1300154</v>
      </c>
      <c r="D26" s="2356">
        <v>938135</v>
      </c>
      <c r="E26" s="2356">
        <v>3636</v>
      </c>
      <c r="F26" s="2356" t="s">
        <v>21</v>
      </c>
      <c r="G26" s="2356">
        <v>934499</v>
      </c>
      <c r="H26" s="2356" t="s">
        <v>21</v>
      </c>
      <c r="I26" s="2356" t="s">
        <v>21</v>
      </c>
      <c r="J26" s="2356" t="s">
        <v>21</v>
      </c>
      <c r="K26" s="2356" t="s">
        <v>21</v>
      </c>
      <c r="L26" s="2356" t="s">
        <v>21</v>
      </c>
      <c r="M26" s="2356" t="s">
        <v>21</v>
      </c>
      <c r="N26" s="2356" t="s">
        <v>21</v>
      </c>
      <c r="O26" s="2356" t="s">
        <v>21</v>
      </c>
      <c r="P26" s="2356" t="s">
        <v>21</v>
      </c>
      <c r="Q26" s="2356">
        <v>362019</v>
      </c>
      <c r="R26" s="208" t="s">
        <v>21</v>
      </c>
      <c r="S26" s="486" t="s">
        <v>2319</v>
      </c>
    </row>
    <row r="27" spans="1:19" ht="17.25" customHeight="1">
      <c r="A27" s="836" t="s">
        <v>2320</v>
      </c>
      <c r="B27" s="839" t="s">
        <v>2321</v>
      </c>
      <c r="C27" s="82" t="s">
        <v>21</v>
      </c>
      <c r="D27" s="2356" t="s">
        <v>21</v>
      </c>
      <c r="E27" s="2356" t="s">
        <v>21</v>
      </c>
      <c r="F27" s="2356" t="s">
        <v>21</v>
      </c>
      <c r="G27" s="2356" t="s">
        <v>21</v>
      </c>
      <c r="H27" s="2356" t="s">
        <v>21</v>
      </c>
      <c r="I27" s="2356" t="s">
        <v>21</v>
      </c>
      <c r="J27" s="2356" t="s">
        <v>21</v>
      </c>
      <c r="K27" s="2356" t="s">
        <v>21</v>
      </c>
      <c r="L27" s="2356" t="s">
        <v>21</v>
      </c>
      <c r="M27" s="2356" t="s">
        <v>21</v>
      </c>
      <c r="N27" s="2356" t="s">
        <v>21</v>
      </c>
      <c r="O27" s="2356" t="s">
        <v>21</v>
      </c>
      <c r="P27" s="2356" t="s">
        <v>21</v>
      </c>
      <c r="Q27" s="2356" t="s">
        <v>21</v>
      </c>
      <c r="R27" s="208" t="s">
        <v>21</v>
      </c>
      <c r="S27" s="837" t="s">
        <v>2322</v>
      </c>
    </row>
    <row r="28" spans="1:19" ht="17.25" customHeight="1">
      <c r="A28" s="836" t="s">
        <v>309</v>
      </c>
      <c r="B28" s="870" t="s">
        <v>2323</v>
      </c>
      <c r="C28" s="82">
        <v>3551</v>
      </c>
      <c r="D28" s="2356">
        <v>3551</v>
      </c>
      <c r="E28" s="2356" t="s">
        <v>21</v>
      </c>
      <c r="F28" s="2356" t="s">
        <v>21</v>
      </c>
      <c r="G28" s="2356" t="s">
        <v>21</v>
      </c>
      <c r="H28" s="2356">
        <v>3154</v>
      </c>
      <c r="I28" s="2356">
        <v>396</v>
      </c>
      <c r="J28" s="2356" t="s">
        <v>21</v>
      </c>
      <c r="K28" s="2356">
        <v>396</v>
      </c>
      <c r="L28" s="2356" t="s">
        <v>21</v>
      </c>
      <c r="M28" s="2356" t="s">
        <v>21</v>
      </c>
      <c r="N28" s="2356">
        <v>1</v>
      </c>
      <c r="O28" s="2356" t="s">
        <v>21</v>
      </c>
      <c r="P28" s="2356" t="s">
        <v>21</v>
      </c>
      <c r="Q28" s="2356" t="s">
        <v>21</v>
      </c>
      <c r="R28" s="208" t="s">
        <v>21</v>
      </c>
      <c r="S28" s="837" t="s">
        <v>2324</v>
      </c>
    </row>
    <row r="29" spans="1:19" ht="17.25" customHeight="1">
      <c r="A29" s="869"/>
      <c r="B29" s="870"/>
      <c r="C29" s="204"/>
      <c r="D29" s="202"/>
      <c r="E29" s="202"/>
      <c r="F29" s="202"/>
      <c r="G29" s="202"/>
      <c r="H29" s="202"/>
      <c r="I29" s="202"/>
      <c r="J29" s="202"/>
      <c r="K29" s="202"/>
      <c r="L29" s="202"/>
      <c r="M29" s="202"/>
      <c r="N29" s="202"/>
      <c r="O29" s="202"/>
      <c r="P29" s="202"/>
      <c r="Q29" s="202"/>
      <c r="R29" s="203"/>
      <c r="S29" s="486"/>
    </row>
    <row r="30" spans="1:19" ht="17.25" customHeight="1">
      <c r="A30" s="867" t="s">
        <v>324</v>
      </c>
      <c r="B30" s="870" t="s">
        <v>2325</v>
      </c>
      <c r="C30" s="75">
        <v>84564237</v>
      </c>
      <c r="D30" s="2355">
        <v>54537290</v>
      </c>
      <c r="E30" s="2355">
        <v>4239984</v>
      </c>
      <c r="F30" s="2355">
        <v>132658</v>
      </c>
      <c r="G30" s="2355">
        <v>35134483</v>
      </c>
      <c r="H30" s="2355">
        <v>653384</v>
      </c>
      <c r="I30" s="2355">
        <v>1985591</v>
      </c>
      <c r="J30" s="2355">
        <v>1611701</v>
      </c>
      <c r="K30" s="2355">
        <v>373890</v>
      </c>
      <c r="L30" s="2355">
        <v>122512</v>
      </c>
      <c r="M30" s="2355">
        <v>12857</v>
      </c>
      <c r="N30" s="2355">
        <v>4337124</v>
      </c>
      <c r="O30" s="2355">
        <v>7047006</v>
      </c>
      <c r="P30" s="2355">
        <v>871692</v>
      </c>
      <c r="Q30" s="2355">
        <v>29839450</v>
      </c>
      <c r="R30" s="205">
        <v>187497</v>
      </c>
      <c r="S30" s="479" t="s">
        <v>2326</v>
      </c>
    </row>
    <row r="31" spans="1:19" ht="17.25" customHeight="1">
      <c r="A31" s="869"/>
      <c r="B31" s="870"/>
      <c r="C31" s="204"/>
      <c r="D31" s="202"/>
      <c r="E31" s="202"/>
      <c r="F31" s="202"/>
      <c r="G31" s="202"/>
      <c r="H31" s="202"/>
      <c r="I31" s="202"/>
      <c r="J31" s="202"/>
      <c r="K31" s="202"/>
      <c r="L31" s="202"/>
      <c r="M31" s="202"/>
      <c r="N31" s="202"/>
      <c r="O31" s="202"/>
      <c r="P31" s="202"/>
      <c r="Q31" s="202"/>
      <c r="R31" s="203"/>
      <c r="S31" s="479" t="s">
        <v>2327</v>
      </c>
    </row>
    <row r="32" spans="1:19" ht="17.25" customHeight="1">
      <c r="A32" s="491" t="s">
        <v>331</v>
      </c>
      <c r="B32" s="839" t="s">
        <v>2328</v>
      </c>
      <c r="C32" s="82">
        <v>39671252</v>
      </c>
      <c r="D32" s="2356">
        <v>3961765</v>
      </c>
      <c r="E32" s="2356" t="s">
        <v>21</v>
      </c>
      <c r="F32" s="2356" t="s">
        <v>21</v>
      </c>
      <c r="G32" s="2356">
        <v>3961754</v>
      </c>
      <c r="H32" s="2356" t="s">
        <v>21</v>
      </c>
      <c r="I32" s="2356" t="s">
        <v>21</v>
      </c>
      <c r="J32" s="2356" t="s">
        <v>21</v>
      </c>
      <c r="K32" s="2356" t="s">
        <v>21</v>
      </c>
      <c r="L32" s="2356" t="s">
        <v>21</v>
      </c>
      <c r="M32" s="2356" t="s">
        <v>21</v>
      </c>
      <c r="N32" s="2356" t="s">
        <v>21</v>
      </c>
      <c r="O32" s="2356" t="s">
        <v>21</v>
      </c>
      <c r="P32" s="2356">
        <v>11</v>
      </c>
      <c r="Q32" s="2356">
        <v>35709487</v>
      </c>
      <c r="R32" s="208" t="s">
        <v>21</v>
      </c>
      <c r="S32" s="490" t="s">
        <v>2329</v>
      </c>
    </row>
    <row r="33" spans="1:19" ht="17.25" customHeight="1">
      <c r="A33" s="491" t="s">
        <v>10</v>
      </c>
      <c r="B33" s="870" t="s">
        <v>2189</v>
      </c>
      <c r="C33" s="82">
        <v>16160152</v>
      </c>
      <c r="D33" s="2356">
        <v>16160152</v>
      </c>
      <c r="E33" s="2356">
        <v>1329407</v>
      </c>
      <c r="F33" s="2356">
        <v>109176</v>
      </c>
      <c r="G33" s="2356">
        <v>10004817</v>
      </c>
      <c r="H33" s="2356">
        <v>608823</v>
      </c>
      <c r="I33" s="2356">
        <v>618423</v>
      </c>
      <c r="J33" s="2356">
        <v>566580</v>
      </c>
      <c r="K33" s="2356">
        <v>51843</v>
      </c>
      <c r="L33" s="2356" t="s">
        <v>21</v>
      </c>
      <c r="M33" s="2356" t="s">
        <v>21</v>
      </c>
      <c r="N33" s="2356" t="s">
        <v>21</v>
      </c>
      <c r="O33" s="2356">
        <v>3485118</v>
      </c>
      <c r="P33" s="2356">
        <v>4388</v>
      </c>
      <c r="Q33" s="2356" t="s">
        <v>22</v>
      </c>
      <c r="R33" s="208" t="s">
        <v>21</v>
      </c>
      <c r="S33" s="146" t="s">
        <v>1750</v>
      </c>
    </row>
    <row r="34" spans="1:19" ht="17.25" customHeight="1">
      <c r="A34" s="491" t="s">
        <v>11</v>
      </c>
      <c r="B34" s="870" t="s">
        <v>2189</v>
      </c>
      <c r="C34" s="82">
        <v>32613113</v>
      </c>
      <c r="D34" s="2356">
        <v>32364755</v>
      </c>
      <c r="E34" s="2356">
        <v>4198770</v>
      </c>
      <c r="F34" s="2356">
        <v>66392</v>
      </c>
      <c r="G34" s="2356">
        <v>27535357</v>
      </c>
      <c r="H34" s="2356">
        <v>303284</v>
      </c>
      <c r="I34" s="2356">
        <v>194618</v>
      </c>
      <c r="J34" s="2356">
        <v>72926</v>
      </c>
      <c r="K34" s="2356">
        <v>121692</v>
      </c>
      <c r="L34" s="2356" t="s">
        <v>21</v>
      </c>
      <c r="M34" s="2356">
        <v>34</v>
      </c>
      <c r="N34" s="2356" t="s">
        <v>21</v>
      </c>
      <c r="O34" s="2356" t="s">
        <v>21</v>
      </c>
      <c r="P34" s="2356">
        <v>66300</v>
      </c>
      <c r="Q34" s="2356">
        <v>234014</v>
      </c>
      <c r="R34" s="208">
        <v>14344</v>
      </c>
      <c r="S34" s="146" t="s">
        <v>1751</v>
      </c>
    </row>
    <row r="35" spans="1:19" ht="17.25" customHeight="1">
      <c r="A35" s="491" t="s">
        <v>1392</v>
      </c>
      <c r="B35" s="870" t="s">
        <v>2189</v>
      </c>
      <c r="C35" s="82">
        <v>119998</v>
      </c>
      <c r="D35" s="2356" t="s">
        <v>21</v>
      </c>
      <c r="E35" s="2356" t="s">
        <v>21</v>
      </c>
      <c r="F35" s="2356" t="s">
        <v>21</v>
      </c>
      <c r="G35" s="2356" t="s">
        <v>21</v>
      </c>
      <c r="H35" s="2356" t="s">
        <v>21</v>
      </c>
      <c r="I35" s="2356" t="s">
        <v>21</v>
      </c>
      <c r="J35" s="2356" t="s">
        <v>21</v>
      </c>
      <c r="K35" s="2356" t="s">
        <v>21</v>
      </c>
      <c r="L35" s="2356" t="s">
        <v>21</v>
      </c>
      <c r="M35" s="2356" t="s">
        <v>21</v>
      </c>
      <c r="N35" s="2356" t="s">
        <v>21</v>
      </c>
      <c r="O35" s="2356" t="s">
        <v>21</v>
      </c>
      <c r="P35" s="2356" t="s">
        <v>21</v>
      </c>
      <c r="Q35" s="2356">
        <v>119998</v>
      </c>
      <c r="R35" s="208" t="s">
        <v>21</v>
      </c>
      <c r="S35" s="146" t="s">
        <v>1752</v>
      </c>
    </row>
    <row r="36" spans="1:19" ht="17.25" customHeight="1">
      <c r="A36" s="491" t="s">
        <v>329</v>
      </c>
      <c r="B36" s="402" t="s">
        <v>1717</v>
      </c>
      <c r="C36" s="82">
        <v>9429867</v>
      </c>
      <c r="D36" s="2356">
        <v>7574349</v>
      </c>
      <c r="E36" s="2356">
        <v>249828</v>
      </c>
      <c r="F36" s="2356">
        <v>17825</v>
      </c>
      <c r="G36" s="2356">
        <v>1057992</v>
      </c>
      <c r="H36" s="2356">
        <v>2962</v>
      </c>
      <c r="I36" s="2356">
        <v>349268</v>
      </c>
      <c r="J36" s="2356">
        <v>331785</v>
      </c>
      <c r="K36" s="2356">
        <v>17483</v>
      </c>
      <c r="L36" s="2356">
        <v>38915</v>
      </c>
      <c r="M36" s="2356">
        <v>2132</v>
      </c>
      <c r="N36" s="2356">
        <v>4083776</v>
      </c>
      <c r="O36" s="2356">
        <v>1457270</v>
      </c>
      <c r="P36" s="2356">
        <v>314381</v>
      </c>
      <c r="Q36" s="2356">
        <v>1790514</v>
      </c>
      <c r="R36" s="208">
        <v>65004</v>
      </c>
      <c r="S36" s="486" t="s">
        <v>148</v>
      </c>
    </row>
    <row r="37" spans="1:19" ht="17.25" customHeight="1">
      <c r="A37" s="491" t="s">
        <v>12</v>
      </c>
      <c r="B37" s="870" t="s">
        <v>2189</v>
      </c>
      <c r="C37" s="82">
        <v>88581404</v>
      </c>
      <c r="D37" s="2356">
        <v>71327117</v>
      </c>
      <c r="E37" s="2356">
        <v>100262</v>
      </c>
      <c r="F37" s="2356" t="s">
        <v>21</v>
      </c>
      <c r="G37" s="2356">
        <v>32642470</v>
      </c>
      <c r="H37" s="2356">
        <v>553</v>
      </c>
      <c r="I37" s="2356">
        <v>18233</v>
      </c>
      <c r="J37" s="2356">
        <v>17798</v>
      </c>
      <c r="K37" s="2356">
        <v>435</v>
      </c>
      <c r="L37" s="2356">
        <v>1778</v>
      </c>
      <c r="M37" s="2356" t="s">
        <v>21</v>
      </c>
      <c r="N37" s="2356">
        <v>1491534</v>
      </c>
      <c r="O37" s="2356">
        <v>35276786</v>
      </c>
      <c r="P37" s="2356">
        <v>1795501</v>
      </c>
      <c r="Q37" s="2356">
        <v>17230633</v>
      </c>
      <c r="R37" s="208">
        <v>23654</v>
      </c>
      <c r="S37" s="486" t="s">
        <v>1859</v>
      </c>
    </row>
    <row r="38" spans="1:19" ht="17.25" customHeight="1">
      <c r="A38" s="491" t="s">
        <v>13</v>
      </c>
      <c r="B38" s="870" t="s">
        <v>2189</v>
      </c>
      <c r="C38" s="82">
        <v>5205095</v>
      </c>
      <c r="D38" s="2356">
        <v>4747234</v>
      </c>
      <c r="E38" s="2356">
        <v>17008</v>
      </c>
      <c r="F38" s="2356" t="s">
        <v>21</v>
      </c>
      <c r="G38" s="2356">
        <v>1325849</v>
      </c>
      <c r="H38" s="2356">
        <v>3024</v>
      </c>
      <c r="I38" s="2356">
        <v>27866</v>
      </c>
      <c r="J38" s="2356">
        <v>25496</v>
      </c>
      <c r="K38" s="2356">
        <v>2370</v>
      </c>
      <c r="L38" s="2356">
        <v>9562</v>
      </c>
      <c r="M38" s="2356" t="s">
        <v>21</v>
      </c>
      <c r="N38" s="2356">
        <v>1215694</v>
      </c>
      <c r="O38" s="2356">
        <v>2009816</v>
      </c>
      <c r="P38" s="2356">
        <v>138415</v>
      </c>
      <c r="Q38" s="2356">
        <v>222402</v>
      </c>
      <c r="R38" s="208">
        <v>235459</v>
      </c>
      <c r="S38" s="486" t="s">
        <v>1796</v>
      </c>
    </row>
    <row r="39" spans="1:19" ht="17.25" customHeight="1">
      <c r="A39" s="491" t="s">
        <v>14</v>
      </c>
      <c r="B39" s="870" t="s">
        <v>2189</v>
      </c>
      <c r="C39" s="82">
        <v>83738</v>
      </c>
      <c r="D39" s="2356">
        <v>81151</v>
      </c>
      <c r="E39" s="2356" t="s">
        <v>21</v>
      </c>
      <c r="F39" s="2356" t="s">
        <v>21</v>
      </c>
      <c r="G39" s="2356" t="s">
        <v>21</v>
      </c>
      <c r="H39" s="2356">
        <v>9893</v>
      </c>
      <c r="I39" s="2356" t="s">
        <v>21</v>
      </c>
      <c r="J39" s="2356" t="s">
        <v>21</v>
      </c>
      <c r="K39" s="2356" t="s">
        <v>21</v>
      </c>
      <c r="L39" s="2356" t="s">
        <v>21</v>
      </c>
      <c r="M39" s="2356" t="s">
        <v>21</v>
      </c>
      <c r="N39" s="2356" t="s">
        <v>21</v>
      </c>
      <c r="O39" s="2356">
        <v>71258</v>
      </c>
      <c r="P39" s="2356" t="s">
        <v>21</v>
      </c>
      <c r="Q39" s="2356" t="s">
        <v>21</v>
      </c>
      <c r="R39" s="208">
        <v>2587</v>
      </c>
      <c r="S39" s="146" t="s">
        <v>1764</v>
      </c>
    </row>
    <row r="40" spans="1:19" ht="17.25" customHeight="1">
      <c r="A40" s="491" t="s">
        <v>15</v>
      </c>
      <c r="B40" s="870" t="s">
        <v>2189</v>
      </c>
      <c r="C40" s="82">
        <v>24535</v>
      </c>
      <c r="D40" s="2356">
        <v>24535</v>
      </c>
      <c r="E40" s="2356" t="s">
        <v>21</v>
      </c>
      <c r="F40" s="2356" t="s">
        <v>21</v>
      </c>
      <c r="G40" s="2356" t="s">
        <v>21</v>
      </c>
      <c r="H40" s="2356" t="s">
        <v>21</v>
      </c>
      <c r="I40" s="2356">
        <v>2768</v>
      </c>
      <c r="J40" s="2356" t="s">
        <v>21</v>
      </c>
      <c r="K40" s="2356">
        <v>2768</v>
      </c>
      <c r="L40" s="2356">
        <v>2123</v>
      </c>
      <c r="M40" s="2356" t="s">
        <v>21</v>
      </c>
      <c r="N40" s="2356">
        <v>14839</v>
      </c>
      <c r="O40" s="2356">
        <v>2222</v>
      </c>
      <c r="P40" s="2356">
        <v>2583</v>
      </c>
      <c r="Q40" s="2356" t="s">
        <v>21</v>
      </c>
      <c r="R40" s="208" t="s">
        <v>21</v>
      </c>
      <c r="S40" s="486" t="s">
        <v>1718</v>
      </c>
    </row>
    <row r="41" spans="1:19" ht="17.25" customHeight="1">
      <c r="A41" s="491" t="s">
        <v>311</v>
      </c>
      <c r="B41" s="839" t="s">
        <v>2194</v>
      </c>
      <c r="C41" s="82">
        <v>451605</v>
      </c>
      <c r="D41" s="2356">
        <v>446761</v>
      </c>
      <c r="E41" s="2356">
        <v>911</v>
      </c>
      <c r="F41" s="2356" t="s">
        <v>21</v>
      </c>
      <c r="G41" s="2356">
        <v>8183</v>
      </c>
      <c r="H41" s="2356">
        <v>3180</v>
      </c>
      <c r="I41" s="2356">
        <v>5729</v>
      </c>
      <c r="J41" s="2356">
        <v>68</v>
      </c>
      <c r="K41" s="2356">
        <v>5661</v>
      </c>
      <c r="L41" s="2356">
        <v>20050</v>
      </c>
      <c r="M41" s="2356">
        <v>1282</v>
      </c>
      <c r="N41" s="2356">
        <v>283841</v>
      </c>
      <c r="O41" s="2356">
        <v>71297</v>
      </c>
      <c r="P41" s="2356">
        <v>52288</v>
      </c>
      <c r="Q41" s="2356" t="s">
        <v>21</v>
      </c>
      <c r="R41" s="208">
        <v>4844</v>
      </c>
      <c r="S41" s="146" t="s">
        <v>1890</v>
      </c>
    </row>
    <row r="42" spans="1:19" ht="17.25" customHeight="1">
      <c r="A42" s="491" t="s">
        <v>312</v>
      </c>
      <c r="B42" s="402" t="s">
        <v>1717</v>
      </c>
      <c r="C42" s="82">
        <v>1915355</v>
      </c>
      <c r="D42" s="2356">
        <v>1826420</v>
      </c>
      <c r="E42" s="2356">
        <v>14757</v>
      </c>
      <c r="F42" s="2356" t="s">
        <v>21</v>
      </c>
      <c r="G42" s="2356">
        <v>38264</v>
      </c>
      <c r="H42" s="2356">
        <v>13</v>
      </c>
      <c r="I42" s="2356">
        <v>103849</v>
      </c>
      <c r="J42" s="2356">
        <v>28535</v>
      </c>
      <c r="K42" s="2356">
        <v>75314</v>
      </c>
      <c r="L42" s="2356">
        <v>61918</v>
      </c>
      <c r="M42" s="2356">
        <v>7896</v>
      </c>
      <c r="N42" s="2356">
        <v>1093247</v>
      </c>
      <c r="O42" s="2356">
        <v>230831</v>
      </c>
      <c r="P42" s="2356">
        <v>275645</v>
      </c>
      <c r="Q42" s="2356">
        <v>20634</v>
      </c>
      <c r="R42" s="208">
        <v>68301</v>
      </c>
      <c r="S42" s="486" t="s">
        <v>1654</v>
      </c>
    </row>
    <row r="43" spans="1:19" ht="17.25" customHeight="1">
      <c r="A43" s="871" t="s">
        <v>313</v>
      </c>
      <c r="B43" s="870" t="s">
        <v>2189</v>
      </c>
      <c r="C43" s="82">
        <v>2099616</v>
      </c>
      <c r="D43" s="2356">
        <v>2002293</v>
      </c>
      <c r="E43" s="2356">
        <v>16344</v>
      </c>
      <c r="F43" s="2356" t="s">
        <v>21</v>
      </c>
      <c r="G43" s="2356">
        <v>41893</v>
      </c>
      <c r="H43" s="2356">
        <v>13</v>
      </c>
      <c r="I43" s="2356">
        <v>113115</v>
      </c>
      <c r="J43" s="2356">
        <v>31296</v>
      </c>
      <c r="K43" s="2356">
        <v>81819</v>
      </c>
      <c r="L43" s="2356">
        <v>63193</v>
      </c>
      <c r="M43" s="2356">
        <v>8651</v>
      </c>
      <c r="N43" s="2356">
        <v>1198598</v>
      </c>
      <c r="O43" s="2356">
        <v>253844</v>
      </c>
      <c r="P43" s="2356">
        <v>306642</v>
      </c>
      <c r="Q43" s="2356">
        <v>22592</v>
      </c>
      <c r="R43" s="208">
        <v>74731</v>
      </c>
      <c r="S43" s="486" t="s">
        <v>1656</v>
      </c>
    </row>
    <row r="44" spans="1:19" ht="17.25" customHeight="1">
      <c r="A44" s="491" t="s">
        <v>17</v>
      </c>
      <c r="B44" s="1623" t="s">
        <v>1800</v>
      </c>
      <c r="C44" s="82">
        <v>10577079</v>
      </c>
      <c r="D44" s="2356">
        <v>10570856</v>
      </c>
      <c r="E44" s="2356" t="s">
        <v>22</v>
      </c>
      <c r="F44" s="2356" t="s">
        <v>22</v>
      </c>
      <c r="G44" s="2356">
        <v>4212956</v>
      </c>
      <c r="H44" s="2356">
        <v>51624</v>
      </c>
      <c r="I44" s="2356">
        <v>5853973</v>
      </c>
      <c r="J44" s="2356">
        <v>5098795</v>
      </c>
      <c r="K44" s="2356">
        <v>755178</v>
      </c>
      <c r="L44" s="2356">
        <v>6927</v>
      </c>
      <c r="M44" s="2356">
        <v>3656</v>
      </c>
      <c r="N44" s="2356">
        <v>135298</v>
      </c>
      <c r="O44" s="2356" t="s">
        <v>22</v>
      </c>
      <c r="P44" s="2356">
        <v>306422</v>
      </c>
      <c r="Q44" s="2356" t="s">
        <v>22</v>
      </c>
      <c r="R44" s="208">
        <v>6223</v>
      </c>
      <c r="S44" s="146" t="s">
        <v>1424</v>
      </c>
    </row>
    <row r="45" spans="1:19" ht="17.25" customHeight="1">
      <c r="A45" s="276" t="s">
        <v>85</v>
      </c>
      <c r="B45" s="267" t="s">
        <v>1550</v>
      </c>
      <c r="C45" s="82">
        <v>11354</v>
      </c>
      <c r="D45" s="2356">
        <v>11354</v>
      </c>
      <c r="E45" s="2356" t="s">
        <v>22</v>
      </c>
      <c r="F45" s="2356" t="s">
        <v>22</v>
      </c>
      <c r="G45" s="2356" t="s">
        <v>21</v>
      </c>
      <c r="H45" s="2356" t="s">
        <v>21</v>
      </c>
      <c r="I45" s="2356" t="s">
        <v>21</v>
      </c>
      <c r="J45" s="2356" t="s">
        <v>21</v>
      </c>
      <c r="K45" s="2356" t="s">
        <v>21</v>
      </c>
      <c r="L45" s="2356" t="s">
        <v>21</v>
      </c>
      <c r="M45" s="2356" t="s">
        <v>21</v>
      </c>
      <c r="N45" s="2356" t="s">
        <v>21</v>
      </c>
      <c r="O45" s="2356">
        <v>11354</v>
      </c>
      <c r="P45" s="2356" t="s">
        <v>21</v>
      </c>
      <c r="Q45" s="2356" t="s">
        <v>22</v>
      </c>
      <c r="R45" s="208" t="s">
        <v>21</v>
      </c>
      <c r="S45" s="146" t="s">
        <v>570</v>
      </c>
    </row>
    <row r="46" spans="1:19" ht="17.25" customHeight="1">
      <c r="A46" s="491" t="s">
        <v>19</v>
      </c>
      <c r="B46" s="839" t="s">
        <v>2330</v>
      </c>
      <c r="C46" s="82">
        <v>17927</v>
      </c>
      <c r="D46" s="2356">
        <v>17927</v>
      </c>
      <c r="E46" s="2356" t="s">
        <v>22</v>
      </c>
      <c r="F46" s="2356" t="s">
        <v>22</v>
      </c>
      <c r="G46" s="2356" t="s">
        <v>21</v>
      </c>
      <c r="H46" s="2356" t="s">
        <v>21</v>
      </c>
      <c r="I46" s="2356">
        <v>17927</v>
      </c>
      <c r="J46" s="2356">
        <v>17927</v>
      </c>
      <c r="K46" s="2356" t="s">
        <v>21</v>
      </c>
      <c r="L46" s="2356" t="s">
        <v>21</v>
      </c>
      <c r="M46" s="2356" t="s">
        <v>21</v>
      </c>
      <c r="N46" s="2356" t="s">
        <v>21</v>
      </c>
      <c r="O46" s="2356" t="s">
        <v>22</v>
      </c>
      <c r="P46" s="2356" t="s">
        <v>21</v>
      </c>
      <c r="Q46" s="2356" t="s">
        <v>22</v>
      </c>
      <c r="R46" s="208" t="s">
        <v>21</v>
      </c>
      <c r="S46" s="146" t="s">
        <v>1426</v>
      </c>
    </row>
    <row r="47" spans="1:19" ht="17.25" customHeight="1">
      <c r="A47" s="835" t="s">
        <v>88</v>
      </c>
      <c r="B47" s="870" t="s">
        <v>2331</v>
      </c>
      <c r="C47" s="82">
        <v>203590</v>
      </c>
      <c r="D47" s="2356">
        <v>34666</v>
      </c>
      <c r="E47" s="2356" t="s">
        <v>22</v>
      </c>
      <c r="F47" s="2356" t="s">
        <v>22</v>
      </c>
      <c r="G47" s="2356">
        <v>27456</v>
      </c>
      <c r="H47" s="2356">
        <v>270</v>
      </c>
      <c r="I47" s="2356">
        <v>6940</v>
      </c>
      <c r="J47" s="2356">
        <v>6940</v>
      </c>
      <c r="K47" s="2356" t="s">
        <v>21</v>
      </c>
      <c r="L47" s="2356" t="s">
        <v>21</v>
      </c>
      <c r="M47" s="2356" t="s">
        <v>21</v>
      </c>
      <c r="N47" s="2356" t="s">
        <v>21</v>
      </c>
      <c r="O47" s="2356" t="s">
        <v>22</v>
      </c>
      <c r="P47" s="2356" t="s">
        <v>21</v>
      </c>
      <c r="Q47" s="2356">
        <v>168924</v>
      </c>
      <c r="R47" s="208" t="s">
        <v>21</v>
      </c>
      <c r="S47" s="837" t="s">
        <v>2332</v>
      </c>
    </row>
    <row r="48" spans="1:19" ht="17.25" customHeight="1">
      <c r="A48" s="835" t="s">
        <v>1801</v>
      </c>
      <c r="B48" s="870" t="s">
        <v>2331</v>
      </c>
      <c r="C48" s="82" t="s">
        <v>21</v>
      </c>
      <c r="D48" s="2356" t="s">
        <v>21</v>
      </c>
      <c r="E48" s="2356" t="s">
        <v>22</v>
      </c>
      <c r="F48" s="2356" t="s">
        <v>22</v>
      </c>
      <c r="G48" s="2356" t="s">
        <v>21</v>
      </c>
      <c r="H48" s="2356" t="s">
        <v>21</v>
      </c>
      <c r="I48" s="2356" t="s">
        <v>21</v>
      </c>
      <c r="J48" s="2356" t="s">
        <v>21</v>
      </c>
      <c r="K48" s="2356" t="s">
        <v>21</v>
      </c>
      <c r="L48" s="2356" t="s">
        <v>21</v>
      </c>
      <c r="M48" s="2356" t="s">
        <v>21</v>
      </c>
      <c r="N48" s="2356" t="s">
        <v>21</v>
      </c>
      <c r="O48" s="2356" t="s">
        <v>22</v>
      </c>
      <c r="P48" s="2356" t="s">
        <v>21</v>
      </c>
      <c r="Q48" s="2356" t="s">
        <v>22</v>
      </c>
      <c r="R48" s="208" t="s">
        <v>21</v>
      </c>
      <c r="S48" s="845" t="s">
        <v>1428</v>
      </c>
    </row>
    <row r="49" spans="1:19" ht="17.25" customHeight="1">
      <c r="A49" s="882" t="s">
        <v>5</v>
      </c>
      <c r="B49" s="870" t="s">
        <v>2333</v>
      </c>
      <c r="C49" s="75">
        <v>67548131</v>
      </c>
      <c r="D49" s="2355">
        <v>63555112</v>
      </c>
      <c r="E49" s="2355">
        <v>4153812</v>
      </c>
      <c r="F49" s="2355">
        <v>268408</v>
      </c>
      <c r="G49" s="2355">
        <v>5582230</v>
      </c>
      <c r="H49" s="2355">
        <v>2554864</v>
      </c>
      <c r="I49" s="2355">
        <v>17121024</v>
      </c>
      <c r="J49" s="2355">
        <v>4936991</v>
      </c>
      <c r="K49" s="2355">
        <v>12184033</v>
      </c>
      <c r="L49" s="2355">
        <v>712737</v>
      </c>
      <c r="M49" s="2355">
        <v>277556</v>
      </c>
      <c r="N49" s="2355">
        <v>17873684</v>
      </c>
      <c r="O49" s="2355">
        <v>1654479</v>
      </c>
      <c r="P49" s="2355">
        <v>13356318</v>
      </c>
      <c r="Q49" s="2355">
        <v>1798350</v>
      </c>
      <c r="R49" s="205">
        <v>2194669</v>
      </c>
      <c r="S49" s="479" t="s">
        <v>1429</v>
      </c>
    </row>
    <row r="50" spans="1:19" ht="17.25" customHeight="1">
      <c r="A50" s="872" t="s">
        <v>7</v>
      </c>
      <c r="B50" s="877" t="s">
        <v>2330</v>
      </c>
      <c r="C50" s="848">
        <v>87372038</v>
      </c>
      <c r="D50" s="849">
        <v>84065076</v>
      </c>
      <c r="E50" s="849">
        <v>163000</v>
      </c>
      <c r="F50" s="849">
        <v>8800</v>
      </c>
      <c r="G50" s="849">
        <v>4391712</v>
      </c>
      <c r="H50" s="849">
        <v>30186</v>
      </c>
      <c r="I50" s="849">
        <v>3328170</v>
      </c>
      <c r="J50" s="849">
        <v>2954863</v>
      </c>
      <c r="K50" s="849">
        <v>373307</v>
      </c>
      <c r="L50" s="849">
        <v>22895</v>
      </c>
      <c r="M50" s="849">
        <v>7506</v>
      </c>
      <c r="N50" s="849">
        <v>6394720</v>
      </c>
      <c r="O50" s="849">
        <v>52239672</v>
      </c>
      <c r="P50" s="849">
        <v>17478415</v>
      </c>
      <c r="Q50" s="849">
        <v>1680809</v>
      </c>
      <c r="R50" s="850">
        <v>1626153</v>
      </c>
      <c r="S50" s="1692" t="s">
        <v>1431</v>
      </c>
    </row>
    <row r="51" spans="1:19" ht="21.75" customHeight="1">
      <c r="A51" s="482"/>
      <c r="B51" s="482"/>
      <c r="C51" s="482"/>
      <c r="D51" s="482"/>
      <c r="E51" s="482"/>
      <c r="F51" s="482"/>
      <c r="G51" s="482"/>
      <c r="H51" s="482"/>
      <c r="I51" s="482"/>
      <c r="J51" s="482"/>
      <c r="K51" s="482"/>
      <c r="L51" s="482"/>
      <c r="M51" s="482"/>
      <c r="N51" s="482"/>
      <c r="O51" s="482"/>
      <c r="P51" s="482"/>
      <c r="Q51" s="482"/>
      <c r="R51" s="482"/>
      <c r="S51" s="146"/>
    </row>
    <row r="52" spans="1:19" ht="21.75" customHeight="1">
      <c r="A52" s="378" t="s">
        <v>2334</v>
      </c>
      <c r="B52" s="883"/>
      <c r="C52" s="884"/>
      <c r="D52" s="884"/>
      <c r="E52" s="884"/>
      <c r="F52" s="884"/>
      <c r="G52" s="884"/>
      <c r="H52" s="482"/>
      <c r="I52" s="482"/>
      <c r="J52" s="482"/>
      <c r="K52" s="482"/>
      <c r="L52" s="482"/>
      <c r="M52" s="482"/>
      <c r="N52" s="482"/>
      <c r="O52" s="482"/>
      <c r="P52" s="482"/>
      <c r="Q52" s="482"/>
      <c r="R52" s="482"/>
      <c r="S52" s="146"/>
    </row>
    <row r="53" spans="1:19" ht="18" customHeight="1">
      <c r="A53" s="885"/>
      <c r="B53" s="885"/>
      <c r="C53" s="886"/>
      <c r="D53" s="886"/>
      <c r="E53" s="886"/>
      <c r="F53" s="886"/>
      <c r="G53" s="886"/>
      <c r="H53" s="482"/>
      <c r="I53" s="482"/>
      <c r="J53" s="482"/>
      <c r="K53" s="482"/>
      <c r="L53" s="482"/>
      <c r="M53" s="482"/>
      <c r="N53" s="482"/>
      <c r="O53" s="482"/>
      <c r="P53" s="482"/>
      <c r="Q53" s="482"/>
      <c r="R53" s="482"/>
      <c r="S53" s="494"/>
    </row>
    <row r="54" spans="1:19" ht="19.5" customHeight="1">
      <c r="A54" s="867" t="s">
        <v>321</v>
      </c>
      <c r="B54" s="870" t="s">
        <v>2335</v>
      </c>
      <c r="C54" s="66">
        <v>89421329</v>
      </c>
      <c r="D54" s="2354">
        <v>58316388</v>
      </c>
      <c r="E54" s="2354">
        <v>4761292</v>
      </c>
      <c r="F54" s="2354">
        <v>180879</v>
      </c>
      <c r="G54" s="2354">
        <v>37054721</v>
      </c>
      <c r="H54" s="2354">
        <v>983233</v>
      </c>
      <c r="I54" s="2354">
        <v>4228179</v>
      </c>
      <c r="J54" s="2354">
        <v>2604306</v>
      </c>
      <c r="K54" s="2354">
        <v>1623873</v>
      </c>
      <c r="L54" s="2354">
        <v>234100</v>
      </c>
      <c r="M54" s="2354">
        <v>64436</v>
      </c>
      <c r="N54" s="2354">
        <v>7200011</v>
      </c>
      <c r="O54" s="2354" t="s">
        <v>21</v>
      </c>
      <c r="P54" s="2354">
        <v>3609537</v>
      </c>
      <c r="Q54" s="2354">
        <v>30459950</v>
      </c>
      <c r="R54" s="199">
        <v>644992</v>
      </c>
      <c r="S54" s="868" t="s">
        <v>2336</v>
      </c>
    </row>
    <row r="55" spans="1:19" ht="17.25" customHeight="1">
      <c r="A55" s="869"/>
      <c r="B55" s="870"/>
      <c r="C55" s="893"/>
      <c r="D55" s="270"/>
      <c r="E55" s="270"/>
      <c r="F55" s="270"/>
      <c r="G55" s="270"/>
      <c r="H55" s="270"/>
      <c r="I55" s="270"/>
      <c r="J55" s="270"/>
      <c r="K55" s="270"/>
      <c r="L55" s="270"/>
      <c r="M55" s="270"/>
      <c r="N55" s="270"/>
      <c r="O55" s="270"/>
      <c r="P55" s="270"/>
      <c r="Q55" s="270"/>
      <c r="R55" s="894"/>
      <c r="S55" s="406" t="s">
        <v>2337</v>
      </c>
    </row>
    <row r="56" spans="1:19" ht="17.25" customHeight="1">
      <c r="A56" s="867" t="s">
        <v>300</v>
      </c>
      <c r="B56" s="870" t="s">
        <v>2331</v>
      </c>
      <c r="C56" s="75">
        <v>2070818</v>
      </c>
      <c r="D56" s="2355">
        <v>1635399</v>
      </c>
      <c r="E56" s="2355">
        <v>10137</v>
      </c>
      <c r="F56" s="2355">
        <v>3994</v>
      </c>
      <c r="G56" s="2355">
        <v>764208</v>
      </c>
      <c r="H56" s="2355">
        <v>83155</v>
      </c>
      <c r="I56" s="2355">
        <v>162780</v>
      </c>
      <c r="J56" s="2355">
        <v>128270</v>
      </c>
      <c r="K56" s="2355">
        <v>34510</v>
      </c>
      <c r="L56" s="2355">
        <v>42436</v>
      </c>
      <c r="M56" s="2355">
        <v>25011</v>
      </c>
      <c r="N56" s="2355">
        <v>350418</v>
      </c>
      <c r="O56" s="2355" t="s">
        <v>21</v>
      </c>
      <c r="P56" s="2355">
        <v>193258</v>
      </c>
      <c r="Q56" s="2355">
        <v>372723</v>
      </c>
      <c r="R56" s="205">
        <v>62696</v>
      </c>
      <c r="S56" s="479" t="s">
        <v>943</v>
      </c>
    </row>
    <row r="57" spans="1:19" ht="17.25" customHeight="1">
      <c r="A57" s="869"/>
      <c r="B57" s="870"/>
      <c r="C57" s="204"/>
      <c r="D57" s="202"/>
      <c r="E57" s="202"/>
      <c r="F57" s="202"/>
      <c r="G57" s="202"/>
      <c r="H57" s="202"/>
      <c r="I57" s="202"/>
      <c r="J57" s="202"/>
      <c r="K57" s="202"/>
      <c r="L57" s="202"/>
      <c r="M57" s="202"/>
      <c r="N57" s="202"/>
      <c r="O57" s="202"/>
      <c r="P57" s="202"/>
      <c r="Q57" s="202"/>
      <c r="R57" s="203"/>
      <c r="S57" s="406" t="s">
        <v>2337</v>
      </c>
    </row>
    <row r="58" spans="1:19" ht="17.25" customHeight="1">
      <c r="A58" s="491" t="s">
        <v>2338</v>
      </c>
      <c r="B58" s="870" t="s">
        <v>2331</v>
      </c>
      <c r="C58" s="82">
        <v>1284</v>
      </c>
      <c r="D58" s="2356">
        <v>429</v>
      </c>
      <c r="E58" s="2356" t="s">
        <v>21</v>
      </c>
      <c r="F58" s="2356" t="s">
        <v>21</v>
      </c>
      <c r="G58" s="2356" t="s">
        <v>21</v>
      </c>
      <c r="H58" s="2356" t="s">
        <v>21</v>
      </c>
      <c r="I58" s="2356" t="s">
        <v>21</v>
      </c>
      <c r="J58" s="2356" t="s">
        <v>21</v>
      </c>
      <c r="K58" s="2356" t="s">
        <v>21</v>
      </c>
      <c r="L58" s="2356" t="s">
        <v>21</v>
      </c>
      <c r="M58" s="2356" t="s">
        <v>21</v>
      </c>
      <c r="N58" s="2356" t="s">
        <v>21</v>
      </c>
      <c r="O58" s="2356" t="s">
        <v>21</v>
      </c>
      <c r="P58" s="2356">
        <v>429</v>
      </c>
      <c r="Q58" s="2356" t="s">
        <v>21</v>
      </c>
      <c r="R58" s="208">
        <v>855</v>
      </c>
      <c r="S58" s="146" t="s">
        <v>1403</v>
      </c>
    </row>
    <row r="59" spans="1:19" ht="17.25" customHeight="1">
      <c r="A59" s="491" t="s">
        <v>301</v>
      </c>
      <c r="B59" s="870" t="s">
        <v>2187</v>
      </c>
      <c r="C59" s="82">
        <v>94339</v>
      </c>
      <c r="D59" s="2356">
        <v>90580</v>
      </c>
      <c r="E59" s="2356" t="s">
        <v>21</v>
      </c>
      <c r="F59" s="2356" t="s">
        <v>21</v>
      </c>
      <c r="G59" s="2356" t="s">
        <v>21</v>
      </c>
      <c r="H59" s="2356">
        <v>944</v>
      </c>
      <c r="I59" s="2356">
        <v>8101</v>
      </c>
      <c r="J59" s="2356">
        <v>196</v>
      </c>
      <c r="K59" s="2356">
        <v>7905</v>
      </c>
      <c r="L59" s="2356">
        <v>12456</v>
      </c>
      <c r="M59" s="2356">
        <v>11801</v>
      </c>
      <c r="N59" s="2356">
        <v>31028</v>
      </c>
      <c r="O59" s="2356" t="s">
        <v>21</v>
      </c>
      <c r="P59" s="2356">
        <v>26250</v>
      </c>
      <c r="Q59" s="2356">
        <v>24</v>
      </c>
      <c r="R59" s="208">
        <v>3735</v>
      </c>
      <c r="S59" s="146" t="s">
        <v>2188</v>
      </c>
    </row>
    <row r="60" spans="1:19" ht="17.25" customHeight="1">
      <c r="A60" s="491" t="s">
        <v>302</v>
      </c>
      <c r="B60" s="870" t="s">
        <v>2189</v>
      </c>
      <c r="C60" s="82">
        <v>20327</v>
      </c>
      <c r="D60" s="2356">
        <v>17929</v>
      </c>
      <c r="E60" s="2356" t="s">
        <v>21</v>
      </c>
      <c r="F60" s="2356" t="s">
        <v>21</v>
      </c>
      <c r="G60" s="2356">
        <v>17</v>
      </c>
      <c r="H60" s="2356">
        <v>914</v>
      </c>
      <c r="I60" s="2356">
        <v>1629</v>
      </c>
      <c r="J60" s="2356">
        <v>1618</v>
      </c>
      <c r="K60" s="2356">
        <v>11</v>
      </c>
      <c r="L60" s="2356">
        <v>748</v>
      </c>
      <c r="M60" s="2356">
        <v>90</v>
      </c>
      <c r="N60" s="2356">
        <v>213</v>
      </c>
      <c r="O60" s="2356" t="s">
        <v>21</v>
      </c>
      <c r="P60" s="2356">
        <v>14318</v>
      </c>
      <c r="Q60" s="2356">
        <v>138</v>
      </c>
      <c r="R60" s="208">
        <v>2260</v>
      </c>
      <c r="S60" s="486" t="s">
        <v>1613</v>
      </c>
    </row>
    <row r="61" spans="1:19" ht="17.25" customHeight="1">
      <c r="A61" s="491" t="s">
        <v>303</v>
      </c>
      <c r="B61" s="870" t="s">
        <v>2189</v>
      </c>
      <c r="C61" s="82">
        <v>444587</v>
      </c>
      <c r="D61" s="2356">
        <v>438947</v>
      </c>
      <c r="E61" s="2356">
        <v>3915</v>
      </c>
      <c r="F61" s="2356">
        <v>2891</v>
      </c>
      <c r="G61" s="2356">
        <v>22748</v>
      </c>
      <c r="H61" s="2356">
        <v>68057</v>
      </c>
      <c r="I61" s="2356">
        <v>41744</v>
      </c>
      <c r="J61" s="2356">
        <v>17725</v>
      </c>
      <c r="K61" s="2356">
        <v>24019</v>
      </c>
      <c r="L61" s="2356">
        <v>27907</v>
      </c>
      <c r="M61" s="2356">
        <v>6109</v>
      </c>
      <c r="N61" s="2356">
        <v>192612</v>
      </c>
      <c r="O61" s="2356" t="s">
        <v>21</v>
      </c>
      <c r="P61" s="2356">
        <v>72964</v>
      </c>
      <c r="Q61" s="2356">
        <v>691</v>
      </c>
      <c r="R61" s="208">
        <v>4949</v>
      </c>
      <c r="S61" s="486" t="s">
        <v>2191</v>
      </c>
    </row>
    <row r="62" spans="1:19" ht="17.25" customHeight="1">
      <c r="A62" s="1616" t="s">
        <v>627</v>
      </c>
      <c r="B62" s="870" t="s">
        <v>2189</v>
      </c>
      <c r="C62" s="82">
        <v>201423</v>
      </c>
      <c r="D62" s="2356">
        <v>197418</v>
      </c>
      <c r="E62" s="2356">
        <v>210</v>
      </c>
      <c r="F62" s="2356" t="s">
        <v>21</v>
      </c>
      <c r="G62" s="2356">
        <v>2155</v>
      </c>
      <c r="H62" s="2356">
        <v>4869</v>
      </c>
      <c r="I62" s="2356">
        <v>34487</v>
      </c>
      <c r="J62" s="2356">
        <v>12196</v>
      </c>
      <c r="K62" s="2356">
        <v>22291</v>
      </c>
      <c r="L62" s="2356">
        <v>27907</v>
      </c>
      <c r="M62" s="2356">
        <v>6061</v>
      </c>
      <c r="N62" s="2356">
        <v>67624</v>
      </c>
      <c r="O62" s="2356" t="s">
        <v>21</v>
      </c>
      <c r="P62" s="2356">
        <v>54105</v>
      </c>
      <c r="Q62" s="2356">
        <v>10</v>
      </c>
      <c r="R62" s="208">
        <v>3995</v>
      </c>
      <c r="S62" s="486" t="s">
        <v>2192</v>
      </c>
    </row>
    <row r="63" spans="1:19" ht="17.25" customHeight="1">
      <c r="A63" s="1616" t="s">
        <v>628</v>
      </c>
      <c r="B63" s="870" t="s">
        <v>2189</v>
      </c>
      <c r="C63" s="82">
        <v>243164</v>
      </c>
      <c r="D63" s="2356">
        <v>241529</v>
      </c>
      <c r="E63" s="2356">
        <v>3705</v>
      </c>
      <c r="F63" s="2356">
        <v>2891</v>
      </c>
      <c r="G63" s="2356">
        <v>20593</v>
      </c>
      <c r="H63" s="2356">
        <v>63189</v>
      </c>
      <c r="I63" s="2356">
        <v>7257</v>
      </c>
      <c r="J63" s="2356">
        <v>5529</v>
      </c>
      <c r="K63" s="2356">
        <v>1728</v>
      </c>
      <c r="L63" s="2356" t="s">
        <v>21</v>
      </c>
      <c r="M63" s="2356">
        <v>48</v>
      </c>
      <c r="N63" s="2356">
        <v>124988</v>
      </c>
      <c r="O63" s="2356" t="s">
        <v>21</v>
      </c>
      <c r="P63" s="2356">
        <v>18859</v>
      </c>
      <c r="Q63" s="2356">
        <v>681</v>
      </c>
      <c r="R63" s="208">
        <v>954</v>
      </c>
      <c r="S63" s="486" t="s">
        <v>2193</v>
      </c>
    </row>
    <row r="64" spans="1:19" ht="17.25" customHeight="1">
      <c r="A64" s="491" t="s">
        <v>306</v>
      </c>
      <c r="B64" s="870" t="s">
        <v>2189</v>
      </c>
      <c r="C64" s="82">
        <v>83577</v>
      </c>
      <c r="D64" s="2356" t="s">
        <v>21</v>
      </c>
      <c r="E64" s="2356" t="s">
        <v>21</v>
      </c>
      <c r="F64" s="2356" t="s">
        <v>21</v>
      </c>
      <c r="G64" s="2356" t="s">
        <v>21</v>
      </c>
      <c r="H64" s="2356" t="s">
        <v>21</v>
      </c>
      <c r="I64" s="2356" t="s">
        <v>21</v>
      </c>
      <c r="J64" s="2356" t="s">
        <v>21</v>
      </c>
      <c r="K64" s="2356" t="s">
        <v>21</v>
      </c>
      <c r="L64" s="2356" t="s">
        <v>21</v>
      </c>
      <c r="M64" s="2356" t="s">
        <v>21</v>
      </c>
      <c r="N64" s="2356" t="s">
        <v>21</v>
      </c>
      <c r="O64" s="2356" t="s">
        <v>21</v>
      </c>
      <c r="P64" s="2356" t="s">
        <v>21</v>
      </c>
      <c r="Q64" s="2356">
        <v>83577</v>
      </c>
      <c r="R64" s="208" t="s">
        <v>21</v>
      </c>
      <c r="S64" s="486" t="s">
        <v>1644</v>
      </c>
    </row>
    <row r="65" spans="1:19" ht="17.25" customHeight="1">
      <c r="A65" s="491" t="s">
        <v>307</v>
      </c>
      <c r="B65" s="839" t="s">
        <v>2194</v>
      </c>
      <c r="C65" s="82">
        <v>300412</v>
      </c>
      <c r="D65" s="2356">
        <v>260226</v>
      </c>
      <c r="E65" s="2356">
        <v>2365</v>
      </c>
      <c r="F65" s="2356">
        <v>659</v>
      </c>
      <c r="G65" s="2356">
        <v>13496</v>
      </c>
      <c r="H65" s="2356">
        <v>3627</v>
      </c>
      <c r="I65" s="2356">
        <v>84103</v>
      </c>
      <c r="J65" s="2356">
        <v>82428</v>
      </c>
      <c r="K65" s="2356">
        <v>1675</v>
      </c>
      <c r="L65" s="2356">
        <v>1295</v>
      </c>
      <c r="M65" s="2356">
        <v>5757</v>
      </c>
      <c r="N65" s="2356">
        <v>88778</v>
      </c>
      <c r="O65" s="2356" t="s">
        <v>21</v>
      </c>
      <c r="P65" s="2356">
        <v>60146</v>
      </c>
      <c r="Q65" s="2356">
        <v>1243</v>
      </c>
      <c r="R65" s="208">
        <v>38943</v>
      </c>
      <c r="S65" s="146" t="s">
        <v>1621</v>
      </c>
    </row>
    <row r="66" spans="1:19" ht="17.25" customHeight="1">
      <c r="A66" s="491" t="s">
        <v>308</v>
      </c>
      <c r="B66" s="402" t="s">
        <v>1717</v>
      </c>
      <c r="C66" s="82">
        <v>521</v>
      </c>
      <c r="D66" s="2356">
        <v>521</v>
      </c>
      <c r="E66" s="2356" t="s">
        <v>21</v>
      </c>
      <c r="F66" s="2356" t="s">
        <v>21</v>
      </c>
      <c r="G66" s="2356" t="s">
        <v>21</v>
      </c>
      <c r="H66" s="2356" t="s">
        <v>21</v>
      </c>
      <c r="I66" s="2356" t="s">
        <v>21</v>
      </c>
      <c r="J66" s="2356" t="s">
        <v>21</v>
      </c>
      <c r="K66" s="2356" t="s">
        <v>21</v>
      </c>
      <c r="L66" s="2356" t="s">
        <v>21</v>
      </c>
      <c r="M66" s="2356" t="s">
        <v>21</v>
      </c>
      <c r="N66" s="2356">
        <v>521</v>
      </c>
      <c r="O66" s="2356" t="s">
        <v>21</v>
      </c>
      <c r="P66" s="2356" t="s">
        <v>21</v>
      </c>
      <c r="Q66" s="2356" t="s">
        <v>21</v>
      </c>
      <c r="R66" s="208" t="s">
        <v>21</v>
      </c>
      <c r="S66" s="486" t="s">
        <v>1747</v>
      </c>
    </row>
    <row r="67" spans="1:19" ht="17.25" customHeight="1">
      <c r="A67" s="491" t="s">
        <v>1388</v>
      </c>
      <c r="B67" s="839" t="s">
        <v>2194</v>
      </c>
      <c r="C67" s="82">
        <v>1300154</v>
      </c>
      <c r="D67" s="2356">
        <v>938135</v>
      </c>
      <c r="E67" s="2356">
        <v>3636</v>
      </c>
      <c r="F67" s="2356" t="s">
        <v>21</v>
      </c>
      <c r="G67" s="2356">
        <v>934499</v>
      </c>
      <c r="H67" s="2356" t="s">
        <v>21</v>
      </c>
      <c r="I67" s="2356" t="s">
        <v>21</v>
      </c>
      <c r="J67" s="2356" t="s">
        <v>21</v>
      </c>
      <c r="K67" s="2356" t="s">
        <v>21</v>
      </c>
      <c r="L67" s="2356" t="s">
        <v>21</v>
      </c>
      <c r="M67" s="2356" t="s">
        <v>21</v>
      </c>
      <c r="N67" s="2356" t="s">
        <v>21</v>
      </c>
      <c r="O67" s="2356" t="s">
        <v>21</v>
      </c>
      <c r="P67" s="2356" t="s">
        <v>21</v>
      </c>
      <c r="Q67" s="2356">
        <v>362019</v>
      </c>
      <c r="R67" s="208" t="s">
        <v>21</v>
      </c>
      <c r="S67" s="486" t="s">
        <v>1646</v>
      </c>
    </row>
    <row r="68" spans="1:19" ht="17.25" customHeight="1">
      <c r="A68" s="836" t="s">
        <v>2195</v>
      </c>
      <c r="B68" s="839" t="s">
        <v>2189</v>
      </c>
      <c r="C68" s="82" t="s">
        <v>21</v>
      </c>
      <c r="D68" s="2356" t="s">
        <v>21</v>
      </c>
      <c r="E68" s="2356" t="s">
        <v>21</v>
      </c>
      <c r="F68" s="2356" t="s">
        <v>21</v>
      </c>
      <c r="G68" s="2356" t="s">
        <v>21</v>
      </c>
      <c r="H68" s="2356" t="s">
        <v>21</v>
      </c>
      <c r="I68" s="2356" t="s">
        <v>21</v>
      </c>
      <c r="J68" s="2356" t="s">
        <v>21</v>
      </c>
      <c r="K68" s="2356" t="s">
        <v>21</v>
      </c>
      <c r="L68" s="2356" t="s">
        <v>21</v>
      </c>
      <c r="M68" s="2356" t="s">
        <v>21</v>
      </c>
      <c r="N68" s="2356" t="s">
        <v>21</v>
      </c>
      <c r="O68" s="2356" t="s">
        <v>21</v>
      </c>
      <c r="P68" s="2356" t="s">
        <v>21</v>
      </c>
      <c r="Q68" s="2356" t="s">
        <v>21</v>
      </c>
      <c r="R68" s="208" t="s">
        <v>21</v>
      </c>
      <c r="S68" s="837" t="s">
        <v>2196</v>
      </c>
    </row>
    <row r="69" spans="1:19" ht="17.25" customHeight="1">
      <c r="A69" s="836" t="s">
        <v>309</v>
      </c>
      <c r="B69" s="870" t="s">
        <v>2197</v>
      </c>
      <c r="C69" s="82">
        <v>3551</v>
      </c>
      <c r="D69" s="2356">
        <v>3551</v>
      </c>
      <c r="E69" s="2356" t="s">
        <v>21</v>
      </c>
      <c r="F69" s="2356" t="s">
        <v>21</v>
      </c>
      <c r="G69" s="2356" t="s">
        <v>21</v>
      </c>
      <c r="H69" s="2356">
        <v>3154</v>
      </c>
      <c r="I69" s="2356">
        <v>396</v>
      </c>
      <c r="J69" s="2356" t="s">
        <v>21</v>
      </c>
      <c r="K69" s="2356">
        <v>396</v>
      </c>
      <c r="L69" s="2356" t="s">
        <v>21</v>
      </c>
      <c r="M69" s="2356" t="s">
        <v>21</v>
      </c>
      <c r="N69" s="2356">
        <v>1</v>
      </c>
      <c r="O69" s="2356" t="s">
        <v>21</v>
      </c>
      <c r="P69" s="2356" t="s">
        <v>21</v>
      </c>
      <c r="Q69" s="2356" t="s">
        <v>21</v>
      </c>
      <c r="R69" s="208" t="s">
        <v>21</v>
      </c>
      <c r="S69" s="837" t="s">
        <v>2198</v>
      </c>
    </row>
    <row r="70" spans="1:19" ht="17.25" customHeight="1">
      <c r="A70" s="869"/>
      <c r="B70" s="870"/>
      <c r="C70" s="204"/>
      <c r="D70" s="202"/>
      <c r="E70" s="202"/>
      <c r="F70" s="202"/>
      <c r="G70" s="202"/>
      <c r="H70" s="202"/>
      <c r="I70" s="202"/>
      <c r="J70" s="202"/>
      <c r="K70" s="202"/>
      <c r="L70" s="202"/>
      <c r="M70" s="202"/>
      <c r="N70" s="202"/>
      <c r="O70" s="202"/>
      <c r="P70" s="202"/>
      <c r="Q70" s="202"/>
      <c r="R70" s="203"/>
      <c r="S70" s="486"/>
    </row>
    <row r="71" spans="1:19" ht="17.25" customHeight="1">
      <c r="A71" s="867" t="s">
        <v>324</v>
      </c>
      <c r="B71" s="870" t="s">
        <v>2189</v>
      </c>
      <c r="C71" s="75">
        <v>82520425</v>
      </c>
      <c r="D71" s="2355">
        <v>52169505</v>
      </c>
      <c r="E71" s="2355">
        <v>4491263</v>
      </c>
      <c r="F71" s="2355">
        <v>174050</v>
      </c>
      <c r="G71" s="2355">
        <v>35934583</v>
      </c>
      <c r="H71" s="2355">
        <v>696449</v>
      </c>
      <c r="I71" s="2355">
        <v>2669353</v>
      </c>
      <c r="J71" s="2355">
        <v>2190286</v>
      </c>
      <c r="K71" s="2355">
        <v>479067</v>
      </c>
      <c r="L71" s="2355">
        <v>125487</v>
      </c>
      <c r="M71" s="2355">
        <v>13336</v>
      </c>
      <c r="N71" s="2355">
        <v>5676738</v>
      </c>
      <c r="O71" s="2355" t="s">
        <v>21</v>
      </c>
      <c r="P71" s="2355">
        <v>2388247</v>
      </c>
      <c r="Q71" s="2355">
        <v>29955798</v>
      </c>
      <c r="R71" s="205">
        <v>395122</v>
      </c>
      <c r="S71" s="479" t="s">
        <v>1648</v>
      </c>
    </row>
    <row r="72" spans="1:19" ht="17.25" customHeight="1">
      <c r="A72" s="482"/>
      <c r="B72" s="870"/>
      <c r="C72" s="204"/>
      <c r="D72" s="202"/>
      <c r="E72" s="202"/>
      <c r="F72" s="202"/>
      <c r="G72" s="202"/>
      <c r="H72" s="202"/>
      <c r="I72" s="202"/>
      <c r="J72" s="202"/>
      <c r="K72" s="202"/>
      <c r="L72" s="202"/>
      <c r="M72" s="202"/>
      <c r="N72" s="202"/>
      <c r="O72" s="202"/>
      <c r="P72" s="202"/>
      <c r="Q72" s="202"/>
      <c r="R72" s="203"/>
      <c r="S72" s="406" t="s">
        <v>1606</v>
      </c>
    </row>
    <row r="73" spans="1:19" ht="17.25" customHeight="1">
      <c r="A73" s="491" t="s">
        <v>331</v>
      </c>
      <c r="B73" s="839" t="s">
        <v>2194</v>
      </c>
      <c r="C73" s="82">
        <v>39671252</v>
      </c>
      <c r="D73" s="2356">
        <v>3961765</v>
      </c>
      <c r="E73" s="2356" t="s">
        <v>21</v>
      </c>
      <c r="F73" s="2356" t="s">
        <v>21</v>
      </c>
      <c r="G73" s="2356">
        <v>3961754</v>
      </c>
      <c r="H73" s="2356" t="s">
        <v>21</v>
      </c>
      <c r="I73" s="2356" t="s">
        <v>21</v>
      </c>
      <c r="J73" s="2356" t="s">
        <v>21</v>
      </c>
      <c r="K73" s="2356" t="s">
        <v>21</v>
      </c>
      <c r="L73" s="2356" t="s">
        <v>21</v>
      </c>
      <c r="M73" s="2356" t="s">
        <v>21</v>
      </c>
      <c r="N73" s="2356" t="s">
        <v>21</v>
      </c>
      <c r="O73" s="2356" t="s">
        <v>21</v>
      </c>
      <c r="P73" s="2356">
        <v>11</v>
      </c>
      <c r="Q73" s="2356">
        <v>35709487</v>
      </c>
      <c r="R73" s="208" t="s">
        <v>21</v>
      </c>
      <c r="S73" s="490" t="s">
        <v>2339</v>
      </c>
    </row>
    <row r="74" spans="1:19" ht="17.25" customHeight="1">
      <c r="A74" s="491" t="s">
        <v>10</v>
      </c>
      <c r="B74" s="870" t="s">
        <v>2189</v>
      </c>
      <c r="C74" s="82">
        <v>14581850</v>
      </c>
      <c r="D74" s="2356">
        <v>14437292</v>
      </c>
      <c r="E74" s="2356">
        <v>1371078</v>
      </c>
      <c r="F74" s="2356">
        <v>124126</v>
      </c>
      <c r="G74" s="2356">
        <v>10181721</v>
      </c>
      <c r="H74" s="2356">
        <v>620545</v>
      </c>
      <c r="I74" s="2356">
        <v>954522</v>
      </c>
      <c r="J74" s="2356">
        <v>788369</v>
      </c>
      <c r="K74" s="2356">
        <v>166153</v>
      </c>
      <c r="L74" s="2356">
        <v>29</v>
      </c>
      <c r="M74" s="2356" t="s">
        <v>21</v>
      </c>
      <c r="N74" s="2356">
        <v>559612</v>
      </c>
      <c r="O74" s="2356" t="s">
        <v>21</v>
      </c>
      <c r="P74" s="2356">
        <v>625659</v>
      </c>
      <c r="Q74" s="2356">
        <v>14503</v>
      </c>
      <c r="R74" s="208">
        <v>130054</v>
      </c>
      <c r="S74" s="146" t="s">
        <v>1750</v>
      </c>
    </row>
    <row r="75" spans="1:19" ht="17.25" customHeight="1">
      <c r="A75" s="491" t="s">
        <v>11</v>
      </c>
      <c r="B75" s="870" t="s">
        <v>2189</v>
      </c>
      <c r="C75" s="82">
        <v>32613113</v>
      </c>
      <c r="D75" s="2356">
        <v>32364755</v>
      </c>
      <c r="E75" s="2356">
        <v>4198770</v>
      </c>
      <c r="F75" s="2356">
        <v>66392</v>
      </c>
      <c r="G75" s="2356">
        <v>27535357</v>
      </c>
      <c r="H75" s="2356">
        <v>303284</v>
      </c>
      <c r="I75" s="2356">
        <v>194618</v>
      </c>
      <c r="J75" s="2356">
        <v>72926</v>
      </c>
      <c r="K75" s="2356">
        <v>121692</v>
      </c>
      <c r="L75" s="2356" t="s">
        <v>21</v>
      </c>
      <c r="M75" s="2356">
        <v>34</v>
      </c>
      <c r="N75" s="2356" t="s">
        <v>21</v>
      </c>
      <c r="O75" s="2356" t="s">
        <v>21</v>
      </c>
      <c r="P75" s="2356">
        <v>66300</v>
      </c>
      <c r="Q75" s="2356">
        <v>234014</v>
      </c>
      <c r="R75" s="208">
        <v>14344</v>
      </c>
      <c r="S75" s="146" t="s">
        <v>1751</v>
      </c>
    </row>
    <row r="76" spans="1:19" ht="17.25" customHeight="1">
      <c r="A76" s="491" t="s">
        <v>1392</v>
      </c>
      <c r="B76" s="870" t="s">
        <v>2189</v>
      </c>
      <c r="C76" s="82">
        <v>119998</v>
      </c>
      <c r="D76" s="2356" t="s">
        <v>21</v>
      </c>
      <c r="E76" s="2356" t="s">
        <v>21</v>
      </c>
      <c r="F76" s="2356" t="s">
        <v>21</v>
      </c>
      <c r="G76" s="2356" t="s">
        <v>21</v>
      </c>
      <c r="H76" s="2356" t="s">
        <v>21</v>
      </c>
      <c r="I76" s="2356" t="s">
        <v>21</v>
      </c>
      <c r="J76" s="2356" t="s">
        <v>21</v>
      </c>
      <c r="K76" s="2356" t="s">
        <v>21</v>
      </c>
      <c r="L76" s="2356" t="s">
        <v>21</v>
      </c>
      <c r="M76" s="2356" t="s">
        <v>21</v>
      </c>
      <c r="N76" s="2356" t="s">
        <v>21</v>
      </c>
      <c r="O76" s="2356" t="s">
        <v>21</v>
      </c>
      <c r="P76" s="2356" t="s">
        <v>21</v>
      </c>
      <c r="Q76" s="2356">
        <v>119998</v>
      </c>
      <c r="R76" s="208" t="s">
        <v>21</v>
      </c>
      <c r="S76" s="146" t="s">
        <v>1752</v>
      </c>
    </row>
    <row r="77" spans="1:19" ht="17.25" customHeight="1">
      <c r="A77" s="491" t="s">
        <v>329</v>
      </c>
      <c r="B77" s="402" t="s">
        <v>1717</v>
      </c>
      <c r="C77" s="82">
        <v>9043810</v>
      </c>
      <c r="D77" s="2356">
        <v>7117123</v>
      </c>
      <c r="E77" s="2356">
        <v>341485</v>
      </c>
      <c r="F77" s="2356">
        <v>27025</v>
      </c>
      <c r="G77" s="2356">
        <v>1237771</v>
      </c>
      <c r="H77" s="2356">
        <v>9674</v>
      </c>
      <c r="I77" s="2356">
        <v>472791</v>
      </c>
      <c r="J77" s="2356">
        <v>452045</v>
      </c>
      <c r="K77" s="2356">
        <v>20746</v>
      </c>
      <c r="L77" s="2356">
        <v>39540</v>
      </c>
      <c r="M77" s="2356">
        <v>2132</v>
      </c>
      <c r="N77" s="2356">
        <v>4355168</v>
      </c>
      <c r="O77" s="2356" t="s">
        <v>21</v>
      </c>
      <c r="P77" s="2356">
        <v>631536</v>
      </c>
      <c r="Q77" s="2356">
        <v>1828391</v>
      </c>
      <c r="R77" s="208">
        <v>98297</v>
      </c>
      <c r="S77" s="486" t="s">
        <v>148</v>
      </c>
    </row>
    <row r="78" spans="1:19" ht="17.25" customHeight="1">
      <c r="A78" s="491" t="s">
        <v>12</v>
      </c>
      <c r="B78" s="870" t="s">
        <v>2189</v>
      </c>
      <c r="C78" s="82">
        <v>81714453</v>
      </c>
      <c r="D78" s="2356">
        <v>62720574</v>
      </c>
      <c r="E78" s="2356">
        <v>1744068</v>
      </c>
      <c r="F78" s="2356">
        <v>283773</v>
      </c>
      <c r="G78" s="2356">
        <v>38386933</v>
      </c>
      <c r="H78" s="2356">
        <v>207098</v>
      </c>
      <c r="I78" s="2356">
        <v>3546357</v>
      </c>
      <c r="J78" s="2356">
        <v>3522784</v>
      </c>
      <c r="K78" s="2356">
        <v>23572</v>
      </c>
      <c r="L78" s="2356">
        <v>4331</v>
      </c>
      <c r="M78" s="2356" t="s">
        <v>21</v>
      </c>
      <c r="N78" s="2356">
        <v>8468727</v>
      </c>
      <c r="O78" s="2356" t="s">
        <v>21</v>
      </c>
      <c r="P78" s="2356">
        <v>10079288</v>
      </c>
      <c r="Q78" s="2356">
        <v>17999079</v>
      </c>
      <c r="R78" s="208">
        <v>994800</v>
      </c>
      <c r="S78" s="486" t="s">
        <v>1795</v>
      </c>
    </row>
    <row r="79" spans="1:19" ht="17.25" customHeight="1">
      <c r="A79" s="491" t="s">
        <v>13</v>
      </c>
      <c r="B79" s="870" t="s">
        <v>2189</v>
      </c>
      <c r="C79" s="82">
        <v>4688064</v>
      </c>
      <c r="D79" s="2356">
        <v>4124789</v>
      </c>
      <c r="E79" s="2356">
        <v>109286</v>
      </c>
      <c r="F79" s="2356">
        <v>3084</v>
      </c>
      <c r="G79" s="2356">
        <v>1576665</v>
      </c>
      <c r="H79" s="2356">
        <v>5191</v>
      </c>
      <c r="I79" s="2356">
        <v>208265</v>
      </c>
      <c r="J79" s="2356">
        <v>201722</v>
      </c>
      <c r="K79" s="2356">
        <v>6543</v>
      </c>
      <c r="L79" s="2356">
        <v>9562</v>
      </c>
      <c r="M79" s="2356" t="s">
        <v>21</v>
      </c>
      <c r="N79" s="2356">
        <v>1655321</v>
      </c>
      <c r="O79" s="2356" t="s">
        <v>21</v>
      </c>
      <c r="P79" s="2356">
        <v>557416</v>
      </c>
      <c r="Q79" s="2356">
        <v>281027</v>
      </c>
      <c r="R79" s="208">
        <v>282248</v>
      </c>
      <c r="S79" s="486" t="s">
        <v>1796</v>
      </c>
    </row>
    <row r="80" spans="1:19" ht="17.25" customHeight="1">
      <c r="A80" s="491" t="s">
        <v>14</v>
      </c>
      <c r="B80" s="870" t="s">
        <v>2189</v>
      </c>
      <c r="C80" s="82">
        <v>83738</v>
      </c>
      <c r="D80" s="2356">
        <v>72437</v>
      </c>
      <c r="E80" s="2356" t="s">
        <v>21</v>
      </c>
      <c r="F80" s="2356" t="s">
        <v>21</v>
      </c>
      <c r="G80" s="2356" t="s">
        <v>21</v>
      </c>
      <c r="H80" s="2356">
        <v>67166</v>
      </c>
      <c r="I80" s="2356" t="s">
        <v>21</v>
      </c>
      <c r="J80" s="2356" t="s">
        <v>21</v>
      </c>
      <c r="K80" s="2356" t="s">
        <v>21</v>
      </c>
      <c r="L80" s="2356" t="s">
        <v>21</v>
      </c>
      <c r="M80" s="2356" t="s">
        <v>21</v>
      </c>
      <c r="N80" s="2356" t="s">
        <v>21</v>
      </c>
      <c r="O80" s="2356" t="s">
        <v>21</v>
      </c>
      <c r="P80" s="2356">
        <v>5271</v>
      </c>
      <c r="Q80" s="2356" t="s">
        <v>21</v>
      </c>
      <c r="R80" s="208">
        <v>11301</v>
      </c>
      <c r="S80" s="146" t="s">
        <v>1764</v>
      </c>
    </row>
    <row r="81" spans="1:19" ht="17.25" customHeight="1">
      <c r="A81" s="491" t="s">
        <v>15</v>
      </c>
      <c r="B81" s="870" t="s">
        <v>2189</v>
      </c>
      <c r="C81" s="82">
        <v>24535</v>
      </c>
      <c r="D81" s="2356">
        <v>24535</v>
      </c>
      <c r="E81" s="2356" t="s">
        <v>21</v>
      </c>
      <c r="F81" s="2356" t="s">
        <v>21</v>
      </c>
      <c r="G81" s="2356" t="s">
        <v>21</v>
      </c>
      <c r="H81" s="2356" t="s">
        <v>21</v>
      </c>
      <c r="I81" s="2356">
        <v>2768</v>
      </c>
      <c r="J81" s="2356" t="s">
        <v>21</v>
      </c>
      <c r="K81" s="2356">
        <v>2768</v>
      </c>
      <c r="L81" s="2356">
        <v>2123</v>
      </c>
      <c r="M81" s="2356" t="s">
        <v>21</v>
      </c>
      <c r="N81" s="2356">
        <v>16435</v>
      </c>
      <c r="O81" s="2356" t="s">
        <v>21</v>
      </c>
      <c r="P81" s="2356">
        <v>3209</v>
      </c>
      <c r="Q81" s="2356" t="s">
        <v>21</v>
      </c>
      <c r="R81" s="208" t="s">
        <v>21</v>
      </c>
      <c r="S81" s="486" t="s">
        <v>1718</v>
      </c>
    </row>
    <row r="82" spans="1:19" ht="17.25" customHeight="1">
      <c r="A82" s="491" t="s">
        <v>311</v>
      </c>
      <c r="B82" s="839" t="s">
        <v>2194</v>
      </c>
      <c r="C82" s="82">
        <v>430806</v>
      </c>
      <c r="D82" s="2356">
        <v>424431</v>
      </c>
      <c r="E82" s="2356">
        <v>2908</v>
      </c>
      <c r="F82" s="2356">
        <v>549</v>
      </c>
      <c r="G82" s="2356">
        <v>12170</v>
      </c>
      <c r="H82" s="2356">
        <v>3538</v>
      </c>
      <c r="I82" s="2356">
        <v>13702</v>
      </c>
      <c r="J82" s="2356">
        <v>5456</v>
      </c>
      <c r="K82" s="2356">
        <v>8246</v>
      </c>
      <c r="L82" s="2356">
        <v>21522</v>
      </c>
      <c r="M82" s="2356">
        <v>1282</v>
      </c>
      <c r="N82" s="2356">
        <v>298886</v>
      </c>
      <c r="O82" s="2356" t="s">
        <v>21</v>
      </c>
      <c r="P82" s="2356">
        <v>69874</v>
      </c>
      <c r="Q82" s="2356">
        <v>953</v>
      </c>
      <c r="R82" s="208">
        <v>5422</v>
      </c>
      <c r="S82" s="146" t="s">
        <v>1890</v>
      </c>
    </row>
    <row r="83" spans="1:19" ht="17.25" customHeight="1">
      <c r="A83" s="491" t="s">
        <v>312</v>
      </c>
      <c r="B83" s="402" t="s">
        <v>1717</v>
      </c>
      <c r="C83" s="82">
        <v>1884616</v>
      </c>
      <c r="D83" s="2356">
        <v>1788057</v>
      </c>
      <c r="E83" s="2356">
        <v>19848</v>
      </c>
      <c r="F83" s="2356" t="s">
        <v>21</v>
      </c>
      <c r="G83" s="2356">
        <v>54004</v>
      </c>
      <c r="H83" s="2356">
        <v>13</v>
      </c>
      <c r="I83" s="2356">
        <v>131323</v>
      </c>
      <c r="J83" s="2356">
        <v>37988</v>
      </c>
      <c r="K83" s="2356">
        <v>93334</v>
      </c>
      <c r="L83" s="2356">
        <v>62198</v>
      </c>
      <c r="M83" s="2356">
        <v>8298</v>
      </c>
      <c r="N83" s="2356">
        <v>1166414</v>
      </c>
      <c r="O83" s="2356" t="s">
        <v>21</v>
      </c>
      <c r="P83" s="2356">
        <v>345959</v>
      </c>
      <c r="Q83" s="2356">
        <v>24307</v>
      </c>
      <c r="R83" s="208">
        <v>72253</v>
      </c>
      <c r="S83" s="486" t="s">
        <v>1654</v>
      </c>
    </row>
    <row r="84" spans="1:19" ht="17.25" customHeight="1">
      <c r="A84" s="871" t="s">
        <v>313</v>
      </c>
      <c r="B84" s="870" t="s">
        <v>2189</v>
      </c>
      <c r="C84" s="82">
        <v>2065875</v>
      </c>
      <c r="D84" s="2356">
        <v>1960146</v>
      </c>
      <c r="E84" s="2356">
        <v>21919</v>
      </c>
      <c r="F84" s="2356" t="s">
        <v>21</v>
      </c>
      <c r="G84" s="2356">
        <v>59129</v>
      </c>
      <c r="H84" s="2356">
        <v>12</v>
      </c>
      <c r="I84" s="2356">
        <v>143142</v>
      </c>
      <c r="J84" s="2356">
        <v>41649</v>
      </c>
      <c r="K84" s="2356">
        <v>101493</v>
      </c>
      <c r="L84" s="2356">
        <v>63487</v>
      </c>
      <c r="M84" s="2356">
        <v>9102</v>
      </c>
      <c r="N84" s="2356">
        <v>1279270</v>
      </c>
      <c r="O84" s="2356" t="s">
        <v>21</v>
      </c>
      <c r="P84" s="2356">
        <v>384084</v>
      </c>
      <c r="Q84" s="2356">
        <v>26613</v>
      </c>
      <c r="R84" s="208">
        <v>79116</v>
      </c>
      <c r="S84" s="486" t="s">
        <v>1656</v>
      </c>
    </row>
    <row r="85" spans="1:19" ht="17.25" customHeight="1">
      <c r="A85" s="491" t="s">
        <v>17</v>
      </c>
      <c r="B85" s="1623" t="s">
        <v>2340</v>
      </c>
      <c r="C85" s="82">
        <v>10577079</v>
      </c>
      <c r="D85" s="2356">
        <v>10570856</v>
      </c>
      <c r="E85" s="2356" t="s">
        <v>21</v>
      </c>
      <c r="F85" s="2356" t="s">
        <v>21</v>
      </c>
      <c r="G85" s="2356">
        <v>4212956</v>
      </c>
      <c r="H85" s="2356">
        <v>51624</v>
      </c>
      <c r="I85" s="2356">
        <v>5853973</v>
      </c>
      <c r="J85" s="2356">
        <v>5098795</v>
      </c>
      <c r="K85" s="2356">
        <v>755178</v>
      </c>
      <c r="L85" s="2356">
        <v>6927</v>
      </c>
      <c r="M85" s="2356">
        <v>3656</v>
      </c>
      <c r="N85" s="2356">
        <v>135298</v>
      </c>
      <c r="O85" s="2356" t="s">
        <v>21</v>
      </c>
      <c r="P85" s="2356">
        <v>306422</v>
      </c>
      <c r="Q85" s="2356" t="s">
        <v>21</v>
      </c>
      <c r="R85" s="208">
        <v>6223</v>
      </c>
      <c r="S85" s="146" t="s">
        <v>1424</v>
      </c>
    </row>
    <row r="86" spans="1:19" ht="17.25" customHeight="1">
      <c r="A86" s="276" t="s">
        <v>85</v>
      </c>
      <c r="B86" s="267" t="s">
        <v>1550</v>
      </c>
      <c r="C86" s="82">
        <v>5188</v>
      </c>
      <c r="D86" s="2356">
        <v>5188</v>
      </c>
      <c r="E86" s="2356" t="s">
        <v>21</v>
      </c>
      <c r="F86" s="2356" t="s">
        <v>21</v>
      </c>
      <c r="G86" s="2356" t="s">
        <v>21</v>
      </c>
      <c r="H86" s="2356" t="s">
        <v>21</v>
      </c>
      <c r="I86" s="2356" t="s">
        <v>21</v>
      </c>
      <c r="J86" s="2356" t="s">
        <v>21</v>
      </c>
      <c r="K86" s="2356" t="s">
        <v>21</v>
      </c>
      <c r="L86" s="2356" t="s">
        <v>21</v>
      </c>
      <c r="M86" s="2356" t="s">
        <v>21</v>
      </c>
      <c r="N86" s="2356">
        <v>2370</v>
      </c>
      <c r="O86" s="2356" t="s">
        <v>21</v>
      </c>
      <c r="P86" s="2356">
        <v>2817</v>
      </c>
      <c r="Q86" s="2356" t="s">
        <v>21</v>
      </c>
      <c r="R86" s="208" t="s">
        <v>21</v>
      </c>
      <c r="S86" s="146" t="s">
        <v>570</v>
      </c>
    </row>
    <row r="87" spans="1:19" ht="17.25" customHeight="1">
      <c r="A87" s="491" t="s">
        <v>19</v>
      </c>
      <c r="B87" s="839" t="s">
        <v>2330</v>
      </c>
      <c r="C87" s="82">
        <v>17927</v>
      </c>
      <c r="D87" s="2356">
        <v>17927</v>
      </c>
      <c r="E87" s="2356" t="s">
        <v>21</v>
      </c>
      <c r="F87" s="2356" t="s">
        <v>21</v>
      </c>
      <c r="G87" s="2356" t="s">
        <v>21</v>
      </c>
      <c r="H87" s="2356" t="s">
        <v>21</v>
      </c>
      <c r="I87" s="2356">
        <v>17927</v>
      </c>
      <c r="J87" s="2356">
        <v>17927</v>
      </c>
      <c r="K87" s="2356" t="s">
        <v>21</v>
      </c>
      <c r="L87" s="2356" t="s">
        <v>21</v>
      </c>
      <c r="M87" s="2356" t="s">
        <v>21</v>
      </c>
      <c r="N87" s="2356" t="s">
        <v>21</v>
      </c>
      <c r="O87" s="2356" t="s">
        <v>21</v>
      </c>
      <c r="P87" s="2356" t="s">
        <v>21</v>
      </c>
      <c r="Q87" s="2356" t="s">
        <v>21</v>
      </c>
      <c r="R87" s="208" t="s">
        <v>21</v>
      </c>
      <c r="S87" s="146" t="s">
        <v>1426</v>
      </c>
    </row>
    <row r="88" spans="1:19" ht="17.25" customHeight="1">
      <c r="A88" s="835" t="s">
        <v>88</v>
      </c>
      <c r="B88" s="870" t="s">
        <v>2331</v>
      </c>
      <c r="C88" s="82">
        <v>203590</v>
      </c>
      <c r="D88" s="2356">
        <v>34666</v>
      </c>
      <c r="E88" s="2356" t="s">
        <v>21</v>
      </c>
      <c r="F88" s="2356" t="s">
        <v>21</v>
      </c>
      <c r="G88" s="2356">
        <v>27456</v>
      </c>
      <c r="H88" s="2356">
        <v>270</v>
      </c>
      <c r="I88" s="2356">
        <v>6940</v>
      </c>
      <c r="J88" s="2356">
        <v>6940</v>
      </c>
      <c r="K88" s="2356" t="s">
        <v>21</v>
      </c>
      <c r="L88" s="2356" t="s">
        <v>21</v>
      </c>
      <c r="M88" s="2356" t="s">
        <v>21</v>
      </c>
      <c r="N88" s="2356" t="s">
        <v>21</v>
      </c>
      <c r="O88" s="2356" t="s">
        <v>21</v>
      </c>
      <c r="P88" s="2356" t="s">
        <v>21</v>
      </c>
      <c r="Q88" s="2356">
        <v>168924</v>
      </c>
      <c r="R88" s="208" t="s">
        <v>21</v>
      </c>
      <c r="S88" s="837" t="s">
        <v>2332</v>
      </c>
    </row>
    <row r="89" spans="1:19" ht="17.25" customHeight="1">
      <c r="A89" s="835" t="s">
        <v>1801</v>
      </c>
      <c r="B89" s="870" t="s">
        <v>2331</v>
      </c>
      <c r="C89" s="82" t="s">
        <v>21</v>
      </c>
      <c r="D89" s="2356" t="s">
        <v>21</v>
      </c>
      <c r="E89" s="2356" t="s">
        <v>21</v>
      </c>
      <c r="F89" s="2356" t="s">
        <v>21</v>
      </c>
      <c r="G89" s="2356" t="s">
        <v>21</v>
      </c>
      <c r="H89" s="2356" t="s">
        <v>21</v>
      </c>
      <c r="I89" s="2356" t="s">
        <v>21</v>
      </c>
      <c r="J89" s="2356" t="s">
        <v>21</v>
      </c>
      <c r="K89" s="2356" t="s">
        <v>21</v>
      </c>
      <c r="L89" s="2356" t="s">
        <v>21</v>
      </c>
      <c r="M89" s="2356" t="s">
        <v>21</v>
      </c>
      <c r="N89" s="2356" t="s">
        <v>21</v>
      </c>
      <c r="O89" s="2356" t="s">
        <v>21</v>
      </c>
      <c r="P89" s="2356" t="s">
        <v>21</v>
      </c>
      <c r="Q89" s="2356" t="s">
        <v>21</v>
      </c>
      <c r="R89" s="208" t="s">
        <v>21</v>
      </c>
      <c r="S89" s="845" t="s">
        <v>1428</v>
      </c>
    </row>
    <row r="90" spans="1:19" ht="17.25" customHeight="1">
      <c r="A90" s="882" t="s">
        <v>5</v>
      </c>
      <c r="B90" s="870" t="s">
        <v>2333</v>
      </c>
      <c r="C90" s="75">
        <v>48505945</v>
      </c>
      <c r="D90" s="2355">
        <v>45594032</v>
      </c>
      <c r="E90" s="2355">
        <v>2757461</v>
      </c>
      <c r="F90" s="2355">
        <v>26958</v>
      </c>
      <c r="G90" s="2355">
        <v>3446008</v>
      </c>
      <c r="H90" s="2355">
        <v>2174080</v>
      </c>
      <c r="I90" s="2355">
        <v>14747933</v>
      </c>
      <c r="J90" s="2355">
        <v>2860258</v>
      </c>
      <c r="K90" s="2355">
        <v>11887675</v>
      </c>
      <c r="L90" s="2355">
        <v>702217</v>
      </c>
      <c r="M90" s="2355">
        <v>275707</v>
      </c>
      <c r="N90" s="2355">
        <v>12126294</v>
      </c>
      <c r="O90" s="2355" t="s">
        <v>21</v>
      </c>
      <c r="P90" s="2355">
        <v>9337374</v>
      </c>
      <c r="Q90" s="2355">
        <v>1279808</v>
      </c>
      <c r="R90" s="205">
        <v>1632105</v>
      </c>
      <c r="S90" s="479" t="s">
        <v>1429</v>
      </c>
    </row>
    <row r="91" spans="1:19" ht="17.25" customHeight="1">
      <c r="A91" s="872" t="s">
        <v>7</v>
      </c>
      <c r="B91" s="877" t="s">
        <v>2330</v>
      </c>
      <c r="C91" s="848">
        <v>4599217</v>
      </c>
      <c r="D91" s="849">
        <v>3908739</v>
      </c>
      <c r="E91" s="849">
        <v>48946</v>
      </c>
      <c r="F91" s="849">
        <v>4733</v>
      </c>
      <c r="G91" s="849">
        <v>511728</v>
      </c>
      <c r="H91" s="849">
        <v>20096</v>
      </c>
      <c r="I91" s="849">
        <v>349321</v>
      </c>
      <c r="J91" s="849">
        <v>284710</v>
      </c>
      <c r="K91" s="849">
        <v>64611</v>
      </c>
      <c r="L91" s="849">
        <v>12357</v>
      </c>
      <c r="M91" s="849">
        <v>6382</v>
      </c>
      <c r="N91" s="849">
        <v>648531</v>
      </c>
      <c r="O91" s="849" t="s">
        <v>21</v>
      </c>
      <c r="P91" s="849">
        <v>2306646</v>
      </c>
      <c r="Q91" s="849">
        <v>179053</v>
      </c>
      <c r="R91" s="850">
        <v>511424</v>
      </c>
      <c r="S91" s="1692" t="s">
        <v>1431</v>
      </c>
    </row>
    <row r="93" spans="1:19">
      <c r="B93" s="35" t="s">
        <v>2341</v>
      </c>
    </row>
    <row r="94" spans="1:19">
      <c r="B94" s="613" t="s">
        <v>2341</v>
      </c>
    </row>
  </sheetData>
  <mergeCells count="5">
    <mergeCell ref="A2:B2"/>
    <mergeCell ref="C2:E2"/>
    <mergeCell ref="P2:Q2"/>
    <mergeCell ref="R2:S2"/>
    <mergeCell ref="A9:A10"/>
  </mergeCells>
  <phoneticPr fontId="100"/>
  <printOptions horizontalCentered="1"/>
  <pageMargins left="0.59055118110236227" right="0.59055118110236227" top="0.31496062992125984" bottom="0.31496062992125984" header="0" footer="0"/>
  <pageSetup paperSize="9" scale="54" firstPageNumber="172" orientation="portrait" useFirstPageNumber="1" r:id="rId1"/>
  <headerFooter alignWithMargins="0">
    <oddFooter>&amp;C&amp;"ＭＳ Ｐ明朝,標準"&amp;18－&amp;P－</oddFooter>
  </headerFooter>
  <colBreaks count="1" manualBreakCount="1">
    <brk id="10" max="87"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F4E67-4E85-426E-9E97-E8D7A3781FDF}">
  <sheetPr>
    <tabColor theme="6" tint="0.39997558519241921"/>
  </sheetPr>
  <dimension ref="A1:S81"/>
  <sheetViews>
    <sheetView view="pageBreakPreview" zoomScale="70" zoomScaleNormal="100" zoomScaleSheetLayoutView="40" workbookViewId="0"/>
  </sheetViews>
  <sheetFormatPr defaultColWidth="9" defaultRowHeight="13"/>
  <cols>
    <col min="1" max="1" width="30.453125" style="35" customWidth="1"/>
    <col min="2" max="2" width="9.6328125" style="35" customWidth="1"/>
    <col min="3" max="3" width="15.6328125" style="35" customWidth="1"/>
    <col min="4" max="4" width="15.26953125" style="35" customWidth="1"/>
    <col min="5" max="5" width="16.08984375" style="35" customWidth="1"/>
    <col min="6" max="6" width="17" style="35" customWidth="1"/>
    <col min="7" max="7" width="16.08984375" style="35" customWidth="1"/>
    <col min="8" max="8" width="15.36328125" style="35" customWidth="1"/>
    <col min="9" max="9" width="17.36328125" style="35" customWidth="1"/>
    <col min="10" max="10" width="14.90625" style="35" customWidth="1"/>
    <col min="11" max="11" width="14.6328125" style="35" customWidth="1"/>
    <col min="12" max="13" width="14.90625" style="35" customWidth="1"/>
    <col min="14" max="14" width="14.453125" style="35" customWidth="1"/>
    <col min="15" max="15" width="18.26953125" style="35" customWidth="1"/>
    <col min="16" max="16" width="14.90625" style="35" customWidth="1"/>
    <col min="17" max="17" width="14.7265625" style="35" customWidth="1"/>
    <col min="18" max="18" width="32.26953125" style="35" customWidth="1"/>
    <col min="19" max="19" width="16.6328125" style="35" customWidth="1"/>
    <col min="20" max="20" width="4.6328125" style="35" customWidth="1"/>
    <col min="21" max="16384" width="9" style="35"/>
  </cols>
  <sheetData>
    <row r="1" spans="1:19" s="14" customFormat="1" ht="15" customHeight="1">
      <c r="A1" s="377" t="s">
        <v>2342</v>
      </c>
      <c r="B1" s="413"/>
      <c r="R1" s="1417" t="s">
        <v>2342</v>
      </c>
    </row>
    <row r="2" spans="1:19" ht="15" customHeight="1">
      <c r="A2" s="2662">
        <v>42339</v>
      </c>
      <c r="B2" s="2662"/>
      <c r="C2" s="2663">
        <v>42339</v>
      </c>
      <c r="D2" s="2663"/>
      <c r="E2" s="2663"/>
      <c r="O2" s="2664">
        <v>42339</v>
      </c>
      <c r="P2" s="2664"/>
      <c r="Q2" s="2665">
        <v>42339</v>
      </c>
      <c r="R2" s="2665"/>
      <c r="S2" s="1624"/>
    </row>
    <row r="3" spans="1:19" ht="15" customHeight="1">
      <c r="A3" s="482"/>
    </row>
    <row r="4" spans="1:19" ht="15" customHeight="1">
      <c r="A4" s="482"/>
    </row>
    <row r="5" spans="1:19" s="14" customFormat="1" ht="20.25" customHeight="1">
      <c r="A5" s="378" t="s">
        <v>332</v>
      </c>
      <c r="B5" s="878"/>
      <c r="C5" s="860"/>
      <c r="D5" s="879"/>
      <c r="E5" s="879"/>
      <c r="F5" s="879"/>
      <c r="G5" s="879"/>
    </row>
    <row r="6" spans="1:19" s="14" customFormat="1" ht="18" customHeight="1">
      <c r="A6" s="146" t="s">
        <v>2343</v>
      </c>
    </row>
    <row r="7" spans="1:19" s="146" customFormat="1" ht="20.25" customHeight="1">
      <c r="A7" s="529"/>
      <c r="B7" s="502"/>
      <c r="C7" s="2187" t="s">
        <v>980</v>
      </c>
      <c r="D7" s="2666" t="s">
        <v>1252</v>
      </c>
      <c r="E7" s="2666"/>
      <c r="F7" s="529" t="s">
        <v>858</v>
      </c>
      <c r="G7" s="507" t="s">
        <v>858</v>
      </c>
      <c r="H7" s="529" t="s">
        <v>858</v>
      </c>
      <c r="I7" s="507" t="s">
        <v>858</v>
      </c>
      <c r="J7" s="507" t="s">
        <v>858</v>
      </c>
      <c r="K7" s="507" t="s">
        <v>858</v>
      </c>
      <c r="L7" s="529" t="s">
        <v>858</v>
      </c>
      <c r="M7" s="529"/>
      <c r="N7" s="507"/>
      <c r="O7" s="507"/>
      <c r="P7" s="507"/>
      <c r="Q7" s="530"/>
      <c r="R7" s="895"/>
    </row>
    <row r="8" spans="1:19" s="146" customFormat="1" ht="18" customHeight="1">
      <c r="A8" s="896"/>
      <c r="B8" s="922" t="s">
        <v>320</v>
      </c>
      <c r="C8" s="2190" t="s">
        <v>981</v>
      </c>
      <c r="D8" s="2347" t="s">
        <v>982</v>
      </c>
      <c r="E8" s="2371" t="s">
        <v>2344</v>
      </c>
      <c r="F8" s="897"/>
      <c r="G8" s="2370" t="s">
        <v>2345</v>
      </c>
      <c r="H8" s="507" t="s">
        <v>2345</v>
      </c>
      <c r="I8" s="507" t="s">
        <v>2345</v>
      </c>
      <c r="J8" s="507"/>
      <c r="K8" s="2025" t="s">
        <v>2345</v>
      </c>
      <c r="L8" s="2025" t="s">
        <v>2345</v>
      </c>
      <c r="M8" s="2025" t="s">
        <v>2345</v>
      </c>
      <c r="N8" s="2025" t="s">
        <v>2345</v>
      </c>
      <c r="O8" s="2345" t="s">
        <v>2345</v>
      </c>
      <c r="P8" s="2350" t="s">
        <v>2345</v>
      </c>
      <c r="Q8" s="922" t="s">
        <v>951</v>
      </c>
      <c r="R8" s="898"/>
    </row>
    <row r="9" spans="1:19" s="146" customFormat="1" ht="18" customHeight="1">
      <c r="A9" s="2651" t="s">
        <v>319</v>
      </c>
      <c r="B9" s="504"/>
      <c r="C9" s="898"/>
      <c r="D9" s="898"/>
      <c r="E9" s="921" t="s">
        <v>711</v>
      </c>
      <c r="F9" s="503" t="s">
        <v>2346</v>
      </c>
      <c r="G9" s="899"/>
      <c r="H9" s="2347" t="s">
        <v>983</v>
      </c>
      <c r="I9" s="2025" t="s">
        <v>2347</v>
      </c>
      <c r="J9" s="899"/>
      <c r="K9" s="921" t="s">
        <v>984</v>
      </c>
      <c r="L9" s="2025" t="s">
        <v>2348</v>
      </c>
      <c r="M9" s="899"/>
      <c r="N9" s="921" t="s">
        <v>2349</v>
      </c>
      <c r="O9" s="2364" t="s">
        <v>2349</v>
      </c>
      <c r="P9" s="923" t="s">
        <v>290</v>
      </c>
      <c r="Q9" s="2350"/>
      <c r="R9" s="2661" t="s">
        <v>2350</v>
      </c>
    </row>
    <row r="10" spans="1:19" s="146" customFormat="1" ht="18" customHeight="1">
      <c r="A10" s="2651"/>
      <c r="B10" s="504" t="s">
        <v>2351</v>
      </c>
      <c r="C10" s="898"/>
      <c r="D10" s="898"/>
      <c r="E10" s="2349" t="s">
        <v>2352</v>
      </c>
      <c r="F10" s="923" t="s">
        <v>985</v>
      </c>
      <c r="G10" s="923" t="s">
        <v>986</v>
      </c>
      <c r="H10" s="2349" t="s">
        <v>2352</v>
      </c>
      <c r="I10" s="923" t="s">
        <v>987</v>
      </c>
      <c r="J10" s="923" t="s">
        <v>986</v>
      </c>
      <c r="K10" s="2349" t="s">
        <v>2352</v>
      </c>
      <c r="L10" s="923" t="s">
        <v>988</v>
      </c>
      <c r="M10" s="2348" t="s">
        <v>989</v>
      </c>
      <c r="N10" s="656"/>
      <c r="O10" s="2191" t="s">
        <v>990</v>
      </c>
      <c r="P10" s="922" t="s">
        <v>980</v>
      </c>
      <c r="Q10" s="900" t="s">
        <v>2353</v>
      </c>
      <c r="R10" s="2661"/>
    </row>
    <row r="11" spans="1:19" s="146" customFormat="1" ht="18" customHeight="1">
      <c r="B11" s="504"/>
      <c r="C11" s="898"/>
      <c r="D11" s="898"/>
      <c r="E11" s="2349"/>
      <c r="F11" s="532" t="s">
        <v>2354</v>
      </c>
      <c r="G11" s="532" t="s">
        <v>2355</v>
      </c>
      <c r="H11" s="2349"/>
      <c r="I11" s="532" t="s">
        <v>2354</v>
      </c>
      <c r="J11" s="532" t="s">
        <v>2355</v>
      </c>
      <c r="K11" s="2349"/>
      <c r="L11" s="901" t="s">
        <v>2356</v>
      </c>
      <c r="M11" s="2350" t="s">
        <v>2357</v>
      </c>
      <c r="N11" s="656" t="s">
        <v>2358</v>
      </c>
      <c r="O11" s="656" t="s">
        <v>2359</v>
      </c>
      <c r="P11" s="902" t="s">
        <v>2360</v>
      </c>
      <c r="Q11" s="2350"/>
      <c r="R11" s="898"/>
    </row>
    <row r="12" spans="1:19" s="146" customFormat="1" ht="18" customHeight="1">
      <c r="A12" s="494"/>
      <c r="B12" s="533"/>
      <c r="C12" s="2351"/>
      <c r="D12" s="2351"/>
      <c r="E12" s="2344"/>
      <c r="F12" s="535" t="s">
        <v>2361</v>
      </c>
      <c r="G12" s="533" t="s">
        <v>2362</v>
      </c>
      <c r="H12" s="2344"/>
      <c r="I12" s="535" t="s">
        <v>2363</v>
      </c>
      <c r="J12" s="533" t="s">
        <v>2362</v>
      </c>
      <c r="K12" s="2344"/>
      <c r="L12" s="533" t="s">
        <v>2364</v>
      </c>
      <c r="M12" s="2345" t="s">
        <v>2364</v>
      </c>
      <c r="N12" s="2344"/>
      <c r="O12" s="2344" t="s">
        <v>2365</v>
      </c>
      <c r="P12" s="535" t="s">
        <v>2366</v>
      </c>
      <c r="Q12" s="2346"/>
      <c r="R12" s="2351"/>
    </row>
    <row r="13" spans="1:19" ht="18.75" customHeight="1">
      <c r="A13" s="867" t="s">
        <v>321</v>
      </c>
      <c r="B13" s="870" t="s">
        <v>1368</v>
      </c>
      <c r="C13" s="66">
        <v>1117257</v>
      </c>
      <c r="D13" s="2354">
        <v>969614</v>
      </c>
      <c r="E13" s="2354">
        <v>336404</v>
      </c>
      <c r="F13" s="2354">
        <v>263902</v>
      </c>
      <c r="G13" s="2354">
        <v>72502</v>
      </c>
      <c r="H13" s="2354">
        <v>85925</v>
      </c>
      <c r="I13" s="2354">
        <v>76787</v>
      </c>
      <c r="J13" s="2354">
        <v>9138</v>
      </c>
      <c r="K13" s="2354">
        <v>240800</v>
      </c>
      <c r="L13" s="2354">
        <v>113843</v>
      </c>
      <c r="M13" s="2354">
        <v>126958</v>
      </c>
      <c r="N13" s="2354">
        <v>126568</v>
      </c>
      <c r="O13" s="2354">
        <v>156516</v>
      </c>
      <c r="P13" s="2354">
        <v>23400</v>
      </c>
      <c r="Q13" s="199">
        <v>147643</v>
      </c>
      <c r="R13" s="479" t="s">
        <v>1383</v>
      </c>
    </row>
    <row r="14" spans="1:19" ht="18" customHeight="1">
      <c r="A14" s="869"/>
      <c r="B14" s="870"/>
      <c r="C14" s="903"/>
      <c r="D14" s="904"/>
      <c r="E14" s="904"/>
      <c r="F14" s="904"/>
      <c r="G14" s="904"/>
      <c r="H14" s="904"/>
      <c r="I14" s="904"/>
      <c r="J14" s="904"/>
      <c r="K14" s="904"/>
      <c r="L14" s="904"/>
      <c r="M14" s="904"/>
      <c r="N14" s="904"/>
      <c r="O14" s="904"/>
      <c r="P14" s="904"/>
      <c r="Q14" s="905"/>
      <c r="R14" s="479" t="s">
        <v>2180</v>
      </c>
    </row>
    <row r="15" spans="1:19" ht="18" customHeight="1">
      <c r="A15" s="867" t="s">
        <v>300</v>
      </c>
      <c r="B15" s="870" t="s">
        <v>2181</v>
      </c>
      <c r="C15" s="75">
        <v>250910</v>
      </c>
      <c r="D15" s="2355">
        <v>223409</v>
      </c>
      <c r="E15" s="2355">
        <v>69736</v>
      </c>
      <c r="F15" s="2355">
        <v>69732</v>
      </c>
      <c r="G15" s="2355">
        <v>4</v>
      </c>
      <c r="H15" s="2355">
        <v>10135</v>
      </c>
      <c r="I15" s="2355">
        <v>4792</v>
      </c>
      <c r="J15" s="2355">
        <v>5343</v>
      </c>
      <c r="K15" s="2355">
        <v>10894</v>
      </c>
      <c r="L15" s="2355">
        <v>5188</v>
      </c>
      <c r="M15" s="2355">
        <v>5706</v>
      </c>
      <c r="N15" s="2355">
        <v>21968</v>
      </c>
      <c r="O15" s="2355">
        <v>106550</v>
      </c>
      <c r="P15" s="2355">
        <v>4127</v>
      </c>
      <c r="Q15" s="205">
        <v>27501</v>
      </c>
      <c r="R15" s="479" t="s">
        <v>2298</v>
      </c>
    </row>
    <row r="16" spans="1:19" ht="18" customHeight="1">
      <c r="A16" s="869"/>
      <c r="B16" s="870"/>
      <c r="C16" s="903"/>
      <c r="D16" s="904"/>
      <c r="E16" s="904"/>
      <c r="F16" s="904"/>
      <c r="G16" s="904"/>
      <c r="H16" s="904"/>
      <c r="I16" s="904"/>
      <c r="J16" s="904"/>
      <c r="K16" s="904"/>
      <c r="L16" s="904"/>
      <c r="M16" s="904"/>
      <c r="N16" s="904"/>
      <c r="O16" s="904"/>
      <c r="P16" s="904"/>
      <c r="Q16" s="905"/>
      <c r="R16" s="479" t="s">
        <v>2180</v>
      </c>
    </row>
    <row r="17" spans="1:18" ht="18" customHeight="1">
      <c r="A17" s="491" t="s">
        <v>2183</v>
      </c>
      <c r="B17" s="870" t="s">
        <v>2181</v>
      </c>
      <c r="C17" s="82">
        <v>52</v>
      </c>
      <c r="D17" s="2356">
        <v>52</v>
      </c>
      <c r="E17" s="2356" t="s">
        <v>21</v>
      </c>
      <c r="F17" s="2356" t="s">
        <v>21</v>
      </c>
      <c r="G17" s="2356" t="s">
        <v>21</v>
      </c>
      <c r="H17" s="2356" t="s">
        <v>21</v>
      </c>
      <c r="I17" s="2356" t="s">
        <v>21</v>
      </c>
      <c r="J17" s="2356" t="s">
        <v>21</v>
      </c>
      <c r="K17" s="2356">
        <v>12</v>
      </c>
      <c r="L17" s="2356">
        <v>12</v>
      </c>
      <c r="M17" s="2356" t="s">
        <v>21</v>
      </c>
      <c r="N17" s="2356">
        <v>40</v>
      </c>
      <c r="O17" s="2356" t="s">
        <v>21</v>
      </c>
      <c r="P17" s="2356" t="s">
        <v>21</v>
      </c>
      <c r="Q17" s="208" t="s">
        <v>21</v>
      </c>
      <c r="R17" s="146" t="s">
        <v>2184</v>
      </c>
    </row>
    <row r="18" spans="1:18" ht="18" customHeight="1">
      <c r="A18" s="491" t="s">
        <v>301</v>
      </c>
      <c r="B18" s="870" t="s">
        <v>2187</v>
      </c>
      <c r="C18" s="82">
        <v>16861</v>
      </c>
      <c r="D18" s="2356">
        <v>5236</v>
      </c>
      <c r="E18" s="2356">
        <v>452</v>
      </c>
      <c r="F18" s="2356">
        <v>448</v>
      </c>
      <c r="G18" s="2356">
        <v>4</v>
      </c>
      <c r="H18" s="2356">
        <v>8</v>
      </c>
      <c r="I18" s="2356">
        <v>5</v>
      </c>
      <c r="J18" s="2356">
        <v>3</v>
      </c>
      <c r="K18" s="2356">
        <v>63</v>
      </c>
      <c r="L18" s="2356">
        <v>63</v>
      </c>
      <c r="M18" s="2356" t="s">
        <v>21</v>
      </c>
      <c r="N18" s="2356">
        <v>2057</v>
      </c>
      <c r="O18" s="2356">
        <v>2584</v>
      </c>
      <c r="P18" s="2356">
        <v>72</v>
      </c>
      <c r="Q18" s="208">
        <v>11625</v>
      </c>
      <c r="R18" s="146" t="s">
        <v>2188</v>
      </c>
    </row>
    <row r="19" spans="1:18" ht="18" customHeight="1">
      <c r="A19" s="491" t="s">
        <v>302</v>
      </c>
      <c r="B19" s="870" t="s">
        <v>2189</v>
      </c>
      <c r="C19" s="82">
        <v>3396</v>
      </c>
      <c r="D19" s="2356">
        <v>1329</v>
      </c>
      <c r="E19" s="2356">
        <v>50</v>
      </c>
      <c r="F19" s="2356">
        <v>50</v>
      </c>
      <c r="G19" s="2356" t="s">
        <v>21</v>
      </c>
      <c r="H19" s="2356">
        <v>1</v>
      </c>
      <c r="I19" s="2356">
        <v>1</v>
      </c>
      <c r="J19" s="2356" t="s">
        <v>21</v>
      </c>
      <c r="K19" s="2356">
        <v>93</v>
      </c>
      <c r="L19" s="2356">
        <v>93</v>
      </c>
      <c r="M19" s="2356" t="s">
        <v>21</v>
      </c>
      <c r="N19" s="2356">
        <v>184</v>
      </c>
      <c r="O19" s="2356">
        <v>959</v>
      </c>
      <c r="P19" s="2356">
        <v>42</v>
      </c>
      <c r="Q19" s="208">
        <v>2067</v>
      </c>
      <c r="R19" s="486" t="s">
        <v>1613</v>
      </c>
    </row>
    <row r="20" spans="1:18" ht="18" customHeight="1">
      <c r="A20" s="491" t="s">
        <v>303</v>
      </c>
      <c r="B20" s="870" t="s">
        <v>2189</v>
      </c>
      <c r="C20" s="82">
        <v>130232</v>
      </c>
      <c r="D20" s="2356">
        <v>122691</v>
      </c>
      <c r="E20" s="2356">
        <v>53692</v>
      </c>
      <c r="F20" s="2356">
        <v>53692</v>
      </c>
      <c r="G20" s="2356" t="s">
        <v>21</v>
      </c>
      <c r="H20" s="2356">
        <v>6955</v>
      </c>
      <c r="I20" s="2356">
        <v>2798</v>
      </c>
      <c r="J20" s="2356">
        <v>4157</v>
      </c>
      <c r="K20" s="2356">
        <v>7401</v>
      </c>
      <c r="L20" s="2356">
        <v>4750</v>
      </c>
      <c r="M20" s="2356">
        <v>2651</v>
      </c>
      <c r="N20" s="2356">
        <v>17877</v>
      </c>
      <c r="O20" s="2356">
        <v>34695</v>
      </c>
      <c r="P20" s="2356">
        <v>2071</v>
      </c>
      <c r="Q20" s="208">
        <v>7541</v>
      </c>
      <c r="R20" s="486" t="s">
        <v>2191</v>
      </c>
    </row>
    <row r="21" spans="1:18" ht="18" customHeight="1">
      <c r="A21" s="1616" t="s">
        <v>627</v>
      </c>
      <c r="B21" s="870" t="s">
        <v>2189</v>
      </c>
      <c r="C21" s="82">
        <v>55781</v>
      </c>
      <c r="D21" s="2356">
        <v>48456</v>
      </c>
      <c r="E21" s="2356">
        <v>7856</v>
      </c>
      <c r="F21" s="2356">
        <v>7856</v>
      </c>
      <c r="G21" s="2356" t="s">
        <v>21</v>
      </c>
      <c r="H21" s="2356">
        <v>5430</v>
      </c>
      <c r="I21" s="2356">
        <v>2293</v>
      </c>
      <c r="J21" s="2356">
        <v>3137</v>
      </c>
      <c r="K21" s="2356">
        <v>3149</v>
      </c>
      <c r="L21" s="2356">
        <v>1947</v>
      </c>
      <c r="M21" s="2356">
        <v>1202</v>
      </c>
      <c r="N21" s="2356">
        <v>2165</v>
      </c>
      <c r="O21" s="2356">
        <v>27785</v>
      </c>
      <c r="P21" s="2356">
        <v>2071</v>
      </c>
      <c r="Q21" s="208">
        <v>7325</v>
      </c>
      <c r="R21" s="486" t="s">
        <v>2192</v>
      </c>
    </row>
    <row r="22" spans="1:18" ht="18" customHeight="1">
      <c r="A22" s="1616" t="s">
        <v>628</v>
      </c>
      <c r="B22" s="870" t="s">
        <v>2189</v>
      </c>
      <c r="C22" s="82">
        <v>74451</v>
      </c>
      <c r="D22" s="2356">
        <v>74235</v>
      </c>
      <c r="E22" s="2356">
        <v>45836</v>
      </c>
      <c r="F22" s="2356">
        <v>45836</v>
      </c>
      <c r="G22" s="2356" t="s">
        <v>21</v>
      </c>
      <c r="H22" s="2356">
        <v>1525</v>
      </c>
      <c r="I22" s="2356">
        <v>505</v>
      </c>
      <c r="J22" s="2356">
        <v>1020</v>
      </c>
      <c r="K22" s="2356">
        <v>4252</v>
      </c>
      <c r="L22" s="2356">
        <v>2803</v>
      </c>
      <c r="M22" s="2356">
        <v>1449</v>
      </c>
      <c r="N22" s="2356">
        <v>15712</v>
      </c>
      <c r="O22" s="2356">
        <v>6910</v>
      </c>
      <c r="P22" s="2356" t="s">
        <v>21</v>
      </c>
      <c r="Q22" s="208">
        <v>216</v>
      </c>
      <c r="R22" s="486" t="s">
        <v>2193</v>
      </c>
    </row>
    <row r="23" spans="1:18" ht="18" customHeight="1">
      <c r="A23" s="491" t="s">
        <v>306</v>
      </c>
      <c r="B23" s="870" t="s">
        <v>2189</v>
      </c>
      <c r="C23" s="82">
        <v>44752</v>
      </c>
      <c r="D23" s="2356">
        <v>39223</v>
      </c>
      <c r="E23" s="2356">
        <v>5279</v>
      </c>
      <c r="F23" s="2356">
        <v>5279</v>
      </c>
      <c r="G23" s="2356" t="s">
        <v>21</v>
      </c>
      <c r="H23" s="2356" t="s">
        <v>21</v>
      </c>
      <c r="I23" s="2356" t="s">
        <v>21</v>
      </c>
      <c r="J23" s="2356" t="s">
        <v>21</v>
      </c>
      <c r="K23" s="2356" t="s">
        <v>21</v>
      </c>
      <c r="L23" s="2356" t="s">
        <v>21</v>
      </c>
      <c r="M23" s="2356" t="s">
        <v>21</v>
      </c>
      <c r="N23" s="2356" t="s">
        <v>21</v>
      </c>
      <c r="O23" s="2356">
        <v>33944</v>
      </c>
      <c r="P23" s="2356" t="s">
        <v>21</v>
      </c>
      <c r="Q23" s="208">
        <v>5529</v>
      </c>
      <c r="R23" s="486" t="s">
        <v>1644</v>
      </c>
    </row>
    <row r="24" spans="1:18" ht="18" customHeight="1">
      <c r="A24" s="491" t="s">
        <v>307</v>
      </c>
      <c r="B24" s="839" t="s">
        <v>2194</v>
      </c>
      <c r="C24" s="82">
        <v>6469</v>
      </c>
      <c r="D24" s="2356">
        <v>5827</v>
      </c>
      <c r="E24" s="2356">
        <v>3583</v>
      </c>
      <c r="F24" s="2356">
        <v>3583</v>
      </c>
      <c r="G24" s="2356" t="s">
        <v>21</v>
      </c>
      <c r="H24" s="2356">
        <v>56</v>
      </c>
      <c r="I24" s="2356">
        <v>56</v>
      </c>
      <c r="J24" s="2356" t="s">
        <v>21</v>
      </c>
      <c r="K24" s="2356">
        <v>235</v>
      </c>
      <c r="L24" s="2356">
        <v>19</v>
      </c>
      <c r="M24" s="2356">
        <v>216</v>
      </c>
      <c r="N24" s="2356">
        <v>460</v>
      </c>
      <c r="O24" s="2356">
        <v>1473</v>
      </c>
      <c r="P24" s="2356">
        <v>20</v>
      </c>
      <c r="Q24" s="208">
        <v>642</v>
      </c>
      <c r="R24" s="146" t="s">
        <v>1621</v>
      </c>
    </row>
    <row r="25" spans="1:18" ht="18" customHeight="1">
      <c r="A25" s="871" t="s">
        <v>1388</v>
      </c>
      <c r="B25" s="870" t="s">
        <v>2189</v>
      </c>
      <c r="C25" s="82">
        <v>2807</v>
      </c>
      <c r="D25" s="2356">
        <v>2807</v>
      </c>
      <c r="E25" s="2356">
        <v>1652</v>
      </c>
      <c r="F25" s="2356">
        <v>1652</v>
      </c>
      <c r="G25" s="2356" t="s">
        <v>21</v>
      </c>
      <c r="H25" s="2356">
        <v>1155</v>
      </c>
      <c r="I25" s="2356">
        <v>1155</v>
      </c>
      <c r="J25" s="2356" t="s">
        <v>21</v>
      </c>
      <c r="K25" s="2356" t="s">
        <v>21</v>
      </c>
      <c r="L25" s="2356" t="s">
        <v>21</v>
      </c>
      <c r="M25" s="2356" t="s">
        <v>21</v>
      </c>
      <c r="N25" s="2356" t="s">
        <v>21</v>
      </c>
      <c r="O25" s="2356" t="s">
        <v>21</v>
      </c>
      <c r="P25" s="2356" t="s">
        <v>21</v>
      </c>
      <c r="Q25" s="208" t="s">
        <v>21</v>
      </c>
      <c r="R25" s="486" t="s">
        <v>1646</v>
      </c>
    </row>
    <row r="26" spans="1:18" ht="18" customHeight="1">
      <c r="A26" s="835" t="s">
        <v>2195</v>
      </c>
      <c r="B26" s="870" t="s">
        <v>2189</v>
      </c>
      <c r="C26" s="82" t="s">
        <v>21</v>
      </c>
      <c r="D26" s="2356" t="s">
        <v>21</v>
      </c>
      <c r="E26" s="2356" t="s">
        <v>21</v>
      </c>
      <c r="F26" s="2356" t="s">
        <v>21</v>
      </c>
      <c r="G26" s="2356" t="s">
        <v>21</v>
      </c>
      <c r="H26" s="2356" t="s">
        <v>21</v>
      </c>
      <c r="I26" s="2356" t="s">
        <v>21</v>
      </c>
      <c r="J26" s="2356" t="s">
        <v>21</v>
      </c>
      <c r="K26" s="2356" t="s">
        <v>21</v>
      </c>
      <c r="L26" s="2356" t="s">
        <v>21</v>
      </c>
      <c r="M26" s="2356" t="s">
        <v>21</v>
      </c>
      <c r="N26" s="2356" t="s">
        <v>21</v>
      </c>
      <c r="O26" s="2356" t="s">
        <v>21</v>
      </c>
      <c r="P26" s="2356" t="s">
        <v>21</v>
      </c>
      <c r="Q26" s="208" t="s">
        <v>21</v>
      </c>
      <c r="R26" s="837" t="s">
        <v>2196</v>
      </c>
    </row>
    <row r="27" spans="1:18" ht="18" customHeight="1">
      <c r="A27" s="836" t="s">
        <v>309</v>
      </c>
      <c r="B27" s="870" t="s">
        <v>2197</v>
      </c>
      <c r="C27" s="82">
        <v>34165</v>
      </c>
      <c r="D27" s="2356">
        <v>34165</v>
      </c>
      <c r="E27" s="2356" t="s">
        <v>21</v>
      </c>
      <c r="F27" s="2356" t="s">
        <v>21</v>
      </c>
      <c r="G27" s="2356" t="s">
        <v>21</v>
      </c>
      <c r="H27" s="2356">
        <v>1948</v>
      </c>
      <c r="I27" s="2356">
        <v>921</v>
      </c>
      <c r="J27" s="2356">
        <v>1027</v>
      </c>
      <c r="K27" s="2356">
        <v>2541</v>
      </c>
      <c r="L27" s="2356" t="s">
        <v>21</v>
      </c>
      <c r="M27" s="2356">
        <v>2541</v>
      </c>
      <c r="N27" s="2356" t="s">
        <v>21</v>
      </c>
      <c r="O27" s="2356">
        <v>27848</v>
      </c>
      <c r="P27" s="2356">
        <v>1828</v>
      </c>
      <c r="Q27" s="208" t="s">
        <v>21</v>
      </c>
      <c r="R27" s="837" t="s">
        <v>2198</v>
      </c>
    </row>
    <row r="28" spans="1:18" ht="18" customHeight="1">
      <c r="A28" s="491"/>
      <c r="B28" s="870"/>
      <c r="C28" s="204"/>
      <c r="D28" s="202"/>
      <c r="E28" s="202"/>
      <c r="F28" s="202"/>
      <c r="G28" s="202"/>
      <c r="H28" s="202"/>
      <c r="I28" s="202"/>
      <c r="J28" s="202"/>
      <c r="K28" s="202"/>
      <c r="L28" s="202"/>
      <c r="M28" s="202"/>
      <c r="N28" s="202"/>
      <c r="O28" s="202"/>
      <c r="P28" s="202"/>
      <c r="Q28" s="203"/>
      <c r="R28" s="486"/>
    </row>
    <row r="29" spans="1:18" ht="18" customHeight="1">
      <c r="A29" s="867" t="s">
        <v>324</v>
      </c>
      <c r="B29" s="870" t="s">
        <v>2189</v>
      </c>
      <c r="C29" s="75">
        <v>325635</v>
      </c>
      <c r="D29" s="2355">
        <v>319135</v>
      </c>
      <c r="E29" s="2355">
        <v>45161</v>
      </c>
      <c r="F29" s="2355">
        <v>45161</v>
      </c>
      <c r="G29" s="2355" t="s">
        <v>21</v>
      </c>
      <c r="H29" s="2355">
        <v>62448</v>
      </c>
      <c r="I29" s="2355">
        <v>62448</v>
      </c>
      <c r="J29" s="2355" t="s">
        <v>21</v>
      </c>
      <c r="K29" s="2355">
        <v>137263</v>
      </c>
      <c r="L29" s="2355">
        <v>26560</v>
      </c>
      <c r="M29" s="2355">
        <v>110703</v>
      </c>
      <c r="N29" s="2355">
        <v>35619</v>
      </c>
      <c r="O29" s="2355">
        <v>36106</v>
      </c>
      <c r="P29" s="2355">
        <v>2538</v>
      </c>
      <c r="Q29" s="205">
        <v>6500</v>
      </c>
      <c r="R29" s="479" t="s">
        <v>1648</v>
      </c>
    </row>
    <row r="30" spans="1:18" ht="18" customHeight="1">
      <c r="A30" s="869"/>
      <c r="B30" s="870"/>
      <c r="C30" s="903"/>
      <c r="D30" s="904"/>
      <c r="E30" s="904"/>
      <c r="F30" s="904"/>
      <c r="G30" s="904"/>
      <c r="H30" s="904"/>
      <c r="I30" s="904"/>
      <c r="J30" s="904"/>
      <c r="K30" s="904"/>
      <c r="L30" s="904"/>
      <c r="M30" s="904"/>
      <c r="N30" s="904"/>
      <c r="O30" s="904"/>
      <c r="P30" s="904"/>
      <c r="Q30" s="905"/>
      <c r="R30" s="479" t="s">
        <v>1788</v>
      </c>
    </row>
    <row r="31" spans="1:18" ht="18" customHeight="1">
      <c r="A31" s="491" t="s">
        <v>10</v>
      </c>
      <c r="B31" s="839" t="s">
        <v>2194</v>
      </c>
      <c r="C31" s="82">
        <v>62265</v>
      </c>
      <c r="D31" s="2356">
        <v>62265</v>
      </c>
      <c r="E31" s="2356">
        <v>60467</v>
      </c>
      <c r="F31" s="2356">
        <v>60467</v>
      </c>
      <c r="G31" s="2356" t="s">
        <v>21</v>
      </c>
      <c r="H31" s="2356">
        <v>1573</v>
      </c>
      <c r="I31" s="2356">
        <v>1573</v>
      </c>
      <c r="J31" s="2356" t="s">
        <v>21</v>
      </c>
      <c r="K31" s="2356" t="s">
        <v>21</v>
      </c>
      <c r="L31" s="2356" t="s">
        <v>21</v>
      </c>
      <c r="M31" s="2356" t="s">
        <v>21</v>
      </c>
      <c r="N31" s="2356" t="s">
        <v>21</v>
      </c>
      <c r="O31" s="2356" t="s">
        <v>21</v>
      </c>
      <c r="P31" s="2356">
        <v>225</v>
      </c>
      <c r="Q31" s="208" t="s">
        <v>21</v>
      </c>
      <c r="R31" s="146" t="s">
        <v>1750</v>
      </c>
    </row>
    <row r="32" spans="1:18" ht="18" customHeight="1">
      <c r="A32" s="491" t="s">
        <v>11</v>
      </c>
      <c r="B32" s="870" t="s">
        <v>2189</v>
      </c>
      <c r="C32" s="82">
        <v>221269</v>
      </c>
      <c r="D32" s="2356">
        <v>220366</v>
      </c>
      <c r="E32" s="2356">
        <v>2444</v>
      </c>
      <c r="F32" s="2356">
        <v>2444</v>
      </c>
      <c r="G32" s="2356" t="s">
        <v>21</v>
      </c>
      <c r="H32" s="2356">
        <v>72161</v>
      </c>
      <c r="I32" s="2356">
        <v>72161</v>
      </c>
      <c r="J32" s="2356" t="s">
        <v>21</v>
      </c>
      <c r="K32" s="2356">
        <v>145340</v>
      </c>
      <c r="L32" s="2356">
        <v>23137</v>
      </c>
      <c r="M32" s="2356">
        <v>122203</v>
      </c>
      <c r="N32" s="2356" t="s">
        <v>21</v>
      </c>
      <c r="O32" s="2356" t="s">
        <v>21</v>
      </c>
      <c r="P32" s="2356">
        <v>421</v>
      </c>
      <c r="Q32" s="208">
        <v>903</v>
      </c>
      <c r="R32" s="146" t="s">
        <v>1751</v>
      </c>
    </row>
    <row r="33" spans="1:18" ht="18" customHeight="1">
      <c r="A33" s="491" t="s">
        <v>329</v>
      </c>
      <c r="B33" s="402" t="s">
        <v>1717</v>
      </c>
      <c r="C33" s="82" t="s">
        <v>21</v>
      </c>
      <c r="D33" s="2356" t="s">
        <v>21</v>
      </c>
      <c r="E33" s="2356" t="s">
        <v>21</v>
      </c>
      <c r="F33" s="2356" t="s">
        <v>21</v>
      </c>
      <c r="G33" s="2356" t="s">
        <v>21</v>
      </c>
      <c r="H33" s="2356" t="s">
        <v>21</v>
      </c>
      <c r="I33" s="2356" t="s">
        <v>21</v>
      </c>
      <c r="J33" s="2356" t="s">
        <v>21</v>
      </c>
      <c r="K33" s="2356" t="s">
        <v>21</v>
      </c>
      <c r="L33" s="2356" t="s">
        <v>21</v>
      </c>
      <c r="M33" s="2356" t="s">
        <v>21</v>
      </c>
      <c r="N33" s="2356" t="s">
        <v>21</v>
      </c>
      <c r="O33" s="2356" t="s">
        <v>21</v>
      </c>
      <c r="P33" s="2356" t="s">
        <v>21</v>
      </c>
      <c r="Q33" s="208" t="s">
        <v>21</v>
      </c>
      <c r="R33" s="486" t="s">
        <v>148</v>
      </c>
    </row>
    <row r="34" spans="1:18" ht="18" customHeight="1">
      <c r="A34" s="491" t="s">
        <v>12</v>
      </c>
      <c r="B34" s="870" t="s">
        <v>2189</v>
      </c>
      <c r="C34" s="82">
        <v>244869</v>
      </c>
      <c r="D34" s="2356">
        <v>244869</v>
      </c>
      <c r="E34" s="2356" t="s">
        <v>21</v>
      </c>
      <c r="F34" s="2356" t="s">
        <v>21</v>
      </c>
      <c r="G34" s="2356" t="s">
        <v>21</v>
      </c>
      <c r="H34" s="2356">
        <v>68051</v>
      </c>
      <c r="I34" s="2356">
        <v>68051</v>
      </c>
      <c r="J34" s="2356" t="s">
        <v>21</v>
      </c>
      <c r="K34" s="2356">
        <v>176818</v>
      </c>
      <c r="L34" s="2356">
        <v>10190</v>
      </c>
      <c r="M34" s="2356">
        <v>166628</v>
      </c>
      <c r="N34" s="2356" t="s">
        <v>21</v>
      </c>
      <c r="O34" s="2356" t="s">
        <v>21</v>
      </c>
      <c r="P34" s="2356" t="s">
        <v>21</v>
      </c>
      <c r="Q34" s="208" t="s">
        <v>21</v>
      </c>
      <c r="R34" s="486" t="s">
        <v>1795</v>
      </c>
    </row>
    <row r="35" spans="1:18" ht="18" customHeight="1">
      <c r="A35" s="871" t="s">
        <v>333</v>
      </c>
      <c r="B35" s="870" t="s">
        <v>2189</v>
      </c>
      <c r="C35" s="82" t="s">
        <v>21</v>
      </c>
      <c r="D35" s="2356" t="s">
        <v>21</v>
      </c>
      <c r="E35" s="2356" t="s">
        <v>21</v>
      </c>
      <c r="F35" s="2356" t="s">
        <v>21</v>
      </c>
      <c r="G35" s="2356" t="s">
        <v>21</v>
      </c>
      <c r="H35" s="2356" t="s">
        <v>21</v>
      </c>
      <c r="I35" s="2356" t="s">
        <v>21</v>
      </c>
      <c r="J35" s="2356" t="s">
        <v>21</v>
      </c>
      <c r="K35" s="2356" t="s">
        <v>21</v>
      </c>
      <c r="L35" s="2356" t="s">
        <v>21</v>
      </c>
      <c r="M35" s="2356" t="s">
        <v>21</v>
      </c>
      <c r="N35" s="2356" t="s">
        <v>21</v>
      </c>
      <c r="O35" s="2356" t="s">
        <v>21</v>
      </c>
      <c r="P35" s="2356" t="s">
        <v>21</v>
      </c>
      <c r="Q35" s="208" t="s">
        <v>21</v>
      </c>
      <c r="R35" s="486" t="s">
        <v>1796</v>
      </c>
    </row>
    <row r="36" spans="1:18" ht="18" customHeight="1">
      <c r="A36" s="491" t="s">
        <v>15</v>
      </c>
      <c r="B36" s="870" t="s">
        <v>2189</v>
      </c>
      <c r="C36" s="82">
        <v>4395</v>
      </c>
      <c r="D36" s="2356">
        <v>4395</v>
      </c>
      <c r="E36" s="2356" t="s">
        <v>21</v>
      </c>
      <c r="F36" s="2356" t="s">
        <v>21</v>
      </c>
      <c r="G36" s="2356" t="s">
        <v>21</v>
      </c>
      <c r="H36" s="2356" t="s">
        <v>21</v>
      </c>
      <c r="I36" s="2356" t="s">
        <v>21</v>
      </c>
      <c r="J36" s="2356" t="s">
        <v>21</v>
      </c>
      <c r="K36" s="2356" t="s">
        <v>21</v>
      </c>
      <c r="L36" s="2356" t="s">
        <v>21</v>
      </c>
      <c r="M36" s="2356" t="s">
        <v>21</v>
      </c>
      <c r="N36" s="2356">
        <v>4395</v>
      </c>
      <c r="O36" s="2356" t="s">
        <v>21</v>
      </c>
      <c r="P36" s="2356" t="s">
        <v>21</v>
      </c>
      <c r="Q36" s="208" t="s">
        <v>21</v>
      </c>
      <c r="R36" s="486" t="s">
        <v>1718</v>
      </c>
    </row>
    <row r="37" spans="1:18" ht="18" customHeight="1">
      <c r="A37" s="491" t="s">
        <v>311</v>
      </c>
      <c r="B37" s="839" t="s">
        <v>2194</v>
      </c>
      <c r="C37" s="82">
        <v>20564</v>
      </c>
      <c r="D37" s="2356">
        <v>20564</v>
      </c>
      <c r="E37" s="2356">
        <v>2232</v>
      </c>
      <c r="F37" s="2356">
        <v>2232</v>
      </c>
      <c r="G37" s="2356" t="s">
        <v>21</v>
      </c>
      <c r="H37" s="2356">
        <v>416</v>
      </c>
      <c r="I37" s="2356">
        <v>416</v>
      </c>
      <c r="J37" s="2356" t="s">
        <v>21</v>
      </c>
      <c r="K37" s="2356">
        <v>7487</v>
      </c>
      <c r="L37" s="2356">
        <v>5230</v>
      </c>
      <c r="M37" s="2356">
        <v>2257</v>
      </c>
      <c r="N37" s="2356">
        <v>2742</v>
      </c>
      <c r="O37" s="2356">
        <v>6223</v>
      </c>
      <c r="P37" s="2356">
        <v>1464</v>
      </c>
      <c r="Q37" s="208" t="s">
        <v>21</v>
      </c>
      <c r="R37" s="146" t="s">
        <v>1890</v>
      </c>
    </row>
    <row r="38" spans="1:18" ht="18" customHeight="1">
      <c r="A38" s="491" t="s">
        <v>312</v>
      </c>
      <c r="B38" s="402" t="s">
        <v>1717</v>
      </c>
      <c r="C38" s="82">
        <v>54214</v>
      </c>
      <c r="D38" s="2356">
        <v>49213</v>
      </c>
      <c r="E38" s="2356" t="s">
        <v>21</v>
      </c>
      <c r="F38" s="2356" t="s">
        <v>21</v>
      </c>
      <c r="G38" s="2356" t="s">
        <v>21</v>
      </c>
      <c r="H38" s="2356" t="s">
        <v>21</v>
      </c>
      <c r="I38" s="2356" t="s">
        <v>21</v>
      </c>
      <c r="J38" s="2356" t="s">
        <v>21</v>
      </c>
      <c r="K38" s="2356">
        <v>595</v>
      </c>
      <c r="L38" s="2356">
        <v>595</v>
      </c>
      <c r="M38" s="2356" t="s">
        <v>21</v>
      </c>
      <c r="N38" s="2356">
        <v>22710</v>
      </c>
      <c r="O38" s="2356">
        <v>25905</v>
      </c>
      <c r="P38" s="2356">
        <v>3</v>
      </c>
      <c r="Q38" s="208">
        <v>5001</v>
      </c>
      <c r="R38" s="486" t="s">
        <v>1654</v>
      </c>
    </row>
    <row r="39" spans="1:18" ht="18" customHeight="1">
      <c r="A39" s="871" t="s">
        <v>313</v>
      </c>
      <c r="B39" s="870" t="s">
        <v>2189</v>
      </c>
      <c r="C39" s="82">
        <v>57120</v>
      </c>
      <c r="D39" s="2356">
        <v>51644</v>
      </c>
      <c r="E39" s="2356" t="s">
        <v>21</v>
      </c>
      <c r="F39" s="2356" t="s">
        <v>21</v>
      </c>
      <c r="G39" s="2356" t="s">
        <v>21</v>
      </c>
      <c r="H39" s="2356" t="s">
        <v>21</v>
      </c>
      <c r="I39" s="2356" t="s">
        <v>21</v>
      </c>
      <c r="J39" s="2356" t="s">
        <v>21</v>
      </c>
      <c r="K39" s="2356">
        <v>665</v>
      </c>
      <c r="L39" s="2356">
        <v>665</v>
      </c>
      <c r="M39" s="2356" t="s">
        <v>21</v>
      </c>
      <c r="N39" s="2356">
        <v>25245</v>
      </c>
      <c r="O39" s="2356">
        <v>25731</v>
      </c>
      <c r="P39" s="2356">
        <v>3</v>
      </c>
      <c r="Q39" s="208">
        <v>5474</v>
      </c>
      <c r="R39" s="486" t="s">
        <v>1656</v>
      </c>
    </row>
    <row r="40" spans="1:18" ht="18" customHeight="1">
      <c r="A40" s="491" t="s">
        <v>19</v>
      </c>
      <c r="B40" s="839" t="s">
        <v>2194</v>
      </c>
      <c r="C40" s="82" t="s">
        <v>21</v>
      </c>
      <c r="D40" s="2356" t="s">
        <v>21</v>
      </c>
      <c r="E40" s="2356" t="s">
        <v>21</v>
      </c>
      <c r="F40" s="2356" t="s">
        <v>21</v>
      </c>
      <c r="G40" s="2356" t="s">
        <v>21</v>
      </c>
      <c r="H40" s="2356" t="s">
        <v>21</v>
      </c>
      <c r="I40" s="2356" t="s">
        <v>21</v>
      </c>
      <c r="J40" s="2356" t="s">
        <v>21</v>
      </c>
      <c r="K40" s="2356" t="s">
        <v>21</v>
      </c>
      <c r="L40" s="2356" t="s">
        <v>21</v>
      </c>
      <c r="M40" s="2356" t="s">
        <v>21</v>
      </c>
      <c r="N40" s="2356" t="s">
        <v>21</v>
      </c>
      <c r="O40" s="2356" t="s">
        <v>21</v>
      </c>
      <c r="P40" s="2356" t="s">
        <v>21</v>
      </c>
      <c r="Q40" s="208" t="s">
        <v>21</v>
      </c>
      <c r="R40" s="486" t="s">
        <v>1818</v>
      </c>
    </row>
    <row r="41" spans="1:18" ht="18" customHeight="1">
      <c r="A41" s="835" t="s">
        <v>88</v>
      </c>
      <c r="B41" s="870" t="s">
        <v>2189</v>
      </c>
      <c r="C41" s="82" t="s">
        <v>21</v>
      </c>
      <c r="D41" s="2356" t="s">
        <v>21</v>
      </c>
      <c r="E41" s="2356" t="s">
        <v>21</v>
      </c>
      <c r="F41" s="2356" t="s">
        <v>21</v>
      </c>
      <c r="G41" s="2356" t="s">
        <v>21</v>
      </c>
      <c r="H41" s="2356" t="s">
        <v>21</v>
      </c>
      <c r="I41" s="2356" t="s">
        <v>21</v>
      </c>
      <c r="J41" s="2356" t="s">
        <v>21</v>
      </c>
      <c r="K41" s="2356" t="s">
        <v>21</v>
      </c>
      <c r="L41" s="2356" t="s">
        <v>21</v>
      </c>
      <c r="M41" s="2356" t="s">
        <v>21</v>
      </c>
      <c r="N41" s="2356" t="s">
        <v>21</v>
      </c>
      <c r="O41" s="2356" t="s">
        <v>21</v>
      </c>
      <c r="P41" s="2356" t="s">
        <v>21</v>
      </c>
      <c r="Q41" s="208" t="s">
        <v>21</v>
      </c>
      <c r="R41" s="837" t="s">
        <v>2215</v>
      </c>
    </row>
    <row r="42" spans="1:18" ht="18" customHeight="1">
      <c r="A42" s="835" t="s">
        <v>1759</v>
      </c>
      <c r="B42" s="870" t="s">
        <v>2189</v>
      </c>
      <c r="C42" s="82" t="s">
        <v>21</v>
      </c>
      <c r="D42" s="2356" t="s">
        <v>21</v>
      </c>
      <c r="E42" s="2356" t="s">
        <v>21</v>
      </c>
      <c r="F42" s="2356" t="s">
        <v>21</v>
      </c>
      <c r="G42" s="2356" t="s">
        <v>21</v>
      </c>
      <c r="H42" s="2356" t="s">
        <v>21</v>
      </c>
      <c r="I42" s="2356" t="s">
        <v>21</v>
      </c>
      <c r="J42" s="2356" t="s">
        <v>21</v>
      </c>
      <c r="K42" s="2356" t="s">
        <v>21</v>
      </c>
      <c r="L42" s="2356" t="s">
        <v>21</v>
      </c>
      <c r="M42" s="2356" t="s">
        <v>21</v>
      </c>
      <c r="N42" s="2356" t="s">
        <v>21</v>
      </c>
      <c r="O42" s="2356" t="s">
        <v>21</v>
      </c>
      <c r="P42" s="2356" t="s">
        <v>21</v>
      </c>
      <c r="Q42" s="208" t="s">
        <v>21</v>
      </c>
      <c r="R42" s="845" t="s">
        <v>1659</v>
      </c>
    </row>
    <row r="43" spans="1:18" ht="18" customHeight="1">
      <c r="A43" s="882" t="s">
        <v>5</v>
      </c>
      <c r="B43" s="870" t="s">
        <v>2216</v>
      </c>
      <c r="C43" s="75">
        <v>4688541</v>
      </c>
      <c r="D43" s="2355">
        <v>3723322</v>
      </c>
      <c r="E43" s="2355">
        <v>1678749</v>
      </c>
      <c r="F43" s="2355">
        <v>1077636</v>
      </c>
      <c r="G43" s="2355">
        <v>601113</v>
      </c>
      <c r="H43" s="2355">
        <v>126245</v>
      </c>
      <c r="I43" s="2355">
        <v>87916</v>
      </c>
      <c r="J43" s="2355">
        <v>38329</v>
      </c>
      <c r="K43" s="2355">
        <v>954812</v>
      </c>
      <c r="L43" s="2355">
        <v>878821</v>
      </c>
      <c r="M43" s="2355">
        <v>75991</v>
      </c>
      <c r="N43" s="2355">
        <v>737903</v>
      </c>
      <c r="O43" s="2355">
        <v>148997</v>
      </c>
      <c r="P43" s="2355">
        <v>76616</v>
      </c>
      <c r="Q43" s="205">
        <v>965219</v>
      </c>
      <c r="R43" s="479" t="s">
        <v>2217</v>
      </c>
    </row>
    <row r="44" spans="1:18" ht="18" customHeight="1">
      <c r="A44" s="872" t="s">
        <v>7</v>
      </c>
      <c r="B44" s="877" t="s">
        <v>328</v>
      </c>
      <c r="C44" s="848">
        <v>1512820</v>
      </c>
      <c r="D44" s="849">
        <v>1167709</v>
      </c>
      <c r="E44" s="849">
        <v>945358</v>
      </c>
      <c r="F44" s="849">
        <v>705485</v>
      </c>
      <c r="G44" s="849">
        <v>239873</v>
      </c>
      <c r="H44" s="849">
        <v>23121</v>
      </c>
      <c r="I44" s="849">
        <v>19808</v>
      </c>
      <c r="J44" s="849">
        <v>3313</v>
      </c>
      <c r="K44" s="849">
        <v>55321</v>
      </c>
      <c r="L44" s="849">
        <v>4978</v>
      </c>
      <c r="M44" s="849">
        <v>50343</v>
      </c>
      <c r="N44" s="849">
        <v>4897</v>
      </c>
      <c r="O44" s="849" t="s">
        <v>21</v>
      </c>
      <c r="P44" s="849">
        <v>139012</v>
      </c>
      <c r="Q44" s="850">
        <v>345111</v>
      </c>
      <c r="R44" s="1692" t="s">
        <v>2218</v>
      </c>
    </row>
    <row r="45" spans="1:18" s="482" customFormat="1" ht="18.75" customHeight="1">
      <c r="R45" s="146"/>
    </row>
    <row r="46" spans="1:18" s="146" customFormat="1" ht="21" customHeight="1">
      <c r="A46" s="378" t="s">
        <v>2367</v>
      </c>
      <c r="B46" s="883"/>
      <c r="C46" s="884"/>
      <c r="D46" s="884"/>
      <c r="E46" s="884"/>
      <c r="F46" s="884"/>
      <c r="G46" s="884"/>
    </row>
    <row r="47" spans="1:18" s="482" customFormat="1" ht="15" customHeight="1">
      <c r="A47" s="885"/>
      <c r="B47" s="885"/>
      <c r="C47" s="886"/>
      <c r="D47" s="886"/>
      <c r="E47" s="886"/>
      <c r="F47" s="886"/>
      <c r="G47" s="886"/>
      <c r="R47" s="494"/>
    </row>
    <row r="48" spans="1:18" ht="18" customHeight="1">
      <c r="A48" s="867" t="s">
        <v>321</v>
      </c>
      <c r="B48" s="870" t="s">
        <v>2197</v>
      </c>
      <c r="C48" s="66">
        <v>1035257</v>
      </c>
      <c r="D48" s="2354">
        <v>892383</v>
      </c>
      <c r="E48" s="2354">
        <v>258137</v>
      </c>
      <c r="F48" s="2354">
        <v>205267</v>
      </c>
      <c r="G48" s="2354">
        <v>52870</v>
      </c>
      <c r="H48" s="2354">
        <v>86606</v>
      </c>
      <c r="I48" s="2354">
        <v>77382</v>
      </c>
      <c r="J48" s="2354">
        <v>9225</v>
      </c>
      <c r="K48" s="2354">
        <v>242435</v>
      </c>
      <c r="L48" s="2354">
        <v>113890</v>
      </c>
      <c r="M48" s="2354">
        <v>128545</v>
      </c>
      <c r="N48" s="2354">
        <v>126755</v>
      </c>
      <c r="O48" s="2354">
        <v>156516</v>
      </c>
      <c r="P48" s="2354">
        <v>21934</v>
      </c>
      <c r="Q48" s="199">
        <v>142874</v>
      </c>
      <c r="R48" s="479" t="s">
        <v>2127</v>
      </c>
    </row>
    <row r="49" spans="1:18" ht="18" customHeight="1">
      <c r="A49" s="869"/>
      <c r="B49" s="870"/>
      <c r="C49" s="903"/>
      <c r="D49" s="904"/>
      <c r="E49" s="904"/>
      <c r="F49" s="904"/>
      <c r="G49" s="904"/>
      <c r="H49" s="904"/>
      <c r="I49" s="904"/>
      <c r="J49" s="904"/>
      <c r="K49" s="904"/>
      <c r="L49" s="904"/>
      <c r="M49" s="904"/>
      <c r="N49" s="904"/>
      <c r="O49" s="904"/>
      <c r="P49" s="904"/>
      <c r="Q49" s="905"/>
      <c r="R49" s="479" t="s">
        <v>1788</v>
      </c>
    </row>
    <row r="50" spans="1:18" ht="18" customHeight="1">
      <c r="A50" s="867" t="s">
        <v>300</v>
      </c>
      <c r="B50" s="870" t="s">
        <v>2189</v>
      </c>
      <c r="C50" s="75">
        <v>260893</v>
      </c>
      <c r="D50" s="2355">
        <v>230618</v>
      </c>
      <c r="E50" s="2355">
        <v>74007</v>
      </c>
      <c r="F50" s="2355">
        <v>71908</v>
      </c>
      <c r="G50" s="2355">
        <v>2099</v>
      </c>
      <c r="H50" s="2355">
        <v>10676</v>
      </c>
      <c r="I50" s="2355">
        <v>5159</v>
      </c>
      <c r="J50" s="2355">
        <v>5517</v>
      </c>
      <c r="K50" s="2355">
        <v>12288</v>
      </c>
      <c r="L50" s="2355">
        <v>5551</v>
      </c>
      <c r="M50" s="2355">
        <v>6737</v>
      </c>
      <c r="N50" s="2355">
        <v>21968</v>
      </c>
      <c r="O50" s="2355">
        <v>106550</v>
      </c>
      <c r="P50" s="2355">
        <v>5129</v>
      </c>
      <c r="Q50" s="205">
        <v>30276</v>
      </c>
      <c r="R50" s="479" t="s">
        <v>2300</v>
      </c>
    </row>
    <row r="51" spans="1:18" ht="18" customHeight="1">
      <c r="A51" s="869"/>
      <c r="B51" s="870"/>
      <c r="C51" s="903"/>
      <c r="D51" s="904"/>
      <c r="E51" s="904"/>
      <c r="F51" s="904"/>
      <c r="G51" s="904"/>
      <c r="H51" s="904"/>
      <c r="I51" s="904"/>
      <c r="J51" s="904"/>
      <c r="K51" s="904"/>
      <c r="L51" s="904"/>
      <c r="M51" s="904"/>
      <c r="N51" s="904"/>
      <c r="O51" s="904"/>
      <c r="P51" s="904"/>
      <c r="Q51" s="905"/>
      <c r="R51" s="479" t="s">
        <v>1788</v>
      </c>
    </row>
    <row r="52" spans="1:18" ht="18" customHeight="1">
      <c r="A52" s="491" t="s">
        <v>1742</v>
      </c>
      <c r="B52" s="870" t="s">
        <v>2189</v>
      </c>
      <c r="C52" s="82">
        <v>52</v>
      </c>
      <c r="D52" s="2356">
        <v>52</v>
      </c>
      <c r="E52" s="2356" t="s">
        <v>21</v>
      </c>
      <c r="F52" s="2356" t="s">
        <v>21</v>
      </c>
      <c r="G52" s="2356" t="s">
        <v>21</v>
      </c>
      <c r="H52" s="2356" t="s">
        <v>21</v>
      </c>
      <c r="I52" s="2356" t="s">
        <v>21</v>
      </c>
      <c r="J52" s="2356" t="s">
        <v>21</v>
      </c>
      <c r="K52" s="2356">
        <v>12</v>
      </c>
      <c r="L52" s="2356">
        <v>12</v>
      </c>
      <c r="M52" s="2356" t="s">
        <v>21</v>
      </c>
      <c r="N52" s="2356">
        <v>40</v>
      </c>
      <c r="O52" s="2356" t="s">
        <v>21</v>
      </c>
      <c r="P52" s="2356" t="s">
        <v>21</v>
      </c>
      <c r="Q52" s="208" t="s">
        <v>21</v>
      </c>
      <c r="R52" s="146" t="s">
        <v>1611</v>
      </c>
    </row>
    <row r="53" spans="1:18" ht="18" customHeight="1">
      <c r="A53" s="491" t="s">
        <v>301</v>
      </c>
      <c r="B53" s="870" t="s">
        <v>2187</v>
      </c>
      <c r="C53" s="82">
        <v>18002</v>
      </c>
      <c r="D53" s="2356">
        <v>6377</v>
      </c>
      <c r="E53" s="2356">
        <v>1583</v>
      </c>
      <c r="F53" s="2356">
        <v>448</v>
      </c>
      <c r="G53" s="2356">
        <v>1135</v>
      </c>
      <c r="H53" s="2356">
        <v>8</v>
      </c>
      <c r="I53" s="2356">
        <v>5</v>
      </c>
      <c r="J53" s="2356">
        <v>3</v>
      </c>
      <c r="K53" s="2356">
        <v>63</v>
      </c>
      <c r="L53" s="2356">
        <v>63</v>
      </c>
      <c r="M53" s="2356" t="s">
        <v>21</v>
      </c>
      <c r="N53" s="2356">
        <v>2057</v>
      </c>
      <c r="O53" s="2356">
        <v>2584</v>
      </c>
      <c r="P53" s="2356">
        <v>82</v>
      </c>
      <c r="Q53" s="208">
        <v>11625</v>
      </c>
      <c r="R53" s="146" t="s">
        <v>2188</v>
      </c>
    </row>
    <row r="54" spans="1:18" ht="18" customHeight="1">
      <c r="A54" s="491" t="s">
        <v>302</v>
      </c>
      <c r="B54" s="870" t="s">
        <v>2189</v>
      </c>
      <c r="C54" s="82">
        <v>3396</v>
      </c>
      <c r="D54" s="2356">
        <v>1329</v>
      </c>
      <c r="E54" s="2356">
        <v>50</v>
      </c>
      <c r="F54" s="2356">
        <v>50</v>
      </c>
      <c r="G54" s="2356" t="s">
        <v>21</v>
      </c>
      <c r="H54" s="2356">
        <v>1</v>
      </c>
      <c r="I54" s="2356">
        <v>1</v>
      </c>
      <c r="J54" s="2356" t="s">
        <v>21</v>
      </c>
      <c r="K54" s="2356">
        <v>93</v>
      </c>
      <c r="L54" s="2356">
        <v>93</v>
      </c>
      <c r="M54" s="2356" t="s">
        <v>21</v>
      </c>
      <c r="N54" s="2356">
        <v>184</v>
      </c>
      <c r="O54" s="2356">
        <v>959</v>
      </c>
      <c r="P54" s="2356">
        <v>42</v>
      </c>
      <c r="Q54" s="208">
        <v>2067</v>
      </c>
      <c r="R54" s="486" t="s">
        <v>1613</v>
      </c>
    </row>
    <row r="55" spans="1:18" ht="18" customHeight="1">
      <c r="A55" s="491" t="s">
        <v>303</v>
      </c>
      <c r="B55" s="870" t="s">
        <v>2189</v>
      </c>
      <c r="C55" s="82">
        <v>138840</v>
      </c>
      <c r="D55" s="2356">
        <v>128572</v>
      </c>
      <c r="E55" s="2356">
        <v>56678</v>
      </c>
      <c r="F55" s="2356">
        <v>55711</v>
      </c>
      <c r="G55" s="2356">
        <v>967</v>
      </c>
      <c r="H55" s="2356">
        <v>7490</v>
      </c>
      <c r="I55" s="2356">
        <v>3162</v>
      </c>
      <c r="J55" s="2356">
        <v>4328</v>
      </c>
      <c r="K55" s="2356">
        <v>8781</v>
      </c>
      <c r="L55" s="2356">
        <v>5110</v>
      </c>
      <c r="M55" s="2356">
        <v>3671</v>
      </c>
      <c r="N55" s="2356">
        <v>17877</v>
      </c>
      <c r="O55" s="2356">
        <v>34695</v>
      </c>
      <c r="P55" s="2356">
        <v>3052</v>
      </c>
      <c r="Q55" s="208">
        <v>10268</v>
      </c>
      <c r="R55" s="486" t="s">
        <v>2191</v>
      </c>
    </row>
    <row r="56" spans="1:18" ht="18" customHeight="1">
      <c r="A56" s="1616" t="s">
        <v>627</v>
      </c>
      <c r="B56" s="870" t="s">
        <v>2189</v>
      </c>
      <c r="C56" s="82">
        <v>61573</v>
      </c>
      <c r="D56" s="2356">
        <v>51794</v>
      </c>
      <c r="E56" s="2356">
        <v>8331</v>
      </c>
      <c r="F56" s="2356">
        <v>7987</v>
      </c>
      <c r="G56" s="2356">
        <v>344</v>
      </c>
      <c r="H56" s="2356">
        <v>5965</v>
      </c>
      <c r="I56" s="2356">
        <v>2657</v>
      </c>
      <c r="J56" s="2356">
        <v>3308</v>
      </c>
      <c r="K56" s="2356">
        <v>4529</v>
      </c>
      <c r="L56" s="2356">
        <v>2307</v>
      </c>
      <c r="M56" s="2356">
        <v>2222</v>
      </c>
      <c r="N56" s="2356">
        <v>2165</v>
      </c>
      <c r="O56" s="2356">
        <v>27785</v>
      </c>
      <c r="P56" s="2356">
        <v>3019</v>
      </c>
      <c r="Q56" s="208">
        <v>9779</v>
      </c>
      <c r="R56" s="486" t="s">
        <v>2192</v>
      </c>
    </row>
    <row r="57" spans="1:18" ht="18" customHeight="1">
      <c r="A57" s="1616" t="s">
        <v>628</v>
      </c>
      <c r="B57" s="870" t="s">
        <v>2189</v>
      </c>
      <c r="C57" s="82">
        <v>77267</v>
      </c>
      <c r="D57" s="2356">
        <v>76779</v>
      </c>
      <c r="E57" s="2356">
        <v>48347</v>
      </c>
      <c r="F57" s="2356">
        <v>47724</v>
      </c>
      <c r="G57" s="2356">
        <v>624</v>
      </c>
      <c r="H57" s="2356">
        <v>1525</v>
      </c>
      <c r="I57" s="2356">
        <v>505</v>
      </c>
      <c r="J57" s="2356">
        <v>1020</v>
      </c>
      <c r="K57" s="2356">
        <v>4252</v>
      </c>
      <c r="L57" s="2356">
        <v>2803</v>
      </c>
      <c r="M57" s="2356">
        <v>1449</v>
      </c>
      <c r="N57" s="2356">
        <v>15712</v>
      </c>
      <c r="O57" s="2356">
        <v>6910</v>
      </c>
      <c r="P57" s="2356">
        <v>32</v>
      </c>
      <c r="Q57" s="208">
        <v>488</v>
      </c>
      <c r="R57" s="486" t="s">
        <v>2193</v>
      </c>
    </row>
    <row r="58" spans="1:18" ht="18" customHeight="1">
      <c r="A58" s="491" t="s">
        <v>306</v>
      </c>
      <c r="B58" s="870" t="s">
        <v>2189</v>
      </c>
      <c r="C58" s="82">
        <v>44752</v>
      </c>
      <c r="D58" s="2356">
        <v>39223</v>
      </c>
      <c r="E58" s="2356">
        <v>5279</v>
      </c>
      <c r="F58" s="2356">
        <v>5279</v>
      </c>
      <c r="G58" s="2356" t="s">
        <v>21</v>
      </c>
      <c r="H58" s="2356" t="s">
        <v>21</v>
      </c>
      <c r="I58" s="2356" t="s">
        <v>21</v>
      </c>
      <c r="J58" s="2356" t="s">
        <v>21</v>
      </c>
      <c r="K58" s="2356" t="s">
        <v>21</v>
      </c>
      <c r="L58" s="2356" t="s">
        <v>21</v>
      </c>
      <c r="M58" s="2356" t="s">
        <v>21</v>
      </c>
      <c r="N58" s="2356" t="s">
        <v>21</v>
      </c>
      <c r="O58" s="2356">
        <v>33944</v>
      </c>
      <c r="P58" s="2356" t="s">
        <v>21</v>
      </c>
      <c r="Q58" s="208">
        <v>5529</v>
      </c>
      <c r="R58" s="486" t="s">
        <v>1644</v>
      </c>
    </row>
    <row r="59" spans="1:18" ht="18" customHeight="1">
      <c r="A59" s="491" t="s">
        <v>307</v>
      </c>
      <c r="B59" s="839" t="s">
        <v>2194</v>
      </c>
      <c r="C59" s="82">
        <v>6469</v>
      </c>
      <c r="D59" s="2356">
        <v>5827</v>
      </c>
      <c r="E59" s="2356">
        <v>3583</v>
      </c>
      <c r="F59" s="2356">
        <v>3583</v>
      </c>
      <c r="G59" s="2356" t="s">
        <v>21</v>
      </c>
      <c r="H59" s="2356">
        <v>56</v>
      </c>
      <c r="I59" s="2356">
        <v>56</v>
      </c>
      <c r="J59" s="2356" t="s">
        <v>21</v>
      </c>
      <c r="K59" s="2356">
        <v>235</v>
      </c>
      <c r="L59" s="2356">
        <v>19</v>
      </c>
      <c r="M59" s="2356">
        <v>216</v>
      </c>
      <c r="N59" s="2356">
        <v>460</v>
      </c>
      <c r="O59" s="2356">
        <v>1473</v>
      </c>
      <c r="P59" s="2356">
        <v>20</v>
      </c>
      <c r="Q59" s="208">
        <v>642</v>
      </c>
      <c r="R59" s="146" t="s">
        <v>1621</v>
      </c>
    </row>
    <row r="60" spans="1:18" ht="18" customHeight="1">
      <c r="A60" s="871" t="s">
        <v>1388</v>
      </c>
      <c r="B60" s="870" t="s">
        <v>2189</v>
      </c>
      <c r="C60" s="82">
        <v>2807</v>
      </c>
      <c r="D60" s="2356">
        <v>2807</v>
      </c>
      <c r="E60" s="2356">
        <v>1652</v>
      </c>
      <c r="F60" s="2356">
        <v>1652</v>
      </c>
      <c r="G60" s="2356" t="s">
        <v>21</v>
      </c>
      <c r="H60" s="2356">
        <v>1155</v>
      </c>
      <c r="I60" s="2356">
        <v>1155</v>
      </c>
      <c r="J60" s="2356" t="s">
        <v>21</v>
      </c>
      <c r="K60" s="2356" t="s">
        <v>21</v>
      </c>
      <c r="L60" s="2356" t="s">
        <v>21</v>
      </c>
      <c r="M60" s="2356" t="s">
        <v>21</v>
      </c>
      <c r="N60" s="2356" t="s">
        <v>21</v>
      </c>
      <c r="O60" s="2356" t="s">
        <v>21</v>
      </c>
      <c r="P60" s="2356" t="s">
        <v>21</v>
      </c>
      <c r="Q60" s="208" t="s">
        <v>21</v>
      </c>
      <c r="R60" s="486" t="s">
        <v>1646</v>
      </c>
    </row>
    <row r="61" spans="1:18" ht="18" customHeight="1">
      <c r="A61" s="835" t="s">
        <v>2195</v>
      </c>
      <c r="B61" s="870" t="s">
        <v>2189</v>
      </c>
      <c r="C61" s="82" t="s">
        <v>21</v>
      </c>
      <c r="D61" s="2356" t="s">
        <v>21</v>
      </c>
      <c r="E61" s="2356" t="s">
        <v>21</v>
      </c>
      <c r="F61" s="2356" t="s">
        <v>21</v>
      </c>
      <c r="G61" s="2356" t="s">
        <v>21</v>
      </c>
      <c r="H61" s="2356" t="s">
        <v>21</v>
      </c>
      <c r="I61" s="2356" t="s">
        <v>21</v>
      </c>
      <c r="J61" s="2356" t="s">
        <v>21</v>
      </c>
      <c r="K61" s="2356" t="s">
        <v>21</v>
      </c>
      <c r="L61" s="2356" t="s">
        <v>21</v>
      </c>
      <c r="M61" s="2356" t="s">
        <v>21</v>
      </c>
      <c r="N61" s="2356" t="s">
        <v>21</v>
      </c>
      <c r="O61" s="2356" t="s">
        <v>21</v>
      </c>
      <c r="P61" s="2356" t="s">
        <v>21</v>
      </c>
      <c r="Q61" s="208" t="s">
        <v>21</v>
      </c>
      <c r="R61" s="837" t="s">
        <v>2196</v>
      </c>
    </row>
    <row r="62" spans="1:18" ht="18" customHeight="1">
      <c r="A62" s="836" t="s">
        <v>309</v>
      </c>
      <c r="B62" s="870" t="s">
        <v>2197</v>
      </c>
      <c r="C62" s="82">
        <v>34165</v>
      </c>
      <c r="D62" s="2356">
        <v>34165</v>
      </c>
      <c r="E62" s="2356" t="s">
        <v>21</v>
      </c>
      <c r="F62" s="2356" t="s">
        <v>21</v>
      </c>
      <c r="G62" s="2356" t="s">
        <v>21</v>
      </c>
      <c r="H62" s="2356">
        <v>1948</v>
      </c>
      <c r="I62" s="2356">
        <v>921</v>
      </c>
      <c r="J62" s="2356">
        <v>1027</v>
      </c>
      <c r="K62" s="2356">
        <v>2541</v>
      </c>
      <c r="L62" s="2356" t="s">
        <v>21</v>
      </c>
      <c r="M62" s="2356">
        <v>2541</v>
      </c>
      <c r="N62" s="2356" t="s">
        <v>21</v>
      </c>
      <c r="O62" s="2356">
        <v>27848</v>
      </c>
      <c r="P62" s="2356">
        <v>1828</v>
      </c>
      <c r="Q62" s="208" t="s">
        <v>21</v>
      </c>
      <c r="R62" s="837" t="s">
        <v>2198</v>
      </c>
    </row>
    <row r="63" spans="1:18" ht="18" customHeight="1">
      <c r="A63" s="482"/>
      <c r="B63" s="870"/>
      <c r="C63" s="204"/>
      <c r="D63" s="202"/>
      <c r="E63" s="202"/>
      <c r="F63" s="202"/>
      <c r="G63" s="202"/>
      <c r="H63" s="202"/>
      <c r="I63" s="202"/>
      <c r="J63" s="202"/>
      <c r="K63" s="202"/>
      <c r="L63" s="202"/>
      <c r="M63" s="202"/>
      <c r="N63" s="202"/>
      <c r="O63" s="202"/>
      <c r="P63" s="202"/>
      <c r="Q63" s="203"/>
      <c r="R63" s="486"/>
    </row>
    <row r="64" spans="1:18" ht="18" customHeight="1">
      <c r="A64" s="867" t="s">
        <v>324</v>
      </c>
      <c r="B64" s="870" t="s">
        <v>2189</v>
      </c>
      <c r="C64" s="75">
        <v>339956</v>
      </c>
      <c r="D64" s="2355">
        <v>328392</v>
      </c>
      <c r="E64" s="2355">
        <v>45161</v>
      </c>
      <c r="F64" s="2355">
        <v>45161</v>
      </c>
      <c r="G64" s="2355" t="s">
        <v>21</v>
      </c>
      <c r="H64" s="2355">
        <v>64721</v>
      </c>
      <c r="I64" s="2355">
        <v>64721</v>
      </c>
      <c r="J64" s="2355" t="s">
        <v>21</v>
      </c>
      <c r="K64" s="2355">
        <v>143676</v>
      </c>
      <c r="L64" s="2355">
        <v>26614</v>
      </c>
      <c r="M64" s="2355">
        <v>117061</v>
      </c>
      <c r="N64" s="2355">
        <v>35620</v>
      </c>
      <c r="O64" s="2355">
        <v>36106</v>
      </c>
      <c r="P64" s="2355">
        <v>3108</v>
      </c>
      <c r="Q64" s="205">
        <v>11564</v>
      </c>
      <c r="R64" s="479" t="s">
        <v>1648</v>
      </c>
    </row>
    <row r="65" spans="1:18" ht="18" customHeight="1">
      <c r="A65" s="869"/>
      <c r="B65" s="870"/>
      <c r="C65" s="204"/>
      <c r="D65" s="202"/>
      <c r="E65" s="202"/>
      <c r="F65" s="202"/>
      <c r="G65" s="202"/>
      <c r="H65" s="202"/>
      <c r="I65" s="202"/>
      <c r="J65" s="202"/>
      <c r="K65" s="202"/>
      <c r="L65" s="202"/>
      <c r="M65" s="202"/>
      <c r="N65" s="202"/>
      <c r="O65" s="202"/>
      <c r="P65" s="202"/>
      <c r="Q65" s="203"/>
      <c r="R65" s="479" t="s">
        <v>1788</v>
      </c>
    </row>
    <row r="66" spans="1:18" ht="18" customHeight="1">
      <c r="A66" s="491" t="s">
        <v>10</v>
      </c>
      <c r="B66" s="839" t="s">
        <v>2194</v>
      </c>
      <c r="C66" s="82">
        <v>62265</v>
      </c>
      <c r="D66" s="2356">
        <v>62265</v>
      </c>
      <c r="E66" s="2356">
        <v>60467</v>
      </c>
      <c r="F66" s="2356">
        <v>60467</v>
      </c>
      <c r="G66" s="2356" t="s">
        <v>21</v>
      </c>
      <c r="H66" s="2356">
        <v>1573</v>
      </c>
      <c r="I66" s="2356">
        <v>1573</v>
      </c>
      <c r="J66" s="2356" t="s">
        <v>21</v>
      </c>
      <c r="K66" s="2356" t="s">
        <v>21</v>
      </c>
      <c r="L66" s="2356" t="s">
        <v>21</v>
      </c>
      <c r="M66" s="2356" t="s">
        <v>21</v>
      </c>
      <c r="N66" s="2356" t="s">
        <v>21</v>
      </c>
      <c r="O66" s="2356" t="s">
        <v>21</v>
      </c>
      <c r="P66" s="2356">
        <v>225</v>
      </c>
      <c r="Q66" s="208" t="s">
        <v>21</v>
      </c>
      <c r="R66" s="146" t="s">
        <v>1750</v>
      </c>
    </row>
    <row r="67" spans="1:18" ht="18" customHeight="1">
      <c r="A67" s="491" t="s">
        <v>11</v>
      </c>
      <c r="B67" s="870" t="s">
        <v>2189</v>
      </c>
      <c r="C67" s="82">
        <v>221269</v>
      </c>
      <c r="D67" s="2356">
        <v>220366</v>
      </c>
      <c r="E67" s="2356">
        <v>2444</v>
      </c>
      <c r="F67" s="2356">
        <v>2444</v>
      </c>
      <c r="G67" s="2356" t="s">
        <v>21</v>
      </c>
      <c r="H67" s="2356">
        <v>72161</v>
      </c>
      <c r="I67" s="2356">
        <v>72161</v>
      </c>
      <c r="J67" s="2356" t="s">
        <v>21</v>
      </c>
      <c r="K67" s="2356">
        <v>145340</v>
      </c>
      <c r="L67" s="2356">
        <v>23137</v>
      </c>
      <c r="M67" s="2356">
        <v>122203</v>
      </c>
      <c r="N67" s="2356" t="s">
        <v>21</v>
      </c>
      <c r="O67" s="2356" t="s">
        <v>21</v>
      </c>
      <c r="P67" s="2356">
        <v>421</v>
      </c>
      <c r="Q67" s="208">
        <v>903</v>
      </c>
      <c r="R67" s="146" t="s">
        <v>1751</v>
      </c>
    </row>
    <row r="68" spans="1:18" ht="18" customHeight="1">
      <c r="A68" s="491" t="s">
        <v>329</v>
      </c>
      <c r="B68" s="402" t="s">
        <v>1717</v>
      </c>
      <c r="C68" s="82" t="s">
        <v>21</v>
      </c>
      <c r="D68" s="2356" t="s">
        <v>21</v>
      </c>
      <c r="E68" s="2356" t="s">
        <v>21</v>
      </c>
      <c r="F68" s="2356" t="s">
        <v>21</v>
      </c>
      <c r="G68" s="2356" t="s">
        <v>21</v>
      </c>
      <c r="H68" s="2356" t="s">
        <v>21</v>
      </c>
      <c r="I68" s="2356" t="s">
        <v>21</v>
      </c>
      <c r="J68" s="2356" t="s">
        <v>21</v>
      </c>
      <c r="K68" s="2356" t="s">
        <v>21</v>
      </c>
      <c r="L68" s="2356" t="s">
        <v>21</v>
      </c>
      <c r="M68" s="2356" t="s">
        <v>21</v>
      </c>
      <c r="N68" s="2356" t="s">
        <v>21</v>
      </c>
      <c r="O68" s="2356" t="s">
        <v>21</v>
      </c>
      <c r="P68" s="2356" t="s">
        <v>21</v>
      </c>
      <c r="Q68" s="208" t="s">
        <v>21</v>
      </c>
      <c r="R68" s="486" t="s">
        <v>148</v>
      </c>
    </row>
    <row r="69" spans="1:18" ht="18" customHeight="1">
      <c r="A69" s="491" t="s">
        <v>12</v>
      </c>
      <c r="B69" s="870" t="s">
        <v>2189</v>
      </c>
      <c r="C69" s="82">
        <v>379119</v>
      </c>
      <c r="D69" s="2356">
        <v>337680</v>
      </c>
      <c r="E69" s="2356" t="s">
        <v>21</v>
      </c>
      <c r="F69" s="2356" t="s">
        <v>21</v>
      </c>
      <c r="G69" s="2356" t="s">
        <v>21</v>
      </c>
      <c r="H69" s="2356">
        <v>90855</v>
      </c>
      <c r="I69" s="2356">
        <v>90855</v>
      </c>
      <c r="J69" s="2356" t="s">
        <v>21</v>
      </c>
      <c r="K69" s="2356">
        <v>241189</v>
      </c>
      <c r="L69" s="2356">
        <v>10721</v>
      </c>
      <c r="M69" s="2356">
        <v>230468</v>
      </c>
      <c r="N69" s="2356" t="s">
        <v>21</v>
      </c>
      <c r="O69" s="2356" t="s">
        <v>21</v>
      </c>
      <c r="P69" s="2356">
        <v>5635</v>
      </c>
      <c r="Q69" s="208">
        <v>41438</v>
      </c>
      <c r="R69" s="486" t="s">
        <v>1795</v>
      </c>
    </row>
    <row r="70" spans="1:18" ht="18" customHeight="1">
      <c r="A70" s="871" t="s">
        <v>333</v>
      </c>
      <c r="B70" s="870" t="s">
        <v>2189</v>
      </c>
      <c r="C70" s="82" t="s">
        <v>21</v>
      </c>
      <c r="D70" s="2356" t="s">
        <v>21</v>
      </c>
      <c r="E70" s="2356" t="s">
        <v>21</v>
      </c>
      <c r="F70" s="2356" t="s">
        <v>21</v>
      </c>
      <c r="G70" s="2356" t="s">
        <v>21</v>
      </c>
      <c r="H70" s="2356" t="s">
        <v>21</v>
      </c>
      <c r="I70" s="2356" t="s">
        <v>21</v>
      </c>
      <c r="J70" s="2356" t="s">
        <v>21</v>
      </c>
      <c r="K70" s="2356" t="s">
        <v>21</v>
      </c>
      <c r="L70" s="2356" t="s">
        <v>21</v>
      </c>
      <c r="M70" s="2356" t="s">
        <v>21</v>
      </c>
      <c r="N70" s="2356" t="s">
        <v>21</v>
      </c>
      <c r="O70" s="2356" t="s">
        <v>21</v>
      </c>
      <c r="P70" s="2356" t="s">
        <v>21</v>
      </c>
      <c r="Q70" s="208" t="s">
        <v>21</v>
      </c>
      <c r="R70" s="486" t="s">
        <v>1796</v>
      </c>
    </row>
    <row r="71" spans="1:18" ht="18" customHeight="1">
      <c r="A71" s="491" t="s">
        <v>15</v>
      </c>
      <c r="B71" s="870" t="s">
        <v>2189</v>
      </c>
      <c r="C71" s="82">
        <v>4395</v>
      </c>
      <c r="D71" s="2356">
        <v>4395</v>
      </c>
      <c r="E71" s="2356" t="s">
        <v>21</v>
      </c>
      <c r="F71" s="2356" t="s">
        <v>21</v>
      </c>
      <c r="G71" s="2356" t="s">
        <v>21</v>
      </c>
      <c r="H71" s="2356" t="s">
        <v>21</v>
      </c>
      <c r="I71" s="2356" t="s">
        <v>21</v>
      </c>
      <c r="J71" s="2356" t="s">
        <v>21</v>
      </c>
      <c r="K71" s="2356" t="s">
        <v>21</v>
      </c>
      <c r="L71" s="2356" t="s">
        <v>21</v>
      </c>
      <c r="M71" s="2356" t="s">
        <v>21</v>
      </c>
      <c r="N71" s="2356">
        <v>4395</v>
      </c>
      <c r="O71" s="2356" t="s">
        <v>21</v>
      </c>
      <c r="P71" s="2356" t="s">
        <v>21</v>
      </c>
      <c r="Q71" s="208" t="s">
        <v>21</v>
      </c>
      <c r="R71" s="486" t="s">
        <v>1718</v>
      </c>
    </row>
    <row r="72" spans="1:18" ht="18" customHeight="1">
      <c r="A72" s="491" t="s">
        <v>311</v>
      </c>
      <c r="B72" s="839" t="s">
        <v>2194</v>
      </c>
      <c r="C72" s="82">
        <v>21682</v>
      </c>
      <c r="D72" s="2356">
        <v>21328</v>
      </c>
      <c r="E72" s="2356">
        <v>2232</v>
      </c>
      <c r="F72" s="2356">
        <v>2232</v>
      </c>
      <c r="G72" s="2356" t="s">
        <v>21</v>
      </c>
      <c r="H72" s="2356">
        <v>603</v>
      </c>
      <c r="I72" s="2356">
        <v>603</v>
      </c>
      <c r="J72" s="2356" t="s">
        <v>21</v>
      </c>
      <c r="K72" s="2356">
        <v>8011</v>
      </c>
      <c r="L72" s="2356">
        <v>5235</v>
      </c>
      <c r="M72" s="2356">
        <v>2777</v>
      </c>
      <c r="N72" s="2356">
        <v>2742</v>
      </c>
      <c r="O72" s="2356">
        <v>6223</v>
      </c>
      <c r="P72" s="2356">
        <v>1516</v>
      </c>
      <c r="Q72" s="208">
        <v>354</v>
      </c>
      <c r="R72" s="146" t="s">
        <v>1890</v>
      </c>
    </row>
    <row r="73" spans="1:18" ht="18" customHeight="1">
      <c r="A73" s="491" t="s">
        <v>312</v>
      </c>
      <c r="B73" s="402" t="s">
        <v>1717</v>
      </c>
      <c r="C73" s="82">
        <v>54998</v>
      </c>
      <c r="D73" s="2356">
        <v>49213</v>
      </c>
      <c r="E73" s="2356" t="s">
        <v>21</v>
      </c>
      <c r="F73" s="2356" t="s">
        <v>21</v>
      </c>
      <c r="G73" s="2356" t="s">
        <v>21</v>
      </c>
      <c r="H73" s="2356" t="s">
        <v>21</v>
      </c>
      <c r="I73" s="2356" t="s">
        <v>21</v>
      </c>
      <c r="J73" s="2356" t="s">
        <v>21</v>
      </c>
      <c r="K73" s="2356">
        <v>595</v>
      </c>
      <c r="L73" s="2356">
        <v>595</v>
      </c>
      <c r="M73" s="2356" t="s">
        <v>21</v>
      </c>
      <c r="N73" s="2356">
        <v>22710</v>
      </c>
      <c r="O73" s="2356">
        <v>25905</v>
      </c>
      <c r="P73" s="2356">
        <v>3</v>
      </c>
      <c r="Q73" s="208">
        <v>5785</v>
      </c>
      <c r="R73" s="486" t="s">
        <v>1654</v>
      </c>
    </row>
    <row r="74" spans="1:18" ht="18" customHeight="1">
      <c r="A74" s="871" t="s">
        <v>313</v>
      </c>
      <c r="B74" s="870" t="s">
        <v>2189</v>
      </c>
      <c r="C74" s="82">
        <v>57979</v>
      </c>
      <c r="D74" s="2356">
        <v>51645</v>
      </c>
      <c r="E74" s="2356" t="s">
        <v>21</v>
      </c>
      <c r="F74" s="2356" t="s">
        <v>21</v>
      </c>
      <c r="G74" s="2356" t="s">
        <v>21</v>
      </c>
      <c r="H74" s="2356" t="s">
        <v>21</v>
      </c>
      <c r="I74" s="2356" t="s">
        <v>21</v>
      </c>
      <c r="J74" s="2356" t="s">
        <v>21</v>
      </c>
      <c r="K74" s="2356">
        <v>666</v>
      </c>
      <c r="L74" s="2356">
        <v>666</v>
      </c>
      <c r="M74" s="2356" t="s">
        <v>21</v>
      </c>
      <c r="N74" s="2356">
        <v>25246</v>
      </c>
      <c r="O74" s="2356">
        <v>25730</v>
      </c>
      <c r="P74" s="2356">
        <v>3</v>
      </c>
      <c r="Q74" s="208">
        <v>6334</v>
      </c>
      <c r="R74" s="486" t="s">
        <v>1656</v>
      </c>
    </row>
    <row r="75" spans="1:18" ht="18" customHeight="1">
      <c r="A75" s="491" t="s">
        <v>19</v>
      </c>
      <c r="B75" s="839" t="s">
        <v>2194</v>
      </c>
      <c r="C75" s="82" t="s">
        <v>21</v>
      </c>
      <c r="D75" s="2356" t="s">
        <v>21</v>
      </c>
      <c r="E75" s="2356" t="s">
        <v>21</v>
      </c>
      <c r="F75" s="2356" t="s">
        <v>21</v>
      </c>
      <c r="G75" s="2356" t="s">
        <v>21</v>
      </c>
      <c r="H75" s="2356" t="s">
        <v>21</v>
      </c>
      <c r="I75" s="2356" t="s">
        <v>21</v>
      </c>
      <c r="J75" s="2356" t="s">
        <v>21</v>
      </c>
      <c r="K75" s="2356" t="s">
        <v>21</v>
      </c>
      <c r="L75" s="2356" t="s">
        <v>21</v>
      </c>
      <c r="M75" s="2356" t="s">
        <v>21</v>
      </c>
      <c r="N75" s="2356" t="s">
        <v>21</v>
      </c>
      <c r="O75" s="2356" t="s">
        <v>21</v>
      </c>
      <c r="P75" s="2356" t="s">
        <v>21</v>
      </c>
      <c r="Q75" s="208" t="s">
        <v>21</v>
      </c>
      <c r="R75" s="486" t="s">
        <v>1818</v>
      </c>
    </row>
    <row r="76" spans="1:18" ht="18" customHeight="1">
      <c r="A76" s="835" t="s">
        <v>88</v>
      </c>
      <c r="B76" s="870" t="s">
        <v>2189</v>
      </c>
      <c r="C76" s="82" t="s">
        <v>21</v>
      </c>
      <c r="D76" s="2356" t="s">
        <v>21</v>
      </c>
      <c r="E76" s="2356" t="s">
        <v>21</v>
      </c>
      <c r="F76" s="2356" t="s">
        <v>21</v>
      </c>
      <c r="G76" s="2356" t="s">
        <v>21</v>
      </c>
      <c r="H76" s="2356" t="s">
        <v>21</v>
      </c>
      <c r="I76" s="2356" t="s">
        <v>21</v>
      </c>
      <c r="J76" s="2356" t="s">
        <v>21</v>
      </c>
      <c r="K76" s="2356" t="s">
        <v>21</v>
      </c>
      <c r="L76" s="2356" t="s">
        <v>21</v>
      </c>
      <c r="M76" s="2356" t="s">
        <v>21</v>
      </c>
      <c r="N76" s="2356" t="s">
        <v>21</v>
      </c>
      <c r="O76" s="2356" t="s">
        <v>21</v>
      </c>
      <c r="P76" s="2356" t="s">
        <v>21</v>
      </c>
      <c r="Q76" s="208" t="s">
        <v>21</v>
      </c>
      <c r="R76" s="837" t="s">
        <v>2215</v>
      </c>
    </row>
    <row r="77" spans="1:18" ht="18" customHeight="1">
      <c r="A77" s="835" t="s">
        <v>1759</v>
      </c>
      <c r="B77" s="870" t="s">
        <v>2189</v>
      </c>
      <c r="C77" s="82" t="s">
        <v>21</v>
      </c>
      <c r="D77" s="2356" t="s">
        <v>21</v>
      </c>
      <c r="E77" s="2356" t="s">
        <v>21</v>
      </c>
      <c r="F77" s="2356" t="s">
        <v>21</v>
      </c>
      <c r="G77" s="2356" t="s">
        <v>21</v>
      </c>
      <c r="H77" s="2356" t="s">
        <v>21</v>
      </c>
      <c r="I77" s="2356" t="s">
        <v>21</v>
      </c>
      <c r="J77" s="2356" t="s">
        <v>21</v>
      </c>
      <c r="K77" s="2356" t="s">
        <v>21</v>
      </c>
      <c r="L77" s="2356" t="s">
        <v>21</v>
      </c>
      <c r="M77" s="2356" t="s">
        <v>21</v>
      </c>
      <c r="N77" s="2356" t="s">
        <v>21</v>
      </c>
      <c r="O77" s="2356" t="s">
        <v>21</v>
      </c>
      <c r="P77" s="2356" t="s">
        <v>21</v>
      </c>
      <c r="Q77" s="208" t="s">
        <v>21</v>
      </c>
      <c r="R77" s="845" t="s">
        <v>1659</v>
      </c>
    </row>
    <row r="78" spans="1:18" ht="18" customHeight="1">
      <c r="A78" s="882" t="s">
        <v>5</v>
      </c>
      <c r="B78" s="870" t="s">
        <v>2216</v>
      </c>
      <c r="C78" s="75">
        <v>4351109</v>
      </c>
      <c r="D78" s="2355">
        <v>3460212</v>
      </c>
      <c r="E78" s="2355">
        <v>1456301</v>
      </c>
      <c r="F78" s="2355">
        <v>929696</v>
      </c>
      <c r="G78" s="2355">
        <v>526605</v>
      </c>
      <c r="H78" s="2355">
        <v>117295</v>
      </c>
      <c r="I78" s="2355">
        <v>78966</v>
      </c>
      <c r="J78" s="2355">
        <v>38329</v>
      </c>
      <c r="K78" s="2355">
        <v>929565</v>
      </c>
      <c r="L78" s="2355">
        <v>878540</v>
      </c>
      <c r="M78" s="2355">
        <v>51026</v>
      </c>
      <c r="N78" s="2355">
        <v>737903</v>
      </c>
      <c r="O78" s="2355">
        <v>148997</v>
      </c>
      <c r="P78" s="2355">
        <v>70150</v>
      </c>
      <c r="Q78" s="205">
        <v>890898</v>
      </c>
      <c r="R78" s="479" t="s">
        <v>2217</v>
      </c>
    </row>
    <row r="79" spans="1:18" ht="18" customHeight="1">
      <c r="A79" s="872" t="s">
        <v>7</v>
      </c>
      <c r="B79" s="877" t="s">
        <v>328</v>
      </c>
      <c r="C79" s="848">
        <v>429001</v>
      </c>
      <c r="D79" s="849">
        <v>166282</v>
      </c>
      <c r="E79" s="849">
        <v>50636</v>
      </c>
      <c r="F79" s="849">
        <v>24811</v>
      </c>
      <c r="G79" s="849">
        <v>25824</v>
      </c>
      <c r="H79" s="849">
        <v>4315</v>
      </c>
      <c r="I79" s="849">
        <v>2254</v>
      </c>
      <c r="J79" s="849">
        <v>2062</v>
      </c>
      <c r="K79" s="849" t="s">
        <v>21</v>
      </c>
      <c r="L79" s="849" t="s">
        <v>21</v>
      </c>
      <c r="M79" s="849" t="s">
        <v>21</v>
      </c>
      <c r="N79" s="849">
        <v>7590</v>
      </c>
      <c r="O79" s="849" t="s">
        <v>21</v>
      </c>
      <c r="P79" s="849">
        <v>103741</v>
      </c>
      <c r="Q79" s="850">
        <v>262719</v>
      </c>
      <c r="R79" s="1692" t="s">
        <v>2218</v>
      </c>
    </row>
    <row r="80" spans="1:18" ht="18" customHeight="1">
      <c r="A80" s="482"/>
      <c r="B80" s="482" t="s">
        <v>1736</v>
      </c>
      <c r="R80" s="146"/>
    </row>
    <row r="81" spans="2:2">
      <c r="B81" s="613" t="s">
        <v>1736</v>
      </c>
    </row>
  </sheetData>
  <mergeCells count="7">
    <mergeCell ref="A9:A10"/>
    <mergeCell ref="R9:R10"/>
    <mergeCell ref="A2:B2"/>
    <mergeCell ref="C2:E2"/>
    <mergeCell ref="O2:P2"/>
    <mergeCell ref="Q2:R2"/>
    <mergeCell ref="D7:E7"/>
  </mergeCells>
  <phoneticPr fontId="100"/>
  <printOptions horizontalCentered="1"/>
  <pageMargins left="0.59055118110236227" right="0.59055118110236227" top="0.39370078740157483" bottom="0.39370078740157483" header="0" footer="0"/>
  <pageSetup paperSize="9" scale="59" firstPageNumber="174" orientation="portrait" useFirstPageNumber="1" r:id="rId1"/>
  <headerFooter alignWithMargins="0">
    <oddFooter>&amp;C&amp;"ＭＳ Ｐ明朝,標準"&amp;18－&amp;P－</oddFooter>
  </headerFooter>
  <colBreaks count="1" manualBreakCount="1">
    <brk id="9" max="73"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C90683-D1E0-40B0-8553-B39559741124}">
  <sheetPr>
    <tabColor theme="6" tint="0.39997558519241921"/>
  </sheetPr>
  <dimension ref="A1:L77"/>
  <sheetViews>
    <sheetView view="pageBreakPreview" zoomScale="70" zoomScaleNormal="75" zoomScaleSheetLayoutView="70" workbookViewId="0"/>
  </sheetViews>
  <sheetFormatPr defaultColWidth="8.6328125" defaultRowHeight="13"/>
  <cols>
    <col min="1" max="1" width="31.453125" style="35" customWidth="1"/>
    <col min="2" max="2" width="12.6328125" style="35" customWidth="1"/>
    <col min="3" max="4" width="23.6328125" style="35" customWidth="1"/>
    <col min="5" max="5" width="22.26953125" style="35" customWidth="1"/>
    <col min="6" max="6" width="25.36328125" style="35" customWidth="1"/>
    <col min="7" max="7" width="18.6328125" style="35" customWidth="1"/>
    <col min="8" max="8" width="21.6328125" style="35" customWidth="1"/>
    <col min="9" max="9" width="24.6328125" style="35" customWidth="1"/>
    <col min="10" max="10" width="23.7265625" style="35" customWidth="1"/>
    <col min="11" max="11" width="19.6328125" style="35" customWidth="1"/>
    <col min="12" max="12" width="32.90625" style="35" customWidth="1"/>
    <col min="13" max="16384" width="8.6328125" style="35"/>
  </cols>
  <sheetData>
    <row r="1" spans="1:12" s="429" customFormat="1" ht="18" customHeight="1">
      <c r="A1" s="373" t="s">
        <v>991</v>
      </c>
      <c r="B1" s="916"/>
      <c r="K1" s="611"/>
      <c r="L1" s="610" t="s">
        <v>649</v>
      </c>
    </row>
    <row r="2" spans="1:12" ht="15" customHeight="1">
      <c r="A2" s="2638">
        <v>42339</v>
      </c>
      <c r="B2" s="2638"/>
      <c r="C2" s="2649">
        <v>42339</v>
      </c>
      <c r="D2" s="2649"/>
      <c r="I2" s="2640">
        <v>42339</v>
      </c>
      <c r="J2" s="2640"/>
      <c r="K2" s="2654">
        <v>42339</v>
      </c>
      <c r="L2" s="2654"/>
    </row>
    <row r="3" spans="1:12" ht="18" customHeight="1">
      <c r="A3" s="374"/>
      <c r="B3" s="373"/>
      <c r="C3" s="374"/>
    </row>
    <row r="4" spans="1:12" ht="18" customHeight="1"/>
    <row r="5" spans="1:12" ht="21.75" customHeight="1">
      <c r="A5" s="378" t="s">
        <v>332</v>
      </c>
      <c r="C5" s="379"/>
    </row>
    <row r="6" spans="1:12" ht="20.149999999999999" customHeight="1">
      <c r="A6" s="35" t="s">
        <v>2042</v>
      </c>
    </row>
    <row r="7" spans="1:12" s="146" customFormat="1" ht="21.75" customHeight="1">
      <c r="A7" s="529"/>
      <c r="B7" s="531"/>
      <c r="C7" s="2187" t="s">
        <v>224</v>
      </c>
      <c r="D7" s="906" t="s">
        <v>2063</v>
      </c>
      <c r="E7" s="529"/>
      <c r="F7" s="529"/>
      <c r="G7" s="507"/>
      <c r="H7" s="507"/>
      <c r="I7" s="507"/>
      <c r="J7" s="507"/>
      <c r="K7" s="530"/>
      <c r="L7" s="895"/>
    </row>
    <row r="8" spans="1:12" s="146" customFormat="1" ht="17.25" customHeight="1">
      <c r="B8" s="922" t="s">
        <v>320</v>
      </c>
      <c r="C8" s="898"/>
      <c r="D8" s="2347" t="s">
        <v>334</v>
      </c>
      <c r="E8" s="2377" t="s">
        <v>2368</v>
      </c>
      <c r="F8" s="529"/>
      <c r="G8" s="507"/>
      <c r="H8" s="529"/>
      <c r="I8" s="529"/>
      <c r="J8" s="530"/>
      <c r="K8" s="662"/>
      <c r="L8" s="898"/>
    </row>
    <row r="9" spans="1:12" s="146" customFormat="1" ht="17.25" customHeight="1">
      <c r="A9" s="907"/>
      <c r="B9" s="504"/>
      <c r="C9" s="898" t="s">
        <v>2345</v>
      </c>
      <c r="D9" s="898" t="s">
        <v>2345</v>
      </c>
      <c r="E9" s="923" t="s">
        <v>992</v>
      </c>
      <c r="F9" s="923" t="s">
        <v>993</v>
      </c>
      <c r="G9" s="923" t="s">
        <v>994</v>
      </c>
      <c r="H9" s="923" t="s">
        <v>995</v>
      </c>
      <c r="I9" s="923" t="s">
        <v>996</v>
      </c>
      <c r="J9" s="923" t="s">
        <v>997</v>
      </c>
      <c r="K9" s="922" t="s">
        <v>951</v>
      </c>
      <c r="L9" s="898"/>
    </row>
    <row r="10" spans="1:12" s="146" customFormat="1" ht="17.25" customHeight="1">
      <c r="A10" s="2369" t="s">
        <v>319</v>
      </c>
      <c r="B10" s="504"/>
      <c r="C10" s="898"/>
      <c r="D10" s="898"/>
      <c r="E10" s="504"/>
      <c r="F10" s="922" t="s">
        <v>998</v>
      </c>
      <c r="G10" s="504"/>
      <c r="H10" s="922" t="s">
        <v>999</v>
      </c>
      <c r="I10" s="922" t="s">
        <v>1000</v>
      </c>
      <c r="J10" s="922" t="s">
        <v>1001</v>
      </c>
      <c r="K10" s="504"/>
      <c r="L10" s="864" t="s">
        <v>2369</v>
      </c>
    </row>
    <row r="11" spans="1:12" s="146" customFormat="1" ht="17.25" customHeight="1">
      <c r="A11" s="907"/>
      <c r="B11" s="504"/>
      <c r="C11" s="898"/>
      <c r="D11" s="898"/>
      <c r="E11" s="532" t="s">
        <v>335</v>
      </c>
      <c r="F11" s="532" t="s">
        <v>336</v>
      </c>
      <c r="G11" s="532" t="s">
        <v>337</v>
      </c>
      <c r="H11" s="532" t="s">
        <v>338</v>
      </c>
      <c r="I11" s="532" t="s">
        <v>339</v>
      </c>
      <c r="J11" s="532" t="s">
        <v>340</v>
      </c>
      <c r="K11" s="2349"/>
      <c r="L11" s="898"/>
    </row>
    <row r="12" spans="1:12" s="146" customFormat="1" ht="17.25" customHeight="1">
      <c r="A12" s="501"/>
      <c r="B12" s="504" t="s">
        <v>2370</v>
      </c>
      <c r="C12" s="898"/>
      <c r="D12" s="898"/>
      <c r="E12" s="532" t="s">
        <v>344</v>
      </c>
      <c r="F12" s="532" t="s">
        <v>341</v>
      </c>
      <c r="G12" s="532" t="s">
        <v>346</v>
      </c>
      <c r="H12" s="532" t="s">
        <v>342</v>
      </c>
      <c r="I12" s="532" t="s">
        <v>1002</v>
      </c>
      <c r="J12" s="532" t="s">
        <v>343</v>
      </c>
      <c r="K12" s="2349" t="s">
        <v>2371</v>
      </c>
      <c r="L12" s="898"/>
    </row>
    <row r="13" spans="1:12" s="146" customFormat="1" ht="17.25" customHeight="1">
      <c r="B13" s="534"/>
      <c r="C13" s="898"/>
      <c r="D13" s="898"/>
      <c r="E13" s="532"/>
      <c r="F13" s="535" t="s">
        <v>345</v>
      </c>
      <c r="G13" s="535"/>
      <c r="H13" s="532" t="s">
        <v>347</v>
      </c>
      <c r="I13" s="532" t="s">
        <v>348</v>
      </c>
      <c r="J13" s="532" t="s">
        <v>349</v>
      </c>
      <c r="K13" s="2349"/>
      <c r="L13" s="2351"/>
    </row>
    <row r="14" spans="1:12" ht="20.25" customHeight="1">
      <c r="A14" s="908" t="s">
        <v>321</v>
      </c>
      <c r="B14" s="876" t="s">
        <v>350</v>
      </c>
      <c r="C14" s="66">
        <v>3344121</v>
      </c>
      <c r="D14" s="2354">
        <v>2432224</v>
      </c>
      <c r="E14" s="2354">
        <v>49090</v>
      </c>
      <c r="F14" s="2354">
        <v>71564</v>
      </c>
      <c r="G14" s="2354">
        <v>229079</v>
      </c>
      <c r="H14" s="2354">
        <v>566195</v>
      </c>
      <c r="I14" s="2354">
        <v>55268</v>
      </c>
      <c r="J14" s="2354">
        <v>1461028</v>
      </c>
      <c r="K14" s="199">
        <v>911897</v>
      </c>
      <c r="L14" s="868" t="s">
        <v>2372</v>
      </c>
    </row>
    <row r="15" spans="1:12" ht="17.25" customHeight="1">
      <c r="A15" s="869"/>
      <c r="B15" s="870" t="s">
        <v>26</v>
      </c>
      <c r="C15" s="903"/>
      <c r="D15" s="904"/>
      <c r="E15" s="904"/>
      <c r="F15" s="904"/>
      <c r="G15" s="904"/>
      <c r="H15" s="904"/>
      <c r="I15" s="904"/>
      <c r="J15" s="904"/>
      <c r="K15" s="905"/>
      <c r="L15" s="479" t="s">
        <v>2373</v>
      </c>
    </row>
    <row r="16" spans="1:12" ht="17.25" customHeight="1">
      <c r="A16" s="867" t="s">
        <v>300</v>
      </c>
      <c r="B16" s="839" t="s">
        <v>351</v>
      </c>
      <c r="C16" s="75">
        <v>254137</v>
      </c>
      <c r="D16" s="2355">
        <v>142283</v>
      </c>
      <c r="E16" s="2355">
        <v>6143</v>
      </c>
      <c r="F16" s="2355">
        <v>16290</v>
      </c>
      <c r="G16" s="2355">
        <v>1826</v>
      </c>
      <c r="H16" s="2355">
        <v>6389</v>
      </c>
      <c r="I16" s="2355">
        <v>686</v>
      </c>
      <c r="J16" s="2355">
        <v>110948</v>
      </c>
      <c r="K16" s="205">
        <v>111854</v>
      </c>
      <c r="L16" s="479" t="s">
        <v>2374</v>
      </c>
    </row>
    <row r="17" spans="1:12" ht="17.25" customHeight="1">
      <c r="A17" s="869"/>
      <c r="B17" s="870" t="s">
        <v>26</v>
      </c>
      <c r="C17" s="909"/>
      <c r="D17" s="910"/>
      <c r="E17" s="910"/>
      <c r="F17" s="910"/>
      <c r="G17" s="910"/>
      <c r="H17" s="910"/>
      <c r="I17" s="910"/>
      <c r="J17" s="910"/>
      <c r="K17" s="911"/>
      <c r="L17" s="479" t="s">
        <v>2373</v>
      </c>
    </row>
    <row r="18" spans="1:12" ht="17.25" customHeight="1">
      <c r="A18" s="491" t="s">
        <v>2375</v>
      </c>
      <c r="B18" s="870" t="s">
        <v>351</v>
      </c>
      <c r="C18" s="82">
        <v>52929</v>
      </c>
      <c r="D18" s="2356">
        <v>29795</v>
      </c>
      <c r="E18" s="2356" t="s">
        <v>21</v>
      </c>
      <c r="F18" s="2356">
        <v>20</v>
      </c>
      <c r="G18" s="2356" t="s">
        <v>21</v>
      </c>
      <c r="H18" s="2356">
        <v>28</v>
      </c>
      <c r="I18" s="2356">
        <v>3</v>
      </c>
      <c r="J18" s="2356">
        <v>29744</v>
      </c>
      <c r="K18" s="208">
        <v>23134</v>
      </c>
      <c r="L18" s="146" t="s">
        <v>2376</v>
      </c>
    </row>
    <row r="19" spans="1:12" ht="17.25" customHeight="1">
      <c r="A19" s="491" t="s">
        <v>301</v>
      </c>
      <c r="B19" s="870" t="s">
        <v>351</v>
      </c>
      <c r="C19" s="82">
        <v>40653</v>
      </c>
      <c r="D19" s="2356">
        <v>19801</v>
      </c>
      <c r="E19" s="2356">
        <v>149</v>
      </c>
      <c r="F19" s="2356">
        <v>2362</v>
      </c>
      <c r="G19" s="2356">
        <v>536</v>
      </c>
      <c r="H19" s="2356">
        <v>38</v>
      </c>
      <c r="I19" s="2356">
        <v>83</v>
      </c>
      <c r="J19" s="2356">
        <v>16633</v>
      </c>
      <c r="K19" s="208">
        <v>20852</v>
      </c>
      <c r="L19" s="146" t="s">
        <v>2188</v>
      </c>
    </row>
    <row r="20" spans="1:12" ht="17.25" customHeight="1">
      <c r="A20" s="491" t="s">
        <v>302</v>
      </c>
      <c r="B20" s="870" t="s">
        <v>351</v>
      </c>
      <c r="C20" s="82">
        <v>33350</v>
      </c>
      <c r="D20" s="2356">
        <v>7789</v>
      </c>
      <c r="E20" s="2356">
        <v>2676</v>
      </c>
      <c r="F20" s="2356">
        <v>36</v>
      </c>
      <c r="G20" s="2356">
        <v>2</v>
      </c>
      <c r="H20" s="2356">
        <v>1</v>
      </c>
      <c r="I20" s="2356" t="s">
        <v>21</v>
      </c>
      <c r="J20" s="2356">
        <v>5074</v>
      </c>
      <c r="K20" s="208">
        <v>25561</v>
      </c>
      <c r="L20" s="146" t="s">
        <v>1613</v>
      </c>
    </row>
    <row r="21" spans="1:12" ht="17.25" customHeight="1">
      <c r="A21" s="491" t="s">
        <v>303</v>
      </c>
      <c r="B21" s="870" t="s">
        <v>351</v>
      </c>
      <c r="C21" s="82">
        <v>47010</v>
      </c>
      <c r="D21" s="2356">
        <v>24085</v>
      </c>
      <c r="E21" s="2356">
        <v>96</v>
      </c>
      <c r="F21" s="2356">
        <v>12573</v>
      </c>
      <c r="G21" s="2356">
        <v>518</v>
      </c>
      <c r="H21" s="2356">
        <v>1845</v>
      </c>
      <c r="I21" s="2356">
        <v>248</v>
      </c>
      <c r="J21" s="2356">
        <v>8805</v>
      </c>
      <c r="K21" s="208">
        <v>22925</v>
      </c>
      <c r="L21" s="486" t="s">
        <v>2191</v>
      </c>
    </row>
    <row r="22" spans="1:12" ht="17.25" customHeight="1">
      <c r="A22" s="491" t="s">
        <v>304</v>
      </c>
      <c r="B22" s="870" t="s">
        <v>351</v>
      </c>
      <c r="C22" s="82">
        <v>46261</v>
      </c>
      <c r="D22" s="2356">
        <v>24056</v>
      </c>
      <c r="E22" s="2356">
        <v>96</v>
      </c>
      <c r="F22" s="2356">
        <v>12573</v>
      </c>
      <c r="G22" s="2356">
        <v>518</v>
      </c>
      <c r="H22" s="2356">
        <v>1845</v>
      </c>
      <c r="I22" s="2356">
        <v>248</v>
      </c>
      <c r="J22" s="2356">
        <v>8776</v>
      </c>
      <c r="K22" s="208">
        <v>22205</v>
      </c>
      <c r="L22" s="486" t="s">
        <v>2192</v>
      </c>
    </row>
    <row r="23" spans="1:12" ht="17.25" customHeight="1">
      <c r="A23" s="491" t="s">
        <v>305</v>
      </c>
      <c r="B23" s="870" t="s">
        <v>351</v>
      </c>
      <c r="C23" s="82">
        <v>749</v>
      </c>
      <c r="D23" s="2356">
        <v>29</v>
      </c>
      <c r="E23" s="2356" t="s">
        <v>21</v>
      </c>
      <c r="F23" s="2356" t="s">
        <v>21</v>
      </c>
      <c r="G23" s="2356" t="s">
        <v>21</v>
      </c>
      <c r="H23" s="2356" t="s">
        <v>21</v>
      </c>
      <c r="I23" s="2356" t="s">
        <v>21</v>
      </c>
      <c r="J23" s="2356">
        <v>29</v>
      </c>
      <c r="K23" s="208">
        <v>720</v>
      </c>
      <c r="L23" s="486" t="s">
        <v>2193</v>
      </c>
    </row>
    <row r="24" spans="1:12" ht="17.25" customHeight="1">
      <c r="A24" s="491" t="s">
        <v>306</v>
      </c>
      <c r="B24" s="870" t="s">
        <v>351</v>
      </c>
      <c r="C24" s="82">
        <v>13</v>
      </c>
      <c r="D24" s="2356" t="s">
        <v>21</v>
      </c>
      <c r="E24" s="2356" t="s">
        <v>21</v>
      </c>
      <c r="F24" s="2356" t="s">
        <v>21</v>
      </c>
      <c r="G24" s="2356" t="s">
        <v>21</v>
      </c>
      <c r="H24" s="2356" t="s">
        <v>21</v>
      </c>
      <c r="I24" s="2356" t="s">
        <v>21</v>
      </c>
      <c r="J24" s="2356" t="s">
        <v>21</v>
      </c>
      <c r="K24" s="208">
        <v>13</v>
      </c>
      <c r="L24" s="486" t="s">
        <v>1644</v>
      </c>
    </row>
    <row r="25" spans="1:12" ht="17.25" customHeight="1">
      <c r="A25" s="491" t="s">
        <v>307</v>
      </c>
      <c r="B25" s="870" t="s">
        <v>328</v>
      </c>
      <c r="C25" s="82">
        <v>67201</v>
      </c>
      <c r="D25" s="2356">
        <v>49475</v>
      </c>
      <c r="E25" s="2356">
        <v>2512</v>
      </c>
      <c r="F25" s="2356">
        <v>986</v>
      </c>
      <c r="G25" s="2356">
        <v>604</v>
      </c>
      <c r="H25" s="2356">
        <v>3400</v>
      </c>
      <c r="I25" s="2356">
        <v>270</v>
      </c>
      <c r="J25" s="2356">
        <v>41703</v>
      </c>
      <c r="K25" s="208">
        <v>17726</v>
      </c>
      <c r="L25" s="146" t="s">
        <v>1621</v>
      </c>
    </row>
    <row r="26" spans="1:12" ht="17.25" customHeight="1">
      <c r="A26" s="491" t="s">
        <v>308</v>
      </c>
      <c r="B26" s="402" t="s">
        <v>1717</v>
      </c>
      <c r="C26" s="82" t="s">
        <v>21</v>
      </c>
      <c r="D26" s="2356" t="s">
        <v>21</v>
      </c>
      <c r="E26" s="2356" t="s">
        <v>21</v>
      </c>
      <c r="F26" s="2356" t="s">
        <v>21</v>
      </c>
      <c r="G26" s="2356" t="s">
        <v>21</v>
      </c>
      <c r="H26" s="2356" t="s">
        <v>21</v>
      </c>
      <c r="I26" s="2356" t="s">
        <v>21</v>
      </c>
      <c r="J26" s="2356" t="s">
        <v>21</v>
      </c>
      <c r="K26" s="208" t="s">
        <v>21</v>
      </c>
      <c r="L26" s="486" t="s">
        <v>1747</v>
      </c>
    </row>
    <row r="27" spans="1:12" ht="17.25" customHeight="1">
      <c r="A27" s="836" t="s">
        <v>2195</v>
      </c>
      <c r="B27" s="870" t="s">
        <v>328</v>
      </c>
      <c r="C27" s="82" t="s">
        <v>21</v>
      </c>
      <c r="D27" s="2356" t="s">
        <v>21</v>
      </c>
      <c r="E27" s="2356" t="s">
        <v>21</v>
      </c>
      <c r="F27" s="2356" t="s">
        <v>21</v>
      </c>
      <c r="G27" s="2356" t="s">
        <v>21</v>
      </c>
      <c r="H27" s="2356" t="s">
        <v>21</v>
      </c>
      <c r="I27" s="2356" t="s">
        <v>21</v>
      </c>
      <c r="J27" s="2356" t="s">
        <v>21</v>
      </c>
      <c r="K27" s="208" t="s">
        <v>21</v>
      </c>
      <c r="L27" s="837" t="s">
        <v>2196</v>
      </c>
    </row>
    <row r="28" spans="1:12" ht="17.25" customHeight="1">
      <c r="A28" s="836" t="s">
        <v>309</v>
      </c>
      <c r="B28" s="870" t="s">
        <v>350</v>
      </c>
      <c r="C28" s="82">
        <v>1</v>
      </c>
      <c r="D28" s="2356" t="s">
        <v>21</v>
      </c>
      <c r="E28" s="2356" t="s">
        <v>21</v>
      </c>
      <c r="F28" s="2356" t="s">
        <v>21</v>
      </c>
      <c r="G28" s="2356" t="s">
        <v>21</v>
      </c>
      <c r="H28" s="2356" t="s">
        <v>21</v>
      </c>
      <c r="I28" s="2356" t="s">
        <v>21</v>
      </c>
      <c r="J28" s="2356" t="s">
        <v>21</v>
      </c>
      <c r="K28" s="208">
        <v>1</v>
      </c>
      <c r="L28" s="837" t="s">
        <v>2198</v>
      </c>
    </row>
    <row r="29" spans="1:12" ht="17.25" customHeight="1">
      <c r="A29" s="869"/>
      <c r="B29" s="870" t="s">
        <v>26</v>
      </c>
      <c r="C29" s="909"/>
      <c r="D29" s="910"/>
      <c r="E29" s="910"/>
      <c r="F29" s="910"/>
      <c r="G29" s="910"/>
      <c r="H29" s="910"/>
      <c r="I29" s="910"/>
      <c r="J29" s="910"/>
      <c r="K29" s="911"/>
      <c r="L29" s="486"/>
    </row>
    <row r="30" spans="1:12" ht="17.25" customHeight="1">
      <c r="A30" s="867" t="s">
        <v>324</v>
      </c>
      <c r="B30" s="870" t="s">
        <v>351</v>
      </c>
      <c r="C30" s="75">
        <v>715022</v>
      </c>
      <c r="D30" s="2355">
        <v>470489</v>
      </c>
      <c r="E30" s="2355">
        <v>12291</v>
      </c>
      <c r="F30" s="2355">
        <v>7236</v>
      </c>
      <c r="G30" s="2355">
        <v>12591</v>
      </c>
      <c r="H30" s="2355">
        <v>18611</v>
      </c>
      <c r="I30" s="2355">
        <v>2160</v>
      </c>
      <c r="J30" s="2355">
        <v>417601</v>
      </c>
      <c r="K30" s="205">
        <v>244533</v>
      </c>
      <c r="L30" s="479" t="s">
        <v>1648</v>
      </c>
    </row>
    <row r="31" spans="1:12" ht="17.25" customHeight="1">
      <c r="A31" s="869"/>
      <c r="B31" s="870" t="s">
        <v>26</v>
      </c>
      <c r="C31" s="909"/>
      <c r="D31" s="910"/>
      <c r="E31" s="910"/>
      <c r="F31" s="910"/>
      <c r="G31" s="910"/>
      <c r="H31" s="910"/>
      <c r="I31" s="910"/>
      <c r="J31" s="910"/>
      <c r="K31" s="911"/>
      <c r="L31" s="479" t="s">
        <v>1788</v>
      </c>
    </row>
    <row r="32" spans="1:12" ht="17.25" customHeight="1">
      <c r="A32" s="491" t="s">
        <v>10</v>
      </c>
      <c r="B32" s="870" t="s">
        <v>328</v>
      </c>
      <c r="C32" s="82" t="s">
        <v>21</v>
      </c>
      <c r="D32" s="2356" t="s">
        <v>21</v>
      </c>
      <c r="E32" s="2356" t="s">
        <v>21</v>
      </c>
      <c r="F32" s="2356" t="s">
        <v>21</v>
      </c>
      <c r="G32" s="2356" t="s">
        <v>21</v>
      </c>
      <c r="H32" s="2356" t="s">
        <v>21</v>
      </c>
      <c r="I32" s="2356" t="s">
        <v>21</v>
      </c>
      <c r="J32" s="2356" t="s">
        <v>21</v>
      </c>
      <c r="K32" s="208" t="s">
        <v>21</v>
      </c>
      <c r="L32" s="146" t="s">
        <v>1750</v>
      </c>
    </row>
    <row r="33" spans="1:12" ht="17.25" customHeight="1">
      <c r="A33" s="491" t="s">
        <v>11</v>
      </c>
      <c r="B33" s="870" t="s">
        <v>351</v>
      </c>
      <c r="C33" s="82">
        <v>28190</v>
      </c>
      <c r="D33" s="2356">
        <v>28190</v>
      </c>
      <c r="E33" s="2356" t="s">
        <v>21</v>
      </c>
      <c r="F33" s="2356">
        <v>306</v>
      </c>
      <c r="G33" s="2356" t="s">
        <v>21</v>
      </c>
      <c r="H33" s="2356" t="s">
        <v>21</v>
      </c>
      <c r="I33" s="2356" t="s">
        <v>21</v>
      </c>
      <c r="J33" s="2356">
        <v>27884</v>
      </c>
      <c r="K33" s="208" t="s">
        <v>21</v>
      </c>
      <c r="L33" s="146" t="s">
        <v>1751</v>
      </c>
    </row>
    <row r="34" spans="1:12" ht="17.25" customHeight="1">
      <c r="A34" s="491" t="s">
        <v>329</v>
      </c>
      <c r="B34" s="402" t="s">
        <v>1717</v>
      </c>
      <c r="C34" s="82" t="s">
        <v>21</v>
      </c>
      <c r="D34" s="2356" t="s">
        <v>21</v>
      </c>
      <c r="E34" s="2356" t="s">
        <v>21</v>
      </c>
      <c r="F34" s="2356" t="s">
        <v>21</v>
      </c>
      <c r="G34" s="2356" t="s">
        <v>21</v>
      </c>
      <c r="H34" s="2356" t="s">
        <v>21</v>
      </c>
      <c r="I34" s="2356" t="s">
        <v>21</v>
      </c>
      <c r="J34" s="2356" t="s">
        <v>21</v>
      </c>
      <c r="K34" s="208" t="s">
        <v>21</v>
      </c>
      <c r="L34" s="146" t="s">
        <v>1753</v>
      </c>
    </row>
    <row r="35" spans="1:12" ht="17.25" customHeight="1">
      <c r="A35" s="491" t="s">
        <v>15</v>
      </c>
      <c r="B35" s="870" t="s">
        <v>351</v>
      </c>
      <c r="C35" s="82">
        <v>3521</v>
      </c>
      <c r="D35" s="2356">
        <v>3521</v>
      </c>
      <c r="E35" s="2356" t="s">
        <v>21</v>
      </c>
      <c r="F35" s="2356" t="s">
        <v>21</v>
      </c>
      <c r="G35" s="2356" t="s">
        <v>21</v>
      </c>
      <c r="H35" s="2356">
        <v>78</v>
      </c>
      <c r="I35" s="2356" t="s">
        <v>21</v>
      </c>
      <c r="J35" s="2356">
        <v>3443</v>
      </c>
      <c r="K35" s="208" t="s">
        <v>21</v>
      </c>
      <c r="L35" s="486" t="s">
        <v>1718</v>
      </c>
    </row>
    <row r="36" spans="1:12" ht="17.25" customHeight="1">
      <c r="A36" s="491" t="s">
        <v>311</v>
      </c>
      <c r="B36" s="870" t="s">
        <v>328</v>
      </c>
      <c r="C36" s="82">
        <v>45992</v>
      </c>
      <c r="D36" s="2356">
        <v>19635</v>
      </c>
      <c r="E36" s="2356" t="s">
        <v>21</v>
      </c>
      <c r="F36" s="2356">
        <v>78</v>
      </c>
      <c r="G36" s="2356">
        <v>1129</v>
      </c>
      <c r="H36" s="2356" t="s">
        <v>21</v>
      </c>
      <c r="I36" s="2356" t="s">
        <v>21</v>
      </c>
      <c r="J36" s="2356">
        <v>18428</v>
      </c>
      <c r="K36" s="208">
        <v>26357</v>
      </c>
      <c r="L36" s="146" t="s">
        <v>1890</v>
      </c>
    </row>
    <row r="37" spans="1:12" ht="17.25" customHeight="1">
      <c r="A37" s="491" t="s">
        <v>312</v>
      </c>
      <c r="B37" s="402" t="s">
        <v>1717</v>
      </c>
      <c r="C37" s="82">
        <v>532311</v>
      </c>
      <c r="D37" s="2356">
        <v>355696</v>
      </c>
      <c r="E37" s="2356">
        <v>10523</v>
      </c>
      <c r="F37" s="2356">
        <v>5953</v>
      </c>
      <c r="G37" s="2356">
        <v>9396</v>
      </c>
      <c r="H37" s="2356">
        <v>15799</v>
      </c>
      <c r="I37" s="2356">
        <v>1834</v>
      </c>
      <c r="J37" s="2356">
        <v>312191</v>
      </c>
      <c r="K37" s="208">
        <v>176615</v>
      </c>
      <c r="L37" s="486" t="s">
        <v>1654</v>
      </c>
    </row>
    <row r="38" spans="1:12" ht="17.25" customHeight="1">
      <c r="A38" s="871" t="s">
        <v>313</v>
      </c>
      <c r="B38" s="870" t="s">
        <v>351</v>
      </c>
      <c r="C38" s="82">
        <v>588277</v>
      </c>
      <c r="D38" s="2356">
        <v>393039</v>
      </c>
      <c r="E38" s="2356">
        <v>11573</v>
      </c>
      <c r="F38" s="2356">
        <v>6490</v>
      </c>
      <c r="G38" s="2356">
        <v>10356</v>
      </c>
      <c r="H38" s="2356">
        <v>17441</v>
      </c>
      <c r="I38" s="2356">
        <v>2034</v>
      </c>
      <c r="J38" s="2356">
        <v>345144</v>
      </c>
      <c r="K38" s="208">
        <v>195238</v>
      </c>
      <c r="L38" s="486" t="s">
        <v>1656</v>
      </c>
    </row>
    <row r="39" spans="1:12" ht="17.25" customHeight="1">
      <c r="A39" s="491" t="s">
        <v>19</v>
      </c>
      <c r="B39" s="870" t="s">
        <v>328</v>
      </c>
      <c r="C39" s="82" t="s">
        <v>21</v>
      </c>
      <c r="D39" s="2356" t="s">
        <v>21</v>
      </c>
      <c r="E39" s="2356" t="s">
        <v>21</v>
      </c>
      <c r="F39" s="2356" t="s">
        <v>21</v>
      </c>
      <c r="G39" s="2356" t="s">
        <v>21</v>
      </c>
      <c r="H39" s="2356" t="s">
        <v>21</v>
      </c>
      <c r="I39" s="2356" t="s">
        <v>21</v>
      </c>
      <c r="J39" s="2356" t="s">
        <v>21</v>
      </c>
      <c r="K39" s="208" t="s">
        <v>21</v>
      </c>
      <c r="L39" s="146" t="s">
        <v>1818</v>
      </c>
    </row>
    <row r="40" spans="1:12" ht="17.25" customHeight="1">
      <c r="A40" s="835" t="s">
        <v>88</v>
      </c>
      <c r="B40" s="870" t="s">
        <v>351</v>
      </c>
      <c r="C40" s="82" t="s">
        <v>21</v>
      </c>
      <c r="D40" s="2356" t="s">
        <v>21</v>
      </c>
      <c r="E40" s="2356" t="s">
        <v>21</v>
      </c>
      <c r="F40" s="2356" t="s">
        <v>21</v>
      </c>
      <c r="G40" s="2356" t="s">
        <v>21</v>
      </c>
      <c r="H40" s="2356" t="s">
        <v>21</v>
      </c>
      <c r="I40" s="2356" t="s">
        <v>21</v>
      </c>
      <c r="J40" s="2356" t="s">
        <v>21</v>
      </c>
      <c r="K40" s="208" t="s">
        <v>21</v>
      </c>
      <c r="L40" s="837" t="s">
        <v>2215</v>
      </c>
    </row>
    <row r="41" spans="1:12" ht="17.25" customHeight="1">
      <c r="A41" s="835" t="s">
        <v>1759</v>
      </c>
      <c r="B41" s="870" t="s">
        <v>351</v>
      </c>
      <c r="C41" s="82" t="s">
        <v>21</v>
      </c>
      <c r="D41" s="2356" t="s">
        <v>21</v>
      </c>
      <c r="E41" s="2356" t="s">
        <v>21</v>
      </c>
      <c r="F41" s="2356" t="s">
        <v>21</v>
      </c>
      <c r="G41" s="2356" t="s">
        <v>21</v>
      </c>
      <c r="H41" s="2356" t="s">
        <v>21</v>
      </c>
      <c r="I41" s="2356" t="s">
        <v>21</v>
      </c>
      <c r="J41" s="2356" t="s">
        <v>21</v>
      </c>
      <c r="K41" s="208" t="s">
        <v>21</v>
      </c>
      <c r="L41" s="845" t="s">
        <v>1659</v>
      </c>
    </row>
    <row r="42" spans="1:12" ht="17.25" customHeight="1">
      <c r="A42" s="872" t="s">
        <v>5</v>
      </c>
      <c r="B42" s="877" t="s">
        <v>316</v>
      </c>
      <c r="C42" s="848">
        <v>25530850</v>
      </c>
      <c r="D42" s="849">
        <v>19559118</v>
      </c>
      <c r="E42" s="849">
        <v>329560</v>
      </c>
      <c r="F42" s="849">
        <v>516412</v>
      </c>
      <c r="G42" s="849">
        <v>2307606</v>
      </c>
      <c r="H42" s="849">
        <v>5817851</v>
      </c>
      <c r="I42" s="849">
        <v>563537</v>
      </c>
      <c r="J42" s="849">
        <v>10024152</v>
      </c>
      <c r="K42" s="850">
        <v>5971732</v>
      </c>
      <c r="L42" s="912" t="s">
        <v>2217</v>
      </c>
    </row>
    <row r="43" spans="1:12" s="482" customFormat="1" ht="17.25" customHeight="1">
      <c r="L43" s="146"/>
    </row>
    <row r="44" spans="1:12" s="482" customFormat="1" ht="23.25" customHeight="1">
      <c r="A44" s="378" t="s">
        <v>2367</v>
      </c>
      <c r="B44" s="883"/>
      <c r="C44" s="884"/>
      <c r="D44" s="884"/>
      <c r="E44" s="884"/>
      <c r="L44" s="146"/>
    </row>
    <row r="45" spans="1:12" s="482" customFormat="1" ht="16.5" customHeight="1">
      <c r="A45" s="885"/>
      <c r="B45" s="885"/>
      <c r="C45" s="886"/>
      <c r="D45" s="886"/>
      <c r="E45" s="886"/>
      <c r="L45" s="494"/>
    </row>
    <row r="46" spans="1:12" ht="20.25" customHeight="1">
      <c r="A46" s="908" t="s">
        <v>321</v>
      </c>
      <c r="B46" s="913" t="s">
        <v>350</v>
      </c>
      <c r="C46" s="66">
        <v>4080265</v>
      </c>
      <c r="D46" s="2354">
        <v>3044783</v>
      </c>
      <c r="E46" s="2354">
        <v>49759</v>
      </c>
      <c r="F46" s="2354">
        <v>82910</v>
      </c>
      <c r="G46" s="2354">
        <v>297734</v>
      </c>
      <c r="H46" s="2354">
        <v>725223</v>
      </c>
      <c r="I46" s="2354">
        <v>55267</v>
      </c>
      <c r="J46" s="2354">
        <v>1833890</v>
      </c>
      <c r="K46" s="199">
        <v>1035482</v>
      </c>
      <c r="L46" s="868" t="s">
        <v>2127</v>
      </c>
    </row>
    <row r="47" spans="1:12" ht="17.25" customHeight="1">
      <c r="A47" s="869"/>
      <c r="B47" s="870" t="s">
        <v>26</v>
      </c>
      <c r="C47" s="903"/>
      <c r="D47" s="904"/>
      <c r="E47" s="904"/>
      <c r="F47" s="904"/>
      <c r="G47" s="904"/>
      <c r="H47" s="904"/>
      <c r="I47" s="904"/>
      <c r="J47" s="904"/>
      <c r="K47" s="905"/>
      <c r="L47" s="479" t="s">
        <v>1788</v>
      </c>
    </row>
    <row r="48" spans="1:12" ht="17.25" customHeight="1">
      <c r="A48" s="867" t="s">
        <v>300</v>
      </c>
      <c r="B48" s="870" t="s">
        <v>351</v>
      </c>
      <c r="C48" s="75">
        <v>290764</v>
      </c>
      <c r="D48" s="2355">
        <v>176272</v>
      </c>
      <c r="E48" s="2355">
        <v>7311</v>
      </c>
      <c r="F48" s="2355">
        <v>18300</v>
      </c>
      <c r="G48" s="2355">
        <v>4852</v>
      </c>
      <c r="H48" s="2355">
        <v>18748</v>
      </c>
      <c r="I48" s="2355">
        <v>686</v>
      </c>
      <c r="J48" s="2355">
        <v>126376</v>
      </c>
      <c r="K48" s="205">
        <v>114492</v>
      </c>
      <c r="L48" s="479" t="s">
        <v>2300</v>
      </c>
    </row>
    <row r="49" spans="1:12" ht="17.25" customHeight="1">
      <c r="A49" s="869"/>
      <c r="B49" s="870" t="s">
        <v>26</v>
      </c>
      <c r="C49" s="909"/>
      <c r="D49" s="910"/>
      <c r="E49" s="910"/>
      <c r="F49" s="910"/>
      <c r="G49" s="910"/>
      <c r="H49" s="910"/>
      <c r="I49" s="910"/>
      <c r="J49" s="910"/>
      <c r="K49" s="911"/>
      <c r="L49" s="479" t="s">
        <v>1788</v>
      </c>
    </row>
    <row r="50" spans="1:12" ht="17.25" customHeight="1">
      <c r="A50" s="491" t="s">
        <v>1742</v>
      </c>
      <c r="B50" s="870" t="s">
        <v>351</v>
      </c>
      <c r="C50" s="82">
        <v>52929</v>
      </c>
      <c r="D50" s="2356">
        <v>29795</v>
      </c>
      <c r="E50" s="2356" t="s">
        <v>21</v>
      </c>
      <c r="F50" s="2356">
        <v>20</v>
      </c>
      <c r="G50" s="2356" t="s">
        <v>21</v>
      </c>
      <c r="H50" s="2356">
        <v>28</v>
      </c>
      <c r="I50" s="2356">
        <v>3</v>
      </c>
      <c r="J50" s="2356">
        <v>29744</v>
      </c>
      <c r="K50" s="208">
        <v>23134</v>
      </c>
      <c r="L50" s="146" t="s">
        <v>1611</v>
      </c>
    </row>
    <row r="51" spans="1:12" ht="17.25" customHeight="1">
      <c r="A51" s="491" t="s">
        <v>301</v>
      </c>
      <c r="B51" s="870" t="s">
        <v>351</v>
      </c>
      <c r="C51" s="82">
        <v>46212</v>
      </c>
      <c r="D51" s="2356">
        <v>25156</v>
      </c>
      <c r="E51" s="2356">
        <v>149</v>
      </c>
      <c r="F51" s="2356">
        <v>2611</v>
      </c>
      <c r="G51" s="2356">
        <v>536</v>
      </c>
      <c r="H51" s="2356">
        <v>4959</v>
      </c>
      <c r="I51" s="2356">
        <v>83</v>
      </c>
      <c r="J51" s="2356">
        <v>16818</v>
      </c>
      <c r="K51" s="208">
        <v>21056</v>
      </c>
      <c r="L51" s="146" t="s">
        <v>2188</v>
      </c>
    </row>
    <row r="52" spans="1:12" ht="17.25" customHeight="1">
      <c r="A52" s="491" t="s">
        <v>302</v>
      </c>
      <c r="B52" s="870" t="s">
        <v>351</v>
      </c>
      <c r="C52" s="82">
        <v>33751</v>
      </c>
      <c r="D52" s="2356">
        <v>8146</v>
      </c>
      <c r="E52" s="2356">
        <v>2676</v>
      </c>
      <c r="F52" s="2356">
        <v>36</v>
      </c>
      <c r="G52" s="2356">
        <v>40</v>
      </c>
      <c r="H52" s="2356">
        <v>1</v>
      </c>
      <c r="I52" s="2356" t="s">
        <v>21</v>
      </c>
      <c r="J52" s="2356">
        <v>5393</v>
      </c>
      <c r="K52" s="208">
        <v>25605</v>
      </c>
      <c r="L52" s="146" t="s">
        <v>1613</v>
      </c>
    </row>
    <row r="53" spans="1:12" ht="17.25" customHeight="1">
      <c r="A53" s="491" t="s">
        <v>303</v>
      </c>
      <c r="B53" s="870" t="s">
        <v>351</v>
      </c>
      <c r="C53" s="82">
        <v>70028</v>
      </c>
      <c r="D53" s="2356">
        <v>44857</v>
      </c>
      <c r="E53" s="2356">
        <v>1157</v>
      </c>
      <c r="F53" s="2356">
        <v>14328</v>
      </c>
      <c r="G53" s="2356">
        <v>684</v>
      </c>
      <c r="H53" s="2356">
        <v>6438</v>
      </c>
      <c r="I53" s="2356">
        <v>248</v>
      </c>
      <c r="J53" s="2356">
        <v>22002</v>
      </c>
      <c r="K53" s="208">
        <v>25171</v>
      </c>
      <c r="L53" s="486" t="s">
        <v>2191</v>
      </c>
    </row>
    <row r="54" spans="1:12" ht="17.25" customHeight="1">
      <c r="A54" s="491" t="s">
        <v>304</v>
      </c>
      <c r="B54" s="870" t="s">
        <v>351</v>
      </c>
      <c r="C54" s="82">
        <v>69279</v>
      </c>
      <c r="D54" s="2356">
        <v>44828</v>
      </c>
      <c r="E54" s="2356">
        <v>1157</v>
      </c>
      <c r="F54" s="2356">
        <v>14328</v>
      </c>
      <c r="G54" s="2356">
        <v>684</v>
      </c>
      <c r="H54" s="2356">
        <v>6438</v>
      </c>
      <c r="I54" s="2356">
        <v>248</v>
      </c>
      <c r="J54" s="2356">
        <v>21973</v>
      </c>
      <c r="K54" s="208">
        <v>24451</v>
      </c>
      <c r="L54" s="486" t="s">
        <v>2192</v>
      </c>
    </row>
    <row r="55" spans="1:12" ht="17.25" customHeight="1">
      <c r="A55" s="491" t="s">
        <v>305</v>
      </c>
      <c r="B55" s="870" t="s">
        <v>351</v>
      </c>
      <c r="C55" s="82">
        <v>749</v>
      </c>
      <c r="D55" s="2356">
        <v>29</v>
      </c>
      <c r="E55" s="2356" t="s">
        <v>21</v>
      </c>
      <c r="F55" s="2356" t="s">
        <v>21</v>
      </c>
      <c r="G55" s="2356" t="s">
        <v>21</v>
      </c>
      <c r="H55" s="2356" t="s">
        <v>21</v>
      </c>
      <c r="I55" s="2356" t="s">
        <v>21</v>
      </c>
      <c r="J55" s="2356">
        <v>29</v>
      </c>
      <c r="K55" s="208">
        <v>720</v>
      </c>
      <c r="L55" s="486" t="s">
        <v>2193</v>
      </c>
    </row>
    <row r="56" spans="1:12" ht="17.25" customHeight="1">
      <c r="A56" s="491" t="s">
        <v>306</v>
      </c>
      <c r="B56" s="870" t="s">
        <v>351</v>
      </c>
      <c r="C56" s="82">
        <v>13</v>
      </c>
      <c r="D56" s="2356" t="s">
        <v>21</v>
      </c>
      <c r="E56" s="2356" t="s">
        <v>21</v>
      </c>
      <c r="F56" s="2356" t="s">
        <v>21</v>
      </c>
      <c r="G56" s="2356" t="s">
        <v>21</v>
      </c>
      <c r="H56" s="2356" t="s">
        <v>21</v>
      </c>
      <c r="I56" s="2356" t="s">
        <v>21</v>
      </c>
      <c r="J56" s="2356" t="s">
        <v>21</v>
      </c>
      <c r="K56" s="208">
        <v>13</v>
      </c>
      <c r="L56" s="486" t="s">
        <v>1644</v>
      </c>
    </row>
    <row r="57" spans="1:12" ht="17.25" customHeight="1">
      <c r="A57" s="491" t="s">
        <v>307</v>
      </c>
      <c r="B57" s="870" t="s">
        <v>328</v>
      </c>
      <c r="C57" s="82">
        <v>73074</v>
      </c>
      <c r="D57" s="2356">
        <v>55247</v>
      </c>
      <c r="E57" s="2356">
        <v>2585</v>
      </c>
      <c r="F57" s="2356">
        <v>986</v>
      </c>
      <c r="G57" s="2356">
        <v>2753</v>
      </c>
      <c r="H57" s="2356">
        <v>5725</v>
      </c>
      <c r="I57" s="2356">
        <v>270</v>
      </c>
      <c r="J57" s="2356">
        <v>42928</v>
      </c>
      <c r="K57" s="208">
        <v>17827</v>
      </c>
      <c r="L57" s="146" t="s">
        <v>1621</v>
      </c>
    </row>
    <row r="58" spans="1:12" ht="17.25" customHeight="1">
      <c r="A58" s="491" t="s">
        <v>308</v>
      </c>
      <c r="B58" s="402" t="s">
        <v>1717</v>
      </c>
      <c r="C58" s="82" t="s">
        <v>21</v>
      </c>
      <c r="D58" s="2356" t="s">
        <v>21</v>
      </c>
      <c r="E58" s="2356" t="s">
        <v>21</v>
      </c>
      <c r="F58" s="2356" t="s">
        <v>21</v>
      </c>
      <c r="G58" s="2356" t="s">
        <v>21</v>
      </c>
      <c r="H58" s="2356" t="s">
        <v>21</v>
      </c>
      <c r="I58" s="2356" t="s">
        <v>21</v>
      </c>
      <c r="J58" s="2356" t="s">
        <v>21</v>
      </c>
      <c r="K58" s="208" t="s">
        <v>21</v>
      </c>
      <c r="L58" s="486" t="s">
        <v>1747</v>
      </c>
    </row>
    <row r="59" spans="1:12" ht="17.25" customHeight="1">
      <c r="A59" s="836" t="s">
        <v>2195</v>
      </c>
      <c r="B59" s="870" t="s">
        <v>328</v>
      </c>
      <c r="C59" s="82" t="s">
        <v>21</v>
      </c>
      <c r="D59" s="2356" t="s">
        <v>21</v>
      </c>
      <c r="E59" s="2356" t="s">
        <v>21</v>
      </c>
      <c r="F59" s="2356" t="s">
        <v>21</v>
      </c>
      <c r="G59" s="2356" t="s">
        <v>21</v>
      </c>
      <c r="H59" s="2356" t="s">
        <v>21</v>
      </c>
      <c r="I59" s="2356" t="s">
        <v>21</v>
      </c>
      <c r="J59" s="2356" t="s">
        <v>21</v>
      </c>
      <c r="K59" s="208" t="s">
        <v>21</v>
      </c>
      <c r="L59" s="837" t="s">
        <v>2196</v>
      </c>
    </row>
    <row r="60" spans="1:12" ht="17.25" customHeight="1">
      <c r="A60" s="836" t="s">
        <v>309</v>
      </c>
      <c r="B60" s="870" t="s">
        <v>350</v>
      </c>
      <c r="C60" s="82">
        <v>1</v>
      </c>
      <c r="D60" s="2356" t="s">
        <v>21</v>
      </c>
      <c r="E60" s="2356" t="s">
        <v>21</v>
      </c>
      <c r="F60" s="2356" t="s">
        <v>21</v>
      </c>
      <c r="G60" s="2356" t="s">
        <v>21</v>
      </c>
      <c r="H60" s="2356" t="s">
        <v>21</v>
      </c>
      <c r="I60" s="2356" t="s">
        <v>21</v>
      </c>
      <c r="J60" s="2356" t="s">
        <v>21</v>
      </c>
      <c r="K60" s="208">
        <v>1</v>
      </c>
      <c r="L60" s="837" t="s">
        <v>2198</v>
      </c>
    </row>
    <row r="61" spans="1:12" ht="17.25" customHeight="1">
      <c r="A61" s="482"/>
      <c r="B61" s="870" t="s">
        <v>26</v>
      </c>
      <c r="C61" s="909"/>
      <c r="D61" s="910"/>
      <c r="E61" s="910"/>
      <c r="F61" s="910"/>
      <c r="G61" s="910"/>
      <c r="H61" s="910"/>
      <c r="I61" s="910"/>
      <c r="J61" s="910"/>
      <c r="K61" s="911"/>
      <c r="L61" s="486"/>
    </row>
    <row r="62" spans="1:12" ht="17.25" customHeight="1">
      <c r="A62" s="867" t="s">
        <v>324</v>
      </c>
      <c r="B62" s="870" t="s">
        <v>351</v>
      </c>
      <c r="C62" s="75">
        <v>1691849</v>
      </c>
      <c r="D62" s="2355">
        <v>1281058</v>
      </c>
      <c r="E62" s="2355">
        <v>12945</v>
      </c>
      <c r="F62" s="2355">
        <v>20017</v>
      </c>
      <c r="G62" s="2355">
        <v>104280</v>
      </c>
      <c r="H62" s="2355">
        <v>235114</v>
      </c>
      <c r="I62" s="2355">
        <v>2207</v>
      </c>
      <c r="J62" s="2355">
        <v>906494</v>
      </c>
      <c r="K62" s="205">
        <v>410791</v>
      </c>
      <c r="L62" s="479" t="s">
        <v>1648</v>
      </c>
    </row>
    <row r="63" spans="1:12" ht="17.25" customHeight="1">
      <c r="A63" s="869"/>
      <c r="B63" s="870" t="s">
        <v>26</v>
      </c>
      <c r="C63" s="909"/>
      <c r="D63" s="910"/>
      <c r="E63" s="910"/>
      <c r="F63" s="910"/>
      <c r="G63" s="910"/>
      <c r="H63" s="910"/>
      <c r="I63" s="910"/>
      <c r="J63" s="910"/>
      <c r="K63" s="911"/>
      <c r="L63" s="479" t="s">
        <v>1788</v>
      </c>
    </row>
    <row r="64" spans="1:12" ht="17.25" customHeight="1">
      <c r="A64" s="491" t="s">
        <v>10</v>
      </c>
      <c r="B64" s="870" t="s">
        <v>328</v>
      </c>
      <c r="C64" s="82" t="s">
        <v>21</v>
      </c>
      <c r="D64" s="2356" t="s">
        <v>21</v>
      </c>
      <c r="E64" s="2356" t="s">
        <v>21</v>
      </c>
      <c r="F64" s="2356" t="s">
        <v>21</v>
      </c>
      <c r="G64" s="2356" t="s">
        <v>21</v>
      </c>
      <c r="H64" s="2356" t="s">
        <v>21</v>
      </c>
      <c r="I64" s="2356" t="s">
        <v>21</v>
      </c>
      <c r="J64" s="2356" t="s">
        <v>21</v>
      </c>
      <c r="K64" s="208" t="s">
        <v>21</v>
      </c>
      <c r="L64" s="146" t="s">
        <v>1750</v>
      </c>
    </row>
    <row r="65" spans="1:12" ht="17.25" customHeight="1">
      <c r="A65" s="491" t="s">
        <v>11</v>
      </c>
      <c r="B65" s="870" t="s">
        <v>351</v>
      </c>
      <c r="C65" s="82">
        <v>28190</v>
      </c>
      <c r="D65" s="2356">
        <v>28190</v>
      </c>
      <c r="E65" s="2356" t="s">
        <v>21</v>
      </c>
      <c r="F65" s="2356">
        <v>306</v>
      </c>
      <c r="G65" s="2356" t="s">
        <v>21</v>
      </c>
      <c r="H65" s="2356" t="s">
        <v>21</v>
      </c>
      <c r="I65" s="2356" t="s">
        <v>21</v>
      </c>
      <c r="J65" s="2356">
        <v>27884</v>
      </c>
      <c r="K65" s="208" t="s">
        <v>21</v>
      </c>
      <c r="L65" s="146" t="s">
        <v>1751</v>
      </c>
    </row>
    <row r="66" spans="1:12" ht="17.25" customHeight="1">
      <c r="A66" s="491" t="s">
        <v>329</v>
      </c>
      <c r="B66" s="402" t="s">
        <v>1717</v>
      </c>
      <c r="C66" s="82" t="s">
        <v>21</v>
      </c>
      <c r="D66" s="2356" t="s">
        <v>21</v>
      </c>
      <c r="E66" s="2356" t="s">
        <v>21</v>
      </c>
      <c r="F66" s="2356" t="s">
        <v>21</v>
      </c>
      <c r="G66" s="2356" t="s">
        <v>21</v>
      </c>
      <c r="H66" s="2356" t="s">
        <v>21</v>
      </c>
      <c r="I66" s="2356" t="s">
        <v>21</v>
      </c>
      <c r="J66" s="2356" t="s">
        <v>21</v>
      </c>
      <c r="K66" s="208" t="s">
        <v>21</v>
      </c>
      <c r="L66" s="146" t="s">
        <v>1753</v>
      </c>
    </row>
    <row r="67" spans="1:12" ht="17.25" customHeight="1">
      <c r="A67" s="491" t="s">
        <v>15</v>
      </c>
      <c r="B67" s="870" t="s">
        <v>351</v>
      </c>
      <c r="C67" s="82">
        <v>3521</v>
      </c>
      <c r="D67" s="2356">
        <v>3521</v>
      </c>
      <c r="E67" s="2356" t="s">
        <v>21</v>
      </c>
      <c r="F67" s="2356" t="s">
        <v>21</v>
      </c>
      <c r="G67" s="2356" t="s">
        <v>21</v>
      </c>
      <c r="H67" s="2356">
        <v>78</v>
      </c>
      <c r="I67" s="2356" t="s">
        <v>21</v>
      </c>
      <c r="J67" s="2356">
        <v>3443</v>
      </c>
      <c r="K67" s="208" t="s">
        <v>21</v>
      </c>
      <c r="L67" s="486" t="s">
        <v>1718</v>
      </c>
    </row>
    <row r="68" spans="1:12" ht="17.25" customHeight="1">
      <c r="A68" s="491" t="s">
        <v>311</v>
      </c>
      <c r="B68" s="870" t="s">
        <v>328</v>
      </c>
      <c r="C68" s="82">
        <v>114269</v>
      </c>
      <c r="D68" s="2356">
        <v>75381</v>
      </c>
      <c r="E68" s="2356" t="s">
        <v>21</v>
      </c>
      <c r="F68" s="2356">
        <v>774</v>
      </c>
      <c r="G68" s="2356">
        <v>3058</v>
      </c>
      <c r="H68" s="2356" t="s">
        <v>21</v>
      </c>
      <c r="I68" s="2356" t="s">
        <v>21</v>
      </c>
      <c r="J68" s="2356">
        <v>71549</v>
      </c>
      <c r="K68" s="208">
        <v>38888</v>
      </c>
      <c r="L68" s="146" t="s">
        <v>1890</v>
      </c>
    </row>
    <row r="69" spans="1:12" ht="17.25" customHeight="1">
      <c r="A69" s="491" t="s">
        <v>312</v>
      </c>
      <c r="B69" s="402" t="s">
        <v>1717</v>
      </c>
      <c r="C69" s="82">
        <v>1284671</v>
      </c>
      <c r="D69" s="2356">
        <v>981501</v>
      </c>
      <c r="E69" s="2356">
        <v>11086</v>
      </c>
      <c r="F69" s="2356">
        <v>16094</v>
      </c>
      <c r="G69" s="2356">
        <v>86210</v>
      </c>
      <c r="H69" s="2356">
        <v>202401</v>
      </c>
      <c r="I69" s="2356">
        <v>1874</v>
      </c>
      <c r="J69" s="2356">
        <v>663836</v>
      </c>
      <c r="K69" s="208">
        <v>303170</v>
      </c>
      <c r="L69" s="486" t="s">
        <v>1654</v>
      </c>
    </row>
    <row r="70" spans="1:12" ht="17.25" customHeight="1">
      <c r="A70" s="871" t="s">
        <v>313</v>
      </c>
      <c r="B70" s="870" t="s">
        <v>351</v>
      </c>
      <c r="C70" s="82">
        <v>1417360</v>
      </c>
      <c r="D70" s="2356">
        <v>1082219</v>
      </c>
      <c r="E70" s="2356">
        <v>12189</v>
      </c>
      <c r="F70" s="2356">
        <v>17601</v>
      </c>
      <c r="G70" s="2356">
        <v>94129</v>
      </c>
      <c r="H70" s="2356">
        <v>221302</v>
      </c>
      <c r="I70" s="2356">
        <v>2078</v>
      </c>
      <c r="J70" s="2356">
        <v>734920</v>
      </c>
      <c r="K70" s="208">
        <v>335141</v>
      </c>
      <c r="L70" s="486" t="s">
        <v>1656</v>
      </c>
    </row>
    <row r="71" spans="1:12" ht="17.25" customHeight="1">
      <c r="A71" s="491" t="s">
        <v>19</v>
      </c>
      <c r="B71" s="839" t="s">
        <v>328</v>
      </c>
      <c r="C71" s="82" t="s">
        <v>21</v>
      </c>
      <c r="D71" s="2356" t="s">
        <v>21</v>
      </c>
      <c r="E71" s="2356" t="s">
        <v>21</v>
      </c>
      <c r="F71" s="2356" t="s">
        <v>21</v>
      </c>
      <c r="G71" s="2356" t="s">
        <v>21</v>
      </c>
      <c r="H71" s="2356" t="s">
        <v>21</v>
      </c>
      <c r="I71" s="2356" t="s">
        <v>21</v>
      </c>
      <c r="J71" s="2356" t="s">
        <v>21</v>
      </c>
      <c r="K71" s="208" t="s">
        <v>21</v>
      </c>
      <c r="L71" s="146" t="s">
        <v>1818</v>
      </c>
    </row>
    <row r="72" spans="1:12" ht="17.25" customHeight="1">
      <c r="A72" s="835" t="s">
        <v>88</v>
      </c>
      <c r="B72" s="870" t="s">
        <v>351</v>
      </c>
      <c r="C72" s="82" t="s">
        <v>21</v>
      </c>
      <c r="D72" s="2356" t="s">
        <v>21</v>
      </c>
      <c r="E72" s="2356" t="s">
        <v>21</v>
      </c>
      <c r="F72" s="2356" t="s">
        <v>21</v>
      </c>
      <c r="G72" s="2356" t="s">
        <v>21</v>
      </c>
      <c r="H72" s="2356" t="s">
        <v>21</v>
      </c>
      <c r="I72" s="2356" t="s">
        <v>21</v>
      </c>
      <c r="J72" s="2356" t="s">
        <v>21</v>
      </c>
      <c r="K72" s="208" t="s">
        <v>21</v>
      </c>
      <c r="L72" s="837" t="s">
        <v>2215</v>
      </c>
    </row>
    <row r="73" spans="1:12" ht="17.25" customHeight="1">
      <c r="A73" s="835" t="s">
        <v>1759</v>
      </c>
      <c r="B73" s="870" t="s">
        <v>351</v>
      </c>
      <c r="C73" s="82" t="s">
        <v>21</v>
      </c>
      <c r="D73" s="2356" t="s">
        <v>21</v>
      </c>
      <c r="E73" s="2356" t="s">
        <v>21</v>
      </c>
      <c r="F73" s="2356" t="s">
        <v>21</v>
      </c>
      <c r="G73" s="2356" t="s">
        <v>21</v>
      </c>
      <c r="H73" s="2356" t="s">
        <v>21</v>
      </c>
      <c r="I73" s="2356" t="s">
        <v>21</v>
      </c>
      <c r="J73" s="2356" t="s">
        <v>21</v>
      </c>
      <c r="K73" s="208" t="s">
        <v>21</v>
      </c>
      <c r="L73" s="845" t="s">
        <v>1659</v>
      </c>
    </row>
    <row r="74" spans="1:12" ht="17.25" customHeight="1">
      <c r="A74" s="872" t="s">
        <v>5</v>
      </c>
      <c r="B74" s="877" t="s">
        <v>316</v>
      </c>
      <c r="C74" s="848">
        <v>22549751</v>
      </c>
      <c r="D74" s="849">
        <v>17065118</v>
      </c>
      <c r="E74" s="849">
        <v>317154</v>
      </c>
      <c r="F74" s="849">
        <v>479381</v>
      </c>
      <c r="G74" s="849">
        <v>2027467</v>
      </c>
      <c r="H74" s="849">
        <v>5067125</v>
      </c>
      <c r="I74" s="849">
        <v>563023</v>
      </c>
      <c r="J74" s="849">
        <v>8610968</v>
      </c>
      <c r="K74" s="850">
        <v>5484633</v>
      </c>
      <c r="L74" s="912" t="s">
        <v>2217</v>
      </c>
    </row>
    <row r="75" spans="1:12" ht="20.149999999999999" customHeight="1">
      <c r="A75" s="482"/>
      <c r="B75" s="482"/>
      <c r="C75" s="914"/>
      <c r="D75" s="914"/>
      <c r="E75" s="914"/>
      <c r="F75" s="914"/>
      <c r="G75" s="914"/>
      <c r="H75" s="914"/>
      <c r="I75" s="914"/>
      <c r="J75" s="914"/>
      <c r="K75" s="914"/>
      <c r="L75" s="146"/>
    </row>
    <row r="76" spans="1:12" ht="20.149999999999999" customHeight="1">
      <c r="A76" s="914" t="s">
        <v>1736</v>
      </c>
      <c r="B76" s="914"/>
      <c r="C76" s="914"/>
      <c r="D76" s="914"/>
      <c r="E76" s="914"/>
      <c r="F76" s="914"/>
      <c r="G76" s="914"/>
      <c r="H76" s="914"/>
      <c r="I76" s="914"/>
      <c r="J76" s="914"/>
      <c r="K76" s="914"/>
      <c r="L76" s="914"/>
    </row>
    <row r="77" spans="1:12" ht="20.149999999999999" customHeight="1">
      <c r="A77" s="915" t="s">
        <v>1736</v>
      </c>
      <c r="B77" s="914"/>
      <c r="C77" s="914"/>
      <c r="D77" s="914"/>
      <c r="E77" s="914"/>
      <c r="F77" s="914"/>
      <c r="G77" s="914"/>
      <c r="H77" s="914"/>
      <c r="I77" s="914"/>
      <c r="J77" s="914"/>
      <c r="K77" s="914"/>
      <c r="L77" s="914"/>
    </row>
  </sheetData>
  <mergeCells count="4">
    <mergeCell ref="A2:B2"/>
    <mergeCell ref="C2:D2"/>
    <mergeCell ref="I2:J2"/>
    <mergeCell ref="K2:L2"/>
  </mergeCells>
  <phoneticPr fontId="100"/>
  <printOptions horizontalCentered="1"/>
  <pageMargins left="0.59055118110236227" right="0.59055118110236227" top="0.39370078740157483" bottom="0.39370078740157483" header="0" footer="0"/>
  <pageSetup paperSize="9" scale="65" firstPageNumber="176" orientation="portrait" useFirstPageNumber="1" r:id="rId1"/>
  <headerFooter alignWithMargins="0">
    <oddFooter>&amp;C&amp;"ＭＳ Ｐ明朝,標準"&amp;18－&amp;P－</oddFooter>
  </headerFooter>
  <colBreaks count="1" manualBreakCount="1">
    <brk id="6" max="74"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6EA4A-48CB-42D0-B35E-AADBD06856B9}">
  <sheetPr>
    <tabColor theme="5" tint="0.39997558519241921"/>
  </sheetPr>
  <dimension ref="A1:EE113"/>
  <sheetViews>
    <sheetView view="pageBreakPreview" topLeftCell="BL56" zoomScale="70" zoomScaleNormal="75" zoomScaleSheetLayoutView="70" workbookViewId="0">
      <selection activeCell="BQ102" sqref="BQ102"/>
    </sheetView>
  </sheetViews>
  <sheetFormatPr defaultColWidth="9" defaultRowHeight="13"/>
  <cols>
    <col min="1" max="1" width="9.08984375" style="4" customWidth="1"/>
    <col min="2" max="2" width="6.6328125" style="4" customWidth="1"/>
    <col min="3" max="3" width="11.6328125" style="4" customWidth="1"/>
    <col min="4" max="11" width="16.6328125" style="4" customWidth="1"/>
    <col min="12" max="19" width="17.08984375" style="4" customWidth="1"/>
    <col min="20" max="21" width="10.6328125" style="4" customWidth="1"/>
    <col min="22" max="22" width="9.08984375" style="4" customWidth="1"/>
    <col min="23" max="23" width="6.7265625" style="4" customWidth="1"/>
    <col min="24" max="24" width="11.7265625" style="4" customWidth="1"/>
    <col min="25" max="32" width="16.6328125" style="4" customWidth="1"/>
    <col min="33" max="40" width="17.08984375" style="4" customWidth="1"/>
    <col min="41" max="42" width="10.6328125" style="4" customWidth="1"/>
    <col min="43" max="43" width="9.08984375" style="4" customWidth="1"/>
    <col min="44" max="44" width="6.6328125" style="4" customWidth="1"/>
    <col min="45" max="45" width="12" style="4" customWidth="1"/>
    <col min="46" max="47" width="16.453125" style="4" customWidth="1"/>
    <col min="48" max="61" width="16.6328125" style="4" customWidth="1"/>
    <col min="62" max="63" width="10.6328125" style="4" customWidth="1"/>
    <col min="64" max="64" width="9.08984375" style="4" customWidth="1"/>
    <col min="65" max="65" width="6.6328125" style="4" customWidth="1"/>
    <col min="66" max="66" width="11.6328125" style="4" customWidth="1"/>
    <col min="67" max="74" width="16.6328125" style="4" customWidth="1"/>
    <col min="75" max="75" width="17.6328125" style="4" customWidth="1"/>
    <col min="76" max="83" width="15.6328125" style="4" customWidth="1"/>
    <col min="84" max="85" width="10.6328125" style="4" customWidth="1"/>
    <col min="86" max="86" width="9.08984375" style="4" customWidth="1"/>
    <col min="87" max="87" width="6.6328125" style="4" customWidth="1"/>
    <col min="88" max="88" width="11.90625" style="4" customWidth="1"/>
    <col min="89" max="96" width="16.6328125" style="4" customWidth="1"/>
    <col min="97" max="97" width="17.08984375" style="4" customWidth="1"/>
    <col min="98" max="105" width="15.6328125" style="4" customWidth="1"/>
    <col min="106" max="107" width="10.6328125" style="4" customWidth="1"/>
    <col min="108" max="108" width="9.08984375" style="4" customWidth="1"/>
    <col min="109" max="109" width="6.90625" style="4" customWidth="1"/>
    <col min="110" max="110" width="11.6328125" style="4" customWidth="1"/>
    <col min="111" max="118" width="16.6328125" style="4" customWidth="1"/>
    <col min="119" max="127" width="15.6328125" style="4" customWidth="1"/>
    <col min="128" max="129" width="10.6328125" style="4" customWidth="1"/>
    <col min="130" max="16384" width="9" style="4"/>
  </cols>
  <sheetData>
    <row r="1" spans="1:130" s="14" customFormat="1" ht="14">
      <c r="A1" s="374" t="s">
        <v>1003</v>
      </c>
      <c r="B1" s="429"/>
      <c r="C1" s="429"/>
      <c r="D1" s="916"/>
      <c r="E1" s="429"/>
      <c r="F1" s="916"/>
      <c r="G1" s="429"/>
      <c r="S1" s="916"/>
      <c r="T1" s="429"/>
      <c r="U1" s="610" t="s">
        <v>1003</v>
      </c>
      <c r="V1" s="374" t="s">
        <v>1003</v>
      </c>
      <c r="W1" s="429"/>
      <c r="X1" s="429"/>
      <c r="Y1" s="916"/>
      <c r="Z1" s="429"/>
      <c r="AA1" s="916"/>
      <c r="AB1" s="429"/>
      <c r="AO1" s="429"/>
      <c r="AP1" s="610" t="s">
        <v>1003</v>
      </c>
      <c r="AQ1" s="374" t="s">
        <v>1003</v>
      </c>
      <c r="AR1" s="429"/>
      <c r="AS1" s="429"/>
      <c r="AT1" s="429"/>
      <c r="AU1" s="429"/>
      <c r="AV1" s="916"/>
      <c r="AY1" s="429"/>
      <c r="BF1" s="916"/>
      <c r="BG1" s="429"/>
      <c r="BK1" s="610" t="s">
        <v>1003</v>
      </c>
      <c r="BL1" s="374" t="s">
        <v>1003</v>
      </c>
      <c r="BM1" s="429"/>
      <c r="BN1" s="429"/>
      <c r="BO1" s="916"/>
      <c r="BP1" s="429"/>
      <c r="BQ1" s="916"/>
      <c r="BR1" s="429"/>
      <c r="CB1" s="429"/>
      <c r="CD1" s="916"/>
      <c r="CE1" s="916"/>
      <c r="CF1" s="429"/>
      <c r="CG1" s="610" t="s">
        <v>1003</v>
      </c>
      <c r="CH1" s="374" t="s">
        <v>1003</v>
      </c>
      <c r="CI1" s="429"/>
      <c r="CJ1" s="429"/>
      <c r="CK1" s="916"/>
      <c r="CL1" s="429"/>
      <c r="CM1" s="916"/>
      <c r="CN1" s="429"/>
      <c r="CX1" s="429"/>
      <c r="CZ1" s="916"/>
      <c r="DA1" s="916"/>
      <c r="DB1" s="429"/>
      <c r="DC1" s="610" t="s">
        <v>1003</v>
      </c>
      <c r="DD1" s="374" t="s">
        <v>1003</v>
      </c>
      <c r="DE1" s="429"/>
      <c r="DF1" s="429"/>
      <c r="DG1" s="916"/>
      <c r="DH1" s="429"/>
      <c r="DI1" s="916"/>
      <c r="DJ1" s="429"/>
      <c r="DT1" s="429"/>
      <c r="DV1" s="916"/>
      <c r="DW1" s="916"/>
      <c r="DY1" s="610" t="s">
        <v>1003</v>
      </c>
      <c r="DZ1" s="611"/>
    </row>
    <row r="2" spans="1:130" s="14" customFormat="1" ht="14">
      <c r="A2" s="612" t="s">
        <v>1004</v>
      </c>
      <c r="B2" s="611"/>
      <c r="C2" s="611"/>
      <c r="D2" s="916"/>
      <c r="E2" s="916"/>
      <c r="F2" s="413"/>
      <c r="S2" s="916"/>
      <c r="T2" s="916"/>
      <c r="U2" s="610" t="s">
        <v>1005</v>
      </c>
      <c r="V2" s="612" t="s">
        <v>1004</v>
      </c>
      <c r="W2" s="611"/>
      <c r="X2" s="611"/>
      <c r="Y2" s="916"/>
      <c r="Z2" s="916"/>
      <c r="AA2" s="413"/>
      <c r="AO2" s="916"/>
      <c r="AP2" s="610" t="s">
        <v>1005</v>
      </c>
      <c r="AQ2" s="612" t="s">
        <v>1004</v>
      </c>
      <c r="AR2" s="611"/>
      <c r="AS2" s="611"/>
      <c r="AT2" s="611"/>
      <c r="AU2" s="611"/>
      <c r="AV2" s="916"/>
      <c r="BF2" s="916"/>
      <c r="BG2" s="916"/>
      <c r="BK2" s="610" t="s">
        <v>1005</v>
      </c>
      <c r="BL2" s="612" t="s">
        <v>1006</v>
      </c>
      <c r="BM2" s="611"/>
      <c r="BN2" s="611"/>
      <c r="BO2" s="916"/>
      <c r="BP2" s="916"/>
      <c r="BQ2" s="413"/>
      <c r="CD2" s="916"/>
      <c r="CE2" s="916"/>
      <c r="CF2" s="916"/>
      <c r="CG2" s="610" t="s">
        <v>1007</v>
      </c>
      <c r="CH2" s="612" t="s">
        <v>1006</v>
      </c>
      <c r="CI2" s="611"/>
      <c r="CJ2" s="611"/>
      <c r="CK2" s="916"/>
      <c r="CL2" s="916"/>
      <c r="CM2" s="413"/>
      <c r="CZ2" s="916"/>
      <c r="DA2" s="916"/>
      <c r="DB2" s="916"/>
      <c r="DC2" s="610" t="s">
        <v>1007</v>
      </c>
      <c r="DD2" s="612" t="s">
        <v>1006</v>
      </c>
      <c r="DE2" s="611"/>
      <c r="DF2" s="611"/>
      <c r="DG2" s="916"/>
      <c r="DH2" s="916"/>
      <c r="DI2" s="413"/>
      <c r="DV2" s="916"/>
      <c r="DW2" s="916"/>
      <c r="DY2" s="610" t="s">
        <v>1007</v>
      </c>
      <c r="DZ2" s="611"/>
    </row>
    <row r="3" spans="1:130">
      <c r="A3" s="612"/>
      <c r="B3" s="612"/>
      <c r="C3" s="612"/>
      <c r="D3" s="373"/>
      <c r="E3" s="373"/>
      <c r="F3" s="377"/>
      <c r="R3" s="612"/>
      <c r="S3" s="373"/>
      <c r="T3" s="373"/>
      <c r="U3" s="373"/>
      <c r="V3" s="612"/>
      <c r="W3" s="612"/>
      <c r="X3" s="612"/>
      <c r="Y3" s="373"/>
      <c r="Z3" s="373"/>
      <c r="AA3" s="377"/>
      <c r="AO3" s="373"/>
      <c r="AP3" s="373"/>
      <c r="AQ3" s="612"/>
      <c r="AR3" s="612"/>
      <c r="AS3" s="612"/>
      <c r="AT3" s="612"/>
      <c r="AU3" s="612"/>
      <c r="AV3" s="373"/>
      <c r="BF3" s="612"/>
      <c r="BH3" s="612"/>
      <c r="BI3" s="612"/>
      <c r="BJ3" s="612"/>
      <c r="BK3" s="612"/>
      <c r="BL3" s="612"/>
      <c r="BM3" s="612"/>
      <c r="BN3" s="612"/>
      <c r="BO3" s="373"/>
      <c r="BP3" s="373"/>
      <c r="BQ3" s="377"/>
      <c r="CC3" s="612"/>
      <c r="CD3" s="373"/>
      <c r="CE3" s="373"/>
      <c r="CF3" s="373"/>
      <c r="CG3" s="373"/>
      <c r="CH3" s="612"/>
      <c r="CI3" s="612"/>
      <c r="CJ3" s="612"/>
      <c r="CK3" s="373"/>
      <c r="CL3" s="373"/>
      <c r="CM3" s="377"/>
      <c r="CY3" s="612"/>
      <c r="CZ3" s="373"/>
      <c r="DA3" s="373"/>
      <c r="DB3" s="373"/>
      <c r="DC3" s="373"/>
      <c r="DD3" s="612"/>
      <c r="DE3" s="612"/>
      <c r="DF3" s="612"/>
      <c r="DG3" s="373"/>
      <c r="DH3" s="373"/>
      <c r="DI3" s="377"/>
      <c r="DU3" s="612"/>
      <c r="DV3" s="373"/>
      <c r="DW3" s="373"/>
      <c r="DX3" s="373"/>
    </row>
    <row r="4" spans="1:130">
      <c r="A4" s="374"/>
      <c r="B4" s="374"/>
      <c r="C4" s="374"/>
      <c r="D4" s="374"/>
      <c r="E4" s="374"/>
      <c r="F4" s="35"/>
      <c r="G4" s="35"/>
      <c r="H4" s="35"/>
      <c r="I4" s="35"/>
      <c r="J4" s="35"/>
      <c r="K4" s="35"/>
    </row>
    <row r="5" spans="1:130" ht="19.5">
      <c r="A5" s="917" t="s">
        <v>704</v>
      </c>
      <c r="B5" s="917"/>
      <c r="C5" s="917"/>
      <c r="D5" s="917"/>
      <c r="E5" s="917"/>
      <c r="F5" s="917"/>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Y5" s="35"/>
      <c r="AZ5" s="35"/>
      <c r="BA5" s="35"/>
      <c r="BB5" s="35"/>
      <c r="BC5" s="35"/>
      <c r="BD5" s="35"/>
      <c r="BE5" s="35"/>
      <c r="BF5" s="35"/>
      <c r="BG5" s="35"/>
      <c r="BH5" s="35"/>
      <c r="BI5" s="35"/>
      <c r="BJ5" s="35"/>
      <c r="BK5" s="35"/>
      <c r="BL5" s="35"/>
      <c r="BM5" s="35"/>
      <c r="BN5" s="35"/>
      <c r="BO5" s="35"/>
      <c r="BP5" s="35"/>
      <c r="BQ5" s="35"/>
      <c r="BR5" s="35"/>
      <c r="BS5" s="35"/>
      <c r="BT5" s="35"/>
      <c r="BU5" s="35"/>
      <c r="BV5" s="35"/>
      <c r="BW5" s="35"/>
      <c r="BX5" s="35"/>
      <c r="BY5" s="35"/>
      <c r="BZ5" s="35"/>
      <c r="CA5" s="35"/>
      <c r="CB5" s="35"/>
      <c r="CC5" s="35"/>
      <c r="CD5" s="35"/>
      <c r="CE5" s="35"/>
      <c r="CF5" s="35"/>
      <c r="CG5" s="35"/>
      <c r="CH5" s="35"/>
      <c r="CI5" s="35"/>
      <c r="CJ5" s="35"/>
      <c r="CK5" s="35"/>
      <c r="CL5" s="35"/>
      <c r="CM5" s="35"/>
      <c r="CN5" s="35"/>
      <c r="CO5" s="35"/>
      <c r="CP5" s="35"/>
      <c r="CQ5" s="35"/>
      <c r="CR5" s="35"/>
      <c r="CS5" s="35"/>
      <c r="CT5" s="35"/>
      <c r="CU5" s="35"/>
      <c r="CV5" s="35"/>
      <c r="CW5" s="35"/>
      <c r="CX5" s="35"/>
      <c r="CY5" s="35"/>
      <c r="CZ5" s="35"/>
      <c r="DA5" s="35"/>
      <c r="DB5" s="35"/>
      <c r="DC5" s="35"/>
      <c r="DD5" s="35"/>
      <c r="DE5" s="35"/>
      <c r="DF5" s="35"/>
      <c r="DG5" s="35"/>
      <c r="DH5" s="35"/>
      <c r="DI5" s="35"/>
      <c r="DJ5" s="35"/>
      <c r="DK5" s="35"/>
      <c r="DL5" s="35"/>
      <c r="DM5" s="35"/>
      <c r="DN5" s="35"/>
      <c r="DO5" s="35"/>
      <c r="DP5" s="35"/>
      <c r="DQ5" s="35"/>
      <c r="DR5" s="35"/>
      <c r="DS5" s="35"/>
      <c r="DT5" s="35"/>
      <c r="DU5" s="35"/>
      <c r="DV5" s="35"/>
      <c r="DW5" s="35"/>
      <c r="DX5" s="35"/>
    </row>
    <row r="6" spans="1:130" ht="10.5" customHeight="1">
      <c r="A6" s="35" t="s">
        <v>1270</v>
      </c>
      <c r="B6" s="35"/>
      <c r="C6" s="35"/>
      <c r="D6" s="35"/>
      <c r="E6" s="35"/>
      <c r="F6" s="35"/>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35"/>
      <c r="DR6" s="35"/>
      <c r="DS6" s="35"/>
      <c r="DT6" s="35"/>
      <c r="DU6" s="35"/>
      <c r="DV6" s="35"/>
      <c r="DW6" s="35"/>
      <c r="DX6" s="35"/>
    </row>
    <row r="7" spans="1:130" s="14" customFormat="1" ht="17.5">
      <c r="A7" s="379" t="s">
        <v>567</v>
      </c>
      <c r="B7" s="616"/>
      <c r="C7" s="616"/>
      <c r="D7" s="616"/>
      <c r="E7" s="2375" t="s">
        <v>1008</v>
      </c>
      <c r="BL7" s="379" t="s">
        <v>568</v>
      </c>
      <c r="BM7" s="616"/>
      <c r="BN7" s="616"/>
      <c r="BO7" s="616"/>
      <c r="BP7" s="2375" t="s">
        <v>1009</v>
      </c>
    </row>
    <row r="8" spans="1:130" s="14" customFormat="1" ht="17.25" customHeight="1">
      <c r="A8" s="14" t="s">
        <v>768</v>
      </c>
      <c r="D8" s="616" t="s">
        <v>388</v>
      </c>
      <c r="F8" s="1029" t="s">
        <v>766</v>
      </c>
      <c r="G8" s="1029"/>
      <c r="H8" s="1029"/>
      <c r="I8" s="1029"/>
      <c r="J8" s="1029"/>
      <c r="BO8" s="479" t="s">
        <v>569</v>
      </c>
      <c r="BQ8" s="479" t="s">
        <v>2210</v>
      </c>
    </row>
    <row r="9" spans="1:130" s="14" customFormat="1" ht="18" customHeight="1">
      <c r="A9" s="2487" t="s">
        <v>761</v>
      </c>
      <c r="B9" s="2487"/>
      <c r="C9" s="2488"/>
      <c r="D9" s="2380" t="s">
        <v>1010</v>
      </c>
      <c r="E9" s="507"/>
      <c r="F9" s="2370" t="s">
        <v>1448</v>
      </c>
      <c r="G9" s="507"/>
      <c r="H9" s="507"/>
      <c r="I9" s="507"/>
      <c r="J9" s="507"/>
      <c r="K9" s="918" t="s">
        <v>769</v>
      </c>
      <c r="L9" s="507"/>
      <c r="M9" s="507"/>
      <c r="N9" s="507" t="s">
        <v>739</v>
      </c>
      <c r="O9" s="507"/>
      <c r="P9" s="507"/>
      <c r="Q9" s="507"/>
      <c r="R9" s="507"/>
      <c r="S9" s="507" t="s">
        <v>739</v>
      </c>
      <c r="T9" s="2480" t="s">
        <v>718</v>
      </c>
      <c r="U9" s="2481"/>
      <c r="V9" s="2487" t="s">
        <v>761</v>
      </c>
      <c r="W9" s="2487"/>
      <c r="X9" s="2488"/>
      <c r="Y9" s="499" t="s">
        <v>2382</v>
      </c>
      <c r="Z9" s="507"/>
      <c r="AA9" s="507" t="s">
        <v>2383</v>
      </c>
      <c r="AB9" s="507"/>
      <c r="AC9" s="507"/>
      <c r="AD9" s="507"/>
      <c r="AE9" s="507"/>
      <c r="AF9" s="918" t="s">
        <v>2384</v>
      </c>
      <c r="AG9" s="507" t="s">
        <v>739</v>
      </c>
      <c r="AH9" s="507"/>
      <c r="AI9" s="507"/>
      <c r="AJ9" s="507"/>
      <c r="AK9" s="507"/>
      <c r="AL9" s="507"/>
      <c r="AM9" s="507"/>
      <c r="AN9" s="1876" t="s">
        <v>759</v>
      </c>
      <c r="AO9" s="2480" t="s">
        <v>718</v>
      </c>
      <c r="AP9" s="2481"/>
      <c r="AQ9" s="2487" t="s">
        <v>761</v>
      </c>
      <c r="AR9" s="2487"/>
      <c r="AS9" s="2488"/>
      <c r="AT9" s="499" t="s">
        <v>2385</v>
      </c>
      <c r="AU9" s="2192" t="s">
        <v>2386</v>
      </c>
      <c r="AV9" s="962" t="s">
        <v>1011</v>
      </c>
      <c r="AW9" s="499"/>
      <c r="AX9" s="507" t="s">
        <v>2387</v>
      </c>
      <c r="AY9" s="384"/>
      <c r="AZ9" s="2005"/>
      <c r="BA9" s="918" t="s">
        <v>2384</v>
      </c>
      <c r="BB9" s="919"/>
      <c r="BC9" s="384"/>
      <c r="BD9" s="919"/>
      <c r="BE9" s="507"/>
      <c r="BF9" s="507" t="s">
        <v>739</v>
      </c>
      <c r="BG9" s="919"/>
      <c r="BH9" s="507"/>
      <c r="BI9" s="530" t="s">
        <v>739</v>
      </c>
      <c r="BJ9" s="2480" t="s">
        <v>718</v>
      </c>
      <c r="BK9" s="2481"/>
      <c r="BL9" s="2487" t="s">
        <v>761</v>
      </c>
      <c r="BM9" s="2487"/>
      <c r="BN9" s="2488"/>
      <c r="BO9" s="2380" t="s">
        <v>237</v>
      </c>
      <c r="BP9" s="507"/>
      <c r="BQ9" s="2371" t="s">
        <v>1012</v>
      </c>
      <c r="BR9" s="507"/>
      <c r="BS9" s="507"/>
      <c r="BT9" s="507"/>
      <c r="BU9" s="507"/>
      <c r="BV9" s="918" t="s">
        <v>2384</v>
      </c>
      <c r="BW9" s="507"/>
      <c r="BX9" s="2025" t="s">
        <v>739</v>
      </c>
      <c r="BY9" s="2025"/>
      <c r="BZ9" s="2025"/>
      <c r="CA9" s="507" t="s">
        <v>739</v>
      </c>
      <c r="CB9" s="507"/>
      <c r="CC9" s="507"/>
      <c r="CD9" s="507"/>
      <c r="CE9" s="529"/>
      <c r="CF9" s="2480" t="s">
        <v>718</v>
      </c>
      <c r="CG9" s="2481"/>
      <c r="CH9" s="2487" t="s">
        <v>761</v>
      </c>
      <c r="CI9" s="2487"/>
      <c r="CJ9" s="2488"/>
      <c r="CK9" s="2675" t="s">
        <v>1013</v>
      </c>
      <c r="CL9" s="2676"/>
      <c r="CM9" s="2193"/>
      <c r="CN9" s="1876" t="s">
        <v>2391</v>
      </c>
      <c r="CO9" s="2370"/>
      <c r="CP9" s="2370" t="s">
        <v>2171</v>
      </c>
      <c r="CQ9" s="919"/>
      <c r="CR9" s="918" t="s">
        <v>2384</v>
      </c>
      <c r="CS9" s="919"/>
      <c r="CT9" s="2025" t="s">
        <v>739</v>
      </c>
      <c r="CU9" s="507" t="s">
        <v>739</v>
      </c>
      <c r="CV9" s="507"/>
      <c r="CW9" s="507"/>
      <c r="CX9" s="2025"/>
      <c r="CY9" s="919"/>
      <c r="CZ9" s="507"/>
      <c r="DA9" s="529"/>
      <c r="DB9" s="2480" t="s">
        <v>718</v>
      </c>
      <c r="DC9" s="2481"/>
      <c r="DD9" s="2487" t="s">
        <v>761</v>
      </c>
      <c r="DE9" s="2487"/>
      <c r="DF9" s="2488"/>
      <c r="DG9" s="2380" t="s">
        <v>1014</v>
      </c>
      <c r="DH9" s="507"/>
      <c r="DI9" s="2370" t="s">
        <v>2392</v>
      </c>
      <c r="DJ9" s="507"/>
      <c r="DK9" s="1234"/>
      <c r="DL9" s="962" t="s">
        <v>732</v>
      </c>
      <c r="DM9" s="2370" t="s">
        <v>2173</v>
      </c>
      <c r="DN9" s="918" t="s">
        <v>2384</v>
      </c>
      <c r="DO9" s="919"/>
      <c r="DP9" s="507"/>
      <c r="DQ9" s="507"/>
      <c r="DR9" s="507" t="s">
        <v>739</v>
      </c>
      <c r="DS9" s="507"/>
      <c r="DT9" s="2025"/>
      <c r="DU9" s="507"/>
      <c r="DV9" s="507"/>
      <c r="DW9" s="529"/>
      <c r="DX9" s="2480" t="s">
        <v>718</v>
      </c>
      <c r="DY9" s="2481"/>
    </row>
    <row r="10" spans="1:130" s="14" customFormat="1" ht="15.75" customHeight="1">
      <c r="A10" s="2537"/>
      <c r="B10" s="2537"/>
      <c r="C10" s="2538"/>
      <c r="D10" s="920" t="s">
        <v>227</v>
      </c>
      <c r="E10" s="921" t="s">
        <v>354</v>
      </c>
      <c r="F10" s="922" t="s">
        <v>764</v>
      </c>
      <c r="G10" s="921" t="s">
        <v>301</v>
      </c>
      <c r="H10" s="921" t="s">
        <v>302</v>
      </c>
      <c r="I10" s="923" t="s">
        <v>303</v>
      </c>
      <c r="J10" s="920" t="s">
        <v>355</v>
      </c>
      <c r="K10" s="923" t="s">
        <v>356</v>
      </c>
      <c r="L10" s="923" t="s">
        <v>357</v>
      </c>
      <c r="M10" s="923" t="s">
        <v>307</v>
      </c>
      <c r="N10" s="920" t="s">
        <v>1310</v>
      </c>
      <c r="O10" s="923" t="s">
        <v>358</v>
      </c>
      <c r="P10" s="923" t="s">
        <v>359</v>
      </c>
      <c r="Q10" s="924" t="s">
        <v>11</v>
      </c>
      <c r="R10" s="921" t="s">
        <v>15</v>
      </c>
      <c r="S10" s="923" t="s">
        <v>311</v>
      </c>
      <c r="T10" s="2482"/>
      <c r="U10" s="2483"/>
      <c r="V10" s="2537"/>
      <c r="W10" s="2537"/>
      <c r="X10" s="2538"/>
      <c r="Y10" s="921" t="s">
        <v>302</v>
      </c>
      <c r="Z10" s="923" t="s">
        <v>303</v>
      </c>
      <c r="AA10" s="923" t="s">
        <v>355</v>
      </c>
      <c r="AB10" s="923" t="s">
        <v>356</v>
      </c>
      <c r="AC10" s="923" t="s">
        <v>357</v>
      </c>
      <c r="AD10" s="923" t="s">
        <v>307</v>
      </c>
      <c r="AE10" s="923" t="s">
        <v>1310</v>
      </c>
      <c r="AF10" s="923" t="s">
        <v>358</v>
      </c>
      <c r="AG10" s="922" t="s">
        <v>359</v>
      </c>
      <c r="AH10" s="924" t="s">
        <v>11</v>
      </c>
      <c r="AI10" s="921" t="s">
        <v>360</v>
      </c>
      <c r="AJ10" s="923" t="s">
        <v>360</v>
      </c>
      <c r="AK10" s="923" t="s">
        <v>18</v>
      </c>
      <c r="AL10" s="923" t="s">
        <v>5</v>
      </c>
      <c r="AM10" s="923" t="s">
        <v>7</v>
      </c>
      <c r="AN10" s="920" t="s">
        <v>227</v>
      </c>
      <c r="AO10" s="2482"/>
      <c r="AP10" s="2483"/>
      <c r="AQ10" s="2537"/>
      <c r="AR10" s="2537"/>
      <c r="AS10" s="2538"/>
      <c r="AT10" s="920" t="s">
        <v>5</v>
      </c>
      <c r="AU10" s="923" t="s">
        <v>7</v>
      </c>
      <c r="AV10" s="923" t="s">
        <v>227</v>
      </c>
      <c r="AW10" s="923" t="s">
        <v>354</v>
      </c>
      <c r="AX10" s="2347" t="s">
        <v>301</v>
      </c>
      <c r="AY10" s="923" t="s">
        <v>302</v>
      </c>
      <c r="AZ10" s="923" t="s">
        <v>303</v>
      </c>
      <c r="BA10" s="923" t="s">
        <v>355</v>
      </c>
      <c r="BB10" s="923" t="s">
        <v>356</v>
      </c>
      <c r="BC10" s="2347" t="s">
        <v>307</v>
      </c>
      <c r="BD10" s="923" t="s">
        <v>359</v>
      </c>
      <c r="BE10" s="923" t="s">
        <v>311</v>
      </c>
      <c r="BF10" s="923" t="s">
        <v>360</v>
      </c>
      <c r="BG10" s="923" t="s">
        <v>360</v>
      </c>
      <c r="BH10" s="923" t="s">
        <v>5</v>
      </c>
      <c r="BI10" s="923" t="s">
        <v>7</v>
      </c>
      <c r="BJ10" s="2482"/>
      <c r="BK10" s="2483"/>
      <c r="BL10" s="2537"/>
      <c r="BM10" s="2537"/>
      <c r="BN10" s="2538"/>
      <c r="BO10" s="920" t="s">
        <v>227</v>
      </c>
      <c r="BP10" s="923" t="s">
        <v>354</v>
      </c>
      <c r="BQ10" s="921" t="s">
        <v>764</v>
      </c>
      <c r="BR10" s="921" t="s">
        <v>301</v>
      </c>
      <c r="BS10" s="921" t="s">
        <v>302</v>
      </c>
      <c r="BT10" s="923" t="s">
        <v>303</v>
      </c>
      <c r="BU10" s="923" t="s">
        <v>355</v>
      </c>
      <c r="BV10" s="923" t="s">
        <v>651</v>
      </c>
      <c r="BW10" s="923" t="s">
        <v>1015</v>
      </c>
      <c r="BX10" s="921" t="s">
        <v>307</v>
      </c>
      <c r="BY10" s="923" t="s">
        <v>1310</v>
      </c>
      <c r="BZ10" s="923" t="s">
        <v>653</v>
      </c>
      <c r="CA10" s="923" t="s">
        <v>358</v>
      </c>
      <c r="CB10" s="923" t="s">
        <v>359</v>
      </c>
      <c r="CC10" s="924" t="s">
        <v>10</v>
      </c>
      <c r="CD10" s="924" t="s">
        <v>11</v>
      </c>
      <c r="CE10" s="923" t="s">
        <v>15</v>
      </c>
      <c r="CF10" s="2482"/>
      <c r="CG10" s="2483"/>
      <c r="CH10" s="2537"/>
      <c r="CI10" s="2537"/>
      <c r="CJ10" s="2538"/>
      <c r="CK10" s="932" t="s">
        <v>816</v>
      </c>
      <c r="CL10" s="923" t="s">
        <v>5</v>
      </c>
      <c r="CM10" s="923" t="s">
        <v>7</v>
      </c>
      <c r="CN10" s="920" t="s">
        <v>227</v>
      </c>
      <c r="CO10" s="923" t="s">
        <v>354</v>
      </c>
      <c r="CP10" s="921" t="s">
        <v>764</v>
      </c>
      <c r="CQ10" s="921" t="s">
        <v>301</v>
      </c>
      <c r="CR10" s="923" t="s">
        <v>302</v>
      </c>
      <c r="CS10" s="923" t="s">
        <v>303</v>
      </c>
      <c r="CT10" s="923" t="s">
        <v>355</v>
      </c>
      <c r="CU10" s="923" t="s">
        <v>651</v>
      </c>
      <c r="CV10" s="923" t="s">
        <v>1015</v>
      </c>
      <c r="CW10" s="2347" t="s">
        <v>307</v>
      </c>
      <c r="CX10" s="923" t="s">
        <v>1310</v>
      </c>
      <c r="CY10" s="923" t="s">
        <v>358</v>
      </c>
      <c r="CZ10" s="923" t="s">
        <v>359</v>
      </c>
      <c r="DA10" s="924" t="s">
        <v>10</v>
      </c>
      <c r="DB10" s="2482"/>
      <c r="DC10" s="2483"/>
      <c r="DD10" s="2537"/>
      <c r="DE10" s="2537"/>
      <c r="DF10" s="2538"/>
      <c r="DG10" s="923" t="s">
        <v>19</v>
      </c>
      <c r="DH10" s="923" t="s">
        <v>88</v>
      </c>
      <c r="DI10" s="932" t="s">
        <v>816</v>
      </c>
      <c r="DJ10" s="920" t="s">
        <v>5</v>
      </c>
      <c r="DK10" s="923" t="s">
        <v>7</v>
      </c>
      <c r="DL10" s="923" t="s">
        <v>227</v>
      </c>
      <c r="DM10" s="923" t="s">
        <v>354</v>
      </c>
      <c r="DN10" s="923" t="s">
        <v>301</v>
      </c>
      <c r="DO10" s="923" t="s">
        <v>302</v>
      </c>
      <c r="DP10" s="923" t="s">
        <v>303</v>
      </c>
      <c r="DQ10" s="923" t="s">
        <v>355</v>
      </c>
      <c r="DR10" s="923" t="s">
        <v>651</v>
      </c>
      <c r="DS10" s="923" t="s">
        <v>1015</v>
      </c>
      <c r="DT10" s="2347" t="s">
        <v>307</v>
      </c>
      <c r="DU10" s="923" t="s">
        <v>358</v>
      </c>
      <c r="DV10" s="923" t="s">
        <v>359</v>
      </c>
      <c r="DW10" s="924" t="s">
        <v>10</v>
      </c>
      <c r="DX10" s="2482"/>
      <c r="DY10" s="2483"/>
    </row>
    <row r="11" spans="1:130" s="14" customFormat="1" ht="15" customHeight="1">
      <c r="A11" s="2537"/>
      <c r="B11" s="2537"/>
      <c r="C11" s="2538"/>
      <c r="D11" s="920" t="s">
        <v>9</v>
      </c>
      <c r="E11" s="921" t="s">
        <v>9</v>
      </c>
      <c r="F11" s="922"/>
      <c r="G11" s="921"/>
      <c r="H11" s="921"/>
      <c r="I11" s="922"/>
      <c r="J11" s="920"/>
      <c r="K11" s="922"/>
      <c r="L11" s="922"/>
      <c r="M11" s="922"/>
      <c r="N11" s="920"/>
      <c r="O11" s="922" t="s">
        <v>363</v>
      </c>
      <c r="P11" s="922" t="s">
        <v>364</v>
      </c>
      <c r="Q11" s="2194" t="s">
        <v>630</v>
      </c>
      <c r="R11" s="921"/>
      <c r="S11" s="922"/>
      <c r="T11" s="2482"/>
      <c r="U11" s="2483"/>
      <c r="V11" s="2537"/>
      <c r="W11" s="2537"/>
      <c r="X11" s="2538"/>
      <c r="Y11" s="921"/>
      <c r="Z11" s="922"/>
      <c r="AA11" s="922"/>
      <c r="AB11" s="922"/>
      <c r="AC11" s="922"/>
      <c r="AD11" s="922"/>
      <c r="AE11" s="922"/>
      <c r="AF11" s="922" t="s">
        <v>363</v>
      </c>
      <c r="AG11" s="922" t="s">
        <v>364</v>
      </c>
      <c r="AH11" s="2194" t="s">
        <v>630</v>
      </c>
      <c r="AI11" s="921" t="s">
        <v>2393</v>
      </c>
      <c r="AJ11" s="922" t="s">
        <v>2394</v>
      </c>
      <c r="AK11" s="922"/>
      <c r="AL11" s="922"/>
      <c r="AM11" s="922"/>
      <c r="AN11" s="920" t="s">
        <v>9</v>
      </c>
      <c r="AO11" s="2482"/>
      <c r="AP11" s="2483"/>
      <c r="AQ11" s="2537"/>
      <c r="AR11" s="2537"/>
      <c r="AS11" s="2538"/>
      <c r="AT11" s="920"/>
      <c r="AU11" s="922"/>
      <c r="AV11" s="922" t="s">
        <v>9</v>
      </c>
      <c r="AW11" s="922" t="s">
        <v>9</v>
      </c>
      <c r="AX11" s="921"/>
      <c r="AY11" s="922"/>
      <c r="AZ11" s="922"/>
      <c r="BA11" s="922"/>
      <c r="BB11" s="922"/>
      <c r="BC11" s="921"/>
      <c r="BD11" s="922" t="s">
        <v>364</v>
      </c>
      <c r="BE11" s="922"/>
      <c r="BF11" s="922" t="s">
        <v>2393</v>
      </c>
      <c r="BG11" s="922" t="s">
        <v>2394</v>
      </c>
      <c r="BH11" s="922"/>
      <c r="BI11" s="922"/>
      <c r="BJ11" s="2482"/>
      <c r="BK11" s="2483"/>
      <c r="BL11" s="2537"/>
      <c r="BM11" s="2537"/>
      <c r="BN11" s="2538"/>
      <c r="BO11" s="920" t="s">
        <v>9</v>
      </c>
      <c r="BP11" s="922" t="s">
        <v>9</v>
      </c>
      <c r="BQ11" s="921"/>
      <c r="BR11" s="921"/>
      <c r="BS11" s="921"/>
      <c r="BT11" s="922"/>
      <c r="BU11" s="922"/>
      <c r="BV11" s="922"/>
      <c r="BW11" s="922"/>
      <c r="BX11" s="921"/>
      <c r="BY11" s="922"/>
      <c r="BZ11" s="922"/>
      <c r="CA11" s="922" t="s">
        <v>363</v>
      </c>
      <c r="CB11" s="922" t="s">
        <v>364</v>
      </c>
      <c r="CC11" s="2194" t="s">
        <v>1258</v>
      </c>
      <c r="CD11" s="2194" t="s">
        <v>630</v>
      </c>
      <c r="CE11" s="921"/>
      <c r="CF11" s="2482"/>
      <c r="CG11" s="2483"/>
      <c r="CH11" s="2537"/>
      <c r="CI11" s="2537"/>
      <c r="CJ11" s="2538"/>
      <c r="CK11" s="933"/>
      <c r="CL11" s="922"/>
      <c r="CM11" s="922"/>
      <c r="CN11" s="920" t="s">
        <v>9</v>
      </c>
      <c r="CO11" s="922" t="s">
        <v>9</v>
      </c>
      <c r="CP11" s="921"/>
      <c r="CQ11" s="921"/>
      <c r="CR11" s="922"/>
      <c r="CS11" s="922"/>
      <c r="CT11" s="922"/>
      <c r="CU11" s="922"/>
      <c r="CV11" s="922"/>
      <c r="CW11" s="921"/>
      <c r="CX11" s="922"/>
      <c r="CY11" s="922" t="s">
        <v>363</v>
      </c>
      <c r="CZ11" s="922" t="s">
        <v>364</v>
      </c>
      <c r="DA11" s="2194" t="s">
        <v>1258</v>
      </c>
      <c r="DB11" s="2482"/>
      <c r="DC11" s="2483"/>
      <c r="DD11" s="2537"/>
      <c r="DE11" s="2537"/>
      <c r="DF11" s="2538"/>
      <c r="DG11" s="922" t="s">
        <v>1269</v>
      </c>
      <c r="DH11" s="922"/>
      <c r="DI11" s="933"/>
      <c r="DJ11" s="920"/>
      <c r="DK11" s="922"/>
      <c r="DL11" s="922" t="s">
        <v>9</v>
      </c>
      <c r="DM11" s="922" t="s">
        <v>9</v>
      </c>
      <c r="DN11" s="922"/>
      <c r="DO11" s="922"/>
      <c r="DP11" s="922"/>
      <c r="DQ11" s="922"/>
      <c r="DR11" s="922"/>
      <c r="DS11" s="922"/>
      <c r="DT11" s="921"/>
      <c r="DU11" s="922" t="s">
        <v>363</v>
      </c>
      <c r="DV11" s="922" t="s">
        <v>364</v>
      </c>
      <c r="DW11" s="2194" t="s">
        <v>1258</v>
      </c>
      <c r="DX11" s="2482"/>
      <c r="DY11" s="2483"/>
    </row>
    <row r="12" spans="1:130" s="14" customFormat="1" ht="15" customHeight="1">
      <c r="A12" s="2537"/>
      <c r="B12" s="2537"/>
      <c r="C12" s="2538"/>
      <c r="D12" s="478" t="s">
        <v>2396</v>
      </c>
      <c r="E12" s="865" t="s">
        <v>366</v>
      </c>
      <c r="F12" s="396"/>
      <c r="G12" s="396"/>
      <c r="H12" s="396"/>
      <c r="I12" s="390" t="s">
        <v>1330</v>
      </c>
      <c r="J12" s="390" t="s">
        <v>1330</v>
      </c>
      <c r="K12" s="390" t="s">
        <v>1330</v>
      </c>
      <c r="L12" s="390"/>
      <c r="M12" s="390" t="s">
        <v>2398</v>
      </c>
      <c r="N12" s="389"/>
      <c r="O12" s="390" t="s">
        <v>1335</v>
      </c>
      <c r="P12" s="925" t="s">
        <v>2400</v>
      </c>
      <c r="Q12" s="390" t="s">
        <v>1337</v>
      </c>
      <c r="R12" s="865"/>
      <c r="S12" s="390" t="s">
        <v>2398</v>
      </c>
      <c r="T12" s="2482"/>
      <c r="U12" s="2483"/>
      <c r="V12" s="2537"/>
      <c r="W12" s="2537"/>
      <c r="X12" s="2538"/>
      <c r="Y12" s="396"/>
      <c r="Z12" s="390" t="s">
        <v>1330</v>
      </c>
      <c r="AA12" s="390" t="s">
        <v>1330</v>
      </c>
      <c r="AB12" s="390" t="s">
        <v>1330</v>
      </c>
      <c r="AC12" s="390"/>
      <c r="AD12" s="390" t="s">
        <v>2398</v>
      </c>
      <c r="AE12" s="390"/>
      <c r="AF12" s="390" t="s">
        <v>1335</v>
      </c>
      <c r="AG12" s="936" t="s">
        <v>2400</v>
      </c>
      <c r="AH12" s="390" t="s">
        <v>1337</v>
      </c>
      <c r="AI12" s="865"/>
      <c r="AJ12" s="934"/>
      <c r="AK12" s="390"/>
      <c r="AL12" s="395"/>
      <c r="AM12" s="390"/>
      <c r="AN12" s="865" t="s">
        <v>2396</v>
      </c>
      <c r="AO12" s="2482"/>
      <c r="AP12" s="2483"/>
      <c r="AQ12" s="2537"/>
      <c r="AR12" s="2537"/>
      <c r="AS12" s="2538"/>
      <c r="AT12" s="395"/>
      <c r="AU12" s="390"/>
      <c r="AV12" s="395" t="s">
        <v>2396</v>
      </c>
      <c r="AW12" s="395" t="s">
        <v>366</v>
      </c>
      <c r="AX12" s="396"/>
      <c r="AY12" s="390"/>
      <c r="AZ12" s="390" t="s">
        <v>1330</v>
      </c>
      <c r="BA12" s="390" t="s">
        <v>1330</v>
      </c>
      <c r="BB12" s="390" t="s">
        <v>1330</v>
      </c>
      <c r="BC12" s="390" t="s">
        <v>2398</v>
      </c>
      <c r="BD12" s="925" t="s">
        <v>2400</v>
      </c>
      <c r="BE12" s="390" t="s">
        <v>2398</v>
      </c>
      <c r="BF12" s="395"/>
      <c r="BG12" s="865"/>
      <c r="BH12" s="395"/>
      <c r="BI12" s="390"/>
      <c r="BJ12" s="2482"/>
      <c r="BK12" s="2483"/>
      <c r="BL12" s="2537"/>
      <c r="BM12" s="2537"/>
      <c r="BN12" s="2538"/>
      <c r="BO12" s="865" t="s">
        <v>2396</v>
      </c>
      <c r="BP12" s="395" t="s">
        <v>366</v>
      </c>
      <c r="BQ12" s="396"/>
      <c r="BR12" s="396"/>
      <c r="BS12" s="396"/>
      <c r="BT12" s="390" t="s">
        <v>1330</v>
      </c>
      <c r="BU12" s="390" t="s">
        <v>1330</v>
      </c>
      <c r="BV12" s="390" t="s">
        <v>367</v>
      </c>
      <c r="BW12" s="390"/>
      <c r="BX12" s="390" t="s">
        <v>2398</v>
      </c>
      <c r="BY12" s="390"/>
      <c r="BZ12" s="390"/>
      <c r="CA12" s="390" t="s">
        <v>1335</v>
      </c>
      <c r="CB12" s="925" t="s">
        <v>1531</v>
      </c>
      <c r="CC12" s="390"/>
      <c r="CD12" s="390" t="s">
        <v>1337</v>
      </c>
      <c r="CE12" s="390"/>
      <c r="CF12" s="2482"/>
      <c r="CG12" s="2483"/>
      <c r="CH12" s="2537"/>
      <c r="CI12" s="2537"/>
      <c r="CJ12" s="2538"/>
      <c r="CK12" s="2674" t="s">
        <v>2401</v>
      </c>
      <c r="CL12" s="395"/>
      <c r="CM12" s="390"/>
      <c r="CN12" s="865" t="s">
        <v>2396</v>
      </c>
      <c r="CO12" s="395" t="s">
        <v>366</v>
      </c>
      <c r="CP12" s="396"/>
      <c r="CQ12" s="396"/>
      <c r="CR12" s="390"/>
      <c r="CS12" s="390" t="s">
        <v>1330</v>
      </c>
      <c r="CT12" s="390" t="s">
        <v>1330</v>
      </c>
      <c r="CU12" s="390" t="s">
        <v>367</v>
      </c>
      <c r="CV12" s="390"/>
      <c r="CW12" s="390" t="s">
        <v>2398</v>
      </c>
      <c r="CX12" s="390"/>
      <c r="CY12" s="390" t="s">
        <v>1335</v>
      </c>
      <c r="CZ12" s="925" t="s">
        <v>1531</v>
      </c>
      <c r="DA12" s="390"/>
      <c r="DB12" s="2482"/>
      <c r="DC12" s="2483"/>
      <c r="DD12" s="2537"/>
      <c r="DE12" s="2537"/>
      <c r="DF12" s="2538"/>
      <c r="DG12" s="390"/>
      <c r="DH12" s="390"/>
      <c r="DI12" s="2674" t="s">
        <v>2401</v>
      </c>
      <c r="DJ12" s="430"/>
      <c r="DK12" s="390"/>
      <c r="DL12" s="395" t="s">
        <v>2396</v>
      </c>
      <c r="DM12" s="395" t="s">
        <v>366</v>
      </c>
      <c r="DN12" s="390"/>
      <c r="DO12" s="390"/>
      <c r="DP12" s="390" t="s">
        <v>1330</v>
      </c>
      <c r="DQ12" s="390" t="s">
        <v>1330</v>
      </c>
      <c r="DR12" s="390" t="s">
        <v>367</v>
      </c>
      <c r="DS12" s="390"/>
      <c r="DT12" s="390" t="s">
        <v>2398</v>
      </c>
      <c r="DU12" s="390" t="s">
        <v>1335</v>
      </c>
      <c r="DV12" s="925" t="s">
        <v>1531</v>
      </c>
      <c r="DW12" s="390"/>
      <c r="DX12" s="2482"/>
      <c r="DY12" s="2483"/>
    </row>
    <row r="13" spans="1:130" s="14" customFormat="1" ht="15" customHeight="1">
      <c r="A13" s="2537"/>
      <c r="B13" s="2537"/>
      <c r="C13" s="2538"/>
      <c r="D13" s="2667" t="s">
        <v>2402</v>
      </c>
      <c r="E13" s="2667" t="s">
        <v>2402</v>
      </c>
      <c r="F13" s="396" t="s">
        <v>743</v>
      </c>
      <c r="G13" s="396" t="s">
        <v>742</v>
      </c>
      <c r="H13" s="396" t="s">
        <v>1247</v>
      </c>
      <c r="I13" s="395" t="s">
        <v>2403</v>
      </c>
      <c r="J13" s="478" t="s">
        <v>2404</v>
      </c>
      <c r="K13" s="395" t="s">
        <v>2405</v>
      </c>
      <c r="L13" s="390" t="s">
        <v>1255</v>
      </c>
      <c r="M13" s="390" t="s">
        <v>2406</v>
      </c>
      <c r="N13" s="389" t="s">
        <v>750</v>
      </c>
      <c r="O13" s="390" t="s">
        <v>1364</v>
      </c>
      <c r="P13" s="2667" t="s">
        <v>2402</v>
      </c>
      <c r="Q13" s="2674" t="s">
        <v>2408</v>
      </c>
      <c r="R13" s="865" t="s">
        <v>1343</v>
      </c>
      <c r="S13" s="865" t="s">
        <v>1367</v>
      </c>
      <c r="T13" s="2482"/>
      <c r="U13" s="2483"/>
      <c r="V13" s="2537"/>
      <c r="W13" s="2537"/>
      <c r="X13" s="2538"/>
      <c r="Y13" s="396" t="s">
        <v>1247</v>
      </c>
      <c r="Z13" s="395" t="s">
        <v>2403</v>
      </c>
      <c r="AA13" s="395" t="s">
        <v>2404</v>
      </c>
      <c r="AB13" s="395" t="s">
        <v>2411</v>
      </c>
      <c r="AC13" s="390" t="s">
        <v>1255</v>
      </c>
      <c r="AD13" s="390" t="s">
        <v>2406</v>
      </c>
      <c r="AE13" s="390" t="s">
        <v>750</v>
      </c>
      <c r="AF13" s="390" t="s">
        <v>1364</v>
      </c>
      <c r="AG13" s="2667" t="s">
        <v>2402</v>
      </c>
      <c r="AH13" s="2674" t="s">
        <v>2408</v>
      </c>
      <c r="AI13" s="865" t="s">
        <v>1543</v>
      </c>
      <c r="AJ13" s="934" t="s">
        <v>1345</v>
      </c>
      <c r="AK13" s="390" t="s">
        <v>570</v>
      </c>
      <c r="AL13" s="395" t="s">
        <v>2412</v>
      </c>
      <c r="AM13" s="390" t="s">
        <v>1354</v>
      </c>
      <c r="AN13" s="2667" t="s">
        <v>2402</v>
      </c>
      <c r="AO13" s="2482"/>
      <c r="AP13" s="2483"/>
      <c r="AQ13" s="2537"/>
      <c r="AR13" s="2537"/>
      <c r="AS13" s="2538"/>
      <c r="AT13" s="395" t="s">
        <v>2412</v>
      </c>
      <c r="AU13" s="390" t="s">
        <v>1354</v>
      </c>
      <c r="AV13" s="2667" t="s">
        <v>2402</v>
      </c>
      <c r="AW13" s="2667" t="s">
        <v>2402</v>
      </c>
      <c r="AX13" s="396" t="s">
        <v>742</v>
      </c>
      <c r="AY13" s="390" t="s">
        <v>1247</v>
      </c>
      <c r="AZ13" s="395" t="s">
        <v>2403</v>
      </c>
      <c r="BA13" s="395" t="s">
        <v>2404</v>
      </c>
      <c r="BB13" s="395" t="s">
        <v>2405</v>
      </c>
      <c r="BC13" s="390" t="s">
        <v>2406</v>
      </c>
      <c r="BD13" s="2667" t="s">
        <v>2402</v>
      </c>
      <c r="BE13" s="865" t="s">
        <v>1367</v>
      </c>
      <c r="BF13" s="395" t="s">
        <v>1543</v>
      </c>
      <c r="BG13" s="865" t="s">
        <v>1345</v>
      </c>
      <c r="BH13" s="395" t="s">
        <v>2412</v>
      </c>
      <c r="BI13" s="390" t="s">
        <v>1354</v>
      </c>
      <c r="BJ13" s="2482"/>
      <c r="BK13" s="2483"/>
      <c r="BL13" s="2537"/>
      <c r="BM13" s="2537"/>
      <c r="BN13" s="2538"/>
      <c r="BO13" s="2667" t="s">
        <v>2402</v>
      </c>
      <c r="BP13" s="2667" t="s">
        <v>2402</v>
      </c>
      <c r="BQ13" s="396" t="s">
        <v>743</v>
      </c>
      <c r="BR13" s="396" t="s">
        <v>742</v>
      </c>
      <c r="BS13" s="396" t="s">
        <v>1247</v>
      </c>
      <c r="BT13" s="395" t="s">
        <v>2403</v>
      </c>
      <c r="BU13" s="395" t="s">
        <v>2404</v>
      </c>
      <c r="BV13" s="395" t="s">
        <v>2405</v>
      </c>
      <c r="BW13" s="390" t="s">
        <v>368</v>
      </c>
      <c r="BX13" s="390" t="s">
        <v>2406</v>
      </c>
      <c r="BY13" s="390" t="s">
        <v>750</v>
      </c>
      <c r="BZ13" s="390" t="s">
        <v>654</v>
      </c>
      <c r="CA13" s="390" t="s">
        <v>1364</v>
      </c>
      <c r="CB13" s="2667" t="s">
        <v>2402</v>
      </c>
      <c r="CC13" s="390" t="s">
        <v>1336</v>
      </c>
      <c r="CD13" s="2674" t="s">
        <v>2408</v>
      </c>
      <c r="CE13" s="390" t="s">
        <v>1343</v>
      </c>
      <c r="CF13" s="2482"/>
      <c r="CG13" s="2483"/>
      <c r="CH13" s="2537"/>
      <c r="CI13" s="2537"/>
      <c r="CJ13" s="2538"/>
      <c r="CK13" s="2674"/>
      <c r="CL13" s="395" t="s">
        <v>2412</v>
      </c>
      <c r="CM13" s="390" t="s">
        <v>1354</v>
      </c>
      <c r="CN13" s="2667" t="s">
        <v>2402</v>
      </c>
      <c r="CO13" s="2667" t="s">
        <v>2402</v>
      </c>
      <c r="CP13" s="396" t="s">
        <v>743</v>
      </c>
      <c r="CQ13" s="396" t="s">
        <v>742</v>
      </c>
      <c r="CR13" s="390" t="s">
        <v>1247</v>
      </c>
      <c r="CS13" s="395" t="s">
        <v>2403</v>
      </c>
      <c r="CT13" s="395" t="s">
        <v>2404</v>
      </c>
      <c r="CU13" s="395" t="s">
        <v>2405</v>
      </c>
      <c r="CV13" s="390" t="s">
        <v>368</v>
      </c>
      <c r="CW13" s="390" t="s">
        <v>2406</v>
      </c>
      <c r="CX13" s="390" t="s">
        <v>750</v>
      </c>
      <c r="CY13" s="390" t="s">
        <v>1364</v>
      </c>
      <c r="CZ13" s="2667" t="s">
        <v>2402</v>
      </c>
      <c r="DA13" s="390" t="s">
        <v>1336</v>
      </c>
      <c r="DB13" s="2482"/>
      <c r="DC13" s="2483"/>
      <c r="DD13" s="2537"/>
      <c r="DE13" s="2537"/>
      <c r="DF13" s="2538"/>
      <c r="DG13" s="390" t="s">
        <v>1349</v>
      </c>
      <c r="DH13" s="390" t="s">
        <v>1249</v>
      </c>
      <c r="DI13" s="2674"/>
      <c r="DJ13" s="430" t="s">
        <v>2412</v>
      </c>
      <c r="DK13" s="390" t="s">
        <v>1354</v>
      </c>
      <c r="DL13" s="2667" t="s">
        <v>2413</v>
      </c>
      <c r="DM13" s="2667" t="s">
        <v>2413</v>
      </c>
      <c r="DN13" s="390" t="s">
        <v>742</v>
      </c>
      <c r="DO13" s="390" t="s">
        <v>1247</v>
      </c>
      <c r="DP13" s="395" t="s">
        <v>2403</v>
      </c>
      <c r="DQ13" s="478" t="s">
        <v>2404</v>
      </c>
      <c r="DR13" s="395" t="s">
        <v>2405</v>
      </c>
      <c r="DS13" s="390" t="s">
        <v>368</v>
      </c>
      <c r="DT13" s="390" t="s">
        <v>2406</v>
      </c>
      <c r="DU13" s="390" t="s">
        <v>1364</v>
      </c>
      <c r="DV13" s="2667" t="s">
        <v>2402</v>
      </c>
      <c r="DW13" s="390" t="s">
        <v>1336</v>
      </c>
      <c r="DX13" s="2482"/>
      <c r="DY13" s="2483"/>
    </row>
    <row r="14" spans="1:130" s="14" customFormat="1" ht="15" customHeight="1">
      <c r="A14" s="2537"/>
      <c r="B14" s="2537"/>
      <c r="C14" s="2538"/>
      <c r="D14" s="2667"/>
      <c r="E14" s="2667"/>
      <c r="F14" s="396"/>
      <c r="G14" s="396"/>
      <c r="H14" s="396"/>
      <c r="I14" s="395"/>
      <c r="J14" s="478"/>
      <c r="K14" s="395"/>
      <c r="L14" s="395"/>
      <c r="M14" s="390"/>
      <c r="N14" s="389"/>
      <c r="O14" s="390"/>
      <c r="P14" s="2667"/>
      <c r="Q14" s="2674"/>
      <c r="R14" s="396"/>
      <c r="S14" s="390"/>
      <c r="T14" s="2482"/>
      <c r="U14" s="2483"/>
      <c r="V14" s="2537"/>
      <c r="W14" s="2537"/>
      <c r="X14" s="2538"/>
      <c r="Y14" s="396"/>
      <c r="Z14" s="395"/>
      <c r="AA14" s="395"/>
      <c r="AB14" s="395"/>
      <c r="AC14" s="395"/>
      <c r="AD14" s="390"/>
      <c r="AE14" s="390"/>
      <c r="AF14" s="390"/>
      <c r="AG14" s="2667"/>
      <c r="AH14" s="2674"/>
      <c r="AI14" s="396"/>
      <c r="AJ14" s="390"/>
      <c r="AK14" s="395"/>
      <c r="AL14" s="395"/>
      <c r="AM14" s="390"/>
      <c r="AN14" s="2667"/>
      <c r="AO14" s="2482"/>
      <c r="AP14" s="2483"/>
      <c r="AQ14" s="2537"/>
      <c r="AR14" s="2537"/>
      <c r="AS14" s="2538"/>
      <c r="AT14" s="478"/>
      <c r="AU14" s="390"/>
      <c r="AV14" s="2667"/>
      <c r="AW14" s="2667"/>
      <c r="AX14" s="396"/>
      <c r="AY14" s="390"/>
      <c r="AZ14" s="395"/>
      <c r="BA14" s="395"/>
      <c r="BB14" s="395"/>
      <c r="BC14" s="396"/>
      <c r="BD14" s="2667"/>
      <c r="BE14" s="390"/>
      <c r="BF14" s="390"/>
      <c r="BG14" s="390"/>
      <c r="BH14" s="395"/>
      <c r="BI14" s="390"/>
      <c r="BJ14" s="2482"/>
      <c r="BK14" s="2483"/>
      <c r="BL14" s="2537"/>
      <c r="BM14" s="2537"/>
      <c r="BN14" s="2538"/>
      <c r="BO14" s="2667"/>
      <c r="BP14" s="2667"/>
      <c r="BQ14" s="396"/>
      <c r="BR14" s="396"/>
      <c r="BS14" s="396"/>
      <c r="BT14" s="395"/>
      <c r="BU14" s="395"/>
      <c r="BV14" s="395"/>
      <c r="BW14" s="395"/>
      <c r="BX14" s="396"/>
      <c r="BY14" s="390"/>
      <c r="BZ14" s="390"/>
      <c r="CA14" s="390"/>
      <c r="CB14" s="2668"/>
      <c r="CC14" s="1814"/>
      <c r="CD14" s="2668"/>
      <c r="CE14" s="396"/>
      <c r="CF14" s="2482"/>
      <c r="CG14" s="2483"/>
      <c r="CH14" s="2537"/>
      <c r="CI14" s="2537"/>
      <c r="CJ14" s="2538"/>
      <c r="CK14" s="390"/>
      <c r="CL14" s="395"/>
      <c r="CM14" s="390"/>
      <c r="CN14" s="2668"/>
      <c r="CO14" s="2668"/>
      <c r="CP14" s="396"/>
      <c r="CQ14" s="396"/>
      <c r="CR14" s="390"/>
      <c r="CS14" s="395"/>
      <c r="CT14" s="395"/>
      <c r="CU14" s="395"/>
      <c r="CV14" s="395"/>
      <c r="CW14" s="396"/>
      <c r="CX14" s="390"/>
      <c r="CY14" s="2195"/>
      <c r="CZ14" s="2668"/>
      <c r="DA14" s="1814"/>
      <c r="DB14" s="2482"/>
      <c r="DC14" s="2483"/>
      <c r="DD14" s="2537"/>
      <c r="DE14" s="2537"/>
      <c r="DF14" s="2538"/>
      <c r="DG14" s="390" t="s">
        <v>772</v>
      </c>
      <c r="DH14" s="390"/>
      <c r="DI14" s="390"/>
      <c r="DJ14" s="478"/>
      <c r="DK14" s="390"/>
      <c r="DL14" s="2668"/>
      <c r="DM14" s="2668"/>
      <c r="DN14" s="390"/>
      <c r="DO14" s="390"/>
      <c r="DP14" s="395"/>
      <c r="DQ14" s="395"/>
      <c r="DR14" s="395"/>
      <c r="DS14" s="395"/>
      <c r="DT14" s="396"/>
      <c r="DU14" s="390"/>
      <c r="DV14" s="2668"/>
      <c r="DW14" s="1814"/>
      <c r="DX14" s="2482"/>
      <c r="DY14" s="2483"/>
    </row>
    <row r="15" spans="1:130" s="14" customFormat="1" ht="18" customHeight="1">
      <c r="A15" s="2539"/>
      <c r="B15" s="2539"/>
      <c r="C15" s="2540"/>
      <c r="D15" s="1820" t="s">
        <v>775</v>
      </c>
      <c r="E15" s="1818" t="s">
        <v>775</v>
      </c>
      <c r="F15" s="1818" t="s">
        <v>775</v>
      </c>
      <c r="G15" s="1819" t="s">
        <v>775</v>
      </c>
      <c r="H15" s="1818" t="s">
        <v>775</v>
      </c>
      <c r="I15" s="1819" t="s">
        <v>775</v>
      </c>
      <c r="J15" s="1818" t="s">
        <v>775</v>
      </c>
      <c r="K15" s="1815" t="s">
        <v>775</v>
      </c>
      <c r="L15" s="1819" t="s">
        <v>775</v>
      </c>
      <c r="M15" s="1819" t="s">
        <v>1369</v>
      </c>
      <c r="N15" s="1820" t="s">
        <v>1369</v>
      </c>
      <c r="O15" s="1819" t="s">
        <v>775</v>
      </c>
      <c r="P15" s="1815" t="s">
        <v>775</v>
      </c>
      <c r="Q15" s="1815" t="s">
        <v>328</v>
      </c>
      <c r="R15" s="1816" t="s">
        <v>2415</v>
      </c>
      <c r="S15" s="1701" t="s">
        <v>328</v>
      </c>
      <c r="T15" s="2484"/>
      <c r="U15" s="2485"/>
      <c r="V15" s="2539"/>
      <c r="W15" s="2539"/>
      <c r="X15" s="2540"/>
      <c r="Y15" s="1821" t="s">
        <v>775</v>
      </c>
      <c r="Z15" s="1815" t="s">
        <v>775</v>
      </c>
      <c r="AA15" s="1815" t="s">
        <v>775</v>
      </c>
      <c r="AB15" s="1877" t="s">
        <v>775</v>
      </c>
      <c r="AC15" s="1877" t="s">
        <v>775</v>
      </c>
      <c r="AD15" s="1819" t="s">
        <v>1369</v>
      </c>
      <c r="AE15" s="1815" t="s">
        <v>1369</v>
      </c>
      <c r="AF15" s="1878" t="s">
        <v>775</v>
      </c>
      <c r="AG15" s="1815" t="s">
        <v>775</v>
      </c>
      <c r="AH15" s="1815" t="s">
        <v>328</v>
      </c>
      <c r="AI15" s="1817" t="s">
        <v>2415</v>
      </c>
      <c r="AJ15" s="1816" t="s">
        <v>2415</v>
      </c>
      <c r="AK15" s="1822" t="s">
        <v>315</v>
      </c>
      <c r="AL15" s="1815" t="s">
        <v>2416</v>
      </c>
      <c r="AM15" s="1819" t="s">
        <v>1369</v>
      </c>
      <c r="AN15" s="1820" t="s">
        <v>775</v>
      </c>
      <c r="AO15" s="2484"/>
      <c r="AP15" s="2485"/>
      <c r="AQ15" s="2539"/>
      <c r="AR15" s="2539"/>
      <c r="AS15" s="2540"/>
      <c r="AT15" s="1818" t="s">
        <v>2416</v>
      </c>
      <c r="AU15" s="1819" t="s">
        <v>1369</v>
      </c>
      <c r="AV15" s="1815" t="s">
        <v>775</v>
      </c>
      <c r="AW15" s="1880" t="s">
        <v>775</v>
      </c>
      <c r="AX15" s="862" t="s">
        <v>775</v>
      </c>
      <c r="AY15" s="1881" t="s">
        <v>775</v>
      </c>
      <c r="AZ15" s="922" t="s">
        <v>775</v>
      </c>
      <c r="BA15" s="1880" t="s">
        <v>775</v>
      </c>
      <c r="BB15" s="922" t="s">
        <v>775</v>
      </c>
      <c r="BC15" s="921" t="s">
        <v>1369</v>
      </c>
      <c r="BD15" s="1880" t="s">
        <v>775</v>
      </c>
      <c r="BE15" s="1816" t="s">
        <v>328</v>
      </c>
      <c r="BF15" s="1816" t="s">
        <v>2415</v>
      </c>
      <c r="BG15" s="1817" t="s">
        <v>2415</v>
      </c>
      <c r="BH15" s="1815" t="s">
        <v>2416</v>
      </c>
      <c r="BI15" s="1819" t="s">
        <v>1369</v>
      </c>
      <c r="BJ15" s="2484"/>
      <c r="BK15" s="2485"/>
      <c r="BL15" s="2539"/>
      <c r="BM15" s="2539"/>
      <c r="BN15" s="2540"/>
      <c r="BO15" s="1820" t="s">
        <v>775</v>
      </c>
      <c r="BP15" s="1815" t="s">
        <v>775</v>
      </c>
      <c r="BQ15" s="1818" t="s">
        <v>775</v>
      </c>
      <c r="BR15" s="1819" t="s">
        <v>775</v>
      </c>
      <c r="BS15" s="1818" t="s">
        <v>775</v>
      </c>
      <c r="BT15" s="1819" t="s">
        <v>775</v>
      </c>
      <c r="BU15" s="1819" t="s">
        <v>775</v>
      </c>
      <c r="BV15" s="1815" t="s">
        <v>350</v>
      </c>
      <c r="BW15" s="1819" t="s">
        <v>350</v>
      </c>
      <c r="BX15" s="1818" t="s">
        <v>1369</v>
      </c>
      <c r="BY15" s="1819" t="s">
        <v>1369</v>
      </c>
      <c r="BZ15" s="1815" t="s">
        <v>20</v>
      </c>
      <c r="CA15" s="1819" t="s">
        <v>775</v>
      </c>
      <c r="CB15" s="1815" t="s">
        <v>775</v>
      </c>
      <c r="CC15" s="1815" t="s">
        <v>328</v>
      </c>
      <c r="CD15" s="1815" t="s">
        <v>328</v>
      </c>
      <c r="CE15" s="1817" t="s">
        <v>2415</v>
      </c>
      <c r="CF15" s="2484"/>
      <c r="CG15" s="2485"/>
      <c r="CH15" s="2539"/>
      <c r="CI15" s="2539"/>
      <c r="CJ15" s="2540"/>
      <c r="CK15" s="1821" t="s">
        <v>1369</v>
      </c>
      <c r="CL15" s="1819" t="s">
        <v>2416</v>
      </c>
      <c r="CM15" s="1819" t="s">
        <v>1369</v>
      </c>
      <c r="CN15" s="1820" t="s">
        <v>775</v>
      </c>
      <c r="CO15" s="1815" t="s">
        <v>775</v>
      </c>
      <c r="CP15" s="1818" t="s">
        <v>775</v>
      </c>
      <c r="CQ15" s="1819" t="s">
        <v>775</v>
      </c>
      <c r="CR15" s="1815" t="s">
        <v>775</v>
      </c>
      <c r="CS15" s="1819" t="s">
        <v>775</v>
      </c>
      <c r="CT15" s="1815" t="s">
        <v>775</v>
      </c>
      <c r="CU15" s="1819" t="s">
        <v>350</v>
      </c>
      <c r="CV15" s="1819" t="s">
        <v>350</v>
      </c>
      <c r="CW15" s="1818" t="s">
        <v>1369</v>
      </c>
      <c r="CX15" s="1819" t="s">
        <v>1369</v>
      </c>
      <c r="CY15" s="1819" t="s">
        <v>775</v>
      </c>
      <c r="CZ15" s="1815" t="s">
        <v>775</v>
      </c>
      <c r="DA15" s="1815" t="s">
        <v>328</v>
      </c>
      <c r="DB15" s="2484"/>
      <c r="DC15" s="2485"/>
      <c r="DD15" s="2539"/>
      <c r="DE15" s="2539"/>
      <c r="DF15" s="2540"/>
      <c r="DG15" s="1815" t="s">
        <v>1372</v>
      </c>
      <c r="DH15" s="1821" t="s">
        <v>1369</v>
      </c>
      <c r="DI15" s="1815" t="s">
        <v>1369</v>
      </c>
      <c r="DJ15" s="1820" t="s">
        <v>2416</v>
      </c>
      <c r="DK15" s="1819" t="s">
        <v>1369</v>
      </c>
      <c r="DL15" s="1815" t="s">
        <v>775</v>
      </c>
      <c r="DM15" s="1815" t="s">
        <v>775</v>
      </c>
      <c r="DN15" s="1815" t="s">
        <v>775</v>
      </c>
      <c r="DO15" s="1815" t="s">
        <v>775</v>
      </c>
      <c r="DP15" s="1819" t="s">
        <v>775</v>
      </c>
      <c r="DQ15" s="1819" t="s">
        <v>775</v>
      </c>
      <c r="DR15" s="1819" t="s">
        <v>350</v>
      </c>
      <c r="DS15" s="1819" t="s">
        <v>350</v>
      </c>
      <c r="DT15" s="1818" t="s">
        <v>1369</v>
      </c>
      <c r="DU15" s="1819" t="s">
        <v>775</v>
      </c>
      <c r="DV15" s="1815" t="s">
        <v>775</v>
      </c>
      <c r="DW15" s="1815" t="s">
        <v>328</v>
      </c>
      <c r="DX15" s="2484"/>
      <c r="DY15" s="2485"/>
    </row>
    <row r="16" spans="1:130" ht="16.5" customHeight="1">
      <c r="A16" s="926">
        <v>40544</v>
      </c>
      <c r="B16" s="927">
        <v>40544</v>
      </c>
      <c r="C16" s="928">
        <v>40544</v>
      </c>
      <c r="D16" s="2354">
        <v>8254610</v>
      </c>
      <c r="E16" s="2354">
        <v>363042</v>
      </c>
      <c r="F16" s="2354">
        <v>163</v>
      </c>
      <c r="G16" s="2354">
        <v>16128</v>
      </c>
      <c r="H16" s="2354">
        <v>3367</v>
      </c>
      <c r="I16" s="2354">
        <v>268139</v>
      </c>
      <c r="J16" s="2354">
        <v>9650</v>
      </c>
      <c r="K16" s="2354">
        <v>258489</v>
      </c>
      <c r="L16" s="2354">
        <v>17267</v>
      </c>
      <c r="M16" s="2354">
        <v>12518</v>
      </c>
      <c r="N16" s="2354">
        <v>15382</v>
      </c>
      <c r="O16" s="2354">
        <v>7411</v>
      </c>
      <c r="P16" s="2354">
        <v>68819</v>
      </c>
      <c r="Q16" s="2354">
        <v>7572</v>
      </c>
      <c r="R16" s="2354">
        <v>2706</v>
      </c>
      <c r="S16" s="2354">
        <v>5564</v>
      </c>
      <c r="T16" s="67">
        <v>40544</v>
      </c>
      <c r="U16" s="624">
        <v>40544</v>
      </c>
      <c r="V16" s="926">
        <v>40544</v>
      </c>
      <c r="W16" s="927">
        <v>40544</v>
      </c>
      <c r="X16" s="928">
        <v>40544</v>
      </c>
      <c r="Y16" s="66">
        <v>1209</v>
      </c>
      <c r="Z16" s="2354">
        <v>245789</v>
      </c>
      <c r="AA16" s="2354">
        <v>924</v>
      </c>
      <c r="AB16" s="2354">
        <v>244865</v>
      </c>
      <c r="AC16" s="2354">
        <v>17267</v>
      </c>
      <c r="AD16" s="2354">
        <v>110</v>
      </c>
      <c r="AE16" s="2354">
        <v>11721</v>
      </c>
      <c r="AF16" s="2354">
        <v>7105</v>
      </c>
      <c r="AG16" s="2354">
        <v>13941</v>
      </c>
      <c r="AH16" s="2354">
        <v>7572</v>
      </c>
      <c r="AI16" s="2354">
        <v>642</v>
      </c>
      <c r="AJ16" s="2354">
        <v>705</v>
      </c>
      <c r="AK16" s="2354">
        <v>17665</v>
      </c>
      <c r="AL16" s="2354">
        <v>7885837</v>
      </c>
      <c r="AM16" s="2354">
        <v>22652161</v>
      </c>
      <c r="AN16" s="2354">
        <v>3794032</v>
      </c>
      <c r="AO16" s="67">
        <v>40544</v>
      </c>
      <c r="AP16" s="624">
        <v>40544</v>
      </c>
      <c r="AQ16" s="926">
        <v>40544</v>
      </c>
      <c r="AR16" s="927">
        <v>40544</v>
      </c>
      <c r="AS16" s="928">
        <v>40544</v>
      </c>
      <c r="AT16" s="66">
        <v>5626413</v>
      </c>
      <c r="AU16" s="2354">
        <v>16462290</v>
      </c>
      <c r="AV16" s="2354">
        <v>60129</v>
      </c>
      <c r="AW16" s="2354">
        <v>3737</v>
      </c>
      <c r="AX16" s="2354">
        <v>1484</v>
      </c>
      <c r="AY16" s="2354">
        <v>96</v>
      </c>
      <c r="AZ16" s="2354">
        <v>1975</v>
      </c>
      <c r="BA16" s="2354">
        <v>298</v>
      </c>
      <c r="BB16" s="2354">
        <v>1677</v>
      </c>
      <c r="BC16" s="2354">
        <v>91</v>
      </c>
      <c r="BD16" s="2354">
        <v>2422</v>
      </c>
      <c r="BE16" s="2354" t="s">
        <v>21</v>
      </c>
      <c r="BF16" s="2354">
        <v>2092</v>
      </c>
      <c r="BG16" s="2354">
        <v>2281</v>
      </c>
      <c r="BH16" s="2354">
        <v>232276</v>
      </c>
      <c r="BI16" s="199">
        <v>468197</v>
      </c>
      <c r="BJ16" s="67">
        <v>40544</v>
      </c>
      <c r="BK16" s="624">
        <v>40544</v>
      </c>
      <c r="BL16" s="926">
        <v>40544</v>
      </c>
      <c r="BM16" s="927">
        <v>40544</v>
      </c>
      <c r="BN16" s="928">
        <v>40544</v>
      </c>
      <c r="BO16" s="2354">
        <v>11569139</v>
      </c>
      <c r="BP16" s="2354">
        <v>1502499</v>
      </c>
      <c r="BQ16" s="2354">
        <v>163</v>
      </c>
      <c r="BR16" s="2354">
        <v>20535</v>
      </c>
      <c r="BS16" s="2354">
        <v>3554</v>
      </c>
      <c r="BT16" s="2354">
        <v>1258466</v>
      </c>
      <c r="BU16" s="2354">
        <v>119266</v>
      </c>
      <c r="BV16" s="2354">
        <v>1139200</v>
      </c>
      <c r="BW16" s="2354">
        <v>34518</v>
      </c>
      <c r="BX16" s="2354">
        <v>19915</v>
      </c>
      <c r="BY16" s="2354">
        <v>63753</v>
      </c>
      <c r="BZ16" s="2354" t="s">
        <v>21</v>
      </c>
      <c r="CA16" s="2354">
        <v>12276</v>
      </c>
      <c r="CB16" s="2354">
        <v>9267396</v>
      </c>
      <c r="CC16" s="2354">
        <v>4596296</v>
      </c>
      <c r="CD16" s="2354">
        <v>7882</v>
      </c>
      <c r="CE16" s="2354">
        <v>43674</v>
      </c>
      <c r="CF16" s="67">
        <v>40544</v>
      </c>
      <c r="CG16" s="624">
        <v>40544</v>
      </c>
      <c r="CH16" s="926">
        <v>40544</v>
      </c>
      <c r="CI16" s="927">
        <v>40544</v>
      </c>
      <c r="CJ16" s="928">
        <v>40544</v>
      </c>
      <c r="CK16" s="2354">
        <v>300302</v>
      </c>
      <c r="CL16" s="2354">
        <v>7457394</v>
      </c>
      <c r="CM16" s="2354">
        <v>1071529</v>
      </c>
      <c r="CN16" s="2354">
        <v>3730238</v>
      </c>
      <c r="CO16" s="2354">
        <v>548355</v>
      </c>
      <c r="CP16" s="2354">
        <v>13</v>
      </c>
      <c r="CQ16" s="2354">
        <v>2658</v>
      </c>
      <c r="CR16" s="2354">
        <v>1234</v>
      </c>
      <c r="CS16" s="2354">
        <v>444293</v>
      </c>
      <c r="CT16" s="2354">
        <v>12959</v>
      </c>
      <c r="CU16" s="2354">
        <v>431333</v>
      </c>
      <c r="CV16" s="2354">
        <v>23100</v>
      </c>
      <c r="CW16" s="2354">
        <v>110</v>
      </c>
      <c r="CX16" s="2354">
        <v>39305</v>
      </c>
      <c r="CY16" s="2354">
        <v>8670</v>
      </c>
      <c r="CZ16" s="2354">
        <v>3037859</v>
      </c>
      <c r="DA16" s="2354">
        <v>1566782</v>
      </c>
      <c r="DB16" s="67">
        <v>40544</v>
      </c>
      <c r="DC16" s="624">
        <v>40544</v>
      </c>
      <c r="DD16" s="926">
        <v>40544</v>
      </c>
      <c r="DE16" s="927">
        <v>40544</v>
      </c>
      <c r="DF16" s="928">
        <v>40544</v>
      </c>
      <c r="DG16" s="2354">
        <v>100137</v>
      </c>
      <c r="DH16" s="2354">
        <v>33798</v>
      </c>
      <c r="DI16" s="2354">
        <v>151066</v>
      </c>
      <c r="DJ16" s="2354">
        <v>4056750</v>
      </c>
      <c r="DK16" s="2354">
        <v>387069</v>
      </c>
      <c r="DL16" s="2354">
        <v>2186403</v>
      </c>
      <c r="DM16" s="2354">
        <v>375389</v>
      </c>
      <c r="DN16" s="2354">
        <v>3230</v>
      </c>
      <c r="DO16" s="2354">
        <v>719</v>
      </c>
      <c r="DP16" s="2354">
        <v>340404</v>
      </c>
      <c r="DQ16" s="2354">
        <v>29541</v>
      </c>
      <c r="DR16" s="2354">
        <v>310863</v>
      </c>
      <c r="DS16" s="2354">
        <v>4106</v>
      </c>
      <c r="DT16" s="2354">
        <v>313</v>
      </c>
      <c r="DU16" s="2354">
        <v>342</v>
      </c>
      <c r="DV16" s="2354">
        <v>1591389</v>
      </c>
      <c r="DW16" s="2354">
        <v>680065</v>
      </c>
      <c r="DX16" s="67">
        <v>40544</v>
      </c>
      <c r="DY16" s="624">
        <v>40544</v>
      </c>
    </row>
    <row r="17" spans="1:129" ht="14.25" customHeight="1">
      <c r="A17" s="73"/>
      <c r="B17" s="64">
        <v>40909</v>
      </c>
      <c r="C17" s="127"/>
      <c r="D17" s="2355">
        <v>8004887</v>
      </c>
      <c r="E17" s="2355">
        <v>343824</v>
      </c>
      <c r="F17" s="2355">
        <v>144</v>
      </c>
      <c r="G17" s="2355">
        <v>10006</v>
      </c>
      <c r="H17" s="2355">
        <v>3517</v>
      </c>
      <c r="I17" s="2355">
        <v>258306</v>
      </c>
      <c r="J17" s="2355">
        <v>7800</v>
      </c>
      <c r="K17" s="2355">
        <v>250506</v>
      </c>
      <c r="L17" s="2355">
        <v>14389</v>
      </c>
      <c r="M17" s="2355">
        <v>13256</v>
      </c>
      <c r="N17" s="2355">
        <v>14894</v>
      </c>
      <c r="O17" s="2355">
        <v>6925</v>
      </c>
      <c r="P17" s="2355">
        <v>71998</v>
      </c>
      <c r="Q17" s="2355">
        <v>7389</v>
      </c>
      <c r="R17" s="2355">
        <v>3890</v>
      </c>
      <c r="S17" s="2355">
        <v>5585</v>
      </c>
      <c r="T17" s="67">
        <v>40909</v>
      </c>
      <c r="U17" s="624">
        <v>40909</v>
      </c>
      <c r="V17" s="73"/>
      <c r="W17" s="64">
        <v>40909</v>
      </c>
      <c r="X17" s="127"/>
      <c r="Y17" s="75">
        <v>1366</v>
      </c>
      <c r="Z17" s="2355">
        <v>236562</v>
      </c>
      <c r="AA17" s="2355">
        <v>535</v>
      </c>
      <c r="AB17" s="2355">
        <v>236027</v>
      </c>
      <c r="AC17" s="2355">
        <v>14389</v>
      </c>
      <c r="AD17" s="2355">
        <v>99</v>
      </c>
      <c r="AE17" s="2355">
        <v>11146</v>
      </c>
      <c r="AF17" s="2355">
        <v>5970</v>
      </c>
      <c r="AG17" s="2355">
        <v>13185</v>
      </c>
      <c r="AH17" s="2355">
        <v>7389</v>
      </c>
      <c r="AI17" s="2355">
        <v>663</v>
      </c>
      <c r="AJ17" s="2355">
        <v>726</v>
      </c>
      <c r="AK17" s="2355">
        <v>16147</v>
      </c>
      <c r="AL17" s="2355">
        <v>7735374</v>
      </c>
      <c r="AM17" s="2355">
        <v>21383866</v>
      </c>
      <c r="AN17" s="2355">
        <v>3732494</v>
      </c>
      <c r="AO17" s="67">
        <v>40909</v>
      </c>
      <c r="AP17" s="624">
        <v>40909</v>
      </c>
      <c r="AQ17" s="73"/>
      <c r="AR17" s="64">
        <v>40909</v>
      </c>
      <c r="AS17" s="127"/>
      <c r="AT17" s="75">
        <v>5531497</v>
      </c>
      <c r="AU17" s="2355">
        <v>15936200</v>
      </c>
      <c r="AV17" s="2355">
        <v>43781</v>
      </c>
      <c r="AW17" s="2355">
        <v>4683</v>
      </c>
      <c r="AX17" s="2355">
        <v>1353</v>
      </c>
      <c r="AY17" s="2355">
        <v>99</v>
      </c>
      <c r="AZ17" s="2355">
        <v>2944</v>
      </c>
      <c r="BA17" s="2355">
        <v>96</v>
      </c>
      <c r="BB17" s="2355">
        <v>2848</v>
      </c>
      <c r="BC17" s="2355">
        <v>94</v>
      </c>
      <c r="BD17" s="2355">
        <v>2164</v>
      </c>
      <c r="BE17" s="2355" t="s">
        <v>21</v>
      </c>
      <c r="BF17" s="2355">
        <v>1875</v>
      </c>
      <c r="BG17" s="2355">
        <v>2038</v>
      </c>
      <c r="BH17" s="2355">
        <v>202502</v>
      </c>
      <c r="BI17" s="205">
        <v>261795</v>
      </c>
      <c r="BJ17" s="67">
        <v>40909</v>
      </c>
      <c r="BK17" s="624">
        <v>40909</v>
      </c>
      <c r="BL17" s="73"/>
      <c r="BM17" s="64">
        <v>40909</v>
      </c>
      <c r="BN17" s="127"/>
      <c r="BO17" s="2355">
        <v>11449643</v>
      </c>
      <c r="BP17" s="2355">
        <v>1435585</v>
      </c>
      <c r="BQ17" s="2355">
        <v>144</v>
      </c>
      <c r="BR17" s="2355">
        <v>13042</v>
      </c>
      <c r="BS17" s="2355">
        <v>3701</v>
      </c>
      <c r="BT17" s="2355">
        <v>1177329</v>
      </c>
      <c r="BU17" s="2355">
        <v>112310</v>
      </c>
      <c r="BV17" s="2355">
        <v>1065020</v>
      </c>
      <c r="BW17" s="2355">
        <v>31590</v>
      </c>
      <c r="BX17" s="2355">
        <v>23556</v>
      </c>
      <c r="BY17" s="2355">
        <v>96293</v>
      </c>
      <c r="BZ17" s="2355" t="s">
        <v>21</v>
      </c>
      <c r="CA17" s="2355">
        <v>12910</v>
      </c>
      <c r="CB17" s="2355">
        <v>9298758</v>
      </c>
      <c r="CC17" s="2355">
        <v>4871669</v>
      </c>
      <c r="CD17" s="2355">
        <v>7472</v>
      </c>
      <c r="CE17" s="2355">
        <v>45631</v>
      </c>
      <c r="CF17" s="67">
        <v>40909</v>
      </c>
      <c r="CG17" s="624">
        <v>40909</v>
      </c>
      <c r="CH17" s="73"/>
      <c r="CI17" s="64">
        <v>40909</v>
      </c>
      <c r="CJ17" s="127"/>
      <c r="CK17" s="2355">
        <v>368431</v>
      </c>
      <c r="CL17" s="2355">
        <v>6746815</v>
      </c>
      <c r="CM17" s="2355">
        <v>840530</v>
      </c>
      <c r="CN17" s="2355">
        <v>3635078</v>
      </c>
      <c r="CO17" s="2355">
        <v>525892</v>
      </c>
      <c r="CP17" s="2355">
        <v>12</v>
      </c>
      <c r="CQ17" s="2355">
        <v>1566</v>
      </c>
      <c r="CR17" s="2355">
        <v>1388</v>
      </c>
      <c r="CS17" s="2355">
        <v>417303</v>
      </c>
      <c r="CT17" s="2355">
        <v>9188</v>
      </c>
      <c r="CU17" s="2355">
        <v>408115</v>
      </c>
      <c r="CV17" s="2355">
        <v>19781</v>
      </c>
      <c r="CW17" s="2355">
        <v>99</v>
      </c>
      <c r="CX17" s="2355">
        <v>54445</v>
      </c>
      <c r="CY17" s="2355">
        <v>7979</v>
      </c>
      <c r="CZ17" s="2355">
        <v>2989429</v>
      </c>
      <c r="DA17" s="2355">
        <v>1609334</v>
      </c>
      <c r="DB17" s="67">
        <v>40909</v>
      </c>
      <c r="DC17" s="624">
        <v>40909</v>
      </c>
      <c r="DD17" s="73"/>
      <c r="DE17" s="64">
        <v>40909</v>
      </c>
      <c r="DF17" s="127"/>
      <c r="DG17" s="2355">
        <v>92661</v>
      </c>
      <c r="DH17" s="2355">
        <v>35646</v>
      </c>
      <c r="DI17" s="2355">
        <v>182345</v>
      </c>
      <c r="DJ17" s="2355">
        <v>3655837</v>
      </c>
      <c r="DK17" s="2355">
        <v>317476</v>
      </c>
      <c r="DL17" s="2355">
        <v>2171843</v>
      </c>
      <c r="DM17" s="2355">
        <v>346441</v>
      </c>
      <c r="DN17" s="2355">
        <v>2206</v>
      </c>
      <c r="DO17" s="2355">
        <v>721</v>
      </c>
      <c r="DP17" s="2355">
        <v>313930</v>
      </c>
      <c r="DQ17" s="2355">
        <v>33987</v>
      </c>
      <c r="DR17" s="2355">
        <v>279943</v>
      </c>
      <c r="DS17" s="2355">
        <v>4915</v>
      </c>
      <c r="DT17" s="2355">
        <v>305</v>
      </c>
      <c r="DU17" s="2355">
        <v>477</v>
      </c>
      <c r="DV17" s="2355">
        <v>1621472</v>
      </c>
      <c r="DW17" s="2355">
        <v>725358</v>
      </c>
      <c r="DX17" s="67">
        <v>40909</v>
      </c>
      <c r="DY17" s="624">
        <v>40909</v>
      </c>
    </row>
    <row r="18" spans="1:129" ht="14.25" customHeight="1">
      <c r="A18" s="73"/>
      <c r="B18" s="64">
        <v>41275</v>
      </c>
      <c r="C18" s="127"/>
      <c r="D18" s="2355">
        <v>7983170</v>
      </c>
      <c r="E18" s="2355">
        <v>349411</v>
      </c>
      <c r="F18" s="2355">
        <v>126</v>
      </c>
      <c r="G18" s="2355">
        <v>9848</v>
      </c>
      <c r="H18" s="2355">
        <v>3454</v>
      </c>
      <c r="I18" s="2355">
        <v>254002</v>
      </c>
      <c r="J18" s="2355">
        <v>6959</v>
      </c>
      <c r="K18" s="2355">
        <v>247043</v>
      </c>
      <c r="L18" s="2355">
        <v>11845</v>
      </c>
      <c r="M18" s="2355">
        <v>15320</v>
      </c>
      <c r="N18" s="2355">
        <v>20130</v>
      </c>
      <c r="O18" s="2355">
        <v>13099</v>
      </c>
      <c r="P18" s="2355">
        <v>79946</v>
      </c>
      <c r="Q18" s="2355">
        <v>7231</v>
      </c>
      <c r="R18" s="2355">
        <v>4677</v>
      </c>
      <c r="S18" s="2355">
        <v>5807</v>
      </c>
      <c r="T18" s="67">
        <v>41275</v>
      </c>
      <c r="U18" s="624">
        <v>41275</v>
      </c>
      <c r="V18" s="73"/>
      <c r="W18" s="64">
        <v>41275</v>
      </c>
      <c r="X18" s="127"/>
      <c r="Y18" s="75">
        <v>1408</v>
      </c>
      <c r="Z18" s="2355">
        <v>232952</v>
      </c>
      <c r="AA18" s="2355">
        <v>350</v>
      </c>
      <c r="AB18" s="2355">
        <v>232602</v>
      </c>
      <c r="AC18" s="2355">
        <v>11845</v>
      </c>
      <c r="AD18" s="2355">
        <v>95</v>
      </c>
      <c r="AE18" s="2355">
        <v>16236</v>
      </c>
      <c r="AF18" s="2355">
        <v>12770</v>
      </c>
      <c r="AG18" s="2355">
        <v>14482</v>
      </c>
      <c r="AH18" s="2355">
        <v>7231</v>
      </c>
      <c r="AI18" s="2355">
        <v>651</v>
      </c>
      <c r="AJ18" s="2355">
        <v>715</v>
      </c>
      <c r="AK18" s="2355">
        <v>19538</v>
      </c>
      <c r="AL18" s="2355">
        <v>7500578</v>
      </c>
      <c r="AM18" s="2355">
        <v>21232076</v>
      </c>
      <c r="AN18" s="2355">
        <v>3717224</v>
      </c>
      <c r="AO18" s="67">
        <v>41275</v>
      </c>
      <c r="AP18" s="624">
        <v>41275</v>
      </c>
      <c r="AQ18" s="73"/>
      <c r="AR18" s="64">
        <v>41275</v>
      </c>
      <c r="AS18" s="127"/>
      <c r="AT18" s="75">
        <v>5771433</v>
      </c>
      <c r="AU18" s="2355">
        <v>16068799</v>
      </c>
      <c r="AV18" s="2355">
        <v>37088</v>
      </c>
      <c r="AW18" s="2355">
        <v>4287</v>
      </c>
      <c r="AX18" s="2355">
        <v>1152</v>
      </c>
      <c r="AY18" s="2355">
        <v>92</v>
      </c>
      <c r="AZ18" s="2355">
        <v>2743</v>
      </c>
      <c r="BA18" s="2355">
        <v>15</v>
      </c>
      <c r="BB18" s="2355">
        <v>2728</v>
      </c>
      <c r="BC18" s="2355">
        <v>104</v>
      </c>
      <c r="BD18" s="2355">
        <v>565</v>
      </c>
      <c r="BE18" s="2355" t="s">
        <v>21</v>
      </c>
      <c r="BF18" s="2355">
        <v>496</v>
      </c>
      <c r="BG18" s="2355">
        <v>532</v>
      </c>
      <c r="BH18" s="2355">
        <v>171814</v>
      </c>
      <c r="BI18" s="205">
        <v>235132</v>
      </c>
      <c r="BJ18" s="67">
        <v>41275</v>
      </c>
      <c r="BK18" s="624">
        <v>41275</v>
      </c>
      <c r="BL18" s="73"/>
      <c r="BM18" s="64">
        <v>41275</v>
      </c>
      <c r="BN18" s="127"/>
      <c r="BO18" s="2355">
        <v>11493548</v>
      </c>
      <c r="BP18" s="2355">
        <v>1240012</v>
      </c>
      <c r="BQ18" s="2355">
        <v>126</v>
      </c>
      <c r="BR18" s="2355">
        <v>12264</v>
      </c>
      <c r="BS18" s="2355">
        <v>3634</v>
      </c>
      <c r="BT18" s="2355">
        <v>993111</v>
      </c>
      <c r="BU18" s="2355">
        <v>104718</v>
      </c>
      <c r="BV18" s="2355">
        <v>888393</v>
      </c>
      <c r="BW18" s="2355">
        <v>24044</v>
      </c>
      <c r="BX18" s="2355">
        <v>24609</v>
      </c>
      <c r="BY18" s="2355">
        <v>103079</v>
      </c>
      <c r="BZ18" s="2355" t="s">
        <v>21</v>
      </c>
      <c r="CA18" s="2355">
        <v>18389</v>
      </c>
      <c r="CB18" s="2355">
        <v>9603450</v>
      </c>
      <c r="CC18" s="2355">
        <v>5133762</v>
      </c>
      <c r="CD18" s="2355">
        <v>7231</v>
      </c>
      <c r="CE18" s="2355">
        <v>44639</v>
      </c>
      <c r="CF18" s="67">
        <v>41275</v>
      </c>
      <c r="CG18" s="624">
        <v>41275</v>
      </c>
      <c r="CH18" s="73"/>
      <c r="CI18" s="64">
        <v>41275</v>
      </c>
      <c r="CJ18" s="127"/>
      <c r="CK18" s="2355">
        <v>383444</v>
      </c>
      <c r="CL18" s="2355">
        <v>6461814</v>
      </c>
      <c r="CM18" s="2355">
        <v>301411</v>
      </c>
      <c r="CN18" s="2355">
        <v>3638142</v>
      </c>
      <c r="CO18" s="2355">
        <v>483961</v>
      </c>
      <c r="CP18" s="2355">
        <v>12</v>
      </c>
      <c r="CQ18" s="2355">
        <v>507</v>
      </c>
      <c r="CR18" s="2355">
        <v>1428</v>
      </c>
      <c r="CS18" s="2355">
        <v>373448</v>
      </c>
      <c r="CT18" s="2355">
        <v>6674</v>
      </c>
      <c r="CU18" s="2355">
        <v>366774</v>
      </c>
      <c r="CV18" s="2355">
        <v>14940</v>
      </c>
      <c r="CW18" s="2355">
        <v>95</v>
      </c>
      <c r="CX18" s="2355">
        <v>60535</v>
      </c>
      <c r="CY18" s="2355">
        <v>14597</v>
      </c>
      <c r="CZ18" s="2355">
        <v>3055032</v>
      </c>
      <c r="DA18" s="2355">
        <v>1630470</v>
      </c>
      <c r="DB18" s="67">
        <v>41275</v>
      </c>
      <c r="DC18" s="624">
        <v>41275</v>
      </c>
      <c r="DD18" s="73"/>
      <c r="DE18" s="64">
        <v>41275</v>
      </c>
      <c r="DF18" s="127"/>
      <c r="DG18" s="2355">
        <v>96325</v>
      </c>
      <c r="DH18" s="2355">
        <v>39258</v>
      </c>
      <c r="DI18" s="2355">
        <v>197552</v>
      </c>
      <c r="DJ18" s="2355">
        <v>3447580</v>
      </c>
      <c r="DK18" s="2355">
        <v>90850</v>
      </c>
      <c r="DL18" s="2355">
        <v>2188764</v>
      </c>
      <c r="DM18" s="2355">
        <v>261393</v>
      </c>
      <c r="DN18" s="2355">
        <v>1800</v>
      </c>
      <c r="DO18" s="2355">
        <v>718</v>
      </c>
      <c r="DP18" s="2355">
        <v>236276</v>
      </c>
      <c r="DQ18" s="2355">
        <v>33304</v>
      </c>
      <c r="DR18" s="2355">
        <v>202972</v>
      </c>
      <c r="DS18" s="2355">
        <v>4462</v>
      </c>
      <c r="DT18" s="2355">
        <v>295</v>
      </c>
      <c r="DU18" s="2355">
        <v>352</v>
      </c>
      <c r="DV18" s="2355">
        <v>1731572</v>
      </c>
      <c r="DW18" s="2355">
        <v>906236</v>
      </c>
      <c r="DX18" s="67">
        <v>41275</v>
      </c>
      <c r="DY18" s="624">
        <v>41275</v>
      </c>
    </row>
    <row r="19" spans="1:129" ht="14.25" customHeight="1">
      <c r="A19" s="73"/>
      <c r="B19" s="64">
        <v>41640</v>
      </c>
      <c r="C19" s="127"/>
      <c r="D19" s="2355">
        <v>8040651</v>
      </c>
      <c r="E19" s="2355">
        <v>358476</v>
      </c>
      <c r="F19" s="2355">
        <v>119</v>
      </c>
      <c r="G19" s="2355">
        <v>9709</v>
      </c>
      <c r="H19" s="2355">
        <v>3226</v>
      </c>
      <c r="I19" s="2355">
        <v>248436</v>
      </c>
      <c r="J19" s="2355">
        <v>6849</v>
      </c>
      <c r="K19" s="2355">
        <v>241587</v>
      </c>
      <c r="L19" s="2355">
        <v>16609</v>
      </c>
      <c r="M19" s="2355">
        <v>15673</v>
      </c>
      <c r="N19" s="2355">
        <v>23857</v>
      </c>
      <c r="O19" s="2355">
        <v>19782</v>
      </c>
      <c r="P19" s="2355">
        <v>86216</v>
      </c>
      <c r="Q19" s="2355">
        <v>7174</v>
      </c>
      <c r="R19" s="2355">
        <v>5300</v>
      </c>
      <c r="S19" s="2355">
        <v>6135</v>
      </c>
      <c r="T19" s="67">
        <v>41640</v>
      </c>
      <c r="U19" s="624">
        <v>41640</v>
      </c>
      <c r="V19" s="73"/>
      <c r="W19" s="64">
        <v>41640</v>
      </c>
      <c r="X19" s="127"/>
      <c r="Y19" s="75">
        <v>1332</v>
      </c>
      <c r="Z19" s="2355">
        <v>226640</v>
      </c>
      <c r="AA19" s="2355">
        <v>300</v>
      </c>
      <c r="AB19" s="2355">
        <v>226340</v>
      </c>
      <c r="AC19" s="2355">
        <v>16609</v>
      </c>
      <c r="AD19" s="2355">
        <v>106</v>
      </c>
      <c r="AE19" s="2355">
        <v>19965</v>
      </c>
      <c r="AF19" s="2355">
        <v>19673</v>
      </c>
      <c r="AG19" s="2355">
        <v>14169</v>
      </c>
      <c r="AH19" s="2355">
        <v>7174</v>
      </c>
      <c r="AI19" s="2355" t="s">
        <v>21</v>
      </c>
      <c r="AJ19" s="2355" t="s">
        <v>21</v>
      </c>
      <c r="AK19" s="2355">
        <v>20700</v>
      </c>
      <c r="AL19" s="2355">
        <v>7523872</v>
      </c>
      <c r="AM19" s="2355">
        <v>22105925</v>
      </c>
      <c r="AN19" s="2355">
        <v>3671857</v>
      </c>
      <c r="AO19" s="67">
        <v>41640</v>
      </c>
      <c r="AP19" s="624">
        <v>41640</v>
      </c>
      <c r="AQ19" s="73"/>
      <c r="AR19" s="64">
        <v>41640</v>
      </c>
      <c r="AS19" s="127"/>
      <c r="AT19" s="75">
        <v>5906505</v>
      </c>
      <c r="AU19" s="2355">
        <v>16310375</v>
      </c>
      <c r="AV19" s="2355">
        <v>36558</v>
      </c>
      <c r="AW19" s="2355">
        <v>4899</v>
      </c>
      <c r="AX19" s="2355">
        <v>1249</v>
      </c>
      <c r="AY19" s="2355">
        <v>80</v>
      </c>
      <c r="AZ19" s="2355">
        <v>3230</v>
      </c>
      <c r="BA19" s="2355">
        <v>19</v>
      </c>
      <c r="BB19" s="2355">
        <v>3211</v>
      </c>
      <c r="BC19" s="2355">
        <v>107</v>
      </c>
      <c r="BD19" s="2355">
        <v>530</v>
      </c>
      <c r="BE19" s="2355" t="s">
        <v>21</v>
      </c>
      <c r="BF19" s="2355">
        <v>462</v>
      </c>
      <c r="BG19" s="2355">
        <v>499</v>
      </c>
      <c r="BH19" s="2355">
        <v>165332</v>
      </c>
      <c r="BI19" s="205">
        <v>227860</v>
      </c>
      <c r="BJ19" s="67">
        <v>41640</v>
      </c>
      <c r="BK19" s="624">
        <v>41640</v>
      </c>
      <c r="BL19" s="73"/>
      <c r="BM19" s="64">
        <v>41640</v>
      </c>
      <c r="BN19" s="127"/>
      <c r="BO19" s="2355">
        <v>11594560</v>
      </c>
      <c r="BP19" s="2355">
        <v>1093726</v>
      </c>
      <c r="BQ19" s="2355">
        <v>119</v>
      </c>
      <c r="BR19" s="2355">
        <v>11276</v>
      </c>
      <c r="BS19" s="2355">
        <v>3386</v>
      </c>
      <c r="BT19" s="2355">
        <v>845985</v>
      </c>
      <c r="BU19" s="2355">
        <v>96707</v>
      </c>
      <c r="BV19" s="2355">
        <v>749278</v>
      </c>
      <c r="BW19" s="2355">
        <v>29700</v>
      </c>
      <c r="BX19" s="2355">
        <v>23904</v>
      </c>
      <c r="BY19" s="2355">
        <v>106928</v>
      </c>
      <c r="BZ19" s="2355" t="s">
        <v>21</v>
      </c>
      <c r="CA19" s="2355">
        <v>23624</v>
      </c>
      <c r="CB19" s="2355">
        <v>9878479</v>
      </c>
      <c r="CC19" s="2355">
        <v>5142992</v>
      </c>
      <c r="CD19" s="2355">
        <v>7174</v>
      </c>
      <c r="CE19" s="2355">
        <v>74984</v>
      </c>
      <c r="CF19" s="67">
        <v>41640</v>
      </c>
      <c r="CG19" s="624">
        <v>41640</v>
      </c>
      <c r="CH19" s="73"/>
      <c r="CI19" s="64">
        <v>41640</v>
      </c>
      <c r="CJ19" s="127"/>
      <c r="CK19" s="2355">
        <v>383067</v>
      </c>
      <c r="CL19" s="2355">
        <v>6154041</v>
      </c>
      <c r="CM19" s="2355">
        <v>351886</v>
      </c>
      <c r="CN19" s="2355">
        <v>3737548</v>
      </c>
      <c r="CO19" s="2355">
        <v>454865</v>
      </c>
      <c r="CP19" s="2355">
        <v>12</v>
      </c>
      <c r="CQ19" s="2355">
        <v>594</v>
      </c>
      <c r="CR19" s="2355">
        <v>1353</v>
      </c>
      <c r="CS19" s="2355">
        <v>331404</v>
      </c>
      <c r="CT19" s="2355">
        <v>5471</v>
      </c>
      <c r="CU19" s="2355">
        <v>325933</v>
      </c>
      <c r="CV19" s="2355">
        <v>21524</v>
      </c>
      <c r="CW19" s="2355">
        <v>106</v>
      </c>
      <c r="CX19" s="2355">
        <v>63905</v>
      </c>
      <c r="CY19" s="2355">
        <v>20933</v>
      </c>
      <c r="CZ19" s="2355">
        <v>3194384</v>
      </c>
      <c r="DA19" s="2355">
        <v>1636697</v>
      </c>
      <c r="DB19" s="67">
        <v>41640</v>
      </c>
      <c r="DC19" s="624">
        <v>41640</v>
      </c>
      <c r="DD19" s="73"/>
      <c r="DE19" s="64">
        <v>41640</v>
      </c>
      <c r="DF19" s="127"/>
      <c r="DG19" s="2355">
        <v>100599</v>
      </c>
      <c r="DH19" s="2355">
        <v>39451</v>
      </c>
      <c r="DI19" s="2355">
        <v>191194</v>
      </c>
      <c r="DJ19" s="2355">
        <v>3237668</v>
      </c>
      <c r="DK19" s="2355">
        <v>202405</v>
      </c>
      <c r="DL19" s="2355">
        <v>2215237</v>
      </c>
      <c r="DM19" s="2355">
        <v>221688</v>
      </c>
      <c r="DN19" s="2355">
        <v>1100</v>
      </c>
      <c r="DO19" s="2355">
        <v>726</v>
      </c>
      <c r="DP19" s="2355">
        <v>203512</v>
      </c>
      <c r="DQ19" s="2355">
        <v>27295</v>
      </c>
      <c r="DR19" s="2355">
        <v>176217</v>
      </c>
      <c r="DS19" s="2355">
        <v>688</v>
      </c>
      <c r="DT19" s="2355">
        <v>295</v>
      </c>
      <c r="DU19" s="2355">
        <v>425</v>
      </c>
      <c r="DV19" s="2355">
        <v>1800224</v>
      </c>
      <c r="DW19" s="2355">
        <v>943449</v>
      </c>
      <c r="DX19" s="67">
        <v>41640</v>
      </c>
      <c r="DY19" s="624">
        <v>41640</v>
      </c>
    </row>
    <row r="20" spans="1:129" ht="14.25" customHeight="1">
      <c r="A20" s="73"/>
      <c r="B20" s="64">
        <v>42005</v>
      </c>
      <c r="C20" s="127"/>
      <c r="D20" s="2355">
        <v>7878808</v>
      </c>
      <c r="E20" s="2355">
        <v>348820</v>
      </c>
      <c r="F20" s="2355">
        <v>114</v>
      </c>
      <c r="G20" s="2355">
        <v>7506</v>
      </c>
      <c r="H20" s="2355">
        <v>3272</v>
      </c>
      <c r="I20" s="2355">
        <v>241830</v>
      </c>
      <c r="J20" s="2355">
        <v>7066</v>
      </c>
      <c r="K20" s="2355">
        <v>234764</v>
      </c>
      <c r="L20" s="2355">
        <v>14335</v>
      </c>
      <c r="M20" s="2355">
        <v>14887</v>
      </c>
      <c r="N20" s="2355">
        <v>23428</v>
      </c>
      <c r="O20" s="2355">
        <v>23042</v>
      </c>
      <c r="P20" s="2355">
        <v>76911</v>
      </c>
      <c r="Q20" s="2355">
        <v>5527</v>
      </c>
      <c r="R20" s="2355">
        <v>4904</v>
      </c>
      <c r="S20" s="2355">
        <v>6085</v>
      </c>
      <c r="T20" s="67">
        <v>42005</v>
      </c>
      <c r="U20" s="624">
        <v>42005</v>
      </c>
      <c r="V20" s="73"/>
      <c r="W20" s="64">
        <v>42005</v>
      </c>
      <c r="X20" s="127"/>
      <c r="Y20" s="75">
        <v>1424</v>
      </c>
      <c r="Z20" s="2355">
        <v>219977</v>
      </c>
      <c r="AA20" s="2355">
        <v>158</v>
      </c>
      <c r="AB20" s="2355">
        <v>219819</v>
      </c>
      <c r="AC20" s="2355">
        <v>14335</v>
      </c>
      <c r="AD20" s="2355">
        <v>130</v>
      </c>
      <c r="AE20" s="2355">
        <v>19580</v>
      </c>
      <c r="AF20" s="2355">
        <v>22964</v>
      </c>
      <c r="AG20" s="2355">
        <v>12196</v>
      </c>
      <c r="AH20" s="2355">
        <v>5527</v>
      </c>
      <c r="AI20" s="2355" t="s">
        <v>21</v>
      </c>
      <c r="AJ20" s="2355" t="s">
        <v>21</v>
      </c>
      <c r="AK20" s="2355">
        <v>18986</v>
      </c>
      <c r="AL20" s="2355">
        <v>7272273</v>
      </c>
      <c r="AM20" s="2355">
        <v>21697703</v>
      </c>
      <c r="AN20" s="2355">
        <v>3584848</v>
      </c>
      <c r="AO20" s="67">
        <v>42005</v>
      </c>
      <c r="AP20" s="624">
        <v>42005</v>
      </c>
      <c r="AQ20" s="73"/>
      <c r="AR20" s="64">
        <v>42005</v>
      </c>
      <c r="AS20" s="127"/>
      <c r="AT20" s="75">
        <v>5911637</v>
      </c>
      <c r="AU20" s="2355">
        <v>16171744</v>
      </c>
      <c r="AV20" s="2355">
        <v>35134</v>
      </c>
      <c r="AW20" s="2355">
        <v>4746</v>
      </c>
      <c r="AX20" s="2355">
        <v>677</v>
      </c>
      <c r="AY20" s="2355">
        <v>79</v>
      </c>
      <c r="AZ20" s="2355">
        <v>3592</v>
      </c>
      <c r="BA20" s="2355">
        <v>18</v>
      </c>
      <c r="BB20" s="2355">
        <v>3574</v>
      </c>
      <c r="BC20" s="2355">
        <v>106</v>
      </c>
      <c r="BD20" s="2355">
        <v>650</v>
      </c>
      <c r="BE20" s="2355" t="s">
        <v>21</v>
      </c>
      <c r="BF20" s="2355">
        <v>565</v>
      </c>
      <c r="BG20" s="2355">
        <v>612</v>
      </c>
      <c r="BH20" s="2355">
        <v>157631</v>
      </c>
      <c r="BI20" s="205">
        <v>218096</v>
      </c>
      <c r="BJ20" s="67">
        <v>42005</v>
      </c>
      <c r="BK20" s="624">
        <v>42005</v>
      </c>
      <c r="BL20" s="73"/>
      <c r="BM20" s="64">
        <v>42005</v>
      </c>
      <c r="BN20" s="127"/>
      <c r="BO20" s="2355">
        <v>11424253</v>
      </c>
      <c r="BP20" s="2355">
        <v>966661</v>
      </c>
      <c r="BQ20" s="2355">
        <v>114</v>
      </c>
      <c r="BR20" s="2355">
        <v>9238</v>
      </c>
      <c r="BS20" s="2355">
        <v>3385</v>
      </c>
      <c r="BT20" s="2355">
        <v>728945</v>
      </c>
      <c r="BU20" s="2355">
        <v>97113</v>
      </c>
      <c r="BV20" s="2355">
        <v>631832</v>
      </c>
      <c r="BW20" s="2355">
        <v>30211</v>
      </c>
      <c r="BX20" s="2355">
        <v>23065</v>
      </c>
      <c r="BY20" s="2355">
        <v>103894</v>
      </c>
      <c r="BZ20" s="2355" t="s">
        <v>21</v>
      </c>
      <c r="CA20" s="2355">
        <v>27969</v>
      </c>
      <c r="CB20" s="2355">
        <v>9881208</v>
      </c>
      <c r="CC20" s="2355">
        <v>5253172</v>
      </c>
      <c r="CD20" s="2355">
        <v>5527</v>
      </c>
      <c r="CE20" s="2355">
        <v>80721</v>
      </c>
      <c r="CF20" s="67">
        <v>42005</v>
      </c>
      <c r="CG20" s="624">
        <v>42005</v>
      </c>
      <c r="CH20" s="73"/>
      <c r="CI20" s="64">
        <v>42005</v>
      </c>
      <c r="CJ20" s="127"/>
      <c r="CK20" s="2355">
        <v>437094</v>
      </c>
      <c r="CL20" s="2355">
        <v>5711850</v>
      </c>
      <c r="CM20" s="2355">
        <v>283713</v>
      </c>
      <c r="CN20" s="2355">
        <v>3636513</v>
      </c>
      <c r="CO20" s="2355">
        <v>430513</v>
      </c>
      <c r="CP20" s="2355">
        <v>13</v>
      </c>
      <c r="CQ20" s="2355">
        <v>540</v>
      </c>
      <c r="CR20" s="2355">
        <v>1437</v>
      </c>
      <c r="CS20" s="2355">
        <v>306341</v>
      </c>
      <c r="CT20" s="2355">
        <v>4874</v>
      </c>
      <c r="CU20" s="2355">
        <v>301467</v>
      </c>
      <c r="CV20" s="2355">
        <v>20580</v>
      </c>
      <c r="CW20" s="2355">
        <v>130</v>
      </c>
      <c r="CX20" s="2355">
        <v>62930</v>
      </c>
      <c r="CY20" s="2355">
        <v>25220</v>
      </c>
      <c r="CZ20" s="2355">
        <v>3124398</v>
      </c>
      <c r="DA20" s="2355">
        <v>1611841</v>
      </c>
      <c r="DB20" s="67">
        <v>42005</v>
      </c>
      <c r="DC20" s="624">
        <v>42005</v>
      </c>
      <c r="DD20" s="73"/>
      <c r="DE20" s="64">
        <v>42005</v>
      </c>
      <c r="DF20" s="127"/>
      <c r="DG20" s="2355">
        <v>100326</v>
      </c>
      <c r="DH20" s="2355">
        <v>36569</v>
      </c>
      <c r="DI20" s="2355">
        <v>186157</v>
      </c>
      <c r="DJ20" s="2355">
        <v>3088350</v>
      </c>
      <c r="DK20" s="2355">
        <v>230036</v>
      </c>
      <c r="DL20" s="2355">
        <v>2238893</v>
      </c>
      <c r="DM20" s="2355">
        <v>163501</v>
      </c>
      <c r="DN20" s="2355">
        <v>1242</v>
      </c>
      <c r="DO20" s="2355">
        <v>657</v>
      </c>
      <c r="DP20" s="2355">
        <v>150586</v>
      </c>
      <c r="DQ20" s="2355">
        <v>29758</v>
      </c>
      <c r="DR20" s="2355">
        <v>120829</v>
      </c>
      <c r="DS20" s="2355" t="s">
        <v>21</v>
      </c>
      <c r="DT20" s="2355">
        <v>266</v>
      </c>
      <c r="DU20" s="2355">
        <v>432</v>
      </c>
      <c r="DV20" s="2355">
        <v>1909238</v>
      </c>
      <c r="DW20" s="2355">
        <v>1034036</v>
      </c>
      <c r="DX20" s="67">
        <v>42005</v>
      </c>
      <c r="DY20" s="624">
        <v>42005</v>
      </c>
    </row>
    <row r="21" spans="1:129" ht="6.75" customHeight="1">
      <c r="A21" s="73"/>
      <c r="B21" s="76"/>
      <c r="C21" s="127"/>
      <c r="D21" s="2355"/>
      <c r="E21" s="2355"/>
      <c r="F21" s="2355"/>
      <c r="G21" s="2355"/>
      <c r="H21" s="2355"/>
      <c r="I21" s="2355"/>
      <c r="J21" s="2355"/>
      <c r="K21" s="2355"/>
      <c r="L21" s="2355"/>
      <c r="M21" s="2355"/>
      <c r="N21" s="2355"/>
      <c r="O21" s="2355"/>
      <c r="P21" s="2355"/>
      <c r="Q21" s="2355"/>
      <c r="R21" s="2355"/>
      <c r="S21" s="2355"/>
      <c r="T21" s="77"/>
      <c r="U21" s="486"/>
      <c r="V21" s="73"/>
      <c r="W21" s="76"/>
      <c r="X21" s="127"/>
      <c r="Y21" s="2355"/>
      <c r="Z21" s="2355"/>
      <c r="AA21" s="2355"/>
      <c r="AB21" s="2355"/>
      <c r="AC21" s="2355"/>
      <c r="AD21" s="2355"/>
      <c r="AE21" s="2355"/>
      <c r="AF21" s="2355"/>
      <c r="AG21" s="2355"/>
      <c r="AH21" s="2355"/>
      <c r="AI21" s="2355"/>
      <c r="AJ21" s="2355"/>
      <c r="AK21" s="2355"/>
      <c r="AL21" s="2355"/>
      <c r="AM21" s="2355"/>
      <c r="AN21" s="2355"/>
      <c r="AO21" s="77"/>
      <c r="AP21" s="486"/>
      <c r="AQ21" s="73"/>
      <c r="AR21" s="76"/>
      <c r="AS21" s="127"/>
      <c r="AT21" s="75"/>
      <c r="AU21" s="2355"/>
      <c r="AV21" s="542"/>
      <c r="AW21" s="2355"/>
      <c r="AX21" s="2355"/>
      <c r="AY21" s="2355"/>
      <c r="AZ21" s="2355"/>
      <c r="BA21" s="2355"/>
      <c r="BB21" s="2355"/>
      <c r="BC21" s="2355"/>
      <c r="BD21" s="2355"/>
      <c r="BE21" s="2355"/>
      <c r="BF21" s="2355"/>
      <c r="BG21" s="2355"/>
      <c r="BH21" s="2355"/>
      <c r="BI21" s="205"/>
      <c r="BJ21" s="77"/>
      <c r="BK21" s="486"/>
      <c r="BL21" s="73"/>
      <c r="BM21" s="76"/>
      <c r="BN21" s="127"/>
      <c r="BO21" s="2355"/>
      <c r="BP21" s="2355"/>
      <c r="BQ21" s="2355"/>
      <c r="BR21" s="2355"/>
      <c r="BS21" s="2355"/>
      <c r="BT21" s="2355"/>
      <c r="BU21" s="2355"/>
      <c r="BV21" s="2355"/>
      <c r="BW21" s="2355"/>
      <c r="BX21" s="2355"/>
      <c r="BY21" s="2355"/>
      <c r="CA21" s="2355"/>
      <c r="CB21" s="2355"/>
      <c r="CC21" s="2355"/>
      <c r="CD21" s="2355"/>
      <c r="CE21" s="2355"/>
      <c r="CF21" s="77"/>
      <c r="CG21" s="486"/>
      <c r="CH21" s="73"/>
      <c r="CI21" s="76"/>
      <c r="CJ21" s="127"/>
      <c r="CK21" s="2355"/>
      <c r="CL21" s="2355"/>
      <c r="CM21" s="2355"/>
      <c r="CN21" s="2355"/>
      <c r="CO21" s="2355"/>
      <c r="CP21" s="2355"/>
      <c r="CQ21" s="2355"/>
      <c r="CR21" s="2355"/>
      <c r="CS21" s="2355"/>
      <c r="CT21" s="2355"/>
      <c r="CU21" s="2355"/>
      <c r="CV21" s="2355"/>
      <c r="CW21" s="2355"/>
      <c r="CX21" s="2355"/>
      <c r="CY21" s="2355"/>
      <c r="CZ21" s="2355"/>
      <c r="DA21" s="2355"/>
      <c r="DB21" s="77"/>
      <c r="DC21" s="486"/>
      <c r="DD21" s="73"/>
      <c r="DE21" s="76"/>
      <c r="DF21" s="127"/>
      <c r="DG21" s="2355"/>
      <c r="DH21" s="2355"/>
      <c r="DI21" s="2355"/>
      <c r="DJ21" s="2355"/>
      <c r="DK21" s="2355"/>
      <c r="DL21" s="2355"/>
      <c r="DM21" s="2355"/>
      <c r="DN21" s="2355"/>
      <c r="DO21" s="2355"/>
      <c r="DP21" s="2355"/>
      <c r="DQ21" s="2355"/>
      <c r="DR21" s="2355"/>
      <c r="DS21" s="2355"/>
      <c r="DT21" s="2355"/>
      <c r="DU21" s="2355"/>
      <c r="DV21" s="2355"/>
      <c r="DW21" s="2355"/>
      <c r="DX21" s="77"/>
      <c r="DY21" s="486"/>
    </row>
    <row r="22" spans="1:129" ht="15.75" customHeight="1">
      <c r="A22" s="79">
        <v>41365</v>
      </c>
      <c r="B22" s="80">
        <v>41365</v>
      </c>
      <c r="C22" s="128">
        <v>41365</v>
      </c>
      <c r="D22" s="2356">
        <v>8076083</v>
      </c>
      <c r="E22" s="2356">
        <v>353601</v>
      </c>
      <c r="F22" s="2356">
        <v>124</v>
      </c>
      <c r="G22" s="2356">
        <v>9878</v>
      </c>
      <c r="H22" s="2356">
        <v>3400</v>
      </c>
      <c r="I22" s="2356">
        <v>254031</v>
      </c>
      <c r="J22" s="2356">
        <v>7021</v>
      </c>
      <c r="K22" s="2356">
        <v>247010</v>
      </c>
      <c r="L22" s="2356">
        <v>12848</v>
      </c>
      <c r="M22" s="2356">
        <v>15487</v>
      </c>
      <c r="N22" s="2356">
        <v>22728</v>
      </c>
      <c r="O22" s="2356">
        <v>13943</v>
      </c>
      <c r="P22" s="2356">
        <v>83293</v>
      </c>
      <c r="Q22" s="2356">
        <v>7946</v>
      </c>
      <c r="R22" s="2356">
        <v>5116</v>
      </c>
      <c r="S22" s="2356">
        <v>6014</v>
      </c>
      <c r="T22" s="83">
        <v>41365</v>
      </c>
      <c r="U22" s="628">
        <v>41365</v>
      </c>
      <c r="V22" s="79">
        <v>41365</v>
      </c>
      <c r="W22" s="80">
        <v>41365</v>
      </c>
      <c r="X22" s="128">
        <v>41365</v>
      </c>
      <c r="Y22" s="2356">
        <v>1401</v>
      </c>
      <c r="Z22" s="2356">
        <v>232265</v>
      </c>
      <c r="AA22" s="2356">
        <v>339</v>
      </c>
      <c r="AB22" s="2356">
        <v>231926</v>
      </c>
      <c r="AC22" s="2356">
        <v>12848</v>
      </c>
      <c r="AD22" s="2356">
        <v>99</v>
      </c>
      <c r="AE22" s="2356">
        <v>18721</v>
      </c>
      <c r="AF22" s="2356">
        <v>13812</v>
      </c>
      <c r="AG22" s="2356">
        <v>14637</v>
      </c>
      <c r="AH22" s="2356">
        <v>7946</v>
      </c>
      <c r="AI22" s="2356">
        <v>471</v>
      </c>
      <c r="AJ22" s="2356">
        <v>517</v>
      </c>
      <c r="AK22" s="2356">
        <v>19116</v>
      </c>
      <c r="AL22" s="2356">
        <v>7578945</v>
      </c>
      <c r="AM22" s="2356">
        <v>21639628</v>
      </c>
      <c r="AN22" s="2356">
        <v>3744381</v>
      </c>
      <c r="AO22" s="83">
        <v>41365</v>
      </c>
      <c r="AP22" s="628">
        <v>41365</v>
      </c>
      <c r="AQ22" s="79">
        <v>41365</v>
      </c>
      <c r="AR22" s="80">
        <v>41365</v>
      </c>
      <c r="AS22" s="128">
        <v>41365</v>
      </c>
      <c r="AT22" s="82">
        <v>5876068</v>
      </c>
      <c r="AU22" s="2356">
        <v>16290808</v>
      </c>
      <c r="AV22" s="2356">
        <v>37546</v>
      </c>
      <c r="AW22" s="2356">
        <v>4873</v>
      </c>
      <c r="AX22" s="2356">
        <v>1118</v>
      </c>
      <c r="AY22" s="2356">
        <v>89</v>
      </c>
      <c r="AZ22" s="2356">
        <v>3319</v>
      </c>
      <c r="BA22" s="2356">
        <v>15</v>
      </c>
      <c r="BB22" s="2356">
        <v>3304</v>
      </c>
      <c r="BC22" s="2356">
        <v>102</v>
      </c>
      <c r="BD22" s="2356">
        <v>516</v>
      </c>
      <c r="BE22" s="2356" t="s">
        <v>21</v>
      </c>
      <c r="BF22" s="2356">
        <v>450</v>
      </c>
      <c r="BG22" s="2356">
        <v>486</v>
      </c>
      <c r="BH22" s="2356">
        <v>170584</v>
      </c>
      <c r="BI22" s="208">
        <v>235650</v>
      </c>
      <c r="BJ22" s="83">
        <v>41365</v>
      </c>
      <c r="BK22" s="628">
        <v>41365</v>
      </c>
      <c r="BL22" s="79">
        <v>41365</v>
      </c>
      <c r="BM22" s="80">
        <v>41365</v>
      </c>
      <c r="BN22" s="128">
        <v>41365</v>
      </c>
      <c r="BO22" s="2356">
        <v>11623798</v>
      </c>
      <c r="BP22" s="2356">
        <v>1203838</v>
      </c>
      <c r="BQ22" s="2356">
        <v>124</v>
      </c>
      <c r="BR22" s="2356">
        <v>11997</v>
      </c>
      <c r="BS22" s="2356">
        <v>3589</v>
      </c>
      <c r="BT22" s="2356">
        <v>957615</v>
      </c>
      <c r="BU22" s="2356">
        <v>103417</v>
      </c>
      <c r="BV22" s="2356">
        <v>854198</v>
      </c>
      <c r="BW22" s="2356">
        <v>24584</v>
      </c>
      <c r="BX22" s="2356">
        <v>24468</v>
      </c>
      <c r="BY22" s="2356">
        <v>105004</v>
      </c>
      <c r="BZ22" s="2355" t="s">
        <v>21</v>
      </c>
      <c r="CA22" s="2356">
        <v>18942</v>
      </c>
      <c r="CB22" s="2356">
        <v>9766366</v>
      </c>
      <c r="CC22" s="2356">
        <v>5181330</v>
      </c>
      <c r="CD22" s="2356">
        <v>7946</v>
      </c>
      <c r="CE22" s="2356">
        <v>49290</v>
      </c>
      <c r="CF22" s="83">
        <v>41365</v>
      </c>
      <c r="CG22" s="628">
        <v>41365</v>
      </c>
      <c r="CH22" s="79">
        <v>41365</v>
      </c>
      <c r="CI22" s="80">
        <v>41365</v>
      </c>
      <c r="CJ22" s="128">
        <v>41365</v>
      </c>
      <c r="CK22" s="2356">
        <v>379463</v>
      </c>
      <c r="CL22" s="2356">
        <v>6482161</v>
      </c>
      <c r="CM22" s="2356">
        <v>335980</v>
      </c>
      <c r="CN22" s="2356">
        <v>3694911</v>
      </c>
      <c r="CO22" s="2356">
        <v>478354</v>
      </c>
      <c r="CP22" s="2356">
        <v>12</v>
      </c>
      <c r="CQ22" s="2356">
        <v>494</v>
      </c>
      <c r="CR22" s="2356">
        <v>1421</v>
      </c>
      <c r="CS22" s="2356">
        <v>364894</v>
      </c>
      <c r="CT22" s="2356">
        <v>6481</v>
      </c>
      <c r="CU22" s="2356">
        <v>358413</v>
      </c>
      <c r="CV22" s="2356">
        <v>15925</v>
      </c>
      <c r="CW22" s="2356">
        <v>99</v>
      </c>
      <c r="CX22" s="2356">
        <v>62608</v>
      </c>
      <c r="CY22" s="2356">
        <v>15546</v>
      </c>
      <c r="CZ22" s="2356">
        <v>3119414</v>
      </c>
      <c r="DA22" s="2356">
        <v>1656986</v>
      </c>
      <c r="DB22" s="83">
        <v>41365</v>
      </c>
      <c r="DC22" s="628">
        <v>41365</v>
      </c>
      <c r="DD22" s="79">
        <v>41365</v>
      </c>
      <c r="DE22" s="80">
        <v>41365</v>
      </c>
      <c r="DF22" s="128">
        <v>41365</v>
      </c>
      <c r="DG22" s="2356">
        <v>99062</v>
      </c>
      <c r="DH22" s="2356">
        <v>39718</v>
      </c>
      <c r="DI22" s="2356">
        <v>194511</v>
      </c>
      <c r="DJ22" s="2356">
        <v>3430925</v>
      </c>
      <c r="DK22" s="2356">
        <v>125968</v>
      </c>
      <c r="DL22" s="2356">
        <v>2213316</v>
      </c>
      <c r="DM22" s="2356">
        <v>247886</v>
      </c>
      <c r="DN22" s="2356">
        <v>1578</v>
      </c>
      <c r="DO22" s="2356">
        <v>729</v>
      </c>
      <c r="DP22" s="2356">
        <v>224340</v>
      </c>
      <c r="DQ22" s="2356">
        <v>32219</v>
      </c>
      <c r="DR22" s="2356">
        <v>192121</v>
      </c>
      <c r="DS22" s="2356">
        <v>4069</v>
      </c>
      <c r="DT22" s="2356">
        <v>298</v>
      </c>
      <c r="DU22" s="2356">
        <v>311</v>
      </c>
      <c r="DV22" s="2356">
        <v>1764221</v>
      </c>
      <c r="DW22" s="2356">
        <v>919777</v>
      </c>
      <c r="DX22" s="83">
        <v>41365</v>
      </c>
      <c r="DY22" s="628">
        <v>41365</v>
      </c>
    </row>
    <row r="23" spans="1:129" ht="14.25" customHeight="1">
      <c r="A23" s="85"/>
      <c r="B23" s="80">
        <v>41730</v>
      </c>
      <c r="C23" s="130"/>
      <c r="D23" s="2356">
        <v>7982962</v>
      </c>
      <c r="E23" s="2356">
        <v>354675</v>
      </c>
      <c r="F23" s="2356">
        <v>117</v>
      </c>
      <c r="G23" s="2356">
        <v>9145</v>
      </c>
      <c r="H23" s="2356">
        <v>3177</v>
      </c>
      <c r="I23" s="2356">
        <v>248049</v>
      </c>
      <c r="J23" s="2356">
        <v>6629</v>
      </c>
      <c r="K23" s="2356">
        <v>241420</v>
      </c>
      <c r="L23" s="2356">
        <v>15259</v>
      </c>
      <c r="M23" s="2356">
        <v>15640</v>
      </c>
      <c r="N23" s="2356">
        <v>23514</v>
      </c>
      <c r="O23" s="2356">
        <v>18778</v>
      </c>
      <c r="P23" s="2356">
        <v>84215</v>
      </c>
      <c r="Q23" s="2356">
        <v>6548</v>
      </c>
      <c r="R23" s="2356">
        <v>5233</v>
      </c>
      <c r="S23" s="2356">
        <v>6127</v>
      </c>
      <c r="T23" s="83">
        <v>41730</v>
      </c>
      <c r="U23" s="628">
        <v>41730</v>
      </c>
      <c r="V23" s="85"/>
      <c r="W23" s="80">
        <v>41730</v>
      </c>
      <c r="X23" s="130"/>
      <c r="Y23" s="2356">
        <v>1306</v>
      </c>
      <c r="Z23" s="2356">
        <v>226484</v>
      </c>
      <c r="AA23" s="2356">
        <v>281</v>
      </c>
      <c r="AB23" s="2356">
        <v>226203</v>
      </c>
      <c r="AC23" s="2356">
        <v>15259</v>
      </c>
      <c r="AD23" s="2356">
        <v>109</v>
      </c>
      <c r="AE23" s="2356">
        <v>19746</v>
      </c>
      <c r="AF23" s="2356">
        <v>18678</v>
      </c>
      <c r="AG23" s="2356">
        <v>13974</v>
      </c>
      <c r="AH23" s="2356">
        <v>6548</v>
      </c>
      <c r="AI23" s="2356" t="s">
        <v>21</v>
      </c>
      <c r="AJ23" s="2356" t="s">
        <v>21</v>
      </c>
      <c r="AK23" s="2356">
        <v>21367</v>
      </c>
      <c r="AL23" s="2356">
        <v>7421200</v>
      </c>
      <c r="AM23" s="2356">
        <v>22025029</v>
      </c>
      <c r="AN23" s="2356">
        <v>3637301</v>
      </c>
      <c r="AO23" s="83">
        <v>41730</v>
      </c>
      <c r="AP23" s="628">
        <v>41730</v>
      </c>
      <c r="AQ23" s="85"/>
      <c r="AR23" s="80">
        <v>41730</v>
      </c>
      <c r="AS23" s="130"/>
      <c r="AT23" s="82">
        <v>5898853</v>
      </c>
      <c r="AU23" s="2356">
        <v>16272310</v>
      </c>
      <c r="AV23" s="2356">
        <v>36053</v>
      </c>
      <c r="AW23" s="2356">
        <v>4955</v>
      </c>
      <c r="AX23" s="2356">
        <v>1199</v>
      </c>
      <c r="AY23" s="2356">
        <v>80</v>
      </c>
      <c r="AZ23" s="2356">
        <v>3332</v>
      </c>
      <c r="BA23" s="2356">
        <v>21</v>
      </c>
      <c r="BB23" s="2356">
        <v>3311</v>
      </c>
      <c r="BC23" s="2356">
        <v>102</v>
      </c>
      <c r="BD23" s="2356">
        <v>542</v>
      </c>
      <c r="BE23" s="2356" t="s">
        <v>21</v>
      </c>
      <c r="BF23" s="2356">
        <v>473</v>
      </c>
      <c r="BG23" s="2356">
        <v>510</v>
      </c>
      <c r="BH23" s="2356">
        <v>164377</v>
      </c>
      <c r="BI23" s="208">
        <v>220856</v>
      </c>
      <c r="BJ23" s="83">
        <v>41730</v>
      </c>
      <c r="BK23" s="628">
        <v>41730</v>
      </c>
      <c r="BL23" s="85"/>
      <c r="BM23" s="80">
        <v>41730</v>
      </c>
      <c r="BN23" s="130"/>
      <c r="BO23" s="2356">
        <v>11512727</v>
      </c>
      <c r="BP23" s="2356">
        <v>1038424</v>
      </c>
      <c r="BQ23" s="2356">
        <v>117</v>
      </c>
      <c r="BR23" s="2356">
        <v>10800</v>
      </c>
      <c r="BS23" s="2356">
        <v>3323</v>
      </c>
      <c r="BT23" s="2356">
        <v>796723</v>
      </c>
      <c r="BU23" s="2356">
        <v>95565</v>
      </c>
      <c r="BV23" s="2356">
        <v>701158</v>
      </c>
      <c r="BW23" s="2356">
        <v>29485</v>
      </c>
      <c r="BX23" s="2356">
        <v>23676</v>
      </c>
      <c r="BY23" s="2356">
        <v>106775</v>
      </c>
      <c r="BZ23" s="2355" t="s">
        <v>21</v>
      </c>
      <c r="CA23" s="2356">
        <v>22772</v>
      </c>
      <c r="CB23" s="2356">
        <v>9862258</v>
      </c>
      <c r="CC23" s="2356">
        <v>5179830</v>
      </c>
      <c r="CD23" s="2356">
        <v>6548</v>
      </c>
      <c r="CE23" s="2356">
        <v>78944</v>
      </c>
      <c r="CF23" s="83">
        <v>41730</v>
      </c>
      <c r="CG23" s="628">
        <v>41730</v>
      </c>
      <c r="CH23" s="85"/>
      <c r="CI23" s="80">
        <v>41730</v>
      </c>
      <c r="CJ23" s="130"/>
      <c r="CK23" s="2356">
        <v>392445</v>
      </c>
      <c r="CL23" s="2356">
        <v>6073221</v>
      </c>
      <c r="CM23" s="2356">
        <v>310994</v>
      </c>
      <c r="CN23" s="2356">
        <v>3706369</v>
      </c>
      <c r="CO23" s="2356">
        <v>439830</v>
      </c>
      <c r="CP23" s="2356">
        <v>12</v>
      </c>
      <c r="CQ23" s="2356">
        <v>584</v>
      </c>
      <c r="CR23" s="2356">
        <v>1328</v>
      </c>
      <c r="CS23" s="2356">
        <v>318946</v>
      </c>
      <c r="CT23" s="2356">
        <v>5162</v>
      </c>
      <c r="CU23" s="2356">
        <v>313784</v>
      </c>
      <c r="CV23" s="2356">
        <v>20895</v>
      </c>
      <c r="CW23" s="2356">
        <v>109</v>
      </c>
      <c r="CX23" s="2356">
        <v>63844</v>
      </c>
      <c r="CY23" s="2356">
        <v>20153</v>
      </c>
      <c r="CZ23" s="2356">
        <v>3179096</v>
      </c>
      <c r="DA23" s="2356">
        <v>1629408</v>
      </c>
      <c r="DB23" s="83">
        <v>41730</v>
      </c>
      <c r="DC23" s="628">
        <v>41730</v>
      </c>
      <c r="DD23" s="85"/>
      <c r="DE23" s="80">
        <v>41730</v>
      </c>
      <c r="DF23" s="130"/>
      <c r="DG23" s="2356">
        <v>100829</v>
      </c>
      <c r="DH23" s="2356">
        <v>38748</v>
      </c>
      <c r="DI23" s="2356">
        <v>189421</v>
      </c>
      <c r="DJ23" s="2356">
        <v>3213509</v>
      </c>
      <c r="DK23" s="2356">
        <v>197931</v>
      </c>
      <c r="DL23" s="2356">
        <v>2203850</v>
      </c>
      <c r="DM23" s="2356">
        <v>207004</v>
      </c>
      <c r="DN23" s="2356">
        <v>1269</v>
      </c>
      <c r="DO23" s="2356">
        <v>710</v>
      </c>
      <c r="DP23" s="2356">
        <v>190509</v>
      </c>
      <c r="DQ23" s="2356">
        <v>27074</v>
      </c>
      <c r="DR23" s="2356">
        <v>163435</v>
      </c>
      <c r="DS23" s="2356" t="s">
        <v>21</v>
      </c>
      <c r="DT23" s="2356">
        <v>285</v>
      </c>
      <c r="DU23" s="2356">
        <v>415</v>
      </c>
      <c r="DV23" s="2356">
        <v>1810454</v>
      </c>
      <c r="DW23" s="2356">
        <v>960637</v>
      </c>
      <c r="DX23" s="83">
        <v>41730</v>
      </c>
      <c r="DY23" s="628">
        <v>41730</v>
      </c>
    </row>
    <row r="24" spans="1:129" ht="6.75" customHeight="1">
      <c r="A24" s="85"/>
      <c r="B24" s="87"/>
      <c r="C24" s="130"/>
      <c r="T24" s="77"/>
      <c r="U24" s="486"/>
      <c r="V24" s="85"/>
      <c r="W24" s="87"/>
      <c r="X24" s="130"/>
      <c r="AO24" s="77"/>
      <c r="AP24" s="486"/>
      <c r="AQ24" s="85"/>
      <c r="AR24" s="87"/>
      <c r="AS24" s="130"/>
      <c r="AT24" s="82"/>
      <c r="AV24" s="72"/>
      <c r="BA24" s="2356"/>
      <c r="BI24" s="937"/>
      <c r="BJ24" s="77"/>
      <c r="BK24" s="486"/>
      <c r="BL24" s="85"/>
      <c r="BM24" s="87"/>
      <c r="BN24" s="130"/>
      <c r="CF24" s="77"/>
      <c r="CG24" s="486"/>
      <c r="CH24" s="85"/>
      <c r="CI24" s="87"/>
      <c r="CJ24" s="130"/>
      <c r="CK24" s="2356"/>
      <c r="DB24" s="77"/>
      <c r="DC24" s="486"/>
      <c r="DD24" s="85"/>
      <c r="DE24" s="87"/>
      <c r="DF24" s="130"/>
      <c r="DX24" s="77"/>
      <c r="DY24" s="486"/>
    </row>
    <row r="25" spans="1:129" ht="15.75" customHeight="1">
      <c r="A25" s="88" t="s">
        <v>777</v>
      </c>
      <c r="B25" s="89" t="s">
        <v>23</v>
      </c>
      <c r="C25" s="131" t="s">
        <v>24</v>
      </c>
      <c r="D25" s="2356">
        <v>2086264</v>
      </c>
      <c r="E25" s="2356">
        <v>90177</v>
      </c>
      <c r="F25" s="2356">
        <v>29</v>
      </c>
      <c r="G25" s="2356">
        <v>2058</v>
      </c>
      <c r="H25" s="2356">
        <v>786</v>
      </c>
      <c r="I25" s="2356">
        <v>67614</v>
      </c>
      <c r="J25" s="2356">
        <v>1459</v>
      </c>
      <c r="K25" s="2356">
        <v>66155</v>
      </c>
      <c r="L25" s="2356">
        <v>2104</v>
      </c>
      <c r="M25" s="2356">
        <v>3939</v>
      </c>
      <c r="N25" s="2356">
        <v>5761</v>
      </c>
      <c r="O25" s="2356">
        <v>2344</v>
      </c>
      <c r="P25" s="2356">
        <v>20830</v>
      </c>
      <c r="Q25" s="2356">
        <v>1465</v>
      </c>
      <c r="R25" s="2356">
        <v>1500</v>
      </c>
      <c r="S25" s="2356">
        <v>1824</v>
      </c>
      <c r="T25" s="91" t="s">
        <v>25</v>
      </c>
      <c r="U25" s="632" t="s">
        <v>778</v>
      </c>
      <c r="V25" s="88" t="s">
        <v>777</v>
      </c>
      <c r="W25" s="89" t="s">
        <v>23</v>
      </c>
      <c r="X25" s="131" t="s">
        <v>24</v>
      </c>
      <c r="Y25" s="2356">
        <v>319</v>
      </c>
      <c r="Z25" s="2356">
        <v>61831</v>
      </c>
      <c r="AA25" s="2356">
        <v>36</v>
      </c>
      <c r="AB25" s="2356">
        <v>61795</v>
      </c>
      <c r="AC25" s="2356">
        <v>2104</v>
      </c>
      <c r="AD25" s="2356">
        <v>27</v>
      </c>
      <c r="AE25" s="2356">
        <v>4884</v>
      </c>
      <c r="AF25" s="2356">
        <v>2326</v>
      </c>
      <c r="AG25" s="2356">
        <v>3439</v>
      </c>
      <c r="AH25" s="2356">
        <v>1465</v>
      </c>
      <c r="AI25" s="2356" t="s">
        <v>21</v>
      </c>
      <c r="AJ25" s="2356" t="s">
        <v>21</v>
      </c>
      <c r="AK25" s="2356">
        <v>5522</v>
      </c>
      <c r="AL25" s="2356">
        <v>1852161</v>
      </c>
      <c r="AM25" s="2356">
        <v>5915185</v>
      </c>
      <c r="AN25" s="2356">
        <v>958197</v>
      </c>
      <c r="AO25" s="91" t="s">
        <v>25</v>
      </c>
      <c r="AP25" s="632" t="s">
        <v>778</v>
      </c>
      <c r="AQ25" s="88" t="s">
        <v>777</v>
      </c>
      <c r="AR25" s="89" t="s">
        <v>23</v>
      </c>
      <c r="AS25" s="131" t="s">
        <v>24</v>
      </c>
      <c r="AT25" s="82">
        <v>1470230</v>
      </c>
      <c r="AU25" s="2356">
        <v>4267375</v>
      </c>
      <c r="AV25" s="2356">
        <v>9834</v>
      </c>
      <c r="AW25" s="2356">
        <v>1937</v>
      </c>
      <c r="AX25" s="2356">
        <v>246</v>
      </c>
      <c r="AY25" s="2356">
        <v>19</v>
      </c>
      <c r="AZ25" s="2356">
        <v>1525</v>
      </c>
      <c r="BA25" s="2356">
        <v>5</v>
      </c>
      <c r="BB25" s="2356">
        <v>1520</v>
      </c>
      <c r="BC25" s="2356">
        <v>26</v>
      </c>
      <c r="BD25" s="2356">
        <v>132</v>
      </c>
      <c r="BE25" s="2356" t="s">
        <v>21</v>
      </c>
      <c r="BF25" s="2356">
        <v>115</v>
      </c>
      <c r="BG25" s="2356">
        <v>124</v>
      </c>
      <c r="BH25" s="2356">
        <v>38567</v>
      </c>
      <c r="BI25" s="208">
        <v>60447</v>
      </c>
      <c r="BJ25" s="91" t="s">
        <v>25</v>
      </c>
      <c r="BK25" s="632" t="s">
        <v>778</v>
      </c>
      <c r="BL25" s="88" t="s">
        <v>777</v>
      </c>
      <c r="BM25" s="89" t="s">
        <v>23</v>
      </c>
      <c r="BN25" s="131" t="s">
        <v>24</v>
      </c>
      <c r="BO25" s="2356">
        <v>2974046</v>
      </c>
      <c r="BP25" s="2356">
        <v>262523</v>
      </c>
      <c r="BQ25" s="2356">
        <v>29</v>
      </c>
      <c r="BR25" s="2356">
        <v>2568</v>
      </c>
      <c r="BS25" s="2356">
        <v>817</v>
      </c>
      <c r="BT25" s="2356">
        <v>204549</v>
      </c>
      <c r="BU25" s="2356">
        <v>23689</v>
      </c>
      <c r="BV25" s="2356">
        <v>180861</v>
      </c>
      <c r="BW25" s="2356">
        <v>6179</v>
      </c>
      <c r="BX25" s="2356">
        <v>5996</v>
      </c>
      <c r="BY25" s="2356">
        <v>27825</v>
      </c>
      <c r="BZ25" s="2355" t="s">
        <v>21</v>
      </c>
      <c r="CA25" s="2356">
        <v>3330</v>
      </c>
      <c r="CB25" s="2356">
        <v>2568352</v>
      </c>
      <c r="CC25" s="2356">
        <v>1395787</v>
      </c>
      <c r="CD25" s="2356">
        <v>1465</v>
      </c>
      <c r="CE25" s="2356">
        <v>20769</v>
      </c>
      <c r="CF25" s="91" t="s">
        <v>25</v>
      </c>
      <c r="CG25" s="632" t="s">
        <v>778</v>
      </c>
      <c r="CH25" s="88" t="s">
        <v>777</v>
      </c>
      <c r="CI25" s="89" t="s">
        <v>23</v>
      </c>
      <c r="CJ25" s="131" t="s">
        <v>24</v>
      </c>
      <c r="CK25" s="2356">
        <v>103101</v>
      </c>
      <c r="CL25" s="2356">
        <v>1427833</v>
      </c>
      <c r="CM25" s="2356">
        <v>62108</v>
      </c>
      <c r="CN25" s="2356">
        <v>950848</v>
      </c>
      <c r="CO25" s="2356">
        <v>112953</v>
      </c>
      <c r="CP25" s="2356">
        <v>3</v>
      </c>
      <c r="CQ25" s="2356">
        <v>105</v>
      </c>
      <c r="CR25" s="2356">
        <v>325</v>
      </c>
      <c r="CS25" s="2356">
        <v>85637</v>
      </c>
      <c r="CT25" s="2356">
        <v>864</v>
      </c>
      <c r="CU25" s="2356">
        <v>84773</v>
      </c>
      <c r="CV25" s="2356">
        <v>3734</v>
      </c>
      <c r="CW25" s="2356">
        <v>27</v>
      </c>
      <c r="CX25" s="2356">
        <v>16655</v>
      </c>
      <c r="CY25" s="2356">
        <v>2824</v>
      </c>
      <c r="CZ25" s="2356">
        <v>817016</v>
      </c>
      <c r="DA25" s="2356">
        <v>434126</v>
      </c>
      <c r="DB25" s="91" t="s">
        <v>25</v>
      </c>
      <c r="DC25" s="632" t="s">
        <v>778</v>
      </c>
      <c r="DD25" s="88" t="s">
        <v>777</v>
      </c>
      <c r="DE25" s="89" t="s">
        <v>23</v>
      </c>
      <c r="DF25" s="131" t="s">
        <v>24</v>
      </c>
      <c r="DG25" s="2356">
        <v>27268</v>
      </c>
      <c r="DH25" s="2356">
        <v>10694</v>
      </c>
      <c r="DI25" s="2356">
        <v>46106</v>
      </c>
      <c r="DJ25" s="2356">
        <v>773775</v>
      </c>
      <c r="DK25" s="2356">
        <v>47896</v>
      </c>
      <c r="DL25" s="2356">
        <v>565359</v>
      </c>
      <c r="DM25" s="2356">
        <v>48398</v>
      </c>
      <c r="DN25" s="2356">
        <v>458</v>
      </c>
      <c r="DO25" s="2356">
        <v>168</v>
      </c>
      <c r="DP25" s="2356">
        <v>44522</v>
      </c>
      <c r="DQ25" s="2356">
        <v>7293</v>
      </c>
      <c r="DR25" s="2356">
        <v>37228</v>
      </c>
      <c r="DS25" s="2356" t="s">
        <v>21</v>
      </c>
      <c r="DT25" s="2356">
        <v>66</v>
      </c>
      <c r="DU25" s="2356">
        <v>37</v>
      </c>
      <c r="DV25" s="2356">
        <v>476016</v>
      </c>
      <c r="DW25" s="2356">
        <v>255036</v>
      </c>
      <c r="DX25" s="91" t="s">
        <v>25</v>
      </c>
      <c r="DY25" s="632" t="s">
        <v>778</v>
      </c>
    </row>
    <row r="26" spans="1:129" ht="15" customHeight="1">
      <c r="A26" s="93" t="s">
        <v>26</v>
      </c>
      <c r="B26" s="94" t="s">
        <v>26</v>
      </c>
      <c r="C26" s="132" t="s">
        <v>571</v>
      </c>
      <c r="D26" s="2356">
        <v>1907873</v>
      </c>
      <c r="E26" s="2356">
        <v>84179</v>
      </c>
      <c r="F26" s="2356">
        <v>27</v>
      </c>
      <c r="G26" s="2356">
        <v>1813</v>
      </c>
      <c r="H26" s="2356">
        <v>820</v>
      </c>
      <c r="I26" s="2356">
        <v>56981</v>
      </c>
      <c r="J26" s="2356">
        <v>2023</v>
      </c>
      <c r="K26" s="2356">
        <v>54958</v>
      </c>
      <c r="L26" s="2356">
        <v>4106</v>
      </c>
      <c r="M26" s="2356">
        <v>3716</v>
      </c>
      <c r="N26" s="2356">
        <v>5410</v>
      </c>
      <c r="O26" s="2356">
        <v>6342</v>
      </c>
      <c r="P26" s="2356">
        <v>18366</v>
      </c>
      <c r="Q26" s="2356">
        <v>1158</v>
      </c>
      <c r="R26" s="2356">
        <v>1173</v>
      </c>
      <c r="S26" s="2356">
        <v>1362</v>
      </c>
      <c r="T26" s="91" t="s">
        <v>27</v>
      </c>
      <c r="U26" s="632" t="s">
        <v>26</v>
      </c>
      <c r="V26" s="93" t="s">
        <v>26</v>
      </c>
      <c r="W26" s="94" t="s">
        <v>26</v>
      </c>
      <c r="X26" s="132" t="s">
        <v>571</v>
      </c>
      <c r="Y26" s="2356">
        <v>350</v>
      </c>
      <c r="Z26" s="2356">
        <v>51136</v>
      </c>
      <c r="AA26" s="2356">
        <v>46</v>
      </c>
      <c r="AB26" s="2356">
        <v>51090</v>
      </c>
      <c r="AC26" s="2356">
        <v>4106</v>
      </c>
      <c r="AD26" s="2356">
        <v>34</v>
      </c>
      <c r="AE26" s="2356">
        <v>4378</v>
      </c>
      <c r="AF26" s="2356">
        <v>6313</v>
      </c>
      <c r="AG26" s="2356">
        <v>2775</v>
      </c>
      <c r="AH26" s="2356">
        <v>1158</v>
      </c>
      <c r="AI26" s="2356" t="s">
        <v>21</v>
      </c>
      <c r="AJ26" s="2356" t="s">
        <v>21</v>
      </c>
      <c r="AK26" s="2356">
        <v>4500</v>
      </c>
      <c r="AL26" s="2356">
        <v>1776636</v>
      </c>
      <c r="AM26" s="2356">
        <v>5075922</v>
      </c>
      <c r="AN26" s="2356">
        <v>875754</v>
      </c>
      <c r="AO26" s="91" t="s">
        <v>27</v>
      </c>
      <c r="AP26" s="632" t="s">
        <v>26</v>
      </c>
      <c r="AQ26" s="93" t="s">
        <v>26</v>
      </c>
      <c r="AR26" s="94" t="s">
        <v>26</v>
      </c>
      <c r="AS26" s="132" t="s">
        <v>571</v>
      </c>
      <c r="AT26" s="82">
        <v>1439591</v>
      </c>
      <c r="AU26" s="2356">
        <v>3946269</v>
      </c>
      <c r="AV26" s="2356">
        <v>8360</v>
      </c>
      <c r="AW26" s="2356">
        <v>1188</v>
      </c>
      <c r="AX26" s="2356">
        <v>199</v>
      </c>
      <c r="AY26" s="2356">
        <v>19</v>
      </c>
      <c r="AZ26" s="2356">
        <v>875</v>
      </c>
      <c r="BA26" s="2356">
        <v>4</v>
      </c>
      <c r="BB26" s="2356">
        <v>871</v>
      </c>
      <c r="BC26" s="2356">
        <v>26</v>
      </c>
      <c r="BD26" s="2356">
        <v>140</v>
      </c>
      <c r="BE26" s="2356" t="s">
        <v>21</v>
      </c>
      <c r="BF26" s="2356">
        <v>121</v>
      </c>
      <c r="BG26" s="2356">
        <v>132</v>
      </c>
      <c r="BH26" s="2356">
        <v>38144</v>
      </c>
      <c r="BI26" s="208">
        <v>50394</v>
      </c>
      <c r="BJ26" s="91" t="s">
        <v>27</v>
      </c>
      <c r="BK26" s="632" t="s">
        <v>26</v>
      </c>
      <c r="BL26" s="93" t="s">
        <v>26</v>
      </c>
      <c r="BM26" s="94" t="s">
        <v>26</v>
      </c>
      <c r="BN26" s="132" t="s">
        <v>571</v>
      </c>
      <c r="BO26" s="2356">
        <v>2753161</v>
      </c>
      <c r="BP26" s="2356">
        <v>239384</v>
      </c>
      <c r="BQ26" s="2356">
        <v>27</v>
      </c>
      <c r="BR26" s="2356">
        <v>2246</v>
      </c>
      <c r="BS26" s="2356">
        <v>851</v>
      </c>
      <c r="BT26" s="2356">
        <v>181116</v>
      </c>
      <c r="BU26" s="2356">
        <v>27839</v>
      </c>
      <c r="BV26" s="2356">
        <v>153277</v>
      </c>
      <c r="BW26" s="2356">
        <v>8287</v>
      </c>
      <c r="BX26" s="2356">
        <v>5644</v>
      </c>
      <c r="BY26" s="2356">
        <v>23429</v>
      </c>
      <c r="BZ26" s="2355" t="s">
        <v>21</v>
      </c>
      <c r="CA26" s="2356">
        <v>7548</v>
      </c>
      <c r="CB26" s="2356">
        <v>2363279</v>
      </c>
      <c r="CC26" s="2356">
        <v>1228672</v>
      </c>
      <c r="CD26" s="2356">
        <v>1158</v>
      </c>
      <c r="CE26" s="2356">
        <v>17122</v>
      </c>
      <c r="CF26" s="91" t="s">
        <v>27</v>
      </c>
      <c r="CG26" s="632" t="s">
        <v>26</v>
      </c>
      <c r="CH26" s="93" t="s">
        <v>26</v>
      </c>
      <c r="CI26" s="94" t="s">
        <v>26</v>
      </c>
      <c r="CJ26" s="132" t="s">
        <v>571</v>
      </c>
      <c r="CK26" s="2356">
        <v>105893</v>
      </c>
      <c r="CL26" s="2356">
        <v>1495766</v>
      </c>
      <c r="CM26" s="2356">
        <v>73219</v>
      </c>
      <c r="CN26" s="2356">
        <v>860654</v>
      </c>
      <c r="CO26" s="2356">
        <v>102067</v>
      </c>
      <c r="CP26" s="2356">
        <v>3</v>
      </c>
      <c r="CQ26" s="2356">
        <v>127</v>
      </c>
      <c r="CR26" s="2356">
        <v>356</v>
      </c>
      <c r="CS26" s="2356">
        <v>71483</v>
      </c>
      <c r="CT26" s="2356">
        <v>1691</v>
      </c>
      <c r="CU26" s="2356">
        <v>69792</v>
      </c>
      <c r="CV26" s="2356">
        <v>5832</v>
      </c>
      <c r="CW26" s="2356">
        <v>34</v>
      </c>
      <c r="CX26" s="2356">
        <v>14035</v>
      </c>
      <c r="CY26" s="2356">
        <v>6859</v>
      </c>
      <c r="CZ26" s="2356">
        <v>736357</v>
      </c>
      <c r="DA26" s="2356">
        <v>366593</v>
      </c>
      <c r="DB26" s="91" t="s">
        <v>27</v>
      </c>
      <c r="DC26" s="632" t="s">
        <v>26</v>
      </c>
      <c r="DD26" s="93" t="s">
        <v>26</v>
      </c>
      <c r="DE26" s="94" t="s">
        <v>26</v>
      </c>
      <c r="DF26" s="132" t="s">
        <v>571</v>
      </c>
      <c r="DG26" s="2356">
        <v>23793</v>
      </c>
      <c r="DH26" s="2356">
        <v>10238</v>
      </c>
      <c r="DI26" s="2356">
        <v>46102</v>
      </c>
      <c r="DJ26" s="2356">
        <v>809873</v>
      </c>
      <c r="DK26" s="2356">
        <v>58994</v>
      </c>
      <c r="DL26" s="2356">
        <v>543631</v>
      </c>
      <c r="DM26" s="2356">
        <v>44754</v>
      </c>
      <c r="DN26" s="2356">
        <v>296</v>
      </c>
      <c r="DO26" s="2356">
        <v>168</v>
      </c>
      <c r="DP26" s="2356">
        <v>41254</v>
      </c>
      <c r="DQ26" s="2356">
        <v>7882</v>
      </c>
      <c r="DR26" s="2356">
        <v>33372</v>
      </c>
      <c r="DS26" s="2356" t="s">
        <v>21</v>
      </c>
      <c r="DT26" s="2356">
        <v>69</v>
      </c>
      <c r="DU26" s="2356">
        <v>120</v>
      </c>
      <c r="DV26" s="2356">
        <v>456321</v>
      </c>
      <c r="DW26" s="2356">
        <v>243809</v>
      </c>
      <c r="DX26" s="91" t="s">
        <v>27</v>
      </c>
      <c r="DY26" s="632" t="s">
        <v>26</v>
      </c>
    </row>
    <row r="27" spans="1:129" ht="15" customHeight="1">
      <c r="A27" s="88" t="s">
        <v>26</v>
      </c>
      <c r="B27" s="89" t="s">
        <v>26</v>
      </c>
      <c r="C27" s="132" t="s">
        <v>572</v>
      </c>
      <c r="D27" s="2356">
        <v>1884840</v>
      </c>
      <c r="E27" s="2356">
        <v>85497</v>
      </c>
      <c r="F27" s="2356">
        <v>30</v>
      </c>
      <c r="G27" s="2356">
        <v>1726</v>
      </c>
      <c r="H27" s="2356">
        <v>828</v>
      </c>
      <c r="I27" s="2356">
        <v>56537</v>
      </c>
      <c r="J27" s="2356">
        <v>1415</v>
      </c>
      <c r="K27" s="2356">
        <v>55122</v>
      </c>
      <c r="L27" s="2356">
        <v>3483</v>
      </c>
      <c r="M27" s="2356">
        <v>3535</v>
      </c>
      <c r="N27" s="2356">
        <v>5639</v>
      </c>
      <c r="O27" s="2356">
        <v>8808</v>
      </c>
      <c r="P27" s="2356">
        <v>18405</v>
      </c>
      <c r="Q27" s="2356">
        <v>1632</v>
      </c>
      <c r="R27" s="2356">
        <v>1175</v>
      </c>
      <c r="S27" s="2356">
        <v>1510</v>
      </c>
      <c r="T27" s="91" t="s">
        <v>28</v>
      </c>
      <c r="U27" s="632" t="s">
        <v>26</v>
      </c>
      <c r="V27" s="88" t="s">
        <v>26</v>
      </c>
      <c r="W27" s="89" t="s">
        <v>26</v>
      </c>
      <c r="X27" s="131" t="s">
        <v>572</v>
      </c>
      <c r="Y27" s="2356">
        <v>361</v>
      </c>
      <c r="Z27" s="2356">
        <v>52412</v>
      </c>
      <c r="AA27" s="2356">
        <v>36</v>
      </c>
      <c r="AB27" s="2356">
        <v>52376</v>
      </c>
      <c r="AC27" s="2356">
        <v>3483</v>
      </c>
      <c r="AD27" s="2356">
        <v>39</v>
      </c>
      <c r="AE27" s="2356">
        <v>4735</v>
      </c>
      <c r="AF27" s="2356">
        <v>8795</v>
      </c>
      <c r="AG27" s="2356">
        <v>3370</v>
      </c>
      <c r="AH27" s="2356">
        <v>1632</v>
      </c>
      <c r="AI27" s="2356" t="s">
        <v>21</v>
      </c>
      <c r="AJ27" s="2356" t="s">
        <v>21</v>
      </c>
      <c r="AK27" s="2356">
        <v>5057</v>
      </c>
      <c r="AL27" s="2356">
        <v>1819777</v>
      </c>
      <c r="AM27" s="2356">
        <v>5171187</v>
      </c>
      <c r="AN27" s="2356">
        <v>847355</v>
      </c>
      <c r="AO27" s="91" t="s">
        <v>28</v>
      </c>
      <c r="AP27" s="632" t="s">
        <v>26</v>
      </c>
      <c r="AQ27" s="88" t="s">
        <v>26</v>
      </c>
      <c r="AR27" s="89" t="s">
        <v>26</v>
      </c>
      <c r="AS27" s="131" t="s">
        <v>572</v>
      </c>
      <c r="AT27" s="82">
        <v>1478180</v>
      </c>
      <c r="AU27" s="2356">
        <v>3798648</v>
      </c>
      <c r="AV27" s="2356">
        <v>7982</v>
      </c>
      <c r="AW27" s="2356">
        <v>468</v>
      </c>
      <c r="AX27" s="2356">
        <v>132</v>
      </c>
      <c r="AY27" s="2356">
        <v>20</v>
      </c>
      <c r="AZ27" s="2356">
        <v>260</v>
      </c>
      <c r="BA27" s="2356">
        <v>4</v>
      </c>
      <c r="BB27" s="2356">
        <v>256</v>
      </c>
      <c r="BC27" s="2356">
        <v>32</v>
      </c>
      <c r="BD27" s="2356">
        <v>192</v>
      </c>
      <c r="BE27" s="2356" t="s">
        <v>21</v>
      </c>
      <c r="BF27" s="2356">
        <v>168</v>
      </c>
      <c r="BG27" s="2356">
        <v>181</v>
      </c>
      <c r="BH27" s="2356">
        <v>41572</v>
      </c>
      <c r="BI27" s="208">
        <v>49981</v>
      </c>
      <c r="BJ27" s="91" t="s">
        <v>28</v>
      </c>
      <c r="BK27" s="632" t="s">
        <v>26</v>
      </c>
      <c r="BL27" s="88" t="s">
        <v>26</v>
      </c>
      <c r="BM27" s="89" t="s">
        <v>26</v>
      </c>
      <c r="BN27" s="131" t="s">
        <v>572</v>
      </c>
      <c r="BO27" s="2356">
        <v>2795465</v>
      </c>
      <c r="BP27" s="2356">
        <v>217286</v>
      </c>
      <c r="BQ27" s="2356">
        <v>30</v>
      </c>
      <c r="BR27" s="2356">
        <v>2196</v>
      </c>
      <c r="BS27" s="2356">
        <v>864</v>
      </c>
      <c r="BT27" s="2356">
        <v>157754</v>
      </c>
      <c r="BU27" s="2356">
        <v>22389</v>
      </c>
      <c r="BV27" s="2356">
        <v>135365</v>
      </c>
      <c r="BW27" s="2356">
        <v>6650</v>
      </c>
      <c r="BX27" s="2356">
        <v>5463</v>
      </c>
      <c r="BY27" s="2356">
        <v>26489</v>
      </c>
      <c r="BZ27" s="2355" t="s">
        <v>21</v>
      </c>
      <c r="CA27" s="2356">
        <v>9935</v>
      </c>
      <c r="CB27" s="2356">
        <v>2443175</v>
      </c>
      <c r="CC27" s="2356">
        <v>1295135</v>
      </c>
      <c r="CD27" s="2356">
        <v>1632</v>
      </c>
      <c r="CE27" s="2356">
        <v>22515</v>
      </c>
      <c r="CF27" s="91" t="s">
        <v>28</v>
      </c>
      <c r="CG27" s="632" t="s">
        <v>26</v>
      </c>
      <c r="CH27" s="88" t="s">
        <v>26</v>
      </c>
      <c r="CI27" s="89" t="s">
        <v>26</v>
      </c>
      <c r="CJ27" s="131" t="s">
        <v>572</v>
      </c>
      <c r="CK27" s="2356">
        <v>111374</v>
      </c>
      <c r="CL27" s="2356">
        <v>1331776</v>
      </c>
      <c r="CM27" s="2356">
        <v>67040</v>
      </c>
      <c r="CN27" s="2356">
        <v>902607</v>
      </c>
      <c r="CO27" s="2356">
        <v>100861</v>
      </c>
      <c r="CP27" s="2356">
        <v>4</v>
      </c>
      <c r="CQ27" s="2356">
        <v>171</v>
      </c>
      <c r="CR27" s="2356">
        <v>363</v>
      </c>
      <c r="CS27" s="2356">
        <v>67600</v>
      </c>
      <c r="CT27" s="2356">
        <v>1004</v>
      </c>
      <c r="CU27" s="2356">
        <v>66596</v>
      </c>
      <c r="CV27" s="2356">
        <v>4728</v>
      </c>
      <c r="CW27" s="2356">
        <v>39</v>
      </c>
      <c r="CX27" s="2356">
        <v>16045</v>
      </c>
      <c r="CY27" s="2356">
        <v>9298</v>
      </c>
      <c r="CZ27" s="2356">
        <v>784853</v>
      </c>
      <c r="DA27" s="2356">
        <v>407070</v>
      </c>
      <c r="DB27" s="91" t="s">
        <v>28</v>
      </c>
      <c r="DC27" s="632" t="s">
        <v>26</v>
      </c>
      <c r="DD27" s="88" t="s">
        <v>26</v>
      </c>
      <c r="DE27" s="89" t="s">
        <v>26</v>
      </c>
      <c r="DF27" s="131" t="s">
        <v>572</v>
      </c>
      <c r="DG27" s="2356">
        <v>25974</v>
      </c>
      <c r="DH27" s="2356">
        <v>7307</v>
      </c>
      <c r="DI27" s="2356">
        <v>46846</v>
      </c>
      <c r="DJ27" s="2356">
        <v>717952</v>
      </c>
      <c r="DK27" s="2356">
        <v>55133</v>
      </c>
      <c r="DL27" s="2356">
        <v>549943</v>
      </c>
      <c r="DM27" s="2356">
        <v>40552</v>
      </c>
      <c r="DN27" s="2356">
        <v>297</v>
      </c>
      <c r="DO27" s="2356">
        <v>161</v>
      </c>
      <c r="DP27" s="2356">
        <v>37335</v>
      </c>
      <c r="DQ27" s="2356">
        <v>7470</v>
      </c>
      <c r="DR27" s="2356">
        <v>29866</v>
      </c>
      <c r="DS27" s="2356" t="s">
        <v>21</v>
      </c>
      <c r="DT27" s="2356">
        <v>63</v>
      </c>
      <c r="DU27" s="2356">
        <v>144</v>
      </c>
      <c r="DV27" s="2356">
        <v>468360</v>
      </c>
      <c r="DW27" s="2356">
        <v>247966</v>
      </c>
      <c r="DX27" s="91" t="s">
        <v>28</v>
      </c>
      <c r="DY27" s="632" t="s">
        <v>26</v>
      </c>
    </row>
    <row r="28" spans="1:129" ht="15" customHeight="1">
      <c r="A28" s="88" t="s">
        <v>26</v>
      </c>
      <c r="B28" s="89" t="s">
        <v>26</v>
      </c>
      <c r="C28" s="132" t="s">
        <v>170</v>
      </c>
      <c r="D28" s="2356">
        <v>1999831</v>
      </c>
      <c r="E28" s="2356">
        <v>88966</v>
      </c>
      <c r="F28" s="2356">
        <v>28</v>
      </c>
      <c r="G28" s="2356">
        <v>1909</v>
      </c>
      <c r="H28" s="2356">
        <v>838</v>
      </c>
      <c r="I28" s="2356">
        <v>60698</v>
      </c>
      <c r="J28" s="2356">
        <v>2169</v>
      </c>
      <c r="K28" s="2356">
        <v>58529</v>
      </c>
      <c r="L28" s="2356">
        <v>4642</v>
      </c>
      <c r="M28" s="2356">
        <v>3697</v>
      </c>
      <c r="N28" s="2356">
        <v>6618</v>
      </c>
      <c r="O28" s="2356">
        <v>5548</v>
      </c>
      <c r="P28" s="2356">
        <v>19310</v>
      </c>
      <c r="Q28" s="2356">
        <v>1272</v>
      </c>
      <c r="R28" s="2356">
        <v>1056</v>
      </c>
      <c r="S28" s="2356">
        <v>1389</v>
      </c>
      <c r="T28" s="91" t="s">
        <v>29</v>
      </c>
      <c r="U28" s="632" t="s">
        <v>26</v>
      </c>
      <c r="V28" s="88" t="s">
        <v>26</v>
      </c>
      <c r="W28" s="89" t="s">
        <v>26</v>
      </c>
      <c r="X28" s="131" t="s">
        <v>170</v>
      </c>
      <c r="Y28" s="2356">
        <v>394</v>
      </c>
      <c r="Z28" s="2356">
        <v>54598</v>
      </c>
      <c r="AA28" s="2356">
        <v>40</v>
      </c>
      <c r="AB28" s="2356">
        <v>54558</v>
      </c>
      <c r="AC28" s="2356">
        <v>4642</v>
      </c>
      <c r="AD28" s="2356">
        <v>30</v>
      </c>
      <c r="AE28" s="2356">
        <v>5583</v>
      </c>
      <c r="AF28" s="2356">
        <v>5530</v>
      </c>
      <c r="AG28" s="2356">
        <v>2612</v>
      </c>
      <c r="AH28" s="2356">
        <v>1272</v>
      </c>
      <c r="AI28" s="2356" t="s">
        <v>21</v>
      </c>
      <c r="AJ28" s="2356" t="s">
        <v>21</v>
      </c>
      <c r="AK28" s="2356">
        <v>3907</v>
      </c>
      <c r="AL28" s="2356">
        <v>1823699</v>
      </c>
      <c r="AM28" s="2356">
        <v>5535409</v>
      </c>
      <c r="AN28" s="2356">
        <v>903541</v>
      </c>
      <c r="AO28" s="91" t="s">
        <v>29</v>
      </c>
      <c r="AP28" s="632" t="s">
        <v>26</v>
      </c>
      <c r="AQ28" s="88" t="s">
        <v>26</v>
      </c>
      <c r="AR28" s="89" t="s">
        <v>26</v>
      </c>
      <c r="AS28" s="131" t="s">
        <v>170</v>
      </c>
      <c r="AT28" s="82">
        <v>1523636</v>
      </c>
      <c r="AU28" s="2356">
        <v>4159452</v>
      </c>
      <c r="AV28" s="2356">
        <v>8958</v>
      </c>
      <c r="AW28" s="2356">
        <v>1153</v>
      </c>
      <c r="AX28" s="2356">
        <v>100</v>
      </c>
      <c r="AY28" s="2356">
        <v>21</v>
      </c>
      <c r="AZ28" s="2356">
        <v>932</v>
      </c>
      <c r="BA28" s="2356">
        <v>5</v>
      </c>
      <c r="BB28" s="2356">
        <v>927</v>
      </c>
      <c r="BC28" s="2356">
        <v>22</v>
      </c>
      <c r="BD28" s="2356">
        <v>186</v>
      </c>
      <c r="BE28" s="2356" t="s">
        <v>21</v>
      </c>
      <c r="BF28" s="2356">
        <v>161</v>
      </c>
      <c r="BG28" s="2356">
        <v>175</v>
      </c>
      <c r="BH28" s="2356">
        <v>39348</v>
      </c>
      <c r="BI28" s="208">
        <v>57274</v>
      </c>
      <c r="BJ28" s="91" t="s">
        <v>29</v>
      </c>
      <c r="BK28" s="632" t="s">
        <v>26</v>
      </c>
      <c r="BL28" s="88" t="s">
        <v>26</v>
      </c>
      <c r="BM28" s="89" t="s">
        <v>26</v>
      </c>
      <c r="BN28" s="131" t="s">
        <v>170</v>
      </c>
      <c r="BO28" s="2356">
        <v>2901580</v>
      </c>
      <c r="BP28" s="2356">
        <v>247468</v>
      </c>
      <c r="BQ28" s="2356">
        <v>28</v>
      </c>
      <c r="BR28" s="2356">
        <v>2227</v>
      </c>
      <c r="BS28" s="2356">
        <v>854</v>
      </c>
      <c r="BT28" s="2356">
        <v>185526</v>
      </c>
      <c r="BU28" s="2356">
        <v>23197</v>
      </c>
      <c r="BV28" s="2356">
        <v>162329</v>
      </c>
      <c r="BW28" s="2356">
        <v>9095</v>
      </c>
      <c r="BX28" s="2356">
        <v>5962</v>
      </c>
      <c r="BY28" s="2356">
        <v>26152</v>
      </c>
      <c r="BZ28" s="2355" t="s">
        <v>21</v>
      </c>
      <c r="CA28" s="2356">
        <v>7155</v>
      </c>
      <c r="CB28" s="2356">
        <v>2506402</v>
      </c>
      <c r="CC28" s="2356">
        <v>1333579</v>
      </c>
      <c r="CD28" s="2356">
        <v>1272</v>
      </c>
      <c r="CE28" s="2356">
        <v>20314</v>
      </c>
      <c r="CF28" s="91" t="s">
        <v>29</v>
      </c>
      <c r="CG28" s="632" t="s">
        <v>26</v>
      </c>
      <c r="CH28" s="88" t="s">
        <v>26</v>
      </c>
      <c r="CI28" s="89" t="s">
        <v>26</v>
      </c>
      <c r="CJ28" s="131" t="s">
        <v>170</v>
      </c>
      <c r="CK28" s="2356">
        <v>116725</v>
      </c>
      <c r="CL28" s="2356">
        <v>1456475</v>
      </c>
      <c r="CM28" s="2356">
        <v>81346</v>
      </c>
      <c r="CN28" s="2356">
        <v>922403</v>
      </c>
      <c r="CO28" s="2356">
        <v>114631</v>
      </c>
      <c r="CP28" s="2356">
        <v>3</v>
      </c>
      <c r="CQ28" s="2356">
        <v>138</v>
      </c>
      <c r="CR28" s="2356">
        <v>394</v>
      </c>
      <c r="CS28" s="2356">
        <v>81621</v>
      </c>
      <c r="CT28" s="2356">
        <v>1315</v>
      </c>
      <c r="CU28" s="2356">
        <v>80306</v>
      </c>
      <c r="CV28" s="2356">
        <v>6286</v>
      </c>
      <c r="CW28" s="2356">
        <v>30</v>
      </c>
      <c r="CX28" s="2356">
        <v>16195</v>
      </c>
      <c r="CY28" s="2356">
        <v>6239</v>
      </c>
      <c r="CZ28" s="2356">
        <v>786173</v>
      </c>
      <c r="DA28" s="2356">
        <v>404052</v>
      </c>
      <c r="DB28" s="91" t="s">
        <v>29</v>
      </c>
      <c r="DC28" s="632" t="s">
        <v>26</v>
      </c>
      <c r="DD28" s="88" t="s">
        <v>26</v>
      </c>
      <c r="DE28" s="89" t="s">
        <v>26</v>
      </c>
      <c r="DF28" s="131" t="s">
        <v>170</v>
      </c>
      <c r="DG28" s="2356">
        <v>23290</v>
      </c>
      <c r="DH28" s="2356">
        <v>8330</v>
      </c>
      <c r="DI28" s="2356">
        <v>47103</v>
      </c>
      <c r="DJ28" s="2356">
        <v>786750</v>
      </c>
      <c r="DK28" s="2356">
        <v>68013</v>
      </c>
      <c r="DL28" s="2356">
        <v>579959</v>
      </c>
      <c r="DM28" s="2356">
        <v>29797</v>
      </c>
      <c r="DN28" s="2356">
        <v>192</v>
      </c>
      <c r="DO28" s="2356">
        <v>160</v>
      </c>
      <c r="DP28" s="2356">
        <v>27476</v>
      </c>
      <c r="DQ28" s="2356">
        <v>7113</v>
      </c>
      <c r="DR28" s="2356">
        <v>20363</v>
      </c>
      <c r="DS28" s="2356" t="s">
        <v>21</v>
      </c>
      <c r="DT28" s="2356">
        <v>68</v>
      </c>
      <c r="DU28" s="2356">
        <v>132</v>
      </c>
      <c r="DV28" s="2356">
        <v>508541</v>
      </c>
      <c r="DW28" s="2356">
        <v>287225</v>
      </c>
      <c r="DX28" s="91" t="s">
        <v>29</v>
      </c>
      <c r="DY28" s="632" t="s">
        <v>26</v>
      </c>
    </row>
    <row r="29" spans="1:129" ht="6.75" customHeight="1">
      <c r="A29" s="85"/>
      <c r="B29" s="87"/>
      <c r="C29" s="130"/>
      <c r="D29" s="2356"/>
      <c r="E29" s="2356"/>
      <c r="F29" s="2356"/>
      <c r="G29" s="2356"/>
      <c r="H29" s="2356"/>
      <c r="I29" s="2356"/>
      <c r="J29" s="2356"/>
      <c r="K29" s="2356"/>
      <c r="L29" s="2356"/>
      <c r="M29" s="2356"/>
      <c r="N29" s="2356"/>
      <c r="O29" s="2356"/>
      <c r="P29" s="2356"/>
      <c r="Q29" s="2356"/>
      <c r="R29" s="2356"/>
      <c r="S29" s="2356"/>
      <c r="T29" s="100"/>
      <c r="U29" s="490"/>
      <c r="V29" s="85"/>
      <c r="W29" s="87"/>
      <c r="X29" s="130"/>
      <c r="Y29" s="2356"/>
      <c r="Z29" s="2356"/>
      <c r="AA29" s="2356"/>
      <c r="AB29" s="2356"/>
      <c r="AC29" s="2356"/>
      <c r="AD29" s="2356"/>
      <c r="AE29" s="2356"/>
      <c r="AF29" s="2356"/>
      <c r="AG29" s="2356"/>
      <c r="AH29" s="2356"/>
      <c r="AI29" s="2356"/>
      <c r="AJ29" s="2356"/>
      <c r="AK29" s="2356"/>
      <c r="AL29" s="2356"/>
      <c r="AM29" s="2356"/>
      <c r="AN29" s="2356"/>
      <c r="AO29" s="100"/>
      <c r="AP29" s="490"/>
      <c r="AQ29" s="85"/>
      <c r="AR29" s="87"/>
      <c r="AS29" s="130"/>
      <c r="AT29" s="82"/>
      <c r="AU29" s="2356"/>
      <c r="AV29" s="549"/>
      <c r="AW29" s="2356"/>
      <c r="AX29" s="2356"/>
      <c r="AY29" s="2356"/>
      <c r="AZ29" s="2356"/>
      <c r="BA29" s="2356"/>
      <c r="BB29" s="2356"/>
      <c r="BC29" s="2356"/>
      <c r="BD29" s="2356"/>
      <c r="BE29" s="2356"/>
      <c r="BF29" s="2356"/>
      <c r="BG29" s="2356"/>
      <c r="BH29" s="2356"/>
      <c r="BI29" s="208"/>
      <c r="BJ29" s="100"/>
      <c r="BK29" s="490"/>
      <c r="BL29" s="85"/>
      <c r="BM29" s="87"/>
      <c r="BN29" s="130"/>
      <c r="BO29" s="2356"/>
      <c r="BP29" s="2356"/>
      <c r="BQ29" s="2356"/>
      <c r="BR29" s="2356"/>
      <c r="BS29" s="2356"/>
      <c r="BT29" s="2356"/>
      <c r="BU29" s="2356"/>
      <c r="BV29" s="2356"/>
      <c r="BW29" s="2356"/>
      <c r="BX29" s="2356"/>
      <c r="BY29" s="2356"/>
      <c r="CA29" s="2356"/>
      <c r="CB29" s="2356"/>
      <c r="CC29" s="2356"/>
      <c r="CD29" s="2356"/>
      <c r="CE29" s="2356"/>
      <c r="CF29" s="100"/>
      <c r="CG29" s="490"/>
      <c r="CH29" s="85"/>
      <c r="CI29" s="87"/>
      <c r="CJ29" s="130"/>
      <c r="CK29" s="2356"/>
      <c r="CL29" s="2356"/>
      <c r="CM29" s="2356"/>
      <c r="CN29" s="2356"/>
      <c r="CO29" s="2356"/>
      <c r="CP29" s="2356"/>
      <c r="CQ29" s="2356"/>
      <c r="CR29" s="2356"/>
      <c r="CS29" s="2356"/>
      <c r="CT29" s="2356"/>
      <c r="CU29" s="2356"/>
      <c r="CV29" s="2356"/>
      <c r="CW29" s="2356"/>
      <c r="CX29" s="2356"/>
      <c r="CY29" s="2356"/>
      <c r="CZ29" s="2356"/>
      <c r="DA29" s="2356"/>
      <c r="DB29" s="100"/>
      <c r="DC29" s="490"/>
      <c r="DD29" s="85"/>
      <c r="DE29" s="87"/>
      <c r="DF29" s="130"/>
      <c r="DG29" s="2356"/>
      <c r="DH29" s="2356"/>
      <c r="DI29" s="2356"/>
      <c r="DJ29" s="2356"/>
      <c r="DK29" s="2356"/>
      <c r="DL29" s="2356"/>
      <c r="DM29" s="2356"/>
      <c r="DN29" s="2356"/>
      <c r="DO29" s="2356"/>
      <c r="DP29" s="2356"/>
      <c r="DQ29" s="2356"/>
      <c r="DR29" s="2356"/>
      <c r="DS29" s="2356"/>
      <c r="DT29" s="2356"/>
      <c r="DU29" s="2356"/>
      <c r="DV29" s="2356"/>
      <c r="DW29" s="2356"/>
      <c r="DX29" s="100"/>
      <c r="DY29" s="490"/>
    </row>
    <row r="30" spans="1:129" ht="15.75" customHeight="1">
      <c r="A30" s="93" t="s">
        <v>777</v>
      </c>
      <c r="B30" s="94" t="s">
        <v>23</v>
      </c>
      <c r="C30" s="135">
        <v>42005</v>
      </c>
      <c r="D30" s="2356">
        <v>688092</v>
      </c>
      <c r="E30" s="2356">
        <v>29719</v>
      </c>
      <c r="F30" s="2356">
        <v>11</v>
      </c>
      <c r="G30" s="2356">
        <v>683</v>
      </c>
      <c r="H30" s="2356">
        <v>257</v>
      </c>
      <c r="I30" s="2356">
        <v>22033</v>
      </c>
      <c r="J30" s="2356">
        <v>509</v>
      </c>
      <c r="K30" s="2356">
        <v>21524</v>
      </c>
      <c r="L30" s="2356">
        <v>916</v>
      </c>
      <c r="M30" s="2356">
        <v>1305</v>
      </c>
      <c r="N30" s="2356">
        <v>1844</v>
      </c>
      <c r="O30" s="2356">
        <v>831</v>
      </c>
      <c r="P30" s="2356">
        <v>7365</v>
      </c>
      <c r="Q30" s="2356">
        <v>605</v>
      </c>
      <c r="R30" s="2356">
        <v>521</v>
      </c>
      <c r="S30" s="2356">
        <v>625</v>
      </c>
      <c r="T30" s="91" t="s">
        <v>30</v>
      </c>
      <c r="U30" s="632" t="s">
        <v>778</v>
      </c>
      <c r="V30" s="93" t="s">
        <v>777</v>
      </c>
      <c r="W30" s="94" t="s">
        <v>23</v>
      </c>
      <c r="X30" s="135">
        <v>42005</v>
      </c>
      <c r="Y30" s="82">
        <v>106</v>
      </c>
      <c r="Z30" s="2356">
        <v>20647</v>
      </c>
      <c r="AA30" s="2356">
        <v>16</v>
      </c>
      <c r="AB30" s="2356">
        <v>20631</v>
      </c>
      <c r="AC30" s="2356">
        <v>916</v>
      </c>
      <c r="AD30" s="2356">
        <v>8</v>
      </c>
      <c r="AE30" s="2356">
        <v>1625</v>
      </c>
      <c r="AF30" s="2356">
        <v>824</v>
      </c>
      <c r="AG30" s="2356">
        <v>1235</v>
      </c>
      <c r="AH30" s="2356">
        <v>605</v>
      </c>
      <c r="AI30" s="2356" t="s">
        <v>21</v>
      </c>
      <c r="AJ30" s="2356" t="s">
        <v>21</v>
      </c>
      <c r="AK30" s="2356">
        <v>1842</v>
      </c>
      <c r="AL30" s="2356">
        <v>618984</v>
      </c>
      <c r="AM30" s="2356">
        <v>1942785</v>
      </c>
      <c r="AN30" s="2356">
        <v>316051</v>
      </c>
      <c r="AO30" s="91" t="s">
        <v>30</v>
      </c>
      <c r="AP30" s="632" t="s">
        <v>778</v>
      </c>
      <c r="AQ30" s="93" t="s">
        <v>777</v>
      </c>
      <c r="AR30" s="94" t="s">
        <v>23</v>
      </c>
      <c r="AS30" s="135">
        <v>42005</v>
      </c>
      <c r="AT30" s="82">
        <v>475654</v>
      </c>
      <c r="AU30" s="2356">
        <v>1418421</v>
      </c>
      <c r="AV30" s="2356">
        <v>2771</v>
      </c>
      <c r="AW30" s="2356">
        <v>270</v>
      </c>
      <c r="AX30" s="2356">
        <v>80</v>
      </c>
      <c r="AY30" s="2356">
        <v>6</v>
      </c>
      <c r="AZ30" s="2356">
        <v>163</v>
      </c>
      <c r="BA30" s="2356">
        <v>2</v>
      </c>
      <c r="BB30" s="2356">
        <v>161</v>
      </c>
      <c r="BC30" s="2356">
        <v>9</v>
      </c>
      <c r="BD30" s="2356">
        <v>45</v>
      </c>
      <c r="BE30" s="2356" t="s">
        <v>21</v>
      </c>
      <c r="BF30" s="2356">
        <v>39</v>
      </c>
      <c r="BG30" s="2356">
        <v>42</v>
      </c>
      <c r="BH30" s="2356">
        <v>12267</v>
      </c>
      <c r="BI30" s="208">
        <v>19027</v>
      </c>
      <c r="BJ30" s="91" t="s">
        <v>30</v>
      </c>
      <c r="BK30" s="632" t="s">
        <v>778</v>
      </c>
      <c r="BL30" s="93" t="s">
        <v>777</v>
      </c>
      <c r="BM30" s="94" t="s">
        <v>23</v>
      </c>
      <c r="BN30" s="135">
        <v>42005</v>
      </c>
      <c r="BO30" s="2356">
        <v>983230</v>
      </c>
      <c r="BP30" s="2356">
        <v>90057</v>
      </c>
      <c r="BQ30" s="2356">
        <v>11</v>
      </c>
      <c r="BR30" s="2356">
        <v>884</v>
      </c>
      <c r="BS30" s="2356">
        <v>270</v>
      </c>
      <c r="BT30" s="2356">
        <v>69962</v>
      </c>
      <c r="BU30" s="2356">
        <v>7555</v>
      </c>
      <c r="BV30" s="2356">
        <v>62407</v>
      </c>
      <c r="BW30" s="2356">
        <v>2542</v>
      </c>
      <c r="BX30" s="2356">
        <v>2017</v>
      </c>
      <c r="BY30" s="2356">
        <v>9360</v>
      </c>
      <c r="BZ30" s="2355" t="s">
        <v>21</v>
      </c>
      <c r="CA30" s="2356">
        <v>1072</v>
      </c>
      <c r="CB30" s="2356">
        <v>846528</v>
      </c>
      <c r="CC30" s="2356">
        <v>470546</v>
      </c>
      <c r="CD30" s="2356">
        <v>605</v>
      </c>
      <c r="CE30" s="2356">
        <v>6900</v>
      </c>
      <c r="CF30" s="91" t="s">
        <v>30</v>
      </c>
      <c r="CG30" s="632" t="s">
        <v>778</v>
      </c>
      <c r="CH30" s="93" t="s">
        <v>777</v>
      </c>
      <c r="CI30" s="94" t="s">
        <v>23</v>
      </c>
      <c r="CJ30" s="135">
        <v>42005</v>
      </c>
      <c r="CK30" s="2356">
        <v>35212</v>
      </c>
      <c r="CL30" s="2356">
        <v>467887</v>
      </c>
      <c r="CM30" s="2356">
        <v>17139</v>
      </c>
      <c r="CN30" s="2356">
        <v>317308</v>
      </c>
      <c r="CO30" s="2356">
        <v>38932</v>
      </c>
      <c r="CP30" s="2356">
        <v>1</v>
      </c>
      <c r="CQ30" s="2356">
        <v>48</v>
      </c>
      <c r="CR30" s="2356">
        <v>108</v>
      </c>
      <c r="CS30" s="2356">
        <v>29276</v>
      </c>
      <c r="CT30" s="2356">
        <v>333</v>
      </c>
      <c r="CU30" s="2356">
        <v>28944</v>
      </c>
      <c r="CV30" s="2356">
        <v>1577</v>
      </c>
      <c r="CW30" s="2356">
        <v>8</v>
      </c>
      <c r="CX30" s="2356">
        <v>5644</v>
      </c>
      <c r="CY30" s="2356">
        <v>991</v>
      </c>
      <c r="CZ30" s="2356">
        <v>271197</v>
      </c>
      <c r="DA30" s="2356">
        <v>147579</v>
      </c>
      <c r="DB30" s="91" t="s">
        <v>30</v>
      </c>
      <c r="DC30" s="632" t="s">
        <v>778</v>
      </c>
      <c r="DD30" s="93" t="s">
        <v>777</v>
      </c>
      <c r="DE30" s="94" t="s">
        <v>23</v>
      </c>
      <c r="DF30" s="135">
        <v>42005</v>
      </c>
      <c r="DG30" s="2356">
        <v>9944</v>
      </c>
      <c r="DH30" s="2356">
        <v>3164</v>
      </c>
      <c r="DI30" s="2356">
        <v>15326</v>
      </c>
      <c r="DJ30" s="2356">
        <v>253509</v>
      </c>
      <c r="DK30" s="2356">
        <v>12591</v>
      </c>
      <c r="DL30" s="2356">
        <v>186186</v>
      </c>
      <c r="DM30" s="2356">
        <v>16649</v>
      </c>
      <c r="DN30" s="2356">
        <v>146</v>
      </c>
      <c r="DO30" s="2356">
        <v>58</v>
      </c>
      <c r="DP30" s="2356">
        <v>15313</v>
      </c>
      <c r="DQ30" s="2356">
        <v>2238</v>
      </c>
      <c r="DR30" s="2356">
        <v>13074</v>
      </c>
      <c r="DS30" s="2356" t="s">
        <v>21</v>
      </c>
      <c r="DT30" s="2356">
        <v>21</v>
      </c>
      <c r="DU30" s="2356">
        <v>10</v>
      </c>
      <c r="DV30" s="2356">
        <v>156459</v>
      </c>
      <c r="DW30" s="2356">
        <v>84326</v>
      </c>
      <c r="DX30" s="91" t="s">
        <v>30</v>
      </c>
      <c r="DY30" s="632" t="s">
        <v>778</v>
      </c>
    </row>
    <row r="31" spans="1:129" ht="14.25" customHeight="1">
      <c r="A31" s="88" t="s">
        <v>26</v>
      </c>
      <c r="B31" s="89" t="s">
        <v>26</v>
      </c>
      <c r="C31" s="1194">
        <v>42036</v>
      </c>
      <c r="D31" s="2356">
        <v>667309</v>
      </c>
      <c r="E31" s="2356">
        <v>28781</v>
      </c>
      <c r="F31" s="2356">
        <v>9</v>
      </c>
      <c r="G31" s="2356">
        <v>651</v>
      </c>
      <c r="H31" s="2356">
        <v>254</v>
      </c>
      <c r="I31" s="2356">
        <v>21603</v>
      </c>
      <c r="J31" s="2356">
        <v>517</v>
      </c>
      <c r="K31" s="2356">
        <v>21086</v>
      </c>
      <c r="L31" s="2356">
        <v>558</v>
      </c>
      <c r="M31" s="2356">
        <v>1247</v>
      </c>
      <c r="N31" s="2356">
        <v>1935</v>
      </c>
      <c r="O31" s="2356">
        <v>790</v>
      </c>
      <c r="P31" s="2356">
        <v>6456</v>
      </c>
      <c r="Q31" s="2356">
        <v>370</v>
      </c>
      <c r="R31" s="2356">
        <v>475</v>
      </c>
      <c r="S31" s="2356">
        <v>579</v>
      </c>
      <c r="T31" s="91" t="s">
        <v>31</v>
      </c>
      <c r="U31" s="632" t="s">
        <v>26</v>
      </c>
      <c r="V31" s="88" t="s">
        <v>26</v>
      </c>
      <c r="W31" s="89" t="s">
        <v>26</v>
      </c>
      <c r="X31" s="1194">
        <v>42036</v>
      </c>
      <c r="Y31" s="82">
        <v>100</v>
      </c>
      <c r="Z31" s="2356">
        <v>19302</v>
      </c>
      <c r="AA31" s="2356">
        <v>11</v>
      </c>
      <c r="AB31" s="2356">
        <v>19291</v>
      </c>
      <c r="AC31" s="2356">
        <v>558</v>
      </c>
      <c r="AD31" s="2356">
        <v>8</v>
      </c>
      <c r="AE31" s="2356">
        <v>1653</v>
      </c>
      <c r="AF31" s="2356">
        <v>781</v>
      </c>
      <c r="AG31" s="2356">
        <v>1088</v>
      </c>
      <c r="AH31" s="2356">
        <v>370</v>
      </c>
      <c r="AI31" s="2356" t="s">
        <v>21</v>
      </c>
      <c r="AJ31" s="2356" t="s">
        <v>21</v>
      </c>
      <c r="AK31" s="2356">
        <v>1915</v>
      </c>
      <c r="AL31" s="2356">
        <v>583386</v>
      </c>
      <c r="AM31" s="2356">
        <v>1915714</v>
      </c>
      <c r="AN31" s="2356">
        <v>307029</v>
      </c>
      <c r="AO31" s="91" t="s">
        <v>31</v>
      </c>
      <c r="AP31" s="632" t="s">
        <v>26</v>
      </c>
      <c r="AQ31" s="88" t="s">
        <v>26</v>
      </c>
      <c r="AR31" s="89" t="s">
        <v>26</v>
      </c>
      <c r="AS31" s="1194">
        <v>42036</v>
      </c>
      <c r="AT31" s="82">
        <v>467338</v>
      </c>
      <c r="AU31" s="2356">
        <v>1342182</v>
      </c>
      <c r="AV31" s="2356">
        <v>3611</v>
      </c>
      <c r="AW31" s="2356">
        <v>957</v>
      </c>
      <c r="AX31" s="2356">
        <v>78</v>
      </c>
      <c r="AY31" s="2356">
        <v>5</v>
      </c>
      <c r="AZ31" s="2356">
        <v>801</v>
      </c>
      <c r="BA31" s="2356">
        <v>1</v>
      </c>
      <c r="BB31" s="2356">
        <v>800</v>
      </c>
      <c r="BC31" s="2356">
        <v>8</v>
      </c>
      <c r="BD31" s="2356">
        <v>41</v>
      </c>
      <c r="BE31" s="2356" t="s">
        <v>21</v>
      </c>
      <c r="BF31" s="2356">
        <v>36</v>
      </c>
      <c r="BG31" s="2356">
        <v>39</v>
      </c>
      <c r="BH31" s="2356">
        <v>12524</v>
      </c>
      <c r="BI31" s="208">
        <v>20948</v>
      </c>
      <c r="BJ31" s="91" t="s">
        <v>31</v>
      </c>
      <c r="BK31" s="632" t="s">
        <v>26</v>
      </c>
      <c r="BL31" s="88" t="s">
        <v>26</v>
      </c>
      <c r="BM31" s="89" t="s">
        <v>26</v>
      </c>
      <c r="BN31" s="1194">
        <v>42036</v>
      </c>
      <c r="BO31" s="2356">
        <v>944992</v>
      </c>
      <c r="BP31" s="2356">
        <v>85372</v>
      </c>
      <c r="BQ31" s="2356">
        <v>9</v>
      </c>
      <c r="BR31" s="2356">
        <v>740</v>
      </c>
      <c r="BS31" s="2356">
        <v>263</v>
      </c>
      <c r="BT31" s="2356">
        <v>66909</v>
      </c>
      <c r="BU31" s="2356">
        <v>7842</v>
      </c>
      <c r="BV31" s="2356">
        <v>59067</v>
      </c>
      <c r="BW31" s="2356">
        <v>1906</v>
      </c>
      <c r="BX31" s="2356">
        <v>1910</v>
      </c>
      <c r="BY31" s="2356">
        <v>8885</v>
      </c>
      <c r="BZ31" s="2355" t="s">
        <v>21</v>
      </c>
      <c r="CA31" s="2356">
        <v>1057</v>
      </c>
      <c r="CB31" s="2356">
        <v>814309</v>
      </c>
      <c r="CC31" s="2356">
        <v>441712</v>
      </c>
      <c r="CD31" s="2356">
        <v>370</v>
      </c>
      <c r="CE31" s="2356">
        <v>6661</v>
      </c>
      <c r="CF31" s="91" t="s">
        <v>31</v>
      </c>
      <c r="CG31" s="632" t="s">
        <v>26</v>
      </c>
      <c r="CH31" s="88" t="s">
        <v>26</v>
      </c>
      <c r="CI31" s="89" t="s">
        <v>26</v>
      </c>
      <c r="CJ31" s="1194">
        <v>42036</v>
      </c>
      <c r="CK31" s="2356">
        <v>30070</v>
      </c>
      <c r="CL31" s="2356">
        <v>450088</v>
      </c>
      <c r="CM31" s="2356">
        <v>20910</v>
      </c>
      <c r="CN31" s="2356">
        <v>302018</v>
      </c>
      <c r="CO31" s="2356">
        <v>36051</v>
      </c>
      <c r="CP31" s="2356">
        <v>1</v>
      </c>
      <c r="CQ31" s="2356">
        <v>32</v>
      </c>
      <c r="CR31" s="2356">
        <v>102</v>
      </c>
      <c r="CS31" s="2356">
        <v>27453</v>
      </c>
      <c r="CT31" s="2356">
        <v>229</v>
      </c>
      <c r="CU31" s="2356">
        <v>27224</v>
      </c>
      <c r="CV31" s="2356">
        <v>1088</v>
      </c>
      <c r="CW31" s="2356">
        <v>8</v>
      </c>
      <c r="CX31" s="2356">
        <v>5326</v>
      </c>
      <c r="CY31" s="2356">
        <v>877</v>
      </c>
      <c r="CZ31" s="2356">
        <v>259518</v>
      </c>
      <c r="DA31" s="2356">
        <v>138535</v>
      </c>
      <c r="DB31" s="91" t="s">
        <v>31</v>
      </c>
      <c r="DC31" s="632" t="s">
        <v>26</v>
      </c>
      <c r="DD31" s="88" t="s">
        <v>26</v>
      </c>
      <c r="DE31" s="89" t="s">
        <v>26</v>
      </c>
      <c r="DF31" s="1194">
        <v>42036</v>
      </c>
      <c r="DG31" s="2356">
        <v>7988</v>
      </c>
      <c r="DH31" s="2356">
        <v>3784</v>
      </c>
      <c r="DI31" s="2356">
        <v>13389</v>
      </c>
      <c r="DJ31" s="2356">
        <v>245315</v>
      </c>
      <c r="DK31" s="2356">
        <v>16153</v>
      </c>
      <c r="DL31" s="2356">
        <v>177670</v>
      </c>
      <c r="DM31" s="2356">
        <v>13755</v>
      </c>
      <c r="DN31" s="2356">
        <v>81</v>
      </c>
      <c r="DO31" s="2356">
        <v>53</v>
      </c>
      <c r="DP31" s="2356">
        <v>12717</v>
      </c>
      <c r="DQ31" s="2356">
        <v>2600</v>
      </c>
      <c r="DR31" s="2356">
        <v>10117</v>
      </c>
      <c r="DS31" s="2356" t="s">
        <v>21</v>
      </c>
      <c r="DT31" s="2356">
        <v>22</v>
      </c>
      <c r="DU31" s="2356">
        <v>16</v>
      </c>
      <c r="DV31" s="2356">
        <v>150987</v>
      </c>
      <c r="DW31" s="2356">
        <v>79663</v>
      </c>
      <c r="DX31" s="91" t="s">
        <v>31</v>
      </c>
      <c r="DY31" s="632" t="s">
        <v>26</v>
      </c>
    </row>
    <row r="32" spans="1:129" ht="14.25" customHeight="1">
      <c r="A32" s="88" t="s">
        <v>26</v>
      </c>
      <c r="B32" s="89" t="s">
        <v>26</v>
      </c>
      <c r="C32" s="1194">
        <v>42064</v>
      </c>
      <c r="D32" s="2356">
        <v>730864</v>
      </c>
      <c r="E32" s="2356">
        <v>31677</v>
      </c>
      <c r="F32" s="2356">
        <v>9</v>
      </c>
      <c r="G32" s="2356">
        <v>724</v>
      </c>
      <c r="H32" s="2356">
        <v>275</v>
      </c>
      <c r="I32" s="2356">
        <v>23978</v>
      </c>
      <c r="J32" s="2356">
        <v>433</v>
      </c>
      <c r="K32" s="2356">
        <v>23545</v>
      </c>
      <c r="L32" s="2356">
        <v>630</v>
      </c>
      <c r="M32" s="2356">
        <v>1387</v>
      </c>
      <c r="N32" s="2356">
        <v>1982</v>
      </c>
      <c r="O32" s="2356">
        <v>723</v>
      </c>
      <c r="P32" s="2356">
        <v>7008</v>
      </c>
      <c r="Q32" s="2356">
        <v>490</v>
      </c>
      <c r="R32" s="2356">
        <v>504</v>
      </c>
      <c r="S32" s="2356">
        <v>620</v>
      </c>
      <c r="T32" s="91" t="s">
        <v>32</v>
      </c>
      <c r="U32" s="632" t="s">
        <v>26</v>
      </c>
      <c r="V32" s="88" t="s">
        <v>26</v>
      </c>
      <c r="W32" s="89" t="s">
        <v>26</v>
      </c>
      <c r="X32" s="1194">
        <v>42064</v>
      </c>
      <c r="Y32" s="82">
        <v>113</v>
      </c>
      <c r="Z32" s="2356">
        <v>21882</v>
      </c>
      <c r="AA32" s="2356">
        <v>9</v>
      </c>
      <c r="AB32" s="2356">
        <v>21873</v>
      </c>
      <c r="AC32" s="2356">
        <v>630</v>
      </c>
      <c r="AD32" s="2356">
        <v>11</v>
      </c>
      <c r="AE32" s="2356">
        <v>1606</v>
      </c>
      <c r="AF32" s="2356">
        <v>721</v>
      </c>
      <c r="AG32" s="2356">
        <v>1116</v>
      </c>
      <c r="AH32" s="2356">
        <v>490</v>
      </c>
      <c r="AI32" s="2356" t="s">
        <v>21</v>
      </c>
      <c r="AJ32" s="2356" t="s">
        <v>21</v>
      </c>
      <c r="AK32" s="2356">
        <v>1765</v>
      </c>
      <c r="AL32" s="2356">
        <v>649791</v>
      </c>
      <c r="AM32" s="2356">
        <v>2056686</v>
      </c>
      <c r="AN32" s="2356">
        <v>335116</v>
      </c>
      <c r="AO32" s="91" t="s">
        <v>32</v>
      </c>
      <c r="AP32" s="632" t="s">
        <v>26</v>
      </c>
      <c r="AQ32" s="88" t="s">
        <v>26</v>
      </c>
      <c r="AR32" s="89" t="s">
        <v>26</v>
      </c>
      <c r="AS32" s="1194">
        <v>42064</v>
      </c>
      <c r="AT32" s="82">
        <v>527238</v>
      </c>
      <c r="AU32" s="2356">
        <v>1506772</v>
      </c>
      <c r="AV32" s="2356">
        <v>3453</v>
      </c>
      <c r="AW32" s="2356">
        <v>710</v>
      </c>
      <c r="AX32" s="2356">
        <v>88</v>
      </c>
      <c r="AY32" s="2356">
        <v>8</v>
      </c>
      <c r="AZ32" s="2356">
        <v>561</v>
      </c>
      <c r="BA32" s="2356">
        <v>2</v>
      </c>
      <c r="BB32" s="2356">
        <v>559</v>
      </c>
      <c r="BC32" s="2356">
        <v>9</v>
      </c>
      <c r="BD32" s="2356">
        <v>46</v>
      </c>
      <c r="BE32" s="2356" t="s">
        <v>21</v>
      </c>
      <c r="BF32" s="2356">
        <v>40</v>
      </c>
      <c r="BG32" s="2356">
        <v>43</v>
      </c>
      <c r="BH32" s="2356">
        <v>13776</v>
      </c>
      <c r="BI32" s="208">
        <v>20472</v>
      </c>
      <c r="BJ32" s="91" t="s">
        <v>32</v>
      </c>
      <c r="BK32" s="632" t="s">
        <v>26</v>
      </c>
      <c r="BL32" s="88" t="s">
        <v>26</v>
      </c>
      <c r="BM32" s="89" t="s">
        <v>26</v>
      </c>
      <c r="BN32" s="1194">
        <v>42064</v>
      </c>
      <c r="BO32" s="2356">
        <v>1045824</v>
      </c>
      <c r="BP32" s="2356">
        <v>87094</v>
      </c>
      <c r="BQ32" s="2356">
        <v>9</v>
      </c>
      <c r="BR32" s="2356">
        <v>944</v>
      </c>
      <c r="BS32" s="2356">
        <v>284</v>
      </c>
      <c r="BT32" s="2356">
        <v>67679</v>
      </c>
      <c r="BU32" s="2356">
        <v>8292</v>
      </c>
      <c r="BV32" s="2356">
        <v>59387</v>
      </c>
      <c r="BW32" s="2356">
        <v>1731</v>
      </c>
      <c r="BX32" s="2356">
        <v>2069</v>
      </c>
      <c r="BY32" s="2356">
        <v>9579</v>
      </c>
      <c r="BZ32" s="2355" t="s">
        <v>21</v>
      </c>
      <c r="CA32" s="2356">
        <v>1202</v>
      </c>
      <c r="CB32" s="2356">
        <v>907515</v>
      </c>
      <c r="CC32" s="2356">
        <v>483529</v>
      </c>
      <c r="CD32" s="2356">
        <v>490</v>
      </c>
      <c r="CE32" s="2356">
        <v>7209</v>
      </c>
      <c r="CF32" s="91" t="s">
        <v>32</v>
      </c>
      <c r="CG32" s="632" t="s">
        <v>26</v>
      </c>
      <c r="CH32" s="88" t="s">
        <v>26</v>
      </c>
      <c r="CI32" s="89" t="s">
        <v>26</v>
      </c>
      <c r="CJ32" s="1194">
        <v>42064</v>
      </c>
      <c r="CK32" s="2356">
        <v>37819</v>
      </c>
      <c r="CL32" s="2356">
        <v>509858</v>
      </c>
      <c r="CM32" s="2356">
        <v>24059</v>
      </c>
      <c r="CN32" s="2356">
        <v>331523</v>
      </c>
      <c r="CO32" s="2356">
        <v>37970</v>
      </c>
      <c r="CP32" s="2356">
        <v>1</v>
      </c>
      <c r="CQ32" s="2356">
        <v>25</v>
      </c>
      <c r="CR32" s="2356">
        <v>115</v>
      </c>
      <c r="CS32" s="2356">
        <v>28907</v>
      </c>
      <c r="CT32" s="2356">
        <v>302</v>
      </c>
      <c r="CU32" s="2356">
        <v>28606</v>
      </c>
      <c r="CV32" s="2356">
        <v>1069</v>
      </c>
      <c r="CW32" s="2356">
        <v>11</v>
      </c>
      <c r="CX32" s="2356">
        <v>5685</v>
      </c>
      <c r="CY32" s="2356">
        <v>956</v>
      </c>
      <c r="CZ32" s="2356">
        <v>286301</v>
      </c>
      <c r="DA32" s="2356">
        <v>148013</v>
      </c>
      <c r="DB32" s="91" t="s">
        <v>32</v>
      </c>
      <c r="DC32" s="632" t="s">
        <v>26</v>
      </c>
      <c r="DD32" s="88" t="s">
        <v>26</v>
      </c>
      <c r="DE32" s="89" t="s">
        <v>26</v>
      </c>
      <c r="DF32" s="1194">
        <v>42064</v>
      </c>
      <c r="DG32" s="2356">
        <v>9336</v>
      </c>
      <c r="DH32" s="2356">
        <v>3746</v>
      </c>
      <c r="DI32" s="2356">
        <v>17391</v>
      </c>
      <c r="DJ32" s="2356">
        <v>274952</v>
      </c>
      <c r="DK32" s="2356">
        <v>19152</v>
      </c>
      <c r="DL32" s="2356">
        <v>201503</v>
      </c>
      <c r="DM32" s="2356">
        <v>17993</v>
      </c>
      <c r="DN32" s="2356">
        <v>231</v>
      </c>
      <c r="DO32" s="2356">
        <v>57</v>
      </c>
      <c r="DP32" s="2356">
        <v>16492</v>
      </c>
      <c r="DQ32" s="2356">
        <v>2455</v>
      </c>
      <c r="DR32" s="2356">
        <v>14037</v>
      </c>
      <c r="DS32" s="2356" t="s">
        <v>21</v>
      </c>
      <c r="DT32" s="2356">
        <v>23</v>
      </c>
      <c r="DU32" s="2356">
        <v>11</v>
      </c>
      <c r="DV32" s="2356">
        <v>168571</v>
      </c>
      <c r="DW32" s="2356">
        <v>91046</v>
      </c>
      <c r="DX32" s="91" t="s">
        <v>32</v>
      </c>
      <c r="DY32" s="632" t="s">
        <v>26</v>
      </c>
    </row>
    <row r="33" spans="1:135" ht="14.25" customHeight="1">
      <c r="A33" s="88" t="s">
        <v>26</v>
      </c>
      <c r="B33" s="89" t="s">
        <v>26</v>
      </c>
      <c r="C33" s="1194">
        <v>42095</v>
      </c>
      <c r="D33" s="2356">
        <v>654960</v>
      </c>
      <c r="E33" s="2356">
        <v>28546</v>
      </c>
      <c r="F33" s="2356">
        <v>10</v>
      </c>
      <c r="G33" s="2356">
        <v>683</v>
      </c>
      <c r="H33" s="2356">
        <v>266</v>
      </c>
      <c r="I33" s="2356">
        <v>19783</v>
      </c>
      <c r="J33" s="2356">
        <v>688</v>
      </c>
      <c r="K33" s="2356">
        <v>19095</v>
      </c>
      <c r="L33" s="2356">
        <v>1128</v>
      </c>
      <c r="M33" s="2356">
        <v>1316</v>
      </c>
      <c r="N33" s="2356">
        <v>2156</v>
      </c>
      <c r="O33" s="2356">
        <v>1585</v>
      </c>
      <c r="P33" s="2356">
        <v>5883</v>
      </c>
      <c r="Q33" s="2356">
        <v>424</v>
      </c>
      <c r="R33" s="2356">
        <v>520</v>
      </c>
      <c r="S33" s="2356">
        <v>330</v>
      </c>
      <c r="T33" s="91" t="s">
        <v>33</v>
      </c>
      <c r="U33" s="632" t="s">
        <v>26</v>
      </c>
      <c r="V33" s="88" t="s">
        <v>26</v>
      </c>
      <c r="W33" s="89" t="s">
        <v>26</v>
      </c>
      <c r="X33" s="1194">
        <v>42095</v>
      </c>
      <c r="Y33" s="82">
        <v>112</v>
      </c>
      <c r="Z33" s="2356">
        <v>17630</v>
      </c>
      <c r="AA33" s="2356">
        <v>17</v>
      </c>
      <c r="AB33" s="2356">
        <v>17613</v>
      </c>
      <c r="AC33" s="2356">
        <v>1128</v>
      </c>
      <c r="AD33" s="2356">
        <v>12</v>
      </c>
      <c r="AE33" s="2356">
        <v>1817</v>
      </c>
      <c r="AF33" s="2356">
        <v>1580</v>
      </c>
      <c r="AG33" s="2356">
        <v>774</v>
      </c>
      <c r="AH33" s="2356">
        <v>424</v>
      </c>
      <c r="AI33" s="2356" t="s">
        <v>21</v>
      </c>
      <c r="AJ33" s="2356" t="s">
        <v>21</v>
      </c>
      <c r="AK33" s="2356">
        <v>1073</v>
      </c>
      <c r="AL33" s="2356">
        <v>592687</v>
      </c>
      <c r="AM33" s="2356">
        <v>1745096</v>
      </c>
      <c r="AN33" s="2356">
        <v>300890</v>
      </c>
      <c r="AO33" s="91" t="s">
        <v>33</v>
      </c>
      <c r="AP33" s="632" t="s">
        <v>26</v>
      </c>
      <c r="AQ33" s="88" t="s">
        <v>26</v>
      </c>
      <c r="AR33" s="89" t="s">
        <v>26</v>
      </c>
      <c r="AS33" s="1194">
        <v>42095</v>
      </c>
      <c r="AT33" s="82">
        <v>496073</v>
      </c>
      <c r="AU33" s="2356">
        <v>1383324</v>
      </c>
      <c r="AV33" s="2356">
        <v>3167</v>
      </c>
      <c r="AW33" s="2356">
        <v>632</v>
      </c>
      <c r="AX33" s="2356">
        <v>98</v>
      </c>
      <c r="AY33" s="2356">
        <v>6</v>
      </c>
      <c r="AZ33" s="2356">
        <v>482</v>
      </c>
      <c r="BA33" s="2356">
        <v>2</v>
      </c>
      <c r="BB33" s="2356">
        <v>480</v>
      </c>
      <c r="BC33" s="2356">
        <v>9</v>
      </c>
      <c r="BD33" s="2356">
        <v>49</v>
      </c>
      <c r="BE33" s="2356" t="s">
        <v>21</v>
      </c>
      <c r="BF33" s="2356">
        <v>42</v>
      </c>
      <c r="BG33" s="2356">
        <v>46</v>
      </c>
      <c r="BH33" s="2356">
        <v>12420</v>
      </c>
      <c r="BI33" s="208">
        <v>19249</v>
      </c>
      <c r="BJ33" s="91" t="s">
        <v>33</v>
      </c>
      <c r="BK33" s="632" t="s">
        <v>26</v>
      </c>
      <c r="BL33" s="88" t="s">
        <v>26</v>
      </c>
      <c r="BM33" s="89" t="s">
        <v>26</v>
      </c>
      <c r="BN33" s="1194">
        <v>42095</v>
      </c>
      <c r="BO33" s="2356">
        <v>947213</v>
      </c>
      <c r="BP33" s="2356">
        <v>77919</v>
      </c>
      <c r="BQ33" s="2356">
        <v>10</v>
      </c>
      <c r="BR33" s="2356">
        <v>816</v>
      </c>
      <c r="BS33" s="2356">
        <v>274</v>
      </c>
      <c r="BT33" s="2356">
        <v>58114</v>
      </c>
      <c r="BU33" s="2356">
        <v>9078</v>
      </c>
      <c r="BV33" s="2356">
        <v>49037</v>
      </c>
      <c r="BW33" s="2356">
        <v>2553</v>
      </c>
      <c r="BX33" s="2356">
        <v>1981</v>
      </c>
      <c r="BY33" s="2356">
        <v>9384</v>
      </c>
      <c r="BZ33" s="2355" t="s">
        <v>21</v>
      </c>
      <c r="CA33" s="2356">
        <v>1918</v>
      </c>
      <c r="CB33" s="2356">
        <v>818785</v>
      </c>
      <c r="CC33" s="2356">
        <v>444692</v>
      </c>
      <c r="CD33" s="2356">
        <v>424</v>
      </c>
      <c r="CE33" s="2356">
        <v>6225</v>
      </c>
      <c r="CF33" s="91" t="s">
        <v>33</v>
      </c>
      <c r="CG33" s="632" t="s">
        <v>26</v>
      </c>
      <c r="CH33" s="88" t="s">
        <v>26</v>
      </c>
      <c r="CI33" s="89" t="s">
        <v>26</v>
      </c>
      <c r="CJ33" s="1194">
        <v>42095</v>
      </c>
      <c r="CK33" s="2356">
        <v>35293</v>
      </c>
      <c r="CL33" s="2356">
        <v>503232</v>
      </c>
      <c r="CM33" s="2356">
        <v>24146</v>
      </c>
      <c r="CN33" s="2356">
        <v>294256</v>
      </c>
      <c r="CO33" s="2356">
        <v>33634</v>
      </c>
      <c r="CP33" s="2356">
        <v>1</v>
      </c>
      <c r="CQ33" s="2356">
        <v>43</v>
      </c>
      <c r="CR33" s="2356">
        <v>114</v>
      </c>
      <c r="CS33" s="2356">
        <v>23496</v>
      </c>
      <c r="CT33" s="2356">
        <v>313</v>
      </c>
      <c r="CU33" s="2356">
        <v>23184</v>
      </c>
      <c r="CV33" s="2356">
        <v>1731</v>
      </c>
      <c r="CW33" s="2356">
        <v>12</v>
      </c>
      <c r="CX33" s="2356">
        <v>5653</v>
      </c>
      <c r="CY33" s="2356">
        <v>1741</v>
      </c>
      <c r="CZ33" s="2356">
        <v>253158</v>
      </c>
      <c r="DA33" s="2356">
        <v>131543</v>
      </c>
      <c r="DB33" s="91" t="s">
        <v>33</v>
      </c>
      <c r="DC33" s="632" t="s">
        <v>26</v>
      </c>
      <c r="DD33" s="88" t="s">
        <v>26</v>
      </c>
      <c r="DE33" s="89" t="s">
        <v>26</v>
      </c>
      <c r="DF33" s="1194">
        <v>42095</v>
      </c>
      <c r="DG33" s="2356">
        <v>7720</v>
      </c>
      <c r="DH33" s="2356">
        <v>2678</v>
      </c>
      <c r="DI33" s="2356">
        <v>15482</v>
      </c>
      <c r="DJ33" s="2356">
        <v>268591</v>
      </c>
      <c r="DK33" s="2356">
        <v>19495</v>
      </c>
      <c r="DL33" s="2356">
        <v>187562</v>
      </c>
      <c r="DM33" s="2356">
        <v>14903</v>
      </c>
      <c r="DN33" s="2356">
        <v>94</v>
      </c>
      <c r="DO33" s="2356">
        <v>58</v>
      </c>
      <c r="DP33" s="2356">
        <v>13758</v>
      </c>
      <c r="DQ33" s="2356">
        <v>2640</v>
      </c>
      <c r="DR33" s="2356">
        <v>11117</v>
      </c>
      <c r="DS33" s="2356" t="s">
        <v>21</v>
      </c>
      <c r="DT33" s="2356">
        <v>25</v>
      </c>
      <c r="DU33" s="2356">
        <v>19</v>
      </c>
      <c r="DV33" s="2356">
        <v>157975</v>
      </c>
      <c r="DW33" s="2356">
        <v>85542</v>
      </c>
      <c r="DX33" s="91" t="s">
        <v>33</v>
      </c>
      <c r="DY33" s="632" t="s">
        <v>26</v>
      </c>
    </row>
    <row r="34" spans="1:135" ht="14.25" customHeight="1">
      <c r="A34" s="88" t="s">
        <v>26</v>
      </c>
      <c r="B34" s="89" t="s">
        <v>26</v>
      </c>
      <c r="C34" s="1194">
        <v>42125</v>
      </c>
      <c r="D34" s="2356">
        <v>633379</v>
      </c>
      <c r="E34" s="2356">
        <v>28384</v>
      </c>
      <c r="F34" s="2356">
        <v>9</v>
      </c>
      <c r="G34" s="2356">
        <v>576</v>
      </c>
      <c r="H34" s="2356">
        <v>270</v>
      </c>
      <c r="I34" s="2356">
        <v>19735</v>
      </c>
      <c r="J34" s="2356">
        <v>818</v>
      </c>
      <c r="K34" s="2356">
        <v>18917</v>
      </c>
      <c r="L34" s="2356">
        <v>1424</v>
      </c>
      <c r="M34" s="2356">
        <v>1210</v>
      </c>
      <c r="N34" s="2356">
        <v>1491</v>
      </c>
      <c r="O34" s="2356">
        <v>1903</v>
      </c>
      <c r="P34" s="2356">
        <v>6286</v>
      </c>
      <c r="Q34" s="2356">
        <v>253</v>
      </c>
      <c r="R34" s="2356">
        <v>333</v>
      </c>
      <c r="S34" s="2356">
        <v>523</v>
      </c>
      <c r="T34" s="91" t="s">
        <v>34</v>
      </c>
      <c r="U34" s="632" t="s">
        <v>26</v>
      </c>
      <c r="V34" s="88" t="s">
        <v>26</v>
      </c>
      <c r="W34" s="89" t="s">
        <v>26</v>
      </c>
      <c r="X34" s="1194">
        <v>42125</v>
      </c>
      <c r="Y34" s="82">
        <v>118</v>
      </c>
      <c r="Z34" s="2356">
        <v>17500</v>
      </c>
      <c r="AA34" s="2356">
        <v>18</v>
      </c>
      <c r="AB34" s="2356">
        <v>17482</v>
      </c>
      <c r="AC34" s="2356">
        <v>1424</v>
      </c>
      <c r="AD34" s="2356">
        <v>12</v>
      </c>
      <c r="AE34" s="2356">
        <v>1129</v>
      </c>
      <c r="AF34" s="2356">
        <v>1896</v>
      </c>
      <c r="AG34" s="2356">
        <v>992</v>
      </c>
      <c r="AH34" s="2356">
        <v>253</v>
      </c>
      <c r="AI34" s="2356" t="s">
        <v>21</v>
      </c>
      <c r="AJ34" s="2356" t="s">
        <v>21</v>
      </c>
      <c r="AK34" s="2356">
        <v>1898</v>
      </c>
      <c r="AL34" s="2356">
        <v>598344</v>
      </c>
      <c r="AM34" s="2356">
        <v>1671369</v>
      </c>
      <c r="AN34" s="2356">
        <v>293190</v>
      </c>
      <c r="AO34" s="91" t="s">
        <v>34</v>
      </c>
      <c r="AP34" s="632" t="s">
        <v>26</v>
      </c>
      <c r="AQ34" s="88" t="s">
        <v>26</v>
      </c>
      <c r="AR34" s="89" t="s">
        <v>26</v>
      </c>
      <c r="AS34" s="1194">
        <v>42125</v>
      </c>
      <c r="AT34" s="82">
        <v>469559</v>
      </c>
      <c r="AU34" s="2356">
        <v>1284460</v>
      </c>
      <c r="AV34" s="2356">
        <v>2620</v>
      </c>
      <c r="AW34" s="2356">
        <v>491</v>
      </c>
      <c r="AX34" s="2356">
        <v>55</v>
      </c>
      <c r="AY34" s="2356">
        <v>7</v>
      </c>
      <c r="AZ34" s="2356">
        <v>392</v>
      </c>
      <c r="BA34" s="2356">
        <v>1</v>
      </c>
      <c r="BB34" s="2356">
        <v>391</v>
      </c>
      <c r="BC34" s="2356">
        <v>6</v>
      </c>
      <c r="BD34" s="2356">
        <v>36</v>
      </c>
      <c r="BE34" s="2356" t="s">
        <v>21</v>
      </c>
      <c r="BF34" s="2356">
        <v>31</v>
      </c>
      <c r="BG34" s="2356">
        <v>34</v>
      </c>
      <c r="BH34" s="2356">
        <v>11580</v>
      </c>
      <c r="BI34" s="208">
        <v>14689</v>
      </c>
      <c r="BJ34" s="91" t="s">
        <v>34</v>
      </c>
      <c r="BK34" s="632" t="s">
        <v>26</v>
      </c>
      <c r="BL34" s="88" t="s">
        <v>26</v>
      </c>
      <c r="BM34" s="89" t="s">
        <v>26</v>
      </c>
      <c r="BN34" s="1194">
        <v>42125</v>
      </c>
      <c r="BO34" s="2356">
        <v>900250</v>
      </c>
      <c r="BP34" s="2356">
        <v>81580</v>
      </c>
      <c r="BQ34" s="2356">
        <v>9</v>
      </c>
      <c r="BR34" s="2356">
        <v>700</v>
      </c>
      <c r="BS34" s="2356">
        <v>280</v>
      </c>
      <c r="BT34" s="2356">
        <v>63336</v>
      </c>
      <c r="BU34" s="2356">
        <v>9443</v>
      </c>
      <c r="BV34" s="2356">
        <v>53893</v>
      </c>
      <c r="BW34" s="2356">
        <v>3268</v>
      </c>
      <c r="BX34" s="2356">
        <v>1820</v>
      </c>
      <c r="BY34" s="2356">
        <v>5694</v>
      </c>
      <c r="BZ34" s="2355" t="s">
        <v>21</v>
      </c>
      <c r="CA34" s="2356">
        <v>2329</v>
      </c>
      <c r="CB34" s="2356">
        <v>766500</v>
      </c>
      <c r="CC34" s="2356">
        <v>404454</v>
      </c>
      <c r="CD34" s="2356">
        <v>253</v>
      </c>
      <c r="CE34" s="2356">
        <v>4927</v>
      </c>
      <c r="CF34" s="91" t="s">
        <v>34</v>
      </c>
      <c r="CG34" s="632" t="s">
        <v>26</v>
      </c>
      <c r="CH34" s="88" t="s">
        <v>26</v>
      </c>
      <c r="CI34" s="89" t="s">
        <v>26</v>
      </c>
      <c r="CJ34" s="1194">
        <v>42125</v>
      </c>
      <c r="CK34" s="2356">
        <v>31882</v>
      </c>
      <c r="CL34" s="2356">
        <v>519439</v>
      </c>
      <c r="CM34" s="2356">
        <v>24549</v>
      </c>
      <c r="CN34" s="2356">
        <v>280021</v>
      </c>
      <c r="CO34" s="2356">
        <v>33381</v>
      </c>
      <c r="CP34" s="2356">
        <v>1</v>
      </c>
      <c r="CQ34" s="2356">
        <v>25</v>
      </c>
      <c r="CR34" s="2356">
        <v>120</v>
      </c>
      <c r="CS34" s="2356">
        <v>24118</v>
      </c>
      <c r="CT34" s="2356">
        <v>504</v>
      </c>
      <c r="CU34" s="2356">
        <v>23614</v>
      </c>
      <c r="CV34" s="2356">
        <v>2181</v>
      </c>
      <c r="CW34" s="2356">
        <v>12</v>
      </c>
      <c r="CX34" s="2356">
        <v>3396</v>
      </c>
      <c r="CY34" s="2356">
        <v>2082</v>
      </c>
      <c r="CZ34" s="2356">
        <v>238377</v>
      </c>
      <c r="DA34" s="2356">
        <v>118149</v>
      </c>
      <c r="DB34" s="91" t="s">
        <v>34</v>
      </c>
      <c r="DC34" s="632" t="s">
        <v>26</v>
      </c>
      <c r="DD34" s="88" t="s">
        <v>26</v>
      </c>
      <c r="DE34" s="89" t="s">
        <v>26</v>
      </c>
      <c r="DF34" s="1194">
        <v>42125</v>
      </c>
      <c r="DG34" s="2356">
        <v>7418</v>
      </c>
      <c r="DH34" s="2356">
        <v>4054</v>
      </c>
      <c r="DI34" s="2356">
        <v>14301</v>
      </c>
      <c r="DJ34" s="2356">
        <v>279101</v>
      </c>
      <c r="DK34" s="2356">
        <v>18802</v>
      </c>
      <c r="DL34" s="2356">
        <v>176347</v>
      </c>
      <c r="DM34" s="2356">
        <v>17157</v>
      </c>
      <c r="DN34" s="2356">
        <v>121</v>
      </c>
      <c r="DO34" s="2356">
        <v>52</v>
      </c>
      <c r="DP34" s="2356">
        <v>15831</v>
      </c>
      <c r="DQ34" s="2356">
        <v>3059</v>
      </c>
      <c r="DR34" s="2356">
        <v>12771</v>
      </c>
      <c r="DS34" s="2356" t="s">
        <v>21</v>
      </c>
      <c r="DT34" s="2356">
        <v>21</v>
      </c>
      <c r="DU34" s="2356">
        <v>44</v>
      </c>
      <c r="DV34" s="2356">
        <v>144700</v>
      </c>
      <c r="DW34" s="2356">
        <v>83530</v>
      </c>
      <c r="DX34" s="91" t="s">
        <v>34</v>
      </c>
      <c r="DY34" s="632" t="s">
        <v>26</v>
      </c>
    </row>
    <row r="35" spans="1:135" ht="14.25" customHeight="1">
      <c r="A35" s="88" t="s">
        <v>26</v>
      </c>
      <c r="B35" s="89" t="s">
        <v>26</v>
      </c>
      <c r="C35" s="1194">
        <v>42156</v>
      </c>
      <c r="D35" s="2356">
        <v>619534</v>
      </c>
      <c r="E35" s="2356">
        <v>27250</v>
      </c>
      <c r="F35" s="2356">
        <v>8</v>
      </c>
      <c r="G35" s="2356">
        <v>554</v>
      </c>
      <c r="H35" s="2356">
        <v>284</v>
      </c>
      <c r="I35" s="2356">
        <v>17463</v>
      </c>
      <c r="J35" s="2356">
        <v>517</v>
      </c>
      <c r="K35" s="2356">
        <v>16946</v>
      </c>
      <c r="L35" s="2356">
        <v>1554</v>
      </c>
      <c r="M35" s="2356">
        <v>1190</v>
      </c>
      <c r="N35" s="2356">
        <v>1763</v>
      </c>
      <c r="O35" s="2356">
        <v>2854</v>
      </c>
      <c r="P35" s="2356">
        <v>6197</v>
      </c>
      <c r="Q35" s="2356">
        <v>481</v>
      </c>
      <c r="R35" s="2356">
        <v>320</v>
      </c>
      <c r="S35" s="2356">
        <v>509</v>
      </c>
      <c r="T35" s="91" t="s">
        <v>35</v>
      </c>
      <c r="U35" s="632" t="s">
        <v>26</v>
      </c>
      <c r="V35" s="88" t="s">
        <v>26</v>
      </c>
      <c r="W35" s="89" t="s">
        <v>26</v>
      </c>
      <c r="X35" s="1194">
        <v>42156</v>
      </c>
      <c r="Y35" s="82">
        <v>120</v>
      </c>
      <c r="Z35" s="2356">
        <v>16006</v>
      </c>
      <c r="AA35" s="2356">
        <v>11</v>
      </c>
      <c r="AB35" s="2356">
        <v>15995</v>
      </c>
      <c r="AC35" s="2356">
        <v>1554</v>
      </c>
      <c r="AD35" s="2356">
        <v>10</v>
      </c>
      <c r="AE35" s="2356">
        <v>1432</v>
      </c>
      <c r="AF35" s="2356">
        <v>2837</v>
      </c>
      <c r="AG35" s="2356">
        <v>1009</v>
      </c>
      <c r="AH35" s="2356">
        <v>481</v>
      </c>
      <c r="AI35" s="2356" t="s">
        <v>21</v>
      </c>
      <c r="AJ35" s="2356" t="s">
        <v>21</v>
      </c>
      <c r="AK35" s="2356">
        <v>1529</v>
      </c>
      <c r="AL35" s="2356">
        <v>585605</v>
      </c>
      <c r="AM35" s="2356">
        <v>1659457</v>
      </c>
      <c r="AN35" s="2356">
        <v>281673</v>
      </c>
      <c r="AO35" s="91" t="s">
        <v>35</v>
      </c>
      <c r="AP35" s="632" t="s">
        <v>26</v>
      </c>
      <c r="AQ35" s="88" t="s">
        <v>26</v>
      </c>
      <c r="AR35" s="89" t="s">
        <v>26</v>
      </c>
      <c r="AS35" s="1194">
        <v>42156</v>
      </c>
      <c r="AT35" s="82">
        <v>473959</v>
      </c>
      <c r="AU35" s="2356">
        <v>1278485</v>
      </c>
      <c r="AV35" s="2356">
        <v>2573</v>
      </c>
      <c r="AW35" s="2356">
        <v>65</v>
      </c>
      <c r="AX35" s="2356">
        <v>46</v>
      </c>
      <c r="AY35" s="2356">
        <v>6</v>
      </c>
      <c r="AZ35" s="2356">
        <v>1</v>
      </c>
      <c r="BA35" s="2356">
        <v>1</v>
      </c>
      <c r="BB35" s="2356" t="s">
        <v>21</v>
      </c>
      <c r="BC35" s="2356">
        <v>11</v>
      </c>
      <c r="BD35" s="2356">
        <v>55</v>
      </c>
      <c r="BE35" s="2356" t="s">
        <v>21</v>
      </c>
      <c r="BF35" s="2356">
        <v>48</v>
      </c>
      <c r="BG35" s="2356">
        <v>52</v>
      </c>
      <c r="BH35" s="2356">
        <v>14144</v>
      </c>
      <c r="BI35" s="208">
        <v>16456</v>
      </c>
      <c r="BJ35" s="91" t="s">
        <v>35</v>
      </c>
      <c r="BK35" s="632" t="s">
        <v>26</v>
      </c>
      <c r="BL35" s="88" t="s">
        <v>26</v>
      </c>
      <c r="BM35" s="89" t="s">
        <v>26</v>
      </c>
      <c r="BN35" s="1194">
        <v>42156</v>
      </c>
      <c r="BO35" s="2356">
        <v>905699</v>
      </c>
      <c r="BP35" s="2356">
        <v>79885</v>
      </c>
      <c r="BQ35" s="2356">
        <v>8</v>
      </c>
      <c r="BR35" s="2356">
        <v>731</v>
      </c>
      <c r="BS35" s="2356">
        <v>297</v>
      </c>
      <c r="BT35" s="2356">
        <v>59666</v>
      </c>
      <c r="BU35" s="2356">
        <v>9318</v>
      </c>
      <c r="BV35" s="2356">
        <v>50347</v>
      </c>
      <c r="BW35" s="2356">
        <v>2466</v>
      </c>
      <c r="BX35" s="2356">
        <v>1843</v>
      </c>
      <c r="BY35" s="2356">
        <v>8352</v>
      </c>
      <c r="BZ35" s="2355" t="s">
        <v>21</v>
      </c>
      <c r="CA35" s="2356">
        <v>3301</v>
      </c>
      <c r="CB35" s="2356">
        <v>777994</v>
      </c>
      <c r="CC35" s="2356">
        <v>379526</v>
      </c>
      <c r="CD35" s="2356">
        <v>481</v>
      </c>
      <c r="CE35" s="2356">
        <v>5970</v>
      </c>
      <c r="CF35" s="91" t="s">
        <v>35</v>
      </c>
      <c r="CG35" s="632" t="s">
        <v>26</v>
      </c>
      <c r="CH35" s="88" t="s">
        <v>26</v>
      </c>
      <c r="CI35" s="89" t="s">
        <v>26</v>
      </c>
      <c r="CJ35" s="1194">
        <v>42156</v>
      </c>
      <c r="CK35" s="2356">
        <v>38719</v>
      </c>
      <c r="CL35" s="2356">
        <v>473095</v>
      </c>
      <c r="CM35" s="2356">
        <v>24524</v>
      </c>
      <c r="CN35" s="2356">
        <v>286376</v>
      </c>
      <c r="CO35" s="2356">
        <v>35052</v>
      </c>
      <c r="CP35" s="2356">
        <v>1</v>
      </c>
      <c r="CQ35" s="2356">
        <v>59</v>
      </c>
      <c r="CR35" s="2356">
        <v>122</v>
      </c>
      <c r="CS35" s="2356">
        <v>23869</v>
      </c>
      <c r="CT35" s="2356">
        <v>875</v>
      </c>
      <c r="CU35" s="2356">
        <v>22994</v>
      </c>
      <c r="CV35" s="2356">
        <v>1919</v>
      </c>
      <c r="CW35" s="2356">
        <v>10</v>
      </c>
      <c r="CX35" s="2356">
        <v>4986</v>
      </c>
      <c r="CY35" s="2356">
        <v>3036</v>
      </c>
      <c r="CZ35" s="2356">
        <v>244822</v>
      </c>
      <c r="DA35" s="2356">
        <v>116901</v>
      </c>
      <c r="DB35" s="91" t="s">
        <v>35</v>
      </c>
      <c r="DC35" s="632" t="s">
        <v>26</v>
      </c>
      <c r="DD35" s="88" t="s">
        <v>26</v>
      </c>
      <c r="DE35" s="89" t="s">
        <v>26</v>
      </c>
      <c r="DF35" s="1194">
        <v>42156</v>
      </c>
      <c r="DG35" s="2356">
        <v>8656</v>
      </c>
      <c r="DH35" s="2356">
        <v>3506</v>
      </c>
      <c r="DI35" s="2356">
        <v>16319</v>
      </c>
      <c r="DJ35" s="2356">
        <v>262181</v>
      </c>
      <c r="DK35" s="2356">
        <v>20698</v>
      </c>
      <c r="DL35" s="2356">
        <v>179722</v>
      </c>
      <c r="DM35" s="2356">
        <v>12695</v>
      </c>
      <c r="DN35" s="2356">
        <v>81</v>
      </c>
      <c r="DO35" s="2356">
        <v>58</v>
      </c>
      <c r="DP35" s="2356">
        <v>11665</v>
      </c>
      <c r="DQ35" s="2356">
        <v>2182</v>
      </c>
      <c r="DR35" s="2356">
        <v>9483</v>
      </c>
      <c r="DS35" s="2356" t="s">
        <v>21</v>
      </c>
      <c r="DT35" s="2356">
        <v>23</v>
      </c>
      <c r="DU35" s="2356">
        <v>57</v>
      </c>
      <c r="DV35" s="2356">
        <v>153646</v>
      </c>
      <c r="DW35" s="2356">
        <v>74737</v>
      </c>
      <c r="DX35" s="91" t="s">
        <v>35</v>
      </c>
      <c r="DY35" s="632" t="s">
        <v>26</v>
      </c>
    </row>
    <row r="36" spans="1:135" ht="14.25" customHeight="1">
      <c r="A36" s="88" t="s">
        <v>26</v>
      </c>
      <c r="B36" s="89" t="s">
        <v>26</v>
      </c>
      <c r="C36" s="1194">
        <v>42186</v>
      </c>
      <c r="D36" s="2356">
        <v>623189</v>
      </c>
      <c r="E36" s="2356">
        <v>27972</v>
      </c>
      <c r="F36" s="2356">
        <v>10</v>
      </c>
      <c r="G36" s="2356">
        <v>526</v>
      </c>
      <c r="H36" s="2356">
        <v>286</v>
      </c>
      <c r="I36" s="2356">
        <v>18575</v>
      </c>
      <c r="J36" s="2356">
        <v>458</v>
      </c>
      <c r="K36" s="2356">
        <v>18117</v>
      </c>
      <c r="L36" s="2356">
        <v>596</v>
      </c>
      <c r="M36" s="2356">
        <v>1203</v>
      </c>
      <c r="N36" s="2356">
        <v>1996</v>
      </c>
      <c r="O36" s="2356">
        <v>3217</v>
      </c>
      <c r="P36" s="2356">
        <v>5888</v>
      </c>
      <c r="Q36" s="2356">
        <v>618</v>
      </c>
      <c r="R36" s="2356">
        <v>285</v>
      </c>
      <c r="S36" s="2356">
        <v>537</v>
      </c>
      <c r="T36" s="91" t="s">
        <v>36</v>
      </c>
      <c r="U36" s="632" t="s">
        <v>26</v>
      </c>
      <c r="V36" s="88" t="s">
        <v>26</v>
      </c>
      <c r="W36" s="89" t="s">
        <v>26</v>
      </c>
      <c r="X36" s="1194">
        <v>42186</v>
      </c>
      <c r="Y36" s="82">
        <v>126</v>
      </c>
      <c r="Z36" s="2356">
        <v>17164</v>
      </c>
      <c r="AA36" s="2356">
        <v>7</v>
      </c>
      <c r="AB36" s="2356">
        <v>17157</v>
      </c>
      <c r="AC36" s="2356">
        <v>596</v>
      </c>
      <c r="AD36" s="2356">
        <v>13</v>
      </c>
      <c r="AE36" s="2356">
        <v>1723</v>
      </c>
      <c r="AF36" s="2356">
        <v>3212</v>
      </c>
      <c r="AG36" s="2356">
        <v>1313</v>
      </c>
      <c r="AH36" s="2356">
        <v>618</v>
      </c>
      <c r="AI36" s="2356" t="s">
        <v>21</v>
      </c>
      <c r="AJ36" s="2356" t="s">
        <v>21</v>
      </c>
      <c r="AK36" s="2356">
        <v>2002</v>
      </c>
      <c r="AL36" s="2356">
        <v>596260</v>
      </c>
      <c r="AM36" s="2356">
        <v>1696739</v>
      </c>
      <c r="AN36" s="2356">
        <v>275222</v>
      </c>
      <c r="AO36" s="91" t="s">
        <v>36</v>
      </c>
      <c r="AP36" s="632" t="s">
        <v>26</v>
      </c>
      <c r="AQ36" s="88" t="s">
        <v>26</v>
      </c>
      <c r="AR36" s="89" t="s">
        <v>26</v>
      </c>
      <c r="AS36" s="1194">
        <v>42186</v>
      </c>
      <c r="AT36" s="82">
        <v>506996</v>
      </c>
      <c r="AU36" s="2356">
        <v>1327136</v>
      </c>
      <c r="AV36" s="2356">
        <v>2672</v>
      </c>
      <c r="AW36" s="2356">
        <v>64</v>
      </c>
      <c r="AX36" s="2356">
        <v>42</v>
      </c>
      <c r="AY36" s="2356">
        <v>7</v>
      </c>
      <c r="AZ36" s="2356">
        <v>2</v>
      </c>
      <c r="BA36" s="2356">
        <v>2</v>
      </c>
      <c r="BB36" s="2356" t="s">
        <v>21</v>
      </c>
      <c r="BC36" s="2356">
        <v>12</v>
      </c>
      <c r="BD36" s="2356">
        <v>69</v>
      </c>
      <c r="BE36" s="2356" t="s">
        <v>21</v>
      </c>
      <c r="BF36" s="2356">
        <v>60</v>
      </c>
      <c r="BG36" s="2356">
        <v>65</v>
      </c>
      <c r="BH36" s="2356">
        <v>14216</v>
      </c>
      <c r="BI36" s="208">
        <v>17590</v>
      </c>
      <c r="BJ36" s="91" t="s">
        <v>36</v>
      </c>
      <c r="BK36" s="632" t="s">
        <v>26</v>
      </c>
      <c r="BL36" s="88" t="s">
        <v>26</v>
      </c>
      <c r="BM36" s="89" t="s">
        <v>26</v>
      </c>
      <c r="BN36" s="1194">
        <v>42186</v>
      </c>
      <c r="BO36" s="2356">
        <v>931627</v>
      </c>
      <c r="BP36" s="2356">
        <v>77378</v>
      </c>
      <c r="BQ36" s="2356">
        <v>10</v>
      </c>
      <c r="BR36" s="2356">
        <v>633</v>
      </c>
      <c r="BS36" s="2356">
        <v>301</v>
      </c>
      <c r="BT36" s="2356">
        <v>57297</v>
      </c>
      <c r="BU36" s="2356">
        <v>7165</v>
      </c>
      <c r="BV36" s="2356">
        <v>50132</v>
      </c>
      <c r="BW36" s="2356">
        <v>2199</v>
      </c>
      <c r="BX36" s="2356">
        <v>1829</v>
      </c>
      <c r="BY36" s="2356">
        <v>8592</v>
      </c>
      <c r="BZ36" s="2355" t="s">
        <v>21</v>
      </c>
      <c r="CA36" s="2356">
        <v>3406</v>
      </c>
      <c r="CB36" s="2356">
        <v>809405</v>
      </c>
      <c r="CC36" s="2356">
        <v>431732</v>
      </c>
      <c r="CD36" s="2356">
        <v>618</v>
      </c>
      <c r="CE36" s="2356">
        <v>7666</v>
      </c>
      <c r="CF36" s="91" t="s">
        <v>36</v>
      </c>
      <c r="CG36" s="632" t="s">
        <v>26</v>
      </c>
      <c r="CH36" s="88" t="s">
        <v>26</v>
      </c>
      <c r="CI36" s="89" t="s">
        <v>26</v>
      </c>
      <c r="CJ36" s="1194">
        <v>42186</v>
      </c>
      <c r="CK36" s="2356">
        <v>37626</v>
      </c>
      <c r="CL36" s="2356">
        <v>440914</v>
      </c>
      <c r="CM36" s="2356">
        <v>23232</v>
      </c>
      <c r="CN36" s="2356">
        <v>298649</v>
      </c>
      <c r="CO36" s="2356">
        <v>33582</v>
      </c>
      <c r="CP36" s="2356">
        <v>1</v>
      </c>
      <c r="CQ36" s="2356">
        <v>31</v>
      </c>
      <c r="CR36" s="2356">
        <v>128</v>
      </c>
      <c r="CS36" s="2356">
        <v>22708</v>
      </c>
      <c r="CT36" s="2356">
        <v>233</v>
      </c>
      <c r="CU36" s="2356">
        <v>22474</v>
      </c>
      <c r="CV36" s="2356">
        <v>1211</v>
      </c>
      <c r="CW36" s="2356">
        <v>13</v>
      </c>
      <c r="CX36" s="2356">
        <v>5294</v>
      </c>
      <c r="CY36" s="2356">
        <v>3312</v>
      </c>
      <c r="CZ36" s="2356">
        <v>259897</v>
      </c>
      <c r="DA36" s="2356">
        <v>138492</v>
      </c>
      <c r="DB36" s="91" t="s">
        <v>36</v>
      </c>
      <c r="DC36" s="632" t="s">
        <v>26</v>
      </c>
      <c r="DD36" s="88" t="s">
        <v>26</v>
      </c>
      <c r="DE36" s="89" t="s">
        <v>26</v>
      </c>
      <c r="DF36" s="1194">
        <v>42186</v>
      </c>
      <c r="DG36" s="2356">
        <v>7007</v>
      </c>
      <c r="DH36" s="2356">
        <v>2955</v>
      </c>
      <c r="DI36" s="2356">
        <v>14971</v>
      </c>
      <c r="DJ36" s="2356">
        <v>239136</v>
      </c>
      <c r="DK36" s="2356">
        <v>19393</v>
      </c>
      <c r="DL36" s="2356">
        <v>192655</v>
      </c>
      <c r="DM36" s="2356">
        <v>15127</v>
      </c>
      <c r="DN36" s="2356">
        <v>72</v>
      </c>
      <c r="DO36" s="2356">
        <v>61</v>
      </c>
      <c r="DP36" s="2356">
        <v>13949</v>
      </c>
      <c r="DQ36" s="2356">
        <v>2007</v>
      </c>
      <c r="DR36" s="2356">
        <v>11942</v>
      </c>
      <c r="DS36" s="2356" t="s">
        <v>21</v>
      </c>
      <c r="DT36" s="2356">
        <v>24</v>
      </c>
      <c r="DU36" s="2356">
        <v>9</v>
      </c>
      <c r="DV36" s="2356">
        <v>163663</v>
      </c>
      <c r="DW36" s="2356">
        <v>81149</v>
      </c>
      <c r="DX36" s="91" t="s">
        <v>36</v>
      </c>
      <c r="DY36" s="632" t="s">
        <v>26</v>
      </c>
    </row>
    <row r="37" spans="1:135" ht="14.25" customHeight="1">
      <c r="A37" s="88" t="s">
        <v>26</v>
      </c>
      <c r="B37" s="89" t="s">
        <v>26</v>
      </c>
      <c r="C37" s="1194">
        <v>42217</v>
      </c>
      <c r="D37" s="2356">
        <v>620624</v>
      </c>
      <c r="E37" s="2356">
        <v>28339</v>
      </c>
      <c r="F37" s="2356">
        <v>9</v>
      </c>
      <c r="G37" s="2356">
        <v>566</v>
      </c>
      <c r="H37" s="2356">
        <v>263</v>
      </c>
      <c r="I37" s="2356">
        <v>17968</v>
      </c>
      <c r="J37" s="2356">
        <v>339</v>
      </c>
      <c r="K37" s="2356">
        <v>17629</v>
      </c>
      <c r="L37" s="2356">
        <v>1670</v>
      </c>
      <c r="M37" s="2356">
        <v>1166</v>
      </c>
      <c r="N37" s="2356">
        <v>1986</v>
      </c>
      <c r="O37" s="2356">
        <v>3115</v>
      </c>
      <c r="P37" s="2356">
        <v>5930</v>
      </c>
      <c r="Q37" s="2356">
        <v>525</v>
      </c>
      <c r="R37" s="2356">
        <v>407</v>
      </c>
      <c r="S37" s="2356">
        <v>449</v>
      </c>
      <c r="T37" s="91" t="s">
        <v>37</v>
      </c>
      <c r="U37" s="632" t="s">
        <v>26</v>
      </c>
      <c r="V37" s="88" t="s">
        <v>26</v>
      </c>
      <c r="W37" s="89" t="s">
        <v>26</v>
      </c>
      <c r="X37" s="1194">
        <v>42217</v>
      </c>
      <c r="Y37" s="82">
        <v>117</v>
      </c>
      <c r="Z37" s="2356">
        <v>17104</v>
      </c>
      <c r="AA37" s="2356">
        <v>23</v>
      </c>
      <c r="AB37" s="2356">
        <v>17081</v>
      </c>
      <c r="AC37" s="2356">
        <v>1670</v>
      </c>
      <c r="AD37" s="2356">
        <v>13</v>
      </c>
      <c r="AE37" s="2356">
        <v>1694</v>
      </c>
      <c r="AF37" s="2356">
        <v>3109</v>
      </c>
      <c r="AG37" s="2356">
        <v>1039</v>
      </c>
      <c r="AH37" s="2356">
        <v>525</v>
      </c>
      <c r="AI37" s="2356" t="s">
        <v>21</v>
      </c>
      <c r="AJ37" s="2356" t="s">
        <v>21</v>
      </c>
      <c r="AK37" s="2356">
        <v>1519</v>
      </c>
      <c r="AL37" s="2356">
        <v>623511</v>
      </c>
      <c r="AM37" s="2356">
        <v>1736099</v>
      </c>
      <c r="AN37" s="2356">
        <v>281130</v>
      </c>
      <c r="AO37" s="91" t="s">
        <v>37</v>
      </c>
      <c r="AP37" s="632" t="s">
        <v>26</v>
      </c>
      <c r="AQ37" s="88" t="s">
        <v>26</v>
      </c>
      <c r="AR37" s="89" t="s">
        <v>26</v>
      </c>
      <c r="AS37" s="1194">
        <v>42217</v>
      </c>
      <c r="AT37" s="82">
        <v>469171</v>
      </c>
      <c r="AU37" s="2356">
        <v>1176829</v>
      </c>
      <c r="AV37" s="2356">
        <v>2298</v>
      </c>
      <c r="AW37" s="2356">
        <v>61</v>
      </c>
      <c r="AX37" s="2356">
        <v>45</v>
      </c>
      <c r="AY37" s="2356">
        <v>6</v>
      </c>
      <c r="AZ37" s="2356">
        <v>1</v>
      </c>
      <c r="BA37" s="2356">
        <v>1</v>
      </c>
      <c r="BB37" s="2356" t="s">
        <v>21</v>
      </c>
      <c r="BC37" s="2356">
        <v>9</v>
      </c>
      <c r="BD37" s="2356">
        <v>66</v>
      </c>
      <c r="BE37" s="2356" t="s">
        <v>21</v>
      </c>
      <c r="BF37" s="2356">
        <v>58</v>
      </c>
      <c r="BG37" s="2356">
        <v>62</v>
      </c>
      <c r="BH37" s="2356">
        <v>12725</v>
      </c>
      <c r="BI37" s="208">
        <v>14280</v>
      </c>
      <c r="BJ37" s="91" t="s">
        <v>37</v>
      </c>
      <c r="BK37" s="632" t="s">
        <v>26</v>
      </c>
      <c r="BL37" s="88" t="s">
        <v>26</v>
      </c>
      <c r="BM37" s="89" t="s">
        <v>26</v>
      </c>
      <c r="BN37" s="1194">
        <v>42217</v>
      </c>
      <c r="BO37" s="2356">
        <v>930041</v>
      </c>
      <c r="BP37" s="2356">
        <v>69911</v>
      </c>
      <c r="BQ37" s="2356">
        <v>9</v>
      </c>
      <c r="BR37" s="2356">
        <v>795</v>
      </c>
      <c r="BS37" s="2356">
        <v>275</v>
      </c>
      <c r="BT37" s="2356">
        <v>49414</v>
      </c>
      <c r="BU37" s="2356">
        <v>8206</v>
      </c>
      <c r="BV37" s="2356">
        <v>41208</v>
      </c>
      <c r="BW37" s="2356">
        <v>2892</v>
      </c>
      <c r="BX37" s="2356">
        <v>1753</v>
      </c>
      <c r="BY37" s="2356">
        <v>9009</v>
      </c>
      <c r="BZ37" s="2355" t="s">
        <v>21</v>
      </c>
      <c r="CA37" s="2356">
        <v>3448</v>
      </c>
      <c r="CB37" s="2356">
        <v>816547</v>
      </c>
      <c r="CC37" s="2356">
        <v>431581</v>
      </c>
      <c r="CD37" s="2356">
        <v>525</v>
      </c>
      <c r="CE37" s="2356">
        <v>7753</v>
      </c>
      <c r="CF37" s="91" t="s">
        <v>37</v>
      </c>
      <c r="CG37" s="632" t="s">
        <v>26</v>
      </c>
      <c r="CH37" s="88" t="s">
        <v>26</v>
      </c>
      <c r="CI37" s="89" t="s">
        <v>26</v>
      </c>
      <c r="CJ37" s="1194">
        <v>42217</v>
      </c>
      <c r="CK37" s="2356">
        <v>36458</v>
      </c>
      <c r="CL37" s="2356">
        <v>432507</v>
      </c>
      <c r="CM37" s="2356">
        <v>18453</v>
      </c>
      <c r="CN37" s="2356">
        <v>309859</v>
      </c>
      <c r="CO37" s="2356">
        <v>34033</v>
      </c>
      <c r="CP37" s="2356">
        <v>1</v>
      </c>
      <c r="CQ37" s="2356">
        <v>103</v>
      </c>
      <c r="CR37" s="2356">
        <v>117</v>
      </c>
      <c r="CS37" s="2356">
        <v>22007</v>
      </c>
      <c r="CT37" s="2356">
        <v>483</v>
      </c>
      <c r="CU37" s="2356">
        <v>21524</v>
      </c>
      <c r="CV37" s="2356">
        <v>2161</v>
      </c>
      <c r="CW37" s="2356">
        <v>13</v>
      </c>
      <c r="CX37" s="2356">
        <v>5571</v>
      </c>
      <c r="CY37" s="2356">
        <v>3242</v>
      </c>
      <c r="CZ37" s="2356">
        <v>270341</v>
      </c>
      <c r="DA37" s="2356">
        <v>139574</v>
      </c>
      <c r="DB37" s="91" t="s">
        <v>37</v>
      </c>
      <c r="DC37" s="632" t="s">
        <v>26</v>
      </c>
      <c r="DD37" s="88" t="s">
        <v>26</v>
      </c>
      <c r="DE37" s="89" t="s">
        <v>26</v>
      </c>
      <c r="DF37" s="1194">
        <v>42217</v>
      </c>
      <c r="DG37" s="2356">
        <v>9088</v>
      </c>
      <c r="DH37" s="2356">
        <v>887</v>
      </c>
      <c r="DI37" s="2356">
        <v>16196</v>
      </c>
      <c r="DJ37" s="2356">
        <v>229584</v>
      </c>
      <c r="DK37" s="2356">
        <v>14457</v>
      </c>
      <c r="DL37" s="2356">
        <v>169441</v>
      </c>
      <c r="DM37" s="2356">
        <v>13425</v>
      </c>
      <c r="DN37" s="2356">
        <v>118</v>
      </c>
      <c r="DO37" s="2356">
        <v>47</v>
      </c>
      <c r="DP37" s="2356">
        <v>12435</v>
      </c>
      <c r="DQ37" s="2356">
        <v>3267</v>
      </c>
      <c r="DR37" s="2356">
        <v>9168</v>
      </c>
      <c r="DS37" s="2356" t="s">
        <v>21</v>
      </c>
      <c r="DT37" s="2356">
        <v>18</v>
      </c>
      <c r="DU37" s="2356">
        <v>16</v>
      </c>
      <c r="DV37" s="2356">
        <v>142348</v>
      </c>
      <c r="DW37" s="2356">
        <v>75077</v>
      </c>
      <c r="DX37" s="91" t="s">
        <v>37</v>
      </c>
      <c r="DY37" s="632" t="s">
        <v>26</v>
      </c>
    </row>
    <row r="38" spans="1:135" ht="14.25" customHeight="1">
      <c r="A38" s="88" t="s">
        <v>26</v>
      </c>
      <c r="B38" s="89" t="s">
        <v>26</v>
      </c>
      <c r="C38" s="1194">
        <v>42248</v>
      </c>
      <c r="D38" s="2356">
        <v>641027</v>
      </c>
      <c r="E38" s="2356">
        <v>29186</v>
      </c>
      <c r="F38" s="2356">
        <v>11</v>
      </c>
      <c r="G38" s="2356">
        <v>634</v>
      </c>
      <c r="H38" s="2356">
        <v>279</v>
      </c>
      <c r="I38" s="2356">
        <v>19994</v>
      </c>
      <c r="J38" s="2356">
        <v>618</v>
      </c>
      <c r="K38" s="2356">
        <v>19376</v>
      </c>
      <c r="L38" s="2356">
        <v>1217</v>
      </c>
      <c r="M38" s="2356">
        <v>1166</v>
      </c>
      <c r="N38" s="2356">
        <v>1657</v>
      </c>
      <c r="O38" s="2356">
        <v>2476</v>
      </c>
      <c r="P38" s="2356">
        <v>6586</v>
      </c>
      <c r="Q38" s="2356">
        <v>489</v>
      </c>
      <c r="R38" s="2356">
        <v>483</v>
      </c>
      <c r="S38" s="2356">
        <v>524</v>
      </c>
      <c r="T38" s="91" t="s">
        <v>38</v>
      </c>
      <c r="U38" s="632" t="s">
        <v>26</v>
      </c>
      <c r="V38" s="88" t="s">
        <v>26</v>
      </c>
      <c r="W38" s="89" t="s">
        <v>26</v>
      </c>
      <c r="X38" s="1194">
        <v>42248</v>
      </c>
      <c r="Y38" s="82">
        <v>118</v>
      </c>
      <c r="Z38" s="2356">
        <v>18144</v>
      </c>
      <c r="AA38" s="2356">
        <v>6</v>
      </c>
      <c r="AB38" s="2356">
        <v>18138</v>
      </c>
      <c r="AC38" s="2356">
        <v>1217</v>
      </c>
      <c r="AD38" s="2356">
        <v>13</v>
      </c>
      <c r="AE38" s="2356">
        <v>1318</v>
      </c>
      <c r="AF38" s="2356">
        <v>2474</v>
      </c>
      <c r="AG38" s="2356">
        <v>1018</v>
      </c>
      <c r="AH38" s="2356">
        <v>489</v>
      </c>
      <c r="AI38" s="2356" t="s">
        <v>21</v>
      </c>
      <c r="AJ38" s="2356" t="s">
        <v>21</v>
      </c>
      <c r="AK38" s="2356">
        <v>1536</v>
      </c>
      <c r="AL38" s="2356">
        <v>600006</v>
      </c>
      <c r="AM38" s="2356">
        <v>1738349</v>
      </c>
      <c r="AN38" s="2356">
        <v>291003</v>
      </c>
      <c r="AO38" s="91" t="s">
        <v>38</v>
      </c>
      <c r="AP38" s="632" t="s">
        <v>26</v>
      </c>
      <c r="AQ38" s="88" t="s">
        <v>26</v>
      </c>
      <c r="AR38" s="89" t="s">
        <v>26</v>
      </c>
      <c r="AS38" s="1194">
        <v>42248</v>
      </c>
      <c r="AT38" s="82">
        <v>502013</v>
      </c>
      <c r="AU38" s="2356">
        <v>1294683</v>
      </c>
      <c r="AV38" s="2356">
        <v>3012</v>
      </c>
      <c r="AW38" s="2356">
        <v>342</v>
      </c>
      <c r="AX38" s="2356">
        <v>45</v>
      </c>
      <c r="AY38" s="2356">
        <v>7</v>
      </c>
      <c r="AZ38" s="2356">
        <v>257</v>
      </c>
      <c r="BA38" s="2356">
        <v>1</v>
      </c>
      <c r="BB38" s="2356">
        <v>256</v>
      </c>
      <c r="BC38" s="2356">
        <v>11</v>
      </c>
      <c r="BD38" s="2356">
        <v>57</v>
      </c>
      <c r="BE38" s="2356" t="s">
        <v>21</v>
      </c>
      <c r="BF38" s="2356">
        <v>50</v>
      </c>
      <c r="BG38" s="2356">
        <v>54</v>
      </c>
      <c r="BH38" s="2356">
        <v>14631</v>
      </c>
      <c r="BI38" s="208">
        <v>18111</v>
      </c>
      <c r="BJ38" s="91" t="s">
        <v>38</v>
      </c>
      <c r="BK38" s="632" t="s">
        <v>26</v>
      </c>
      <c r="BL38" s="88" t="s">
        <v>26</v>
      </c>
      <c r="BM38" s="89" t="s">
        <v>26</v>
      </c>
      <c r="BN38" s="1194">
        <v>42248</v>
      </c>
      <c r="BO38" s="2356">
        <v>933797</v>
      </c>
      <c r="BP38" s="2356">
        <v>69997</v>
      </c>
      <c r="BQ38" s="2356">
        <v>11</v>
      </c>
      <c r="BR38" s="2356">
        <v>768</v>
      </c>
      <c r="BS38" s="2356">
        <v>287</v>
      </c>
      <c r="BT38" s="2356">
        <v>51043</v>
      </c>
      <c r="BU38" s="2356">
        <v>7017</v>
      </c>
      <c r="BV38" s="2356">
        <v>44026</v>
      </c>
      <c r="BW38" s="2356">
        <v>1558</v>
      </c>
      <c r="BX38" s="2356">
        <v>1881</v>
      </c>
      <c r="BY38" s="2356">
        <v>8887</v>
      </c>
      <c r="BZ38" s="2355" t="s">
        <v>21</v>
      </c>
      <c r="CA38" s="2356">
        <v>3081</v>
      </c>
      <c r="CB38" s="2356">
        <v>817222</v>
      </c>
      <c r="CC38" s="2356">
        <v>431822</v>
      </c>
      <c r="CD38" s="2356">
        <v>489</v>
      </c>
      <c r="CE38" s="2356">
        <v>7096</v>
      </c>
      <c r="CF38" s="91" t="s">
        <v>38</v>
      </c>
      <c r="CG38" s="632" t="s">
        <v>26</v>
      </c>
      <c r="CH38" s="88" t="s">
        <v>26</v>
      </c>
      <c r="CI38" s="89" t="s">
        <v>26</v>
      </c>
      <c r="CJ38" s="1194">
        <v>42248</v>
      </c>
      <c r="CK38" s="2356">
        <v>37289</v>
      </c>
      <c r="CL38" s="2356">
        <v>458355</v>
      </c>
      <c r="CM38" s="2356">
        <v>25354</v>
      </c>
      <c r="CN38" s="2356">
        <v>294099</v>
      </c>
      <c r="CO38" s="2356">
        <v>33246</v>
      </c>
      <c r="CP38" s="2356">
        <v>2</v>
      </c>
      <c r="CQ38" s="2356">
        <v>37</v>
      </c>
      <c r="CR38" s="2356">
        <v>118</v>
      </c>
      <c r="CS38" s="2356">
        <v>22885</v>
      </c>
      <c r="CT38" s="2356">
        <v>287</v>
      </c>
      <c r="CU38" s="2356">
        <v>22598</v>
      </c>
      <c r="CV38" s="2356">
        <v>1356</v>
      </c>
      <c r="CW38" s="2356">
        <v>13</v>
      </c>
      <c r="CX38" s="2356">
        <v>5180</v>
      </c>
      <c r="CY38" s="2356">
        <v>2745</v>
      </c>
      <c r="CZ38" s="2356">
        <v>254616</v>
      </c>
      <c r="DA38" s="2356">
        <v>129004</v>
      </c>
      <c r="DB38" s="91" t="s">
        <v>38</v>
      </c>
      <c r="DC38" s="632" t="s">
        <v>26</v>
      </c>
      <c r="DD38" s="88" t="s">
        <v>26</v>
      </c>
      <c r="DE38" s="89" t="s">
        <v>26</v>
      </c>
      <c r="DF38" s="1194">
        <v>42248</v>
      </c>
      <c r="DG38" s="2356">
        <v>9879</v>
      </c>
      <c r="DH38" s="2356">
        <v>3464</v>
      </c>
      <c r="DI38" s="2356">
        <v>15679</v>
      </c>
      <c r="DJ38" s="2356">
        <v>249232</v>
      </c>
      <c r="DK38" s="2356">
        <v>21282</v>
      </c>
      <c r="DL38" s="2356">
        <v>187847</v>
      </c>
      <c r="DM38" s="2356">
        <v>12000</v>
      </c>
      <c r="DN38" s="2356">
        <v>106</v>
      </c>
      <c r="DO38" s="2356">
        <v>52</v>
      </c>
      <c r="DP38" s="2356">
        <v>10951</v>
      </c>
      <c r="DQ38" s="2356">
        <v>2196</v>
      </c>
      <c r="DR38" s="2356">
        <v>8756</v>
      </c>
      <c r="DS38" s="2356" t="s">
        <v>21</v>
      </c>
      <c r="DT38" s="2356">
        <v>21</v>
      </c>
      <c r="DU38" s="2356">
        <v>118</v>
      </c>
      <c r="DV38" s="2356">
        <v>162350</v>
      </c>
      <c r="DW38" s="2356">
        <v>91740</v>
      </c>
      <c r="DX38" s="91" t="s">
        <v>38</v>
      </c>
      <c r="DY38" s="632" t="s">
        <v>26</v>
      </c>
    </row>
    <row r="39" spans="1:135" ht="14.25" customHeight="1">
      <c r="A39" s="88" t="s">
        <v>26</v>
      </c>
      <c r="B39" s="89" t="s">
        <v>26</v>
      </c>
      <c r="C39" s="1194">
        <v>42278</v>
      </c>
      <c r="D39" s="2356">
        <v>674461</v>
      </c>
      <c r="E39" s="2356">
        <v>30438</v>
      </c>
      <c r="F39" s="2356">
        <v>9</v>
      </c>
      <c r="G39" s="2356">
        <v>663</v>
      </c>
      <c r="H39" s="2356">
        <v>278</v>
      </c>
      <c r="I39" s="2356">
        <v>21002</v>
      </c>
      <c r="J39" s="2356">
        <v>828</v>
      </c>
      <c r="K39" s="2356">
        <v>20174</v>
      </c>
      <c r="L39" s="2356">
        <v>1663</v>
      </c>
      <c r="M39" s="2356">
        <v>1093</v>
      </c>
      <c r="N39" s="2356">
        <v>2393</v>
      </c>
      <c r="O39" s="2356">
        <v>1702</v>
      </c>
      <c r="P39" s="2356">
        <v>6211</v>
      </c>
      <c r="Q39" s="2356">
        <v>473</v>
      </c>
      <c r="R39" s="2356">
        <v>486</v>
      </c>
      <c r="S39" s="2356">
        <v>401</v>
      </c>
      <c r="T39" s="91" t="s">
        <v>39</v>
      </c>
      <c r="U39" s="632" t="s">
        <v>26</v>
      </c>
      <c r="V39" s="88" t="s">
        <v>26</v>
      </c>
      <c r="W39" s="89" t="s">
        <v>26</v>
      </c>
      <c r="X39" s="1194">
        <v>42278</v>
      </c>
      <c r="Y39" s="82">
        <v>124</v>
      </c>
      <c r="Z39" s="2356">
        <v>18775</v>
      </c>
      <c r="AA39" s="2356">
        <v>12</v>
      </c>
      <c r="AB39" s="2356">
        <v>18763</v>
      </c>
      <c r="AC39" s="2356">
        <v>1663</v>
      </c>
      <c r="AD39" s="2356">
        <v>12</v>
      </c>
      <c r="AE39" s="2356">
        <v>2008</v>
      </c>
      <c r="AF39" s="2356">
        <v>1698</v>
      </c>
      <c r="AG39" s="2356">
        <v>607</v>
      </c>
      <c r="AH39" s="2356">
        <v>473</v>
      </c>
      <c r="AI39" s="2356" t="s">
        <v>21</v>
      </c>
      <c r="AJ39" s="2356" t="s">
        <v>21</v>
      </c>
      <c r="AK39" s="2356">
        <v>588</v>
      </c>
      <c r="AL39" s="2356">
        <v>615226</v>
      </c>
      <c r="AM39" s="2356">
        <v>1834577</v>
      </c>
      <c r="AN39" s="2356">
        <v>303944</v>
      </c>
      <c r="AO39" s="91" t="s">
        <v>39</v>
      </c>
      <c r="AP39" s="632" t="s">
        <v>26</v>
      </c>
      <c r="AQ39" s="88" t="s">
        <v>26</v>
      </c>
      <c r="AR39" s="89" t="s">
        <v>26</v>
      </c>
      <c r="AS39" s="1194">
        <v>42278</v>
      </c>
      <c r="AT39" s="82">
        <v>530199</v>
      </c>
      <c r="AU39" s="2356">
        <v>1415714</v>
      </c>
      <c r="AV39" s="2356">
        <v>3036</v>
      </c>
      <c r="AW39" s="2356">
        <v>420</v>
      </c>
      <c r="AX39" s="2356">
        <v>41</v>
      </c>
      <c r="AY39" s="2356">
        <v>6</v>
      </c>
      <c r="AZ39" s="2356">
        <v>336</v>
      </c>
      <c r="BA39" s="2356">
        <v>2</v>
      </c>
      <c r="BB39" s="2356">
        <v>334</v>
      </c>
      <c r="BC39" s="2356">
        <v>9</v>
      </c>
      <c r="BD39" s="2356">
        <v>66</v>
      </c>
      <c r="BE39" s="2356" t="s">
        <v>21</v>
      </c>
      <c r="BF39" s="2356">
        <v>57</v>
      </c>
      <c r="BG39" s="2356">
        <v>62</v>
      </c>
      <c r="BH39" s="2356">
        <v>13650</v>
      </c>
      <c r="BI39" s="208">
        <v>18523</v>
      </c>
      <c r="BJ39" s="91" t="s">
        <v>39</v>
      </c>
      <c r="BK39" s="632" t="s">
        <v>26</v>
      </c>
      <c r="BL39" s="88" t="s">
        <v>26</v>
      </c>
      <c r="BM39" s="89" t="s">
        <v>26</v>
      </c>
      <c r="BN39" s="1194">
        <v>42278</v>
      </c>
      <c r="BO39" s="2356">
        <v>977163</v>
      </c>
      <c r="BP39" s="2356">
        <v>75047</v>
      </c>
      <c r="BQ39" s="2356">
        <v>9</v>
      </c>
      <c r="BR39" s="2356">
        <v>763</v>
      </c>
      <c r="BS39" s="2356">
        <v>285</v>
      </c>
      <c r="BT39" s="2356">
        <v>55219</v>
      </c>
      <c r="BU39" s="2356">
        <v>7861</v>
      </c>
      <c r="BV39" s="2356">
        <v>47358</v>
      </c>
      <c r="BW39" s="2356">
        <v>3295</v>
      </c>
      <c r="BX39" s="2356">
        <v>1867</v>
      </c>
      <c r="BY39" s="2356">
        <v>8276</v>
      </c>
      <c r="BZ39" s="2355" t="s">
        <v>21</v>
      </c>
      <c r="CA39" s="2356">
        <v>2319</v>
      </c>
      <c r="CB39" s="2356">
        <v>850259</v>
      </c>
      <c r="CC39" s="2356">
        <v>443322</v>
      </c>
      <c r="CD39" s="2356">
        <v>473</v>
      </c>
      <c r="CE39" s="2356">
        <v>7009</v>
      </c>
      <c r="CF39" s="91" t="s">
        <v>39</v>
      </c>
      <c r="CG39" s="632" t="s">
        <v>26</v>
      </c>
      <c r="CH39" s="88" t="s">
        <v>26</v>
      </c>
      <c r="CI39" s="89" t="s">
        <v>26</v>
      </c>
      <c r="CJ39" s="1194">
        <v>42278</v>
      </c>
      <c r="CK39" s="2356">
        <v>37991</v>
      </c>
      <c r="CL39" s="2356">
        <v>515325</v>
      </c>
      <c r="CM39" s="2356">
        <v>24389</v>
      </c>
      <c r="CN39" s="2356">
        <v>307578</v>
      </c>
      <c r="CO39" s="2356">
        <v>36193</v>
      </c>
      <c r="CP39" s="2356">
        <v>1</v>
      </c>
      <c r="CQ39" s="2356">
        <v>40</v>
      </c>
      <c r="CR39" s="2356">
        <v>124</v>
      </c>
      <c r="CS39" s="2356">
        <v>25409</v>
      </c>
      <c r="CT39" s="2356">
        <v>295</v>
      </c>
      <c r="CU39" s="2356">
        <v>25114</v>
      </c>
      <c r="CV39" s="2356">
        <v>2271</v>
      </c>
      <c r="CW39" s="2356">
        <v>12</v>
      </c>
      <c r="CX39" s="2356">
        <v>5265</v>
      </c>
      <c r="CY39" s="2356">
        <v>1928</v>
      </c>
      <c r="CZ39" s="2356">
        <v>263391</v>
      </c>
      <c r="DA39" s="2356">
        <v>132749</v>
      </c>
      <c r="DB39" s="91" t="s">
        <v>39</v>
      </c>
      <c r="DC39" s="632" t="s">
        <v>26</v>
      </c>
      <c r="DD39" s="88" t="s">
        <v>26</v>
      </c>
      <c r="DE39" s="89" t="s">
        <v>26</v>
      </c>
      <c r="DF39" s="1194">
        <v>42278</v>
      </c>
      <c r="DG39" s="2356">
        <v>8047</v>
      </c>
      <c r="DH39" s="2356">
        <v>3554</v>
      </c>
      <c r="DI39" s="2356">
        <v>15169</v>
      </c>
      <c r="DJ39" s="2356">
        <v>276247</v>
      </c>
      <c r="DK39" s="2356">
        <v>20160</v>
      </c>
      <c r="DL39" s="2356">
        <v>197871</v>
      </c>
      <c r="DM39" s="2356">
        <v>8775</v>
      </c>
      <c r="DN39" s="2356">
        <v>65</v>
      </c>
      <c r="DO39" s="2356">
        <v>54</v>
      </c>
      <c r="DP39" s="2356">
        <v>8090</v>
      </c>
      <c r="DQ39" s="2356">
        <v>2447</v>
      </c>
      <c r="DR39" s="2356">
        <v>5643</v>
      </c>
      <c r="DS39" s="2356" t="s">
        <v>21</v>
      </c>
      <c r="DT39" s="2356">
        <v>21</v>
      </c>
      <c r="DU39" s="2356">
        <v>49</v>
      </c>
      <c r="DV39" s="2356">
        <v>174557</v>
      </c>
      <c r="DW39" s="2356">
        <v>99871</v>
      </c>
      <c r="DX39" s="91" t="s">
        <v>39</v>
      </c>
      <c r="DY39" s="632" t="s">
        <v>26</v>
      </c>
    </row>
    <row r="40" spans="1:135" ht="14.25" customHeight="1">
      <c r="A40" s="88" t="s">
        <v>26</v>
      </c>
      <c r="B40" s="89" t="s">
        <v>26</v>
      </c>
      <c r="C40" s="1194">
        <v>42309</v>
      </c>
      <c r="D40" s="2356">
        <v>657319</v>
      </c>
      <c r="E40" s="2356">
        <v>29205</v>
      </c>
      <c r="F40" s="2356">
        <v>10</v>
      </c>
      <c r="G40" s="2356">
        <v>613</v>
      </c>
      <c r="H40" s="2356">
        <v>279</v>
      </c>
      <c r="I40" s="2356">
        <v>20057</v>
      </c>
      <c r="J40" s="2356">
        <v>761</v>
      </c>
      <c r="K40" s="2356">
        <v>19296</v>
      </c>
      <c r="L40" s="2356">
        <v>1578</v>
      </c>
      <c r="M40" s="2356">
        <v>1222</v>
      </c>
      <c r="N40" s="2356">
        <v>1942</v>
      </c>
      <c r="O40" s="2356">
        <v>1800</v>
      </c>
      <c r="P40" s="2356">
        <v>6474</v>
      </c>
      <c r="Q40" s="2356">
        <v>256</v>
      </c>
      <c r="R40" s="2356">
        <v>404</v>
      </c>
      <c r="S40" s="2356">
        <v>418</v>
      </c>
      <c r="T40" s="91" t="s">
        <v>40</v>
      </c>
      <c r="U40" s="632" t="s">
        <v>26</v>
      </c>
      <c r="V40" s="88" t="s">
        <v>26</v>
      </c>
      <c r="W40" s="89" t="s">
        <v>26</v>
      </c>
      <c r="X40" s="1194">
        <v>42309</v>
      </c>
      <c r="Y40" s="82">
        <v>121</v>
      </c>
      <c r="Z40" s="2356">
        <v>17994</v>
      </c>
      <c r="AA40" s="2356">
        <v>14</v>
      </c>
      <c r="AB40" s="2356">
        <v>17980</v>
      </c>
      <c r="AC40" s="2356">
        <v>1578</v>
      </c>
      <c r="AD40" s="2356">
        <v>9</v>
      </c>
      <c r="AE40" s="2356">
        <v>1639</v>
      </c>
      <c r="AF40" s="2356">
        <v>1796</v>
      </c>
      <c r="AG40" s="2356">
        <v>862</v>
      </c>
      <c r="AH40" s="2356">
        <v>256</v>
      </c>
      <c r="AI40" s="2356" t="s">
        <v>21</v>
      </c>
      <c r="AJ40" s="2356" t="s">
        <v>21</v>
      </c>
      <c r="AK40" s="2356">
        <v>1585</v>
      </c>
      <c r="AL40" s="2356">
        <v>591710</v>
      </c>
      <c r="AM40" s="2356">
        <v>1790332</v>
      </c>
      <c r="AN40" s="2356">
        <v>296202</v>
      </c>
      <c r="AO40" s="91" t="s">
        <v>40</v>
      </c>
      <c r="AP40" s="632" t="s">
        <v>26</v>
      </c>
      <c r="AQ40" s="88" t="s">
        <v>26</v>
      </c>
      <c r="AR40" s="89" t="s">
        <v>26</v>
      </c>
      <c r="AS40" s="1194">
        <v>42309</v>
      </c>
      <c r="AT40" s="82">
        <v>510796</v>
      </c>
      <c r="AU40" s="2356">
        <v>1402504</v>
      </c>
      <c r="AV40" s="2356">
        <v>2978</v>
      </c>
      <c r="AW40" s="2356">
        <v>422</v>
      </c>
      <c r="AX40" s="2356">
        <v>35</v>
      </c>
      <c r="AY40" s="2356">
        <v>7</v>
      </c>
      <c r="AZ40" s="2356">
        <v>348</v>
      </c>
      <c r="BA40" s="2356">
        <v>2</v>
      </c>
      <c r="BB40" s="2356">
        <v>346</v>
      </c>
      <c r="BC40" s="2356">
        <v>4</v>
      </c>
      <c r="BD40" s="2356">
        <v>63</v>
      </c>
      <c r="BE40" s="2356" t="s">
        <v>21</v>
      </c>
      <c r="BF40" s="2356">
        <v>54</v>
      </c>
      <c r="BG40" s="2356">
        <v>59</v>
      </c>
      <c r="BH40" s="2356">
        <v>12956</v>
      </c>
      <c r="BI40" s="208">
        <v>18637</v>
      </c>
      <c r="BJ40" s="91" t="s">
        <v>40</v>
      </c>
      <c r="BK40" s="632" t="s">
        <v>26</v>
      </c>
      <c r="BL40" s="88" t="s">
        <v>26</v>
      </c>
      <c r="BM40" s="89" t="s">
        <v>26</v>
      </c>
      <c r="BN40" s="1194">
        <v>42309</v>
      </c>
      <c r="BO40" s="2356">
        <v>955479</v>
      </c>
      <c r="BP40" s="2356">
        <v>82245</v>
      </c>
      <c r="BQ40" s="2356">
        <v>10</v>
      </c>
      <c r="BR40" s="2356">
        <v>734</v>
      </c>
      <c r="BS40" s="2356">
        <v>284</v>
      </c>
      <c r="BT40" s="2356">
        <v>62391</v>
      </c>
      <c r="BU40" s="2356">
        <v>7630</v>
      </c>
      <c r="BV40" s="2356">
        <v>54762</v>
      </c>
      <c r="BW40" s="2356">
        <v>2560</v>
      </c>
      <c r="BX40" s="2356">
        <v>1928</v>
      </c>
      <c r="BY40" s="2356">
        <v>8514</v>
      </c>
      <c r="BZ40" s="2355" t="s">
        <v>21</v>
      </c>
      <c r="CA40" s="2356">
        <v>2296</v>
      </c>
      <c r="CB40" s="2356">
        <v>824325</v>
      </c>
      <c r="CC40" s="2356">
        <v>430995</v>
      </c>
      <c r="CD40" s="2356">
        <v>256</v>
      </c>
      <c r="CE40" s="2356">
        <v>7566</v>
      </c>
      <c r="CF40" s="91" t="s">
        <v>40</v>
      </c>
      <c r="CG40" s="632" t="s">
        <v>26</v>
      </c>
      <c r="CH40" s="88" t="s">
        <v>26</v>
      </c>
      <c r="CI40" s="89" t="s">
        <v>26</v>
      </c>
      <c r="CJ40" s="1194">
        <v>42309</v>
      </c>
      <c r="CK40" s="2356">
        <v>39472</v>
      </c>
      <c r="CL40" s="2356">
        <v>480586</v>
      </c>
      <c r="CM40" s="2356">
        <v>29809</v>
      </c>
      <c r="CN40" s="2356">
        <v>300107</v>
      </c>
      <c r="CO40" s="2356">
        <v>38224</v>
      </c>
      <c r="CP40" s="2356">
        <v>1</v>
      </c>
      <c r="CQ40" s="2356">
        <v>46</v>
      </c>
      <c r="CR40" s="2356">
        <v>121</v>
      </c>
      <c r="CS40" s="2356">
        <v>27588</v>
      </c>
      <c r="CT40" s="2356">
        <v>419</v>
      </c>
      <c r="CU40" s="2356">
        <v>27169</v>
      </c>
      <c r="CV40" s="2356">
        <v>1915</v>
      </c>
      <c r="CW40" s="2356">
        <v>9</v>
      </c>
      <c r="CX40" s="2356">
        <v>5186</v>
      </c>
      <c r="CY40" s="2356">
        <v>2051</v>
      </c>
      <c r="CZ40" s="2356">
        <v>254834</v>
      </c>
      <c r="DA40" s="2356">
        <v>129048</v>
      </c>
      <c r="DB40" s="91" t="s">
        <v>40</v>
      </c>
      <c r="DC40" s="632" t="s">
        <v>26</v>
      </c>
      <c r="DD40" s="88" t="s">
        <v>26</v>
      </c>
      <c r="DE40" s="89" t="s">
        <v>26</v>
      </c>
      <c r="DF40" s="1194">
        <v>42309</v>
      </c>
      <c r="DG40" s="2356">
        <v>6838</v>
      </c>
      <c r="DH40" s="2356">
        <v>2967</v>
      </c>
      <c r="DI40" s="2356">
        <v>16189</v>
      </c>
      <c r="DJ40" s="2356">
        <v>260657</v>
      </c>
      <c r="DK40" s="2356">
        <v>25290</v>
      </c>
      <c r="DL40" s="2356">
        <v>196481</v>
      </c>
      <c r="DM40" s="2356">
        <v>10295</v>
      </c>
      <c r="DN40" s="2356">
        <v>56</v>
      </c>
      <c r="DO40" s="2356">
        <v>53</v>
      </c>
      <c r="DP40" s="2356">
        <v>9493</v>
      </c>
      <c r="DQ40" s="2356">
        <v>2390</v>
      </c>
      <c r="DR40" s="2356">
        <v>7103</v>
      </c>
      <c r="DS40" s="2356" t="s">
        <v>21</v>
      </c>
      <c r="DT40" s="2356">
        <v>24</v>
      </c>
      <c r="DU40" s="2356">
        <v>52</v>
      </c>
      <c r="DV40" s="2356">
        <v>172465</v>
      </c>
      <c r="DW40" s="2356">
        <v>97578</v>
      </c>
      <c r="DX40" s="91" t="s">
        <v>40</v>
      </c>
      <c r="DY40" s="632" t="s">
        <v>26</v>
      </c>
      <c r="EC40" s="478"/>
      <c r="ED40" s="478"/>
      <c r="EE40" s="478"/>
    </row>
    <row r="41" spans="1:135" ht="14.25" customHeight="1">
      <c r="A41" s="104" t="s">
        <v>26</v>
      </c>
      <c r="B41" s="105" t="s">
        <v>26</v>
      </c>
      <c r="C41" s="1195">
        <v>42339</v>
      </c>
      <c r="D41" s="2357">
        <v>668051</v>
      </c>
      <c r="E41" s="2357">
        <v>29323</v>
      </c>
      <c r="F41" s="2357">
        <v>9</v>
      </c>
      <c r="G41" s="2357">
        <v>633</v>
      </c>
      <c r="H41" s="2357">
        <v>281</v>
      </c>
      <c r="I41" s="2357">
        <v>19639</v>
      </c>
      <c r="J41" s="2357">
        <v>580</v>
      </c>
      <c r="K41" s="2357">
        <v>19059</v>
      </c>
      <c r="L41" s="2357">
        <v>1401</v>
      </c>
      <c r="M41" s="2357">
        <v>1382</v>
      </c>
      <c r="N41" s="2357">
        <v>2283</v>
      </c>
      <c r="O41" s="2357">
        <v>2046</v>
      </c>
      <c r="P41" s="2357">
        <v>6625</v>
      </c>
      <c r="Q41" s="2357">
        <v>543</v>
      </c>
      <c r="R41" s="2357">
        <v>166</v>
      </c>
      <c r="S41" s="2357">
        <v>570</v>
      </c>
      <c r="T41" s="107" t="s">
        <v>41</v>
      </c>
      <c r="U41" s="635" t="s">
        <v>26</v>
      </c>
      <c r="V41" s="104" t="s">
        <v>26</v>
      </c>
      <c r="W41" s="105" t="s">
        <v>26</v>
      </c>
      <c r="X41" s="1195">
        <v>42339</v>
      </c>
      <c r="Y41" s="106">
        <v>149</v>
      </c>
      <c r="Z41" s="2357">
        <v>17829</v>
      </c>
      <c r="AA41" s="2357">
        <v>14</v>
      </c>
      <c r="AB41" s="2357">
        <v>17815</v>
      </c>
      <c r="AC41" s="2357">
        <v>1401</v>
      </c>
      <c r="AD41" s="2357">
        <v>9</v>
      </c>
      <c r="AE41" s="2357">
        <v>1936</v>
      </c>
      <c r="AF41" s="2357">
        <v>2036</v>
      </c>
      <c r="AG41" s="2357">
        <v>1143</v>
      </c>
      <c r="AH41" s="2357">
        <v>543</v>
      </c>
      <c r="AI41" s="2357" t="s">
        <v>21</v>
      </c>
      <c r="AJ41" s="2357" t="s">
        <v>21</v>
      </c>
      <c r="AK41" s="2357">
        <v>1734</v>
      </c>
      <c r="AL41" s="2357">
        <v>616763</v>
      </c>
      <c r="AM41" s="2357">
        <v>1910500</v>
      </c>
      <c r="AN41" s="2357">
        <v>303395</v>
      </c>
      <c r="AO41" s="107" t="s">
        <v>41</v>
      </c>
      <c r="AP41" s="635" t="s">
        <v>26</v>
      </c>
      <c r="AQ41" s="104" t="s">
        <v>26</v>
      </c>
      <c r="AR41" s="105" t="s">
        <v>26</v>
      </c>
      <c r="AS41" s="1195">
        <v>42339</v>
      </c>
      <c r="AT41" s="106">
        <v>482641</v>
      </c>
      <c r="AU41" s="2357">
        <v>1341234</v>
      </c>
      <c r="AV41" s="2357">
        <v>2944</v>
      </c>
      <c r="AW41" s="2357">
        <v>311</v>
      </c>
      <c r="AX41" s="2357">
        <v>24</v>
      </c>
      <c r="AY41" s="2357">
        <v>8</v>
      </c>
      <c r="AZ41" s="2357">
        <v>248</v>
      </c>
      <c r="BA41" s="2357">
        <v>1</v>
      </c>
      <c r="BB41" s="2357">
        <v>247</v>
      </c>
      <c r="BC41" s="2357">
        <v>9</v>
      </c>
      <c r="BD41" s="2357">
        <v>57</v>
      </c>
      <c r="BE41" s="2357" t="s">
        <v>21</v>
      </c>
      <c r="BF41" s="2357">
        <v>50</v>
      </c>
      <c r="BG41" s="2357">
        <v>54</v>
      </c>
      <c r="BH41" s="2357">
        <v>12742</v>
      </c>
      <c r="BI41" s="493">
        <v>20114</v>
      </c>
      <c r="BJ41" s="107" t="s">
        <v>41</v>
      </c>
      <c r="BK41" s="635" t="s">
        <v>26</v>
      </c>
      <c r="BL41" s="104" t="s">
        <v>26</v>
      </c>
      <c r="BM41" s="105" t="s">
        <v>26</v>
      </c>
      <c r="BN41" s="1195">
        <v>42339</v>
      </c>
      <c r="BO41" s="2357">
        <v>968938</v>
      </c>
      <c r="BP41" s="2357">
        <v>90176</v>
      </c>
      <c r="BQ41" s="2357">
        <v>9</v>
      </c>
      <c r="BR41" s="2357">
        <v>731</v>
      </c>
      <c r="BS41" s="2357">
        <v>285</v>
      </c>
      <c r="BT41" s="2357">
        <v>67915</v>
      </c>
      <c r="BU41" s="2357">
        <v>7706</v>
      </c>
      <c r="BV41" s="2357">
        <v>60209</v>
      </c>
      <c r="BW41" s="2357">
        <v>3240</v>
      </c>
      <c r="BX41" s="2357">
        <v>2167</v>
      </c>
      <c r="BY41" s="2357">
        <v>9361</v>
      </c>
      <c r="BZ41" s="849" t="s">
        <v>21</v>
      </c>
      <c r="CA41" s="2357">
        <v>2541</v>
      </c>
      <c r="CB41" s="2357">
        <v>831818</v>
      </c>
      <c r="CC41" s="2357">
        <v>459261</v>
      </c>
      <c r="CD41" s="2357">
        <v>543</v>
      </c>
      <c r="CE41" s="2357">
        <v>5739</v>
      </c>
      <c r="CF41" s="107" t="s">
        <v>41</v>
      </c>
      <c r="CG41" s="635" t="s">
        <v>26</v>
      </c>
      <c r="CH41" s="104" t="s">
        <v>26</v>
      </c>
      <c r="CI41" s="105" t="s">
        <v>26</v>
      </c>
      <c r="CJ41" s="1195">
        <v>42339</v>
      </c>
      <c r="CK41" s="2357">
        <v>39262</v>
      </c>
      <c r="CL41" s="2357">
        <v>460564</v>
      </c>
      <c r="CM41" s="2357">
        <v>27148</v>
      </c>
      <c r="CN41" s="2357">
        <v>314718</v>
      </c>
      <c r="CO41" s="2357">
        <v>40213</v>
      </c>
      <c r="CP41" s="2357">
        <v>1</v>
      </c>
      <c r="CQ41" s="2357">
        <v>52</v>
      </c>
      <c r="CR41" s="2357">
        <v>149</v>
      </c>
      <c r="CS41" s="2357">
        <v>28624</v>
      </c>
      <c r="CT41" s="2357">
        <v>601</v>
      </c>
      <c r="CU41" s="2357">
        <v>28024</v>
      </c>
      <c r="CV41" s="2357">
        <v>2100</v>
      </c>
      <c r="CW41" s="2357">
        <v>9</v>
      </c>
      <c r="CX41" s="2357">
        <v>5743</v>
      </c>
      <c r="CY41" s="2357">
        <v>2260</v>
      </c>
      <c r="CZ41" s="2357">
        <v>267948</v>
      </c>
      <c r="DA41" s="2357">
        <v>142255</v>
      </c>
      <c r="DB41" s="107" t="s">
        <v>41</v>
      </c>
      <c r="DC41" s="635" t="s">
        <v>26</v>
      </c>
      <c r="DD41" s="104" t="s">
        <v>26</v>
      </c>
      <c r="DE41" s="105" t="s">
        <v>26</v>
      </c>
      <c r="DF41" s="1195">
        <v>42339</v>
      </c>
      <c r="DG41" s="2357">
        <v>8405</v>
      </c>
      <c r="DH41" s="2357">
        <v>1809</v>
      </c>
      <c r="DI41" s="2357">
        <v>15746</v>
      </c>
      <c r="DJ41" s="2357">
        <v>249846</v>
      </c>
      <c r="DK41" s="2357">
        <v>22563</v>
      </c>
      <c r="DL41" s="2357">
        <v>185608</v>
      </c>
      <c r="DM41" s="2357">
        <v>10728</v>
      </c>
      <c r="DN41" s="2357">
        <v>71</v>
      </c>
      <c r="DO41" s="2357">
        <v>53</v>
      </c>
      <c r="DP41" s="2357">
        <v>9893</v>
      </c>
      <c r="DQ41" s="2357">
        <v>2276</v>
      </c>
      <c r="DR41" s="2357">
        <v>7617</v>
      </c>
      <c r="DS41" s="2357" t="s">
        <v>21</v>
      </c>
      <c r="DT41" s="2357">
        <v>23</v>
      </c>
      <c r="DU41" s="2357">
        <v>31</v>
      </c>
      <c r="DV41" s="2357">
        <v>161519</v>
      </c>
      <c r="DW41" s="2357">
        <v>89775</v>
      </c>
      <c r="DX41" s="107" t="s">
        <v>41</v>
      </c>
      <c r="DY41" s="635" t="s">
        <v>26</v>
      </c>
    </row>
    <row r="42" spans="1:135" ht="15" customHeight="1">
      <c r="A42" s="35"/>
      <c r="B42" s="35"/>
      <c r="C42" s="35"/>
      <c r="D42" s="929"/>
      <c r="E42" s="929"/>
      <c r="F42" s="929"/>
      <c r="G42" s="929"/>
      <c r="H42" s="929"/>
      <c r="I42" s="929"/>
      <c r="J42" s="929"/>
      <c r="K42" s="918"/>
      <c r="L42" s="929"/>
      <c r="M42" s="929"/>
      <c r="N42" s="929"/>
      <c r="O42" s="929"/>
      <c r="P42" s="929"/>
      <c r="Q42" s="929"/>
      <c r="R42" s="929"/>
      <c r="T42" s="929"/>
      <c r="U42" s="929"/>
      <c r="V42" s="929"/>
      <c r="W42" s="929"/>
      <c r="X42" s="929"/>
      <c r="Z42" s="930"/>
      <c r="AA42" s="930"/>
      <c r="AB42" s="930"/>
      <c r="AC42" s="930"/>
      <c r="AD42" s="929"/>
      <c r="AE42" s="929"/>
      <c r="AF42" s="929"/>
      <c r="AG42" s="929"/>
      <c r="AH42" s="929"/>
      <c r="AI42" s="929"/>
      <c r="AJ42" s="929"/>
      <c r="AK42" s="929"/>
      <c r="AL42" s="929"/>
      <c r="AM42" s="929"/>
      <c r="AN42" s="929"/>
      <c r="AO42" s="146"/>
      <c r="AP42" s="146"/>
      <c r="AQ42" s="929"/>
      <c r="AR42" s="929"/>
      <c r="AS42" s="929"/>
      <c r="AT42" s="929"/>
      <c r="AU42" s="929"/>
      <c r="AW42" s="930"/>
      <c r="AX42" s="930"/>
      <c r="AY42" s="930"/>
      <c r="AZ42" s="930"/>
      <c r="BA42" s="929"/>
      <c r="BB42" s="929"/>
      <c r="BC42" s="929"/>
      <c r="BD42" s="929"/>
      <c r="BE42" s="929"/>
      <c r="BF42" s="929"/>
      <c r="BG42" s="929"/>
      <c r="BH42" s="929"/>
      <c r="BI42" s="929"/>
      <c r="BJ42" s="929"/>
      <c r="BK42" s="929"/>
      <c r="BL42" s="929"/>
      <c r="BM42" s="929"/>
      <c r="BN42" s="929"/>
      <c r="BO42" s="929"/>
      <c r="BP42" s="929"/>
      <c r="BQ42" s="929"/>
      <c r="BR42" s="929"/>
      <c r="BS42" s="929"/>
      <c r="BT42" s="929"/>
      <c r="BU42" s="929"/>
      <c r="BV42" s="931"/>
      <c r="BW42" s="929"/>
      <c r="BX42" s="929"/>
      <c r="BY42" s="929"/>
      <c r="BZ42" s="929"/>
      <c r="CA42" s="929"/>
      <c r="CB42" s="929"/>
      <c r="CC42" s="929"/>
      <c r="CD42" s="929"/>
      <c r="CE42" s="929"/>
      <c r="CF42" s="146"/>
      <c r="CG42" s="146"/>
      <c r="CH42" s="929"/>
      <c r="CI42" s="929"/>
      <c r="CJ42" s="929"/>
      <c r="CK42" s="930"/>
      <c r="CL42" s="930"/>
      <c r="CM42" s="929"/>
      <c r="CN42" s="929"/>
      <c r="CO42" s="929"/>
      <c r="CP42" s="929"/>
      <c r="CQ42" s="929"/>
      <c r="CR42" s="929"/>
      <c r="CS42" s="929"/>
      <c r="CU42" s="929"/>
      <c r="CV42" s="929"/>
      <c r="CW42" s="929"/>
      <c r="CX42" s="929"/>
      <c r="CZ42" s="929"/>
      <c r="DA42" s="929"/>
      <c r="DB42" s="146"/>
      <c r="DC42" s="146"/>
      <c r="DD42" s="929"/>
      <c r="DE42" s="929"/>
      <c r="DF42" s="929"/>
      <c r="DG42" s="930"/>
      <c r="DI42" s="930"/>
      <c r="DJ42" s="930"/>
      <c r="DK42" s="930"/>
      <c r="DL42" s="930"/>
      <c r="DM42" s="929"/>
      <c r="DN42" s="929"/>
      <c r="DO42" s="929"/>
      <c r="DQ42" s="929"/>
      <c r="DR42" s="929"/>
      <c r="DS42" s="929"/>
      <c r="DT42" s="929"/>
      <c r="DU42" s="929"/>
      <c r="DX42" s="14"/>
    </row>
    <row r="43" spans="1:135" s="14" customFormat="1" ht="18" customHeight="1">
      <c r="A43" s="2487" t="s">
        <v>761</v>
      </c>
      <c r="B43" s="2457"/>
      <c r="C43" s="2458"/>
      <c r="D43" s="2380" t="s">
        <v>1016</v>
      </c>
      <c r="E43" s="507"/>
      <c r="F43" s="2370" t="s">
        <v>2419</v>
      </c>
      <c r="G43" s="507"/>
      <c r="H43" s="507"/>
      <c r="I43" s="507"/>
      <c r="J43" s="2372" t="s">
        <v>760</v>
      </c>
      <c r="K43" s="918"/>
      <c r="L43" s="2370" t="s">
        <v>2420</v>
      </c>
      <c r="M43" s="919"/>
      <c r="N43" s="507"/>
      <c r="O43" s="507"/>
      <c r="P43" s="507"/>
      <c r="Q43" s="507"/>
      <c r="R43" s="507" t="s">
        <v>739</v>
      </c>
      <c r="S43" s="507"/>
      <c r="T43" s="2480" t="s">
        <v>718</v>
      </c>
      <c r="U43" s="2481"/>
      <c r="V43" s="2487" t="s">
        <v>761</v>
      </c>
      <c r="W43" s="2457"/>
      <c r="X43" s="2458"/>
      <c r="Y43" s="499" t="s">
        <v>1014</v>
      </c>
      <c r="Z43" s="507"/>
      <c r="AA43" s="507" t="s">
        <v>2392</v>
      </c>
      <c r="AB43" s="507"/>
      <c r="AC43" s="507"/>
      <c r="AD43" s="507"/>
      <c r="AE43" s="507"/>
      <c r="AF43" s="918" t="s">
        <v>2384</v>
      </c>
      <c r="AG43" s="507"/>
      <c r="AH43" s="507"/>
      <c r="AI43" s="507"/>
      <c r="AJ43" s="507"/>
      <c r="AK43" s="507"/>
      <c r="AL43" s="507"/>
      <c r="AM43" s="507"/>
      <c r="AN43" s="2006"/>
      <c r="AO43" s="2480" t="s">
        <v>718</v>
      </c>
      <c r="AP43" s="2481"/>
      <c r="AZ43" s="501"/>
      <c r="BL43" s="2487" t="s">
        <v>761</v>
      </c>
      <c r="BM43" s="2457"/>
      <c r="BN43" s="2458"/>
      <c r="BO43" s="2380" t="s">
        <v>1017</v>
      </c>
      <c r="BP43" s="507"/>
      <c r="BQ43" s="2370" t="s">
        <v>2419</v>
      </c>
      <c r="BR43" s="507"/>
      <c r="BS43" s="507"/>
      <c r="BT43" s="507"/>
      <c r="BU43" s="919"/>
      <c r="BV43" s="918" t="s">
        <v>2384</v>
      </c>
      <c r="BW43" s="507" t="s">
        <v>739</v>
      </c>
      <c r="BX43" s="1234"/>
      <c r="BY43" s="962" t="s">
        <v>652</v>
      </c>
      <c r="BZ43" s="2370"/>
      <c r="CA43" s="2370" t="s">
        <v>2423</v>
      </c>
      <c r="CB43" s="507"/>
      <c r="CC43" s="507"/>
      <c r="CD43" s="507"/>
      <c r="CE43" s="529"/>
      <c r="CF43" s="2480" t="s">
        <v>718</v>
      </c>
      <c r="CG43" s="2481"/>
      <c r="CH43" s="2487" t="s">
        <v>761</v>
      </c>
      <c r="CI43" s="2457"/>
      <c r="CJ43" s="2458"/>
      <c r="CK43" s="499" t="s">
        <v>2382</v>
      </c>
      <c r="CL43" s="507"/>
      <c r="CM43" s="507" t="s">
        <v>2383</v>
      </c>
      <c r="CN43" s="384"/>
      <c r="CO43" s="507"/>
      <c r="CP43" s="507"/>
      <c r="CQ43" s="507" t="s">
        <v>739</v>
      </c>
      <c r="CR43" s="918" t="s">
        <v>2384</v>
      </c>
      <c r="CS43" s="384"/>
      <c r="CT43" s="507"/>
      <c r="CU43" s="507" t="s">
        <v>739</v>
      </c>
      <c r="CV43" s="2193"/>
      <c r="CW43" s="1876" t="s">
        <v>731</v>
      </c>
      <c r="CX43" s="1277"/>
      <c r="CY43" s="1277" t="s">
        <v>2172</v>
      </c>
      <c r="CZ43" s="507"/>
      <c r="DA43" s="529"/>
      <c r="DB43" s="2480" t="s">
        <v>718</v>
      </c>
      <c r="DC43" s="2481"/>
      <c r="DD43" s="2487" t="s">
        <v>761</v>
      </c>
      <c r="DE43" s="2457"/>
      <c r="DF43" s="2458"/>
      <c r="DG43" s="499" t="s">
        <v>1018</v>
      </c>
      <c r="DH43" s="507"/>
      <c r="DI43" s="507" t="s">
        <v>1019</v>
      </c>
      <c r="DJ43" s="384"/>
      <c r="DK43" s="507"/>
      <c r="DL43" s="507" t="s">
        <v>739</v>
      </c>
      <c r="DM43" s="507"/>
      <c r="DN43" s="918" t="s">
        <v>2384</v>
      </c>
      <c r="DO43" s="919"/>
      <c r="DP43" s="507" t="s">
        <v>739</v>
      </c>
      <c r="DQ43" s="1274"/>
      <c r="DR43" s="2376" t="s">
        <v>1020</v>
      </c>
      <c r="DS43" s="2371"/>
      <c r="DT43" s="2371" t="s">
        <v>2424</v>
      </c>
      <c r="DU43" s="507"/>
      <c r="DV43" s="507"/>
      <c r="DW43" s="529"/>
      <c r="DX43" s="2480" t="s">
        <v>718</v>
      </c>
      <c r="DY43" s="2481"/>
    </row>
    <row r="44" spans="1:135" s="14" customFormat="1" ht="15.75" customHeight="1">
      <c r="A44" s="2533"/>
      <c r="B44" s="2533"/>
      <c r="C44" s="2534"/>
      <c r="D44" s="921" t="s">
        <v>360</v>
      </c>
      <c r="E44" s="923" t="s">
        <v>360</v>
      </c>
      <c r="F44" s="923" t="s">
        <v>18</v>
      </c>
      <c r="G44" s="932" t="s">
        <v>816</v>
      </c>
      <c r="H44" s="920" t="s">
        <v>5</v>
      </c>
      <c r="I44" s="923" t="s">
        <v>7</v>
      </c>
      <c r="J44" s="920" t="s">
        <v>227</v>
      </c>
      <c r="K44" s="923" t="s">
        <v>354</v>
      </c>
      <c r="L44" s="923" t="s">
        <v>764</v>
      </c>
      <c r="M44" s="921" t="s">
        <v>301</v>
      </c>
      <c r="N44" s="923" t="s">
        <v>302</v>
      </c>
      <c r="O44" s="923" t="s">
        <v>303</v>
      </c>
      <c r="P44" s="923" t="s">
        <v>355</v>
      </c>
      <c r="Q44" s="923" t="s">
        <v>356</v>
      </c>
      <c r="R44" s="923" t="s">
        <v>357</v>
      </c>
      <c r="S44" s="2347" t="s">
        <v>307</v>
      </c>
      <c r="T44" s="2482"/>
      <c r="U44" s="2483"/>
      <c r="V44" s="2533"/>
      <c r="W44" s="2533"/>
      <c r="X44" s="2534"/>
      <c r="Y44" s="923" t="s">
        <v>354</v>
      </c>
      <c r="Z44" s="921" t="s">
        <v>764</v>
      </c>
      <c r="AA44" s="921" t="s">
        <v>301</v>
      </c>
      <c r="AB44" s="923" t="s">
        <v>302</v>
      </c>
      <c r="AC44" s="923" t="s">
        <v>303</v>
      </c>
      <c r="AD44" s="920" t="s">
        <v>355</v>
      </c>
      <c r="AE44" s="923" t="s">
        <v>356</v>
      </c>
      <c r="AF44" s="923" t="s">
        <v>307</v>
      </c>
      <c r="AG44" s="923" t="s">
        <v>1310</v>
      </c>
      <c r="AH44" s="923" t="s">
        <v>359</v>
      </c>
      <c r="AI44" s="921" t="s">
        <v>15</v>
      </c>
      <c r="AJ44" s="2191" t="s">
        <v>311</v>
      </c>
      <c r="AK44" s="2347" t="s">
        <v>360</v>
      </c>
      <c r="AL44" s="923" t="s">
        <v>360</v>
      </c>
      <c r="AM44" s="923" t="s">
        <v>18</v>
      </c>
      <c r="AN44" s="2196" t="s">
        <v>816</v>
      </c>
      <c r="AO44" s="2482"/>
      <c r="AP44" s="2483"/>
      <c r="AZ44" s="501"/>
      <c r="BL44" s="2533"/>
      <c r="BM44" s="2533"/>
      <c r="BN44" s="2534"/>
      <c r="BO44" s="923" t="s">
        <v>311</v>
      </c>
      <c r="BP44" s="921" t="s">
        <v>360</v>
      </c>
      <c r="BQ44" s="2347" t="s">
        <v>360</v>
      </c>
      <c r="BR44" s="923" t="s">
        <v>1021</v>
      </c>
      <c r="BS44" s="923" t="s">
        <v>18</v>
      </c>
      <c r="BT44" s="923" t="s">
        <v>19</v>
      </c>
      <c r="BU44" s="923" t="s">
        <v>88</v>
      </c>
      <c r="BV44" s="932" t="s">
        <v>816</v>
      </c>
      <c r="BW44" s="923" t="s">
        <v>5</v>
      </c>
      <c r="BX44" s="923" t="s">
        <v>7</v>
      </c>
      <c r="BY44" s="920" t="s">
        <v>227</v>
      </c>
      <c r="BZ44" s="923" t="s">
        <v>354</v>
      </c>
      <c r="CA44" s="923" t="s">
        <v>764</v>
      </c>
      <c r="CB44" s="921" t="s">
        <v>301</v>
      </c>
      <c r="CC44" s="921" t="s">
        <v>302</v>
      </c>
      <c r="CD44" s="923" t="s">
        <v>303</v>
      </c>
      <c r="CE44" s="923" t="s">
        <v>355</v>
      </c>
      <c r="CF44" s="2482"/>
      <c r="CG44" s="2483"/>
      <c r="CH44" s="2533"/>
      <c r="CI44" s="2533"/>
      <c r="CJ44" s="2534"/>
      <c r="CK44" s="924" t="s">
        <v>11</v>
      </c>
      <c r="CL44" s="921" t="s">
        <v>15</v>
      </c>
      <c r="CM44" s="921" t="s">
        <v>311</v>
      </c>
      <c r="CN44" s="923" t="s">
        <v>360</v>
      </c>
      <c r="CO44" s="923" t="s">
        <v>360</v>
      </c>
      <c r="CP44" s="923" t="s">
        <v>1021</v>
      </c>
      <c r="CQ44" s="923" t="s">
        <v>18</v>
      </c>
      <c r="CR44" s="923" t="s">
        <v>19</v>
      </c>
      <c r="CS44" s="923" t="s">
        <v>88</v>
      </c>
      <c r="CT44" s="932" t="s">
        <v>816</v>
      </c>
      <c r="CU44" s="923" t="s">
        <v>5</v>
      </c>
      <c r="CV44" s="923" t="s">
        <v>7</v>
      </c>
      <c r="CW44" s="920" t="s">
        <v>227</v>
      </c>
      <c r="CX44" s="923" t="s">
        <v>354</v>
      </c>
      <c r="CY44" s="921" t="s">
        <v>764</v>
      </c>
      <c r="CZ44" s="921" t="s">
        <v>301</v>
      </c>
      <c r="DA44" s="923" t="s">
        <v>302</v>
      </c>
      <c r="DB44" s="2482"/>
      <c r="DC44" s="2483"/>
      <c r="DD44" s="2533"/>
      <c r="DE44" s="2533"/>
      <c r="DF44" s="2534"/>
      <c r="DG44" s="923" t="s">
        <v>15</v>
      </c>
      <c r="DH44" s="921" t="s">
        <v>311</v>
      </c>
      <c r="DI44" s="921" t="s">
        <v>360</v>
      </c>
      <c r="DJ44" s="922" t="s">
        <v>360</v>
      </c>
      <c r="DK44" s="923" t="s">
        <v>1021</v>
      </c>
      <c r="DL44" s="923" t="s">
        <v>18</v>
      </c>
      <c r="DM44" s="921" t="s">
        <v>19</v>
      </c>
      <c r="DN44" s="923" t="s">
        <v>88</v>
      </c>
      <c r="DO44" s="932" t="s">
        <v>816</v>
      </c>
      <c r="DP44" s="923" t="s">
        <v>5</v>
      </c>
      <c r="DQ44" s="923" t="s">
        <v>7</v>
      </c>
      <c r="DR44" s="920" t="s">
        <v>227</v>
      </c>
      <c r="DS44" s="923" t="s">
        <v>354</v>
      </c>
      <c r="DT44" s="923" t="s">
        <v>301</v>
      </c>
      <c r="DU44" s="921" t="s">
        <v>302</v>
      </c>
      <c r="DV44" s="923" t="s">
        <v>303</v>
      </c>
      <c r="DW44" s="923" t="s">
        <v>355</v>
      </c>
      <c r="DX44" s="2482"/>
      <c r="DY44" s="2483"/>
    </row>
    <row r="45" spans="1:135" s="14" customFormat="1" ht="15" customHeight="1">
      <c r="A45" s="2533"/>
      <c r="B45" s="2533"/>
      <c r="C45" s="2534"/>
      <c r="D45" s="921" t="s">
        <v>2393</v>
      </c>
      <c r="E45" s="922" t="s">
        <v>2394</v>
      </c>
      <c r="F45" s="922"/>
      <c r="G45" s="933"/>
      <c r="H45" s="920"/>
      <c r="I45" s="922"/>
      <c r="J45" s="920" t="s">
        <v>9</v>
      </c>
      <c r="K45" s="922" t="s">
        <v>9</v>
      </c>
      <c r="L45" s="922"/>
      <c r="M45" s="921"/>
      <c r="N45" s="922"/>
      <c r="O45" s="922"/>
      <c r="P45" s="922"/>
      <c r="Q45" s="922"/>
      <c r="R45" s="922"/>
      <c r="S45" s="921"/>
      <c r="T45" s="2482"/>
      <c r="U45" s="2483"/>
      <c r="V45" s="2533"/>
      <c r="W45" s="2533"/>
      <c r="X45" s="2534"/>
      <c r="Y45" s="922" t="s">
        <v>9</v>
      </c>
      <c r="Z45" s="921"/>
      <c r="AA45" s="921"/>
      <c r="AB45" s="922"/>
      <c r="AC45" s="922"/>
      <c r="AD45" s="920"/>
      <c r="AE45" s="922"/>
      <c r="AF45" s="922"/>
      <c r="AG45" s="922"/>
      <c r="AH45" s="922" t="s">
        <v>364</v>
      </c>
      <c r="AI45" s="921"/>
      <c r="AJ45" s="921"/>
      <c r="AK45" s="921" t="s">
        <v>2393</v>
      </c>
      <c r="AL45" s="922" t="s">
        <v>2394</v>
      </c>
      <c r="AM45" s="922"/>
      <c r="AN45" s="2197"/>
      <c r="AO45" s="2482"/>
      <c r="AP45" s="2483"/>
      <c r="AZ45" s="389"/>
      <c r="BL45" s="2533"/>
      <c r="BM45" s="2533"/>
      <c r="BN45" s="2534"/>
      <c r="BO45" s="922"/>
      <c r="BP45" s="921" t="s">
        <v>2393</v>
      </c>
      <c r="BQ45" s="921" t="s">
        <v>2394</v>
      </c>
      <c r="BR45" s="922"/>
      <c r="BS45" s="922"/>
      <c r="BT45" s="922" t="s">
        <v>1269</v>
      </c>
      <c r="BU45" s="922"/>
      <c r="BV45" s="933"/>
      <c r="BW45" s="922"/>
      <c r="BX45" s="922"/>
      <c r="BY45" s="920" t="s">
        <v>9</v>
      </c>
      <c r="BZ45" s="922" t="s">
        <v>9</v>
      </c>
      <c r="CA45" s="922"/>
      <c r="CB45" s="921"/>
      <c r="CC45" s="921"/>
      <c r="CD45" s="922"/>
      <c r="CE45" s="922"/>
      <c r="CF45" s="2482"/>
      <c r="CG45" s="2483"/>
      <c r="CH45" s="2533"/>
      <c r="CI45" s="2533"/>
      <c r="CJ45" s="2534"/>
      <c r="CK45" s="2194" t="s">
        <v>630</v>
      </c>
      <c r="CL45" s="921"/>
      <c r="CM45" s="921"/>
      <c r="CN45" s="922" t="s">
        <v>2393</v>
      </c>
      <c r="CO45" s="922" t="s">
        <v>2394</v>
      </c>
      <c r="CP45" s="922"/>
      <c r="CQ45" s="922"/>
      <c r="CR45" s="922" t="s">
        <v>1269</v>
      </c>
      <c r="CS45" s="922"/>
      <c r="CT45" s="933"/>
      <c r="CU45" s="922"/>
      <c r="CV45" s="922"/>
      <c r="CW45" s="920" t="s">
        <v>9</v>
      </c>
      <c r="CX45" s="922" t="s">
        <v>9</v>
      </c>
      <c r="CY45" s="921"/>
      <c r="CZ45" s="921"/>
      <c r="DA45" s="921"/>
      <c r="DB45" s="2482"/>
      <c r="DC45" s="2483"/>
      <c r="DD45" s="2533"/>
      <c r="DE45" s="2533"/>
      <c r="DF45" s="2534"/>
      <c r="DG45" s="922"/>
      <c r="DH45" s="921"/>
      <c r="DI45" s="921" t="s">
        <v>2393</v>
      </c>
      <c r="DJ45" s="922" t="s">
        <v>2394</v>
      </c>
      <c r="DK45" s="922"/>
      <c r="DL45" s="922"/>
      <c r="DM45" s="921" t="s">
        <v>1269</v>
      </c>
      <c r="DN45" s="922"/>
      <c r="DO45" s="933"/>
      <c r="DP45" s="922"/>
      <c r="DQ45" s="922"/>
      <c r="DR45" s="920" t="s">
        <v>9</v>
      </c>
      <c r="DS45" s="922" t="s">
        <v>9</v>
      </c>
      <c r="DT45" s="922"/>
      <c r="DU45" s="921"/>
      <c r="DV45" s="922"/>
      <c r="DW45" s="922"/>
      <c r="DX45" s="2482"/>
      <c r="DY45" s="2483"/>
    </row>
    <row r="46" spans="1:135" s="14" customFormat="1" ht="15" customHeight="1">
      <c r="A46" s="2533"/>
      <c r="B46" s="2533"/>
      <c r="C46" s="2534"/>
      <c r="D46" s="865"/>
      <c r="E46" s="934"/>
      <c r="F46" s="390"/>
      <c r="G46" s="2674" t="s">
        <v>2401</v>
      </c>
      <c r="H46" s="430"/>
      <c r="I46" s="390"/>
      <c r="J46" s="865" t="s">
        <v>2396</v>
      </c>
      <c r="K46" s="395" t="s">
        <v>2425</v>
      </c>
      <c r="L46" s="390"/>
      <c r="M46" s="396"/>
      <c r="N46" s="390"/>
      <c r="O46" s="390" t="s">
        <v>1330</v>
      </c>
      <c r="P46" s="390" t="s">
        <v>1330</v>
      </c>
      <c r="Q46" s="390" t="s">
        <v>1330</v>
      </c>
      <c r="R46" s="390"/>
      <c r="S46" s="390" t="s">
        <v>2398</v>
      </c>
      <c r="T46" s="2482"/>
      <c r="U46" s="2483"/>
      <c r="V46" s="2533"/>
      <c r="W46" s="2533"/>
      <c r="X46" s="2534"/>
      <c r="Y46" s="395" t="s">
        <v>366</v>
      </c>
      <c r="Z46" s="396"/>
      <c r="AA46" s="396"/>
      <c r="AB46" s="390"/>
      <c r="AC46" s="390" t="s">
        <v>1330</v>
      </c>
      <c r="AD46" s="390" t="s">
        <v>1330</v>
      </c>
      <c r="AE46" s="390" t="s">
        <v>1330</v>
      </c>
      <c r="AF46" s="390" t="s">
        <v>2398</v>
      </c>
      <c r="AG46" s="390"/>
      <c r="AH46" s="925" t="s">
        <v>2400</v>
      </c>
      <c r="AI46" s="865"/>
      <c r="AJ46" s="390" t="s">
        <v>2398</v>
      </c>
      <c r="AK46" s="865"/>
      <c r="AL46" s="934"/>
      <c r="AM46" s="390"/>
      <c r="AN46" s="2674" t="s">
        <v>2401</v>
      </c>
      <c r="AO46" s="2482"/>
      <c r="AP46" s="2483"/>
      <c r="AZ46" s="389"/>
      <c r="BL46" s="2533"/>
      <c r="BM46" s="2533"/>
      <c r="BN46" s="2534"/>
      <c r="BO46" s="390" t="s">
        <v>2398</v>
      </c>
      <c r="BP46" s="865"/>
      <c r="BQ46" s="865"/>
      <c r="BR46" s="390"/>
      <c r="BS46" s="390"/>
      <c r="BT46" s="390"/>
      <c r="BU46" s="390"/>
      <c r="BV46" s="2674" t="s">
        <v>2401</v>
      </c>
      <c r="BW46" s="395"/>
      <c r="BX46" s="390"/>
      <c r="BY46" s="865" t="s">
        <v>2396</v>
      </c>
      <c r="BZ46" s="395" t="s">
        <v>366</v>
      </c>
      <c r="CA46" s="390"/>
      <c r="CB46" s="396"/>
      <c r="CC46" s="396"/>
      <c r="CD46" s="390" t="s">
        <v>1330</v>
      </c>
      <c r="CE46" s="390" t="s">
        <v>1330</v>
      </c>
      <c r="CF46" s="2482"/>
      <c r="CG46" s="2483"/>
      <c r="CH46" s="2533"/>
      <c r="CI46" s="2533"/>
      <c r="CJ46" s="2534"/>
      <c r="CK46" s="390" t="s">
        <v>1337</v>
      </c>
      <c r="CL46" s="865"/>
      <c r="CM46" s="390" t="s">
        <v>2398</v>
      </c>
      <c r="CN46" s="395"/>
      <c r="CO46" s="395"/>
      <c r="CP46" s="390"/>
      <c r="CQ46" s="390"/>
      <c r="CR46" s="390"/>
      <c r="CS46" s="390"/>
      <c r="CT46" s="2674" t="s">
        <v>2401</v>
      </c>
      <c r="CU46" s="395"/>
      <c r="CV46" s="390"/>
      <c r="CW46" s="865" t="s">
        <v>2396</v>
      </c>
      <c r="CX46" s="395" t="s">
        <v>2425</v>
      </c>
      <c r="CY46" s="396"/>
      <c r="CZ46" s="396"/>
      <c r="DA46" s="396"/>
      <c r="DB46" s="2482"/>
      <c r="DC46" s="2483"/>
      <c r="DD46" s="2533"/>
      <c r="DE46" s="2533"/>
      <c r="DF46" s="2534"/>
      <c r="DG46" s="395"/>
      <c r="DH46" s="390" t="s">
        <v>2398</v>
      </c>
      <c r="DI46" s="865"/>
      <c r="DJ46" s="865"/>
      <c r="DK46" s="390"/>
      <c r="DL46" s="390"/>
      <c r="DM46" s="396"/>
      <c r="DN46" s="390"/>
      <c r="DO46" s="2674" t="s">
        <v>2401</v>
      </c>
      <c r="DP46" s="395"/>
      <c r="DQ46" s="390"/>
      <c r="DR46" s="865" t="s">
        <v>2396</v>
      </c>
      <c r="DS46" s="395" t="s">
        <v>366</v>
      </c>
      <c r="DT46" s="390"/>
      <c r="DU46" s="396"/>
      <c r="DV46" s="390" t="s">
        <v>1330</v>
      </c>
      <c r="DW46" s="390" t="s">
        <v>1330</v>
      </c>
      <c r="DX46" s="2482"/>
      <c r="DY46" s="2483"/>
    </row>
    <row r="47" spans="1:135" s="14" customFormat="1" ht="15" customHeight="1">
      <c r="A47" s="2533"/>
      <c r="B47" s="2533"/>
      <c r="C47" s="2534"/>
      <c r="D47" s="865" t="s">
        <v>1543</v>
      </c>
      <c r="E47" s="934" t="s">
        <v>1345</v>
      </c>
      <c r="F47" s="390" t="s">
        <v>570</v>
      </c>
      <c r="G47" s="2674"/>
      <c r="H47" s="430" t="s">
        <v>2412</v>
      </c>
      <c r="I47" s="390" t="s">
        <v>1354</v>
      </c>
      <c r="J47" s="2667" t="s">
        <v>1579</v>
      </c>
      <c r="K47" s="2667" t="s">
        <v>2402</v>
      </c>
      <c r="L47" s="390" t="s">
        <v>743</v>
      </c>
      <c r="M47" s="396" t="s">
        <v>742</v>
      </c>
      <c r="N47" s="390" t="s">
        <v>1247</v>
      </c>
      <c r="O47" s="395" t="s">
        <v>2403</v>
      </c>
      <c r="P47" s="395" t="s">
        <v>2404</v>
      </c>
      <c r="Q47" s="395" t="s">
        <v>2405</v>
      </c>
      <c r="R47" s="390" t="s">
        <v>1255</v>
      </c>
      <c r="S47" s="390" t="s">
        <v>2406</v>
      </c>
      <c r="T47" s="2482"/>
      <c r="U47" s="2483"/>
      <c r="V47" s="2533"/>
      <c r="W47" s="2533"/>
      <c r="X47" s="2534"/>
      <c r="Y47" s="2667" t="s">
        <v>2402</v>
      </c>
      <c r="Z47" s="396" t="s">
        <v>743</v>
      </c>
      <c r="AA47" s="396" t="s">
        <v>742</v>
      </c>
      <c r="AB47" s="390" t="s">
        <v>1247</v>
      </c>
      <c r="AC47" s="395" t="s">
        <v>2403</v>
      </c>
      <c r="AD47" s="478" t="s">
        <v>2404</v>
      </c>
      <c r="AE47" s="395" t="s">
        <v>2405</v>
      </c>
      <c r="AF47" s="390" t="s">
        <v>2406</v>
      </c>
      <c r="AG47" s="390" t="s">
        <v>750</v>
      </c>
      <c r="AH47" s="2667" t="s">
        <v>2402</v>
      </c>
      <c r="AI47" s="865" t="s">
        <v>1343</v>
      </c>
      <c r="AJ47" s="865" t="s">
        <v>1367</v>
      </c>
      <c r="AK47" s="865" t="s">
        <v>1543</v>
      </c>
      <c r="AL47" s="934" t="s">
        <v>1345</v>
      </c>
      <c r="AM47" s="390" t="s">
        <v>570</v>
      </c>
      <c r="AN47" s="2674"/>
      <c r="AO47" s="2482"/>
      <c r="AP47" s="2483"/>
      <c r="AZ47" s="389"/>
      <c r="BL47" s="2533"/>
      <c r="BM47" s="2533"/>
      <c r="BN47" s="2534"/>
      <c r="BO47" s="865" t="s">
        <v>1367</v>
      </c>
      <c r="BP47" s="865" t="s">
        <v>1543</v>
      </c>
      <c r="BQ47" s="865" t="s">
        <v>1345</v>
      </c>
      <c r="BR47" s="390" t="s">
        <v>1346</v>
      </c>
      <c r="BS47" s="390" t="s">
        <v>570</v>
      </c>
      <c r="BT47" s="390" t="s">
        <v>1349</v>
      </c>
      <c r="BU47" s="390" t="s">
        <v>1249</v>
      </c>
      <c r="BV47" s="2674"/>
      <c r="BW47" s="395" t="s">
        <v>2412</v>
      </c>
      <c r="BX47" s="390" t="s">
        <v>1354</v>
      </c>
      <c r="BY47" s="2667" t="s">
        <v>2402</v>
      </c>
      <c r="BZ47" s="2667" t="s">
        <v>2402</v>
      </c>
      <c r="CA47" s="390" t="s">
        <v>743</v>
      </c>
      <c r="CB47" s="396" t="s">
        <v>742</v>
      </c>
      <c r="CC47" s="396" t="s">
        <v>1247</v>
      </c>
      <c r="CD47" s="395" t="s">
        <v>2403</v>
      </c>
      <c r="CE47" s="478" t="s">
        <v>2404</v>
      </c>
      <c r="CF47" s="2482"/>
      <c r="CG47" s="2483"/>
      <c r="CH47" s="2533"/>
      <c r="CI47" s="2533"/>
      <c r="CJ47" s="2534"/>
      <c r="CK47" s="2674" t="s">
        <v>2408</v>
      </c>
      <c r="CL47" s="865" t="s">
        <v>1343</v>
      </c>
      <c r="CM47" s="865" t="s">
        <v>1367</v>
      </c>
      <c r="CN47" s="395" t="s">
        <v>1543</v>
      </c>
      <c r="CO47" s="395" t="s">
        <v>1345</v>
      </c>
      <c r="CP47" s="390" t="s">
        <v>1346</v>
      </c>
      <c r="CQ47" s="390" t="s">
        <v>570</v>
      </c>
      <c r="CR47" s="390" t="s">
        <v>1349</v>
      </c>
      <c r="CS47" s="390" t="s">
        <v>1249</v>
      </c>
      <c r="CT47" s="2674"/>
      <c r="CU47" s="395" t="s">
        <v>2412</v>
      </c>
      <c r="CV47" s="390" t="s">
        <v>1354</v>
      </c>
      <c r="CW47" s="2667" t="s">
        <v>2402</v>
      </c>
      <c r="CX47" s="2667" t="s">
        <v>2402</v>
      </c>
      <c r="CY47" s="396" t="s">
        <v>631</v>
      </c>
      <c r="CZ47" s="396" t="s">
        <v>632</v>
      </c>
      <c r="DA47" s="396" t="s">
        <v>407</v>
      </c>
      <c r="DB47" s="2482"/>
      <c r="DC47" s="2483"/>
      <c r="DD47" s="2533"/>
      <c r="DE47" s="2533"/>
      <c r="DF47" s="2534"/>
      <c r="DG47" s="395" t="s">
        <v>1343</v>
      </c>
      <c r="DH47" s="865" t="s">
        <v>1367</v>
      </c>
      <c r="DI47" s="865" t="s">
        <v>1543</v>
      </c>
      <c r="DJ47" s="865" t="s">
        <v>1345</v>
      </c>
      <c r="DK47" s="390" t="s">
        <v>1346</v>
      </c>
      <c r="DL47" s="390" t="s">
        <v>570</v>
      </c>
      <c r="DM47" s="396" t="s">
        <v>1349</v>
      </c>
      <c r="DN47" s="390" t="s">
        <v>1249</v>
      </c>
      <c r="DO47" s="2674"/>
      <c r="DP47" s="395" t="s">
        <v>2412</v>
      </c>
      <c r="DQ47" s="390" t="s">
        <v>1354</v>
      </c>
      <c r="DR47" s="2667" t="s">
        <v>2402</v>
      </c>
      <c r="DS47" s="2667" t="s">
        <v>2402</v>
      </c>
      <c r="DT47" s="390" t="s">
        <v>742</v>
      </c>
      <c r="DU47" s="396" t="s">
        <v>1247</v>
      </c>
      <c r="DV47" s="395" t="s">
        <v>2403</v>
      </c>
      <c r="DW47" s="395" t="s">
        <v>2404</v>
      </c>
      <c r="DX47" s="2482"/>
      <c r="DY47" s="2483"/>
    </row>
    <row r="48" spans="1:135" s="14" customFormat="1" ht="15" customHeight="1">
      <c r="A48" s="2533"/>
      <c r="B48" s="2533"/>
      <c r="C48" s="2534"/>
      <c r="D48" s="396"/>
      <c r="E48" s="390"/>
      <c r="F48" s="395"/>
      <c r="G48" s="390"/>
      <c r="H48" s="478"/>
      <c r="I48" s="390"/>
      <c r="J48" s="2667"/>
      <c r="K48" s="2667"/>
      <c r="L48" s="390"/>
      <c r="M48" s="396"/>
      <c r="N48" s="390"/>
      <c r="O48" s="395"/>
      <c r="P48" s="395"/>
      <c r="Q48" s="395"/>
      <c r="R48" s="395"/>
      <c r="S48" s="396"/>
      <c r="T48" s="2482"/>
      <c r="U48" s="2483"/>
      <c r="V48" s="2533"/>
      <c r="W48" s="2533"/>
      <c r="X48" s="2534"/>
      <c r="Y48" s="2667"/>
      <c r="Z48" s="396"/>
      <c r="AA48" s="396"/>
      <c r="AB48" s="390"/>
      <c r="AC48" s="395"/>
      <c r="AD48" s="478"/>
      <c r="AE48" s="395"/>
      <c r="AF48" s="390"/>
      <c r="AG48" s="390"/>
      <c r="AH48" s="2667"/>
      <c r="AI48" s="396"/>
      <c r="AJ48" s="396"/>
      <c r="AK48" s="396"/>
      <c r="AL48" s="390"/>
      <c r="AM48" s="395"/>
      <c r="AN48" s="396"/>
      <c r="AO48" s="2482"/>
      <c r="AP48" s="2483"/>
      <c r="AZ48" s="389"/>
      <c r="BL48" s="2533"/>
      <c r="BM48" s="2533"/>
      <c r="BN48" s="2534"/>
      <c r="BO48" s="390"/>
      <c r="BP48" s="396"/>
      <c r="BQ48" s="396"/>
      <c r="BR48" s="395"/>
      <c r="BS48" s="395"/>
      <c r="BT48" s="390" t="s">
        <v>772</v>
      </c>
      <c r="BU48" s="390"/>
      <c r="BV48" s="390"/>
      <c r="BW48" s="395"/>
      <c r="BX48" s="390"/>
      <c r="BY48" s="2668"/>
      <c r="BZ48" s="2668"/>
      <c r="CA48" s="390"/>
      <c r="CB48" s="396"/>
      <c r="CC48" s="396"/>
      <c r="CD48" s="395"/>
      <c r="CE48" s="395"/>
      <c r="CF48" s="2482"/>
      <c r="CG48" s="2483"/>
      <c r="CH48" s="2533"/>
      <c r="CI48" s="2533"/>
      <c r="CJ48" s="2534"/>
      <c r="CK48" s="2674"/>
      <c r="CL48" s="396"/>
      <c r="CM48" s="396"/>
      <c r="CN48" s="390"/>
      <c r="CO48" s="390"/>
      <c r="CP48" s="395"/>
      <c r="CQ48" s="395"/>
      <c r="CR48" s="390" t="s">
        <v>772</v>
      </c>
      <c r="CS48" s="390"/>
      <c r="CT48" s="390"/>
      <c r="CU48" s="395"/>
      <c r="CV48" s="390"/>
      <c r="CW48" s="2668"/>
      <c r="CX48" s="2668"/>
      <c r="CY48" s="396"/>
      <c r="CZ48" s="396"/>
      <c r="DA48" s="396"/>
      <c r="DB48" s="2482"/>
      <c r="DC48" s="2483"/>
      <c r="DD48" s="2533"/>
      <c r="DE48" s="2533"/>
      <c r="DF48" s="2534"/>
      <c r="DG48" s="390"/>
      <c r="DH48" s="396"/>
      <c r="DI48" s="396"/>
      <c r="DJ48" s="390"/>
      <c r="DK48" s="395"/>
      <c r="DL48" s="395"/>
      <c r="DM48" s="396" t="s">
        <v>772</v>
      </c>
      <c r="DN48" s="390"/>
      <c r="DO48" s="390"/>
      <c r="DP48" s="395"/>
      <c r="DQ48" s="390"/>
      <c r="DR48" s="2668"/>
      <c r="DS48" s="2668"/>
      <c r="DT48" s="390"/>
      <c r="DU48" s="396"/>
      <c r="DV48" s="395"/>
      <c r="DW48" s="395"/>
      <c r="DX48" s="2482"/>
      <c r="DY48" s="2483"/>
    </row>
    <row r="49" spans="1:129" s="14" customFormat="1" ht="18">
      <c r="A49" s="2535"/>
      <c r="B49" s="2535"/>
      <c r="C49" s="2536"/>
      <c r="D49" s="1817" t="s">
        <v>2415</v>
      </c>
      <c r="E49" s="1816" t="s">
        <v>2415</v>
      </c>
      <c r="F49" s="1815" t="s">
        <v>315</v>
      </c>
      <c r="G49" s="1815" t="s">
        <v>1369</v>
      </c>
      <c r="H49" s="1882" t="s">
        <v>2416</v>
      </c>
      <c r="I49" s="1815" t="s">
        <v>1369</v>
      </c>
      <c r="J49" s="1883" t="s">
        <v>775</v>
      </c>
      <c r="K49" s="1815" t="s">
        <v>775</v>
      </c>
      <c r="L49" s="1815" t="s">
        <v>775</v>
      </c>
      <c r="M49" s="1815" t="s">
        <v>775</v>
      </c>
      <c r="N49" s="1815" t="s">
        <v>775</v>
      </c>
      <c r="O49" s="1815" t="s">
        <v>775</v>
      </c>
      <c r="P49" s="1815" t="s">
        <v>775</v>
      </c>
      <c r="Q49" s="1877" t="s">
        <v>775</v>
      </c>
      <c r="R49" s="1877" t="s">
        <v>775</v>
      </c>
      <c r="S49" s="1821" t="s">
        <v>1369</v>
      </c>
      <c r="T49" s="2484"/>
      <c r="U49" s="2485"/>
      <c r="V49" s="2535"/>
      <c r="W49" s="2535"/>
      <c r="X49" s="2536"/>
      <c r="Y49" s="1815" t="s">
        <v>775</v>
      </c>
      <c r="Z49" s="1879" t="s">
        <v>775</v>
      </c>
      <c r="AA49" s="1878" t="s">
        <v>775</v>
      </c>
      <c r="AB49" s="1877" t="s">
        <v>775</v>
      </c>
      <c r="AC49" s="1878" t="s">
        <v>775</v>
      </c>
      <c r="AD49" s="1818" t="s">
        <v>775</v>
      </c>
      <c r="AE49" s="1819" t="s">
        <v>775</v>
      </c>
      <c r="AF49" s="1815" t="s">
        <v>1369</v>
      </c>
      <c r="AG49" s="1815" t="s">
        <v>1369</v>
      </c>
      <c r="AH49" s="1819" t="s">
        <v>775</v>
      </c>
      <c r="AI49" s="1816" t="s">
        <v>2415</v>
      </c>
      <c r="AJ49" s="1818" t="s">
        <v>1369</v>
      </c>
      <c r="AK49" s="1817" t="s">
        <v>2415</v>
      </c>
      <c r="AL49" s="1816" t="s">
        <v>2415</v>
      </c>
      <c r="AM49" s="1822" t="s">
        <v>315</v>
      </c>
      <c r="AN49" s="1821" t="s">
        <v>1369</v>
      </c>
      <c r="AO49" s="2484"/>
      <c r="AP49" s="2485"/>
      <c r="AZ49" s="935"/>
      <c r="BL49" s="2535"/>
      <c r="BM49" s="2535"/>
      <c r="BN49" s="2536"/>
      <c r="BO49" s="1815" t="s">
        <v>1372</v>
      </c>
      <c r="BP49" s="1817" t="s">
        <v>2415</v>
      </c>
      <c r="BQ49" s="1817" t="s">
        <v>2415</v>
      </c>
      <c r="BR49" s="1815" t="s">
        <v>315</v>
      </c>
      <c r="BS49" s="1822" t="s">
        <v>315</v>
      </c>
      <c r="BT49" s="1815" t="s">
        <v>1372</v>
      </c>
      <c r="BU49" s="1821" t="s">
        <v>1369</v>
      </c>
      <c r="BV49" s="1815" t="s">
        <v>1369</v>
      </c>
      <c r="BW49" s="1815" t="s">
        <v>2416</v>
      </c>
      <c r="BX49" s="1819" t="s">
        <v>1369</v>
      </c>
      <c r="BY49" s="1820" t="s">
        <v>775</v>
      </c>
      <c r="BZ49" s="1815" t="s">
        <v>775</v>
      </c>
      <c r="CA49" s="1815" t="s">
        <v>775</v>
      </c>
      <c r="CB49" s="1819" t="s">
        <v>775</v>
      </c>
      <c r="CC49" s="1818" t="s">
        <v>775</v>
      </c>
      <c r="CD49" s="1819" t="s">
        <v>775</v>
      </c>
      <c r="CE49" s="1819" t="s">
        <v>775</v>
      </c>
      <c r="CF49" s="2484"/>
      <c r="CG49" s="2485"/>
      <c r="CH49" s="2535"/>
      <c r="CI49" s="2535"/>
      <c r="CJ49" s="2536"/>
      <c r="CK49" s="1815" t="s">
        <v>328</v>
      </c>
      <c r="CL49" s="1816" t="s">
        <v>2415</v>
      </c>
      <c r="CM49" s="1818" t="s">
        <v>1372</v>
      </c>
      <c r="CN49" s="1701" t="s">
        <v>2415</v>
      </c>
      <c r="CO49" s="1701" t="s">
        <v>2415</v>
      </c>
      <c r="CP49" s="1822" t="s">
        <v>315</v>
      </c>
      <c r="CQ49" s="1822" t="s">
        <v>315</v>
      </c>
      <c r="CR49" s="1815" t="s">
        <v>1372</v>
      </c>
      <c r="CS49" s="1815" t="s">
        <v>1369</v>
      </c>
      <c r="CT49" s="1815" t="s">
        <v>1369</v>
      </c>
      <c r="CU49" s="1815" t="s">
        <v>2416</v>
      </c>
      <c r="CV49" s="1819" t="s">
        <v>1369</v>
      </c>
      <c r="CW49" s="1820" t="s">
        <v>775</v>
      </c>
      <c r="CX49" s="1815" t="s">
        <v>775</v>
      </c>
      <c r="CY49" s="1818" t="s">
        <v>775</v>
      </c>
      <c r="CZ49" s="1819" t="s">
        <v>775</v>
      </c>
      <c r="DA49" s="1818" t="s">
        <v>775</v>
      </c>
      <c r="DB49" s="2484"/>
      <c r="DC49" s="2485"/>
      <c r="DD49" s="2535"/>
      <c r="DE49" s="2535"/>
      <c r="DF49" s="2536"/>
      <c r="DG49" s="1816" t="s">
        <v>2415</v>
      </c>
      <c r="DH49" s="1817" t="s">
        <v>2426</v>
      </c>
      <c r="DI49" s="1817" t="s">
        <v>2415</v>
      </c>
      <c r="DJ49" s="1817" t="s">
        <v>2415</v>
      </c>
      <c r="DK49" s="1815" t="s">
        <v>315</v>
      </c>
      <c r="DL49" s="1822" t="s">
        <v>315</v>
      </c>
      <c r="DM49" s="1821" t="s">
        <v>1372</v>
      </c>
      <c r="DN49" s="1815" t="s">
        <v>1369</v>
      </c>
      <c r="DO49" s="1815" t="s">
        <v>1369</v>
      </c>
      <c r="DP49" s="1815" t="s">
        <v>2416</v>
      </c>
      <c r="DQ49" s="1819" t="s">
        <v>1369</v>
      </c>
      <c r="DR49" s="1820" t="s">
        <v>775</v>
      </c>
      <c r="DS49" s="1815" t="s">
        <v>775</v>
      </c>
      <c r="DT49" s="1819" t="s">
        <v>775</v>
      </c>
      <c r="DU49" s="1818" t="s">
        <v>775</v>
      </c>
      <c r="DV49" s="1819" t="s">
        <v>775</v>
      </c>
      <c r="DW49" s="1815" t="s">
        <v>775</v>
      </c>
      <c r="DX49" s="2484"/>
      <c r="DY49" s="2485"/>
    </row>
    <row r="50" spans="1:129" ht="17.25" customHeight="1">
      <c r="A50" s="926">
        <v>40544</v>
      </c>
      <c r="B50" s="927">
        <v>40544</v>
      </c>
      <c r="C50" s="928">
        <v>40544</v>
      </c>
      <c r="D50" s="2354">
        <v>38642</v>
      </c>
      <c r="E50" s="2354">
        <v>42129</v>
      </c>
      <c r="F50" s="2354">
        <v>17665</v>
      </c>
      <c r="G50" s="2354" t="s">
        <v>21</v>
      </c>
      <c r="H50" s="2354">
        <v>28303616</v>
      </c>
      <c r="I50" s="2354">
        <v>75083119</v>
      </c>
      <c r="J50" s="2354">
        <v>8089940</v>
      </c>
      <c r="K50" s="2354">
        <v>353574</v>
      </c>
      <c r="L50" s="2354">
        <v>110</v>
      </c>
      <c r="M50" s="2354">
        <v>14008</v>
      </c>
      <c r="N50" s="2354">
        <v>2990</v>
      </c>
      <c r="O50" s="2354">
        <v>261536</v>
      </c>
      <c r="P50" s="2354">
        <v>4754</v>
      </c>
      <c r="Q50" s="2354">
        <v>256782</v>
      </c>
      <c r="R50" s="2354">
        <v>17267</v>
      </c>
      <c r="S50" s="2354">
        <v>12416</v>
      </c>
      <c r="T50" s="67">
        <v>40544</v>
      </c>
      <c r="U50" s="624">
        <v>40544</v>
      </c>
      <c r="V50" s="926">
        <v>40544</v>
      </c>
      <c r="W50" s="927">
        <v>40544</v>
      </c>
      <c r="X50" s="928">
        <v>40544</v>
      </c>
      <c r="Y50" s="66">
        <v>40645</v>
      </c>
      <c r="Z50" s="2354">
        <v>97</v>
      </c>
      <c r="AA50" s="2354">
        <v>10965</v>
      </c>
      <c r="AB50" s="2354">
        <v>1100</v>
      </c>
      <c r="AC50" s="2354">
        <v>9874</v>
      </c>
      <c r="AD50" s="2354">
        <v>2397</v>
      </c>
      <c r="AE50" s="2354">
        <v>7477</v>
      </c>
      <c r="AF50" s="2354">
        <v>11993</v>
      </c>
      <c r="AG50" s="2354">
        <v>3661</v>
      </c>
      <c r="AH50" s="2354">
        <v>43411</v>
      </c>
      <c r="AI50" s="2354">
        <v>2706</v>
      </c>
      <c r="AJ50" s="2354">
        <v>3098</v>
      </c>
      <c r="AK50" s="2354">
        <v>31090</v>
      </c>
      <c r="AL50" s="2354">
        <v>33897</v>
      </c>
      <c r="AM50" s="2354" t="s">
        <v>21</v>
      </c>
      <c r="AN50" s="199" t="s">
        <v>21</v>
      </c>
      <c r="AO50" s="67">
        <v>40544</v>
      </c>
      <c r="AP50" s="624">
        <v>40544</v>
      </c>
      <c r="BL50" s="926">
        <v>40544</v>
      </c>
      <c r="BM50" s="927">
        <v>40544</v>
      </c>
      <c r="BN50" s="928">
        <v>40544</v>
      </c>
      <c r="BO50" s="2354">
        <v>108228</v>
      </c>
      <c r="BP50" s="2354">
        <v>790466</v>
      </c>
      <c r="BQ50" s="2354">
        <v>855816</v>
      </c>
      <c r="BR50" s="2354">
        <v>11332470</v>
      </c>
      <c r="BS50" s="2354">
        <v>1857595</v>
      </c>
      <c r="BT50" s="2354">
        <v>207946</v>
      </c>
      <c r="BU50" s="2354">
        <v>50661</v>
      </c>
      <c r="BV50" s="2354">
        <v>308976</v>
      </c>
      <c r="BW50" s="2354">
        <v>7792356</v>
      </c>
      <c r="BX50" s="2354">
        <v>1075994</v>
      </c>
      <c r="BY50" s="2354">
        <v>11312851</v>
      </c>
      <c r="BZ50" s="2354">
        <v>1437551</v>
      </c>
      <c r="CA50" s="2354">
        <v>110</v>
      </c>
      <c r="CB50" s="2388">
        <v>18285</v>
      </c>
      <c r="CC50" s="2388">
        <v>3101</v>
      </c>
      <c r="CD50" s="2388">
        <v>1202158</v>
      </c>
      <c r="CE50" s="2388">
        <v>112362</v>
      </c>
      <c r="CF50" s="67">
        <v>40544</v>
      </c>
      <c r="CG50" s="624">
        <v>40544</v>
      </c>
      <c r="CH50" s="926">
        <v>40544</v>
      </c>
      <c r="CI50" s="927">
        <v>40544</v>
      </c>
      <c r="CJ50" s="928">
        <v>40544</v>
      </c>
      <c r="CK50" s="2354">
        <v>7706</v>
      </c>
      <c r="CL50" s="2354">
        <v>7656</v>
      </c>
      <c r="CM50" s="2354" t="s">
        <v>21</v>
      </c>
      <c r="CN50" s="2354">
        <v>6982</v>
      </c>
      <c r="CO50" s="2354">
        <v>7645</v>
      </c>
      <c r="CP50" s="2354">
        <v>4774699</v>
      </c>
      <c r="CQ50" s="2354">
        <v>490979</v>
      </c>
      <c r="CR50" s="2354">
        <v>73024</v>
      </c>
      <c r="CS50" s="2354">
        <v>16622</v>
      </c>
      <c r="CT50" s="2354">
        <v>84801</v>
      </c>
      <c r="CU50" s="2354">
        <v>1540451</v>
      </c>
      <c r="CV50" s="2354">
        <v>10512</v>
      </c>
      <c r="CW50" s="2354">
        <v>5396209</v>
      </c>
      <c r="CX50" s="2354">
        <v>513807</v>
      </c>
      <c r="CY50" s="2354">
        <v>97</v>
      </c>
      <c r="CZ50" s="2354">
        <v>12397</v>
      </c>
      <c r="DA50" s="2354">
        <v>1148</v>
      </c>
      <c r="DB50" s="67">
        <v>40544</v>
      </c>
      <c r="DC50" s="624">
        <v>40544</v>
      </c>
      <c r="DD50" s="926">
        <v>40544</v>
      </c>
      <c r="DE50" s="927">
        <v>40544</v>
      </c>
      <c r="DF50" s="928">
        <v>40544</v>
      </c>
      <c r="DG50" s="2354">
        <v>885</v>
      </c>
      <c r="DH50" s="2354">
        <v>69701</v>
      </c>
      <c r="DI50" s="2354">
        <v>478066</v>
      </c>
      <c r="DJ50" s="2354">
        <v>519265</v>
      </c>
      <c r="DK50" s="2354">
        <v>546758</v>
      </c>
      <c r="DL50" s="2354">
        <v>536652</v>
      </c>
      <c r="DM50" s="2354">
        <v>32032</v>
      </c>
      <c r="DN50" s="2354">
        <v>240</v>
      </c>
      <c r="DO50" s="2354">
        <v>64435</v>
      </c>
      <c r="DP50" s="2354">
        <v>1860192</v>
      </c>
      <c r="DQ50" s="2354">
        <v>673948</v>
      </c>
      <c r="DR50" s="2354">
        <v>74238</v>
      </c>
      <c r="DS50" s="2354">
        <v>11706</v>
      </c>
      <c r="DT50" s="2354">
        <v>1595</v>
      </c>
      <c r="DU50" s="2354">
        <v>106</v>
      </c>
      <c r="DV50" s="2354">
        <v>8714</v>
      </c>
      <c r="DW50" s="2354">
        <v>688</v>
      </c>
      <c r="DX50" s="67">
        <v>40544</v>
      </c>
      <c r="DY50" s="624">
        <v>40544</v>
      </c>
    </row>
    <row r="51" spans="1:129" ht="14.25" customHeight="1">
      <c r="A51" s="73"/>
      <c r="B51" s="64">
        <v>40909</v>
      </c>
      <c r="C51" s="127"/>
      <c r="D51" s="2355">
        <v>40682</v>
      </c>
      <c r="E51" s="2355">
        <v>43968</v>
      </c>
      <c r="F51" s="2355">
        <v>16147</v>
      </c>
      <c r="G51" s="2355">
        <v>849</v>
      </c>
      <c r="H51" s="2355">
        <v>27961052</v>
      </c>
      <c r="I51" s="2355">
        <v>72163377</v>
      </c>
      <c r="J51" s="2355">
        <v>7863517</v>
      </c>
      <c r="K51" s="2355">
        <v>333809</v>
      </c>
      <c r="L51" s="2355">
        <v>107</v>
      </c>
      <c r="M51" s="2355">
        <v>8028</v>
      </c>
      <c r="N51" s="2355">
        <v>3215</v>
      </c>
      <c r="O51" s="2355">
        <v>251688</v>
      </c>
      <c r="P51" s="2355">
        <v>4048</v>
      </c>
      <c r="Q51" s="2355">
        <v>247640</v>
      </c>
      <c r="R51" s="2355">
        <v>14389</v>
      </c>
      <c r="S51" s="2355">
        <v>13126</v>
      </c>
      <c r="T51" s="67">
        <v>40909</v>
      </c>
      <c r="U51" s="624">
        <v>40909</v>
      </c>
      <c r="V51" s="73"/>
      <c r="W51" s="64">
        <v>40909</v>
      </c>
      <c r="X51" s="127"/>
      <c r="Y51" s="75">
        <v>37086</v>
      </c>
      <c r="Z51" s="2355">
        <v>95</v>
      </c>
      <c r="AA51" s="2355">
        <v>6434</v>
      </c>
      <c r="AB51" s="2355">
        <v>1169</v>
      </c>
      <c r="AC51" s="2355">
        <v>9525</v>
      </c>
      <c r="AD51" s="2355">
        <v>2035</v>
      </c>
      <c r="AE51" s="2355">
        <v>7490</v>
      </c>
      <c r="AF51" s="2355">
        <v>12722</v>
      </c>
      <c r="AG51" s="2355">
        <v>3748</v>
      </c>
      <c r="AH51" s="2355">
        <v>48679</v>
      </c>
      <c r="AI51" s="2355">
        <v>3890</v>
      </c>
      <c r="AJ51" s="2355">
        <v>3118</v>
      </c>
      <c r="AK51" s="2355">
        <v>34249</v>
      </c>
      <c r="AL51" s="2355">
        <v>36972</v>
      </c>
      <c r="AM51" s="2355" t="s">
        <v>21</v>
      </c>
      <c r="AN51" s="205">
        <v>849</v>
      </c>
      <c r="AO51" s="67">
        <v>40909</v>
      </c>
      <c r="AP51" s="624">
        <v>40909</v>
      </c>
      <c r="BL51" s="73"/>
      <c r="BM51" s="64">
        <v>40909</v>
      </c>
      <c r="BN51" s="127"/>
      <c r="BO51" s="2355">
        <v>109578</v>
      </c>
      <c r="BP51" s="2355">
        <v>761042</v>
      </c>
      <c r="BQ51" s="2355">
        <v>822901</v>
      </c>
      <c r="BR51" s="2355">
        <v>10802323</v>
      </c>
      <c r="BS51" s="2355">
        <v>1881357</v>
      </c>
      <c r="BT51" s="2355">
        <v>201916</v>
      </c>
      <c r="BU51" s="2355">
        <v>54158</v>
      </c>
      <c r="BV51" s="2355">
        <v>378976</v>
      </c>
      <c r="BW51" s="2355">
        <v>7060988</v>
      </c>
      <c r="BX51" s="2355">
        <v>845808</v>
      </c>
      <c r="BY51" s="2355">
        <v>11216970</v>
      </c>
      <c r="BZ51" s="2355">
        <v>1371530</v>
      </c>
      <c r="CA51" s="2355">
        <v>107</v>
      </c>
      <c r="CB51" s="2389">
        <v>11011</v>
      </c>
      <c r="CC51" s="2389">
        <v>3322</v>
      </c>
      <c r="CD51" s="2389">
        <v>1122298</v>
      </c>
      <c r="CE51" s="2389">
        <v>106950</v>
      </c>
      <c r="CF51" s="67">
        <v>40909</v>
      </c>
      <c r="CG51" s="624">
        <v>40909</v>
      </c>
      <c r="CH51" s="73"/>
      <c r="CI51" s="64">
        <v>40909</v>
      </c>
      <c r="CJ51" s="127"/>
      <c r="CK51" s="2355">
        <v>7430</v>
      </c>
      <c r="CL51" s="2355">
        <v>8396</v>
      </c>
      <c r="CM51" s="2355" t="s">
        <v>21</v>
      </c>
      <c r="CN51" s="2355">
        <v>6817</v>
      </c>
      <c r="CO51" s="2355">
        <v>7464</v>
      </c>
      <c r="CP51" s="2355">
        <v>4476417</v>
      </c>
      <c r="CQ51" s="2355">
        <v>515071</v>
      </c>
      <c r="CR51" s="2355">
        <v>73694</v>
      </c>
      <c r="CS51" s="2355">
        <v>18181</v>
      </c>
      <c r="CT51" s="2355">
        <v>101601</v>
      </c>
      <c r="CU51" s="2355">
        <v>1283133</v>
      </c>
      <c r="CV51" s="2355">
        <v>5733</v>
      </c>
      <c r="CW51" s="2355">
        <v>5410049</v>
      </c>
      <c r="CX51" s="2355">
        <v>499198</v>
      </c>
      <c r="CY51" s="2355">
        <v>95</v>
      </c>
      <c r="CZ51" s="2355">
        <v>7239</v>
      </c>
      <c r="DA51" s="2355">
        <v>1213</v>
      </c>
      <c r="DB51" s="67">
        <v>40909</v>
      </c>
      <c r="DC51" s="624">
        <v>40909</v>
      </c>
      <c r="DD51" s="73"/>
      <c r="DE51" s="64">
        <v>40909</v>
      </c>
      <c r="DF51" s="127"/>
      <c r="DG51" s="2355">
        <v>1001</v>
      </c>
      <c r="DH51" s="2355">
        <v>73496</v>
      </c>
      <c r="DI51" s="2355">
        <v>467148</v>
      </c>
      <c r="DJ51" s="2355">
        <v>507006</v>
      </c>
      <c r="DK51" s="2355">
        <v>503313</v>
      </c>
      <c r="DL51" s="2355">
        <v>553226</v>
      </c>
      <c r="DM51" s="2355">
        <v>32184</v>
      </c>
      <c r="DN51" s="2355">
        <v>331</v>
      </c>
      <c r="DO51" s="2355">
        <v>84486</v>
      </c>
      <c r="DP51" s="2355">
        <v>1807845</v>
      </c>
      <c r="DQ51" s="2355">
        <v>517321</v>
      </c>
      <c r="DR51" s="2355">
        <v>56167</v>
      </c>
      <c r="DS51" s="2355">
        <v>12185</v>
      </c>
      <c r="DT51" s="2355">
        <v>1387</v>
      </c>
      <c r="DU51" s="2355">
        <v>111</v>
      </c>
      <c r="DV51" s="2355">
        <v>9326</v>
      </c>
      <c r="DW51" s="2355">
        <v>412</v>
      </c>
      <c r="DX51" s="67">
        <v>40909</v>
      </c>
      <c r="DY51" s="624">
        <v>40909</v>
      </c>
    </row>
    <row r="52" spans="1:129" ht="14.25" customHeight="1">
      <c r="A52" s="73"/>
      <c r="B52" s="64">
        <v>41275</v>
      </c>
      <c r="C52" s="127"/>
      <c r="D52" s="2355">
        <v>44532</v>
      </c>
      <c r="E52" s="2355">
        <v>48720</v>
      </c>
      <c r="F52" s="2355">
        <v>19538</v>
      </c>
      <c r="G52" s="2355">
        <v>1373</v>
      </c>
      <c r="H52" s="2355">
        <v>27961440</v>
      </c>
      <c r="I52" s="2355">
        <v>71652851</v>
      </c>
      <c r="J52" s="2355">
        <v>7854447</v>
      </c>
      <c r="K52" s="2355">
        <v>340682</v>
      </c>
      <c r="L52" s="2355">
        <v>99</v>
      </c>
      <c r="M52" s="2355">
        <v>7959</v>
      </c>
      <c r="N52" s="2355">
        <v>3273</v>
      </c>
      <c r="O52" s="2355">
        <v>247919</v>
      </c>
      <c r="P52" s="2355">
        <v>3625</v>
      </c>
      <c r="Q52" s="2355">
        <v>244294</v>
      </c>
      <c r="R52" s="2355">
        <v>11845</v>
      </c>
      <c r="S52" s="2355">
        <v>15154</v>
      </c>
      <c r="T52" s="67">
        <v>41275</v>
      </c>
      <c r="U52" s="624">
        <v>41275</v>
      </c>
      <c r="V52" s="73"/>
      <c r="W52" s="64">
        <v>41275</v>
      </c>
      <c r="X52" s="127"/>
      <c r="Y52" s="75">
        <v>40987</v>
      </c>
      <c r="Z52" s="2355">
        <v>87</v>
      </c>
      <c r="AA52" s="2355">
        <v>7426</v>
      </c>
      <c r="AB52" s="2355">
        <v>1183</v>
      </c>
      <c r="AC52" s="2355">
        <v>9669</v>
      </c>
      <c r="AD52" s="2355">
        <v>1977</v>
      </c>
      <c r="AE52" s="2355">
        <v>7692</v>
      </c>
      <c r="AF52" s="2355">
        <v>14764</v>
      </c>
      <c r="AG52" s="2355">
        <v>3894</v>
      </c>
      <c r="AH52" s="2355">
        <v>52654</v>
      </c>
      <c r="AI52" s="2355">
        <v>4677</v>
      </c>
      <c r="AJ52" s="2355">
        <v>3129</v>
      </c>
      <c r="AK52" s="2355">
        <v>36072</v>
      </c>
      <c r="AL52" s="2355">
        <v>39494</v>
      </c>
      <c r="AM52" s="2355" t="s">
        <v>21</v>
      </c>
      <c r="AN52" s="205">
        <v>1373</v>
      </c>
      <c r="AO52" s="67">
        <v>41275</v>
      </c>
      <c r="AP52" s="624">
        <v>41275</v>
      </c>
      <c r="BL52" s="73"/>
      <c r="BM52" s="64">
        <v>41275</v>
      </c>
      <c r="BN52" s="127"/>
      <c r="BO52" s="2355">
        <v>108231</v>
      </c>
      <c r="BP52" s="2355">
        <v>732966</v>
      </c>
      <c r="BQ52" s="2355">
        <v>793298</v>
      </c>
      <c r="BR52" s="2355">
        <v>11238494</v>
      </c>
      <c r="BS52" s="2355">
        <v>1879041</v>
      </c>
      <c r="BT52" s="2355">
        <v>204176</v>
      </c>
      <c r="BU52" s="2355">
        <v>59353</v>
      </c>
      <c r="BV52" s="2355">
        <v>394311</v>
      </c>
      <c r="BW52" s="2355">
        <v>6759336</v>
      </c>
      <c r="BX52" s="2355">
        <v>308301</v>
      </c>
      <c r="BY52" s="2355">
        <v>11271242</v>
      </c>
      <c r="BZ52" s="2355">
        <v>1185019</v>
      </c>
      <c r="CA52" s="2355">
        <v>99</v>
      </c>
      <c r="CB52" s="2389">
        <v>10331</v>
      </c>
      <c r="CC52" s="2389">
        <v>3372</v>
      </c>
      <c r="CD52" s="2389">
        <v>945453</v>
      </c>
      <c r="CE52" s="2389">
        <v>99909</v>
      </c>
      <c r="CF52" s="67">
        <v>41275</v>
      </c>
      <c r="CG52" s="624">
        <v>41275</v>
      </c>
      <c r="CH52" s="73"/>
      <c r="CI52" s="64">
        <v>41275</v>
      </c>
      <c r="CJ52" s="127"/>
      <c r="CK52" s="2355">
        <v>7231</v>
      </c>
      <c r="CL52" s="2355">
        <v>7831</v>
      </c>
      <c r="CM52" s="2355" t="s">
        <v>21</v>
      </c>
      <c r="CN52" s="2355">
        <v>6547</v>
      </c>
      <c r="CO52" s="2355">
        <v>7168</v>
      </c>
      <c r="CP52" s="2355">
        <v>4633305</v>
      </c>
      <c r="CQ52" s="2355">
        <v>512245</v>
      </c>
      <c r="CR52" s="2355">
        <v>72186</v>
      </c>
      <c r="CS52" s="2355">
        <v>19675</v>
      </c>
      <c r="CT52" s="2355">
        <v>102272</v>
      </c>
      <c r="CU52" s="2355">
        <v>1060926</v>
      </c>
      <c r="CV52" s="2355">
        <v>6638</v>
      </c>
      <c r="CW52" s="2355">
        <v>5444336</v>
      </c>
      <c r="CX52" s="2355">
        <v>439666</v>
      </c>
      <c r="CY52" s="2355">
        <v>87</v>
      </c>
      <c r="CZ52" s="2355">
        <v>8023</v>
      </c>
      <c r="DA52" s="2355">
        <v>1226</v>
      </c>
      <c r="DB52" s="67">
        <v>41275</v>
      </c>
      <c r="DC52" s="624">
        <v>41275</v>
      </c>
      <c r="DD52" s="73"/>
      <c r="DE52" s="64">
        <v>41275</v>
      </c>
      <c r="DF52" s="127"/>
      <c r="DG52" s="2355">
        <v>907</v>
      </c>
      <c r="DH52" s="2355">
        <v>73275</v>
      </c>
      <c r="DI52" s="2355">
        <v>449128</v>
      </c>
      <c r="DJ52" s="2355">
        <v>487870</v>
      </c>
      <c r="DK52" s="2355">
        <v>506087</v>
      </c>
      <c r="DL52" s="2355">
        <v>578884</v>
      </c>
      <c r="DM52" s="2355">
        <v>31665</v>
      </c>
      <c r="DN52" s="2355">
        <v>421</v>
      </c>
      <c r="DO52" s="2355">
        <v>83620</v>
      </c>
      <c r="DP52" s="2355">
        <v>1953307</v>
      </c>
      <c r="DQ52" s="2355">
        <v>203923</v>
      </c>
      <c r="DR52" s="2355">
        <v>46095</v>
      </c>
      <c r="DS52" s="2355">
        <v>10486</v>
      </c>
      <c r="DT52" s="2355">
        <v>1174</v>
      </c>
      <c r="DU52" s="2355">
        <v>102</v>
      </c>
      <c r="DV52" s="2355">
        <v>7916</v>
      </c>
      <c r="DW52" s="2355">
        <v>320</v>
      </c>
      <c r="DX52" s="67">
        <v>41275</v>
      </c>
      <c r="DY52" s="624">
        <v>41275</v>
      </c>
    </row>
    <row r="53" spans="1:129" ht="14.25" customHeight="1">
      <c r="A53" s="73"/>
      <c r="B53" s="64">
        <v>41640</v>
      </c>
      <c r="C53" s="127"/>
      <c r="D53" s="2355">
        <v>48656</v>
      </c>
      <c r="E53" s="2355">
        <v>53196</v>
      </c>
      <c r="F53" s="2355">
        <v>20700</v>
      </c>
      <c r="G53" s="2355">
        <v>1237</v>
      </c>
      <c r="H53" s="2355">
        <v>27914428</v>
      </c>
      <c r="I53" s="2355">
        <v>72325864</v>
      </c>
      <c r="J53" s="2355">
        <v>7914338</v>
      </c>
      <c r="K53" s="2355">
        <v>348886</v>
      </c>
      <c r="L53" s="2355">
        <v>93</v>
      </c>
      <c r="M53" s="2355">
        <v>7420</v>
      </c>
      <c r="N53" s="2355">
        <v>3050</v>
      </c>
      <c r="O53" s="2355">
        <v>241737</v>
      </c>
      <c r="P53" s="2355">
        <v>3388</v>
      </c>
      <c r="Q53" s="2355">
        <v>238349</v>
      </c>
      <c r="R53" s="2355">
        <v>16609</v>
      </c>
      <c r="S53" s="2355">
        <v>15504</v>
      </c>
      <c r="T53" s="67">
        <v>41640</v>
      </c>
      <c r="U53" s="624">
        <v>41640</v>
      </c>
      <c r="V53" s="73"/>
      <c r="W53" s="64">
        <v>41640</v>
      </c>
      <c r="X53" s="127"/>
      <c r="Y53" s="75">
        <v>40369</v>
      </c>
      <c r="Z53" s="2355">
        <v>81</v>
      </c>
      <c r="AA53" s="2355">
        <v>6864</v>
      </c>
      <c r="AB53" s="2355">
        <v>1032</v>
      </c>
      <c r="AC53" s="2355">
        <v>9314</v>
      </c>
      <c r="AD53" s="2355">
        <v>1852</v>
      </c>
      <c r="AE53" s="2355">
        <v>7462</v>
      </c>
      <c r="AF53" s="2355">
        <v>15103</v>
      </c>
      <c r="AG53" s="2355">
        <v>3892</v>
      </c>
      <c r="AH53" s="2355">
        <v>54265</v>
      </c>
      <c r="AI53" s="2355">
        <v>5300</v>
      </c>
      <c r="AJ53" s="2355">
        <v>3327</v>
      </c>
      <c r="AK53" s="2355">
        <v>36733</v>
      </c>
      <c r="AL53" s="2355">
        <v>40185</v>
      </c>
      <c r="AM53" s="2355" t="s">
        <v>21</v>
      </c>
      <c r="AN53" s="205">
        <v>1237</v>
      </c>
      <c r="AO53" s="67">
        <v>41640</v>
      </c>
      <c r="AP53" s="624">
        <v>41640</v>
      </c>
      <c r="BL53" s="73"/>
      <c r="BM53" s="64">
        <v>41640</v>
      </c>
      <c r="BN53" s="127"/>
      <c r="BO53" s="2355">
        <v>104600</v>
      </c>
      <c r="BP53" s="2355">
        <v>732032</v>
      </c>
      <c r="BQ53" s="2355">
        <v>792743</v>
      </c>
      <c r="BR53" s="2355">
        <v>11787760</v>
      </c>
      <c r="BS53" s="2355">
        <v>1978363</v>
      </c>
      <c r="BT53" s="2355">
        <v>218154</v>
      </c>
      <c r="BU53" s="2355">
        <v>59740</v>
      </c>
      <c r="BV53" s="2355">
        <v>393099</v>
      </c>
      <c r="BW53" s="2355">
        <v>6424164</v>
      </c>
      <c r="BX53" s="2355">
        <v>358199</v>
      </c>
      <c r="BY53" s="2355">
        <v>11371094</v>
      </c>
      <c r="BZ53" s="2355">
        <v>1046022</v>
      </c>
      <c r="CA53" s="2355">
        <v>93</v>
      </c>
      <c r="CB53" s="2389">
        <v>8955</v>
      </c>
      <c r="CC53" s="2389">
        <v>3148</v>
      </c>
      <c r="CD53" s="2389">
        <v>805504</v>
      </c>
      <c r="CE53" s="2389">
        <v>92160</v>
      </c>
      <c r="CF53" s="67">
        <v>41640</v>
      </c>
      <c r="CG53" s="624">
        <v>41640</v>
      </c>
      <c r="CH53" s="73"/>
      <c r="CI53" s="64">
        <v>41640</v>
      </c>
      <c r="CJ53" s="127"/>
      <c r="CK53" s="2355">
        <v>7174</v>
      </c>
      <c r="CL53" s="2355">
        <v>18203</v>
      </c>
      <c r="CM53" s="2355" t="s">
        <v>21</v>
      </c>
      <c r="CN53" s="2355">
        <v>5736</v>
      </c>
      <c r="CO53" s="2355">
        <v>6280</v>
      </c>
      <c r="CP53" s="2355">
        <v>4928431</v>
      </c>
      <c r="CQ53" s="2355">
        <v>560233</v>
      </c>
      <c r="CR53" s="2355">
        <v>75258</v>
      </c>
      <c r="CS53" s="2355">
        <v>19789</v>
      </c>
      <c r="CT53" s="2355">
        <v>103522</v>
      </c>
      <c r="CU53" s="2355">
        <v>949216</v>
      </c>
      <c r="CV53" s="2355" t="s">
        <v>21</v>
      </c>
      <c r="CW53" s="2355">
        <v>5418310</v>
      </c>
      <c r="CX53" s="2355">
        <v>369468</v>
      </c>
      <c r="CY53" s="2355">
        <v>81</v>
      </c>
      <c r="CZ53" s="2355">
        <v>7261</v>
      </c>
      <c r="DA53" s="2355">
        <v>1069</v>
      </c>
      <c r="DB53" s="67">
        <v>41640</v>
      </c>
      <c r="DC53" s="624">
        <v>41640</v>
      </c>
      <c r="DD53" s="73"/>
      <c r="DE53" s="64">
        <v>41640</v>
      </c>
      <c r="DF53" s="127"/>
      <c r="DG53" s="2355">
        <v>1987</v>
      </c>
      <c r="DH53" s="2355">
        <v>74145</v>
      </c>
      <c r="DI53" s="2355">
        <v>449299</v>
      </c>
      <c r="DJ53" s="2355">
        <v>488314</v>
      </c>
      <c r="DK53" s="2355">
        <v>539321</v>
      </c>
      <c r="DL53" s="2355">
        <v>627871</v>
      </c>
      <c r="DM53" s="2355">
        <v>37977</v>
      </c>
      <c r="DN53" s="2355">
        <v>500</v>
      </c>
      <c r="DO53" s="2355">
        <v>88352</v>
      </c>
      <c r="DP53" s="2355">
        <v>1967157</v>
      </c>
      <c r="DQ53" s="2355">
        <v>149481</v>
      </c>
      <c r="DR53" s="2355">
        <v>47675</v>
      </c>
      <c r="DS53" s="2355">
        <v>10445</v>
      </c>
      <c r="DT53" s="2355">
        <v>1272</v>
      </c>
      <c r="DU53" s="2355">
        <v>88</v>
      </c>
      <c r="DV53" s="2355">
        <v>7782</v>
      </c>
      <c r="DW53" s="2355">
        <v>320</v>
      </c>
      <c r="DX53" s="67">
        <v>41640</v>
      </c>
      <c r="DY53" s="624">
        <v>41640</v>
      </c>
    </row>
    <row r="54" spans="1:129" ht="14.25" customHeight="1">
      <c r="A54" s="73"/>
      <c r="B54" s="64">
        <v>42005</v>
      </c>
      <c r="C54" s="127"/>
      <c r="D54" s="2355">
        <v>43013</v>
      </c>
      <c r="E54" s="2355">
        <v>46991</v>
      </c>
      <c r="F54" s="2355">
        <v>18986</v>
      </c>
      <c r="G54" s="2355">
        <v>937</v>
      </c>
      <c r="H54" s="2355">
        <v>27476733</v>
      </c>
      <c r="I54" s="2355">
        <v>70847793</v>
      </c>
      <c r="J54" s="2355">
        <v>7751181</v>
      </c>
      <c r="K54" s="2355">
        <v>339632</v>
      </c>
      <c r="L54" s="2355">
        <v>90</v>
      </c>
      <c r="M54" s="2355">
        <v>6441</v>
      </c>
      <c r="N54" s="2355">
        <v>3036</v>
      </c>
      <c r="O54" s="2355">
        <v>234521</v>
      </c>
      <c r="P54" s="2355">
        <v>3361</v>
      </c>
      <c r="Q54" s="2355">
        <v>231160</v>
      </c>
      <c r="R54" s="2355">
        <v>14335</v>
      </c>
      <c r="S54" s="2355">
        <v>14673</v>
      </c>
      <c r="T54" s="67">
        <v>42005</v>
      </c>
      <c r="U54" s="624">
        <v>42005</v>
      </c>
      <c r="V54" s="73"/>
      <c r="W54" s="64">
        <v>42005</v>
      </c>
      <c r="X54" s="127"/>
      <c r="Y54" s="75">
        <v>38166</v>
      </c>
      <c r="Z54" s="2355">
        <v>77</v>
      </c>
      <c r="AA54" s="2355">
        <v>5987</v>
      </c>
      <c r="AB54" s="2355">
        <v>982</v>
      </c>
      <c r="AC54" s="2355">
        <v>9123</v>
      </c>
      <c r="AD54" s="2355">
        <v>1765</v>
      </c>
      <c r="AE54" s="2355">
        <v>7358</v>
      </c>
      <c r="AF54" s="2355">
        <v>14277</v>
      </c>
      <c r="AG54" s="2355">
        <v>3848</v>
      </c>
      <c r="AH54" s="2355">
        <v>53302</v>
      </c>
      <c r="AI54" s="2355">
        <v>4904</v>
      </c>
      <c r="AJ54" s="2355">
        <v>3218</v>
      </c>
      <c r="AK54" s="2355">
        <v>36641</v>
      </c>
      <c r="AL54" s="2355">
        <v>40056</v>
      </c>
      <c r="AM54" s="2355" t="s">
        <v>21</v>
      </c>
      <c r="AN54" s="205">
        <v>937</v>
      </c>
      <c r="AO54" s="67">
        <v>42005</v>
      </c>
      <c r="AP54" s="624">
        <v>42005</v>
      </c>
      <c r="BL54" s="73"/>
      <c r="BM54" s="64">
        <v>42005</v>
      </c>
      <c r="BN54" s="127"/>
      <c r="BO54" s="2355">
        <v>100767</v>
      </c>
      <c r="BP54" s="2355">
        <v>698427</v>
      </c>
      <c r="BQ54" s="2355">
        <v>756053</v>
      </c>
      <c r="BR54" s="2355">
        <v>11547678</v>
      </c>
      <c r="BS54" s="2355">
        <v>2017704</v>
      </c>
      <c r="BT54" s="2355">
        <v>215251</v>
      </c>
      <c r="BU54" s="2355">
        <v>55084</v>
      </c>
      <c r="BV54" s="2355">
        <v>446023</v>
      </c>
      <c r="BW54" s="2355">
        <v>5980657</v>
      </c>
      <c r="BX54" s="2355">
        <v>289979</v>
      </c>
      <c r="BY54" s="2355">
        <v>11199059</v>
      </c>
      <c r="BZ54" s="2355">
        <v>917708</v>
      </c>
      <c r="CA54" s="2355">
        <v>90</v>
      </c>
      <c r="CB54" s="2389">
        <v>8135</v>
      </c>
      <c r="CC54" s="2389">
        <v>3102</v>
      </c>
      <c r="CD54" s="2389">
        <v>686834</v>
      </c>
      <c r="CE54" s="2389">
        <v>92364</v>
      </c>
      <c r="CF54" s="67">
        <v>42005</v>
      </c>
      <c r="CG54" s="624">
        <v>42005</v>
      </c>
      <c r="CH54" s="73"/>
      <c r="CI54" s="64">
        <v>42005</v>
      </c>
      <c r="CJ54" s="127"/>
      <c r="CK54" s="2355">
        <v>5527</v>
      </c>
      <c r="CL54" s="2355">
        <v>19728</v>
      </c>
      <c r="CM54" s="2355" t="s">
        <v>21</v>
      </c>
      <c r="CN54" s="2355">
        <v>4961</v>
      </c>
      <c r="CO54" s="2355">
        <v>5431</v>
      </c>
      <c r="CP54" s="2355">
        <v>4808329</v>
      </c>
      <c r="CQ54" s="2355">
        <v>556541</v>
      </c>
      <c r="CR54" s="2355">
        <v>73409</v>
      </c>
      <c r="CS54" s="2355">
        <v>18227</v>
      </c>
      <c r="CT54" s="2355">
        <v>93282</v>
      </c>
      <c r="CU54" s="2355">
        <v>876908</v>
      </c>
      <c r="CV54" s="2355">
        <v>421</v>
      </c>
      <c r="CW54" s="2355">
        <v>5323654</v>
      </c>
      <c r="CX54" s="2355">
        <v>323694</v>
      </c>
      <c r="CY54" s="2355">
        <v>77</v>
      </c>
      <c r="CZ54" s="2355">
        <v>6352</v>
      </c>
      <c r="DA54" s="2355">
        <v>1008</v>
      </c>
      <c r="DB54" s="67">
        <v>42005</v>
      </c>
      <c r="DC54" s="624">
        <v>42005</v>
      </c>
      <c r="DD54" s="73"/>
      <c r="DE54" s="64">
        <v>42005</v>
      </c>
      <c r="DF54" s="127"/>
      <c r="DG54" s="2355">
        <v>2430</v>
      </c>
      <c r="DH54" s="2355">
        <v>71875</v>
      </c>
      <c r="DI54" s="2355">
        <v>432502</v>
      </c>
      <c r="DJ54" s="2355">
        <v>469808</v>
      </c>
      <c r="DK54" s="2355">
        <v>526090</v>
      </c>
      <c r="DL54" s="2355">
        <v>683762</v>
      </c>
      <c r="DM54" s="2355">
        <v>37837</v>
      </c>
      <c r="DN54" s="2355">
        <v>288</v>
      </c>
      <c r="DO54" s="2355">
        <v>157655</v>
      </c>
      <c r="DP54" s="2355">
        <v>1746591</v>
      </c>
      <c r="DQ54" s="2355">
        <v>53256</v>
      </c>
      <c r="DR54" s="2355">
        <v>43250</v>
      </c>
      <c r="DS54" s="2355">
        <v>9901</v>
      </c>
      <c r="DT54" s="2355">
        <v>701</v>
      </c>
      <c r="DU54" s="2355">
        <v>85</v>
      </c>
      <c r="DV54" s="2355">
        <v>7781</v>
      </c>
      <c r="DW54" s="2355">
        <v>296</v>
      </c>
      <c r="DX54" s="67">
        <v>42005</v>
      </c>
      <c r="DY54" s="624">
        <v>42005</v>
      </c>
    </row>
    <row r="55" spans="1:129" ht="6.75" customHeight="1">
      <c r="A55" s="73"/>
      <c r="B55" s="76"/>
      <c r="C55" s="127"/>
      <c r="D55" s="2355"/>
      <c r="E55" s="2355"/>
      <c r="F55" s="2355"/>
      <c r="G55" s="2355"/>
      <c r="H55" s="2355"/>
      <c r="I55" s="2355"/>
      <c r="J55" s="2355"/>
      <c r="K55" s="2355"/>
      <c r="L55" s="2355"/>
      <c r="M55" s="2355"/>
      <c r="N55" s="2355"/>
      <c r="O55" s="2355"/>
      <c r="P55" s="2355"/>
      <c r="Q55" s="2355"/>
      <c r="R55" s="2355"/>
      <c r="S55" s="2355"/>
      <c r="T55" s="77"/>
      <c r="U55" s="486"/>
      <c r="V55" s="73"/>
      <c r="W55" s="76"/>
      <c r="X55" s="127"/>
      <c r="Y55" s="75"/>
      <c r="Z55" s="2355"/>
      <c r="AA55" s="2355"/>
      <c r="AB55" s="2355"/>
      <c r="AC55" s="2355"/>
      <c r="AD55" s="2355"/>
      <c r="AE55" s="2355"/>
      <c r="AF55" s="2355"/>
      <c r="AG55" s="2355"/>
      <c r="AH55" s="2355"/>
      <c r="AI55" s="2355"/>
      <c r="AJ55" s="2355"/>
      <c r="AK55" s="2355"/>
      <c r="AL55" s="2355"/>
      <c r="AM55" s="2355"/>
      <c r="AN55" s="208"/>
      <c r="AO55" s="77"/>
      <c r="AP55" s="486"/>
      <c r="BL55" s="73"/>
      <c r="BM55" s="76"/>
      <c r="BN55" s="127"/>
      <c r="BO55" s="2355"/>
      <c r="BP55" s="2355"/>
      <c r="BQ55" s="2355"/>
      <c r="BR55" s="2355"/>
      <c r="BS55" s="2355"/>
      <c r="BT55" s="2355"/>
      <c r="BU55" s="2355"/>
      <c r="BV55" s="2355"/>
      <c r="BW55" s="2355"/>
      <c r="BX55" s="2355"/>
      <c r="BY55" s="2355"/>
      <c r="BZ55" s="2355"/>
      <c r="CA55" s="2355"/>
      <c r="CB55" s="2389"/>
      <c r="CC55" s="2389"/>
      <c r="CD55" s="2389"/>
      <c r="CE55" s="2389"/>
      <c r="CF55" s="77"/>
      <c r="CG55" s="486"/>
      <c r="CH55" s="73"/>
      <c r="CI55" s="76"/>
      <c r="CJ55" s="127"/>
      <c r="CK55" s="2355"/>
      <c r="CL55" s="2355"/>
      <c r="CM55" s="2355"/>
      <c r="CN55" s="2355"/>
      <c r="CO55" s="2355"/>
      <c r="CP55" s="2355"/>
      <c r="CQ55" s="2355"/>
      <c r="CR55" s="2355"/>
      <c r="CS55" s="2355"/>
      <c r="CT55" s="2355"/>
      <c r="CU55" s="2355"/>
      <c r="CV55" s="2355"/>
      <c r="CW55" s="2355"/>
      <c r="CX55" s="2355"/>
      <c r="CY55" s="2355"/>
      <c r="CZ55" s="2355"/>
      <c r="DA55" s="2355"/>
      <c r="DB55" s="77"/>
      <c r="DC55" s="486"/>
      <c r="DD55" s="73"/>
      <c r="DE55" s="76"/>
      <c r="DF55" s="127"/>
      <c r="DG55" s="2355"/>
      <c r="DH55" s="2355"/>
      <c r="DI55" s="2355"/>
      <c r="DJ55" s="2355"/>
      <c r="DK55" s="2355"/>
      <c r="DL55" s="2355"/>
      <c r="DM55" s="2355"/>
      <c r="DN55" s="2355"/>
      <c r="DO55" s="2355"/>
      <c r="DP55" s="2355"/>
      <c r="DQ55" s="2355"/>
      <c r="DR55" s="2355"/>
      <c r="DS55" s="2355"/>
      <c r="DT55" s="2355"/>
      <c r="DU55" s="2355"/>
      <c r="DV55" s="2355"/>
      <c r="DW55" s="2355"/>
      <c r="DX55" s="77"/>
      <c r="DY55" s="486"/>
    </row>
    <row r="56" spans="1:129" ht="15.75" customHeight="1">
      <c r="A56" s="79">
        <v>41365</v>
      </c>
      <c r="B56" s="80">
        <v>41365</v>
      </c>
      <c r="C56" s="128">
        <v>41365</v>
      </c>
      <c r="D56" s="2356">
        <v>46444</v>
      </c>
      <c r="E56" s="2356">
        <v>50795</v>
      </c>
      <c r="F56" s="2356">
        <v>19116</v>
      </c>
      <c r="G56" s="2356">
        <v>1356</v>
      </c>
      <c r="H56" s="2356">
        <v>28211171</v>
      </c>
      <c r="I56" s="2356">
        <v>72551920</v>
      </c>
      <c r="J56" s="2356">
        <v>7947898</v>
      </c>
      <c r="K56" s="2356">
        <v>344296</v>
      </c>
      <c r="L56" s="2356">
        <v>97</v>
      </c>
      <c r="M56" s="2356">
        <v>7919</v>
      </c>
      <c r="N56" s="2356">
        <v>3222</v>
      </c>
      <c r="O56" s="2356">
        <v>247309</v>
      </c>
      <c r="P56" s="2356">
        <v>3620</v>
      </c>
      <c r="Q56" s="2356">
        <v>243689</v>
      </c>
      <c r="R56" s="2356">
        <v>12848</v>
      </c>
      <c r="S56" s="2356">
        <v>15321</v>
      </c>
      <c r="T56" s="83">
        <v>41365</v>
      </c>
      <c r="U56" s="628">
        <v>41365</v>
      </c>
      <c r="V56" s="79">
        <v>41365</v>
      </c>
      <c r="W56" s="80">
        <v>41365</v>
      </c>
      <c r="X56" s="128">
        <v>41365</v>
      </c>
      <c r="Y56" s="82">
        <v>41114</v>
      </c>
      <c r="Z56" s="2356">
        <v>85</v>
      </c>
      <c r="AA56" s="2356">
        <v>7392</v>
      </c>
      <c r="AB56" s="2356">
        <v>1128</v>
      </c>
      <c r="AC56" s="2356">
        <v>9589</v>
      </c>
      <c r="AD56" s="2356">
        <v>1918</v>
      </c>
      <c r="AE56" s="2356">
        <v>7671</v>
      </c>
      <c r="AF56" s="2356">
        <v>14924</v>
      </c>
      <c r="AG56" s="2356">
        <v>4007</v>
      </c>
      <c r="AH56" s="2356">
        <v>53753</v>
      </c>
      <c r="AI56" s="2356">
        <v>5116</v>
      </c>
      <c r="AJ56" s="2356">
        <v>3300</v>
      </c>
      <c r="AK56" s="2356">
        <v>36412</v>
      </c>
      <c r="AL56" s="2356">
        <v>39849</v>
      </c>
      <c r="AM56" s="2356" t="s">
        <v>21</v>
      </c>
      <c r="AN56" s="208">
        <v>1356</v>
      </c>
      <c r="AO56" s="83">
        <v>41365</v>
      </c>
      <c r="AP56" s="628">
        <v>41365</v>
      </c>
      <c r="BL56" s="79">
        <v>41365</v>
      </c>
      <c r="BM56" s="80">
        <v>41365</v>
      </c>
      <c r="BN56" s="128">
        <v>41365</v>
      </c>
      <c r="BO56" s="2356">
        <v>108164</v>
      </c>
      <c r="BP56" s="2356">
        <v>749324</v>
      </c>
      <c r="BQ56" s="2356">
        <v>811660</v>
      </c>
      <c r="BR56" s="2356">
        <v>11498205</v>
      </c>
      <c r="BS56" s="2356">
        <v>1913888</v>
      </c>
      <c r="BT56" s="2356">
        <v>210476</v>
      </c>
      <c r="BU56" s="2356">
        <v>59945</v>
      </c>
      <c r="BV56" s="2356">
        <v>390397</v>
      </c>
      <c r="BW56" s="2356">
        <v>6771471</v>
      </c>
      <c r="BX56" s="2356">
        <v>342734</v>
      </c>
      <c r="BY56" s="2356">
        <v>11399249</v>
      </c>
      <c r="BZ56" s="2356">
        <v>1151207</v>
      </c>
      <c r="CA56" s="2356">
        <v>97</v>
      </c>
      <c r="CB56" s="2390">
        <v>9997</v>
      </c>
      <c r="CC56" s="2390">
        <v>3324</v>
      </c>
      <c r="CD56" s="2390">
        <v>912030</v>
      </c>
      <c r="CE56" s="2390">
        <v>98378</v>
      </c>
      <c r="CF56" s="83">
        <v>41365</v>
      </c>
      <c r="CG56" s="628">
        <v>41365</v>
      </c>
      <c r="CH56" s="79">
        <v>41365</v>
      </c>
      <c r="CI56" s="80">
        <v>41365</v>
      </c>
      <c r="CJ56" s="128">
        <v>41365</v>
      </c>
      <c r="CK56" s="2356">
        <v>7946</v>
      </c>
      <c r="CL56" s="2356">
        <v>9356</v>
      </c>
      <c r="CM56" s="2356" t="s">
        <v>21</v>
      </c>
      <c r="CN56" s="2356">
        <v>6335</v>
      </c>
      <c r="CO56" s="2356">
        <v>6936</v>
      </c>
      <c r="CP56" s="2356">
        <v>4748172</v>
      </c>
      <c r="CQ56" s="2356">
        <v>521288</v>
      </c>
      <c r="CR56" s="2356">
        <v>74513</v>
      </c>
      <c r="CS56" s="2356">
        <v>19776</v>
      </c>
      <c r="CT56" s="2356">
        <v>101875</v>
      </c>
      <c r="CU56" s="2356">
        <v>1040366</v>
      </c>
      <c r="CV56" s="2356">
        <v>5277</v>
      </c>
      <c r="CW56" s="2356">
        <v>5491022</v>
      </c>
      <c r="CX56" s="2356">
        <v>424968</v>
      </c>
      <c r="CY56" s="2356">
        <v>85</v>
      </c>
      <c r="CZ56" s="2356">
        <v>7924</v>
      </c>
      <c r="DA56" s="2356">
        <v>1174</v>
      </c>
      <c r="DB56" s="83">
        <v>41365</v>
      </c>
      <c r="DC56" s="628">
        <v>41365</v>
      </c>
      <c r="DD56" s="79">
        <v>41365</v>
      </c>
      <c r="DE56" s="80">
        <v>41365</v>
      </c>
      <c r="DF56" s="128">
        <v>41365</v>
      </c>
      <c r="DG56" s="2356">
        <v>990</v>
      </c>
      <c r="DH56" s="2356">
        <v>74213</v>
      </c>
      <c r="DI56" s="2356">
        <v>456940</v>
      </c>
      <c r="DJ56" s="2356">
        <v>496634</v>
      </c>
      <c r="DK56" s="2356">
        <v>521749</v>
      </c>
      <c r="DL56" s="2356">
        <v>595219</v>
      </c>
      <c r="DM56" s="2356">
        <v>32945</v>
      </c>
      <c r="DN56" s="2356">
        <v>451</v>
      </c>
      <c r="DO56" s="2356">
        <v>83077</v>
      </c>
      <c r="DP56" s="2356">
        <v>2010870</v>
      </c>
      <c r="DQ56" s="2356">
        <v>204735</v>
      </c>
      <c r="DR56" s="2356">
        <v>48966</v>
      </c>
      <c r="DS56" s="2356">
        <v>10803</v>
      </c>
      <c r="DT56" s="2356">
        <v>1141</v>
      </c>
      <c r="DU56" s="2356">
        <v>100</v>
      </c>
      <c r="DV56" s="2356">
        <v>8234</v>
      </c>
      <c r="DW56" s="2356">
        <v>375</v>
      </c>
      <c r="DX56" s="83">
        <v>41365</v>
      </c>
      <c r="DY56" s="628">
        <v>41365</v>
      </c>
    </row>
    <row r="57" spans="1:129" ht="15" customHeight="1">
      <c r="A57" s="85"/>
      <c r="B57" s="80">
        <v>41730</v>
      </c>
      <c r="C57" s="130"/>
      <c r="D57" s="2356">
        <v>47201</v>
      </c>
      <c r="E57" s="2356">
        <v>51591</v>
      </c>
      <c r="F57" s="2356">
        <v>21367</v>
      </c>
      <c r="G57" s="2356">
        <v>1217</v>
      </c>
      <c r="H57" s="2356">
        <v>27746948</v>
      </c>
      <c r="I57" s="2356">
        <v>71800575</v>
      </c>
      <c r="J57" s="2356">
        <v>7856540</v>
      </c>
      <c r="K57" s="2356">
        <v>345334</v>
      </c>
      <c r="L57" s="2356">
        <v>91</v>
      </c>
      <c r="M57" s="2356">
        <v>7080</v>
      </c>
      <c r="N57" s="2356">
        <v>2999</v>
      </c>
      <c r="O57" s="2356">
        <v>241387</v>
      </c>
      <c r="P57" s="2356">
        <v>3304</v>
      </c>
      <c r="Q57" s="2356">
        <v>238083</v>
      </c>
      <c r="R57" s="2356">
        <v>15259</v>
      </c>
      <c r="S57" s="2356">
        <v>15477</v>
      </c>
      <c r="T57" s="83">
        <v>41730</v>
      </c>
      <c r="U57" s="628">
        <v>41730</v>
      </c>
      <c r="V57" s="85"/>
      <c r="W57" s="80">
        <v>41730</v>
      </c>
      <c r="X57" s="130"/>
      <c r="Y57" s="82">
        <v>39773</v>
      </c>
      <c r="Z57" s="2356">
        <v>79</v>
      </c>
      <c r="AA57" s="2356">
        <v>6514</v>
      </c>
      <c r="AB57" s="2356">
        <v>1025</v>
      </c>
      <c r="AC57" s="2356">
        <v>9187</v>
      </c>
      <c r="AD57" s="2356">
        <v>1797</v>
      </c>
      <c r="AE57" s="2356">
        <v>7390</v>
      </c>
      <c r="AF57" s="2356">
        <v>15083</v>
      </c>
      <c r="AG57" s="2356">
        <v>3768</v>
      </c>
      <c r="AH57" s="2356">
        <v>54053</v>
      </c>
      <c r="AI57" s="2356">
        <v>5233</v>
      </c>
      <c r="AJ57" s="2356">
        <v>3332</v>
      </c>
      <c r="AK57" s="2356">
        <v>36632</v>
      </c>
      <c r="AL57" s="2356">
        <v>40064</v>
      </c>
      <c r="AM57" s="2356" t="s">
        <v>21</v>
      </c>
      <c r="AN57" s="208">
        <v>1217</v>
      </c>
      <c r="AO57" s="83">
        <v>41730</v>
      </c>
      <c r="AP57" s="628">
        <v>41730</v>
      </c>
      <c r="BL57" s="85"/>
      <c r="BM57" s="80">
        <v>41730</v>
      </c>
      <c r="BN57" s="130"/>
      <c r="BO57" s="2356">
        <v>103649</v>
      </c>
      <c r="BP57" s="2356">
        <v>706202</v>
      </c>
      <c r="BQ57" s="2356">
        <v>764099</v>
      </c>
      <c r="BR57" s="2356">
        <v>11712177</v>
      </c>
      <c r="BS57" s="2356">
        <v>1992352</v>
      </c>
      <c r="BT57" s="2356">
        <v>219231</v>
      </c>
      <c r="BU57" s="2356">
        <v>58909</v>
      </c>
      <c r="BV57" s="2356">
        <v>401943</v>
      </c>
      <c r="BW57" s="2356">
        <v>6344079</v>
      </c>
      <c r="BX57" s="2356">
        <v>316806</v>
      </c>
      <c r="BY57" s="2356">
        <v>11291525</v>
      </c>
      <c r="BZ57" s="2356">
        <v>990815</v>
      </c>
      <c r="CA57" s="2356">
        <v>91</v>
      </c>
      <c r="CB57" s="2390">
        <v>8700</v>
      </c>
      <c r="CC57" s="2390">
        <v>3096</v>
      </c>
      <c r="CD57" s="2390">
        <v>756316</v>
      </c>
      <c r="CE57" s="2390">
        <v>91316</v>
      </c>
      <c r="CF57" s="83">
        <v>41730</v>
      </c>
      <c r="CG57" s="628">
        <v>41730</v>
      </c>
      <c r="CH57" s="85"/>
      <c r="CI57" s="80">
        <v>41730</v>
      </c>
      <c r="CJ57" s="130"/>
      <c r="CK57" s="2356">
        <v>6548</v>
      </c>
      <c r="CL57" s="2356">
        <v>19499</v>
      </c>
      <c r="CM57" s="2356" t="s">
        <v>21</v>
      </c>
      <c r="CN57" s="2356">
        <v>5770</v>
      </c>
      <c r="CO57" s="2356">
        <v>6317</v>
      </c>
      <c r="CP57" s="2356">
        <v>4896096</v>
      </c>
      <c r="CQ57" s="2356">
        <v>564442</v>
      </c>
      <c r="CR57" s="2356">
        <v>74871</v>
      </c>
      <c r="CS57" s="2356">
        <v>19666</v>
      </c>
      <c r="CT57" s="2356">
        <v>101163</v>
      </c>
      <c r="CU57" s="2356">
        <v>940019</v>
      </c>
      <c r="CV57" s="2356" t="s">
        <v>21</v>
      </c>
      <c r="CW57" s="2356">
        <v>5381305</v>
      </c>
      <c r="CX57" s="2356">
        <v>343980</v>
      </c>
      <c r="CY57" s="2356">
        <v>79</v>
      </c>
      <c r="CZ57" s="2356">
        <v>6847</v>
      </c>
      <c r="DA57" s="2356">
        <v>1058</v>
      </c>
      <c r="DB57" s="83">
        <v>41730</v>
      </c>
      <c r="DC57" s="628">
        <v>41730</v>
      </c>
      <c r="DD57" s="85"/>
      <c r="DE57" s="80">
        <v>41730</v>
      </c>
      <c r="DF57" s="130"/>
      <c r="DG57" s="2356">
        <v>2237</v>
      </c>
      <c r="DH57" s="2356">
        <v>73149</v>
      </c>
      <c r="DI57" s="2356">
        <v>434936</v>
      </c>
      <c r="DJ57" s="2356">
        <v>472510</v>
      </c>
      <c r="DK57" s="2356">
        <v>537953</v>
      </c>
      <c r="DL57" s="2356">
        <v>641920</v>
      </c>
      <c r="DM57" s="2356">
        <v>39202</v>
      </c>
      <c r="DN57" s="2356">
        <v>495</v>
      </c>
      <c r="DO57" s="2356">
        <v>101861</v>
      </c>
      <c r="DP57" s="2356">
        <v>1919693</v>
      </c>
      <c r="DQ57" s="2356">
        <v>113063</v>
      </c>
      <c r="DR57" s="2356">
        <v>44908</v>
      </c>
      <c r="DS57" s="2356">
        <v>10535</v>
      </c>
      <c r="DT57" s="2356">
        <v>1222</v>
      </c>
      <c r="DU57" s="2356">
        <v>86</v>
      </c>
      <c r="DV57" s="2356">
        <v>7930</v>
      </c>
      <c r="DW57" s="2356">
        <v>271</v>
      </c>
      <c r="DX57" s="83">
        <v>41730</v>
      </c>
      <c r="DY57" s="628">
        <v>41730</v>
      </c>
    </row>
    <row r="58" spans="1:129" ht="6.75" customHeight="1">
      <c r="A58" s="85"/>
      <c r="B58" s="87"/>
      <c r="C58" s="130"/>
      <c r="T58" s="77"/>
      <c r="U58" s="486"/>
      <c r="V58" s="85"/>
      <c r="W58" s="87"/>
      <c r="X58" s="130"/>
      <c r="Y58" s="82"/>
      <c r="Z58" s="2356"/>
      <c r="AN58" s="937"/>
      <c r="AO58" s="77"/>
      <c r="AP58" s="486"/>
      <c r="BL58" s="85"/>
      <c r="BM58" s="87"/>
      <c r="BN58" s="130"/>
      <c r="CB58" s="2391"/>
      <c r="CC58" s="2391"/>
      <c r="CD58" s="2391"/>
      <c r="CE58" s="2391"/>
      <c r="CF58" s="77"/>
      <c r="CG58" s="486"/>
      <c r="CH58" s="85"/>
      <c r="CI58" s="87"/>
      <c r="CJ58" s="130"/>
      <c r="DB58" s="77"/>
      <c r="DC58" s="486"/>
      <c r="DD58" s="85"/>
      <c r="DE58" s="87"/>
      <c r="DF58" s="130"/>
      <c r="DX58" s="77"/>
      <c r="DY58" s="486"/>
    </row>
    <row r="59" spans="1:129" ht="15.75" customHeight="1">
      <c r="A59" s="88" t="s">
        <v>777</v>
      </c>
      <c r="B59" s="89" t="s">
        <v>23</v>
      </c>
      <c r="C59" s="131" t="s">
        <v>24</v>
      </c>
      <c r="D59" s="2356">
        <v>11128</v>
      </c>
      <c r="E59" s="2356">
        <v>12149</v>
      </c>
      <c r="F59" s="2356">
        <v>5522</v>
      </c>
      <c r="G59" s="2356">
        <v>301</v>
      </c>
      <c r="H59" s="2356">
        <v>6977446</v>
      </c>
      <c r="I59" s="2356">
        <v>19186417</v>
      </c>
      <c r="J59" s="2356">
        <v>2054580</v>
      </c>
      <c r="K59" s="2356">
        <v>87426</v>
      </c>
      <c r="L59" s="2356">
        <v>22</v>
      </c>
      <c r="M59" s="2356">
        <v>1664</v>
      </c>
      <c r="N59" s="2356">
        <v>742</v>
      </c>
      <c r="O59" s="2356">
        <v>65472</v>
      </c>
      <c r="P59" s="2356">
        <v>846</v>
      </c>
      <c r="Q59" s="2356">
        <v>64626</v>
      </c>
      <c r="R59" s="2356">
        <v>2104</v>
      </c>
      <c r="S59" s="2356">
        <v>3898</v>
      </c>
      <c r="T59" s="91" t="s">
        <v>25</v>
      </c>
      <c r="U59" s="632" t="s">
        <v>778</v>
      </c>
      <c r="V59" s="88" t="s">
        <v>777</v>
      </c>
      <c r="W59" s="89" t="s">
        <v>23</v>
      </c>
      <c r="X59" s="131" t="s">
        <v>24</v>
      </c>
      <c r="Y59" s="82">
        <v>9823</v>
      </c>
      <c r="Z59" s="2356">
        <v>19</v>
      </c>
      <c r="AA59" s="2356">
        <v>1536</v>
      </c>
      <c r="AB59" s="2356">
        <v>266</v>
      </c>
      <c r="AC59" s="2356">
        <v>2262</v>
      </c>
      <c r="AD59" s="2356">
        <v>422</v>
      </c>
      <c r="AE59" s="2356">
        <v>1840</v>
      </c>
      <c r="AF59" s="2356">
        <v>3805</v>
      </c>
      <c r="AG59" s="2356">
        <v>877</v>
      </c>
      <c r="AH59" s="2356">
        <v>14289</v>
      </c>
      <c r="AI59" s="2356">
        <v>1500</v>
      </c>
      <c r="AJ59" s="2356">
        <v>1085</v>
      </c>
      <c r="AK59" s="2356">
        <v>9348</v>
      </c>
      <c r="AL59" s="2356">
        <v>10211</v>
      </c>
      <c r="AM59" s="2356" t="s">
        <v>21</v>
      </c>
      <c r="AN59" s="208">
        <v>301</v>
      </c>
      <c r="AO59" s="91" t="s">
        <v>25</v>
      </c>
      <c r="AP59" s="632" t="s">
        <v>778</v>
      </c>
      <c r="BL59" s="88" t="s">
        <v>777</v>
      </c>
      <c r="BM59" s="89" t="s">
        <v>23</v>
      </c>
      <c r="BN59" s="131" t="s">
        <v>24</v>
      </c>
      <c r="BO59" s="2356">
        <v>27298</v>
      </c>
      <c r="BP59" s="2356">
        <v>178115</v>
      </c>
      <c r="BQ59" s="2356">
        <v>192696</v>
      </c>
      <c r="BR59" s="2356">
        <v>2979412</v>
      </c>
      <c r="BS59" s="2356">
        <v>511846</v>
      </c>
      <c r="BT59" s="2356">
        <v>58416</v>
      </c>
      <c r="BU59" s="2356">
        <v>16230</v>
      </c>
      <c r="BV59" s="2356">
        <v>105132</v>
      </c>
      <c r="BW59" s="2356">
        <v>1491780</v>
      </c>
      <c r="BX59" s="2356">
        <v>63665</v>
      </c>
      <c r="BY59" s="2356">
        <v>2920678</v>
      </c>
      <c r="BZ59" s="2356">
        <v>249543</v>
      </c>
      <c r="CA59" s="2356">
        <v>22</v>
      </c>
      <c r="CB59" s="2390">
        <v>2162</v>
      </c>
      <c r="CC59" s="2390">
        <v>765</v>
      </c>
      <c r="CD59" s="2390">
        <v>193438</v>
      </c>
      <c r="CE59" s="2390">
        <v>22736</v>
      </c>
      <c r="CF59" s="91" t="s">
        <v>25</v>
      </c>
      <c r="CG59" s="632" t="s">
        <v>778</v>
      </c>
      <c r="CH59" s="88" t="s">
        <v>777</v>
      </c>
      <c r="CI59" s="89" t="s">
        <v>23</v>
      </c>
      <c r="CJ59" s="131" t="s">
        <v>24</v>
      </c>
      <c r="CK59" s="2356">
        <v>1465</v>
      </c>
      <c r="CL59" s="2356">
        <v>4991</v>
      </c>
      <c r="CM59" s="2356" t="s">
        <v>21</v>
      </c>
      <c r="CN59" s="2356">
        <v>1411</v>
      </c>
      <c r="CO59" s="2356">
        <v>1545</v>
      </c>
      <c r="CP59" s="2356">
        <v>1238018</v>
      </c>
      <c r="CQ59" s="2356">
        <v>141284</v>
      </c>
      <c r="CR59" s="2356">
        <v>19781</v>
      </c>
      <c r="CS59" s="2356">
        <v>5445</v>
      </c>
      <c r="CT59" s="2356">
        <v>23098</v>
      </c>
      <c r="CU59" s="2356">
        <v>224455</v>
      </c>
      <c r="CV59" s="2356" t="s">
        <v>21</v>
      </c>
      <c r="CW59" s="2356">
        <v>1404471</v>
      </c>
      <c r="CX59" s="2356">
        <v>88192</v>
      </c>
      <c r="CY59" s="2356">
        <v>19</v>
      </c>
      <c r="CZ59" s="2356">
        <v>1599</v>
      </c>
      <c r="DA59" s="2356">
        <v>273</v>
      </c>
      <c r="DB59" s="91" t="s">
        <v>25</v>
      </c>
      <c r="DC59" s="632" t="s">
        <v>778</v>
      </c>
      <c r="DD59" s="88" t="s">
        <v>777</v>
      </c>
      <c r="DE59" s="89" t="s">
        <v>23</v>
      </c>
      <c r="DF59" s="131" t="s">
        <v>24</v>
      </c>
      <c r="DG59" s="2356">
        <v>581</v>
      </c>
      <c r="DH59" s="2356">
        <v>18624</v>
      </c>
      <c r="DI59" s="2356">
        <v>109069</v>
      </c>
      <c r="DJ59" s="2356">
        <v>118547</v>
      </c>
      <c r="DK59" s="2356">
        <v>134276</v>
      </c>
      <c r="DL59" s="2356">
        <v>174203</v>
      </c>
      <c r="DM59" s="2356">
        <v>10395</v>
      </c>
      <c r="DN59" s="2356">
        <v>90</v>
      </c>
      <c r="DO59" s="2356">
        <v>33898</v>
      </c>
      <c r="DP59" s="2356">
        <v>429602</v>
      </c>
      <c r="DQ59" s="2356">
        <v>14212</v>
      </c>
      <c r="DR59" s="2356">
        <v>12284</v>
      </c>
      <c r="DS59" s="2356">
        <v>3489</v>
      </c>
      <c r="DT59" s="2356">
        <v>253</v>
      </c>
      <c r="DU59" s="2356">
        <v>20</v>
      </c>
      <c r="DV59" s="2356">
        <v>2815</v>
      </c>
      <c r="DW59" s="2356">
        <v>86</v>
      </c>
      <c r="DX59" s="91" t="s">
        <v>25</v>
      </c>
      <c r="DY59" s="632" t="s">
        <v>778</v>
      </c>
    </row>
    <row r="60" spans="1:129" ht="14.25" customHeight="1">
      <c r="A60" s="93" t="s">
        <v>26</v>
      </c>
      <c r="B60" s="94" t="s">
        <v>26</v>
      </c>
      <c r="C60" s="132" t="s">
        <v>571</v>
      </c>
      <c r="D60" s="2356">
        <v>10476</v>
      </c>
      <c r="E60" s="2356">
        <v>11444</v>
      </c>
      <c r="F60" s="2356">
        <v>4500</v>
      </c>
      <c r="G60" s="2356">
        <v>260</v>
      </c>
      <c r="H60" s="2356">
        <v>6742918</v>
      </c>
      <c r="I60" s="2356">
        <v>17043614</v>
      </c>
      <c r="J60" s="2356">
        <v>1875208</v>
      </c>
      <c r="K60" s="2356">
        <v>81596</v>
      </c>
      <c r="L60" s="2356">
        <v>22</v>
      </c>
      <c r="M60" s="2356">
        <v>1532</v>
      </c>
      <c r="N60" s="2356">
        <v>769</v>
      </c>
      <c r="O60" s="2356">
        <v>54863</v>
      </c>
      <c r="P60" s="2356">
        <v>788</v>
      </c>
      <c r="Q60" s="2356">
        <v>54075</v>
      </c>
      <c r="R60" s="2356">
        <v>4106</v>
      </c>
      <c r="S60" s="2356">
        <v>3671</v>
      </c>
      <c r="T60" s="91" t="s">
        <v>27</v>
      </c>
      <c r="U60" s="632" t="s">
        <v>26</v>
      </c>
      <c r="V60" s="93" t="s">
        <v>26</v>
      </c>
      <c r="W60" s="94" t="s">
        <v>26</v>
      </c>
      <c r="X60" s="132" t="s">
        <v>571</v>
      </c>
      <c r="Y60" s="82">
        <v>9592</v>
      </c>
      <c r="Z60" s="2356">
        <v>19</v>
      </c>
      <c r="AA60" s="2356">
        <v>1427</v>
      </c>
      <c r="AB60" s="2356">
        <v>261</v>
      </c>
      <c r="AC60" s="2356">
        <v>2327</v>
      </c>
      <c r="AD60" s="2356">
        <v>448</v>
      </c>
      <c r="AE60" s="2356">
        <v>1879</v>
      </c>
      <c r="AF60" s="2356">
        <v>3568</v>
      </c>
      <c r="AG60" s="2356">
        <v>1032</v>
      </c>
      <c r="AH60" s="2356">
        <v>13060</v>
      </c>
      <c r="AI60" s="2356">
        <v>1173</v>
      </c>
      <c r="AJ60" s="2356">
        <v>724</v>
      </c>
      <c r="AK60" s="2356">
        <v>9068</v>
      </c>
      <c r="AL60" s="2356">
        <v>9909</v>
      </c>
      <c r="AM60" s="2356" t="s">
        <v>21</v>
      </c>
      <c r="AN60" s="208">
        <v>260</v>
      </c>
      <c r="AO60" s="91" t="s">
        <v>27</v>
      </c>
      <c r="AP60" s="632" t="s">
        <v>26</v>
      </c>
      <c r="BL60" s="93" t="s">
        <v>26</v>
      </c>
      <c r="BM60" s="94" t="s">
        <v>26</v>
      </c>
      <c r="BN60" s="132" t="s">
        <v>571</v>
      </c>
      <c r="BO60" s="2356">
        <v>24054</v>
      </c>
      <c r="BP60" s="2356">
        <v>171937</v>
      </c>
      <c r="BQ60" s="2356">
        <v>186297</v>
      </c>
      <c r="BR60" s="2356">
        <v>2795559</v>
      </c>
      <c r="BS60" s="2356">
        <v>488719</v>
      </c>
      <c r="BT60" s="2356">
        <v>50127</v>
      </c>
      <c r="BU60" s="2356">
        <v>15218</v>
      </c>
      <c r="BV60" s="2356">
        <v>107693</v>
      </c>
      <c r="BW60" s="2356">
        <v>1562396</v>
      </c>
      <c r="BX60" s="2356">
        <v>74639</v>
      </c>
      <c r="BY60" s="2356">
        <v>2695662</v>
      </c>
      <c r="BZ60" s="2356">
        <v>226164</v>
      </c>
      <c r="CA60" s="2356">
        <v>22</v>
      </c>
      <c r="CB60" s="2390">
        <v>1958</v>
      </c>
      <c r="CC60" s="2390">
        <v>792</v>
      </c>
      <c r="CD60" s="2390">
        <v>169622</v>
      </c>
      <c r="CE60" s="2390">
        <v>26235</v>
      </c>
      <c r="CF60" s="91" t="s">
        <v>27</v>
      </c>
      <c r="CG60" s="632" t="s">
        <v>26</v>
      </c>
      <c r="CH60" s="93" t="s">
        <v>26</v>
      </c>
      <c r="CI60" s="94" t="s">
        <v>26</v>
      </c>
      <c r="CJ60" s="132" t="s">
        <v>571</v>
      </c>
      <c r="CK60" s="2356">
        <v>1158</v>
      </c>
      <c r="CL60" s="2356">
        <v>4068</v>
      </c>
      <c r="CM60" s="2356" t="s">
        <v>21</v>
      </c>
      <c r="CN60" s="2356">
        <v>1402</v>
      </c>
      <c r="CO60" s="2356">
        <v>1535</v>
      </c>
      <c r="CP60" s="2356">
        <v>1151582</v>
      </c>
      <c r="CQ60" s="2356">
        <v>134840</v>
      </c>
      <c r="CR60" s="2356">
        <v>17420</v>
      </c>
      <c r="CS60" s="2356">
        <v>4906</v>
      </c>
      <c r="CT60" s="2356">
        <v>23229</v>
      </c>
      <c r="CU60" s="2356">
        <v>238974</v>
      </c>
      <c r="CV60" s="2356" t="s">
        <v>21</v>
      </c>
      <c r="CW60" s="2356">
        <v>1291377</v>
      </c>
      <c r="CX60" s="2356">
        <v>79343</v>
      </c>
      <c r="CY60" s="2356">
        <v>19</v>
      </c>
      <c r="CZ60" s="2356">
        <v>1536</v>
      </c>
      <c r="DA60" s="2356">
        <v>268</v>
      </c>
      <c r="DB60" s="91" t="s">
        <v>27</v>
      </c>
      <c r="DC60" s="632" t="s">
        <v>26</v>
      </c>
      <c r="DD60" s="93" t="s">
        <v>26</v>
      </c>
      <c r="DE60" s="94" t="s">
        <v>26</v>
      </c>
      <c r="DF60" s="132" t="s">
        <v>571</v>
      </c>
      <c r="DG60" s="2356">
        <v>493</v>
      </c>
      <c r="DH60" s="2356">
        <v>17308</v>
      </c>
      <c r="DI60" s="2356">
        <v>107137</v>
      </c>
      <c r="DJ60" s="2356">
        <v>116495</v>
      </c>
      <c r="DK60" s="2356">
        <v>129401</v>
      </c>
      <c r="DL60" s="2356">
        <v>158498</v>
      </c>
      <c r="DM60" s="2356">
        <v>8260</v>
      </c>
      <c r="DN60" s="2356">
        <v>74</v>
      </c>
      <c r="DO60" s="2356">
        <v>36563</v>
      </c>
      <c r="DP60" s="2356">
        <v>446919</v>
      </c>
      <c r="DQ60" s="2356">
        <v>14225</v>
      </c>
      <c r="DR60" s="2356">
        <v>10176</v>
      </c>
      <c r="DS60" s="2356">
        <v>2281</v>
      </c>
      <c r="DT60" s="2356">
        <v>204</v>
      </c>
      <c r="DU60" s="2356">
        <v>20</v>
      </c>
      <c r="DV60" s="2356">
        <v>1750</v>
      </c>
      <c r="DW60" s="2356">
        <v>94</v>
      </c>
      <c r="DX60" s="91" t="s">
        <v>27</v>
      </c>
      <c r="DY60" s="632" t="s">
        <v>26</v>
      </c>
    </row>
    <row r="61" spans="1:129" ht="14.25" customHeight="1">
      <c r="A61" s="88" t="s">
        <v>26</v>
      </c>
      <c r="B61" s="89" t="s">
        <v>26</v>
      </c>
      <c r="C61" s="131" t="s">
        <v>572</v>
      </c>
      <c r="D61" s="2356">
        <v>9858</v>
      </c>
      <c r="E61" s="2356">
        <v>10765</v>
      </c>
      <c r="F61" s="2356">
        <v>5057</v>
      </c>
      <c r="G61" s="2356">
        <v>199</v>
      </c>
      <c r="H61" s="2356">
        <v>6843386</v>
      </c>
      <c r="I61" s="2356">
        <v>16555556</v>
      </c>
      <c r="J61" s="2356">
        <v>1854807</v>
      </c>
      <c r="K61" s="2356">
        <v>84271</v>
      </c>
      <c r="L61" s="2356">
        <v>24</v>
      </c>
      <c r="M61" s="2356">
        <v>1524</v>
      </c>
      <c r="N61" s="2356">
        <v>762</v>
      </c>
      <c r="O61" s="2356">
        <v>55691</v>
      </c>
      <c r="P61" s="2356">
        <v>827</v>
      </c>
      <c r="Q61" s="2356">
        <v>54864</v>
      </c>
      <c r="R61" s="2356">
        <v>3483</v>
      </c>
      <c r="S61" s="2356">
        <v>3465</v>
      </c>
      <c r="T61" s="91" t="s">
        <v>28</v>
      </c>
      <c r="U61" s="632" t="s">
        <v>26</v>
      </c>
      <c r="V61" s="88" t="s">
        <v>26</v>
      </c>
      <c r="W61" s="89" t="s">
        <v>26</v>
      </c>
      <c r="X61" s="131" t="s">
        <v>572</v>
      </c>
      <c r="Y61" s="82">
        <v>8947</v>
      </c>
      <c r="Z61" s="2356">
        <v>20</v>
      </c>
      <c r="AA61" s="2356">
        <v>1399</v>
      </c>
      <c r="AB61" s="2356">
        <v>246</v>
      </c>
      <c r="AC61" s="2356">
        <v>2106</v>
      </c>
      <c r="AD61" s="2356">
        <v>422</v>
      </c>
      <c r="AE61" s="2356">
        <v>1684</v>
      </c>
      <c r="AF61" s="2356">
        <v>3363</v>
      </c>
      <c r="AG61" s="2356">
        <v>904</v>
      </c>
      <c r="AH61" s="2356">
        <v>12361</v>
      </c>
      <c r="AI61" s="2356">
        <v>1175</v>
      </c>
      <c r="AJ61" s="2356">
        <v>786</v>
      </c>
      <c r="AK61" s="2356">
        <v>8424</v>
      </c>
      <c r="AL61" s="2356">
        <v>9210</v>
      </c>
      <c r="AM61" s="2356" t="s">
        <v>21</v>
      </c>
      <c r="AN61" s="208">
        <v>199</v>
      </c>
      <c r="AO61" s="91" t="s">
        <v>28</v>
      </c>
      <c r="AP61" s="632" t="s">
        <v>26</v>
      </c>
      <c r="BL61" s="88" t="s">
        <v>26</v>
      </c>
      <c r="BM61" s="89" t="s">
        <v>26</v>
      </c>
      <c r="BN61" s="131" t="s">
        <v>572</v>
      </c>
      <c r="BO61" s="2356">
        <v>24131</v>
      </c>
      <c r="BP61" s="2356">
        <v>165944</v>
      </c>
      <c r="BQ61" s="2356">
        <v>179488</v>
      </c>
      <c r="BR61" s="2356">
        <v>2861434</v>
      </c>
      <c r="BS61" s="2356">
        <v>503785</v>
      </c>
      <c r="BT61" s="2356">
        <v>56816</v>
      </c>
      <c r="BU61" s="2356">
        <v>11114</v>
      </c>
      <c r="BV61" s="2356">
        <v>114317</v>
      </c>
      <c r="BW61" s="2356">
        <v>1400415</v>
      </c>
      <c r="BX61" s="2356">
        <v>68482</v>
      </c>
      <c r="BY61" s="2356">
        <v>2739363</v>
      </c>
      <c r="BZ61" s="2356">
        <v>207955</v>
      </c>
      <c r="CA61" s="2356">
        <v>24</v>
      </c>
      <c r="CB61" s="2390">
        <v>1982</v>
      </c>
      <c r="CC61" s="2390">
        <v>778</v>
      </c>
      <c r="CD61" s="2390">
        <v>149991</v>
      </c>
      <c r="CE61" s="2390">
        <v>21657</v>
      </c>
      <c r="CF61" s="91" t="s">
        <v>28</v>
      </c>
      <c r="CG61" s="632" t="s">
        <v>26</v>
      </c>
      <c r="CH61" s="88" t="s">
        <v>26</v>
      </c>
      <c r="CI61" s="89" t="s">
        <v>26</v>
      </c>
      <c r="CJ61" s="131" t="s">
        <v>572</v>
      </c>
      <c r="CK61" s="2356">
        <v>1632</v>
      </c>
      <c r="CL61" s="2356">
        <v>5676</v>
      </c>
      <c r="CM61" s="2356" t="s">
        <v>21</v>
      </c>
      <c r="CN61" s="2356">
        <v>1098</v>
      </c>
      <c r="CO61" s="2356">
        <v>1203</v>
      </c>
      <c r="CP61" s="2356">
        <v>1203137</v>
      </c>
      <c r="CQ61" s="2356">
        <v>137562</v>
      </c>
      <c r="CR61" s="2356">
        <v>19292</v>
      </c>
      <c r="CS61" s="2356">
        <v>3744</v>
      </c>
      <c r="CT61" s="2356">
        <v>23685</v>
      </c>
      <c r="CU61" s="2356">
        <v>181591</v>
      </c>
      <c r="CV61" s="2356" t="s">
        <v>21</v>
      </c>
      <c r="CW61" s="2356">
        <v>1286813</v>
      </c>
      <c r="CX61" s="2356">
        <v>66541</v>
      </c>
      <c r="CY61" s="2356">
        <v>20</v>
      </c>
      <c r="CZ61" s="2356">
        <v>1515</v>
      </c>
      <c r="DA61" s="2356">
        <v>254</v>
      </c>
      <c r="DB61" s="91" t="s">
        <v>28</v>
      </c>
      <c r="DC61" s="632" t="s">
        <v>26</v>
      </c>
      <c r="DD61" s="88" t="s">
        <v>26</v>
      </c>
      <c r="DE61" s="89" t="s">
        <v>26</v>
      </c>
      <c r="DF61" s="131" t="s">
        <v>572</v>
      </c>
      <c r="DG61" s="2356">
        <v>678</v>
      </c>
      <c r="DH61" s="2356">
        <v>17612</v>
      </c>
      <c r="DI61" s="2356">
        <v>103627</v>
      </c>
      <c r="DJ61" s="2356">
        <v>112385</v>
      </c>
      <c r="DK61" s="2356">
        <v>127290</v>
      </c>
      <c r="DL61" s="2356">
        <v>179222</v>
      </c>
      <c r="DM61" s="2356">
        <v>10318</v>
      </c>
      <c r="DN61" s="2356">
        <v>64</v>
      </c>
      <c r="DO61" s="2356">
        <v>40844</v>
      </c>
      <c r="DP61" s="2356">
        <v>432233</v>
      </c>
      <c r="DQ61" s="2356">
        <v>11907</v>
      </c>
      <c r="DR61" s="2356">
        <v>9833</v>
      </c>
      <c r="DS61" s="2356">
        <v>1592</v>
      </c>
      <c r="DT61" s="2356">
        <v>137</v>
      </c>
      <c r="DU61" s="2356">
        <v>22</v>
      </c>
      <c r="DV61" s="2356">
        <v>1147</v>
      </c>
      <c r="DW61" s="2356">
        <v>59</v>
      </c>
      <c r="DX61" s="91" t="s">
        <v>28</v>
      </c>
      <c r="DY61" s="632" t="s">
        <v>26</v>
      </c>
    </row>
    <row r="62" spans="1:129" ht="14.25" customHeight="1">
      <c r="A62" s="88" t="s">
        <v>26</v>
      </c>
      <c r="B62" s="89" t="s">
        <v>26</v>
      </c>
      <c r="C62" s="131" t="s">
        <v>170</v>
      </c>
      <c r="D62" s="2356">
        <v>11551</v>
      </c>
      <c r="E62" s="2356">
        <v>12633</v>
      </c>
      <c r="F62" s="2356">
        <v>3907</v>
      </c>
      <c r="G62" s="2356">
        <v>177</v>
      </c>
      <c r="H62" s="2356">
        <v>6912983</v>
      </c>
      <c r="I62" s="2356">
        <v>18062206</v>
      </c>
      <c r="J62" s="2356">
        <v>1966586</v>
      </c>
      <c r="K62" s="2356">
        <v>86340</v>
      </c>
      <c r="L62" s="2356">
        <v>22</v>
      </c>
      <c r="M62" s="2356">
        <v>1721</v>
      </c>
      <c r="N62" s="2356">
        <v>763</v>
      </c>
      <c r="O62" s="2356">
        <v>58495</v>
      </c>
      <c r="P62" s="2356">
        <v>900</v>
      </c>
      <c r="Q62" s="2356">
        <v>57595</v>
      </c>
      <c r="R62" s="2356">
        <v>4642</v>
      </c>
      <c r="S62" s="2356">
        <v>3639</v>
      </c>
      <c r="T62" s="91" t="s">
        <v>29</v>
      </c>
      <c r="U62" s="632" t="s">
        <v>26</v>
      </c>
      <c r="V62" s="88" t="s">
        <v>26</v>
      </c>
      <c r="W62" s="89" t="s">
        <v>26</v>
      </c>
      <c r="X62" s="131" t="s">
        <v>170</v>
      </c>
      <c r="Y62" s="82">
        <v>9804</v>
      </c>
      <c r="Z62" s="2356">
        <v>19</v>
      </c>
      <c r="AA62" s="2356">
        <v>1625</v>
      </c>
      <c r="AB62" s="2356">
        <v>209</v>
      </c>
      <c r="AC62" s="2356">
        <v>2428</v>
      </c>
      <c r="AD62" s="2356">
        <v>473</v>
      </c>
      <c r="AE62" s="2356">
        <v>1955</v>
      </c>
      <c r="AF62" s="2356">
        <v>3541</v>
      </c>
      <c r="AG62" s="2356">
        <v>1035</v>
      </c>
      <c r="AH62" s="2356">
        <v>13591</v>
      </c>
      <c r="AI62" s="2356">
        <v>1056</v>
      </c>
      <c r="AJ62" s="2356">
        <v>623</v>
      </c>
      <c r="AK62" s="2356">
        <v>9801</v>
      </c>
      <c r="AL62" s="2356">
        <v>10726</v>
      </c>
      <c r="AM62" s="2356" t="s">
        <v>21</v>
      </c>
      <c r="AN62" s="208">
        <v>177</v>
      </c>
      <c r="AO62" s="91" t="s">
        <v>29</v>
      </c>
      <c r="AP62" s="632" t="s">
        <v>26</v>
      </c>
      <c r="BL62" s="88" t="s">
        <v>26</v>
      </c>
      <c r="BM62" s="89" t="s">
        <v>26</v>
      </c>
      <c r="BN62" s="131" t="s">
        <v>170</v>
      </c>
      <c r="BO62" s="2356">
        <v>25284</v>
      </c>
      <c r="BP62" s="2356">
        <v>182430</v>
      </c>
      <c r="BQ62" s="2356">
        <v>197572</v>
      </c>
      <c r="BR62" s="2356">
        <v>2911273</v>
      </c>
      <c r="BS62" s="2356">
        <v>513354</v>
      </c>
      <c r="BT62" s="2356">
        <v>49892</v>
      </c>
      <c r="BU62" s="2356">
        <v>12522</v>
      </c>
      <c r="BV62" s="2356">
        <v>118880</v>
      </c>
      <c r="BW62" s="2356">
        <v>1526067</v>
      </c>
      <c r="BX62" s="2356">
        <v>83193</v>
      </c>
      <c r="BY62" s="2356">
        <v>2843356</v>
      </c>
      <c r="BZ62" s="2356">
        <v>234045</v>
      </c>
      <c r="CA62" s="2356">
        <v>22</v>
      </c>
      <c r="CB62" s="2390">
        <v>2032</v>
      </c>
      <c r="CC62" s="2390">
        <v>767</v>
      </c>
      <c r="CD62" s="2390">
        <v>173783</v>
      </c>
      <c r="CE62" s="2390">
        <v>21737</v>
      </c>
      <c r="CF62" s="91" t="s">
        <v>29</v>
      </c>
      <c r="CG62" s="632" t="s">
        <v>26</v>
      </c>
      <c r="CH62" s="88" t="s">
        <v>26</v>
      </c>
      <c r="CI62" s="89" t="s">
        <v>26</v>
      </c>
      <c r="CJ62" s="131" t="s">
        <v>170</v>
      </c>
      <c r="CK62" s="2356">
        <v>1272</v>
      </c>
      <c r="CL62" s="2356">
        <v>4994</v>
      </c>
      <c r="CM62" s="2356" t="s">
        <v>21</v>
      </c>
      <c r="CN62" s="2356">
        <v>1049</v>
      </c>
      <c r="CO62" s="2356">
        <v>1149</v>
      </c>
      <c r="CP62" s="2356">
        <v>1215592</v>
      </c>
      <c r="CQ62" s="2356">
        <v>142855</v>
      </c>
      <c r="CR62" s="2356">
        <v>16915</v>
      </c>
      <c r="CS62" s="2356">
        <v>4133</v>
      </c>
      <c r="CT62" s="2356">
        <v>23272</v>
      </c>
      <c r="CU62" s="2356">
        <v>231888</v>
      </c>
      <c r="CV62" s="2356">
        <v>421</v>
      </c>
      <c r="CW62" s="2356">
        <v>1340993</v>
      </c>
      <c r="CX62" s="2356">
        <v>89617</v>
      </c>
      <c r="CY62" s="2356">
        <v>19</v>
      </c>
      <c r="CZ62" s="2356">
        <v>1702</v>
      </c>
      <c r="DA62" s="2356">
        <v>213</v>
      </c>
      <c r="DB62" s="91" t="s">
        <v>29</v>
      </c>
      <c r="DC62" s="632" t="s">
        <v>26</v>
      </c>
      <c r="DD62" s="88" t="s">
        <v>26</v>
      </c>
      <c r="DE62" s="89" t="s">
        <v>26</v>
      </c>
      <c r="DF62" s="131" t="s">
        <v>170</v>
      </c>
      <c r="DG62" s="2356">
        <v>677</v>
      </c>
      <c r="DH62" s="2356">
        <v>18331</v>
      </c>
      <c r="DI62" s="2356">
        <v>112669</v>
      </c>
      <c r="DJ62" s="2356">
        <v>122381</v>
      </c>
      <c r="DK62" s="2356">
        <v>135123</v>
      </c>
      <c r="DL62" s="2356">
        <v>171838</v>
      </c>
      <c r="DM62" s="2356">
        <v>8864</v>
      </c>
      <c r="DN62" s="2356">
        <v>59</v>
      </c>
      <c r="DO62" s="2356">
        <v>46350</v>
      </c>
      <c r="DP62" s="2356">
        <v>437837</v>
      </c>
      <c r="DQ62" s="2356">
        <v>12912</v>
      </c>
      <c r="DR62" s="2356">
        <v>10958</v>
      </c>
      <c r="DS62" s="2356">
        <v>2539</v>
      </c>
      <c r="DT62" s="2356">
        <v>106</v>
      </c>
      <c r="DU62" s="2356">
        <v>22</v>
      </c>
      <c r="DV62" s="2356">
        <v>2068</v>
      </c>
      <c r="DW62" s="2356">
        <v>56</v>
      </c>
      <c r="DX62" s="91" t="s">
        <v>29</v>
      </c>
      <c r="DY62" s="632" t="s">
        <v>26</v>
      </c>
    </row>
    <row r="63" spans="1:129" ht="6.75" customHeight="1">
      <c r="A63" s="85"/>
      <c r="B63" s="87"/>
      <c r="C63" s="130"/>
      <c r="D63" s="2356"/>
      <c r="E63" s="2356"/>
      <c r="F63" s="2356"/>
      <c r="G63" s="2356"/>
      <c r="H63" s="2356"/>
      <c r="I63" s="2356"/>
      <c r="J63" s="2356"/>
      <c r="K63" s="2356"/>
      <c r="L63" s="2356"/>
      <c r="M63" s="2356"/>
      <c r="N63" s="2356"/>
      <c r="O63" s="2356"/>
      <c r="P63" s="2356"/>
      <c r="Q63" s="2356"/>
      <c r="R63" s="2356"/>
      <c r="S63" s="2356"/>
      <c r="T63" s="100"/>
      <c r="U63" s="490"/>
      <c r="V63" s="85"/>
      <c r="W63" s="87"/>
      <c r="X63" s="130"/>
      <c r="Y63" s="82"/>
      <c r="Z63" s="2356"/>
      <c r="AA63" s="2356"/>
      <c r="AB63" s="2356"/>
      <c r="AC63" s="2356"/>
      <c r="AD63" s="2356"/>
      <c r="AE63" s="2356"/>
      <c r="AF63" s="2356"/>
      <c r="AG63" s="2356"/>
      <c r="AH63" s="2356"/>
      <c r="AI63" s="2356"/>
      <c r="AJ63" s="2356"/>
      <c r="AK63" s="2356"/>
      <c r="AL63" s="2356"/>
      <c r="AM63" s="2356"/>
      <c r="AN63" s="208"/>
      <c r="AO63" s="100"/>
      <c r="AP63" s="490"/>
      <c r="BL63" s="85"/>
      <c r="BM63" s="87"/>
      <c r="BN63" s="130"/>
      <c r="BO63" s="2356"/>
      <c r="BP63" s="2356"/>
      <c r="BQ63" s="2356"/>
      <c r="BR63" s="2356"/>
      <c r="BS63" s="2356"/>
      <c r="BT63" s="2356"/>
      <c r="BU63" s="2356"/>
      <c r="BV63" s="2356"/>
      <c r="BW63" s="2356"/>
      <c r="BX63" s="2356"/>
      <c r="BY63" s="2356"/>
      <c r="BZ63" s="2356"/>
      <c r="CA63" s="2356"/>
      <c r="CB63" s="2390"/>
      <c r="CC63" s="2390"/>
      <c r="CD63" s="2390"/>
      <c r="CE63" s="2390"/>
      <c r="CF63" s="100"/>
      <c r="CG63" s="490"/>
      <c r="CH63" s="85"/>
      <c r="CI63" s="87"/>
      <c r="CJ63" s="130"/>
      <c r="CK63" s="2356"/>
      <c r="CL63" s="2356"/>
      <c r="CM63" s="2356"/>
      <c r="CN63" s="2356"/>
      <c r="CO63" s="2356"/>
      <c r="CP63" s="2356"/>
      <c r="CQ63" s="2356"/>
      <c r="CR63" s="2356"/>
      <c r="CS63" s="2356"/>
      <c r="CT63" s="2356"/>
      <c r="CU63" s="2356"/>
      <c r="CV63" s="2356"/>
      <c r="CW63" s="2356"/>
      <c r="CX63" s="2356"/>
      <c r="CY63" s="2356"/>
      <c r="CZ63" s="2356"/>
      <c r="DA63" s="2356"/>
      <c r="DB63" s="100"/>
      <c r="DC63" s="490"/>
      <c r="DD63" s="85"/>
      <c r="DE63" s="87"/>
      <c r="DF63" s="130"/>
      <c r="DG63" s="2356"/>
      <c r="DH63" s="2356"/>
      <c r="DI63" s="2356"/>
      <c r="DJ63" s="2356"/>
      <c r="DK63" s="2356"/>
      <c r="DL63" s="2356"/>
      <c r="DM63" s="2356"/>
      <c r="DN63" s="2356"/>
      <c r="DO63" s="2356"/>
      <c r="DP63" s="2356"/>
      <c r="DQ63" s="2356"/>
      <c r="DR63" s="2356"/>
      <c r="DS63" s="2356"/>
      <c r="DT63" s="2356"/>
      <c r="DU63" s="2356"/>
      <c r="DV63" s="2356"/>
      <c r="DW63" s="2356"/>
      <c r="DX63" s="100"/>
      <c r="DY63" s="490"/>
    </row>
    <row r="64" spans="1:129" ht="15.75" customHeight="1">
      <c r="A64" s="93" t="s">
        <v>777</v>
      </c>
      <c r="B64" s="94" t="s">
        <v>23</v>
      </c>
      <c r="C64" s="135">
        <v>42005</v>
      </c>
      <c r="D64" s="2356">
        <v>3967</v>
      </c>
      <c r="E64" s="2356">
        <v>4334</v>
      </c>
      <c r="F64" s="2356">
        <v>1842</v>
      </c>
      <c r="G64" s="2356">
        <v>78</v>
      </c>
      <c r="H64" s="2356">
        <v>2288580</v>
      </c>
      <c r="I64" s="2356">
        <v>6338370</v>
      </c>
      <c r="J64" s="2356">
        <v>678718</v>
      </c>
      <c r="K64" s="2356">
        <v>29145</v>
      </c>
      <c r="L64" s="2356">
        <v>8</v>
      </c>
      <c r="M64" s="2356">
        <v>552</v>
      </c>
      <c r="N64" s="2356">
        <v>244</v>
      </c>
      <c r="O64" s="2356">
        <v>21634</v>
      </c>
      <c r="P64" s="2356">
        <v>279</v>
      </c>
      <c r="Q64" s="2356">
        <v>21355</v>
      </c>
      <c r="R64" s="2356">
        <v>916</v>
      </c>
      <c r="S64" s="2356">
        <v>1291</v>
      </c>
      <c r="T64" s="91" t="s">
        <v>30</v>
      </c>
      <c r="U64" s="632" t="s">
        <v>778</v>
      </c>
      <c r="V64" s="93" t="s">
        <v>777</v>
      </c>
      <c r="W64" s="94" t="s">
        <v>23</v>
      </c>
      <c r="X64" s="135">
        <v>42005</v>
      </c>
      <c r="Y64" s="82">
        <v>3000</v>
      </c>
      <c r="Z64" s="2356">
        <v>7</v>
      </c>
      <c r="AA64" s="2356">
        <v>506</v>
      </c>
      <c r="AB64" s="2356">
        <v>84</v>
      </c>
      <c r="AC64" s="2356">
        <v>567</v>
      </c>
      <c r="AD64" s="2356">
        <v>111</v>
      </c>
      <c r="AE64" s="2356">
        <v>456</v>
      </c>
      <c r="AF64" s="2356">
        <v>1262</v>
      </c>
      <c r="AG64" s="2356">
        <v>219</v>
      </c>
      <c r="AH64" s="2356">
        <v>4791</v>
      </c>
      <c r="AI64" s="2356">
        <v>521</v>
      </c>
      <c r="AJ64" s="2356">
        <v>374</v>
      </c>
      <c r="AK64" s="2356">
        <v>3117</v>
      </c>
      <c r="AL64" s="2356">
        <v>3407</v>
      </c>
      <c r="AM64" s="2356" t="s">
        <v>21</v>
      </c>
      <c r="AN64" s="208">
        <v>78</v>
      </c>
      <c r="AO64" s="91" t="s">
        <v>30</v>
      </c>
      <c r="AP64" s="632" t="s">
        <v>778</v>
      </c>
      <c r="BL64" s="93" t="s">
        <v>777</v>
      </c>
      <c r="BM64" s="94" t="s">
        <v>23</v>
      </c>
      <c r="BN64" s="135">
        <v>42005</v>
      </c>
      <c r="BO64" s="2356">
        <v>8745</v>
      </c>
      <c r="BP64" s="2356">
        <v>57617</v>
      </c>
      <c r="BQ64" s="2356">
        <v>62329</v>
      </c>
      <c r="BR64" s="2356">
        <v>958968</v>
      </c>
      <c r="BS64" s="2356">
        <v>169067</v>
      </c>
      <c r="BT64" s="2356">
        <v>21018</v>
      </c>
      <c r="BU64" s="2356">
        <v>4997</v>
      </c>
      <c r="BV64" s="2356">
        <v>35908</v>
      </c>
      <c r="BW64" s="2356">
        <v>488579</v>
      </c>
      <c r="BX64" s="2356">
        <v>17298</v>
      </c>
      <c r="BY64" s="2356">
        <v>967448</v>
      </c>
      <c r="BZ64" s="2356">
        <v>85892</v>
      </c>
      <c r="CA64" s="2356">
        <v>8</v>
      </c>
      <c r="CB64" s="2390">
        <v>746</v>
      </c>
      <c r="CC64" s="2390">
        <v>252</v>
      </c>
      <c r="CD64" s="2390">
        <v>66412</v>
      </c>
      <c r="CE64" s="2390">
        <v>7090</v>
      </c>
      <c r="CF64" s="91" t="s">
        <v>30</v>
      </c>
      <c r="CG64" s="632" t="s">
        <v>778</v>
      </c>
      <c r="CH64" s="93" t="s">
        <v>777</v>
      </c>
      <c r="CI64" s="94" t="s">
        <v>23</v>
      </c>
      <c r="CJ64" s="135">
        <v>42005</v>
      </c>
      <c r="CK64" s="2356">
        <v>605</v>
      </c>
      <c r="CL64" s="2356">
        <v>1653</v>
      </c>
      <c r="CM64" s="2356" t="s">
        <v>21</v>
      </c>
      <c r="CN64" s="2356">
        <v>420</v>
      </c>
      <c r="CO64" s="2356">
        <v>460</v>
      </c>
      <c r="CP64" s="2356">
        <v>402912</v>
      </c>
      <c r="CQ64" s="2356">
        <v>46613</v>
      </c>
      <c r="CR64" s="2356">
        <v>6917</v>
      </c>
      <c r="CS64" s="2356">
        <v>1791</v>
      </c>
      <c r="CT64" s="2356">
        <v>7972</v>
      </c>
      <c r="CU64" s="2356">
        <v>77171</v>
      </c>
      <c r="CV64" s="2356" t="s">
        <v>21</v>
      </c>
      <c r="CW64" s="2356">
        <v>463955</v>
      </c>
      <c r="CX64" s="2356">
        <v>30310</v>
      </c>
      <c r="CY64" s="2356">
        <v>7</v>
      </c>
      <c r="CZ64" s="2356">
        <v>553</v>
      </c>
      <c r="DA64" s="2356">
        <v>87</v>
      </c>
      <c r="DB64" s="91" t="s">
        <v>30</v>
      </c>
      <c r="DC64" s="632" t="s">
        <v>778</v>
      </c>
      <c r="DD64" s="93" t="s">
        <v>777</v>
      </c>
      <c r="DE64" s="94" t="s">
        <v>23</v>
      </c>
      <c r="DF64" s="135">
        <v>42005</v>
      </c>
      <c r="DG64" s="2356">
        <v>194</v>
      </c>
      <c r="DH64" s="2356">
        <v>5837</v>
      </c>
      <c r="DI64" s="2356">
        <v>35313</v>
      </c>
      <c r="DJ64" s="2356">
        <v>38367</v>
      </c>
      <c r="DK64" s="2356">
        <v>42275</v>
      </c>
      <c r="DL64" s="2356">
        <v>58217</v>
      </c>
      <c r="DM64" s="2356">
        <v>3809</v>
      </c>
      <c r="DN64" s="2356">
        <v>42</v>
      </c>
      <c r="DO64" s="2356">
        <v>11914</v>
      </c>
      <c r="DP64" s="2356">
        <v>137207</v>
      </c>
      <c r="DQ64" s="2356">
        <v>4548</v>
      </c>
      <c r="DR64" s="2356">
        <v>3523</v>
      </c>
      <c r="DS64" s="2356">
        <v>758</v>
      </c>
      <c r="DT64" s="2356">
        <v>82</v>
      </c>
      <c r="DU64" s="2356">
        <v>7</v>
      </c>
      <c r="DV64" s="2356">
        <v>570</v>
      </c>
      <c r="DW64" s="2356">
        <v>44</v>
      </c>
      <c r="DX64" s="91" t="s">
        <v>30</v>
      </c>
      <c r="DY64" s="632" t="s">
        <v>778</v>
      </c>
    </row>
    <row r="65" spans="1:129" ht="14.25" customHeight="1">
      <c r="A65" s="88" t="s">
        <v>26</v>
      </c>
      <c r="B65" s="89" t="s">
        <v>26</v>
      </c>
      <c r="C65" s="1194">
        <v>42036</v>
      </c>
      <c r="D65" s="2356">
        <v>3388</v>
      </c>
      <c r="E65" s="2356">
        <v>3694</v>
      </c>
      <c r="F65" s="2356">
        <v>1915</v>
      </c>
      <c r="G65" s="2356">
        <v>124</v>
      </c>
      <c r="H65" s="2356">
        <v>2220737</v>
      </c>
      <c r="I65" s="2356">
        <v>6155699</v>
      </c>
      <c r="J65" s="2356">
        <v>656018</v>
      </c>
      <c r="K65" s="2356">
        <v>27488</v>
      </c>
      <c r="L65" s="2356">
        <v>7</v>
      </c>
      <c r="M65" s="2356">
        <v>512</v>
      </c>
      <c r="N65" s="2356">
        <v>239</v>
      </c>
      <c r="O65" s="2356">
        <v>20544</v>
      </c>
      <c r="P65" s="2356">
        <v>258</v>
      </c>
      <c r="Q65" s="2356">
        <v>20286</v>
      </c>
      <c r="R65" s="2356">
        <v>558</v>
      </c>
      <c r="S65" s="2356">
        <v>1234</v>
      </c>
      <c r="T65" s="91" t="s">
        <v>31</v>
      </c>
      <c r="U65" s="632" t="s">
        <v>26</v>
      </c>
      <c r="V65" s="88" t="s">
        <v>26</v>
      </c>
      <c r="W65" s="89" t="s">
        <v>26</v>
      </c>
      <c r="X65" s="1194">
        <v>42036</v>
      </c>
      <c r="Y65" s="82">
        <v>3170</v>
      </c>
      <c r="Z65" s="2356">
        <v>6</v>
      </c>
      <c r="AA65" s="2356">
        <v>471</v>
      </c>
      <c r="AB65" s="2356">
        <v>89</v>
      </c>
      <c r="AC65" s="2356">
        <v>778</v>
      </c>
      <c r="AD65" s="2356">
        <v>130</v>
      </c>
      <c r="AE65" s="2356">
        <v>648</v>
      </c>
      <c r="AF65" s="2356">
        <v>1204</v>
      </c>
      <c r="AG65" s="2356">
        <v>282</v>
      </c>
      <c r="AH65" s="2356">
        <v>4503</v>
      </c>
      <c r="AI65" s="2356">
        <v>475</v>
      </c>
      <c r="AJ65" s="2356">
        <v>340</v>
      </c>
      <c r="AK65" s="2356">
        <v>2931</v>
      </c>
      <c r="AL65" s="2356">
        <v>3197</v>
      </c>
      <c r="AM65" s="2356" t="s">
        <v>21</v>
      </c>
      <c r="AN65" s="208">
        <v>124</v>
      </c>
      <c r="AO65" s="91" t="s">
        <v>31</v>
      </c>
      <c r="AP65" s="632" t="s">
        <v>26</v>
      </c>
      <c r="BL65" s="88" t="s">
        <v>26</v>
      </c>
      <c r="BM65" s="89" t="s">
        <v>26</v>
      </c>
      <c r="BN65" s="1194">
        <v>42036</v>
      </c>
      <c r="BO65" s="2356">
        <v>9005</v>
      </c>
      <c r="BP65" s="2356">
        <v>58050</v>
      </c>
      <c r="BQ65" s="2356">
        <v>62808</v>
      </c>
      <c r="BR65" s="2356">
        <v>954199</v>
      </c>
      <c r="BS65" s="2356">
        <v>157254</v>
      </c>
      <c r="BT65" s="2356">
        <v>17071</v>
      </c>
      <c r="BU65" s="2356">
        <v>5630</v>
      </c>
      <c r="BV65" s="2356">
        <v>30638</v>
      </c>
      <c r="BW65" s="2356">
        <v>471043</v>
      </c>
      <c r="BX65" s="2356">
        <v>21597</v>
      </c>
      <c r="BY65" s="2356">
        <v>926357</v>
      </c>
      <c r="BZ65" s="2356">
        <v>80467</v>
      </c>
      <c r="CA65" s="2356">
        <v>7</v>
      </c>
      <c r="CB65" s="2390">
        <v>598</v>
      </c>
      <c r="CC65" s="2390">
        <v>246</v>
      </c>
      <c r="CD65" s="2390">
        <v>62662</v>
      </c>
      <c r="CE65" s="2390">
        <v>7527</v>
      </c>
      <c r="CF65" s="91" t="s">
        <v>31</v>
      </c>
      <c r="CG65" s="632" t="s">
        <v>26</v>
      </c>
      <c r="CH65" s="88" t="s">
        <v>26</v>
      </c>
      <c r="CI65" s="89" t="s">
        <v>26</v>
      </c>
      <c r="CJ65" s="1194">
        <v>42036</v>
      </c>
      <c r="CK65" s="2356">
        <v>370</v>
      </c>
      <c r="CL65" s="2356">
        <v>1605</v>
      </c>
      <c r="CM65" s="2356" t="s">
        <v>21</v>
      </c>
      <c r="CN65" s="2356">
        <v>470</v>
      </c>
      <c r="CO65" s="2356">
        <v>515</v>
      </c>
      <c r="CP65" s="2356">
        <v>396840</v>
      </c>
      <c r="CQ65" s="2356">
        <v>43811</v>
      </c>
      <c r="CR65" s="2356">
        <v>5673</v>
      </c>
      <c r="CS65" s="2356">
        <v>1826</v>
      </c>
      <c r="CT65" s="2356">
        <v>6379</v>
      </c>
      <c r="CU65" s="2356">
        <v>69327</v>
      </c>
      <c r="CV65" s="2356" t="s">
        <v>21</v>
      </c>
      <c r="CW65" s="2356">
        <v>446669</v>
      </c>
      <c r="CX65" s="2356">
        <v>30662</v>
      </c>
      <c r="CY65" s="2356">
        <v>6</v>
      </c>
      <c r="CZ65" s="2356">
        <v>485</v>
      </c>
      <c r="DA65" s="2356">
        <v>91</v>
      </c>
      <c r="DB65" s="91" t="s">
        <v>31</v>
      </c>
      <c r="DC65" s="632" t="s">
        <v>26</v>
      </c>
      <c r="DD65" s="88" t="s">
        <v>26</v>
      </c>
      <c r="DE65" s="89" t="s">
        <v>26</v>
      </c>
      <c r="DF65" s="1194">
        <v>42036</v>
      </c>
      <c r="DG65" s="2356">
        <v>185</v>
      </c>
      <c r="DH65" s="2356">
        <v>6081</v>
      </c>
      <c r="DI65" s="2356">
        <v>35121</v>
      </c>
      <c r="DJ65" s="2356">
        <v>38207</v>
      </c>
      <c r="DK65" s="2356">
        <v>44878</v>
      </c>
      <c r="DL65" s="2356">
        <v>54356</v>
      </c>
      <c r="DM65" s="2356">
        <v>3152</v>
      </c>
      <c r="DN65" s="2356">
        <v>20</v>
      </c>
      <c r="DO65" s="2356">
        <v>10302</v>
      </c>
      <c r="DP65" s="2356">
        <v>135446</v>
      </c>
      <c r="DQ65" s="2356">
        <v>4757</v>
      </c>
      <c r="DR65" s="2356">
        <v>4438</v>
      </c>
      <c r="DS65" s="2356">
        <v>1472</v>
      </c>
      <c r="DT65" s="2356">
        <v>80</v>
      </c>
      <c r="DU65" s="2356">
        <v>5</v>
      </c>
      <c r="DV65" s="2356">
        <v>1228</v>
      </c>
      <c r="DW65" s="2356">
        <v>20</v>
      </c>
      <c r="DX65" s="91" t="s">
        <v>31</v>
      </c>
      <c r="DY65" s="632" t="s">
        <v>26</v>
      </c>
    </row>
    <row r="66" spans="1:129" ht="14.25" customHeight="1">
      <c r="A66" s="88" t="s">
        <v>26</v>
      </c>
      <c r="B66" s="89" t="s">
        <v>26</v>
      </c>
      <c r="C66" s="1194">
        <v>42064</v>
      </c>
      <c r="D66" s="2356">
        <v>3773</v>
      </c>
      <c r="E66" s="2356">
        <v>4121</v>
      </c>
      <c r="F66" s="2356">
        <v>1765</v>
      </c>
      <c r="G66" s="2356">
        <v>99</v>
      </c>
      <c r="H66" s="2356">
        <v>2468129</v>
      </c>
      <c r="I66" s="2356">
        <v>6692348</v>
      </c>
      <c r="J66" s="2356">
        <v>719844</v>
      </c>
      <c r="K66" s="2356">
        <v>30792</v>
      </c>
      <c r="L66" s="2356">
        <v>7</v>
      </c>
      <c r="M66" s="2356">
        <v>600</v>
      </c>
      <c r="N66" s="2356">
        <v>259</v>
      </c>
      <c r="O66" s="2356">
        <v>23294</v>
      </c>
      <c r="P66" s="2356">
        <v>309</v>
      </c>
      <c r="Q66" s="2356">
        <v>22985</v>
      </c>
      <c r="R66" s="2356">
        <v>630</v>
      </c>
      <c r="S66" s="2356">
        <v>1373</v>
      </c>
      <c r="T66" s="91" t="s">
        <v>32</v>
      </c>
      <c r="U66" s="632" t="s">
        <v>26</v>
      </c>
      <c r="V66" s="88" t="s">
        <v>26</v>
      </c>
      <c r="W66" s="89" t="s">
        <v>26</v>
      </c>
      <c r="X66" s="1194">
        <v>42064</v>
      </c>
      <c r="Y66" s="82">
        <v>3654</v>
      </c>
      <c r="Z66" s="2356">
        <v>6</v>
      </c>
      <c r="AA66" s="2356">
        <v>559</v>
      </c>
      <c r="AB66" s="2356">
        <v>93</v>
      </c>
      <c r="AC66" s="2356">
        <v>917</v>
      </c>
      <c r="AD66" s="2356">
        <v>181</v>
      </c>
      <c r="AE66" s="2356">
        <v>736</v>
      </c>
      <c r="AF66" s="2356">
        <v>1339</v>
      </c>
      <c r="AG66" s="2356">
        <v>376</v>
      </c>
      <c r="AH66" s="2356">
        <v>4996</v>
      </c>
      <c r="AI66" s="2356">
        <v>504</v>
      </c>
      <c r="AJ66" s="2356">
        <v>371</v>
      </c>
      <c r="AK66" s="2356">
        <v>3300</v>
      </c>
      <c r="AL66" s="2356">
        <v>3607</v>
      </c>
      <c r="AM66" s="2356" t="s">
        <v>21</v>
      </c>
      <c r="AN66" s="208">
        <v>99</v>
      </c>
      <c r="AO66" s="91" t="s">
        <v>32</v>
      </c>
      <c r="AP66" s="632" t="s">
        <v>26</v>
      </c>
      <c r="BL66" s="88" t="s">
        <v>26</v>
      </c>
      <c r="BM66" s="89" t="s">
        <v>26</v>
      </c>
      <c r="BN66" s="1194">
        <v>42064</v>
      </c>
      <c r="BO66" s="2356">
        <v>9548</v>
      </c>
      <c r="BP66" s="2356">
        <v>62448</v>
      </c>
      <c r="BQ66" s="2356">
        <v>67560</v>
      </c>
      <c r="BR66" s="2356">
        <v>1066245</v>
      </c>
      <c r="BS66" s="2356">
        <v>185525</v>
      </c>
      <c r="BT66" s="2356">
        <v>20327</v>
      </c>
      <c r="BU66" s="2356">
        <v>5603</v>
      </c>
      <c r="BV66" s="2356">
        <v>38586</v>
      </c>
      <c r="BW66" s="2356">
        <v>532157</v>
      </c>
      <c r="BX66" s="2356">
        <v>24770</v>
      </c>
      <c r="BY66" s="2356">
        <v>1026873</v>
      </c>
      <c r="BZ66" s="2356">
        <v>83184</v>
      </c>
      <c r="CA66" s="2356">
        <v>7</v>
      </c>
      <c r="CB66" s="2390">
        <v>818</v>
      </c>
      <c r="CC66" s="2390">
        <v>267</v>
      </c>
      <c r="CD66" s="2390">
        <v>64364</v>
      </c>
      <c r="CE66" s="2390">
        <v>8118</v>
      </c>
      <c r="CF66" s="91" t="s">
        <v>32</v>
      </c>
      <c r="CG66" s="632" t="s">
        <v>26</v>
      </c>
      <c r="CH66" s="88" t="s">
        <v>26</v>
      </c>
      <c r="CI66" s="89" t="s">
        <v>26</v>
      </c>
      <c r="CJ66" s="1194">
        <v>42064</v>
      </c>
      <c r="CK66" s="2356">
        <v>490</v>
      </c>
      <c r="CL66" s="2356">
        <v>1733</v>
      </c>
      <c r="CM66" s="2356" t="s">
        <v>21</v>
      </c>
      <c r="CN66" s="2356">
        <v>520</v>
      </c>
      <c r="CO66" s="2356">
        <v>570</v>
      </c>
      <c r="CP66" s="2356">
        <v>438265</v>
      </c>
      <c r="CQ66" s="2356">
        <v>50860</v>
      </c>
      <c r="CR66" s="2356">
        <v>7191</v>
      </c>
      <c r="CS66" s="2356">
        <v>1828</v>
      </c>
      <c r="CT66" s="2356">
        <v>8747</v>
      </c>
      <c r="CU66" s="2356">
        <v>77957</v>
      </c>
      <c r="CV66" s="2356" t="s">
        <v>21</v>
      </c>
      <c r="CW66" s="2356">
        <v>493847</v>
      </c>
      <c r="CX66" s="2356">
        <v>27220</v>
      </c>
      <c r="CY66" s="2356">
        <v>6</v>
      </c>
      <c r="CZ66" s="2356">
        <v>562</v>
      </c>
      <c r="DA66" s="2356">
        <v>95</v>
      </c>
      <c r="DB66" s="91" t="s">
        <v>32</v>
      </c>
      <c r="DC66" s="632" t="s">
        <v>26</v>
      </c>
      <c r="DD66" s="88" t="s">
        <v>26</v>
      </c>
      <c r="DE66" s="89" t="s">
        <v>26</v>
      </c>
      <c r="DF66" s="1194">
        <v>42064</v>
      </c>
      <c r="DG66" s="2356">
        <v>203</v>
      </c>
      <c r="DH66" s="2356">
        <v>6706</v>
      </c>
      <c r="DI66" s="2356">
        <v>38635</v>
      </c>
      <c r="DJ66" s="2356">
        <v>41973</v>
      </c>
      <c r="DK66" s="2356">
        <v>47123</v>
      </c>
      <c r="DL66" s="2356">
        <v>61630</v>
      </c>
      <c r="DM66" s="2356">
        <v>3434</v>
      </c>
      <c r="DN66" s="2356">
        <v>29</v>
      </c>
      <c r="DO66" s="2356">
        <v>11682</v>
      </c>
      <c r="DP66" s="2356">
        <v>156949</v>
      </c>
      <c r="DQ66" s="2356">
        <v>4908</v>
      </c>
      <c r="DR66" s="2356">
        <v>4323</v>
      </c>
      <c r="DS66" s="2356">
        <v>1259</v>
      </c>
      <c r="DT66" s="2356">
        <v>90</v>
      </c>
      <c r="DU66" s="2356">
        <v>8</v>
      </c>
      <c r="DV66" s="2356">
        <v>1017</v>
      </c>
      <c r="DW66" s="2356">
        <v>22</v>
      </c>
      <c r="DX66" s="91" t="s">
        <v>32</v>
      </c>
      <c r="DY66" s="632" t="s">
        <v>26</v>
      </c>
    </row>
    <row r="67" spans="1:129" ht="14.25" customHeight="1">
      <c r="A67" s="88" t="s">
        <v>26</v>
      </c>
      <c r="B67" s="89" t="s">
        <v>26</v>
      </c>
      <c r="C67" s="1194">
        <v>42095</v>
      </c>
      <c r="D67" s="2356">
        <v>3443</v>
      </c>
      <c r="E67" s="2356">
        <v>3756</v>
      </c>
      <c r="F67" s="2356">
        <v>1073</v>
      </c>
      <c r="G67" s="2356">
        <v>93</v>
      </c>
      <c r="H67" s="2356">
        <v>2273502</v>
      </c>
      <c r="I67" s="2356">
        <v>5917729</v>
      </c>
      <c r="J67" s="2356">
        <v>643848</v>
      </c>
      <c r="K67" s="2356">
        <v>27461</v>
      </c>
      <c r="L67" s="2356">
        <v>8</v>
      </c>
      <c r="M67" s="2356">
        <v>554</v>
      </c>
      <c r="N67" s="2356">
        <v>250</v>
      </c>
      <c r="O67" s="2356">
        <v>18902</v>
      </c>
      <c r="P67" s="2356">
        <v>290</v>
      </c>
      <c r="Q67" s="2356">
        <v>18612</v>
      </c>
      <c r="R67" s="2356">
        <v>1128</v>
      </c>
      <c r="S67" s="2356">
        <v>1301</v>
      </c>
      <c r="T67" s="91" t="s">
        <v>33</v>
      </c>
      <c r="U67" s="632" t="s">
        <v>26</v>
      </c>
      <c r="V67" s="88" t="s">
        <v>26</v>
      </c>
      <c r="W67" s="89" t="s">
        <v>26</v>
      </c>
      <c r="X67" s="1194">
        <v>42095</v>
      </c>
      <c r="Y67" s="82">
        <v>3348</v>
      </c>
      <c r="Z67" s="2356">
        <v>7</v>
      </c>
      <c r="AA67" s="2356">
        <v>516</v>
      </c>
      <c r="AB67" s="2356">
        <v>83</v>
      </c>
      <c r="AC67" s="2356">
        <v>796</v>
      </c>
      <c r="AD67" s="2356">
        <v>163</v>
      </c>
      <c r="AE67" s="2356">
        <v>633</v>
      </c>
      <c r="AF67" s="2356">
        <v>1264</v>
      </c>
      <c r="AG67" s="2356">
        <v>339</v>
      </c>
      <c r="AH67" s="2356">
        <v>4339</v>
      </c>
      <c r="AI67" s="2356">
        <v>520</v>
      </c>
      <c r="AJ67" s="2356">
        <v>153</v>
      </c>
      <c r="AK67" s="2356">
        <v>2995</v>
      </c>
      <c r="AL67" s="2356">
        <v>3266</v>
      </c>
      <c r="AM67" s="2356" t="s">
        <v>21</v>
      </c>
      <c r="AN67" s="208">
        <v>93</v>
      </c>
      <c r="AO67" s="91" t="s">
        <v>33</v>
      </c>
      <c r="AP67" s="632" t="s">
        <v>26</v>
      </c>
      <c r="BL67" s="88" t="s">
        <v>26</v>
      </c>
      <c r="BM67" s="89" t="s">
        <v>26</v>
      </c>
      <c r="BN67" s="1194">
        <v>42095</v>
      </c>
      <c r="BO67" s="2356">
        <v>8280</v>
      </c>
      <c r="BP67" s="2356">
        <v>59681</v>
      </c>
      <c r="BQ67" s="2356">
        <v>64620</v>
      </c>
      <c r="BR67" s="2356">
        <v>939585</v>
      </c>
      <c r="BS67" s="2356">
        <v>168673</v>
      </c>
      <c r="BT67" s="2356">
        <v>16502</v>
      </c>
      <c r="BU67" s="2356">
        <v>3996</v>
      </c>
      <c r="BV67" s="2356">
        <v>35849</v>
      </c>
      <c r="BW67" s="2356">
        <v>524586</v>
      </c>
      <c r="BX67" s="2356">
        <v>24745</v>
      </c>
      <c r="BY67" s="2356">
        <v>928379</v>
      </c>
      <c r="BZ67" s="2356">
        <v>73414</v>
      </c>
      <c r="CA67" s="2356">
        <v>8</v>
      </c>
      <c r="CB67" s="2390">
        <v>685</v>
      </c>
      <c r="CC67" s="2390">
        <v>256</v>
      </c>
      <c r="CD67" s="2390">
        <v>54217</v>
      </c>
      <c r="CE67" s="2390">
        <v>8588</v>
      </c>
      <c r="CF67" s="91" t="s">
        <v>33</v>
      </c>
      <c r="CG67" s="632" t="s">
        <v>26</v>
      </c>
      <c r="CH67" s="88" t="s">
        <v>26</v>
      </c>
      <c r="CI67" s="89" t="s">
        <v>26</v>
      </c>
      <c r="CJ67" s="1194">
        <v>42095</v>
      </c>
      <c r="CK67" s="2356">
        <v>424</v>
      </c>
      <c r="CL67" s="2356">
        <v>1427</v>
      </c>
      <c r="CM67" s="2356" t="s">
        <v>21</v>
      </c>
      <c r="CN67" s="2356">
        <v>467</v>
      </c>
      <c r="CO67" s="2356">
        <v>511</v>
      </c>
      <c r="CP67" s="2356">
        <v>387608</v>
      </c>
      <c r="CQ67" s="2356">
        <v>46086</v>
      </c>
      <c r="CR67" s="2356">
        <v>5687</v>
      </c>
      <c r="CS67" s="2356">
        <v>1282</v>
      </c>
      <c r="CT67" s="2356">
        <v>7747</v>
      </c>
      <c r="CU67" s="2356">
        <v>80236</v>
      </c>
      <c r="CV67" s="2356" t="s">
        <v>21</v>
      </c>
      <c r="CW67" s="2356">
        <v>446561</v>
      </c>
      <c r="CX67" s="2356">
        <v>24877</v>
      </c>
      <c r="CY67" s="2356">
        <v>7</v>
      </c>
      <c r="CZ67" s="2356">
        <v>548</v>
      </c>
      <c r="DA67" s="2356">
        <v>85</v>
      </c>
      <c r="DB67" s="91" t="s">
        <v>33</v>
      </c>
      <c r="DC67" s="632" t="s">
        <v>26</v>
      </c>
      <c r="DD67" s="88" t="s">
        <v>26</v>
      </c>
      <c r="DE67" s="89" t="s">
        <v>26</v>
      </c>
      <c r="DF67" s="1194">
        <v>42095</v>
      </c>
      <c r="DG67" s="2356">
        <v>166</v>
      </c>
      <c r="DH67" s="2356">
        <v>5997</v>
      </c>
      <c r="DI67" s="2356">
        <v>37135</v>
      </c>
      <c r="DJ67" s="2356">
        <v>40395</v>
      </c>
      <c r="DK67" s="2356">
        <v>43191</v>
      </c>
      <c r="DL67" s="2356">
        <v>55188</v>
      </c>
      <c r="DM67" s="2356">
        <v>2893</v>
      </c>
      <c r="DN67" s="2356">
        <v>36</v>
      </c>
      <c r="DO67" s="2356">
        <v>12064</v>
      </c>
      <c r="DP67" s="2356">
        <v>154404</v>
      </c>
      <c r="DQ67" s="2356">
        <v>4651</v>
      </c>
      <c r="DR67" s="2356">
        <v>3818</v>
      </c>
      <c r="DS67" s="2356">
        <v>1053</v>
      </c>
      <c r="DT67" s="2356">
        <v>100</v>
      </c>
      <c r="DU67" s="2356">
        <v>6</v>
      </c>
      <c r="DV67" s="2356">
        <v>831</v>
      </c>
      <c r="DW67" s="2356">
        <v>39</v>
      </c>
      <c r="DX67" s="91" t="s">
        <v>33</v>
      </c>
      <c r="DY67" s="632" t="s">
        <v>26</v>
      </c>
    </row>
    <row r="68" spans="1:129" ht="14.25" customHeight="1">
      <c r="A68" s="88" t="s">
        <v>26</v>
      </c>
      <c r="B68" s="89" t="s">
        <v>26</v>
      </c>
      <c r="C68" s="1194">
        <v>42125</v>
      </c>
      <c r="D68" s="2356">
        <v>3542</v>
      </c>
      <c r="E68" s="2356">
        <v>3870</v>
      </c>
      <c r="F68" s="2356">
        <v>1898</v>
      </c>
      <c r="G68" s="2356">
        <v>95</v>
      </c>
      <c r="H68" s="2356">
        <v>2253030</v>
      </c>
      <c r="I68" s="2356">
        <v>5629585</v>
      </c>
      <c r="J68" s="2356">
        <v>622555</v>
      </c>
      <c r="K68" s="2356">
        <v>27281</v>
      </c>
      <c r="L68" s="2356">
        <v>7</v>
      </c>
      <c r="M68" s="2356">
        <v>496</v>
      </c>
      <c r="N68" s="2356">
        <v>251</v>
      </c>
      <c r="O68" s="2356">
        <v>18781</v>
      </c>
      <c r="P68" s="2356">
        <v>255</v>
      </c>
      <c r="Q68" s="2356">
        <v>18526</v>
      </c>
      <c r="R68" s="2356">
        <v>1424</v>
      </c>
      <c r="S68" s="2356">
        <v>1199</v>
      </c>
      <c r="T68" s="91" t="s">
        <v>34</v>
      </c>
      <c r="U68" s="632" t="s">
        <v>26</v>
      </c>
      <c r="V68" s="88" t="s">
        <v>26</v>
      </c>
      <c r="W68" s="89" t="s">
        <v>26</v>
      </c>
      <c r="X68" s="1194">
        <v>42125</v>
      </c>
      <c r="Y68" s="82">
        <v>3207</v>
      </c>
      <c r="Z68" s="2356">
        <v>6</v>
      </c>
      <c r="AA68" s="2356">
        <v>461</v>
      </c>
      <c r="AB68" s="2356">
        <v>85</v>
      </c>
      <c r="AC68" s="2356">
        <v>815</v>
      </c>
      <c r="AD68" s="2356">
        <v>155</v>
      </c>
      <c r="AE68" s="2356">
        <v>660</v>
      </c>
      <c r="AF68" s="2356">
        <v>1166</v>
      </c>
      <c r="AG68" s="2356">
        <v>362</v>
      </c>
      <c r="AH68" s="2356">
        <v>4440</v>
      </c>
      <c r="AI68" s="2356">
        <v>333</v>
      </c>
      <c r="AJ68" s="2356">
        <v>294</v>
      </c>
      <c r="AK68" s="2356">
        <v>3083</v>
      </c>
      <c r="AL68" s="2356">
        <v>3370</v>
      </c>
      <c r="AM68" s="2356" t="s">
        <v>21</v>
      </c>
      <c r="AN68" s="208">
        <v>95</v>
      </c>
      <c r="AO68" s="91" t="s">
        <v>34</v>
      </c>
      <c r="AP68" s="632" t="s">
        <v>26</v>
      </c>
      <c r="BL68" s="88" t="s">
        <v>26</v>
      </c>
      <c r="BM68" s="89" t="s">
        <v>26</v>
      </c>
      <c r="BN68" s="1194">
        <v>42125</v>
      </c>
      <c r="BO68" s="2356">
        <v>7813</v>
      </c>
      <c r="BP68" s="2356">
        <v>53515</v>
      </c>
      <c r="BQ68" s="2356">
        <v>58052</v>
      </c>
      <c r="BR68" s="2356">
        <v>931012</v>
      </c>
      <c r="BS68" s="2356">
        <v>143476</v>
      </c>
      <c r="BT68" s="2356">
        <v>14782</v>
      </c>
      <c r="BU68" s="2356">
        <v>5960</v>
      </c>
      <c r="BV68" s="2356">
        <v>32128</v>
      </c>
      <c r="BW68" s="2356">
        <v>542321</v>
      </c>
      <c r="BX68" s="2356">
        <v>24905</v>
      </c>
      <c r="BY68" s="2356">
        <v>881451</v>
      </c>
      <c r="BZ68" s="2356">
        <v>76465</v>
      </c>
      <c r="CA68" s="2356">
        <v>7</v>
      </c>
      <c r="CB68" s="2390">
        <v>618</v>
      </c>
      <c r="CC68" s="2390">
        <v>259</v>
      </c>
      <c r="CD68" s="2390">
        <v>58842</v>
      </c>
      <c r="CE68" s="2390">
        <v>8836</v>
      </c>
      <c r="CF68" s="91" t="s">
        <v>34</v>
      </c>
      <c r="CG68" s="632" t="s">
        <v>26</v>
      </c>
      <c r="CH68" s="88" t="s">
        <v>26</v>
      </c>
      <c r="CI68" s="89" t="s">
        <v>26</v>
      </c>
      <c r="CJ68" s="1194">
        <v>42125</v>
      </c>
      <c r="CK68" s="2356">
        <v>253</v>
      </c>
      <c r="CL68" s="2356">
        <v>1173</v>
      </c>
      <c r="CM68" s="2356" t="s">
        <v>21</v>
      </c>
      <c r="CN68" s="2356">
        <v>470</v>
      </c>
      <c r="CO68" s="2356">
        <v>515</v>
      </c>
      <c r="CP68" s="2356">
        <v>380267</v>
      </c>
      <c r="CQ68" s="2356">
        <v>40222</v>
      </c>
      <c r="CR68" s="2356">
        <v>5048</v>
      </c>
      <c r="CS68" s="2356">
        <v>1890</v>
      </c>
      <c r="CT68" s="2356">
        <v>7202</v>
      </c>
      <c r="CU68" s="2356">
        <v>88833</v>
      </c>
      <c r="CV68" s="2356" t="s">
        <v>21</v>
      </c>
      <c r="CW68" s="2356">
        <v>425082</v>
      </c>
      <c r="CX68" s="2356">
        <v>25928</v>
      </c>
      <c r="CY68" s="2356">
        <v>6</v>
      </c>
      <c r="CZ68" s="2356">
        <v>473</v>
      </c>
      <c r="DA68" s="2356">
        <v>87</v>
      </c>
      <c r="DB68" s="91" t="s">
        <v>34</v>
      </c>
      <c r="DC68" s="632" t="s">
        <v>26</v>
      </c>
      <c r="DD68" s="88" t="s">
        <v>26</v>
      </c>
      <c r="DE68" s="89" t="s">
        <v>26</v>
      </c>
      <c r="DF68" s="1194">
        <v>42125</v>
      </c>
      <c r="DG68" s="2356">
        <v>141</v>
      </c>
      <c r="DH68" s="2356">
        <v>5577</v>
      </c>
      <c r="DI68" s="2356">
        <v>33370</v>
      </c>
      <c r="DJ68" s="2356">
        <v>36300</v>
      </c>
      <c r="DK68" s="2356">
        <v>41103</v>
      </c>
      <c r="DL68" s="2356">
        <v>44667</v>
      </c>
      <c r="DM68" s="2356">
        <v>2273</v>
      </c>
      <c r="DN68" s="2356">
        <v>15</v>
      </c>
      <c r="DO68" s="2356">
        <v>10379</v>
      </c>
      <c r="DP68" s="2356">
        <v>151506</v>
      </c>
      <c r="DQ68" s="2356">
        <v>5747</v>
      </c>
      <c r="DR68" s="2356">
        <v>3033</v>
      </c>
      <c r="DS68" s="2356">
        <v>688</v>
      </c>
      <c r="DT68" s="2356">
        <v>57</v>
      </c>
      <c r="DU68" s="2356">
        <v>7</v>
      </c>
      <c r="DV68" s="2356">
        <v>530</v>
      </c>
      <c r="DW68" s="2356">
        <v>12</v>
      </c>
      <c r="DX68" s="91" t="s">
        <v>34</v>
      </c>
      <c r="DY68" s="632" t="s">
        <v>26</v>
      </c>
    </row>
    <row r="69" spans="1:129" ht="14.25" customHeight="1">
      <c r="A69" s="88" t="s">
        <v>26</v>
      </c>
      <c r="B69" s="89" t="s">
        <v>26</v>
      </c>
      <c r="C69" s="1194">
        <v>42156</v>
      </c>
      <c r="D69" s="2356">
        <v>3491</v>
      </c>
      <c r="E69" s="2356">
        <v>3818</v>
      </c>
      <c r="F69" s="2356">
        <v>1529</v>
      </c>
      <c r="G69" s="2356">
        <v>72</v>
      </c>
      <c r="H69" s="2356">
        <v>2216386</v>
      </c>
      <c r="I69" s="2356">
        <v>5496300</v>
      </c>
      <c r="J69" s="2356">
        <v>608804</v>
      </c>
      <c r="K69" s="2356">
        <v>26854</v>
      </c>
      <c r="L69" s="2356">
        <v>7</v>
      </c>
      <c r="M69" s="2356">
        <v>482</v>
      </c>
      <c r="N69" s="2356">
        <v>268</v>
      </c>
      <c r="O69" s="2356">
        <v>17180</v>
      </c>
      <c r="P69" s="2356">
        <v>243</v>
      </c>
      <c r="Q69" s="2356">
        <v>16937</v>
      </c>
      <c r="R69" s="2356">
        <v>1554</v>
      </c>
      <c r="S69" s="2356">
        <v>1171</v>
      </c>
      <c r="T69" s="91" t="s">
        <v>35</v>
      </c>
      <c r="U69" s="632" t="s">
        <v>26</v>
      </c>
      <c r="V69" s="88" t="s">
        <v>26</v>
      </c>
      <c r="W69" s="89" t="s">
        <v>26</v>
      </c>
      <c r="X69" s="1194">
        <v>42156</v>
      </c>
      <c r="Y69" s="82">
        <v>3038</v>
      </c>
      <c r="Z69" s="2356">
        <v>6</v>
      </c>
      <c r="AA69" s="2356">
        <v>450</v>
      </c>
      <c r="AB69" s="2356">
        <v>93</v>
      </c>
      <c r="AC69" s="2356">
        <v>716</v>
      </c>
      <c r="AD69" s="2356">
        <v>130</v>
      </c>
      <c r="AE69" s="2356">
        <v>586</v>
      </c>
      <c r="AF69" s="2356">
        <v>1138</v>
      </c>
      <c r="AG69" s="2356">
        <v>331</v>
      </c>
      <c r="AH69" s="2356">
        <v>4281</v>
      </c>
      <c r="AI69" s="2356">
        <v>320</v>
      </c>
      <c r="AJ69" s="2356">
        <v>277</v>
      </c>
      <c r="AK69" s="2356">
        <v>2990</v>
      </c>
      <c r="AL69" s="2356">
        <v>3273</v>
      </c>
      <c r="AM69" s="2356" t="s">
        <v>21</v>
      </c>
      <c r="AN69" s="208">
        <v>72</v>
      </c>
      <c r="AO69" s="91" t="s">
        <v>35</v>
      </c>
      <c r="AP69" s="632" t="s">
        <v>26</v>
      </c>
      <c r="BL69" s="88" t="s">
        <v>26</v>
      </c>
      <c r="BM69" s="89" t="s">
        <v>26</v>
      </c>
      <c r="BN69" s="1194">
        <v>42156</v>
      </c>
      <c r="BO69" s="2356">
        <v>7961</v>
      </c>
      <c r="BP69" s="2356">
        <v>58742</v>
      </c>
      <c r="BQ69" s="2356">
        <v>63626</v>
      </c>
      <c r="BR69" s="2356">
        <v>924962</v>
      </c>
      <c r="BS69" s="2356">
        <v>176570</v>
      </c>
      <c r="BT69" s="2356">
        <v>18843</v>
      </c>
      <c r="BU69" s="2356">
        <v>5262</v>
      </c>
      <c r="BV69" s="2356">
        <v>39716</v>
      </c>
      <c r="BW69" s="2356">
        <v>495490</v>
      </c>
      <c r="BX69" s="2356">
        <v>24989</v>
      </c>
      <c r="BY69" s="2356">
        <v>885832</v>
      </c>
      <c r="BZ69" s="2356">
        <v>76286</v>
      </c>
      <c r="CA69" s="2356">
        <v>7</v>
      </c>
      <c r="CB69" s="2390">
        <v>655</v>
      </c>
      <c r="CC69" s="2390">
        <v>277</v>
      </c>
      <c r="CD69" s="2390">
        <v>56562</v>
      </c>
      <c r="CE69" s="2390">
        <v>8811</v>
      </c>
      <c r="CF69" s="91" t="s">
        <v>35</v>
      </c>
      <c r="CG69" s="632" t="s">
        <v>26</v>
      </c>
      <c r="CH69" s="88" t="s">
        <v>26</v>
      </c>
      <c r="CI69" s="89" t="s">
        <v>26</v>
      </c>
      <c r="CJ69" s="1194">
        <v>42156</v>
      </c>
      <c r="CK69" s="2356">
        <v>481</v>
      </c>
      <c r="CL69" s="2356">
        <v>1467</v>
      </c>
      <c r="CM69" s="2356" t="s">
        <v>21</v>
      </c>
      <c r="CN69" s="2356">
        <v>465</v>
      </c>
      <c r="CO69" s="2356">
        <v>509</v>
      </c>
      <c r="CP69" s="2356">
        <v>383707</v>
      </c>
      <c r="CQ69" s="2356">
        <v>48533</v>
      </c>
      <c r="CR69" s="2356">
        <v>6685</v>
      </c>
      <c r="CS69" s="2356">
        <v>1733</v>
      </c>
      <c r="CT69" s="2356">
        <v>8281</v>
      </c>
      <c r="CU69" s="2356">
        <v>69905</v>
      </c>
      <c r="CV69" s="2356" t="s">
        <v>21</v>
      </c>
      <c r="CW69" s="2356">
        <v>419734</v>
      </c>
      <c r="CX69" s="2356">
        <v>28539</v>
      </c>
      <c r="CY69" s="2356">
        <v>6</v>
      </c>
      <c r="CZ69" s="2356">
        <v>515</v>
      </c>
      <c r="DA69" s="2356">
        <v>96</v>
      </c>
      <c r="DB69" s="91" t="s">
        <v>35</v>
      </c>
      <c r="DC69" s="632" t="s">
        <v>26</v>
      </c>
      <c r="DD69" s="88" t="s">
        <v>26</v>
      </c>
      <c r="DE69" s="89" t="s">
        <v>26</v>
      </c>
      <c r="DF69" s="1194">
        <v>42156</v>
      </c>
      <c r="DG69" s="2356">
        <v>186</v>
      </c>
      <c r="DH69" s="2356">
        <v>5734</v>
      </c>
      <c r="DI69" s="2356">
        <v>36632</v>
      </c>
      <c r="DJ69" s="2356">
        <v>39800</v>
      </c>
      <c r="DK69" s="2356">
        <v>45108</v>
      </c>
      <c r="DL69" s="2356">
        <v>58642</v>
      </c>
      <c r="DM69" s="2356">
        <v>3095</v>
      </c>
      <c r="DN69" s="2356">
        <v>23</v>
      </c>
      <c r="DO69" s="2356">
        <v>14119</v>
      </c>
      <c r="DP69" s="2356">
        <v>141009</v>
      </c>
      <c r="DQ69" s="2356">
        <v>3826</v>
      </c>
      <c r="DR69" s="2356">
        <v>3325</v>
      </c>
      <c r="DS69" s="2356">
        <v>539</v>
      </c>
      <c r="DT69" s="2356">
        <v>48</v>
      </c>
      <c r="DU69" s="2356">
        <v>7</v>
      </c>
      <c r="DV69" s="2356">
        <v>390</v>
      </c>
      <c r="DW69" s="2356">
        <v>43</v>
      </c>
      <c r="DX69" s="91" t="s">
        <v>35</v>
      </c>
      <c r="DY69" s="632" t="s">
        <v>26</v>
      </c>
    </row>
    <row r="70" spans="1:129" ht="14.25" customHeight="1">
      <c r="A70" s="88" t="s">
        <v>26</v>
      </c>
      <c r="B70" s="89" t="s">
        <v>26</v>
      </c>
      <c r="C70" s="1194">
        <v>42186</v>
      </c>
      <c r="D70" s="2356">
        <v>2967</v>
      </c>
      <c r="E70" s="2356">
        <v>3232</v>
      </c>
      <c r="F70" s="2356">
        <v>2002</v>
      </c>
      <c r="G70" s="2356">
        <v>86</v>
      </c>
      <c r="H70" s="2356">
        <v>2254144</v>
      </c>
      <c r="I70" s="2356">
        <v>5492375</v>
      </c>
      <c r="J70" s="2356">
        <v>613465</v>
      </c>
      <c r="K70" s="2356">
        <v>27645</v>
      </c>
      <c r="L70" s="2356">
        <v>8</v>
      </c>
      <c r="M70" s="2356">
        <v>457</v>
      </c>
      <c r="N70" s="2356">
        <v>266</v>
      </c>
      <c r="O70" s="2356">
        <v>18369</v>
      </c>
      <c r="P70" s="2356">
        <v>253</v>
      </c>
      <c r="Q70" s="2356">
        <v>18116</v>
      </c>
      <c r="R70" s="2356">
        <v>596</v>
      </c>
      <c r="S70" s="2356">
        <v>1178</v>
      </c>
      <c r="T70" s="91" t="s">
        <v>36</v>
      </c>
      <c r="U70" s="632" t="s">
        <v>26</v>
      </c>
      <c r="V70" s="88" t="s">
        <v>26</v>
      </c>
      <c r="W70" s="89" t="s">
        <v>26</v>
      </c>
      <c r="X70" s="1194">
        <v>42186</v>
      </c>
      <c r="Y70" s="82">
        <v>2995</v>
      </c>
      <c r="Z70" s="2356">
        <v>7</v>
      </c>
      <c r="AA70" s="2356">
        <v>430</v>
      </c>
      <c r="AB70" s="2356">
        <v>82</v>
      </c>
      <c r="AC70" s="2356">
        <v>741</v>
      </c>
      <c r="AD70" s="2356">
        <v>138</v>
      </c>
      <c r="AE70" s="2356">
        <v>603</v>
      </c>
      <c r="AF70" s="2356">
        <v>1141</v>
      </c>
      <c r="AG70" s="2356">
        <v>273</v>
      </c>
      <c r="AH70" s="2356">
        <v>3713</v>
      </c>
      <c r="AI70" s="2356">
        <v>285</v>
      </c>
      <c r="AJ70" s="2356">
        <v>280</v>
      </c>
      <c r="AK70" s="2356">
        <v>2532</v>
      </c>
      <c r="AL70" s="2356">
        <v>2761</v>
      </c>
      <c r="AM70" s="2356" t="s">
        <v>21</v>
      </c>
      <c r="AN70" s="208">
        <v>86</v>
      </c>
      <c r="AO70" s="91" t="s">
        <v>36</v>
      </c>
      <c r="AP70" s="632" t="s">
        <v>26</v>
      </c>
      <c r="BL70" s="88" t="s">
        <v>26</v>
      </c>
      <c r="BM70" s="89" t="s">
        <v>26</v>
      </c>
      <c r="BN70" s="1194">
        <v>42186</v>
      </c>
      <c r="BO70" s="2356">
        <v>8404</v>
      </c>
      <c r="BP70" s="2356">
        <v>58339</v>
      </c>
      <c r="BQ70" s="2356">
        <v>63130</v>
      </c>
      <c r="BR70" s="2356">
        <v>926653</v>
      </c>
      <c r="BS70" s="2356">
        <v>171389</v>
      </c>
      <c r="BT70" s="2356">
        <v>16196</v>
      </c>
      <c r="BU70" s="2356">
        <v>4450</v>
      </c>
      <c r="BV70" s="2356">
        <v>38560</v>
      </c>
      <c r="BW70" s="2356">
        <v>464496</v>
      </c>
      <c r="BX70" s="2356">
        <v>23656</v>
      </c>
      <c r="BY70" s="2356">
        <v>913422</v>
      </c>
      <c r="BZ70" s="2356">
        <v>73730</v>
      </c>
      <c r="CA70" s="2356">
        <v>8</v>
      </c>
      <c r="CB70" s="2390">
        <v>557</v>
      </c>
      <c r="CC70" s="2390">
        <v>275</v>
      </c>
      <c r="CD70" s="2390">
        <v>54332</v>
      </c>
      <c r="CE70" s="2390">
        <v>6903</v>
      </c>
      <c r="CF70" s="91" t="s">
        <v>36</v>
      </c>
      <c r="CG70" s="632" t="s">
        <v>26</v>
      </c>
      <c r="CH70" s="88" t="s">
        <v>26</v>
      </c>
      <c r="CI70" s="89" t="s">
        <v>26</v>
      </c>
      <c r="CJ70" s="1194">
        <v>42186</v>
      </c>
      <c r="CK70" s="2356">
        <v>618</v>
      </c>
      <c r="CL70" s="2356">
        <v>1978</v>
      </c>
      <c r="CM70" s="2356" t="s">
        <v>21</v>
      </c>
      <c r="CN70" s="2356">
        <v>436</v>
      </c>
      <c r="CO70" s="2356">
        <v>478</v>
      </c>
      <c r="CP70" s="2356">
        <v>391433</v>
      </c>
      <c r="CQ70" s="2356">
        <v>47234</v>
      </c>
      <c r="CR70" s="2356">
        <v>5477</v>
      </c>
      <c r="CS70" s="2356">
        <v>1471</v>
      </c>
      <c r="CT70" s="2356">
        <v>7274</v>
      </c>
      <c r="CU70" s="2356">
        <v>55585</v>
      </c>
      <c r="CV70" s="2356" t="s">
        <v>21</v>
      </c>
      <c r="CW70" s="2356">
        <v>422118</v>
      </c>
      <c r="CX70" s="2356">
        <v>25022</v>
      </c>
      <c r="CY70" s="2356">
        <v>7</v>
      </c>
      <c r="CZ70" s="2356">
        <v>453</v>
      </c>
      <c r="DA70" s="2356">
        <v>85</v>
      </c>
      <c r="DB70" s="91" t="s">
        <v>36</v>
      </c>
      <c r="DC70" s="632" t="s">
        <v>26</v>
      </c>
      <c r="DD70" s="88" t="s">
        <v>26</v>
      </c>
      <c r="DE70" s="89" t="s">
        <v>26</v>
      </c>
      <c r="DF70" s="1194">
        <v>42186</v>
      </c>
      <c r="DG70" s="2356">
        <v>265</v>
      </c>
      <c r="DH70" s="2356">
        <v>6087</v>
      </c>
      <c r="DI70" s="2356">
        <v>37939</v>
      </c>
      <c r="DJ70" s="2356">
        <v>41199</v>
      </c>
      <c r="DK70" s="2356">
        <v>48249</v>
      </c>
      <c r="DL70" s="2356">
        <v>61881</v>
      </c>
      <c r="DM70" s="2356">
        <v>3438</v>
      </c>
      <c r="DN70" s="2356">
        <v>24</v>
      </c>
      <c r="DO70" s="2356">
        <v>15381</v>
      </c>
      <c r="DP70" s="2356">
        <v>146193</v>
      </c>
      <c r="DQ70" s="2356">
        <v>3839</v>
      </c>
      <c r="DR70" s="2356">
        <v>3273</v>
      </c>
      <c r="DS70" s="2356">
        <v>475</v>
      </c>
      <c r="DT70" s="2356">
        <v>44</v>
      </c>
      <c r="DU70" s="2356">
        <v>8</v>
      </c>
      <c r="DV70" s="2356">
        <v>327</v>
      </c>
      <c r="DW70" s="2356">
        <v>27</v>
      </c>
      <c r="DX70" s="91" t="s">
        <v>36</v>
      </c>
      <c r="DY70" s="632" t="s">
        <v>26</v>
      </c>
    </row>
    <row r="71" spans="1:129" ht="14.25" customHeight="1">
      <c r="A71" s="88" t="s">
        <v>26</v>
      </c>
      <c r="B71" s="89" t="s">
        <v>26</v>
      </c>
      <c r="C71" s="1194">
        <v>42217</v>
      </c>
      <c r="D71" s="2356">
        <v>3246</v>
      </c>
      <c r="E71" s="2356">
        <v>3544</v>
      </c>
      <c r="F71" s="2356">
        <v>1519</v>
      </c>
      <c r="G71" s="2356">
        <v>49</v>
      </c>
      <c r="H71" s="2356">
        <v>2287663</v>
      </c>
      <c r="I71" s="2356">
        <v>5404237</v>
      </c>
      <c r="J71" s="2356">
        <v>611189</v>
      </c>
      <c r="K71" s="2356">
        <v>28161</v>
      </c>
      <c r="L71" s="2356">
        <v>7</v>
      </c>
      <c r="M71" s="2356">
        <v>499</v>
      </c>
      <c r="N71" s="2356">
        <v>241</v>
      </c>
      <c r="O71" s="2356">
        <v>17905</v>
      </c>
      <c r="P71" s="2356">
        <v>276</v>
      </c>
      <c r="Q71" s="2356">
        <v>17629</v>
      </c>
      <c r="R71" s="2356">
        <v>1670</v>
      </c>
      <c r="S71" s="2356">
        <v>1145</v>
      </c>
      <c r="T71" s="91" t="s">
        <v>37</v>
      </c>
      <c r="U71" s="632" t="s">
        <v>26</v>
      </c>
      <c r="V71" s="88" t="s">
        <v>26</v>
      </c>
      <c r="W71" s="89" t="s">
        <v>26</v>
      </c>
      <c r="X71" s="1194">
        <v>42217</v>
      </c>
      <c r="Y71" s="82">
        <v>2794</v>
      </c>
      <c r="Z71" s="2356">
        <v>6</v>
      </c>
      <c r="AA71" s="2356">
        <v>435</v>
      </c>
      <c r="AB71" s="2356">
        <v>79</v>
      </c>
      <c r="AC71" s="2356">
        <v>573</v>
      </c>
      <c r="AD71" s="2356">
        <v>127</v>
      </c>
      <c r="AE71" s="2356">
        <v>446</v>
      </c>
      <c r="AF71" s="2356">
        <v>1114</v>
      </c>
      <c r="AG71" s="2356">
        <v>292</v>
      </c>
      <c r="AH71" s="2356">
        <v>3980</v>
      </c>
      <c r="AI71" s="2356">
        <v>407</v>
      </c>
      <c r="AJ71" s="2356">
        <v>229</v>
      </c>
      <c r="AK71" s="2356">
        <v>2724</v>
      </c>
      <c r="AL71" s="2356">
        <v>2978</v>
      </c>
      <c r="AM71" s="2356" t="s">
        <v>21</v>
      </c>
      <c r="AN71" s="208">
        <v>49</v>
      </c>
      <c r="AO71" s="91" t="s">
        <v>37</v>
      </c>
      <c r="AP71" s="632" t="s">
        <v>26</v>
      </c>
      <c r="BL71" s="88" t="s">
        <v>26</v>
      </c>
      <c r="BM71" s="89" t="s">
        <v>26</v>
      </c>
      <c r="BN71" s="1194">
        <v>42217</v>
      </c>
      <c r="BO71" s="2356">
        <v>7247</v>
      </c>
      <c r="BP71" s="2356">
        <v>51611</v>
      </c>
      <c r="BQ71" s="2356">
        <v>55821</v>
      </c>
      <c r="BR71" s="2356">
        <v>974962</v>
      </c>
      <c r="BS71" s="2356">
        <v>171361</v>
      </c>
      <c r="BT71" s="2356">
        <v>19940</v>
      </c>
      <c r="BU71" s="2356">
        <v>1380</v>
      </c>
      <c r="BV71" s="2356">
        <v>37578</v>
      </c>
      <c r="BW71" s="2356">
        <v>454428</v>
      </c>
      <c r="BX71" s="2356">
        <v>18957</v>
      </c>
      <c r="BY71" s="2356">
        <v>911715</v>
      </c>
      <c r="BZ71" s="2356">
        <v>67825</v>
      </c>
      <c r="CA71" s="2356">
        <v>7</v>
      </c>
      <c r="CB71" s="2390">
        <v>726</v>
      </c>
      <c r="CC71" s="2390">
        <v>246</v>
      </c>
      <c r="CD71" s="2390">
        <v>47752</v>
      </c>
      <c r="CE71" s="2390">
        <v>8100</v>
      </c>
      <c r="CF71" s="91" t="s">
        <v>37</v>
      </c>
      <c r="CG71" s="632" t="s">
        <v>26</v>
      </c>
      <c r="CH71" s="88" t="s">
        <v>26</v>
      </c>
      <c r="CI71" s="89" t="s">
        <v>26</v>
      </c>
      <c r="CJ71" s="1194">
        <v>42217</v>
      </c>
      <c r="CK71" s="2356">
        <v>525</v>
      </c>
      <c r="CL71" s="2356">
        <v>1959</v>
      </c>
      <c r="CM71" s="2356" t="s">
        <v>21</v>
      </c>
      <c r="CN71" s="2356">
        <v>315</v>
      </c>
      <c r="CO71" s="2356">
        <v>345</v>
      </c>
      <c r="CP71" s="2356">
        <v>415194</v>
      </c>
      <c r="CQ71" s="2356">
        <v>47816</v>
      </c>
      <c r="CR71" s="2356">
        <v>6953</v>
      </c>
      <c r="CS71" s="2356">
        <v>473</v>
      </c>
      <c r="CT71" s="2356">
        <v>8725</v>
      </c>
      <c r="CU71" s="2356">
        <v>58962</v>
      </c>
      <c r="CV71" s="2356" t="s">
        <v>21</v>
      </c>
      <c r="CW71" s="2356">
        <v>432415</v>
      </c>
      <c r="CX71" s="2356">
        <v>20366</v>
      </c>
      <c r="CY71" s="2356">
        <v>6</v>
      </c>
      <c r="CZ71" s="2356">
        <v>505</v>
      </c>
      <c r="DA71" s="2356">
        <v>81</v>
      </c>
      <c r="DB71" s="91" t="s">
        <v>37</v>
      </c>
      <c r="DC71" s="632" t="s">
        <v>26</v>
      </c>
      <c r="DD71" s="88" t="s">
        <v>26</v>
      </c>
      <c r="DE71" s="89" t="s">
        <v>26</v>
      </c>
      <c r="DF71" s="1194">
        <v>42217</v>
      </c>
      <c r="DG71" s="2356">
        <v>210</v>
      </c>
      <c r="DH71" s="2356">
        <v>5265</v>
      </c>
      <c r="DI71" s="2356">
        <v>32058</v>
      </c>
      <c r="DJ71" s="2356">
        <v>34759</v>
      </c>
      <c r="DK71" s="2356">
        <v>35009</v>
      </c>
      <c r="DL71" s="2356">
        <v>57728</v>
      </c>
      <c r="DM71" s="2356">
        <v>3388</v>
      </c>
      <c r="DN71" s="2356">
        <v>20</v>
      </c>
      <c r="DO71" s="2356">
        <v>11538</v>
      </c>
      <c r="DP71" s="2356">
        <v>143961</v>
      </c>
      <c r="DQ71" s="2356">
        <v>3996</v>
      </c>
      <c r="DR71" s="2356">
        <v>2808</v>
      </c>
      <c r="DS71" s="2356">
        <v>298</v>
      </c>
      <c r="DT71" s="2356">
        <v>47</v>
      </c>
      <c r="DU71" s="2356">
        <v>7</v>
      </c>
      <c r="DV71" s="2356">
        <v>178</v>
      </c>
      <c r="DW71" s="2356">
        <v>18</v>
      </c>
      <c r="DX71" s="91" t="s">
        <v>37</v>
      </c>
      <c r="DY71" s="632" t="s">
        <v>26</v>
      </c>
    </row>
    <row r="72" spans="1:129" ht="14.25" customHeight="1">
      <c r="A72" s="88" t="s">
        <v>26</v>
      </c>
      <c r="B72" s="89" t="s">
        <v>26</v>
      </c>
      <c r="C72" s="1194">
        <v>42248</v>
      </c>
      <c r="D72" s="2356">
        <v>3645</v>
      </c>
      <c r="E72" s="2356">
        <v>3989</v>
      </c>
      <c r="F72" s="2356">
        <v>1536</v>
      </c>
      <c r="G72" s="2356">
        <v>64</v>
      </c>
      <c r="H72" s="2356">
        <v>2301579</v>
      </c>
      <c r="I72" s="2356">
        <v>5658944</v>
      </c>
      <c r="J72" s="2356">
        <v>630153</v>
      </c>
      <c r="K72" s="2356">
        <v>28465</v>
      </c>
      <c r="L72" s="2356">
        <v>9</v>
      </c>
      <c r="M72" s="2356">
        <v>568</v>
      </c>
      <c r="N72" s="2356">
        <v>255</v>
      </c>
      <c r="O72" s="2356">
        <v>19417</v>
      </c>
      <c r="P72" s="2356">
        <v>298</v>
      </c>
      <c r="Q72" s="2356">
        <v>19119</v>
      </c>
      <c r="R72" s="2356">
        <v>1217</v>
      </c>
      <c r="S72" s="2356">
        <v>1142</v>
      </c>
      <c r="T72" s="91" t="s">
        <v>38</v>
      </c>
      <c r="U72" s="632" t="s">
        <v>26</v>
      </c>
      <c r="V72" s="88" t="s">
        <v>26</v>
      </c>
      <c r="W72" s="89" t="s">
        <v>26</v>
      </c>
      <c r="X72" s="1194">
        <v>42248</v>
      </c>
      <c r="Y72" s="82">
        <v>3158</v>
      </c>
      <c r="Z72" s="2356">
        <v>7</v>
      </c>
      <c r="AA72" s="2356">
        <v>534</v>
      </c>
      <c r="AB72" s="2356">
        <v>85</v>
      </c>
      <c r="AC72" s="2356">
        <v>792</v>
      </c>
      <c r="AD72" s="2356">
        <v>157</v>
      </c>
      <c r="AE72" s="2356">
        <v>635</v>
      </c>
      <c r="AF72" s="2356">
        <v>1108</v>
      </c>
      <c r="AG72" s="2356">
        <v>339</v>
      </c>
      <c r="AH72" s="2356">
        <v>4668</v>
      </c>
      <c r="AI72" s="2356">
        <v>483</v>
      </c>
      <c r="AJ72" s="2356">
        <v>277</v>
      </c>
      <c r="AK72" s="2356">
        <v>3168</v>
      </c>
      <c r="AL72" s="2356">
        <v>3471</v>
      </c>
      <c r="AM72" s="2356" t="s">
        <v>21</v>
      </c>
      <c r="AN72" s="208">
        <v>64</v>
      </c>
      <c r="AO72" s="91" t="s">
        <v>38</v>
      </c>
      <c r="AP72" s="632" t="s">
        <v>26</v>
      </c>
      <c r="BL72" s="88" t="s">
        <v>26</v>
      </c>
      <c r="BM72" s="89" t="s">
        <v>26</v>
      </c>
      <c r="BN72" s="1194">
        <v>42248</v>
      </c>
      <c r="BO72" s="2356">
        <v>8480</v>
      </c>
      <c r="BP72" s="2356">
        <v>55994</v>
      </c>
      <c r="BQ72" s="2356">
        <v>60537</v>
      </c>
      <c r="BR72" s="2356">
        <v>959818</v>
      </c>
      <c r="BS72" s="2356">
        <v>161035</v>
      </c>
      <c r="BT72" s="2356">
        <v>20680</v>
      </c>
      <c r="BU72" s="2356">
        <v>5284</v>
      </c>
      <c r="BV72" s="2356">
        <v>38180</v>
      </c>
      <c r="BW72" s="2356">
        <v>481490</v>
      </c>
      <c r="BX72" s="2356">
        <v>25869</v>
      </c>
      <c r="BY72" s="2356">
        <v>914226</v>
      </c>
      <c r="BZ72" s="2356">
        <v>66399</v>
      </c>
      <c r="CA72" s="2356">
        <v>9</v>
      </c>
      <c r="CB72" s="2390">
        <v>700</v>
      </c>
      <c r="CC72" s="2390">
        <v>257</v>
      </c>
      <c r="CD72" s="2390">
        <v>47907</v>
      </c>
      <c r="CE72" s="2390">
        <v>6654</v>
      </c>
      <c r="CF72" s="91" t="s">
        <v>38</v>
      </c>
      <c r="CG72" s="632" t="s">
        <v>26</v>
      </c>
      <c r="CH72" s="88" t="s">
        <v>26</v>
      </c>
      <c r="CI72" s="89" t="s">
        <v>26</v>
      </c>
      <c r="CJ72" s="1194">
        <v>42248</v>
      </c>
      <c r="CK72" s="2356">
        <v>489</v>
      </c>
      <c r="CL72" s="2356">
        <v>1738</v>
      </c>
      <c r="CM72" s="2356" t="s">
        <v>21</v>
      </c>
      <c r="CN72" s="2356">
        <v>347</v>
      </c>
      <c r="CO72" s="2356">
        <v>380</v>
      </c>
      <c r="CP72" s="2356">
        <v>396510</v>
      </c>
      <c r="CQ72" s="2356">
        <v>42511</v>
      </c>
      <c r="CR72" s="2356">
        <v>6862</v>
      </c>
      <c r="CS72" s="2356">
        <v>1800</v>
      </c>
      <c r="CT72" s="2356">
        <v>7685</v>
      </c>
      <c r="CU72" s="2356">
        <v>67045</v>
      </c>
      <c r="CV72" s="2356" t="s">
        <v>21</v>
      </c>
      <c r="CW72" s="2356">
        <v>432280</v>
      </c>
      <c r="CX72" s="2356">
        <v>21153</v>
      </c>
      <c r="CY72" s="2356">
        <v>7</v>
      </c>
      <c r="CZ72" s="2356">
        <v>557</v>
      </c>
      <c r="DA72" s="2356">
        <v>87</v>
      </c>
      <c r="DB72" s="91" t="s">
        <v>38</v>
      </c>
      <c r="DC72" s="632" t="s">
        <v>26</v>
      </c>
      <c r="DD72" s="88" t="s">
        <v>26</v>
      </c>
      <c r="DE72" s="89" t="s">
        <v>26</v>
      </c>
      <c r="DF72" s="1194">
        <v>42248</v>
      </c>
      <c r="DG72" s="2356">
        <v>203</v>
      </c>
      <c r="DH72" s="2356">
        <v>6259</v>
      </c>
      <c r="DI72" s="2356">
        <v>33630</v>
      </c>
      <c r="DJ72" s="2356">
        <v>36427</v>
      </c>
      <c r="DK72" s="2356">
        <v>44031</v>
      </c>
      <c r="DL72" s="2356">
        <v>59613</v>
      </c>
      <c r="DM72" s="2356">
        <v>3492</v>
      </c>
      <c r="DN72" s="2356">
        <v>20</v>
      </c>
      <c r="DO72" s="2356">
        <v>13925</v>
      </c>
      <c r="DP72" s="2356">
        <v>142078</v>
      </c>
      <c r="DQ72" s="2356">
        <v>4072</v>
      </c>
      <c r="DR72" s="2356">
        <v>3751</v>
      </c>
      <c r="DS72" s="2356">
        <v>819</v>
      </c>
      <c r="DT72" s="2356">
        <v>47</v>
      </c>
      <c r="DU72" s="2356">
        <v>8</v>
      </c>
      <c r="DV72" s="2356">
        <v>642</v>
      </c>
      <c r="DW72" s="2356">
        <v>15</v>
      </c>
      <c r="DX72" s="91" t="s">
        <v>38</v>
      </c>
      <c r="DY72" s="632" t="s">
        <v>26</v>
      </c>
    </row>
    <row r="73" spans="1:129" ht="14.25" customHeight="1">
      <c r="A73" s="88" t="s">
        <v>26</v>
      </c>
      <c r="B73" s="89" t="s">
        <v>26</v>
      </c>
      <c r="C73" s="1194">
        <v>42278</v>
      </c>
      <c r="D73" s="2356">
        <v>3824</v>
      </c>
      <c r="E73" s="2356">
        <v>4183</v>
      </c>
      <c r="F73" s="2356">
        <v>588</v>
      </c>
      <c r="G73" s="2356">
        <v>64</v>
      </c>
      <c r="H73" s="2356">
        <v>2364706</v>
      </c>
      <c r="I73" s="2356">
        <v>6045002</v>
      </c>
      <c r="J73" s="2356">
        <v>662722</v>
      </c>
      <c r="K73" s="2356">
        <v>29446</v>
      </c>
      <c r="L73" s="2356">
        <v>7</v>
      </c>
      <c r="M73" s="2356">
        <v>599</v>
      </c>
      <c r="N73" s="2356">
        <v>257</v>
      </c>
      <c r="O73" s="2356">
        <v>20149</v>
      </c>
      <c r="P73" s="2356">
        <v>310</v>
      </c>
      <c r="Q73" s="2356">
        <v>19839</v>
      </c>
      <c r="R73" s="2356">
        <v>1663</v>
      </c>
      <c r="S73" s="2356">
        <v>1075</v>
      </c>
      <c r="T73" s="91" t="s">
        <v>39</v>
      </c>
      <c r="U73" s="632" t="s">
        <v>26</v>
      </c>
      <c r="V73" s="88" t="s">
        <v>26</v>
      </c>
      <c r="W73" s="89" t="s">
        <v>26</v>
      </c>
      <c r="X73" s="1194">
        <v>42278</v>
      </c>
      <c r="Y73" s="82">
        <v>3217</v>
      </c>
      <c r="Z73" s="2356">
        <v>6</v>
      </c>
      <c r="AA73" s="2356">
        <v>570</v>
      </c>
      <c r="AB73" s="2356">
        <v>79</v>
      </c>
      <c r="AC73" s="2356">
        <v>869</v>
      </c>
      <c r="AD73" s="2356">
        <v>169</v>
      </c>
      <c r="AE73" s="2356">
        <v>700</v>
      </c>
      <c r="AF73" s="2356">
        <v>1042</v>
      </c>
      <c r="AG73" s="2356">
        <v>385</v>
      </c>
      <c r="AH73" s="2356">
        <v>4636</v>
      </c>
      <c r="AI73" s="2356">
        <v>486</v>
      </c>
      <c r="AJ73" s="2356">
        <v>191</v>
      </c>
      <c r="AK73" s="2356">
        <v>3245</v>
      </c>
      <c r="AL73" s="2356">
        <v>3552</v>
      </c>
      <c r="AM73" s="2356" t="s">
        <v>21</v>
      </c>
      <c r="AN73" s="208">
        <v>64</v>
      </c>
      <c r="AO73" s="91" t="s">
        <v>39</v>
      </c>
      <c r="AP73" s="632" t="s">
        <v>26</v>
      </c>
      <c r="BL73" s="88" t="s">
        <v>26</v>
      </c>
      <c r="BM73" s="89" t="s">
        <v>26</v>
      </c>
      <c r="BN73" s="1194">
        <v>42278</v>
      </c>
      <c r="BO73" s="2356">
        <v>8666</v>
      </c>
      <c r="BP73" s="2356">
        <v>62456</v>
      </c>
      <c r="BQ73" s="2356">
        <v>67651</v>
      </c>
      <c r="BR73" s="2356">
        <v>1012933</v>
      </c>
      <c r="BS73" s="2356">
        <v>169261</v>
      </c>
      <c r="BT73" s="2356">
        <v>15659</v>
      </c>
      <c r="BU73" s="2356">
        <v>5303</v>
      </c>
      <c r="BV73" s="2356">
        <v>38713</v>
      </c>
      <c r="BW73" s="2356">
        <v>538895</v>
      </c>
      <c r="BX73" s="2356">
        <v>24990</v>
      </c>
      <c r="BY73" s="2356">
        <v>956318</v>
      </c>
      <c r="BZ73" s="2356">
        <v>70460</v>
      </c>
      <c r="CA73" s="2356">
        <v>7</v>
      </c>
      <c r="CB73" s="2390">
        <v>697</v>
      </c>
      <c r="CC73" s="2390">
        <v>258</v>
      </c>
      <c r="CD73" s="2390">
        <v>51184</v>
      </c>
      <c r="CE73" s="2390">
        <v>7272</v>
      </c>
      <c r="CF73" s="91" t="s">
        <v>39</v>
      </c>
      <c r="CG73" s="632" t="s">
        <v>26</v>
      </c>
      <c r="CH73" s="88" t="s">
        <v>26</v>
      </c>
      <c r="CI73" s="89" t="s">
        <v>26</v>
      </c>
      <c r="CJ73" s="1194">
        <v>42278</v>
      </c>
      <c r="CK73" s="2356">
        <v>473</v>
      </c>
      <c r="CL73" s="2356">
        <v>1676</v>
      </c>
      <c r="CM73" s="2356" t="s">
        <v>21</v>
      </c>
      <c r="CN73" s="2356">
        <v>358</v>
      </c>
      <c r="CO73" s="2356">
        <v>392</v>
      </c>
      <c r="CP73" s="2356">
        <v>418062</v>
      </c>
      <c r="CQ73" s="2356">
        <v>45282</v>
      </c>
      <c r="CR73" s="2356">
        <v>4807</v>
      </c>
      <c r="CS73" s="2356">
        <v>1737</v>
      </c>
      <c r="CT73" s="2356">
        <v>7224</v>
      </c>
      <c r="CU73" s="2356">
        <v>85928</v>
      </c>
      <c r="CV73" s="2356" t="s">
        <v>21</v>
      </c>
      <c r="CW73" s="2356">
        <v>450870</v>
      </c>
      <c r="CX73" s="2356">
        <v>25491</v>
      </c>
      <c r="CY73" s="2356">
        <v>6</v>
      </c>
      <c r="CZ73" s="2356">
        <v>591</v>
      </c>
      <c r="DA73" s="2356">
        <v>80</v>
      </c>
      <c r="DB73" s="91" t="s">
        <v>39</v>
      </c>
      <c r="DC73" s="632" t="s">
        <v>26</v>
      </c>
      <c r="DD73" s="88" t="s">
        <v>26</v>
      </c>
      <c r="DE73" s="89" t="s">
        <v>26</v>
      </c>
      <c r="DF73" s="1194">
        <v>42278</v>
      </c>
      <c r="DG73" s="2356">
        <v>209</v>
      </c>
      <c r="DH73" s="2356">
        <v>6398</v>
      </c>
      <c r="DI73" s="2356">
        <v>38734</v>
      </c>
      <c r="DJ73" s="2356">
        <v>42065</v>
      </c>
      <c r="DK73" s="2356">
        <v>45442</v>
      </c>
      <c r="DL73" s="2356">
        <v>58902</v>
      </c>
      <c r="DM73" s="2356">
        <v>2531</v>
      </c>
      <c r="DN73" s="2356">
        <v>12</v>
      </c>
      <c r="DO73" s="2356">
        <v>15599</v>
      </c>
      <c r="DP73" s="2356">
        <v>153150</v>
      </c>
      <c r="DQ73" s="2356">
        <v>4229</v>
      </c>
      <c r="DR73" s="2356">
        <v>3709</v>
      </c>
      <c r="DS73" s="2356">
        <v>889</v>
      </c>
      <c r="DT73" s="2356">
        <v>43</v>
      </c>
      <c r="DU73" s="2356">
        <v>7</v>
      </c>
      <c r="DV73" s="2356">
        <v>716</v>
      </c>
      <c r="DW73" s="2356">
        <v>17</v>
      </c>
      <c r="DX73" s="91" t="s">
        <v>39</v>
      </c>
      <c r="DY73" s="632" t="s">
        <v>26</v>
      </c>
    </row>
    <row r="74" spans="1:129" ht="14.25" customHeight="1">
      <c r="A74" s="88" t="s">
        <v>26</v>
      </c>
      <c r="B74" s="89" t="s">
        <v>26</v>
      </c>
      <c r="C74" s="1194">
        <v>42309</v>
      </c>
      <c r="D74" s="2356">
        <v>3891</v>
      </c>
      <c r="E74" s="2356">
        <v>4255</v>
      </c>
      <c r="F74" s="2356">
        <v>1585</v>
      </c>
      <c r="G74" s="2356">
        <v>65</v>
      </c>
      <c r="H74" s="2356">
        <v>2275399</v>
      </c>
      <c r="I74" s="2356">
        <v>5931219</v>
      </c>
      <c r="J74" s="2356">
        <v>646330</v>
      </c>
      <c r="K74" s="2356">
        <v>28252</v>
      </c>
      <c r="L74" s="2356">
        <v>8</v>
      </c>
      <c r="M74" s="2356">
        <v>548</v>
      </c>
      <c r="N74" s="2356">
        <v>252</v>
      </c>
      <c r="O74" s="2356">
        <v>19251</v>
      </c>
      <c r="P74" s="2356">
        <v>304</v>
      </c>
      <c r="Q74" s="2356">
        <v>18947</v>
      </c>
      <c r="R74" s="2356">
        <v>1578</v>
      </c>
      <c r="S74" s="2356">
        <v>1204</v>
      </c>
      <c r="T74" s="91" t="s">
        <v>40</v>
      </c>
      <c r="U74" s="632" t="s">
        <v>26</v>
      </c>
      <c r="V74" s="88" t="s">
        <v>26</v>
      </c>
      <c r="W74" s="89" t="s">
        <v>26</v>
      </c>
      <c r="X74" s="1194">
        <v>42309</v>
      </c>
      <c r="Y74" s="82">
        <v>3178</v>
      </c>
      <c r="Z74" s="2356">
        <v>7</v>
      </c>
      <c r="AA74" s="2356">
        <v>523</v>
      </c>
      <c r="AB74" s="2356">
        <v>78</v>
      </c>
      <c r="AC74" s="2356">
        <v>776</v>
      </c>
      <c r="AD74" s="2356">
        <v>164</v>
      </c>
      <c r="AE74" s="2356">
        <v>612</v>
      </c>
      <c r="AF74" s="2356">
        <v>1171</v>
      </c>
      <c r="AG74" s="2356">
        <v>303</v>
      </c>
      <c r="AH74" s="2356">
        <v>4432</v>
      </c>
      <c r="AI74" s="2356">
        <v>404</v>
      </c>
      <c r="AJ74" s="2356">
        <v>110</v>
      </c>
      <c r="AK74" s="2356">
        <v>3248</v>
      </c>
      <c r="AL74" s="2356">
        <v>3553</v>
      </c>
      <c r="AM74" s="2356" t="s">
        <v>21</v>
      </c>
      <c r="AN74" s="208">
        <v>65</v>
      </c>
      <c r="AO74" s="91" t="s">
        <v>40</v>
      </c>
      <c r="AP74" s="632" t="s">
        <v>26</v>
      </c>
      <c r="BL74" s="88" t="s">
        <v>26</v>
      </c>
      <c r="BM74" s="89" t="s">
        <v>26</v>
      </c>
      <c r="BN74" s="1194">
        <v>42309</v>
      </c>
      <c r="BO74" s="2356">
        <v>8396</v>
      </c>
      <c r="BP74" s="2356">
        <v>61838</v>
      </c>
      <c r="BQ74" s="2356">
        <v>66968</v>
      </c>
      <c r="BR74" s="2356">
        <v>953148</v>
      </c>
      <c r="BS74" s="2356">
        <v>175250</v>
      </c>
      <c r="BT74" s="2356">
        <v>15847</v>
      </c>
      <c r="BU74" s="2356">
        <v>4501</v>
      </c>
      <c r="BV74" s="2356">
        <v>40315</v>
      </c>
      <c r="BW74" s="2356">
        <v>503154</v>
      </c>
      <c r="BX74" s="2356">
        <v>30436</v>
      </c>
      <c r="BY74" s="2356">
        <v>936523</v>
      </c>
      <c r="BZ74" s="2356">
        <v>77814</v>
      </c>
      <c r="CA74" s="2356">
        <v>8</v>
      </c>
      <c r="CB74" s="2390">
        <v>666</v>
      </c>
      <c r="CC74" s="2390">
        <v>253</v>
      </c>
      <c r="CD74" s="2390">
        <v>58483</v>
      </c>
      <c r="CE74" s="2390">
        <v>7126</v>
      </c>
      <c r="CF74" s="91" t="s">
        <v>40</v>
      </c>
      <c r="CG74" s="632" t="s">
        <v>26</v>
      </c>
      <c r="CH74" s="88" t="s">
        <v>26</v>
      </c>
      <c r="CI74" s="89" t="s">
        <v>26</v>
      </c>
      <c r="CJ74" s="1194">
        <v>42309</v>
      </c>
      <c r="CK74" s="2356">
        <v>256</v>
      </c>
      <c r="CL74" s="2356">
        <v>1873</v>
      </c>
      <c r="CM74" s="2356" t="s">
        <v>21</v>
      </c>
      <c r="CN74" s="2356">
        <v>350</v>
      </c>
      <c r="CO74" s="2356">
        <v>383</v>
      </c>
      <c r="CP74" s="2356">
        <v>393208</v>
      </c>
      <c r="CQ74" s="2356">
        <v>48174</v>
      </c>
      <c r="CR74" s="2356">
        <v>5763</v>
      </c>
      <c r="CS74" s="2356">
        <v>1510</v>
      </c>
      <c r="CT74" s="2356">
        <v>7836</v>
      </c>
      <c r="CU74" s="2356">
        <v>75474</v>
      </c>
      <c r="CV74" s="2356">
        <v>414</v>
      </c>
      <c r="CW74" s="2356">
        <v>439935</v>
      </c>
      <c r="CX74" s="2356">
        <v>29295</v>
      </c>
      <c r="CY74" s="2356">
        <v>7</v>
      </c>
      <c r="CZ74" s="2356">
        <v>564</v>
      </c>
      <c r="DA74" s="2356">
        <v>79</v>
      </c>
      <c r="DB74" s="91" t="s">
        <v>40</v>
      </c>
      <c r="DC74" s="632" t="s">
        <v>26</v>
      </c>
      <c r="DD74" s="88" t="s">
        <v>26</v>
      </c>
      <c r="DE74" s="89" t="s">
        <v>26</v>
      </c>
      <c r="DF74" s="1194">
        <v>42309</v>
      </c>
      <c r="DG74" s="2356">
        <v>229</v>
      </c>
      <c r="DH74" s="2356">
        <v>6164</v>
      </c>
      <c r="DI74" s="2356">
        <v>38378</v>
      </c>
      <c r="DJ74" s="2356">
        <v>41685</v>
      </c>
      <c r="DK74" s="2356">
        <v>44407</v>
      </c>
      <c r="DL74" s="2356">
        <v>59415</v>
      </c>
      <c r="DM74" s="2356">
        <v>2981</v>
      </c>
      <c r="DN74" s="2356">
        <v>23</v>
      </c>
      <c r="DO74" s="2356">
        <v>15447</v>
      </c>
      <c r="DP74" s="2356">
        <v>144455</v>
      </c>
      <c r="DQ74" s="2356">
        <v>4105</v>
      </c>
      <c r="DR74" s="2356">
        <v>3650</v>
      </c>
      <c r="DS74" s="2356">
        <v>875</v>
      </c>
      <c r="DT74" s="2356">
        <v>37</v>
      </c>
      <c r="DU74" s="2356">
        <v>7</v>
      </c>
      <c r="DV74" s="2356">
        <v>727</v>
      </c>
      <c r="DW74" s="2356">
        <v>19</v>
      </c>
      <c r="DX74" s="91" t="s">
        <v>40</v>
      </c>
      <c r="DY74" s="632" t="s">
        <v>26</v>
      </c>
    </row>
    <row r="75" spans="1:129" ht="14.25" customHeight="1">
      <c r="A75" s="104" t="s">
        <v>26</v>
      </c>
      <c r="B75" s="105" t="s">
        <v>26</v>
      </c>
      <c r="C75" s="1195">
        <v>42339</v>
      </c>
      <c r="D75" s="2357">
        <v>3836</v>
      </c>
      <c r="E75" s="2357">
        <v>4195</v>
      </c>
      <c r="F75" s="2357">
        <v>1734</v>
      </c>
      <c r="G75" s="2357">
        <v>48</v>
      </c>
      <c r="H75" s="2357">
        <v>2272878</v>
      </c>
      <c r="I75" s="2357">
        <v>6085985</v>
      </c>
      <c r="J75" s="2357">
        <v>657534</v>
      </c>
      <c r="K75" s="2357">
        <v>28642</v>
      </c>
      <c r="L75" s="2357">
        <v>7</v>
      </c>
      <c r="M75" s="2357">
        <v>574</v>
      </c>
      <c r="N75" s="2357">
        <v>254</v>
      </c>
      <c r="O75" s="2357">
        <v>19095</v>
      </c>
      <c r="P75" s="2357">
        <v>286</v>
      </c>
      <c r="Q75" s="2357">
        <v>18809</v>
      </c>
      <c r="R75" s="2357">
        <v>1401</v>
      </c>
      <c r="S75" s="2357">
        <v>1360</v>
      </c>
      <c r="T75" s="107" t="s">
        <v>41</v>
      </c>
      <c r="U75" s="635" t="s">
        <v>26</v>
      </c>
      <c r="V75" s="104" t="s">
        <v>26</v>
      </c>
      <c r="W75" s="105" t="s">
        <v>26</v>
      </c>
      <c r="X75" s="1195">
        <v>42339</v>
      </c>
      <c r="Y75" s="106">
        <v>3409</v>
      </c>
      <c r="Z75" s="2357">
        <v>6</v>
      </c>
      <c r="AA75" s="2357">
        <v>532</v>
      </c>
      <c r="AB75" s="2357">
        <v>52</v>
      </c>
      <c r="AC75" s="2357">
        <v>783</v>
      </c>
      <c r="AD75" s="2357">
        <v>140</v>
      </c>
      <c r="AE75" s="2357">
        <v>643</v>
      </c>
      <c r="AF75" s="2357">
        <v>1328</v>
      </c>
      <c r="AG75" s="2357">
        <v>347</v>
      </c>
      <c r="AH75" s="2357">
        <v>4523</v>
      </c>
      <c r="AI75" s="2357">
        <v>166</v>
      </c>
      <c r="AJ75" s="2357">
        <v>322</v>
      </c>
      <c r="AK75" s="2357">
        <v>3308</v>
      </c>
      <c r="AL75" s="2357">
        <v>3621</v>
      </c>
      <c r="AM75" s="2357" t="s">
        <v>21</v>
      </c>
      <c r="AN75" s="493">
        <v>48</v>
      </c>
      <c r="AO75" s="107" t="s">
        <v>41</v>
      </c>
      <c r="AP75" s="635" t="s">
        <v>26</v>
      </c>
      <c r="BL75" s="104" t="s">
        <v>26</v>
      </c>
      <c r="BM75" s="105" t="s">
        <v>26</v>
      </c>
      <c r="BN75" s="1195">
        <v>42339</v>
      </c>
      <c r="BO75" s="2357">
        <v>8222</v>
      </c>
      <c r="BP75" s="2357">
        <v>58137</v>
      </c>
      <c r="BQ75" s="2357">
        <v>62953</v>
      </c>
      <c r="BR75" s="2357">
        <v>945192</v>
      </c>
      <c r="BS75" s="2357">
        <v>168843</v>
      </c>
      <c r="BT75" s="2357">
        <v>18386</v>
      </c>
      <c r="BU75" s="2357">
        <v>2718</v>
      </c>
      <c r="BV75" s="2357">
        <v>39853</v>
      </c>
      <c r="BW75" s="2357">
        <v>484019</v>
      </c>
      <c r="BX75" s="2357">
        <v>27767</v>
      </c>
      <c r="BY75" s="2357">
        <v>950514</v>
      </c>
      <c r="BZ75" s="2357">
        <v>85772</v>
      </c>
      <c r="CA75" s="2357">
        <v>7</v>
      </c>
      <c r="CB75" s="2386">
        <v>669</v>
      </c>
      <c r="CC75" s="2386">
        <v>255</v>
      </c>
      <c r="CD75" s="2386">
        <v>64116</v>
      </c>
      <c r="CE75" s="2386">
        <v>7339</v>
      </c>
      <c r="CF75" s="107" t="s">
        <v>41</v>
      </c>
      <c r="CG75" s="635" t="s">
        <v>26</v>
      </c>
      <c r="CH75" s="104" t="s">
        <v>26</v>
      </c>
      <c r="CI75" s="105" t="s">
        <v>26</v>
      </c>
      <c r="CJ75" s="1195">
        <v>42339</v>
      </c>
      <c r="CK75" s="2357">
        <v>543</v>
      </c>
      <c r="CL75" s="2357">
        <v>1444</v>
      </c>
      <c r="CM75" s="2357" t="s">
        <v>21</v>
      </c>
      <c r="CN75" s="2357">
        <v>341</v>
      </c>
      <c r="CO75" s="2357">
        <v>374</v>
      </c>
      <c r="CP75" s="2357">
        <v>404322</v>
      </c>
      <c r="CQ75" s="2357">
        <v>49400</v>
      </c>
      <c r="CR75" s="2357">
        <v>6345</v>
      </c>
      <c r="CS75" s="2357">
        <v>885</v>
      </c>
      <c r="CT75" s="2357">
        <v>8212</v>
      </c>
      <c r="CU75" s="2357">
        <v>70487</v>
      </c>
      <c r="CV75" s="2357">
        <v>7</v>
      </c>
      <c r="CW75" s="2357">
        <v>450188</v>
      </c>
      <c r="CX75" s="2357">
        <v>34831</v>
      </c>
      <c r="CY75" s="2357">
        <v>6</v>
      </c>
      <c r="CZ75" s="2357">
        <v>547</v>
      </c>
      <c r="DA75" s="2357">
        <v>53</v>
      </c>
      <c r="DB75" s="107" t="s">
        <v>41</v>
      </c>
      <c r="DC75" s="635" t="s">
        <v>26</v>
      </c>
      <c r="DD75" s="104" t="s">
        <v>26</v>
      </c>
      <c r="DE75" s="105" t="s">
        <v>26</v>
      </c>
      <c r="DF75" s="1195">
        <v>42339</v>
      </c>
      <c r="DG75" s="2357">
        <v>239</v>
      </c>
      <c r="DH75" s="2357">
        <v>5770</v>
      </c>
      <c r="DI75" s="2357">
        <v>35557</v>
      </c>
      <c r="DJ75" s="2357">
        <v>38630</v>
      </c>
      <c r="DK75" s="2357">
        <v>45275</v>
      </c>
      <c r="DL75" s="2357">
        <v>53522</v>
      </c>
      <c r="DM75" s="2357">
        <v>3353</v>
      </c>
      <c r="DN75" s="2357">
        <v>24</v>
      </c>
      <c r="DO75" s="2357">
        <v>15305</v>
      </c>
      <c r="DP75" s="2357">
        <v>140232</v>
      </c>
      <c r="DQ75" s="2357">
        <v>4578</v>
      </c>
      <c r="DR75" s="2357">
        <v>3598</v>
      </c>
      <c r="DS75" s="2357">
        <v>776</v>
      </c>
      <c r="DT75" s="2357">
        <v>27</v>
      </c>
      <c r="DU75" s="2357">
        <v>8</v>
      </c>
      <c r="DV75" s="2357">
        <v>625</v>
      </c>
      <c r="DW75" s="2357">
        <v>19</v>
      </c>
      <c r="DX75" s="107" t="s">
        <v>41</v>
      </c>
      <c r="DY75" s="635" t="s">
        <v>26</v>
      </c>
    </row>
    <row r="76" spans="1:129" ht="15" customHeight="1">
      <c r="A76" s="35"/>
      <c r="B76" s="35"/>
      <c r="C76" s="35"/>
      <c r="E76" s="929"/>
      <c r="F76" s="929"/>
      <c r="G76" s="929"/>
      <c r="H76" s="929"/>
      <c r="I76" s="929"/>
      <c r="J76" s="929"/>
      <c r="K76" s="918"/>
      <c r="L76" s="929"/>
      <c r="M76" s="929"/>
      <c r="N76" s="929"/>
      <c r="O76" s="929"/>
      <c r="P76" s="929"/>
      <c r="Q76" s="929"/>
      <c r="R76" s="929"/>
      <c r="S76" s="205"/>
      <c r="T76" s="929"/>
      <c r="U76" s="929"/>
      <c r="V76" s="929"/>
      <c r="W76" s="929"/>
      <c r="X76" s="929"/>
      <c r="Y76" s="929"/>
      <c r="AA76" s="929"/>
      <c r="AB76" s="929"/>
      <c r="AC76" s="929"/>
      <c r="AD76" s="929"/>
      <c r="AE76" s="929"/>
      <c r="AF76" s="929"/>
      <c r="AG76" s="929"/>
      <c r="AH76" s="929"/>
      <c r="AI76" s="929"/>
      <c r="AJ76" s="929"/>
      <c r="AK76" s="929"/>
      <c r="AL76" s="929"/>
      <c r="AM76" s="929"/>
      <c r="AN76" s="929"/>
      <c r="AO76" s="146"/>
      <c r="AP76" s="146"/>
      <c r="AQ76" s="929"/>
      <c r="AR76" s="929"/>
      <c r="AS76" s="929"/>
      <c r="AT76" s="929"/>
      <c r="AU76" s="929"/>
      <c r="AV76" s="929"/>
      <c r="AX76" s="929"/>
      <c r="AY76" s="929"/>
      <c r="AZ76" s="929"/>
      <c r="BA76" s="929"/>
      <c r="BB76" s="929"/>
      <c r="BC76" s="929"/>
      <c r="BD76" s="929"/>
      <c r="BE76" s="929"/>
      <c r="BF76" s="929"/>
      <c r="BG76" s="929"/>
      <c r="BH76" s="929"/>
      <c r="BI76" s="929"/>
      <c r="BJ76" s="929"/>
      <c r="BK76" s="929"/>
      <c r="BL76" s="929"/>
      <c r="BM76" s="929"/>
      <c r="BN76" s="929"/>
      <c r="BO76" s="929"/>
      <c r="BP76" s="929"/>
      <c r="BQ76" s="929"/>
      <c r="BS76" s="929"/>
      <c r="BT76" s="929"/>
      <c r="BU76" s="929"/>
      <c r="BV76" s="929"/>
      <c r="BW76" s="929"/>
      <c r="BX76" s="929"/>
      <c r="BY76" s="929"/>
      <c r="BZ76" s="929"/>
      <c r="CA76" s="929"/>
      <c r="CB76" s="929"/>
      <c r="CC76" s="929"/>
      <c r="CD76" s="929"/>
      <c r="CE76" s="929"/>
      <c r="CF76" s="146"/>
      <c r="CG76" s="146"/>
      <c r="CH76" s="929"/>
      <c r="CI76" s="929"/>
      <c r="CJ76" s="929"/>
      <c r="CK76" s="929"/>
      <c r="CL76" s="929"/>
      <c r="CM76" s="929"/>
      <c r="CN76" s="929"/>
      <c r="CO76" s="929"/>
      <c r="CP76" s="929"/>
      <c r="CQ76" s="929"/>
      <c r="CR76" s="929"/>
      <c r="CS76" s="918"/>
      <c r="CT76" s="929"/>
      <c r="CU76" s="929"/>
      <c r="CV76" s="929"/>
      <c r="CW76" s="929"/>
      <c r="CX76" s="929"/>
      <c r="CY76" s="929"/>
      <c r="CZ76" s="929"/>
      <c r="DA76" s="929"/>
      <c r="DB76" s="146"/>
      <c r="DC76" s="146"/>
      <c r="DD76" s="929"/>
      <c r="DE76" s="929"/>
      <c r="DF76" s="929"/>
      <c r="DG76" s="929"/>
      <c r="DH76" s="929"/>
      <c r="DI76" s="929"/>
      <c r="DJ76" s="929"/>
      <c r="DK76" s="929"/>
      <c r="DL76" s="929"/>
      <c r="DM76" s="929"/>
      <c r="DN76" s="929"/>
      <c r="DO76" s="929"/>
      <c r="DP76" s="929"/>
      <c r="DQ76" s="929"/>
      <c r="DR76" s="929"/>
      <c r="DS76" s="929"/>
      <c r="DT76" s="929"/>
      <c r="DU76" s="929"/>
      <c r="DV76" s="929"/>
      <c r="DW76" s="929"/>
      <c r="DX76" s="35"/>
    </row>
    <row r="77" spans="1:129" s="14" customFormat="1" ht="18" customHeight="1">
      <c r="A77" s="2487" t="s">
        <v>761</v>
      </c>
      <c r="B77" s="2457"/>
      <c r="C77" s="2458"/>
      <c r="D77" s="2380" t="s">
        <v>1022</v>
      </c>
      <c r="E77" s="384"/>
      <c r="F77" s="2370" t="s">
        <v>2427</v>
      </c>
      <c r="G77" s="2017"/>
      <c r="H77" s="2017"/>
      <c r="I77" s="507"/>
      <c r="J77" s="507"/>
      <c r="K77" s="918" t="s">
        <v>769</v>
      </c>
      <c r="L77" s="507"/>
      <c r="M77" s="507"/>
      <c r="N77" s="507"/>
      <c r="O77" s="507"/>
      <c r="P77" s="1876" t="s">
        <v>2391</v>
      </c>
      <c r="Q77" s="2025"/>
      <c r="R77" s="2370" t="s">
        <v>2171</v>
      </c>
      <c r="S77" s="507"/>
      <c r="T77" s="2480" t="s">
        <v>718</v>
      </c>
      <c r="U77" s="2481"/>
      <c r="V77" s="2487" t="s">
        <v>761</v>
      </c>
      <c r="W77" s="2457"/>
      <c r="X77" s="2458"/>
      <c r="Y77" s="499" t="s">
        <v>1023</v>
      </c>
      <c r="Z77" s="507"/>
      <c r="AA77" s="2379" t="s">
        <v>732</v>
      </c>
      <c r="AB77" s="507"/>
      <c r="AC77" s="507" t="s">
        <v>1024</v>
      </c>
      <c r="AD77" s="507"/>
      <c r="AE77" s="507"/>
      <c r="AF77" s="918" t="s">
        <v>2384</v>
      </c>
      <c r="AG77" s="507"/>
      <c r="AH77" s="507"/>
      <c r="AI77" s="507"/>
      <c r="AJ77" s="507"/>
      <c r="AK77" s="507"/>
      <c r="AL77" s="919"/>
      <c r="AM77" s="507"/>
      <c r="AN77" s="507"/>
      <c r="AO77" s="2480" t="s">
        <v>718</v>
      </c>
      <c r="AP77" s="2481"/>
      <c r="BL77" s="2487" t="s">
        <v>761</v>
      </c>
      <c r="BM77" s="2457"/>
      <c r="BN77" s="2458"/>
      <c r="BO77" s="2380" t="s">
        <v>1025</v>
      </c>
      <c r="BP77" s="384"/>
      <c r="BQ77" s="2370" t="s">
        <v>2429</v>
      </c>
      <c r="BR77" s="2017"/>
      <c r="BS77" s="2017"/>
      <c r="BT77" s="507"/>
      <c r="BU77" s="507"/>
      <c r="BV77" s="918" t="s">
        <v>2384</v>
      </c>
      <c r="BW77" s="507"/>
      <c r="BX77" s="507"/>
      <c r="BY77" s="2025" t="s">
        <v>739</v>
      </c>
      <c r="BZ77" s="919"/>
      <c r="CA77" s="507"/>
      <c r="CB77" s="507" t="s">
        <v>739</v>
      </c>
      <c r="CC77" s="507"/>
      <c r="CD77" s="919"/>
      <c r="CE77" s="1823"/>
      <c r="CF77" s="2480" t="s">
        <v>718</v>
      </c>
      <c r="CG77" s="2481"/>
      <c r="CH77" s="2487" t="s">
        <v>761</v>
      </c>
      <c r="CI77" s="2457"/>
      <c r="CJ77" s="2458"/>
      <c r="CK77" s="499" t="s">
        <v>1014</v>
      </c>
      <c r="CL77" s="507"/>
      <c r="CM77" s="507" t="s">
        <v>2392</v>
      </c>
      <c r="CN77" s="507"/>
      <c r="CO77" s="507" t="s">
        <v>739</v>
      </c>
      <c r="CP77" s="507" t="s">
        <v>739</v>
      </c>
      <c r="CQ77" s="2025"/>
      <c r="CR77" s="918" t="s">
        <v>2384</v>
      </c>
      <c r="CS77" s="919"/>
      <c r="CT77" s="507"/>
      <c r="CU77" s="507"/>
      <c r="CV77" s="507"/>
      <c r="CW77" s="507" t="s">
        <v>739</v>
      </c>
      <c r="CX77" s="507"/>
      <c r="CY77" s="2025" t="s">
        <v>739</v>
      </c>
      <c r="CZ77" s="507" t="s">
        <v>739</v>
      </c>
      <c r="DA77" s="529"/>
      <c r="DB77" s="2480" t="s">
        <v>718</v>
      </c>
      <c r="DC77" s="2481"/>
      <c r="DD77" s="2487" t="s">
        <v>761</v>
      </c>
      <c r="DE77" s="2457"/>
      <c r="DF77" s="2458"/>
      <c r="DG77" s="499" t="s">
        <v>1026</v>
      </c>
      <c r="DH77" s="507"/>
      <c r="DI77" s="1213" t="s">
        <v>2430</v>
      </c>
      <c r="DJ77" s="1213"/>
      <c r="DK77" s="1213"/>
      <c r="DL77" s="384"/>
      <c r="DM77" s="919"/>
      <c r="DN77" s="918" t="s">
        <v>2384</v>
      </c>
      <c r="DO77" s="507"/>
      <c r="DP77" s="919"/>
      <c r="DQ77" s="919"/>
      <c r="DR77" s="507"/>
      <c r="DS77" s="507"/>
      <c r="DT77" s="2365"/>
      <c r="DU77" s="2198"/>
      <c r="DV77" s="2480" t="s">
        <v>718</v>
      </c>
      <c r="DW77" s="2669"/>
    </row>
    <row r="78" spans="1:129" s="14" customFormat="1" ht="15.75" customHeight="1">
      <c r="A78" s="2533"/>
      <c r="B78" s="2533"/>
      <c r="C78" s="2534"/>
      <c r="D78" s="923" t="s">
        <v>1310</v>
      </c>
      <c r="E78" s="923" t="s">
        <v>358</v>
      </c>
      <c r="F78" s="922" t="s">
        <v>359</v>
      </c>
      <c r="G78" s="924" t="s">
        <v>11</v>
      </c>
      <c r="H78" s="921" t="s">
        <v>15</v>
      </c>
      <c r="I78" s="923" t="s">
        <v>311</v>
      </c>
      <c r="J78" s="923" t="s">
        <v>360</v>
      </c>
      <c r="K78" s="923" t="s">
        <v>360</v>
      </c>
      <c r="L78" s="932" t="s">
        <v>18</v>
      </c>
      <c r="M78" s="2196" t="s">
        <v>816</v>
      </c>
      <c r="N78" s="923" t="s">
        <v>5</v>
      </c>
      <c r="O78" s="923" t="s">
        <v>7</v>
      </c>
      <c r="P78" s="920" t="s">
        <v>227</v>
      </c>
      <c r="Q78" s="923" t="s">
        <v>354</v>
      </c>
      <c r="R78" s="923" t="s">
        <v>764</v>
      </c>
      <c r="S78" s="921" t="s">
        <v>301</v>
      </c>
      <c r="T78" s="2482"/>
      <c r="U78" s="2483"/>
      <c r="V78" s="2533"/>
      <c r="W78" s="2533"/>
      <c r="X78" s="2534"/>
      <c r="Y78" s="920" t="s">
        <v>5</v>
      </c>
      <c r="Z78" s="923" t="s">
        <v>7</v>
      </c>
      <c r="AA78" s="920" t="s">
        <v>227</v>
      </c>
      <c r="AB78" s="923" t="s">
        <v>354</v>
      </c>
      <c r="AC78" s="923" t="s">
        <v>301</v>
      </c>
      <c r="AD78" s="2347" t="s">
        <v>302</v>
      </c>
      <c r="AE78" s="923" t="s">
        <v>303</v>
      </c>
      <c r="AF78" s="923" t="s">
        <v>355</v>
      </c>
      <c r="AG78" s="923" t="s">
        <v>356</v>
      </c>
      <c r="AH78" s="923" t="s">
        <v>357</v>
      </c>
      <c r="AI78" s="923" t="s">
        <v>307</v>
      </c>
      <c r="AJ78" s="923" t="s">
        <v>358</v>
      </c>
      <c r="AK78" s="923" t="s">
        <v>359</v>
      </c>
      <c r="AL78" s="923" t="s">
        <v>311</v>
      </c>
      <c r="AM78" s="923" t="s">
        <v>360</v>
      </c>
      <c r="AN78" s="923" t="s">
        <v>360</v>
      </c>
      <c r="AO78" s="2482"/>
      <c r="AP78" s="2483"/>
      <c r="BL78" s="2533"/>
      <c r="BM78" s="2533"/>
      <c r="BN78" s="2534"/>
      <c r="BO78" s="923" t="s">
        <v>651</v>
      </c>
      <c r="BP78" s="923" t="s">
        <v>1015</v>
      </c>
      <c r="BQ78" s="921" t="s">
        <v>307</v>
      </c>
      <c r="BR78" s="923" t="s">
        <v>1310</v>
      </c>
      <c r="BS78" s="923" t="s">
        <v>653</v>
      </c>
      <c r="BT78" s="923" t="s">
        <v>358</v>
      </c>
      <c r="BU78" s="922" t="s">
        <v>359</v>
      </c>
      <c r="BV78" s="924" t="s">
        <v>10</v>
      </c>
      <c r="BW78" s="924" t="s">
        <v>11</v>
      </c>
      <c r="BX78" s="923" t="s">
        <v>15</v>
      </c>
      <c r="BY78" s="921" t="s">
        <v>311</v>
      </c>
      <c r="BZ78" s="923" t="s">
        <v>360</v>
      </c>
      <c r="CA78" s="921" t="s">
        <v>360</v>
      </c>
      <c r="CB78" s="923" t="s">
        <v>1021</v>
      </c>
      <c r="CC78" s="923" t="s">
        <v>18</v>
      </c>
      <c r="CD78" s="921" t="s">
        <v>19</v>
      </c>
      <c r="CE78" s="923" t="s">
        <v>88</v>
      </c>
      <c r="CF78" s="2482"/>
      <c r="CG78" s="2483"/>
      <c r="CH78" s="2533"/>
      <c r="CI78" s="2533"/>
      <c r="CJ78" s="2534"/>
      <c r="CK78" s="923" t="s">
        <v>303</v>
      </c>
      <c r="CL78" s="923" t="s">
        <v>355</v>
      </c>
      <c r="CM78" s="923" t="s">
        <v>2431</v>
      </c>
      <c r="CN78" s="923" t="s">
        <v>1015</v>
      </c>
      <c r="CO78" s="921" t="s">
        <v>307</v>
      </c>
      <c r="CP78" s="923" t="s">
        <v>1310</v>
      </c>
      <c r="CQ78" s="923" t="s">
        <v>653</v>
      </c>
      <c r="CR78" s="923" t="s">
        <v>358</v>
      </c>
      <c r="CS78" s="923" t="s">
        <v>359</v>
      </c>
      <c r="CT78" s="924" t="s">
        <v>10</v>
      </c>
      <c r="CU78" s="924" t="s">
        <v>11</v>
      </c>
      <c r="CV78" s="921" t="s">
        <v>15</v>
      </c>
      <c r="CW78" s="921" t="s">
        <v>311</v>
      </c>
      <c r="CX78" s="921" t="s">
        <v>360</v>
      </c>
      <c r="CY78" s="923" t="s">
        <v>360</v>
      </c>
      <c r="CZ78" s="923" t="s">
        <v>1021</v>
      </c>
      <c r="DA78" s="923" t="s">
        <v>18</v>
      </c>
      <c r="DB78" s="2482"/>
      <c r="DC78" s="2483"/>
      <c r="DD78" s="2533"/>
      <c r="DE78" s="2533"/>
      <c r="DF78" s="2534"/>
      <c r="DG78" s="923" t="s">
        <v>356</v>
      </c>
      <c r="DH78" s="923" t="s">
        <v>1015</v>
      </c>
      <c r="DI78" s="2347" t="s">
        <v>307</v>
      </c>
      <c r="DJ78" s="923" t="s">
        <v>1310</v>
      </c>
      <c r="DK78" s="923" t="s">
        <v>358</v>
      </c>
      <c r="DL78" s="923" t="s">
        <v>359</v>
      </c>
      <c r="DM78" s="924" t="s">
        <v>10</v>
      </c>
      <c r="DN78" s="923" t="s">
        <v>311</v>
      </c>
      <c r="DO78" s="923" t="s">
        <v>360</v>
      </c>
      <c r="DP78" s="923" t="s">
        <v>360</v>
      </c>
      <c r="DQ78" s="923" t="s">
        <v>1021</v>
      </c>
      <c r="DR78" s="923" t="s">
        <v>18</v>
      </c>
      <c r="DS78" s="2196" t="s">
        <v>816</v>
      </c>
      <c r="DT78" s="923" t="s">
        <v>5</v>
      </c>
      <c r="DU78" s="923" t="s">
        <v>7</v>
      </c>
      <c r="DV78" s="2670"/>
      <c r="DW78" s="2671"/>
    </row>
    <row r="79" spans="1:129" s="14" customFormat="1" ht="15" customHeight="1">
      <c r="A79" s="2533"/>
      <c r="B79" s="2533"/>
      <c r="C79" s="2534"/>
      <c r="D79" s="922"/>
      <c r="E79" s="922" t="s">
        <v>363</v>
      </c>
      <c r="F79" s="922" t="s">
        <v>364</v>
      </c>
      <c r="G79" s="2194" t="s">
        <v>630</v>
      </c>
      <c r="H79" s="921"/>
      <c r="I79" s="922"/>
      <c r="J79" s="922" t="s">
        <v>573</v>
      </c>
      <c r="K79" s="922" t="s">
        <v>574</v>
      </c>
      <c r="L79" s="933"/>
      <c r="M79" s="2197"/>
      <c r="N79" s="922"/>
      <c r="O79" s="922"/>
      <c r="P79" s="920" t="s">
        <v>9</v>
      </c>
      <c r="Q79" s="922" t="s">
        <v>9</v>
      </c>
      <c r="R79" s="922"/>
      <c r="S79" s="921"/>
      <c r="T79" s="2482"/>
      <c r="U79" s="2483"/>
      <c r="V79" s="2533"/>
      <c r="W79" s="2533"/>
      <c r="X79" s="2534"/>
      <c r="Y79" s="920"/>
      <c r="Z79" s="922"/>
      <c r="AA79" s="920" t="s">
        <v>9</v>
      </c>
      <c r="AB79" s="922" t="s">
        <v>9</v>
      </c>
      <c r="AC79" s="922"/>
      <c r="AD79" s="921"/>
      <c r="AE79" s="922"/>
      <c r="AF79" s="922"/>
      <c r="AG79" s="922"/>
      <c r="AH79" s="922"/>
      <c r="AI79" s="922"/>
      <c r="AJ79" s="922" t="s">
        <v>363</v>
      </c>
      <c r="AK79" s="922" t="s">
        <v>364</v>
      </c>
      <c r="AL79" s="922"/>
      <c r="AM79" s="922" t="s">
        <v>2393</v>
      </c>
      <c r="AN79" s="922" t="s">
        <v>2394</v>
      </c>
      <c r="AO79" s="2482"/>
      <c r="AP79" s="2483"/>
      <c r="BL79" s="2533"/>
      <c r="BM79" s="2533"/>
      <c r="BN79" s="2534"/>
      <c r="BO79" s="922"/>
      <c r="BP79" s="922"/>
      <c r="BQ79" s="921"/>
      <c r="BR79" s="922"/>
      <c r="BS79" s="922"/>
      <c r="BT79" s="922" t="s">
        <v>363</v>
      </c>
      <c r="BU79" s="922" t="s">
        <v>364</v>
      </c>
      <c r="BV79" s="2194"/>
      <c r="BW79" s="2200" t="s">
        <v>630</v>
      </c>
      <c r="BX79" s="922"/>
      <c r="BY79" s="921"/>
      <c r="BZ79" s="922" t="s">
        <v>2393</v>
      </c>
      <c r="CA79" s="921" t="s">
        <v>2394</v>
      </c>
      <c r="CB79" s="922"/>
      <c r="CC79" s="922"/>
      <c r="CD79" s="921" t="s">
        <v>1269</v>
      </c>
      <c r="CE79" s="922"/>
      <c r="CF79" s="2482"/>
      <c r="CG79" s="2483"/>
      <c r="CH79" s="2533"/>
      <c r="CI79" s="2533"/>
      <c r="CJ79" s="2534"/>
      <c r="CK79" s="922"/>
      <c r="CL79" s="922"/>
      <c r="CM79" s="922"/>
      <c r="CN79" s="922"/>
      <c r="CO79" s="921"/>
      <c r="CP79" s="922"/>
      <c r="CQ79" s="922"/>
      <c r="CR79" s="922" t="s">
        <v>363</v>
      </c>
      <c r="CS79" s="922" t="s">
        <v>364</v>
      </c>
      <c r="CT79" s="2194" t="s">
        <v>1258</v>
      </c>
      <c r="CU79" s="2194" t="s">
        <v>630</v>
      </c>
      <c r="CV79" s="921"/>
      <c r="CW79" s="921"/>
      <c r="CX79" s="921" t="s">
        <v>2393</v>
      </c>
      <c r="CY79" s="922" t="s">
        <v>2394</v>
      </c>
      <c r="CZ79" s="922"/>
      <c r="DA79" s="922"/>
      <c r="DB79" s="2482"/>
      <c r="DC79" s="2483"/>
      <c r="DD79" s="2533"/>
      <c r="DE79" s="2533"/>
      <c r="DF79" s="2534"/>
      <c r="DG79" s="922"/>
      <c r="DH79" s="922"/>
      <c r="DI79" s="921"/>
      <c r="DJ79" s="922"/>
      <c r="DK79" s="922" t="s">
        <v>363</v>
      </c>
      <c r="DL79" s="922" t="s">
        <v>364</v>
      </c>
      <c r="DM79" s="2194" t="s">
        <v>1258</v>
      </c>
      <c r="DN79" s="922"/>
      <c r="DO79" s="922" t="s">
        <v>2393</v>
      </c>
      <c r="DP79" s="922" t="s">
        <v>2394</v>
      </c>
      <c r="DQ79" s="922"/>
      <c r="DR79" s="922"/>
      <c r="DS79" s="2197"/>
      <c r="DT79" s="922"/>
      <c r="DU79" s="922"/>
      <c r="DV79" s="2670"/>
      <c r="DW79" s="2671"/>
    </row>
    <row r="80" spans="1:129" s="14" customFormat="1" ht="15" customHeight="1">
      <c r="A80" s="2533"/>
      <c r="B80" s="2533"/>
      <c r="C80" s="2534"/>
      <c r="D80" s="390"/>
      <c r="E80" s="390" t="s">
        <v>1335</v>
      </c>
      <c r="F80" s="936" t="s">
        <v>2400</v>
      </c>
      <c r="G80" s="390" t="s">
        <v>1337</v>
      </c>
      <c r="H80" s="865"/>
      <c r="I80" s="390" t="s">
        <v>2398</v>
      </c>
      <c r="J80" s="390"/>
      <c r="K80" s="390"/>
      <c r="L80" s="390"/>
      <c r="M80" s="2674" t="s">
        <v>2401</v>
      </c>
      <c r="N80" s="395"/>
      <c r="O80" s="390"/>
      <c r="P80" s="865" t="s">
        <v>2396</v>
      </c>
      <c r="Q80" s="395" t="s">
        <v>366</v>
      </c>
      <c r="R80" s="390"/>
      <c r="S80" s="396"/>
      <c r="T80" s="2482"/>
      <c r="U80" s="2483"/>
      <c r="V80" s="2533"/>
      <c r="W80" s="2533"/>
      <c r="X80" s="2534"/>
      <c r="Y80" s="395"/>
      <c r="Z80" s="390"/>
      <c r="AA80" s="865" t="s">
        <v>2396</v>
      </c>
      <c r="AB80" s="395" t="s">
        <v>366</v>
      </c>
      <c r="AC80" s="390"/>
      <c r="AD80" s="396"/>
      <c r="AE80" s="390" t="s">
        <v>1330</v>
      </c>
      <c r="AF80" s="390" t="s">
        <v>1330</v>
      </c>
      <c r="AG80" s="390" t="s">
        <v>1330</v>
      </c>
      <c r="AH80" s="390"/>
      <c r="AI80" s="390" t="s">
        <v>2398</v>
      </c>
      <c r="AJ80" s="390" t="s">
        <v>1335</v>
      </c>
      <c r="AK80" s="925" t="s">
        <v>2400</v>
      </c>
      <c r="AL80" s="390" t="s">
        <v>2398</v>
      </c>
      <c r="AM80" s="395"/>
      <c r="AN80" s="395"/>
      <c r="AO80" s="2482"/>
      <c r="AP80" s="2483"/>
      <c r="BL80" s="2533"/>
      <c r="BM80" s="2533"/>
      <c r="BN80" s="2534"/>
      <c r="BO80" s="390" t="s">
        <v>367</v>
      </c>
      <c r="BP80" s="390"/>
      <c r="BQ80" s="390" t="s">
        <v>2398</v>
      </c>
      <c r="BR80" s="390"/>
      <c r="BS80" s="390"/>
      <c r="BT80" s="390" t="s">
        <v>1335</v>
      </c>
      <c r="BU80" s="936" t="s">
        <v>2400</v>
      </c>
      <c r="BV80" s="390"/>
      <c r="BW80" s="390" t="s">
        <v>1337</v>
      </c>
      <c r="BX80" s="390"/>
      <c r="BY80" s="390" t="s">
        <v>2398</v>
      </c>
      <c r="BZ80" s="395"/>
      <c r="CA80" s="865"/>
      <c r="CB80" s="390"/>
      <c r="CC80" s="390"/>
      <c r="CD80" s="396"/>
      <c r="CE80" s="390"/>
      <c r="CF80" s="2482"/>
      <c r="CG80" s="2483"/>
      <c r="CH80" s="2533"/>
      <c r="CI80" s="2533"/>
      <c r="CJ80" s="2534"/>
      <c r="CK80" s="390" t="s">
        <v>1330</v>
      </c>
      <c r="CL80" s="390" t="s">
        <v>1330</v>
      </c>
      <c r="CM80" s="390" t="s">
        <v>367</v>
      </c>
      <c r="CN80" s="390"/>
      <c r="CO80" s="390" t="s">
        <v>2398</v>
      </c>
      <c r="CP80" s="390"/>
      <c r="CQ80" s="390"/>
      <c r="CR80" s="390" t="s">
        <v>1335</v>
      </c>
      <c r="CS80" s="925" t="s">
        <v>2400</v>
      </c>
      <c r="CT80" s="390"/>
      <c r="CU80" s="390" t="s">
        <v>1337</v>
      </c>
      <c r="CV80" s="390"/>
      <c r="CW80" s="390" t="s">
        <v>2398</v>
      </c>
      <c r="CX80" s="865"/>
      <c r="CY80" s="395"/>
      <c r="CZ80" s="390"/>
      <c r="DA80" s="390"/>
      <c r="DB80" s="2482"/>
      <c r="DC80" s="2483"/>
      <c r="DD80" s="2533"/>
      <c r="DE80" s="2533"/>
      <c r="DF80" s="2534"/>
      <c r="DG80" s="390" t="s">
        <v>1330</v>
      </c>
      <c r="DH80" s="390"/>
      <c r="DI80" s="390" t="s">
        <v>2398</v>
      </c>
      <c r="DJ80" s="390"/>
      <c r="DK80" s="390" t="s">
        <v>1335</v>
      </c>
      <c r="DL80" s="925" t="s">
        <v>2400</v>
      </c>
      <c r="DM80" s="390"/>
      <c r="DN80" s="390" t="s">
        <v>2398</v>
      </c>
      <c r="DO80" s="395"/>
      <c r="DP80" s="395"/>
      <c r="DQ80" s="390"/>
      <c r="DR80" s="390"/>
      <c r="DS80" s="2674" t="s">
        <v>2401</v>
      </c>
      <c r="DT80" s="395"/>
      <c r="DU80" s="390"/>
      <c r="DV80" s="2670"/>
      <c r="DW80" s="2671"/>
    </row>
    <row r="81" spans="1:129" s="14" customFormat="1" ht="15" customHeight="1">
      <c r="A81" s="2533"/>
      <c r="B81" s="2533"/>
      <c r="C81" s="2534"/>
      <c r="D81" s="390" t="s">
        <v>750</v>
      </c>
      <c r="E81" s="390" t="s">
        <v>1364</v>
      </c>
      <c r="F81" s="2667" t="s">
        <v>2402</v>
      </c>
      <c r="G81" s="2674" t="s">
        <v>2408</v>
      </c>
      <c r="H81" s="865" t="s">
        <v>1343</v>
      </c>
      <c r="I81" s="865" t="s">
        <v>1367</v>
      </c>
      <c r="J81" s="390" t="s">
        <v>575</v>
      </c>
      <c r="K81" s="390" t="s">
        <v>464</v>
      </c>
      <c r="L81" s="390" t="s">
        <v>570</v>
      </c>
      <c r="M81" s="2674"/>
      <c r="N81" s="395" t="s">
        <v>2412</v>
      </c>
      <c r="O81" s="390" t="s">
        <v>1354</v>
      </c>
      <c r="P81" s="2667" t="s">
        <v>2402</v>
      </c>
      <c r="Q81" s="2667" t="s">
        <v>2402</v>
      </c>
      <c r="R81" s="390" t="s">
        <v>743</v>
      </c>
      <c r="S81" s="396" t="s">
        <v>742</v>
      </c>
      <c r="T81" s="2482"/>
      <c r="U81" s="2483"/>
      <c r="V81" s="2533"/>
      <c r="W81" s="2533"/>
      <c r="X81" s="2534"/>
      <c r="Y81" s="395" t="s">
        <v>2412</v>
      </c>
      <c r="Z81" s="390" t="s">
        <v>1354</v>
      </c>
      <c r="AA81" s="2667" t="s">
        <v>2402</v>
      </c>
      <c r="AB81" s="2667" t="s">
        <v>2402</v>
      </c>
      <c r="AC81" s="390" t="s">
        <v>742</v>
      </c>
      <c r="AD81" s="396" t="s">
        <v>1247</v>
      </c>
      <c r="AE81" s="395" t="s">
        <v>2403</v>
      </c>
      <c r="AF81" s="395" t="s">
        <v>2404</v>
      </c>
      <c r="AG81" s="395" t="s">
        <v>2411</v>
      </c>
      <c r="AH81" s="390" t="s">
        <v>1255</v>
      </c>
      <c r="AI81" s="390" t="s">
        <v>2406</v>
      </c>
      <c r="AJ81" s="390" t="s">
        <v>1364</v>
      </c>
      <c r="AK81" s="2667" t="s">
        <v>1579</v>
      </c>
      <c r="AL81" s="865" t="s">
        <v>1367</v>
      </c>
      <c r="AM81" s="395" t="s">
        <v>1543</v>
      </c>
      <c r="AN81" s="395" t="s">
        <v>1345</v>
      </c>
      <c r="AO81" s="2482"/>
      <c r="AP81" s="2483"/>
      <c r="BL81" s="2533"/>
      <c r="BM81" s="2533"/>
      <c r="BN81" s="2534"/>
      <c r="BO81" s="395" t="s">
        <v>2405</v>
      </c>
      <c r="BP81" s="390" t="s">
        <v>368</v>
      </c>
      <c r="BQ81" s="390" t="s">
        <v>2406</v>
      </c>
      <c r="BR81" s="390" t="s">
        <v>750</v>
      </c>
      <c r="BS81" s="390" t="s">
        <v>654</v>
      </c>
      <c r="BT81" s="390" t="s">
        <v>1364</v>
      </c>
      <c r="BU81" s="2667" t="s">
        <v>2402</v>
      </c>
      <c r="BV81" s="390" t="s">
        <v>1336</v>
      </c>
      <c r="BW81" s="2674" t="s">
        <v>2408</v>
      </c>
      <c r="BX81" s="390" t="s">
        <v>1343</v>
      </c>
      <c r="BY81" s="865" t="s">
        <v>1367</v>
      </c>
      <c r="BZ81" s="395" t="s">
        <v>1543</v>
      </c>
      <c r="CA81" s="865" t="s">
        <v>1345</v>
      </c>
      <c r="CB81" s="390" t="s">
        <v>1346</v>
      </c>
      <c r="CC81" s="390" t="s">
        <v>570</v>
      </c>
      <c r="CD81" s="396" t="s">
        <v>1349</v>
      </c>
      <c r="CE81" s="390" t="s">
        <v>1249</v>
      </c>
      <c r="CF81" s="2482"/>
      <c r="CG81" s="2483"/>
      <c r="CH81" s="2533"/>
      <c r="CI81" s="2533"/>
      <c r="CJ81" s="2534"/>
      <c r="CK81" s="395" t="s">
        <v>2403</v>
      </c>
      <c r="CL81" s="395" t="s">
        <v>2404</v>
      </c>
      <c r="CM81" s="395" t="s">
        <v>2411</v>
      </c>
      <c r="CN81" s="390" t="s">
        <v>368</v>
      </c>
      <c r="CO81" s="390" t="s">
        <v>2406</v>
      </c>
      <c r="CP81" s="390" t="s">
        <v>750</v>
      </c>
      <c r="CQ81" s="390" t="s">
        <v>654</v>
      </c>
      <c r="CR81" s="390" t="s">
        <v>1364</v>
      </c>
      <c r="CS81" s="2667" t="s">
        <v>2402</v>
      </c>
      <c r="CT81" s="390" t="s">
        <v>1336</v>
      </c>
      <c r="CU81" s="2674" t="s">
        <v>2408</v>
      </c>
      <c r="CV81" s="390" t="s">
        <v>1343</v>
      </c>
      <c r="CW81" s="865" t="s">
        <v>1367</v>
      </c>
      <c r="CX81" s="865" t="s">
        <v>1543</v>
      </c>
      <c r="CY81" s="395" t="s">
        <v>1345</v>
      </c>
      <c r="CZ81" s="390" t="s">
        <v>1346</v>
      </c>
      <c r="DA81" s="390" t="s">
        <v>570</v>
      </c>
      <c r="DB81" s="2482"/>
      <c r="DC81" s="2483"/>
      <c r="DD81" s="2533"/>
      <c r="DE81" s="2533"/>
      <c r="DF81" s="2534"/>
      <c r="DG81" s="395" t="s">
        <v>633</v>
      </c>
      <c r="DH81" s="390" t="s">
        <v>368</v>
      </c>
      <c r="DI81" s="390" t="s">
        <v>2406</v>
      </c>
      <c r="DJ81" s="390" t="s">
        <v>750</v>
      </c>
      <c r="DK81" s="390" t="s">
        <v>1364</v>
      </c>
      <c r="DL81" s="2667" t="s">
        <v>2402</v>
      </c>
      <c r="DM81" s="390" t="s">
        <v>1336</v>
      </c>
      <c r="DN81" s="395" t="s">
        <v>1367</v>
      </c>
      <c r="DO81" s="395" t="s">
        <v>1543</v>
      </c>
      <c r="DP81" s="395" t="s">
        <v>1345</v>
      </c>
      <c r="DQ81" s="390" t="s">
        <v>1346</v>
      </c>
      <c r="DR81" s="390" t="s">
        <v>570</v>
      </c>
      <c r="DS81" s="2674"/>
      <c r="DT81" s="395" t="s">
        <v>2412</v>
      </c>
      <c r="DU81" s="390" t="s">
        <v>1354</v>
      </c>
      <c r="DV81" s="2670"/>
      <c r="DW81" s="2671"/>
    </row>
    <row r="82" spans="1:129" s="14" customFormat="1" ht="15" customHeight="1">
      <c r="A82" s="2533"/>
      <c r="B82" s="2533"/>
      <c r="C82" s="2534"/>
      <c r="D82" s="390"/>
      <c r="E82" s="390"/>
      <c r="F82" s="2667"/>
      <c r="G82" s="2674"/>
      <c r="H82" s="396"/>
      <c r="I82" s="390"/>
      <c r="J82" s="395"/>
      <c r="K82" s="390"/>
      <c r="L82" s="390"/>
      <c r="M82" s="396"/>
      <c r="N82" s="395"/>
      <c r="O82" s="390"/>
      <c r="P82" s="2667"/>
      <c r="Q82" s="2667"/>
      <c r="R82" s="390"/>
      <c r="S82" s="396"/>
      <c r="T82" s="2482"/>
      <c r="U82" s="2483"/>
      <c r="V82" s="2533"/>
      <c r="W82" s="2533"/>
      <c r="X82" s="2534"/>
      <c r="Y82" s="478"/>
      <c r="Z82" s="390"/>
      <c r="AA82" s="2667"/>
      <c r="AB82" s="2667"/>
      <c r="AC82" s="390"/>
      <c r="AD82" s="396"/>
      <c r="AE82" s="395"/>
      <c r="AF82" s="395"/>
      <c r="AG82" s="395"/>
      <c r="AH82" s="395"/>
      <c r="AI82" s="390"/>
      <c r="AJ82" s="390"/>
      <c r="AK82" s="2667"/>
      <c r="AL82" s="390"/>
      <c r="AM82" s="390"/>
      <c r="AN82" s="390"/>
      <c r="AO82" s="2482"/>
      <c r="AP82" s="2483"/>
      <c r="BL82" s="2533"/>
      <c r="BM82" s="2533"/>
      <c r="BN82" s="2534"/>
      <c r="BO82" s="395"/>
      <c r="BP82" s="395"/>
      <c r="BQ82" s="396"/>
      <c r="BR82" s="390"/>
      <c r="BS82" s="390"/>
      <c r="BT82" s="390"/>
      <c r="BU82" s="2668"/>
      <c r="BV82" s="1814"/>
      <c r="BW82" s="2668"/>
      <c r="BX82" s="390"/>
      <c r="BY82" s="396"/>
      <c r="BZ82" s="390"/>
      <c r="CA82" s="396"/>
      <c r="CB82" s="395"/>
      <c r="CC82" s="395"/>
      <c r="CD82" s="396" t="s">
        <v>772</v>
      </c>
      <c r="CE82" s="390"/>
      <c r="CF82" s="2482"/>
      <c r="CG82" s="2483"/>
      <c r="CH82" s="2533"/>
      <c r="CI82" s="2533"/>
      <c r="CJ82" s="2534"/>
      <c r="CK82" s="395"/>
      <c r="CL82" s="395"/>
      <c r="CM82" s="395"/>
      <c r="CN82" s="395"/>
      <c r="CO82" s="396"/>
      <c r="CP82" s="390"/>
      <c r="CQ82" s="390"/>
      <c r="CR82" s="390"/>
      <c r="CS82" s="2668"/>
      <c r="CT82" s="1814"/>
      <c r="CU82" s="2668"/>
      <c r="CV82" s="396"/>
      <c r="CW82" s="396"/>
      <c r="CX82" s="396"/>
      <c r="CY82" s="390"/>
      <c r="CZ82" s="395"/>
      <c r="DA82" s="395"/>
      <c r="DB82" s="2482"/>
      <c r="DC82" s="2483"/>
      <c r="DD82" s="2533"/>
      <c r="DE82" s="2533"/>
      <c r="DF82" s="2534"/>
      <c r="DG82" s="395"/>
      <c r="DH82" s="395"/>
      <c r="DI82" s="396"/>
      <c r="DJ82" s="390"/>
      <c r="DK82" s="390"/>
      <c r="DL82" s="2668"/>
      <c r="DM82" s="1814"/>
      <c r="DN82" s="390"/>
      <c r="DO82" s="390"/>
      <c r="DP82" s="390"/>
      <c r="DQ82" s="395"/>
      <c r="DR82" s="395"/>
      <c r="DS82" s="396"/>
      <c r="DT82" s="395"/>
      <c r="DU82" s="390"/>
      <c r="DV82" s="2670"/>
      <c r="DW82" s="2671"/>
    </row>
    <row r="83" spans="1:129" s="14" customFormat="1" ht="18" customHeight="1">
      <c r="A83" s="2535"/>
      <c r="B83" s="2535"/>
      <c r="C83" s="2536"/>
      <c r="D83" s="1815" t="s">
        <v>1369</v>
      </c>
      <c r="E83" s="1815" t="s">
        <v>775</v>
      </c>
      <c r="F83" s="1815" t="s">
        <v>775</v>
      </c>
      <c r="G83" s="1821" t="s">
        <v>328</v>
      </c>
      <c r="H83" s="1884" t="s">
        <v>2432</v>
      </c>
      <c r="I83" s="1816" t="s">
        <v>328</v>
      </c>
      <c r="J83" s="1815" t="s">
        <v>2432</v>
      </c>
      <c r="K83" s="1815" t="s">
        <v>2432</v>
      </c>
      <c r="L83" s="1815" t="s">
        <v>315</v>
      </c>
      <c r="M83" s="1821" t="s">
        <v>1369</v>
      </c>
      <c r="N83" s="1815" t="s">
        <v>2416</v>
      </c>
      <c r="O83" s="1815" t="s">
        <v>1369</v>
      </c>
      <c r="P83" s="1883" t="s">
        <v>775</v>
      </c>
      <c r="Q83" s="1815" t="s">
        <v>775</v>
      </c>
      <c r="R83" s="1815" t="s">
        <v>775</v>
      </c>
      <c r="S83" s="1815" t="s">
        <v>775</v>
      </c>
      <c r="T83" s="2484"/>
      <c r="U83" s="2485"/>
      <c r="V83" s="2535"/>
      <c r="W83" s="2535"/>
      <c r="X83" s="2536"/>
      <c r="Y83" s="1818" t="s">
        <v>2416</v>
      </c>
      <c r="Z83" s="1819" t="s">
        <v>1369</v>
      </c>
      <c r="AA83" s="1820" t="s">
        <v>775</v>
      </c>
      <c r="AB83" s="1815" t="s">
        <v>775</v>
      </c>
      <c r="AC83" s="1815" t="s">
        <v>775</v>
      </c>
      <c r="AD83" s="1818" t="s">
        <v>775</v>
      </c>
      <c r="AE83" s="1819" t="s">
        <v>775</v>
      </c>
      <c r="AF83" s="1815" t="s">
        <v>775</v>
      </c>
      <c r="AG83" s="1819" t="s">
        <v>775</v>
      </c>
      <c r="AH83" s="1877" t="s">
        <v>775</v>
      </c>
      <c r="AI83" s="1815" t="s">
        <v>1369</v>
      </c>
      <c r="AJ83" s="1819" t="s">
        <v>775</v>
      </c>
      <c r="AK83" s="1815" t="s">
        <v>775</v>
      </c>
      <c r="AL83" s="1816" t="s">
        <v>328</v>
      </c>
      <c r="AM83" s="1701" t="s">
        <v>2415</v>
      </c>
      <c r="AN83" s="1701" t="s">
        <v>2415</v>
      </c>
      <c r="AO83" s="2484"/>
      <c r="AP83" s="2485"/>
      <c r="BL83" s="2535"/>
      <c r="BM83" s="2535"/>
      <c r="BN83" s="2536"/>
      <c r="BO83" s="1815" t="s">
        <v>350</v>
      </c>
      <c r="BP83" s="1819" t="s">
        <v>350</v>
      </c>
      <c r="BQ83" s="1818" t="s">
        <v>1369</v>
      </c>
      <c r="BR83" s="1819" t="s">
        <v>1369</v>
      </c>
      <c r="BS83" s="1819" t="s">
        <v>20</v>
      </c>
      <c r="BT83" s="1819" t="s">
        <v>775</v>
      </c>
      <c r="BU83" s="1819" t="s">
        <v>775</v>
      </c>
      <c r="BV83" s="1815" t="s">
        <v>328</v>
      </c>
      <c r="BW83" s="1815" t="s">
        <v>328</v>
      </c>
      <c r="BX83" s="1816" t="s">
        <v>2415</v>
      </c>
      <c r="BY83" s="1818" t="s">
        <v>1372</v>
      </c>
      <c r="BZ83" s="1816" t="s">
        <v>2415</v>
      </c>
      <c r="CA83" s="1817" t="s">
        <v>2415</v>
      </c>
      <c r="CB83" s="1815" t="s">
        <v>315</v>
      </c>
      <c r="CC83" s="1822" t="s">
        <v>315</v>
      </c>
      <c r="CD83" s="1821" t="s">
        <v>1372</v>
      </c>
      <c r="CE83" s="1821" t="s">
        <v>1369</v>
      </c>
      <c r="CF83" s="2484"/>
      <c r="CG83" s="2485"/>
      <c r="CH83" s="2535"/>
      <c r="CI83" s="2535"/>
      <c r="CJ83" s="2536"/>
      <c r="CK83" s="1815" t="s">
        <v>775</v>
      </c>
      <c r="CL83" s="1815" t="s">
        <v>775</v>
      </c>
      <c r="CM83" s="1819" t="s">
        <v>350</v>
      </c>
      <c r="CN83" s="1819" t="s">
        <v>350</v>
      </c>
      <c r="CO83" s="1818" t="s">
        <v>1369</v>
      </c>
      <c r="CP83" s="1819" t="s">
        <v>1369</v>
      </c>
      <c r="CQ83" s="1819" t="s">
        <v>20</v>
      </c>
      <c r="CR83" s="1819" t="s">
        <v>775</v>
      </c>
      <c r="CS83" s="1815" t="s">
        <v>775</v>
      </c>
      <c r="CT83" s="1815" t="s">
        <v>328</v>
      </c>
      <c r="CU83" s="1815" t="s">
        <v>328</v>
      </c>
      <c r="CV83" s="1817" t="s">
        <v>2415</v>
      </c>
      <c r="CW83" s="1818" t="s">
        <v>1372</v>
      </c>
      <c r="CX83" s="1817" t="s">
        <v>2415</v>
      </c>
      <c r="CY83" s="1701" t="s">
        <v>2415</v>
      </c>
      <c r="CZ83" s="1822" t="s">
        <v>315</v>
      </c>
      <c r="DA83" s="1822" t="s">
        <v>315</v>
      </c>
      <c r="DB83" s="2484"/>
      <c r="DC83" s="2485"/>
      <c r="DD83" s="2535"/>
      <c r="DE83" s="2535"/>
      <c r="DF83" s="2536"/>
      <c r="DG83" s="1815" t="s">
        <v>775</v>
      </c>
      <c r="DH83" s="1819" t="s">
        <v>350</v>
      </c>
      <c r="DI83" s="1818" t="s">
        <v>1369</v>
      </c>
      <c r="DJ83" s="1819" t="s">
        <v>1369</v>
      </c>
      <c r="DK83" s="1815" t="s">
        <v>775</v>
      </c>
      <c r="DL83" s="1815" t="s">
        <v>775</v>
      </c>
      <c r="DM83" s="1815" t="s">
        <v>328</v>
      </c>
      <c r="DN83" s="1815" t="s">
        <v>1372</v>
      </c>
      <c r="DO83" s="1816" t="s">
        <v>2415</v>
      </c>
      <c r="DP83" s="1816" t="s">
        <v>2415</v>
      </c>
      <c r="DQ83" s="1815" t="s">
        <v>315</v>
      </c>
      <c r="DR83" s="1822" t="s">
        <v>315</v>
      </c>
      <c r="DS83" s="1821" t="s">
        <v>1369</v>
      </c>
      <c r="DT83" s="1815" t="s">
        <v>2416</v>
      </c>
      <c r="DU83" s="1815" t="s">
        <v>1369</v>
      </c>
      <c r="DV83" s="2672"/>
      <c r="DW83" s="2673"/>
    </row>
    <row r="84" spans="1:129" ht="17.25" customHeight="1">
      <c r="A84" s="926">
        <v>40544</v>
      </c>
      <c r="B84" s="927">
        <v>40544</v>
      </c>
      <c r="C84" s="928">
        <v>40544</v>
      </c>
      <c r="D84" s="66">
        <v>15382</v>
      </c>
      <c r="E84" s="2354">
        <v>7301</v>
      </c>
      <c r="F84" s="2354">
        <v>65789</v>
      </c>
      <c r="G84" s="2354">
        <v>7572</v>
      </c>
      <c r="H84" s="2354">
        <v>2706</v>
      </c>
      <c r="I84" s="2354">
        <v>5564</v>
      </c>
      <c r="J84" s="2354">
        <v>35971</v>
      </c>
      <c r="K84" s="2354">
        <v>39270</v>
      </c>
      <c r="L84" s="2354">
        <v>17665</v>
      </c>
      <c r="M84" s="2354" t="s">
        <v>21</v>
      </c>
      <c r="N84" s="2354">
        <v>27313111</v>
      </c>
      <c r="O84" s="2354">
        <v>74214619</v>
      </c>
      <c r="P84" s="2354">
        <v>2617757</v>
      </c>
      <c r="Q84" s="2354">
        <v>304499</v>
      </c>
      <c r="R84" s="2354">
        <v>13</v>
      </c>
      <c r="S84" s="2354">
        <v>2097</v>
      </c>
      <c r="T84" s="67">
        <v>40544</v>
      </c>
      <c r="U84" s="624">
        <v>40544</v>
      </c>
      <c r="V84" s="926">
        <v>40544</v>
      </c>
      <c r="W84" s="927">
        <v>40544</v>
      </c>
      <c r="X84" s="928">
        <v>40544</v>
      </c>
      <c r="Y84" s="66">
        <v>13800861</v>
      </c>
      <c r="Z84" s="2354">
        <v>35100168</v>
      </c>
      <c r="AA84" s="2354">
        <v>1678151</v>
      </c>
      <c r="AB84" s="2354">
        <v>8430</v>
      </c>
      <c r="AC84" s="2354">
        <v>946</v>
      </c>
      <c r="AD84" s="2354">
        <v>681</v>
      </c>
      <c r="AE84" s="2354">
        <v>5873</v>
      </c>
      <c r="AF84" s="2354">
        <v>1433</v>
      </c>
      <c r="AG84" s="2354">
        <v>4440</v>
      </c>
      <c r="AH84" s="2354" t="s">
        <v>21</v>
      </c>
      <c r="AI84" s="2354">
        <v>313</v>
      </c>
      <c r="AJ84" s="2354">
        <v>196</v>
      </c>
      <c r="AK84" s="2354">
        <v>8437</v>
      </c>
      <c r="AL84" s="2354">
        <v>2466</v>
      </c>
      <c r="AM84" s="2354">
        <v>4239</v>
      </c>
      <c r="AN84" s="199">
        <v>4668</v>
      </c>
      <c r="AO84" s="67">
        <v>40544</v>
      </c>
      <c r="AP84" s="624">
        <v>40544</v>
      </c>
      <c r="BL84" s="926">
        <v>40544</v>
      </c>
      <c r="BM84" s="927">
        <v>40544</v>
      </c>
      <c r="BN84" s="928">
        <v>40544</v>
      </c>
      <c r="BO84" s="2388">
        <v>1089796</v>
      </c>
      <c r="BP84" s="2388">
        <v>33569</v>
      </c>
      <c r="BQ84" s="2388">
        <v>19366</v>
      </c>
      <c r="BR84" s="2388">
        <v>63752</v>
      </c>
      <c r="BS84" s="2354" t="s">
        <v>21</v>
      </c>
      <c r="BT84" s="2354">
        <v>12166</v>
      </c>
      <c r="BU84" s="2354">
        <v>9107523</v>
      </c>
      <c r="BV84" s="2354">
        <v>4578350</v>
      </c>
      <c r="BW84" s="2354">
        <v>7882</v>
      </c>
      <c r="BX84" s="2388">
        <v>43674</v>
      </c>
      <c r="BY84" s="2388">
        <v>98715</v>
      </c>
      <c r="BZ84" s="2354">
        <v>731120</v>
      </c>
      <c r="CA84" s="2354">
        <v>791696</v>
      </c>
      <c r="CB84" s="2354">
        <v>11205542</v>
      </c>
      <c r="CC84" s="2354">
        <v>1823846</v>
      </c>
      <c r="CD84" s="2354">
        <v>205193</v>
      </c>
      <c r="CE84" s="2354">
        <v>50661</v>
      </c>
      <c r="CF84" s="67">
        <v>40544</v>
      </c>
      <c r="CG84" s="624">
        <v>40544</v>
      </c>
      <c r="CH84" s="926">
        <v>40544</v>
      </c>
      <c r="CI84" s="927">
        <v>40544</v>
      </c>
      <c r="CJ84" s="928">
        <v>40544</v>
      </c>
      <c r="CK84" s="2354">
        <v>417462</v>
      </c>
      <c r="CL84" s="2354">
        <v>69862</v>
      </c>
      <c r="CM84" s="2354">
        <v>347600</v>
      </c>
      <c r="CN84" s="2354">
        <v>6364</v>
      </c>
      <c r="CO84" s="2354">
        <v>18943</v>
      </c>
      <c r="CP84" s="2354">
        <v>24447</v>
      </c>
      <c r="CQ84" s="2354" t="s">
        <v>21</v>
      </c>
      <c r="CR84" s="2354">
        <v>3154</v>
      </c>
      <c r="CS84" s="2354">
        <v>4478275</v>
      </c>
      <c r="CT84" s="2354">
        <v>2331504</v>
      </c>
      <c r="CU84" s="2354">
        <v>176</v>
      </c>
      <c r="CV84" s="2354">
        <v>35133</v>
      </c>
      <c r="CW84" s="2354">
        <v>29014</v>
      </c>
      <c r="CX84" s="2354">
        <v>246072</v>
      </c>
      <c r="CY84" s="2354">
        <v>264786</v>
      </c>
      <c r="CZ84" s="2354">
        <v>5884085</v>
      </c>
      <c r="DA84" s="2354">
        <v>796215</v>
      </c>
      <c r="DB84" s="67">
        <v>40544</v>
      </c>
      <c r="DC84" s="624">
        <v>40544</v>
      </c>
      <c r="DD84" s="926">
        <v>40544</v>
      </c>
      <c r="DE84" s="927">
        <v>40544</v>
      </c>
      <c r="DF84" s="928">
        <v>40544</v>
      </c>
      <c r="DG84" s="2354">
        <v>8026</v>
      </c>
      <c r="DH84" s="2354" t="s">
        <v>21</v>
      </c>
      <c r="DI84" s="2354">
        <v>538</v>
      </c>
      <c r="DJ84" s="2354" t="s">
        <v>21</v>
      </c>
      <c r="DK84" s="2354" t="s">
        <v>21</v>
      </c>
      <c r="DL84" s="2354">
        <v>51915</v>
      </c>
      <c r="DM84" s="2354">
        <v>3209</v>
      </c>
      <c r="DN84" s="2354">
        <v>9513</v>
      </c>
      <c r="DO84" s="2354">
        <v>31225</v>
      </c>
      <c r="DP84" s="2354">
        <v>33512</v>
      </c>
      <c r="DQ84" s="2354">
        <v>7</v>
      </c>
      <c r="DR84" s="2354">
        <v>1813</v>
      </c>
      <c r="DS84" s="2354">
        <v>8</v>
      </c>
      <c r="DT84" s="2354">
        <v>111121</v>
      </c>
      <c r="DU84" s="2354">
        <v>4058</v>
      </c>
      <c r="DV84" s="67">
        <v>40544</v>
      </c>
      <c r="DW84" s="624">
        <v>40544</v>
      </c>
      <c r="DX84" s="35"/>
      <c r="DY84" s="35"/>
    </row>
    <row r="85" spans="1:129" ht="14.25" customHeight="1">
      <c r="A85" s="73"/>
      <c r="B85" s="64">
        <v>40909</v>
      </c>
      <c r="C85" s="127"/>
      <c r="D85" s="75">
        <v>14894</v>
      </c>
      <c r="E85" s="2355">
        <v>6206</v>
      </c>
      <c r="F85" s="2355">
        <v>69235</v>
      </c>
      <c r="G85" s="2355">
        <v>7389</v>
      </c>
      <c r="H85" s="2355">
        <v>3890</v>
      </c>
      <c r="I85" s="2355">
        <v>5585</v>
      </c>
      <c r="J85" s="2355">
        <v>38237</v>
      </c>
      <c r="K85" s="2355">
        <v>41361</v>
      </c>
      <c r="L85" s="2355">
        <v>16147</v>
      </c>
      <c r="M85" s="2355">
        <v>849</v>
      </c>
      <c r="N85" s="2355">
        <v>27031155</v>
      </c>
      <c r="O85" s="2355">
        <v>71554444</v>
      </c>
      <c r="P85" s="2355">
        <v>2500033</v>
      </c>
      <c r="Q85" s="2355">
        <v>289194</v>
      </c>
      <c r="R85" s="2355">
        <v>12</v>
      </c>
      <c r="S85" s="2355">
        <v>1315</v>
      </c>
      <c r="T85" s="67">
        <v>40909</v>
      </c>
      <c r="U85" s="624">
        <v>40909</v>
      </c>
      <c r="V85" s="73"/>
      <c r="W85" s="64">
        <v>40909</v>
      </c>
      <c r="X85" s="127"/>
      <c r="Y85" s="75">
        <v>13764284</v>
      </c>
      <c r="Z85" s="2355">
        <v>34234378</v>
      </c>
      <c r="AA85" s="2355">
        <v>1630991</v>
      </c>
      <c r="AB85" s="2355">
        <v>7530</v>
      </c>
      <c r="AC85" s="2355">
        <v>279</v>
      </c>
      <c r="AD85" s="2355">
        <v>680</v>
      </c>
      <c r="AE85" s="2355">
        <v>5601</v>
      </c>
      <c r="AF85" s="2355">
        <v>1478</v>
      </c>
      <c r="AG85" s="2355">
        <v>4123</v>
      </c>
      <c r="AH85" s="2355" t="s">
        <v>21</v>
      </c>
      <c r="AI85" s="2355">
        <v>305</v>
      </c>
      <c r="AJ85" s="2355">
        <v>236</v>
      </c>
      <c r="AK85" s="2355">
        <v>7371</v>
      </c>
      <c r="AL85" s="2355">
        <v>2467</v>
      </c>
      <c r="AM85" s="2355">
        <v>3325</v>
      </c>
      <c r="AN85" s="205">
        <v>3663</v>
      </c>
      <c r="AO85" s="67">
        <v>40909</v>
      </c>
      <c r="AP85" s="624">
        <v>40909</v>
      </c>
      <c r="BL85" s="73"/>
      <c r="BM85" s="64">
        <v>40909</v>
      </c>
      <c r="BN85" s="127"/>
      <c r="BO85" s="2389">
        <v>1015348</v>
      </c>
      <c r="BP85" s="2389">
        <v>30626</v>
      </c>
      <c r="BQ85" s="2389">
        <v>22990</v>
      </c>
      <c r="BR85" s="2389">
        <v>96291</v>
      </c>
      <c r="BS85" s="2355" t="s">
        <v>21</v>
      </c>
      <c r="BT85" s="2355">
        <v>12191</v>
      </c>
      <c r="BU85" s="2355">
        <v>9159730</v>
      </c>
      <c r="BV85" s="2355">
        <v>4852794</v>
      </c>
      <c r="BW85" s="2355">
        <v>7472</v>
      </c>
      <c r="BX85" s="2389">
        <v>45631</v>
      </c>
      <c r="BY85" s="2389">
        <v>104429</v>
      </c>
      <c r="BZ85" s="2355">
        <v>721657</v>
      </c>
      <c r="CA85" s="2355">
        <v>780569</v>
      </c>
      <c r="CB85" s="2355">
        <v>10659752</v>
      </c>
      <c r="CC85" s="2355">
        <v>1846312</v>
      </c>
      <c r="CD85" s="2355">
        <v>198539</v>
      </c>
      <c r="CE85" s="2355">
        <v>54158</v>
      </c>
      <c r="CF85" s="67">
        <v>40909</v>
      </c>
      <c r="CG85" s="624">
        <v>40909</v>
      </c>
      <c r="CH85" s="73"/>
      <c r="CI85" s="64">
        <v>40909</v>
      </c>
      <c r="CJ85" s="127"/>
      <c r="CK85" s="2355">
        <v>391065</v>
      </c>
      <c r="CL85" s="2355">
        <v>63774</v>
      </c>
      <c r="CM85" s="2355">
        <v>327290</v>
      </c>
      <c r="CN85" s="2355">
        <v>5930</v>
      </c>
      <c r="CO85" s="2355">
        <v>22586</v>
      </c>
      <c r="CP85" s="2355">
        <v>41846</v>
      </c>
      <c r="CQ85" s="2355" t="s">
        <v>21</v>
      </c>
      <c r="CR85" s="2355">
        <v>3735</v>
      </c>
      <c r="CS85" s="2355">
        <v>4548829</v>
      </c>
      <c r="CT85" s="2355">
        <v>2518103</v>
      </c>
      <c r="CU85" s="2355">
        <v>43</v>
      </c>
      <c r="CV85" s="2355">
        <v>36234</v>
      </c>
      <c r="CW85" s="2355">
        <v>30933</v>
      </c>
      <c r="CX85" s="2355">
        <v>247692</v>
      </c>
      <c r="CY85" s="2355">
        <v>266099</v>
      </c>
      <c r="CZ85" s="2355">
        <v>5680022</v>
      </c>
      <c r="DA85" s="2355">
        <v>778015</v>
      </c>
      <c r="DB85" s="67">
        <v>40909</v>
      </c>
      <c r="DC85" s="624">
        <v>40909</v>
      </c>
      <c r="DD85" s="73"/>
      <c r="DE85" s="64">
        <v>40909</v>
      </c>
      <c r="DF85" s="127"/>
      <c r="DG85" s="2355">
        <v>8914</v>
      </c>
      <c r="DH85" s="2355" t="s">
        <v>21</v>
      </c>
      <c r="DI85" s="2355">
        <v>530</v>
      </c>
      <c r="DJ85" s="2355" t="s">
        <v>21</v>
      </c>
      <c r="DK85" s="2355" t="s">
        <v>21</v>
      </c>
      <c r="DL85" s="2355">
        <v>33606</v>
      </c>
      <c r="DM85" s="2355">
        <v>10001</v>
      </c>
      <c r="DN85" s="2355">
        <v>5149</v>
      </c>
      <c r="DO85" s="2355">
        <v>16945</v>
      </c>
      <c r="DP85" s="2355">
        <v>17919</v>
      </c>
      <c r="DQ85" s="2355" t="s">
        <v>21</v>
      </c>
      <c r="DR85" s="2355">
        <v>1574</v>
      </c>
      <c r="DS85" s="2355">
        <v>9</v>
      </c>
      <c r="DT85" s="2355">
        <v>107951</v>
      </c>
      <c r="DU85" s="2355">
        <v>4839</v>
      </c>
      <c r="DV85" s="67">
        <v>40909</v>
      </c>
      <c r="DW85" s="624">
        <v>40909</v>
      </c>
      <c r="DX85" s="35"/>
      <c r="DY85" s="35"/>
    </row>
    <row r="86" spans="1:129" ht="14.25" customHeight="1">
      <c r="A86" s="73"/>
      <c r="B86" s="64">
        <v>41275</v>
      </c>
      <c r="C86" s="127"/>
      <c r="D86" s="75">
        <v>20130</v>
      </c>
      <c r="E86" s="2355">
        <v>12931</v>
      </c>
      <c r="F86" s="2355">
        <v>77285</v>
      </c>
      <c r="G86" s="2355">
        <v>7231</v>
      </c>
      <c r="H86" s="2355">
        <v>4677</v>
      </c>
      <c r="I86" s="2355">
        <v>5807</v>
      </c>
      <c r="J86" s="2355">
        <v>42183</v>
      </c>
      <c r="K86" s="2355">
        <v>46208</v>
      </c>
      <c r="L86" s="2355">
        <v>19538</v>
      </c>
      <c r="M86" s="2355">
        <v>1373</v>
      </c>
      <c r="N86" s="2355">
        <v>27069270</v>
      </c>
      <c r="O86" s="2355">
        <v>71156031</v>
      </c>
      <c r="P86" s="2355">
        <v>2472401</v>
      </c>
      <c r="Q86" s="2355">
        <v>292600</v>
      </c>
      <c r="R86" s="2355">
        <v>12</v>
      </c>
      <c r="S86" s="2355">
        <v>285</v>
      </c>
      <c r="T86" s="67">
        <v>41275</v>
      </c>
      <c r="U86" s="624">
        <v>41275</v>
      </c>
      <c r="V86" s="73"/>
      <c r="W86" s="64">
        <v>41275</v>
      </c>
      <c r="X86" s="127"/>
      <c r="Y86" s="75">
        <v>13797259</v>
      </c>
      <c r="Z86" s="2355">
        <v>33855156</v>
      </c>
      <c r="AA86" s="2355">
        <v>1664822</v>
      </c>
      <c r="AB86" s="2355">
        <v>7096</v>
      </c>
      <c r="AC86" s="2355">
        <v>248</v>
      </c>
      <c r="AD86" s="2355">
        <v>682</v>
      </c>
      <c r="AE86" s="2355">
        <v>5298</v>
      </c>
      <c r="AF86" s="2355">
        <v>1298</v>
      </c>
      <c r="AG86" s="2355">
        <v>4000</v>
      </c>
      <c r="AH86" s="2355" t="s">
        <v>21</v>
      </c>
      <c r="AI86" s="2355">
        <v>295</v>
      </c>
      <c r="AJ86" s="2355">
        <v>161</v>
      </c>
      <c r="AK86" s="2355">
        <v>10149</v>
      </c>
      <c r="AL86" s="2355">
        <v>2678</v>
      </c>
      <c r="AM86" s="2355">
        <v>5460</v>
      </c>
      <c r="AN86" s="205">
        <v>5999</v>
      </c>
      <c r="AO86" s="67">
        <v>41275</v>
      </c>
      <c r="AP86" s="624">
        <v>41275</v>
      </c>
      <c r="BL86" s="73"/>
      <c r="BM86" s="64">
        <v>41275</v>
      </c>
      <c r="BN86" s="127"/>
      <c r="BO86" s="2389">
        <v>845544</v>
      </c>
      <c r="BP86" s="2389">
        <v>23466</v>
      </c>
      <c r="BQ86" s="2389">
        <v>23995</v>
      </c>
      <c r="BR86" s="2389">
        <v>103079</v>
      </c>
      <c r="BS86" s="2355" t="s">
        <v>21</v>
      </c>
      <c r="BT86" s="2355">
        <v>18199</v>
      </c>
      <c r="BU86" s="2355">
        <v>9464290</v>
      </c>
      <c r="BV86" s="2355">
        <v>5126830</v>
      </c>
      <c r="BW86" s="2355">
        <v>7231</v>
      </c>
      <c r="BX86" s="2389">
        <v>44639</v>
      </c>
      <c r="BY86" s="2389">
        <v>103411</v>
      </c>
      <c r="BZ86" s="2355">
        <v>693286</v>
      </c>
      <c r="CA86" s="2355">
        <v>750712</v>
      </c>
      <c r="CB86" s="2355">
        <v>11075916</v>
      </c>
      <c r="CC86" s="2355">
        <v>1842439</v>
      </c>
      <c r="CD86" s="2355">
        <v>200176</v>
      </c>
      <c r="CE86" s="2355">
        <v>59353</v>
      </c>
      <c r="CF86" s="67">
        <v>41275</v>
      </c>
      <c r="CG86" s="624">
        <v>41275</v>
      </c>
      <c r="CH86" s="73"/>
      <c r="CI86" s="64">
        <v>41275</v>
      </c>
      <c r="CJ86" s="127"/>
      <c r="CK86" s="2355">
        <v>335729</v>
      </c>
      <c r="CL86" s="2355">
        <v>59931</v>
      </c>
      <c r="CM86" s="2355">
        <v>275799</v>
      </c>
      <c r="CN86" s="2355">
        <v>4064</v>
      </c>
      <c r="CO86" s="2355">
        <v>23605</v>
      </c>
      <c r="CP86" s="2355">
        <v>42544</v>
      </c>
      <c r="CQ86" s="2355" t="s">
        <v>21</v>
      </c>
      <c r="CR86" s="2355">
        <v>3250</v>
      </c>
      <c r="CS86" s="2355">
        <v>4677686</v>
      </c>
      <c r="CT86" s="2355">
        <v>2590124</v>
      </c>
      <c r="CU86" s="2355" t="s">
        <v>21</v>
      </c>
      <c r="CV86" s="2355">
        <v>35901</v>
      </c>
      <c r="CW86" s="2355">
        <v>30135</v>
      </c>
      <c r="CX86" s="2355">
        <v>237611</v>
      </c>
      <c r="CY86" s="2355">
        <v>255673</v>
      </c>
      <c r="CZ86" s="2355">
        <v>5936524</v>
      </c>
      <c r="DA86" s="2355">
        <v>751310</v>
      </c>
      <c r="DB86" s="67">
        <v>41275</v>
      </c>
      <c r="DC86" s="624">
        <v>41275</v>
      </c>
      <c r="DD86" s="73"/>
      <c r="DE86" s="64">
        <v>41275</v>
      </c>
      <c r="DF86" s="127"/>
      <c r="DG86" s="2355">
        <v>7597</v>
      </c>
      <c r="DH86" s="2355" t="s">
        <v>21</v>
      </c>
      <c r="DI86" s="2355">
        <v>552</v>
      </c>
      <c r="DJ86" s="2355">
        <v>0</v>
      </c>
      <c r="DK86" s="2355" t="s">
        <v>21</v>
      </c>
      <c r="DL86" s="2355">
        <v>25655</v>
      </c>
      <c r="DM86" s="2355">
        <v>3058</v>
      </c>
      <c r="DN86" s="2355">
        <v>4820</v>
      </c>
      <c r="DO86" s="2355">
        <v>14557</v>
      </c>
      <c r="DP86" s="2355">
        <v>15239</v>
      </c>
      <c r="DQ86" s="2355">
        <v>3</v>
      </c>
      <c r="DR86" s="2355">
        <v>1507</v>
      </c>
      <c r="DS86" s="2355">
        <v>6</v>
      </c>
      <c r="DT86" s="2355">
        <v>102211</v>
      </c>
      <c r="DU86" s="2355">
        <v>6447</v>
      </c>
      <c r="DV86" s="67">
        <v>41275</v>
      </c>
      <c r="DW86" s="624">
        <v>41275</v>
      </c>
      <c r="DX86" s="35"/>
      <c r="DY86" s="35"/>
    </row>
    <row r="87" spans="1:129" ht="14.25" customHeight="1">
      <c r="A87" s="73"/>
      <c r="B87" s="64">
        <v>41640</v>
      </c>
      <c r="C87" s="127"/>
      <c r="D87" s="75">
        <v>23857</v>
      </c>
      <c r="E87" s="2355">
        <v>19782</v>
      </c>
      <c r="F87" s="2355">
        <v>83501</v>
      </c>
      <c r="G87" s="2355">
        <v>7174</v>
      </c>
      <c r="H87" s="2355">
        <v>5300</v>
      </c>
      <c r="I87" s="2355">
        <v>6133</v>
      </c>
      <c r="J87" s="2355">
        <v>46267</v>
      </c>
      <c r="K87" s="2355">
        <v>50645</v>
      </c>
      <c r="L87" s="2355">
        <v>20700</v>
      </c>
      <c r="M87" s="2355">
        <v>1237</v>
      </c>
      <c r="N87" s="2355">
        <v>27034373</v>
      </c>
      <c r="O87" s="2355">
        <v>71860841</v>
      </c>
      <c r="P87" s="2355">
        <v>2543053</v>
      </c>
      <c r="Q87" s="2355">
        <v>300996</v>
      </c>
      <c r="R87" s="2355">
        <v>12</v>
      </c>
      <c r="S87" s="2355">
        <v>366</v>
      </c>
      <c r="T87" s="67">
        <v>41640</v>
      </c>
      <c r="U87" s="624">
        <v>41640</v>
      </c>
      <c r="V87" s="73"/>
      <c r="W87" s="64">
        <v>41640</v>
      </c>
      <c r="X87" s="127"/>
      <c r="Y87" s="75">
        <v>13603996</v>
      </c>
      <c r="Z87" s="2355">
        <v>33444541</v>
      </c>
      <c r="AA87" s="2355">
        <v>1699427</v>
      </c>
      <c r="AB87" s="2355">
        <v>7521</v>
      </c>
      <c r="AC87" s="2355">
        <v>190</v>
      </c>
      <c r="AD87" s="2355">
        <v>686</v>
      </c>
      <c r="AE87" s="2355">
        <v>5783</v>
      </c>
      <c r="AF87" s="2355">
        <v>1236</v>
      </c>
      <c r="AG87" s="2355">
        <v>4547</v>
      </c>
      <c r="AH87" s="2355" t="s">
        <v>21</v>
      </c>
      <c r="AI87" s="2355">
        <v>295</v>
      </c>
      <c r="AJ87" s="2355">
        <v>109</v>
      </c>
      <c r="AK87" s="2355">
        <v>15068</v>
      </c>
      <c r="AL87" s="2355">
        <v>2806</v>
      </c>
      <c r="AM87" s="2355">
        <v>9534</v>
      </c>
      <c r="AN87" s="205">
        <v>10460</v>
      </c>
      <c r="AO87" s="67">
        <v>41640</v>
      </c>
      <c r="AP87" s="624">
        <v>41640</v>
      </c>
      <c r="BL87" s="73"/>
      <c r="BM87" s="64">
        <v>41640</v>
      </c>
      <c r="BN87" s="127"/>
      <c r="BO87" s="2389">
        <v>713344</v>
      </c>
      <c r="BP87" s="2389">
        <v>28898</v>
      </c>
      <c r="BQ87" s="2389">
        <v>23270</v>
      </c>
      <c r="BR87" s="2389">
        <v>106928</v>
      </c>
      <c r="BS87" s="2355" t="s">
        <v>21</v>
      </c>
      <c r="BT87" s="2355">
        <v>23578</v>
      </c>
      <c r="BU87" s="2355">
        <v>9728281</v>
      </c>
      <c r="BV87" s="2355">
        <v>5134239</v>
      </c>
      <c r="BW87" s="2355">
        <v>7174</v>
      </c>
      <c r="BX87" s="2389">
        <v>74984</v>
      </c>
      <c r="BY87" s="2389">
        <v>99654</v>
      </c>
      <c r="BZ87" s="2355">
        <v>693345</v>
      </c>
      <c r="CA87" s="2355">
        <v>751226</v>
      </c>
      <c r="CB87" s="2355">
        <v>11597500</v>
      </c>
      <c r="CC87" s="2355">
        <v>1937716</v>
      </c>
      <c r="CD87" s="2355">
        <v>213835</v>
      </c>
      <c r="CE87" s="2355">
        <v>59740</v>
      </c>
      <c r="CF87" s="67">
        <v>41640</v>
      </c>
      <c r="CG87" s="624">
        <v>41640</v>
      </c>
      <c r="CH87" s="73"/>
      <c r="CI87" s="64">
        <v>41640</v>
      </c>
      <c r="CJ87" s="127"/>
      <c r="CK87" s="2355">
        <v>270587</v>
      </c>
      <c r="CL87" s="2355">
        <v>59394</v>
      </c>
      <c r="CM87" s="2355">
        <v>211193</v>
      </c>
      <c r="CN87" s="2355">
        <v>6686</v>
      </c>
      <c r="CO87" s="2355">
        <v>22869</v>
      </c>
      <c r="CP87" s="2355">
        <v>43022</v>
      </c>
      <c r="CQ87" s="2355" t="s">
        <v>21</v>
      </c>
      <c r="CR87" s="2355">
        <v>2220</v>
      </c>
      <c r="CS87" s="2355">
        <v>4733673</v>
      </c>
      <c r="CT87" s="2355">
        <v>2554092</v>
      </c>
      <c r="CU87" s="2355" t="s">
        <v>21</v>
      </c>
      <c r="CV87" s="2355">
        <v>54793</v>
      </c>
      <c r="CW87" s="2355">
        <v>25508</v>
      </c>
      <c r="CX87" s="2355">
        <v>238310</v>
      </c>
      <c r="CY87" s="2355">
        <v>256632</v>
      </c>
      <c r="CZ87" s="2355">
        <v>6129749</v>
      </c>
      <c r="DA87" s="2355">
        <v>749611</v>
      </c>
      <c r="DB87" s="67">
        <v>41640</v>
      </c>
      <c r="DC87" s="624">
        <v>41640</v>
      </c>
      <c r="DD87" s="73"/>
      <c r="DE87" s="64">
        <v>41640</v>
      </c>
      <c r="DF87" s="127"/>
      <c r="DG87" s="2355">
        <v>7462</v>
      </c>
      <c r="DH87" s="2355" t="s">
        <v>21</v>
      </c>
      <c r="DI87" s="2355">
        <v>572</v>
      </c>
      <c r="DJ87" s="2355" t="s">
        <v>21</v>
      </c>
      <c r="DK87" s="2355">
        <v>0</v>
      </c>
      <c r="DL87" s="2355">
        <v>27592</v>
      </c>
      <c r="DM87" s="2355">
        <v>3235</v>
      </c>
      <c r="DN87" s="2355">
        <v>4944</v>
      </c>
      <c r="DO87" s="2355">
        <v>16010</v>
      </c>
      <c r="DP87" s="2355">
        <v>16852</v>
      </c>
      <c r="DQ87" s="2355" t="s">
        <v>21</v>
      </c>
      <c r="DR87" s="2355">
        <v>1345</v>
      </c>
      <c r="DS87" s="2355">
        <v>6</v>
      </c>
      <c r="DT87" s="2355">
        <v>98914</v>
      </c>
      <c r="DU87" s="2355">
        <v>6313</v>
      </c>
      <c r="DV87" s="67">
        <v>41640</v>
      </c>
      <c r="DW87" s="624">
        <v>41640</v>
      </c>
      <c r="DX87" s="35"/>
      <c r="DY87" s="35"/>
    </row>
    <row r="88" spans="1:129" ht="14.25" customHeight="1">
      <c r="A88" s="73"/>
      <c r="B88" s="64">
        <v>42005</v>
      </c>
      <c r="C88" s="127"/>
      <c r="D88" s="75">
        <v>23428</v>
      </c>
      <c r="E88" s="2355">
        <v>23042</v>
      </c>
      <c r="F88" s="2355">
        <v>74168</v>
      </c>
      <c r="G88" s="2355">
        <v>5527</v>
      </c>
      <c r="H88" s="2355">
        <v>4904</v>
      </c>
      <c r="I88" s="2355">
        <v>6085</v>
      </c>
      <c r="J88" s="2355">
        <v>40600</v>
      </c>
      <c r="K88" s="2355">
        <v>44412</v>
      </c>
      <c r="L88" s="2355">
        <v>18986</v>
      </c>
      <c r="M88" s="2355">
        <v>937</v>
      </c>
      <c r="N88" s="2355">
        <v>26605842</v>
      </c>
      <c r="O88" s="2355">
        <v>70346014</v>
      </c>
      <c r="P88" s="2355">
        <v>2482985</v>
      </c>
      <c r="Q88" s="2355">
        <v>294522</v>
      </c>
      <c r="R88" s="2355">
        <v>13</v>
      </c>
      <c r="S88" s="2355">
        <v>312</v>
      </c>
      <c r="T88" s="67">
        <v>42005</v>
      </c>
      <c r="U88" s="624">
        <v>42005</v>
      </c>
      <c r="V88" s="73"/>
      <c r="W88" s="64">
        <v>42005</v>
      </c>
      <c r="X88" s="127"/>
      <c r="Y88" s="75">
        <v>13421932</v>
      </c>
      <c r="Z88" s="2355">
        <v>32476567</v>
      </c>
      <c r="AA88" s="2355">
        <v>1683349</v>
      </c>
      <c r="AB88" s="2355">
        <v>6944</v>
      </c>
      <c r="AC88" s="2355">
        <v>142</v>
      </c>
      <c r="AD88" s="2355">
        <v>630</v>
      </c>
      <c r="AE88" s="2355">
        <v>5421</v>
      </c>
      <c r="AF88" s="2355">
        <v>1438</v>
      </c>
      <c r="AG88" s="2355">
        <v>3983</v>
      </c>
      <c r="AH88" s="2355" t="s">
        <v>21</v>
      </c>
      <c r="AI88" s="2355">
        <v>266</v>
      </c>
      <c r="AJ88" s="2355">
        <v>78</v>
      </c>
      <c r="AK88" s="2355">
        <v>8671</v>
      </c>
      <c r="AL88" s="2355">
        <v>2867</v>
      </c>
      <c r="AM88" s="2355">
        <v>3959</v>
      </c>
      <c r="AN88" s="205">
        <v>4356</v>
      </c>
      <c r="AO88" s="67">
        <v>42005</v>
      </c>
      <c r="AP88" s="624">
        <v>42005</v>
      </c>
      <c r="BL88" s="73"/>
      <c r="BM88" s="64">
        <v>42005</v>
      </c>
      <c r="BN88" s="127"/>
      <c r="BO88" s="2389">
        <v>594470</v>
      </c>
      <c r="BP88" s="2389">
        <v>29095</v>
      </c>
      <c r="BQ88" s="2389">
        <v>22384</v>
      </c>
      <c r="BR88" s="2389">
        <v>103885</v>
      </c>
      <c r="BS88" s="2355" t="s">
        <v>21</v>
      </c>
      <c r="BT88" s="2355">
        <v>27726</v>
      </c>
      <c r="BU88" s="2355">
        <v>9730406</v>
      </c>
      <c r="BV88" s="2355">
        <v>5242420</v>
      </c>
      <c r="BW88" s="2355">
        <v>5527</v>
      </c>
      <c r="BX88" s="2389">
        <v>80721</v>
      </c>
      <c r="BY88" s="2389">
        <v>95860</v>
      </c>
      <c r="BZ88" s="2355">
        <v>660984</v>
      </c>
      <c r="CA88" s="2355">
        <v>715813</v>
      </c>
      <c r="CB88" s="2355">
        <v>11352645</v>
      </c>
      <c r="CC88" s="2355">
        <v>1976006</v>
      </c>
      <c r="CD88" s="2355">
        <v>211571</v>
      </c>
      <c r="CE88" s="2355">
        <v>55084</v>
      </c>
      <c r="CF88" s="67">
        <v>42005</v>
      </c>
      <c r="CG88" s="624">
        <v>42005</v>
      </c>
      <c r="CH88" s="73"/>
      <c r="CI88" s="64">
        <v>42005</v>
      </c>
      <c r="CJ88" s="127"/>
      <c r="CK88" s="2355">
        <v>229907</v>
      </c>
      <c r="CL88" s="2355">
        <v>57733</v>
      </c>
      <c r="CM88" s="2355">
        <v>172174</v>
      </c>
      <c r="CN88" s="2355">
        <v>8516</v>
      </c>
      <c r="CO88" s="2355">
        <v>21988</v>
      </c>
      <c r="CP88" s="2355">
        <v>40955</v>
      </c>
      <c r="CQ88" s="2355" t="s">
        <v>21</v>
      </c>
      <c r="CR88" s="2355">
        <v>2074</v>
      </c>
      <c r="CS88" s="2355">
        <v>4696770</v>
      </c>
      <c r="CT88" s="2355">
        <v>2596544</v>
      </c>
      <c r="CU88" s="2355" t="s">
        <v>21</v>
      </c>
      <c r="CV88" s="2355">
        <v>58563</v>
      </c>
      <c r="CW88" s="2355">
        <v>23984</v>
      </c>
      <c r="CX88" s="2355">
        <v>223521</v>
      </c>
      <c r="CY88" s="2355">
        <v>240574</v>
      </c>
      <c r="CZ88" s="2355">
        <v>6018226</v>
      </c>
      <c r="DA88" s="2355">
        <v>735703</v>
      </c>
      <c r="DB88" s="67">
        <v>42005</v>
      </c>
      <c r="DC88" s="624">
        <v>42005</v>
      </c>
      <c r="DD88" s="73"/>
      <c r="DE88" s="64">
        <v>42005</v>
      </c>
      <c r="DF88" s="127"/>
      <c r="DG88" s="2355">
        <v>7485</v>
      </c>
      <c r="DH88" s="2355" t="s">
        <v>21</v>
      </c>
      <c r="DI88" s="2355">
        <v>573</v>
      </c>
      <c r="DJ88" s="2355" t="s">
        <v>21</v>
      </c>
      <c r="DK88" s="2355" t="s">
        <v>21</v>
      </c>
      <c r="DL88" s="2355">
        <v>23856</v>
      </c>
      <c r="DM88" s="2355">
        <v>3495</v>
      </c>
      <c r="DN88" s="2355">
        <v>4907</v>
      </c>
      <c r="DO88" s="2355">
        <v>12656</v>
      </c>
      <c r="DP88" s="2355">
        <v>13232</v>
      </c>
      <c r="DQ88" s="2355" t="s">
        <v>21</v>
      </c>
      <c r="DR88" s="2355">
        <v>1314</v>
      </c>
      <c r="DS88" s="2355">
        <v>7</v>
      </c>
      <c r="DT88" s="2355">
        <v>97391</v>
      </c>
      <c r="DU88" s="2355">
        <v>6266</v>
      </c>
      <c r="DV88" s="67">
        <v>42005</v>
      </c>
      <c r="DW88" s="624">
        <v>42005</v>
      </c>
      <c r="DX88" s="35"/>
      <c r="DY88" s="35"/>
    </row>
    <row r="89" spans="1:129" ht="6.75" customHeight="1">
      <c r="A89" s="73"/>
      <c r="B89" s="76"/>
      <c r="C89" s="127"/>
      <c r="D89" s="2355"/>
      <c r="E89" s="2355"/>
      <c r="F89" s="2355"/>
      <c r="G89" s="2355"/>
      <c r="H89" s="2355"/>
      <c r="I89" s="2355"/>
      <c r="J89" s="2355"/>
      <c r="K89" s="2355"/>
      <c r="L89" s="2355"/>
      <c r="M89" s="2355"/>
      <c r="N89" s="2355"/>
      <c r="O89" s="2355"/>
      <c r="P89" s="2355"/>
      <c r="Q89" s="2355"/>
      <c r="R89" s="2355"/>
      <c r="S89" s="2355"/>
      <c r="T89" s="77"/>
      <c r="U89" s="486"/>
      <c r="V89" s="73"/>
      <c r="W89" s="76"/>
      <c r="X89" s="127"/>
      <c r="Y89" s="75"/>
      <c r="Z89" s="2355"/>
      <c r="AA89" s="2355"/>
      <c r="AB89" s="2355"/>
      <c r="AC89" s="2355"/>
      <c r="AD89" s="2355"/>
      <c r="AE89" s="2355"/>
      <c r="AF89" s="2355"/>
      <c r="AG89" s="2355"/>
      <c r="AH89" s="2355"/>
      <c r="AI89" s="2355"/>
      <c r="AJ89" s="2355"/>
      <c r="AK89" s="2355"/>
      <c r="AL89" s="2355"/>
      <c r="AM89" s="2355"/>
      <c r="AN89" s="205"/>
      <c r="AO89" s="77"/>
      <c r="AP89" s="486"/>
      <c r="BL89" s="73"/>
      <c r="BM89" s="76"/>
      <c r="BN89" s="127"/>
      <c r="BO89" s="2389"/>
      <c r="BP89" s="2389"/>
      <c r="BQ89" s="2389"/>
      <c r="BR89" s="2389"/>
      <c r="BS89" s="2355"/>
      <c r="BT89" s="2355"/>
      <c r="BU89" s="2355"/>
      <c r="BV89" s="2355"/>
      <c r="BW89" s="2355"/>
      <c r="BX89" s="2389"/>
      <c r="BY89" s="2389"/>
      <c r="BZ89" s="2355"/>
      <c r="CA89" s="2355"/>
      <c r="CB89" s="2355"/>
      <c r="CC89" s="2355"/>
      <c r="CD89" s="2355"/>
      <c r="CE89" s="2355"/>
      <c r="CF89" s="77"/>
      <c r="CG89" s="486"/>
      <c r="CH89" s="73"/>
      <c r="CI89" s="76"/>
      <c r="CJ89" s="127"/>
      <c r="CK89" s="2355"/>
      <c r="CL89" s="2355"/>
      <c r="CM89" s="2355"/>
      <c r="CN89" s="2355"/>
      <c r="CO89" s="2355"/>
      <c r="CP89" s="2355"/>
      <c r="CQ89" s="2355"/>
      <c r="CR89" s="2355"/>
      <c r="CS89" s="2355"/>
      <c r="CT89" s="2355"/>
      <c r="CU89" s="2355"/>
      <c r="CV89" s="2355"/>
      <c r="CW89" s="2355"/>
      <c r="CX89" s="2355"/>
      <c r="CY89" s="2355"/>
      <c r="CZ89" s="2355"/>
      <c r="DA89" s="2355"/>
      <c r="DB89" s="77"/>
      <c r="DC89" s="486"/>
      <c r="DD89" s="73"/>
      <c r="DE89" s="76"/>
      <c r="DF89" s="127"/>
      <c r="DG89" s="2355"/>
      <c r="DH89" s="2355"/>
      <c r="DI89" s="2355"/>
      <c r="DJ89" s="2355"/>
      <c r="DL89" s="2355"/>
      <c r="DM89" s="2355"/>
      <c r="DN89" s="2355"/>
      <c r="DO89" s="2355"/>
      <c r="DP89" s="2355"/>
      <c r="DQ89" s="2355"/>
      <c r="DR89" s="2355"/>
      <c r="DS89" s="2355"/>
      <c r="DT89" s="2355"/>
      <c r="DU89" s="2355"/>
      <c r="DV89" s="77"/>
      <c r="DW89" s="486"/>
      <c r="DX89" s="35"/>
      <c r="DY89" s="35"/>
    </row>
    <row r="90" spans="1:129" ht="15.75" customHeight="1">
      <c r="A90" s="79">
        <v>41365</v>
      </c>
      <c r="B90" s="80">
        <v>41365</v>
      </c>
      <c r="C90" s="128">
        <v>41365</v>
      </c>
      <c r="D90" s="2356">
        <v>22728</v>
      </c>
      <c r="E90" s="2356">
        <v>13943</v>
      </c>
      <c r="F90" s="2356">
        <v>80652</v>
      </c>
      <c r="G90" s="2356">
        <v>7946</v>
      </c>
      <c r="H90" s="2356">
        <v>5116</v>
      </c>
      <c r="I90" s="2356">
        <v>6014</v>
      </c>
      <c r="J90" s="2356">
        <v>44116</v>
      </c>
      <c r="K90" s="2356">
        <v>48306</v>
      </c>
      <c r="L90" s="2356">
        <v>19116</v>
      </c>
      <c r="M90" s="2356">
        <v>1356</v>
      </c>
      <c r="N90" s="2356">
        <v>27324347</v>
      </c>
      <c r="O90" s="2356">
        <v>72063743</v>
      </c>
      <c r="P90" s="2356">
        <v>2511354</v>
      </c>
      <c r="Q90" s="2356">
        <v>295937</v>
      </c>
      <c r="R90" s="2356">
        <v>12</v>
      </c>
      <c r="S90" s="2356">
        <v>278</v>
      </c>
      <c r="T90" s="83">
        <v>41365</v>
      </c>
      <c r="U90" s="628">
        <v>41365</v>
      </c>
      <c r="V90" s="79">
        <v>41365</v>
      </c>
      <c r="W90" s="80">
        <v>41365</v>
      </c>
      <c r="X90" s="128">
        <v>41365</v>
      </c>
      <c r="Y90" s="82">
        <v>13869334</v>
      </c>
      <c r="Z90" s="2356">
        <v>34133307</v>
      </c>
      <c r="AA90" s="2356">
        <v>1692162</v>
      </c>
      <c r="AB90" s="2356">
        <v>7246</v>
      </c>
      <c r="AC90" s="2356">
        <v>249</v>
      </c>
      <c r="AD90" s="2356">
        <v>693</v>
      </c>
      <c r="AE90" s="2356">
        <v>5455</v>
      </c>
      <c r="AF90" s="2356">
        <v>1363</v>
      </c>
      <c r="AG90" s="2356">
        <v>4092</v>
      </c>
      <c r="AH90" s="2356" t="s">
        <v>21</v>
      </c>
      <c r="AI90" s="2356">
        <v>298</v>
      </c>
      <c r="AJ90" s="2356">
        <v>131</v>
      </c>
      <c r="AK90" s="2356">
        <v>12261</v>
      </c>
      <c r="AL90" s="2356">
        <v>2714</v>
      </c>
      <c r="AM90" s="2356">
        <v>7233</v>
      </c>
      <c r="AN90" s="208">
        <v>7940</v>
      </c>
      <c r="AO90" s="83">
        <v>41365</v>
      </c>
      <c r="AP90" s="628">
        <v>41365</v>
      </c>
      <c r="BL90" s="79">
        <v>41365</v>
      </c>
      <c r="BM90" s="80">
        <v>41365</v>
      </c>
      <c r="BN90" s="128">
        <v>41365</v>
      </c>
      <c r="BO90" s="2390">
        <v>813653</v>
      </c>
      <c r="BP90" s="2390">
        <v>24013</v>
      </c>
      <c r="BQ90" s="2390">
        <v>23843</v>
      </c>
      <c r="BR90" s="2390">
        <v>105004</v>
      </c>
      <c r="BS90" s="2356" t="s">
        <v>21</v>
      </c>
      <c r="BT90" s="2356">
        <v>18919</v>
      </c>
      <c r="BU90" s="2356">
        <v>9621827</v>
      </c>
      <c r="BV90" s="2356">
        <v>5173794</v>
      </c>
      <c r="BW90" s="2356">
        <v>7946</v>
      </c>
      <c r="BX90" s="2390">
        <v>49290</v>
      </c>
      <c r="BY90" s="2390">
        <v>103194</v>
      </c>
      <c r="BZ90" s="2356">
        <v>707942</v>
      </c>
      <c r="CA90" s="2356">
        <v>767165</v>
      </c>
      <c r="CB90" s="2356">
        <v>11329532</v>
      </c>
      <c r="CC90" s="2356">
        <v>1875741</v>
      </c>
      <c r="CD90" s="2356">
        <v>206521</v>
      </c>
      <c r="CE90" s="2356">
        <v>59945</v>
      </c>
      <c r="CF90" s="83">
        <v>41365</v>
      </c>
      <c r="CG90" s="628">
        <v>41365</v>
      </c>
      <c r="CH90" s="79">
        <v>41365</v>
      </c>
      <c r="CI90" s="80">
        <v>41365</v>
      </c>
      <c r="CJ90" s="128">
        <v>41365</v>
      </c>
      <c r="CK90" s="2356">
        <v>322796</v>
      </c>
      <c r="CL90" s="2356">
        <v>59677</v>
      </c>
      <c r="CM90" s="2356">
        <v>263118</v>
      </c>
      <c r="CN90" s="2356">
        <v>4019</v>
      </c>
      <c r="CO90" s="2356">
        <v>23446</v>
      </c>
      <c r="CP90" s="2356">
        <v>42396</v>
      </c>
      <c r="CQ90" s="2356" t="s">
        <v>21</v>
      </c>
      <c r="CR90" s="2356">
        <v>3062</v>
      </c>
      <c r="CS90" s="2356">
        <v>4738191</v>
      </c>
      <c r="CT90" s="2356">
        <v>2597031</v>
      </c>
      <c r="CU90" s="2356" t="s">
        <v>21</v>
      </c>
      <c r="CV90" s="2356">
        <v>38944</v>
      </c>
      <c r="CW90" s="2356">
        <v>28981</v>
      </c>
      <c r="CX90" s="2356">
        <v>244667</v>
      </c>
      <c r="CY90" s="2356">
        <v>263594</v>
      </c>
      <c r="CZ90" s="2356">
        <v>6059612</v>
      </c>
      <c r="DA90" s="2356">
        <v>759235</v>
      </c>
      <c r="DB90" s="83">
        <v>41365</v>
      </c>
      <c r="DC90" s="628">
        <v>41365</v>
      </c>
      <c r="DD90" s="79">
        <v>41365</v>
      </c>
      <c r="DE90" s="80">
        <v>41365</v>
      </c>
      <c r="DF90" s="128">
        <v>41365</v>
      </c>
      <c r="DG90" s="2356">
        <v>7859</v>
      </c>
      <c r="DH90" s="2356" t="s">
        <v>21</v>
      </c>
      <c r="DI90" s="2356">
        <v>561</v>
      </c>
      <c r="DJ90" s="2356">
        <v>0</v>
      </c>
      <c r="DK90" s="2356" t="s">
        <v>21</v>
      </c>
      <c r="DL90" s="2356">
        <v>28209</v>
      </c>
      <c r="DM90" s="2356">
        <v>3037</v>
      </c>
      <c r="DN90" s="2356">
        <v>4970</v>
      </c>
      <c r="DO90" s="2356">
        <v>16568</v>
      </c>
      <c r="DP90" s="2356">
        <v>17486</v>
      </c>
      <c r="DQ90" s="2356">
        <v>3</v>
      </c>
      <c r="DR90" s="2356">
        <v>1436</v>
      </c>
      <c r="DS90" s="2356">
        <v>6</v>
      </c>
      <c r="DT90" s="2356">
        <v>102213</v>
      </c>
      <c r="DU90" s="2356">
        <v>6451</v>
      </c>
      <c r="DV90" s="83">
        <v>41365</v>
      </c>
      <c r="DW90" s="628">
        <v>41365</v>
      </c>
      <c r="DX90" s="35" t="s">
        <v>370</v>
      </c>
      <c r="DY90" s="35"/>
    </row>
    <row r="91" spans="1:129" ht="15" customHeight="1">
      <c r="A91" s="85"/>
      <c r="B91" s="80">
        <v>41730</v>
      </c>
      <c r="C91" s="130"/>
      <c r="D91" s="2356">
        <v>23514</v>
      </c>
      <c r="E91" s="2356">
        <v>18778</v>
      </c>
      <c r="F91" s="2356">
        <v>81488</v>
      </c>
      <c r="G91" s="2356">
        <v>6548</v>
      </c>
      <c r="H91" s="2356">
        <v>5233</v>
      </c>
      <c r="I91" s="2356">
        <v>6125</v>
      </c>
      <c r="J91" s="2356">
        <v>44801</v>
      </c>
      <c r="K91" s="2356">
        <v>49029</v>
      </c>
      <c r="L91" s="2356">
        <v>21367</v>
      </c>
      <c r="M91" s="2356">
        <v>1217</v>
      </c>
      <c r="N91" s="2356">
        <v>26866963</v>
      </c>
      <c r="O91" s="2356">
        <v>71330462</v>
      </c>
      <c r="P91" s="2356">
        <v>2524880</v>
      </c>
      <c r="Q91" s="2356">
        <v>298160</v>
      </c>
      <c r="R91" s="2356">
        <v>12</v>
      </c>
      <c r="S91" s="2356">
        <v>384</v>
      </c>
      <c r="T91" s="83">
        <v>41730</v>
      </c>
      <c r="U91" s="628">
        <v>41730</v>
      </c>
      <c r="V91" s="85"/>
      <c r="W91" s="80">
        <v>41730</v>
      </c>
      <c r="X91" s="130"/>
      <c r="Y91" s="82">
        <v>13546910</v>
      </c>
      <c r="Z91" s="2356">
        <v>33033123</v>
      </c>
      <c r="AA91" s="2356">
        <v>1694359</v>
      </c>
      <c r="AB91" s="2356">
        <v>7401</v>
      </c>
      <c r="AC91" s="2356">
        <v>182</v>
      </c>
      <c r="AD91" s="2356">
        <v>668</v>
      </c>
      <c r="AE91" s="2356">
        <v>5716</v>
      </c>
      <c r="AF91" s="2356">
        <v>1226</v>
      </c>
      <c r="AG91" s="2356">
        <v>4490</v>
      </c>
      <c r="AH91" s="2356" t="s">
        <v>21</v>
      </c>
      <c r="AI91" s="2356">
        <v>285</v>
      </c>
      <c r="AJ91" s="2356">
        <v>100</v>
      </c>
      <c r="AK91" s="2356">
        <v>13462</v>
      </c>
      <c r="AL91" s="2356">
        <v>2793</v>
      </c>
      <c r="AM91" s="2356">
        <v>8169</v>
      </c>
      <c r="AN91" s="208">
        <v>8965</v>
      </c>
      <c r="AO91" s="83">
        <v>41730</v>
      </c>
      <c r="AP91" s="628">
        <v>41730</v>
      </c>
      <c r="BL91" s="85"/>
      <c r="BM91" s="80">
        <v>41730</v>
      </c>
      <c r="BN91" s="130"/>
      <c r="BO91" s="2390">
        <v>665001</v>
      </c>
      <c r="BP91" s="2390">
        <v>28539</v>
      </c>
      <c r="BQ91" s="2390">
        <v>23061</v>
      </c>
      <c r="BR91" s="2390">
        <v>106775</v>
      </c>
      <c r="BS91" s="2356" t="s">
        <v>21</v>
      </c>
      <c r="BT91" s="2356">
        <v>22674</v>
      </c>
      <c r="BU91" s="2356">
        <v>9714263</v>
      </c>
      <c r="BV91" s="2356">
        <v>5169874</v>
      </c>
      <c r="BW91" s="2356">
        <v>6548</v>
      </c>
      <c r="BX91" s="2390">
        <v>78944</v>
      </c>
      <c r="BY91" s="2390">
        <v>98776</v>
      </c>
      <c r="BZ91" s="2356">
        <v>669614</v>
      </c>
      <c r="CA91" s="2356">
        <v>724920</v>
      </c>
      <c r="CB91" s="2356">
        <v>11523146</v>
      </c>
      <c r="CC91" s="2356">
        <v>1950755</v>
      </c>
      <c r="CD91" s="2356">
        <v>214902</v>
      </c>
      <c r="CE91" s="2356">
        <v>58909</v>
      </c>
      <c r="CF91" s="83">
        <v>41730</v>
      </c>
      <c r="CG91" s="628">
        <v>41730</v>
      </c>
      <c r="CH91" s="85"/>
      <c r="CI91" s="80">
        <v>41730</v>
      </c>
      <c r="CJ91" s="130"/>
      <c r="CK91" s="2356">
        <v>246861</v>
      </c>
      <c r="CL91" s="2356">
        <v>59079</v>
      </c>
      <c r="CM91" s="2356">
        <v>187781</v>
      </c>
      <c r="CN91" s="2356">
        <v>7644</v>
      </c>
      <c r="CO91" s="2356">
        <v>22667</v>
      </c>
      <c r="CP91" s="2356">
        <v>42930</v>
      </c>
      <c r="CQ91" s="2356" t="s">
        <v>21</v>
      </c>
      <c r="CR91" s="2356">
        <v>2106</v>
      </c>
      <c r="CS91" s="2356">
        <v>4724712</v>
      </c>
      <c r="CT91" s="2356">
        <v>2579829</v>
      </c>
      <c r="CU91" s="2356" t="s">
        <v>21</v>
      </c>
      <c r="CV91" s="2356">
        <v>57208</v>
      </c>
      <c r="CW91" s="2356">
        <v>25627</v>
      </c>
      <c r="CX91" s="2356">
        <v>228908</v>
      </c>
      <c r="CY91" s="2356">
        <v>246093</v>
      </c>
      <c r="CZ91" s="2356">
        <v>6089097</v>
      </c>
      <c r="DA91" s="2356">
        <v>744393</v>
      </c>
      <c r="DB91" s="83">
        <v>41730</v>
      </c>
      <c r="DC91" s="628">
        <v>41730</v>
      </c>
      <c r="DD91" s="85"/>
      <c r="DE91" s="80">
        <v>41730</v>
      </c>
      <c r="DF91" s="130"/>
      <c r="DG91" s="2356">
        <v>7658</v>
      </c>
      <c r="DH91" s="2356" t="s">
        <v>21</v>
      </c>
      <c r="DI91" s="2356">
        <v>554</v>
      </c>
      <c r="DJ91" s="2356" t="s">
        <v>21</v>
      </c>
      <c r="DK91" s="2356">
        <v>0</v>
      </c>
      <c r="DL91" s="2356">
        <v>24959</v>
      </c>
      <c r="DM91" s="2356">
        <v>3513</v>
      </c>
      <c r="DN91" s="2356">
        <v>4871</v>
      </c>
      <c r="DO91" s="2356">
        <v>13734</v>
      </c>
      <c r="DP91" s="2356">
        <v>14319</v>
      </c>
      <c r="DQ91" s="2356" t="s">
        <v>21</v>
      </c>
      <c r="DR91" s="2356">
        <v>1286</v>
      </c>
      <c r="DS91" s="2356">
        <v>7</v>
      </c>
      <c r="DT91" s="2356">
        <v>96872</v>
      </c>
      <c r="DU91" s="2356">
        <v>5812</v>
      </c>
      <c r="DV91" s="83">
        <v>41730</v>
      </c>
      <c r="DW91" s="628">
        <v>41730</v>
      </c>
      <c r="DX91" s="35" t="s">
        <v>1258</v>
      </c>
      <c r="DY91" s="35"/>
    </row>
    <row r="92" spans="1:129" ht="6.75" customHeight="1">
      <c r="A92" s="85"/>
      <c r="B92" s="87"/>
      <c r="C92" s="130"/>
      <c r="T92" s="77"/>
      <c r="U92" s="486"/>
      <c r="V92" s="85"/>
      <c r="W92" s="87"/>
      <c r="X92" s="130"/>
      <c r="Y92" s="82"/>
      <c r="Z92" s="2356"/>
      <c r="AA92" s="2356"/>
      <c r="AN92" s="937"/>
      <c r="AO92" s="77"/>
      <c r="AP92" s="486"/>
      <c r="BL92" s="85"/>
      <c r="BM92" s="87"/>
      <c r="BN92" s="130"/>
      <c r="BO92" s="2391"/>
      <c r="BP92" s="2391"/>
      <c r="BQ92" s="2391"/>
      <c r="BR92" s="2391"/>
      <c r="BX92" s="2391"/>
      <c r="BY92" s="2391"/>
      <c r="CA92" s="2356"/>
      <c r="CB92" s="2356"/>
      <c r="CC92" s="2356"/>
      <c r="CD92" s="2356"/>
      <c r="CE92" s="2356"/>
      <c r="CF92" s="77"/>
      <c r="CG92" s="486"/>
      <c r="CH92" s="85"/>
      <c r="CI92" s="87"/>
      <c r="CJ92" s="130"/>
      <c r="DB92" s="77"/>
      <c r="DC92" s="486"/>
      <c r="DD92" s="85"/>
      <c r="DE92" s="87"/>
      <c r="DF92" s="130"/>
      <c r="DV92" s="77"/>
      <c r="DW92" s="486"/>
      <c r="DX92" s="35"/>
      <c r="DY92" s="35"/>
    </row>
    <row r="93" spans="1:129" ht="15.75" customHeight="1">
      <c r="A93" s="88" t="s">
        <v>777</v>
      </c>
      <c r="B93" s="89" t="s">
        <v>23</v>
      </c>
      <c r="C93" s="131" t="s">
        <v>24</v>
      </c>
      <c r="D93" s="2356">
        <v>5761</v>
      </c>
      <c r="E93" s="2356">
        <v>2344</v>
      </c>
      <c r="F93" s="2356">
        <v>20178</v>
      </c>
      <c r="G93" s="2356">
        <v>1465</v>
      </c>
      <c r="H93" s="2356">
        <v>1500</v>
      </c>
      <c r="I93" s="2356">
        <v>1824</v>
      </c>
      <c r="J93" s="2356">
        <v>10553</v>
      </c>
      <c r="K93" s="2356">
        <v>11536</v>
      </c>
      <c r="L93" s="2356">
        <v>5522</v>
      </c>
      <c r="M93" s="2356">
        <v>301</v>
      </c>
      <c r="N93" s="2356">
        <v>6772826</v>
      </c>
      <c r="O93" s="2356">
        <v>19052652</v>
      </c>
      <c r="P93" s="2356">
        <v>660429</v>
      </c>
      <c r="Q93" s="2356">
        <v>75831</v>
      </c>
      <c r="R93" s="2356">
        <v>3</v>
      </c>
      <c r="S93" s="2356">
        <v>77</v>
      </c>
      <c r="T93" s="91" t="s">
        <v>25</v>
      </c>
      <c r="U93" s="632" t="s">
        <v>778</v>
      </c>
      <c r="V93" s="88" t="s">
        <v>777</v>
      </c>
      <c r="W93" s="89" t="s">
        <v>23</v>
      </c>
      <c r="X93" s="131" t="s">
        <v>24</v>
      </c>
      <c r="Y93" s="82">
        <v>3450435</v>
      </c>
      <c r="Z93" s="2356">
        <v>8870092</v>
      </c>
      <c r="AA93" s="2356">
        <v>435954</v>
      </c>
      <c r="AB93" s="2356">
        <v>1772</v>
      </c>
      <c r="AC93" s="2356">
        <v>51</v>
      </c>
      <c r="AD93" s="2356">
        <v>157</v>
      </c>
      <c r="AE93" s="2356">
        <v>1379</v>
      </c>
      <c r="AF93" s="2356">
        <v>388</v>
      </c>
      <c r="AG93" s="2356">
        <v>991</v>
      </c>
      <c r="AH93" s="2356" t="s">
        <v>21</v>
      </c>
      <c r="AI93" s="2356">
        <v>66</v>
      </c>
      <c r="AJ93" s="2356">
        <v>18</v>
      </c>
      <c r="AK93" s="2356">
        <v>2450</v>
      </c>
      <c r="AL93" s="2356">
        <v>739</v>
      </c>
      <c r="AM93" s="2356">
        <v>1205</v>
      </c>
      <c r="AN93" s="208">
        <v>1325</v>
      </c>
      <c r="AO93" s="91" t="s">
        <v>25</v>
      </c>
      <c r="AP93" s="632" t="s">
        <v>778</v>
      </c>
      <c r="BL93" s="88" t="s">
        <v>777</v>
      </c>
      <c r="BM93" s="89" t="s">
        <v>23</v>
      </c>
      <c r="BN93" s="131" t="s">
        <v>24</v>
      </c>
      <c r="BO93" s="2390">
        <v>170702</v>
      </c>
      <c r="BP93" s="2390">
        <v>5888</v>
      </c>
      <c r="BQ93" s="2390">
        <v>5838</v>
      </c>
      <c r="BR93" s="2390">
        <v>27824</v>
      </c>
      <c r="BS93" s="2356" t="s">
        <v>21</v>
      </c>
      <c r="BT93" s="2356">
        <v>3278</v>
      </c>
      <c r="BU93" s="2356">
        <v>2534020</v>
      </c>
      <c r="BV93" s="2356">
        <v>1392813</v>
      </c>
      <c r="BW93" s="2356">
        <v>1465</v>
      </c>
      <c r="BX93" s="2390">
        <v>20769</v>
      </c>
      <c r="BY93" s="2390">
        <v>25957</v>
      </c>
      <c r="BZ93" s="2356">
        <v>169192</v>
      </c>
      <c r="CA93" s="2356">
        <v>183166</v>
      </c>
      <c r="CB93" s="2356">
        <v>2938996</v>
      </c>
      <c r="CC93" s="2356">
        <v>501906</v>
      </c>
      <c r="CD93" s="2356">
        <v>57444</v>
      </c>
      <c r="CE93" s="2356">
        <v>16230</v>
      </c>
      <c r="CF93" s="91" t="s">
        <v>25</v>
      </c>
      <c r="CG93" s="632" t="s">
        <v>778</v>
      </c>
      <c r="CH93" s="88" t="s">
        <v>777</v>
      </c>
      <c r="CI93" s="89" t="s">
        <v>23</v>
      </c>
      <c r="CJ93" s="131" t="s">
        <v>24</v>
      </c>
      <c r="CK93" s="2356">
        <v>63279</v>
      </c>
      <c r="CL93" s="2356">
        <v>14578</v>
      </c>
      <c r="CM93" s="2356">
        <v>48701</v>
      </c>
      <c r="CN93" s="2356">
        <v>2153</v>
      </c>
      <c r="CO93" s="2356">
        <v>5745</v>
      </c>
      <c r="CP93" s="2356">
        <v>11169</v>
      </c>
      <c r="CQ93" s="2356" t="s">
        <v>21</v>
      </c>
      <c r="CR93" s="2356">
        <v>418</v>
      </c>
      <c r="CS93" s="2356">
        <v>1240989</v>
      </c>
      <c r="CT93" s="2356">
        <v>703651</v>
      </c>
      <c r="CU93" s="2356" t="s">
        <v>21</v>
      </c>
      <c r="CV93" s="2356">
        <v>15197</v>
      </c>
      <c r="CW93" s="2356">
        <v>7333</v>
      </c>
      <c r="CX93" s="2356">
        <v>58712</v>
      </c>
      <c r="CY93" s="2356">
        <v>63074</v>
      </c>
      <c r="CZ93" s="2356">
        <v>1566703</v>
      </c>
      <c r="DA93" s="2356">
        <v>186419</v>
      </c>
      <c r="DB93" s="91" t="s">
        <v>25</v>
      </c>
      <c r="DC93" s="632" t="s">
        <v>778</v>
      </c>
      <c r="DD93" s="88" t="s">
        <v>777</v>
      </c>
      <c r="DE93" s="89" t="s">
        <v>23</v>
      </c>
      <c r="DF93" s="131" t="s">
        <v>24</v>
      </c>
      <c r="DG93" s="2356">
        <v>2729</v>
      </c>
      <c r="DH93" s="2356" t="s">
        <v>21</v>
      </c>
      <c r="DI93" s="2356">
        <v>143</v>
      </c>
      <c r="DJ93" s="2356" t="s">
        <v>21</v>
      </c>
      <c r="DK93" s="2356" t="s">
        <v>21</v>
      </c>
      <c r="DL93" s="2356">
        <v>6699</v>
      </c>
      <c r="DM93" s="2356">
        <v>941</v>
      </c>
      <c r="DN93" s="2356">
        <v>1341</v>
      </c>
      <c r="DO93" s="2356">
        <v>3666</v>
      </c>
      <c r="DP93" s="2356">
        <v>3814</v>
      </c>
      <c r="DQ93" s="2356" t="s">
        <v>21</v>
      </c>
      <c r="DR93" s="2356">
        <v>309</v>
      </c>
      <c r="DS93" s="2356">
        <v>3</v>
      </c>
      <c r="DT93" s="2356">
        <v>21371</v>
      </c>
      <c r="DU93" s="2356">
        <v>1557</v>
      </c>
      <c r="DV93" s="91" t="s">
        <v>25</v>
      </c>
      <c r="DW93" s="632" t="s">
        <v>778</v>
      </c>
      <c r="DX93" s="35"/>
      <c r="DY93" s="35"/>
    </row>
    <row r="94" spans="1:129" ht="14.25" customHeight="1">
      <c r="A94" s="93" t="s">
        <v>26</v>
      </c>
      <c r="B94" s="94" t="s">
        <v>26</v>
      </c>
      <c r="C94" s="132" t="s">
        <v>571</v>
      </c>
      <c r="D94" s="2356">
        <v>5410</v>
      </c>
      <c r="E94" s="2356">
        <v>6342</v>
      </c>
      <c r="F94" s="2356">
        <v>17700</v>
      </c>
      <c r="G94" s="2356">
        <v>1158</v>
      </c>
      <c r="H94" s="2356">
        <v>1173</v>
      </c>
      <c r="I94" s="2356">
        <v>1362</v>
      </c>
      <c r="J94" s="2356">
        <v>9892</v>
      </c>
      <c r="K94" s="2356">
        <v>10817</v>
      </c>
      <c r="L94" s="2356">
        <v>4500</v>
      </c>
      <c r="M94" s="2356">
        <v>260</v>
      </c>
      <c r="N94" s="2356">
        <v>6521419</v>
      </c>
      <c r="O94" s="2356">
        <v>16916149</v>
      </c>
      <c r="P94" s="2356">
        <v>589094</v>
      </c>
      <c r="Q94" s="2356">
        <v>70196</v>
      </c>
      <c r="R94" s="2356">
        <v>3</v>
      </c>
      <c r="S94" s="2356">
        <v>64</v>
      </c>
      <c r="T94" s="91" t="s">
        <v>27</v>
      </c>
      <c r="U94" s="632" t="s">
        <v>26</v>
      </c>
      <c r="V94" s="93" t="s">
        <v>26</v>
      </c>
      <c r="W94" s="94" t="s">
        <v>26</v>
      </c>
      <c r="X94" s="132" t="s">
        <v>571</v>
      </c>
      <c r="Y94" s="82">
        <v>3305192</v>
      </c>
      <c r="Z94" s="2356">
        <v>7893958</v>
      </c>
      <c r="AA94" s="2356">
        <v>410360</v>
      </c>
      <c r="AB94" s="2356">
        <v>1808</v>
      </c>
      <c r="AC94" s="2356">
        <v>41</v>
      </c>
      <c r="AD94" s="2356">
        <v>158</v>
      </c>
      <c r="AE94" s="2356">
        <v>1400</v>
      </c>
      <c r="AF94" s="2356">
        <v>294</v>
      </c>
      <c r="AG94" s="2356">
        <v>1106</v>
      </c>
      <c r="AH94" s="2356" t="s">
        <v>21</v>
      </c>
      <c r="AI94" s="2356">
        <v>69</v>
      </c>
      <c r="AJ94" s="2356">
        <v>29</v>
      </c>
      <c r="AK94" s="2356">
        <v>1864</v>
      </c>
      <c r="AL94" s="2356">
        <v>638</v>
      </c>
      <c r="AM94" s="2356">
        <v>824</v>
      </c>
      <c r="AN94" s="208">
        <v>908</v>
      </c>
      <c r="AO94" s="91" t="s">
        <v>27</v>
      </c>
      <c r="AP94" s="632" t="s">
        <v>26</v>
      </c>
      <c r="BL94" s="93" t="s">
        <v>26</v>
      </c>
      <c r="BM94" s="94" t="s">
        <v>26</v>
      </c>
      <c r="BN94" s="132" t="s">
        <v>571</v>
      </c>
      <c r="BO94" s="2390">
        <v>143387</v>
      </c>
      <c r="BP94" s="2390">
        <v>8022</v>
      </c>
      <c r="BQ94" s="2390">
        <v>5488</v>
      </c>
      <c r="BR94" s="2390">
        <v>23429</v>
      </c>
      <c r="BS94" s="2356" t="s">
        <v>21</v>
      </c>
      <c r="BT94" s="2356">
        <v>7486</v>
      </c>
      <c r="BU94" s="2356">
        <v>2325296</v>
      </c>
      <c r="BV94" s="2356">
        <v>1226122</v>
      </c>
      <c r="BW94" s="2356">
        <v>1158</v>
      </c>
      <c r="BX94" s="2390">
        <v>17122</v>
      </c>
      <c r="BY94" s="2390">
        <v>22888</v>
      </c>
      <c r="BZ94" s="2356">
        <v>162548</v>
      </c>
      <c r="CA94" s="2356">
        <v>176183</v>
      </c>
      <c r="CB94" s="2356">
        <v>2743747</v>
      </c>
      <c r="CC94" s="2356">
        <v>478491</v>
      </c>
      <c r="CD94" s="2356">
        <v>49473</v>
      </c>
      <c r="CE94" s="2356">
        <v>15218</v>
      </c>
      <c r="CF94" s="91" t="s">
        <v>27</v>
      </c>
      <c r="CG94" s="632" t="s">
        <v>26</v>
      </c>
      <c r="CH94" s="93" t="s">
        <v>26</v>
      </c>
      <c r="CI94" s="94" t="s">
        <v>26</v>
      </c>
      <c r="CJ94" s="132" t="s">
        <v>571</v>
      </c>
      <c r="CK94" s="2356">
        <v>56886</v>
      </c>
      <c r="CL94" s="2356">
        <v>16662</v>
      </c>
      <c r="CM94" s="2356">
        <v>40223</v>
      </c>
      <c r="CN94" s="2356">
        <v>2190</v>
      </c>
      <c r="CO94" s="2356">
        <v>5385</v>
      </c>
      <c r="CP94" s="2356">
        <v>9394</v>
      </c>
      <c r="CQ94" s="2356" t="s">
        <v>21</v>
      </c>
      <c r="CR94" s="2356">
        <v>508</v>
      </c>
      <c r="CS94" s="2356">
        <v>1132619</v>
      </c>
      <c r="CT94" s="2356">
        <v>615720</v>
      </c>
      <c r="CU94" s="2356" t="s">
        <v>21</v>
      </c>
      <c r="CV94" s="2356">
        <v>12561</v>
      </c>
      <c r="CW94" s="2356">
        <v>5580</v>
      </c>
      <c r="CX94" s="2356">
        <v>54009</v>
      </c>
      <c r="CY94" s="2356">
        <v>58153</v>
      </c>
      <c r="CZ94" s="2356">
        <v>1462764</v>
      </c>
      <c r="DA94" s="2356">
        <v>185153</v>
      </c>
      <c r="DB94" s="91" t="s">
        <v>27</v>
      </c>
      <c r="DC94" s="632" t="s">
        <v>26</v>
      </c>
      <c r="DD94" s="93" t="s">
        <v>26</v>
      </c>
      <c r="DE94" s="94" t="s">
        <v>26</v>
      </c>
      <c r="DF94" s="132" t="s">
        <v>571</v>
      </c>
      <c r="DG94" s="2356">
        <v>1656</v>
      </c>
      <c r="DH94" s="2356" t="s">
        <v>21</v>
      </c>
      <c r="DI94" s="2356">
        <v>137</v>
      </c>
      <c r="DJ94" s="2356" t="s">
        <v>21</v>
      </c>
      <c r="DK94" s="2356" t="s">
        <v>21</v>
      </c>
      <c r="DL94" s="2356">
        <v>5510</v>
      </c>
      <c r="DM94" s="2356">
        <v>899</v>
      </c>
      <c r="DN94" s="2356">
        <v>1166</v>
      </c>
      <c r="DO94" s="2356">
        <v>2808</v>
      </c>
      <c r="DP94" s="2356">
        <v>2940</v>
      </c>
      <c r="DQ94" s="2356" t="s">
        <v>21</v>
      </c>
      <c r="DR94" s="2356">
        <v>345</v>
      </c>
      <c r="DS94" s="2356">
        <v>1</v>
      </c>
      <c r="DT94" s="2356">
        <v>24573</v>
      </c>
      <c r="DU94" s="2356">
        <v>1420</v>
      </c>
      <c r="DV94" s="91" t="s">
        <v>27</v>
      </c>
      <c r="DW94" s="632" t="s">
        <v>26</v>
      </c>
      <c r="DX94" s="35"/>
      <c r="DY94" s="35"/>
    </row>
    <row r="95" spans="1:129" ht="14.25" customHeight="1">
      <c r="A95" s="88" t="s">
        <v>26</v>
      </c>
      <c r="B95" s="89" t="s">
        <v>26</v>
      </c>
      <c r="C95" s="131" t="s">
        <v>572</v>
      </c>
      <c r="D95" s="2356">
        <v>5639</v>
      </c>
      <c r="E95" s="2356">
        <v>8808</v>
      </c>
      <c r="F95" s="2356">
        <v>17695</v>
      </c>
      <c r="G95" s="2356">
        <v>1632</v>
      </c>
      <c r="H95" s="2356">
        <v>1175</v>
      </c>
      <c r="I95" s="2356">
        <v>1510</v>
      </c>
      <c r="J95" s="2356">
        <v>9230</v>
      </c>
      <c r="K95" s="2356">
        <v>10097</v>
      </c>
      <c r="L95" s="2356">
        <v>5057</v>
      </c>
      <c r="M95" s="2356">
        <v>199</v>
      </c>
      <c r="N95" s="2356">
        <v>6621684</v>
      </c>
      <c r="O95" s="2356">
        <v>16447444</v>
      </c>
      <c r="P95" s="2356">
        <v>603894</v>
      </c>
      <c r="Q95" s="2356">
        <v>73803</v>
      </c>
      <c r="R95" s="2356">
        <v>4</v>
      </c>
      <c r="S95" s="2356">
        <v>93</v>
      </c>
      <c r="T95" s="91" t="s">
        <v>28</v>
      </c>
      <c r="U95" s="632" t="s">
        <v>26</v>
      </c>
      <c r="V95" s="88" t="s">
        <v>26</v>
      </c>
      <c r="W95" s="89" t="s">
        <v>26</v>
      </c>
      <c r="X95" s="131" t="s">
        <v>572</v>
      </c>
      <c r="Y95" s="82">
        <v>3323727</v>
      </c>
      <c r="Z95" s="2356">
        <v>7477609</v>
      </c>
      <c r="AA95" s="2356">
        <v>403557</v>
      </c>
      <c r="AB95" s="2356">
        <v>1521</v>
      </c>
      <c r="AC95" s="2356">
        <v>32</v>
      </c>
      <c r="AD95" s="2356">
        <v>155</v>
      </c>
      <c r="AE95" s="2356">
        <v>1173</v>
      </c>
      <c r="AF95" s="2356">
        <v>369</v>
      </c>
      <c r="AG95" s="2356">
        <v>804</v>
      </c>
      <c r="AH95" s="2356" t="s">
        <v>21</v>
      </c>
      <c r="AI95" s="2356">
        <v>63</v>
      </c>
      <c r="AJ95" s="2356">
        <v>13</v>
      </c>
      <c r="AK95" s="2356">
        <v>1963</v>
      </c>
      <c r="AL95" s="2356">
        <v>724</v>
      </c>
      <c r="AM95" s="2356">
        <v>806</v>
      </c>
      <c r="AN95" s="208">
        <v>887</v>
      </c>
      <c r="AO95" s="91" t="s">
        <v>28</v>
      </c>
      <c r="AP95" s="632" t="s">
        <v>26</v>
      </c>
      <c r="BL95" s="88" t="s">
        <v>26</v>
      </c>
      <c r="BM95" s="89" t="s">
        <v>26</v>
      </c>
      <c r="BN95" s="131" t="s">
        <v>572</v>
      </c>
      <c r="BO95" s="2390">
        <v>128335</v>
      </c>
      <c r="BP95" s="2390">
        <v>6293</v>
      </c>
      <c r="BQ95" s="2390">
        <v>5271</v>
      </c>
      <c r="BR95" s="2390">
        <v>26482</v>
      </c>
      <c r="BS95" s="2356" t="s">
        <v>21</v>
      </c>
      <c r="BT95" s="2356">
        <v>9892</v>
      </c>
      <c r="BU95" s="2356">
        <v>2402888</v>
      </c>
      <c r="BV95" s="2356">
        <v>1292373</v>
      </c>
      <c r="BW95" s="2356">
        <v>1632</v>
      </c>
      <c r="BX95" s="2390">
        <v>22515</v>
      </c>
      <c r="BY95" s="2390">
        <v>23003</v>
      </c>
      <c r="BZ95" s="2356">
        <v>156456</v>
      </c>
      <c r="CA95" s="2356">
        <v>169262</v>
      </c>
      <c r="CB95" s="2356">
        <v>2808876</v>
      </c>
      <c r="CC95" s="2356">
        <v>492413</v>
      </c>
      <c r="CD95" s="2356">
        <v>55584</v>
      </c>
      <c r="CE95" s="2356">
        <v>11114</v>
      </c>
      <c r="CF95" s="91" t="s">
        <v>28</v>
      </c>
      <c r="CG95" s="632" t="s">
        <v>26</v>
      </c>
      <c r="CH95" s="88" t="s">
        <v>26</v>
      </c>
      <c r="CI95" s="89" t="s">
        <v>26</v>
      </c>
      <c r="CJ95" s="131" t="s">
        <v>572</v>
      </c>
      <c r="CK95" s="2356">
        <v>45056</v>
      </c>
      <c r="CL95" s="2356">
        <v>13184</v>
      </c>
      <c r="CM95" s="2356">
        <v>31873</v>
      </c>
      <c r="CN95" s="2356">
        <v>1565</v>
      </c>
      <c r="CO95" s="2356">
        <v>5169</v>
      </c>
      <c r="CP95" s="2356">
        <v>10437</v>
      </c>
      <c r="CQ95" s="2356" t="s">
        <v>21</v>
      </c>
      <c r="CR95" s="2356">
        <v>450</v>
      </c>
      <c r="CS95" s="2356">
        <v>1149675</v>
      </c>
      <c r="CT95" s="2356">
        <v>637337</v>
      </c>
      <c r="CU95" s="2356" t="s">
        <v>21</v>
      </c>
      <c r="CV95" s="2356">
        <v>16161</v>
      </c>
      <c r="CW95" s="2356">
        <v>5392</v>
      </c>
      <c r="CX95" s="2356">
        <v>51731</v>
      </c>
      <c r="CY95" s="2356">
        <v>55674</v>
      </c>
      <c r="CZ95" s="2356">
        <v>1478449</v>
      </c>
      <c r="DA95" s="2356">
        <v>175629</v>
      </c>
      <c r="DB95" s="91" t="s">
        <v>28</v>
      </c>
      <c r="DC95" s="632" t="s">
        <v>26</v>
      </c>
      <c r="DD95" s="88" t="s">
        <v>26</v>
      </c>
      <c r="DE95" s="89" t="s">
        <v>26</v>
      </c>
      <c r="DF95" s="131" t="s">
        <v>572</v>
      </c>
      <c r="DG95" s="2356">
        <v>1088</v>
      </c>
      <c r="DH95" s="2356" t="s">
        <v>21</v>
      </c>
      <c r="DI95" s="2356">
        <v>154</v>
      </c>
      <c r="DJ95" s="2356" t="s">
        <v>21</v>
      </c>
      <c r="DK95" s="2356" t="s">
        <v>21</v>
      </c>
      <c r="DL95" s="2356">
        <v>5617</v>
      </c>
      <c r="DM95" s="2356">
        <v>832</v>
      </c>
      <c r="DN95" s="2356">
        <v>1128</v>
      </c>
      <c r="DO95" s="2356">
        <v>3005</v>
      </c>
      <c r="DP95" s="2356">
        <v>3156</v>
      </c>
      <c r="DQ95" s="2356" t="s">
        <v>21</v>
      </c>
      <c r="DR95" s="2356">
        <v>286</v>
      </c>
      <c r="DS95" s="2356">
        <v>1</v>
      </c>
      <c r="DT95" s="2356">
        <v>27135</v>
      </c>
      <c r="DU95" s="2356">
        <v>1442</v>
      </c>
      <c r="DV95" s="91" t="s">
        <v>28</v>
      </c>
      <c r="DW95" s="632" t="s">
        <v>26</v>
      </c>
      <c r="DX95" s="35"/>
      <c r="DY95" s="35"/>
    </row>
    <row r="96" spans="1:129" ht="14.25" customHeight="1">
      <c r="A96" s="88" t="s">
        <v>26</v>
      </c>
      <c r="B96" s="89" t="s">
        <v>26</v>
      </c>
      <c r="C96" s="131" t="s">
        <v>170</v>
      </c>
      <c r="D96" s="2356">
        <v>6618</v>
      </c>
      <c r="E96" s="2356">
        <v>5548</v>
      </c>
      <c r="F96" s="2356">
        <v>18596</v>
      </c>
      <c r="G96" s="2356">
        <v>1272</v>
      </c>
      <c r="H96" s="2356">
        <v>1056</v>
      </c>
      <c r="I96" s="2356">
        <v>1389</v>
      </c>
      <c r="J96" s="2356">
        <v>10925</v>
      </c>
      <c r="K96" s="2356">
        <v>11962</v>
      </c>
      <c r="L96" s="2356">
        <v>3907</v>
      </c>
      <c r="M96" s="2356">
        <v>177</v>
      </c>
      <c r="N96" s="2356">
        <v>6689913</v>
      </c>
      <c r="O96" s="2356">
        <v>17929769</v>
      </c>
      <c r="P96" s="2356">
        <v>629567</v>
      </c>
      <c r="Q96" s="2356">
        <v>74693</v>
      </c>
      <c r="R96" s="2356">
        <v>3</v>
      </c>
      <c r="S96" s="2356">
        <v>78</v>
      </c>
      <c r="T96" s="91" t="s">
        <v>29</v>
      </c>
      <c r="U96" s="632" t="s">
        <v>26</v>
      </c>
      <c r="V96" s="88" t="s">
        <v>26</v>
      </c>
      <c r="W96" s="89" t="s">
        <v>26</v>
      </c>
      <c r="X96" s="131" t="s">
        <v>170</v>
      </c>
      <c r="Y96" s="82">
        <v>3342578</v>
      </c>
      <c r="Z96" s="2356">
        <v>8234908</v>
      </c>
      <c r="AA96" s="2356">
        <v>433478</v>
      </c>
      <c r="AB96" s="2356">
        <v>1843</v>
      </c>
      <c r="AC96" s="2356">
        <v>18</v>
      </c>
      <c r="AD96" s="2356">
        <v>160</v>
      </c>
      <c r="AE96" s="2356">
        <v>1469</v>
      </c>
      <c r="AF96" s="2356">
        <v>387</v>
      </c>
      <c r="AG96" s="2356">
        <v>1082</v>
      </c>
      <c r="AH96" s="2356" t="s">
        <v>21</v>
      </c>
      <c r="AI96" s="2356">
        <v>68</v>
      </c>
      <c r="AJ96" s="2356">
        <v>18</v>
      </c>
      <c r="AK96" s="2356">
        <v>2393</v>
      </c>
      <c r="AL96" s="2356">
        <v>766</v>
      </c>
      <c r="AM96" s="2356">
        <v>1124</v>
      </c>
      <c r="AN96" s="208">
        <v>1236</v>
      </c>
      <c r="AO96" s="91" t="s">
        <v>29</v>
      </c>
      <c r="AP96" s="632" t="s">
        <v>26</v>
      </c>
      <c r="BL96" s="88" t="s">
        <v>26</v>
      </c>
      <c r="BM96" s="89" t="s">
        <v>26</v>
      </c>
      <c r="BN96" s="131" t="s">
        <v>170</v>
      </c>
      <c r="BO96" s="2390">
        <v>152046</v>
      </c>
      <c r="BP96" s="2390">
        <v>8893</v>
      </c>
      <c r="BQ96" s="2390">
        <v>5788</v>
      </c>
      <c r="BR96" s="2390">
        <v>26149</v>
      </c>
      <c r="BS96" s="2356" t="s">
        <v>21</v>
      </c>
      <c r="BT96" s="2356">
        <v>7069</v>
      </c>
      <c r="BU96" s="2356">
        <v>2468202</v>
      </c>
      <c r="BV96" s="2356">
        <v>1331112</v>
      </c>
      <c r="BW96" s="2356">
        <v>1272</v>
      </c>
      <c r="BX96" s="2390">
        <v>20314</v>
      </c>
      <c r="BY96" s="2390">
        <v>24011</v>
      </c>
      <c r="BZ96" s="2356">
        <v>172788</v>
      </c>
      <c r="CA96" s="2356">
        <v>187202</v>
      </c>
      <c r="CB96" s="2356">
        <v>2861025</v>
      </c>
      <c r="CC96" s="2356">
        <v>503197</v>
      </c>
      <c r="CD96" s="2356">
        <v>49070</v>
      </c>
      <c r="CE96" s="2356">
        <v>12522</v>
      </c>
      <c r="CF96" s="91" t="s">
        <v>29</v>
      </c>
      <c r="CG96" s="632" t="s">
        <v>26</v>
      </c>
      <c r="CH96" s="88" t="s">
        <v>26</v>
      </c>
      <c r="CI96" s="89" t="s">
        <v>26</v>
      </c>
      <c r="CJ96" s="131" t="s">
        <v>170</v>
      </c>
      <c r="CK96" s="2356">
        <v>64686</v>
      </c>
      <c r="CL96" s="2356">
        <v>13309</v>
      </c>
      <c r="CM96" s="2356">
        <v>51377</v>
      </c>
      <c r="CN96" s="2356">
        <v>2607</v>
      </c>
      <c r="CO96" s="2356">
        <v>5690</v>
      </c>
      <c r="CP96" s="2356">
        <v>9955</v>
      </c>
      <c r="CQ96" s="2356" t="s">
        <v>21</v>
      </c>
      <c r="CR96" s="2356">
        <v>698</v>
      </c>
      <c r="CS96" s="2356">
        <v>1173488</v>
      </c>
      <c r="CT96" s="2356">
        <v>639835</v>
      </c>
      <c r="CU96" s="2356" t="s">
        <v>21</v>
      </c>
      <c r="CV96" s="2356">
        <v>14644</v>
      </c>
      <c r="CW96" s="2356">
        <v>5680</v>
      </c>
      <c r="CX96" s="2356">
        <v>59069</v>
      </c>
      <c r="CY96" s="2356">
        <v>63672</v>
      </c>
      <c r="CZ96" s="2356">
        <v>1510310</v>
      </c>
      <c r="DA96" s="2356">
        <v>188503</v>
      </c>
      <c r="DB96" s="91" t="s">
        <v>29</v>
      </c>
      <c r="DC96" s="632" t="s">
        <v>26</v>
      </c>
      <c r="DD96" s="88" t="s">
        <v>26</v>
      </c>
      <c r="DE96" s="89" t="s">
        <v>26</v>
      </c>
      <c r="DF96" s="131" t="s">
        <v>170</v>
      </c>
      <c r="DG96" s="2356">
        <v>2012</v>
      </c>
      <c r="DH96" s="2356" t="s">
        <v>21</v>
      </c>
      <c r="DI96" s="2356">
        <v>138</v>
      </c>
      <c r="DJ96" s="2356" t="s">
        <v>21</v>
      </c>
      <c r="DK96" s="2356" t="s">
        <v>21</v>
      </c>
      <c r="DL96" s="2356">
        <v>6029</v>
      </c>
      <c r="DM96" s="2356">
        <v>823</v>
      </c>
      <c r="DN96" s="2356">
        <v>1273</v>
      </c>
      <c r="DO96" s="2356">
        <v>3176</v>
      </c>
      <c r="DP96" s="2356">
        <v>3322</v>
      </c>
      <c r="DQ96" s="2356" t="s">
        <v>21</v>
      </c>
      <c r="DR96" s="2356">
        <v>374</v>
      </c>
      <c r="DS96" s="2356">
        <v>2</v>
      </c>
      <c r="DT96" s="2356">
        <v>24311</v>
      </c>
      <c r="DU96" s="2356">
        <v>1847</v>
      </c>
      <c r="DV96" s="91" t="s">
        <v>29</v>
      </c>
      <c r="DW96" s="632" t="s">
        <v>26</v>
      </c>
      <c r="DX96" s="35"/>
      <c r="DY96" s="35"/>
    </row>
    <row r="97" spans="1:129" ht="6.75" customHeight="1">
      <c r="A97" s="85"/>
      <c r="B97" s="87"/>
      <c r="C97" s="130"/>
      <c r="D97" s="2356"/>
      <c r="E97" s="2356"/>
      <c r="F97" s="2356"/>
      <c r="G97" s="2356"/>
      <c r="H97" s="2356"/>
      <c r="I97" s="2356"/>
      <c r="J97" s="2356"/>
      <c r="K97" s="2356"/>
      <c r="L97" s="2356"/>
      <c r="M97" s="2356"/>
      <c r="N97" s="2356"/>
      <c r="O97" s="2356"/>
      <c r="P97" s="2356"/>
      <c r="Q97" s="2356"/>
      <c r="R97" s="2356"/>
      <c r="S97" s="2356"/>
      <c r="T97" s="100"/>
      <c r="U97" s="490"/>
      <c r="V97" s="85"/>
      <c r="W97" s="87"/>
      <c r="X97" s="130"/>
      <c r="Y97" s="82"/>
      <c r="Z97" s="2356"/>
      <c r="AA97" s="2356"/>
      <c r="AB97" s="2356"/>
      <c r="AC97" s="2356"/>
      <c r="AD97" s="2356"/>
      <c r="AE97" s="2356"/>
      <c r="AF97" s="2356"/>
      <c r="AG97" s="2356"/>
      <c r="AH97" s="2356"/>
      <c r="AI97" s="2356"/>
      <c r="AJ97" s="2356"/>
      <c r="AK97" s="2356"/>
      <c r="AL97" s="2356"/>
      <c r="AM97" s="2356"/>
      <c r="AN97" s="208"/>
      <c r="AO97" s="100"/>
      <c r="AP97" s="490"/>
      <c r="BL97" s="85"/>
      <c r="BM97" s="87"/>
      <c r="BN97" s="130"/>
      <c r="BO97" s="2390"/>
      <c r="BP97" s="2390"/>
      <c r="BQ97" s="2390"/>
      <c r="BR97" s="2390"/>
      <c r="BS97" s="2356"/>
      <c r="BT97" s="2356"/>
      <c r="BU97" s="2356"/>
      <c r="BV97" s="2356"/>
      <c r="BW97" s="2356"/>
      <c r="BX97" s="2390"/>
      <c r="BY97" s="2390"/>
      <c r="BZ97" s="2356"/>
      <c r="CA97" s="2356"/>
      <c r="CB97" s="2356"/>
      <c r="CC97" s="2356"/>
      <c r="CD97" s="2356"/>
      <c r="CE97" s="2356"/>
      <c r="CF97" s="100"/>
      <c r="CG97" s="490"/>
      <c r="CH97" s="85"/>
      <c r="CI97" s="87"/>
      <c r="CJ97" s="130"/>
      <c r="CK97" s="2356"/>
      <c r="CL97" s="2356"/>
      <c r="CM97" s="2356"/>
      <c r="CN97" s="2356"/>
      <c r="CO97" s="2356"/>
      <c r="CP97" s="2356"/>
      <c r="CQ97" s="2356"/>
      <c r="CR97" s="2356"/>
      <c r="CS97" s="2356"/>
      <c r="CT97" s="2356"/>
      <c r="CU97" s="2356"/>
      <c r="CV97" s="2356"/>
      <c r="CW97" s="2356"/>
      <c r="CX97" s="2356"/>
      <c r="CY97" s="2356"/>
      <c r="CZ97" s="2356"/>
      <c r="DA97" s="2356"/>
      <c r="DB97" s="100"/>
      <c r="DC97" s="490"/>
      <c r="DD97" s="85"/>
      <c r="DE97" s="87"/>
      <c r="DF97" s="130"/>
      <c r="DG97" s="2356"/>
      <c r="DH97" s="2356"/>
      <c r="DI97" s="2356"/>
      <c r="DJ97" s="2356"/>
      <c r="DL97" s="2356"/>
      <c r="DM97" s="2356"/>
      <c r="DN97" s="2356"/>
      <c r="DO97" s="2356"/>
      <c r="DP97" s="2356"/>
      <c r="DQ97" s="2356"/>
      <c r="DR97" s="2356"/>
      <c r="DS97" s="2356"/>
      <c r="DT97" s="2356"/>
      <c r="DU97" s="2356"/>
      <c r="DV97" s="100"/>
      <c r="DW97" s="490"/>
      <c r="DX97" s="35"/>
      <c r="DY97" s="35"/>
    </row>
    <row r="98" spans="1:129" ht="15.75" customHeight="1">
      <c r="A98" s="93" t="s">
        <v>777</v>
      </c>
      <c r="B98" s="94" t="s">
        <v>23</v>
      </c>
      <c r="C98" s="135">
        <v>42005</v>
      </c>
      <c r="D98" s="82">
        <v>1844</v>
      </c>
      <c r="E98" s="2356">
        <v>831</v>
      </c>
      <c r="F98" s="2356">
        <v>7153</v>
      </c>
      <c r="G98" s="2356">
        <v>605</v>
      </c>
      <c r="H98" s="2356">
        <v>521</v>
      </c>
      <c r="I98" s="2356">
        <v>625</v>
      </c>
      <c r="J98" s="2356">
        <v>3780</v>
      </c>
      <c r="K98" s="2356">
        <v>4135</v>
      </c>
      <c r="L98" s="2356">
        <v>1842</v>
      </c>
      <c r="M98" s="2356">
        <v>78</v>
      </c>
      <c r="N98" s="2356">
        <v>2225652</v>
      </c>
      <c r="O98" s="2356">
        <v>6298796</v>
      </c>
      <c r="P98" s="2356">
        <v>218698</v>
      </c>
      <c r="Q98" s="2356">
        <v>25595</v>
      </c>
      <c r="R98" s="2356">
        <v>1</v>
      </c>
      <c r="S98" s="2356">
        <v>25</v>
      </c>
      <c r="T98" s="91" t="s">
        <v>30</v>
      </c>
      <c r="U98" s="632" t="s">
        <v>778</v>
      </c>
      <c r="V98" s="93" t="s">
        <v>777</v>
      </c>
      <c r="W98" s="94" t="s">
        <v>23</v>
      </c>
      <c r="X98" s="135">
        <v>42005</v>
      </c>
      <c r="Y98" s="82">
        <v>1131014</v>
      </c>
      <c r="Z98" s="2356">
        <v>2937590</v>
      </c>
      <c r="AA98" s="2356">
        <v>143969</v>
      </c>
      <c r="AB98" s="2356">
        <v>551</v>
      </c>
      <c r="AC98" s="2356">
        <v>21</v>
      </c>
      <c r="AD98" s="2356">
        <v>54</v>
      </c>
      <c r="AE98" s="2356">
        <v>420</v>
      </c>
      <c r="AF98" s="2356">
        <v>152</v>
      </c>
      <c r="AG98" s="2356">
        <v>268</v>
      </c>
      <c r="AH98" s="2356" t="s">
        <v>21</v>
      </c>
      <c r="AI98" s="2356">
        <v>21</v>
      </c>
      <c r="AJ98" s="2356">
        <v>7</v>
      </c>
      <c r="AK98" s="2356">
        <v>1127</v>
      </c>
      <c r="AL98" s="2356">
        <v>251</v>
      </c>
      <c r="AM98" s="2356">
        <v>663</v>
      </c>
      <c r="AN98" s="208">
        <v>728</v>
      </c>
      <c r="AO98" s="91" t="s">
        <v>30</v>
      </c>
      <c r="AP98" s="632" t="s">
        <v>778</v>
      </c>
      <c r="BL98" s="93" t="s">
        <v>777</v>
      </c>
      <c r="BM98" s="94" t="s">
        <v>23</v>
      </c>
      <c r="BN98" s="135">
        <v>42005</v>
      </c>
      <c r="BO98" s="2390">
        <v>59322</v>
      </c>
      <c r="BP98" s="2390">
        <v>2431</v>
      </c>
      <c r="BQ98" s="2390">
        <v>1966</v>
      </c>
      <c r="BR98" s="2390">
        <v>9360</v>
      </c>
      <c r="BS98" s="2356" t="s">
        <v>21</v>
      </c>
      <c r="BT98" s="2356">
        <v>1055</v>
      </c>
      <c r="BU98" s="2356">
        <v>836847</v>
      </c>
      <c r="BV98" s="2356">
        <v>469366</v>
      </c>
      <c r="BW98" s="2356">
        <v>605</v>
      </c>
      <c r="BX98" s="2390">
        <v>6900</v>
      </c>
      <c r="BY98" s="2390">
        <v>8316</v>
      </c>
      <c r="BZ98" s="2356">
        <v>54883</v>
      </c>
      <c r="CA98" s="2356">
        <v>59410</v>
      </c>
      <c r="CB98" s="2356">
        <v>949857</v>
      </c>
      <c r="CC98" s="2356">
        <v>166077</v>
      </c>
      <c r="CD98" s="2356">
        <v>20670</v>
      </c>
      <c r="CE98" s="2356">
        <v>4997</v>
      </c>
      <c r="CF98" s="91" t="s">
        <v>30</v>
      </c>
      <c r="CG98" s="632" t="s">
        <v>778</v>
      </c>
      <c r="CH98" s="93" t="s">
        <v>777</v>
      </c>
      <c r="CI98" s="94" t="s">
        <v>23</v>
      </c>
      <c r="CJ98" s="135">
        <v>42005</v>
      </c>
      <c r="CK98" s="2356">
        <v>21823</v>
      </c>
      <c r="CL98" s="2356">
        <v>4519</v>
      </c>
      <c r="CM98" s="2356">
        <v>17305</v>
      </c>
      <c r="CN98" s="2356">
        <v>854</v>
      </c>
      <c r="CO98" s="2356">
        <v>1937</v>
      </c>
      <c r="CP98" s="2356">
        <v>3716</v>
      </c>
      <c r="CQ98" s="2356" t="s">
        <v>21</v>
      </c>
      <c r="CR98" s="2356">
        <v>54</v>
      </c>
      <c r="CS98" s="2356">
        <v>409192</v>
      </c>
      <c r="CT98" s="2356">
        <v>237461</v>
      </c>
      <c r="CU98" s="2356" t="s">
        <v>21</v>
      </c>
      <c r="CV98" s="2356">
        <v>5053</v>
      </c>
      <c r="CW98" s="2356">
        <v>2480</v>
      </c>
      <c r="CX98" s="2356">
        <v>19150</v>
      </c>
      <c r="CY98" s="2356">
        <v>20582</v>
      </c>
      <c r="CZ98" s="2356">
        <v>504670</v>
      </c>
      <c r="DA98" s="2356">
        <v>61246</v>
      </c>
      <c r="DB98" s="91" t="s">
        <v>30</v>
      </c>
      <c r="DC98" s="632" t="s">
        <v>778</v>
      </c>
      <c r="DD98" s="93" t="s">
        <v>777</v>
      </c>
      <c r="DE98" s="94" t="s">
        <v>23</v>
      </c>
      <c r="DF98" s="135">
        <v>42005</v>
      </c>
      <c r="DG98" s="2356">
        <v>525</v>
      </c>
      <c r="DH98" s="2356" t="s">
        <v>21</v>
      </c>
      <c r="DI98" s="2356">
        <v>46</v>
      </c>
      <c r="DJ98" s="2356" t="s">
        <v>21</v>
      </c>
      <c r="DK98" s="2356" t="s">
        <v>21</v>
      </c>
      <c r="DL98" s="2356">
        <v>2112</v>
      </c>
      <c r="DM98" s="2356">
        <v>278</v>
      </c>
      <c r="DN98" s="2356">
        <v>429</v>
      </c>
      <c r="DO98" s="2356">
        <v>1150</v>
      </c>
      <c r="DP98" s="2356">
        <v>1199</v>
      </c>
      <c r="DQ98" s="2356" t="s">
        <v>21</v>
      </c>
      <c r="DR98" s="2356">
        <v>115</v>
      </c>
      <c r="DS98" s="2356">
        <v>1</v>
      </c>
      <c r="DT98" s="2356">
        <v>6901</v>
      </c>
      <c r="DU98" s="2356">
        <v>159</v>
      </c>
      <c r="DV98" s="91" t="s">
        <v>30</v>
      </c>
      <c r="DW98" s="632" t="s">
        <v>778</v>
      </c>
      <c r="DX98" s="35"/>
      <c r="DY98" s="35"/>
    </row>
    <row r="99" spans="1:129" ht="14.25" customHeight="1">
      <c r="A99" s="88" t="s">
        <v>26</v>
      </c>
      <c r="B99" s="89" t="s">
        <v>26</v>
      </c>
      <c r="C99" s="1194">
        <v>42036</v>
      </c>
      <c r="D99" s="82">
        <v>1935</v>
      </c>
      <c r="E99" s="2356">
        <v>790</v>
      </c>
      <c r="F99" s="2356">
        <v>6241</v>
      </c>
      <c r="G99" s="2356">
        <v>370</v>
      </c>
      <c r="H99" s="2356">
        <v>475</v>
      </c>
      <c r="I99" s="2356">
        <v>579</v>
      </c>
      <c r="J99" s="2356">
        <v>3199</v>
      </c>
      <c r="K99" s="2356">
        <v>3492</v>
      </c>
      <c r="L99" s="2356">
        <v>1915</v>
      </c>
      <c r="M99" s="2356">
        <v>124</v>
      </c>
      <c r="N99" s="2356">
        <v>2152446</v>
      </c>
      <c r="O99" s="2356">
        <v>6106085</v>
      </c>
      <c r="P99" s="2356">
        <v>211497</v>
      </c>
      <c r="Q99" s="2356">
        <v>23724</v>
      </c>
      <c r="R99" s="2356">
        <v>1</v>
      </c>
      <c r="S99" s="2356">
        <v>27</v>
      </c>
      <c r="T99" s="91" t="s">
        <v>31</v>
      </c>
      <c r="U99" s="632" t="s">
        <v>26</v>
      </c>
      <c r="V99" s="88" t="s">
        <v>26</v>
      </c>
      <c r="W99" s="89" t="s">
        <v>26</v>
      </c>
      <c r="X99" s="1194">
        <v>42036</v>
      </c>
      <c r="Y99" s="82">
        <v>1101722</v>
      </c>
      <c r="Z99" s="2356">
        <v>2848189</v>
      </c>
      <c r="AA99" s="2356">
        <v>137491</v>
      </c>
      <c r="AB99" s="2356">
        <v>594</v>
      </c>
      <c r="AC99" s="2356">
        <v>14</v>
      </c>
      <c r="AD99" s="2356">
        <v>50</v>
      </c>
      <c r="AE99" s="2356">
        <v>464</v>
      </c>
      <c r="AF99" s="2356">
        <v>117</v>
      </c>
      <c r="AG99" s="2356">
        <v>347</v>
      </c>
      <c r="AH99" s="2356" t="s">
        <v>21</v>
      </c>
      <c r="AI99" s="2356">
        <v>22</v>
      </c>
      <c r="AJ99" s="2356">
        <v>9</v>
      </c>
      <c r="AK99" s="2356">
        <v>650</v>
      </c>
      <c r="AL99" s="2356">
        <v>239</v>
      </c>
      <c r="AM99" s="2356">
        <v>268</v>
      </c>
      <c r="AN99" s="208">
        <v>295</v>
      </c>
      <c r="AO99" s="91" t="s">
        <v>31</v>
      </c>
      <c r="AP99" s="632" t="s">
        <v>26</v>
      </c>
      <c r="BL99" s="88" t="s">
        <v>26</v>
      </c>
      <c r="BM99" s="89" t="s">
        <v>26</v>
      </c>
      <c r="BN99" s="1194">
        <v>42036</v>
      </c>
      <c r="BO99" s="2390">
        <v>55134</v>
      </c>
      <c r="BP99" s="2390">
        <v>1810</v>
      </c>
      <c r="BQ99" s="2390">
        <v>1858</v>
      </c>
      <c r="BR99" s="2390">
        <v>8885</v>
      </c>
      <c r="BS99" s="2356" t="s">
        <v>21</v>
      </c>
      <c r="BT99" s="2356">
        <v>1053</v>
      </c>
      <c r="BU99" s="2356">
        <v>802576</v>
      </c>
      <c r="BV99" s="2356">
        <v>440894</v>
      </c>
      <c r="BW99" s="2356">
        <v>370</v>
      </c>
      <c r="BX99" s="2390">
        <v>6661</v>
      </c>
      <c r="BY99" s="2390">
        <v>8556</v>
      </c>
      <c r="BZ99" s="2356">
        <v>54831</v>
      </c>
      <c r="CA99" s="2356">
        <v>59368</v>
      </c>
      <c r="CB99" s="2356">
        <v>939801</v>
      </c>
      <c r="CC99" s="2356">
        <v>154069</v>
      </c>
      <c r="CD99" s="2356">
        <v>16813</v>
      </c>
      <c r="CE99" s="2356">
        <v>5630</v>
      </c>
      <c r="CF99" s="91" t="s">
        <v>31</v>
      </c>
      <c r="CG99" s="632" t="s">
        <v>26</v>
      </c>
      <c r="CH99" s="88" t="s">
        <v>26</v>
      </c>
      <c r="CI99" s="89" t="s">
        <v>26</v>
      </c>
      <c r="CJ99" s="1194">
        <v>42036</v>
      </c>
      <c r="CK99" s="2356">
        <v>22492</v>
      </c>
      <c r="CL99" s="2356">
        <v>4698</v>
      </c>
      <c r="CM99" s="2356">
        <v>17793</v>
      </c>
      <c r="CN99" s="2356">
        <v>722</v>
      </c>
      <c r="CO99" s="2356">
        <v>1828</v>
      </c>
      <c r="CP99" s="2356">
        <v>3559</v>
      </c>
      <c r="CQ99" s="2356" t="s">
        <v>21</v>
      </c>
      <c r="CR99" s="2356">
        <v>160</v>
      </c>
      <c r="CS99" s="2356">
        <v>392071</v>
      </c>
      <c r="CT99" s="2356">
        <v>222696</v>
      </c>
      <c r="CU99" s="2356" t="s">
        <v>21</v>
      </c>
      <c r="CV99" s="2356">
        <v>4871</v>
      </c>
      <c r="CW99" s="2356">
        <v>2475</v>
      </c>
      <c r="CX99" s="2356">
        <v>19239</v>
      </c>
      <c r="CY99" s="2356">
        <v>20646</v>
      </c>
      <c r="CZ99" s="2356">
        <v>498083</v>
      </c>
      <c r="DA99" s="2356">
        <v>55902</v>
      </c>
      <c r="DB99" s="91" t="s">
        <v>31</v>
      </c>
      <c r="DC99" s="632" t="s">
        <v>26</v>
      </c>
      <c r="DD99" s="88" t="s">
        <v>26</v>
      </c>
      <c r="DE99" s="89" t="s">
        <v>26</v>
      </c>
      <c r="DF99" s="1194">
        <v>42036</v>
      </c>
      <c r="DG99" s="2356">
        <v>1208</v>
      </c>
      <c r="DH99" s="2356" t="s">
        <v>21</v>
      </c>
      <c r="DI99" s="2356">
        <v>47</v>
      </c>
      <c r="DJ99" s="2356" t="s">
        <v>21</v>
      </c>
      <c r="DK99" s="2356" t="s">
        <v>21</v>
      </c>
      <c r="DL99" s="2356">
        <v>2282</v>
      </c>
      <c r="DM99" s="2356">
        <v>297</v>
      </c>
      <c r="DN99" s="2356">
        <v>449</v>
      </c>
      <c r="DO99" s="2356">
        <v>1284</v>
      </c>
      <c r="DP99" s="2356">
        <v>1334</v>
      </c>
      <c r="DQ99" s="2356" t="s">
        <v>21</v>
      </c>
      <c r="DR99" s="2356">
        <v>80</v>
      </c>
      <c r="DS99" s="2356">
        <v>1</v>
      </c>
      <c r="DT99" s="2356">
        <v>6848</v>
      </c>
      <c r="DU99" s="2356">
        <v>687</v>
      </c>
      <c r="DV99" s="91" t="s">
        <v>31</v>
      </c>
      <c r="DW99" s="632" t="s">
        <v>26</v>
      </c>
      <c r="DX99" s="35"/>
      <c r="DY99" s="35"/>
    </row>
    <row r="100" spans="1:129" ht="14.25" customHeight="1">
      <c r="A100" s="88" t="s">
        <v>26</v>
      </c>
      <c r="B100" s="89" t="s">
        <v>26</v>
      </c>
      <c r="C100" s="1194">
        <v>42064</v>
      </c>
      <c r="D100" s="82">
        <v>1982</v>
      </c>
      <c r="E100" s="2356">
        <v>723</v>
      </c>
      <c r="F100" s="2356">
        <v>6783</v>
      </c>
      <c r="G100" s="2356">
        <v>490</v>
      </c>
      <c r="H100" s="2356">
        <v>504</v>
      </c>
      <c r="I100" s="2356">
        <v>620</v>
      </c>
      <c r="J100" s="2356">
        <v>3574</v>
      </c>
      <c r="K100" s="2356">
        <v>3909</v>
      </c>
      <c r="L100" s="2356">
        <v>1765</v>
      </c>
      <c r="M100" s="2356">
        <v>99</v>
      </c>
      <c r="N100" s="2356">
        <v>2394728</v>
      </c>
      <c r="O100" s="2356">
        <v>6647771</v>
      </c>
      <c r="P100" s="2356">
        <v>230234</v>
      </c>
      <c r="Q100" s="2356">
        <v>26512</v>
      </c>
      <c r="R100" s="2356">
        <v>1</v>
      </c>
      <c r="S100" s="2356">
        <v>25</v>
      </c>
      <c r="T100" s="91" t="s">
        <v>32</v>
      </c>
      <c r="U100" s="632" t="s">
        <v>26</v>
      </c>
      <c r="V100" s="88" t="s">
        <v>26</v>
      </c>
      <c r="W100" s="89" t="s">
        <v>26</v>
      </c>
      <c r="X100" s="1194">
        <v>42064</v>
      </c>
      <c r="Y100" s="82">
        <v>1217699</v>
      </c>
      <c r="Z100" s="2356">
        <v>3084313</v>
      </c>
      <c r="AA100" s="2356">
        <v>154494</v>
      </c>
      <c r="AB100" s="2356">
        <v>626</v>
      </c>
      <c r="AC100" s="2356">
        <v>16</v>
      </c>
      <c r="AD100" s="2356">
        <v>53</v>
      </c>
      <c r="AE100" s="2356">
        <v>495</v>
      </c>
      <c r="AF100" s="2356">
        <v>119</v>
      </c>
      <c r="AG100" s="2356">
        <v>376</v>
      </c>
      <c r="AH100" s="2356" t="s">
        <v>21</v>
      </c>
      <c r="AI100" s="2356">
        <v>23</v>
      </c>
      <c r="AJ100" s="2356">
        <v>2</v>
      </c>
      <c r="AK100" s="2356">
        <v>672</v>
      </c>
      <c r="AL100" s="2356">
        <v>249</v>
      </c>
      <c r="AM100" s="2356">
        <v>274</v>
      </c>
      <c r="AN100" s="208">
        <v>302</v>
      </c>
      <c r="AO100" s="91" t="s">
        <v>32</v>
      </c>
      <c r="AP100" s="632" t="s">
        <v>26</v>
      </c>
      <c r="BL100" s="88" t="s">
        <v>26</v>
      </c>
      <c r="BM100" s="89" t="s">
        <v>26</v>
      </c>
      <c r="BN100" s="1194">
        <v>42064</v>
      </c>
      <c r="BO100" s="2390">
        <v>56245</v>
      </c>
      <c r="BP100" s="2390">
        <v>1646</v>
      </c>
      <c r="BQ100" s="2390">
        <v>2014</v>
      </c>
      <c r="BR100" s="2390">
        <v>9579</v>
      </c>
      <c r="BS100" s="2356" t="s">
        <v>21</v>
      </c>
      <c r="BT100" s="2356">
        <v>1171</v>
      </c>
      <c r="BU100" s="2356">
        <v>894597</v>
      </c>
      <c r="BV100" s="2356">
        <v>482554</v>
      </c>
      <c r="BW100" s="2356">
        <v>490</v>
      </c>
      <c r="BX100" s="2390">
        <v>7209</v>
      </c>
      <c r="BY100" s="2390">
        <v>9085</v>
      </c>
      <c r="BZ100" s="2356">
        <v>59478</v>
      </c>
      <c r="CA100" s="2356">
        <v>64388</v>
      </c>
      <c r="CB100" s="2356">
        <v>1049337</v>
      </c>
      <c r="CC100" s="2356">
        <v>181760</v>
      </c>
      <c r="CD100" s="2356">
        <v>19960</v>
      </c>
      <c r="CE100" s="2356">
        <v>5603</v>
      </c>
      <c r="CF100" s="91" t="s">
        <v>32</v>
      </c>
      <c r="CG100" s="632" t="s">
        <v>26</v>
      </c>
      <c r="CH100" s="88" t="s">
        <v>26</v>
      </c>
      <c r="CI100" s="89" t="s">
        <v>26</v>
      </c>
      <c r="CJ100" s="1194">
        <v>42064</v>
      </c>
      <c r="CK100" s="2356">
        <v>18965</v>
      </c>
      <c r="CL100" s="2356">
        <v>5362</v>
      </c>
      <c r="CM100" s="2356">
        <v>13603</v>
      </c>
      <c r="CN100" s="2356">
        <v>577</v>
      </c>
      <c r="CO100" s="2356">
        <v>1980</v>
      </c>
      <c r="CP100" s="2356">
        <v>3894</v>
      </c>
      <c r="CQ100" s="2356" t="s">
        <v>21</v>
      </c>
      <c r="CR100" s="2356">
        <v>204</v>
      </c>
      <c r="CS100" s="2356">
        <v>439726</v>
      </c>
      <c r="CT100" s="2356">
        <v>243495</v>
      </c>
      <c r="CU100" s="2356" t="s">
        <v>21</v>
      </c>
      <c r="CV100" s="2356">
        <v>5273</v>
      </c>
      <c r="CW100" s="2356">
        <v>2378</v>
      </c>
      <c r="CX100" s="2356">
        <v>20323</v>
      </c>
      <c r="CY100" s="2356">
        <v>21846</v>
      </c>
      <c r="CZ100" s="2356">
        <v>563949</v>
      </c>
      <c r="DA100" s="2356">
        <v>69271</v>
      </c>
      <c r="DB100" s="91" t="s">
        <v>32</v>
      </c>
      <c r="DC100" s="632" t="s">
        <v>26</v>
      </c>
      <c r="DD100" s="88" t="s">
        <v>26</v>
      </c>
      <c r="DE100" s="89" t="s">
        <v>26</v>
      </c>
      <c r="DF100" s="1194">
        <v>42064</v>
      </c>
      <c r="DG100" s="2356">
        <v>995</v>
      </c>
      <c r="DH100" s="2356" t="s">
        <v>21</v>
      </c>
      <c r="DI100" s="2356">
        <v>50</v>
      </c>
      <c r="DJ100" s="2356" t="s">
        <v>21</v>
      </c>
      <c r="DK100" s="2356" t="s">
        <v>21</v>
      </c>
      <c r="DL100" s="2356">
        <v>2306</v>
      </c>
      <c r="DM100" s="2356">
        <v>366</v>
      </c>
      <c r="DN100" s="2356">
        <v>463</v>
      </c>
      <c r="DO100" s="2356">
        <v>1232</v>
      </c>
      <c r="DP100" s="2356">
        <v>1281</v>
      </c>
      <c r="DQ100" s="2356" t="s">
        <v>21</v>
      </c>
      <c r="DR100" s="2356">
        <v>114</v>
      </c>
      <c r="DS100" s="2356">
        <v>1</v>
      </c>
      <c r="DT100" s="2356">
        <v>7623</v>
      </c>
      <c r="DU100" s="2356">
        <v>711</v>
      </c>
      <c r="DV100" s="91" t="s">
        <v>32</v>
      </c>
      <c r="DW100" s="632" t="s">
        <v>26</v>
      </c>
      <c r="DX100" s="35"/>
      <c r="DY100" s="35"/>
    </row>
    <row r="101" spans="1:129" ht="14.25" customHeight="1">
      <c r="A101" s="88" t="s">
        <v>26</v>
      </c>
      <c r="B101" s="89" t="s">
        <v>26</v>
      </c>
      <c r="C101" s="1194">
        <v>42095</v>
      </c>
      <c r="D101" s="82">
        <v>2156</v>
      </c>
      <c r="E101" s="2356">
        <v>1585</v>
      </c>
      <c r="F101" s="2356">
        <v>5663</v>
      </c>
      <c r="G101" s="2356">
        <v>424</v>
      </c>
      <c r="H101" s="2356">
        <v>520</v>
      </c>
      <c r="I101" s="2356">
        <v>330</v>
      </c>
      <c r="J101" s="2356">
        <v>3250</v>
      </c>
      <c r="K101" s="2356">
        <v>3548</v>
      </c>
      <c r="L101" s="2356">
        <v>1073</v>
      </c>
      <c r="M101" s="2356">
        <v>93</v>
      </c>
      <c r="N101" s="2356">
        <v>2202987</v>
      </c>
      <c r="O101" s="2356">
        <v>5870760</v>
      </c>
      <c r="P101" s="2356">
        <v>200036</v>
      </c>
      <c r="Q101" s="2356">
        <v>23504</v>
      </c>
      <c r="R101" s="2356">
        <v>1</v>
      </c>
      <c r="S101" s="2356">
        <v>27</v>
      </c>
      <c r="T101" s="91" t="s">
        <v>33</v>
      </c>
      <c r="U101" s="632" t="s">
        <v>26</v>
      </c>
      <c r="V101" s="88" t="s">
        <v>26</v>
      </c>
      <c r="W101" s="89" t="s">
        <v>26</v>
      </c>
      <c r="X101" s="1194">
        <v>42095</v>
      </c>
      <c r="Y101" s="82">
        <v>1114227</v>
      </c>
      <c r="Z101" s="2356">
        <v>2742340</v>
      </c>
      <c r="AA101" s="2356">
        <v>142922</v>
      </c>
      <c r="AB101" s="2356">
        <v>609</v>
      </c>
      <c r="AC101" s="2356">
        <v>11</v>
      </c>
      <c r="AD101" s="2356">
        <v>55</v>
      </c>
      <c r="AE101" s="2356">
        <v>476</v>
      </c>
      <c r="AF101" s="2356">
        <v>110</v>
      </c>
      <c r="AG101" s="2356">
        <v>366</v>
      </c>
      <c r="AH101" s="2356" t="s">
        <v>21</v>
      </c>
      <c r="AI101" s="2356">
        <v>25</v>
      </c>
      <c r="AJ101" s="2356">
        <v>5</v>
      </c>
      <c r="AK101" s="2356">
        <v>549</v>
      </c>
      <c r="AL101" s="2356">
        <v>177</v>
      </c>
      <c r="AM101" s="2356">
        <v>255</v>
      </c>
      <c r="AN101" s="208">
        <v>282</v>
      </c>
      <c r="AO101" s="91" t="s">
        <v>33</v>
      </c>
      <c r="AP101" s="632" t="s">
        <v>26</v>
      </c>
      <c r="BL101" s="88" t="s">
        <v>26</v>
      </c>
      <c r="BM101" s="89" t="s">
        <v>26</v>
      </c>
      <c r="BN101" s="1194">
        <v>42095</v>
      </c>
      <c r="BO101" s="2390">
        <v>45629</v>
      </c>
      <c r="BP101" s="2390">
        <v>2465</v>
      </c>
      <c r="BQ101" s="2390">
        <v>1932</v>
      </c>
      <c r="BR101" s="2390">
        <v>9384</v>
      </c>
      <c r="BS101" s="2356" t="s">
        <v>21</v>
      </c>
      <c r="BT101" s="2356">
        <v>1900</v>
      </c>
      <c r="BU101" s="2356">
        <v>806484</v>
      </c>
      <c r="BV101" s="2356">
        <v>443939</v>
      </c>
      <c r="BW101" s="2356">
        <v>424</v>
      </c>
      <c r="BX101" s="2390">
        <v>6225</v>
      </c>
      <c r="BY101" s="2390">
        <v>7847</v>
      </c>
      <c r="BZ101" s="2356">
        <v>56370</v>
      </c>
      <c r="CA101" s="2356">
        <v>61067</v>
      </c>
      <c r="CB101" s="2356">
        <v>923239</v>
      </c>
      <c r="CC101" s="2356">
        <v>165711</v>
      </c>
      <c r="CD101" s="2356">
        <v>16299</v>
      </c>
      <c r="CE101" s="2356">
        <v>3996</v>
      </c>
      <c r="CF101" s="91" t="s">
        <v>33</v>
      </c>
      <c r="CG101" s="632" t="s">
        <v>26</v>
      </c>
      <c r="CH101" s="88" t="s">
        <v>26</v>
      </c>
      <c r="CI101" s="89" t="s">
        <v>26</v>
      </c>
      <c r="CJ101" s="1194">
        <v>42095</v>
      </c>
      <c r="CK101" s="2356">
        <v>16963</v>
      </c>
      <c r="CL101" s="2356">
        <v>5635</v>
      </c>
      <c r="CM101" s="2356">
        <v>11327</v>
      </c>
      <c r="CN101" s="2356">
        <v>734</v>
      </c>
      <c r="CO101" s="2356">
        <v>1895</v>
      </c>
      <c r="CP101" s="2356">
        <v>3731</v>
      </c>
      <c r="CQ101" s="2356" t="s">
        <v>21</v>
      </c>
      <c r="CR101" s="2356">
        <v>140</v>
      </c>
      <c r="CS101" s="2356">
        <v>395352</v>
      </c>
      <c r="CT101" s="2356">
        <v>226854</v>
      </c>
      <c r="CU101" s="2356" t="s">
        <v>21</v>
      </c>
      <c r="CV101" s="2356">
        <v>4631</v>
      </c>
      <c r="CW101" s="2356">
        <v>1850</v>
      </c>
      <c r="CX101" s="2356">
        <v>18768</v>
      </c>
      <c r="CY101" s="2356">
        <v>20160</v>
      </c>
      <c r="CZ101" s="2356">
        <v>492441</v>
      </c>
      <c r="DA101" s="2356">
        <v>64437</v>
      </c>
      <c r="DB101" s="91" t="s">
        <v>33</v>
      </c>
      <c r="DC101" s="632" t="s">
        <v>26</v>
      </c>
      <c r="DD101" s="88" t="s">
        <v>26</v>
      </c>
      <c r="DE101" s="89" t="s">
        <v>26</v>
      </c>
      <c r="DF101" s="1194">
        <v>42095</v>
      </c>
      <c r="DG101" s="2356">
        <v>792</v>
      </c>
      <c r="DH101" s="2356" t="s">
        <v>21</v>
      </c>
      <c r="DI101" s="2356">
        <v>43</v>
      </c>
      <c r="DJ101" s="2356" t="s">
        <v>21</v>
      </c>
      <c r="DK101" s="2356" t="s">
        <v>21</v>
      </c>
      <c r="DL101" s="2356">
        <v>2022</v>
      </c>
      <c r="DM101" s="2356">
        <v>252</v>
      </c>
      <c r="DN101" s="2356">
        <v>432</v>
      </c>
      <c r="DO101" s="2356">
        <v>1079</v>
      </c>
      <c r="DP101" s="2356">
        <v>1123</v>
      </c>
      <c r="DQ101" s="2356" t="s">
        <v>21</v>
      </c>
      <c r="DR101" s="2356">
        <v>124</v>
      </c>
      <c r="DS101" s="2356">
        <v>1</v>
      </c>
      <c r="DT101" s="2356">
        <v>7539</v>
      </c>
      <c r="DU101" s="2356">
        <v>599</v>
      </c>
      <c r="DV101" s="91" t="s">
        <v>33</v>
      </c>
      <c r="DW101" s="632" t="s">
        <v>26</v>
      </c>
      <c r="DX101" s="35"/>
      <c r="DY101" s="35"/>
    </row>
    <row r="102" spans="1:129" ht="14.25" customHeight="1">
      <c r="A102" s="88" t="s">
        <v>26</v>
      </c>
      <c r="B102" s="89" t="s">
        <v>26</v>
      </c>
      <c r="C102" s="1194">
        <v>42125</v>
      </c>
      <c r="D102" s="82">
        <v>1491</v>
      </c>
      <c r="E102" s="2356">
        <v>1903</v>
      </c>
      <c r="F102" s="2356">
        <v>6080</v>
      </c>
      <c r="G102" s="2356">
        <v>253</v>
      </c>
      <c r="H102" s="2356">
        <v>333</v>
      </c>
      <c r="I102" s="2356">
        <v>523</v>
      </c>
      <c r="J102" s="2356">
        <v>3361</v>
      </c>
      <c r="K102" s="2356">
        <v>3676</v>
      </c>
      <c r="L102" s="2356">
        <v>1898</v>
      </c>
      <c r="M102" s="2356">
        <v>95</v>
      </c>
      <c r="N102" s="2356">
        <v>2180294</v>
      </c>
      <c r="O102" s="2356">
        <v>5589823</v>
      </c>
      <c r="P102" s="2356">
        <v>195655</v>
      </c>
      <c r="Q102" s="2356">
        <v>23476</v>
      </c>
      <c r="R102" s="2356">
        <v>1</v>
      </c>
      <c r="S102" s="2356">
        <v>16</v>
      </c>
      <c r="T102" s="91" t="s">
        <v>34</v>
      </c>
      <c r="U102" s="632" t="s">
        <v>26</v>
      </c>
      <c r="V102" s="88" t="s">
        <v>26</v>
      </c>
      <c r="W102" s="89" t="s">
        <v>26</v>
      </c>
      <c r="X102" s="1194">
        <v>42125</v>
      </c>
      <c r="Y102" s="82">
        <v>1112391</v>
      </c>
      <c r="Z102" s="2356">
        <v>2633994</v>
      </c>
      <c r="AA102" s="2356">
        <v>133710</v>
      </c>
      <c r="AB102" s="2356">
        <v>598</v>
      </c>
      <c r="AC102" s="2356">
        <v>19</v>
      </c>
      <c r="AD102" s="2356">
        <v>48</v>
      </c>
      <c r="AE102" s="2356">
        <v>466</v>
      </c>
      <c r="AF102" s="2356">
        <v>82</v>
      </c>
      <c r="AG102" s="2356">
        <v>384</v>
      </c>
      <c r="AH102" s="2356" t="s">
        <v>21</v>
      </c>
      <c r="AI102" s="2356">
        <v>21</v>
      </c>
      <c r="AJ102" s="2356">
        <v>7</v>
      </c>
      <c r="AK102" s="2356">
        <v>648</v>
      </c>
      <c r="AL102" s="2356">
        <v>229</v>
      </c>
      <c r="AM102" s="2356">
        <v>278</v>
      </c>
      <c r="AN102" s="208">
        <v>306</v>
      </c>
      <c r="AO102" s="91" t="s">
        <v>34</v>
      </c>
      <c r="AP102" s="632" t="s">
        <v>26</v>
      </c>
      <c r="BL102" s="88" t="s">
        <v>26</v>
      </c>
      <c r="BM102" s="89" t="s">
        <v>26</v>
      </c>
      <c r="BN102" s="1194">
        <v>42125</v>
      </c>
      <c r="BO102" s="2390">
        <v>50006</v>
      </c>
      <c r="BP102" s="2390">
        <v>3168</v>
      </c>
      <c r="BQ102" s="2390">
        <v>1773</v>
      </c>
      <c r="BR102" s="2390">
        <v>5694</v>
      </c>
      <c r="BS102" s="2356" t="s">
        <v>21</v>
      </c>
      <c r="BT102" s="2356">
        <v>2305</v>
      </c>
      <c r="BU102" s="2356">
        <v>754969</v>
      </c>
      <c r="BV102" s="2356">
        <v>403581</v>
      </c>
      <c r="BW102" s="2356">
        <v>253</v>
      </c>
      <c r="BX102" s="2390">
        <v>4927</v>
      </c>
      <c r="BY102" s="2390">
        <v>7455</v>
      </c>
      <c r="BZ102" s="2356">
        <v>50750</v>
      </c>
      <c r="CA102" s="2356">
        <v>55060</v>
      </c>
      <c r="CB102" s="2356">
        <v>914020</v>
      </c>
      <c r="CC102" s="2356">
        <v>140512</v>
      </c>
      <c r="CD102" s="2356">
        <v>14739</v>
      </c>
      <c r="CE102" s="2356">
        <v>5960</v>
      </c>
      <c r="CF102" s="91" t="s">
        <v>34</v>
      </c>
      <c r="CG102" s="632" t="s">
        <v>26</v>
      </c>
      <c r="CH102" s="88" t="s">
        <v>26</v>
      </c>
      <c r="CI102" s="89" t="s">
        <v>26</v>
      </c>
      <c r="CJ102" s="1194">
        <v>42125</v>
      </c>
      <c r="CK102" s="2356">
        <v>18894</v>
      </c>
      <c r="CL102" s="2356">
        <v>5273</v>
      </c>
      <c r="CM102" s="2356">
        <v>13621</v>
      </c>
      <c r="CN102" s="2356">
        <v>987</v>
      </c>
      <c r="CO102" s="2356">
        <v>1740</v>
      </c>
      <c r="CP102" s="2356">
        <v>2298</v>
      </c>
      <c r="CQ102" s="2356" t="s">
        <v>21</v>
      </c>
      <c r="CR102" s="2356">
        <v>179</v>
      </c>
      <c r="CS102" s="2356">
        <v>371892</v>
      </c>
      <c r="CT102" s="2356">
        <v>201903</v>
      </c>
      <c r="CU102" s="2356" t="s">
        <v>21</v>
      </c>
      <c r="CV102" s="2356">
        <v>3613</v>
      </c>
      <c r="CW102" s="2356">
        <v>1878</v>
      </c>
      <c r="CX102" s="2356">
        <v>16909</v>
      </c>
      <c r="CY102" s="2356">
        <v>18246</v>
      </c>
      <c r="CZ102" s="2356">
        <v>492650</v>
      </c>
      <c r="DA102" s="2356">
        <v>55623</v>
      </c>
      <c r="DB102" s="91" t="s">
        <v>34</v>
      </c>
      <c r="DC102" s="632" t="s">
        <v>26</v>
      </c>
      <c r="DD102" s="88" t="s">
        <v>26</v>
      </c>
      <c r="DE102" s="89" t="s">
        <v>26</v>
      </c>
      <c r="DF102" s="1194">
        <v>42125</v>
      </c>
      <c r="DG102" s="2356">
        <v>518</v>
      </c>
      <c r="DH102" s="2356" t="s">
        <v>21</v>
      </c>
      <c r="DI102" s="2356">
        <v>42</v>
      </c>
      <c r="DJ102" s="2356" t="s">
        <v>21</v>
      </c>
      <c r="DK102" s="2356" t="s">
        <v>21</v>
      </c>
      <c r="DL102" s="2356">
        <v>1533</v>
      </c>
      <c r="DM102" s="2356">
        <v>338</v>
      </c>
      <c r="DN102" s="2356">
        <v>359</v>
      </c>
      <c r="DO102" s="2356">
        <v>676</v>
      </c>
      <c r="DP102" s="2356">
        <v>710</v>
      </c>
      <c r="DQ102" s="2356" t="s">
        <v>21</v>
      </c>
      <c r="DR102" s="2356">
        <v>114</v>
      </c>
      <c r="DS102" s="2356">
        <v>0</v>
      </c>
      <c r="DT102" s="2356">
        <v>8458</v>
      </c>
      <c r="DU102" s="2356">
        <v>356</v>
      </c>
      <c r="DV102" s="91" t="s">
        <v>34</v>
      </c>
      <c r="DW102" s="632" t="s">
        <v>26</v>
      </c>
      <c r="DX102" s="35"/>
      <c r="DY102" s="35"/>
    </row>
    <row r="103" spans="1:129" ht="14.25" customHeight="1">
      <c r="A103" s="88" t="s">
        <v>26</v>
      </c>
      <c r="B103" s="89" t="s">
        <v>26</v>
      </c>
      <c r="C103" s="1194">
        <v>42156</v>
      </c>
      <c r="D103" s="82">
        <v>1763</v>
      </c>
      <c r="E103" s="2356">
        <v>2854</v>
      </c>
      <c r="F103" s="2356">
        <v>5958</v>
      </c>
      <c r="G103" s="2356">
        <v>481</v>
      </c>
      <c r="H103" s="2356">
        <v>320</v>
      </c>
      <c r="I103" s="2356">
        <v>509</v>
      </c>
      <c r="J103" s="2356">
        <v>3281</v>
      </c>
      <c r="K103" s="2356">
        <v>3593</v>
      </c>
      <c r="L103" s="2356">
        <v>1529</v>
      </c>
      <c r="M103" s="2356">
        <v>72</v>
      </c>
      <c r="N103" s="2356">
        <v>2138138</v>
      </c>
      <c r="O103" s="2356">
        <v>5455566</v>
      </c>
      <c r="P103" s="2356">
        <v>193404</v>
      </c>
      <c r="Q103" s="2356">
        <v>23215</v>
      </c>
      <c r="R103" s="2356">
        <v>1</v>
      </c>
      <c r="S103" s="2356">
        <v>21</v>
      </c>
      <c r="T103" s="91" t="s">
        <v>35</v>
      </c>
      <c r="U103" s="632" t="s">
        <v>26</v>
      </c>
      <c r="V103" s="88" t="s">
        <v>26</v>
      </c>
      <c r="W103" s="89" t="s">
        <v>26</v>
      </c>
      <c r="X103" s="1194">
        <v>42156</v>
      </c>
      <c r="Y103" s="82">
        <v>1078574</v>
      </c>
      <c r="Z103" s="2356">
        <v>2517624</v>
      </c>
      <c r="AA103" s="2356">
        <v>133727</v>
      </c>
      <c r="AB103" s="2356">
        <v>600</v>
      </c>
      <c r="AC103" s="2356">
        <v>11</v>
      </c>
      <c r="AD103" s="2356">
        <v>55</v>
      </c>
      <c r="AE103" s="2356">
        <v>458</v>
      </c>
      <c r="AF103" s="2356">
        <v>102</v>
      </c>
      <c r="AG103" s="2356">
        <v>356</v>
      </c>
      <c r="AH103" s="2356" t="s">
        <v>21</v>
      </c>
      <c r="AI103" s="2356">
        <v>23</v>
      </c>
      <c r="AJ103" s="2356">
        <v>17</v>
      </c>
      <c r="AK103" s="2356">
        <v>667</v>
      </c>
      <c r="AL103" s="2356">
        <v>232</v>
      </c>
      <c r="AM103" s="2356">
        <v>291</v>
      </c>
      <c r="AN103" s="208">
        <v>320</v>
      </c>
      <c r="AO103" s="91" t="s">
        <v>35</v>
      </c>
      <c r="AP103" s="632" t="s">
        <v>26</v>
      </c>
      <c r="BL103" s="88" t="s">
        <v>26</v>
      </c>
      <c r="BM103" s="89" t="s">
        <v>26</v>
      </c>
      <c r="BN103" s="1194">
        <v>42156</v>
      </c>
      <c r="BO103" s="2390">
        <v>47752</v>
      </c>
      <c r="BP103" s="2390">
        <v>2389</v>
      </c>
      <c r="BQ103" s="2390">
        <v>1782</v>
      </c>
      <c r="BR103" s="2390">
        <v>8352</v>
      </c>
      <c r="BS103" s="2356" t="s">
        <v>21</v>
      </c>
      <c r="BT103" s="2356">
        <v>3281</v>
      </c>
      <c r="BU103" s="2356">
        <v>763842</v>
      </c>
      <c r="BV103" s="2356">
        <v>378602</v>
      </c>
      <c r="BW103" s="2356">
        <v>481</v>
      </c>
      <c r="BX103" s="2390">
        <v>5970</v>
      </c>
      <c r="BY103" s="2390">
        <v>7586</v>
      </c>
      <c r="BZ103" s="2356">
        <v>55429</v>
      </c>
      <c r="CA103" s="2356">
        <v>60056</v>
      </c>
      <c r="CB103" s="2356">
        <v>906488</v>
      </c>
      <c r="CC103" s="2356">
        <v>172268</v>
      </c>
      <c r="CD103" s="2356">
        <v>18435</v>
      </c>
      <c r="CE103" s="2356">
        <v>5262</v>
      </c>
      <c r="CF103" s="91" t="s">
        <v>35</v>
      </c>
      <c r="CG103" s="632" t="s">
        <v>26</v>
      </c>
      <c r="CH103" s="88" t="s">
        <v>26</v>
      </c>
      <c r="CI103" s="89" t="s">
        <v>26</v>
      </c>
      <c r="CJ103" s="1194">
        <v>42156</v>
      </c>
      <c r="CK103" s="2356">
        <v>21029</v>
      </c>
      <c r="CL103" s="2356">
        <v>5754</v>
      </c>
      <c r="CM103" s="2356">
        <v>15275</v>
      </c>
      <c r="CN103" s="2356">
        <v>469</v>
      </c>
      <c r="CO103" s="2356">
        <v>1749</v>
      </c>
      <c r="CP103" s="2356">
        <v>3365</v>
      </c>
      <c r="CQ103" s="2356" t="s">
        <v>21</v>
      </c>
      <c r="CR103" s="2356">
        <v>188</v>
      </c>
      <c r="CS103" s="2356">
        <v>365375</v>
      </c>
      <c r="CT103" s="2356">
        <v>186964</v>
      </c>
      <c r="CU103" s="2356" t="s">
        <v>21</v>
      </c>
      <c r="CV103" s="2356">
        <v>4317</v>
      </c>
      <c r="CW103" s="2356">
        <v>1852</v>
      </c>
      <c r="CX103" s="2356">
        <v>18332</v>
      </c>
      <c r="CY103" s="2356">
        <v>19747</v>
      </c>
      <c r="CZ103" s="2356">
        <v>477672</v>
      </c>
      <c r="DA103" s="2356">
        <v>65093</v>
      </c>
      <c r="DB103" s="91" t="s">
        <v>35</v>
      </c>
      <c r="DC103" s="632" t="s">
        <v>26</v>
      </c>
      <c r="DD103" s="88" t="s">
        <v>26</v>
      </c>
      <c r="DE103" s="89" t="s">
        <v>26</v>
      </c>
      <c r="DF103" s="1194">
        <v>42156</v>
      </c>
      <c r="DG103" s="2356">
        <v>346</v>
      </c>
      <c r="DH103" s="2356" t="s">
        <v>21</v>
      </c>
      <c r="DI103" s="2356">
        <v>53</v>
      </c>
      <c r="DJ103" s="2356" t="s">
        <v>21</v>
      </c>
      <c r="DK103" s="2356" t="s">
        <v>21</v>
      </c>
      <c r="DL103" s="2356">
        <v>1956</v>
      </c>
      <c r="DM103" s="2356">
        <v>310</v>
      </c>
      <c r="DN103" s="2356">
        <v>375</v>
      </c>
      <c r="DO103" s="2356">
        <v>1053</v>
      </c>
      <c r="DP103" s="2356">
        <v>1107</v>
      </c>
      <c r="DQ103" s="2356" t="s">
        <v>21</v>
      </c>
      <c r="DR103" s="2356">
        <v>108</v>
      </c>
      <c r="DS103" s="2356">
        <v>0</v>
      </c>
      <c r="DT103" s="2356">
        <v>8576</v>
      </c>
      <c r="DU103" s="2356">
        <v>465</v>
      </c>
      <c r="DV103" s="91" t="s">
        <v>35</v>
      </c>
      <c r="DW103" s="632" t="s">
        <v>26</v>
      </c>
      <c r="DX103" s="35"/>
      <c r="DY103" s="35"/>
    </row>
    <row r="104" spans="1:129" ht="14.25" customHeight="1">
      <c r="A104" s="88" t="s">
        <v>26</v>
      </c>
      <c r="B104" s="89" t="s">
        <v>26</v>
      </c>
      <c r="C104" s="1194">
        <v>42186</v>
      </c>
      <c r="D104" s="82">
        <v>1996</v>
      </c>
      <c r="E104" s="2356">
        <v>3217</v>
      </c>
      <c r="F104" s="2356">
        <v>5662</v>
      </c>
      <c r="G104" s="2356">
        <v>618</v>
      </c>
      <c r="H104" s="2356">
        <v>285</v>
      </c>
      <c r="I104" s="2356">
        <v>537</v>
      </c>
      <c r="J104" s="2356">
        <v>2766</v>
      </c>
      <c r="K104" s="2356">
        <v>3019</v>
      </c>
      <c r="L104" s="2356">
        <v>2002</v>
      </c>
      <c r="M104" s="2356">
        <v>86</v>
      </c>
      <c r="N104" s="2356">
        <v>2183415</v>
      </c>
      <c r="O104" s="2356">
        <v>5454885</v>
      </c>
      <c r="P104" s="2356">
        <v>198110</v>
      </c>
      <c r="Q104" s="2356">
        <v>24051</v>
      </c>
      <c r="R104" s="2356">
        <v>1</v>
      </c>
      <c r="S104" s="2356">
        <v>15</v>
      </c>
      <c r="T104" s="91" t="s">
        <v>36</v>
      </c>
      <c r="U104" s="632" t="s">
        <v>26</v>
      </c>
      <c r="V104" s="88" t="s">
        <v>26</v>
      </c>
      <c r="W104" s="89" t="s">
        <v>26</v>
      </c>
      <c r="X104" s="1194">
        <v>42186</v>
      </c>
      <c r="Y104" s="82">
        <v>1080159</v>
      </c>
      <c r="Z104" s="2356">
        <v>2431010</v>
      </c>
      <c r="AA104" s="2356">
        <v>140132</v>
      </c>
      <c r="AB104" s="2356">
        <v>599</v>
      </c>
      <c r="AC104" s="2356">
        <v>12</v>
      </c>
      <c r="AD104" s="2356">
        <v>58</v>
      </c>
      <c r="AE104" s="2356">
        <v>464</v>
      </c>
      <c r="AF104" s="2356">
        <v>108</v>
      </c>
      <c r="AG104" s="2356">
        <v>356</v>
      </c>
      <c r="AH104" s="2356" t="s">
        <v>21</v>
      </c>
      <c r="AI104" s="2356">
        <v>24</v>
      </c>
      <c r="AJ104" s="2356">
        <v>5</v>
      </c>
      <c r="AK104" s="2356">
        <v>637</v>
      </c>
      <c r="AL104" s="2356">
        <v>257</v>
      </c>
      <c r="AM104" s="2356">
        <v>234</v>
      </c>
      <c r="AN104" s="208">
        <v>258</v>
      </c>
      <c r="AO104" s="91" t="s">
        <v>36</v>
      </c>
      <c r="AP104" s="632" t="s">
        <v>26</v>
      </c>
      <c r="BL104" s="88" t="s">
        <v>26</v>
      </c>
      <c r="BM104" s="89" t="s">
        <v>26</v>
      </c>
      <c r="BN104" s="1194">
        <v>42186</v>
      </c>
      <c r="BO104" s="2390">
        <v>47430</v>
      </c>
      <c r="BP104" s="2390">
        <v>1975</v>
      </c>
      <c r="BQ104" s="2390">
        <v>1760</v>
      </c>
      <c r="BR104" s="2390">
        <v>8591</v>
      </c>
      <c r="BS104" s="2356" t="s">
        <v>21</v>
      </c>
      <c r="BT104" s="2356">
        <v>3384</v>
      </c>
      <c r="BU104" s="2356">
        <v>797070</v>
      </c>
      <c r="BV104" s="2356">
        <v>431003</v>
      </c>
      <c r="BW104" s="2356">
        <v>618</v>
      </c>
      <c r="BX104" s="2390">
        <v>7666</v>
      </c>
      <c r="BY104" s="2390">
        <v>8006</v>
      </c>
      <c r="BZ104" s="2356">
        <v>54902</v>
      </c>
      <c r="CA104" s="2356">
        <v>59422</v>
      </c>
      <c r="CB104" s="2356">
        <v>912952</v>
      </c>
      <c r="CC104" s="2356">
        <v>167263</v>
      </c>
      <c r="CD104" s="2356">
        <v>15922</v>
      </c>
      <c r="CE104" s="2356">
        <v>4450</v>
      </c>
      <c r="CF104" s="91" t="s">
        <v>36</v>
      </c>
      <c r="CG104" s="632" t="s">
        <v>26</v>
      </c>
      <c r="CH104" s="88" t="s">
        <v>26</v>
      </c>
      <c r="CI104" s="89" t="s">
        <v>26</v>
      </c>
      <c r="CJ104" s="1194">
        <v>42186</v>
      </c>
      <c r="CK104" s="2356">
        <v>17675</v>
      </c>
      <c r="CL104" s="2356">
        <v>4662</v>
      </c>
      <c r="CM104" s="2356">
        <v>13013</v>
      </c>
      <c r="CN104" s="2356">
        <v>765</v>
      </c>
      <c r="CO104" s="2356">
        <v>1723</v>
      </c>
      <c r="CP104" s="2356">
        <v>3296</v>
      </c>
      <c r="CQ104" s="2356" t="s">
        <v>21</v>
      </c>
      <c r="CR104" s="2356">
        <v>63</v>
      </c>
      <c r="CS104" s="2356">
        <v>373510</v>
      </c>
      <c r="CT104" s="2356">
        <v>211362</v>
      </c>
      <c r="CU104" s="2356" t="s">
        <v>21</v>
      </c>
      <c r="CV104" s="2356">
        <v>5423</v>
      </c>
      <c r="CW104" s="2356">
        <v>1919</v>
      </c>
      <c r="CX104" s="2356">
        <v>16527</v>
      </c>
      <c r="CY104" s="2356">
        <v>17745</v>
      </c>
      <c r="CZ104" s="2356">
        <v>473270</v>
      </c>
      <c r="DA104" s="2356">
        <v>58147</v>
      </c>
      <c r="DB104" s="91" t="s">
        <v>36</v>
      </c>
      <c r="DC104" s="632" t="s">
        <v>26</v>
      </c>
      <c r="DD104" s="88" t="s">
        <v>26</v>
      </c>
      <c r="DE104" s="89" t="s">
        <v>26</v>
      </c>
      <c r="DF104" s="1194">
        <v>42186</v>
      </c>
      <c r="DG104" s="2356">
        <v>300</v>
      </c>
      <c r="DH104" s="2356" t="s">
        <v>21</v>
      </c>
      <c r="DI104" s="2356">
        <v>56</v>
      </c>
      <c r="DJ104" s="2356" t="s">
        <v>21</v>
      </c>
      <c r="DK104" s="2356" t="s">
        <v>21</v>
      </c>
      <c r="DL104" s="2356">
        <v>1889</v>
      </c>
      <c r="DM104" s="2356">
        <v>193</v>
      </c>
      <c r="DN104" s="2356">
        <v>398</v>
      </c>
      <c r="DO104" s="2356">
        <v>1038</v>
      </c>
      <c r="DP104" s="2356">
        <v>1091</v>
      </c>
      <c r="DQ104" s="2356" t="s">
        <v>21</v>
      </c>
      <c r="DR104" s="2356">
        <v>97</v>
      </c>
      <c r="DS104" s="2356">
        <v>0</v>
      </c>
      <c r="DT104" s="2356">
        <v>9467</v>
      </c>
      <c r="DU104" s="2356">
        <v>424</v>
      </c>
      <c r="DV104" s="91" t="s">
        <v>36</v>
      </c>
      <c r="DW104" s="632" t="s">
        <v>26</v>
      </c>
      <c r="DX104" s="35"/>
      <c r="DY104" s="35"/>
    </row>
    <row r="105" spans="1:129" ht="14.25" customHeight="1">
      <c r="A105" s="88" t="s">
        <v>26</v>
      </c>
      <c r="B105" s="89" t="s">
        <v>26</v>
      </c>
      <c r="C105" s="1194">
        <v>42217</v>
      </c>
      <c r="D105" s="82">
        <v>1986</v>
      </c>
      <c r="E105" s="2356">
        <v>3115</v>
      </c>
      <c r="F105" s="2356">
        <v>5682</v>
      </c>
      <c r="G105" s="2356">
        <v>525</v>
      </c>
      <c r="H105" s="2356">
        <v>407</v>
      </c>
      <c r="I105" s="2356">
        <v>449</v>
      </c>
      <c r="J105" s="2356">
        <v>3026</v>
      </c>
      <c r="K105" s="2356">
        <v>3310</v>
      </c>
      <c r="L105" s="2356">
        <v>1519</v>
      </c>
      <c r="M105" s="2356">
        <v>49</v>
      </c>
      <c r="N105" s="2356">
        <v>2213204</v>
      </c>
      <c r="O105" s="2356">
        <v>5374121</v>
      </c>
      <c r="P105" s="2356">
        <v>204086</v>
      </c>
      <c r="Q105" s="2356">
        <v>25044</v>
      </c>
      <c r="R105" s="2356">
        <v>1</v>
      </c>
      <c r="S105" s="2356">
        <v>52</v>
      </c>
      <c r="T105" s="91" t="s">
        <v>37</v>
      </c>
      <c r="U105" s="632" t="s">
        <v>26</v>
      </c>
      <c r="V105" s="88" t="s">
        <v>26</v>
      </c>
      <c r="W105" s="89" t="s">
        <v>26</v>
      </c>
      <c r="X105" s="1194">
        <v>42217</v>
      </c>
      <c r="Y105" s="82">
        <v>1120522</v>
      </c>
      <c r="Z105" s="2356">
        <v>2461193</v>
      </c>
      <c r="AA105" s="2356">
        <v>125974</v>
      </c>
      <c r="AB105" s="2356">
        <v>323</v>
      </c>
      <c r="AC105" s="2356">
        <v>12</v>
      </c>
      <c r="AD105" s="2356">
        <v>45</v>
      </c>
      <c r="AE105" s="2356">
        <v>228</v>
      </c>
      <c r="AF105" s="2356">
        <v>126</v>
      </c>
      <c r="AG105" s="2356">
        <v>102</v>
      </c>
      <c r="AH105" s="2356" t="s">
        <v>21</v>
      </c>
      <c r="AI105" s="2356">
        <v>18</v>
      </c>
      <c r="AJ105" s="2356">
        <v>6</v>
      </c>
      <c r="AK105" s="2356">
        <v>663</v>
      </c>
      <c r="AL105" s="2356">
        <v>220</v>
      </c>
      <c r="AM105" s="2356">
        <v>302</v>
      </c>
      <c r="AN105" s="208">
        <v>332</v>
      </c>
      <c r="AO105" s="91" t="s">
        <v>37</v>
      </c>
      <c r="AP105" s="632" t="s">
        <v>26</v>
      </c>
      <c r="BL105" s="88" t="s">
        <v>26</v>
      </c>
      <c r="BM105" s="89" t="s">
        <v>26</v>
      </c>
      <c r="BN105" s="1194">
        <v>42217</v>
      </c>
      <c r="BO105" s="2390">
        <v>39652</v>
      </c>
      <c r="BP105" s="2390">
        <v>2787</v>
      </c>
      <c r="BQ105" s="2390">
        <v>1698</v>
      </c>
      <c r="BR105" s="2390">
        <v>9005</v>
      </c>
      <c r="BS105" s="2356" t="s">
        <v>21</v>
      </c>
      <c r="BT105" s="2356">
        <v>3439</v>
      </c>
      <c r="BU105" s="2356">
        <v>802382</v>
      </c>
      <c r="BV105" s="2356">
        <v>430577</v>
      </c>
      <c r="BW105" s="2356">
        <v>525</v>
      </c>
      <c r="BX105" s="2390">
        <v>7753</v>
      </c>
      <c r="BY105" s="2390">
        <v>6917</v>
      </c>
      <c r="BZ105" s="2356">
        <v>48873</v>
      </c>
      <c r="CA105" s="2356">
        <v>52874</v>
      </c>
      <c r="CB105" s="2356">
        <v>954336</v>
      </c>
      <c r="CC105" s="2356">
        <v>167603</v>
      </c>
      <c r="CD105" s="2356">
        <v>19429</v>
      </c>
      <c r="CE105" s="2356">
        <v>1380</v>
      </c>
      <c r="CF105" s="91" t="s">
        <v>37</v>
      </c>
      <c r="CG105" s="632" t="s">
        <v>26</v>
      </c>
      <c r="CH105" s="88" t="s">
        <v>26</v>
      </c>
      <c r="CI105" s="89" t="s">
        <v>26</v>
      </c>
      <c r="CJ105" s="1194">
        <v>42217</v>
      </c>
      <c r="CK105" s="2356">
        <v>13311</v>
      </c>
      <c r="CL105" s="2356">
        <v>4350</v>
      </c>
      <c r="CM105" s="2356">
        <v>8961</v>
      </c>
      <c r="CN105" s="2356">
        <v>625</v>
      </c>
      <c r="CO105" s="2356">
        <v>1667</v>
      </c>
      <c r="CP105" s="2356">
        <v>3434</v>
      </c>
      <c r="CQ105" s="2356" t="s">
        <v>21</v>
      </c>
      <c r="CR105" s="2356">
        <v>180</v>
      </c>
      <c r="CS105" s="2356">
        <v>389693</v>
      </c>
      <c r="CT105" s="2356">
        <v>215926</v>
      </c>
      <c r="CU105" s="2356" t="s">
        <v>21</v>
      </c>
      <c r="CV105" s="2356">
        <v>5583</v>
      </c>
      <c r="CW105" s="2356">
        <v>1652</v>
      </c>
      <c r="CX105" s="2356">
        <v>16501</v>
      </c>
      <c r="CY105" s="2356">
        <v>17770</v>
      </c>
      <c r="CZ105" s="2356">
        <v>504133</v>
      </c>
      <c r="DA105" s="2356">
        <v>62059</v>
      </c>
      <c r="DB105" s="91" t="s">
        <v>37</v>
      </c>
      <c r="DC105" s="632" t="s">
        <v>26</v>
      </c>
      <c r="DD105" s="88" t="s">
        <v>26</v>
      </c>
      <c r="DE105" s="89" t="s">
        <v>26</v>
      </c>
      <c r="DF105" s="1194">
        <v>42217</v>
      </c>
      <c r="DG105" s="2356">
        <v>160</v>
      </c>
      <c r="DH105" s="2356" t="s">
        <v>21</v>
      </c>
      <c r="DI105" s="2356">
        <v>43</v>
      </c>
      <c r="DJ105" s="2356" t="s">
        <v>21</v>
      </c>
      <c r="DK105" s="2356" t="s">
        <v>21</v>
      </c>
      <c r="DL105" s="2356">
        <v>1672</v>
      </c>
      <c r="DM105" s="2356">
        <v>283</v>
      </c>
      <c r="DN105" s="2356">
        <v>330</v>
      </c>
      <c r="DO105" s="2356">
        <v>887</v>
      </c>
      <c r="DP105" s="2356">
        <v>930</v>
      </c>
      <c r="DQ105" s="2356" t="s">
        <v>21</v>
      </c>
      <c r="DR105" s="2356">
        <v>73</v>
      </c>
      <c r="DS105" s="2356">
        <v>0</v>
      </c>
      <c r="DT105" s="2356">
        <v>8641</v>
      </c>
      <c r="DU105" s="2356">
        <v>504</v>
      </c>
      <c r="DV105" s="91" t="s">
        <v>37</v>
      </c>
      <c r="DW105" s="632" t="s">
        <v>26</v>
      </c>
      <c r="DX105" s="35"/>
      <c r="DY105" s="35"/>
    </row>
    <row r="106" spans="1:129" ht="14.25" customHeight="1">
      <c r="A106" s="88" t="s">
        <v>26</v>
      </c>
      <c r="B106" s="89" t="s">
        <v>26</v>
      </c>
      <c r="C106" s="1194">
        <v>42248</v>
      </c>
      <c r="D106" s="82">
        <v>1657</v>
      </c>
      <c r="E106" s="2356">
        <v>2476</v>
      </c>
      <c r="F106" s="2356">
        <v>6351</v>
      </c>
      <c r="G106" s="2356">
        <v>489</v>
      </c>
      <c r="H106" s="2356">
        <v>483</v>
      </c>
      <c r="I106" s="2356">
        <v>524</v>
      </c>
      <c r="J106" s="2356">
        <v>3438</v>
      </c>
      <c r="K106" s="2356">
        <v>3768</v>
      </c>
      <c r="L106" s="2356">
        <v>1536</v>
      </c>
      <c r="M106" s="2356">
        <v>64</v>
      </c>
      <c r="N106" s="2356">
        <v>2225065</v>
      </c>
      <c r="O106" s="2356">
        <v>5618438</v>
      </c>
      <c r="P106" s="2356">
        <v>201698</v>
      </c>
      <c r="Q106" s="2356">
        <v>24708</v>
      </c>
      <c r="R106" s="2356">
        <v>2</v>
      </c>
      <c r="S106" s="2356">
        <v>26</v>
      </c>
      <c r="T106" s="91" t="s">
        <v>38</v>
      </c>
      <c r="U106" s="632" t="s">
        <v>26</v>
      </c>
      <c r="V106" s="88" t="s">
        <v>26</v>
      </c>
      <c r="W106" s="89" t="s">
        <v>26</v>
      </c>
      <c r="X106" s="1194">
        <v>42248</v>
      </c>
      <c r="Y106" s="82">
        <v>1123046</v>
      </c>
      <c r="Z106" s="2356">
        <v>2585406</v>
      </c>
      <c r="AA106" s="2356">
        <v>137452</v>
      </c>
      <c r="AB106" s="2356">
        <v>599</v>
      </c>
      <c r="AC106" s="2356">
        <v>8</v>
      </c>
      <c r="AD106" s="2356">
        <v>52</v>
      </c>
      <c r="AE106" s="2356">
        <v>481</v>
      </c>
      <c r="AF106" s="2356">
        <v>135</v>
      </c>
      <c r="AG106" s="2356">
        <v>346</v>
      </c>
      <c r="AH106" s="2356" t="s">
        <v>21</v>
      </c>
      <c r="AI106" s="2356">
        <v>21</v>
      </c>
      <c r="AJ106" s="2356">
        <v>2</v>
      </c>
      <c r="AK106" s="2356">
        <v>664</v>
      </c>
      <c r="AL106" s="2356">
        <v>247</v>
      </c>
      <c r="AM106" s="2356">
        <v>270</v>
      </c>
      <c r="AN106" s="208">
        <v>297</v>
      </c>
      <c r="AO106" s="91" t="s">
        <v>38</v>
      </c>
      <c r="AP106" s="632" t="s">
        <v>26</v>
      </c>
      <c r="BL106" s="88" t="s">
        <v>26</v>
      </c>
      <c r="BM106" s="89" t="s">
        <v>26</v>
      </c>
      <c r="BN106" s="1194">
        <v>42248</v>
      </c>
      <c r="BO106" s="2390">
        <v>41253</v>
      </c>
      <c r="BP106" s="2390">
        <v>1531</v>
      </c>
      <c r="BQ106" s="2390">
        <v>1812</v>
      </c>
      <c r="BR106" s="2390">
        <v>8887</v>
      </c>
      <c r="BS106" s="2356" t="s">
        <v>21</v>
      </c>
      <c r="BT106" s="2356">
        <v>3069</v>
      </c>
      <c r="BU106" s="2356">
        <v>803437</v>
      </c>
      <c r="BV106" s="2356">
        <v>430792</v>
      </c>
      <c r="BW106" s="2356">
        <v>489</v>
      </c>
      <c r="BX106" s="2390">
        <v>7096</v>
      </c>
      <c r="BY106" s="2390">
        <v>8080</v>
      </c>
      <c r="BZ106" s="2356">
        <v>52681</v>
      </c>
      <c r="CA106" s="2356">
        <v>56966</v>
      </c>
      <c r="CB106" s="2356">
        <v>941588</v>
      </c>
      <c r="CC106" s="2356">
        <v>157547</v>
      </c>
      <c r="CD106" s="2356">
        <v>20234</v>
      </c>
      <c r="CE106" s="2356">
        <v>5284</v>
      </c>
      <c r="CF106" s="91" t="s">
        <v>38</v>
      </c>
      <c r="CG106" s="632" t="s">
        <v>26</v>
      </c>
      <c r="CH106" s="88" t="s">
        <v>26</v>
      </c>
      <c r="CI106" s="89" t="s">
        <v>26</v>
      </c>
      <c r="CJ106" s="1194">
        <v>42248</v>
      </c>
      <c r="CK106" s="2356">
        <v>14070</v>
      </c>
      <c r="CL106" s="2356">
        <v>4171</v>
      </c>
      <c r="CM106" s="2356">
        <v>9899</v>
      </c>
      <c r="CN106" s="2356">
        <v>176</v>
      </c>
      <c r="CO106" s="2356">
        <v>1778</v>
      </c>
      <c r="CP106" s="2356">
        <v>3707</v>
      </c>
      <c r="CQ106" s="2356" t="s">
        <v>21</v>
      </c>
      <c r="CR106" s="2356">
        <v>206</v>
      </c>
      <c r="CS106" s="2356">
        <v>386471</v>
      </c>
      <c r="CT106" s="2356">
        <v>210048</v>
      </c>
      <c r="CU106" s="2356" t="s">
        <v>21</v>
      </c>
      <c r="CV106" s="2356">
        <v>5154</v>
      </c>
      <c r="CW106" s="2356">
        <v>1820</v>
      </c>
      <c r="CX106" s="2356">
        <v>18704</v>
      </c>
      <c r="CY106" s="2356">
        <v>20159</v>
      </c>
      <c r="CZ106" s="2356">
        <v>501047</v>
      </c>
      <c r="DA106" s="2356">
        <v>55423</v>
      </c>
      <c r="DB106" s="91" t="s">
        <v>38</v>
      </c>
      <c r="DC106" s="632" t="s">
        <v>26</v>
      </c>
      <c r="DD106" s="88" t="s">
        <v>26</v>
      </c>
      <c r="DE106" s="89" t="s">
        <v>26</v>
      </c>
      <c r="DF106" s="1194">
        <v>42248</v>
      </c>
      <c r="DG106" s="2356">
        <v>627</v>
      </c>
      <c r="DH106" s="2356" t="s">
        <v>21</v>
      </c>
      <c r="DI106" s="2356">
        <v>56</v>
      </c>
      <c r="DJ106" s="2356" t="s">
        <v>21</v>
      </c>
      <c r="DK106" s="2356" t="s">
        <v>21</v>
      </c>
      <c r="DL106" s="2356">
        <v>2056</v>
      </c>
      <c r="DM106" s="2356">
        <v>357</v>
      </c>
      <c r="DN106" s="2356">
        <v>401</v>
      </c>
      <c r="DO106" s="2356">
        <v>1080</v>
      </c>
      <c r="DP106" s="2356">
        <v>1135</v>
      </c>
      <c r="DQ106" s="2356" t="s">
        <v>21</v>
      </c>
      <c r="DR106" s="2356">
        <v>115</v>
      </c>
      <c r="DS106" s="2356">
        <v>0</v>
      </c>
      <c r="DT106" s="2356">
        <v>9028</v>
      </c>
      <c r="DU106" s="2356">
        <v>515</v>
      </c>
      <c r="DV106" s="91" t="s">
        <v>38</v>
      </c>
      <c r="DW106" s="632" t="s">
        <v>26</v>
      </c>
      <c r="DX106" s="35"/>
      <c r="DY106" s="35"/>
    </row>
    <row r="107" spans="1:129" ht="14.25" customHeight="1">
      <c r="A107" s="88" t="s">
        <v>26</v>
      </c>
      <c r="B107" s="89" t="s">
        <v>26</v>
      </c>
      <c r="C107" s="1194">
        <v>42278</v>
      </c>
      <c r="D107" s="82">
        <v>2393</v>
      </c>
      <c r="E107" s="2356">
        <v>1702</v>
      </c>
      <c r="F107" s="2356">
        <v>5970</v>
      </c>
      <c r="G107" s="2356">
        <v>473</v>
      </c>
      <c r="H107" s="2356">
        <v>486</v>
      </c>
      <c r="I107" s="2356">
        <v>401</v>
      </c>
      <c r="J107" s="2356">
        <v>3613</v>
      </c>
      <c r="K107" s="2356">
        <v>3957</v>
      </c>
      <c r="L107" s="2356">
        <v>588</v>
      </c>
      <c r="M107" s="2356">
        <v>64</v>
      </c>
      <c r="N107" s="2356">
        <v>2285426</v>
      </c>
      <c r="O107" s="2356">
        <v>5999717</v>
      </c>
      <c r="P107" s="2356">
        <v>210248</v>
      </c>
      <c r="Q107" s="2356">
        <v>25602</v>
      </c>
      <c r="R107" s="2356">
        <v>1</v>
      </c>
      <c r="S107" s="2356">
        <v>24</v>
      </c>
      <c r="T107" s="91" t="s">
        <v>39</v>
      </c>
      <c r="U107" s="632" t="s">
        <v>26</v>
      </c>
      <c r="V107" s="88" t="s">
        <v>26</v>
      </c>
      <c r="W107" s="89" t="s">
        <v>26</v>
      </c>
      <c r="X107" s="1194">
        <v>42278</v>
      </c>
      <c r="Y107" s="82">
        <v>1140001</v>
      </c>
      <c r="Z107" s="2356">
        <v>2749426</v>
      </c>
      <c r="AA107" s="2356">
        <v>148530</v>
      </c>
      <c r="AB107" s="2356">
        <v>626</v>
      </c>
      <c r="AC107" s="2356">
        <v>5</v>
      </c>
      <c r="AD107" s="2356">
        <v>54</v>
      </c>
      <c r="AE107" s="2356">
        <v>505</v>
      </c>
      <c r="AF107" s="2356">
        <v>129</v>
      </c>
      <c r="AG107" s="2356">
        <v>376</v>
      </c>
      <c r="AH107" s="2356" t="s">
        <v>21</v>
      </c>
      <c r="AI107" s="2356">
        <v>21</v>
      </c>
      <c r="AJ107" s="2356">
        <v>4</v>
      </c>
      <c r="AK107" s="2356">
        <v>726</v>
      </c>
      <c r="AL107" s="2356">
        <v>210</v>
      </c>
      <c r="AM107" s="2356">
        <v>368</v>
      </c>
      <c r="AN107" s="208">
        <v>405</v>
      </c>
      <c r="AO107" s="91" t="s">
        <v>39</v>
      </c>
      <c r="AP107" s="632" t="s">
        <v>26</v>
      </c>
      <c r="BL107" s="88" t="s">
        <v>26</v>
      </c>
      <c r="BM107" s="89" t="s">
        <v>26</v>
      </c>
      <c r="BN107" s="1194">
        <v>42278</v>
      </c>
      <c r="BO107" s="2390">
        <v>43912</v>
      </c>
      <c r="BP107" s="2390">
        <v>3224</v>
      </c>
      <c r="BQ107" s="2390">
        <v>1806</v>
      </c>
      <c r="BR107" s="2390">
        <v>8275</v>
      </c>
      <c r="BS107" s="2356" t="s">
        <v>21</v>
      </c>
      <c r="BT107" s="2356">
        <v>2307</v>
      </c>
      <c r="BU107" s="2356">
        <v>836236</v>
      </c>
      <c r="BV107" s="2356">
        <v>442308</v>
      </c>
      <c r="BW107" s="2356">
        <v>473</v>
      </c>
      <c r="BX107" s="2390">
        <v>7009</v>
      </c>
      <c r="BY107" s="2390">
        <v>8251</v>
      </c>
      <c r="BZ107" s="2356">
        <v>58885</v>
      </c>
      <c r="CA107" s="2356">
        <v>63799</v>
      </c>
      <c r="CB107" s="2356">
        <v>994492</v>
      </c>
      <c r="CC107" s="2356">
        <v>165456</v>
      </c>
      <c r="CD107" s="2356">
        <v>15386</v>
      </c>
      <c r="CE107" s="2356">
        <v>5303</v>
      </c>
      <c r="CF107" s="91" t="s">
        <v>39</v>
      </c>
      <c r="CG107" s="632" t="s">
        <v>26</v>
      </c>
      <c r="CH107" s="88" t="s">
        <v>26</v>
      </c>
      <c r="CI107" s="89" t="s">
        <v>26</v>
      </c>
      <c r="CJ107" s="1194">
        <v>42278</v>
      </c>
      <c r="CK107" s="2356">
        <v>17685</v>
      </c>
      <c r="CL107" s="2356">
        <v>4530</v>
      </c>
      <c r="CM107" s="2356">
        <v>13154</v>
      </c>
      <c r="CN107" s="2356">
        <v>954</v>
      </c>
      <c r="CO107" s="2356">
        <v>1773</v>
      </c>
      <c r="CP107" s="2356">
        <v>3010</v>
      </c>
      <c r="CQ107" s="2356" t="s">
        <v>21</v>
      </c>
      <c r="CR107" s="2356">
        <v>330</v>
      </c>
      <c r="CS107" s="2356">
        <v>398288</v>
      </c>
      <c r="CT107" s="2356">
        <v>209689</v>
      </c>
      <c r="CU107" s="2356" t="s">
        <v>21</v>
      </c>
      <c r="CV107" s="2356">
        <v>5124</v>
      </c>
      <c r="CW107" s="2356">
        <v>1853</v>
      </c>
      <c r="CX107" s="2356">
        <v>19793</v>
      </c>
      <c r="CY107" s="2356">
        <v>21342</v>
      </c>
      <c r="CZ107" s="2356">
        <v>530989</v>
      </c>
      <c r="DA107" s="2356">
        <v>61273</v>
      </c>
      <c r="DB107" s="91" t="s">
        <v>39</v>
      </c>
      <c r="DC107" s="632" t="s">
        <v>26</v>
      </c>
      <c r="DD107" s="88" t="s">
        <v>26</v>
      </c>
      <c r="DE107" s="89" t="s">
        <v>26</v>
      </c>
      <c r="DF107" s="1194">
        <v>42278</v>
      </c>
      <c r="DG107" s="2356">
        <v>699</v>
      </c>
      <c r="DH107" s="2356" t="s">
        <v>21</v>
      </c>
      <c r="DI107" s="2356">
        <v>52</v>
      </c>
      <c r="DJ107" s="2356" t="s">
        <v>21</v>
      </c>
      <c r="DK107" s="2356" t="s">
        <v>21</v>
      </c>
      <c r="DL107" s="2356">
        <v>1998</v>
      </c>
      <c r="DM107" s="2356">
        <v>308</v>
      </c>
      <c r="DN107" s="2356">
        <v>415</v>
      </c>
      <c r="DO107" s="2356">
        <v>1040</v>
      </c>
      <c r="DP107" s="2356">
        <v>1091</v>
      </c>
      <c r="DQ107" s="2356" t="s">
        <v>21</v>
      </c>
      <c r="DR107" s="2356">
        <v>114</v>
      </c>
      <c r="DS107" s="2356">
        <v>1</v>
      </c>
      <c r="DT107" s="2356">
        <v>8404</v>
      </c>
      <c r="DU107" s="2356">
        <v>601</v>
      </c>
      <c r="DV107" s="91" t="s">
        <v>39</v>
      </c>
      <c r="DW107" s="632" t="s">
        <v>26</v>
      </c>
      <c r="DX107" s="35"/>
      <c r="DY107" s="35"/>
    </row>
    <row r="108" spans="1:129" ht="14.25" customHeight="1">
      <c r="A108" s="88" t="s">
        <v>26</v>
      </c>
      <c r="B108" s="89" t="s">
        <v>26</v>
      </c>
      <c r="C108" s="1194">
        <v>42309</v>
      </c>
      <c r="D108" s="82">
        <v>1942</v>
      </c>
      <c r="E108" s="2356">
        <v>1800</v>
      </c>
      <c r="F108" s="2356">
        <v>6233</v>
      </c>
      <c r="G108" s="2356">
        <v>256</v>
      </c>
      <c r="H108" s="2356">
        <v>404</v>
      </c>
      <c r="I108" s="2356">
        <v>418</v>
      </c>
      <c r="J108" s="2356">
        <v>3680</v>
      </c>
      <c r="K108" s="2356">
        <v>4028</v>
      </c>
      <c r="L108" s="2356">
        <v>1585</v>
      </c>
      <c r="M108" s="2356">
        <v>65</v>
      </c>
      <c r="N108" s="2356">
        <v>2203267</v>
      </c>
      <c r="O108" s="2356">
        <v>5886591</v>
      </c>
      <c r="P108" s="2356">
        <v>204122</v>
      </c>
      <c r="Q108" s="2356">
        <v>24467</v>
      </c>
      <c r="R108" s="2356">
        <v>1</v>
      </c>
      <c r="S108" s="2356">
        <v>16</v>
      </c>
      <c r="T108" s="91" t="s">
        <v>40</v>
      </c>
      <c r="U108" s="632" t="s">
        <v>26</v>
      </c>
      <c r="V108" s="88" t="s">
        <v>26</v>
      </c>
      <c r="W108" s="89" t="s">
        <v>26</v>
      </c>
      <c r="X108" s="1194">
        <v>42309</v>
      </c>
      <c r="Y108" s="82">
        <v>1100761</v>
      </c>
      <c r="Z108" s="2356">
        <v>2693755</v>
      </c>
      <c r="AA108" s="2356">
        <v>146006</v>
      </c>
      <c r="AB108" s="2356">
        <v>607</v>
      </c>
      <c r="AC108" s="2356">
        <v>9</v>
      </c>
      <c r="AD108" s="2356">
        <v>53</v>
      </c>
      <c r="AE108" s="2356">
        <v>481</v>
      </c>
      <c r="AF108" s="2356">
        <v>126</v>
      </c>
      <c r="AG108" s="2356">
        <v>355</v>
      </c>
      <c r="AH108" s="2356" t="s">
        <v>21</v>
      </c>
      <c r="AI108" s="2356">
        <v>24</v>
      </c>
      <c r="AJ108" s="2356">
        <v>4</v>
      </c>
      <c r="AK108" s="2356">
        <v>939</v>
      </c>
      <c r="AL108" s="2356">
        <v>308</v>
      </c>
      <c r="AM108" s="2356">
        <v>432</v>
      </c>
      <c r="AN108" s="208">
        <v>475</v>
      </c>
      <c r="AO108" s="91" t="s">
        <v>40</v>
      </c>
      <c r="AP108" s="632" t="s">
        <v>26</v>
      </c>
      <c r="BL108" s="88" t="s">
        <v>26</v>
      </c>
      <c r="BM108" s="89" t="s">
        <v>26</v>
      </c>
      <c r="BN108" s="1194">
        <v>42309</v>
      </c>
      <c r="BO108" s="2390">
        <v>51358</v>
      </c>
      <c r="BP108" s="2390">
        <v>2531</v>
      </c>
      <c r="BQ108" s="2390">
        <v>1879</v>
      </c>
      <c r="BR108" s="2390">
        <v>8513</v>
      </c>
      <c r="BS108" s="2356" t="s">
        <v>21</v>
      </c>
      <c r="BT108" s="2356">
        <v>2253</v>
      </c>
      <c r="BU108" s="2356">
        <v>811943</v>
      </c>
      <c r="BV108" s="2356">
        <v>430189</v>
      </c>
      <c r="BW108" s="2356">
        <v>256</v>
      </c>
      <c r="BX108" s="2390">
        <v>7566</v>
      </c>
      <c r="BY108" s="2390">
        <v>7967</v>
      </c>
      <c r="BZ108" s="2356">
        <v>58543</v>
      </c>
      <c r="CA108" s="2356">
        <v>63420</v>
      </c>
      <c r="CB108" s="2356">
        <v>938043</v>
      </c>
      <c r="CC108" s="2356">
        <v>171794</v>
      </c>
      <c r="CD108" s="2356">
        <v>15582</v>
      </c>
      <c r="CE108" s="2356">
        <v>4501</v>
      </c>
      <c r="CF108" s="91" t="s">
        <v>40</v>
      </c>
      <c r="CG108" s="632" t="s">
        <v>26</v>
      </c>
      <c r="CH108" s="88" t="s">
        <v>26</v>
      </c>
      <c r="CI108" s="89" t="s">
        <v>26</v>
      </c>
      <c r="CJ108" s="1194">
        <v>42309</v>
      </c>
      <c r="CK108" s="2356">
        <v>21403</v>
      </c>
      <c r="CL108" s="2356">
        <v>4316</v>
      </c>
      <c r="CM108" s="2356">
        <v>17086</v>
      </c>
      <c r="CN108" s="2356">
        <v>616</v>
      </c>
      <c r="CO108" s="2356">
        <v>1846</v>
      </c>
      <c r="CP108" s="2356">
        <v>3327</v>
      </c>
      <c r="CQ108" s="2356" t="s">
        <v>21</v>
      </c>
      <c r="CR108" s="2356">
        <v>151</v>
      </c>
      <c r="CS108" s="2356">
        <v>384645</v>
      </c>
      <c r="CT108" s="2356">
        <v>203562</v>
      </c>
      <c r="CU108" s="2356" t="s">
        <v>21</v>
      </c>
      <c r="CV108" s="2356">
        <v>5464</v>
      </c>
      <c r="CW108" s="2356">
        <v>1803</v>
      </c>
      <c r="CX108" s="2356">
        <v>19815</v>
      </c>
      <c r="CY108" s="2356">
        <v>21352</v>
      </c>
      <c r="CZ108" s="2356">
        <v>500429</v>
      </c>
      <c r="DA108" s="2356">
        <v>64205</v>
      </c>
      <c r="DB108" s="91" t="s">
        <v>40</v>
      </c>
      <c r="DC108" s="632" t="s">
        <v>26</v>
      </c>
      <c r="DD108" s="88" t="s">
        <v>26</v>
      </c>
      <c r="DE108" s="89" t="s">
        <v>26</v>
      </c>
      <c r="DF108" s="1194">
        <v>42309</v>
      </c>
      <c r="DG108" s="2356">
        <v>708</v>
      </c>
      <c r="DH108" s="2356" t="s">
        <v>21</v>
      </c>
      <c r="DI108" s="2356">
        <v>35</v>
      </c>
      <c r="DJ108" s="2356" t="s">
        <v>21</v>
      </c>
      <c r="DK108" s="2356" t="s">
        <v>21</v>
      </c>
      <c r="DL108" s="2356">
        <v>1981</v>
      </c>
      <c r="DM108" s="2356">
        <v>225</v>
      </c>
      <c r="DN108" s="2356">
        <v>429</v>
      </c>
      <c r="DO108" s="2356">
        <v>1054</v>
      </c>
      <c r="DP108" s="2356">
        <v>1104</v>
      </c>
      <c r="DQ108" s="2356" t="s">
        <v>21</v>
      </c>
      <c r="DR108" s="2356">
        <v>125</v>
      </c>
      <c r="DS108" s="2356">
        <v>1</v>
      </c>
      <c r="DT108" s="2356">
        <v>8078</v>
      </c>
      <c r="DU108" s="2356">
        <v>627</v>
      </c>
      <c r="DV108" s="91" t="s">
        <v>40</v>
      </c>
      <c r="DW108" s="632" t="s">
        <v>26</v>
      </c>
      <c r="DX108" s="35"/>
      <c r="DY108" s="35"/>
    </row>
    <row r="109" spans="1:129" ht="14.25" customHeight="1">
      <c r="A109" s="104" t="s">
        <v>26</v>
      </c>
      <c r="B109" s="105" t="s">
        <v>26</v>
      </c>
      <c r="C109" s="1195">
        <v>42339</v>
      </c>
      <c r="D109" s="106">
        <v>2283</v>
      </c>
      <c r="E109" s="2357">
        <v>2046</v>
      </c>
      <c r="F109" s="2357">
        <v>6394</v>
      </c>
      <c r="G109" s="2357">
        <v>543</v>
      </c>
      <c r="H109" s="2357">
        <v>166</v>
      </c>
      <c r="I109" s="2357">
        <v>570</v>
      </c>
      <c r="J109" s="2357">
        <v>3632</v>
      </c>
      <c r="K109" s="2357">
        <v>3977</v>
      </c>
      <c r="L109" s="2357">
        <v>1734</v>
      </c>
      <c r="M109" s="2357">
        <v>48</v>
      </c>
      <c r="N109" s="2357">
        <v>2201220</v>
      </c>
      <c r="O109" s="2357">
        <v>6043461</v>
      </c>
      <c r="P109" s="2357">
        <v>215196</v>
      </c>
      <c r="Q109" s="2357">
        <v>24624</v>
      </c>
      <c r="R109" s="2357">
        <v>1</v>
      </c>
      <c r="S109" s="2357">
        <v>38</v>
      </c>
      <c r="T109" s="107" t="s">
        <v>41</v>
      </c>
      <c r="U109" s="635" t="s">
        <v>26</v>
      </c>
      <c r="V109" s="104" t="s">
        <v>26</v>
      </c>
      <c r="W109" s="105" t="s">
        <v>26</v>
      </c>
      <c r="X109" s="1195">
        <v>42339</v>
      </c>
      <c r="Y109" s="106">
        <v>1101816</v>
      </c>
      <c r="Z109" s="2357">
        <v>2791727</v>
      </c>
      <c r="AA109" s="2357">
        <v>138942</v>
      </c>
      <c r="AB109" s="2357">
        <v>609</v>
      </c>
      <c r="AC109" s="2357">
        <v>4</v>
      </c>
      <c r="AD109" s="2357">
        <v>53</v>
      </c>
      <c r="AE109" s="2357">
        <v>483</v>
      </c>
      <c r="AF109" s="2357">
        <v>132</v>
      </c>
      <c r="AG109" s="2357">
        <v>351</v>
      </c>
      <c r="AH109" s="2357" t="s">
        <v>21</v>
      </c>
      <c r="AI109" s="2357">
        <v>23</v>
      </c>
      <c r="AJ109" s="2357">
        <v>10</v>
      </c>
      <c r="AK109" s="2357">
        <v>728</v>
      </c>
      <c r="AL109" s="2357">
        <v>248</v>
      </c>
      <c r="AM109" s="2357">
        <v>324</v>
      </c>
      <c r="AN109" s="493">
        <v>356</v>
      </c>
      <c r="AO109" s="107" t="s">
        <v>41</v>
      </c>
      <c r="AP109" s="635" t="s">
        <v>26</v>
      </c>
      <c r="BL109" s="104" t="s">
        <v>26</v>
      </c>
      <c r="BM109" s="105" t="s">
        <v>26</v>
      </c>
      <c r="BN109" s="1195">
        <v>42339</v>
      </c>
      <c r="BO109" s="2386">
        <v>56777</v>
      </c>
      <c r="BP109" s="2386">
        <v>3137</v>
      </c>
      <c r="BQ109" s="2386">
        <v>2103</v>
      </c>
      <c r="BR109" s="2386">
        <v>9361</v>
      </c>
      <c r="BS109" s="2357" t="s">
        <v>21</v>
      </c>
      <c r="BT109" s="2357">
        <v>2509</v>
      </c>
      <c r="BU109" s="2357">
        <v>820023</v>
      </c>
      <c r="BV109" s="2357">
        <v>458615</v>
      </c>
      <c r="BW109" s="2357">
        <v>543</v>
      </c>
      <c r="BX109" s="2386">
        <v>5739</v>
      </c>
      <c r="BY109" s="2386">
        <v>7793</v>
      </c>
      <c r="BZ109" s="2357">
        <v>55360</v>
      </c>
      <c r="CA109" s="2357">
        <v>59983</v>
      </c>
      <c r="CB109" s="2357">
        <v>928490</v>
      </c>
      <c r="CC109" s="2357">
        <v>165946</v>
      </c>
      <c r="CD109" s="2357">
        <v>18103</v>
      </c>
      <c r="CE109" s="2357">
        <v>2718</v>
      </c>
      <c r="CF109" s="107" t="s">
        <v>41</v>
      </c>
      <c r="CG109" s="635" t="s">
        <v>26</v>
      </c>
      <c r="CH109" s="104" t="s">
        <v>26</v>
      </c>
      <c r="CI109" s="105" t="s">
        <v>26</v>
      </c>
      <c r="CJ109" s="1195">
        <v>42339</v>
      </c>
      <c r="CK109" s="2357">
        <v>25599</v>
      </c>
      <c r="CL109" s="2357">
        <v>4462</v>
      </c>
      <c r="CM109" s="2357">
        <v>21137</v>
      </c>
      <c r="CN109" s="2357">
        <v>1038</v>
      </c>
      <c r="CO109" s="2357">
        <v>2071</v>
      </c>
      <c r="CP109" s="2357">
        <v>3618</v>
      </c>
      <c r="CQ109" s="2357" t="s">
        <v>21</v>
      </c>
      <c r="CR109" s="2357">
        <v>218</v>
      </c>
      <c r="CS109" s="2357">
        <v>390556</v>
      </c>
      <c r="CT109" s="2357">
        <v>226585</v>
      </c>
      <c r="CU109" s="2357" t="s">
        <v>21</v>
      </c>
      <c r="CV109" s="2357">
        <v>4056</v>
      </c>
      <c r="CW109" s="2357">
        <v>2024</v>
      </c>
      <c r="CX109" s="2357">
        <v>19461</v>
      </c>
      <c r="CY109" s="2357">
        <v>20979</v>
      </c>
      <c r="CZ109" s="2357">
        <v>478893</v>
      </c>
      <c r="DA109" s="2357">
        <v>63025</v>
      </c>
      <c r="DB109" s="107" t="s">
        <v>41</v>
      </c>
      <c r="DC109" s="635" t="s">
        <v>26</v>
      </c>
      <c r="DD109" s="104" t="s">
        <v>26</v>
      </c>
      <c r="DE109" s="105" t="s">
        <v>26</v>
      </c>
      <c r="DF109" s="1195">
        <v>42339</v>
      </c>
      <c r="DG109" s="2357">
        <v>606</v>
      </c>
      <c r="DH109" s="2357" t="s">
        <v>21</v>
      </c>
      <c r="DI109" s="2357">
        <v>51</v>
      </c>
      <c r="DJ109" s="2357" t="s">
        <v>21</v>
      </c>
      <c r="DK109" s="2357" t="s">
        <v>21</v>
      </c>
      <c r="DL109" s="2357">
        <v>2051</v>
      </c>
      <c r="DM109" s="2357">
        <v>290</v>
      </c>
      <c r="DN109" s="2357">
        <v>429</v>
      </c>
      <c r="DO109" s="2357">
        <v>1082</v>
      </c>
      <c r="DP109" s="2357">
        <v>1126</v>
      </c>
      <c r="DQ109" s="2357" t="s">
        <v>21</v>
      </c>
      <c r="DR109" s="2357">
        <v>135</v>
      </c>
      <c r="DS109" s="2357">
        <v>1</v>
      </c>
      <c r="DT109" s="2357">
        <v>7829</v>
      </c>
      <c r="DU109" s="2357">
        <v>619</v>
      </c>
      <c r="DV109" s="107" t="s">
        <v>41</v>
      </c>
      <c r="DW109" s="635" t="s">
        <v>26</v>
      </c>
      <c r="DX109" s="35"/>
      <c r="DY109" s="35"/>
    </row>
    <row r="110" spans="1:129" ht="14">
      <c r="A110" s="35"/>
      <c r="B110" s="35"/>
      <c r="C110" s="35"/>
      <c r="D110" s="929"/>
      <c r="E110" s="929"/>
      <c r="H110" s="930"/>
      <c r="I110" s="930"/>
      <c r="J110" s="930"/>
      <c r="K110" s="930"/>
      <c r="L110" s="930"/>
      <c r="M110" s="930"/>
      <c r="N110" s="930"/>
      <c r="O110" s="930"/>
      <c r="P110" s="930"/>
      <c r="Q110" s="930"/>
      <c r="R110" s="930"/>
      <c r="S110" s="930"/>
      <c r="T110" s="930"/>
      <c r="U110" s="930"/>
      <c r="V110" s="930"/>
      <c r="W110" s="930"/>
      <c r="X110" s="930"/>
      <c r="Y110" s="929"/>
      <c r="Z110" s="929"/>
      <c r="AA110" s="929"/>
      <c r="AB110" s="929"/>
      <c r="AC110" s="929"/>
      <c r="AE110" s="929"/>
      <c r="AF110" s="929"/>
      <c r="AG110" s="930"/>
      <c r="AH110" s="930"/>
      <c r="AI110" s="930"/>
      <c r="AJ110" s="930"/>
      <c r="AK110" s="930"/>
      <c r="AL110" s="930"/>
      <c r="AM110" s="930"/>
      <c r="AN110" s="930"/>
      <c r="AO110" s="930"/>
      <c r="AP110" s="930"/>
      <c r="AQ110" s="930"/>
      <c r="AR110" s="930"/>
      <c r="AS110" s="930"/>
      <c r="AT110" s="930"/>
      <c r="AU110" s="930"/>
      <c r="AV110" s="929"/>
      <c r="AW110" s="930"/>
      <c r="AX110" s="930"/>
      <c r="AY110" s="930"/>
      <c r="AZ110" s="930"/>
      <c r="BA110" s="930"/>
      <c r="BB110" s="930"/>
      <c r="BC110" s="930"/>
      <c r="BD110" s="930"/>
      <c r="BE110" s="930"/>
      <c r="BF110" s="930"/>
      <c r="BG110" s="930"/>
      <c r="BH110" s="930"/>
      <c r="BI110" s="930"/>
      <c r="BJ110" s="930"/>
      <c r="BK110" s="930"/>
      <c r="BL110" s="930"/>
      <c r="BM110" s="930"/>
      <c r="BN110" s="930"/>
      <c r="BO110" s="929"/>
      <c r="BP110" s="929"/>
      <c r="BQ110" s="929"/>
      <c r="BR110" s="929"/>
      <c r="BT110" s="930"/>
      <c r="BU110" s="930"/>
      <c r="BV110" s="930"/>
      <c r="BW110" s="930"/>
      <c r="BX110" s="930"/>
      <c r="BY110" s="930"/>
      <c r="BZ110" s="930"/>
      <c r="CA110" s="930"/>
      <c r="CB110" s="930"/>
      <c r="CC110" s="930"/>
      <c r="CD110" s="930"/>
      <c r="CE110" s="930"/>
      <c r="CF110" s="930"/>
      <c r="CG110" s="930"/>
      <c r="CH110" s="930"/>
      <c r="CI110" s="930"/>
      <c r="CJ110" s="930"/>
      <c r="CK110" s="930"/>
      <c r="CL110" s="930"/>
      <c r="CM110" s="930"/>
      <c r="CN110" s="930"/>
      <c r="CO110" s="930"/>
      <c r="CP110" s="930"/>
      <c r="CQ110" s="930"/>
      <c r="CR110" s="930"/>
      <c r="CS110" s="930"/>
      <c r="CT110" s="930"/>
      <c r="CU110" s="930"/>
      <c r="CV110" s="930"/>
      <c r="CW110" s="930"/>
      <c r="CX110" s="930"/>
      <c r="CY110" s="930"/>
      <c r="CZ110" s="930"/>
      <c r="DA110" s="930"/>
      <c r="DB110" s="930"/>
      <c r="DC110" s="930"/>
      <c r="DD110" s="930"/>
    </row>
    <row r="111" spans="1:129">
      <c r="A111" s="35"/>
      <c r="B111" s="35"/>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row>
    <row r="112" spans="1:129">
      <c r="A112" s="35"/>
      <c r="B112" s="35"/>
      <c r="C112" s="35"/>
      <c r="D112" s="35"/>
      <c r="E112" s="35"/>
      <c r="F112" s="35"/>
      <c r="G112" s="35"/>
      <c r="H112" s="35"/>
      <c r="I112" s="35"/>
      <c r="J112" s="35"/>
      <c r="K112" s="35"/>
      <c r="L112" s="35"/>
      <c r="M112" s="35"/>
      <c r="N112" s="35"/>
      <c r="O112" s="35"/>
      <c r="P112" s="35"/>
      <c r="Q112" s="35"/>
      <c r="R112" s="35"/>
      <c r="S112" s="35"/>
      <c r="T112" s="35"/>
      <c r="U112" s="35"/>
      <c r="V112" s="35"/>
      <c r="W112" s="35"/>
      <c r="X112" s="35"/>
      <c r="Y112" s="35"/>
      <c r="Z112" s="35"/>
      <c r="AA112" s="35"/>
      <c r="AB112" s="35"/>
      <c r="AC112" s="35"/>
      <c r="AD112" s="35"/>
      <c r="AE112" s="35"/>
      <c r="AF112" s="35"/>
      <c r="AG112" s="35"/>
      <c r="AH112" s="35"/>
      <c r="AI112" s="35"/>
      <c r="AJ112" s="35"/>
      <c r="AK112" s="35"/>
      <c r="AL112" s="35"/>
      <c r="AM112" s="35"/>
      <c r="AN112" s="35"/>
      <c r="AO112" s="35"/>
      <c r="AP112" s="35"/>
      <c r="AQ112" s="35"/>
      <c r="AR112" s="35"/>
      <c r="AS112" s="35"/>
      <c r="AT112" s="35"/>
      <c r="AU112" s="35"/>
      <c r="AV112" s="35"/>
      <c r="AW112" s="35"/>
      <c r="AX112" s="35"/>
      <c r="AY112" s="35"/>
      <c r="AZ112" s="35"/>
      <c r="BA112" s="35"/>
      <c r="BB112" s="35"/>
      <c r="BC112" s="35"/>
      <c r="BD112" s="35"/>
      <c r="BE112" s="35"/>
      <c r="BF112" s="35"/>
      <c r="BG112" s="35"/>
      <c r="BH112" s="35"/>
      <c r="BI112" s="35"/>
      <c r="BJ112" s="35"/>
      <c r="BK112" s="35"/>
      <c r="BL112" s="35"/>
      <c r="BM112" s="35"/>
      <c r="BN112" s="35"/>
      <c r="BO112" s="35"/>
      <c r="BP112" s="35"/>
      <c r="BQ112" s="35"/>
      <c r="BR112" s="35"/>
      <c r="BS112" s="35"/>
      <c r="BT112" s="35"/>
      <c r="BU112" s="35"/>
      <c r="BV112" s="35"/>
      <c r="BW112" s="35"/>
      <c r="BX112" s="35"/>
      <c r="BY112" s="35"/>
      <c r="BZ112" s="35"/>
      <c r="CA112" s="35"/>
      <c r="CB112" s="35"/>
      <c r="CC112" s="35"/>
      <c r="CD112" s="35"/>
      <c r="CE112" s="35"/>
      <c r="CF112" s="35"/>
      <c r="CG112" s="35"/>
      <c r="CH112" s="35"/>
      <c r="CI112" s="35"/>
      <c r="CJ112" s="35"/>
      <c r="CK112" s="35"/>
      <c r="CL112" s="35"/>
      <c r="CM112" s="35"/>
      <c r="CN112" s="35"/>
      <c r="CO112" s="35"/>
      <c r="CP112" s="35"/>
      <c r="CQ112" s="35"/>
      <c r="CR112" s="35"/>
      <c r="CS112" s="35"/>
      <c r="CT112" s="35"/>
      <c r="CU112" s="35"/>
      <c r="CV112" s="35"/>
      <c r="CW112" s="35"/>
      <c r="CX112" s="35"/>
      <c r="CY112" s="35"/>
      <c r="CZ112" s="35"/>
      <c r="DA112" s="35"/>
      <c r="DB112" s="35"/>
      <c r="DC112" s="35"/>
    </row>
    <row r="113" spans="1:107">
      <c r="A113" s="35"/>
      <c r="B113" s="35"/>
      <c r="C113" s="35"/>
      <c r="D113" s="35"/>
      <c r="E113" s="35"/>
      <c r="F113" s="35"/>
      <c r="G113" s="35"/>
      <c r="H113" s="35"/>
      <c r="I113" s="35"/>
      <c r="J113" s="35"/>
      <c r="K113" s="35"/>
      <c r="L113" s="35"/>
      <c r="M113" s="35"/>
      <c r="N113" s="35"/>
      <c r="O113" s="35"/>
      <c r="T113" s="35"/>
      <c r="U113" s="35"/>
      <c r="V113" s="35"/>
      <c r="W113" s="35"/>
      <c r="X113" s="35"/>
      <c r="Y113" s="35"/>
      <c r="Z113" s="35"/>
      <c r="AA113" s="35"/>
      <c r="AB113" s="35"/>
      <c r="AC113" s="35"/>
      <c r="AD113" s="35"/>
      <c r="AE113" s="35"/>
      <c r="AF113" s="35"/>
      <c r="AG113" s="35"/>
      <c r="AH113" s="35"/>
      <c r="AI113" s="35"/>
      <c r="AJ113" s="35"/>
      <c r="AK113" s="35"/>
      <c r="AL113" s="35"/>
      <c r="AM113" s="35"/>
      <c r="AN113" s="35"/>
      <c r="AO113" s="35"/>
      <c r="AP113" s="35"/>
      <c r="AQ113" s="35"/>
      <c r="AR113" s="35"/>
      <c r="AS113" s="35"/>
      <c r="AT113" s="35"/>
      <c r="AU113" s="35"/>
      <c r="AV113" s="35"/>
      <c r="AW113" s="35"/>
      <c r="AX113" s="35"/>
      <c r="AY113" s="35"/>
      <c r="AZ113" s="35"/>
      <c r="BA113" s="35"/>
      <c r="BB113" s="35"/>
      <c r="BC113" s="35"/>
      <c r="BD113" s="35"/>
      <c r="BE113" s="35"/>
      <c r="BF113" s="35"/>
      <c r="BG113" s="35"/>
      <c r="BH113" s="35"/>
      <c r="BI113" s="35"/>
      <c r="BJ113" s="35"/>
      <c r="BK113" s="35"/>
      <c r="BL113" s="35"/>
      <c r="BM113" s="35"/>
      <c r="BN113" s="35"/>
      <c r="BO113" s="35"/>
      <c r="BP113" s="35"/>
      <c r="BQ113" s="35"/>
      <c r="BR113" s="35"/>
      <c r="BS113" s="35"/>
      <c r="BT113" s="35"/>
      <c r="BU113" s="35"/>
      <c r="BV113" s="35"/>
      <c r="BW113" s="35"/>
      <c r="BX113" s="35"/>
      <c r="BY113" s="35"/>
      <c r="BZ113" s="35"/>
      <c r="CA113" s="35"/>
      <c r="CB113" s="35"/>
      <c r="CC113" s="35"/>
      <c r="CD113" s="35"/>
      <c r="CE113" s="35"/>
      <c r="CF113" s="35"/>
      <c r="CG113" s="35"/>
      <c r="CH113" s="35"/>
      <c r="CI113" s="35"/>
      <c r="CJ113" s="35"/>
      <c r="CK113" s="35"/>
      <c r="CL113" s="35"/>
      <c r="CM113" s="35"/>
      <c r="CN113" s="35"/>
      <c r="CO113" s="35"/>
      <c r="CP113" s="35"/>
      <c r="CQ113" s="35"/>
      <c r="CR113" s="35"/>
      <c r="CS113" s="35"/>
      <c r="CT113" s="35"/>
      <c r="CU113" s="35"/>
      <c r="CV113" s="35"/>
      <c r="CW113" s="35"/>
      <c r="CX113" s="35"/>
      <c r="CY113" s="35"/>
      <c r="CZ113" s="35"/>
      <c r="DA113" s="35"/>
      <c r="DB113" s="35"/>
      <c r="DC113" s="35"/>
    </row>
  </sheetData>
  <mergeCells count="85">
    <mergeCell ref="A9:C15"/>
    <mergeCell ref="T9:U15"/>
    <mergeCell ref="V9:X15"/>
    <mergeCell ref="AO9:AP15"/>
    <mergeCell ref="AQ9:AS15"/>
    <mergeCell ref="D13:D14"/>
    <mergeCell ref="E13:E14"/>
    <mergeCell ref="P13:P14"/>
    <mergeCell ref="Q13:Q14"/>
    <mergeCell ref="AG13:AG14"/>
    <mergeCell ref="AH13:AH14"/>
    <mergeCell ref="AN13:AN14"/>
    <mergeCell ref="DB9:DC15"/>
    <mergeCell ref="DD9:DF15"/>
    <mergeCell ref="BJ9:BK15"/>
    <mergeCell ref="AV13:AV14"/>
    <mergeCell ref="AW13:AW14"/>
    <mergeCell ref="BD13:BD14"/>
    <mergeCell ref="BL9:BN15"/>
    <mergeCell ref="BO13:BO14"/>
    <mergeCell ref="BP13:BP14"/>
    <mergeCell ref="CB13:CB14"/>
    <mergeCell ref="CD13:CD14"/>
    <mergeCell ref="DX9:DY15"/>
    <mergeCell ref="CK12:CK13"/>
    <mergeCell ref="DI12:DI13"/>
    <mergeCell ref="CN13:CN14"/>
    <mergeCell ref="CO13:CO14"/>
    <mergeCell ref="CZ13:CZ14"/>
    <mergeCell ref="DL13:DL14"/>
    <mergeCell ref="DM13:DM14"/>
    <mergeCell ref="DV13:DV14"/>
    <mergeCell ref="CF9:CG15"/>
    <mergeCell ref="CH9:CJ15"/>
    <mergeCell ref="CK9:CL9"/>
    <mergeCell ref="AN46:AN47"/>
    <mergeCell ref="BV46:BV47"/>
    <mergeCell ref="A43:C49"/>
    <mergeCell ref="T43:U49"/>
    <mergeCell ref="V43:X49"/>
    <mergeCell ref="AO43:AP49"/>
    <mergeCell ref="BL43:BN49"/>
    <mergeCell ref="G46:G47"/>
    <mergeCell ref="DS47:DS48"/>
    <mergeCell ref="CH43:CJ49"/>
    <mergeCell ref="DB43:DC49"/>
    <mergeCell ref="DD43:DF49"/>
    <mergeCell ref="DX43:DY49"/>
    <mergeCell ref="CT46:CT47"/>
    <mergeCell ref="DO46:DO47"/>
    <mergeCell ref="DR47:DR48"/>
    <mergeCell ref="BU81:BU82"/>
    <mergeCell ref="CX47:CX48"/>
    <mergeCell ref="J47:J48"/>
    <mergeCell ref="BZ47:BZ48"/>
    <mergeCell ref="CK47:CK48"/>
    <mergeCell ref="CW47:CW48"/>
    <mergeCell ref="AB81:AB82"/>
    <mergeCell ref="BW81:BW82"/>
    <mergeCell ref="CS81:CS82"/>
    <mergeCell ref="CU81:CU82"/>
    <mergeCell ref="CF77:CG83"/>
    <mergeCell ref="CF43:CG49"/>
    <mergeCell ref="K47:K48"/>
    <mergeCell ref="Y47:Y48"/>
    <mergeCell ref="AH47:AH48"/>
    <mergeCell ref="BY47:BY48"/>
    <mergeCell ref="A77:C83"/>
    <mergeCell ref="T77:U83"/>
    <mergeCell ref="V77:X83"/>
    <mergeCell ref="AO77:AP83"/>
    <mergeCell ref="BL77:BN83"/>
    <mergeCell ref="M80:M81"/>
    <mergeCell ref="P81:P82"/>
    <mergeCell ref="Q81:Q82"/>
    <mergeCell ref="AA81:AA82"/>
    <mergeCell ref="F81:F82"/>
    <mergeCell ref="G81:G82"/>
    <mergeCell ref="AK81:AK82"/>
    <mergeCell ref="DL81:DL82"/>
    <mergeCell ref="CH77:CJ83"/>
    <mergeCell ref="DB77:DC83"/>
    <mergeCell ref="DD77:DF83"/>
    <mergeCell ref="DV77:DW83"/>
    <mergeCell ref="DS80:DS81"/>
  </mergeCells>
  <phoneticPr fontId="101"/>
  <printOptions horizontalCentered="1"/>
  <pageMargins left="0.59055118110236227" right="0.59055118110236227" top="0.31496062992125984" bottom="0.31496062992125984" header="0" footer="0"/>
  <pageSetup paperSize="9" scale="55" firstPageNumber="178" pageOrder="overThenDown" orientation="portrait" useFirstPageNumber="1" r:id="rId1"/>
  <headerFooter alignWithMargins="0">
    <oddFooter>&amp;C&amp;"ＭＳ Ｐ明朝,標準"&amp;18－&amp;P－</oddFooter>
  </headerFooter>
  <colBreaks count="11" manualBreakCount="11">
    <brk id="11" max="110" man="1"/>
    <brk id="21" max="110" man="1"/>
    <brk id="32" max="110" man="1"/>
    <brk id="42" max="110" man="1"/>
    <brk id="53" max="110" man="1"/>
    <brk id="63" max="110" man="1"/>
    <brk id="74" max="110" man="1"/>
    <brk id="85" max="110" man="1"/>
    <brk id="96" max="110" man="1"/>
    <brk id="107" max="110" man="1"/>
    <brk id="118" max="110"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07962-2731-44F5-8CE4-280C7AB524E1}">
  <sheetPr>
    <tabColor theme="3" tint="0.39997558519241921"/>
  </sheetPr>
  <dimension ref="A1:HM219"/>
  <sheetViews>
    <sheetView view="pageBreakPreview" zoomScale="60" zoomScaleNormal="70" workbookViewId="0"/>
  </sheetViews>
  <sheetFormatPr defaultColWidth="9" defaultRowHeight="13"/>
  <cols>
    <col min="1" max="1" width="8.7265625" style="4" customWidth="1"/>
    <col min="2" max="2" width="6.26953125" style="4" customWidth="1"/>
    <col min="3" max="3" width="11.26953125" style="4" customWidth="1"/>
    <col min="4" max="11" width="17.08984375" style="4" customWidth="1"/>
    <col min="12" max="19" width="17.6328125" style="4" customWidth="1"/>
    <col min="20" max="21" width="10.6328125" style="4" customWidth="1"/>
    <col min="22" max="22" width="8.7265625" style="4" customWidth="1"/>
    <col min="23" max="23" width="6.26953125" style="4" customWidth="1"/>
    <col min="24" max="24" width="11.26953125" style="4" customWidth="1"/>
    <col min="25" max="32" width="17.08984375" style="4" customWidth="1"/>
    <col min="33" max="40" width="17.6328125" style="4" customWidth="1"/>
    <col min="41" max="42" width="10.6328125" style="4" customWidth="1"/>
    <col min="43" max="43" width="8.7265625" style="4" customWidth="1"/>
    <col min="44" max="44" width="6.26953125" style="4" customWidth="1"/>
    <col min="45" max="45" width="11.26953125" style="4" customWidth="1"/>
    <col min="46" max="53" width="17.08984375" style="4" customWidth="1"/>
    <col min="54" max="61" width="17.6328125" style="4" customWidth="1"/>
    <col min="62" max="63" width="10.6328125" style="4" customWidth="1"/>
    <col min="64" max="64" width="8.7265625" style="4" customWidth="1"/>
    <col min="65" max="65" width="6.26953125" style="4" customWidth="1"/>
    <col min="66" max="66" width="11.26953125" style="4" customWidth="1"/>
    <col min="67" max="74" width="17.08984375" style="4" customWidth="1"/>
    <col min="75" max="82" width="17.6328125" style="4" customWidth="1"/>
    <col min="83" max="84" width="10.6328125" style="4" customWidth="1"/>
    <col min="85" max="85" width="8.7265625" style="4" customWidth="1"/>
    <col min="86" max="86" width="6.26953125" style="4" customWidth="1"/>
    <col min="87" max="87" width="11.26953125" style="4" customWidth="1"/>
    <col min="88" max="92" width="17.6328125" style="4" customWidth="1"/>
    <col min="93" max="96" width="10.6328125" style="4" customWidth="1"/>
    <col min="97" max="97" width="13.08984375" style="4" customWidth="1"/>
    <col min="98" max="103" width="10.6328125" style="4" customWidth="1"/>
    <col min="104" max="104" width="11" style="4" customWidth="1"/>
    <col min="105" max="105" width="12.7265625" style="4" customWidth="1"/>
    <col min="106" max="106" width="12.36328125" style="4" customWidth="1"/>
    <col min="107" max="111" width="10.6328125" style="4" customWidth="1"/>
    <col min="112" max="112" width="7.36328125" style="4" customWidth="1"/>
    <col min="113" max="113" width="8.7265625" style="4" customWidth="1"/>
    <col min="114" max="114" width="6.26953125" style="4" customWidth="1"/>
    <col min="115" max="115" width="11.26953125" style="4" customWidth="1"/>
    <col min="116" max="123" width="17.08984375" style="4" customWidth="1"/>
    <col min="124" max="131" width="17.6328125" style="4" customWidth="1"/>
    <col min="132" max="133" width="10.6328125" style="4" customWidth="1"/>
    <col min="134" max="134" width="8.7265625" style="4" customWidth="1"/>
    <col min="135" max="135" width="6.26953125" style="4" customWidth="1"/>
    <col min="136" max="136" width="11.26953125" style="4" customWidth="1"/>
    <col min="137" max="144" width="17.08984375" style="4" customWidth="1"/>
    <col min="145" max="152" width="17.6328125" style="4" customWidth="1"/>
    <col min="153" max="154" width="10.6328125" style="4" customWidth="1"/>
    <col min="155" max="155" width="8.7265625" style="4" customWidth="1"/>
    <col min="156" max="156" width="6.26953125" style="4" customWidth="1"/>
    <col min="157" max="157" width="11.26953125" style="4" customWidth="1"/>
    <col min="158" max="165" width="17.08984375" style="4" customWidth="1"/>
    <col min="166" max="173" width="17.6328125" style="4" customWidth="1"/>
    <col min="174" max="175" width="10.6328125" style="4" customWidth="1"/>
    <col min="176" max="176" width="8.7265625" style="4" customWidth="1"/>
    <col min="177" max="177" width="6.26953125" style="4" customWidth="1"/>
    <col min="178" max="178" width="11.26953125" style="4" customWidth="1"/>
    <col min="179" max="186" width="17.08984375" style="4" customWidth="1"/>
    <col min="187" max="194" width="17.6328125" style="4" customWidth="1"/>
    <col min="195" max="196" width="10.6328125" style="4" customWidth="1"/>
    <col min="197" max="197" width="8.7265625" style="4" customWidth="1"/>
    <col min="198" max="198" width="6.26953125" style="4" customWidth="1"/>
    <col min="199" max="199" width="11.26953125" style="4" customWidth="1"/>
    <col min="200" max="207" width="17.08984375" style="4" customWidth="1"/>
    <col min="208" max="215" width="17.6328125" style="4" customWidth="1"/>
    <col min="216" max="217" width="10.6328125" style="4" customWidth="1"/>
    <col min="218" max="16384" width="9" style="4"/>
  </cols>
  <sheetData>
    <row r="1" spans="1:217" s="429" customFormat="1" ht="15" customHeight="1">
      <c r="A1" s="374" t="s">
        <v>382</v>
      </c>
      <c r="D1" s="916" t="s">
        <v>2433</v>
      </c>
      <c r="F1" s="916"/>
      <c r="S1" s="916"/>
      <c r="U1" s="610" t="s">
        <v>1027</v>
      </c>
      <c r="V1" s="374" t="s">
        <v>382</v>
      </c>
      <c r="Y1" s="916" t="s">
        <v>2434</v>
      </c>
      <c r="AA1" s="916"/>
      <c r="AN1" s="916"/>
      <c r="AP1" s="610" t="s">
        <v>1027</v>
      </c>
      <c r="AQ1" s="374" t="s">
        <v>382</v>
      </c>
      <c r="AT1" s="916" t="s">
        <v>2434</v>
      </c>
      <c r="AV1" s="916"/>
      <c r="BI1" s="916"/>
      <c r="BK1" s="610" t="s">
        <v>1027</v>
      </c>
      <c r="BL1" s="374" t="s">
        <v>382</v>
      </c>
      <c r="BO1" s="916" t="s">
        <v>2434</v>
      </c>
      <c r="BQ1" s="916"/>
      <c r="CD1" s="916"/>
      <c r="CF1" s="610" t="s">
        <v>1027</v>
      </c>
      <c r="CG1" s="374" t="s">
        <v>382</v>
      </c>
      <c r="CJ1" s="916" t="s">
        <v>2434</v>
      </c>
      <c r="CM1" s="916"/>
      <c r="DH1" s="610" t="s">
        <v>1027</v>
      </c>
      <c r="DI1" s="374" t="s">
        <v>382</v>
      </c>
      <c r="DL1" s="916" t="s">
        <v>2434</v>
      </c>
      <c r="DN1" s="916"/>
      <c r="EB1" s="916"/>
      <c r="EC1" s="610" t="s">
        <v>1028</v>
      </c>
      <c r="ED1" s="374" t="s">
        <v>382</v>
      </c>
      <c r="EG1" s="916" t="s">
        <v>2434</v>
      </c>
      <c r="EH1" s="916"/>
      <c r="EW1" s="916"/>
      <c r="EX1" s="610" t="s">
        <v>1028</v>
      </c>
      <c r="EY1" s="374" t="s">
        <v>382</v>
      </c>
      <c r="FB1" s="916" t="s">
        <v>2434</v>
      </c>
      <c r="FC1" s="916"/>
      <c r="FR1" s="916"/>
      <c r="FS1" s="610" t="s">
        <v>1028</v>
      </c>
      <c r="FT1" s="374" t="s">
        <v>382</v>
      </c>
      <c r="FW1" s="916" t="s">
        <v>2434</v>
      </c>
      <c r="FX1" s="916"/>
      <c r="GM1" s="916"/>
      <c r="GN1" s="610" t="s">
        <v>1028</v>
      </c>
      <c r="GO1" s="374" t="s">
        <v>382</v>
      </c>
      <c r="GR1" s="916" t="s">
        <v>2434</v>
      </c>
      <c r="GS1" s="916"/>
      <c r="GY1" s="916"/>
      <c r="HH1" s="916"/>
      <c r="HI1" s="610" t="s">
        <v>1028</v>
      </c>
    </row>
    <row r="2" spans="1:217" s="429" customFormat="1" ht="15" customHeight="1">
      <c r="A2" s="373" t="s">
        <v>1029</v>
      </c>
      <c r="B2" s="916"/>
      <c r="D2" s="611" t="s">
        <v>2435</v>
      </c>
      <c r="E2" s="916"/>
      <c r="F2" s="916"/>
      <c r="S2" s="611"/>
      <c r="U2" s="376" t="s">
        <v>2436</v>
      </c>
      <c r="V2" s="373" t="s">
        <v>1029</v>
      </c>
      <c r="W2" s="916"/>
      <c r="Y2" s="611" t="s">
        <v>2435</v>
      </c>
      <c r="Z2" s="916"/>
      <c r="AA2" s="916"/>
      <c r="AN2" s="611"/>
      <c r="AP2" s="376" t="s">
        <v>2436</v>
      </c>
      <c r="AQ2" s="373" t="s">
        <v>1029</v>
      </c>
      <c r="AR2" s="916"/>
      <c r="AT2" s="611" t="s">
        <v>2435</v>
      </c>
      <c r="AU2" s="916"/>
      <c r="AV2" s="916"/>
      <c r="BI2" s="611"/>
      <c r="BK2" s="376" t="s">
        <v>2436</v>
      </c>
      <c r="BL2" s="373" t="s">
        <v>1029</v>
      </c>
      <c r="BM2" s="916"/>
      <c r="BO2" s="611" t="s">
        <v>2435</v>
      </c>
      <c r="BP2" s="916"/>
      <c r="BQ2" s="916"/>
      <c r="CD2" s="611"/>
      <c r="CF2" s="376" t="s">
        <v>2436</v>
      </c>
      <c r="CG2" s="373" t="s">
        <v>1029</v>
      </c>
      <c r="CH2" s="916"/>
      <c r="CJ2" s="611" t="s">
        <v>2435</v>
      </c>
      <c r="CL2" s="916"/>
      <c r="CM2" s="611"/>
      <c r="DH2" s="376" t="s">
        <v>2436</v>
      </c>
      <c r="DI2" s="373" t="s">
        <v>1030</v>
      </c>
      <c r="DJ2" s="916"/>
      <c r="DL2" s="611" t="s">
        <v>2437</v>
      </c>
      <c r="DM2" s="916"/>
      <c r="DN2" s="916"/>
      <c r="DZ2" s="916"/>
      <c r="EB2" s="611"/>
      <c r="EC2" s="376" t="s">
        <v>2438</v>
      </c>
      <c r="ED2" s="373" t="s">
        <v>1030</v>
      </c>
      <c r="EE2" s="916"/>
      <c r="EG2" s="611" t="s">
        <v>2437</v>
      </c>
      <c r="EH2" s="916"/>
      <c r="ET2" s="916"/>
      <c r="EU2" s="916"/>
      <c r="EW2" s="611"/>
      <c r="EX2" s="376" t="s">
        <v>2438</v>
      </c>
      <c r="EY2" s="373" t="s">
        <v>1030</v>
      </c>
      <c r="EZ2" s="916"/>
      <c r="FB2" s="611" t="s">
        <v>2437</v>
      </c>
      <c r="FC2" s="916"/>
      <c r="FO2" s="916"/>
      <c r="FP2" s="916"/>
      <c r="FR2" s="611"/>
      <c r="FS2" s="376" t="s">
        <v>2438</v>
      </c>
      <c r="FT2" s="373" t="s">
        <v>1030</v>
      </c>
      <c r="FU2" s="916"/>
      <c r="FW2" s="611" t="s">
        <v>2437</v>
      </c>
      <c r="FX2" s="916"/>
      <c r="GJ2" s="916"/>
      <c r="GK2" s="916"/>
      <c r="GM2" s="611"/>
      <c r="GN2" s="376" t="s">
        <v>2438</v>
      </c>
      <c r="GO2" s="373" t="s">
        <v>1030</v>
      </c>
      <c r="GP2" s="916"/>
      <c r="GR2" s="611" t="s">
        <v>2437</v>
      </c>
      <c r="GS2" s="916"/>
      <c r="GX2" s="916"/>
      <c r="GY2" s="611"/>
      <c r="HF2" s="916"/>
      <c r="HH2" s="611"/>
      <c r="HI2" s="376" t="s">
        <v>2438</v>
      </c>
    </row>
    <row r="3" spans="1:217" s="429" customFormat="1" ht="15" customHeight="1">
      <c r="A3" s="916"/>
      <c r="B3" s="916"/>
      <c r="D3" s="611"/>
      <c r="E3" s="916"/>
      <c r="F3" s="916"/>
      <c r="R3" s="916"/>
      <c r="S3" s="611"/>
      <c r="V3" s="916"/>
      <c r="W3" s="916"/>
      <c r="X3" s="611"/>
      <c r="Y3" s="611"/>
      <c r="Z3" s="916"/>
      <c r="AA3" s="916"/>
      <c r="AM3" s="916"/>
      <c r="AN3" s="611"/>
      <c r="AQ3" s="916"/>
      <c r="AR3" s="916"/>
      <c r="AS3" s="611"/>
      <c r="AT3" s="611"/>
      <c r="AU3" s="916"/>
      <c r="AV3" s="916"/>
      <c r="BH3" s="916"/>
      <c r="BI3" s="611"/>
      <c r="BL3" s="916"/>
      <c r="BM3" s="916"/>
      <c r="BN3" s="611"/>
      <c r="BO3" s="611"/>
      <c r="BP3" s="916"/>
      <c r="BQ3" s="916"/>
      <c r="CC3" s="916"/>
      <c r="CD3" s="611"/>
      <c r="CG3" s="916"/>
      <c r="CH3" s="916"/>
      <c r="CI3" s="611"/>
      <c r="CJ3" s="611"/>
      <c r="CL3" s="916"/>
      <c r="CM3" s="611"/>
      <c r="DI3" s="916"/>
      <c r="DJ3" s="916"/>
      <c r="DK3" s="611"/>
      <c r="DL3" s="611"/>
      <c r="DM3" s="916"/>
      <c r="DN3" s="916"/>
      <c r="DZ3" s="916"/>
      <c r="EA3" s="916"/>
      <c r="EB3" s="611"/>
      <c r="ED3" s="916"/>
      <c r="EE3" s="916"/>
      <c r="EF3" s="611"/>
      <c r="EG3" s="611"/>
      <c r="EH3" s="916"/>
      <c r="ET3" s="916"/>
      <c r="EU3" s="916"/>
      <c r="EV3" s="611"/>
      <c r="EX3" s="916"/>
      <c r="EY3" s="916"/>
      <c r="EZ3" s="916"/>
      <c r="FA3" s="611"/>
      <c r="FB3" s="611"/>
      <c r="FC3" s="916"/>
      <c r="FO3" s="916"/>
      <c r="FP3" s="916"/>
      <c r="FQ3" s="611"/>
      <c r="FS3" s="916"/>
      <c r="FT3" s="916"/>
      <c r="FU3" s="916"/>
      <c r="FV3" s="611"/>
      <c r="FW3" s="611"/>
      <c r="FX3" s="916"/>
      <c r="GJ3" s="916"/>
      <c r="GK3" s="916"/>
      <c r="GL3" s="611"/>
      <c r="GN3" s="916"/>
      <c r="GO3" s="916"/>
      <c r="GP3" s="916"/>
      <c r="GQ3" s="611"/>
      <c r="GR3" s="611"/>
      <c r="GS3" s="916"/>
      <c r="GX3" s="916"/>
      <c r="GY3" s="611"/>
      <c r="HF3" s="916"/>
      <c r="HG3" s="611"/>
      <c r="HH3" s="611"/>
    </row>
    <row r="4" spans="1:217" ht="13.5" customHeight="1">
      <c r="F4" s="35"/>
      <c r="G4" s="35"/>
      <c r="H4" s="35"/>
      <c r="I4" s="35"/>
      <c r="J4" s="35"/>
      <c r="K4" s="35"/>
      <c r="T4" s="14"/>
      <c r="U4" s="14"/>
    </row>
    <row r="5" spans="1:217" ht="14">
      <c r="A5" s="14" t="s">
        <v>2439</v>
      </c>
      <c r="B5" s="14"/>
      <c r="C5" s="14"/>
      <c r="D5" s="35"/>
      <c r="E5" s="35"/>
      <c r="F5" s="35"/>
      <c r="G5" s="35"/>
      <c r="H5" s="35"/>
      <c r="I5" s="35"/>
      <c r="J5" s="35"/>
      <c r="K5" s="35"/>
      <c r="T5" s="14"/>
      <c r="U5" s="14"/>
    </row>
    <row r="6" spans="1:217" ht="17.5">
      <c r="A6" s="614" t="s">
        <v>371</v>
      </c>
      <c r="B6" s="441"/>
      <c r="C6" s="441"/>
      <c r="E6" s="615" t="s">
        <v>2440</v>
      </c>
      <c r="F6" s="938"/>
      <c r="G6" s="35"/>
      <c r="H6" s="35"/>
      <c r="I6" s="35"/>
      <c r="J6" s="35"/>
      <c r="K6" s="35"/>
      <c r="T6" s="14"/>
      <c r="U6" s="14"/>
      <c r="DI6" s="441" t="s">
        <v>372</v>
      </c>
      <c r="DJ6" s="441"/>
      <c r="DK6" s="441"/>
      <c r="DL6" s="615" t="s">
        <v>2441</v>
      </c>
      <c r="DM6" s="35"/>
      <c r="DN6" s="938"/>
      <c r="DO6" s="35"/>
      <c r="DP6" s="35"/>
      <c r="DQ6" s="35"/>
      <c r="DR6" s="35"/>
      <c r="DS6" s="35"/>
    </row>
    <row r="7" spans="1:217" s="14" customFormat="1" ht="18" customHeight="1">
      <c r="A7" s="14" t="s">
        <v>2442</v>
      </c>
      <c r="D7" s="442" t="s">
        <v>352</v>
      </c>
      <c r="F7" s="479" t="s">
        <v>2443</v>
      </c>
      <c r="G7" s="406"/>
      <c r="H7" s="406"/>
      <c r="I7" s="406"/>
      <c r="J7" s="406"/>
      <c r="BA7" s="939"/>
      <c r="BV7" s="939"/>
      <c r="DL7" s="938" t="s">
        <v>353</v>
      </c>
      <c r="DM7" s="940"/>
      <c r="DN7" s="479" t="s">
        <v>2444</v>
      </c>
      <c r="GC7" s="939"/>
    </row>
    <row r="8" spans="1:217" s="14" customFormat="1" ht="20.25" customHeight="1">
      <c r="A8" s="2487" t="s">
        <v>2390</v>
      </c>
      <c r="B8" s="2457"/>
      <c r="C8" s="2458"/>
      <c r="D8" s="2380" t="s">
        <v>197</v>
      </c>
      <c r="E8" s="507"/>
      <c r="F8" s="507" t="s">
        <v>1450</v>
      </c>
      <c r="G8" s="507"/>
      <c r="H8" s="507"/>
      <c r="I8" s="507"/>
      <c r="J8" s="507"/>
      <c r="K8" s="960" t="s">
        <v>2445</v>
      </c>
      <c r="L8" s="507" t="s">
        <v>373</v>
      </c>
      <c r="M8" s="507"/>
      <c r="N8" s="507" t="s">
        <v>2388</v>
      </c>
      <c r="O8" s="507"/>
      <c r="P8" s="507"/>
      <c r="Q8" s="507"/>
      <c r="R8" s="507"/>
      <c r="S8" s="507"/>
      <c r="T8" s="2480" t="s">
        <v>2389</v>
      </c>
      <c r="U8" s="2481"/>
      <c r="V8" s="2487" t="s">
        <v>2390</v>
      </c>
      <c r="W8" s="2457"/>
      <c r="X8" s="2458"/>
      <c r="Y8" s="962" t="s">
        <v>1031</v>
      </c>
      <c r="Z8" s="384"/>
      <c r="AA8" s="507" t="s">
        <v>2446</v>
      </c>
      <c r="AB8" s="507"/>
      <c r="AC8" s="507"/>
      <c r="AD8" s="507"/>
      <c r="AE8" s="507"/>
      <c r="AF8" s="960" t="s">
        <v>2445</v>
      </c>
      <c r="AG8" s="507" t="s">
        <v>373</v>
      </c>
      <c r="AH8" s="507"/>
      <c r="AI8" s="507"/>
      <c r="AJ8" s="507"/>
      <c r="AK8" s="507"/>
      <c r="AL8" s="962" t="s">
        <v>2447</v>
      </c>
      <c r="AM8" s="2025"/>
      <c r="AN8" s="530"/>
      <c r="AO8" s="2480" t="s">
        <v>2389</v>
      </c>
      <c r="AP8" s="2481"/>
      <c r="AQ8" s="2487" t="s">
        <v>2390</v>
      </c>
      <c r="AR8" s="2457"/>
      <c r="AS8" s="2458"/>
      <c r="AT8" s="962" t="s">
        <v>733</v>
      </c>
      <c r="AU8" s="507"/>
      <c r="AV8" s="2015"/>
      <c r="AW8" s="2677" t="s">
        <v>2448</v>
      </c>
      <c r="AX8" s="2678"/>
      <c r="AY8" s="507"/>
      <c r="AZ8" s="2025"/>
      <c r="BA8" s="960" t="s">
        <v>2445</v>
      </c>
      <c r="BB8" s="507"/>
      <c r="BC8" s="507"/>
      <c r="BD8" s="530"/>
      <c r="BE8" s="962" t="s">
        <v>655</v>
      </c>
      <c r="BF8" s="507"/>
      <c r="BG8" s="2377"/>
      <c r="BH8" s="2371" t="s">
        <v>2449</v>
      </c>
      <c r="BI8" s="507"/>
      <c r="BJ8" s="2480" t="s">
        <v>2389</v>
      </c>
      <c r="BK8" s="2481"/>
      <c r="BL8" s="2487" t="s">
        <v>2390</v>
      </c>
      <c r="BM8" s="2457"/>
      <c r="BN8" s="2458"/>
      <c r="BO8" s="2374" t="s">
        <v>656</v>
      </c>
      <c r="BP8" s="2017"/>
      <c r="BQ8" s="2017"/>
      <c r="BR8" s="1273" t="s">
        <v>2450</v>
      </c>
      <c r="BS8" s="385"/>
      <c r="BT8" s="2202" t="s">
        <v>1032</v>
      </c>
      <c r="BU8" s="507"/>
      <c r="BV8" s="939"/>
      <c r="BW8" s="507"/>
      <c r="BX8" s="507" t="s">
        <v>739</v>
      </c>
      <c r="BY8" s="507"/>
      <c r="BZ8" s="507" t="s">
        <v>739</v>
      </c>
      <c r="CA8" s="507"/>
      <c r="CB8" s="507"/>
      <c r="CC8" s="507"/>
      <c r="CD8" s="507"/>
      <c r="CE8" s="2480" t="s">
        <v>718</v>
      </c>
      <c r="CF8" s="2481"/>
      <c r="CG8" s="2487" t="s">
        <v>761</v>
      </c>
      <c r="CH8" s="2457"/>
      <c r="CI8" s="2458"/>
      <c r="CJ8" s="962" t="s">
        <v>1033</v>
      </c>
      <c r="CK8" s="507"/>
      <c r="CL8" s="2370" t="s">
        <v>1287</v>
      </c>
      <c r="CM8" s="507"/>
      <c r="CN8" s="2198"/>
      <c r="CO8" s="2480" t="s">
        <v>718</v>
      </c>
      <c r="CP8" s="2679"/>
      <c r="CQ8" s="2366"/>
      <c r="CR8" s="2366"/>
      <c r="CS8" s="2366"/>
      <c r="CT8" s="2366"/>
      <c r="CU8" s="2366"/>
      <c r="CV8" s="2366"/>
      <c r="CW8" s="2366"/>
      <c r="CX8" s="2366"/>
      <c r="CY8" s="2366"/>
      <c r="CZ8" s="2366"/>
      <c r="DA8" s="2366"/>
      <c r="DB8" s="2366"/>
      <c r="DC8" s="2366"/>
      <c r="DD8" s="2366"/>
      <c r="DE8" s="2366"/>
      <c r="DF8" s="2366"/>
      <c r="DG8" s="2366"/>
      <c r="DI8" s="2487" t="s">
        <v>761</v>
      </c>
      <c r="DJ8" s="2457"/>
      <c r="DK8" s="2458"/>
      <c r="DL8" s="2380" t="s">
        <v>197</v>
      </c>
      <c r="DM8" s="507"/>
      <c r="DN8" s="507" t="s">
        <v>1251</v>
      </c>
      <c r="DO8" s="507"/>
      <c r="DP8" s="507"/>
      <c r="DQ8" s="507"/>
      <c r="DR8" s="507"/>
      <c r="DS8" s="941" t="s">
        <v>698</v>
      </c>
      <c r="DT8" s="507" t="s">
        <v>373</v>
      </c>
      <c r="DU8" s="507"/>
      <c r="DV8" s="507" t="s">
        <v>739</v>
      </c>
      <c r="DW8" s="2025"/>
      <c r="DX8" s="507"/>
      <c r="DY8" s="507"/>
      <c r="DZ8" s="507"/>
      <c r="EA8" s="507"/>
      <c r="EB8" s="2480" t="s">
        <v>718</v>
      </c>
      <c r="EC8" s="2481"/>
      <c r="ED8" s="2487" t="s">
        <v>761</v>
      </c>
      <c r="EE8" s="2457"/>
      <c r="EF8" s="2458"/>
      <c r="EG8" s="2372" t="s">
        <v>1031</v>
      </c>
      <c r="EH8" s="2373"/>
      <c r="EI8" s="507" t="s">
        <v>373</v>
      </c>
      <c r="EJ8" s="2370" t="s">
        <v>2451</v>
      </c>
      <c r="EK8" s="507"/>
      <c r="EL8" s="507"/>
      <c r="EM8" s="507"/>
      <c r="EN8" s="941" t="s">
        <v>698</v>
      </c>
      <c r="EO8" s="941"/>
      <c r="EP8" s="507" t="s">
        <v>373</v>
      </c>
      <c r="EQ8" s="507"/>
      <c r="ER8" s="384"/>
      <c r="ES8" s="384"/>
      <c r="ET8" s="507"/>
      <c r="EU8" s="507"/>
      <c r="EV8" s="2203"/>
      <c r="EW8" s="2480" t="s">
        <v>718</v>
      </c>
      <c r="EX8" s="2481"/>
      <c r="EY8" s="2487" t="s">
        <v>761</v>
      </c>
      <c r="EZ8" s="2457"/>
      <c r="FA8" s="2458"/>
      <c r="FB8" s="962" t="s">
        <v>734</v>
      </c>
      <c r="FC8" s="507"/>
      <c r="FD8" s="2025"/>
      <c r="FE8" s="2370" t="s">
        <v>1288</v>
      </c>
      <c r="FF8" s="507"/>
      <c r="FG8" s="507" t="s">
        <v>373</v>
      </c>
      <c r="FH8" s="507"/>
      <c r="FI8" s="941" t="s">
        <v>698</v>
      </c>
      <c r="FJ8" s="507" t="s">
        <v>739</v>
      </c>
      <c r="FK8" s="507"/>
      <c r="FL8" s="2025" t="s">
        <v>739</v>
      </c>
      <c r="FM8" s="507"/>
      <c r="FN8" s="941"/>
      <c r="FO8" s="384"/>
      <c r="FP8" s="384"/>
      <c r="FQ8" s="2204"/>
      <c r="FR8" s="2480" t="s">
        <v>718</v>
      </c>
      <c r="FS8" s="2481"/>
      <c r="FT8" s="2487" t="s">
        <v>761</v>
      </c>
      <c r="FU8" s="2457"/>
      <c r="FV8" s="2458"/>
      <c r="FW8" s="2379" t="s">
        <v>656</v>
      </c>
      <c r="FX8" s="1244"/>
      <c r="FY8" s="1244"/>
      <c r="FZ8" s="2370" t="s">
        <v>1289</v>
      </c>
      <c r="GA8" s="2025"/>
      <c r="GB8" s="507"/>
      <c r="GC8" s="507"/>
      <c r="GD8" s="941" t="s">
        <v>698</v>
      </c>
      <c r="GE8" s="507"/>
      <c r="GF8" s="507" t="s">
        <v>373</v>
      </c>
      <c r="GG8" s="507"/>
      <c r="GH8" s="384"/>
      <c r="GI8" s="384"/>
      <c r="GJ8" s="507" t="s">
        <v>739</v>
      </c>
      <c r="GK8" s="507" t="s">
        <v>739</v>
      </c>
      <c r="GL8" s="507"/>
      <c r="GM8" s="2480" t="s">
        <v>718</v>
      </c>
      <c r="GN8" s="2481"/>
      <c r="GO8" s="2487" t="s">
        <v>761</v>
      </c>
      <c r="GP8" s="2457"/>
      <c r="GQ8" s="2458"/>
      <c r="GR8" s="2379" t="s">
        <v>1290</v>
      </c>
      <c r="GS8" s="2205"/>
      <c r="GT8" s="2205"/>
      <c r="GU8" s="499"/>
      <c r="GV8" s="499"/>
      <c r="GW8" s="2370"/>
      <c r="GX8" s="382" t="s">
        <v>661</v>
      </c>
      <c r="GY8" s="941" t="s">
        <v>698</v>
      </c>
      <c r="GZ8" s="2370"/>
      <c r="HA8" s="2370" t="s">
        <v>741</v>
      </c>
      <c r="HB8" s="507"/>
      <c r="HC8" s="507"/>
      <c r="HD8" s="507"/>
      <c r="HE8" s="507" t="s">
        <v>739</v>
      </c>
      <c r="HF8" s="507"/>
      <c r="HG8" s="2206"/>
      <c r="HH8" s="2480" t="s">
        <v>718</v>
      </c>
      <c r="HI8" s="2481"/>
    </row>
    <row r="9" spans="1:217" s="14" customFormat="1" ht="16.5" customHeight="1">
      <c r="A9" s="2533"/>
      <c r="B9" s="2533"/>
      <c r="C9" s="2534"/>
      <c r="D9" s="920" t="s">
        <v>227</v>
      </c>
      <c r="E9" s="921" t="s">
        <v>354</v>
      </c>
      <c r="F9" s="922" t="s">
        <v>322</v>
      </c>
      <c r="G9" s="921" t="s">
        <v>2452</v>
      </c>
      <c r="H9" s="921" t="s">
        <v>1307</v>
      </c>
      <c r="I9" s="923" t="s">
        <v>1308</v>
      </c>
      <c r="J9" s="920" t="s">
        <v>323</v>
      </c>
      <c r="K9" s="923" t="s">
        <v>301</v>
      </c>
      <c r="L9" s="923" t="s">
        <v>302</v>
      </c>
      <c r="M9" s="923" t="s">
        <v>303</v>
      </c>
      <c r="N9" s="920" t="s">
        <v>355</v>
      </c>
      <c r="O9" s="923" t="s">
        <v>378</v>
      </c>
      <c r="P9" s="921" t="s">
        <v>306</v>
      </c>
      <c r="Q9" s="923" t="s">
        <v>307</v>
      </c>
      <c r="R9" s="2207" t="s">
        <v>379</v>
      </c>
      <c r="S9" s="923" t="s">
        <v>1388</v>
      </c>
      <c r="T9" s="2482"/>
      <c r="U9" s="2483"/>
      <c r="V9" s="2533"/>
      <c r="W9" s="2533"/>
      <c r="X9" s="2534"/>
      <c r="Y9" s="922" t="s">
        <v>359</v>
      </c>
      <c r="Z9" s="921" t="s">
        <v>10</v>
      </c>
      <c r="AA9" s="923" t="s">
        <v>457</v>
      </c>
      <c r="AB9" s="921" t="s">
        <v>380</v>
      </c>
      <c r="AC9" s="923" t="s">
        <v>12</v>
      </c>
      <c r="AD9" s="2347" t="s">
        <v>15</v>
      </c>
      <c r="AE9" s="923" t="s">
        <v>311</v>
      </c>
      <c r="AF9" s="923" t="s">
        <v>360</v>
      </c>
      <c r="AG9" s="923" t="s">
        <v>360</v>
      </c>
      <c r="AH9" s="923" t="s">
        <v>88</v>
      </c>
      <c r="AI9" s="2196" t="s">
        <v>1759</v>
      </c>
      <c r="AJ9" s="923" t="s">
        <v>5</v>
      </c>
      <c r="AK9" s="923" t="s">
        <v>7</v>
      </c>
      <c r="AL9" s="920" t="s">
        <v>227</v>
      </c>
      <c r="AM9" s="921" t="s">
        <v>354</v>
      </c>
      <c r="AN9" s="922" t="s">
        <v>2453</v>
      </c>
      <c r="AO9" s="2482"/>
      <c r="AP9" s="2483"/>
      <c r="AQ9" s="2533"/>
      <c r="AR9" s="2533"/>
      <c r="AS9" s="2534"/>
      <c r="AT9" s="923" t="s">
        <v>378</v>
      </c>
      <c r="AU9" s="921" t="s">
        <v>306</v>
      </c>
      <c r="AV9" s="923" t="s">
        <v>307</v>
      </c>
      <c r="AW9" s="2207" t="s">
        <v>379</v>
      </c>
      <c r="AX9" s="923" t="s">
        <v>1388</v>
      </c>
      <c r="AY9" s="923" t="s">
        <v>359</v>
      </c>
      <c r="AZ9" s="921" t="s">
        <v>380</v>
      </c>
      <c r="BA9" s="923" t="s">
        <v>12</v>
      </c>
      <c r="BB9" s="923" t="s">
        <v>311</v>
      </c>
      <c r="BC9" s="923" t="s">
        <v>88</v>
      </c>
      <c r="BD9" s="2196" t="s">
        <v>1759</v>
      </c>
      <c r="BE9" s="923" t="s">
        <v>227</v>
      </c>
      <c r="BF9" s="923" t="s">
        <v>354</v>
      </c>
      <c r="BG9" s="923" t="s">
        <v>1742</v>
      </c>
      <c r="BH9" s="921" t="s">
        <v>301</v>
      </c>
      <c r="BI9" s="922" t="s">
        <v>302</v>
      </c>
      <c r="BJ9" s="2482"/>
      <c r="BK9" s="2483"/>
      <c r="BL9" s="2533"/>
      <c r="BM9" s="2533"/>
      <c r="BN9" s="2534"/>
      <c r="BO9" s="923" t="s">
        <v>360</v>
      </c>
      <c r="BP9" s="923" t="s">
        <v>88</v>
      </c>
      <c r="BQ9" s="932" t="s">
        <v>1759</v>
      </c>
      <c r="BR9" s="920" t="s">
        <v>5</v>
      </c>
      <c r="BS9" s="923" t="s">
        <v>7</v>
      </c>
      <c r="BT9" s="923" t="s">
        <v>227</v>
      </c>
      <c r="BU9" s="923" t="s">
        <v>354</v>
      </c>
      <c r="BV9" s="923" t="s">
        <v>2454</v>
      </c>
      <c r="BW9" s="923" t="s">
        <v>303</v>
      </c>
      <c r="BX9" s="923" t="s">
        <v>355</v>
      </c>
      <c r="BY9" s="924" t="s">
        <v>379</v>
      </c>
      <c r="BZ9" s="923" t="s">
        <v>1388</v>
      </c>
      <c r="CA9" s="922" t="s">
        <v>359</v>
      </c>
      <c r="CB9" s="921" t="s">
        <v>10</v>
      </c>
      <c r="CC9" s="2347" t="s">
        <v>15</v>
      </c>
      <c r="CD9" s="923" t="s">
        <v>311</v>
      </c>
      <c r="CE9" s="2482"/>
      <c r="CF9" s="2483"/>
      <c r="CG9" s="2533"/>
      <c r="CH9" s="2533"/>
      <c r="CI9" s="2534"/>
      <c r="CJ9" s="922" t="s">
        <v>360</v>
      </c>
      <c r="CK9" s="923" t="s">
        <v>88</v>
      </c>
      <c r="CL9" s="932" t="s">
        <v>1759</v>
      </c>
      <c r="CM9" s="920" t="s">
        <v>5</v>
      </c>
      <c r="CN9" s="923" t="s">
        <v>7</v>
      </c>
      <c r="CO9" s="2670"/>
      <c r="CP9" s="2680"/>
      <c r="CQ9" s="2366"/>
      <c r="CR9" s="2366"/>
      <c r="CS9" s="2366"/>
      <c r="CT9" s="2366"/>
      <c r="CU9" s="2366"/>
      <c r="CV9" s="2366"/>
      <c r="CW9" s="2366"/>
      <c r="CX9" s="2366"/>
      <c r="CY9" s="2366"/>
      <c r="CZ9" s="2366"/>
      <c r="DA9" s="2366"/>
      <c r="DB9" s="2366"/>
      <c r="DC9" s="2366"/>
      <c r="DD9" s="2366"/>
      <c r="DE9" s="2366"/>
      <c r="DF9" s="2366"/>
      <c r="DG9" s="2366"/>
      <c r="DI9" s="2533"/>
      <c r="DJ9" s="2533"/>
      <c r="DK9" s="2534"/>
      <c r="DL9" s="923" t="s">
        <v>227</v>
      </c>
      <c r="DM9" s="923" t="s">
        <v>354</v>
      </c>
      <c r="DN9" s="922" t="s">
        <v>322</v>
      </c>
      <c r="DO9" s="921" t="s">
        <v>2452</v>
      </c>
      <c r="DP9" s="921" t="s">
        <v>1307</v>
      </c>
      <c r="DQ9" s="923" t="s">
        <v>1308</v>
      </c>
      <c r="DR9" s="920" t="s">
        <v>323</v>
      </c>
      <c r="DS9" s="923" t="s">
        <v>301</v>
      </c>
      <c r="DT9" s="923" t="s">
        <v>302</v>
      </c>
      <c r="DU9" s="923" t="s">
        <v>303</v>
      </c>
      <c r="DV9" s="920" t="s">
        <v>355</v>
      </c>
      <c r="DW9" s="923" t="s">
        <v>378</v>
      </c>
      <c r="DX9" s="921" t="s">
        <v>306</v>
      </c>
      <c r="DY9" s="923" t="s">
        <v>307</v>
      </c>
      <c r="DZ9" s="2207" t="s">
        <v>379</v>
      </c>
      <c r="EA9" s="923" t="s">
        <v>1388</v>
      </c>
      <c r="EB9" s="2482"/>
      <c r="EC9" s="2483"/>
      <c r="ED9" s="2533"/>
      <c r="EE9" s="2533"/>
      <c r="EF9" s="2534"/>
      <c r="EG9" s="923" t="s">
        <v>1388</v>
      </c>
      <c r="EH9" s="923" t="s">
        <v>1389</v>
      </c>
      <c r="EI9" s="923" t="s">
        <v>358</v>
      </c>
      <c r="EJ9" s="922" t="s">
        <v>359</v>
      </c>
      <c r="EK9" s="921" t="s">
        <v>10</v>
      </c>
      <c r="EL9" s="923" t="s">
        <v>457</v>
      </c>
      <c r="EM9" s="921" t="s">
        <v>380</v>
      </c>
      <c r="EN9" s="923" t="s">
        <v>12</v>
      </c>
      <c r="EO9" s="923" t="s">
        <v>13</v>
      </c>
      <c r="EP9" s="923" t="s">
        <v>15</v>
      </c>
      <c r="EQ9" s="923" t="s">
        <v>311</v>
      </c>
      <c r="ER9" s="921" t="s">
        <v>360</v>
      </c>
      <c r="ES9" s="923" t="s">
        <v>360</v>
      </c>
      <c r="ET9" s="921" t="s">
        <v>19</v>
      </c>
      <c r="EU9" s="923" t="s">
        <v>88</v>
      </c>
      <c r="EV9" s="923" t="s">
        <v>5</v>
      </c>
      <c r="EW9" s="2482"/>
      <c r="EX9" s="2483"/>
      <c r="EY9" s="2533"/>
      <c r="EZ9" s="2533"/>
      <c r="FA9" s="2534"/>
      <c r="FB9" s="921" t="s">
        <v>354</v>
      </c>
      <c r="FC9" s="921" t="s">
        <v>2453</v>
      </c>
      <c r="FD9" s="923" t="s">
        <v>2454</v>
      </c>
      <c r="FE9" s="923" t="s">
        <v>323</v>
      </c>
      <c r="FF9" s="2347" t="s">
        <v>301</v>
      </c>
      <c r="FG9" s="923" t="s">
        <v>302</v>
      </c>
      <c r="FH9" s="923" t="s">
        <v>303</v>
      </c>
      <c r="FI9" s="923" t="s">
        <v>355</v>
      </c>
      <c r="FJ9" s="923" t="s">
        <v>378</v>
      </c>
      <c r="FK9" s="921" t="s">
        <v>306</v>
      </c>
      <c r="FL9" s="923" t="s">
        <v>307</v>
      </c>
      <c r="FM9" s="924" t="s">
        <v>379</v>
      </c>
      <c r="FN9" s="923" t="s">
        <v>1388</v>
      </c>
      <c r="FO9" s="923" t="s">
        <v>359</v>
      </c>
      <c r="FP9" s="921" t="s">
        <v>380</v>
      </c>
      <c r="FQ9" s="923" t="s">
        <v>12</v>
      </c>
      <c r="FR9" s="2482"/>
      <c r="FS9" s="2483"/>
      <c r="FT9" s="2533"/>
      <c r="FU9" s="2533"/>
      <c r="FV9" s="2534"/>
      <c r="FW9" s="923" t="s">
        <v>303</v>
      </c>
      <c r="FX9" s="920" t="s">
        <v>355</v>
      </c>
      <c r="FY9" s="923" t="s">
        <v>378</v>
      </c>
      <c r="FZ9" s="923" t="s">
        <v>306</v>
      </c>
      <c r="GA9" s="923" t="s">
        <v>307</v>
      </c>
      <c r="GB9" s="2207" t="s">
        <v>379</v>
      </c>
      <c r="GC9" s="923" t="s">
        <v>1388</v>
      </c>
      <c r="GD9" s="923" t="s">
        <v>358</v>
      </c>
      <c r="GE9" s="922" t="s">
        <v>359</v>
      </c>
      <c r="GF9" s="921" t="s">
        <v>10</v>
      </c>
      <c r="GG9" s="923" t="s">
        <v>380</v>
      </c>
      <c r="GH9" s="923" t="s">
        <v>15</v>
      </c>
      <c r="GI9" s="923" t="s">
        <v>311</v>
      </c>
      <c r="GJ9" s="921" t="s">
        <v>360</v>
      </c>
      <c r="GK9" s="923" t="s">
        <v>360</v>
      </c>
      <c r="GL9" s="923" t="s">
        <v>88</v>
      </c>
      <c r="GM9" s="2482"/>
      <c r="GN9" s="2483"/>
      <c r="GO9" s="2533"/>
      <c r="GP9" s="2533"/>
      <c r="GQ9" s="2534"/>
      <c r="GR9" s="921" t="s">
        <v>360</v>
      </c>
      <c r="GS9" s="922" t="s">
        <v>360</v>
      </c>
      <c r="GT9" s="923" t="s">
        <v>88</v>
      </c>
      <c r="GU9" s="932" t="s">
        <v>1759</v>
      </c>
      <c r="GV9" s="923" t="s">
        <v>5</v>
      </c>
      <c r="GW9" s="923" t="s">
        <v>7</v>
      </c>
      <c r="GX9" s="920" t="s">
        <v>227</v>
      </c>
      <c r="GY9" s="923" t="s">
        <v>354</v>
      </c>
      <c r="GZ9" s="921" t="s">
        <v>2453</v>
      </c>
      <c r="HA9" s="2347" t="s">
        <v>301</v>
      </c>
      <c r="HB9" s="923" t="s">
        <v>303</v>
      </c>
      <c r="HC9" s="923" t="s">
        <v>355</v>
      </c>
      <c r="HD9" s="923" t="s">
        <v>378</v>
      </c>
      <c r="HE9" s="921" t="s">
        <v>306</v>
      </c>
      <c r="HF9" s="923" t="s">
        <v>307</v>
      </c>
      <c r="HG9" s="2207" t="s">
        <v>379</v>
      </c>
      <c r="HH9" s="2482"/>
      <c r="HI9" s="2483"/>
    </row>
    <row r="10" spans="1:217" s="14" customFormat="1" ht="16.5" customHeight="1">
      <c r="A10" s="2533"/>
      <c r="B10" s="2533"/>
      <c r="C10" s="2534"/>
      <c r="D10" s="920" t="s">
        <v>9</v>
      </c>
      <c r="E10" s="921" t="s">
        <v>9</v>
      </c>
      <c r="F10" s="922"/>
      <c r="G10" s="921"/>
      <c r="H10" s="921"/>
      <c r="I10" s="922"/>
      <c r="J10" s="920"/>
      <c r="K10" s="922"/>
      <c r="L10" s="922"/>
      <c r="M10" s="922"/>
      <c r="N10" s="920"/>
      <c r="O10" s="922"/>
      <c r="P10" s="921" t="s">
        <v>2455</v>
      </c>
      <c r="Q10" s="922" t="s">
        <v>2455</v>
      </c>
      <c r="R10" s="920" t="s">
        <v>381</v>
      </c>
      <c r="S10" s="922"/>
      <c r="T10" s="2482"/>
      <c r="U10" s="2483"/>
      <c r="V10" s="2533"/>
      <c r="W10" s="2533"/>
      <c r="X10" s="2534"/>
      <c r="Y10" s="922" t="s">
        <v>364</v>
      </c>
      <c r="Z10" s="921" t="s">
        <v>2456</v>
      </c>
      <c r="AA10" s="2194" t="s">
        <v>630</v>
      </c>
      <c r="AB10" s="921" t="s">
        <v>2457</v>
      </c>
      <c r="AC10" s="922"/>
      <c r="AD10" s="921"/>
      <c r="AE10" s="922"/>
      <c r="AF10" s="922" t="s">
        <v>2458</v>
      </c>
      <c r="AG10" s="922" t="s">
        <v>2459</v>
      </c>
      <c r="AH10" s="922"/>
      <c r="AI10" s="2197"/>
      <c r="AJ10" s="922"/>
      <c r="AK10" s="922"/>
      <c r="AL10" s="920" t="s">
        <v>9</v>
      </c>
      <c r="AM10" s="921" t="s">
        <v>9</v>
      </c>
      <c r="AN10" s="922"/>
      <c r="AO10" s="2482"/>
      <c r="AP10" s="2483"/>
      <c r="AQ10" s="2533"/>
      <c r="AR10" s="2533"/>
      <c r="AS10" s="2534"/>
      <c r="AT10" s="922"/>
      <c r="AU10" s="921" t="s">
        <v>2455</v>
      </c>
      <c r="AV10" s="922" t="s">
        <v>2455</v>
      </c>
      <c r="AW10" s="920" t="s">
        <v>381</v>
      </c>
      <c r="AX10" s="922"/>
      <c r="AY10" s="922" t="s">
        <v>364</v>
      </c>
      <c r="AZ10" s="921" t="s">
        <v>2457</v>
      </c>
      <c r="BA10" s="922"/>
      <c r="BB10" s="922"/>
      <c r="BC10" s="922"/>
      <c r="BD10" s="2197"/>
      <c r="BE10" s="922" t="s">
        <v>9</v>
      </c>
      <c r="BF10" s="922" t="s">
        <v>9</v>
      </c>
      <c r="BG10" s="922"/>
      <c r="BH10" s="921"/>
      <c r="BI10" s="922"/>
      <c r="BJ10" s="2482"/>
      <c r="BK10" s="2483"/>
      <c r="BL10" s="2533"/>
      <c r="BM10" s="2533"/>
      <c r="BN10" s="2534"/>
      <c r="BO10" s="922" t="s">
        <v>2459</v>
      </c>
      <c r="BP10" s="922"/>
      <c r="BQ10" s="933"/>
      <c r="BR10" s="920"/>
      <c r="BS10" s="922"/>
      <c r="BT10" s="922" t="s">
        <v>9</v>
      </c>
      <c r="BU10" s="922" t="s">
        <v>9</v>
      </c>
      <c r="BV10" s="922"/>
      <c r="BW10" s="922"/>
      <c r="BX10" s="922"/>
      <c r="BY10" s="922" t="s">
        <v>381</v>
      </c>
      <c r="BZ10" s="922"/>
      <c r="CA10" s="922" t="s">
        <v>364</v>
      </c>
      <c r="CB10" s="921" t="s">
        <v>2456</v>
      </c>
      <c r="CC10" s="921"/>
      <c r="CD10" s="922"/>
      <c r="CE10" s="2482"/>
      <c r="CF10" s="2483"/>
      <c r="CG10" s="2533"/>
      <c r="CH10" s="2533"/>
      <c r="CI10" s="2534"/>
      <c r="CJ10" s="922" t="s">
        <v>2459</v>
      </c>
      <c r="CK10" s="922"/>
      <c r="CL10" s="933"/>
      <c r="CM10" s="920"/>
      <c r="CN10" s="922"/>
      <c r="CO10" s="2670"/>
      <c r="CP10" s="2680"/>
      <c r="CQ10" s="2366"/>
      <c r="CR10" s="2366"/>
      <c r="CS10" s="2366"/>
      <c r="CT10" s="2366"/>
      <c r="CU10" s="2366"/>
      <c r="CV10" s="2366"/>
      <c r="CW10" s="2366"/>
      <c r="CX10" s="2366"/>
      <c r="CY10" s="2366"/>
      <c r="CZ10" s="2366"/>
      <c r="DA10" s="2366"/>
      <c r="DB10" s="2366"/>
      <c r="DC10" s="2366"/>
      <c r="DD10" s="2366"/>
      <c r="DE10" s="2366"/>
      <c r="DF10" s="2366"/>
      <c r="DG10" s="2366"/>
      <c r="DI10" s="2533"/>
      <c r="DJ10" s="2533"/>
      <c r="DK10" s="2534"/>
      <c r="DL10" s="922" t="s">
        <v>9</v>
      </c>
      <c r="DM10" s="922" t="s">
        <v>9</v>
      </c>
      <c r="DN10" s="922"/>
      <c r="DO10" s="921"/>
      <c r="DP10" s="921"/>
      <c r="DQ10" s="922"/>
      <c r="DR10" s="920"/>
      <c r="DS10" s="922"/>
      <c r="DT10" s="922"/>
      <c r="DU10" s="922"/>
      <c r="DV10" s="920"/>
      <c r="DW10" s="922"/>
      <c r="DX10" s="921" t="s">
        <v>2455</v>
      </c>
      <c r="DY10" s="922" t="s">
        <v>2455</v>
      </c>
      <c r="DZ10" s="920" t="s">
        <v>381</v>
      </c>
      <c r="EA10" s="922"/>
      <c r="EB10" s="2482"/>
      <c r="EC10" s="2483"/>
      <c r="ED10" s="2533"/>
      <c r="EE10" s="2533"/>
      <c r="EF10" s="2534"/>
      <c r="EG10" s="922"/>
      <c r="EH10" s="922"/>
      <c r="EI10" s="922" t="s">
        <v>363</v>
      </c>
      <c r="EJ10" s="922" t="s">
        <v>364</v>
      </c>
      <c r="EK10" s="921" t="s">
        <v>2456</v>
      </c>
      <c r="EL10" s="2194" t="s">
        <v>630</v>
      </c>
      <c r="EM10" s="921" t="s">
        <v>2457</v>
      </c>
      <c r="EN10" s="922"/>
      <c r="EO10" s="922"/>
      <c r="EP10" s="922"/>
      <c r="EQ10" s="922"/>
      <c r="ER10" s="921" t="s">
        <v>2458</v>
      </c>
      <c r="ES10" s="922" t="s">
        <v>2459</v>
      </c>
      <c r="ET10" s="921" t="s">
        <v>2455</v>
      </c>
      <c r="EU10" s="922"/>
      <c r="EV10" s="922"/>
      <c r="EW10" s="2482"/>
      <c r="EX10" s="2483"/>
      <c r="EY10" s="2533"/>
      <c r="EZ10" s="2533"/>
      <c r="FA10" s="2534"/>
      <c r="FB10" s="921" t="s">
        <v>9</v>
      </c>
      <c r="FC10" s="921"/>
      <c r="FD10" s="922"/>
      <c r="FE10" s="922"/>
      <c r="FF10" s="921"/>
      <c r="FG10" s="1027"/>
      <c r="FH10" s="922"/>
      <c r="FI10" s="922"/>
      <c r="FJ10" s="922"/>
      <c r="FK10" s="921" t="s">
        <v>2455</v>
      </c>
      <c r="FL10" s="922" t="s">
        <v>2455</v>
      </c>
      <c r="FM10" s="922" t="s">
        <v>381</v>
      </c>
      <c r="FN10" s="922"/>
      <c r="FO10" s="922" t="s">
        <v>364</v>
      </c>
      <c r="FP10" s="921" t="s">
        <v>2457</v>
      </c>
      <c r="FQ10" s="922"/>
      <c r="FR10" s="2482"/>
      <c r="FS10" s="2483"/>
      <c r="FT10" s="2533"/>
      <c r="FU10" s="2533"/>
      <c r="FV10" s="2534"/>
      <c r="FW10" s="922"/>
      <c r="FX10" s="920"/>
      <c r="FY10" s="922"/>
      <c r="FZ10" s="922" t="s">
        <v>2455</v>
      </c>
      <c r="GA10" s="922" t="s">
        <v>2455</v>
      </c>
      <c r="GB10" s="920" t="s">
        <v>381</v>
      </c>
      <c r="GC10" s="922"/>
      <c r="GD10" s="922" t="s">
        <v>363</v>
      </c>
      <c r="GE10" s="922" t="s">
        <v>364</v>
      </c>
      <c r="GF10" s="921" t="s">
        <v>2456</v>
      </c>
      <c r="GG10" s="922" t="s">
        <v>2457</v>
      </c>
      <c r="GH10" s="922"/>
      <c r="GI10" s="922"/>
      <c r="GJ10" s="921" t="s">
        <v>2458</v>
      </c>
      <c r="GK10" s="922" t="s">
        <v>2459</v>
      </c>
      <c r="GL10" s="922"/>
      <c r="GM10" s="2482"/>
      <c r="GN10" s="2483"/>
      <c r="GO10" s="2533"/>
      <c r="GP10" s="2533"/>
      <c r="GQ10" s="2534"/>
      <c r="GR10" s="921" t="s">
        <v>2458</v>
      </c>
      <c r="GS10" s="922" t="s">
        <v>2459</v>
      </c>
      <c r="GT10" s="922"/>
      <c r="GU10" s="933"/>
      <c r="GV10" s="922"/>
      <c r="GW10" s="922"/>
      <c r="GX10" s="920" t="s">
        <v>9</v>
      </c>
      <c r="GY10" s="922" t="s">
        <v>9</v>
      </c>
      <c r="GZ10" s="921"/>
      <c r="HA10" s="921"/>
      <c r="HB10" s="922"/>
      <c r="HC10" s="922"/>
      <c r="HD10" s="922"/>
      <c r="HE10" s="921" t="s">
        <v>2455</v>
      </c>
      <c r="HF10" s="922" t="s">
        <v>2455</v>
      </c>
      <c r="HG10" s="920" t="s">
        <v>381</v>
      </c>
      <c r="HH10" s="2482"/>
      <c r="HI10" s="2483"/>
    </row>
    <row r="11" spans="1:217" s="14" customFormat="1" ht="17.149999999999999" customHeight="1">
      <c r="A11" s="2533"/>
      <c r="B11" s="2533"/>
      <c r="C11" s="2534"/>
      <c r="D11" s="478" t="s">
        <v>2460</v>
      </c>
      <c r="E11" s="865" t="s">
        <v>2461</v>
      </c>
      <c r="F11" s="865" t="s">
        <v>2462</v>
      </c>
      <c r="G11" s="865" t="s">
        <v>2463</v>
      </c>
      <c r="H11" s="396"/>
      <c r="I11" s="396"/>
      <c r="J11" s="865" t="s">
        <v>2464</v>
      </c>
      <c r="K11" s="390"/>
      <c r="L11" s="396"/>
      <c r="M11" s="390" t="s">
        <v>2465</v>
      </c>
      <c r="N11" s="390" t="s">
        <v>2465</v>
      </c>
      <c r="O11" s="390" t="s">
        <v>2465</v>
      </c>
      <c r="P11" s="865"/>
      <c r="Q11" s="396" t="s">
        <v>1344</v>
      </c>
      <c r="R11" s="865"/>
      <c r="S11" s="390"/>
      <c r="T11" s="2482"/>
      <c r="U11" s="2483"/>
      <c r="V11" s="2533"/>
      <c r="W11" s="2533"/>
      <c r="X11" s="2534"/>
      <c r="Y11" s="936" t="s">
        <v>2466</v>
      </c>
      <c r="Z11" s="396"/>
      <c r="AA11" s="390" t="s">
        <v>463</v>
      </c>
      <c r="AB11" s="396"/>
      <c r="AC11" s="865"/>
      <c r="AD11" s="865"/>
      <c r="AE11" s="395" t="s">
        <v>2467</v>
      </c>
      <c r="AF11" s="395"/>
      <c r="AG11" s="865"/>
      <c r="AH11" s="390"/>
      <c r="AI11" s="2674" t="s">
        <v>2468</v>
      </c>
      <c r="AJ11" s="395"/>
      <c r="AK11" s="390"/>
      <c r="AL11" s="865" t="s">
        <v>2469</v>
      </c>
      <c r="AM11" s="865" t="s">
        <v>2470</v>
      </c>
      <c r="AN11" s="395" t="s">
        <v>2203</v>
      </c>
      <c r="AO11" s="2482"/>
      <c r="AP11" s="2483"/>
      <c r="AQ11" s="2533"/>
      <c r="AR11" s="2533"/>
      <c r="AS11" s="2534"/>
      <c r="AT11" s="390" t="s">
        <v>2465</v>
      </c>
      <c r="AU11" s="865"/>
      <c r="AV11" s="396" t="s">
        <v>1344</v>
      </c>
      <c r="AW11" s="865"/>
      <c r="AX11" s="390"/>
      <c r="AY11" s="925" t="s">
        <v>2466</v>
      </c>
      <c r="AZ11" s="396"/>
      <c r="BA11" s="395"/>
      <c r="BB11" s="395" t="s">
        <v>2467</v>
      </c>
      <c r="BC11" s="390"/>
      <c r="BD11" s="2674" t="s">
        <v>2468</v>
      </c>
      <c r="BE11" s="395" t="s">
        <v>2469</v>
      </c>
      <c r="BF11" s="395" t="s">
        <v>2470</v>
      </c>
      <c r="BG11" s="390"/>
      <c r="BH11" s="396"/>
      <c r="BI11" s="396"/>
      <c r="BJ11" s="2482"/>
      <c r="BK11" s="2483"/>
      <c r="BL11" s="2533"/>
      <c r="BM11" s="2533"/>
      <c r="BN11" s="2534"/>
      <c r="BO11" s="865"/>
      <c r="BP11" s="390"/>
      <c r="BQ11" s="2674" t="s">
        <v>2468</v>
      </c>
      <c r="BR11" s="430"/>
      <c r="BS11" s="390"/>
      <c r="BT11" s="395" t="s">
        <v>2469</v>
      </c>
      <c r="BU11" s="395" t="s">
        <v>2470</v>
      </c>
      <c r="BV11" s="390"/>
      <c r="BW11" s="390" t="s">
        <v>2465</v>
      </c>
      <c r="BX11" s="390" t="s">
        <v>2465</v>
      </c>
      <c r="BY11" s="395"/>
      <c r="BZ11" s="390"/>
      <c r="CA11" s="865" t="s">
        <v>2471</v>
      </c>
      <c r="CB11" s="396"/>
      <c r="CC11" s="865"/>
      <c r="CD11" s="395" t="s">
        <v>2467</v>
      </c>
      <c r="CE11" s="2482"/>
      <c r="CF11" s="2483"/>
      <c r="CG11" s="2533"/>
      <c r="CH11" s="2533"/>
      <c r="CI11" s="2534"/>
      <c r="CJ11" s="865"/>
      <c r="CK11" s="390"/>
      <c r="CL11" s="2674" t="s">
        <v>2468</v>
      </c>
      <c r="CM11" s="430"/>
      <c r="CN11" s="390"/>
      <c r="CO11" s="2670"/>
      <c r="CP11" s="2680"/>
      <c r="CQ11" s="2366"/>
      <c r="CR11" s="2366"/>
      <c r="CS11" s="2366"/>
      <c r="CT11" s="2366"/>
      <c r="CU11" s="2366"/>
      <c r="CV11" s="2366"/>
      <c r="CW11" s="2366"/>
      <c r="CX11" s="2366"/>
      <c r="CY11" s="2366"/>
      <c r="CZ11" s="2366"/>
      <c r="DA11" s="2366"/>
      <c r="DB11" s="2366"/>
      <c r="DC11" s="2366"/>
      <c r="DD11" s="2366"/>
      <c r="DE11" s="2366"/>
      <c r="DF11" s="2366"/>
      <c r="DG11" s="2366"/>
      <c r="DI11" s="2533"/>
      <c r="DJ11" s="2533"/>
      <c r="DK11" s="2534"/>
      <c r="DL11" s="395" t="s">
        <v>2469</v>
      </c>
      <c r="DM11" s="395" t="s">
        <v>2470</v>
      </c>
      <c r="DN11" s="865" t="s">
        <v>2472</v>
      </c>
      <c r="DO11" s="865" t="s">
        <v>2203</v>
      </c>
      <c r="DP11" s="396"/>
      <c r="DQ11" s="396"/>
      <c r="DR11" s="865" t="s">
        <v>2473</v>
      </c>
      <c r="DS11" s="390"/>
      <c r="DT11" s="396"/>
      <c r="DU11" s="390" t="s">
        <v>2465</v>
      </c>
      <c r="DV11" s="390" t="s">
        <v>2465</v>
      </c>
      <c r="DW11" s="390" t="s">
        <v>2465</v>
      </c>
      <c r="DX11" s="865"/>
      <c r="DY11" s="396" t="s">
        <v>1344</v>
      </c>
      <c r="DZ11" s="865"/>
      <c r="EA11" s="390"/>
      <c r="EB11" s="2482"/>
      <c r="EC11" s="2483"/>
      <c r="ED11" s="2533"/>
      <c r="EE11" s="2533"/>
      <c r="EF11" s="2534"/>
      <c r="EG11" s="390"/>
      <c r="EH11" s="390"/>
      <c r="EI11" s="390" t="s">
        <v>2474</v>
      </c>
      <c r="EJ11" s="936" t="s">
        <v>2466</v>
      </c>
      <c r="EK11" s="396"/>
      <c r="EL11" s="390" t="s">
        <v>463</v>
      </c>
      <c r="EM11" s="396"/>
      <c r="EN11" s="395"/>
      <c r="EO11" s="390"/>
      <c r="EP11" s="395"/>
      <c r="EQ11" s="395" t="s">
        <v>2467</v>
      </c>
      <c r="ER11" s="865"/>
      <c r="ES11" s="865"/>
      <c r="ET11" s="396"/>
      <c r="EU11" s="390"/>
      <c r="EV11" s="395"/>
      <c r="EW11" s="2482"/>
      <c r="EX11" s="2483"/>
      <c r="EY11" s="2533"/>
      <c r="EZ11" s="2533"/>
      <c r="FA11" s="2534"/>
      <c r="FB11" s="865" t="s">
        <v>2470</v>
      </c>
      <c r="FC11" s="865" t="s">
        <v>2203</v>
      </c>
      <c r="FD11" s="396"/>
      <c r="FE11" s="395" t="s">
        <v>2473</v>
      </c>
      <c r="FF11" s="396"/>
      <c r="FG11" s="942"/>
      <c r="FH11" s="390" t="s">
        <v>2465</v>
      </c>
      <c r="FI11" s="390" t="s">
        <v>2465</v>
      </c>
      <c r="FJ11" s="390" t="s">
        <v>2465</v>
      </c>
      <c r="FK11" s="865"/>
      <c r="FL11" s="390" t="s">
        <v>1344</v>
      </c>
      <c r="FM11" s="395"/>
      <c r="FN11" s="390"/>
      <c r="FO11" s="925" t="s">
        <v>2466</v>
      </c>
      <c r="FP11" s="396"/>
      <c r="FQ11" s="865"/>
      <c r="FR11" s="2482"/>
      <c r="FS11" s="2483"/>
      <c r="FT11" s="2533"/>
      <c r="FU11" s="2533"/>
      <c r="FV11" s="2534"/>
      <c r="FW11" s="390" t="s">
        <v>2465</v>
      </c>
      <c r="FX11" s="390" t="s">
        <v>2465</v>
      </c>
      <c r="FY11" s="390" t="s">
        <v>2465</v>
      </c>
      <c r="FZ11" s="395"/>
      <c r="GA11" s="396" t="s">
        <v>1344</v>
      </c>
      <c r="GB11" s="865"/>
      <c r="GC11" s="390"/>
      <c r="GD11" s="390" t="s">
        <v>2474</v>
      </c>
      <c r="GE11" s="936" t="s">
        <v>2466</v>
      </c>
      <c r="GF11" s="396"/>
      <c r="GG11" s="390"/>
      <c r="GH11" s="395"/>
      <c r="GI11" s="395" t="s">
        <v>2467</v>
      </c>
      <c r="GJ11" s="865"/>
      <c r="GK11" s="865"/>
      <c r="GL11" s="390"/>
      <c r="GM11" s="2482"/>
      <c r="GN11" s="2483"/>
      <c r="GO11" s="2533"/>
      <c r="GP11" s="2533"/>
      <c r="GQ11" s="2534"/>
      <c r="GR11" s="865"/>
      <c r="GS11" s="865"/>
      <c r="GT11" s="390"/>
      <c r="GU11" s="2674" t="s">
        <v>2468</v>
      </c>
      <c r="GV11" s="395"/>
      <c r="GW11" s="390"/>
      <c r="GX11" s="865" t="s">
        <v>2469</v>
      </c>
      <c r="GY11" s="395" t="s">
        <v>2470</v>
      </c>
      <c r="GZ11" s="865" t="s">
        <v>2203</v>
      </c>
      <c r="HA11" s="396"/>
      <c r="HB11" s="390" t="s">
        <v>2465</v>
      </c>
      <c r="HC11" s="390" t="s">
        <v>2465</v>
      </c>
      <c r="HD11" s="390" t="s">
        <v>2465</v>
      </c>
      <c r="HE11" s="865"/>
      <c r="HF11" s="396" t="s">
        <v>1344</v>
      </c>
      <c r="HG11" s="865"/>
      <c r="HH11" s="2482"/>
      <c r="HI11" s="2483"/>
    </row>
    <row r="12" spans="1:217" s="14" customFormat="1" ht="17.149999999999999" customHeight="1">
      <c r="A12" s="2533"/>
      <c r="B12" s="2533"/>
      <c r="C12" s="2534"/>
      <c r="D12" s="2667" t="s">
        <v>2475</v>
      </c>
      <c r="E12" s="2667" t="s">
        <v>2475</v>
      </c>
      <c r="F12" s="865" t="s">
        <v>2476</v>
      </c>
      <c r="G12" s="865" t="s">
        <v>2477</v>
      </c>
      <c r="H12" s="396" t="s">
        <v>2184</v>
      </c>
      <c r="I12" s="396" t="s">
        <v>2186</v>
      </c>
      <c r="J12" s="865" t="s">
        <v>2478</v>
      </c>
      <c r="K12" s="390" t="s">
        <v>2479</v>
      </c>
      <c r="L12" s="396" t="s">
        <v>2480</v>
      </c>
      <c r="M12" s="395" t="s">
        <v>2481</v>
      </c>
      <c r="N12" s="478" t="s">
        <v>2482</v>
      </c>
      <c r="O12" s="395" t="s">
        <v>2483</v>
      </c>
      <c r="P12" s="865" t="s">
        <v>2484</v>
      </c>
      <c r="Q12" s="396" t="s">
        <v>1362</v>
      </c>
      <c r="R12" s="865" t="s">
        <v>2485</v>
      </c>
      <c r="S12" s="390" t="s">
        <v>2486</v>
      </c>
      <c r="T12" s="2482"/>
      <c r="U12" s="2483"/>
      <c r="V12" s="2533"/>
      <c r="W12" s="2533"/>
      <c r="X12" s="2534"/>
      <c r="Y12" s="2667" t="s">
        <v>2475</v>
      </c>
      <c r="Z12" s="396" t="s">
        <v>2200</v>
      </c>
      <c r="AA12" s="2674" t="s">
        <v>2487</v>
      </c>
      <c r="AB12" s="396" t="s">
        <v>148</v>
      </c>
      <c r="AC12" s="865" t="s">
        <v>2488</v>
      </c>
      <c r="AD12" s="865" t="s">
        <v>2203</v>
      </c>
      <c r="AE12" s="395" t="s">
        <v>1367</v>
      </c>
      <c r="AF12" s="395" t="s">
        <v>1543</v>
      </c>
      <c r="AG12" s="865" t="s">
        <v>1345</v>
      </c>
      <c r="AH12" s="390" t="s">
        <v>1350</v>
      </c>
      <c r="AI12" s="2674"/>
      <c r="AJ12" s="395" t="s">
        <v>2489</v>
      </c>
      <c r="AK12" s="390" t="s">
        <v>1354</v>
      </c>
      <c r="AL12" s="2667" t="s">
        <v>2475</v>
      </c>
      <c r="AM12" s="2667" t="s">
        <v>2475</v>
      </c>
      <c r="AN12" s="395" t="s">
        <v>2477</v>
      </c>
      <c r="AO12" s="2482"/>
      <c r="AP12" s="2483"/>
      <c r="AQ12" s="2533"/>
      <c r="AR12" s="2533"/>
      <c r="AS12" s="2534"/>
      <c r="AT12" s="395" t="s">
        <v>2483</v>
      </c>
      <c r="AU12" s="865" t="s">
        <v>2484</v>
      </c>
      <c r="AV12" s="396" t="s">
        <v>1362</v>
      </c>
      <c r="AW12" s="865" t="s">
        <v>2485</v>
      </c>
      <c r="AX12" s="390" t="s">
        <v>2486</v>
      </c>
      <c r="AY12" s="2667" t="s">
        <v>2475</v>
      </c>
      <c r="AZ12" s="396" t="s">
        <v>148</v>
      </c>
      <c r="BA12" s="395" t="s">
        <v>2488</v>
      </c>
      <c r="BB12" s="395" t="s">
        <v>1367</v>
      </c>
      <c r="BC12" s="390" t="s">
        <v>1350</v>
      </c>
      <c r="BD12" s="2668"/>
      <c r="BE12" s="2667" t="s">
        <v>2475</v>
      </c>
      <c r="BF12" s="2667" t="s">
        <v>2475</v>
      </c>
      <c r="BG12" s="390" t="s">
        <v>2184</v>
      </c>
      <c r="BH12" s="396" t="s">
        <v>2479</v>
      </c>
      <c r="BI12" s="396" t="s">
        <v>2480</v>
      </c>
      <c r="BJ12" s="2482"/>
      <c r="BK12" s="2483"/>
      <c r="BL12" s="2533"/>
      <c r="BM12" s="2533"/>
      <c r="BN12" s="2534"/>
      <c r="BO12" s="865" t="s">
        <v>1345</v>
      </c>
      <c r="BP12" s="390" t="s">
        <v>1350</v>
      </c>
      <c r="BQ12" s="2674"/>
      <c r="BR12" s="430" t="s">
        <v>2489</v>
      </c>
      <c r="BS12" s="390" t="s">
        <v>1354</v>
      </c>
      <c r="BT12" s="2667" t="s">
        <v>2475</v>
      </c>
      <c r="BU12" s="2667" t="s">
        <v>2475</v>
      </c>
      <c r="BV12" s="390" t="s">
        <v>2186</v>
      </c>
      <c r="BW12" s="395" t="s">
        <v>2481</v>
      </c>
      <c r="BX12" s="395" t="s">
        <v>2482</v>
      </c>
      <c r="BY12" s="395" t="s">
        <v>2485</v>
      </c>
      <c r="BZ12" s="390" t="s">
        <v>2486</v>
      </c>
      <c r="CA12" s="2667" t="s">
        <v>2475</v>
      </c>
      <c r="CB12" s="396" t="s">
        <v>2200</v>
      </c>
      <c r="CC12" s="865" t="s">
        <v>2203</v>
      </c>
      <c r="CD12" s="395" t="s">
        <v>1367</v>
      </c>
      <c r="CE12" s="2482"/>
      <c r="CF12" s="2483"/>
      <c r="CG12" s="2533"/>
      <c r="CH12" s="2533"/>
      <c r="CI12" s="2534"/>
      <c r="CJ12" s="865" t="s">
        <v>1345</v>
      </c>
      <c r="CK12" s="390" t="s">
        <v>1350</v>
      </c>
      <c r="CL12" s="2674"/>
      <c r="CM12" s="430" t="s">
        <v>2489</v>
      </c>
      <c r="CN12" s="390" t="s">
        <v>1354</v>
      </c>
      <c r="CO12" s="2670"/>
      <c r="CP12" s="2680"/>
      <c r="CQ12" s="2366"/>
      <c r="CR12" s="2366"/>
      <c r="CS12" s="2366"/>
      <c r="CT12" s="2366"/>
      <c r="CU12" s="2366"/>
      <c r="CV12" s="2366"/>
      <c r="CW12" s="2366"/>
      <c r="CX12" s="2366"/>
      <c r="CY12" s="2366"/>
      <c r="CZ12" s="2366"/>
      <c r="DA12" s="2366"/>
      <c r="DB12" s="2366"/>
      <c r="DC12" s="2366"/>
      <c r="DD12" s="2366"/>
      <c r="DE12" s="2366"/>
      <c r="DF12" s="2366"/>
      <c r="DG12" s="2366"/>
      <c r="DI12" s="2533"/>
      <c r="DJ12" s="2533"/>
      <c r="DK12" s="2534"/>
      <c r="DL12" s="2667" t="s">
        <v>2475</v>
      </c>
      <c r="DM12" s="2667" t="s">
        <v>2475</v>
      </c>
      <c r="DN12" s="865" t="s">
        <v>2476</v>
      </c>
      <c r="DO12" s="865" t="s">
        <v>2477</v>
      </c>
      <c r="DP12" s="396" t="s">
        <v>2184</v>
      </c>
      <c r="DQ12" s="396" t="s">
        <v>2186</v>
      </c>
      <c r="DR12" s="865" t="s">
        <v>2478</v>
      </c>
      <c r="DS12" s="390" t="s">
        <v>2479</v>
      </c>
      <c r="DT12" s="396" t="s">
        <v>2480</v>
      </c>
      <c r="DU12" s="395" t="s">
        <v>2481</v>
      </c>
      <c r="DV12" s="478" t="s">
        <v>2482</v>
      </c>
      <c r="DW12" s="395" t="s">
        <v>2483</v>
      </c>
      <c r="DX12" s="865" t="s">
        <v>2484</v>
      </c>
      <c r="DY12" s="396" t="s">
        <v>1362</v>
      </c>
      <c r="DZ12" s="865" t="s">
        <v>2485</v>
      </c>
      <c r="EA12" s="390" t="s">
        <v>2486</v>
      </c>
      <c r="EB12" s="2482"/>
      <c r="EC12" s="2483"/>
      <c r="ED12" s="2533"/>
      <c r="EE12" s="2533"/>
      <c r="EF12" s="2534"/>
      <c r="EG12" s="390" t="s">
        <v>2486</v>
      </c>
      <c r="EH12" s="390" t="s">
        <v>2490</v>
      </c>
      <c r="EI12" s="390" t="s">
        <v>1364</v>
      </c>
      <c r="EJ12" s="2667" t="s">
        <v>2475</v>
      </c>
      <c r="EK12" s="396" t="s">
        <v>2200</v>
      </c>
      <c r="EL12" s="2674" t="s">
        <v>2487</v>
      </c>
      <c r="EM12" s="396" t="s">
        <v>148</v>
      </c>
      <c r="EN12" s="395" t="s">
        <v>2488</v>
      </c>
      <c r="EO12" s="390" t="s">
        <v>2491</v>
      </c>
      <c r="EP12" s="395" t="s">
        <v>2203</v>
      </c>
      <c r="EQ12" s="395" t="s">
        <v>1367</v>
      </c>
      <c r="ER12" s="865" t="s">
        <v>1543</v>
      </c>
      <c r="ES12" s="865" t="s">
        <v>1345</v>
      </c>
      <c r="ET12" s="396" t="s">
        <v>87</v>
      </c>
      <c r="EU12" s="390" t="s">
        <v>1350</v>
      </c>
      <c r="EV12" s="395" t="s">
        <v>2489</v>
      </c>
      <c r="EW12" s="2482"/>
      <c r="EX12" s="2483"/>
      <c r="EY12" s="2533"/>
      <c r="EZ12" s="2533"/>
      <c r="FA12" s="2534"/>
      <c r="FB12" s="2667" t="s">
        <v>2475</v>
      </c>
      <c r="FC12" s="865" t="s">
        <v>2477</v>
      </c>
      <c r="FD12" s="396" t="s">
        <v>2186</v>
      </c>
      <c r="FE12" s="395" t="s">
        <v>2478</v>
      </c>
      <c r="FF12" s="396" t="s">
        <v>2479</v>
      </c>
      <c r="FG12" s="942" t="s">
        <v>2480</v>
      </c>
      <c r="FH12" s="395" t="s">
        <v>2481</v>
      </c>
      <c r="FI12" s="395" t="s">
        <v>2482</v>
      </c>
      <c r="FJ12" s="395" t="s">
        <v>2483</v>
      </c>
      <c r="FK12" s="865" t="s">
        <v>2484</v>
      </c>
      <c r="FL12" s="390" t="s">
        <v>1362</v>
      </c>
      <c r="FM12" s="395" t="s">
        <v>2485</v>
      </c>
      <c r="FN12" s="390" t="s">
        <v>2486</v>
      </c>
      <c r="FO12" s="2667" t="s">
        <v>2475</v>
      </c>
      <c r="FP12" s="396" t="s">
        <v>148</v>
      </c>
      <c r="FQ12" s="865" t="s">
        <v>2488</v>
      </c>
      <c r="FR12" s="2482"/>
      <c r="FS12" s="2483"/>
      <c r="FT12" s="2533"/>
      <c r="FU12" s="2533"/>
      <c r="FV12" s="2534"/>
      <c r="FW12" s="395" t="s">
        <v>2481</v>
      </c>
      <c r="FX12" s="478" t="s">
        <v>2482</v>
      </c>
      <c r="FY12" s="395" t="s">
        <v>2483</v>
      </c>
      <c r="FZ12" s="395" t="s">
        <v>2484</v>
      </c>
      <c r="GA12" s="396" t="s">
        <v>1362</v>
      </c>
      <c r="GB12" s="865" t="s">
        <v>2485</v>
      </c>
      <c r="GC12" s="390" t="s">
        <v>2486</v>
      </c>
      <c r="GD12" s="390" t="s">
        <v>1364</v>
      </c>
      <c r="GE12" s="2667" t="s">
        <v>2475</v>
      </c>
      <c r="GF12" s="396" t="s">
        <v>2200</v>
      </c>
      <c r="GG12" s="390" t="s">
        <v>148</v>
      </c>
      <c r="GH12" s="395" t="s">
        <v>2203</v>
      </c>
      <c r="GI12" s="395" t="s">
        <v>1367</v>
      </c>
      <c r="GJ12" s="865" t="s">
        <v>1543</v>
      </c>
      <c r="GK12" s="865" t="s">
        <v>1345</v>
      </c>
      <c r="GL12" s="390" t="s">
        <v>1350</v>
      </c>
      <c r="GM12" s="2482"/>
      <c r="GN12" s="2483"/>
      <c r="GO12" s="2533"/>
      <c r="GP12" s="2533"/>
      <c r="GQ12" s="2534"/>
      <c r="GR12" s="865" t="s">
        <v>1543</v>
      </c>
      <c r="GS12" s="865" t="s">
        <v>1345</v>
      </c>
      <c r="GT12" s="390" t="s">
        <v>1350</v>
      </c>
      <c r="GU12" s="2674"/>
      <c r="GV12" s="395" t="s">
        <v>2489</v>
      </c>
      <c r="GW12" s="390" t="s">
        <v>1354</v>
      </c>
      <c r="GX12" s="2667" t="s">
        <v>2475</v>
      </c>
      <c r="GY12" s="2667" t="s">
        <v>2492</v>
      </c>
      <c r="GZ12" s="865" t="s">
        <v>2477</v>
      </c>
      <c r="HA12" s="396" t="s">
        <v>2479</v>
      </c>
      <c r="HB12" s="395" t="s">
        <v>2481</v>
      </c>
      <c r="HC12" s="395" t="s">
        <v>2482</v>
      </c>
      <c r="HD12" s="395" t="s">
        <v>2483</v>
      </c>
      <c r="HE12" s="865" t="s">
        <v>2484</v>
      </c>
      <c r="HF12" s="396" t="s">
        <v>1362</v>
      </c>
      <c r="HG12" s="865" t="s">
        <v>2485</v>
      </c>
      <c r="HH12" s="2482"/>
      <c r="HI12" s="2483"/>
    </row>
    <row r="13" spans="1:217" s="14" customFormat="1" ht="17.149999999999999" customHeight="1">
      <c r="A13" s="2533"/>
      <c r="B13" s="2533"/>
      <c r="C13" s="2534"/>
      <c r="D13" s="2667"/>
      <c r="E13" s="2667"/>
      <c r="F13" s="396"/>
      <c r="G13" s="396" t="s">
        <v>2493</v>
      </c>
      <c r="H13" s="396"/>
      <c r="I13" s="395"/>
      <c r="J13" s="478"/>
      <c r="K13" s="395"/>
      <c r="L13" s="395"/>
      <c r="M13" s="395"/>
      <c r="N13" s="478"/>
      <c r="O13" s="395"/>
      <c r="P13" s="396"/>
      <c r="Q13" s="390"/>
      <c r="R13" s="478"/>
      <c r="S13" s="390"/>
      <c r="T13" s="2482"/>
      <c r="U13" s="2483"/>
      <c r="V13" s="2533"/>
      <c r="W13" s="2533"/>
      <c r="X13" s="2534"/>
      <c r="Y13" s="2667"/>
      <c r="Z13" s="396" t="s">
        <v>1384</v>
      </c>
      <c r="AA13" s="2674"/>
      <c r="AB13" s="396"/>
      <c r="AC13" s="395"/>
      <c r="AD13" s="865"/>
      <c r="AE13" s="395"/>
      <c r="AF13" s="390"/>
      <c r="AG13" s="390"/>
      <c r="AH13" s="390"/>
      <c r="AI13" s="396"/>
      <c r="AJ13" s="395"/>
      <c r="AK13" s="390"/>
      <c r="AL13" s="2667"/>
      <c r="AM13" s="2667"/>
      <c r="AN13" s="396" t="s">
        <v>2493</v>
      </c>
      <c r="AO13" s="2482"/>
      <c r="AP13" s="2483"/>
      <c r="AQ13" s="2533"/>
      <c r="AR13" s="2533"/>
      <c r="AS13" s="2534"/>
      <c r="AT13" s="395"/>
      <c r="AU13" s="396"/>
      <c r="AV13" s="390"/>
      <c r="AW13" s="478"/>
      <c r="AX13" s="390"/>
      <c r="AY13" s="2668"/>
      <c r="AZ13" s="396"/>
      <c r="BA13" s="395"/>
      <c r="BB13" s="395"/>
      <c r="BC13" s="390"/>
      <c r="BD13" s="396"/>
      <c r="BE13" s="2668"/>
      <c r="BF13" s="2668"/>
      <c r="BG13" s="390"/>
      <c r="BH13" s="865"/>
      <c r="BI13" s="395"/>
      <c r="BJ13" s="2482"/>
      <c r="BK13" s="2483"/>
      <c r="BL13" s="2533"/>
      <c r="BM13" s="2533"/>
      <c r="BN13" s="2534"/>
      <c r="BO13" s="390"/>
      <c r="BP13" s="390"/>
      <c r="BQ13" s="390"/>
      <c r="BR13" s="478"/>
      <c r="BS13" s="390"/>
      <c r="BT13" s="2667"/>
      <c r="BU13" s="2668"/>
      <c r="BV13" s="395"/>
      <c r="BW13" s="395"/>
      <c r="BX13" s="395"/>
      <c r="BY13" s="395"/>
      <c r="BZ13" s="390"/>
      <c r="CA13" s="2668"/>
      <c r="CB13" s="396" t="s">
        <v>1384</v>
      </c>
      <c r="CC13" s="865"/>
      <c r="CD13" s="395"/>
      <c r="CE13" s="2482"/>
      <c r="CF13" s="2483"/>
      <c r="CG13" s="2533"/>
      <c r="CH13" s="2533"/>
      <c r="CI13" s="2534"/>
      <c r="CJ13" s="390"/>
      <c r="CK13" s="390"/>
      <c r="CL13" s="390"/>
      <c r="CM13" s="478"/>
      <c r="CN13" s="390"/>
      <c r="CO13" s="2670"/>
      <c r="CP13" s="2680"/>
      <c r="CQ13" s="2366"/>
      <c r="CR13" s="2366"/>
      <c r="CS13" s="2366"/>
      <c r="CT13" s="2366"/>
      <c r="CU13" s="2366"/>
      <c r="CV13" s="2366"/>
      <c r="CW13" s="2366"/>
      <c r="CX13" s="2366"/>
      <c r="CY13" s="2366"/>
      <c r="CZ13" s="2366"/>
      <c r="DA13" s="2366"/>
      <c r="DB13" s="2366"/>
      <c r="DC13" s="2366"/>
      <c r="DD13" s="2366"/>
      <c r="DE13" s="2366"/>
      <c r="DF13" s="2366"/>
      <c r="DG13" s="2366"/>
      <c r="DI13" s="2533"/>
      <c r="DJ13" s="2533"/>
      <c r="DK13" s="2534"/>
      <c r="DL13" s="2667"/>
      <c r="DM13" s="2667"/>
      <c r="DN13" s="396"/>
      <c r="DO13" s="396" t="s">
        <v>2493</v>
      </c>
      <c r="DP13" s="396"/>
      <c r="DQ13" s="395"/>
      <c r="DR13" s="478"/>
      <c r="DS13" s="395"/>
      <c r="DT13" s="395"/>
      <c r="DU13" s="395"/>
      <c r="DV13" s="478"/>
      <c r="DW13" s="395"/>
      <c r="DX13" s="396"/>
      <c r="DY13" s="390"/>
      <c r="DZ13" s="478"/>
      <c r="EA13" s="390"/>
      <c r="EB13" s="2482"/>
      <c r="EC13" s="2483"/>
      <c r="ED13" s="2533"/>
      <c r="EE13" s="2533"/>
      <c r="EF13" s="2534"/>
      <c r="EG13" s="390"/>
      <c r="EH13" s="390"/>
      <c r="EI13" s="390"/>
      <c r="EJ13" s="2668"/>
      <c r="EK13" s="396" t="s">
        <v>1384</v>
      </c>
      <c r="EL13" s="2668"/>
      <c r="EM13" s="395"/>
      <c r="EN13" s="395"/>
      <c r="EO13" s="395"/>
      <c r="EP13" s="395"/>
      <c r="EQ13" s="395"/>
      <c r="ER13" s="396"/>
      <c r="ES13" s="390"/>
      <c r="ET13" s="396" t="s">
        <v>1384</v>
      </c>
      <c r="EU13" s="390"/>
      <c r="EV13" s="395"/>
      <c r="EW13" s="2482"/>
      <c r="EX13" s="2483"/>
      <c r="EY13" s="2533"/>
      <c r="EZ13" s="2533"/>
      <c r="FA13" s="2534"/>
      <c r="FB13" s="2668"/>
      <c r="FC13" s="396" t="s">
        <v>2493</v>
      </c>
      <c r="FD13" s="395"/>
      <c r="FE13" s="395"/>
      <c r="FF13" s="865"/>
      <c r="FG13" s="942"/>
      <c r="FH13" s="395"/>
      <c r="FI13" s="395"/>
      <c r="FJ13" s="395"/>
      <c r="FK13" s="396"/>
      <c r="FL13" s="390"/>
      <c r="FM13" s="395"/>
      <c r="FN13" s="390"/>
      <c r="FO13" s="2668"/>
      <c r="FP13" s="396"/>
      <c r="FQ13" s="395"/>
      <c r="FR13" s="2482"/>
      <c r="FS13" s="2483"/>
      <c r="FT13" s="2533"/>
      <c r="FU13" s="2533"/>
      <c r="FV13" s="2534"/>
      <c r="FW13" s="395"/>
      <c r="FX13" s="478"/>
      <c r="FY13" s="395"/>
      <c r="FZ13" s="390"/>
      <c r="GA13" s="390"/>
      <c r="GB13" s="478"/>
      <c r="GC13" s="390"/>
      <c r="GD13" s="390"/>
      <c r="GE13" s="2668"/>
      <c r="GF13" s="396" t="s">
        <v>1384</v>
      </c>
      <c r="GG13" s="390"/>
      <c r="GH13" s="395"/>
      <c r="GI13" s="395"/>
      <c r="GJ13" s="396"/>
      <c r="GK13" s="390"/>
      <c r="GL13" s="390"/>
      <c r="GM13" s="2482"/>
      <c r="GN13" s="2483"/>
      <c r="GO13" s="2533"/>
      <c r="GP13" s="2533"/>
      <c r="GQ13" s="2534"/>
      <c r="GR13" s="396"/>
      <c r="GS13" s="390"/>
      <c r="GT13" s="390"/>
      <c r="GU13" s="396"/>
      <c r="GV13" s="395"/>
      <c r="GW13" s="390"/>
      <c r="GX13" s="2668"/>
      <c r="GY13" s="2668"/>
      <c r="GZ13" s="396" t="s">
        <v>2493</v>
      </c>
      <c r="HA13" s="865"/>
      <c r="HB13" s="395"/>
      <c r="HC13" s="395"/>
      <c r="HD13" s="395"/>
      <c r="HE13" s="396"/>
      <c r="HF13" s="390"/>
      <c r="HG13" s="478"/>
      <c r="HH13" s="2482"/>
      <c r="HI13" s="2483"/>
    </row>
    <row r="14" spans="1:217" s="35" customFormat="1" ht="19.5" customHeight="1">
      <c r="A14" s="2535"/>
      <c r="B14" s="2535"/>
      <c r="C14" s="2536"/>
      <c r="D14" s="1883" t="s">
        <v>1368</v>
      </c>
      <c r="E14" s="1821" t="s">
        <v>1368</v>
      </c>
      <c r="F14" s="1821" t="s">
        <v>1368</v>
      </c>
      <c r="G14" s="1815" t="s">
        <v>1368</v>
      </c>
      <c r="H14" s="1821" t="s">
        <v>1368</v>
      </c>
      <c r="I14" s="1815" t="s">
        <v>1368</v>
      </c>
      <c r="J14" s="1821" t="s">
        <v>1368</v>
      </c>
      <c r="K14" s="1815" t="s">
        <v>1368</v>
      </c>
      <c r="L14" s="1815" t="s">
        <v>1368</v>
      </c>
      <c r="M14" s="1815" t="s">
        <v>1368</v>
      </c>
      <c r="N14" s="1821" t="s">
        <v>1368</v>
      </c>
      <c r="O14" s="1815" t="s">
        <v>1368</v>
      </c>
      <c r="P14" s="1815" t="s">
        <v>1368</v>
      </c>
      <c r="Q14" s="1816" t="s">
        <v>2494</v>
      </c>
      <c r="R14" s="1884" t="s">
        <v>2495</v>
      </c>
      <c r="S14" s="1815" t="s">
        <v>1369</v>
      </c>
      <c r="T14" s="2484"/>
      <c r="U14" s="2485"/>
      <c r="V14" s="2535"/>
      <c r="W14" s="2535"/>
      <c r="X14" s="2536"/>
      <c r="Y14" s="1815" t="s">
        <v>1368</v>
      </c>
      <c r="Z14" s="1821" t="s">
        <v>1372</v>
      </c>
      <c r="AA14" s="1821" t="s">
        <v>1372</v>
      </c>
      <c r="AB14" s="1884" t="s">
        <v>2495</v>
      </c>
      <c r="AC14" s="1884" t="s">
        <v>2495</v>
      </c>
      <c r="AD14" s="1884" t="s">
        <v>2495</v>
      </c>
      <c r="AE14" s="1815" t="s">
        <v>1372</v>
      </c>
      <c r="AF14" s="1816" t="s">
        <v>2495</v>
      </c>
      <c r="AG14" s="1884" t="s">
        <v>2495</v>
      </c>
      <c r="AH14" s="1821" t="s">
        <v>1369</v>
      </c>
      <c r="AI14" s="1821" t="s">
        <v>1369</v>
      </c>
      <c r="AJ14" s="1815" t="s">
        <v>316</v>
      </c>
      <c r="AK14" s="1815" t="s">
        <v>1369</v>
      </c>
      <c r="AL14" s="1883" t="s">
        <v>1368</v>
      </c>
      <c r="AM14" s="1821" t="s">
        <v>1368</v>
      </c>
      <c r="AN14" s="1815" t="s">
        <v>1368</v>
      </c>
      <c r="AO14" s="2484"/>
      <c r="AP14" s="2485"/>
      <c r="AQ14" s="2535"/>
      <c r="AR14" s="2535"/>
      <c r="AS14" s="2536"/>
      <c r="AT14" s="1815" t="s">
        <v>1368</v>
      </c>
      <c r="AU14" s="1815" t="s">
        <v>1368</v>
      </c>
      <c r="AV14" s="1816" t="s">
        <v>2494</v>
      </c>
      <c r="AW14" s="1884" t="s">
        <v>2495</v>
      </c>
      <c r="AX14" s="1815" t="s">
        <v>1369</v>
      </c>
      <c r="AY14" s="1815" t="s">
        <v>1368</v>
      </c>
      <c r="AZ14" s="1884" t="s">
        <v>2495</v>
      </c>
      <c r="BA14" s="1816" t="s">
        <v>2495</v>
      </c>
      <c r="BB14" s="1815" t="s">
        <v>1372</v>
      </c>
      <c r="BC14" s="1821" t="s">
        <v>1369</v>
      </c>
      <c r="BD14" s="1821" t="s">
        <v>1369</v>
      </c>
      <c r="BE14" s="1815" t="s">
        <v>1368</v>
      </c>
      <c r="BF14" s="1815" t="s">
        <v>1368</v>
      </c>
      <c r="BG14" s="1815" t="s">
        <v>1368</v>
      </c>
      <c r="BH14" s="1821" t="s">
        <v>1368</v>
      </c>
      <c r="BI14" s="1815" t="s">
        <v>1368</v>
      </c>
      <c r="BJ14" s="2484"/>
      <c r="BK14" s="2485"/>
      <c r="BL14" s="2535"/>
      <c r="BM14" s="2535"/>
      <c r="BN14" s="2536"/>
      <c r="BO14" s="1884" t="s">
        <v>2495</v>
      </c>
      <c r="BP14" s="1821" t="s">
        <v>1369</v>
      </c>
      <c r="BQ14" s="1815" t="s">
        <v>1369</v>
      </c>
      <c r="BR14" s="1883" t="s">
        <v>316</v>
      </c>
      <c r="BS14" s="1815" t="s">
        <v>1369</v>
      </c>
      <c r="BT14" s="1815" t="s">
        <v>1368</v>
      </c>
      <c r="BU14" s="1815" t="s">
        <v>1368</v>
      </c>
      <c r="BV14" s="1815" t="s">
        <v>1368</v>
      </c>
      <c r="BW14" s="1815" t="s">
        <v>1368</v>
      </c>
      <c r="BX14" s="1815" t="s">
        <v>1368</v>
      </c>
      <c r="BY14" s="1816" t="s">
        <v>2495</v>
      </c>
      <c r="BZ14" s="1815" t="s">
        <v>1369</v>
      </c>
      <c r="CA14" s="1815" t="s">
        <v>1368</v>
      </c>
      <c r="CB14" s="1821" t="s">
        <v>1372</v>
      </c>
      <c r="CC14" s="1884" t="s">
        <v>2495</v>
      </c>
      <c r="CD14" s="1815" t="s">
        <v>1372</v>
      </c>
      <c r="CE14" s="2484"/>
      <c r="CF14" s="2485"/>
      <c r="CG14" s="2535"/>
      <c r="CH14" s="2535"/>
      <c r="CI14" s="2536"/>
      <c r="CJ14" s="1884" t="s">
        <v>2495</v>
      </c>
      <c r="CK14" s="1821" t="s">
        <v>1369</v>
      </c>
      <c r="CL14" s="1815" t="s">
        <v>1369</v>
      </c>
      <c r="CM14" s="1883" t="s">
        <v>316</v>
      </c>
      <c r="CN14" s="1815" t="s">
        <v>1369</v>
      </c>
      <c r="CO14" s="2672"/>
      <c r="CP14" s="2681"/>
      <c r="CQ14" s="1626"/>
      <c r="CR14" s="1626"/>
      <c r="CS14" s="1626"/>
      <c r="CT14" s="1626"/>
      <c r="CU14" s="1626"/>
      <c r="CV14" s="1626"/>
      <c r="CW14" s="1626"/>
      <c r="CX14" s="1626"/>
      <c r="CY14" s="1626"/>
      <c r="CZ14" s="1626"/>
      <c r="DA14" s="1626"/>
      <c r="DB14" s="1626"/>
      <c r="DC14" s="1626"/>
      <c r="DD14" s="1626"/>
      <c r="DE14" s="1626"/>
      <c r="DF14" s="1626"/>
      <c r="DG14" s="1626"/>
      <c r="DI14" s="2535"/>
      <c r="DJ14" s="2535"/>
      <c r="DK14" s="2536"/>
      <c r="DL14" s="1815" t="s">
        <v>1368</v>
      </c>
      <c r="DM14" s="1815" t="s">
        <v>1368</v>
      </c>
      <c r="DN14" s="1821" t="s">
        <v>1368</v>
      </c>
      <c r="DO14" s="1815" t="s">
        <v>1368</v>
      </c>
      <c r="DP14" s="1821" t="s">
        <v>1368</v>
      </c>
      <c r="DQ14" s="1815" t="s">
        <v>1368</v>
      </c>
      <c r="DR14" s="1821" t="s">
        <v>1368</v>
      </c>
      <c r="DS14" s="1815" t="s">
        <v>1368</v>
      </c>
      <c r="DT14" s="1819" t="s">
        <v>1368</v>
      </c>
      <c r="DU14" s="1815" t="s">
        <v>1368</v>
      </c>
      <c r="DV14" s="1821" t="s">
        <v>1368</v>
      </c>
      <c r="DW14" s="1815" t="s">
        <v>1368</v>
      </c>
      <c r="DX14" s="1815" t="s">
        <v>1368</v>
      </c>
      <c r="DY14" s="1816" t="s">
        <v>2494</v>
      </c>
      <c r="DZ14" s="1884" t="s">
        <v>2495</v>
      </c>
      <c r="EA14" s="1815" t="s">
        <v>1369</v>
      </c>
      <c r="EB14" s="2484"/>
      <c r="EC14" s="2485"/>
      <c r="ED14" s="2535"/>
      <c r="EE14" s="2535"/>
      <c r="EF14" s="2536"/>
      <c r="EG14" s="1815" t="s">
        <v>1369</v>
      </c>
      <c r="EH14" s="1821" t="s">
        <v>1372</v>
      </c>
      <c r="EI14" s="1819" t="s">
        <v>1368</v>
      </c>
      <c r="EJ14" s="1815" t="s">
        <v>1368</v>
      </c>
      <c r="EK14" s="1821" t="s">
        <v>1372</v>
      </c>
      <c r="EL14" s="1821" t="s">
        <v>1372</v>
      </c>
      <c r="EM14" s="1884" t="s">
        <v>2495</v>
      </c>
      <c r="EN14" s="1816" t="s">
        <v>2495</v>
      </c>
      <c r="EO14" s="1816" t="s">
        <v>2495</v>
      </c>
      <c r="EP14" s="1816" t="s">
        <v>2495</v>
      </c>
      <c r="EQ14" s="1819" t="s">
        <v>1372</v>
      </c>
      <c r="ER14" s="1884" t="s">
        <v>2495</v>
      </c>
      <c r="ES14" s="1884" t="s">
        <v>2495</v>
      </c>
      <c r="ET14" s="1818" t="s">
        <v>1372</v>
      </c>
      <c r="EU14" s="1821" t="s">
        <v>1369</v>
      </c>
      <c r="EV14" s="1815" t="s">
        <v>316</v>
      </c>
      <c r="EW14" s="2484"/>
      <c r="EX14" s="2485"/>
      <c r="EY14" s="2535"/>
      <c r="EZ14" s="2535"/>
      <c r="FA14" s="2536"/>
      <c r="FB14" s="1821" t="s">
        <v>1368</v>
      </c>
      <c r="FC14" s="1815" t="s">
        <v>1368</v>
      </c>
      <c r="FD14" s="1815" t="s">
        <v>1368</v>
      </c>
      <c r="FE14" s="1815" t="s">
        <v>1368</v>
      </c>
      <c r="FF14" s="1821" t="s">
        <v>1368</v>
      </c>
      <c r="FG14" s="2208" t="s">
        <v>350</v>
      </c>
      <c r="FH14" s="1815" t="s">
        <v>1368</v>
      </c>
      <c r="FI14" s="1815" t="s">
        <v>1368</v>
      </c>
      <c r="FJ14" s="1815" t="s">
        <v>1368</v>
      </c>
      <c r="FK14" s="1815" t="s">
        <v>1368</v>
      </c>
      <c r="FL14" s="1816" t="s">
        <v>2494</v>
      </c>
      <c r="FM14" s="1816" t="s">
        <v>2495</v>
      </c>
      <c r="FN14" s="1819" t="s">
        <v>1369</v>
      </c>
      <c r="FO14" s="1815" t="s">
        <v>1368</v>
      </c>
      <c r="FP14" s="1884" t="s">
        <v>2495</v>
      </c>
      <c r="FQ14" s="1884" t="s">
        <v>2495</v>
      </c>
      <c r="FR14" s="2484"/>
      <c r="FS14" s="2485"/>
      <c r="FT14" s="2535"/>
      <c r="FU14" s="2535"/>
      <c r="FV14" s="2536"/>
      <c r="FW14" s="1815" t="s">
        <v>1368</v>
      </c>
      <c r="FX14" s="1821" t="s">
        <v>1368</v>
      </c>
      <c r="FY14" s="1815" t="s">
        <v>1368</v>
      </c>
      <c r="FZ14" s="1815" t="s">
        <v>1368</v>
      </c>
      <c r="GA14" s="1816" t="s">
        <v>2494</v>
      </c>
      <c r="GB14" s="1884" t="s">
        <v>2495</v>
      </c>
      <c r="GC14" s="1815" t="s">
        <v>1369</v>
      </c>
      <c r="GD14" s="1819" t="s">
        <v>1368</v>
      </c>
      <c r="GE14" s="1815" t="s">
        <v>1368</v>
      </c>
      <c r="GF14" s="1821" t="s">
        <v>1372</v>
      </c>
      <c r="GG14" s="1816" t="s">
        <v>2495</v>
      </c>
      <c r="GH14" s="1816" t="s">
        <v>2495</v>
      </c>
      <c r="GI14" s="1819" t="s">
        <v>1372</v>
      </c>
      <c r="GJ14" s="1884" t="s">
        <v>2495</v>
      </c>
      <c r="GK14" s="1884" t="s">
        <v>2495</v>
      </c>
      <c r="GL14" s="1821" t="s">
        <v>1369</v>
      </c>
      <c r="GM14" s="2484"/>
      <c r="GN14" s="2485"/>
      <c r="GO14" s="2535"/>
      <c r="GP14" s="2535"/>
      <c r="GQ14" s="2536"/>
      <c r="GR14" s="1884" t="s">
        <v>2495</v>
      </c>
      <c r="GS14" s="1884" t="s">
        <v>2495</v>
      </c>
      <c r="GT14" s="1821" t="s">
        <v>1369</v>
      </c>
      <c r="GU14" s="1821" t="s">
        <v>1369</v>
      </c>
      <c r="GV14" s="1815" t="s">
        <v>316</v>
      </c>
      <c r="GW14" s="1815" t="s">
        <v>1369</v>
      </c>
      <c r="GX14" s="1883" t="s">
        <v>1368</v>
      </c>
      <c r="GY14" s="1815" t="s">
        <v>1368</v>
      </c>
      <c r="GZ14" s="1815" t="s">
        <v>1368</v>
      </c>
      <c r="HA14" s="1821" t="s">
        <v>1368</v>
      </c>
      <c r="HB14" s="1815" t="s">
        <v>1368</v>
      </c>
      <c r="HC14" s="1815" t="s">
        <v>1368</v>
      </c>
      <c r="HD14" s="1819" t="s">
        <v>1368</v>
      </c>
      <c r="HE14" s="1815" t="s">
        <v>1368</v>
      </c>
      <c r="HF14" s="1816" t="s">
        <v>2494</v>
      </c>
      <c r="HG14" s="1884" t="s">
        <v>2495</v>
      </c>
      <c r="HH14" s="2484"/>
      <c r="HI14" s="2485"/>
    </row>
    <row r="15" spans="1:217" ht="18.75" customHeight="1">
      <c r="A15" s="63">
        <v>40544</v>
      </c>
      <c r="B15" s="943">
        <v>40544</v>
      </c>
      <c r="C15" s="944">
        <v>40544</v>
      </c>
      <c r="D15" s="2354">
        <v>79627064</v>
      </c>
      <c r="E15" s="2354">
        <v>59451858</v>
      </c>
      <c r="F15" s="2354">
        <v>23070</v>
      </c>
      <c r="G15" s="2354">
        <v>535246</v>
      </c>
      <c r="H15" s="2354">
        <v>227</v>
      </c>
      <c r="I15" s="2354">
        <v>31498901</v>
      </c>
      <c r="J15" s="2354">
        <v>17800007</v>
      </c>
      <c r="K15" s="2354">
        <v>938112</v>
      </c>
      <c r="L15" s="2354">
        <v>245931</v>
      </c>
      <c r="M15" s="2354">
        <v>752854</v>
      </c>
      <c r="N15" s="2354">
        <v>18338</v>
      </c>
      <c r="O15" s="2354">
        <v>734516</v>
      </c>
      <c r="P15" s="2354">
        <v>485508</v>
      </c>
      <c r="Q15" s="2354">
        <v>4812088</v>
      </c>
      <c r="R15" s="2354">
        <v>5417267</v>
      </c>
      <c r="S15" s="2354">
        <v>489452</v>
      </c>
      <c r="T15" s="67">
        <v>40544</v>
      </c>
      <c r="U15" s="624">
        <v>40544</v>
      </c>
      <c r="V15" s="63">
        <v>40544</v>
      </c>
      <c r="W15" s="943">
        <v>40544</v>
      </c>
      <c r="X15" s="944">
        <v>40544</v>
      </c>
      <c r="Y15" s="2354">
        <v>727339</v>
      </c>
      <c r="Z15" s="2354">
        <v>809</v>
      </c>
      <c r="AA15" s="2354">
        <v>36823</v>
      </c>
      <c r="AB15" s="2354">
        <v>18842</v>
      </c>
      <c r="AC15" s="2354" t="s">
        <v>21</v>
      </c>
      <c r="AD15" s="2354">
        <v>76774</v>
      </c>
      <c r="AE15" s="2354">
        <v>351799</v>
      </c>
      <c r="AF15" s="2354">
        <v>93147</v>
      </c>
      <c r="AG15" s="2354">
        <v>99736</v>
      </c>
      <c r="AH15" s="2354" t="s">
        <v>21</v>
      </c>
      <c r="AI15" s="2354" t="s">
        <v>21</v>
      </c>
      <c r="AJ15" s="2354">
        <v>24483116</v>
      </c>
      <c r="AK15" s="2354">
        <v>74223507</v>
      </c>
      <c r="AL15" s="2354">
        <v>64079013</v>
      </c>
      <c r="AM15" s="2354">
        <v>57907739</v>
      </c>
      <c r="AN15" s="2354">
        <v>535246</v>
      </c>
      <c r="AO15" s="67">
        <v>40544</v>
      </c>
      <c r="AP15" s="624">
        <v>40544</v>
      </c>
      <c r="AQ15" s="63">
        <v>40544</v>
      </c>
      <c r="AR15" s="943">
        <v>40544</v>
      </c>
      <c r="AS15" s="944">
        <v>40544</v>
      </c>
      <c r="AT15" s="2354">
        <v>496449</v>
      </c>
      <c r="AU15" s="2354">
        <v>232344</v>
      </c>
      <c r="AV15" s="2354">
        <v>4314857</v>
      </c>
      <c r="AW15" s="2354">
        <v>21302</v>
      </c>
      <c r="AX15" s="2354">
        <v>750</v>
      </c>
      <c r="AY15" s="2354">
        <v>42380</v>
      </c>
      <c r="AZ15" s="2354">
        <v>2134</v>
      </c>
      <c r="BA15" s="2354" t="s">
        <v>21</v>
      </c>
      <c r="BB15" s="2354">
        <v>29214</v>
      </c>
      <c r="BC15" s="2354" t="s">
        <v>21</v>
      </c>
      <c r="BD15" s="2354" t="s">
        <v>21</v>
      </c>
      <c r="BE15" s="2354">
        <v>12678517</v>
      </c>
      <c r="BF15" s="2354">
        <v>6549623</v>
      </c>
      <c r="BG15" s="2354">
        <v>36</v>
      </c>
      <c r="BH15" s="2354">
        <v>36995</v>
      </c>
      <c r="BI15" s="2354">
        <v>12</v>
      </c>
      <c r="BJ15" s="67">
        <v>40544</v>
      </c>
      <c r="BK15" s="624">
        <v>40544</v>
      </c>
      <c r="BL15" s="63">
        <v>40544</v>
      </c>
      <c r="BM15" s="943">
        <v>40544</v>
      </c>
      <c r="BN15" s="944">
        <v>40544</v>
      </c>
      <c r="BO15" s="2354">
        <v>29564</v>
      </c>
      <c r="BP15" s="2354" t="s">
        <v>21</v>
      </c>
      <c r="BQ15" s="2354" t="s">
        <v>21</v>
      </c>
      <c r="BR15" s="2354">
        <v>950057</v>
      </c>
      <c r="BS15" s="2354">
        <v>3770179</v>
      </c>
      <c r="BT15" s="2354">
        <v>772777</v>
      </c>
      <c r="BU15" s="2354">
        <v>492738</v>
      </c>
      <c r="BV15" s="2354">
        <v>70048</v>
      </c>
      <c r="BW15" s="2354">
        <v>1</v>
      </c>
      <c r="BX15" s="2354">
        <v>1</v>
      </c>
      <c r="BY15" s="2354">
        <v>140458</v>
      </c>
      <c r="BZ15" s="2354">
        <v>348118</v>
      </c>
      <c r="CA15" s="2354">
        <v>280040</v>
      </c>
      <c r="CB15" s="2354">
        <v>809</v>
      </c>
      <c r="CC15" s="2354">
        <v>42407</v>
      </c>
      <c r="CD15" s="2354">
        <v>164323</v>
      </c>
      <c r="CE15" s="67">
        <v>40544</v>
      </c>
      <c r="CF15" s="624">
        <v>40544</v>
      </c>
      <c r="CG15" s="63">
        <v>40544</v>
      </c>
      <c r="CH15" s="943">
        <v>40544</v>
      </c>
      <c r="CI15" s="944">
        <v>40544</v>
      </c>
      <c r="CJ15" s="2354">
        <v>2875</v>
      </c>
      <c r="CK15" s="2354" t="s">
        <v>21</v>
      </c>
      <c r="CL15" s="2354" t="s">
        <v>21</v>
      </c>
      <c r="CM15" s="2354">
        <v>10009773</v>
      </c>
      <c r="CN15" s="2354">
        <v>3441529</v>
      </c>
      <c r="CO15" s="67">
        <v>40544</v>
      </c>
      <c r="CP15" s="2209">
        <v>40544</v>
      </c>
      <c r="CQ15" s="624"/>
      <c r="CR15" s="624"/>
      <c r="CS15" s="624"/>
      <c r="CT15" s="624"/>
      <c r="CU15" s="624"/>
      <c r="CV15" s="624"/>
      <c r="CW15" s="624"/>
      <c r="CX15" s="624"/>
      <c r="CY15" s="624"/>
      <c r="CZ15" s="624"/>
      <c r="DA15" s="624"/>
      <c r="DB15" s="624"/>
      <c r="DC15" s="624"/>
      <c r="DD15" s="624"/>
      <c r="DE15" s="624"/>
      <c r="DF15" s="624"/>
      <c r="DG15" s="624"/>
      <c r="DI15" s="63">
        <v>40544</v>
      </c>
      <c r="DJ15" s="943">
        <v>40544</v>
      </c>
      <c r="DK15" s="944">
        <v>40544</v>
      </c>
      <c r="DL15" s="66">
        <v>80656101</v>
      </c>
      <c r="DM15" s="2354">
        <v>61901481</v>
      </c>
      <c r="DN15" s="2354">
        <v>23070</v>
      </c>
      <c r="DO15" s="2354">
        <v>538348</v>
      </c>
      <c r="DP15" s="2354">
        <v>227</v>
      </c>
      <c r="DQ15" s="2354">
        <v>31498901</v>
      </c>
      <c r="DR15" s="2354">
        <v>17800007</v>
      </c>
      <c r="DS15" s="2354">
        <v>941468</v>
      </c>
      <c r="DT15" s="2354">
        <v>245931</v>
      </c>
      <c r="DU15" s="2354">
        <v>1378256</v>
      </c>
      <c r="DV15" s="2354">
        <v>58634</v>
      </c>
      <c r="DW15" s="2354">
        <v>1319622</v>
      </c>
      <c r="DX15" s="2354">
        <v>1101963</v>
      </c>
      <c r="DY15" s="2354">
        <v>4859445</v>
      </c>
      <c r="DZ15" s="2354">
        <v>6111561</v>
      </c>
      <c r="EA15" s="2354">
        <v>781824</v>
      </c>
      <c r="EB15" s="67">
        <v>40544</v>
      </c>
      <c r="EC15" s="624">
        <v>40544</v>
      </c>
      <c r="ED15" s="63">
        <v>40544</v>
      </c>
      <c r="EE15" s="943">
        <v>40544</v>
      </c>
      <c r="EF15" s="944">
        <v>40544</v>
      </c>
      <c r="EG15" s="2354">
        <v>552697</v>
      </c>
      <c r="EH15" s="2354">
        <v>4363</v>
      </c>
      <c r="EI15" s="2354" t="s">
        <v>21</v>
      </c>
      <c r="EJ15" s="2354">
        <v>2977690</v>
      </c>
      <c r="EK15" s="2354">
        <v>2344557</v>
      </c>
      <c r="EL15" s="2354">
        <v>36823</v>
      </c>
      <c r="EM15" s="2354">
        <v>29835</v>
      </c>
      <c r="EN15" s="2354" t="s">
        <v>21</v>
      </c>
      <c r="EO15" s="2354" t="s">
        <v>21</v>
      </c>
      <c r="EP15" s="2354">
        <v>179888</v>
      </c>
      <c r="EQ15" s="2354">
        <v>563721</v>
      </c>
      <c r="ER15" s="2354">
        <v>296217</v>
      </c>
      <c r="ES15" s="2354">
        <v>298920</v>
      </c>
      <c r="ET15" s="2354">
        <v>71669</v>
      </c>
      <c r="EU15" s="2354" t="s">
        <v>21</v>
      </c>
      <c r="EV15" s="2354">
        <v>14045993</v>
      </c>
      <c r="EW15" s="67">
        <v>40544</v>
      </c>
      <c r="EX15" s="624">
        <v>40544</v>
      </c>
      <c r="EY15" s="63">
        <v>40544</v>
      </c>
      <c r="EZ15" s="943">
        <v>40544</v>
      </c>
      <c r="FA15" s="944">
        <v>40544</v>
      </c>
      <c r="FB15" s="2354">
        <v>51358116</v>
      </c>
      <c r="FC15" s="2354">
        <v>535246</v>
      </c>
      <c r="FD15" s="2354">
        <v>31315023</v>
      </c>
      <c r="FE15" s="2354">
        <v>17800007</v>
      </c>
      <c r="FF15" s="2354">
        <v>867103</v>
      </c>
      <c r="FG15" s="2354">
        <v>243161</v>
      </c>
      <c r="FH15" s="2354">
        <v>496449</v>
      </c>
      <c r="FI15" s="2354" t="s">
        <v>21</v>
      </c>
      <c r="FJ15" s="2354">
        <v>496449</v>
      </c>
      <c r="FK15" s="2354">
        <v>232344</v>
      </c>
      <c r="FL15" s="2354">
        <v>4314857</v>
      </c>
      <c r="FM15" s="2354">
        <v>21302</v>
      </c>
      <c r="FN15" s="2354">
        <v>750</v>
      </c>
      <c r="FO15" s="2354">
        <v>42380</v>
      </c>
      <c r="FP15" s="2354">
        <v>2134</v>
      </c>
      <c r="FQ15" s="2354" t="s">
        <v>21</v>
      </c>
      <c r="FR15" s="67">
        <v>40544</v>
      </c>
      <c r="FS15" s="624">
        <v>40544</v>
      </c>
      <c r="FT15" s="63">
        <v>40544</v>
      </c>
      <c r="FU15" s="943">
        <v>40544</v>
      </c>
      <c r="FV15" s="944">
        <v>40544</v>
      </c>
      <c r="FW15" s="2354">
        <v>32029</v>
      </c>
      <c r="FX15" s="2354">
        <v>1375</v>
      </c>
      <c r="FY15" s="2354">
        <v>30654</v>
      </c>
      <c r="FZ15" s="2354">
        <v>19067</v>
      </c>
      <c r="GA15" s="2354">
        <v>10367</v>
      </c>
      <c r="GB15" s="2354">
        <v>228541</v>
      </c>
      <c r="GC15" s="2354">
        <v>363172</v>
      </c>
      <c r="GD15" s="2354" t="s">
        <v>21</v>
      </c>
      <c r="GE15" s="2354">
        <v>561435</v>
      </c>
      <c r="GF15" s="2354">
        <v>108131</v>
      </c>
      <c r="GG15" s="2354">
        <v>22991</v>
      </c>
      <c r="GH15" s="2354">
        <v>109191</v>
      </c>
      <c r="GI15" s="2354">
        <v>227208</v>
      </c>
      <c r="GJ15" s="2354">
        <v>30372</v>
      </c>
      <c r="GK15" s="2354">
        <v>31828</v>
      </c>
      <c r="GL15" s="2354" t="s">
        <v>21</v>
      </c>
      <c r="GM15" s="67">
        <v>40544</v>
      </c>
      <c r="GN15" s="624">
        <v>40544</v>
      </c>
      <c r="GO15" s="63">
        <v>40544</v>
      </c>
      <c r="GP15" s="943">
        <v>40544</v>
      </c>
      <c r="GQ15" s="944">
        <v>40544</v>
      </c>
      <c r="GR15" s="2354">
        <v>30372</v>
      </c>
      <c r="GS15" s="2354">
        <v>31828</v>
      </c>
      <c r="GT15" s="2354" t="s">
        <v>21</v>
      </c>
      <c r="GU15" s="2354" t="s">
        <v>21</v>
      </c>
      <c r="GV15" s="2354">
        <v>724496</v>
      </c>
      <c r="GW15" s="2354">
        <v>603387</v>
      </c>
      <c r="GX15" s="2354">
        <v>1756304</v>
      </c>
      <c r="GY15" s="2354">
        <v>121517</v>
      </c>
      <c r="GZ15" s="2354">
        <v>2765</v>
      </c>
      <c r="HA15" s="2354">
        <v>258</v>
      </c>
      <c r="HB15" s="2354">
        <v>53210</v>
      </c>
      <c r="HC15" s="2354">
        <v>11606</v>
      </c>
      <c r="HD15" s="2354">
        <v>41604</v>
      </c>
      <c r="HE15" s="2354">
        <v>1500</v>
      </c>
      <c r="HF15" s="2354">
        <v>287</v>
      </c>
      <c r="HG15" s="2354">
        <v>390</v>
      </c>
      <c r="HH15" s="67">
        <v>40544</v>
      </c>
      <c r="HI15" s="624">
        <v>40544</v>
      </c>
    </row>
    <row r="16" spans="1:217" ht="14.25" customHeight="1">
      <c r="A16" s="73"/>
      <c r="B16" s="943">
        <v>40909</v>
      </c>
      <c r="C16" s="945"/>
      <c r="D16" s="2355">
        <v>76964949</v>
      </c>
      <c r="E16" s="2355">
        <v>57140477</v>
      </c>
      <c r="F16" s="2355">
        <v>25189</v>
      </c>
      <c r="G16" s="2355">
        <v>458711</v>
      </c>
      <c r="H16" s="2355">
        <v>234</v>
      </c>
      <c r="I16" s="2355">
        <v>29279009</v>
      </c>
      <c r="J16" s="2355">
        <v>18263394</v>
      </c>
      <c r="K16" s="2355">
        <v>851909</v>
      </c>
      <c r="L16" s="2355">
        <v>199288</v>
      </c>
      <c r="M16" s="2355">
        <v>824954</v>
      </c>
      <c r="N16" s="2355">
        <v>26135</v>
      </c>
      <c r="O16" s="2355">
        <v>798819</v>
      </c>
      <c r="P16" s="2355">
        <v>396578</v>
      </c>
      <c r="Q16" s="2355">
        <v>4643753</v>
      </c>
      <c r="R16" s="2355">
        <v>5047824</v>
      </c>
      <c r="S16" s="2355">
        <v>565775</v>
      </c>
      <c r="T16" s="67">
        <v>40909</v>
      </c>
      <c r="U16" s="624">
        <v>40909</v>
      </c>
      <c r="V16" s="73"/>
      <c r="W16" s="943">
        <v>40909</v>
      </c>
      <c r="X16" s="945"/>
      <c r="Y16" s="2355">
        <v>707375</v>
      </c>
      <c r="Z16" s="2355">
        <v>413</v>
      </c>
      <c r="AA16" s="2355">
        <v>35351</v>
      </c>
      <c r="AB16" s="2355">
        <v>19389</v>
      </c>
      <c r="AC16" s="2355" t="s">
        <v>21</v>
      </c>
      <c r="AD16" s="2355">
        <v>72366</v>
      </c>
      <c r="AE16" s="2355">
        <v>344694</v>
      </c>
      <c r="AF16" s="2355">
        <v>89784</v>
      </c>
      <c r="AG16" s="2355">
        <v>96062</v>
      </c>
      <c r="AH16" s="2355" t="s">
        <v>21</v>
      </c>
      <c r="AI16" s="2355" t="s">
        <v>21</v>
      </c>
      <c r="AJ16" s="2355">
        <v>23042952</v>
      </c>
      <c r="AK16" s="2355">
        <v>71369676</v>
      </c>
      <c r="AL16" s="2355">
        <v>61632081</v>
      </c>
      <c r="AM16" s="2355">
        <v>55729199</v>
      </c>
      <c r="AN16" s="2355">
        <v>458711</v>
      </c>
      <c r="AO16" s="67">
        <v>40909</v>
      </c>
      <c r="AP16" s="624">
        <v>40909</v>
      </c>
      <c r="AQ16" s="73"/>
      <c r="AR16" s="943">
        <v>40909</v>
      </c>
      <c r="AS16" s="945"/>
      <c r="AT16" s="2355">
        <v>596837</v>
      </c>
      <c r="AU16" s="2355">
        <v>183813</v>
      </c>
      <c r="AV16" s="2355">
        <v>4149403</v>
      </c>
      <c r="AW16" s="2355">
        <v>21052</v>
      </c>
      <c r="AX16" s="2355">
        <v>707</v>
      </c>
      <c r="AY16" s="2355">
        <v>30603</v>
      </c>
      <c r="AZ16" s="2355">
        <v>1913</v>
      </c>
      <c r="BA16" s="2355" t="s">
        <v>21</v>
      </c>
      <c r="BB16" s="2355">
        <v>20952</v>
      </c>
      <c r="BC16" s="2355" t="s">
        <v>21</v>
      </c>
      <c r="BD16" s="2355" t="s">
        <v>21</v>
      </c>
      <c r="BE16" s="2355">
        <v>12096338</v>
      </c>
      <c r="BF16" s="2355">
        <v>6224059</v>
      </c>
      <c r="BG16" s="2355">
        <v>37</v>
      </c>
      <c r="BH16" s="2355">
        <v>23226</v>
      </c>
      <c r="BI16" s="2355">
        <v>30</v>
      </c>
      <c r="BJ16" s="67">
        <v>40909</v>
      </c>
      <c r="BK16" s="624">
        <v>40909</v>
      </c>
      <c r="BL16" s="73"/>
      <c r="BM16" s="943">
        <v>40909</v>
      </c>
      <c r="BN16" s="945"/>
      <c r="BO16" s="2355">
        <v>27283</v>
      </c>
      <c r="BP16" s="2355" t="s">
        <v>21</v>
      </c>
      <c r="BQ16" s="2355" t="s">
        <v>21</v>
      </c>
      <c r="BR16" s="2355">
        <v>970834</v>
      </c>
      <c r="BS16" s="2355">
        <v>4059774</v>
      </c>
      <c r="BT16" s="2355">
        <v>688424</v>
      </c>
      <c r="BU16" s="2355">
        <v>406051</v>
      </c>
      <c r="BV16" s="2355">
        <v>65462</v>
      </c>
      <c r="BW16" s="2355">
        <v>1</v>
      </c>
      <c r="BX16" s="2355">
        <v>1</v>
      </c>
      <c r="BY16" s="2355">
        <v>23927</v>
      </c>
      <c r="BZ16" s="2355">
        <v>416063</v>
      </c>
      <c r="CA16" s="2355">
        <v>282373</v>
      </c>
      <c r="CB16" s="2355">
        <v>413</v>
      </c>
      <c r="CC16" s="2355">
        <v>40924</v>
      </c>
      <c r="CD16" s="2355">
        <v>167345</v>
      </c>
      <c r="CE16" s="67">
        <v>40909</v>
      </c>
      <c r="CF16" s="624">
        <v>40909</v>
      </c>
      <c r="CG16" s="73"/>
      <c r="CH16" s="943">
        <v>40909</v>
      </c>
      <c r="CI16" s="945"/>
      <c r="CJ16" s="2355">
        <v>3873</v>
      </c>
      <c r="CK16" s="2355" t="s">
        <v>21</v>
      </c>
      <c r="CL16" s="2355" t="s">
        <v>21</v>
      </c>
      <c r="CM16" s="2355">
        <v>8969697</v>
      </c>
      <c r="CN16" s="2355">
        <v>3170838</v>
      </c>
      <c r="CO16" s="67">
        <v>40909</v>
      </c>
      <c r="CP16" s="2210">
        <v>40909</v>
      </c>
      <c r="CQ16" s="624"/>
      <c r="CR16" s="624"/>
      <c r="CS16" s="624"/>
      <c r="CT16" s="624"/>
      <c r="CU16" s="624"/>
      <c r="CV16" s="624"/>
      <c r="CW16" s="624"/>
      <c r="CX16" s="624"/>
      <c r="CY16" s="624"/>
      <c r="CZ16" s="624"/>
      <c r="DA16" s="624"/>
      <c r="DB16" s="624"/>
      <c r="DC16" s="624"/>
      <c r="DD16" s="624"/>
      <c r="DE16" s="624"/>
      <c r="DF16" s="624"/>
      <c r="DG16" s="624"/>
      <c r="DI16" s="73"/>
      <c r="DJ16" s="943">
        <v>40909</v>
      </c>
      <c r="DK16" s="945"/>
      <c r="DL16" s="75">
        <v>77790034</v>
      </c>
      <c r="DM16" s="2355">
        <v>59406916</v>
      </c>
      <c r="DN16" s="2355">
        <v>25189</v>
      </c>
      <c r="DO16" s="2355">
        <v>461821</v>
      </c>
      <c r="DP16" s="2355">
        <v>234</v>
      </c>
      <c r="DQ16" s="2355">
        <v>29279009</v>
      </c>
      <c r="DR16" s="2355">
        <v>18263394</v>
      </c>
      <c r="DS16" s="2355">
        <v>858464</v>
      </c>
      <c r="DT16" s="2355">
        <v>199288</v>
      </c>
      <c r="DU16" s="2355">
        <v>1439098</v>
      </c>
      <c r="DV16" s="2355">
        <v>87182</v>
      </c>
      <c r="DW16" s="2355">
        <v>1351916</v>
      </c>
      <c r="DX16" s="2355">
        <v>944134</v>
      </c>
      <c r="DY16" s="2355">
        <v>4680401</v>
      </c>
      <c r="DZ16" s="2355">
        <v>5698347</v>
      </c>
      <c r="EA16" s="2355">
        <v>826187</v>
      </c>
      <c r="EB16" s="67">
        <v>40909</v>
      </c>
      <c r="EC16" s="624">
        <v>40909</v>
      </c>
      <c r="ED16" s="73"/>
      <c r="EE16" s="943">
        <v>40909</v>
      </c>
      <c r="EF16" s="945"/>
      <c r="EG16" s="2355">
        <v>578087</v>
      </c>
      <c r="EH16" s="2355" t="s">
        <v>21</v>
      </c>
      <c r="EI16" s="2355" t="s">
        <v>21</v>
      </c>
      <c r="EJ16" s="2355">
        <v>2688123</v>
      </c>
      <c r="EK16" s="2355">
        <v>1994962</v>
      </c>
      <c r="EL16" s="2355">
        <v>35351</v>
      </c>
      <c r="EM16" s="2355">
        <v>29169</v>
      </c>
      <c r="EN16" s="2355" t="s">
        <v>21</v>
      </c>
      <c r="EO16" s="2355" t="s">
        <v>21</v>
      </c>
      <c r="EP16" s="2355">
        <v>171174</v>
      </c>
      <c r="EQ16" s="2355">
        <v>566922</v>
      </c>
      <c r="ER16" s="2355">
        <v>257157</v>
      </c>
      <c r="ES16" s="2355">
        <v>258543</v>
      </c>
      <c r="ET16" s="2355">
        <v>62619</v>
      </c>
      <c r="EU16" s="2355" t="s">
        <v>21</v>
      </c>
      <c r="EV16" s="2355">
        <v>13740230</v>
      </c>
      <c r="EW16" s="67">
        <v>40909</v>
      </c>
      <c r="EX16" s="624">
        <v>40909</v>
      </c>
      <c r="EY16" s="73"/>
      <c r="EZ16" s="943">
        <v>40909</v>
      </c>
      <c r="FA16" s="945"/>
      <c r="FB16" s="2355">
        <v>49505140</v>
      </c>
      <c r="FC16" s="2355">
        <v>458711</v>
      </c>
      <c r="FD16" s="2355">
        <v>29101168</v>
      </c>
      <c r="FE16" s="2355">
        <v>18263394</v>
      </c>
      <c r="FF16" s="2355">
        <v>788688</v>
      </c>
      <c r="FG16" s="2355">
        <v>196337</v>
      </c>
      <c r="FH16" s="2355">
        <v>596837</v>
      </c>
      <c r="FI16" s="2355" t="s">
        <v>21</v>
      </c>
      <c r="FJ16" s="2355">
        <v>596837</v>
      </c>
      <c r="FK16" s="2355">
        <v>183813</v>
      </c>
      <c r="FL16" s="2355">
        <v>4149403</v>
      </c>
      <c r="FM16" s="2355">
        <v>21052</v>
      </c>
      <c r="FN16" s="2355">
        <v>707</v>
      </c>
      <c r="FO16" s="2355">
        <v>30603</v>
      </c>
      <c r="FP16" s="2355">
        <v>1913</v>
      </c>
      <c r="FQ16" s="2355" t="s">
        <v>21</v>
      </c>
      <c r="FR16" s="67">
        <v>40909</v>
      </c>
      <c r="FS16" s="624">
        <v>40909</v>
      </c>
      <c r="FT16" s="73"/>
      <c r="FU16" s="943">
        <v>40909</v>
      </c>
      <c r="FV16" s="945"/>
      <c r="FW16" s="2355">
        <v>30697</v>
      </c>
      <c r="FX16" s="2355">
        <v>912</v>
      </c>
      <c r="FY16" s="2355">
        <v>29785</v>
      </c>
      <c r="FZ16" s="2355">
        <v>14880</v>
      </c>
      <c r="GA16" s="2355">
        <v>4385</v>
      </c>
      <c r="GB16" s="2355">
        <v>78948</v>
      </c>
      <c r="GC16" s="2355">
        <v>431943</v>
      </c>
      <c r="GD16" s="2355" t="s">
        <v>21</v>
      </c>
      <c r="GE16" s="2355">
        <v>588758</v>
      </c>
      <c r="GF16" s="2355">
        <v>114027</v>
      </c>
      <c r="GG16" s="2355">
        <v>21852</v>
      </c>
      <c r="GH16" s="2355">
        <v>106910</v>
      </c>
      <c r="GI16" s="2355">
        <v>248162</v>
      </c>
      <c r="GJ16" s="2355">
        <v>27703</v>
      </c>
      <c r="GK16" s="2355">
        <v>29031</v>
      </c>
      <c r="GL16" s="2355" t="s">
        <v>21</v>
      </c>
      <c r="GM16" s="67">
        <v>40909</v>
      </c>
      <c r="GN16" s="624">
        <v>40909</v>
      </c>
      <c r="GO16" s="73"/>
      <c r="GP16" s="943">
        <v>40909</v>
      </c>
      <c r="GQ16" s="945"/>
      <c r="GR16" s="2355">
        <v>27703</v>
      </c>
      <c r="GS16" s="2355">
        <v>29031</v>
      </c>
      <c r="GT16" s="2355" t="s">
        <v>21</v>
      </c>
      <c r="GU16" s="2355" t="s">
        <v>21</v>
      </c>
      <c r="GV16" s="2355">
        <v>722548</v>
      </c>
      <c r="GW16" s="2355">
        <v>636548</v>
      </c>
      <c r="GX16" s="2355">
        <v>1540486</v>
      </c>
      <c r="GY16" s="2355">
        <v>115816</v>
      </c>
      <c r="GZ16" s="2355">
        <v>2782</v>
      </c>
      <c r="HA16" s="2355">
        <v>281</v>
      </c>
      <c r="HB16" s="2355">
        <v>59307</v>
      </c>
      <c r="HC16" s="2355">
        <v>24209</v>
      </c>
      <c r="HD16" s="2355">
        <v>35098</v>
      </c>
      <c r="HE16" s="2355">
        <v>458</v>
      </c>
      <c r="HF16" s="2355">
        <v>1480</v>
      </c>
      <c r="HG16" s="2355">
        <v>98</v>
      </c>
      <c r="HH16" s="67">
        <v>40909</v>
      </c>
      <c r="HI16" s="624">
        <v>40909</v>
      </c>
    </row>
    <row r="17" spans="1:217" ht="14.25" customHeight="1">
      <c r="A17" s="73"/>
      <c r="B17" s="943">
        <v>41275</v>
      </c>
      <c r="C17" s="945"/>
      <c r="D17" s="2355">
        <v>80348920</v>
      </c>
      <c r="E17" s="2355">
        <v>60207618</v>
      </c>
      <c r="F17" s="2355">
        <v>25729</v>
      </c>
      <c r="G17" s="2355">
        <v>472755</v>
      </c>
      <c r="H17" s="2355">
        <v>234</v>
      </c>
      <c r="I17" s="2355">
        <v>31051718</v>
      </c>
      <c r="J17" s="2355">
        <v>18923540</v>
      </c>
      <c r="K17" s="2355">
        <v>935080</v>
      </c>
      <c r="L17" s="2355">
        <v>223823</v>
      </c>
      <c r="M17" s="2355">
        <v>723240</v>
      </c>
      <c r="N17" s="2355">
        <v>21342</v>
      </c>
      <c r="O17" s="2355">
        <v>701898</v>
      </c>
      <c r="P17" s="2355">
        <v>345839</v>
      </c>
      <c r="Q17" s="2355">
        <v>5035405</v>
      </c>
      <c r="R17" s="2355">
        <v>5459465</v>
      </c>
      <c r="S17" s="2355">
        <v>546425</v>
      </c>
      <c r="T17" s="67">
        <v>41275</v>
      </c>
      <c r="U17" s="624">
        <v>41275</v>
      </c>
      <c r="V17" s="73"/>
      <c r="W17" s="943">
        <v>41275</v>
      </c>
      <c r="X17" s="945"/>
      <c r="Y17" s="2355">
        <v>712411</v>
      </c>
      <c r="Z17" s="2355">
        <v>978</v>
      </c>
      <c r="AA17" s="2355">
        <v>34319</v>
      </c>
      <c r="AB17" s="2355">
        <v>18028</v>
      </c>
      <c r="AC17" s="2355" t="s">
        <v>21</v>
      </c>
      <c r="AD17" s="2355">
        <v>93850</v>
      </c>
      <c r="AE17" s="2355">
        <v>314050</v>
      </c>
      <c r="AF17" s="2355">
        <v>86745</v>
      </c>
      <c r="AG17" s="2355">
        <v>93105</v>
      </c>
      <c r="AH17" s="2355">
        <v>37528</v>
      </c>
      <c r="AI17" s="2355" t="s">
        <v>21</v>
      </c>
      <c r="AJ17" s="2355">
        <v>23292721</v>
      </c>
      <c r="AK17" s="2355">
        <v>74834811</v>
      </c>
      <c r="AL17" s="2355">
        <v>65044848</v>
      </c>
      <c r="AM17" s="2355">
        <v>58894211</v>
      </c>
      <c r="AN17" s="2355">
        <v>472755</v>
      </c>
      <c r="AO17" s="67">
        <v>41275</v>
      </c>
      <c r="AP17" s="624">
        <v>41275</v>
      </c>
      <c r="AQ17" s="73"/>
      <c r="AR17" s="943">
        <v>41275</v>
      </c>
      <c r="AS17" s="945"/>
      <c r="AT17" s="2355">
        <v>538928</v>
      </c>
      <c r="AU17" s="2355">
        <v>187441</v>
      </c>
      <c r="AV17" s="2355">
        <v>4522080</v>
      </c>
      <c r="AW17" s="2355">
        <v>20920</v>
      </c>
      <c r="AX17" s="2355">
        <v>521</v>
      </c>
      <c r="AY17" s="2355">
        <v>39210</v>
      </c>
      <c r="AZ17" s="2355">
        <v>1410</v>
      </c>
      <c r="BA17" s="2355" t="s">
        <v>21</v>
      </c>
      <c r="BB17" s="2355">
        <v>27247</v>
      </c>
      <c r="BC17" s="2355" t="s">
        <v>21</v>
      </c>
      <c r="BD17" s="2355" t="s">
        <v>21</v>
      </c>
      <c r="BE17" s="2355">
        <v>12839904</v>
      </c>
      <c r="BF17" s="2355">
        <v>6728478</v>
      </c>
      <c r="BG17" s="2355">
        <v>36</v>
      </c>
      <c r="BH17" s="2355">
        <v>19759</v>
      </c>
      <c r="BI17" s="2355">
        <v>15</v>
      </c>
      <c r="BJ17" s="67">
        <v>41275</v>
      </c>
      <c r="BK17" s="624">
        <v>41275</v>
      </c>
      <c r="BL17" s="73"/>
      <c r="BM17" s="943">
        <v>41275</v>
      </c>
      <c r="BN17" s="945"/>
      <c r="BO17" s="2355">
        <v>24921</v>
      </c>
      <c r="BP17" s="2355">
        <v>37528</v>
      </c>
      <c r="BQ17" s="2355" t="s">
        <v>21</v>
      </c>
      <c r="BR17" s="2355">
        <v>946118</v>
      </c>
      <c r="BS17" s="2355">
        <v>3863552</v>
      </c>
      <c r="BT17" s="2355">
        <v>685322</v>
      </c>
      <c r="BU17" s="2355">
        <v>366215</v>
      </c>
      <c r="BV17" s="2355">
        <v>69758</v>
      </c>
      <c r="BW17" s="2355" t="s">
        <v>21</v>
      </c>
      <c r="BX17" s="2355" t="s">
        <v>21</v>
      </c>
      <c r="BY17" s="2355" t="s">
        <v>21</v>
      </c>
      <c r="BZ17" s="2355">
        <v>395607</v>
      </c>
      <c r="CA17" s="2355">
        <v>319107</v>
      </c>
      <c r="CB17" s="2355">
        <v>978</v>
      </c>
      <c r="CC17" s="2355">
        <v>52886</v>
      </c>
      <c r="CD17" s="2355">
        <v>163447</v>
      </c>
      <c r="CE17" s="67">
        <v>41275</v>
      </c>
      <c r="CF17" s="624">
        <v>41275</v>
      </c>
      <c r="CG17" s="73"/>
      <c r="CH17" s="943">
        <v>41275</v>
      </c>
      <c r="CI17" s="945"/>
      <c r="CJ17" s="2355">
        <v>1314</v>
      </c>
      <c r="CK17" s="2355" t="s">
        <v>21</v>
      </c>
      <c r="CL17" s="2355" t="s">
        <v>21</v>
      </c>
      <c r="CM17" s="2355">
        <v>9054249</v>
      </c>
      <c r="CN17" s="2355">
        <v>3261791</v>
      </c>
      <c r="CO17" s="67">
        <v>41275</v>
      </c>
      <c r="CP17" s="2210">
        <v>41275</v>
      </c>
      <c r="CQ17" s="624"/>
      <c r="CR17" s="624"/>
      <c r="CS17" s="624"/>
      <c r="CT17" s="624"/>
      <c r="CU17" s="624"/>
      <c r="CV17" s="624"/>
      <c r="CW17" s="624"/>
      <c r="CX17" s="624"/>
      <c r="CY17" s="624"/>
      <c r="CZ17" s="624"/>
      <c r="DA17" s="624"/>
      <c r="DB17" s="624"/>
      <c r="DC17" s="624"/>
      <c r="DD17" s="624"/>
      <c r="DE17" s="624"/>
      <c r="DF17" s="624"/>
      <c r="DG17" s="624"/>
      <c r="DI17" s="73"/>
      <c r="DJ17" s="943">
        <v>41275</v>
      </c>
      <c r="DK17" s="945"/>
      <c r="DL17" s="75">
        <v>81373375</v>
      </c>
      <c r="DM17" s="2355">
        <v>62862638</v>
      </c>
      <c r="DN17" s="2355">
        <v>25729</v>
      </c>
      <c r="DO17" s="2355">
        <v>475820</v>
      </c>
      <c r="DP17" s="2355">
        <v>234</v>
      </c>
      <c r="DQ17" s="2355">
        <v>31051718</v>
      </c>
      <c r="DR17" s="2355">
        <v>18923540</v>
      </c>
      <c r="DS17" s="2355">
        <v>938762</v>
      </c>
      <c r="DT17" s="2355">
        <v>223823</v>
      </c>
      <c r="DU17" s="2355">
        <v>1241208</v>
      </c>
      <c r="DV17" s="2355">
        <v>67796</v>
      </c>
      <c r="DW17" s="2355">
        <v>1173412</v>
      </c>
      <c r="DX17" s="2355">
        <v>910942</v>
      </c>
      <c r="DY17" s="2355">
        <v>5079368</v>
      </c>
      <c r="DZ17" s="2355">
        <v>6480709</v>
      </c>
      <c r="EA17" s="2355">
        <v>826888</v>
      </c>
      <c r="EB17" s="67">
        <v>41275</v>
      </c>
      <c r="EC17" s="624">
        <v>41275</v>
      </c>
      <c r="ED17" s="73"/>
      <c r="EE17" s="943">
        <v>41275</v>
      </c>
      <c r="EF17" s="945"/>
      <c r="EG17" s="2355">
        <v>580686</v>
      </c>
      <c r="EH17" s="2355" t="s">
        <v>21</v>
      </c>
      <c r="EI17" s="2355">
        <v>19463</v>
      </c>
      <c r="EJ17" s="2355">
        <v>2792158</v>
      </c>
      <c r="EK17" s="2355">
        <v>2177781</v>
      </c>
      <c r="EL17" s="2355">
        <v>34319</v>
      </c>
      <c r="EM17" s="2355">
        <v>29199</v>
      </c>
      <c r="EN17" s="2355" t="s">
        <v>21</v>
      </c>
      <c r="EO17" s="2355" t="s">
        <v>21</v>
      </c>
      <c r="EP17" s="2355">
        <v>195558</v>
      </c>
      <c r="EQ17" s="2355">
        <v>522009</v>
      </c>
      <c r="ER17" s="2355">
        <v>236387</v>
      </c>
      <c r="ES17" s="2355">
        <v>235088</v>
      </c>
      <c r="ET17" s="2355">
        <v>81094</v>
      </c>
      <c r="EU17" s="2355">
        <v>37528</v>
      </c>
      <c r="EV17" s="2355">
        <v>13256876</v>
      </c>
      <c r="EW17" s="67">
        <v>41275</v>
      </c>
      <c r="EX17" s="624">
        <v>41275</v>
      </c>
      <c r="EY17" s="73"/>
      <c r="EZ17" s="943">
        <v>41275</v>
      </c>
      <c r="FA17" s="945"/>
      <c r="FB17" s="2355">
        <v>52165733</v>
      </c>
      <c r="FC17" s="2355">
        <v>472755</v>
      </c>
      <c r="FD17" s="2355">
        <v>30849311</v>
      </c>
      <c r="FE17" s="2355">
        <v>18923540</v>
      </c>
      <c r="FF17" s="2355">
        <v>869905</v>
      </c>
      <c r="FG17" s="2355">
        <v>221103</v>
      </c>
      <c r="FH17" s="2355">
        <v>538928</v>
      </c>
      <c r="FI17" s="2355" t="s">
        <v>21</v>
      </c>
      <c r="FJ17" s="2355">
        <v>538928</v>
      </c>
      <c r="FK17" s="2355">
        <v>187441</v>
      </c>
      <c r="FL17" s="2355">
        <v>4522080</v>
      </c>
      <c r="FM17" s="2355">
        <v>20920</v>
      </c>
      <c r="FN17" s="2355">
        <v>521</v>
      </c>
      <c r="FO17" s="2355">
        <v>39210</v>
      </c>
      <c r="FP17" s="2355">
        <v>1410</v>
      </c>
      <c r="FQ17" s="2355" t="s">
        <v>21</v>
      </c>
      <c r="FR17" s="67">
        <v>41275</v>
      </c>
      <c r="FS17" s="624">
        <v>41275</v>
      </c>
      <c r="FT17" s="73"/>
      <c r="FU17" s="943">
        <v>41275</v>
      </c>
      <c r="FV17" s="945"/>
      <c r="FW17" s="2355">
        <v>28021</v>
      </c>
      <c r="FX17" s="2355">
        <v>1072</v>
      </c>
      <c r="FY17" s="2355">
        <v>26949</v>
      </c>
      <c r="FZ17" s="2355">
        <v>6692</v>
      </c>
      <c r="GA17" s="2355">
        <v>1188</v>
      </c>
      <c r="GB17" s="2355">
        <v>63513</v>
      </c>
      <c r="GC17" s="2355">
        <v>410416</v>
      </c>
      <c r="GD17" s="2355" t="s">
        <v>21</v>
      </c>
      <c r="GE17" s="2355">
        <v>604462</v>
      </c>
      <c r="GF17" s="2355">
        <v>114897</v>
      </c>
      <c r="GG17" s="2355">
        <v>22648</v>
      </c>
      <c r="GH17" s="2355">
        <v>122378</v>
      </c>
      <c r="GI17" s="2355">
        <v>228106</v>
      </c>
      <c r="GJ17" s="2355">
        <v>25177</v>
      </c>
      <c r="GK17" s="2355">
        <v>26383</v>
      </c>
      <c r="GL17" s="2355">
        <v>37528</v>
      </c>
      <c r="GM17" s="67">
        <v>41275</v>
      </c>
      <c r="GN17" s="624">
        <v>41275</v>
      </c>
      <c r="GO17" s="73"/>
      <c r="GP17" s="943">
        <v>41275</v>
      </c>
      <c r="GQ17" s="945"/>
      <c r="GR17" s="2355">
        <v>25177</v>
      </c>
      <c r="GS17" s="2355">
        <v>26383</v>
      </c>
      <c r="GT17" s="2355" t="s">
        <v>21</v>
      </c>
      <c r="GU17" s="2355" t="s">
        <v>21</v>
      </c>
      <c r="GV17" s="2355">
        <v>695973</v>
      </c>
      <c r="GW17" s="2355">
        <v>601460</v>
      </c>
      <c r="GX17" s="2355">
        <v>1610908</v>
      </c>
      <c r="GY17" s="2355">
        <v>91771</v>
      </c>
      <c r="GZ17" s="2355">
        <v>2785</v>
      </c>
      <c r="HA17" s="2355">
        <v>156</v>
      </c>
      <c r="HB17" s="2355">
        <v>44267</v>
      </c>
      <c r="HC17" s="2355">
        <v>15697</v>
      </c>
      <c r="HD17" s="2355">
        <v>28570</v>
      </c>
      <c r="HE17" s="2355">
        <v>400</v>
      </c>
      <c r="HF17" s="2355">
        <v>1540</v>
      </c>
      <c r="HG17" s="2355">
        <v>78</v>
      </c>
      <c r="HH17" s="67">
        <v>41275</v>
      </c>
      <c r="HI17" s="624">
        <v>41275</v>
      </c>
    </row>
    <row r="18" spans="1:217" ht="14.25" customHeight="1">
      <c r="A18" s="73"/>
      <c r="B18" s="943">
        <v>41640</v>
      </c>
      <c r="C18" s="945"/>
      <c r="D18" s="2355">
        <v>78927313</v>
      </c>
      <c r="E18" s="2355">
        <v>58709052</v>
      </c>
      <c r="F18" s="2355">
        <v>27035</v>
      </c>
      <c r="G18" s="2355">
        <v>381865</v>
      </c>
      <c r="H18" s="2355">
        <v>248</v>
      </c>
      <c r="I18" s="2355">
        <v>30907212</v>
      </c>
      <c r="J18" s="2355">
        <v>17769819</v>
      </c>
      <c r="K18" s="2355">
        <v>858680</v>
      </c>
      <c r="L18" s="2355">
        <v>154269</v>
      </c>
      <c r="M18" s="2355">
        <v>723164</v>
      </c>
      <c r="N18" s="2355">
        <v>28157</v>
      </c>
      <c r="O18" s="2355">
        <v>695007</v>
      </c>
      <c r="P18" s="2355">
        <v>325445</v>
      </c>
      <c r="Q18" s="2355">
        <v>5189177</v>
      </c>
      <c r="R18" s="2355">
        <v>5202813</v>
      </c>
      <c r="S18" s="2355">
        <v>563871</v>
      </c>
      <c r="T18" s="67">
        <v>41640</v>
      </c>
      <c r="U18" s="624">
        <v>41640</v>
      </c>
      <c r="V18" s="73"/>
      <c r="W18" s="943">
        <v>41640</v>
      </c>
      <c r="X18" s="945"/>
      <c r="Y18" s="2355">
        <v>710314</v>
      </c>
      <c r="Z18" s="2355">
        <v>793</v>
      </c>
      <c r="AA18" s="2355">
        <v>35501</v>
      </c>
      <c r="AB18" s="2355">
        <v>17657</v>
      </c>
      <c r="AC18" s="2355" t="s">
        <v>21</v>
      </c>
      <c r="AD18" s="2355">
        <v>117946</v>
      </c>
      <c r="AE18" s="2355">
        <v>293519</v>
      </c>
      <c r="AF18" s="2355">
        <v>83608</v>
      </c>
      <c r="AG18" s="2355">
        <v>89633</v>
      </c>
      <c r="AH18" s="2355">
        <v>41357</v>
      </c>
      <c r="AI18" s="2355" t="s">
        <v>21</v>
      </c>
      <c r="AJ18" s="2355">
        <v>22770336</v>
      </c>
      <c r="AK18" s="2355">
        <v>75903247</v>
      </c>
      <c r="AL18" s="2355">
        <v>63686196</v>
      </c>
      <c r="AM18" s="2355">
        <v>57404235</v>
      </c>
      <c r="AN18" s="2355">
        <v>381865</v>
      </c>
      <c r="AO18" s="67">
        <v>41640</v>
      </c>
      <c r="AP18" s="624">
        <v>41640</v>
      </c>
      <c r="AQ18" s="73"/>
      <c r="AR18" s="943">
        <v>41640</v>
      </c>
      <c r="AS18" s="945"/>
      <c r="AT18" s="2355">
        <v>540671</v>
      </c>
      <c r="AU18" s="2355">
        <v>180055</v>
      </c>
      <c r="AV18" s="2355">
        <v>4728899</v>
      </c>
      <c r="AW18" s="2355">
        <v>22963</v>
      </c>
      <c r="AX18" s="2355">
        <v>682</v>
      </c>
      <c r="AY18" s="2355">
        <v>43957</v>
      </c>
      <c r="AZ18" s="2355">
        <v>1318</v>
      </c>
      <c r="BA18" s="2355" t="s">
        <v>21</v>
      </c>
      <c r="BB18" s="2355">
        <v>30647</v>
      </c>
      <c r="BC18" s="2355" t="s">
        <v>21</v>
      </c>
      <c r="BD18" s="2355" t="s">
        <v>21</v>
      </c>
      <c r="BE18" s="2355">
        <v>12585089</v>
      </c>
      <c r="BF18" s="2355">
        <v>6347085</v>
      </c>
      <c r="BG18" s="2355">
        <v>36</v>
      </c>
      <c r="BH18" s="2355">
        <v>14951</v>
      </c>
      <c r="BI18" s="2355">
        <v>16</v>
      </c>
      <c r="BJ18" s="67">
        <v>41640</v>
      </c>
      <c r="BK18" s="624">
        <v>41640</v>
      </c>
      <c r="BL18" s="73"/>
      <c r="BM18" s="943">
        <v>41640</v>
      </c>
      <c r="BN18" s="945"/>
      <c r="BO18" s="2355">
        <v>25766</v>
      </c>
      <c r="BP18" s="2355">
        <v>41357</v>
      </c>
      <c r="BQ18" s="2355" t="s">
        <v>21</v>
      </c>
      <c r="BR18" s="2355">
        <v>905344</v>
      </c>
      <c r="BS18" s="2355">
        <v>3334141</v>
      </c>
      <c r="BT18" s="2355">
        <v>665274</v>
      </c>
      <c r="BU18" s="2355">
        <v>381861</v>
      </c>
      <c r="BV18" s="2355">
        <v>67781</v>
      </c>
      <c r="BW18" s="2355" t="s">
        <v>21</v>
      </c>
      <c r="BX18" s="2355" t="s">
        <v>21</v>
      </c>
      <c r="BY18" s="2355" t="s">
        <v>21</v>
      </c>
      <c r="BZ18" s="2355">
        <v>418079</v>
      </c>
      <c r="CA18" s="2355">
        <v>283414</v>
      </c>
      <c r="CB18" s="2355">
        <v>793</v>
      </c>
      <c r="CC18" s="2355">
        <v>47067</v>
      </c>
      <c r="CD18" s="2355">
        <v>140816</v>
      </c>
      <c r="CE18" s="67">
        <v>41640</v>
      </c>
      <c r="CF18" s="624">
        <v>41640</v>
      </c>
      <c r="CG18" s="73"/>
      <c r="CH18" s="943">
        <v>41640</v>
      </c>
      <c r="CI18" s="945"/>
      <c r="CJ18" s="2355">
        <v>1033</v>
      </c>
      <c r="CK18" s="2355" t="s">
        <v>21</v>
      </c>
      <c r="CL18" s="2355" t="s">
        <v>21</v>
      </c>
      <c r="CM18" s="2355">
        <v>8968010</v>
      </c>
      <c r="CN18" s="2355">
        <v>3149115</v>
      </c>
      <c r="CO18" s="67">
        <v>41640</v>
      </c>
      <c r="CP18" s="2210">
        <v>41640</v>
      </c>
      <c r="CQ18" s="624"/>
      <c r="CR18" s="624"/>
      <c r="CS18" s="624"/>
      <c r="CT18" s="624"/>
      <c r="CU18" s="624"/>
      <c r="CV18" s="624"/>
      <c r="CW18" s="624"/>
      <c r="CX18" s="624"/>
      <c r="CY18" s="624"/>
      <c r="CZ18" s="624"/>
      <c r="DA18" s="624"/>
      <c r="DB18" s="624"/>
      <c r="DC18" s="624"/>
      <c r="DD18" s="624"/>
      <c r="DE18" s="624"/>
      <c r="DF18" s="624"/>
      <c r="DG18" s="624"/>
      <c r="DI18" s="73"/>
      <c r="DJ18" s="943">
        <v>41640</v>
      </c>
      <c r="DK18" s="945"/>
      <c r="DL18" s="75">
        <v>80131342</v>
      </c>
      <c r="DM18" s="2355">
        <v>61595477</v>
      </c>
      <c r="DN18" s="2355">
        <v>27035</v>
      </c>
      <c r="DO18" s="2355">
        <v>384660</v>
      </c>
      <c r="DP18" s="2355">
        <v>248</v>
      </c>
      <c r="DQ18" s="2355">
        <v>30907212</v>
      </c>
      <c r="DR18" s="2355">
        <v>17769819</v>
      </c>
      <c r="DS18" s="2355">
        <v>861999</v>
      </c>
      <c r="DT18" s="2355">
        <v>154269</v>
      </c>
      <c r="DU18" s="2355">
        <v>1205946</v>
      </c>
      <c r="DV18" s="2355">
        <v>67907</v>
      </c>
      <c r="DW18" s="2355">
        <v>1138039</v>
      </c>
      <c r="DX18" s="2355">
        <v>837624</v>
      </c>
      <c r="DY18" s="2355">
        <v>5220513</v>
      </c>
      <c r="DZ18" s="2355">
        <v>6526322</v>
      </c>
      <c r="EA18" s="2355">
        <v>837455</v>
      </c>
      <c r="EB18" s="67">
        <v>41640</v>
      </c>
      <c r="EC18" s="624">
        <v>41640</v>
      </c>
      <c r="ED18" s="73"/>
      <c r="EE18" s="943">
        <v>41640</v>
      </c>
      <c r="EF18" s="945"/>
      <c r="EG18" s="2355">
        <v>599105</v>
      </c>
      <c r="EH18" s="2355" t="s">
        <v>21</v>
      </c>
      <c r="EI18" s="2355">
        <v>17637</v>
      </c>
      <c r="EJ18" s="2355">
        <v>2766793</v>
      </c>
      <c r="EK18" s="2355">
        <v>2140246</v>
      </c>
      <c r="EL18" s="2355">
        <v>35501</v>
      </c>
      <c r="EM18" s="2355">
        <v>27964</v>
      </c>
      <c r="EN18" s="2355" t="s">
        <v>21</v>
      </c>
      <c r="EO18" s="2355" t="s">
        <v>21</v>
      </c>
      <c r="EP18" s="2355">
        <v>214393</v>
      </c>
      <c r="EQ18" s="2355">
        <v>504104</v>
      </c>
      <c r="ER18" s="2355">
        <v>229435</v>
      </c>
      <c r="ES18" s="2355">
        <v>229650</v>
      </c>
      <c r="ET18" s="2355">
        <v>88442</v>
      </c>
      <c r="EU18" s="2355">
        <v>41357</v>
      </c>
      <c r="EV18" s="2355">
        <v>12859470</v>
      </c>
      <c r="EW18" s="67">
        <v>41640</v>
      </c>
      <c r="EX18" s="624">
        <v>41640</v>
      </c>
      <c r="EY18" s="73"/>
      <c r="EZ18" s="943">
        <v>41640</v>
      </c>
      <c r="FA18" s="945"/>
      <c r="FB18" s="2355">
        <v>51057151</v>
      </c>
      <c r="FC18" s="2355">
        <v>381865</v>
      </c>
      <c r="FD18" s="2355">
        <v>30713479</v>
      </c>
      <c r="FE18" s="2355">
        <v>17769819</v>
      </c>
      <c r="FF18" s="2355">
        <v>805196</v>
      </c>
      <c r="FG18" s="2355">
        <v>151450</v>
      </c>
      <c r="FH18" s="2355">
        <v>540673</v>
      </c>
      <c r="FI18" s="2355">
        <v>2</v>
      </c>
      <c r="FJ18" s="2355">
        <v>540671</v>
      </c>
      <c r="FK18" s="2355">
        <v>180055</v>
      </c>
      <c r="FL18" s="2355">
        <v>4728899</v>
      </c>
      <c r="FM18" s="2355">
        <v>22963</v>
      </c>
      <c r="FN18" s="2355">
        <v>682</v>
      </c>
      <c r="FO18" s="2355">
        <v>43957</v>
      </c>
      <c r="FP18" s="2355">
        <v>1318</v>
      </c>
      <c r="FQ18" s="2355" t="s">
        <v>21</v>
      </c>
      <c r="FR18" s="67">
        <v>41640</v>
      </c>
      <c r="FS18" s="624">
        <v>41640</v>
      </c>
      <c r="FT18" s="73"/>
      <c r="FU18" s="943">
        <v>41640</v>
      </c>
      <c r="FV18" s="945"/>
      <c r="FW18" s="2355">
        <v>26123</v>
      </c>
      <c r="FX18" s="2355">
        <v>866</v>
      </c>
      <c r="FY18" s="2355">
        <v>25257</v>
      </c>
      <c r="FZ18" s="2355">
        <v>3076</v>
      </c>
      <c r="GA18" s="2355">
        <v>879</v>
      </c>
      <c r="GB18" s="2355">
        <v>53274</v>
      </c>
      <c r="GC18" s="2355">
        <v>434646</v>
      </c>
      <c r="GD18" s="2355" t="s">
        <v>21</v>
      </c>
      <c r="GE18" s="2355">
        <v>541074</v>
      </c>
      <c r="GF18" s="2355">
        <v>116477</v>
      </c>
      <c r="GG18" s="2355">
        <v>21999</v>
      </c>
      <c r="GH18" s="2355">
        <v>110630</v>
      </c>
      <c r="GI18" s="2355">
        <v>189311</v>
      </c>
      <c r="GJ18" s="2355">
        <v>26036</v>
      </c>
      <c r="GK18" s="2355">
        <v>27284</v>
      </c>
      <c r="GL18" s="2355">
        <v>41357</v>
      </c>
      <c r="GM18" s="67">
        <v>41640</v>
      </c>
      <c r="GN18" s="624">
        <v>41640</v>
      </c>
      <c r="GO18" s="73"/>
      <c r="GP18" s="943">
        <v>41640</v>
      </c>
      <c r="GQ18" s="945"/>
      <c r="GR18" s="2355">
        <v>26036</v>
      </c>
      <c r="GS18" s="2355">
        <v>27284</v>
      </c>
      <c r="GT18" s="2355" t="s">
        <v>21</v>
      </c>
      <c r="GU18" s="2355" t="s">
        <v>21</v>
      </c>
      <c r="GV18" s="2355">
        <v>665789</v>
      </c>
      <c r="GW18" s="2355">
        <v>571799</v>
      </c>
      <c r="GX18" s="2355">
        <v>1601563</v>
      </c>
      <c r="GY18" s="2355">
        <v>86365</v>
      </c>
      <c r="GZ18" s="2355">
        <v>2504</v>
      </c>
      <c r="HA18" s="2355">
        <v>95</v>
      </c>
      <c r="HB18" s="2355">
        <v>37440</v>
      </c>
      <c r="HC18" s="2355">
        <v>9808</v>
      </c>
      <c r="HD18" s="2355">
        <v>27632</v>
      </c>
      <c r="HE18" s="2355">
        <v>575</v>
      </c>
      <c r="HF18" s="2355">
        <v>1235</v>
      </c>
      <c r="HG18" s="2355">
        <v>85</v>
      </c>
      <c r="HH18" s="67">
        <v>41640</v>
      </c>
      <c r="HI18" s="624">
        <v>41640</v>
      </c>
    </row>
    <row r="19" spans="1:217" ht="14.25" customHeight="1">
      <c r="A19" s="73"/>
      <c r="B19" s="943">
        <v>42005</v>
      </c>
      <c r="C19" s="945"/>
      <c r="D19" s="2355">
        <v>80995721</v>
      </c>
      <c r="E19" s="2355">
        <v>61021607</v>
      </c>
      <c r="F19" s="2355">
        <v>26760</v>
      </c>
      <c r="G19" s="2355">
        <v>279949</v>
      </c>
      <c r="H19" s="2355">
        <v>251</v>
      </c>
      <c r="I19" s="2355">
        <v>33566522</v>
      </c>
      <c r="J19" s="2355">
        <v>18321040</v>
      </c>
      <c r="K19" s="2355">
        <v>846919</v>
      </c>
      <c r="L19" s="2355">
        <v>260463</v>
      </c>
      <c r="M19" s="2355">
        <v>656906</v>
      </c>
      <c r="N19" s="2355">
        <v>22393</v>
      </c>
      <c r="O19" s="2355">
        <v>634513</v>
      </c>
      <c r="P19" s="2355">
        <v>340169</v>
      </c>
      <c r="Q19" s="2355">
        <v>4840249</v>
      </c>
      <c r="R19" s="2355">
        <v>5198541</v>
      </c>
      <c r="S19" s="2355">
        <v>593253</v>
      </c>
      <c r="T19" s="67">
        <v>42005</v>
      </c>
      <c r="U19" s="624">
        <v>42005</v>
      </c>
      <c r="V19" s="73"/>
      <c r="W19" s="943">
        <v>42005</v>
      </c>
      <c r="X19" s="945"/>
      <c r="Y19" s="2355">
        <v>642008</v>
      </c>
      <c r="Z19" s="2355">
        <v>300</v>
      </c>
      <c r="AA19" s="2355">
        <v>32354</v>
      </c>
      <c r="AB19" s="2355">
        <v>15923</v>
      </c>
      <c r="AC19" s="2355" t="s">
        <v>21</v>
      </c>
      <c r="AD19" s="2355">
        <v>97305</v>
      </c>
      <c r="AE19" s="2355">
        <v>267705</v>
      </c>
      <c r="AF19" s="2355">
        <v>81745</v>
      </c>
      <c r="AG19" s="2355">
        <v>87630</v>
      </c>
      <c r="AH19" s="2355">
        <v>37534</v>
      </c>
      <c r="AI19" s="2355" t="s">
        <v>21</v>
      </c>
      <c r="AJ19" s="2355">
        <v>23068902</v>
      </c>
      <c r="AK19" s="2355">
        <v>74349724</v>
      </c>
      <c r="AL19" s="2355">
        <v>65994222</v>
      </c>
      <c r="AM19" s="2355">
        <v>59752928</v>
      </c>
      <c r="AN19" s="2355">
        <v>279949</v>
      </c>
      <c r="AO19" s="67">
        <v>42005</v>
      </c>
      <c r="AP19" s="624">
        <v>42005</v>
      </c>
      <c r="AQ19" s="73"/>
      <c r="AR19" s="943">
        <v>42005</v>
      </c>
      <c r="AS19" s="945"/>
      <c r="AT19" s="2355">
        <v>497739</v>
      </c>
      <c r="AU19" s="2355">
        <v>211539</v>
      </c>
      <c r="AV19" s="2355">
        <v>4420696</v>
      </c>
      <c r="AW19" s="2355">
        <v>14963</v>
      </c>
      <c r="AX19" s="2355">
        <v>660</v>
      </c>
      <c r="AY19" s="2355">
        <v>44492</v>
      </c>
      <c r="AZ19" s="2355">
        <v>1145</v>
      </c>
      <c r="BA19" s="2355" t="s">
        <v>21</v>
      </c>
      <c r="BB19" s="2355">
        <v>31093</v>
      </c>
      <c r="BC19" s="2355" t="s">
        <v>21</v>
      </c>
      <c r="BD19" s="2355" t="s">
        <v>21</v>
      </c>
      <c r="BE19" s="2355">
        <v>12512265</v>
      </c>
      <c r="BF19" s="2355">
        <v>6315463</v>
      </c>
      <c r="BG19" s="2355">
        <v>35</v>
      </c>
      <c r="BH19" s="2355">
        <v>8814</v>
      </c>
      <c r="BI19" s="2355">
        <v>12</v>
      </c>
      <c r="BJ19" s="67">
        <v>42005</v>
      </c>
      <c r="BK19" s="624">
        <v>42005</v>
      </c>
      <c r="BL19" s="73"/>
      <c r="BM19" s="943">
        <v>42005</v>
      </c>
      <c r="BN19" s="945"/>
      <c r="BO19" s="2355">
        <v>24920</v>
      </c>
      <c r="BP19" s="2355">
        <v>37534</v>
      </c>
      <c r="BQ19" s="2355" t="s">
        <v>21</v>
      </c>
      <c r="BR19" s="2355">
        <v>895482</v>
      </c>
      <c r="BS19" s="2355">
        <v>3102700</v>
      </c>
      <c r="BT19" s="2355">
        <v>668969</v>
      </c>
      <c r="BU19" s="2355">
        <v>429750</v>
      </c>
      <c r="BV19" s="2355">
        <v>72425</v>
      </c>
      <c r="BW19" s="2355">
        <v>1</v>
      </c>
      <c r="BX19" s="2355">
        <v>1</v>
      </c>
      <c r="BY19" s="2355" t="s">
        <v>21</v>
      </c>
      <c r="BZ19" s="2355">
        <v>474843</v>
      </c>
      <c r="CA19" s="2355">
        <v>239219</v>
      </c>
      <c r="CB19" s="2355">
        <v>300</v>
      </c>
      <c r="CC19" s="2355">
        <v>30689</v>
      </c>
      <c r="CD19" s="2355">
        <v>124823</v>
      </c>
      <c r="CE19" s="67">
        <v>42005</v>
      </c>
      <c r="CF19" s="624">
        <v>42005</v>
      </c>
      <c r="CG19" s="73"/>
      <c r="CH19" s="943">
        <v>42005</v>
      </c>
      <c r="CI19" s="945"/>
      <c r="CJ19" s="2355">
        <v>959</v>
      </c>
      <c r="CK19" s="2355" t="s">
        <v>21</v>
      </c>
      <c r="CL19" s="2355" t="s">
        <v>21</v>
      </c>
      <c r="CM19" s="2355">
        <v>9146806</v>
      </c>
      <c r="CN19" s="2355">
        <v>2600948</v>
      </c>
      <c r="CO19" s="67">
        <v>42005</v>
      </c>
      <c r="CP19" s="2210">
        <v>42005</v>
      </c>
      <c r="CQ19" s="624"/>
      <c r="CR19" s="624"/>
      <c r="CS19" s="624"/>
      <c r="CT19" s="624"/>
      <c r="CU19" s="624"/>
      <c r="CV19" s="624"/>
      <c r="CW19" s="624"/>
      <c r="CX19" s="624"/>
      <c r="CY19" s="624"/>
      <c r="CZ19" s="624"/>
      <c r="DA19" s="624"/>
      <c r="DB19" s="624"/>
      <c r="DC19" s="624"/>
      <c r="DD19" s="624"/>
      <c r="DE19" s="624"/>
      <c r="DF19" s="624"/>
      <c r="DG19" s="624"/>
      <c r="DI19" s="73"/>
      <c r="DJ19" s="943">
        <v>42005</v>
      </c>
      <c r="DK19" s="945"/>
      <c r="DL19" s="75">
        <v>82310616</v>
      </c>
      <c r="DM19" s="2355">
        <v>63974507</v>
      </c>
      <c r="DN19" s="2355">
        <v>26760</v>
      </c>
      <c r="DO19" s="2355">
        <v>282789</v>
      </c>
      <c r="DP19" s="2355">
        <v>251</v>
      </c>
      <c r="DQ19" s="2355">
        <v>33566522</v>
      </c>
      <c r="DR19" s="2355">
        <v>18321040</v>
      </c>
      <c r="DS19" s="2355">
        <v>848286</v>
      </c>
      <c r="DT19" s="2355">
        <v>260463</v>
      </c>
      <c r="DU19" s="2355">
        <v>1009557</v>
      </c>
      <c r="DV19" s="2355">
        <v>51423</v>
      </c>
      <c r="DW19" s="2355">
        <v>958134</v>
      </c>
      <c r="DX19" s="2355">
        <v>857716</v>
      </c>
      <c r="DY19" s="2355">
        <v>4867373</v>
      </c>
      <c r="DZ19" s="2355">
        <v>6691152</v>
      </c>
      <c r="EA19" s="2355">
        <v>884870</v>
      </c>
      <c r="EB19" s="67">
        <v>42005</v>
      </c>
      <c r="EC19" s="624">
        <v>42005</v>
      </c>
      <c r="ED19" s="73"/>
      <c r="EE19" s="943">
        <v>42005</v>
      </c>
      <c r="EF19" s="945"/>
      <c r="EG19" s="2355">
        <v>674800</v>
      </c>
      <c r="EH19" s="2355" t="s">
        <v>21</v>
      </c>
      <c r="EI19" s="2355">
        <v>15705</v>
      </c>
      <c r="EJ19" s="2355">
        <v>2808002</v>
      </c>
      <c r="EK19" s="2355">
        <v>2272063</v>
      </c>
      <c r="EL19" s="2355">
        <v>32354</v>
      </c>
      <c r="EM19" s="2355">
        <v>25709</v>
      </c>
      <c r="EN19" s="2355" t="s">
        <v>21</v>
      </c>
      <c r="EO19" s="2355" t="s">
        <v>21</v>
      </c>
      <c r="EP19" s="2355">
        <v>188187</v>
      </c>
      <c r="EQ19" s="2355">
        <v>494122</v>
      </c>
      <c r="ER19" s="2355">
        <v>229169</v>
      </c>
      <c r="ES19" s="2355">
        <v>227503</v>
      </c>
      <c r="ET19" s="2355">
        <v>95443</v>
      </c>
      <c r="EU19" s="2355">
        <v>37534</v>
      </c>
      <c r="EV19" s="2355">
        <v>12693011</v>
      </c>
      <c r="EW19" s="67">
        <v>42005</v>
      </c>
      <c r="EX19" s="624">
        <v>42005</v>
      </c>
      <c r="EY19" s="73"/>
      <c r="EZ19" s="943">
        <v>42005</v>
      </c>
      <c r="FA19" s="945"/>
      <c r="FB19" s="2355">
        <v>53437465</v>
      </c>
      <c r="FC19" s="2355">
        <v>279949</v>
      </c>
      <c r="FD19" s="2355">
        <v>33366131</v>
      </c>
      <c r="FE19" s="2355">
        <v>18321040</v>
      </c>
      <c r="FF19" s="2355">
        <v>798080</v>
      </c>
      <c r="FG19" s="2355">
        <v>257453</v>
      </c>
      <c r="FH19" s="2355">
        <v>497739</v>
      </c>
      <c r="FI19" s="2355" t="s">
        <v>21</v>
      </c>
      <c r="FJ19" s="2355">
        <v>497739</v>
      </c>
      <c r="FK19" s="2355">
        <v>211539</v>
      </c>
      <c r="FL19" s="2355">
        <v>4420696</v>
      </c>
      <c r="FM19" s="2355">
        <v>14963</v>
      </c>
      <c r="FN19" s="2355">
        <v>660</v>
      </c>
      <c r="FO19" s="2355">
        <v>44492</v>
      </c>
      <c r="FP19" s="2355">
        <v>1145</v>
      </c>
      <c r="FQ19" s="2355" t="s">
        <v>21</v>
      </c>
      <c r="FR19" s="67">
        <v>42005</v>
      </c>
      <c r="FS19" s="624">
        <v>42005</v>
      </c>
      <c r="FT19" s="73"/>
      <c r="FU19" s="943">
        <v>42005</v>
      </c>
      <c r="FV19" s="945"/>
      <c r="FW19" s="2355">
        <v>29793</v>
      </c>
      <c r="FX19" s="2355">
        <v>1971</v>
      </c>
      <c r="FY19" s="2355">
        <v>27822</v>
      </c>
      <c r="FZ19" s="2355">
        <v>1207</v>
      </c>
      <c r="GA19" s="2355">
        <v>840</v>
      </c>
      <c r="GB19" s="2355">
        <v>52338</v>
      </c>
      <c r="GC19" s="2355">
        <v>492862</v>
      </c>
      <c r="GD19" s="2355" t="s">
        <v>21</v>
      </c>
      <c r="GE19" s="2355">
        <v>477661</v>
      </c>
      <c r="GF19" s="2355">
        <v>119704</v>
      </c>
      <c r="GG19" s="2355">
        <v>19999</v>
      </c>
      <c r="GH19" s="2355">
        <v>86168</v>
      </c>
      <c r="GI19" s="2355">
        <v>165745</v>
      </c>
      <c r="GJ19" s="2355">
        <v>25294</v>
      </c>
      <c r="GK19" s="2355">
        <v>26507</v>
      </c>
      <c r="GL19" s="2355">
        <v>37534</v>
      </c>
      <c r="GM19" s="67">
        <v>42005</v>
      </c>
      <c r="GN19" s="624">
        <v>42005</v>
      </c>
      <c r="GO19" s="73"/>
      <c r="GP19" s="943">
        <v>42005</v>
      </c>
      <c r="GQ19" s="945"/>
      <c r="GR19" s="2355">
        <v>25294</v>
      </c>
      <c r="GS19" s="2355">
        <v>26507</v>
      </c>
      <c r="GT19" s="2355" t="s">
        <v>21</v>
      </c>
      <c r="GU19" s="2355" t="s">
        <v>21</v>
      </c>
      <c r="GV19" s="2355">
        <v>635000</v>
      </c>
      <c r="GW19" s="2355">
        <v>539527</v>
      </c>
      <c r="GX19" s="2355">
        <v>1602185</v>
      </c>
      <c r="GY19" s="2355">
        <v>65534</v>
      </c>
      <c r="GZ19" s="2355">
        <v>2513</v>
      </c>
      <c r="HA19" s="2355">
        <v>120</v>
      </c>
      <c r="HB19" s="2355">
        <v>16747</v>
      </c>
      <c r="HC19" s="2355">
        <v>5498</v>
      </c>
      <c r="HD19" s="2355">
        <v>11249</v>
      </c>
      <c r="HE19" s="2355">
        <v>734</v>
      </c>
      <c r="HF19" s="2355">
        <v>1185</v>
      </c>
      <c r="HG19" s="2355">
        <v>95</v>
      </c>
      <c r="HH19" s="67">
        <v>42005</v>
      </c>
      <c r="HI19" s="624">
        <v>42005</v>
      </c>
    </row>
    <row r="20" spans="1:217" ht="7.5" customHeight="1">
      <c r="A20" s="73"/>
      <c r="B20" s="946"/>
      <c r="C20" s="945"/>
      <c r="D20" s="625"/>
      <c r="E20" s="625"/>
      <c r="F20" s="625"/>
      <c r="G20" s="625"/>
      <c r="H20" s="625"/>
      <c r="I20" s="625"/>
      <c r="J20" s="625"/>
      <c r="K20" s="625"/>
      <c r="L20" s="625"/>
      <c r="M20" s="625"/>
      <c r="N20" s="625"/>
      <c r="O20" s="625"/>
      <c r="P20" s="625"/>
      <c r="Q20" s="625"/>
      <c r="R20" s="625"/>
      <c r="S20" s="625"/>
      <c r="T20" s="77"/>
      <c r="U20" s="486"/>
      <c r="V20" s="73"/>
      <c r="W20" s="946"/>
      <c r="X20" s="945"/>
      <c r="Y20" s="625"/>
      <c r="Z20" s="625"/>
      <c r="AA20" s="625"/>
      <c r="AB20" s="625"/>
      <c r="AC20" s="625"/>
      <c r="AD20" s="625"/>
      <c r="AE20" s="625"/>
      <c r="AF20" s="625"/>
      <c r="AG20" s="625"/>
      <c r="AH20" s="625"/>
      <c r="AI20" s="625"/>
      <c r="AJ20" s="625"/>
      <c r="AK20" s="625"/>
      <c r="AL20" s="625"/>
      <c r="AM20" s="625"/>
      <c r="AN20" s="625"/>
      <c r="AO20" s="77"/>
      <c r="AP20" s="486"/>
      <c r="AQ20" s="73"/>
      <c r="AR20" s="946"/>
      <c r="AS20" s="945"/>
      <c r="AT20" s="625"/>
      <c r="AU20" s="625"/>
      <c r="AV20" s="625"/>
      <c r="AW20" s="625"/>
      <c r="AX20" s="625"/>
      <c r="AY20" s="625"/>
      <c r="AZ20" s="625"/>
      <c r="BA20" s="625"/>
      <c r="BB20" s="625"/>
      <c r="BC20" s="625"/>
      <c r="BD20" s="625"/>
      <c r="BE20" s="625"/>
      <c r="BF20" s="625"/>
      <c r="BG20" s="625"/>
      <c r="BH20" s="625"/>
      <c r="BI20" s="625"/>
      <c r="BJ20" s="77"/>
      <c r="BK20" s="486"/>
      <c r="BL20" s="73"/>
      <c r="BM20" s="946"/>
      <c r="BN20" s="945"/>
      <c r="BO20" s="625"/>
      <c r="BP20" s="625"/>
      <c r="BQ20" s="625"/>
      <c r="BR20" s="625"/>
      <c r="BS20" s="625"/>
      <c r="BT20" s="625"/>
      <c r="BU20" s="625"/>
      <c r="BV20" s="625"/>
      <c r="BW20" s="625"/>
      <c r="BX20" s="625"/>
      <c r="BY20" s="625"/>
      <c r="BZ20" s="625"/>
      <c r="CA20" s="625"/>
      <c r="CB20" s="625"/>
      <c r="CC20" s="625"/>
      <c r="CD20" s="625"/>
      <c r="CE20" s="77"/>
      <c r="CF20" s="486"/>
      <c r="CG20" s="73"/>
      <c r="CH20" s="946"/>
      <c r="CI20" s="945"/>
      <c r="CJ20" s="625"/>
      <c r="CK20" s="625"/>
      <c r="CL20" s="625"/>
      <c r="CM20" s="625"/>
      <c r="CN20" s="625"/>
      <c r="CO20" s="77"/>
      <c r="CP20" s="2211"/>
      <c r="CQ20" s="486"/>
      <c r="CR20" s="486"/>
      <c r="CS20" s="486"/>
      <c r="CT20" s="486"/>
      <c r="CU20" s="486"/>
      <c r="CV20" s="486"/>
      <c r="CW20" s="486"/>
      <c r="CX20" s="486"/>
      <c r="CY20" s="486"/>
      <c r="CZ20" s="486"/>
      <c r="DA20" s="486"/>
      <c r="DB20" s="486"/>
      <c r="DC20" s="486"/>
      <c r="DD20" s="486"/>
      <c r="DE20" s="486"/>
      <c r="DF20" s="486"/>
      <c r="DG20" s="486"/>
      <c r="DI20" s="73"/>
      <c r="DJ20" s="946"/>
      <c r="DK20" s="945"/>
      <c r="DL20" s="947"/>
      <c r="DM20" s="625"/>
      <c r="DN20" s="625"/>
      <c r="DO20" s="625"/>
      <c r="DP20" s="625"/>
      <c r="DQ20" s="625"/>
      <c r="DR20" s="625"/>
      <c r="DS20" s="625"/>
      <c r="DT20" s="625"/>
      <c r="DU20" s="625"/>
      <c r="DV20" s="625"/>
      <c r="DW20" s="625"/>
      <c r="DX20" s="625"/>
      <c r="DY20" s="625"/>
      <c r="DZ20" s="625"/>
      <c r="EA20" s="625"/>
      <c r="EB20" s="77"/>
      <c r="EC20" s="486"/>
      <c r="ED20" s="73"/>
      <c r="EE20" s="946"/>
      <c r="EF20" s="945"/>
      <c r="EG20" s="625"/>
      <c r="EH20" s="625"/>
      <c r="EI20" s="625"/>
      <c r="EJ20" s="625"/>
      <c r="EK20" s="625"/>
      <c r="EL20" s="625"/>
      <c r="EM20" s="625"/>
      <c r="EN20" s="625"/>
      <c r="EP20" s="625"/>
      <c r="EQ20" s="625"/>
      <c r="ER20" s="625"/>
      <c r="ES20" s="625"/>
      <c r="ET20" s="625"/>
      <c r="EU20" s="625"/>
      <c r="EV20" s="625"/>
      <c r="EW20" s="77"/>
      <c r="EX20" s="486"/>
      <c r="EY20" s="73"/>
      <c r="EZ20" s="946"/>
      <c r="FA20" s="945"/>
      <c r="FB20" s="625"/>
      <c r="FC20" s="625"/>
      <c r="FD20" s="625"/>
      <c r="FE20" s="625"/>
      <c r="FF20" s="625"/>
      <c r="FG20" s="625"/>
      <c r="FH20" s="625"/>
      <c r="FI20" s="625"/>
      <c r="FJ20" s="625"/>
      <c r="FK20" s="625"/>
      <c r="FL20" s="625"/>
      <c r="FM20" s="625"/>
      <c r="FN20" s="625"/>
      <c r="FO20" s="625"/>
      <c r="FP20" s="625"/>
      <c r="FQ20" s="625"/>
      <c r="FR20" s="77"/>
      <c r="FS20" s="486"/>
      <c r="FT20" s="73"/>
      <c r="FU20" s="946"/>
      <c r="FV20" s="945"/>
      <c r="FW20" s="625"/>
      <c r="FX20" s="625"/>
      <c r="FY20" s="625"/>
      <c r="FZ20" s="625"/>
      <c r="GA20" s="625"/>
      <c r="GB20" s="625"/>
      <c r="GC20" s="625"/>
      <c r="GD20" s="625"/>
      <c r="GE20" s="625"/>
      <c r="GF20" s="625"/>
      <c r="GG20" s="625"/>
      <c r="GH20" s="625"/>
      <c r="GI20" s="625"/>
      <c r="GJ20" s="625"/>
      <c r="GK20" s="625"/>
      <c r="GL20" s="625"/>
      <c r="GM20" s="77"/>
      <c r="GN20" s="486"/>
      <c r="GO20" s="73"/>
      <c r="GP20" s="946"/>
      <c r="GQ20" s="945"/>
      <c r="GR20" s="625"/>
      <c r="GS20" s="625"/>
      <c r="GT20" s="625"/>
      <c r="GU20" s="625"/>
      <c r="GV20" s="625"/>
      <c r="GW20" s="625"/>
      <c r="GX20" s="625"/>
      <c r="GY20" s="625"/>
      <c r="GZ20" s="625"/>
      <c r="HA20" s="625"/>
      <c r="HB20" s="625"/>
      <c r="HC20" s="625"/>
      <c r="HD20" s="625"/>
      <c r="HE20" s="625"/>
      <c r="HF20" s="625"/>
      <c r="HG20" s="625"/>
      <c r="HH20" s="77"/>
      <c r="HI20" s="486"/>
    </row>
    <row r="21" spans="1:217" ht="14.25" customHeight="1">
      <c r="A21" s="79">
        <v>41365</v>
      </c>
      <c r="B21" s="948">
        <v>41365</v>
      </c>
      <c r="C21" s="949">
        <v>41365</v>
      </c>
      <c r="D21" s="2356">
        <v>81293311</v>
      </c>
      <c r="E21" s="2356">
        <v>60900503</v>
      </c>
      <c r="F21" s="2356">
        <v>26021</v>
      </c>
      <c r="G21" s="2356">
        <v>398547</v>
      </c>
      <c r="H21" s="2356">
        <v>236</v>
      </c>
      <c r="I21" s="2356">
        <v>31493429</v>
      </c>
      <c r="J21" s="2356">
        <v>19243290</v>
      </c>
      <c r="K21" s="2356">
        <v>915689</v>
      </c>
      <c r="L21" s="2356">
        <v>206879</v>
      </c>
      <c r="M21" s="2356">
        <v>708646</v>
      </c>
      <c r="N21" s="2356">
        <v>22307</v>
      </c>
      <c r="O21" s="2356">
        <v>686339</v>
      </c>
      <c r="P21" s="2356">
        <v>342957</v>
      </c>
      <c r="Q21" s="2356">
        <v>5121882</v>
      </c>
      <c r="R21" s="2356">
        <v>5476208</v>
      </c>
      <c r="S21" s="2356">
        <v>556367</v>
      </c>
      <c r="T21" s="83">
        <v>41365</v>
      </c>
      <c r="U21" s="628">
        <v>41365</v>
      </c>
      <c r="V21" s="79">
        <v>41365</v>
      </c>
      <c r="W21" s="948">
        <v>41365</v>
      </c>
      <c r="X21" s="949">
        <v>41365</v>
      </c>
      <c r="Y21" s="2356">
        <v>730769</v>
      </c>
      <c r="Z21" s="2356">
        <v>919</v>
      </c>
      <c r="AA21" s="2356">
        <v>34663</v>
      </c>
      <c r="AB21" s="2356">
        <v>17960</v>
      </c>
      <c r="AC21" s="2356" t="s">
        <v>21</v>
      </c>
      <c r="AD21" s="2356">
        <v>92729</v>
      </c>
      <c r="AE21" s="2356">
        <v>324850</v>
      </c>
      <c r="AF21" s="2356">
        <v>88699</v>
      </c>
      <c r="AG21" s="2356">
        <v>95153</v>
      </c>
      <c r="AH21" s="2356">
        <v>40197</v>
      </c>
      <c r="AI21" s="2356" t="s">
        <v>21</v>
      </c>
      <c r="AJ21" s="2356">
        <v>23336366</v>
      </c>
      <c r="AK21" s="2356">
        <v>77017873</v>
      </c>
      <c r="AL21" s="2356">
        <v>65913921</v>
      </c>
      <c r="AM21" s="2356">
        <v>59594490</v>
      </c>
      <c r="AN21" s="2356">
        <v>398547</v>
      </c>
      <c r="AO21" s="83">
        <v>41365</v>
      </c>
      <c r="AP21" s="628">
        <v>41365</v>
      </c>
      <c r="AQ21" s="79">
        <v>41365</v>
      </c>
      <c r="AR21" s="948">
        <v>41365</v>
      </c>
      <c r="AS21" s="949">
        <v>41365</v>
      </c>
      <c r="AT21" s="2356">
        <v>527510</v>
      </c>
      <c r="AU21" s="2356">
        <v>188101</v>
      </c>
      <c r="AV21" s="2356">
        <v>4619347</v>
      </c>
      <c r="AW21" s="2356">
        <v>22172</v>
      </c>
      <c r="AX21" s="2356">
        <v>530</v>
      </c>
      <c r="AY21" s="2356">
        <v>40300</v>
      </c>
      <c r="AZ21" s="2356">
        <v>1304</v>
      </c>
      <c r="BA21" s="2356" t="s">
        <v>21</v>
      </c>
      <c r="BB21" s="2356">
        <v>28060</v>
      </c>
      <c r="BC21" s="2356" t="s">
        <v>21</v>
      </c>
      <c r="BD21" s="2356" t="s">
        <v>21</v>
      </c>
      <c r="BE21" s="2356">
        <v>13020056</v>
      </c>
      <c r="BF21" s="2356">
        <v>6740924</v>
      </c>
      <c r="BG21" s="2356">
        <v>36</v>
      </c>
      <c r="BH21" s="2356">
        <v>22146</v>
      </c>
      <c r="BI21" s="2356">
        <v>15</v>
      </c>
      <c r="BJ21" s="83">
        <v>41365</v>
      </c>
      <c r="BK21" s="628">
        <v>41365</v>
      </c>
      <c r="BL21" s="79">
        <v>41365</v>
      </c>
      <c r="BM21" s="948">
        <v>41365</v>
      </c>
      <c r="BN21" s="949">
        <v>41365</v>
      </c>
      <c r="BO21" s="2356">
        <v>26732</v>
      </c>
      <c r="BP21" s="2356">
        <v>40197</v>
      </c>
      <c r="BQ21" s="2356" t="s">
        <v>21</v>
      </c>
      <c r="BR21" s="2356">
        <v>958849</v>
      </c>
      <c r="BS21" s="2356">
        <v>3808701</v>
      </c>
      <c r="BT21" s="2356">
        <v>694636</v>
      </c>
      <c r="BU21" s="2356">
        <v>372446</v>
      </c>
      <c r="BV21" s="2356">
        <v>71494</v>
      </c>
      <c r="BW21" s="2356" t="s">
        <v>21</v>
      </c>
      <c r="BX21" s="2356" t="s">
        <v>21</v>
      </c>
      <c r="BY21" s="2356" t="s">
        <v>21</v>
      </c>
      <c r="BZ21" s="2356">
        <v>401721</v>
      </c>
      <c r="CA21" s="2356">
        <v>322190</v>
      </c>
      <c r="CB21" s="2356">
        <v>919</v>
      </c>
      <c r="CC21" s="2356">
        <v>47956</v>
      </c>
      <c r="CD21" s="2356">
        <v>168155</v>
      </c>
      <c r="CE21" s="83">
        <v>41365</v>
      </c>
      <c r="CF21" s="628">
        <v>41365</v>
      </c>
      <c r="CG21" s="79">
        <v>41365</v>
      </c>
      <c r="CH21" s="948">
        <v>41365</v>
      </c>
      <c r="CI21" s="949">
        <v>41365</v>
      </c>
      <c r="CJ21" s="2356">
        <v>1294</v>
      </c>
      <c r="CK21" s="2356" t="s">
        <v>21</v>
      </c>
      <c r="CL21" s="2356" t="s">
        <v>21</v>
      </c>
      <c r="CM21" s="2356">
        <v>9098100</v>
      </c>
      <c r="CN21" s="2356">
        <v>3300601</v>
      </c>
      <c r="CO21" s="83">
        <v>41365</v>
      </c>
      <c r="CP21" s="2212">
        <v>41365</v>
      </c>
      <c r="CQ21" s="628"/>
      <c r="CR21" s="628"/>
      <c r="CS21" s="628"/>
      <c r="CT21" s="628"/>
      <c r="CU21" s="628"/>
      <c r="CV21" s="628"/>
      <c r="CW21" s="628"/>
      <c r="CX21" s="628"/>
      <c r="CY21" s="628"/>
      <c r="CZ21" s="628"/>
      <c r="DA21" s="628"/>
      <c r="DB21" s="628"/>
      <c r="DC21" s="628"/>
      <c r="DD21" s="628"/>
      <c r="DE21" s="628"/>
      <c r="DF21" s="628"/>
      <c r="DG21" s="628"/>
      <c r="DI21" s="79">
        <v>41365</v>
      </c>
      <c r="DJ21" s="948">
        <v>41365</v>
      </c>
      <c r="DK21" s="949">
        <v>41365</v>
      </c>
      <c r="DL21" s="82">
        <v>82401469</v>
      </c>
      <c r="DM21" s="2356">
        <v>63778921</v>
      </c>
      <c r="DN21" s="2356">
        <v>26021</v>
      </c>
      <c r="DO21" s="2356">
        <v>401643</v>
      </c>
      <c r="DP21" s="2356">
        <v>236</v>
      </c>
      <c r="DQ21" s="2356">
        <v>31493429</v>
      </c>
      <c r="DR21" s="2356">
        <v>19243290</v>
      </c>
      <c r="DS21" s="2356">
        <v>919722</v>
      </c>
      <c r="DT21" s="2356">
        <v>206879</v>
      </c>
      <c r="DU21" s="2356">
        <v>1222478</v>
      </c>
      <c r="DV21" s="2356">
        <v>66779</v>
      </c>
      <c r="DW21" s="2356">
        <v>1155698</v>
      </c>
      <c r="DX21" s="2356">
        <v>898852</v>
      </c>
      <c r="DY21" s="2356">
        <v>5164249</v>
      </c>
      <c r="DZ21" s="2356">
        <v>6699477</v>
      </c>
      <c r="EA21" s="2356">
        <v>842111</v>
      </c>
      <c r="EB21" s="83">
        <v>41365</v>
      </c>
      <c r="EC21" s="628">
        <v>41365</v>
      </c>
      <c r="ED21" s="79">
        <v>41365</v>
      </c>
      <c r="EE21" s="948">
        <v>41365</v>
      </c>
      <c r="EF21" s="949">
        <v>41365</v>
      </c>
      <c r="EG21" s="2356">
        <v>592186</v>
      </c>
      <c r="EH21" s="2356" t="s">
        <v>21</v>
      </c>
      <c r="EI21" s="2356">
        <v>20389</v>
      </c>
      <c r="EJ21" s="2356">
        <v>2816064</v>
      </c>
      <c r="EK21" s="2356">
        <v>2180553</v>
      </c>
      <c r="EL21" s="2356">
        <v>34663</v>
      </c>
      <c r="EM21" s="2356">
        <v>28836</v>
      </c>
      <c r="EN21" s="2356" t="s">
        <v>21</v>
      </c>
      <c r="EO21" s="2355" t="s">
        <v>21</v>
      </c>
      <c r="EP21" s="2356">
        <v>192480</v>
      </c>
      <c r="EQ21" s="2356">
        <v>535288</v>
      </c>
      <c r="ER21" s="2356">
        <v>239844</v>
      </c>
      <c r="ES21" s="2356">
        <v>238396</v>
      </c>
      <c r="ET21" s="2356">
        <v>82483</v>
      </c>
      <c r="EU21" s="2356">
        <v>40197</v>
      </c>
      <c r="EV21" s="2356">
        <v>13236868</v>
      </c>
      <c r="EW21" s="83">
        <v>41365</v>
      </c>
      <c r="EX21" s="628">
        <v>41365</v>
      </c>
      <c r="EY21" s="79">
        <v>41365</v>
      </c>
      <c r="EZ21" s="948">
        <v>41365</v>
      </c>
      <c r="FA21" s="949">
        <v>41365</v>
      </c>
      <c r="FB21" s="2356">
        <v>52853565</v>
      </c>
      <c r="FC21" s="2356">
        <v>398547</v>
      </c>
      <c r="FD21" s="2356">
        <v>31288437</v>
      </c>
      <c r="FE21" s="2356">
        <v>19243290</v>
      </c>
      <c r="FF21" s="2356">
        <v>852268</v>
      </c>
      <c r="FG21" s="2356">
        <v>204156</v>
      </c>
      <c r="FH21" s="2356">
        <v>527512</v>
      </c>
      <c r="FI21" s="2356">
        <v>2</v>
      </c>
      <c r="FJ21" s="2356">
        <v>527510</v>
      </c>
      <c r="FK21" s="2356">
        <v>188101</v>
      </c>
      <c r="FL21" s="2356">
        <v>4619347</v>
      </c>
      <c r="FM21" s="2356">
        <v>22172</v>
      </c>
      <c r="FN21" s="2356">
        <v>530</v>
      </c>
      <c r="FO21" s="2356">
        <v>40300</v>
      </c>
      <c r="FP21" s="2356">
        <v>1304</v>
      </c>
      <c r="FQ21" s="2356" t="s">
        <v>21</v>
      </c>
      <c r="FR21" s="83">
        <v>41365</v>
      </c>
      <c r="FS21" s="628">
        <v>41365</v>
      </c>
      <c r="FT21" s="79">
        <v>41365</v>
      </c>
      <c r="FU21" s="948">
        <v>41365</v>
      </c>
      <c r="FV21" s="949">
        <v>41365</v>
      </c>
      <c r="FW21" s="2356">
        <v>27142</v>
      </c>
      <c r="FX21" s="2356">
        <v>924</v>
      </c>
      <c r="FY21" s="2356">
        <v>26217</v>
      </c>
      <c r="FZ21" s="2356">
        <v>7093</v>
      </c>
      <c r="GA21" s="2356">
        <v>1166</v>
      </c>
      <c r="GB21" s="2356">
        <v>62601</v>
      </c>
      <c r="GC21" s="2356">
        <v>416961</v>
      </c>
      <c r="GD21" s="2356" t="s">
        <v>21</v>
      </c>
      <c r="GE21" s="2356">
        <v>601722</v>
      </c>
      <c r="GF21" s="2356">
        <v>114906</v>
      </c>
      <c r="GG21" s="2356">
        <v>22312</v>
      </c>
      <c r="GH21" s="2356">
        <v>113502</v>
      </c>
      <c r="GI21" s="2356">
        <v>230609</v>
      </c>
      <c r="GJ21" s="2356">
        <v>26850</v>
      </c>
      <c r="GK21" s="2356">
        <v>28137</v>
      </c>
      <c r="GL21" s="2356">
        <v>40197</v>
      </c>
      <c r="GM21" s="83">
        <v>41365</v>
      </c>
      <c r="GN21" s="628">
        <v>41365</v>
      </c>
      <c r="GO21" s="79">
        <v>41365</v>
      </c>
      <c r="GP21" s="948">
        <v>41365</v>
      </c>
      <c r="GQ21" s="949">
        <v>41365</v>
      </c>
      <c r="GR21" s="2356">
        <v>26850</v>
      </c>
      <c r="GS21" s="2356">
        <v>28137</v>
      </c>
      <c r="GT21" s="2356" t="s">
        <v>21</v>
      </c>
      <c r="GU21" s="2356" t="s">
        <v>21</v>
      </c>
      <c r="GV21" s="2356">
        <v>701508</v>
      </c>
      <c r="GW21" s="2356">
        <v>594382</v>
      </c>
      <c r="GX21" s="2356">
        <v>1624627</v>
      </c>
      <c r="GY21" s="2356">
        <v>89951</v>
      </c>
      <c r="GZ21" s="2356">
        <v>2803</v>
      </c>
      <c r="HA21" s="2356">
        <v>216</v>
      </c>
      <c r="HB21" s="2356">
        <v>43202</v>
      </c>
      <c r="HC21" s="2356">
        <v>14594</v>
      </c>
      <c r="HD21" s="2356">
        <v>28608</v>
      </c>
      <c r="HE21" s="2356">
        <v>382</v>
      </c>
      <c r="HF21" s="2356">
        <v>1472</v>
      </c>
      <c r="HG21" s="2356">
        <v>74</v>
      </c>
      <c r="HH21" s="83">
        <v>41365</v>
      </c>
      <c r="HI21" s="628">
        <v>41365</v>
      </c>
    </row>
    <row r="22" spans="1:217" ht="14.25" customHeight="1">
      <c r="A22" s="85"/>
      <c r="B22" s="948">
        <v>41730</v>
      </c>
      <c r="C22" s="950"/>
      <c r="D22" s="2356">
        <v>78715905</v>
      </c>
      <c r="E22" s="2356">
        <v>58598735</v>
      </c>
      <c r="F22" s="2356">
        <v>27557</v>
      </c>
      <c r="G22" s="2356">
        <v>311691</v>
      </c>
      <c r="H22" s="2356">
        <v>246</v>
      </c>
      <c r="I22" s="2356">
        <v>31496758</v>
      </c>
      <c r="J22" s="2356">
        <v>17355010</v>
      </c>
      <c r="K22" s="2356">
        <v>808726</v>
      </c>
      <c r="L22" s="2356">
        <v>171184</v>
      </c>
      <c r="M22" s="2356">
        <v>722447</v>
      </c>
      <c r="N22" s="2356">
        <v>26019</v>
      </c>
      <c r="O22" s="2356">
        <v>696428</v>
      </c>
      <c r="P22" s="2356">
        <v>333211</v>
      </c>
      <c r="Q22" s="2356">
        <v>5062815</v>
      </c>
      <c r="R22" s="2356">
        <v>5208990</v>
      </c>
      <c r="S22" s="2356">
        <v>562886</v>
      </c>
      <c r="T22" s="83">
        <v>41730</v>
      </c>
      <c r="U22" s="628">
        <v>41730</v>
      </c>
      <c r="V22" s="85"/>
      <c r="W22" s="948">
        <v>41730</v>
      </c>
      <c r="X22" s="950"/>
      <c r="Y22" s="2356">
        <v>688314</v>
      </c>
      <c r="Z22" s="2356">
        <v>787</v>
      </c>
      <c r="AA22" s="2356">
        <v>36601</v>
      </c>
      <c r="AB22" s="2356">
        <v>17118</v>
      </c>
      <c r="AC22" s="2356" t="s">
        <v>21</v>
      </c>
      <c r="AD22" s="2356">
        <v>134937</v>
      </c>
      <c r="AE22" s="2356">
        <v>267951</v>
      </c>
      <c r="AF22" s="2356">
        <v>80901</v>
      </c>
      <c r="AG22" s="2356">
        <v>86755</v>
      </c>
      <c r="AH22" s="2356">
        <v>38046</v>
      </c>
      <c r="AI22" s="2356" t="s">
        <v>21</v>
      </c>
      <c r="AJ22" s="2356">
        <v>22702998</v>
      </c>
      <c r="AK22" s="2356">
        <v>75283849</v>
      </c>
      <c r="AL22" s="2356">
        <v>63567718</v>
      </c>
      <c r="AM22" s="2356">
        <v>57307670</v>
      </c>
      <c r="AN22" s="2356">
        <v>311691</v>
      </c>
      <c r="AO22" s="83">
        <v>41730</v>
      </c>
      <c r="AP22" s="628">
        <v>41730</v>
      </c>
      <c r="AQ22" s="85"/>
      <c r="AR22" s="948">
        <v>41730</v>
      </c>
      <c r="AS22" s="950"/>
      <c r="AT22" s="2356">
        <v>540976</v>
      </c>
      <c r="AU22" s="2356">
        <v>192170</v>
      </c>
      <c r="AV22" s="2356">
        <v>4609933</v>
      </c>
      <c r="AW22" s="2356">
        <v>20569</v>
      </c>
      <c r="AX22" s="2356">
        <v>650</v>
      </c>
      <c r="AY22" s="2356">
        <v>43607</v>
      </c>
      <c r="AZ22" s="2356">
        <v>1343</v>
      </c>
      <c r="BA22" s="2356" t="s">
        <v>21</v>
      </c>
      <c r="BB22" s="2356">
        <v>30389</v>
      </c>
      <c r="BC22" s="2356" t="s">
        <v>21</v>
      </c>
      <c r="BD22" s="2356" t="s">
        <v>21</v>
      </c>
      <c r="BE22" s="2356">
        <v>12567791</v>
      </c>
      <c r="BF22" s="2356">
        <v>6351349</v>
      </c>
      <c r="BG22" s="2356">
        <v>36</v>
      </c>
      <c r="BH22" s="2356">
        <v>11592</v>
      </c>
      <c r="BI22" s="2356">
        <v>11</v>
      </c>
      <c r="BJ22" s="83">
        <v>41730</v>
      </c>
      <c r="BK22" s="628">
        <v>41730</v>
      </c>
      <c r="BL22" s="85"/>
      <c r="BM22" s="948">
        <v>41730</v>
      </c>
      <c r="BN22" s="950"/>
      <c r="BO22" s="2356">
        <v>23731</v>
      </c>
      <c r="BP22" s="2356">
        <v>38046</v>
      </c>
      <c r="BQ22" s="2356" t="s">
        <v>21</v>
      </c>
      <c r="BR22" s="2356">
        <v>874760</v>
      </c>
      <c r="BS22" s="2356">
        <v>3182691</v>
      </c>
      <c r="BT22" s="2356">
        <v>655035</v>
      </c>
      <c r="BU22" s="2356">
        <v>387077</v>
      </c>
      <c r="BV22" s="2356">
        <v>66079</v>
      </c>
      <c r="BW22" s="2356" t="s">
        <v>21</v>
      </c>
      <c r="BX22" s="2356" t="s">
        <v>21</v>
      </c>
      <c r="BY22" s="2356" t="s">
        <v>21</v>
      </c>
      <c r="BZ22" s="2356">
        <v>426743</v>
      </c>
      <c r="CA22" s="2356">
        <v>267958</v>
      </c>
      <c r="CB22" s="2356">
        <v>787</v>
      </c>
      <c r="CC22" s="2356">
        <v>51858</v>
      </c>
      <c r="CD22" s="2356">
        <v>127824</v>
      </c>
      <c r="CE22" s="83">
        <v>41730</v>
      </c>
      <c r="CF22" s="628">
        <v>41730</v>
      </c>
      <c r="CG22" s="85"/>
      <c r="CH22" s="948">
        <v>41730</v>
      </c>
      <c r="CI22" s="950"/>
      <c r="CJ22" s="2356">
        <v>1130</v>
      </c>
      <c r="CK22" s="2356" t="s">
        <v>21</v>
      </c>
      <c r="CL22" s="2356" t="s">
        <v>21</v>
      </c>
      <c r="CM22" s="2356">
        <v>8942063</v>
      </c>
      <c r="CN22" s="2356">
        <v>2975273</v>
      </c>
      <c r="CO22" s="83">
        <v>41730</v>
      </c>
      <c r="CP22" s="2212">
        <v>41730</v>
      </c>
      <c r="CQ22" s="628"/>
      <c r="CR22" s="628"/>
      <c r="CS22" s="628"/>
      <c r="CT22" s="628"/>
      <c r="CU22" s="628"/>
      <c r="CV22" s="628"/>
      <c r="CW22" s="628"/>
      <c r="CX22" s="628"/>
      <c r="CY22" s="628"/>
      <c r="CZ22" s="628"/>
      <c r="DA22" s="628"/>
      <c r="DB22" s="628"/>
      <c r="DC22" s="628"/>
      <c r="DD22" s="628"/>
      <c r="DE22" s="628"/>
      <c r="DF22" s="628"/>
      <c r="DG22" s="628"/>
      <c r="DI22" s="85"/>
      <c r="DJ22" s="948">
        <v>41730</v>
      </c>
      <c r="DK22" s="950"/>
      <c r="DL22" s="82">
        <v>79947148</v>
      </c>
      <c r="DM22" s="2356">
        <v>61467324</v>
      </c>
      <c r="DN22" s="2356">
        <v>27557</v>
      </c>
      <c r="DO22" s="2356">
        <v>314399</v>
      </c>
      <c r="DP22" s="2356">
        <v>246</v>
      </c>
      <c r="DQ22" s="2356">
        <v>31496758</v>
      </c>
      <c r="DR22" s="2356">
        <v>17355010</v>
      </c>
      <c r="DS22" s="2356">
        <v>811379</v>
      </c>
      <c r="DT22" s="2356">
        <v>171184</v>
      </c>
      <c r="DU22" s="2356">
        <v>1169636</v>
      </c>
      <c r="DV22" s="2356">
        <v>61124</v>
      </c>
      <c r="DW22" s="2356">
        <v>1108512</v>
      </c>
      <c r="DX22" s="2356">
        <v>858619</v>
      </c>
      <c r="DY22" s="2356">
        <v>5093209</v>
      </c>
      <c r="DZ22" s="2356">
        <v>6548007</v>
      </c>
      <c r="EA22" s="2356">
        <v>827584</v>
      </c>
      <c r="EB22" s="83">
        <v>41730</v>
      </c>
      <c r="EC22" s="628">
        <v>41730</v>
      </c>
      <c r="ED22" s="85"/>
      <c r="EE22" s="948">
        <v>41730</v>
      </c>
      <c r="EF22" s="950"/>
      <c r="EG22" s="2356">
        <v>599456</v>
      </c>
      <c r="EH22" s="2356" t="s">
        <v>21</v>
      </c>
      <c r="EI22" s="2356">
        <v>14616</v>
      </c>
      <c r="EJ22" s="2356">
        <v>2756073</v>
      </c>
      <c r="EK22" s="2356">
        <v>2156913</v>
      </c>
      <c r="EL22" s="2356">
        <v>36601</v>
      </c>
      <c r="EM22" s="2356">
        <v>26935</v>
      </c>
      <c r="EN22" s="2356" t="s">
        <v>21</v>
      </c>
      <c r="EO22" s="2355" t="s">
        <v>21</v>
      </c>
      <c r="EP22" s="2356">
        <v>231537</v>
      </c>
      <c r="EQ22" s="2356">
        <v>475788</v>
      </c>
      <c r="ER22" s="2356">
        <v>227830</v>
      </c>
      <c r="ES22" s="2356">
        <v>228307</v>
      </c>
      <c r="ET22" s="2356">
        <v>91415</v>
      </c>
      <c r="EU22" s="2356">
        <v>38046</v>
      </c>
      <c r="EV22" s="2356">
        <v>12751470</v>
      </c>
      <c r="EW22" s="83">
        <v>41730</v>
      </c>
      <c r="EX22" s="628">
        <v>41730</v>
      </c>
      <c r="EY22" s="85"/>
      <c r="EZ22" s="948">
        <v>41730</v>
      </c>
      <c r="FA22" s="950"/>
      <c r="FB22" s="2356">
        <v>50956321</v>
      </c>
      <c r="FC22" s="2356">
        <v>311691</v>
      </c>
      <c r="FD22" s="2356">
        <v>31305000</v>
      </c>
      <c r="FE22" s="2356">
        <v>17355010</v>
      </c>
      <c r="FF22" s="2356">
        <v>757628</v>
      </c>
      <c r="FG22" s="2356">
        <v>168348</v>
      </c>
      <c r="FH22" s="2356">
        <v>540976</v>
      </c>
      <c r="FI22" s="2356" t="s">
        <v>21</v>
      </c>
      <c r="FJ22" s="2356">
        <v>540976</v>
      </c>
      <c r="FK22" s="2356">
        <v>192170</v>
      </c>
      <c r="FL22" s="2356">
        <v>4609933</v>
      </c>
      <c r="FM22" s="2356">
        <v>20569</v>
      </c>
      <c r="FN22" s="2356">
        <v>650</v>
      </c>
      <c r="FO22" s="2356">
        <v>43607</v>
      </c>
      <c r="FP22" s="2356">
        <v>1343</v>
      </c>
      <c r="FQ22" s="2356" t="s">
        <v>21</v>
      </c>
      <c r="FR22" s="83">
        <v>41730</v>
      </c>
      <c r="FS22" s="628">
        <v>41730</v>
      </c>
      <c r="FT22" s="85"/>
      <c r="FU22" s="948">
        <v>41730</v>
      </c>
      <c r="FV22" s="950"/>
      <c r="FW22" s="2356">
        <v>25406</v>
      </c>
      <c r="FX22" s="2356">
        <v>990</v>
      </c>
      <c r="FY22" s="2356">
        <v>24417</v>
      </c>
      <c r="FZ22" s="2356">
        <v>1283</v>
      </c>
      <c r="GA22" s="2356">
        <v>902</v>
      </c>
      <c r="GB22" s="2356">
        <v>51764</v>
      </c>
      <c r="GC22" s="2356">
        <v>443119</v>
      </c>
      <c r="GD22" s="2356" t="s">
        <v>21</v>
      </c>
      <c r="GE22" s="2356">
        <v>518901</v>
      </c>
      <c r="GF22" s="2356">
        <v>116070</v>
      </c>
      <c r="GG22" s="2356">
        <v>21096</v>
      </c>
      <c r="GH22" s="2356">
        <v>120339</v>
      </c>
      <c r="GI22" s="2356">
        <v>169761</v>
      </c>
      <c r="GJ22" s="2356">
        <v>24028</v>
      </c>
      <c r="GK22" s="2356">
        <v>25180</v>
      </c>
      <c r="GL22" s="2356">
        <v>38046</v>
      </c>
      <c r="GM22" s="83">
        <v>41730</v>
      </c>
      <c r="GN22" s="628">
        <v>41730</v>
      </c>
      <c r="GO22" s="85"/>
      <c r="GP22" s="948">
        <v>41730</v>
      </c>
      <c r="GQ22" s="950"/>
      <c r="GR22" s="2356">
        <v>24028</v>
      </c>
      <c r="GS22" s="2356">
        <v>25180</v>
      </c>
      <c r="GT22" s="2356" t="s">
        <v>21</v>
      </c>
      <c r="GU22" s="2356" t="s">
        <v>21</v>
      </c>
      <c r="GV22" s="2356">
        <v>640866</v>
      </c>
      <c r="GW22" s="2356">
        <v>565593</v>
      </c>
      <c r="GX22" s="2356">
        <v>1594307</v>
      </c>
      <c r="GY22" s="2356">
        <v>80398</v>
      </c>
      <c r="GZ22" s="2356">
        <v>2417</v>
      </c>
      <c r="HA22" s="2356">
        <v>48</v>
      </c>
      <c r="HB22" s="2356">
        <v>32346</v>
      </c>
      <c r="HC22" s="2356">
        <v>6726</v>
      </c>
      <c r="HD22" s="2356">
        <v>25620</v>
      </c>
      <c r="HE22" s="2356">
        <v>618</v>
      </c>
      <c r="HF22" s="2356">
        <v>1151</v>
      </c>
      <c r="HG22" s="2356">
        <v>94</v>
      </c>
      <c r="HH22" s="83">
        <v>41730</v>
      </c>
      <c r="HI22" s="628">
        <v>41730</v>
      </c>
    </row>
    <row r="23" spans="1:217" ht="7.5" customHeight="1">
      <c r="A23" s="85"/>
      <c r="B23" s="951"/>
      <c r="C23" s="950"/>
      <c r="T23" s="77"/>
      <c r="U23" s="486"/>
      <c r="V23" s="85"/>
      <c r="W23" s="951"/>
      <c r="X23" s="950"/>
      <c r="AO23" s="77"/>
      <c r="AP23" s="486"/>
      <c r="AQ23" s="85"/>
      <c r="AR23" s="951"/>
      <c r="AS23" s="950"/>
      <c r="BJ23" s="77"/>
      <c r="BK23" s="486"/>
      <c r="BL23" s="85"/>
      <c r="BM23" s="951"/>
      <c r="BN23" s="950"/>
      <c r="CE23" s="77"/>
      <c r="CF23" s="486"/>
      <c r="CG23" s="85"/>
      <c r="CH23" s="951"/>
      <c r="CI23" s="950"/>
      <c r="CO23" s="77"/>
      <c r="CP23" s="2211"/>
      <c r="CQ23" s="486"/>
      <c r="CR23" s="486"/>
      <c r="CS23" s="486"/>
      <c r="CT23" s="486"/>
      <c r="CU23" s="486"/>
      <c r="CV23" s="486"/>
      <c r="CW23" s="486"/>
      <c r="CX23" s="486"/>
      <c r="CY23" s="486"/>
      <c r="CZ23" s="486"/>
      <c r="DA23" s="486"/>
      <c r="DB23" s="486"/>
      <c r="DC23" s="486"/>
      <c r="DD23" s="486"/>
      <c r="DE23" s="486"/>
      <c r="DF23" s="486"/>
      <c r="DG23" s="486"/>
      <c r="DI23" s="85"/>
      <c r="DJ23" s="951"/>
      <c r="DK23" s="950"/>
      <c r="EB23" s="77"/>
      <c r="EC23" s="486"/>
      <c r="ED23" s="85"/>
      <c r="EE23" s="951"/>
      <c r="EF23" s="950"/>
      <c r="EW23" s="77"/>
      <c r="EX23" s="486"/>
      <c r="EY23" s="85"/>
      <c r="EZ23" s="951"/>
      <c r="FA23" s="950"/>
      <c r="FR23" s="77"/>
      <c r="FS23" s="486"/>
      <c r="FT23" s="85"/>
      <c r="FU23" s="951"/>
      <c r="FV23" s="950"/>
      <c r="GM23" s="77"/>
      <c r="GN23" s="486"/>
      <c r="GO23" s="85"/>
      <c r="GP23" s="951"/>
      <c r="GQ23" s="950"/>
      <c r="HH23" s="77"/>
      <c r="HI23" s="486"/>
    </row>
    <row r="24" spans="1:217" ht="14.25" customHeight="1">
      <c r="A24" s="88" t="s">
        <v>777</v>
      </c>
      <c r="B24" s="952" t="s">
        <v>23</v>
      </c>
      <c r="C24" s="953" t="s">
        <v>24</v>
      </c>
      <c r="D24" s="2356">
        <v>20693961</v>
      </c>
      <c r="E24" s="2356">
        <v>15625963</v>
      </c>
      <c r="F24" s="2356">
        <v>7497</v>
      </c>
      <c r="G24" s="2356">
        <v>23</v>
      </c>
      <c r="H24" s="2356">
        <v>58</v>
      </c>
      <c r="I24" s="2356">
        <v>8792655</v>
      </c>
      <c r="J24" s="2356">
        <v>4611876</v>
      </c>
      <c r="K24" s="2356">
        <v>192408</v>
      </c>
      <c r="L24" s="2356">
        <v>68773</v>
      </c>
      <c r="M24" s="2356">
        <v>183668</v>
      </c>
      <c r="N24" s="2356">
        <v>6372</v>
      </c>
      <c r="O24" s="2356">
        <v>177296</v>
      </c>
      <c r="P24" s="2356">
        <v>82481</v>
      </c>
      <c r="Q24" s="2356">
        <v>1191005</v>
      </c>
      <c r="R24" s="2356">
        <v>1360019</v>
      </c>
      <c r="S24" s="2356">
        <v>158910</v>
      </c>
      <c r="T24" s="91" t="s">
        <v>25</v>
      </c>
      <c r="U24" s="632" t="s">
        <v>778</v>
      </c>
      <c r="V24" s="88" t="s">
        <v>777</v>
      </c>
      <c r="W24" s="952" t="s">
        <v>23</v>
      </c>
      <c r="X24" s="953" t="s">
        <v>24</v>
      </c>
      <c r="Y24" s="2356">
        <v>169699</v>
      </c>
      <c r="Z24" s="2356">
        <v>54</v>
      </c>
      <c r="AA24" s="2356">
        <v>9939</v>
      </c>
      <c r="AB24" s="2356">
        <v>3982</v>
      </c>
      <c r="AC24" s="2356" t="s">
        <v>21</v>
      </c>
      <c r="AD24" s="2356">
        <v>37812</v>
      </c>
      <c r="AE24" s="2356">
        <v>67121</v>
      </c>
      <c r="AF24" s="2356">
        <v>17882</v>
      </c>
      <c r="AG24" s="2356">
        <v>19222</v>
      </c>
      <c r="AH24" s="2356">
        <v>3075</v>
      </c>
      <c r="AI24" s="2356" t="s">
        <v>21</v>
      </c>
      <c r="AJ24" s="2356">
        <v>5671385</v>
      </c>
      <c r="AK24" s="2356">
        <v>19490129</v>
      </c>
      <c r="AL24" s="2356">
        <v>16895724</v>
      </c>
      <c r="AM24" s="2356">
        <v>15285688</v>
      </c>
      <c r="AN24" s="2356">
        <v>23</v>
      </c>
      <c r="AO24" s="91" t="s">
        <v>25</v>
      </c>
      <c r="AP24" s="632" t="s">
        <v>778</v>
      </c>
      <c r="AQ24" s="88" t="s">
        <v>777</v>
      </c>
      <c r="AR24" s="952" t="s">
        <v>23</v>
      </c>
      <c r="AS24" s="953" t="s">
        <v>24</v>
      </c>
      <c r="AT24" s="2356">
        <v>137133</v>
      </c>
      <c r="AU24" s="2356">
        <v>50756</v>
      </c>
      <c r="AV24" s="2356">
        <v>1076162</v>
      </c>
      <c r="AW24" s="2356">
        <v>4087</v>
      </c>
      <c r="AX24" s="2356">
        <v>190</v>
      </c>
      <c r="AY24" s="2356">
        <v>10954</v>
      </c>
      <c r="AZ24" s="2356">
        <v>352</v>
      </c>
      <c r="BA24" s="2356" t="s">
        <v>21</v>
      </c>
      <c r="BB24" s="2356">
        <v>7628</v>
      </c>
      <c r="BC24" s="2356" t="s">
        <v>21</v>
      </c>
      <c r="BD24" s="2356" t="s">
        <v>21</v>
      </c>
      <c r="BE24" s="2356">
        <v>3259637</v>
      </c>
      <c r="BF24" s="2356">
        <v>1660555</v>
      </c>
      <c r="BG24" s="2356">
        <v>9</v>
      </c>
      <c r="BH24" s="2356">
        <v>3211</v>
      </c>
      <c r="BI24" s="2356">
        <v>3</v>
      </c>
      <c r="BJ24" s="91" t="s">
        <v>25</v>
      </c>
      <c r="BK24" s="632" t="s">
        <v>778</v>
      </c>
      <c r="BL24" s="88" t="s">
        <v>777</v>
      </c>
      <c r="BM24" s="952" t="s">
        <v>23</v>
      </c>
      <c r="BN24" s="953" t="s">
        <v>24</v>
      </c>
      <c r="BO24" s="2356">
        <v>2822</v>
      </c>
      <c r="BP24" s="2356">
        <v>3075</v>
      </c>
      <c r="BQ24" s="2356" t="s">
        <v>21</v>
      </c>
      <c r="BR24" s="2356">
        <v>213108</v>
      </c>
      <c r="BS24" s="2356">
        <v>810434</v>
      </c>
      <c r="BT24" s="2356">
        <v>182963</v>
      </c>
      <c r="BU24" s="2356">
        <v>116594</v>
      </c>
      <c r="BV24" s="2356">
        <v>19400</v>
      </c>
      <c r="BW24" s="2356" t="s">
        <v>21</v>
      </c>
      <c r="BX24" s="2356" t="s">
        <v>21</v>
      </c>
      <c r="BY24" s="2356" t="s">
        <v>21</v>
      </c>
      <c r="BZ24" s="2356">
        <v>129109</v>
      </c>
      <c r="CA24" s="2356">
        <v>66369</v>
      </c>
      <c r="CB24" s="2356">
        <v>54</v>
      </c>
      <c r="CC24" s="2356">
        <v>13191</v>
      </c>
      <c r="CD24" s="2356">
        <v>34857</v>
      </c>
      <c r="CE24" s="91" t="s">
        <v>25</v>
      </c>
      <c r="CF24" s="632" t="s">
        <v>778</v>
      </c>
      <c r="CG24" s="88" t="s">
        <v>777</v>
      </c>
      <c r="CH24" s="952" t="s">
        <v>23</v>
      </c>
      <c r="CI24" s="953" t="s">
        <v>24</v>
      </c>
      <c r="CJ24" s="2356">
        <v>346</v>
      </c>
      <c r="CK24" s="2356" t="s">
        <v>21</v>
      </c>
      <c r="CL24" s="2356" t="s">
        <v>21</v>
      </c>
      <c r="CM24" s="2356">
        <v>2267705</v>
      </c>
      <c r="CN24" s="2356">
        <v>715534</v>
      </c>
      <c r="CO24" s="91" t="s">
        <v>25</v>
      </c>
      <c r="CP24" s="2213" t="s">
        <v>778</v>
      </c>
      <c r="CQ24" s="632"/>
      <c r="CR24" s="632"/>
      <c r="CS24" s="632"/>
      <c r="CT24" s="632"/>
      <c r="CU24" s="632"/>
      <c r="CV24" s="632"/>
      <c r="CW24" s="632"/>
      <c r="CX24" s="632"/>
      <c r="CY24" s="632"/>
      <c r="CZ24" s="632"/>
      <c r="DA24" s="632"/>
      <c r="DB24" s="632"/>
      <c r="DC24" s="632"/>
      <c r="DD24" s="632"/>
      <c r="DE24" s="632"/>
      <c r="DF24" s="632"/>
      <c r="DG24" s="632"/>
      <c r="DI24" s="88" t="s">
        <v>777</v>
      </c>
      <c r="DJ24" s="952" t="s">
        <v>23</v>
      </c>
      <c r="DK24" s="953" t="s">
        <v>24</v>
      </c>
      <c r="DL24" s="82">
        <v>21027742</v>
      </c>
      <c r="DM24" s="2356">
        <v>16392555</v>
      </c>
      <c r="DN24" s="2356">
        <v>7497</v>
      </c>
      <c r="DO24" s="2356">
        <v>964</v>
      </c>
      <c r="DP24" s="2356">
        <v>58</v>
      </c>
      <c r="DQ24" s="2356">
        <v>8792655</v>
      </c>
      <c r="DR24" s="2356">
        <v>4611876</v>
      </c>
      <c r="DS24" s="2356">
        <v>193088</v>
      </c>
      <c r="DT24" s="2356">
        <v>68773</v>
      </c>
      <c r="DU24" s="2356">
        <v>284434</v>
      </c>
      <c r="DV24" s="2356">
        <v>13289</v>
      </c>
      <c r="DW24" s="2356">
        <v>271146</v>
      </c>
      <c r="DX24" s="2356">
        <v>224196</v>
      </c>
      <c r="DY24" s="2356">
        <v>1198638</v>
      </c>
      <c r="DZ24" s="2356">
        <v>1741725</v>
      </c>
      <c r="EA24" s="2356">
        <v>218745</v>
      </c>
      <c r="EB24" s="91" t="s">
        <v>25</v>
      </c>
      <c r="EC24" s="632" t="s">
        <v>778</v>
      </c>
      <c r="ED24" s="88" t="s">
        <v>777</v>
      </c>
      <c r="EE24" s="952" t="s">
        <v>23</v>
      </c>
      <c r="EF24" s="953" t="s">
        <v>24</v>
      </c>
      <c r="EG24" s="2356">
        <v>166913</v>
      </c>
      <c r="EH24" s="2356" t="s">
        <v>21</v>
      </c>
      <c r="EI24" s="2356">
        <v>3803</v>
      </c>
      <c r="EJ24" s="2356">
        <v>708744</v>
      </c>
      <c r="EK24" s="2356">
        <v>568232</v>
      </c>
      <c r="EL24" s="2356">
        <v>9939</v>
      </c>
      <c r="EM24" s="2356">
        <v>6139</v>
      </c>
      <c r="EN24" s="2356" t="s">
        <v>21</v>
      </c>
      <c r="EO24" s="2355" t="s">
        <v>21</v>
      </c>
      <c r="EP24" s="2356">
        <v>62943</v>
      </c>
      <c r="EQ24" s="2356">
        <v>118321</v>
      </c>
      <c r="ER24" s="2356">
        <v>55906</v>
      </c>
      <c r="ES24" s="2356">
        <v>55109</v>
      </c>
      <c r="ET24" s="2356">
        <v>25592</v>
      </c>
      <c r="EU24" s="2356">
        <v>3075</v>
      </c>
      <c r="EV24" s="2356">
        <v>3110395</v>
      </c>
      <c r="EW24" s="91" t="s">
        <v>25</v>
      </c>
      <c r="EX24" s="632" t="s">
        <v>778</v>
      </c>
      <c r="EY24" s="88" t="s">
        <v>777</v>
      </c>
      <c r="EZ24" s="952" t="s">
        <v>23</v>
      </c>
      <c r="FA24" s="953" t="s">
        <v>24</v>
      </c>
      <c r="FB24" s="2356">
        <v>13625133</v>
      </c>
      <c r="FC24" s="2356">
        <v>23</v>
      </c>
      <c r="FD24" s="2356">
        <v>8737830</v>
      </c>
      <c r="FE24" s="2356">
        <v>4611876</v>
      </c>
      <c r="FF24" s="2356">
        <v>177830</v>
      </c>
      <c r="FG24" s="2356">
        <v>68084</v>
      </c>
      <c r="FH24" s="2356">
        <v>137133</v>
      </c>
      <c r="FI24" s="2356" t="s">
        <v>21</v>
      </c>
      <c r="FJ24" s="2356">
        <v>137133</v>
      </c>
      <c r="FK24" s="2356">
        <v>50756</v>
      </c>
      <c r="FL24" s="2356">
        <v>1076162</v>
      </c>
      <c r="FM24" s="2356">
        <v>4087</v>
      </c>
      <c r="FN24" s="2356">
        <v>190</v>
      </c>
      <c r="FO24" s="2356">
        <v>10954</v>
      </c>
      <c r="FP24" s="2356">
        <v>352</v>
      </c>
      <c r="FQ24" s="2356" t="s">
        <v>21</v>
      </c>
      <c r="FR24" s="91" t="s">
        <v>25</v>
      </c>
      <c r="FS24" s="632" t="s">
        <v>778</v>
      </c>
      <c r="FT24" s="88" t="s">
        <v>777</v>
      </c>
      <c r="FU24" s="952" t="s">
        <v>23</v>
      </c>
      <c r="FV24" s="953" t="s">
        <v>24</v>
      </c>
      <c r="FW24" s="2356">
        <v>6675</v>
      </c>
      <c r="FX24" s="2356">
        <v>139</v>
      </c>
      <c r="FY24" s="2356">
        <v>6536</v>
      </c>
      <c r="FZ24" s="2356">
        <v>311</v>
      </c>
      <c r="GA24" s="2356">
        <v>221</v>
      </c>
      <c r="GB24" s="2356">
        <v>14226</v>
      </c>
      <c r="GC24" s="2356">
        <v>131289</v>
      </c>
      <c r="GD24" s="2356" t="s">
        <v>21</v>
      </c>
      <c r="GE24" s="2356">
        <v>128719</v>
      </c>
      <c r="GF24" s="2356">
        <v>30557</v>
      </c>
      <c r="GG24" s="2356">
        <v>4610</v>
      </c>
      <c r="GH24" s="2356">
        <v>31810</v>
      </c>
      <c r="GI24" s="2356">
        <v>45868</v>
      </c>
      <c r="GJ24" s="2356">
        <v>2801</v>
      </c>
      <c r="GK24" s="2356">
        <v>2935</v>
      </c>
      <c r="GL24" s="2356">
        <v>3075</v>
      </c>
      <c r="GM24" s="91" t="s">
        <v>25</v>
      </c>
      <c r="GN24" s="632" t="s">
        <v>778</v>
      </c>
      <c r="GO24" s="88" t="s">
        <v>777</v>
      </c>
      <c r="GP24" s="952" t="s">
        <v>23</v>
      </c>
      <c r="GQ24" s="953" t="s">
        <v>24</v>
      </c>
      <c r="GR24" s="2356">
        <v>2801</v>
      </c>
      <c r="GS24" s="2356">
        <v>2935</v>
      </c>
      <c r="GT24" s="2356" t="s">
        <v>21</v>
      </c>
      <c r="GU24" s="2356" t="s">
        <v>21</v>
      </c>
      <c r="GV24" s="2356">
        <v>149117</v>
      </c>
      <c r="GW24" s="2356">
        <v>144895</v>
      </c>
      <c r="GX24" s="2356">
        <v>408628</v>
      </c>
      <c r="GY24" s="2356">
        <v>17884</v>
      </c>
      <c r="GZ24" s="2356">
        <v>866</v>
      </c>
      <c r="HA24" s="2356">
        <v>36</v>
      </c>
      <c r="HB24" s="2356">
        <v>6853</v>
      </c>
      <c r="HC24" s="2356">
        <v>1618</v>
      </c>
      <c r="HD24" s="2356">
        <v>5235</v>
      </c>
      <c r="HE24" s="2356">
        <v>124</v>
      </c>
      <c r="HF24" s="2356">
        <v>400</v>
      </c>
      <c r="HG24" s="2356">
        <v>19</v>
      </c>
      <c r="HH24" s="91" t="s">
        <v>25</v>
      </c>
      <c r="HI24" s="632" t="s">
        <v>778</v>
      </c>
    </row>
    <row r="25" spans="1:217" ht="14.25" customHeight="1">
      <c r="A25" s="93" t="s">
        <v>26</v>
      </c>
      <c r="B25" s="954" t="s">
        <v>26</v>
      </c>
      <c r="C25" s="955" t="s">
        <v>571</v>
      </c>
      <c r="D25" s="2356">
        <v>19348718</v>
      </c>
      <c r="E25" s="2356">
        <v>14442903</v>
      </c>
      <c r="F25" s="2356">
        <v>3618</v>
      </c>
      <c r="G25" s="2356">
        <v>78462</v>
      </c>
      <c r="H25" s="2356">
        <v>58</v>
      </c>
      <c r="I25" s="2356">
        <v>7988430</v>
      </c>
      <c r="J25" s="2356">
        <v>4326336</v>
      </c>
      <c r="K25" s="2356">
        <v>152581</v>
      </c>
      <c r="L25" s="2356">
        <v>57523</v>
      </c>
      <c r="M25" s="2356">
        <v>118244</v>
      </c>
      <c r="N25" s="2356">
        <v>5029</v>
      </c>
      <c r="O25" s="2356">
        <v>113215</v>
      </c>
      <c r="P25" s="2356">
        <v>90702</v>
      </c>
      <c r="Q25" s="2356">
        <v>1122598</v>
      </c>
      <c r="R25" s="2356">
        <v>1296313</v>
      </c>
      <c r="S25" s="2356">
        <v>134073</v>
      </c>
      <c r="T25" s="91" t="s">
        <v>27</v>
      </c>
      <c r="U25" s="632" t="s">
        <v>26</v>
      </c>
      <c r="V25" s="93" t="s">
        <v>26</v>
      </c>
      <c r="W25" s="954" t="s">
        <v>26</v>
      </c>
      <c r="X25" s="955" t="s">
        <v>571</v>
      </c>
      <c r="Y25" s="2356">
        <v>166188</v>
      </c>
      <c r="Z25" s="2356">
        <v>68</v>
      </c>
      <c r="AA25" s="2356">
        <v>7845</v>
      </c>
      <c r="AB25" s="2356">
        <v>3848</v>
      </c>
      <c r="AC25" s="2356" t="s">
        <v>21</v>
      </c>
      <c r="AD25" s="2356">
        <v>27991</v>
      </c>
      <c r="AE25" s="2356">
        <v>66275</v>
      </c>
      <c r="AF25" s="2356">
        <v>21175</v>
      </c>
      <c r="AG25" s="2356">
        <v>22649</v>
      </c>
      <c r="AH25" s="2356">
        <v>11972</v>
      </c>
      <c r="AI25" s="2356" t="s">
        <v>21</v>
      </c>
      <c r="AJ25" s="2356">
        <v>5479139</v>
      </c>
      <c r="AK25" s="2356">
        <v>17987376</v>
      </c>
      <c r="AL25" s="2356">
        <v>15653522</v>
      </c>
      <c r="AM25" s="2356">
        <v>14157181</v>
      </c>
      <c r="AN25" s="2356">
        <v>78462</v>
      </c>
      <c r="AO25" s="91" t="s">
        <v>27</v>
      </c>
      <c r="AP25" s="632" t="s">
        <v>26</v>
      </c>
      <c r="AQ25" s="93" t="s">
        <v>26</v>
      </c>
      <c r="AR25" s="954" t="s">
        <v>26</v>
      </c>
      <c r="AS25" s="955" t="s">
        <v>571</v>
      </c>
      <c r="AT25" s="2356">
        <v>79357</v>
      </c>
      <c r="AU25" s="2356">
        <v>58032</v>
      </c>
      <c r="AV25" s="2356">
        <v>1024374</v>
      </c>
      <c r="AW25" s="2356">
        <v>3982</v>
      </c>
      <c r="AX25" s="2356">
        <v>144</v>
      </c>
      <c r="AY25" s="2356">
        <v>11894</v>
      </c>
      <c r="AZ25" s="2356">
        <v>360</v>
      </c>
      <c r="BA25" s="2356" t="s">
        <v>21</v>
      </c>
      <c r="BB25" s="2356">
        <v>8291</v>
      </c>
      <c r="BC25" s="2356" t="s">
        <v>21</v>
      </c>
      <c r="BD25" s="2356" t="s">
        <v>21</v>
      </c>
      <c r="BE25" s="2356">
        <v>3067750</v>
      </c>
      <c r="BF25" s="2356">
        <v>1583303</v>
      </c>
      <c r="BG25" s="2356">
        <v>9</v>
      </c>
      <c r="BH25" s="2356">
        <v>3043</v>
      </c>
      <c r="BI25" s="2356">
        <v>3</v>
      </c>
      <c r="BJ25" s="91" t="s">
        <v>27</v>
      </c>
      <c r="BK25" s="632" t="s">
        <v>26</v>
      </c>
      <c r="BL25" s="93" t="s">
        <v>26</v>
      </c>
      <c r="BM25" s="954" t="s">
        <v>26</v>
      </c>
      <c r="BN25" s="955" t="s">
        <v>571</v>
      </c>
      <c r="BO25" s="2356">
        <v>7051</v>
      </c>
      <c r="BP25" s="2356">
        <v>11972</v>
      </c>
      <c r="BQ25" s="2356" t="s">
        <v>21</v>
      </c>
      <c r="BR25" s="2356">
        <v>225940</v>
      </c>
      <c r="BS25" s="2356">
        <v>815539</v>
      </c>
      <c r="BT25" s="2356">
        <v>166231</v>
      </c>
      <c r="BU25" s="2356">
        <v>96296</v>
      </c>
      <c r="BV25" s="2356">
        <v>20650</v>
      </c>
      <c r="BW25" s="2356">
        <v>1</v>
      </c>
      <c r="BX25" s="2356">
        <v>1</v>
      </c>
      <c r="BY25" s="2356" t="s">
        <v>21</v>
      </c>
      <c r="BZ25" s="2356">
        <v>101431</v>
      </c>
      <c r="CA25" s="2356">
        <v>69935</v>
      </c>
      <c r="CB25" s="2356">
        <v>68</v>
      </c>
      <c r="CC25" s="2356">
        <v>12574</v>
      </c>
      <c r="CD25" s="2356">
        <v>33095</v>
      </c>
      <c r="CE25" s="91" t="s">
        <v>27</v>
      </c>
      <c r="CF25" s="632" t="s">
        <v>26</v>
      </c>
      <c r="CG25" s="93" t="s">
        <v>26</v>
      </c>
      <c r="CH25" s="954" t="s">
        <v>26</v>
      </c>
      <c r="CI25" s="955" t="s">
        <v>571</v>
      </c>
      <c r="CJ25" s="2356">
        <v>165</v>
      </c>
      <c r="CK25" s="2356" t="s">
        <v>21</v>
      </c>
      <c r="CL25" s="2356" t="s">
        <v>21</v>
      </c>
      <c r="CM25" s="2356">
        <v>2151169</v>
      </c>
      <c r="CN25" s="2356">
        <v>633461</v>
      </c>
      <c r="CO25" s="91" t="s">
        <v>27</v>
      </c>
      <c r="CP25" s="2213" t="s">
        <v>26</v>
      </c>
      <c r="CQ25" s="632"/>
      <c r="CR25" s="632"/>
      <c r="CS25" s="632"/>
      <c r="CT25" s="632"/>
      <c r="CU25" s="632"/>
      <c r="CV25" s="632"/>
      <c r="CW25" s="632"/>
      <c r="CX25" s="632"/>
      <c r="CY25" s="632"/>
      <c r="CZ25" s="632"/>
      <c r="DA25" s="632"/>
      <c r="DB25" s="632"/>
      <c r="DC25" s="632"/>
      <c r="DD25" s="632"/>
      <c r="DE25" s="632"/>
      <c r="DF25" s="632"/>
      <c r="DG25" s="632"/>
      <c r="DI25" s="93" t="s">
        <v>26</v>
      </c>
      <c r="DJ25" s="954" t="s">
        <v>26</v>
      </c>
      <c r="DK25" s="955" t="s">
        <v>571</v>
      </c>
      <c r="DL25" s="82">
        <v>19603760</v>
      </c>
      <c r="DM25" s="2356">
        <v>15114145</v>
      </c>
      <c r="DN25" s="2356">
        <v>3618</v>
      </c>
      <c r="DO25" s="2356">
        <v>79072</v>
      </c>
      <c r="DP25" s="2356">
        <v>58</v>
      </c>
      <c r="DQ25" s="2356">
        <v>7988430</v>
      </c>
      <c r="DR25" s="2356">
        <v>4326336</v>
      </c>
      <c r="DS25" s="2356">
        <v>152745</v>
      </c>
      <c r="DT25" s="2356">
        <v>57523</v>
      </c>
      <c r="DU25" s="2356">
        <v>207708</v>
      </c>
      <c r="DV25" s="2356">
        <v>12155</v>
      </c>
      <c r="DW25" s="2356">
        <v>195553</v>
      </c>
      <c r="DX25" s="2356">
        <v>212736</v>
      </c>
      <c r="DY25" s="2356">
        <v>1130556</v>
      </c>
      <c r="DZ25" s="2356">
        <v>1623078</v>
      </c>
      <c r="EA25" s="2356">
        <v>197561</v>
      </c>
      <c r="EB25" s="91" t="s">
        <v>27</v>
      </c>
      <c r="EC25" s="632" t="s">
        <v>26</v>
      </c>
      <c r="ED25" s="93" t="s">
        <v>26</v>
      </c>
      <c r="EE25" s="954" t="s">
        <v>26</v>
      </c>
      <c r="EF25" s="955" t="s">
        <v>571</v>
      </c>
      <c r="EG25" s="2356">
        <v>143441</v>
      </c>
      <c r="EH25" s="2356" t="s">
        <v>21</v>
      </c>
      <c r="EI25" s="2356">
        <v>3317</v>
      </c>
      <c r="EJ25" s="2356">
        <v>699100</v>
      </c>
      <c r="EK25" s="2356">
        <v>533786</v>
      </c>
      <c r="EL25" s="2356">
        <v>7845</v>
      </c>
      <c r="EM25" s="2356">
        <v>6227</v>
      </c>
      <c r="EN25" s="2356" t="s">
        <v>21</v>
      </c>
      <c r="EO25" s="2355" t="s">
        <v>21</v>
      </c>
      <c r="EP25" s="2356">
        <v>52882</v>
      </c>
      <c r="EQ25" s="2356">
        <v>127457</v>
      </c>
      <c r="ER25" s="2356">
        <v>61493</v>
      </c>
      <c r="ES25" s="2356">
        <v>61185</v>
      </c>
      <c r="ET25" s="2356">
        <v>25598</v>
      </c>
      <c r="EU25" s="2356">
        <v>11972</v>
      </c>
      <c r="EV25" s="2356">
        <v>3064023</v>
      </c>
      <c r="EW25" s="91" t="s">
        <v>27</v>
      </c>
      <c r="EX25" s="632" t="s">
        <v>26</v>
      </c>
      <c r="EY25" s="93" t="s">
        <v>26</v>
      </c>
      <c r="EZ25" s="954" t="s">
        <v>26</v>
      </c>
      <c r="FA25" s="955" t="s">
        <v>571</v>
      </c>
      <c r="FB25" s="2356">
        <v>12573878</v>
      </c>
      <c r="FC25" s="2356">
        <v>78462</v>
      </c>
      <c r="FD25" s="2356">
        <v>7938128</v>
      </c>
      <c r="FE25" s="2356">
        <v>4326336</v>
      </c>
      <c r="FF25" s="2356">
        <v>140199</v>
      </c>
      <c r="FG25" s="2356">
        <v>56782</v>
      </c>
      <c r="FH25" s="2356">
        <v>79357</v>
      </c>
      <c r="FI25" s="2356" t="s">
        <v>21</v>
      </c>
      <c r="FJ25" s="2356">
        <v>79357</v>
      </c>
      <c r="FK25" s="2356">
        <v>58032</v>
      </c>
      <c r="FL25" s="2356">
        <v>1024374</v>
      </c>
      <c r="FM25" s="2356">
        <v>3982</v>
      </c>
      <c r="FN25" s="2356">
        <v>144</v>
      </c>
      <c r="FO25" s="2356">
        <v>11894</v>
      </c>
      <c r="FP25" s="2356">
        <v>360</v>
      </c>
      <c r="FQ25" s="2356" t="s">
        <v>21</v>
      </c>
      <c r="FR25" s="91" t="s">
        <v>27</v>
      </c>
      <c r="FS25" s="632" t="s">
        <v>26</v>
      </c>
      <c r="FT25" s="93" t="s">
        <v>26</v>
      </c>
      <c r="FU25" s="954" t="s">
        <v>26</v>
      </c>
      <c r="FV25" s="955" t="s">
        <v>571</v>
      </c>
      <c r="FW25" s="2356">
        <v>7613</v>
      </c>
      <c r="FX25" s="2356">
        <v>435</v>
      </c>
      <c r="FY25" s="2356">
        <v>7178</v>
      </c>
      <c r="FZ25" s="2356">
        <v>324</v>
      </c>
      <c r="GA25" s="2356">
        <v>202</v>
      </c>
      <c r="GB25" s="2356">
        <v>14323</v>
      </c>
      <c r="GC25" s="2356">
        <v>106135</v>
      </c>
      <c r="GD25" s="2356" t="s">
        <v>21</v>
      </c>
      <c r="GE25" s="2356">
        <v>133912</v>
      </c>
      <c r="GF25" s="2356">
        <v>30901</v>
      </c>
      <c r="GG25" s="2356">
        <v>4826</v>
      </c>
      <c r="GH25" s="2356">
        <v>30419</v>
      </c>
      <c r="GI25" s="2356">
        <v>42315</v>
      </c>
      <c r="GJ25" s="2356">
        <v>7012</v>
      </c>
      <c r="GK25" s="2356">
        <v>7348</v>
      </c>
      <c r="GL25" s="2356">
        <v>11972</v>
      </c>
      <c r="GM25" s="91" t="s">
        <v>27</v>
      </c>
      <c r="GN25" s="632" t="s">
        <v>26</v>
      </c>
      <c r="GO25" s="93" t="s">
        <v>26</v>
      </c>
      <c r="GP25" s="954" t="s">
        <v>26</v>
      </c>
      <c r="GQ25" s="955" t="s">
        <v>571</v>
      </c>
      <c r="GR25" s="2356">
        <v>7012</v>
      </c>
      <c r="GS25" s="2356">
        <v>7348</v>
      </c>
      <c r="GT25" s="2356" t="s">
        <v>21</v>
      </c>
      <c r="GU25" s="2356" t="s">
        <v>21</v>
      </c>
      <c r="GV25" s="2356">
        <v>165383</v>
      </c>
      <c r="GW25" s="2356">
        <v>129307</v>
      </c>
      <c r="GX25" s="2356">
        <v>374204</v>
      </c>
      <c r="GY25" s="2356">
        <v>16360</v>
      </c>
      <c r="GZ25" s="2356">
        <v>540</v>
      </c>
      <c r="HA25" s="2356">
        <v>6</v>
      </c>
      <c r="HB25" s="2356">
        <v>4676</v>
      </c>
      <c r="HC25" s="2356">
        <v>1392</v>
      </c>
      <c r="HD25" s="2356">
        <v>3284</v>
      </c>
      <c r="HE25" s="2356">
        <v>71</v>
      </c>
      <c r="HF25" s="2356">
        <v>244</v>
      </c>
      <c r="HG25" s="2356">
        <v>32</v>
      </c>
      <c r="HH25" s="91" t="s">
        <v>27</v>
      </c>
      <c r="HI25" s="632" t="s">
        <v>26</v>
      </c>
    </row>
    <row r="26" spans="1:217" ht="14.25" customHeight="1">
      <c r="A26" s="93" t="s">
        <v>26</v>
      </c>
      <c r="B26" s="954" t="s">
        <v>26</v>
      </c>
      <c r="C26" s="955" t="s">
        <v>572</v>
      </c>
      <c r="D26" s="2356">
        <v>20511504</v>
      </c>
      <c r="E26" s="2356">
        <v>15504567</v>
      </c>
      <c r="F26" s="2356">
        <v>7881</v>
      </c>
      <c r="G26" s="2356">
        <v>86779</v>
      </c>
      <c r="H26" s="2356">
        <v>66</v>
      </c>
      <c r="I26" s="2356">
        <v>8167574</v>
      </c>
      <c r="J26" s="2356">
        <v>4841838</v>
      </c>
      <c r="K26" s="2356">
        <v>238888</v>
      </c>
      <c r="L26" s="2356">
        <v>55518</v>
      </c>
      <c r="M26" s="2356">
        <v>163140</v>
      </c>
      <c r="N26" s="2356">
        <v>5285</v>
      </c>
      <c r="O26" s="2356">
        <v>157855</v>
      </c>
      <c r="P26" s="2356">
        <v>81093</v>
      </c>
      <c r="Q26" s="2356">
        <v>1360793</v>
      </c>
      <c r="R26" s="2356">
        <v>1280144</v>
      </c>
      <c r="S26" s="2356">
        <v>153045</v>
      </c>
      <c r="T26" s="91" t="s">
        <v>28</v>
      </c>
      <c r="U26" s="632" t="s">
        <v>26</v>
      </c>
      <c r="V26" s="93" t="s">
        <v>26</v>
      </c>
      <c r="W26" s="954" t="s">
        <v>26</v>
      </c>
      <c r="X26" s="955" t="s">
        <v>572</v>
      </c>
      <c r="Y26" s="2356">
        <v>163396</v>
      </c>
      <c r="Z26" s="2356">
        <v>109</v>
      </c>
      <c r="AA26" s="2356">
        <v>6311</v>
      </c>
      <c r="AB26" s="2356">
        <v>4164</v>
      </c>
      <c r="AC26" s="2356" t="s">
        <v>21</v>
      </c>
      <c r="AD26" s="2356">
        <v>17346</v>
      </c>
      <c r="AE26" s="2356">
        <v>75248</v>
      </c>
      <c r="AF26" s="2356">
        <v>20075</v>
      </c>
      <c r="AG26" s="2356">
        <v>21527</v>
      </c>
      <c r="AH26" s="2356">
        <v>10218</v>
      </c>
      <c r="AI26" s="2356" t="s">
        <v>21</v>
      </c>
      <c r="AJ26" s="2356">
        <v>6004307</v>
      </c>
      <c r="AK26" s="2356">
        <v>18087612</v>
      </c>
      <c r="AL26" s="2356">
        <v>16727676</v>
      </c>
      <c r="AM26" s="2356">
        <v>15181700</v>
      </c>
      <c r="AN26" s="2356">
        <v>86779</v>
      </c>
      <c r="AO26" s="91" t="s">
        <v>28</v>
      </c>
      <c r="AP26" s="632" t="s">
        <v>26</v>
      </c>
      <c r="AQ26" s="93" t="s">
        <v>26</v>
      </c>
      <c r="AR26" s="954" t="s">
        <v>26</v>
      </c>
      <c r="AS26" s="955" t="s">
        <v>572</v>
      </c>
      <c r="AT26" s="2356">
        <v>129360</v>
      </c>
      <c r="AU26" s="2356">
        <v>48652</v>
      </c>
      <c r="AV26" s="2356">
        <v>1262738</v>
      </c>
      <c r="AW26" s="2356">
        <v>2942</v>
      </c>
      <c r="AX26" s="2356">
        <v>125</v>
      </c>
      <c r="AY26" s="2356">
        <v>10815</v>
      </c>
      <c r="AZ26" s="2356">
        <v>204</v>
      </c>
      <c r="BA26" s="2356" t="s">
        <v>21</v>
      </c>
      <c r="BB26" s="2356">
        <v>7587</v>
      </c>
      <c r="BC26" s="2356" t="s">
        <v>21</v>
      </c>
      <c r="BD26" s="2356" t="s">
        <v>21</v>
      </c>
      <c r="BE26" s="2356">
        <v>3070821</v>
      </c>
      <c r="BF26" s="2356">
        <v>1535659</v>
      </c>
      <c r="BG26" s="2356">
        <v>9</v>
      </c>
      <c r="BH26" s="2356">
        <v>1731</v>
      </c>
      <c r="BI26" s="2356">
        <v>3</v>
      </c>
      <c r="BJ26" s="91" t="s">
        <v>28</v>
      </c>
      <c r="BK26" s="632" t="s">
        <v>26</v>
      </c>
      <c r="BL26" s="93" t="s">
        <v>26</v>
      </c>
      <c r="BM26" s="954" t="s">
        <v>26</v>
      </c>
      <c r="BN26" s="955" t="s">
        <v>572</v>
      </c>
      <c r="BO26" s="2356">
        <v>7485</v>
      </c>
      <c r="BP26" s="2356">
        <v>10218</v>
      </c>
      <c r="BQ26" s="2356" t="s">
        <v>21</v>
      </c>
      <c r="BR26" s="2356">
        <v>233994</v>
      </c>
      <c r="BS26" s="2356">
        <v>718100</v>
      </c>
      <c r="BT26" s="2356">
        <v>169375</v>
      </c>
      <c r="BU26" s="2356">
        <v>104968</v>
      </c>
      <c r="BV26" s="2356">
        <v>12148</v>
      </c>
      <c r="BW26" s="2356" t="s">
        <v>21</v>
      </c>
      <c r="BX26" s="2356" t="s">
        <v>21</v>
      </c>
      <c r="BY26" s="2356" t="s">
        <v>21</v>
      </c>
      <c r="BZ26" s="2356">
        <v>122210</v>
      </c>
      <c r="CA26" s="2356">
        <v>64408</v>
      </c>
      <c r="CB26" s="2356">
        <v>109</v>
      </c>
      <c r="CC26" s="2356">
        <v>4924</v>
      </c>
      <c r="CD26" s="2356">
        <v>36194</v>
      </c>
      <c r="CE26" s="91" t="s">
        <v>28</v>
      </c>
      <c r="CF26" s="632" t="s">
        <v>26</v>
      </c>
      <c r="CG26" s="93" t="s">
        <v>26</v>
      </c>
      <c r="CH26" s="954" t="s">
        <v>26</v>
      </c>
      <c r="CI26" s="955" t="s">
        <v>572</v>
      </c>
      <c r="CJ26" s="2356">
        <v>326</v>
      </c>
      <c r="CK26" s="2356" t="s">
        <v>21</v>
      </c>
      <c r="CL26" s="2356" t="s">
        <v>21</v>
      </c>
      <c r="CM26" s="2356">
        <v>2346578</v>
      </c>
      <c r="CN26" s="2356">
        <v>585792</v>
      </c>
      <c r="CO26" s="91" t="s">
        <v>28</v>
      </c>
      <c r="CP26" s="2213" t="s">
        <v>26</v>
      </c>
      <c r="CQ26" s="632"/>
      <c r="CR26" s="632"/>
      <c r="CS26" s="632"/>
      <c r="CT26" s="632"/>
      <c r="CU26" s="632"/>
      <c r="CV26" s="632"/>
      <c r="CW26" s="632"/>
      <c r="CX26" s="632"/>
      <c r="CY26" s="632"/>
      <c r="CZ26" s="632"/>
      <c r="DA26" s="632"/>
      <c r="DB26" s="632"/>
      <c r="DC26" s="632"/>
      <c r="DD26" s="632"/>
      <c r="DE26" s="632"/>
      <c r="DF26" s="632"/>
      <c r="DG26" s="632"/>
      <c r="DI26" s="93" t="s">
        <v>26</v>
      </c>
      <c r="DJ26" s="954" t="s">
        <v>26</v>
      </c>
      <c r="DK26" s="955" t="s">
        <v>572</v>
      </c>
      <c r="DL26" s="82">
        <v>20899119</v>
      </c>
      <c r="DM26" s="2356">
        <v>16249311</v>
      </c>
      <c r="DN26" s="2356">
        <v>7881</v>
      </c>
      <c r="DO26" s="2356">
        <v>87176</v>
      </c>
      <c r="DP26" s="2356">
        <v>66</v>
      </c>
      <c r="DQ26" s="2356">
        <v>8167574</v>
      </c>
      <c r="DR26" s="2356">
        <v>4841838</v>
      </c>
      <c r="DS26" s="2356">
        <v>239255</v>
      </c>
      <c r="DT26" s="2356">
        <v>55518</v>
      </c>
      <c r="DU26" s="2356">
        <v>234266</v>
      </c>
      <c r="DV26" s="2356">
        <v>12994</v>
      </c>
      <c r="DW26" s="2356">
        <v>221271</v>
      </c>
      <c r="DX26" s="2356">
        <v>203732</v>
      </c>
      <c r="DY26" s="2356">
        <v>1366924</v>
      </c>
      <c r="DZ26" s="2356">
        <v>1672703</v>
      </c>
      <c r="EA26" s="2356">
        <v>238318</v>
      </c>
      <c r="EB26" s="91" t="s">
        <v>28</v>
      </c>
      <c r="EC26" s="632" t="s">
        <v>26</v>
      </c>
      <c r="ED26" s="93" t="s">
        <v>26</v>
      </c>
      <c r="EE26" s="954" t="s">
        <v>26</v>
      </c>
      <c r="EF26" s="955" t="s">
        <v>572</v>
      </c>
      <c r="EG26" s="2356">
        <v>183171</v>
      </c>
      <c r="EH26" s="2356" t="s">
        <v>21</v>
      </c>
      <c r="EI26" s="2356">
        <v>5222</v>
      </c>
      <c r="EJ26" s="2356">
        <v>723622</v>
      </c>
      <c r="EK26" s="2356">
        <v>592911</v>
      </c>
      <c r="EL26" s="2356">
        <v>6311</v>
      </c>
      <c r="EM26" s="2356">
        <v>6766</v>
      </c>
      <c r="EN26" s="2356" t="s">
        <v>21</v>
      </c>
      <c r="EO26" s="2355" t="s">
        <v>21</v>
      </c>
      <c r="EP26" s="2356">
        <v>36396</v>
      </c>
      <c r="EQ26" s="2356">
        <v>135609</v>
      </c>
      <c r="ER26" s="2356">
        <v>54722</v>
      </c>
      <c r="ES26" s="2356">
        <v>54285</v>
      </c>
      <c r="ET26" s="2356">
        <v>27711</v>
      </c>
      <c r="EU26" s="2356">
        <v>10218</v>
      </c>
      <c r="EV26" s="2356">
        <v>3274114</v>
      </c>
      <c r="EW26" s="91" t="s">
        <v>28</v>
      </c>
      <c r="EX26" s="632" t="s">
        <v>26</v>
      </c>
      <c r="EY26" s="93" t="s">
        <v>26</v>
      </c>
      <c r="EZ26" s="954" t="s">
        <v>26</v>
      </c>
      <c r="FA26" s="955" t="s">
        <v>572</v>
      </c>
      <c r="FB26" s="2356">
        <v>13646040</v>
      </c>
      <c r="FC26" s="2356">
        <v>86779</v>
      </c>
      <c r="FD26" s="2356">
        <v>8123597</v>
      </c>
      <c r="FE26" s="2356">
        <v>4841838</v>
      </c>
      <c r="FF26" s="2356">
        <v>227035</v>
      </c>
      <c r="FG26" s="2356">
        <v>54729</v>
      </c>
      <c r="FH26" s="2356">
        <v>129360</v>
      </c>
      <c r="FI26" s="2356" t="s">
        <v>21</v>
      </c>
      <c r="FJ26" s="2356">
        <v>129360</v>
      </c>
      <c r="FK26" s="2356">
        <v>48652</v>
      </c>
      <c r="FL26" s="2356">
        <v>1262738</v>
      </c>
      <c r="FM26" s="2356">
        <v>2942</v>
      </c>
      <c r="FN26" s="2356">
        <v>125</v>
      </c>
      <c r="FO26" s="2356">
        <v>10815</v>
      </c>
      <c r="FP26" s="2356">
        <v>204</v>
      </c>
      <c r="FQ26" s="2356" t="s">
        <v>21</v>
      </c>
      <c r="FR26" s="91" t="s">
        <v>28</v>
      </c>
      <c r="FS26" s="632" t="s">
        <v>26</v>
      </c>
      <c r="FT26" s="93" t="s">
        <v>26</v>
      </c>
      <c r="FU26" s="954" t="s">
        <v>26</v>
      </c>
      <c r="FV26" s="955" t="s">
        <v>572</v>
      </c>
      <c r="FW26" s="2356">
        <v>6319</v>
      </c>
      <c r="FX26" s="2356">
        <v>916</v>
      </c>
      <c r="FY26" s="2356">
        <v>5402</v>
      </c>
      <c r="FZ26" s="2356">
        <v>376</v>
      </c>
      <c r="GA26" s="2356">
        <v>214</v>
      </c>
      <c r="GB26" s="2356">
        <v>12926</v>
      </c>
      <c r="GC26" s="2356">
        <v>128124</v>
      </c>
      <c r="GD26" s="2356" t="s">
        <v>21</v>
      </c>
      <c r="GE26" s="2356">
        <v>123516</v>
      </c>
      <c r="GF26" s="2356">
        <v>29511</v>
      </c>
      <c r="GG26" s="2356">
        <v>5357</v>
      </c>
      <c r="GH26" s="2356">
        <v>13548</v>
      </c>
      <c r="GI26" s="2356">
        <v>49030</v>
      </c>
      <c r="GJ26" s="2356">
        <v>7959</v>
      </c>
      <c r="GK26" s="2356">
        <v>8341</v>
      </c>
      <c r="GL26" s="2356">
        <v>10218</v>
      </c>
      <c r="GM26" s="91" t="s">
        <v>28</v>
      </c>
      <c r="GN26" s="632" t="s">
        <v>26</v>
      </c>
      <c r="GO26" s="93" t="s">
        <v>26</v>
      </c>
      <c r="GP26" s="954" t="s">
        <v>26</v>
      </c>
      <c r="GQ26" s="955" t="s">
        <v>572</v>
      </c>
      <c r="GR26" s="2356">
        <v>7959</v>
      </c>
      <c r="GS26" s="2356">
        <v>8341</v>
      </c>
      <c r="GT26" s="2356" t="s">
        <v>21</v>
      </c>
      <c r="GU26" s="2356" t="s">
        <v>21</v>
      </c>
      <c r="GV26" s="2356">
        <v>167929</v>
      </c>
      <c r="GW26" s="2356">
        <v>132671</v>
      </c>
      <c r="GX26" s="2356">
        <v>407293</v>
      </c>
      <c r="GY26" s="2356">
        <v>14925</v>
      </c>
      <c r="GZ26" s="2356">
        <v>322</v>
      </c>
      <c r="HA26" s="2356">
        <v>65</v>
      </c>
      <c r="HB26" s="2356">
        <v>2502</v>
      </c>
      <c r="HC26" s="2356">
        <v>1281</v>
      </c>
      <c r="HD26" s="2356">
        <v>1221</v>
      </c>
      <c r="HE26" s="2356">
        <v>192</v>
      </c>
      <c r="HF26" s="2356">
        <v>234</v>
      </c>
      <c r="HG26" s="2356">
        <v>33</v>
      </c>
      <c r="HH26" s="91" t="s">
        <v>28</v>
      </c>
      <c r="HI26" s="632" t="s">
        <v>26</v>
      </c>
    </row>
    <row r="27" spans="1:217" ht="14.25" customHeight="1">
      <c r="A27" s="93" t="s">
        <v>26</v>
      </c>
      <c r="B27" s="954" t="s">
        <v>26</v>
      </c>
      <c r="C27" s="955" t="s">
        <v>170</v>
      </c>
      <c r="D27" s="2356">
        <v>20441538</v>
      </c>
      <c r="E27" s="2356">
        <v>15448174</v>
      </c>
      <c r="F27" s="2356">
        <v>7764</v>
      </c>
      <c r="G27" s="2356">
        <v>114685</v>
      </c>
      <c r="H27" s="2356">
        <v>69</v>
      </c>
      <c r="I27" s="2356">
        <v>8617863</v>
      </c>
      <c r="J27" s="2356">
        <v>4540990</v>
      </c>
      <c r="K27" s="2356">
        <v>263042</v>
      </c>
      <c r="L27" s="2356">
        <v>78649</v>
      </c>
      <c r="M27" s="2356">
        <v>191854</v>
      </c>
      <c r="N27" s="2356">
        <v>5707</v>
      </c>
      <c r="O27" s="2356">
        <v>186147</v>
      </c>
      <c r="P27" s="2356">
        <v>85893</v>
      </c>
      <c r="Q27" s="2356">
        <v>1165853</v>
      </c>
      <c r="R27" s="2356">
        <v>1262065</v>
      </c>
      <c r="S27" s="2356">
        <v>147225</v>
      </c>
      <c r="T27" s="91" t="s">
        <v>29</v>
      </c>
      <c r="U27" s="632" t="s">
        <v>26</v>
      </c>
      <c r="V27" s="93" t="s">
        <v>26</v>
      </c>
      <c r="W27" s="954" t="s">
        <v>26</v>
      </c>
      <c r="X27" s="955" t="s">
        <v>170</v>
      </c>
      <c r="Y27" s="2356">
        <v>142724</v>
      </c>
      <c r="Z27" s="2356">
        <v>69</v>
      </c>
      <c r="AA27" s="2356">
        <v>8259</v>
      </c>
      <c r="AB27" s="2356">
        <v>3929</v>
      </c>
      <c r="AC27" s="2356" t="s">
        <v>21</v>
      </c>
      <c r="AD27" s="2356">
        <v>14156</v>
      </c>
      <c r="AE27" s="2356">
        <v>59061</v>
      </c>
      <c r="AF27" s="2356">
        <v>22613</v>
      </c>
      <c r="AG27" s="2356">
        <v>24232</v>
      </c>
      <c r="AH27" s="2356">
        <v>12269</v>
      </c>
      <c r="AI27" s="2356" t="s">
        <v>21</v>
      </c>
      <c r="AJ27" s="2356">
        <v>5914071</v>
      </c>
      <c r="AK27" s="2356">
        <v>18784607</v>
      </c>
      <c r="AL27" s="2356">
        <v>16717300</v>
      </c>
      <c r="AM27" s="2356">
        <v>15128359</v>
      </c>
      <c r="AN27" s="2356">
        <v>114685</v>
      </c>
      <c r="AO27" s="91" t="s">
        <v>29</v>
      </c>
      <c r="AP27" s="632" t="s">
        <v>26</v>
      </c>
      <c r="AQ27" s="93" t="s">
        <v>26</v>
      </c>
      <c r="AR27" s="954" t="s">
        <v>26</v>
      </c>
      <c r="AS27" s="955" t="s">
        <v>170</v>
      </c>
      <c r="AT27" s="2356">
        <v>151889</v>
      </c>
      <c r="AU27" s="2356">
        <v>54099</v>
      </c>
      <c r="AV27" s="2356">
        <v>1057422</v>
      </c>
      <c r="AW27" s="2356">
        <v>3952</v>
      </c>
      <c r="AX27" s="2356">
        <v>201</v>
      </c>
      <c r="AY27" s="2356">
        <v>10829</v>
      </c>
      <c r="AZ27" s="2356">
        <v>229</v>
      </c>
      <c r="BA27" s="2356" t="s">
        <v>21</v>
      </c>
      <c r="BB27" s="2356">
        <v>7587</v>
      </c>
      <c r="BC27" s="2356" t="s">
        <v>21</v>
      </c>
      <c r="BD27" s="2356" t="s">
        <v>21</v>
      </c>
      <c r="BE27" s="2356">
        <v>3114057</v>
      </c>
      <c r="BF27" s="2356">
        <v>1535945</v>
      </c>
      <c r="BG27" s="2356">
        <v>8</v>
      </c>
      <c r="BH27" s="2356">
        <v>829</v>
      </c>
      <c r="BI27" s="2356">
        <v>3</v>
      </c>
      <c r="BJ27" s="91" t="s">
        <v>29</v>
      </c>
      <c r="BK27" s="632" t="s">
        <v>26</v>
      </c>
      <c r="BL27" s="93" t="s">
        <v>26</v>
      </c>
      <c r="BM27" s="954" t="s">
        <v>26</v>
      </c>
      <c r="BN27" s="955" t="s">
        <v>170</v>
      </c>
      <c r="BO27" s="2356">
        <v>7562</v>
      </c>
      <c r="BP27" s="2356">
        <v>12269</v>
      </c>
      <c r="BQ27" s="2356" t="s">
        <v>21</v>
      </c>
      <c r="BR27" s="2356">
        <v>222440</v>
      </c>
      <c r="BS27" s="2356">
        <v>758627</v>
      </c>
      <c r="BT27" s="2356">
        <v>150399</v>
      </c>
      <c r="BU27" s="2356">
        <v>111892</v>
      </c>
      <c r="BV27" s="2356">
        <v>20227</v>
      </c>
      <c r="BW27" s="2356" t="s">
        <v>21</v>
      </c>
      <c r="BX27" s="2356" t="s">
        <v>21</v>
      </c>
      <c r="BY27" s="2356" t="s">
        <v>21</v>
      </c>
      <c r="BZ27" s="2356">
        <v>122093</v>
      </c>
      <c r="CA27" s="2356">
        <v>38507</v>
      </c>
      <c r="CB27" s="2356">
        <v>69</v>
      </c>
      <c r="CC27" s="2356" t="s">
        <v>21</v>
      </c>
      <c r="CD27" s="2356">
        <v>20677</v>
      </c>
      <c r="CE27" s="91" t="s">
        <v>29</v>
      </c>
      <c r="CF27" s="632" t="s">
        <v>26</v>
      </c>
      <c r="CG27" s="93" t="s">
        <v>26</v>
      </c>
      <c r="CH27" s="954" t="s">
        <v>26</v>
      </c>
      <c r="CI27" s="955" t="s">
        <v>170</v>
      </c>
      <c r="CJ27" s="2356">
        <v>122</v>
      </c>
      <c r="CK27" s="2356" t="s">
        <v>21</v>
      </c>
      <c r="CL27" s="2356" t="s">
        <v>21</v>
      </c>
      <c r="CM27" s="2356">
        <v>2381354</v>
      </c>
      <c r="CN27" s="2356">
        <v>666161</v>
      </c>
      <c r="CO27" s="91" t="s">
        <v>29</v>
      </c>
      <c r="CP27" s="2213" t="s">
        <v>26</v>
      </c>
      <c r="CQ27" s="632"/>
      <c r="CR27" s="632"/>
      <c r="CS27" s="632"/>
      <c r="CT27" s="632"/>
      <c r="CU27" s="632"/>
      <c r="CV27" s="632"/>
      <c r="CW27" s="632"/>
      <c r="CX27" s="632"/>
      <c r="CY27" s="632"/>
      <c r="CZ27" s="632"/>
      <c r="DA27" s="632"/>
      <c r="DB27" s="632"/>
      <c r="DC27" s="632"/>
      <c r="DD27" s="632"/>
      <c r="DE27" s="632"/>
      <c r="DF27" s="632"/>
      <c r="DG27" s="632"/>
      <c r="DI27" s="93" t="s">
        <v>26</v>
      </c>
      <c r="DJ27" s="954" t="s">
        <v>26</v>
      </c>
      <c r="DK27" s="955" t="s">
        <v>170</v>
      </c>
      <c r="DL27" s="82">
        <v>20779995</v>
      </c>
      <c r="DM27" s="2356">
        <v>16218497</v>
      </c>
      <c r="DN27" s="2356">
        <v>7764</v>
      </c>
      <c r="DO27" s="2356">
        <v>115577</v>
      </c>
      <c r="DP27" s="2356">
        <v>69</v>
      </c>
      <c r="DQ27" s="2356">
        <v>8617863</v>
      </c>
      <c r="DR27" s="2356">
        <v>4540990</v>
      </c>
      <c r="DS27" s="2356">
        <v>263197</v>
      </c>
      <c r="DT27" s="2356">
        <v>78649</v>
      </c>
      <c r="DU27" s="2356">
        <v>283149</v>
      </c>
      <c r="DV27" s="2356">
        <v>12985</v>
      </c>
      <c r="DW27" s="2356">
        <v>270164</v>
      </c>
      <c r="DX27" s="2356">
        <v>217053</v>
      </c>
      <c r="DY27" s="2356">
        <v>1171255</v>
      </c>
      <c r="DZ27" s="2356">
        <v>1653645</v>
      </c>
      <c r="EA27" s="2356">
        <v>230246</v>
      </c>
      <c r="EB27" s="91" t="s">
        <v>29</v>
      </c>
      <c r="EC27" s="632" t="s">
        <v>26</v>
      </c>
      <c r="ED27" s="93" t="s">
        <v>26</v>
      </c>
      <c r="EE27" s="954" t="s">
        <v>26</v>
      </c>
      <c r="EF27" s="955" t="s">
        <v>170</v>
      </c>
      <c r="EG27" s="2356">
        <v>181275</v>
      </c>
      <c r="EH27" s="2356" t="s">
        <v>21</v>
      </c>
      <c r="EI27" s="2356">
        <v>3363</v>
      </c>
      <c r="EJ27" s="2356">
        <v>676536</v>
      </c>
      <c r="EK27" s="2356">
        <v>577134</v>
      </c>
      <c r="EL27" s="2356">
        <v>8259</v>
      </c>
      <c r="EM27" s="2356">
        <v>6577</v>
      </c>
      <c r="EN27" s="2356" t="s">
        <v>21</v>
      </c>
      <c r="EO27" s="2355" t="s">
        <v>21</v>
      </c>
      <c r="EP27" s="2356">
        <v>35965</v>
      </c>
      <c r="EQ27" s="2356">
        <v>112735</v>
      </c>
      <c r="ER27" s="2356">
        <v>57049</v>
      </c>
      <c r="ES27" s="2356">
        <v>56924</v>
      </c>
      <c r="ET27" s="2356">
        <v>16541</v>
      </c>
      <c r="EU27" s="2356">
        <v>12269</v>
      </c>
      <c r="EV27" s="2356">
        <v>3244478</v>
      </c>
      <c r="EW27" s="91" t="s">
        <v>29</v>
      </c>
      <c r="EX27" s="632" t="s">
        <v>26</v>
      </c>
      <c r="EY27" s="93" t="s">
        <v>26</v>
      </c>
      <c r="EZ27" s="954" t="s">
        <v>26</v>
      </c>
      <c r="FA27" s="955" t="s">
        <v>170</v>
      </c>
      <c r="FB27" s="2356">
        <v>13592414</v>
      </c>
      <c r="FC27" s="2356">
        <v>114685</v>
      </c>
      <c r="FD27" s="2356">
        <v>8566576</v>
      </c>
      <c r="FE27" s="2356">
        <v>4540990</v>
      </c>
      <c r="FF27" s="2356">
        <v>253016</v>
      </c>
      <c r="FG27" s="2356">
        <v>77858</v>
      </c>
      <c r="FH27" s="2356">
        <v>151889</v>
      </c>
      <c r="FI27" s="2356" t="s">
        <v>21</v>
      </c>
      <c r="FJ27" s="2356">
        <v>151889</v>
      </c>
      <c r="FK27" s="2356">
        <v>54099</v>
      </c>
      <c r="FL27" s="2356">
        <v>1057422</v>
      </c>
      <c r="FM27" s="2356">
        <v>3952</v>
      </c>
      <c r="FN27" s="2356">
        <v>201</v>
      </c>
      <c r="FO27" s="2356">
        <v>10829</v>
      </c>
      <c r="FP27" s="2356">
        <v>229</v>
      </c>
      <c r="FQ27" s="2356" t="s">
        <v>21</v>
      </c>
      <c r="FR27" s="91" t="s">
        <v>29</v>
      </c>
      <c r="FS27" s="632" t="s">
        <v>26</v>
      </c>
      <c r="FT27" s="93" t="s">
        <v>26</v>
      </c>
      <c r="FU27" s="954" t="s">
        <v>26</v>
      </c>
      <c r="FV27" s="955" t="s">
        <v>170</v>
      </c>
      <c r="FW27" s="2356">
        <v>9187</v>
      </c>
      <c r="FX27" s="2356">
        <v>481</v>
      </c>
      <c r="FY27" s="2356">
        <v>8706</v>
      </c>
      <c r="FZ27" s="2356">
        <v>196</v>
      </c>
      <c r="GA27" s="2356">
        <v>203</v>
      </c>
      <c r="GB27" s="2356">
        <v>10863</v>
      </c>
      <c r="GC27" s="2356">
        <v>127314</v>
      </c>
      <c r="GD27" s="2356" t="s">
        <v>21</v>
      </c>
      <c r="GE27" s="2356">
        <v>91514</v>
      </c>
      <c r="GF27" s="2356">
        <v>28734</v>
      </c>
      <c r="GG27" s="2356">
        <v>5206</v>
      </c>
      <c r="GH27" s="2356">
        <v>10391</v>
      </c>
      <c r="GI27" s="2356">
        <v>28531</v>
      </c>
      <c r="GJ27" s="2356">
        <v>7522</v>
      </c>
      <c r="GK27" s="2356">
        <v>7883</v>
      </c>
      <c r="GL27" s="2356">
        <v>12269</v>
      </c>
      <c r="GM27" s="91" t="s">
        <v>29</v>
      </c>
      <c r="GN27" s="632" t="s">
        <v>26</v>
      </c>
      <c r="GO27" s="93" t="s">
        <v>26</v>
      </c>
      <c r="GP27" s="954" t="s">
        <v>26</v>
      </c>
      <c r="GQ27" s="955" t="s">
        <v>170</v>
      </c>
      <c r="GR27" s="2356">
        <v>7522</v>
      </c>
      <c r="GS27" s="2356">
        <v>7883</v>
      </c>
      <c r="GT27" s="2356" t="s">
        <v>21</v>
      </c>
      <c r="GU27" s="2356" t="s">
        <v>21</v>
      </c>
      <c r="GV27" s="2356">
        <v>152571</v>
      </c>
      <c r="GW27" s="2356">
        <v>132654</v>
      </c>
      <c r="GX27" s="2356">
        <v>412060</v>
      </c>
      <c r="GY27" s="2356">
        <v>16365</v>
      </c>
      <c r="GZ27" s="2356">
        <v>786</v>
      </c>
      <c r="HA27" s="2356">
        <v>13</v>
      </c>
      <c r="HB27" s="2356">
        <v>2717</v>
      </c>
      <c r="HC27" s="2356">
        <v>1207</v>
      </c>
      <c r="HD27" s="2356">
        <v>1510</v>
      </c>
      <c r="HE27" s="2356">
        <v>348</v>
      </c>
      <c r="HF27" s="2356">
        <v>307</v>
      </c>
      <c r="HG27" s="2356">
        <v>11</v>
      </c>
      <c r="HH27" s="91" t="s">
        <v>29</v>
      </c>
      <c r="HI27" s="632" t="s">
        <v>26</v>
      </c>
    </row>
    <row r="28" spans="1:217" ht="7.5" customHeight="1">
      <c r="A28" s="97"/>
      <c r="B28" s="956"/>
      <c r="C28" s="957"/>
      <c r="D28" s="2356"/>
      <c r="E28" s="2356"/>
      <c r="F28" s="2356"/>
      <c r="G28" s="2356"/>
      <c r="H28" s="2356"/>
      <c r="I28" s="2356"/>
      <c r="J28" s="2356"/>
      <c r="K28" s="2356"/>
      <c r="L28" s="2356"/>
      <c r="M28" s="2356"/>
      <c r="N28" s="2356"/>
      <c r="O28" s="2356"/>
      <c r="P28" s="2356"/>
      <c r="Q28" s="2356"/>
      <c r="R28" s="2356"/>
      <c r="S28" s="2356"/>
      <c r="T28" s="100"/>
      <c r="U28" s="490"/>
      <c r="V28" s="97"/>
      <c r="W28" s="956"/>
      <c r="X28" s="957"/>
      <c r="Y28" s="2356"/>
      <c r="Z28" s="2356"/>
      <c r="AA28" s="2356"/>
      <c r="AB28" s="2356"/>
      <c r="AC28" s="2356"/>
      <c r="AD28" s="2356"/>
      <c r="AE28" s="2356"/>
      <c r="AF28" s="2356"/>
      <c r="AG28" s="2356"/>
      <c r="AH28" s="2356"/>
      <c r="AI28" s="2356"/>
      <c r="AJ28" s="2356"/>
      <c r="AK28" s="2356"/>
      <c r="AL28" s="2356"/>
      <c r="AM28" s="2356"/>
      <c r="AN28" s="2356"/>
      <c r="AO28" s="100"/>
      <c r="AP28" s="490"/>
      <c r="AQ28" s="97"/>
      <c r="AR28" s="956"/>
      <c r="AS28" s="957"/>
      <c r="AT28" s="2356"/>
      <c r="AU28" s="2356"/>
      <c r="AV28" s="2356"/>
      <c r="AW28" s="2356"/>
      <c r="AX28" s="2356"/>
      <c r="AY28" s="2356"/>
      <c r="AZ28" s="2356"/>
      <c r="BA28" s="2356"/>
      <c r="BB28" s="2356"/>
      <c r="BC28" s="2356"/>
      <c r="BD28" s="2356"/>
      <c r="BE28" s="2356"/>
      <c r="BF28" s="2356"/>
      <c r="BG28" s="2356"/>
      <c r="BH28" s="2356"/>
      <c r="BI28" s="2356"/>
      <c r="BJ28" s="100"/>
      <c r="BK28" s="490"/>
      <c r="BL28" s="97"/>
      <c r="BM28" s="956"/>
      <c r="BN28" s="957"/>
      <c r="BO28" s="2356"/>
      <c r="BP28" s="2356"/>
      <c r="BQ28" s="2356"/>
      <c r="BR28" s="2356"/>
      <c r="BS28" s="2356"/>
      <c r="BT28" s="2356"/>
      <c r="BU28" s="2356"/>
      <c r="BV28" s="2356"/>
      <c r="BW28" s="2356"/>
      <c r="BX28" s="2356"/>
      <c r="BY28" s="2356"/>
      <c r="BZ28" s="2356"/>
      <c r="CA28" s="2356"/>
      <c r="CB28" s="2356"/>
      <c r="CC28" s="2356"/>
      <c r="CD28" s="2356"/>
      <c r="CE28" s="100"/>
      <c r="CF28" s="490"/>
      <c r="CG28" s="97"/>
      <c r="CH28" s="956"/>
      <c r="CI28" s="957"/>
      <c r="CJ28" s="2356"/>
      <c r="CK28" s="2356"/>
      <c r="CL28" s="2356"/>
      <c r="CM28" s="2356"/>
      <c r="CN28" s="2356"/>
      <c r="CO28" s="100"/>
      <c r="CP28" s="657"/>
      <c r="CQ28" s="490"/>
      <c r="CR28" s="490"/>
      <c r="CS28" s="490"/>
      <c r="CT28" s="490"/>
      <c r="CU28" s="490"/>
      <c r="CV28" s="490"/>
      <c r="CW28" s="490"/>
      <c r="CX28" s="490"/>
      <c r="CY28" s="490"/>
      <c r="CZ28" s="490"/>
      <c r="DA28" s="490"/>
      <c r="DB28" s="490"/>
      <c r="DC28" s="490"/>
      <c r="DD28" s="490"/>
      <c r="DE28" s="490"/>
      <c r="DF28" s="490"/>
      <c r="DG28" s="490"/>
      <c r="DI28" s="97"/>
      <c r="DJ28" s="956"/>
      <c r="DK28" s="957"/>
      <c r="DL28" s="82"/>
      <c r="DM28" s="2356"/>
      <c r="DN28" s="2356"/>
      <c r="DO28" s="2356"/>
      <c r="DP28" s="2356"/>
      <c r="DQ28" s="2356"/>
      <c r="DR28" s="2356"/>
      <c r="DS28" s="2356"/>
      <c r="DT28" s="2356"/>
      <c r="DU28" s="2356"/>
      <c r="DV28" s="2356"/>
      <c r="DW28" s="2356"/>
      <c r="DX28" s="2356"/>
      <c r="DY28" s="2356"/>
      <c r="DZ28" s="2356"/>
      <c r="EA28" s="2356"/>
      <c r="EB28" s="100"/>
      <c r="EC28" s="490"/>
      <c r="ED28" s="97"/>
      <c r="EE28" s="956"/>
      <c r="EF28" s="957"/>
      <c r="EG28" s="2356"/>
      <c r="EH28" s="2356"/>
      <c r="EI28" s="2356"/>
      <c r="EJ28" s="2356"/>
      <c r="EK28" s="2356"/>
      <c r="EL28" s="2356"/>
      <c r="EM28" s="2356"/>
      <c r="EN28" s="2356"/>
      <c r="EP28" s="2356"/>
      <c r="EQ28" s="2356"/>
      <c r="ER28" s="2356"/>
      <c r="ES28" s="2356"/>
      <c r="ET28" s="2356"/>
      <c r="EU28" s="2356"/>
      <c r="EV28" s="2356"/>
      <c r="EW28" s="100"/>
      <c r="EX28" s="490"/>
      <c r="EY28" s="97"/>
      <c r="EZ28" s="956"/>
      <c r="FA28" s="957"/>
      <c r="FB28" s="2356"/>
      <c r="FC28" s="2356"/>
      <c r="FD28" s="2356"/>
      <c r="FE28" s="2356"/>
      <c r="FF28" s="2356"/>
      <c r="FG28" s="2356"/>
      <c r="FH28" s="2356"/>
      <c r="FI28" s="2356"/>
      <c r="FJ28" s="2356"/>
      <c r="FK28" s="2356"/>
      <c r="FL28" s="2356"/>
      <c r="FM28" s="2356"/>
      <c r="FN28" s="2356"/>
      <c r="FO28" s="2356"/>
      <c r="FP28" s="2356"/>
      <c r="FQ28" s="2356"/>
      <c r="FR28" s="100"/>
      <c r="FS28" s="490"/>
      <c r="FT28" s="97"/>
      <c r="FU28" s="956"/>
      <c r="FV28" s="957"/>
      <c r="FW28" s="2356"/>
      <c r="FX28" s="2356"/>
      <c r="FY28" s="2356"/>
      <c r="FZ28" s="2356"/>
      <c r="GA28" s="2356"/>
      <c r="GB28" s="2356"/>
      <c r="GC28" s="2356"/>
      <c r="GD28" s="2356"/>
      <c r="GE28" s="2356"/>
      <c r="GF28" s="2356"/>
      <c r="GG28" s="2356"/>
      <c r="GH28" s="2356"/>
      <c r="GI28" s="2356"/>
      <c r="GJ28" s="2356"/>
      <c r="GK28" s="2356"/>
      <c r="GL28" s="2356"/>
      <c r="GM28" s="100"/>
      <c r="GN28" s="490"/>
      <c r="GO28" s="97"/>
      <c r="GP28" s="956"/>
      <c r="GQ28" s="957"/>
      <c r="GR28" s="2356"/>
      <c r="GS28" s="2356"/>
      <c r="GT28" s="2356"/>
      <c r="GU28" s="2356"/>
      <c r="GV28" s="2356"/>
      <c r="GW28" s="2356"/>
      <c r="GX28" s="2356"/>
      <c r="GY28" s="2356"/>
      <c r="GZ28" s="2356"/>
      <c r="HA28" s="2356"/>
      <c r="HB28" s="2356"/>
      <c r="HC28" s="2356"/>
      <c r="HD28" s="2356"/>
      <c r="HE28" s="2356"/>
      <c r="HF28" s="2356"/>
      <c r="HG28" s="2356"/>
      <c r="HH28" s="100"/>
      <c r="HI28" s="490"/>
    </row>
    <row r="29" spans="1:217" ht="14.25" customHeight="1">
      <c r="A29" s="93" t="s">
        <v>777</v>
      </c>
      <c r="B29" s="954" t="s">
        <v>23</v>
      </c>
      <c r="C29" s="958">
        <v>42005</v>
      </c>
      <c r="D29" s="2356">
        <v>7165025</v>
      </c>
      <c r="E29" s="2356">
        <v>5412711</v>
      </c>
      <c r="F29" s="2356">
        <v>2721</v>
      </c>
      <c r="G29" s="2356">
        <v>23</v>
      </c>
      <c r="H29" s="2356">
        <v>18</v>
      </c>
      <c r="I29" s="2356">
        <v>3053446</v>
      </c>
      <c r="J29" s="2356">
        <v>1600260</v>
      </c>
      <c r="K29" s="2356">
        <v>70947</v>
      </c>
      <c r="L29" s="2356">
        <v>23767</v>
      </c>
      <c r="M29" s="2356">
        <v>60791</v>
      </c>
      <c r="N29" s="2356">
        <v>2252</v>
      </c>
      <c r="O29" s="2356">
        <v>58539</v>
      </c>
      <c r="P29" s="2356">
        <v>25392</v>
      </c>
      <c r="Q29" s="2356">
        <v>411397</v>
      </c>
      <c r="R29" s="2356">
        <v>466271</v>
      </c>
      <c r="S29" s="2356">
        <v>55450</v>
      </c>
      <c r="T29" s="91" t="s">
        <v>30</v>
      </c>
      <c r="U29" s="632" t="s">
        <v>778</v>
      </c>
      <c r="V29" s="93" t="s">
        <v>777</v>
      </c>
      <c r="W29" s="954" t="s">
        <v>23</v>
      </c>
      <c r="X29" s="958">
        <v>42005</v>
      </c>
      <c r="Y29" s="2356">
        <v>63270</v>
      </c>
      <c r="Z29" s="2356">
        <v>15</v>
      </c>
      <c r="AA29" s="2356">
        <v>3407</v>
      </c>
      <c r="AB29" s="2356">
        <v>1336</v>
      </c>
      <c r="AC29" s="2356" t="s">
        <v>21</v>
      </c>
      <c r="AD29" s="2356">
        <v>13353</v>
      </c>
      <c r="AE29" s="2356">
        <v>23829</v>
      </c>
      <c r="AF29" s="2356">
        <v>7961</v>
      </c>
      <c r="AG29" s="2356">
        <v>8511</v>
      </c>
      <c r="AH29" s="2356">
        <v>3006</v>
      </c>
      <c r="AI29" s="2356" t="s">
        <v>21</v>
      </c>
      <c r="AJ29" s="2356">
        <v>2004343</v>
      </c>
      <c r="AK29" s="2356">
        <v>6774575</v>
      </c>
      <c r="AL29" s="2356">
        <v>5856159</v>
      </c>
      <c r="AM29" s="2356">
        <v>5294494</v>
      </c>
      <c r="AN29" s="2356">
        <v>23</v>
      </c>
      <c r="AO29" s="91" t="s">
        <v>30</v>
      </c>
      <c r="AP29" s="632" t="s">
        <v>778</v>
      </c>
      <c r="AQ29" s="93" t="s">
        <v>777</v>
      </c>
      <c r="AR29" s="954" t="s">
        <v>23</v>
      </c>
      <c r="AS29" s="958">
        <v>42005</v>
      </c>
      <c r="AT29" s="2356">
        <v>43868</v>
      </c>
      <c r="AU29" s="2356">
        <v>14647</v>
      </c>
      <c r="AV29" s="2356">
        <v>370790</v>
      </c>
      <c r="AW29" s="2356">
        <v>1412</v>
      </c>
      <c r="AX29" s="2356">
        <v>35</v>
      </c>
      <c r="AY29" s="2356">
        <v>3629</v>
      </c>
      <c r="AZ29" s="2356">
        <v>111</v>
      </c>
      <c r="BA29" s="2356" t="s">
        <v>21</v>
      </c>
      <c r="BB29" s="2356">
        <v>2529</v>
      </c>
      <c r="BC29" s="2356" t="s">
        <v>21</v>
      </c>
      <c r="BD29" s="2356" t="s">
        <v>21</v>
      </c>
      <c r="BE29" s="2356">
        <v>1127809</v>
      </c>
      <c r="BF29" s="2356">
        <v>569772</v>
      </c>
      <c r="BG29" s="2356">
        <v>3</v>
      </c>
      <c r="BH29" s="2356">
        <v>957</v>
      </c>
      <c r="BI29" s="2356">
        <v>1</v>
      </c>
      <c r="BJ29" s="91" t="s">
        <v>30</v>
      </c>
      <c r="BK29" s="632" t="s">
        <v>778</v>
      </c>
      <c r="BL29" s="93" t="s">
        <v>777</v>
      </c>
      <c r="BM29" s="954" t="s">
        <v>23</v>
      </c>
      <c r="BN29" s="958">
        <v>42005</v>
      </c>
      <c r="BO29" s="2356">
        <v>2492</v>
      </c>
      <c r="BP29" s="2356">
        <v>3006</v>
      </c>
      <c r="BQ29" s="2356" t="s">
        <v>21</v>
      </c>
      <c r="BR29" s="2356">
        <v>76394</v>
      </c>
      <c r="BS29" s="2356">
        <v>288517</v>
      </c>
      <c r="BT29" s="2356">
        <v>64454</v>
      </c>
      <c r="BU29" s="2356">
        <v>39837</v>
      </c>
      <c r="BV29" s="2356">
        <v>6386</v>
      </c>
      <c r="BW29" s="2356" t="s">
        <v>21</v>
      </c>
      <c r="BX29" s="2356" t="s">
        <v>21</v>
      </c>
      <c r="BY29" s="2356" t="s">
        <v>21</v>
      </c>
      <c r="BZ29" s="2356">
        <v>44385</v>
      </c>
      <c r="CA29" s="2356">
        <v>24618</v>
      </c>
      <c r="CB29" s="2356">
        <v>15</v>
      </c>
      <c r="CC29" s="2356">
        <v>4498</v>
      </c>
      <c r="CD29" s="2356">
        <v>12245</v>
      </c>
      <c r="CE29" s="91" t="s">
        <v>30</v>
      </c>
      <c r="CF29" s="632" t="s">
        <v>778</v>
      </c>
      <c r="CG29" s="93" t="s">
        <v>777</v>
      </c>
      <c r="CH29" s="954" t="s">
        <v>23</v>
      </c>
      <c r="CI29" s="958">
        <v>42005</v>
      </c>
      <c r="CJ29" s="2356">
        <v>231</v>
      </c>
      <c r="CK29" s="2356" t="s">
        <v>21</v>
      </c>
      <c r="CL29" s="2356" t="s">
        <v>21</v>
      </c>
      <c r="CM29" s="2356">
        <v>795393</v>
      </c>
      <c r="CN29" s="2356">
        <v>258414</v>
      </c>
      <c r="CO29" s="91" t="s">
        <v>30</v>
      </c>
      <c r="CP29" s="2213" t="s">
        <v>778</v>
      </c>
      <c r="CQ29" s="632"/>
      <c r="CR29" s="632"/>
      <c r="CS29" s="632"/>
      <c r="CT29" s="632"/>
      <c r="CU29" s="632"/>
      <c r="CV29" s="632"/>
      <c r="CW29" s="632"/>
      <c r="CX29" s="632"/>
      <c r="CY29" s="632"/>
      <c r="CZ29" s="632"/>
      <c r="DA29" s="632"/>
      <c r="DB29" s="632"/>
      <c r="DC29" s="632"/>
      <c r="DD29" s="632"/>
      <c r="DE29" s="632"/>
      <c r="DF29" s="632"/>
      <c r="DG29" s="632"/>
      <c r="DI29" s="93" t="s">
        <v>777</v>
      </c>
      <c r="DJ29" s="954" t="s">
        <v>23</v>
      </c>
      <c r="DK29" s="958">
        <v>42005</v>
      </c>
      <c r="DL29" s="82">
        <v>7272581</v>
      </c>
      <c r="DM29" s="2356">
        <v>5673859</v>
      </c>
      <c r="DN29" s="2356">
        <v>2721</v>
      </c>
      <c r="DO29" s="2356">
        <v>330</v>
      </c>
      <c r="DP29" s="2356">
        <v>18</v>
      </c>
      <c r="DQ29" s="2356">
        <v>3053446</v>
      </c>
      <c r="DR29" s="2356">
        <v>1600260</v>
      </c>
      <c r="DS29" s="2356">
        <v>71187</v>
      </c>
      <c r="DT29" s="2356">
        <v>23767</v>
      </c>
      <c r="DU29" s="2356">
        <v>89899</v>
      </c>
      <c r="DV29" s="2356">
        <v>4738</v>
      </c>
      <c r="DW29" s="2356">
        <v>85161</v>
      </c>
      <c r="DX29" s="2356">
        <v>73545</v>
      </c>
      <c r="DY29" s="2356">
        <v>414284</v>
      </c>
      <c r="DZ29" s="2356">
        <v>597159</v>
      </c>
      <c r="EA29" s="2356">
        <v>81640</v>
      </c>
      <c r="EB29" s="91" t="s">
        <v>30</v>
      </c>
      <c r="EC29" s="632" t="s">
        <v>778</v>
      </c>
      <c r="ED29" s="93" t="s">
        <v>777</v>
      </c>
      <c r="EE29" s="954" t="s">
        <v>23</v>
      </c>
      <c r="EF29" s="958">
        <v>42005</v>
      </c>
      <c r="EG29" s="2356">
        <v>61626</v>
      </c>
      <c r="EH29" s="2356" t="s">
        <v>21</v>
      </c>
      <c r="EI29" s="2356">
        <v>1241</v>
      </c>
      <c r="EJ29" s="2356">
        <v>247946</v>
      </c>
      <c r="EK29" s="2356">
        <v>189403</v>
      </c>
      <c r="EL29" s="2356">
        <v>3407</v>
      </c>
      <c r="EM29" s="2356">
        <v>2113</v>
      </c>
      <c r="EN29" s="2356" t="s">
        <v>21</v>
      </c>
      <c r="EO29" s="2355" t="s">
        <v>21</v>
      </c>
      <c r="EP29" s="2356">
        <v>22164</v>
      </c>
      <c r="EQ29" s="2356">
        <v>42988</v>
      </c>
      <c r="ER29" s="2356">
        <v>21585</v>
      </c>
      <c r="ES29" s="2356">
        <v>21244</v>
      </c>
      <c r="ET29" s="2356">
        <v>9356</v>
      </c>
      <c r="EU29" s="2356">
        <v>3006</v>
      </c>
      <c r="EV29" s="2356">
        <v>1103423</v>
      </c>
      <c r="EW29" s="91" t="s">
        <v>30</v>
      </c>
      <c r="EX29" s="632" t="s">
        <v>778</v>
      </c>
      <c r="EY29" s="93" t="s">
        <v>777</v>
      </c>
      <c r="EZ29" s="954" t="s">
        <v>23</v>
      </c>
      <c r="FA29" s="958">
        <v>42005</v>
      </c>
      <c r="FB29" s="2356">
        <v>4724721</v>
      </c>
      <c r="FC29" s="2356">
        <v>23</v>
      </c>
      <c r="FD29" s="2356">
        <v>3035672</v>
      </c>
      <c r="FE29" s="2356">
        <v>1600260</v>
      </c>
      <c r="FF29" s="2356">
        <v>66442</v>
      </c>
      <c r="FG29" s="2356">
        <v>23539</v>
      </c>
      <c r="FH29" s="2356">
        <v>43868</v>
      </c>
      <c r="FI29" s="2356" t="s">
        <v>21</v>
      </c>
      <c r="FJ29" s="2356">
        <v>43868</v>
      </c>
      <c r="FK29" s="2356">
        <v>14647</v>
      </c>
      <c r="FL29" s="2356">
        <v>370790</v>
      </c>
      <c r="FM29" s="2356">
        <v>1412</v>
      </c>
      <c r="FN29" s="2356">
        <v>35</v>
      </c>
      <c r="FO29" s="2356">
        <v>3629</v>
      </c>
      <c r="FP29" s="2356">
        <v>111</v>
      </c>
      <c r="FQ29" s="2356" t="s">
        <v>21</v>
      </c>
      <c r="FR29" s="91" t="s">
        <v>30</v>
      </c>
      <c r="FS29" s="632" t="s">
        <v>778</v>
      </c>
      <c r="FT29" s="93" t="s">
        <v>777</v>
      </c>
      <c r="FU29" s="954" t="s">
        <v>23</v>
      </c>
      <c r="FV29" s="958">
        <v>42005</v>
      </c>
      <c r="FW29" s="2356">
        <v>2389</v>
      </c>
      <c r="FX29" s="2356">
        <v>41</v>
      </c>
      <c r="FY29" s="2356">
        <v>2348</v>
      </c>
      <c r="FZ29" s="2356">
        <v>134</v>
      </c>
      <c r="GA29" s="2356">
        <v>79</v>
      </c>
      <c r="GB29" s="2356">
        <v>5033</v>
      </c>
      <c r="GC29" s="2356">
        <v>46151</v>
      </c>
      <c r="GD29" s="2356" t="s">
        <v>21</v>
      </c>
      <c r="GE29" s="2356">
        <v>47791</v>
      </c>
      <c r="GF29" s="2356">
        <v>10564</v>
      </c>
      <c r="GG29" s="2356">
        <v>1624</v>
      </c>
      <c r="GH29" s="2356">
        <v>10925</v>
      </c>
      <c r="GI29" s="2356">
        <v>16014</v>
      </c>
      <c r="GJ29" s="2356">
        <v>2463</v>
      </c>
      <c r="GK29" s="2356">
        <v>2581</v>
      </c>
      <c r="GL29" s="2356">
        <v>3006</v>
      </c>
      <c r="GM29" s="91" t="s">
        <v>30</v>
      </c>
      <c r="GN29" s="632" t="s">
        <v>778</v>
      </c>
      <c r="GO29" s="93" t="s">
        <v>777</v>
      </c>
      <c r="GP29" s="954" t="s">
        <v>23</v>
      </c>
      <c r="GQ29" s="958">
        <v>42005</v>
      </c>
      <c r="GR29" s="2356">
        <v>2463</v>
      </c>
      <c r="GS29" s="2356">
        <v>2581</v>
      </c>
      <c r="GT29" s="2356" t="s">
        <v>21</v>
      </c>
      <c r="GU29" s="2356" t="s">
        <v>21</v>
      </c>
      <c r="GV29" s="2356">
        <v>53664</v>
      </c>
      <c r="GW29" s="2356">
        <v>50248</v>
      </c>
      <c r="GX29" s="2356">
        <v>138210</v>
      </c>
      <c r="GY29" s="2356">
        <v>6954</v>
      </c>
      <c r="GZ29" s="2356">
        <v>282</v>
      </c>
      <c r="HA29" s="2356">
        <v>0</v>
      </c>
      <c r="HB29" s="2356">
        <v>2433</v>
      </c>
      <c r="HC29" s="2356">
        <v>702</v>
      </c>
      <c r="HD29" s="2356">
        <v>1731</v>
      </c>
      <c r="HE29" s="2356">
        <v>67</v>
      </c>
      <c r="HF29" s="2356">
        <v>143</v>
      </c>
      <c r="HG29" s="2356">
        <v>10</v>
      </c>
      <c r="HH29" s="91" t="s">
        <v>30</v>
      </c>
      <c r="HI29" s="632" t="s">
        <v>778</v>
      </c>
    </row>
    <row r="30" spans="1:217" ht="14.25" customHeight="1">
      <c r="A30" s="88" t="s">
        <v>26</v>
      </c>
      <c r="B30" s="952" t="s">
        <v>26</v>
      </c>
      <c r="C30" s="1214">
        <v>42036</v>
      </c>
      <c r="D30" s="2356">
        <v>6535676</v>
      </c>
      <c r="E30" s="2356">
        <v>4966486</v>
      </c>
      <c r="F30" s="2356">
        <v>2030</v>
      </c>
      <c r="G30" s="2356" t="s">
        <v>21</v>
      </c>
      <c r="H30" s="2356">
        <v>20</v>
      </c>
      <c r="I30" s="2356">
        <v>2807629</v>
      </c>
      <c r="J30" s="2356">
        <v>1457918</v>
      </c>
      <c r="K30" s="2356">
        <v>71791</v>
      </c>
      <c r="L30" s="2356">
        <v>18381</v>
      </c>
      <c r="M30" s="2356">
        <v>59849</v>
      </c>
      <c r="N30" s="2356">
        <v>1878</v>
      </c>
      <c r="O30" s="2356">
        <v>57971</v>
      </c>
      <c r="P30" s="2356">
        <v>28942</v>
      </c>
      <c r="Q30" s="2356">
        <v>366796</v>
      </c>
      <c r="R30" s="2356">
        <v>432472</v>
      </c>
      <c r="S30" s="2356">
        <v>50744</v>
      </c>
      <c r="T30" s="91" t="s">
        <v>31</v>
      </c>
      <c r="U30" s="632" t="s">
        <v>26</v>
      </c>
      <c r="V30" s="88" t="s">
        <v>26</v>
      </c>
      <c r="W30" s="952" t="s">
        <v>26</v>
      </c>
      <c r="X30" s="1214">
        <v>42036</v>
      </c>
      <c r="Y30" s="2356">
        <v>48637</v>
      </c>
      <c r="Z30" s="2356">
        <v>16</v>
      </c>
      <c r="AA30" s="2356">
        <v>3182</v>
      </c>
      <c r="AB30" s="2356">
        <v>1144</v>
      </c>
      <c r="AC30" s="2356" t="s">
        <v>21</v>
      </c>
      <c r="AD30" s="2356">
        <v>12015</v>
      </c>
      <c r="AE30" s="2356">
        <v>19020</v>
      </c>
      <c r="AF30" s="2356">
        <v>4573</v>
      </c>
      <c r="AG30" s="2356">
        <v>4939</v>
      </c>
      <c r="AH30" s="2356" t="s">
        <v>21</v>
      </c>
      <c r="AI30" s="2356" t="s">
        <v>21</v>
      </c>
      <c r="AJ30" s="2356">
        <v>1810835</v>
      </c>
      <c r="AK30" s="2356">
        <v>6115011</v>
      </c>
      <c r="AL30" s="2356">
        <v>5362083</v>
      </c>
      <c r="AM30" s="2356">
        <v>4859110</v>
      </c>
      <c r="AN30" s="2356" t="s">
        <v>21</v>
      </c>
      <c r="AO30" s="91" t="s">
        <v>31</v>
      </c>
      <c r="AP30" s="632" t="s">
        <v>26</v>
      </c>
      <c r="AQ30" s="88" t="s">
        <v>26</v>
      </c>
      <c r="AR30" s="952" t="s">
        <v>26</v>
      </c>
      <c r="AS30" s="1214">
        <v>42036</v>
      </c>
      <c r="AT30" s="2356">
        <v>45007</v>
      </c>
      <c r="AU30" s="2356">
        <v>19124</v>
      </c>
      <c r="AV30" s="2356">
        <v>331412</v>
      </c>
      <c r="AW30" s="2356">
        <v>1278</v>
      </c>
      <c r="AX30" s="2356">
        <v>78</v>
      </c>
      <c r="AY30" s="2356">
        <v>3609</v>
      </c>
      <c r="AZ30" s="2356">
        <v>75</v>
      </c>
      <c r="BA30" s="2356" t="s">
        <v>21</v>
      </c>
      <c r="BB30" s="2356">
        <v>2529</v>
      </c>
      <c r="BC30" s="2356" t="s">
        <v>21</v>
      </c>
      <c r="BD30" s="2356" t="s">
        <v>21</v>
      </c>
      <c r="BE30" s="2356">
        <v>1026822</v>
      </c>
      <c r="BF30" s="2356">
        <v>527459</v>
      </c>
      <c r="BG30" s="2356">
        <v>3</v>
      </c>
      <c r="BH30" s="2356">
        <v>986</v>
      </c>
      <c r="BI30" s="2356">
        <v>1</v>
      </c>
      <c r="BJ30" s="91" t="s">
        <v>31</v>
      </c>
      <c r="BK30" s="632" t="s">
        <v>26</v>
      </c>
      <c r="BL30" s="88" t="s">
        <v>26</v>
      </c>
      <c r="BM30" s="952" t="s">
        <v>26</v>
      </c>
      <c r="BN30" s="1214">
        <v>42036</v>
      </c>
      <c r="BO30" s="2356">
        <v>41</v>
      </c>
      <c r="BP30" s="2356" t="s">
        <v>21</v>
      </c>
      <c r="BQ30" s="2356" t="s">
        <v>21</v>
      </c>
      <c r="BR30" s="2356">
        <v>64815</v>
      </c>
      <c r="BS30" s="2356">
        <v>255236</v>
      </c>
      <c r="BT30" s="2356">
        <v>56474</v>
      </c>
      <c r="BU30" s="2356">
        <v>37526</v>
      </c>
      <c r="BV30" s="2356">
        <v>6201</v>
      </c>
      <c r="BW30" s="2356" t="s">
        <v>21</v>
      </c>
      <c r="BX30" s="2356" t="s">
        <v>21</v>
      </c>
      <c r="BY30" s="2356" t="s">
        <v>21</v>
      </c>
      <c r="BZ30" s="2356">
        <v>41602</v>
      </c>
      <c r="CA30" s="2356">
        <v>18949</v>
      </c>
      <c r="CB30" s="2356">
        <v>16</v>
      </c>
      <c r="CC30" s="2356">
        <v>4186</v>
      </c>
      <c r="CD30" s="2356">
        <v>10088</v>
      </c>
      <c r="CE30" s="91" t="s">
        <v>31</v>
      </c>
      <c r="CF30" s="632" t="s">
        <v>26</v>
      </c>
      <c r="CG30" s="88" t="s">
        <v>26</v>
      </c>
      <c r="CH30" s="952" t="s">
        <v>26</v>
      </c>
      <c r="CI30" s="1214">
        <v>42036</v>
      </c>
      <c r="CJ30" s="2356">
        <v>49</v>
      </c>
      <c r="CK30" s="2356" t="s">
        <v>21</v>
      </c>
      <c r="CL30" s="2356" t="s">
        <v>21</v>
      </c>
      <c r="CM30" s="2356">
        <v>730484</v>
      </c>
      <c r="CN30" s="2356">
        <v>251806</v>
      </c>
      <c r="CO30" s="91" t="s">
        <v>31</v>
      </c>
      <c r="CP30" s="2213" t="s">
        <v>26</v>
      </c>
      <c r="CQ30" s="632"/>
      <c r="CR30" s="632"/>
      <c r="CS30" s="632"/>
      <c r="CT30" s="632"/>
      <c r="CU30" s="632"/>
      <c r="CV30" s="632"/>
      <c r="CW30" s="632"/>
      <c r="CX30" s="632"/>
      <c r="CY30" s="632"/>
      <c r="CZ30" s="632"/>
      <c r="DA30" s="632"/>
      <c r="DB30" s="632"/>
      <c r="DC30" s="632"/>
      <c r="DD30" s="632"/>
      <c r="DE30" s="632"/>
      <c r="DF30" s="632"/>
      <c r="DG30" s="632"/>
      <c r="DI30" s="88" t="s">
        <v>26</v>
      </c>
      <c r="DJ30" s="952" t="s">
        <v>26</v>
      </c>
      <c r="DK30" s="1214">
        <v>42036</v>
      </c>
      <c r="DL30" s="82">
        <v>6645307</v>
      </c>
      <c r="DM30" s="2356">
        <v>5204453</v>
      </c>
      <c r="DN30" s="2356">
        <v>2030</v>
      </c>
      <c r="DO30" s="2356">
        <v>329</v>
      </c>
      <c r="DP30" s="2356">
        <v>20</v>
      </c>
      <c r="DQ30" s="2356">
        <v>2807629</v>
      </c>
      <c r="DR30" s="2356">
        <v>1457918</v>
      </c>
      <c r="DS30" s="2356">
        <v>72173</v>
      </c>
      <c r="DT30" s="2356">
        <v>18381</v>
      </c>
      <c r="DU30" s="2356">
        <v>91311</v>
      </c>
      <c r="DV30" s="2356">
        <v>4058</v>
      </c>
      <c r="DW30" s="2356">
        <v>87253</v>
      </c>
      <c r="DX30" s="2356">
        <v>70136</v>
      </c>
      <c r="DY30" s="2356">
        <v>369035</v>
      </c>
      <c r="DZ30" s="2356">
        <v>552008</v>
      </c>
      <c r="EA30" s="2356">
        <v>71039</v>
      </c>
      <c r="EB30" s="91" t="s">
        <v>31</v>
      </c>
      <c r="EC30" s="632" t="s">
        <v>26</v>
      </c>
      <c r="ED30" s="88" t="s">
        <v>26</v>
      </c>
      <c r="EE30" s="952" t="s">
        <v>26</v>
      </c>
      <c r="EF30" s="1214">
        <v>42036</v>
      </c>
      <c r="EG30" s="2356">
        <v>54944</v>
      </c>
      <c r="EH30" s="2356" t="s">
        <v>21</v>
      </c>
      <c r="EI30" s="2356">
        <v>1437</v>
      </c>
      <c r="EJ30" s="2356">
        <v>218658</v>
      </c>
      <c r="EK30" s="2356">
        <v>186272</v>
      </c>
      <c r="EL30" s="2356">
        <v>3182</v>
      </c>
      <c r="EM30" s="2356">
        <v>1727</v>
      </c>
      <c r="EN30" s="2356" t="s">
        <v>21</v>
      </c>
      <c r="EO30" s="2355" t="s">
        <v>21</v>
      </c>
      <c r="EP30" s="2356">
        <v>19786</v>
      </c>
      <c r="EQ30" s="2356">
        <v>33324</v>
      </c>
      <c r="ER30" s="2356">
        <v>15742</v>
      </c>
      <c r="ES30" s="2356">
        <v>15406</v>
      </c>
      <c r="ET30" s="2356">
        <v>6972</v>
      </c>
      <c r="EU30" s="2356" t="s">
        <v>21</v>
      </c>
      <c r="EV30" s="2356">
        <v>994952</v>
      </c>
      <c r="EW30" s="91" t="s">
        <v>31</v>
      </c>
      <c r="EX30" s="632" t="s">
        <v>26</v>
      </c>
      <c r="EY30" s="88" t="s">
        <v>26</v>
      </c>
      <c r="EZ30" s="952" t="s">
        <v>26</v>
      </c>
      <c r="FA30" s="1214">
        <v>42036</v>
      </c>
      <c r="FB30" s="2356">
        <v>4331652</v>
      </c>
      <c r="FC30" s="2356" t="s">
        <v>21</v>
      </c>
      <c r="FD30" s="2356">
        <v>2789851</v>
      </c>
      <c r="FE30" s="2356">
        <v>1457918</v>
      </c>
      <c r="FF30" s="2356">
        <v>66933</v>
      </c>
      <c r="FG30" s="2356">
        <v>18144</v>
      </c>
      <c r="FH30" s="2356">
        <v>45007</v>
      </c>
      <c r="FI30" s="2356" t="s">
        <v>21</v>
      </c>
      <c r="FJ30" s="2356">
        <v>45007</v>
      </c>
      <c r="FK30" s="2356">
        <v>19124</v>
      </c>
      <c r="FL30" s="2356">
        <v>331412</v>
      </c>
      <c r="FM30" s="2356">
        <v>1278</v>
      </c>
      <c r="FN30" s="2356">
        <v>78</v>
      </c>
      <c r="FO30" s="2356">
        <v>3609</v>
      </c>
      <c r="FP30" s="2356">
        <v>75</v>
      </c>
      <c r="FQ30" s="2356" t="s">
        <v>21</v>
      </c>
      <c r="FR30" s="91" t="s">
        <v>31</v>
      </c>
      <c r="FS30" s="632" t="s">
        <v>26</v>
      </c>
      <c r="FT30" s="88" t="s">
        <v>26</v>
      </c>
      <c r="FU30" s="952" t="s">
        <v>26</v>
      </c>
      <c r="FV30" s="1214">
        <v>42036</v>
      </c>
      <c r="FW30" s="2356">
        <v>2250</v>
      </c>
      <c r="FX30" s="2356">
        <v>41</v>
      </c>
      <c r="FY30" s="2356">
        <v>2209</v>
      </c>
      <c r="FZ30" s="2356">
        <v>81</v>
      </c>
      <c r="GA30" s="2356">
        <v>68</v>
      </c>
      <c r="GB30" s="2356">
        <v>4049</v>
      </c>
      <c r="GC30" s="2356">
        <v>41757</v>
      </c>
      <c r="GD30" s="2356" t="s">
        <v>21</v>
      </c>
      <c r="GE30" s="2356">
        <v>37409</v>
      </c>
      <c r="GF30" s="2356">
        <v>9465</v>
      </c>
      <c r="GG30" s="2356">
        <v>1324</v>
      </c>
      <c r="GH30" s="2356">
        <v>10199</v>
      </c>
      <c r="GI30" s="2356">
        <v>13387</v>
      </c>
      <c r="GJ30" s="2356">
        <v>45</v>
      </c>
      <c r="GK30" s="2356">
        <v>47</v>
      </c>
      <c r="GL30" s="2356" t="s">
        <v>21</v>
      </c>
      <c r="GM30" s="91" t="s">
        <v>31</v>
      </c>
      <c r="GN30" s="632" t="s">
        <v>26</v>
      </c>
      <c r="GO30" s="88" t="s">
        <v>26</v>
      </c>
      <c r="GP30" s="952" t="s">
        <v>26</v>
      </c>
      <c r="GQ30" s="1214">
        <v>42036</v>
      </c>
      <c r="GR30" s="2356">
        <v>45</v>
      </c>
      <c r="GS30" s="2356">
        <v>47</v>
      </c>
      <c r="GT30" s="2356" t="s">
        <v>21</v>
      </c>
      <c r="GU30" s="2356" t="s">
        <v>21</v>
      </c>
      <c r="GV30" s="2356">
        <v>44511</v>
      </c>
      <c r="GW30" s="2356">
        <v>48570</v>
      </c>
      <c r="GX30" s="2356">
        <v>134019</v>
      </c>
      <c r="GY30" s="2356">
        <v>6583</v>
      </c>
      <c r="GZ30" s="2356">
        <v>307</v>
      </c>
      <c r="HA30" s="2356">
        <v>32</v>
      </c>
      <c r="HB30" s="2356">
        <v>2417</v>
      </c>
      <c r="HC30" s="2356">
        <v>496</v>
      </c>
      <c r="HD30" s="2356">
        <v>1921</v>
      </c>
      <c r="HE30" s="2356">
        <v>49</v>
      </c>
      <c r="HF30" s="2356">
        <v>118</v>
      </c>
      <c r="HG30" s="2356">
        <v>7</v>
      </c>
      <c r="HH30" s="91" t="s">
        <v>31</v>
      </c>
      <c r="HI30" s="632" t="s">
        <v>26</v>
      </c>
    </row>
    <row r="31" spans="1:217" ht="14.25" customHeight="1">
      <c r="A31" s="88" t="s">
        <v>26</v>
      </c>
      <c r="B31" s="952" t="s">
        <v>26</v>
      </c>
      <c r="C31" s="1214">
        <v>42064</v>
      </c>
      <c r="D31" s="2356">
        <v>6993260</v>
      </c>
      <c r="E31" s="2356">
        <v>5246766</v>
      </c>
      <c r="F31" s="2356">
        <v>2746</v>
      </c>
      <c r="G31" s="2356" t="s">
        <v>21</v>
      </c>
      <c r="H31" s="2356">
        <v>20</v>
      </c>
      <c r="I31" s="2356">
        <v>2931580</v>
      </c>
      <c r="J31" s="2356">
        <v>1553698</v>
      </c>
      <c r="K31" s="2356">
        <v>49670</v>
      </c>
      <c r="L31" s="2356">
        <v>26625</v>
      </c>
      <c r="M31" s="2356">
        <v>63028</v>
      </c>
      <c r="N31" s="2356">
        <v>2242</v>
      </c>
      <c r="O31" s="2356">
        <v>60786</v>
      </c>
      <c r="P31" s="2356">
        <v>28147</v>
      </c>
      <c r="Q31" s="2356">
        <v>412812</v>
      </c>
      <c r="R31" s="2356">
        <v>461276</v>
      </c>
      <c r="S31" s="2356">
        <v>52716</v>
      </c>
      <c r="T31" s="91" t="s">
        <v>32</v>
      </c>
      <c r="U31" s="632" t="s">
        <v>26</v>
      </c>
      <c r="V31" s="88" t="s">
        <v>26</v>
      </c>
      <c r="W31" s="952" t="s">
        <v>26</v>
      </c>
      <c r="X31" s="1214">
        <v>42064</v>
      </c>
      <c r="Y31" s="2356">
        <v>57793</v>
      </c>
      <c r="Z31" s="2356">
        <v>23</v>
      </c>
      <c r="AA31" s="2356">
        <v>3350</v>
      </c>
      <c r="AB31" s="2356">
        <v>1502</v>
      </c>
      <c r="AC31" s="2356" t="s">
        <v>21</v>
      </c>
      <c r="AD31" s="2356">
        <v>12444</v>
      </c>
      <c r="AE31" s="2356">
        <v>24272</v>
      </c>
      <c r="AF31" s="2356">
        <v>5348</v>
      </c>
      <c r="AG31" s="2356">
        <v>5772</v>
      </c>
      <c r="AH31" s="2356">
        <v>69</v>
      </c>
      <c r="AI31" s="2356" t="s">
        <v>21</v>
      </c>
      <c r="AJ31" s="2356">
        <v>1856207</v>
      </c>
      <c r="AK31" s="2356">
        <v>6600543</v>
      </c>
      <c r="AL31" s="2356">
        <v>5677483</v>
      </c>
      <c r="AM31" s="2356">
        <v>5132084</v>
      </c>
      <c r="AN31" s="2356" t="s">
        <v>21</v>
      </c>
      <c r="AO31" s="91" t="s">
        <v>32</v>
      </c>
      <c r="AP31" s="632" t="s">
        <v>26</v>
      </c>
      <c r="AQ31" s="88" t="s">
        <v>26</v>
      </c>
      <c r="AR31" s="952" t="s">
        <v>26</v>
      </c>
      <c r="AS31" s="1214">
        <v>42064</v>
      </c>
      <c r="AT31" s="2356">
        <v>48258</v>
      </c>
      <c r="AU31" s="2356">
        <v>16985</v>
      </c>
      <c r="AV31" s="2356">
        <v>373960</v>
      </c>
      <c r="AW31" s="2356">
        <v>1397</v>
      </c>
      <c r="AX31" s="2356">
        <v>77</v>
      </c>
      <c r="AY31" s="2356">
        <v>3716</v>
      </c>
      <c r="AZ31" s="2356">
        <v>166</v>
      </c>
      <c r="BA31" s="2356" t="s">
        <v>21</v>
      </c>
      <c r="BB31" s="2356">
        <v>2570</v>
      </c>
      <c r="BC31" s="2356" t="s">
        <v>21</v>
      </c>
      <c r="BD31" s="2356" t="s">
        <v>21</v>
      </c>
      <c r="BE31" s="2356">
        <v>1105007</v>
      </c>
      <c r="BF31" s="2356">
        <v>563324</v>
      </c>
      <c r="BG31" s="2356">
        <v>3</v>
      </c>
      <c r="BH31" s="2356">
        <v>1268</v>
      </c>
      <c r="BI31" s="2356">
        <v>1</v>
      </c>
      <c r="BJ31" s="91" t="s">
        <v>32</v>
      </c>
      <c r="BK31" s="632" t="s">
        <v>26</v>
      </c>
      <c r="BL31" s="88" t="s">
        <v>26</v>
      </c>
      <c r="BM31" s="952" t="s">
        <v>26</v>
      </c>
      <c r="BN31" s="1214">
        <v>42064</v>
      </c>
      <c r="BO31" s="2356">
        <v>289</v>
      </c>
      <c r="BP31" s="2356">
        <v>69</v>
      </c>
      <c r="BQ31" s="2356" t="s">
        <v>21</v>
      </c>
      <c r="BR31" s="2356">
        <v>71899</v>
      </c>
      <c r="BS31" s="2356">
        <v>266681</v>
      </c>
      <c r="BT31" s="2356">
        <v>62035</v>
      </c>
      <c r="BU31" s="2356">
        <v>39232</v>
      </c>
      <c r="BV31" s="2356">
        <v>6813</v>
      </c>
      <c r="BW31" s="2356" t="s">
        <v>21</v>
      </c>
      <c r="BX31" s="2356" t="s">
        <v>21</v>
      </c>
      <c r="BY31" s="2356" t="s">
        <v>21</v>
      </c>
      <c r="BZ31" s="2356">
        <v>43122</v>
      </c>
      <c r="CA31" s="2356">
        <v>22803</v>
      </c>
      <c r="CB31" s="2356">
        <v>23</v>
      </c>
      <c r="CC31" s="2356">
        <v>4507</v>
      </c>
      <c r="CD31" s="2356">
        <v>12524</v>
      </c>
      <c r="CE31" s="91" t="s">
        <v>32</v>
      </c>
      <c r="CF31" s="632" t="s">
        <v>26</v>
      </c>
      <c r="CG31" s="88" t="s">
        <v>26</v>
      </c>
      <c r="CH31" s="952" t="s">
        <v>26</v>
      </c>
      <c r="CI31" s="1214">
        <v>42064</v>
      </c>
      <c r="CJ31" s="2356">
        <v>66</v>
      </c>
      <c r="CK31" s="2356" t="s">
        <v>21</v>
      </c>
      <c r="CL31" s="2356" t="s">
        <v>21</v>
      </c>
      <c r="CM31" s="2356">
        <v>741828</v>
      </c>
      <c r="CN31" s="2356">
        <v>205314</v>
      </c>
      <c r="CO31" s="91" t="s">
        <v>32</v>
      </c>
      <c r="CP31" s="2213" t="s">
        <v>26</v>
      </c>
      <c r="CQ31" s="632"/>
      <c r="CR31" s="632"/>
      <c r="CS31" s="632"/>
      <c r="CT31" s="632"/>
      <c r="CU31" s="632"/>
      <c r="CV31" s="632"/>
      <c r="CW31" s="632"/>
      <c r="CX31" s="632"/>
      <c r="CY31" s="632"/>
      <c r="CZ31" s="632"/>
      <c r="DA31" s="632"/>
      <c r="DB31" s="632"/>
      <c r="DC31" s="632"/>
      <c r="DD31" s="632"/>
      <c r="DE31" s="632"/>
      <c r="DF31" s="632"/>
      <c r="DG31" s="632"/>
      <c r="DI31" s="88" t="s">
        <v>26</v>
      </c>
      <c r="DJ31" s="952" t="s">
        <v>26</v>
      </c>
      <c r="DK31" s="1214">
        <v>42064</v>
      </c>
      <c r="DL31" s="82">
        <v>7109854</v>
      </c>
      <c r="DM31" s="2356">
        <v>5514243</v>
      </c>
      <c r="DN31" s="2356">
        <v>2746</v>
      </c>
      <c r="DO31" s="2356">
        <v>305</v>
      </c>
      <c r="DP31" s="2356">
        <v>20</v>
      </c>
      <c r="DQ31" s="2356">
        <v>2931580</v>
      </c>
      <c r="DR31" s="2356">
        <v>1553698</v>
      </c>
      <c r="DS31" s="2356">
        <v>49728</v>
      </c>
      <c r="DT31" s="2356">
        <v>26625</v>
      </c>
      <c r="DU31" s="2356">
        <v>103225</v>
      </c>
      <c r="DV31" s="2356">
        <v>4493</v>
      </c>
      <c r="DW31" s="2356">
        <v>98732</v>
      </c>
      <c r="DX31" s="2356">
        <v>80515</v>
      </c>
      <c r="DY31" s="2356">
        <v>415319</v>
      </c>
      <c r="DZ31" s="2356">
        <v>592558</v>
      </c>
      <c r="EA31" s="2356">
        <v>66065</v>
      </c>
      <c r="EB31" s="91" t="s">
        <v>32</v>
      </c>
      <c r="EC31" s="632" t="s">
        <v>26</v>
      </c>
      <c r="ED31" s="88" t="s">
        <v>26</v>
      </c>
      <c r="EE31" s="952" t="s">
        <v>26</v>
      </c>
      <c r="EF31" s="1214">
        <v>42064</v>
      </c>
      <c r="EG31" s="2356">
        <v>50342</v>
      </c>
      <c r="EH31" s="2356" t="s">
        <v>21</v>
      </c>
      <c r="EI31" s="2356">
        <v>1125</v>
      </c>
      <c r="EJ31" s="2356">
        <v>242140</v>
      </c>
      <c r="EK31" s="2356">
        <v>192557</v>
      </c>
      <c r="EL31" s="2356">
        <v>3350</v>
      </c>
      <c r="EM31" s="2356">
        <v>2298</v>
      </c>
      <c r="EN31" s="2356" t="s">
        <v>21</v>
      </c>
      <c r="EO31" s="2355" t="s">
        <v>21</v>
      </c>
      <c r="EP31" s="2356">
        <v>20993</v>
      </c>
      <c r="EQ31" s="2356">
        <v>42009</v>
      </c>
      <c r="ER31" s="2356">
        <v>18579</v>
      </c>
      <c r="ES31" s="2356">
        <v>18458</v>
      </c>
      <c r="ET31" s="2356">
        <v>9264</v>
      </c>
      <c r="EU31" s="2356">
        <v>69</v>
      </c>
      <c r="EV31" s="2356">
        <v>1012020</v>
      </c>
      <c r="EW31" s="91" t="s">
        <v>32</v>
      </c>
      <c r="EX31" s="632" t="s">
        <v>26</v>
      </c>
      <c r="EY31" s="88" t="s">
        <v>26</v>
      </c>
      <c r="EZ31" s="952" t="s">
        <v>26</v>
      </c>
      <c r="FA31" s="1214">
        <v>42064</v>
      </c>
      <c r="FB31" s="2356">
        <v>4568760</v>
      </c>
      <c r="FC31" s="2356" t="s">
        <v>21</v>
      </c>
      <c r="FD31" s="2356">
        <v>2912307</v>
      </c>
      <c r="FE31" s="2356">
        <v>1553698</v>
      </c>
      <c r="FF31" s="2356">
        <v>44455</v>
      </c>
      <c r="FG31" s="2356">
        <v>26401</v>
      </c>
      <c r="FH31" s="2356">
        <v>48258</v>
      </c>
      <c r="FI31" s="2356" t="s">
        <v>21</v>
      </c>
      <c r="FJ31" s="2356">
        <v>48258</v>
      </c>
      <c r="FK31" s="2356">
        <v>16985</v>
      </c>
      <c r="FL31" s="2356">
        <v>373960</v>
      </c>
      <c r="FM31" s="2356">
        <v>1397</v>
      </c>
      <c r="FN31" s="2356">
        <v>77</v>
      </c>
      <c r="FO31" s="2356">
        <v>3716</v>
      </c>
      <c r="FP31" s="2356">
        <v>166</v>
      </c>
      <c r="FQ31" s="2356" t="s">
        <v>21</v>
      </c>
      <c r="FR31" s="91" t="s">
        <v>32</v>
      </c>
      <c r="FS31" s="632" t="s">
        <v>26</v>
      </c>
      <c r="FT31" s="88" t="s">
        <v>26</v>
      </c>
      <c r="FU31" s="952" t="s">
        <v>26</v>
      </c>
      <c r="FV31" s="1214">
        <v>42064</v>
      </c>
      <c r="FW31" s="2356">
        <v>2036</v>
      </c>
      <c r="FX31" s="2356">
        <v>57</v>
      </c>
      <c r="FY31" s="2356">
        <v>1979</v>
      </c>
      <c r="FZ31" s="2356">
        <v>96</v>
      </c>
      <c r="GA31" s="2356">
        <v>74</v>
      </c>
      <c r="GB31" s="2356">
        <v>5144</v>
      </c>
      <c r="GC31" s="2356">
        <v>43381</v>
      </c>
      <c r="GD31" s="2356" t="s">
        <v>21</v>
      </c>
      <c r="GE31" s="2356">
        <v>43519</v>
      </c>
      <c r="GF31" s="2356">
        <v>10528</v>
      </c>
      <c r="GG31" s="2356">
        <v>1661</v>
      </c>
      <c r="GH31" s="2356">
        <v>10686</v>
      </c>
      <c r="GI31" s="2356">
        <v>16468</v>
      </c>
      <c r="GJ31" s="2356">
        <v>292</v>
      </c>
      <c r="GK31" s="2356">
        <v>306</v>
      </c>
      <c r="GL31" s="2356">
        <v>69</v>
      </c>
      <c r="GM31" s="91" t="s">
        <v>32</v>
      </c>
      <c r="GN31" s="632" t="s">
        <v>26</v>
      </c>
      <c r="GO31" s="88" t="s">
        <v>26</v>
      </c>
      <c r="GP31" s="952" t="s">
        <v>26</v>
      </c>
      <c r="GQ31" s="1214">
        <v>42064</v>
      </c>
      <c r="GR31" s="2356">
        <v>292</v>
      </c>
      <c r="GS31" s="2356">
        <v>306</v>
      </c>
      <c r="GT31" s="2356" t="s">
        <v>21</v>
      </c>
      <c r="GU31" s="2356" t="s">
        <v>21</v>
      </c>
      <c r="GV31" s="2356">
        <v>50942</v>
      </c>
      <c r="GW31" s="2356">
        <v>46077</v>
      </c>
      <c r="GX31" s="2356">
        <v>136399</v>
      </c>
      <c r="GY31" s="2356">
        <v>4347</v>
      </c>
      <c r="GZ31" s="2356">
        <v>277</v>
      </c>
      <c r="HA31" s="2356">
        <v>3</v>
      </c>
      <c r="HB31" s="2356">
        <v>2003</v>
      </c>
      <c r="HC31" s="2356">
        <v>420</v>
      </c>
      <c r="HD31" s="2356">
        <v>1583</v>
      </c>
      <c r="HE31" s="2356">
        <v>8</v>
      </c>
      <c r="HF31" s="2356">
        <v>138</v>
      </c>
      <c r="HG31" s="2356">
        <v>2</v>
      </c>
      <c r="HH31" s="91" t="s">
        <v>32</v>
      </c>
      <c r="HI31" s="632" t="s">
        <v>26</v>
      </c>
    </row>
    <row r="32" spans="1:217" ht="14.25" customHeight="1">
      <c r="A32" s="88" t="s">
        <v>26</v>
      </c>
      <c r="B32" s="952" t="s">
        <v>26</v>
      </c>
      <c r="C32" s="1214">
        <v>42095</v>
      </c>
      <c r="D32" s="2356">
        <v>6827840</v>
      </c>
      <c r="E32" s="2356">
        <v>5136032</v>
      </c>
      <c r="F32" s="2356">
        <v>2654</v>
      </c>
      <c r="G32" s="2356" t="s">
        <v>21</v>
      </c>
      <c r="H32" s="2356">
        <v>19</v>
      </c>
      <c r="I32" s="2356">
        <v>2908412</v>
      </c>
      <c r="J32" s="2356">
        <v>1540977</v>
      </c>
      <c r="K32" s="2356">
        <v>34021</v>
      </c>
      <c r="L32" s="2356">
        <v>20661</v>
      </c>
      <c r="M32" s="2356">
        <v>62658</v>
      </c>
      <c r="N32" s="2356">
        <v>1625</v>
      </c>
      <c r="O32" s="2356">
        <v>61033</v>
      </c>
      <c r="P32" s="2356">
        <v>29811</v>
      </c>
      <c r="Q32" s="2356">
        <v>375290</v>
      </c>
      <c r="R32" s="2356">
        <v>457481</v>
      </c>
      <c r="S32" s="2356">
        <v>44918</v>
      </c>
      <c r="T32" s="91" t="s">
        <v>33</v>
      </c>
      <c r="U32" s="632" t="s">
        <v>26</v>
      </c>
      <c r="V32" s="88" t="s">
        <v>26</v>
      </c>
      <c r="W32" s="952" t="s">
        <v>26</v>
      </c>
      <c r="X32" s="1214">
        <v>42095</v>
      </c>
      <c r="Y32" s="2356">
        <v>52940</v>
      </c>
      <c r="Z32" s="2356">
        <v>28</v>
      </c>
      <c r="AA32" s="2356">
        <v>2579</v>
      </c>
      <c r="AB32" s="2356">
        <v>1287</v>
      </c>
      <c r="AC32" s="2356" t="s">
        <v>21</v>
      </c>
      <c r="AD32" s="2356">
        <v>6707</v>
      </c>
      <c r="AE32" s="2356">
        <v>22693</v>
      </c>
      <c r="AF32" s="2356">
        <v>6761</v>
      </c>
      <c r="AG32" s="2356">
        <v>7234</v>
      </c>
      <c r="AH32" s="2356">
        <v>3992</v>
      </c>
      <c r="AI32" s="2356" t="s">
        <v>21</v>
      </c>
      <c r="AJ32" s="2356">
        <v>1899754</v>
      </c>
      <c r="AK32" s="2356">
        <v>6359028</v>
      </c>
      <c r="AL32" s="2356">
        <v>5559848</v>
      </c>
      <c r="AM32" s="2356">
        <v>5038760</v>
      </c>
      <c r="AN32" s="2356" t="s">
        <v>21</v>
      </c>
      <c r="AO32" s="91" t="s">
        <v>33</v>
      </c>
      <c r="AP32" s="632" t="s">
        <v>26</v>
      </c>
      <c r="AQ32" s="88" t="s">
        <v>26</v>
      </c>
      <c r="AR32" s="952" t="s">
        <v>26</v>
      </c>
      <c r="AS32" s="1214">
        <v>42095</v>
      </c>
      <c r="AT32" s="2356">
        <v>49915</v>
      </c>
      <c r="AU32" s="2356">
        <v>19276</v>
      </c>
      <c r="AV32" s="2356">
        <v>343597</v>
      </c>
      <c r="AW32" s="2356">
        <v>1350</v>
      </c>
      <c r="AX32" s="2356">
        <v>74</v>
      </c>
      <c r="AY32" s="2356">
        <v>3657</v>
      </c>
      <c r="AZ32" s="2356">
        <v>163</v>
      </c>
      <c r="BA32" s="2356" t="s">
        <v>21</v>
      </c>
      <c r="BB32" s="2356">
        <v>2529</v>
      </c>
      <c r="BC32" s="2356" t="s">
        <v>21</v>
      </c>
      <c r="BD32" s="2356" t="s">
        <v>21</v>
      </c>
      <c r="BE32" s="2356">
        <v>1074359</v>
      </c>
      <c r="BF32" s="2356">
        <v>556929</v>
      </c>
      <c r="BG32" s="2356">
        <v>3</v>
      </c>
      <c r="BH32" s="2356">
        <v>1280</v>
      </c>
      <c r="BI32" s="2356">
        <v>1</v>
      </c>
      <c r="BJ32" s="91" t="s">
        <v>33</v>
      </c>
      <c r="BK32" s="632" t="s">
        <v>26</v>
      </c>
      <c r="BL32" s="88" t="s">
        <v>26</v>
      </c>
      <c r="BM32" s="952" t="s">
        <v>26</v>
      </c>
      <c r="BN32" s="1214">
        <v>42095</v>
      </c>
      <c r="BO32" s="2356">
        <v>2330</v>
      </c>
      <c r="BP32" s="2356">
        <v>3992</v>
      </c>
      <c r="BQ32" s="2356" t="s">
        <v>21</v>
      </c>
      <c r="BR32" s="2356">
        <v>76793</v>
      </c>
      <c r="BS32" s="2356">
        <v>273923</v>
      </c>
      <c r="BT32" s="2356">
        <v>55637</v>
      </c>
      <c r="BU32" s="2356">
        <v>32059</v>
      </c>
      <c r="BV32" s="2356">
        <v>6471</v>
      </c>
      <c r="BW32" s="2356">
        <v>1</v>
      </c>
      <c r="BX32" s="2356">
        <v>1</v>
      </c>
      <c r="BY32" s="2356" t="s">
        <v>21</v>
      </c>
      <c r="BZ32" s="2356">
        <v>34222</v>
      </c>
      <c r="CA32" s="2356">
        <v>23578</v>
      </c>
      <c r="CB32" s="2356">
        <v>28</v>
      </c>
      <c r="CC32" s="2356">
        <v>4101</v>
      </c>
      <c r="CD32" s="2356">
        <v>11289</v>
      </c>
      <c r="CE32" s="91" t="s">
        <v>33</v>
      </c>
      <c r="CF32" s="632" t="s">
        <v>26</v>
      </c>
      <c r="CG32" s="88" t="s">
        <v>26</v>
      </c>
      <c r="CH32" s="952" t="s">
        <v>26</v>
      </c>
      <c r="CI32" s="1214">
        <v>42095</v>
      </c>
      <c r="CJ32" s="2356">
        <v>45</v>
      </c>
      <c r="CK32" s="2356" t="s">
        <v>21</v>
      </c>
      <c r="CL32" s="2356" t="s">
        <v>21</v>
      </c>
      <c r="CM32" s="2356">
        <v>771336</v>
      </c>
      <c r="CN32" s="2356">
        <v>225723</v>
      </c>
      <c r="CO32" s="91" t="s">
        <v>33</v>
      </c>
      <c r="CP32" s="2213" t="s">
        <v>26</v>
      </c>
      <c r="CQ32" s="632"/>
      <c r="CR32" s="632"/>
      <c r="CS32" s="632"/>
      <c r="CT32" s="632"/>
      <c r="CU32" s="632"/>
      <c r="CV32" s="632"/>
      <c r="CW32" s="632"/>
      <c r="CX32" s="632"/>
      <c r="CY32" s="632"/>
      <c r="CZ32" s="632"/>
      <c r="DA32" s="632"/>
      <c r="DB32" s="632"/>
      <c r="DC32" s="632"/>
      <c r="DD32" s="632"/>
      <c r="DE32" s="632"/>
      <c r="DF32" s="632"/>
      <c r="DG32" s="632"/>
      <c r="DI32" s="88" t="s">
        <v>26</v>
      </c>
      <c r="DJ32" s="952" t="s">
        <v>26</v>
      </c>
      <c r="DK32" s="1214">
        <v>42095</v>
      </c>
      <c r="DL32" s="82">
        <v>6941260</v>
      </c>
      <c r="DM32" s="2356">
        <v>5384652</v>
      </c>
      <c r="DN32" s="2356">
        <v>2654</v>
      </c>
      <c r="DO32" s="2356">
        <v>238</v>
      </c>
      <c r="DP32" s="2356">
        <v>19</v>
      </c>
      <c r="DQ32" s="2356">
        <v>2908412</v>
      </c>
      <c r="DR32" s="2356">
        <v>1540977</v>
      </c>
      <c r="DS32" s="2356">
        <v>34050</v>
      </c>
      <c r="DT32" s="2356">
        <v>20661</v>
      </c>
      <c r="DU32" s="2356">
        <v>96962</v>
      </c>
      <c r="DV32" s="2356">
        <v>4263</v>
      </c>
      <c r="DW32" s="2356">
        <v>92698</v>
      </c>
      <c r="DX32" s="2356">
        <v>75601</v>
      </c>
      <c r="DY32" s="2356">
        <v>378191</v>
      </c>
      <c r="DZ32" s="2356">
        <v>582257</v>
      </c>
      <c r="EA32" s="2356">
        <v>59939</v>
      </c>
      <c r="EB32" s="91" t="s">
        <v>33</v>
      </c>
      <c r="EC32" s="632" t="s">
        <v>26</v>
      </c>
      <c r="ED32" s="88" t="s">
        <v>26</v>
      </c>
      <c r="EE32" s="952" t="s">
        <v>26</v>
      </c>
      <c r="EF32" s="1214">
        <v>42095</v>
      </c>
      <c r="EG32" s="2356">
        <v>43005</v>
      </c>
      <c r="EH32" s="2356" t="s">
        <v>21</v>
      </c>
      <c r="EI32" s="2356">
        <v>1608</v>
      </c>
      <c r="EJ32" s="2356">
        <v>245510</v>
      </c>
      <c r="EK32" s="2356">
        <v>196128</v>
      </c>
      <c r="EL32" s="2356">
        <v>2579</v>
      </c>
      <c r="EM32" s="2356">
        <v>2060</v>
      </c>
      <c r="EN32" s="2356" t="s">
        <v>21</v>
      </c>
      <c r="EO32" s="2355" t="s">
        <v>21</v>
      </c>
      <c r="EP32" s="2356">
        <v>14808</v>
      </c>
      <c r="EQ32" s="2356">
        <v>43240</v>
      </c>
      <c r="ER32" s="2356">
        <v>22698</v>
      </c>
      <c r="ES32" s="2356">
        <v>22716</v>
      </c>
      <c r="ET32" s="2356">
        <v>8609</v>
      </c>
      <c r="EU32" s="2356">
        <v>3992</v>
      </c>
      <c r="EV32" s="2356">
        <v>1036299</v>
      </c>
      <c r="EW32" s="91" t="s">
        <v>33</v>
      </c>
      <c r="EX32" s="632" t="s">
        <v>26</v>
      </c>
      <c r="EY32" s="88" t="s">
        <v>26</v>
      </c>
      <c r="EZ32" s="952" t="s">
        <v>26</v>
      </c>
      <c r="FA32" s="1214">
        <v>42095</v>
      </c>
      <c r="FB32" s="2356">
        <v>4481831</v>
      </c>
      <c r="FC32" s="2356" t="s">
        <v>21</v>
      </c>
      <c r="FD32" s="2356">
        <v>2889630</v>
      </c>
      <c r="FE32" s="2356">
        <v>1540977</v>
      </c>
      <c r="FF32" s="2356">
        <v>29438</v>
      </c>
      <c r="FG32" s="2356">
        <v>20424</v>
      </c>
      <c r="FH32" s="2356">
        <v>49915</v>
      </c>
      <c r="FI32" s="2356" t="s">
        <v>21</v>
      </c>
      <c r="FJ32" s="2356">
        <v>49915</v>
      </c>
      <c r="FK32" s="2356">
        <v>19276</v>
      </c>
      <c r="FL32" s="2356">
        <v>343597</v>
      </c>
      <c r="FM32" s="2356">
        <v>1350</v>
      </c>
      <c r="FN32" s="2356">
        <v>74</v>
      </c>
      <c r="FO32" s="2356">
        <v>3657</v>
      </c>
      <c r="FP32" s="2356">
        <v>163</v>
      </c>
      <c r="FQ32" s="2356" t="s">
        <v>21</v>
      </c>
      <c r="FR32" s="91" t="s">
        <v>33</v>
      </c>
      <c r="FS32" s="632" t="s">
        <v>26</v>
      </c>
      <c r="FT32" s="88" t="s">
        <v>26</v>
      </c>
      <c r="FU32" s="952" t="s">
        <v>26</v>
      </c>
      <c r="FV32" s="1214">
        <v>42095</v>
      </c>
      <c r="FW32" s="2356">
        <v>2395</v>
      </c>
      <c r="FX32" s="2356">
        <v>181</v>
      </c>
      <c r="FY32" s="2356">
        <v>2214</v>
      </c>
      <c r="FZ32" s="2356">
        <v>122</v>
      </c>
      <c r="GA32" s="2356">
        <v>77</v>
      </c>
      <c r="GB32" s="2356">
        <v>4839</v>
      </c>
      <c r="GC32" s="2356">
        <v>35686</v>
      </c>
      <c r="GD32" s="2356" t="s">
        <v>21</v>
      </c>
      <c r="GE32" s="2356">
        <v>45701</v>
      </c>
      <c r="GF32" s="2356">
        <v>10088</v>
      </c>
      <c r="GG32" s="2356">
        <v>1560</v>
      </c>
      <c r="GH32" s="2356">
        <v>10075</v>
      </c>
      <c r="GI32" s="2356">
        <v>15048</v>
      </c>
      <c r="GJ32" s="2356">
        <v>2313</v>
      </c>
      <c r="GK32" s="2356">
        <v>2423</v>
      </c>
      <c r="GL32" s="2356">
        <v>3992</v>
      </c>
      <c r="GM32" s="91" t="s">
        <v>33</v>
      </c>
      <c r="GN32" s="632" t="s">
        <v>26</v>
      </c>
      <c r="GO32" s="88" t="s">
        <v>26</v>
      </c>
      <c r="GP32" s="952" t="s">
        <v>26</v>
      </c>
      <c r="GQ32" s="1214">
        <v>42095</v>
      </c>
      <c r="GR32" s="2356">
        <v>2313</v>
      </c>
      <c r="GS32" s="2356">
        <v>2423</v>
      </c>
      <c r="GT32" s="2356" t="s">
        <v>21</v>
      </c>
      <c r="GU32" s="2356" t="s">
        <v>21</v>
      </c>
      <c r="GV32" s="2356">
        <v>58384</v>
      </c>
      <c r="GW32" s="2356">
        <v>48129</v>
      </c>
      <c r="GX32" s="2356">
        <v>138485</v>
      </c>
      <c r="GY32" s="2356">
        <v>4706</v>
      </c>
      <c r="GZ32" s="2356">
        <v>211</v>
      </c>
      <c r="HA32" s="2356">
        <v>0</v>
      </c>
      <c r="HB32" s="2356">
        <v>2001</v>
      </c>
      <c r="HC32" s="2356">
        <v>449</v>
      </c>
      <c r="HD32" s="2356">
        <v>1551</v>
      </c>
      <c r="HE32" s="2356">
        <v>33</v>
      </c>
      <c r="HF32" s="2356">
        <v>110</v>
      </c>
      <c r="HG32" s="2356">
        <v>11</v>
      </c>
      <c r="HH32" s="91" t="s">
        <v>33</v>
      </c>
      <c r="HI32" s="632" t="s">
        <v>26</v>
      </c>
    </row>
    <row r="33" spans="1:217" ht="14.25" customHeight="1">
      <c r="A33" s="88" t="s">
        <v>26</v>
      </c>
      <c r="B33" s="952" t="s">
        <v>26</v>
      </c>
      <c r="C33" s="1214">
        <v>42125</v>
      </c>
      <c r="D33" s="2356">
        <v>6481275</v>
      </c>
      <c r="E33" s="2356">
        <v>4846380</v>
      </c>
      <c r="F33" s="2356">
        <v>371</v>
      </c>
      <c r="G33" s="2356">
        <v>49565</v>
      </c>
      <c r="H33" s="2356">
        <v>19</v>
      </c>
      <c r="I33" s="2356">
        <v>2638385</v>
      </c>
      <c r="J33" s="2356">
        <v>1510948</v>
      </c>
      <c r="K33" s="2356">
        <v>40687</v>
      </c>
      <c r="L33" s="2356">
        <v>8886</v>
      </c>
      <c r="M33" s="2356">
        <v>43258</v>
      </c>
      <c r="N33" s="2356">
        <v>1772</v>
      </c>
      <c r="O33" s="2356">
        <v>41486</v>
      </c>
      <c r="P33" s="2356">
        <v>33180</v>
      </c>
      <c r="Q33" s="2356">
        <v>351460</v>
      </c>
      <c r="R33" s="2356">
        <v>442506</v>
      </c>
      <c r="S33" s="2356">
        <v>45257</v>
      </c>
      <c r="T33" s="91" t="s">
        <v>34</v>
      </c>
      <c r="U33" s="632" t="s">
        <v>26</v>
      </c>
      <c r="V33" s="88" t="s">
        <v>26</v>
      </c>
      <c r="W33" s="952" t="s">
        <v>26</v>
      </c>
      <c r="X33" s="1214">
        <v>42125</v>
      </c>
      <c r="Y33" s="2356">
        <v>54504</v>
      </c>
      <c r="Z33" s="2356">
        <v>24</v>
      </c>
      <c r="AA33" s="2356">
        <v>2586</v>
      </c>
      <c r="AB33" s="2356">
        <v>1345</v>
      </c>
      <c r="AC33" s="2356" t="s">
        <v>21</v>
      </c>
      <c r="AD33" s="2356">
        <v>9046</v>
      </c>
      <c r="AE33" s="2356">
        <v>21746</v>
      </c>
      <c r="AF33" s="2356">
        <v>6921</v>
      </c>
      <c r="AG33" s="2356">
        <v>7403</v>
      </c>
      <c r="AH33" s="2356">
        <v>4068</v>
      </c>
      <c r="AI33" s="2356" t="s">
        <v>21</v>
      </c>
      <c r="AJ33" s="2356">
        <v>1781933</v>
      </c>
      <c r="AK33" s="2356">
        <v>6009432</v>
      </c>
      <c r="AL33" s="2356">
        <v>5253321</v>
      </c>
      <c r="AM33" s="2356">
        <v>4753279</v>
      </c>
      <c r="AN33" s="2356">
        <v>49565</v>
      </c>
      <c r="AO33" s="91" t="s">
        <v>34</v>
      </c>
      <c r="AP33" s="632" t="s">
        <v>26</v>
      </c>
      <c r="AQ33" s="88" t="s">
        <v>26</v>
      </c>
      <c r="AR33" s="952" t="s">
        <v>26</v>
      </c>
      <c r="AS33" s="1214">
        <v>42125</v>
      </c>
      <c r="AT33" s="2356">
        <v>29442</v>
      </c>
      <c r="AU33" s="2356">
        <v>21856</v>
      </c>
      <c r="AV33" s="2356">
        <v>322611</v>
      </c>
      <c r="AW33" s="2356">
        <v>1614</v>
      </c>
      <c r="AX33" s="2356">
        <v>70</v>
      </c>
      <c r="AY33" s="2356">
        <v>4032</v>
      </c>
      <c r="AZ33" s="2356">
        <v>167</v>
      </c>
      <c r="BA33" s="2356" t="s">
        <v>21</v>
      </c>
      <c r="BB33" s="2356">
        <v>2793</v>
      </c>
      <c r="BC33" s="2356" t="s">
        <v>21</v>
      </c>
      <c r="BD33" s="2356" t="s">
        <v>21</v>
      </c>
      <c r="BE33" s="2356">
        <v>1032198</v>
      </c>
      <c r="BF33" s="2356">
        <v>536187</v>
      </c>
      <c r="BG33" s="2356">
        <v>3</v>
      </c>
      <c r="BH33" s="2356">
        <v>1042</v>
      </c>
      <c r="BI33" s="2356">
        <v>1</v>
      </c>
      <c r="BJ33" s="91" t="s">
        <v>34</v>
      </c>
      <c r="BK33" s="632" t="s">
        <v>26</v>
      </c>
      <c r="BL33" s="88" t="s">
        <v>26</v>
      </c>
      <c r="BM33" s="952" t="s">
        <v>26</v>
      </c>
      <c r="BN33" s="1214">
        <v>42125</v>
      </c>
      <c r="BO33" s="2356">
        <v>2338</v>
      </c>
      <c r="BP33" s="2356">
        <v>4068</v>
      </c>
      <c r="BQ33" s="2356" t="s">
        <v>21</v>
      </c>
      <c r="BR33" s="2356">
        <v>73194</v>
      </c>
      <c r="BS33" s="2356">
        <v>274228</v>
      </c>
      <c r="BT33" s="2356">
        <v>55802</v>
      </c>
      <c r="BU33" s="2356">
        <v>32217</v>
      </c>
      <c r="BV33" s="2356">
        <v>7132</v>
      </c>
      <c r="BW33" s="2356" t="s">
        <v>21</v>
      </c>
      <c r="BX33" s="2356" t="s">
        <v>21</v>
      </c>
      <c r="BY33" s="2356" t="s">
        <v>21</v>
      </c>
      <c r="BZ33" s="2356">
        <v>33685</v>
      </c>
      <c r="CA33" s="2356">
        <v>23585</v>
      </c>
      <c r="CB33" s="2356">
        <v>24</v>
      </c>
      <c r="CC33" s="2356">
        <v>4268</v>
      </c>
      <c r="CD33" s="2356">
        <v>11122</v>
      </c>
      <c r="CE33" s="91" t="s">
        <v>34</v>
      </c>
      <c r="CF33" s="632" t="s">
        <v>26</v>
      </c>
      <c r="CG33" s="88" t="s">
        <v>26</v>
      </c>
      <c r="CH33" s="952" t="s">
        <v>26</v>
      </c>
      <c r="CI33" s="1214">
        <v>42125</v>
      </c>
      <c r="CJ33" s="2356">
        <v>56</v>
      </c>
      <c r="CK33" s="2356" t="s">
        <v>21</v>
      </c>
      <c r="CL33" s="2356" t="s">
        <v>21</v>
      </c>
      <c r="CM33" s="2356">
        <v>661160</v>
      </c>
      <c r="CN33" s="2356">
        <v>206935</v>
      </c>
      <c r="CO33" s="91" t="s">
        <v>34</v>
      </c>
      <c r="CP33" s="2213" t="s">
        <v>26</v>
      </c>
      <c r="CQ33" s="632"/>
      <c r="CR33" s="632"/>
      <c r="CS33" s="632"/>
      <c r="CT33" s="632"/>
      <c r="CU33" s="632"/>
      <c r="CV33" s="632"/>
      <c r="CW33" s="632"/>
      <c r="CX33" s="632"/>
      <c r="CY33" s="632"/>
      <c r="CZ33" s="632"/>
      <c r="DA33" s="632"/>
      <c r="DB33" s="632"/>
      <c r="DC33" s="632"/>
      <c r="DD33" s="632"/>
      <c r="DE33" s="632"/>
      <c r="DF33" s="632"/>
      <c r="DG33" s="632"/>
      <c r="DI33" s="88" t="s">
        <v>26</v>
      </c>
      <c r="DJ33" s="952" t="s">
        <v>26</v>
      </c>
      <c r="DK33" s="1214">
        <v>42125</v>
      </c>
      <c r="DL33" s="82">
        <v>6570288</v>
      </c>
      <c r="DM33" s="2356">
        <v>5087908</v>
      </c>
      <c r="DN33" s="2356">
        <v>371</v>
      </c>
      <c r="DO33" s="2356">
        <v>49790</v>
      </c>
      <c r="DP33" s="2356">
        <v>19</v>
      </c>
      <c r="DQ33" s="2356">
        <v>2638385</v>
      </c>
      <c r="DR33" s="2356">
        <v>1510948</v>
      </c>
      <c r="DS33" s="2356">
        <v>40713</v>
      </c>
      <c r="DT33" s="2356">
        <v>8886</v>
      </c>
      <c r="DU33" s="2356">
        <v>72926</v>
      </c>
      <c r="DV33" s="2356">
        <v>3794</v>
      </c>
      <c r="DW33" s="2356">
        <v>69132</v>
      </c>
      <c r="DX33" s="2356">
        <v>72370</v>
      </c>
      <c r="DY33" s="2356">
        <v>353953</v>
      </c>
      <c r="DZ33" s="2356">
        <v>567332</v>
      </c>
      <c r="EA33" s="2356">
        <v>68795</v>
      </c>
      <c r="EB33" s="91" t="s">
        <v>34</v>
      </c>
      <c r="EC33" s="632" t="s">
        <v>26</v>
      </c>
      <c r="ED33" s="88" t="s">
        <v>26</v>
      </c>
      <c r="EE33" s="952" t="s">
        <v>26</v>
      </c>
      <c r="EF33" s="1214">
        <v>42125</v>
      </c>
      <c r="EG33" s="2356">
        <v>50189</v>
      </c>
      <c r="EH33" s="2356" t="s">
        <v>21</v>
      </c>
      <c r="EI33" s="2356">
        <v>588</v>
      </c>
      <c r="EJ33" s="2356">
        <v>218364</v>
      </c>
      <c r="EK33" s="2356">
        <v>161920</v>
      </c>
      <c r="EL33" s="2356">
        <v>2586</v>
      </c>
      <c r="EM33" s="2356">
        <v>2230</v>
      </c>
      <c r="EN33" s="2356" t="s">
        <v>21</v>
      </c>
      <c r="EO33" s="2355" t="s">
        <v>21</v>
      </c>
      <c r="EP33" s="2356">
        <v>17900</v>
      </c>
      <c r="EQ33" s="2356">
        <v>40490</v>
      </c>
      <c r="ER33" s="2356">
        <v>19498</v>
      </c>
      <c r="ES33" s="2356">
        <v>19404</v>
      </c>
      <c r="ET33" s="2356">
        <v>7836</v>
      </c>
      <c r="EU33" s="2356">
        <v>4068</v>
      </c>
      <c r="EV33" s="2356">
        <v>1018116</v>
      </c>
      <c r="EW33" s="91" t="s">
        <v>34</v>
      </c>
      <c r="EX33" s="632" t="s">
        <v>26</v>
      </c>
      <c r="EY33" s="88" t="s">
        <v>26</v>
      </c>
      <c r="EZ33" s="952" t="s">
        <v>26</v>
      </c>
      <c r="FA33" s="1214">
        <v>42125</v>
      </c>
      <c r="FB33" s="2356">
        <v>4217092</v>
      </c>
      <c r="FC33" s="2356">
        <v>49565</v>
      </c>
      <c r="FD33" s="2356">
        <v>2623173</v>
      </c>
      <c r="FE33" s="2356">
        <v>1510948</v>
      </c>
      <c r="FF33" s="2356">
        <v>36503</v>
      </c>
      <c r="FG33" s="2356">
        <v>8665</v>
      </c>
      <c r="FH33" s="2356">
        <v>29442</v>
      </c>
      <c r="FI33" s="2356" t="s">
        <v>21</v>
      </c>
      <c r="FJ33" s="2356">
        <v>29442</v>
      </c>
      <c r="FK33" s="2356">
        <v>21856</v>
      </c>
      <c r="FL33" s="2356">
        <v>322611</v>
      </c>
      <c r="FM33" s="2356">
        <v>1614</v>
      </c>
      <c r="FN33" s="2356">
        <v>70</v>
      </c>
      <c r="FO33" s="2356">
        <v>4032</v>
      </c>
      <c r="FP33" s="2356">
        <v>167</v>
      </c>
      <c r="FQ33" s="2356" t="s">
        <v>21</v>
      </c>
      <c r="FR33" s="91" t="s">
        <v>34</v>
      </c>
      <c r="FS33" s="632" t="s">
        <v>26</v>
      </c>
      <c r="FT33" s="88" t="s">
        <v>26</v>
      </c>
      <c r="FU33" s="952" t="s">
        <v>26</v>
      </c>
      <c r="FV33" s="1214">
        <v>42125</v>
      </c>
      <c r="FW33" s="2356">
        <v>2631</v>
      </c>
      <c r="FX33" s="2356">
        <v>175</v>
      </c>
      <c r="FY33" s="2356">
        <v>2456</v>
      </c>
      <c r="FZ33" s="2356">
        <v>111</v>
      </c>
      <c r="GA33" s="2356">
        <v>58</v>
      </c>
      <c r="GB33" s="2356">
        <v>5265</v>
      </c>
      <c r="GC33" s="2356">
        <v>35204</v>
      </c>
      <c r="GD33" s="2356" t="s">
        <v>21</v>
      </c>
      <c r="GE33" s="2356">
        <v>45388</v>
      </c>
      <c r="GF33" s="2356">
        <v>10899</v>
      </c>
      <c r="GG33" s="2356">
        <v>1676</v>
      </c>
      <c r="GH33" s="2356">
        <v>10482</v>
      </c>
      <c r="GI33" s="2356">
        <v>14038</v>
      </c>
      <c r="GJ33" s="2356">
        <v>2309</v>
      </c>
      <c r="GK33" s="2356">
        <v>2420</v>
      </c>
      <c r="GL33" s="2356">
        <v>4068</v>
      </c>
      <c r="GM33" s="91" t="s">
        <v>34</v>
      </c>
      <c r="GN33" s="632" t="s">
        <v>26</v>
      </c>
      <c r="GO33" s="88" t="s">
        <v>26</v>
      </c>
      <c r="GP33" s="952" t="s">
        <v>26</v>
      </c>
      <c r="GQ33" s="1214">
        <v>42125</v>
      </c>
      <c r="GR33" s="2356">
        <v>2309</v>
      </c>
      <c r="GS33" s="2356">
        <v>2420</v>
      </c>
      <c r="GT33" s="2356" t="s">
        <v>21</v>
      </c>
      <c r="GU33" s="2356" t="s">
        <v>21</v>
      </c>
      <c r="GV33" s="2356">
        <v>52866</v>
      </c>
      <c r="GW33" s="2356">
        <v>39987</v>
      </c>
      <c r="GX33" s="2356">
        <v>112260</v>
      </c>
      <c r="GY33" s="2356">
        <v>5992</v>
      </c>
      <c r="GZ33" s="2356">
        <v>198</v>
      </c>
      <c r="HA33" s="2356">
        <v>0</v>
      </c>
      <c r="HB33" s="2356">
        <v>1430</v>
      </c>
      <c r="HC33" s="2356">
        <v>363</v>
      </c>
      <c r="HD33" s="2356">
        <v>1067</v>
      </c>
      <c r="HE33" s="2356">
        <v>19</v>
      </c>
      <c r="HF33" s="2356">
        <v>75</v>
      </c>
      <c r="HG33" s="2356">
        <v>11</v>
      </c>
      <c r="HH33" s="91" t="s">
        <v>34</v>
      </c>
      <c r="HI33" s="632" t="s">
        <v>26</v>
      </c>
    </row>
    <row r="34" spans="1:217" ht="14.25" customHeight="1">
      <c r="A34" s="88" t="s">
        <v>26</v>
      </c>
      <c r="B34" s="952" t="s">
        <v>26</v>
      </c>
      <c r="C34" s="1214">
        <v>42156</v>
      </c>
      <c r="D34" s="2356">
        <v>6039603</v>
      </c>
      <c r="E34" s="2356">
        <v>4460491</v>
      </c>
      <c r="F34" s="2356">
        <v>593</v>
      </c>
      <c r="G34" s="2356">
        <v>28897</v>
      </c>
      <c r="H34" s="2356">
        <v>20</v>
      </c>
      <c r="I34" s="2356">
        <v>2441633</v>
      </c>
      <c r="J34" s="2356">
        <v>1274411</v>
      </c>
      <c r="K34" s="2356">
        <v>77873</v>
      </c>
      <c r="L34" s="2356">
        <v>27976</v>
      </c>
      <c r="M34" s="2356">
        <v>12328</v>
      </c>
      <c r="N34" s="2356">
        <v>1632</v>
      </c>
      <c r="O34" s="2356">
        <v>10696</v>
      </c>
      <c r="P34" s="2356">
        <v>27711</v>
      </c>
      <c r="Q34" s="2356">
        <v>395848</v>
      </c>
      <c r="R34" s="2356">
        <v>396326</v>
      </c>
      <c r="S34" s="2356">
        <v>43898</v>
      </c>
      <c r="T34" s="91" t="s">
        <v>35</v>
      </c>
      <c r="U34" s="632" t="s">
        <v>26</v>
      </c>
      <c r="V34" s="88" t="s">
        <v>26</v>
      </c>
      <c r="W34" s="952" t="s">
        <v>26</v>
      </c>
      <c r="X34" s="1214">
        <v>42156</v>
      </c>
      <c r="Y34" s="2356">
        <v>58744</v>
      </c>
      <c r="Z34" s="2356">
        <v>16</v>
      </c>
      <c r="AA34" s="2356">
        <v>2680</v>
      </c>
      <c r="AB34" s="2356">
        <v>1216</v>
      </c>
      <c r="AC34" s="2356" t="s">
        <v>21</v>
      </c>
      <c r="AD34" s="2356">
        <v>12238</v>
      </c>
      <c r="AE34" s="2356">
        <v>21836</v>
      </c>
      <c r="AF34" s="2356">
        <v>7493</v>
      </c>
      <c r="AG34" s="2356">
        <v>8012</v>
      </c>
      <c r="AH34" s="2356">
        <v>3912</v>
      </c>
      <c r="AI34" s="2356" t="s">
        <v>21</v>
      </c>
      <c r="AJ34" s="2356">
        <v>1797452</v>
      </c>
      <c r="AK34" s="2356">
        <v>5618916</v>
      </c>
      <c r="AL34" s="2356">
        <v>4840353</v>
      </c>
      <c r="AM34" s="2356">
        <v>4365142</v>
      </c>
      <c r="AN34" s="2356">
        <v>28897</v>
      </c>
      <c r="AO34" s="91" t="s">
        <v>35</v>
      </c>
      <c r="AP34" s="632" t="s">
        <v>26</v>
      </c>
      <c r="AQ34" s="88" t="s">
        <v>26</v>
      </c>
      <c r="AR34" s="952" t="s">
        <v>26</v>
      </c>
      <c r="AS34" s="1214">
        <v>42156</v>
      </c>
      <c r="AT34" s="2356" t="s">
        <v>21</v>
      </c>
      <c r="AU34" s="2356">
        <v>16900</v>
      </c>
      <c r="AV34" s="2356">
        <v>358166</v>
      </c>
      <c r="AW34" s="2356">
        <v>1018</v>
      </c>
      <c r="AX34" s="2356" t="s">
        <v>21</v>
      </c>
      <c r="AY34" s="2356">
        <v>4205</v>
      </c>
      <c r="AZ34" s="2356">
        <v>30</v>
      </c>
      <c r="BA34" s="2356" t="s">
        <v>21</v>
      </c>
      <c r="BB34" s="2356">
        <v>2969</v>
      </c>
      <c r="BC34" s="2356" t="s">
        <v>21</v>
      </c>
      <c r="BD34" s="2356" t="s">
        <v>21</v>
      </c>
      <c r="BE34" s="2356">
        <v>961193</v>
      </c>
      <c r="BF34" s="2356">
        <v>490187</v>
      </c>
      <c r="BG34" s="2356">
        <v>3</v>
      </c>
      <c r="BH34" s="2356">
        <v>721</v>
      </c>
      <c r="BI34" s="2356">
        <v>1</v>
      </c>
      <c r="BJ34" s="91" t="s">
        <v>35</v>
      </c>
      <c r="BK34" s="632" t="s">
        <v>26</v>
      </c>
      <c r="BL34" s="88" t="s">
        <v>26</v>
      </c>
      <c r="BM34" s="952" t="s">
        <v>26</v>
      </c>
      <c r="BN34" s="1214">
        <v>42156</v>
      </c>
      <c r="BO34" s="2356">
        <v>2383</v>
      </c>
      <c r="BP34" s="2356">
        <v>3912</v>
      </c>
      <c r="BQ34" s="2356" t="s">
        <v>21</v>
      </c>
      <c r="BR34" s="2356">
        <v>75953</v>
      </c>
      <c r="BS34" s="2356">
        <v>267388</v>
      </c>
      <c r="BT34" s="2356">
        <v>54792</v>
      </c>
      <c r="BU34" s="2356">
        <v>32019</v>
      </c>
      <c r="BV34" s="2356">
        <v>7047</v>
      </c>
      <c r="BW34" s="2356" t="s">
        <v>21</v>
      </c>
      <c r="BX34" s="2356" t="s">
        <v>21</v>
      </c>
      <c r="BY34" s="2356" t="s">
        <v>21</v>
      </c>
      <c r="BZ34" s="2356">
        <v>33524</v>
      </c>
      <c r="CA34" s="2356">
        <v>22773</v>
      </c>
      <c r="CB34" s="2356">
        <v>16</v>
      </c>
      <c r="CC34" s="2356">
        <v>4205</v>
      </c>
      <c r="CD34" s="2356">
        <v>10684</v>
      </c>
      <c r="CE34" s="91" t="s">
        <v>35</v>
      </c>
      <c r="CF34" s="632" t="s">
        <v>26</v>
      </c>
      <c r="CG34" s="88" t="s">
        <v>26</v>
      </c>
      <c r="CH34" s="952" t="s">
        <v>26</v>
      </c>
      <c r="CI34" s="1214">
        <v>42156</v>
      </c>
      <c r="CJ34" s="2356">
        <v>64</v>
      </c>
      <c r="CK34" s="2356" t="s">
        <v>21</v>
      </c>
      <c r="CL34" s="2356" t="s">
        <v>21</v>
      </c>
      <c r="CM34" s="2356">
        <v>718673</v>
      </c>
      <c r="CN34" s="2356">
        <v>200803</v>
      </c>
      <c r="CO34" s="91" t="s">
        <v>35</v>
      </c>
      <c r="CP34" s="2213" t="s">
        <v>26</v>
      </c>
      <c r="CQ34" s="632"/>
      <c r="CR34" s="632"/>
      <c r="CS34" s="632"/>
      <c r="CT34" s="632"/>
      <c r="CU34" s="632"/>
      <c r="CV34" s="632"/>
      <c r="CW34" s="632"/>
      <c r="CX34" s="632"/>
      <c r="CY34" s="632"/>
      <c r="CZ34" s="632"/>
      <c r="DA34" s="632"/>
      <c r="DB34" s="632"/>
      <c r="DC34" s="632"/>
      <c r="DD34" s="632"/>
      <c r="DE34" s="632"/>
      <c r="DF34" s="632"/>
      <c r="DG34" s="632"/>
      <c r="DI34" s="88" t="s">
        <v>26</v>
      </c>
      <c r="DJ34" s="952" t="s">
        <v>26</v>
      </c>
      <c r="DK34" s="1214">
        <v>42156</v>
      </c>
      <c r="DL34" s="82">
        <v>6092212</v>
      </c>
      <c r="DM34" s="2356">
        <v>4641585</v>
      </c>
      <c r="DN34" s="2356">
        <v>593</v>
      </c>
      <c r="DO34" s="2356">
        <v>29044</v>
      </c>
      <c r="DP34" s="2356">
        <v>20</v>
      </c>
      <c r="DQ34" s="2356">
        <v>2441633</v>
      </c>
      <c r="DR34" s="2356">
        <v>1274411</v>
      </c>
      <c r="DS34" s="2356">
        <v>77983</v>
      </c>
      <c r="DT34" s="2356">
        <v>27976</v>
      </c>
      <c r="DU34" s="2356">
        <v>37821</v>
      </c>
      <c r="DV34" s="2356">
        <v>4098</v>
      </c>
      <c r="DW34" s="2356">
        <v>33723</v>
      </c>
      <c r="DX34" s="2356">
        <v>64765</v>
      </c>
      <c r="DY34" s="2356">
        <v>398412</v>
      </c>
      <c r="DZ34" s="2356">
        <v>473489</v>
      </c>
      <c r="EA34" s="2356">
        <v>68827</v>
      </c>
      <c r="EB34" s="91" t="s">
        <v>35</v>
      </c>
      <c r="EC34" s="632" t="s">
        <v>26</v>
      </c>
      <c r="ED34" s="88" t="s">
        <v>26</v>
      </c>
      <c r="EE34" s="952" t="s">
        <v>26</v>
      </c>
      <c r="EF34" s="1214">
        <v>42156</v>
      </c>
      <c r="EG34" s="2356">
        <v>50247</v>
      </c>
      <c r="EH34" s="2356" t="s">
        <v>21</v>
      </c>
      <c r="EI34" s="2356">
        <v>1121</v>
      </c>
      <c r="EJ34" s="2356">
        <v>235226</v>
      </c>
      <c r="EK34" s="2356">
        <v>175738</v>
      </c>
      <c r="EL34" s="2356">
        <v>2680</v>
      </c>
      <c r="EM34" s="2356">
        <v>1936</v>
      </c>
      <c r="EN34" s="2356" t="s">
        <v>21</v>
      </c>
      <c r="EO34" s="2355" t="s">
        <v>21</v>
      </c>
      <c r="EP34" s="2356">
        <v>20174</v>
      </c>
      <c r="EQ34" s="2356">
        <v>43727</v>
      </c>
      <c r="ER34" s="2356">
        <v>19296</v>
      </c>
      <c r="ES34" s="2356">
        <v>19065</v>
      </c>
      <c r="ET34" s="2356">
        <v>9153</v>
      </c>
      <c r="EU34" s="2356">
        <v>3912</v>
      </c>
      <c r="EV34" s="2356">
        <v>1009609</v>
      </c>
      <c r="EW34" s="91" t="s">
        <v>35</v>
      </c>
      <c r="EX34" s="632" t="s">
        <v>26</v>
      </c>
      <c r="EY34" s="88" t="s">
        <v>26</v>
      </c>
      <c r="EZ34" s="952" t="s">
        <v>26</v>
      </c>
      <c r="FA34" s="1214">
        <v>42156</v>
      </c>
      <c r="FB34" s="2356">
        <v>3874955</v>
      </c>
      <c r="FC34" s="2356">
        <v>28897</v>
      </c>
      <c r="FD34" s="2356">
        <v>2425325</v>
      </c>
      <c r="FE34" s="2356">
        <v>1274411</v>
      </c>
      <c r="FF34" s="2356">
        <v>74258</v>
      </c>
      <c r="FG34" s="2356">
        <v>27693</v>
      </c>
      <c r="FH34" s="2356" t="s">
        <v>21</v>
      </c>
      <c r="FI34" s="2356" t="s">
        <v>21</v>
      </c>
      <c r="FJ34" s="2356" t="s">
        <v>21</v>
      </c>
      <c r="FK34" s="2356">
        <v>16900</v>
      </c>
      <c r="FL34" s="2356">
        <v>358166</v>
      </c>
      <c r="FM34" s="2356">
        <v>1018</v>
      </c>
      <c r="FN34" s="2356" t="s">
        <v>21</v>
      </c>
      <c r="FO34" s="2356">
        <v>4205</v>
      </c>
      <c r="FP34" s="2356">
        <v>30</v>
      </c>
      <c r="FQ34" s="2356" t="s">
        <v>21</v>
      </c>
      <c r="FR34" s="91" t="s">
        <v>35</v>
      </c>
      <c r="FS34" s="632" t="s">
        <v>26</v>
      </c>
      <c r="FT34" s="88" t="s">
        <v>26</v>
      </c>
      <c r="FU34" s="952" t="s">
        <v>26</v>
      </c>
      <c r="FV34" s="1214">
        <v>42156</v>
      </c>
      <c r="FW34" s="2356">
        <v>2587</v>
      </c>
      <c r="FX34" s="2356">
        <v>78</v>
      </c>
      <c r="FY34" s="2356">
        <v>2508</v>
      </c>
      <c r="FZ34" s="2356">
        <v>91</v>
      </c>
      <c r="GA34" s="2356">
        <v>67</v>
      </c>
      <c r="GB34" s="2356">
        <v>4219</v>
      </c>
      <c r="GC34" s="2356">
        <v>35245</v>
      </c>
      <c r="GD34" s="2356" t="s">
        <v>21</v>
      </c>
      <c r="GE34" s="2356">
        <v>42823</v>
      </c>
      <c r="GF34" s="2356">
        <v>9915</v>
      </c>
      <c r="GG34" s="2356">
        <v>1590</v>
      </c>
      <c r="GH34" s="2356">
        <v>9862</v>
      </c>
      <c r="GI34" s="2356">
        <v>13229</v>
      </c>
      <c r="GJ34" s="2356">
        <v>2390</v>
      </c>
      <c r="GK34" s="2356">
        <v>2504</v>
      </c>
      <c r="GL34" s="2356">
        <v>3912</v>
      </c>
      <c r="GM34" s="91" t="s">
        <v>35</v>
      </c>
      <c r="GN34" s="632" t="s">
        <v>26</v>
      </c>
      <c r="GO34" s="88" t="s">
        <v>26</v>
      </c>
      <c r="GP34" s="952" t="s">
        <v>26</v>
      </c>
      <c r="GQ34" s="1214">
        <v>42156</v>
      </c>
      <c r="GR34" s="2356">
        <v>2390</v>
      </c>
      <c r="GS34" s="2356">
        <v>2504</v>
      </c>
      <c r="GT34" s="2356" t="s">
        <v>21</v>
      </c>
      <c r="GU34" s="2356" t="s">
        <v>21</v>
      </c>
      <c r="GV34" s="2356">
        <v>54133</v>
      </c>
      <c r="GW34" s="2356">
        <v>41191</v>
      </c>
      <c r="GX34" s="2356">
        <v>123459</v>
      </c>
      <c r="GY34" s="2356">
        <v>5662</v>
      </c>
      <c r="GZ34" s="2356">
        <v>131</v>
      </c>
      <c r="HA34" s="2356">
        <v>6</v>
      </c>
      <c r="HB34" s="2356">
        <v>1246</v>
      </c>
      <c r="HC34" s="2356">
        <v>580</v>
      </c>
      <c r="HD34" s="2356">
        <v>666</v>
      </c>
      <c r="HE34" s="2356">
        <v>18</v>
      </c>
      <c r="HF34" s="2356">
        <v>59</v>
      </c>
      <c r="HG34" s="2356">
        <v>11</v>
      </c>
      <c r="HH34" s="91" t="s">
        <v>35</v>
      </c>
      <c r="HI34" s="632" t="s">
        <v>26</v>
      </c>
    </row>
    <row r="35" spans="1:217" ht="14.25" customHeight="1">
      <c r="A35" s="88" t="s">
        <v>26</v>
      </c>
      <c r="B35" s="952" t="s">
        <v>26</v>
      </c>
      <c r="C35" s="1214">
        <v>42186</v>
      </c>
      <c r="D35" s="2356">
        <v>6657807</v>
      </c>
      <c r="E35" s="2356">
        <v>4969208</v>
      </c>
      <c r="F35" s="2356">
        <v>2715</v>
      </c>
      <c r="G35" s="2356">
        <v>35405</v>
      </c>
      <c r="H35" s="2356">
        <v>22</v>
      </c>
      <c r="I35" s="2356">
        <v>2642806</v>
      </c>
      <c r="J35" s="2356">
        <v>1549563</v>
      </c>
      <c r="K35" s="2356">
        <v>69523</v>
      </c>
      <c r="L35" s="2356">
        <v>14927</v>
      </c>
      <c r="M35" s="2356">
        <v>46654</v>
      </c>
      <c r="N35" s="2356">
        <v>1823</v>
      </c>
      <c r="O35" s="2356">
        <v>44831</v>
      </c>
      <c r="P35" s="2356">
        <v>28097</v>
      </c>
      <c r="Q35" s="2356">
        <v>424959</v>
      </c>
      <c r="R35" s="2356">
        <v>408846</v>
      </c>
      <c r="S35" s="2356">
        <v>52695</v>
      </c>
      <c r="T35" s="91" t="s">
        <v>36</v>
      </c>
      <c r="U35" s="632" t="s">
        <v>26</v>
      </c>
      <c r="V35" s="88" t="s">
        <v>26</v>
      </c>
      <c r="W35" s="952" t="s">
        <v>26</v>
      </c>
      <c r="X35" s="1214">
        <v>42186</v>
      </c>
      <c r="Y35" s="2356">
        <v>59898</v>
      </c>
      <c r="Z35" s="2356">
        <v>65</v>
      </c>
      <c r="AA35" s="2356">
        <v>1119</v>
      </c>
      <c r="AB35" s="2356">
        <v>1450</v>
      </c>
      <c r="AC35" s="2356" t="s">
        <v>21</v>
      </c>
      <c r="AD35" s="2356">
        <v>11404</v>
      </c>
      <c r="AE35" s="2356">
        <v>23946</v>
      </c>
      <c r="AF35" s="2356">
        <v>7320</v>
      </c>
      <c r="AG35" s="2356">
        <v>7864</v>
      </c>
      <c r="AH35" s="2356">
        <v>4305</v>
      </c>
      <c r="AI35" s="2356" t="s">
        <v>21</v>
      </c>
      <c r="AJ35" s="2356">
        <v>2011115</v>
      </c>
      <c r="AK35" s="2356">
        <v>5978903</v>
      </c>
      <c r="AL35" s="2356">
        <v>5373957</v>
      </c>
      <c r="AM35" s="2356">
        <v>4862455</v>
      </c>
      <c r="AN35" s="2356">
        <v>35405</v>
      </c>
      <c r="AO35" s="91" t="s">
        <v>36</v>
      </c>
      <c r="AP35" s="632" t="s">
        <v>26</v>
      </c>
      <c r="AQ35" s="88" t="s">
        <v>26</v>
      </c>
      <c r="AR35" s="952" t="s">
        <v>26</v>
      </c>
      <c r="AS35" s="1214">
        <v>42186</v>
      </c>
      <c r="AT35" s="2356">
        <v>35392</v>
      </c>
      <c r="AU35" s="2356">
        <v>17206</v>
      </c>
      <c r="AV35" s="2356">
        <v>388803</v>
      </c>
      <c r="AW35" s="2356">
        <v>457</v>
      </c>
      <c r="AX35" s="2356">
        <v>1</v>
      </c>
      <c r="AY35" s="2356">
        <v>3613</v>
      </c>
      <c r="AZ35" s="2356">
        <v>82</v>
      </c>
      <c r="BA35" s="2356" t="s">
        <v>21</v>
      </c>
      <c r="BB35" s="2356">
        <v>2529</v>
      </c>
      <c r="BC35" s="2356" t="s">
        <v>21</v>
      </c>
      <c r="BD35" s="2356" t="s">
        <v>21</v>
      </c>
      <c r="BE35" s="2356">
        <v>1003713</v>
      </c>
      <c r="BF35" s="2356">
        <v>495824</v>
      </c>
      <c r="BG35" s="2356">
        <v>3</v>
      </c>
      <c r="BH35" s="2356">
        <v>571</v>
      </c>
      <c r="BI35" s="2356">
        <v>1</v>
      </c>
      <c r="BJ35" s="91" t="s">
        <v>36</v>
      </c>
      <c r="BK35" s="632" t="s">
        <v>26</v>
      </c>
      <c r="BL35" s="88" t="s">
        <v>26</v>
      </c>
      <c r="BM35" s="952" t="s">
        <v>26</v>
      </c>
      <c r="BN35" s="1214">
        <v>42186</v>
      </c>
      <c r="BO35" s="2356">
        <v>2393</v>
      </c>
      <c r="BP35" s="2356">
        <v>4305</v>
      </c>
      <c r="BQ35" s="2356" t="s">
        <v>21</v>
      </c>
      <c r="BR35" s="2356">
        <v>75210</v>
      </c>
      <c r="BS35" s="2356">
        <v>286417</v>
      </c>
      <c r="BT35" s="2356">
        <v>58388</v>
      </c>
      <c r="BU35" s="2356">
        <v>33766</v>
      </c>
      <c r="BV35" s="2356">
        <v>1488</v>
      </c>
      <c r="BW35" s="2356" t="s">
        <v>21</v>
      </c>
      <c r="BX35" s="2356" t="s">
        <v>21</v>
      </c>
      <c r="BY35" s="2356" t="s">
        <v>21</v>
      </c>
      <c r="BZ35" s="2356">
        <v>42032</v>
      </c>
      <c r="CA35" s="2356">
        <v>24622</v>
      </c>
      <c r="CB35" s="2356">
        <v>65</v>
      </c>
      <c r="CC35" s="2356">
        <v>4924</v>
      </c>
      <c r="CD35" s="2356">
        <v>11188</v>
      </c>
      <c r="CE35" s="91" t="s">
        <v>36</v>
      </c>
      <c r="CF35" s="632" t="s">
        <v>26</v>
      </c>
      <c r="CG35" s="88" t="s">
        <v>26</v>
      </c>
      <c r="CH35" s="952" t="s">
        <v>26</v>
      </c>
      <c r="CI35" s="1214">
        <v>42186</v>
      </c>
      <c r="CJ35" s="2356">
        <v>70</v>
      </c>
      <c r="CK35" s="2356" t="s">
        <v>21</v>
      </c>
      <c r="CL35" s="2356" t="s">
        <v>21</v>
      </c>
      <c r="CM35" s="2356">
        <v>789706</v>
      </c>
      <c r="CN35" s="2356">
        <v>180628</v>
      </c>
      <c r="CO35" s="91" t="s">
        <v>36</v>
      </c>
      <c r="CP35" s="2213" t="s">
        <v>26</v>
      </c>
      <c r="CQ35" s="632"/>
      <c r="CR35" s="632"/>
      <c r="CS35" s="632"/>
      <c r="CT35" s="632"/>
      <c r="CU35" s="632"/>
      <c r="CV35" s="632"/>
      <c r="CW35" s="632"/>
      <c r="CX35" s="632"/>
      <c r="CY35" s="632"/>
      <c r="CZ35" s="632"/>
      <c r="DA35" s="632"/>
      <c r="DB35" s="632"/>
      <c r="DC35" s="632"/>
      <c r="DD35" s="632"/>
      <c r="DE35" s="632"/>
      <c r="DF35" s="632"/>
      <c r="DG35" s="632"/>
      <c r="DI35" s="88" t="s">
        <v>26</v>
      </c>
      <c r="DJ35" s="952" t="s">
        <v>26</v>
      </c>
      <c r="DK35" s="1214">
        <v>42186</v>
      </c>
      <c r="DL35" s="82">
        <v>6794634</v>
      </c>
      <c r="DM35" s="2356">
        <v>5209998</v>
      </c>
      <c r="DN35" s="2356">
        <v>2715</v>
      </c>
      <c r="DO35" s="2356">
        <v>35528</v>
      </c>
      <c r="DP35" s="2356">
        <v>22</v>
      </c>
      <c r="DQ35" s="2356">
        <v>2642806</v>
      </c>
      <c r="DR35" s="2356">
        <v>1549563</v>
      </c>
      <c r="DS35" s="2356">
        <v>69563</v>
      </c>
      <c r="DT35" s="2356">
        <v>14927</v>
      </c>
      <c r="DU35" s="2356">
        <v>67737</v>
      </c>
      <c r="DV35" s="2356">
        <v>4203</v>
      </c>
      <c r="DW35" s="2356">
        <v>63534</v>
      </c>
      <c r="DX35" s="2356">
        <v>68969</v>
      </c>
      <c r="DY35" s="2356">
        <v>426717</v>
      </c>
      <c r="DZ35" s="2356">
        <v>535724</v>
      </c>
      <c r="EA35" s="2356">
        <v>81814</v>
      </c>
      <c r="EB35" s="91" t="s">
        <v>36</v>
      </c>
      <c r="EC35" s="632" t="s">
        <v>26</v>
      </c>
      <c r="ED35" s="88" t="s">
        <v>26</v>
      </c>
      <c r="EE35" s="952" t="s">
        <v>26</v>
      </c>
      <c r="EF35" s="1214">
        <v>42186</v>
      </c>
      <c r="EG35" s="2356">
        <v>62333</v>
      </c>
      <c r="EH35" s="2356" t="s">
        <v>21</v>
      </c>
      <c r="EI35" s="2356">
        <v>1660</v>
      </c>
      <c r="EJ35" s="2356">
        <v>256413</v>
      </c>
      <c r="EK35" s="2356">
        <v>206607</v>
      </c>
      <c r="EL35" s="2356">
        <v>1119</v>
      </c>
      <c r="EM35" s="2356">
        <v>2388</v>
      </c>
      <c r="EN35" s="2356" t="s">
        <v>21</v>
      </c>
      <c r="EO35" s="2355" t="s">
        <v>21</v>
      </c>
      <c r="EP35" s="2356">
        <v>20143</v>
      </c>
      <c r="EQ35" s="2356">
        <v>44573</v>
      </c>
      <c r="ER35" s="2356">
        <v>19057</v>
      </c>
      <c r="ES35" s="2356">
        <v>18963</v>
      </c>
      <c r="ET35" s="2356">
        <v>9478</v>
      </c>
      <c r="EU35" s="2356">
        <v>4305</v>
      </c>
      <c r="EV35" s="2356">
        <v>1083485</v>
      </c>
      <c r="EW35" s="91" t="s">
        <v>36</v>
      </c>
      <c r="EX35" s="632" t="s">
        <v>26</v>
      </c>
      <c r="EY35" s="88" t="s">
        <v>26</v>
      </c>
      <c r="EZ35" s="952" t="s">
        <v>26</v>
      </c>
      <c r="FA35" s="1214">
        <v>42186</v>
      </c>
      <c r="FB35" s="2356">
        <v>4366631</v>
      </c>
      <c r="FC35" s="2356">
        <v>35405</v>
      </c>
      <c r="FD35" s="2356">
        <v>2631188</v>
      </c>
      <c r="FE35" s="2356">
        <v>1549563</v>
      </c>
      <c r="FF35" s="2356">
        <v>65756</v>
      </c>
      <c r="FG35" s="2356">
        <v>14653</v>
      </c>
      <c r="FH35" s="2356">
        <v>35392</v>
      </c>
      <c r="FI35" s="2356" t="s">
        <v>21</v>
      </c>
      <c r="FJ35" s="2356">
        <v>35392</v>
      </c>
      <c r="FK35" s="2356">
        <v>17206</v>
      </c>
      <c r="FL35" s="2356">
        <v>388803</v>
      </c>
      <c r="FM35" s="2356">
        <v>457</v>
      </c>
      <c r="FN35" s="2356">
        <v>1</v>
      </c>
      <c r="FO35" s="2356">
        <v>3613</v>
      </c>
      <c r="FP35" s="2356">
        <v>82</v>
      </c>
      <c r="FQ35" s="2356" t="s">
        <v>21</v>
      </c>
      <c r="FR35" s="91" t="s">
        <v>36</v>
      </c>
      <c r="FS35" s="632" t="s">
        <v>26</v>
      </c>
      <c r="FT35" s="88" t="s">
        <v>26</v>
      </c>
      <c r="FU35" s="952" t="s">
        <v>26</v>
      </c>
      <c r="FV35" s="1214">
        <v>42186</v>
      </c>
      <c r="FW35" s="2356">
        <v>763</v>
      </c>
      <c r="FX35" s="2356">
        <v>349</v>
      </c>
      <c r="FY35" s="2356">
        <v>414</v>
      </c>
      <c r="FZ35" s="2356">
        <v>142</v>
      </c>
      <c r="GA35" s="2356">
        <v>85</v>
      </c>
      <c r="GB35" s="2356">
        <v>3854</v>
      </c>
      <c r="GC35" s="2356">
        <v>44009</v>
      </c>
      <c r="GD35" s="2356" t="s">
        <v>21</v>
      </c>
      <c r="GE35" s="2356">
        <v>48931</v>
      </c>
      <c r="GF35" s="2356">
        <v>10024</v>
      </c>
      <c r="GG35" s="2356">
        <v>1909</v>
      </c>
      <c r="GH35" s="2356">
        <v>11498</v>
      </c>
      <c r="GI35" s="2356">
        <v>15742</v>
      </c>
      <c r="GJ35" s="2356">
        <v>2553</v>
      </c>
      <c r="GK35" s="2356">
        <v>2675</v>
      </c>
      <c r="GL35" s="2356">
        <v>4305</v>
      </c>
      <c r="GM35" s="91" t="s">
        <v>36</v>
      </c>
      <c r="GN35" s="632" t="s">
        <v>26</v>
      </c>
      <c r="GO35" s="88" t="s">
        <v>26</v>
      </c>
      <c r="GP35" s="952" t="s">
        <v>26</v>
      </c>
      <c r="GQ35" s="1214">
        <v>42186</v>
      </c>
      <c r="GR35" s="2356">
        <v>2553</v>
      </c>
      <c r="GS35" s="2356">
        <v>2675</v>
      </c>
      <c r="GT35" s="2356" t="s">
        <v>21</v>
      </c>
      <c r="GU35" s="2356" t="s">
        <v>21</v>
      </c>
      <c r="GV35" s="2356">
        <v>54776</v>
      </c>
      <c r="GW35" s="2356">
        <v>49263</v>
      </c>
      <c r="GX35" s="2356">
        <v>139280</v>
      </c>
      <c r="GY35" s="2356">
        <v>5130</v>
      </c>
      <c r="GZ35" s="2356">
        <v>105</v>
      </c>
      <c r="HA35" s="2356">
        <v>1</v>
      </c>
      <c r="HB35" s="2356">
        <v>751</v>
      </c>
      <c r="HC35" s="2356">
        <v>479</v>
      </c>
      <c r="HD35" s="2356">
        <v>272</v>
      </c>
      <c r="HE35" s="2356">
        <v>36</v>
      </c>
      <c r="HF35" s="2356">
        <v>58</v>
      </c>
      <c r="HG35" s="2356">
        <v>12</v>
      </c>
      <c r="HH35" s="91" t="s">
        <v>36</v>
      </c>
      <c r="HI35" s="632" t="s">
        <v>26</v>
      </c>
    </row>
    <row r="36" spans="1:217" ht="14.25" customHeight="1">
      <c r="A36" s="88" t="s">
        <v>26</v>
      </c>
      <c r="B36" s="952" t="s">
        <v>26</v>
      </c>
      <c r="C36" s="1214">
        <v>42217</v>
      </c>
      <c r="D36" s="2356">
        <v>7039232</v>
      </c>
      <c r="E36" s="2356">
        <v>5349834</v>
      </c>
      <c r="F36" s="2356">
        <v>2493</v>
      </c>
      <c r="G36" s="2356">
        <v>34798</v>
      </c>
      <c r="H36" s="2356">
        <v>21</v>
      </c>
      <c r="I36" s="2356">
        <v>2789481</v>
      </c>
      <c r="J36" s="2356">
        <v>1673872</v>
      </c>
      <c r="K36" s="2356">
        <v>84710</v>
      </c>
      <c r="L36" s="2356">
        <v>18914</v>
      </c>
      <c r="M36" s="2356">
        <v>62317</v>
      </c>
      <c r="N36" s="2356">
        <v>1614</v>
      </c>
      <c r="O36" s="2356">
        <v>60703</v>
      </c>
      <c r="P36" s="2356">
        <v>26944</v>
      </c>
      <c r="Q36" s="2356">
        <v>471547</v>
      </c>
      <c r="R36" s="2356">
        <v>447938</v>
      </c>
      <c r="S36" s="2356">
        <v>53547</v>
      </c>
      <c r="T36" s="91" t="s">
        <v>37</v>
      </c>
      <c r="U36" s="632" t="s">
        <v>26</v>
      </c>
      <c r="V36" s="88" t="s">
        <v>26</v>
      </c>
      <c r="W36" s="952" t="s">
        <v>26</v>
      </c>
      <c r="X36" s="1214">
        <v>42217</v>
      </c>
      <c r="Y36" s="2356">
        <v>51989</v>
      </c>
      <c r="Z36" s="2356">
        <v>17</v>
      </c>
      <c r="AA36" s="2356">
        <v>2594</v>
      </c>
      <c r="AB36" s="2356">
        <v>1376</v>
      </c>
      <c r="AC36" s="2356" t="s">
        <v>21</v>
      </c>
      <c r="AD36" s="2356">
        <v>2813</v>
      </c>
      <c r="AE36" s="2356">
        <v>25864</v>
      </c>
      <c r="AF36" s="2356">
        <v>6484</v>
      </c>
      <c r="AG36" s="2356">
        <v>6965</v>
      </c>
      <c r="AH36" s="2356">
        <v>2916</v>
      </c>
      <c r="AI36" s="2356" t="s">
        <v>21</v>
      </c>
      <c r="AJ36" s="2356">
        <v>2071683</v>
      </c>
      <c r="AK36" s="2356">
        <v>6157288</v>
      </c>
      <c r="AL36" s="2356">
        <v>5767671</v>
      </c>
      <c r="AM36" s="2356">
        <v>5239533</v>
      </c>
      <c r="AN36" s="2356">
        <v>34798</v>
      </c>
      <c r="AO36" s="91" t="s">
        <v>37</v>
      </c>
      <c r="AP36" s="632" t="s">
        <v>26</v>
      </c>
      <c r="AQ36" s="88" t="s">
        <v>26</v>
      </c>
      <c r="AR36" s="952" t="s">
        <v>26</v>
      </c>
      <c r="AS36" s="1214">
        <v>42217</v>
      </c>
      <c r="AT36" s="2356">
        <v>50693</v>
      </c>
      <c r="AU36" s="2356">
        <v>16089</v>
      </c>
      <c r="AV36" s="2356">
        <v>441584</v>
      </c>
      <c r="AW36" s="2356">
        <v>862</v>
      </c>
      <c r="AX36" s="2356">
        <v>47</v>
      </c>
      <c r="AY36" s="2356">
        <v>3587</v>
      </c>
      <c r="AZ36" s="2356">
        <v>35</v>
      </c>
      <c r="BA36" s="2356" t="s">
        <v>21</v>
      </c>
      <c r="BB36" s="2356">
        <v>2529</v>
      </c>
      <c r="BC36" s="2356" t="s">
        <v>21</v>
      </c>
      <c r="BD36" s="2356" t="s">
        <v>21</v>
      </c>
      <c r="BE36" s="2356">
        <v>1058849</v>
      </c>
      <c r="BF36" s="2356">
        <v>534298</v>
      </c>
      <c r="BG36" s="2356">
        <v>3</v>
      </c>
      <c r="BH36" s="2356">
        <v>622</v>
      </c>
      <c r="BI36" s="2356">
        <v>1</v>
      </c>
      <c r="BJ36" s="91" t="s">
        <v>37</v>
      </c>
      <c r="BK36" s="632" t="s">
        <v>26</v>
      </c>
      <c r="BL36" s="88" t="s">
        <v>26</v>
      </c>
      <c r="BM36" s="952" t="s">
        <v>26</v>
      </c>
      <c r="BN36" s="1214">
        <v>42217</v>
      </c>
      <c r="BO36" s="2356">
        <v>2622</v>
      </c>
      <c r="BP36" s="2356">
        <v>2916</v>
      </c>
      <c r="BQ36" s="2356" t="s">
        <v>21</v>
      </c>
      <c r="BR36" s="2356">
        <v>80732</v>
      </c>
      <c r="BS36" s="2356">
        <v>225847</v>
      </c>
      <c r="BT36" s="2356">
        <v>56077</v>
      </c>
      <c r="BU36" s="2356">
        <v>35964</v>
      </c>
      <c r="BV36" s="2356">
        <v>4065</v>
      </c>
      <c r="BW36" s="2356" t="s">
        <v>21</v>
      </c>
      <c r="BX36" s="2356" t="s">
        <v>21</v>
      </c>
      <c r="BY36" s="2356" t="s">
        <v>21</v>
      </c>
      <c r="BZ36" s="2356">
        <v>41981</v>
      </c>
      <c r="CA36" s="2356">
        <v>20113</v>
      </c>
      <c r="CB36" s="2356">
        <v>17</v>
      </c>
      <c r="CC36" s="2356" t="s">
        <v>21</v>
      </c>
      <c r="CD36" s="2356">
        <v>12683</v>
      </c>
      <c r="CE36" s="91" t="s">
        <v>37</v>
      </c>
      <c r="CF36" s="632" t="s">
        <v>26</v>
      </c>
      <c r="CG36" s="88" t="s">
        <v>26</v>
      </c>
      <c r="CH36" s="952" t="s">
        <v>26</v>
      </c>
      <c r="CI36" s="1214">
        <v>42217</v>
      </c>
      <c r="CJ36" s="2356">
        <v>126</v>
      </c>
      <c r="CK36" s="2356" t="s">
        <v>21</v>
      </c>
      <c r="CL36" s="2356" t="s">
        <v>21</v>
      </c>
      <c r="CM36" s="2356">
        <v>800723</v>
      </c>
      <c r="CN36" s="2356">
        <v>202466</v>
      </c>
      <c r="CO36" s="91" t="s">
        <v>37</v>
      </c>
      <c r="CP36" s="2213" t="s">
        <v>26</v>
      </c>
      <c r="CQ36" s="632"/>
      <c r="CR36" s="632"/>
      <c r="CS36" s="632"/>
      <c r="CT36" s="632"/>
      <c r="CU36" s="632"/>
      <c r="CV36" s="632"/>
      <c r="CW36" s="632"/>
      <c r="CX36" s="632"/>
      <c r="CY36" s="632"/>
      <c r="CZ36" s="632"/>
      <c r="DA36" s="632"/>
      <c r="DB36" s="632"/>
      <c r="DC36" s="632"/>
      <c r="DD36" s="632"/>
      <c r="DE36" s="632"/>
      <c r="DF36" s="632"/>
      <c r="DG36" s="632"/>
      <c r="DI36" s="88" t="s">
        <v>26</v>
      </c>
      <c r="DJ36" s="952" t="s">
        <v>26</v>
      </c>
      <c r="DK36" s="1214">
        <v>42217</v>
      </c>
      <c r="DL36" s="82">
        <v>7172293</v>
      </c>
      <c r="DM36" s="2356">
        <v>5604991</v>
      </c>
      <c r="DN36" s="2356">
        <v>2493</v>
      </c>
      <c r="DO36" s="2356">
        <v>34869</v>
      </c>
      <c r="DP36" s="2356">
        <v>21</v>
      </c>
      <c r="DQ36" s="2356">
        <v>2789481</v>
      </c>
      <c r="DR36" s="2356">
        <v>1673872</v>
      </c>
      <c r="DS36" s="2356">
        <v>84751</v>
      </c>
      <c r="DT36" s="2356">
        <v>18914</v>
      </c>
      <c r="DU36" s="2356">
        <v>85881</v>
      </c>
      <c r="DV36" s="2356">
        <v>3906</v>
      </c>
      <c r="DW36" s="2356">
        <v>81975</v>
      </c>
      <c r="DX36" s="2356">
        <v>68681</v>
      </c>
      <c r="DY36" s="2356">
        <v>473461</v>
      </c>
      <c r="DZ36" s="2356">
        <v>584544</v>
      </c>
      <c r="EA36" s="2356">
        <v>81377</v>
      </c>
      <c r="EB36" s="91" t="s">
        <v>37</v>
      </c>
      <c r="EC36" s="632" t="s">
        <v>26</v>
      </c>
      <c r="ED36" s="88" t="s">
        <v>26</v>
      </c>
      <c r="EE36" s="952" t="s">
        <v>26</v>
      </c>
      <c r="EF36" s="1214">
        <v>42217</v>
      </c>
      <c r="EG36" s="2356">
        <v>61965</v>
      </c>
      <c r="EH36" s="2356" t="s">
        <v>21</v>
      </c>
      <c r="EI36" s="2356">
        <v>1939</v>
      </c>
      <c r="EJ36" s="2356">
        <v>242154</v>
      </c>
      <c r="EK36" s="2356">
        <v>201581</v>
      </c>
      <c r="EL36" s="2356">
        <v>2594</v>
      </c>
      <c r="EM36" s="2356">
        <v>2296</v>
      </c>
      <c r="EN36" s="2356" t="s">
        <v>21</v>
      </c>
      <c r="EO36" s="2355" t="s">
        <v>21</v>
      </c>
      <c r="EP36" s="2356">
        <v>8622</v>
      </c>
      <c r="EQ36" s="2356">
        <v>46857</v>
      </c>
      <c r="ER36" s="2356">
        <v>18084</v>
      </c>
      <c r="ES36" s="2356">
        <v>17969</v>
      </c>
      <c r="ET36" s="2356">
        <v>9295</v>
      </c>
      <c r="EU36" s="2356">
        <v>2916</v>
      </c>
      <c r="EV36" s="2356">
        <v>1130910</v>
      </c>
      <c r="EW36" s="91" t="s">
        <v>37</v>
      </c>
      <c r="EX36" s="632" t="s">
        <v>26</v>
      </c>
      <c r="EY36" s="88" t="s">
        <v>26</v>
      </c>
      <c r="EZ36" s="952" t="s">
        <v>26</v>
      </c>
      <c r="FA36" s="1214">
        <v>42217</v>
      </c>
      <c r="FB36" s="2356">
        <v>4705235</v>
      </c>
      <c r="FC36" s="2356">
        <v>34798</v>
      </c>
      <c r="FD36" s="2356">
        <v>2773270</v>
      </c>
      <c r="FE36" s="2356">
        <v>1673872</v>
      </c>
      <c r="FF36" s="2356">
        <v>80519</v>
      </c>
      <c r="FG36" s="2356">
        <v>18665</v>
      </c>
      <c r="FH36" s="2356">
        <v>50693</v>
      </c>
      <c r="FI36" s="2356" t="s">
        <v>21</v>
      </c>
      <c r="FJ36" s="2356">
        <v>50693</v>
      </c>
      <c r="FK36" s="2356">
        <v>16089</v>
      </c>
      <c r="FL36" s="2356">
        <v>441584</v>
      </c>
      <c r="FM36" s="2356">
        <v>862</v>
      </c>
      <c r="FN36" s="2356">
        <v>47</v>
      </c>
      <c r="FO36" s="2356">
        <v>3587</v>
      </c>
      <c r="FP36" s="2356">
        <v>35</v>
      </c>
      <c r="FQ36" s="2356" t="s">
        <v>21</v>
      </c>
      <c r="FR36" s="91" t="s">
        <v>37</v>
      </c>
      <c r="FS36" s="632" t="s">
        <v>26</v>
      </c>
      <c r="FT36" s="88" t="s">
        <v>26</v>
      </c>
      <c r="FU36" s="952" t="s">
        <v>26</v>
      </c>
      <c r="FV36" s="1214">
        <v>42217</v>
      </c>
      <c r="FW36" s="2356">
        <v>2026</v>
      </c>
      <c r="FX36" s="2356">
        <v>199</v>
      </c>
      <c r="FY36" s="2356">
        <v>1828</v>
      </c>
      <c r="FZ36" s="2356">
        <v>152</v>
      </c>
      <c r="GA36" s="2356">
        <v>66</v>
      </c>
      <c r="GB36" s="2356">
        <v>4667</v>
      </c>
      <c r="GC36" s="2356">
        <v>44008</v>
      </c>
      <c r="GD36" s="2356" t="s">
        <v>21</v>
      </c>
      <c r="GE36" s="2356">
        <v>38408</v>
      </c>
      <c r="GF36" s="2356">
        <v>10301</v>
      </c>
      <c r="GG36" s="2356">
        <v>1844</v>
      </c>
      <c r="GH36" s="2356">
        <v>1169</v>
      </c>
      <c r="GI36" s="2356">
        <v>16979</v>
      </c>
      <c r="GJ36" s="2356">
        <v>2771</v>
      </c>
      <c r="GK36" s="2356">
        <v>2904</v>
      </c>
      <c r="GL36" s="2356">
        <v>2916</v>
      </c>
      <c r="GM36" s="91" t="s">
        <v>37</v>
      </c>
      <c r="GN36" s="632" t="s">
        <v>26</v>
      </c>
      <c r="GO36" s="88" t="s">
        <v>26</v>
      </c>
      <c r="GP36" s="952" t="s">
        <v>26</v>
      </c>
      <c r="GQ36" s="1214">
        <v>42217</v>
      </c>
      <c r="GR36" s="2356">
        <v>2771</v>
      </c>
      <c r="GS36" s="2356">
        <v>2904</v>
      </c>
      <c r="GT36" s="2356" t="s">
        <v>21</v>
      </c>
      <c r="GU36" s="2356" t="s">
        <v>21</v>
      </c>
      <c r="GV36" s="2356">
        <v>57985</v>
      </c>
      <c r="GW36" s="2356">
        <v>47721</v>
      </c>
      <c r="GX36" s="2356">
        <v>138624</v>
      </c>
      <c r="GY36" s="2356">
        <v>4444</v>
      </c>
      <c r="GZ36" s="2356">
        <v>51</v>
      </c>
      <c r="HA36" s="2356">
        <v>1</v>
      </c>
      <c r="HB36" s="2356">
        <v>927</v>
      </c>
      <c r="HC36" s="2356">
        <v>388</v>
      </c>
      <c r="HD36" s="2356">
        <v>539</v>
      </c>
      <c r="HE36" s="2356">
        <v>134</v>
      </c>
      <c r="HF36" s="2356">
        <v>52</v>
      </c>
      <c r="HG36" s="2356">
        <v>13</v>
      </c>
      <c r="HH36" s="91" t="s">
        <v>37</v>
      </c>
      <c r="HI36" s="632" t="s">
        <v>26</v>
      </c>
    </row>
    <row r="37" spans="1:217" ht="14.25" customHeight="1">
      <c r="A37" s="88" t="s">
        <v>26</v>
      </c>
      <c r="B37" s="952" t="s">
        <v>26</v>
      </c>
      <c r="C37" s="1214">
        <v>42248</v>
      </c>
      <c r="D37" s="2356">
        <v>6814466</v>
      </c>
      <c r="E37" s="2356">
        <v>5185525</v>
      </c>
      <c r="F37" s="2356">
        <v>2673</v>
      </c>
      <c r="G37" s="2356">
        <v>16576</v>
      </c>
      <c r="H37" s="2356">
        <v>23</v>
      </c>
      <c r="I37" s="2356">
        <v>2735287</v>
      </c>
      <c r="J37" s="2356">
        <v>1618403</v>
      </c>
      <c r="K37" s="2356">
        <v>84655</v>
      </c>
      <c r="L37" s="2356">
        <v>21677</v>
      </c>
      <c r="M37" s="2356">
        <v>54169</v>
      </c>
      <c r="N37" s="2356">
        <v>1848</v>
      </c>
      <c r="O37" s="2356">
        <v>52321</v>
      </c>
      <c r="P37" s="2356">
        <v>26052</v>
      </c>
      <c r="Q37" s="2356">
        <v>464287</v>
      </c>
      <c r="R37" s="2356">
        <v>423360</v>
      </c>
      <c r="S37" s="2356">
        <v>46803</v>
      </c>
      <c r="T37" s="91" t="s">
        <v>38</v>
      </c>
      <c r="U37" s="632" t="s">
        <v>26</v>
      </c>
      <c r="V37" s="88" t="s">
        <v>26</v>
      </c>
      <c r="W37" s="952" t="s">
        <v>26</v>
      </c>
      <c r="X37" s="1214">
        <v>42248</v>
      </c>
      <c r="Y37" s="2356">
        <v>51510</v>
      </c>
      <c r="Z37" s="2356">
        <v>27</v>
      </c>
      <c r="AA37" s="2356">
        <v>2598</v>
      </c>
      <c r="AB37" s="2356">
        <v>1338</v>
      </c>
      <c r="AC37" s="2356" t="s">
        <v>21</v>
      </c>
      <c r="AD37" s="2356">
        <v>3129</v>
      </c>
      <c r="AE37" s="2356">
        <v>25438</v>
      </c>
      <c r="AF37" s="2356">
        <v>6271</v>
      </c>
      <c r="AG37" s="2356">
        <v>6698</v>
      </c>
      <c r="AH37" s="2356">
        <v>2997</v>
      </c>
      <c r="AI37" s="2356" t="s">
        <v>21</v>
      </c>
      <c r="AJ37" s="2356">
        <v>1921509</v>
      </c>
      <c r="AK37" s="2356">
        <v>5951421</v>
      </c>
      <c r="AL37" s="2356">
        <v>5586048</v>
      </c>
      <c r="AM37" s="2356">
        <v>5079711</v>
      </c>
      <c r="AN37" s="2356">
        <v>16576</v>
      </c>
      <c r="AO37" s="91" t="s">
        <v>38</v>
      </c>
      <c r="AP37" s="632" t="s">
        <v>26</v>
      </c>
      <c r="AQ37" s="88" t="s">
        <v>26</v>
      </c>
      <c r="AR37" s="952" t="s">
        <v>26</v>
      </c>
      <c r="AS37" s="1214">
        <v>42248</v>
      </c>
      <c r="AT37" s="2356">
        <v>43275</v>
      </c>
      <c r="AU37" s="2356">
        <v>15357</v>
      </c>
      <c r="AV37" s="2356">
        <v>432351</v>
      </c>
      <c r="AW37" s="2356">
        <v>1623</v>
      </c>
      <c r="AX37" s="2356">
        <v>77</v>
      </c>
      <c r="AY37" s="2356">
        <v>3615</v>
      </c>
      <c r="AZ37" s="2356">
        <v>87</v>
      </c>
      <c r="BA37" s="2356" t="s">
        <v>21</v>
      </c>
      <c r="BB37" s="2356">
        <v>2529</v>
      </c>
      <c r="BC37" s="2356" t="s">
        <v>21</v>
      </c>
      <c r="BD37" s="2356" t="s">
        <v>21</v>
      </c>
      <c r="BE37" s="2356">
        <v>1008259</v>
      </c>
      <c r="BF37" s="2356">
        <v>505537</v>
      </c>
      <c r="BG37" s="2356">
        <v>3</v>
      </c>
      <c r="BH37" s="2356">
        <v>538</v>
      </c>
      <c r="BI37" s="2356">
        <v>1</v>
      </c>
      <c r="BJ37" s="91" t="s">
        <v>38</v>
      </c>
      <c r="BK37" s="632" t="s">
        <v>26</v>
      </c>
      <c r="BL37" s="88" t="s">
        <v>26</v>
      </c>
      <c r="BM37" s="952" t="s">
        <v>26</v>
      </c>
      <c r="BN37" s="1214">
        <v>42248</v>
      </c>
      <c r="BO37" s="2356">
        <v>2470</v>
      </c>
      <c r="BP37" s="2356">
        <v>2997</v>
      </c>
      <c r="BQ37" s="2356" t="s">
        <v>21</v>
      </c>
      <c r="BR37" s="2356">
        <v>78052</v>
      </c>
      <c r="BS37" s="2356">
        <v>205836</v>
      </c>
      <c r="BT37" s="2356">
        <v>54910</v>
      </c>
      <c r="BU37" s="2356">
        <v>35237</v>
      </c>
      <c r="BV37" s="2356">
        <v>6595</v>
      </c>
      <c r="BW37" s="2356" t="s">
        <v>21</v>
      </c>
      <c r="BX37" s="2356" t="s">
        <v>21</v>
      </c>
      <c r="BY37" s="2356" t="s">
        <v>21</v>
      </c>
      <c r="BZ37" s="2356">
        <v>38197</v>
      </c>
      <c r="CA37" s="2356">
        <v>19673</v>
      </c>
      <c r="CB37" s="2356">
        <v>27</v>
      </c>
      <c r="CC37" s="2356" t="s">
        <v>21</v>
      </c>
      <c r="CD37" s="2356">
        <v>12323</v>
      </c>
      <c r="CE37" s="91" t="s">
        <v>38</v>
      </c>
      <c r="CF37" s="632" t="s">
        <v>26</v>
      </c>
      <c r="CG37" s="88" t="s">
        <v>26</v>
      </c>
      <c r="CH37" s="952" t="s">
        <v>26</v>
      </c>
      <c r="CI37" s="1214">
        <v>42248</v>
      </c>
      <c r="CJ37" s="2356">
        <v>130</v>
      </c>
      <c r="CK37" s="2356" t="s">
        <v>21</v>
      </c>
      <c r="CL37" s="2356" t="s">
        <v>21</v>
      </c>
      <c r="CM37" s="2356">
        <v>756149</v>
      </c>
      <c r="CN37" s="2356">
        <v>202698</v>
      </c>
      <c r="CO37" s="91" t="s">
        <v>38</v>
      </c>
      <c r="CP37" s="2213" t="s">
        <v>26</v>
      </c>
      <c r="CQ37" s="632"/>
      <c r="CR37" s="632"/>
      <c r="CS37" s="632"/>
      <c r="CT37" s="632"/>
      <c r="CU37" s="632"/>
      <c r="CV37" s="632"/>
      <c r="CW37" s="632"/>
      <c r="CX37" s="632"/>
      <c r="CY37" s="632"/>
      <c r="CZ37" s="632"/>
      <c r="DA37" s="632"/>
      <c r="DB37" s="632"/>
      <c r="DC37" s="632"/>
      <c r="DD37" s="632"/>
      <c r="DE37" s="632"/>
      <c r="DF37" s="632"/>
      <c r="DG37" s="632"/>
      <c r="DI37" s="88" t="s">
        <v>26</v>
      </c>
      <c r="DJ37" s="952" t="s">
        <v>26</v>
      </c>
      <c r="DK37" s="1214">
        <v>42248</v>
      </c>
      <c r="DL37" s="82">
        <v>6932192</v>
      </c>
      <c r="DM37" s="2356">
        <v>5434321</v>
      </c>
      <c r="DN37" s="2356">
        <v>2673</v>
      </c>
      <c r="DO37" s="2356">
        <v>16778</v>
      </c>
      <c r="DP37" s="2356">
        <v>23</v>
      </c>
      <c r="DQ37" s="2356">
        <v>2735287</v>
      </c>
      <c r="DR37" s="2356">
        <v>1618403</v>
      </c>
      <c r="DS37" s="2356">
        <v>84941</v>
      </c>
      <c r="DT37" s="2356">
        <v>21677</v>
      </c>
      <c r="DU37" s="2356">
        <v>80648</v>
      </c>
      <c r="DV37" s="2356">
        <v>4885</v>
      </c>
      <c r="DW37" s="2356">
        <v>75763</v>
      </c>
      <c r="DX37" s="2356">
        <v>66082</v>
      </c>
      <c r="DY37" s="2356">
        <v>466746</v>
      </c>
      <c r="DZ37" s="2356">
        <v>552435</v>
      </c>
      <c r="EA37" s="2356">
        <v>75127</v>
      </c>
      <c r="EB37" s="91" t="s">
        <v>38</v>
      </c>
      <c r="EC37" s="632" t="s">
        <v>26</v>
      </c>
      <c r="ED37" s="88" t="s">
        <v>26</v>
      </c>
      <c r="EE37" s="952" t="s">
        <v>26</v>
      </c>
      <c r="EF37" s="1214">
        <v>42248</v>
      </c>
      <c r="EG37" s="2356">
        <v>58873</v>
      </c>
      <c r="EH37" s="2356" t="s">
        <v>21</v>
      </c>
      <c r="EI37" s="2356">
        <v>1623</v>
      </c>
      <c r="EJ37" s="2356">
        <v>225055</v>
      </c>
      <c r="EK37" s="2356">
        <v>184724</v>
      </c>
      <c r="EL37" s="2356">
        <v>2598</v>
      </c>
      <c r="EM37" s="2356">
        <v>2083</v>
      </c>
      <c r="EN37" s="2356" t="s">
        <v>21</v>
      </c>
      <c r="EO37" s="2355" t="s">
        <v>21</v>
      </c>
      <c r="EP37" s="2356">
        <v>7631</v>
      </c>
      <c r="EQ37" s="2356">
        <v>44178</v>
      </c>
      <c r="ER37" s="2356">
        <v>17582</v>
      </c>
      <c r="ES37" s="2356">
        <v>17354</v>
      </c>
      <c r="ET37" s="2356">
        <v>8938</v>
      </c>
      <c r="EU37" s="2356">
        <v>2997</v>
      </c>
      <c r="EV37" s="2356">
        <v>1059720</v>
      </c>
      <c r="EW37" s="91" t="s">
        <v>38</v>
      </c>
      <c r="EX37" s="632" t="s">
        <v>26</v>
      </c>
      <c r="EY37" s="88" t="s">
        <v>26</v>
      </c>
      <c r="EZ37" s="952" t="s">
        <v>26</v>
      </c>
      <c r="FA37" s="1214">
        <v>42248</v>
      </c>
      <c r="FB37" s="2356">
        <v>4574174</v>
      </c>
      <c r="FC37" s="2356">
        <v>16576</v>
      </c>
      <c r="FD37" s="2356">
        <v>2719139</v>
      </c>
      <c r="FE37" s="2356">
        <v>1618403</v>
      </c>
      <c r="FF37" s="2356">
        <v>80760</v>
      </c>
      <c r="FG37" s="2356">
        <v>21411</v>
      </c>
      <c r="FH37" s="2356">
        <v>43275</v>
      </c>
      <c r="FI37" s="2356" t="s">
        <v>21</v>
      </c>
      <c r="FJ37" s="2356">
        <v>43275</v>
      </c>
      <c r="FK37" s="2356">
        <v>15357</v>
      </c>
      <c r="FL37" s="2356">
        <v>432351</v>
      </c>
      <c r="FM37" s="2356">
        <v>1623</v>
      </c>
      <c r="FN37" s="2356">
        <v>77</v>
      </c>
      <c r="FO37" s="2356">
        <v>3615</v>
      </c>
      <c r="FP37" s="2356">
        <v>87</v>
      </c>
      <c r="FQ37" s="2356" t="s">
        <v>21</v>
      </c>
      <c r="FR37" s="91" t="s">
        <v>38</v>
      </c>
      <c r="FS37" s="632" t="s">
        <v>26</v>
      </c>
      <c r="FT37" s="88" t="s">
        <v>26</v>
      </c>
      <c r="FU37" s="952" t="s">
        <v>26</v>
      </c>
      <c r="FV37" s="1214">
        <v>42248</v>
      </c>
      <c r="FW37" s="2356">
        <v>3529</v>
      </c>
      <c r="FX37" s="2356">
        <v>369</v>
      </c>
      <c r="FY37" s="2356">
        <v>3161</v>
      </c>
      <c r="FZ37" s="2356">
        <v>82</v>
      </c>
      <c r="GA37" s="2356">
        <v>63</v>
      </c>
      <c r="GB37" s="2356">
        <v>4405</v>
      </c>
      <c r="GC37" s="2356">
        <v>40108</v>
      </c>
      <c r="GD37" s="2356" t="s">
        <v>21</v>
      </c>
      <c r="GE37" s="2356">
        <v>36177</v>
      </c>
      <c r="GF37" s="2356">
        <v>9187</v>
      </c>
      <c r="GG37" s="2356">
        <v>1603</v>
      </c>
      <c r="GH37" s="2356">
        <v>881</v>
      </c>
      <c r="GI37" s="2356">
        <v>16309</v>
      </c>
      <c r="GJ37" s="2356">
        <v>2635</v>
      </c>
      <c r="GK37" s="2356">
        <v>2762</v>
      </c>
      <c r="GL37" s="2356">
        <v>2997</v>
      </c>
      <c r="GM37" s="91" t="s">
        <v>38</v>
      </c>
      <c r="GN37" s="632" t="s">
        <v>26</v>
      </c>
      <c r="GO37" s="88" t="s">
        <v>26</v>
      </c>
      <c r="GP37" s="952" t="s">
        <v>26</v>
      </c>
      <c r="GQ37" s="1214">
        <v>42248</v>
      </c>
      <c r="GR37" s="2356">
        <v>2635</v>
      </c>
      <c r="GS37" s="2356">
        <v>2762</v>
      </c>
      <c r="GT37" s="2356" t="s">
        <v>21</v>
      </c>
      <c r="GU37" s="2356" t="s">
        <v>21</v>
      </c>
      <c r="GV37" s="2356">
        <v>55167</v>
      </c>
      <c r="GW37" s="2356">
        <v>35687</v>
      </c>
      <c r="GX37" s="2356">
        <v>129389</v>
      </c>
      <c r="GY37" s="2356">
        <v>5351</v>
      </c>
      <c r="GZ37" s="2356">
        <v>166</v>
      </c>
      <c r="HA37" s="2356">
        <v>63</v>
      </c>
      <c r="HB37" s="2356">
        <v>824</v>
      </c>
      <c r="HC37" s="2356">
        <v>414</v>
      </c>
      <c r="HD37" s="2356">
        <v>410</v>
      </c>
      <c r="HE37" s="2356">
        <v>21</v>
      </c>
      <c r="HF37" s="2356">
        <v>124</v>
      </c>
      <c r="HG37" s="2356">
        <v>8</v>
      </c>
      <c r="HH37" s="91" t="s">
        <v>38</v>
      </c>
      <c r="HI37" s="632" t="s">
        <v>26</v>
      </c>
    </row>
    <row r="38" spans="1:217" ht="14.25" customHeight="1">
      <c r="A38" s="88" t="s">
        <v>26</v>
      </c>
      <c r="B38" s="952" t="s">
        <v>26</v>
      </c>
      <c r="C38" s="1214">
        <v>42278</v>
      </c>
      <c r="D38" s="2356">
        <v>6710125</v>
      </c>
      <c r="E38" s="2356">
        <v>5062872</v>
      </c>
      <c r="F38" s="2356">
        <v>2570</v>
      </c>
      <c r="G38" s="2356">
        <v>30289</v>
      </c>
      <c r="H38" s="2356">
        <v>22</v>
      </c>
      <c r="I38" s="2356">
        <v>2844679</v>
      </c>
      <c r="J38" s="2356">
        <v>1434885</v>
      </c>
      <c r="K38" s="2356">
        <v>87677</v>
      </c>
      <c r="L38" s="2356">
        <v>27359</v>
      </c>
      <c r="M38" s="2356">
        <v>64051</v>
      </c>
      <c r="N38" s="2356">
        <v>1820</v>
      </c>
      <c r="O38" s="2356">
        <v>62231</v>
      </c>
      <c r="P38" s="2356">
        <v>31025</v>
      </c>
      <c r="Q38" s="2356">
        <v>408410</v>
      </c>
      <c r="R38" s="2356">
        <v>410409</v>
      </c>
      <c r="S38" s="2356">
        <v>47238</v>
      </c>
      <c r="T38" s="91" t="s">
        <v>39</v>
      </c>
      <c r="U38" s="632" t="s">
        <v>26</v>
      </c>
      <c r="V38" s="88" t="s">
        <v>26</v>
      </c>
      <c r="W38" s="952" t="s">
        <v>26</v>
      </c>
      <c r="X38" s="1214">
        <v>42278</v>
      </c>
      <c r="Y38" s="2356">
        <v>45257</v>
      </c>
      <c r="Z38" s="2356">
        <v>14</v>
      </c>
      <c r="AA38" s="2356">
        <v>2785</v>
      </c>
      <c r="AB38" s="2356">
        <v>1254</v>
      </c>
      <c r="AC38" s="2356" t="s">
        <v>21</v>
      </c>
      <c r="AD38" s="2356">
        <v>3221</v>
      </c>
      <c r="AE38" s="2356">
        <v>19304</v>
      </c>
      <c r="AF38" s="2356">
        <v>7610</v>
      </c>
      <c r="AG38" s="2356">
        <v>8157</v>
      </c>
      <c r="AH38" s="2356">
        <v>3870</v>
      </c>
      <c r="AI38" s="2356" t="s">
        <v>21</v>
      </c>
      <c r="AJ38" s="2356">
        <v>1922037</v>
      </c>
      <c r="AK38" s="2356">
        <v>6060342</v>
      </c>
      <c r="AL38" s="2356">
        <v>5470135</v>
      </c>
      <c r="AM38" s="2356">
        <v>4957259</v>
      </c>
      <c r="AN38" s="2356">
        <v>30289</v>
      </c>
      <c r="AO38" s="91" t="s">
        <v>39</v>
      </c>
      <c r="AP38" s="632" t="s">
        <v>26</v>
      </c>
      <c r="AQ38" s="88" t="s">
        <v>26</v>
      </c>
      <c r="AR38" s="952" t="s">
        <v>26</v>
      </c>
      <c r="AS38" s="1214">
        <v>42278</v>
      </c>
      <c r="AT38" s="2356">
        <v>52186</v>
      </c>
      <c r="AU38" s="2356">
        <v>19825</v>
      </c>
      <c r="AV38" s="2356">
        <v>371288</v>
      </c>
      <c r="AW38" s="2356">
        <v>1156</v>
      </c>
      <c r="AX38" s="2356">
        <v>86</v>
      </c>
      <c r="AY38" s="2356">
        <v>3584</v>
      </c>
      <c r="AZ38" s="2356">
        <v>30</v>
      </c>
      <c r="BA38" s="2356" t="s">
        <v>21</v>
      </c>
      <c r="BB38" s="2356">
        <v>2529</v>
      </c>
      <c r="BC38" s="2356" t="s">
        <v>21</v>
      </c>
      <c r="BD38" s="2356" t="s">
        <v>21</v>
      </c>
      <c r="BE38" s="2356">
        <v>1007107</v>
      </c>
      <c r="BF38" s="2356">
        <v>497815</v>
      </c>
      <c r="BG38" s="2356">
        <v>3</v>
      </c>
      <c r="BH38" s="2356">
        <v>350</v>
      </c>
      <c r="BI38" s="2356">
        <v>1</v>
      </c>
      <c r="BJ38" s="91" t="s">
        <v>39</v>
      </c>
      <c r="BK38" s="632" t="s">
        <v>26</v>
      </c>
      <c r="BL38" s="88" t="s">
        <v>26</v>
      </c>
      <c r="BM38" s="952" t="s">
        <v>26</v>
      </c>
      <c r="BN38" s="1214">
        <v>42278</v>
      </c>
      <c r="BO38" s="2356">
        <v>2538</v>
      </c>
      <c r="BP38" s="2356">
        <v>3870</v>
      </c>
      <c r="BQ38" s="2356" t="s">
        <v>21</v>
      </c>
      <c r="BR38" s="2356">
        <v>76745</v>
      </c>
      <c r="BS38" s="2356">
        <v>228413</v>
      </c>
      <c r="BT38" s="2356">
        <v>50216</v>
      </c>
      <c r="BU38" s="2356">
        <v>35729</v>
      </c>
      <c r="BV38" s="2356">
        <v>5949</v>
      </c>
      <c r="BW38" s="2356" t="s">
        <v>21</v>
      </c>
      <c r="BX38" s="2356" t="s">
        <v>21</v>
      </c>
      <c r="BY38" s="2356" t="s">
        <v>21</v>
      </c>
      <c r="BZ38" s="2356">
        <v>39559</v>
      </c>
      <c r="CA38" s="2356">
        <v>14487</v>
      </c>
      <c r="CB38" s="2356">
        <v>14</v>
      </c>
      <c r="CC38" s="2356" t="s">
        <v>21</v>
      </c>
      <c r="CD38" s="2356">
        <v>8185</v>
      </c>
      <c r="CE38" s="91" t="s">
        <v>39</v>
      </c>
      <c r="CF38" s="632" t="s">
        <v>26</v>
      </c>
      <c r="CG38" s="88" t="s">
        <v>26</v>
      </c>
      <c r="CH38" s="952" t="s">
        <v>26</v>
      </c>
      <c r="CI38" s="1214">
        <v>42278</v>
      </c>
      <c r="CJ38" s="2356">
        <v>64</v>
      </c>
      <c r="CK38" s="2356" t="s">
        <v>21</v>
      </c>
      <c r="CL38" s="2356" t="s">
        <v>21</v>
      </c>
      <c r="CM38" s="2356">
        <v>762842</v>
      </c>
      <c r="CN38" s="2356">
        <v>201052</v>
      </c>
      <c r="CO38" s="91" t="s">
        <v>39</v>
      </c>
      <c r="CP38" s="2213" t="s">
        <v>26</v>
      </c>
      <c r="CQ38" s="632"/>
      <c r="CR38" s="632"/>
      <c r="CS38" s="632"/>
      <c r="CT38" s="632"/>
      <c r="CU38" s="632"/>
      <c r="CV38" s="632"/>
      <c r="CW38" s="632"/>
      <c r="CX38" s="632"/>
      <c r="CY38" s="632"/>
      <c r="CZ38" s="632"/>
      <c r="DA38" s="632"/>
      <c r="DB38" s="632"/>
      <c r="DC38" s="632"/>
      <c r="DD38" s="632"/>
      <c r="DE38" s="632"/>
      <c r="DF38" s="632"/>
      <c r="DG38" s="632"/>
      <c r="DI38" s="88" t="s">
        <v>26</v>
      </c>
      <c r="DJ38" s="952" t="s">
        <v>26</v>
      </c>
      <c r="DK38" s="1214">
        <v>42278</v>
      </c>
      <c r="DL38" s="82">
        <v>6819543</v>
      </c>
      <c r="DM38" s="2356">
        <v>5322361</v>
      </c>
      <c r="DN38" s="2356">
        <v>2570</v>
      </c>
      <c r="DO38" s="2356">
        <v>30563</v>
      </c>
      <c r="DP38" s="2356">
        <v>22</v>
      </c>
      <c r="DQ38" s="2356">
        <v>2844679</v>
      </c>
      <c r="DR38" s="2356">
        <v>1434885</v>
      </c>
      <c r="DS38" s="2356">
        <v>87752</v>
      </c>
      <c r="DT38" s="2356">
        <v>27359</v>
      </c>
      <c r="DU38" s="2356">
        <v>95785</v>
      </c>
      <c r="DV38" s="2356">
        <v>4333</v>
      </c>
      <c r="DW38" s="2356">
        <v>91452</v>
      </c>
      <c r="DX38" s="2356">
        <v>75073</v>
      </c>
      <c r="DY38" s="2356">
        <v>410972</v>
      </c>
      <c r="DZ38" s="2356">
        <v>540511</v>
      </c>
      <c r="EA38" s="2356">
        <v>75492</v>
      </c>
      <c r="EB38" s="91" t="s">
        <v>39</v>
      </c>
      <c r="EC38" s="632" t="s">
        <v>26</v>
      </c>
      <c r="ED38" s="88" t="s">
        <v>26</v>
      </c>
      <c r="EE38" s="952" t="s">
        <v>26</v>
      </c>
      <c r="EF38" s="1214">
        <v>42278</v>
      </c>
      <c r="EG38" s="2356">
        <v>59768</v>
      </c>
      <c r="EH38" s="2356" t="s">
        <v>21</v>
      </c>
      <c r="EI38" s="2356">
        <v>1121</v>
      </c>
      <c r="EJ38" s="2356">
        <v>200229</v>
      </c>
      <c r="EK38" s="2356">
        <v>172547</v>
      </c>
      <c r="EL38" s="2356">
        <v>2785</v>
      </c>
      <c r="EM38" s="2356">
        <v>1990</v>
      </c>
      <c r="EN38" s="2356" t="s">
        <v>21</v>
      </c>
      <c r="EO38" s="2355" t="s">
        <v>21</v>
      </c>
      <c r="EP38" s="2356">
        <v>7328</v>
      </c>
      <c r="EQ38" s="2356">
        <v>36307</v>
      </c>
      <c r="ER38" s="2356">
        <v>17901</v>
      </c>
      <c r="ES38" s="2356">
        <v>18001</v>
      </c>
      <c r="ET38" s="2356">
        <v>1089</v>
      </c>
      <c r="EU38" s="2356">
        <v>3870</v>
      </c>
      <c r="EV38" s="2356">
        <v>1111444</v>
      </c>
      <c r="EW38" s="91" t="s">
        <v>39</v>
      </c>
      <c r="EX38" s="632" t="s">
        <v>26</v>
      </c>
      <c r="EY38" s="88" t="s">
        <v>26</v>
      </c>
      <c r="EZ38" s="952" t="s">
        <v>26</v>
      </c>
      <c r="FA38" s="1214">
        <v>42278</v>
      </c>
      <c r="FB38" s="2356">
        <v>4459443</v>
      </c>
      <c r="FC38" s="2356">
        <v>30289</v>
      </c>
      <c r="FD38" s="2356">
        <v>2830137</v>
      </c>
      <c r="FE38" s="2356">
        <v>1434885</v>
      </c>
      <c r="FF38" s="2356">
        <v>84457</v>
      </c>
      <c r="FG38" s="2356">
        <v>27094</v>
      </c>
      <c r="FH38" s="2356">
        <v>52186</v>
      </c>
      <c r="FI38" s="2356" t="s">
        <v>21</v>
      </c>
      <c r="FJ38" s="2356">
        <v>52186</v>
      </c>
      <c r="FK38" s="2356">
        <v>19825</v>
      </c>
      <c r="FL38" s="2356">
        <v>371288</v>
      </c>
      <c r="FM38" s="2356">
        <v>1156</v>
      </c>
      <c r="FN38" s="2356">
        <v>86</v>
      </c>
      <c r="FO38" s="2356">
        <v>3584</v>
      </c>
      <c r="FP38" s="2356">
        <v>30</v>
      </c>
      <c r="FQ38" s="2356" t="s">
        <v>21</v>
      </c>
      <c r="FR38" s="91" t="s">
        <v>39</v>
      </c>
      <c r="FS38" s="632" t="s">
        <v>26</v>
      </c>
      <c r="FT38" s="88" t="s">
        <v>26</v>
      </c>
      <c r="FU38" s="952" t="s">
        <v>26</v>
      </c>
      <c r="FV38" s="1214">
        <v>42278</v>
      </c>
      <c r="FW38" s="2356">
        <v>2732</v>
      </c>
      <c r="FX38" s="2356">
        <v>113</v>
      </c>
      <c r="FY38" s="2356">
        <v>2619</v>
      </c>
      <c r="FZ38" s="2356">
        <v>47</v>
      </c>
      <c r="GA38" s="2356">
        <v>65</v>
      </c>
      <c r="GB38" s="2356">
        <v>3963</v>
      </c>
      <c r="GC38" s="2356">
        <v>41435</v>
      </c>
      <c r="GD38" s="2356" t="s">
        <v>21</v>
      </c>
      <c r="GE38" s="2356">
        <v>30316</v>
      </c>
      <c r="GF38" s="2356">
        <v>9577</v>
      </c>
      <c r="GG38" s="2356">
        <v>1582</v>
      </c>
      <c r="GH38" s="2356">
        <v>1873</v>
      </c>
      <c r="GI38" s="2356">
        <v>10805</v>
      </c>
      <c r="GJ38" s="2356">
        <v>2529</v>
      </c>
      <c r="GK38" s="2356">
        <v>2651</v>
      </c>
      <c r="GL38" s="2356">
        <v>3870</v>
      </c>
      <c r="GM38" s="91" t="s">
        <v>39</v>
      </c>
      <c r="GN38" s="632" t="s">
        <v>26</v>
      </c>
      <c r="GO38" s="88" t="s">
        <v>26</v>
      </c>
      <c r="GP38" s="952" t="s">
        <v>26</v>
      </c>
      <c r="GQ38" s="1214">
        <v>42278</v>
      </c>
      <c r="GR38" s="2356">
        <v>2529</v>
      </c>
      <c r="GS38" s="2356">
        <v>2651</v>
      </c>
      <c r="GT38" s="2356" t="s">
        <v>21</v>
      </c>
      <c r="GU38" s="2356" t="s">
        <v>21</v>
      </c>
      <c r="GV38" s="2356">
        <v>55514</v>
      </c>
      <c r="GW38" s="2356">
        <v>43346</v>
      </c>
      <c r="GX38" s="2356">
        <v>131229</v>
      </c>
      <c r="GY38" s="2356">
        <v>5316</v>
      </c>
      <c r="GZ38" s="2356">
        <v>234</v>
      </c>
      <c r="HA38" s="2356">
        <v>8</v>
      </c>
      <c r="HB38" s="2356">
        <v>945</v>
      </c>
      <c r="HC38" s="2356">
        <v>467</v>
      </c>
      <c r="HD38" s="2356">
        <v>478</v>
      </c>
      <c r="HE38" s="2356">
        <v>59</v>
      </c>
      <c r="HF38" s="2356">
        <v>76</v>
      </c>
      <c r="HG38" s="2356">
        <v>8</v>
      </c>
      <c r="HH38" s="91" t="s">
        <v>39</v>
      </c>
      <c r="HI38" s="632" t="s">
        <v>26</v>
      </c>
    </row>
    <row r="39" spans="1:217" ht="14.25" customHeight="1">
      <c r="A39" s="88" t="s">
        <v>26</v>
      </c>
      <c r="B39" s="952" t="s">
        <v>26</v>
      </c>
      <c r="C39" s="1214">
        <v>42309</v>
      </c>
      <c r="D39" s="2356">
        <v>6670872</v>
      </c>
      <c r="E39" s="2356">
        <v>5054063</v>
      </c>
      <c r="F39" s="2356">
        <v>2569</v>
      </c>
      <c r="G39" s="2356">
        <v>43109</v>
      </c>
      <c r="H39" s="2356">
        <v>23</v>
      </c>
      <c r="I39" s="2356">
        <v>2831652</v>
      </c>
      <c r="J39" s="2356">
        <v>1472011</v>
      </c>
      <c r="K39" s="2356">
        <v>86401</v>
      </c>
      <c r="L39" s="2356">
        <v>26482</v>
      </c>
      <c r="M39" s="2356">
        <v>62085</v>
      </c>
      <c r="N39" s="2356">
        <v>1862</v>
      </c>
      <c r="O39" s="2356">
        <v>60223</v>
      </c>
      <c r="P39" s="2356">
        <v>27235</v>
      </c>
      <c r="Q39" s="2356">
        <v>382080</v>
      </c>
      <c r="R39" s="2356">
        <v>408917</v>
      </c>
      <c r="S39" s="2356">
        <v>49475</v>
      </c>
      <c r="T39" s="91" t="s">
        <v>40</v>
      </c>
      <c r="U39" s="632" t="s">
        <v>26</v>
      </c>
      <c r="V39" s="88" t="s">
        <v>26</v>
      </c>
      <c r="W39" s="952" t="s">
        <v>26</v>
      </c>
      <c r="X39" s="1214">
        <v>42309</v>
      </c>
      <c r="Y39" s="2356">
        <v>36541</v>
      </c>
      <c r="Z39" s="2356">
        <v>16</v>
      </c>
      <c r="AA39" s="2356">
        <v>2642</v>
      </c>
      <c r="AB39" s="2356">
        <v>1369</v>
      </c>
      <c r="AC39" s="2356" t="s">
        <v>21</v>
      </c>
      <c r="AD39" s="2356">
        <v>4620</v>
      </c>
      <c r="AE39" s="2356">
        <v>11978</v>
      </c>
      <c r="AF39" s="2356">
        <v>7513</v>
      </c>
      <c r="AG39" s="2356">
        <v>8053</v>
      </c>
      <c r="AH39" s="2356">
        <v>4137</v>
      </c>
      <c r="AI39" s="2356" t="s">
        <v>21</v>
      </c>
      <c r="AJ39" s="2356">
        <v>1934323</v>
      </c>
      <c r="AK39" s="2356">
        <v>6104393</v>
      </c>
      <c r="AL39" s="2356">
        <v>5468203</v>
      </c>
      <c r="AM39" s="2356">
        <v>4950975</v>
      </c>
      <c r="AN39" s="2356">
        <v>43109</v>
      </c>
      <c r="AO39" s="91" t="s">
        <v>40</v>
      </c>
      <c r="AP39" s="632" t="s">
        <v>26</v>
      </c>
      <c r="AQ39" s="88" t="s">
        <v>26</v>
      </c>
      <c r="AR39" s="952" t="s">
        <v>26</v>
      </c>
      <c r="AS39" s="1214">
        <v>42309</v>
      </c>
      <c r="AT39" s="2356">
        <v>48812</v>
      </c>
      <c r="AU39" s="2356">
        <v>16964</v>
      </c>
      <c r="AV39" s="2356">
        <v>348194</v>
      </c>
      <c r="AW39" s="2356">
        <v>1259</v>
      </c>
      <c r="AX39" s="2356">
        <v>56</v>
      </c>
      <c r="AY39" s="2356">
        <v>3643</v>
      </c>
      <c r="AZ39" s="2356">
        <v>138</v>
      </c>
      <c r="BA39" s="2356" t="s">
        <v>21</v>
      </c>
      <c r="BB39" s="2356">
        <v>2529</v>
      </c>
      <c r="BC39" s="2356" t="s">
        <v>21</v>
      </c>
      <c r="BD39" s="2356" t="s">
        <v>21</v>
      </c>
      <c r="BE39" s="2356">
        <v>1012981</v>
      </c>
      <c r="BF39" s="2356">
        <v>499396</v>
      </c>
      <c r="BG39" s="2356">
        <v>2</v>
      </c>
      <c r="BH39" s="2356">
        <v>200</v>
      </c>
      <c r="BI39" s="2356">
        <v>1</v>
      </c>
      <c r="BJ39" s="91" t="s">
        <v>40</v>
      </c>
      <c r="BK39" s="632" t="s">
        <v>26</v>
      </c>
      <c r="BL39" s="88" t="s">
        <v>26</v>
      </c>
      <c r="BM39" s="952" t="s">
        <v>26</v>
      </c>
      <c r="BN39" s="1214">
        <v>42309</v>
      </c>
      <c r="BO39" s="2356">
        <v>2489</v>
      </c>
      <c r="BP39" s="2356">
        <v>4137</v>
      </c>
      <c r="BQ39" s="2356" t="s">
        <v>21</v>
      </c>
      <c r="BR39" s="2356">
        <v>65074</v>
      </c>
      <c r="BS39" s="2356">
        <v>247226</v>
      </c>
      <c r="BT39" s="2356">
        <v>42376</v>
      </c>
      <c r="BU39" s="2356">
        <v>38060</v>
      </c>
      <c r="BV39" s="2356">
        <v>7081</v>
      </c>
      <c r="BW39" s="2356" t="s">
        <v>21</v>
      </c>
      <c r="BX39" s="2356" t="s">
        <v>21</v>
      </c>
      <c r="BY39" s="2356" t="s">
        <v>21</v>
      </c>
      <c r="BZ39" s="2356">
        <v>41304</v>
      </c>
      <c r="CA39" s="2356">
        <v>4317</v>
      </c>
      <c r="CB39" s="2356">
        <v>16</v>
      </c>
      <c r="CC39" s="2356" t="s">
        <v>21</v>
      </c>
      <c r="CD39" s="2356">
        <v>832</v>
      </c>
      <c r="CE39" s="91" t="s">
        <v>40</v>
      </c>
      <c r="CF39" s="632" t="s">
        <v>26</v>
      </c>
      <c r="CG39" s="88" t="s">
        <v>26</v>
      </c>
      <c r="CH39" s="952" t="s">
        <v>26</v>
      </c>
      <c r="CI39" s="1214">
        <v>42309</v>
      </c>
      <c r="CJ39" s="2356">
        <v>23</v>
      </c>
      <c r="CK39" s="2356" t="s">
        <v>21</v>
      </c>
      <c r="CL39" s="2356" t="s">
        <v>21</v>
      </c>
      <c r="CM39" s="2356">
        <v>780689</v>
      </c>
      <c r="CN39" s="2356">
        <v>223028</v>
      </c>
      <c r="CO39" s="91" t="s">
        <v>40</v>
      </c>
      <c r="CP39" s="2213" t="s">
        <v>26</v>
      </c>
      <c r="CQ39" s="632"/>
      <c r="CR39" s="632"/>
      <c r="CS39" s="632"/>
      <c r="CT39" s="632"/>
      <c r="CU39" s="632"/>
      <c r="CV39" s="632"/>
      <c r="CW39" s="632"/>
      <c r="CX39" s="632"/>
      <c r="CY39" s="632"/>
      <c r="CZ39" s="632"/>
      <c r="DA39" s="632"/>
      <c r="DB39" s="632"/>
      <c r="DC39" s="632"/>
      <c r="DD39" s="632"/>
      <c r="DE39" s="632"/>
      <c r="DF39" s="632"/>
      <c r="DG39" s="632"/>
      <c r="DI39" s="88" t="s">
        <v>26</v>
      </c>
      <c r="DJ39" s="952" t="s">
        <v>26</v>
      </c>
      <c r="DK39" s="1214">
        <v>42309</v>
      </c>
      <c r="DL39" s="82">
        <v>6788118</v>
      </c>
      <c r="DM39" s="2356">
        <v>5303683</v>
      </c>
      <c r="DN39" s="2356">
        <v>2569</v>
      </c>
      <c r="DO39" s="2356">
        <v>43403</v>
      </c>
      <c r="DP39" s="2356">
        <v>23</v>
      </c>
      <c r="DQ39" s="2356">
        <v>2831652</v>
      </c>
      <c r="DR39" s="2356">
        <v>1472011</v>
      </c>
      <c r="DS39" s="2356">
        <v>86450</v>
      </c>
      <c r="DT39" s="2356">
        <v>26482</v>
      </c>
      <c r="DU39" s="2356">
        <v>91407</v>
      </c>
      <c r="DV39" s="2356">
        <v>4332</v>
      </c>
      <c r="DW39" s="2356">
        <v>87075</v>
      </c>
      <c r="DX39" s="2356">
        <v>69976</v>
      </c>
      <c r="DY39" s="2356">
        <v>383561</v>
      </c>
      <c r="DZ39" s="2356">
        <v>536660</v>
      </c>
      <c r="EA39" s="2356">
        <v>75551</v>
      </c>
      <c r="EB39" s="91" t="s">
        <v>40</v>
      </c>
      <c r="EC39" s="632" t="s">
        <v>26</v>
      </c>
      <c r="ED39" s="88" t="s">
        <v>26</v>
      </c>
      <c r="EE39" s="952" t="s">
        <v>26</v>
      </c>
      <c r="EF39" s="1214">
        <v>42309</v>
      </c>
      <c r="EG39" s="2356">
        <v>59787</v>
      </c>
      <c r="EH39" s="2356" t="s">
        <v>21</v>
      </c>
      <c r="EI39" s="2356">
        <v>1121</v>
      </c>
      <c r="EJ39" s="2356">
        <v>215948</v>
      </c>
      <c r="EK39" s="2356">
        <v>192432</v>
      </c>
      <c r="EL39" s="2356">
        <v>2642</v>
      </c>
      <c r="EM39" s="2356">
        <v>2305</v>
      </c>
      <c r="EN39" s="2356" t="s">
        <v>21</v>
      </c>
      <c r="EO39" s="2355" t="s">
        <v>21</v>
      </c>
      <c r="EP39" s="2356">
        <v>13094</v>
      </c>
      <c r="EQ39" s="2356">
        <v>28440</v>
      </c>
      <c r="ER39" s="2356">
        <v>19401</v>
      </c>
      <c r="ES39" s="2356">
        <v>19217</v>
      </c>
      <c r="ET39" s="2356">
        <v>7589</v>
      </c>
      <c r="EU39" s="2356">
        <v>4137</v>
      </c>
      <c r="EV39" s="2356">
        <v>1043176</v>
      </c>
      <c r="EW39" s="91" t="s">
        <v>40</v>
      </c>
      <c r="EX39" s="632" t="s">
        <v>26</v>
      </c>
      <c r="EY39" s="88" t="s">
        <v>26</v>
      </c>
      <c r="EZ39" s="952" t="s">
        <v>26</v>
      </c>
      <c r="FA39" s="1214">
        <v>42309</v>
      </c>
      <c r="FB39" s="2356">
        <v>4451579</v>
      </c>
      <c r="FC39" s="2356">
        <v>43109</v>
      </c>
      <c r="FD39" s="2356">
        <v>2813837</v>
      </c>
      <c r="FE39" s="2356">
        <v>1472011</v>
      </c>
      <c r="FF39" s="2356">
        <v>83162</v>
      </c>
      <c r="FG39" s="2356">
        <v>26189</v>
      </c>
      <c r="FH39" s="2356">
        <v>48812</v>
      </c>
      <c r="FI39" s="2356" t="s">
        <v>21</v>
      </c>
      <c r="FJ39" s="2356">
        <v>48812</v>
      </c>
      <c r="FK39" s="2356">
        <v>16964</v>
      </c>
      <c r="FL39" s="2356">
        <v>348194</v>
      </c>
      <c r="FM39" s="2356">
        <v>1259</v>
      </c>
      <c r="FN39" s="2356">
        <v>56</v>
      </c>
      <c r="FO39" s="2356">
        <v>3643</v>
      </c>
      <c r="FP39" s="2356">
        <v>138</v>
      </c>
      <c r="FQ39" s="2356" t="s">
        <v>21</v>
      </c>
      <c r="FR39" s="91" t="s">
        <v>40</v>
      </c>
      <c r="FS39" s="632" t="s">
        <v>26</v>
      </c>
      <c r="FT39" s="88" t="s">
        <v>26</v>
      </c>
      <c r="FU39" s="952" t="s">
        <v>26</v>
      </c>
      <c r="FV39" s="1214">
        <v>42309</v>
      </c>
      <c r="FW39" s="2356">
        <v>2160</v>
      </c>
      <c r="FX39" s="2356">
        <v>89</v>
      </c>
      <c r="FY39" s="2356">
        <v>2071</v>
      </c>
      <c r="FZ39" s="2356">
        <v>38</v>
      </c>
      <c r="GA39" s="2356">
        <v>58</v>
      </c>
      <c r="GB39" s="2356">
        <v>2106</v>
      </c>
      <c r="GC39" s="2356">
        <v>42971</v>
      </c>
      <c r="GD39" s="2356" t="s">
        <v>21</v>
      </c>
      <c r="GE39" s="2356">
        <v>20427</v>
      </c>
      <c r="GF39" s="2356">
        <v>9364</v>
      </c>
      <c r="GG39" s="2356">
        <v>1800</v>
      </c>
      <c r="GH39" s="2356">
        <v>3967</v>
      </c>
      <c r="GI39" s="2356">
        <v>2055</v>
      </c>
      <c r="GJ39" s="2356">
        <v>2460</v>
      </c>
      <c r="GK39" s="2356">
        <v>2578</v>
      </c>
      <c r="GL39" s="2356">
        <v>4137</v>
      </c>
      <c r="GM39" s="91" t="s">
        <v>40</v>
      </c>
      <c r="GN39" s="632" t="s">
        <v>26</v>
      </c>
      <c r="GO39" s="88" t="s">
        <v>26</v>
      </c>
      <c r="GP39" s="952" t="s">
        <v>26</v>
      </c>
      <c r="GQ39" s="1214">
        <v>42309</v>
      </c>
      <c r="GR39" s="2356">
        <v>2460</v>
      </c>
      <c r="GS39" s="2356">
        <v>2578</v>
      </c>
      <c r="GT39" s="2356" t="s">
        <v>21</v>
      </c>
      <c r="GU39" s="2356" t="s">
        <v>21</v>
      </c>
      <c r="GV39" s="2356">
        <v>43849</v>
      </c>
      <c r="GW39" s="2356">
        <v>41111</v>
      </c>
      <c r="GX39" s="2356">
        <v>134243</v>
      </c>
      <c r="GY39" s="2356">
        <v>5275</v>
      </c>
      <c r="GZ39" s="2356">
        <v>257</v>
      </c>
      <c r="HA39" s="2356">
        <v>5</v>
      </c>
      <c r="HB39" s="2356">
        <v>832</v>
      </c>
      <c r="HC39" s="2356">
        <v>372</v>
      </c>
      <c r="HD39" s="2356">
        <v>461</v>
      </c>
      <c r="HE39" s="2356">
        <v>133</v>
      </c>
      <c r="HF39" s="2356">
        <v>95</v>
      </c>
      <c r="HG39" s="2356">
        <v>3</v>
      </c>
      <c r="HH39" s="91" t="s">
        <v>40</v>
      </c>
      <c r="HI39" s="632" t="s">
        <v>26</v>
      </c>
    </row>
    <row r="40" spans="1:217" ht="14.25" customHeight="1">
      <c r="A40" s="104" t="s">
        <v>26</v>
      </c>
      <c r="B40" s="959" t="s">
        <v>26</v>
      </c>
      <c r="C40" s="1215">
        <v>42339</v>
      </c>
      <c r="D40" s="2357">
        <v>7060541</v>
      </c>
      <c r="E40" s="2357">
        <v>5331239</v>
      </c>
      <c r="F40" s="2357">
        <v>2625</v>
      </c>
      <c r="G40" s="2357">
        <v>41287</v>
      </c>
      <c r="H40" s="2357">
        <v>24</v>
      </c>
      <c r="I40" s="2357">
        <v>2941532</v>
      </c>
      <c r="J40" s="2357">
        <v>1634094</v>
      </c>
      <c r="K40" s="2357">
        <v>88964</v>
      </c>
      <c r="L40" s="2357">
        <v>24808</v>
      </c>
      <c r="M40" s="2357">
        <v>65718</v>
      </c>
      <c r="N40" s="2357">
        <v>2025</v>
      </c>
      <c r="O40" s="2357">
        <v>63693</v>
      </c>
      <c r="P40" s="2357">
        <v>27633</v>
      </c>
      <c r="Q40" s="2357">
        <v>375363</v>
      </c>
      <c r="R40" s="2357">
        <v>442739</v>
      </c>
      <c r="S40" s="2357">
        <v>50512</v>
      </c>
      <c r="T40" s="107" t="s">
        <v>41</v>
      </c>
      <c r="U40" s="635" t="s">
        <v>26</v>
      </c>
      <c r="V40" s="104" t="s">
        <v>26</v>
      </c>
      <c r="W40" s="959" t="s">
        <v>26</v>
      </c>
      <c r="X40" s="1215">
        <v>42339</v>
      </c>
      <c r="Y40" s="2357">
        <v>60926</v>
      </c>
      <c r="Z40" s="2357">
        <v>39</v>
      </c>
      <c r="AA40" s="2357">
        <v>2832</v>
      </c>
      <c r="AB40" s="2357">
        <v>1306</v>
      </c>
      <c r="AC40" s="2357" t="s">
        <v>21</v>
      </c>
      <c r="AD40" s="2357">
        <v>6315</v>
      </c>
      <c r="AE40" s="2357">
        <v>27779</v>
      </c>
      <c r="AF40" s="2357">
        <v>7490</v>
      </c>
      <c r="AG40" s="2357">
        <v>8022</v>
      </c>
      <c r="AH40" s="2357">
        <v>4262</v>
      </c>
      <c r="AI40" s="2357" t="s">
        <v>21</v>
      </c>
      <c r="AJ40" s="2357">
        <v>2057711</v>
      </c>
      <c r="AK40" s="2357">
        <v>6619872</v>
      </c>
      <c r="AL40" s="2357">
        <v>5778962</v>
      </c>
      <c r="AM40" s="2357">
        <v>5220125</v>
      </c>
      <c r="AN40" s="2357">
        <v>41287</v>
      </c>
      <c r="AO40" s="107" t="s">
        <v>41</v>
      </c>
      <c r="AP40" s="635" t="s">
        <v>26</v>
      </c>
      <c r="AQ40" s="104" t="s">
        <v>26</v>
      </c>
      <c r="AR40" s="959" t="s">
        <v>26</v>
      </c>
      <c r="AS40" s="1215">
        <v>42339</v>
      </c>
      <c r="AT40" s="2357">
        <v>50891</v>
      </c>
      <c r="AU40" s="2357">
        <v>17310</v>
      </c>
      <c r="AV40" s="2357">
        <v>337940</v>
      </c>
      <c r="AW40" s="2357">
        <v>1537</v>
      </c>
      <c r="AX40" s="2357">
        <v>59</v>
      </c>
      <c r="AY40" s="2357">
        <v>3601</v>
      </c>
      <c r="AZ40" s="2357">
        <v>61</v>
      </c>
      <c r="BA40" s="2357" t="s">
        <v>21</v>
      </c>
      <c r="BB40" s="2357">
        <v>2529</v>
      </c>
      <c r="BC40" s="2357" t="s">
        <v>21</v>
      </c>
      <c r="BD40" s="2357" t="s">
        <v>21</v>
      </c>
      <c r="BE40" s="2357">
        <v>1093969</v>
      </c>
      <c r="BF40" s="2357">
        <v>538734</v>
      </c>
      <c r="BG40" s="2357">
        <v>3</v>
      </c>
      <c r="BH40" s="2357">
        <v>279</v>
      </c>
      <c r="BI40" s="2357">
        <v>1</v>
      </c>
      <c r="BJ40" s="107" t="s">
        <v>41</v>
      </c>
      <c r="BK40" s="635" t="s">
        <v>26</v>
      </c>
      <c r="BL40" s="104" t="s">
        <v>26</v>
      </c>
      <c r="BM40" s="959" t="s">
        <v>26</v>
      </c>
      <c r="BN40" s="1215">
        <v>42339</v>
      </c>
      <c r="BO40" s="2357">
        <v>2535</v>
      </c>
      <c r="BP40" s="2357">
        <v>4262</v>
      </c>
      <c r="BQ40" s="2357" t="s">
        <v>21</v>
      </c>
      <c r="BR40" s="2357">
        <v>80621</v>
      </c>
      <c r="BS40" s="2357">
        <v>282988</v>
      </c>
      <c r="BT40" s="2357">
        <v>57806</v>
      </c>
      <c r="BU40" s="2357">
        <v>38103</v>
      </c>
      <c r="BV40" s="2357">
        <v>7197</v>
      </c>
      <c r="BW40" s="2357" t="s">
        <v>21</v>
      </c>
      <c r="BX40" s="2357" t="s">
        <v>21</v>
      </c>
      <c r="BY40" s="2357" t="s">
        <v>21</v>
      </c>
      <c r="BZ40" s="2357">
        <v>41230</v>
      </c>
      <c r="CA40" s="2357">
        <v>19703</v>
      </c>
      <c r="CB40" s="2357">
        <v>39</v>
      </c>
      <c r="CC40" s="2357" t="s">
        <v>21</v>
      </c>
      <c r="CD40" s="2357">
        <v>11660</v>
      </c>
      <c r="CE40" s="107" t="s">
        <v>41</v>
      </c>
      <c r="CF40" s="635" t="s">
        <v>26</v>
      </c>
      <c r="CG40" s="104" t="s">
        <v>26</v>
      </c>
      <c r="CH40" s="959" t="s">
        <v>26</v>
      </c>
      <c r="CI40" s="1215">
        <v>42339</v>
      </c>
      <c r="CJ40" s="2357">
        <v>35</v>
      </c>
      <c r="CK40" s="2357" t="s">
        <v>21</v>
      </c>
      <c r="CL40" s="2357" t="s">
        <v>21</v>
      </c>
      <c r="CM40" s="2357">
        <v>837823</v>
      </c>
      <c r="CN40" s="2357">
        <v>242081</v>
      </c>
      <c r="CO40" s="107" t="s">
        <v>41</v>
      </c>
      <c r="CP40" s="2214" t="s">
        <v>26</v>
      </c>
      <c r="CQ40" s="632"/>
      <c r="CR40" s="632"/>
      <c r="CS40" s="632"/>
      <c r="CT40" s="632"/>
      <c r="CU40" s="632"/>
      <c r="CV40" s="632"/>
      <c r="CW40" s="632"/>
      <c r="CX40" s="632"/>
      <c r="CY40" s="632"/>
      <c r="CZ40" s="632"/>
      <c r="DA40" s="632"/>
      <c r="DB40" s="632"/>
      <c r="DC40" s="632"/>
      <c r="DD40" s="632"/>
      <c r="DE40" s="632"/>
      <c r="DF40" s="632"/>
      <c r="DG40" s="632"/>
      <c r="DI40" s="104" t="s">
        <v>26</v>
      </c>
      <c r="DJ40" s="959" t="s">
        <v>26</v>
      </c>
      <c r="DK40" s="1215">
        <v>42339</v>
      </c>
      <c r="DL40" s="106">
        <v>7172335</v>
      </c>
      <c r="DM40" s="2357">
        <v>5592452</v>
      </c>
      <c r="DN40" s="2357">
        <v>2625</v>
      </c>
      <c r="DO40" s="2357">
        <v>41611</v>
      </c>
      <c r="DP40" s="2357">
        <v>24</v>
      </c>
      <c r="DQ40" s="2357">
        <v>2941532</v>
      </c>
      <c r="DR40" s="2357">
        <v>1634094</v>
      </c>
      <c r="DS40" s="2357">
        <v>88995</v>
      </c>
      <c r="DT40" s="2357">
        <v>24808</v>
      </c>
      <c r="DU40" s="2357">
        <v>95957</v>
      </c>
      <c r="DV40" s="2357">
        <v>4320</v>
      </c>
      <c r="DW40" s="2357">
        <v>91637</v>
      </c>
      <c r="DX40" s="2357">
        <v>72004</v>
      </c>
      <c r="DY40" s="2357">
        <v>376721</v>
      </c>
      <c r="DZ40" s="2357">
        <v>576475</v>
      </c>
      <c r="EA40" s="2357">
        <v>79203</v>
      </c>
      <c r="EB40" s="107" t="s">
        <v>41</v>
      </c>
      <c r="EC40" s="635" t="s">
        <v>26</v>
      </c>
      <c r="ED40" s="104" t="s">
        <v>26</v>
      </c>
      <c r="EE40" s="959" t="s">
        <v>26</v>
      </c>
      <c r="EF40" s="1215">
        <v>42339</v>
      </c>
      <c r="EG40" s="2357">
        <v>61720</v>
      </c>
      <c r="EH40" s="2357" t="s">
        <v>21</v>
      </c>
      <c r="EI40" s="2357">
        <v>1121</v>
      </c>
      <c r="EJ40" s="2357">
        <v>260359</v>
      </c>
      <c r="EK40" s="2357">
        <v>212155</v>
      </c>
      <c r="EL40" s="2357">
        <v>2832</v>
      </c>
      <c r="EM40" s="2357">
        <v>2281</v>
      </c>
      <c r="EN40" s="2357" t="s">
        <v>21</v>
      </c>
      <c r="EO40" s="849" t="s">
        <v>21</v>
      </c>
      <c r="EP40" s="2357">
        <v>15543</v>
      </c>
      <c r="EQ40" s="2357">
        <v>47988</v>
      </c>
      <c r="ER40" s="2357">
        <v>19747</v>
      </c>
      <c r="ES40" s="2357">
        <v>19706</v>
      </c>
      <c r="ET40" s="2357">
        <v>7864</v>
      </c>
      <c r="EU40" s="2357">
        <v>4262</v>
      </c>
      <c r="EV40" s="2357">
        <v>1089858</v>
      </c>
      <c r="EW40" s="107" t="s">
        <v>41</v>
      </c>
      <c r="EX40" s="635" t="s">
        <v>26</v>
      </c>
      <c r="EY40" s="104" t="s">
        <v>26</v>
      </c>
      <c r="EZ40" s="959" t="s">
        <v>26</v>
      </c>
      <c r="FA40" s="1215">
        <v>42339</v>
      </c>
      <c r="FB40" s="2357">
        <v>4681392</v>
      </c>
      <c r="FC40" s="2357">
        <v>41287</v>
      </c>
      <c r="FD40" s="2357">
        <v>2922602</v>
      </c>
      <c r="FE40" s="2357">
        <v>1634094</v>
      </c>
      <c r="FF40" s="2357">
        <v>85397</v>
      </c>
      <c r="FG40" s="2357">
        <v>24575</v>
      </c>
      <c r="FH40" s="2357">
        <v>50891</v>
      </c>
      <c r="FI40" s="2357" t="s">
        <v>21</v>
      </c>
      <c r="FJ40" s="2357">
        <v>50891</v>
      </c>
      <c r="FK40" s="2357">
        <v>17310</v>
      </c>
      <c r="FL40" s="2357">
        <v>337940</v>
      </c>
      <c r="FM40" s="2357">
        <v>1537</v>
      </c>
      <c r="FN40" s="2357">
        <v>59</v>
      </c>
      <c r="FO40" s="2357">
        <v>3601</v>
      </c>
      <c r="FP40" s="2357">
        <v>61</v>
      </c>
      <c r="FQ40" s="2357" t="s">
        <v>21</v>
      </c>
      <c r="FR40" s="107" t="s">
        <v>41</v>
      </c>
      <c r="FS40" s="635" t="s">
        <v>26</v>
      </c>
      <c r="FT40" s="104" t="s">
        <v>26</v>
      </c>
      <c r="FU40" s="959" t="s">
        <v>26</v>
      </c>
      <c r="FV40" s="1215">
        <v>42339</v>
      </c>
      <c r="FW40" s="2357">
        <v>4295</v>
      </c>
      <c r="FX40" s="2357">
        <v>279</v>
      </c>
      <c r="FY40" s="2357">
        <v>4016</v>
      </c>
      <c r="FZ40" s="2357">
        <v>111</v>
      </c>
      <c r="GA40" s="2357">
        <v>80</v>
      </c>
      <c r="GB40" s="2357">
        <v>4793</v>
      </c>
      <c r="GC40" s="2357">
        <v>42908</v>
      </c>
      <c r="GD40" s="2357" t="s">
        <v>21</v>
      </c>
      <c r="GE40" s="2357">
        <v>40770</v>
      </c>
      <c r="GF40" s="2357">
        <v>9793</v>
      </c>
      <c r="GG40" s="2357">
        <v>1825</v>
      </c>
      <c r="GH40" s="2357">
        <v>4551</v>
      </c>
      <c r="GI40" s="2357">
        <v>15672</v>
      </c>
      <c r="GJ40" s="2357">
        <v>2533</v>
      </c>
      <c r="GK40" s="2357">
        <v>2654</v>
      </c>
      <c r="GL40" s="2357">
        <v>4262</v>
      </c>
      <c r="GM40" s="107" t="s">
        <v>41</v>
      </c>
      <c r="GN40" s="635" t="s">
        <v>26</v>
      </c>
      <c r="GO40" s="104" t="s">
        <v>26</v>
      </c>
      <c r="GP40" s="959" t="s">
        <v>26</v>
      </c>
      <c r="GQ40" s="1215">
        <v>42339</v>
      </c>
      <c r="GR40" s="2357">
        <v>2533</v>
      </c>
      <c r="GS40" s="2357">
        <v>2654</v>
      </c>
      <c r="GT40" s="2357" t="s">
        <v>21</v>
      </c>
      <c r="GU40" s="2357" t="s">
        <v>21</v>
      </c>
      <c r="GV40" s="2357">
        <v>53208</v>
      </c>
      <c r="GW40" s="2357">
        <v>48197</v>
      </c>
      <c r="GX40" s="2357">
        <v>146589</v>
      </c>
      <c r="GY40" s="2357">
        <v>5774</v>
      </c>
      <c r="GZ40" s="2357">
        <v>294</v>
      </c>
      <c r="HA40" s="2357">
        <v>0</v>
      </c>
      <c r="HB40" s="2357">
        <v>940</v>
      </c>
      <c r="HC40" s="2357">
        <v>369</v>
      </c>
      <c r="HD40" s="2357">
        <v>571</v>
      </c>
      <c r="HE40" s="2357">
        <v>156</v>
      </c>
      <c r="HF40" s="2357">
        <v>136</v>
      </c>
      <c r="HG40" s="2357" t="s">
        <v>21</v>
      </c>
      <c r="HH40" s="107" t="s">
        <v>41</v>
      </c>
      <c r="HI40" s="635" t="s">
        <v>26</v>
      </c>
    </row>
    <row r="41" spans="1:217" ht="14.25" customHeight="1">
      <c r="A41" s="35"/>
      <c r="B41" s="35"/>
      <c r="C41" s="35"/>
      <c r="D41" s="35"/>
      <c r="E41" s="35"/>
      <c r="F41" s="35"/>
      <c r="G41" s="35"/>
      <c r="H41" s="35"/>
      <c r="I41" s="35"/>
      <c r="J41" s="35"/>
      <c r="K41" s="35"/>
      <c r="L41" s="35"/>
      <c r="M41" s="35"/>
      <c r="N41" s="35"/>
      <c r="O41" s="35"/>
      <c r="P41" s="35"/>
      <c r="Q41" s="35"/>
      <c r="R41" s="35"/>
      <c r="S41" s="35"/>
      <c r="T41" s="14"/>
      <c r="U41" s="14"/>
      <c r="V41" s="35"/>
      <c r="W41" s="35"/>
      <c r="X41" s="35"/>
      <c r="Y41" s="35"/>
      <c r="Z41" s="35"/>
      <c r="AA41" s="35"/>
      <c r="AB41" s="35"/>
      <c r="AC41" s="35"/>
      <c r="AD41" s="35"/>
      <c r="AE41" s="35"/>
      <c r="AF41" s="35"/>
      <c r="AG41" s="35"/>
      <c r="AH41" s="35"/>
      <c r="AI41" s="35"/>
      <c r="AJ41" s="35"/>
      <c r="AK41" s="35"/>
      <c r="AL41" s="35"/>
      <c r="AM41" s="35"/>
      <c r="AN41" s="35"/>
      <c r="AO41" s="14"/>
      <c r="AP41" s="14"/>
      <c r="AQ41" s="35"/>
      <c r="AR41" s="35"/>
      <c r="AS41" s="35"/>
      <c r="AT41" s="35"/>
      <c r="AU41" s="35"/>
      <c r="AV41" s="35"/>
      <c r="AW41" s="35"/>
      <c r="AX41" s="35"/>
      <c r="AY41" s="35"/>
      <c r="AZ41" s="35"/>
      <c r="BA41" s="35"/>
      <c r="BB41" s="35"/>
      <c r="BC41" s="35"/>
      <c r="BD41" s="35"/>
      <c r="BE41" s="35"/>
      <c r="BF41" s="35"/>
      <c r="BG41" s="35"/>
      <c r="BH41" s="35"/>
      <c r="BI41" s="35"/>
      <c r="BJ41" s="14"/>
      <c r="BK41" s="14"/>
      <c r="BL41" s="35"/>
      <c r="BM41" s="35"/>
      <c r="BN41" s="35"/>
      <c r="BO41" s="35"/>
      <c r="BP41" s="35"/>
      <c r="BQ41" s="35"/>
      <c r="BR41" s="35"/>
      <c r="BS41" s="35"/>
      <c r="BT41" s="35"/>
      <c r="BU41" s="35"/>
      <c r="BV41" s="960"/>
      <c r="BW41" s="35"/>
      <c r="BX41" s="35"/>
      <c r="BY41" s="35"/>
      <c r="BZ41" s="35"/>
      <c r="CA41" s="35"/>
      <c r="CB41" s="35"/>
      <c r="CC41" s="35"/>
      <c r="CD41" s="35"/>
      <c r="CE41" s="14"/>
      <c r="CF41" s="14"/>
      <c r="DI41" s="35"/>
      <c r="DJ41" s="35"/>
      <c r="DK41" s="35"/>
      <c r="DL41" s="35"/>
      <c r="DM41" s="35"/>
      <c r="DN41" s="35"/>
      <c r="DO41" s="35"/>
      <c r="DP41" s="35"/>
      <c r="DQ41" s="35"/>
      <c r="DR41" s="35"/>
      <c r="DS41" s="35"/>
      <c r="DT41" s="35"/>
      <c r="DU41" s="35"/>
      <c r="DV41" s="35"/>
      <c r="DW41" s="35"/>
      <c r="DX41" s="35"/>
      <c r="DY41" s="35"/>
      <c r="DZ41" s="35"/>
      <c r="EA41" s="35"/>
      <c r="EB41" s="14"/>
      <c r="EC41" s="14"/>
      <c r="ED41" s="35"/>
      <c r="EE41" s="35"/>
      <c r="EF41" s="35"/>
      <c r="EG41" s="35"/>
      <c r="EH41" s="35"/>
      <c r="EI41" s="35"/>
      <c r="EJ41" s="35"/>
      <c r="EK41" s="35"/>
      <c r="EL41" s="35"/>
      <c r="EM41" s="35"/>
      <c r="EN41" s="35"/>
      <c r="EO41" s="35"/>
      <c r="EP41" s="35"/>
      <c r="EQ41" s="35"/>
      <c r="ER41" s="35"/>
      <c r="ES41" s="35"/>
      <c r="ET41" s="35"/>
      <c r="EU41" s="35"/>
      <c r="EV41" s="35"/>
      <c r="EW41" s="14"/>
      <c r="EX41" s="14"/>
      <c r="EY41" s="35"/>
      <c r="EZ41" s="35"/>
      <c r="FA41" s="35"/>
      <c r="FB41" s="35"/>
      <c r="FC41" s="35"/>
      <c r="FD41" s="35"/>
      <c r="FE41" s="35"/>
      <c r="FF41" s="35"/>
      <c r="FG41" s="35"/>
      <c r="FH41" s="35"/>
      <c r="FI41" s="35"/>
      <c r="FJ41" s="35"/>
      <c r="FK41" s="35"/>
      <c r="FL41" s="35"/>
      <c r="FM41" s="35"/>
      <c r="FN41" s="35"/>
      <c r="FO41" s="35"/>
      <c r="FP41" s="35"/>
      <c r="FQ41" s="35"/>
      <c r="FR41" s="14"/>
      <c r="FS41" s="14"/>
      <c r="FT41" s="35"/>
      <c r="FU41" s="35"/>
      <c r="FV41" s="35"/>
      <c r="FW41" s="35"/>
      <c r="FX41" s="35"/>
      <c r="FY41" s="35"/>
      <c r="FZ41" s="35"/>
      <c r="GA41" s="35"/>
      <c r="GB41" s="35"/>
      <c r="GC41" s="35"/>
      <c r="GD41" s="35"/>
      <c r="GE41" s="35"/>
      <c r="GF41" s="35"/>
      <c r="GG41" s="35"/>
      <c r="GH41" s="35"/>
      <c r="GI41" s="35"/>
      <c r="GJ41" s="35"/>
      <c r="GK41" s="35"/>
      <c r="GL41" s="35"/>
      <c r="GM41" s="14"/>
      <c r="GN41" s="14"/>
      <c r="GO41" s="35"/>
      <c r="GP41" s="35"/>
      <c r="GQ41" s="35"/>
      <c r="GR41" s="35"/>
      <c r="GS41" s="35"/>
      <c r="GT41" s="35"/>
      <c r="GU41" s="35"/>
      <c r="GV41" s="35"/>
      <c r="GW41" s="35"/>
      <c r="GX41" s="35"/>
      <c r="GY41" s="35"/>
      <c r="GZ41" s="35"/>
      <c r="HA41" s="35"/>
    </row>
    <row r="42" spans="1:217" s="14" customFormat="1" ht="20.25" customHeight="1">
      <c r="A42" s="2487" t="s">
        <v>2390</v>
      </c>
      <c r="B42" s="2457"/>
      <c r="C42" s="2458"/>
      <c r="D42" s="2380" t="s">
        <v>1034</v>
      </c>
      <c r="E42" s="507" t="s">
        <v>373</v>
      </c>
      <c r="F42" s="507" t="s">
        <v>2496</v>
      </c>
      <c r="G42" s="507"/>
      <c r="H42" s="507"/>
      <c r="I42" s="507" t="s">
        <v>739</v>
      </c>
      <c r="J42" s="507"/>
      <c r="K42" s="960" t="s">
        <v>769</v>
      </c>
      <c r="L42" s="941"/>
      <c r="M42" s="507" t="s">
        <v>373</v>
      </c>
      <c r="N42" s="507"/>
      <c r="O42" s="507" t="s">
        <v>739</v>
      </c>
      <c r="P42" s="507"/>
      <c r="Q42" s="507"/>
      <c r="R42" s="507"/>
      <c r="S42" s="507"/>
      <c r="T42" s="2480" t="s">
        <v>718</v>
      </c>
      <c r="U42" s="2481"/>
      <c r="V42" s="2487" t="s">
        <v>761</v>
      </c>
      <c r="W42" s="2457"/>
      <c r="X42" s="2458"/>
      <c r="Y42" s="1234" t="s">
        <v>1036</v>
      </c>
      <c r="Z42" s="507"/>
      <c r="AA42" s="530" t="s">
        <v>1037</v>
      </c>
      <c r="AB42" s="2025"/>
      <c r="AC42" s="507"/>
      <c r="AD42" s="507"/>
      <c r="AE42" s="507"/>
      <c r="AF42" s="960" t="s">
        <v>769</v>
      </c>
      <c r="AG42" s="507" t="s">
        <v>373</v>
      </c>
      <c r="AH42" s="507"/>
      <c r="AI42" s="507" t="s">
        <v>739</v>
      </c>
      <c r="AJ42" s="507" t="s">
        <v>739</v>
      </c>
      <c r="AK42" s="507"/>
      <c r="AL42" s="2025" t="s">
        <v>739</v>
      </c>
      <c r="AM42" s="507" t="s">
        <v>739</v>
      </c>
      <c r="AN42" s="507"/>
      <c r="AO42" s="2480" t="s">
        <v>718</v>
      </c>
      <c r="AP42" s="2481"/>
      <c r="AQ42" s="2487" t="s">
        <v>761</v>
      </c>
      <c r="AR42" s="2457"/>
      <c r="AS42" s="2458"/>
      <c r="AT42" s="962" t="s">
        <v>377</v>
      </c>
      <c r="AU42" s="507"/>
      <c r="AV42" s="2018"/>
      <c r="AW42" s="2682" t="s">
        <v>1038</v>
      </c>
      <c r="AX42" s="2678"/>
      <c r="AY42" s="2678"/>
      <c r="AZ42" s="507" t="s">
        <v>373</v>
      </c>
      <c r="BA42" s="960" t="s">
        <v>769</v>
      </c>
      <c r="BB42" s="507"/>
      <c r="BC42" s="507" t="s">
        <v>739</v>
      </c>
      <c r="BD42" s="507"/>
      <c r="BE42" s="507"/>
      <c r="BF42" s="507"/>
      <c r="BG42" s="507"/>
      <c r="BH42" s="941"/>
      <c r="BI42" s="507" t="s">
        <v>739</v>
      </c>
      <c r="BJ42" s="2480" t="s">
        <v>718</v>
      </c>
      <c r="BK42" s="2481"/>
      <c r="BL42" s="2487" t="s">
        <v>761</v>
      </c>
      <c r="BM42" s="2457"/>
      <c r="BN42" s="2458"/>
      <c r="BO42" s="2215" t="s">
        <v>1039</v>
      </c>
      <c r="BP42" s="962" t="s">
        <v>658</v>
      </c>
      <c r="BQ42" s="507"/>
      <c r="BR42" s="507"/>
      <c r="BS42" s="2371"/>
      <c r="BT42" s="2371" t="s">
        <v>1040</v>
      </c>
      <c r="BU42" s="507"/>
      <c r="BV42" s="960" t="s">
        <v>769</v>
      </c>
      <c r="BW42" s="507"/>
      <c r="BX42" s="507"/>
      <c r="BY42" s="507" t="s">
        <v>373</v>
      </c>
      <c r="BZ42" s="507" t="s">
        <v>739</v>
      </c>
      <c r="CA42" s="2025" t="s">
        <v>739</v>
      </c>
      <c r="CB42" s="507"/>
      <c r="CC42" s="507"/>
      <c r="CD42" s="507"/>
      <c r="CE42" s="2480" t="s">
        <v>718</v>
      </c>
      <c r="CF42" s="2481"/>
      <c r="DI42" s="2487" t="s">
        <v>761</v>
      </c>
      <c r="DJ42" s="2457"/>
      <c r="DK42" s="2458"/>
      <c r="DL42" s="2380" t="s">
        <v>1034</v>
      </c>
      <c r="DM42" s="507" t="s">
        <v>373</v>
      </c>
      <c r="DN42" s="507" t="s">
        <v>1035</v>
      </c>
      <c r="DO42" s="507"/>
      <c r="DP42" s="2025"/>
      <c r="DQ42" s="507" t="s">
        <v>739</v>
      </c>
      <c r="DR42" s="507"/>
      <c r="DS42" s="941" t="s">
        <v>698</v>
      </c>
      <c r="DT42" s="941"/>
      <c r="DU42" s="507" t="s">
        <v>373</v>
      </c>
      <c r="DV42" s="507"/>
      <c r="DW42" s="507"/>
      <c r="DX42" s="507" t="s">
        <v>739</v>
      </c>
      <c r="DY42" s="384"/>
      <c r="DZ42" s="384"/>
      <c r="EA42" s="507"/>
      <c r="EB42" s="2480" t="s">
        <v>718</v>
      </c>
      <c r="EC42" s="2481"/>
      <c r="ED42" s="2487" t="s">
        <v>761</v>
      </c>
      <c r="EE42" s="2457"/>
      <c r="EF42" s="2458"/>
      <c r="EG42" s="2216" t="s">
        <v>1041</v>
      </c>
      <c r="EH42" s="962" t="s">
        <v>705</v>
      </c>
      <c r="EI42" s="499"/>
      <c r="EJ42" s="507" t="s">
        <v>1042</v>
      </c>
      <c r="EK42" s="507"/>
      <c r="EL42" s="507"/>
      <c r="EM42" s="2025"/>
      <c r="EN42" s="941" t="s">
        <v>698</v>
      </c>
      <c r="EO42" s="507"/>
      <c r="EP42" s="507"/>
      <c r="EQ42" s="941"/>
      <c r="ER42" s="507" t="s">
        <v>373</v>
      </c>
      <c r="ES42" s="507"/>
      <c r="ET42" s="507" t="s">
        <v>739</v>
      </c>
      <c r="EU42" s="507" t="s">
        <v>739</v>
      </c>
      <c r="EV42" s="507"/>
      <c r="EW42" s="2480" t="s">
        <v>718</v>
      </c>
      <c r="EX42" s="2481"/>
      <c r="EY42" s="2487" t="s">
        <v>761</v>
      </c>
      <c r="EZ42" s="2457"/>
      <c r="FA42" s="2458"/>
      <c r="FB42" s="962" t="s">
        <v>734</v>
      </c>
      <c r="FC42" s="499"/>
      <c r="FD42" s="2377"/>
      <c r="FE42" s="962" t="s">
        <v>655</v>
      </c>
      <c r="FF42" s="2371"/>
      <c r="FG42" s="2371" t="s">
        <v>1043</v>
      </c>
      <c r="FH42" s="507"/>
      <c r="FI42" s="941" t="s">
        <v>698</v>
      </c>
      <c r="FJ42" s="507"/>
      <c r="FK42" s="507"/>
      <c r="FL42" s="507"/>
      <c r="FM42" s="507" t="s">
        <v>739</v>
      </c>
      <c r="FN42" s="507"/>
      <c r="FO42" s="941"/>
      <c r="FP42" s="507"/>
      <c r="FQ42" s="941"/>
      <c r="FR42" s="2480" t="s">
        <v>718</v>
      </c>
      <c r="FS42" s="2481"/>
      <c r="FT42" s="2487" t="s">
        <v>761</v>
      </c>
      <c r="FU42" s="2457"/>
      <c r="FV42" s="2458"/>
      <c r="FW42" s="2379" t="s">
        <v>656</v>
      </c>
      <c r="FX42" s="2380"/>
      <c r="FY42" s="2025"/>
      <c r="FZ42" s="2379" t="s">
        <v>657</v>
      </c>
      <c r="GA42" s="2370"/>
      <c r="GB42" s="507"/>
      <c r="GC42" s="2370" t="s">
        <v>804</v>
      </c>
      <c r="GD42" s="941" t="s">
        <v>698</v>
      </c>
      <c r="GE42" s="941"/>
      <c r="GF42" s="507"/>
      <c r="GG42" s="507"/>
      <c r="GH42" s="384"/>
      <c r="GI42" s="499"/>
      <c r="GJ42" s="499"/>
      <c r="GK42" s="507"/>
      <c r="GL42" s="2217" t="s">
        <v>1044</v>
      </c>
      <c r="GM42" s="2480" t="s">
        <v>718</v>
      </c>
      <c r="GN42" s="2481"/>
      <c r="GO42" s="2487" t="s">
        <v>761</v>
      </c>
      <c r="GP42" s="2457"/>
      <c r="GQ42" s="2458"/>
      <c r="GR42" s="2379" t="s">
        <v>1033</v>
      </c>
      <c r="GS42" s="1244"/>
      <c r="GT42" s="2370"/>
      <c r="GU42" s="2370" t="s">
        <v>1045</v>
      </c>
      <c r="GV42" s="507"/>
      <c r="GW42" s="507"/>
      <c r="GX42" s="384"/>
      <c r="GY42" s="941" t="s">
        <v>698</v>
      </c>
      <c r="GZ42" s="941"/>
      <c r="HA42" s="941"/>
      <c r="HB42" s="507"/>
      <c r="HC42" s="2000"/>
      <c r="HD42" s="2365"/>
      <c r="HE42" s="2218"/>
      <c r="HF42" s="2480" t="s">
        <v>718</v>
      </c>
      <c r="HG42" s="2669"/>
    </row>
    <row r="43" spans="1:217" s="14" customFormat="1" ht="15.75" customHeight="1">
      <c r="A43" s="2533"/>
      <c r="B43" s="2533"/>
      <c r="C43" s="2534"/>
      <c r="D43" s="923" t="s">
        <v>358</v>
      </c>
      <c r="E43" s="922" t="s">
        <v>359</v>
      </c>
      <c r="F43" s="921" t="s">
        <v>10</v>
      </c>
      <c r="G43" s="923" t="s">
        <v>457</v>
      </c>
      <c r="H43" s="921" t="s">
        <v>762</v>
      </c>
      <c r="I43" s="921" t="s">
        <v>380</v>
      </c>
      <c r="J43" s="923" t="s">
        <v>12</v>
      </c>
      <c r="K43" s="923" t="s">
        <v>15</v>
      </c>
      <c r="L43" s="923" t="s">
        <v>311</v>
      </c>
      <c r="M43" s="921" t="s">
        <v>360</v>
      </c>
      <c r="N43" s="923" t="s">
        <v>360</v>
      </c>
      <c r="O43" s="921" t="s">
        <v>19</v>
      </c>
      <c r="P43" s="923" t="s">
        <v>88</v>
      </c>
      <c r="Q43" s="2196" t="s">
        <v>816</v>
      </c>
      <c r="R43" s="923" t="s">
        <v>5</v>
      </c>
      <c r="S43" s="923" t="s">
        <v>7</v>
      </c>
      <c r="T43" s="2482"/>
      <c r="U43" s="2483"/>
      <c r="V43" s="2533"/>
      <c r="W43" s="2533"/>
      <c r="X43" s="2534"/>
      <c r="Y43" s="922" t="s">
        <v>764</v>
      </c>
      <c r="Z43" s="923" t="s">
        <v>767</v>
      </c>
      <c r="AA43" s="920" t="s">
        <v>323</v>
      </c>
      <c r="AB43" s="2347" t="s">
        <v>301</v>
      </c>
      <c r="AC43" s="923" t="s">
        <v>302</v>
      </c>
      <c r="AD43" s="923" t="s">
        <v>303</v>
      </c>
      <c r="AE43" s="920" t="s">
        <v>355</v>
      </c>
      <c r="AF43" s="923" t="s">
        <v>378</v>
      </c>
      <c r="AG43" s="923" t="s">
        <v>306</v>
      </c>
      <c r="AH43" s="923" t="s">
        <v>307</v>
      </c>
      <c r="AI43" s="2207" t="s">
        <v>379</v>
      </c>
      <c r="AJ43" s="923" t="s">
        <v>1388</v>
      </c>
      <c r="AK43" s="923" t="s">
        <v>359</v>
      </c>
      <c r="AL43" s="921" t="s">
        <v>380</v>
      </c>
      <c r="AM43" s="923" t="s">
        <v>12</v>
      </c>
      <c r="AN43" s="2347" t="s">
        <v>15</v>
      </c>
      <c r="AO43" s="2482"/>
      <c r="AP43" s="2483"/>
      <c r="AQ43" s="2533"/>
      <c r="AR43" s="2533"/>
      <c r="AS43" s="2534"/>
      <c r="AT43" s="923" t="s">
        <v>303</v>
      </c>
      <c r="AU43" s="923" t="s">
        <v>355</v>
      </c>
      <c r="AV43" s="923" t="s">
        <v>378</v>
      </c>
      <c r="AW43" s="921" t="s">
        <v>306</v>
      </c>
      <c r="AX43" s="922" t="s">
        <v>307</v>
      </c>
      <c r="AY43" s="2207" t="s">
        <v>379</v>
      </c>
      <c r="AZ43" s="923" t="s">
        <v>358</v>
      </c>
      <c r="BA43" s="923" t="s">
        <v>359</v>
      </c>
      <c r="BB43" s="923" t="s">
        <v>380</v>
      </c>
      <c r="BC43" s="2347" t="s">
        <v>15</v>
      </c>
      <c r="BD43" s="923" t="s">
        <v>311</v>
      </c>
      <c r="BE43" s="921" t="s">
        <v>360</v>
      </c>
      <c r="BF43" s="923" t="s">
        <v>360</v>
      </c>
      <c r="BG43" s="923" t="s">
        <v>88</v>
      </c>
      <c r="BH43" s="2196" t="s">
        <v>1759</v>
      </c>
      <c r="BI43" s="923" t="s">
        <v>5</v>
      </c>
      <c r="BJ43" s="2482"/>
      <c r="BK43" s="2483"/>
      <c r="BL43" s="2533"/>
      <c r="BM43" s="2533"/>
      <c r="BN43" s="2534"/>
      <c r="BO43" s="923" t="s">
        <v>88</v>
      </c>
      <c r="BP43" s="923" t="s">
        <v>227</v>
      </c>
      <c r="BQ43" s="923" t="s">
        <v>354</v>
      </c>
      <c r="BR43" s="923" t="s">
        <v>2454</v>
      </c>
      <c r="BS43" s="923" t="s">
        <v>303</v>
      </c>
      <c r="BT43" s="923" t="s">
        <v>378</v>
      </c>
      <c r="BU43" s="923" t="s">
        <v>307</v>
      </c>
      <c r="BV43" s="924" t="s">
        <v>379</v>
      </c>
      <c r="BW43" s="923" t="s">
        <v>358</v>
      </c>
      <c r="BX43" s="923" t="s">
        <v>359</v>
      </c>
      <c r="BY43" s="921" t="s">
        <v>380</v>
      </c>
      <c r="BZ43" s="2347" t="s">
        <v>15</v>
      </c>
      <c r="CA43" s="923" t="s">
        <v>311</v>
      </c>
      <c r="CB43" s="921" t="s">
        <v>360</v>
      </c>
      <c r="CC43" s="922" t="s">
        <v>360</v>
      </c>
      <c r="CD43" s="923" t="s">
        <v>88</v>
      </c>
      <c r="CE43" s="2482"/>
      <c r="CF43" s="2483"/>
      <c r="DI43" s="2533"/>
      <c r="DJ43" s="2533"/>
      <c r="DK43" s="2534"/>
      <c r="DL43" s="923" t="s">
        <v>1389</v>
      </c>
      <c r="DM43" s="923" t="s">
        <v>358</v>
      </c>
      <c r="DN43" s="922" t="s">
        <v>359</v>
      </c>
      <c r="DO43" s="921" t="s">
        <v>10</v>
      </c>
      <c r="DP43" s="923" t="s">
        <v>457</v>
      </c>
      <c r="DQ43" s="921" t="s">
        <v>1392</v>
      </c>
      <c r="DR43" s="921" t="s">
        <v>380</v>
      </c>
      <c r="DS43" s="923" t="s">
        <v>12</v>
      </c>
      <c r="DT43" s="923" t="s">
        <v>13</v>
      </c>
      <c r="DU43" s="923" t="s">
        <v>15</v>
      </c>
      <c r="DV43" s="923" t="s">
        <v>311</v>
      </c>
      <c r="DW43" s="921" t="s">
        <v>360</v>
      </c>
      <c r="DX43" s="923" t="s">
        <v>360</v>
      </c>
      <c r="DY43" s="921" t="s">
        <v>19</v>
      </c>
      <c r="DZ43" s="923" t="s">
        <v>88</v>
      </c>
      <c r="EA43" s="932" t="s">
        <v>1759</v>
      </c>
      <c r="EB43" s="2482"/>
      <c r="EC43" s="2483"/>
      <c r="ED43" s="2533"/>
      <c r="EE43" s="2533"/>
      <c r="EF43" s="2534"/>
      <c r="EG43" s="923" t="s">
        <v>7</v>
      </c>
      <c r="EH43" s="923" t="s">
        <v>227</v>
      </c>
      <c r="EI43" s="921" t="s">
        <v>354</v>
      </c>
      <c r="EJ43" s="921" t="s">
        <v>2453</v>
      </c>
      <c r="EK43" s="921" t="s">
        <v>1742</v>
      </c>
      <c r="EL43" s="923" t="s">
        <v>2454</v>
      </c>
      <c r="EM43" s="920" t="s">
        <v>323</v>
      </c>
      <c r="EN43" s="923" t="s">
        <v>301</v>
      </c>
      <c r="EO43" s="923" t="s">
        <v>302</v>
      </c>
      <c r="EP43" s="923" t="s">
        <v>303</v>
      </c>
      <c r="EQ43" s="923" t="s">
        <v>355</v>
      </c>
      <c r="ER43" s="923" t="s">
        <v>378</v>
      </c>
      <c r="ES43" s="923" t="s">
        <v>306</v>
      </c>
      <c r="ET43" s="923" t="s">
        <v>307</v>
      </c>
      <c r="EU43" s="2207" t="s">
        <v>379</v>
      </c>
      <c r="EV43" s="923" t="s">
        <v>1388</v>
      </c>
      <c r="EW43" s="2482"/>
      <c r="EX43" s="2483"/>
      <c r="EY43" s="2533"/>
      <c r="EZ43" s="2533"/>
      <c r="FA43" s="2534"/>
      <c r="FB43" s="923" t="s">
        <v>311</v>
      </c>
      <c r="FC43" s="923" t="s">
        <v>88</v>
      </c>
      <c r="FD43" s="2196" t="s">
        <v>1759</v>
      </c>
      <c r="FE43" s="923" t="s">
        <v>227</v>
      </c>
      <c r="FF43" s="923" t="s">
        <v>354</v>
      </c>
      <c r="FG43" s="923" t="s">
        <v>1742</v>
      </c>
      <c r="FH43" s="2347" t="s">
        <v>301</v>
      </c>
      <c r="FI43" s="923" t="s">
        <v>302</v>
      </c>
      <c r="FJ43" s="923" t="s">
        <v>303</v>
      </c>
      <c r="FK43" s="920" t="s">
        <v>355</v>
      </c>
      <c r="FL43" s="923" t="s">
        <v>378</v>
      </c>
      <c r="FM43" s="923" t="s">
        <v>306</v>
      </c>
      <c r="FN43" s="923" t="s">
        <v>307</v>
      </c>
      <c r="FO43" s="2207" t="s">
        <v>379</v>
      </c>
      <c r="FP43" s="923" t="s">
        <v>1388</v>
      </c>
      <c r="FQ43" s="923" t="s">
        <v>1389</v>
      </c>
      <c r="FR43" s="2482"/>
      <c r="FS43" s="2483"/>
      <c r="FT43" s="2533"/>
      <c r="FU43" s="2533"/>
      <c r="FV43" s="2534"/>
      <c r="FW43" s="2196" t="s">
        <v>1759</v>
      </c>
      <c r="FX43" s="923" t="s">
        <v>5</v>
      </c>
      <c r="FY43" s="923" t="s">
        <v>7</v>
      </c>
      <c r="FZ43" s="923" t="s">
        <v>227</v>
      </c>
      <c r="GA43" s="921" t="s">
        <v>354</v>
      </c>
      <c r="GB43" s="923" t="s">
        <v>2454</v>
      </c>
      <c r="GC43" s="923" t="s">
        <v>303</v>
      </c>
      <c r="GD43" s="923" t="s">
        <v>355</v>
      </c>
      <c r="GE43" s="924" t="s">
        <v>379</v>
      </c>
      <c r="GF43" s="923" t="s">
        <v>1388</v>
      </c>
      <c r="GG43" s="922" t="s">
        <v>359</v>
      </c>
      <c r="GH43" s="923" t="s">
        <v>10</v>
      </c>
      <c r="GI43" s="923" t="s">
        <v>15</v>
      </c>
      <c r="GJ43" s="923" t="s">
        <v>311</v>
      </c>
      <c r="GK43" s="923" t="s">
        <v>88</v>
      </c>
      <c r="GL43" s="923" t="s">
        <v>227</v>
      </c>
      <c r="GM43" s="2482"/>
      <c r="GN43" s="2483"/>
      <c r="GO43" s="2533"/>
      <c r="GP43" s="2533"/>
      <c r="GQ43" s="2534"/>
      <c r="GR43" s="923" t="s">
        <v>1388</v>
      </c>
      <c r="GS43" s="923" t="s">
        <v>1389</v>
      </c>
      <c r="GT43" s="922" t="s">
        <v>359</v>
      </c>
      <c r="GU43" s="923" t="s">
        <v>10</v>
      </c>
      <c r="GV43" s="923" t="s">
        <v>457</v>
      </c>
      <c r="GW43" s="2347" t="s">
        <v>15</v>
      </c>
      <c r="GX43" s="923" t="s">
        <v>311</v>
      </c>
      <c r="GY43" s="923" t="s">
        <v>360</v>
      </c>
      <c r="GZ43" s="923" t="s">
        <v>360</v>
      </c>
      <c r="HA43" s="921" t="s">
        <v>19</v>
      </c>
      <c r="HB43" s="923" t="s">
        <v>88</v>
      </c>
      <c r="HC43" s="932" t="s">
        <v>1759</v>
      </c>
      <c r="HD43" s="923" t="s">
        <v>5</v>
      </c>
      <c r="HE43" s="923" t="s">
        <v>7</v>
      </c>
      <c r="HF43" s="2670"/>
      <c r="HG43" s="2671"/>
    </row>
    <row r="44" spans="1:217" s="14" customFormat="1" ht="15.75" customHeight="1">
      <c r="A44" s="2533"/>
      <c r="B44" s="2533"/>
      <c r="C44" s="2534"/>
      <c r="D44" s="922" t="s">
        <v>363</v>
      </c>
      <c r="E44" s="922" t="s">
        <v>364</v>
      </c>
      <c r="F44" s="921" t="s">
        <v>2284</v>
      </c>
      <c r="G44" s="2194" t="s">
        <v>630</v>
      </c>
      <c r="H44" s="921"/>
      <c r="I44" s="921" t="s">
        <v>2497</v>
      </c>
      <c r="J44" s="922"/>
      <c r="K44" s="922"/>
      <c r="L44" s="922"/>
      <c r="M44" s="921" t="s">
        <v>2393</v>
      </c>
      <c r="N44" s="922" t="s">
        <v>2394</v>
      </c>
      <c r="O44" s="921" t="s">
        <v>2395</v>
      </c>
      <c r="P44" s="922"/>
      <c r="Q44" s="2197"/>
      <c r="R44" s="922"/>
      <c r="S44" s="922"/>
      <c r="T44" s="2482"/>
      <c r="U44" s="2483"/>
      <c r="V44" s="2533"/>
      <c r="W44" s="2533"/>
      <c r="X44" s="2534"/>
      <c r="Y44" s="922"/>
      <c r="Z44" s="922"/>
      <c r="AA44" s="920"/>
      <c r="AB44" s="921"/>
      <c r="AC44" s="922"/>
      <c r="AD44" s="922"/>
      <c r="AE44" s="920"/>
      <c r="AF44" s="922"/>
      <c r="AG44" s="922" t="s">
        <v>2395</v>
      </c>
      <c r="AH44" s="922" t="s">
        <v>2395</v>
      </c>
      <c r="AI44" s="920" t="s">
        <v>381</v>
      </c>
      <c r="AJ44" s="922"/>
      <c r="AK44" s="922" t="s">
        <v>364</v>
      </c>
      <c r="AL44" s="921" t="s">
        <v>2497</v>
      </c>
      <c r="AM44" s="922"/>
      <c r="AN44" s="921"/>
      <c r="AO44" s="2482"/>
      <c r="AP44" s="2483"/>
      <c r="AQ44" s="2533"/>
      <c r="AR44" s="2533"/>
      <c r="AS44" s="2534"/>
      <c r="AT44" s="922"/>
      <c r="AU44" s="922"/>
      <c r="AV44" s="922"/>
      <c r="AW44" s="921" t="s">
        <v>2395</v>
      </c>
      <c r="AX44" s="922" t="s">
        <v>2395</v>
      </c>
      <c r="AY44" s="920" t="s">
        <v>381</v>
      </c>
      <c r="AZ44" s="922" t="s">
        <v>363</v>
      </c>
      <c r="BA44" s="922" t="s">
        <v>364</v>
      </c>
      <c r="BB44" s="922" t="s">
        <v>2497</v>
      </c>
      <c r="BC44" s="921"/>
      <c r="BD44" s="922"/>
      <c r="BE44" s="921" t="s">
        <v>2393</v>
      </c>
      <c r="BF44" s="922" t="s">
        <v>2394</v>
      </c>
      <c r="BG44" s="922"/>
      <c r="BH44" s="2197"/>
      <c r="BI44" s="922"/>
      <c r="BJ44" s="2482"/>
      <c r="BK44" s="2483"/>
      <c r="BL44" s="2533"/>
      <c r="BM44" s="2533"/>
      <c r="BN44" s="2534"/>
      <c r="BO44" s="922"/>
      <c r="BP44" s="922" t="s">
        <v>9</v>
      </c>
      <c r="BQ44" s="922" t="s">
        <v>9</v>
      </c>
      <c r="BR44" s="922"/>
      <c r="BS44" s="922"/>
      <c r="BT44" s="922"/>
      <c r="BU44" s="922" t="s">
        <v>2395</v>
      </c>
      <c r="BV44" s="922" t="s">
        <v>381</v>
      </c>
      <c r="BW44" s="922" t="s">
        <v>363</v>
      </c>
      <c r="BX44" s="922" t="s">
        <v>364</v>
      </c>
      <c r="BY44" s="921" t="s">
        <v>2497</v>
      </c>
      <c r="BZ44" s="921"/>
      <c r="CA44" s="922"/>
      <c r="CB44" s="921" t="s">
        <v>2393</v>
      </c>
      <c r="CC44" s="922" t="s">
        <v>2394</v>
      </c>
      <c r="CD44" s="922"/>
      <c r="CE44" s="2482"/>
      <c r="CF44" s="2483"/>
      <c r="DI44" s="2533"/>
      <c r="DJ44" s="2533"/>
      <c r="DK44" s="2534"/>
      <c r="DL44" s="922"/>
      <c r="DM44" s="922" t="s">
        <v>363</v>
      </c>
      <c r="DN44" s="922" t="s">
        <v>364</v>
      </c>
      <c r="DO44" s="921" t="s">
        <v>2284</v>
      </c>
      <c r="DP44" s="2194" t="s">
        <v>630</v>
      </c>
      <c r="DQ44" s="921"/>
      <c r="DR44" s="921" t="s">
        <v>2497</v>
      </c>
      <c r="DS44" s="922"/>
      <c r="DT44" s="922"/>
      <c r="DU44" s="922"/>
      <c r="DV44" s="922"/>
      <c r="DW44" s="921" t="s">
        <v>2393</v>
      </c>
      <c r="DX44" s="922" t="s">
        <v>2394</v>
      </c>
      <c r="DY44" s="921" t="s">
        <v>2395</v>
      </c>
      <c r="DZ44" s="922"/>
      <c r="EA44" s="933"/>
      <c r="EB44" s="2482"/>
      <c r="EC44" s="2483"/>
      <c r="ED44" s="2533"/>
      <c r="EE44" s="2533"/>
      <c r="EF44" s="2534"/>
      <c r="EG44" s="922"/>
      <c r="EH44" s="922" t="s">
        <v>9</v>
      </c>
      <c r="EI44" s="921" t="s">
        <v>9</v>
      </c>
      <c r="EJ44" s="921"/>
      <c r="EK44" s="921"/>
      <c r="EL44" s="922"/>
      <c r="EM44" s="920"/>
      <c r="EN44" s="922"/>
      <c r="EO44" s="922"/>
      <c r="EP44" s="922"/>
      <c r="EQ44" s="922"/>
      <c r="ER44" s="922"/>
      <c r="ES44" s="922" t="s">
        <v>2395</v>
      </c>
      <c r="ET44" s="922" t="s">
        <v>2395</v>
      </c>
      <c r="EU44" s="920" t="s">
        <v>381</v>
      </c>
      <c r="EV44" s="922"/>
      <c r="EW44" s="2482"/>
      <c r="EX44" s="2483"/>
      <c r="EY44" s="2533"/>
      <c r="EZ44" s="2533"/>
      <c r="FA44" s="2534"/>
      <c r="FB44" s="922"/>
      <c r="FC44" s="922"/>
      <c r="FD44" s="2197"/>
      <c r="FE44" s="922" t="s">
        <v>9</v>
      </c>
      <c r="FF44" s="922" t="s">
        <v>9</v>
      </c>
      <c r="FG44" s="922"/>
      <c r="FH44" s="921"/>
      <c r="FI44" s="922"/>
      <c r="FJ44" s="922"/>
      <c r="FK44" s="920"/>
      <c r="FL44" s="922"/>
      <c r="FM44" s="922" t="s">
        <v>2395</v>
      </c>
      <c r="FN44" s="922" t="s">
        <v>2395</v>
      </c>
      <c r="FO44" s="920" t="s">
        <v>381</v>
      </c>
      <c r="FP44" s="922"/>
      <c r="FQ44" s="922"/>
      <c r="FR44" s="2482"/>
      <c r="FS44" s="2483"/>
      <c r="FT44" s="2533"/>
      <c r="FU44" s="2533"/>
      <c r="FV44" s="2534"/>
      <c r="FW44" s="2197"/>
      <c r="FX44" s="922"/>
      <c r="FY44" s="922"/>
      <c r="FZ44" s="922" t="s">
        <v>9</v>
      </c>
      <c r="GA44" s="921" t="s">
        <v>9</v>
      </c>
      <c r="GB44" s="922"/>
      <c r="GC44" s="922"/>
      <c r="GD44" s="922"/>
      <c r="GE44" s="922" t="s">
        <v>381</v>
      </c>
      <c r="GF44" s="922"/>
      <c r="GG44" s="922" t="s">
        <v>364</v>
      </c>
      <c r="GH44" s="922" t="s">
        <v>2284</v>
      </c>
      <c r="GI44" s="922"/>
      <c r="GJ44" s="922"/>
      <c r="GK44" s="922"/>
      <c r="GL44" s="922" t="s">
        <v>9</v>
      </c>
      <c r="GM44" s="2482"/>
      <c r="GN44" s="2483"/>
      <c r="GO44" s="2533"/>
      <c r="GP44" s="2533"/>
      <c r="GQ44" s="2534"/>
      <c r="GR44" s="922"/>
      <c r="GS44" s="922"/>
      <c r="GT44" s="922" t="s">
        <v>364</v>
      </c>
      <c r="GU44" s="922" t="s">
        <v>2284</v>
      </c>
      <c r="GV44" s="2194" t="s">
        <v>630</v>
      </c>
      <c r="GW44" s="921"/>
      <c r="GX44" s="922"/>
      <c r="GY44" s="922" t="s">
        <v>2393</v>
      </c>
      <c r="GZ44" s="922" t="s">
        <v>2394</v>
      </c>
      <c r="HA44" s="921" t="s">
        <v>2395</v>
      </c>
      <c r="HB44" s="922"/>
      <c r="HC44" s="933"/>
      <c r="HD44" s="922"/>
      <c r="HE44" s="922"/>
      <c r="HF44" s="2670"/>
      <c r="HG44" s="2671"/>
    </row>
    <row r="45" spans="1:217" s="14" customFormat="1" ht="15.75" customHeight="1">
      <c r="A45" s="2533"/>
      <c r="B45" s="2533"/>
      <c r="C45" s="2534"/>
      <c r="D45" s="390" t="s">
        <v>2399</v>
      </c>
      <c r="E45" s="936" t="s">
        <v>2400</v>
      </c>
      <c r="F45" s="396"/>
      <c r="G45" s="390" t="s">
        <v>463</v>
      </c>
      <c r="H45" s="396"/>
      <c r="I45" s="396"/>
      <c r="J45" s="865"/>
      <c r="K45" s="395"/>
      <c r="L45" s="395" t="s">
        <v>2398</v>
      </c>
      <c r="M45" s="865"/>
      <c r="N45" s="865"/>
      <c r="O45" s="396"/>
      <c r="P45" s="390"/>
      <c r="Q45" s="2674" t="s">
        <v>2401</v>
      </c>
      <c r="R45" s="395"/>
      <c r="S45" s="390"/>
      <c r="T45" s="2482"/>
      <c r="U45" s="2483"/>
      <c r="V45" s="2533"/>
      <c r="W45" s="2533"/>
      <c r="X45" s="2534"/>
      <c r="Y45" s="390"/>
      <c r="Z45" s="396"/>
      <c r="AA45" s="865" t="s">
        <v>2498</v>
      </c>
      <c r="AB45" s="396"/>
      <c r="AC45" s="396"/>
      <c r="AD45" s="390" t="s">
        <v>2397</v>
      </c>
      <c r="AE45" s="390" t="s">
        <v>2397</v>
      </c>
      <c r="AF45" s="390" t="s">
        <v>2397</v>
      </c>
      <c r="AG45" s="395"/>
      <c r="AH45" s="396" t="s">
        <v>2499</v>
      </c>
      <c r="AI45" s="865"/>
      <c r="AJ45" s="390"/>
      <c r="AK45" s="925" t="s">
        <v>2400</v>
      </c>
      <c r="AL45" s="396"/>
      <c r="AM45" s="865"/>
      <c r="AN45" s="865"/>
      <c r="AO45" s="2482"/>
      <c r="AP45" s="2483"/>
      <c r="AQ45" s="2533"/>
      <c r="AR45" s="2533"/>
      <c r="AS45" s="2534"/>
      <c r="AT45" s="390" t="s">
        <v>2397</v>
      </c>
      <c r="AU45" s="390" t="s">
        <v>2397</v>
      </c>
      <c r="AV45" s="390" t="s">
        <v>2397</v>
      </c>
      <c r="AW45" s="865"/>
      <c r="AX45" s="396" t="s">
        <v>2499</v>
      </c>
      <c r="AY45" s="865"/>
      <c r="AZ45" s="390" t="s">
        <v>2399</v>
      </c>
      <c r="BA45" s="925" t="s">
        <v>2400</v>
      </c>
      <c r="BB45" s="390"/>
      <c r="BC45" s="865"/>
      <c r="BD45" s="395" t="s">
        <v>2398</v>
      </c>
      <c r="BE45" s="865"/>
      <c r="BF45" s="865"/>
      <c r="BG45" s="390"/>
      <c r="BH45" s="2674" t="s">
        <v>2401</v>
      </c>
      <c r="BI45" s="395"/>
      <c r="BJ45" s="2482"/>
      <c r="BK45" s="2483"/>
      <c r="BL45" s="2533"/>
      <c r="BM45" s="2533"/>
      <c r="BN45" s="2534"/>
      <c r="BO45" s="390"/>
      <c r="BP45" s="395" t="s">
        <v>2396</v>
      </c>
      <c r="BQ45" s="395" t="s">
        <v>2425</v>
      </c>
      <c r="BR45" s="396"/>
      <c r="BS45" s="390" t="s">
        <v>2397</v>
      </c>
      <c r="BT45" s="390" t="s">
        <v>2397</v>
      </c>
      <c r="BU45" s="396" t="s">
        <v>2499</v>
      </c>
      <c r="BV45" s="934"/>
      <c r="BW45" s="390" t="s">
        <v>2399</v>
      </c>
      <c r="BX45" s="925" t="s">
        <v>2400</v>
      </c>
      <c r="BY45" s="396"/>
      <c r="BZ45" s="865"/>
      <c r="CA45" s="395" t="s">
        <v>2398</v>
      </c>
      <c r="CB45" s="865"/>
      <c r="CC45" s="865"/>
      <c r="CD45" s="390"/>
      <c r="CE45" s="2482"/>
      <c r="CF45" s="2483"/>
      <c r="DI45" s="2533"/>
      <c r="DJ45" s="2533"/>
      <c r="DK45" s="2534"/>
      <c r="DL45" s="390"/>
      <c r="DM45" s="390" t="s">
        <v>2399</v>
      </c>
      <c r="DN45" s="936" t="s">
        <v>2400</v>
      </c>
      <c r="DO45" s="396"/>
      <c r="DP45" s="390" t="s">
        <v>463</v>
      </c>
      <c r="DQ45" s="396"/>
      <c r="DR45" s="396"/>
      <c r="DS45" s="395"/>
      <c r="DT45" s="390"/>
      <c r="DU45" s="395"/>
      <c r="DV45" s="395" t="s">
        <v>2398</v>
      </c>
      <c r="DW45" s="865"/>
      <c r="DX45" s="865"/>
      <c r="DY45" s="396"/>
      <c r="DZ45" s="390"/>
      <c r="EA45" s="2674" t="s">
        <v>2401</v>
      </c>
      <c r="EB45" s="2482"/>
      <c r="EC45" s="2483"/>
      <c r="ED45" s="2533"/>
      <c r="EE45" s="2533"/>
      <c r="EF45" s="2534"/>
      <c r="EG45" s="390"/>
      <c r="EH45" s="395" t="s">
        <v>2396</v>
      </c>
      <c r="EI45" s="865" t="s">
        <v>2425</v>
      </c>
      <c r="EJ45" s="865" t="s">
        <v>1718</v>
      </c>
      <c r="EK45" s="396"/>
      <c r="EL45" s="396"/>
      <c r="EM45" s="865" t="s">
        <v>2498</v>
      </c>
      <c r="EN45" s="390"/>
      <c r="EO45" s="396"/>
      <c r="EP45" s="390" t="s">
        <v>2397</v>
      </c>
      <c r="EQ45" s="390" t="s">
        <v>2397</v>
      </c>
      <c r="ER45" s="390" t="s">
        <v>2397</v>
      </c>
      <c r="ES45" s="395"/>
      <c r="ET45" s="396" t="s">
        <v>2499</v>
      </c>
      <c r="EU45" s="865"/>
      <c r="EV45" s="390"/>
      <c r="EW45" s="2482"/>
      <c r="EX45" s="2483"/>
      <c r="EY45" s="2533"/>
      <c r="EZ45" s="2533"/>
      <c r="FA45" s="2534"/>
      <c r="FB45" s="395" t="s">
        <v>2398</v>
      </c>
      <c r="FC45" s="390"/>
      <c r="FD45" s="2674" t="s">
        <v>2401</v>
      </c>
      <c r="FE45" s="395" t="s">
        <v>2396</v>
      </c>
      <c r="FF45" s="395" t="s">
        <v>2425</v>
      </c>
      <c r="FG45" s="390"/>
      <c r="FH45" s="396"/>
      <c r="FI45" s="390"/>
      <c r="FJ45" s="390" t="s">
        <v>2397</v>
      </c>
      <c r="FK45" s="390" t="s">
        <v>2397</v>
      </c>
      <c r="FL45" s="390" t="s">
        <v>2397</v>
      </c>
      <c r="FM45" s="395"/>
      <c r="FN45" s="396" t="s">
        <v>2499</v>
      </c>
      <c r="FO45" s="865"/>
      <c r="FP45" s="390"/>
      <c r="FQ45" s="390"/>
      <c r="FR45" s="2482"/>
      <c r="FS45" s="2483"/>
      <c r="FT45" s="2533"/>
      <c r="FU45" s="2533"/>
      <c r="FV45" s="2534"/>
      <c r="FW45" s="2674" t="s">
        <v>2401</v>
      </c>
      <c r="FX45" s="395"/>
      <c r="FY45" s="390"/>
      <c r="FZ45" s="395" t="s">
        <v>2396</v>
      </c>
      <c r="GA45" s="865" t="s">
        <v>2425</v>
      </c>
      <c r="GB45" s="396"/>
      <c r="GC45" s="390" t="s">
        <v>2397</v>
      </c>
      <c r="GD45" s="390" t="s">
        <v>2397</v>
      </c>
      <c r="GE45" s="395"/>
      <c r="GF45" s="390"/>
      <c r="GG45" s="925" t="s">
        <v>2400</v>
      </c>
      <c r="GH45" s="390"/>
      <c r="GI45" s="395"/>
      <c r="GJ45" s="395" t="s">
        <v>2398</v>
      </c>
      <c r="GK45" s="390"/>
      <c r="GL45" s="395" t="s">
        <v>2396</v>
      </c>
      <c r="GM45" s="2482"/>
      <c r="GN45" s="2483"/>
      <c r="GO45" s="2533"/>
      <c r="GP45" s="2533"/>
      <c r="GQ45" s="2534"/>
      <c r="GR45" s="390"/>
      <c r="GS45" s="390"/>
      <c r="GT45" s="936" t="s">
        <v>2400</v>
      </c>
      <c r="GU45" s="390"/>
      <c r="GV45" s="390" t="s">
        <v>463</v>
      </c>
      <c r="GW45" s="865"/>
      <c r="GX45" s="395" t="s">
        <v>2398</v>
      </c>
      <c r="GY45" s="395"/>
      <c r="GZ45" s="865"/>
      <c r="HA45" s="396"/>
      <c r="HB45" s="390"/>
      <c r="HC45" s="2674" t="s">
        <v>2401</v>
      </c>
      <c r="HD45" s="395"/>
      <c r="HE45" s="390"/>
      <c r="HF45" s="2670"/>
      <c r="HG45" s="2671"/>
    </row>
    <row r="46" spans="1:217" s="14" customFormat="1" ht="15.75" customHeight="1">
      <c r="A46" s="2533"/>
      <c r="B46" s="2533"/>
      <c r="C46" s="2534"/>
      <c r="D46" s="390" t="s">
        <v>2407</v>
      </c>
      <c r="E46" s="2667" t="s">
        <v>2402</v>
      </c>
      <c r="F46" s="396" t="s">
        <v>1750</v>
      </c>
      <c r="G46" s="2674" t="s">
        <v>2408</v>
      </c>
      <c r="H46" s="396" t="s">
        <v>1752</v>
      </c>
      <c r="I46" s="396" t="s">
        <v>1753</v>
      </c>
      <c r="J46" s="865" t="s">
        <v>2500</v>
      </c>
      <c r="K46" s="395" t="s">
        <v>1718</v>
      </c>
      <c r="L46" s="395" t="s">
        <v>2410</v>
      </c>
      <c r="M46" s="865" t="s">
        <v>1654</v>
      </c>
      <c r="N46" s="865" t="s">
        <v>1656</v>
      </c>
      <c r="O46" s="396" t="s">
        <v>87</v>
      </c>
      <c r="P46" s="390" t="s">
        <v>1720</v>
      </c>
      <c r="Q46" s="2674"/>
      <c r="R46" s="395" t="s">
        <v>2412</v>
      </c>
      <c r="S46" s="390" t="s">
        <v>2218</v>
      </c>
      <c r="T46" s="2482"/>
      <c r="U46" s="2483"/>
      <c r="V46" s="2533"/>
      <c r="W46" s="2533"/>
      <c r="X46" s="2534"/>
      <c r="Y46" s="390" t="s">
        <v>1611</v>
      </c>
      <c r="Z46" s="396" t="s">
        <v>1743</v>
      </c>
      <c r="AA46" s="865" t="s">
        <v>2501</v>
      </c>
      <c r="AB46" s="396" t="s">
        <v>1612</v>
      </c>
      <c r="AC46" s="396" t="s">
        <v>1613</v>
      </c>
      <c r="AD46" s="395" t="s">
        <v>2403</v>
      </c>
      <c r="AE46" s="478" t="s">
        <v>2404</v>
      </c>
      <c r="AF46" s="395" t="s">
        <v>2405</v>
      </c>
      <c r="AG46" s="395" t="s">
        <v>1644</v>
      </c>
      <c r="AH46" s="396" t="s">
        <v>2502</v>
      </c>
      <c r="AI46" s="865" t="s">
        <v>1747</v>
      </c>
      <c r="AJ46" s="390" t="s">
        <v>1646</v>
      </c>
      <c r="AK46" s="2667" t="s">
        <v>2402</v>
      </c>
      <c r="AL46" s="396" t="s">
        <v>148</v>
      </c>
      <c r="AM46" s="865" t="s">
        <v>1763</v>
      </c>
      <c r="AN46" s="865" t="s">
        <v>1718</v>
      </c>
      <c r="AO46" s="2482"/>
      <c r="AP46" s="2483"/>
      <c r="AQ46" s="2533"/>
      <c r="AR46" s="2533"/>
      <c r="AS46" s="2534"/>
      <c r="AT46" s="395" t="s">
        <v>2403</v>
      </c>
      <c r="AU46" s="395" t="s">
        <v>2404</v>
      </c>
      <c r="AV46" s="395" t="s">
        <v>2405</v>
      </c>
      <c r="AW46" s="865" t="s">
        <v>1644</v>
      </c>
      <c r="AX46" s="396" t="s">
        <v>2502</v>
      </c>
      <c r="AY46" s="865" t="s">
        <v>1747</v>
      </c>
      <c r="AZ46" s="390" t="s">
        <v>2407</v>
      </c>
      <c r="BA46" s="2667" t="s">
        <v>2402</v>
      </c>
      <c r="BB46" s="390" t="s">
        <v>148</v>
      </c>
      <c r="BC46" s="865" t="s">
        <v>1718</v>
      </c>
      <c r="BD46" s="395" t="s">
        <v>2410</v>
      </c>
      <c r="BE46" s="865" t="s">
        <v>1654</v>
      </c>
      <c r="BF46" s="865" t="s">
        <v>1656</v>
      </c>
      <c r="BG46" s="390" t="s">
        <v>1720</v>
      </c>
      <c r="BH46" s="2668"/>
      <c r="BI46" s="395" t="s">
        <v>2412</v>
      </c>
      <c r="BJ46" s="2482"/>
      <c r="BK46" s="2483"/>
      <c r="BL46" s="2533"/>
      <c r="BM46" s="2533"/>
      <c r="BN46" s="2534"/>
      <c r="BO46" s="390" t="s">
        <v>1720</v>
      </c>
      <c r="BP46" s="2667" t="s">
        <v>2402</v>
      </c>
      <c r="BQ46" s="2667" t="s">
        <v>2402</v>
      </c>
      <c r="BR46" s="396" t="s">
        <v>1743</v>
      </c>
      <c r="BS46" s="395" t="s">
        <v>2403</v>
      </c>
      <c r="BT46" s="395" t="s">
        <v>2405</v>
      </c>
      <c r="BU46" s="396" t="s">
        <v>2502</v>
      </c>
      <c r="BV46" s="934" t="s">
        <v>1747</v>
      </c>
      <c r="BW46" s="390" t="s">
        <v>2407</v>
      </c>
      <c r="BX46" s="2667" t="s">
        <v>2402</v>
      </c>
      <c r="BY46" s="396" t="s">
        <v>148</v>
      </c>
      <c r="BZ46" s="865" t="s">
        <v>1718</v>
      </c>
      <c r="CA46" s="395" t="s">
        <v>2410</v>
      </c>
      <c r="CB46" s="865" t="s">
        <v>1654</v>
      </c>
      <c r="CC46" s="865" t="s">
        <v>1656</v>
      </c>
      <c r="CD46" s="390" t="s">
        <v>1720</v>
      </c>
      <c r="CE46" s="2482"/>
      <c r="CF46" s="2483"/>
      <c r="DI46" s="2533"/>
      <c r="DJ46" s="2533"/>
      <c r="DK46" s="2534"/>
      <c r="DL46" s="390" t="s">
        <v>1748</v>
      </c>
      <c r="DM46" s="390" t="s">
        <v>2407</v>
      </c>
      <c r="DN46" s="2667" t="s">
        <v>2402</v>
      </c>
      <c r="DO46" s="396" t="s">
        <v>1750</v>
      </c>
      <c r="DP46" s="2674" t="s">
        <v>2408</v>
      </c>
      <c r="DQ46" s="396" t="s">
        <v>1752</v>
      </c>
      <c r="DR46" s="396" t="s">
        <v>148</v>
      </c>
      <c r="DS46" s="395" t="s">
        <v>1763</v>
      </c>
      <c r="DT46" s="390" t="s">
        <v>1755</v>
      </c>
      <c r="DU46" s="395" t="s">
        <v>1718</v>
      </c>
      <c r="DV46" s="395" t="s">
        <v>2410</v>
      </c>
      <c r="DW46" s="865" t="s">
        <v>1654</v>
      </c>
      <c r="DX46" s="865" t="s">
        <v>1656</v>
      </c>
      <c r="DY46" s="396" t="s">
        <v>87</v>
      </c>
      <c r="DZ46" s="390" t="s">
        <v>1720</v>
      </c>
      <c r="EA46" s="2668"/>
      <c r="EB46" s="2482"/>
      <c r="EC46" s="2483"/>
      <c r="ED46" s="2533"/>
      <c r="EE46" s="2533"/>
      <c r="EF46" s="2534"/>
      <c r="EG46" s="390" t="s">
        <v>2218</v>
      </c>
      <c r="EH46" s="2667" t="s">
        <v>2402</v>
      </c>
      <c r="EI46" s="2667" t="s">
        <v>2402</v>
      </c>
      <c r="EJ46" s="865" t="s">
        <v>2503</v>
      </c>
      <c r="EK46" s="396" t="s">
        <v>1611</v>
      </c>
      <c r="EL46" s="396" t="s">
        <v>1743</v>
      </c>
      <c r="EM46" s="865" t="s">
        <v>2501</v>
      </c>
      <c r="EN46" s="390" t="s">
        <v>1612</v>
      </c>
      <c r="EO46" s="396" t="s">
        <v>1613</v>
      </c>
      <c r="EP46" s="395" t="s">
        <v>2403</v>
      </c>
      <c r="EQ46" s="395" t="s">
        <v>2404</v>
      </c>
      <c r="ER46" s="395" t="s">
        <v>2405</v>
      </c>
      <c r="ES46" s="395" t="s">
        <v>1644</v>
      </c>
      <c r="ET46" s="396" t="s">
        <v>2502</v>
      </c>
      <c r="EU46" s="865" t="s">
        <v>1747</v>
      </c>
      <c r="EV46" s="390" t="s">
        <v>1646</v>
      </c>
      <c r="EW46" s="2482"/>
      <c r="EX46" s="2483"/>
      <c r="EY46" s="2533"/>
      <c r="EZ46" s="2533"/>
      <c r="FA46" s="2534"/>
      <c r="FB46" s="395" t="s">
        <v>2410</v>
      </c>
      <c r="FC46" s="390" t="s">
        <v>1720</v>
      </c>
      <c r="FD46" s="2674"/>
      <c r="FE46" s="2667" t="s">
        <v>1642</v>
      </c>
      <c r="FF46" s="2667" t="s">
        <v>2402</v>
      </c>
      <c r="FG46" s="390" t="s">
        <v>1611</v>
      </c>
      <c r="FH46" s="396" t="s">
        <v>1612</v>
      </c>
      <c r="FI46" s="390" t="s">
        <v>1613</v>
      </c>
      <c r="FJ46" s="395" t="s">
        <v>2403</v>
      </c>
      <c r="FK46" s="478" t="s">
        <v>2404</v>
      </c>
      <c r="FL46" s="395" t="s">
        <v>2405</v>
      </c>
      <c r="FM46" s="395" t="s">
        <v>1644</v>
      </c>
      <c r="FN46" s="396" t="s">
        <v>2502</v>
      </c>
      <c r="FO46" s="865" t="s">
        <v>1747</v>
      </c>
      <c r="FP46" s="390" t="s">
        <v>1646</v>
      </c>
      <c r="FQ46" s="390" t="s">
        <v>1748</v>
      </c>
      <c r="FR46" s="2482"/>
      <c r="FS46" s="2483"/>
      <c r="FT46" s="2533"/>
      <c r="FU46" s="2533"/>
      <c r="FV46" s="2534"/>
      <c r="FW46" s="2668"/>
      <c r="FX46" s="395" t="s">
        <v>2412</v>
      </c>
      <c r="FY46" s="390" t="s">
        <v>2218</v>
      </c>
      <c r="FZ46" s="2667" t="s">
        <v>2402</v>
      </c>
      <c r="GA46" s="2667" t="s">
        <v>2402</v>
      </c>
      <c r="GB46" s="396" t="s">
        <v>1743</v>
      </c>
      <c r="GC46" s="395" t="s">
        <v>2403</v>
      </c>
      <c r="GD46" s="395" t="s">
        <v>2404</v>
      </c>
      <c r="GE46" s="395" t="s">
        <v>1747</v>
      </c>
      <c r="GF46" s="390" t="s">
        <v>1646</v>
      </c>
      <c r="GG46" s="2667" t="s">
        <v>2402</v>
      </c>
      <c r="GH46" s="390" t="s">
        <v>1750</v>
      </c>
      <c r="GI46" s="395" t="s">
        <v>1718</v>
      </c>
      <c r="GJ46" s="395" t="s">
        <v>2410</v>
      </c>
      <c r="GK46" s="390" t="s">
        <v>1720</v>
      </c>
      <c r="GL46" s="2667" t="s">
        <v>2402</v>
      </c>
      <c r="GM46" s="2482"/>
      <c r="GN46" s="2483"/>
      <c r="GO46" s="2533"/>
      <c r="GP46" s="2533"/>
      <c r="GQ46" s="2534"/>
      <c r="GR46" s="390" t="s">
        <v>1646</v>
      </c>
      <c r="GS46" s="390" t="s">
        <v>1748</v>
      </c>
      <c r="GT46" s="2667" t="s">
        <v>2402</v>
      </c>
      <c r="GU46" s="390" t="s">
        <v>1750</v>
      </c>
      <c r="GV46" s="2674" t="s">
        <v>2408</v>
      </c>
      <c r="GW46" s="865" t="s">
        <v>1718</v>
      </c>
      <c r="GX46" s="395" t="s">
        <v>2410</v>
      </c>
      <c r="GY46" s="395" t="s">
        <v>1654</v>
      </c>
      <c r="GZ46" s="865" t="s">
        <v>1656</v>
      </c>
      <c r="HA46" s="396" t="s">
        <v>87</v>
      </c>
      <c r="HB46" s="390" t="s">
        <v>1720</v>
      </c>
      <c r="HC46" s="2674"/>
      <c r="HD46" s="395" t="s">
        <v>2412</v>
      </c>
      <c r="HE46" s="390" t="s">
        <v>2218</v>
      </c>
      <c r="HF46" s="2670"/>
      <c r="HG46" s="2671"/>
    </row>
    <row r="47" spans="1:217" s="14" customFormat="1" ht="15.75" customHeight="1">
      <c r="A47" s="2533"/>
      <c r="B47" s="2533"/>
      <c r="C47" s="2534"/>
      <c r="D47" s="390"/>
      <c r="E47" s="2667"/>
      <c r="F47" s="396" t="s">
        <v>2414</v>
      </c>
      <c r="G47" s="2674"/>
      <c r="H47" s="396"/>
      <c r="I47" s="396"/>
      <c r="J47" s="395"/>
      <c r="K47" s="395"/>
      <c r="L47" s="395"/>
      <c r="M47" s="396"/>
      <c r="N47" s="390"/>
      <c r="O47" s="396" t="s">
        <v>2414</v>
      </c>
      <c r="P47" s="390"/>
      <c r="Q47" s="396"/>
      <c r="R47" s="395"/>
      <c r="S47" s="390"/>
      <c r="T47" s="2482"/>
      <c r="U47" s="2483"/>
      <c r="V47" s="2533"/>
      <c r="W47" s="2533"/>
      <c r="X47" s="2534"/>
      <c r="Y47" s="390"/>
      <c r="Z47" s="395"/>
      <c r="AA47" s="478"/>
      <c r="AB47" s="865"/>
      <c r="AC47" s="395"/>
      <c r="AD47" s="395"/>
      <c r="AE47" s="478"/>
      <c r="AF47" s="395"/>
      <c r="AG47" s="390"/>
      <c r="AH47" s="390"/>
      <c r="AI47" s="478"/>
      <c r="AJ47" s="390"/>
      <c r="AK47" s="2667"/>
      <c r="AL47" s="396"/>
      <c r="AM47" s="395"/>
      <c r="AN47" s="865"/>
      <c r="AO47" s="2482"/>
      <c r="AP47" s="2483"/>
      <c r="AQ47" s="2533"/>
      <c r="AR47" s="2533"/>
      <c r="AS47" s="2534"/>
      <c r="AT47" s="395"/>
      <c r="AU47" s="395"/>
      <c r="AV47" s="395"/>
      <c r="AW47" s="396"/>
      <c r="AX47" s="390"/>
      <c r="AY47" s="478"/>
      <c r="AZ47" s="390"/>
      <c r="BA47" s="2668"/>
      <c r="BB47" s="390"/>
      <c r="BC47" s="865"/>
      <c r="BD47" s="395"/>
      <c r="BE47" s="396"/>
      <c r="BF47" s="390"/>
      <c r="BG47" s="390"/>
      <c r="BH47" s="396"/>
      <c r="BI47" s="395"/>
      <c r="BJ47" s="2482"/>
      <c r="BK47" s="2483"/>
      <c r="BL47" s="2533"/>
      <c r="BM47" s="2533"/>
      <c r="BN47" s="2534"/>
      <c r="BO47" s="390"/>
      <c r="BP47" s="2667"/>
      <c r="BQ47" s="2668"/>
      <c r="BR47" s="395"/>
      <c r="BS47" s="395"/>
      <c r="BT47" s="395"/>
      <c r="BU47" s="390"/>
      <c r="BV47" s="395"/>
      <c r="BW47" s="390"/>
      <c r="BX47" s="2667"/>
      <c r="BY47" s="396"/>
      <c r="BZ47" s="865"/>
      <c r="CA47" s="395"/>
      <c r="CB47" s="396"/>
      <c r="CC47" s="390"/>
      <c r="CD47" s="390"/>
      <c r="CE47" s="2482"/>
      <c r="CF47" s="2483"/>
      <c r="DI47" s="2533"/>
      <c r="DJ47" s="2533"/>
      <c r="DK47" s="2534"/>
      <c r="DL47" s="390"/>
      <c r="DM47" s="390"/>
      <c r="DN47" s="2667"/>
      <c r="DO47" s="396" t="s">
        <v>2414</v>
      </c>
      <c r="DP47" s="2674"/>
      <c r="DQ47" s="396"/>
      <c r="DR47" s="396"/>
      <c r="DS47" s="395"/>
      <c r="DT47" s="395"/>
      <c r="DU47" s="395"/>
      <c r="DV47" s="395"/>
      <c r="DW47" s="396"/>
      <c r="DX47" s="390"/>
      <c r="DY47" s="396" t="s">
        <v>2414</v>
      </c>
      <c r="DZ47" s="390"/>
      <c r="EA47" s="396"/>
      <c r="EB47" s="2482"/>
      <c r="EC47" s="2483"/>
      <c r="ED47" s="2533"/>
      <c r="EE47" s="2533"/>
      <c r="EF47" s="2534"/>
      <c r="EG47" s="390"/>
      <c r="EH47" s="2668"/>
      <c r="EI47" s="2668"/>
      <c r="EJ47" s="396" t="s">
        <v>2504</v>
      </c>
      <c r="EK47" s="396"/>
      <c r="EL47" s="395"/>
      <c r="EM47" s="478"/>
      <c r="EN47" s="395"/>
      <c r="EO47" s="395"/>
      <c r="EP47" s="395"/>
      <c r="EQ47" s="395"/>
      <c r="ER47" s="395"/>
      <c r="ES47" s="390"/>
      <c r="ET47" s="390"/>
      <c r="EU47" s="478"/>
      <c r="EV47" s="390"/>
      <c r="EW47" s="2482"/>
      <c r="EX47" s="2483"/>
      <c r="EY47" s="2533"/>
      <c r="EZ47" s="2533"/>
      <c r="FA47" s="2534"/>
      <c r="FB47" s="395"/>
      <c r="FC47" s="390"/>
      <c r="FD47" s="396"/>
      <c r="FE47" s="2667"/>
      <c r="FF47" s="2668"/>
      <c r="FG47" s="390"/>
      <c r="FH47" s="865"/>
      <c r="FI47" s="395"/>
      <c r="FJ47" s="395"/>
      <c r="FK47" s="478"/>
      <c r="FL47" s="395"/>
      <c r="FM47" s="390"/>
      <c r="FN47" s="390"/>
      <c r="FO47" s="478"/>
      <c r="FP47" s="390"/>
      <c r="FQ47" s="390"/>
      <c r="FR47" s="2482"/>
      <c r="FS47" s="2483"/>
      <c r="FT47" s="2533"/>
      <c r="FU47" s="2533"/>
      <c r="FV47" s="2534"/>
      <c r="FW47" s="396"/>
      <c r="FX47" s="395"/>
      <c r="FY47" s="390"/>
      <c r="FZ47" s="2667"/>
      <c r="GA47" s="2668"/>
      <c r="GB47" s="395"/>
      <c r="GC47" s="395"/>
      <c r="GD47" s="395"/>
      <c r="GE47" s="395"/>
      <c r="GF47" s="390"/>
      <c r="GG47" s="2668"/>
      <c r="GH47" s="390" t="s">
        <v>2414</v>
      </c>
      <c r="GI47" s="395"/>
      <c r="GJ47" s="395"/>
      <c r="GK47" s="390"/>
      <c r="GL47" s="2668"/>
      <c r="GM47" s="2482"/>
      <c r="GN47" s="2483"/>
      <c r="GO47" s="2533"/>
      <c r="GP47" s="2533"/>
      <c r="GQ47" s="2534"/>
      <c r="GR47" s="390"/>
      <c r="GS47" s="390"/>
      <c r="GT47" s="2667"/>
      <c r="GU47" s="390" t="s">
        <v>2414</v>
      </c>
      <c r="GV47" s="2668"/>
      <c r="GW47" s="865"/>
      <c r="GX47" s="395"/>
      <c r="GY47" s="390"/>
      <c r="GZ47" s="390"/>
      <c r="HA47" s="396" t="s">
        <v>2414</v>
      </c>
      <c r="HB47" s="390"/>
      <c r="HC47" s="390"/>
      <c r="HD47" s="395"/>
      <c r="HE47" s="390"/>
      <c r="HF47" s="2670"/>
      <c r="HG47" s="2671"/>
    </row>
    <row r="48" spans="1:217" s="35" customFormat="1" ht="18.75" customHeight="1">
      <c r="A48" s="2535"/>
      <c r="B48" s="2535"/>
      <c r="C48" s="2536"/>
      <c r="D48" s="1819" t="s">
        <v>2197</v>
      </c>
      <c r="E48" s="1815" t="s">
        <v>2197</v>
      </c>
      <c r="F48" s="1821" t="s">
        <v>2417</v>
      </c>
      <c r="G48" s="1821" t="s">
        <v>2417</v>
      </c>
      <c r="H48" s="1821" t="s">
        <v>2417</v>
      </c>
      <c r="I48" s="1884" t="s">
        <v>2415</v>
      </c>
      <c r="J48" s="1884" t="s">
        <v>2415</v>
      </c>
      <c r="K48" s="1816" t="s">
        <v>2415</v>
      </c>
      <c r="L48" s="1815" t="s">
        <v>2417</v>
      </c>
      <c r="M48" s="1884" t="s">
        <v>2415</v>
      </c>
      <c r="N48" s="1884" t="s">
        <v>2415</v>
      </c>
      <c r="O48" s="1821" t="s">
        <v>2417</v>
      </c>
      <c r="P48" s="1821" t="s">
        <v>2194</v>
      </c>
      <c r="Q48" s="1821" t="s">
        <v>2194</v>
      </c>
      <c r="R48" s="1815" t="s">
        <v>316</v>
      </c>
      <c r="S48" s="1815" t="s">
        <v>2194</v>
      </c>
      <c r="T48" s="2484"/>
      <c r="U48" s="2485"/>
      <c r="V48" s="2535"/>
      <c r="W48" s="2535"/>
      <c r="X48" s="2536"/>
      <c r="Y48" s="1815" t="s">
        <v>2197</v>
      </c>
      <c r="Z48" s="1815" t="s">
        <v>2197</v>
      </c>
      <c r="AA48" s="1821" t="s">
        <v>2197</v>
      </c>
      <c r="AB48" s="1821" t="s">
        <v>2197</v>
      </c>
      <c r="AC48" s="1815" t="s">
        <v>2197</v>
      </c>
      <c r="AD48" s="1815" t="s">
        <v>2197</v>
      </c>
      <c r="AE48" s="1821" t="s">
        <v>2197</v>
      </c>
      <c r="AF48" s="1815" t="s">
        <v>2197</v>
      </c>
      <c r="AG48" s="1815" t="s">
        <v>2197</v>
      </c>
      <c r="AH48" s="1816" t="s">
        <v>2426</v>
      </c>
      <c r="AI48" s="1884" t="s">
        <v>2415</v>
      </c>
      <c r="AJ48" s="1815" t="s">
        <v>2194</v>
      </c>
      <c r="AK48" s="1815" t="s">
        <v>2197</v>
      </c>
      <c r="AL48" s="1884" t="s">
        <v>2415</v>
      </c>
      <c r="AM48" s="1884" t="s">
        <v>2415</v>
      </c>
      <c r="AN48" s="1884" t="s">
        <v>2415</v>
      </c>
      <c r="AO48" s="2484"/>
      <c r="AP48" s="2485"/>
      <c r="AQ48" s="2535"/>
      <c r="AR48" s="2535"/>
      <c r="AS48" s="2536"/>
      <c r="AT48" s="1815" t="s">
        <v>2197</v>
      </c>
      <c r="AU48" s="1815" t="s">
        <v>2197</v>
      </c>
      <c r="AV48" s="1815" t="s">
        <v>2197</v>
      </c>
      <c r="AW48" s="1815" t="s">
        <v>2197</v>
      </c>
      <c r="AX48" s="1816" t="s">
        <v>2426</v>
      </c>
      <c r="AY48" s="1884" t="s">
        <v>2415</v>
      </c>
      <c r="AZ48" s="1819" t="s">
        <v>2197</v>
      </c>
      <c r="BA48" s="1815" t="s">
        <v>2197</v>
      </c>
      <c r="BB48" s="1816" t="s">
        <v>2415</v>
      </c>
      <c r="BC48" s="1884" t="s">
        <v>2415</v>
      </c>
      <c r="BD48" s="1815" t="s">
        <v>2417</v>
      </c>
      <c r="BE48" s="1884" t="s">
        <v>2415</v>
      </c>
      <c r="BF48" s="1884" t="s">
        <v>2415</v>
      </c>
      <c r="BG48" s="1821" t="s">
        <v>2194</v>
      </c>
      <c r="BH48" s="1821" t="s">
        <v>2194</v>
      </c>
      <c r="BI48" s="1815" t="s">
        <v>316</v>
      </c>
      <c r="BJ48" s="2484"/>
      <c r="BK48" s="2485"/>
      <c r="BL48" s="2535"/>
      <c r="BM48" s="2535"/>
      <c r="BN48" s="2536"/>
      <c r="BO48" s="1821" t="s">
        <v>2194</v>
      </c>
      <c r="BP48" s="1815" t="s">
        <v>2197</v>
      </c>
      <c r="BQ48" s="1815" t="s">
        <v>2197</v>
      </c>
      <c r="BR48" s="1815" t="s">
        <v>2197</v>
      </c>
      <c r="BS48" s="1815" t="s">
        <v>2197</v>
      </c>
      <c r="BT48" s="1815" t="s">
        <v>2197</v>
      </c>
      <c r="BU48" s="1816" t="s">
        <v>2426</v>
      </c>
      <c r="BV48" s="1816" t="s">
        <v>2415</v>
      </c>
      <c r="BW48" s="1819" t="s">
        <v>2197</v>
      </c>
      <c r="BX48" s="1815" t="s">
        <v>2197</v>
      </c>
      <c r="BY48" s="1884" t="s">
        <v>2415</v>
      </c>
      <c r="BZ48" s="1884" t="s">
        <v>2415</v>
      </c>
      <c r="CA48" s="1815" t="s">
        <v>2417</v>
      </c>
      <c r="CB48" s="1884" t="s">
        <v>2415</v>
      </c>
      <c r="CC48" s="1884" t="s">
        <v>2415</v>
      </c>
      <c r="CD48" s="1821" t="s">
        <v>2194</v>
      </c>
      <c r="CE48" s="2484"/>
      <c r="CF48" s="2485"/>
      <c r="DI48" s="2535"/>
      <c r="DJ48" s="2535"/>
      <c r="DK48" s="2536"/>
      <c r="DL48" s="1815" t="s">
        <v>2417</v>
      </c>
      <c r="DM48" s="1815" t="s">
        <v>2197</v>
      </c>
      <c r="DN48" s="1815" t="s">
        <v>2197</v>
      </c>
      <c r="DO48" s="1821" t="s">
        <v>2417</v>
      </c>
      <c r="DP48" s="1821" t="s">
        <v>2417</v>
      </c>
      <c r="DQ48" s="1821" t="s">
        <v>2417</v>
      </c>
      <c r="DR48" s="1884" t="s">
        <v>2415</v>
      </c>
      <c r="DS48" s="1816" t="s">
        <v>2415</v>
      </c>
      <c r="DT48" s="1816" t="s">
        <v>2415</v>
      </c>
      <c r="DU48" s="1701" t="s">
        <v>2415</v>
      </c>
      <c r="DV48" s="1815" t="s">
        <v>2417</v>
      </c>
      <c r="DW48" s="1884" t="s">
        <v>2415</v>
      </c>
      <c r="DX48" s="1884" t="s">
        <v>2415</v>
      </c>
      <c r="DY48" s="1821" t="s">
        <v>2417</v>
      </c>
      <c r="DZ48" s="1821" t="s">
        <v>2194</v>
      </c>
      <c r="EA48" s="1821" t="s">
        <v>2194</v>
      </c>
      <c r="EB48" s="2484"/>
      <c r="EC48" s="2485"/>
      <c r="ED48" s="2535"/>
      <c r="EE48" s="2535"/>
      <c r="EF48" s="2536"/>
      <c r="EG48" s="1815" t="s">
        <v>2194</v>
      </c>
      <c r="EH48" s="1815" t="s">
        <v>2197</v>
      </c>
      <c r="EI48" s="1821" t="s">
        <v>2197</v>
      </c>
      <c r="EJ48" s="1815" t="s">
        <v>2197</v>
      </c>
      <c r="EK48" s="1821" t="s">
        <v>2197</v>
      </c>
      <c r="EL48" s="1815" t="s">
        <v>2197</v>
      </c>
      <c r="EM48" s="1821" t="s">
        <v>2197</v>
      </c>
      <c r="EN48" s="1815" t="s">
        <v>2197</v>
      </c>
      <c r="EO48" s="1815" t="s">
        <v>2197</v>
      </c>
      <c r="EP48" s="1815" t="s">
        <v>2197</v>
      </c>
      <c r="EQ48" s="1819" t="s">
        <v>2197</v>
      </c>
      <c r="ER48" s="1815" t="s">
        <v>2197</v>
      </c>
      <c r="ES48" s="1815" t="s">
        <v>2197</v>
      </c>
      <c r="ET48" s="1816" t="s">
        <v>2426</v>
      </c>
      <c r="EU48" s="1884" t="s">
        <v>2415</v>
      </c>
      <c r="EV48" s="1815" t="s">
        <v>2194</v>
      </c>
      <c r="EW48" s="2484"/>
      <c r="EX48" s="2485"/>
      <c r="EY48" s="2535"/>
      <c r="EZ48" s="2535"/>
      <c r="FA48" s="2536"/>
      <c r="FB48" s="1815" t="s">
        <v>2417</v>
      </c>
      <c r="FC48" s="1821" t="s">
        <v>2194</v>
      </c>
      <c r="FD48" s="1821" t="s">
        <v>2194</v>
      </c>
      <c r="FE48" s="1815" t="s">
        <v>2197</v>
      </c>
      <c r="FF48" s="1815" t="s">
        <v>2197</v>
      </c>
      <c r="FG48" s="1815" t="s">
        <v>2197</v>
      </c>
      <c r="FH48" s="1821" t="s">
        <v>2197</v>
      </c>
      <c r="FI48" s="1815" t="s">
        <v>2197</v>
      </c>
      <c r="FJ48" s="1815" t="s">
        <v>2197</v>
      </c>
      <c r="FK48" s="1821" t="s">
        <v>2197</v>
      </c>
      <c r="FL48" s="1815" t="s">
        <v>2197</v>
      </c>
      <c r="FM48" s="1815" t="s">
        <v>2197</v>
      </c>
      <c r="FN48" s="1701" t="s">
        <v>2426</v>
      </c>
      <c r="FO48" s="1884" t="s">
        <v>2415</v>
      </c>
      <c r="FP48" s="1815" t="s">
        <v>2194</v>
      </c>
      <c r="FQ48" s="1815" t="s">
        <v>2417</v>
      </c>
      <c r="FR48" s="2484"/>
      <c r="FS48" s="2485"/>
      <c r="FT48" s="2535"/>
      <c r="FU48" s="2535"/>
      <c r="FV48" s="2536"/>
      <c r="FW48" s="1821" t="s">
        <v>2194</v>
      </c>
      <c r="FX48" s="1815" t="s">
        <v>316</v>
      </c>
      <c r="FY48" s="1815" t="s">
        <v>2194</v>
      </c>
      <c r="FZ48" s="1815" t="s">
        <v>2197</v>
      </c>
      <c r="GA48" s="1821" t="s">
        <v>2197</v>
      </c>
      <c r="GB48" s="1815" t="s">
        <v>2197</v>
      </c>
      <c r="GC48" s="1815" t="s">
        <v>2197</v>
      </c>
      <c r="GD48" s="1815" t="s">
        <v>2197</v>
      </c>
      <c r="GE48" s="1816" t="s">
        <v>2415</v>
      </c>
      <c r="GF48" s="1815" t="s">
        <v>2194</v>
      </c>
      <c r="GG48" s="1815" t="s">
        <v>2197</v>
      </c>
      <c r="GH48" s="1815" t="s">
        <v>2417</v>
      </c>
      <c r="GI48" s="1816" t="s">
        <v>2415</v>
      </c>
      <c r="GJ48" s="1815" t="s">
        <v>2417</v>
      </c>
      <c r="GK48" s="1821" t="s">
        <v>2194</v>
      </c>
      <c r="GL48" s="1815" t="s">
        <v>2197</v>
      </c>
      <c r="GM48" s="2484"/>
      <c r="GN48" s="2485"/>
      <c r="GO48" s="2535"/>
      <c r="GP48" s="2535"/>
      <c r="GQ48" s="2536"/>
      <c r="GR48" s="1815" t="s">
        <v>2194</v>
      </c>
      <c r="GS48" s="1821" t="s">
        <v>2417</v>
      </c>
      <c r="GT48" s="1815" t="s">
        <v>2197</v>
      </c>
      <c r="GU48" s="1815" t="s">
        <v>2417</v>
      </c>
      <c r="GV48" s="1815" t="s">
        <v>2417</v>
      </c>
      <c r="GW48" s="1884" t="s">
        <v>2415</v>
      </c>
      <c r="GX48" s="1815" t="s">
        <v>2417</v>
      </c>
      <c r="GY48" s="1816" t="s">
        <v>2415</v>
      </c>
      <c r="GZ48" s="1884" t="s">
        <v>2415</v>
      </c>
      <c r="HA48" s="1821" t="s">
        <v>2417</v>
      </c>
      <c r="HB48" s="1815" t="s">
        <v>2194</v>
      </c>
      <c r="HC48" s="1815" t="s">
        <v>2194</v>
      </c>
      <c r="HD48" s="1815" t="s">
        <v>316</v>
      </c>
      <c r="HE48" s="1815" t="s">
        <v>2194</v>
      </c>
      <c r="HF48" s="2672"/>
      <c r="HG48" s="2673"/>
    </row>
    <row r="49" spans="1:215" ht="18.75" customHeight="1">
      <c r="A49" s="63">
        <v>40544</v>
      </c>
      <c r="B49" s="943">
        <v>40544</v>
      </c>
      <c r="C49" s="944">
        <v>40544</v>
      </c>
      <c r="D49" s="2354" t="s">
        <v>21</v>
      </c>
      <c r="E49" s="2354">
        <v>9883584</v>
      </c>
      <c r="F49" s="2354">
        <v>11333590</v>
      </c>
      <c r="G49" s="2354">
        <v>143162</v>
      </c>
      <c r="H49" s="2354">
        <v>428696</v>
      </c>
      <c r="I49" s="2354">
        <v>1218084</v>
      </c>
      <c r="J49" s="2354">
        <v>1215750</v>
      </c>
      <c r="K49" s="2354">
        <v>163779</v>
      </c>
      <c r="L49" s="2354">
        <v>500787</v>
      </c>
      <c r="M49" s="2354">
        <v>143553</v>
      </c>
      <c r="N49" s="2354">
        <v>152563</v>
      </c>
      <c r="O49" s="2354">
        <v>5493</v>
      </c>
      <c r="P49" s="2354">
        <v>8701</v>
      </c>
      <c r="Q49" s="2354" t="s">
        <v>21</v>
      </c>
      <c r="R49" s="2354">
        <v>37789413</v>
      </c>
      <c r="S49" s="2354">
        <v>98035086</v>
      </c>
      <c r="T49" s="67">
        <v>40544</v>
      </c>
      <c r="U49" s="624">
        <v>40544</v>
      </c>
      <c r="V49" s="63">
        <v>40544</v>
      </c>
      <c r="W49" s="943">
        <v>40544</v>
      </c>
      <c r="X49" s="944">
        <v>40544</v>
      </c>
      <c r="Y49" s="2354">
        <v>36</v>
      </c>
      <c r="Z49" s="2354">
        <v>31315023</v>
      </c>
      <c r="AA49" s="2354">
        <v>17800007</v>
      </c>
      <c r="AB49" s="2354">
        <v>904098</v>
      </c>
      <c r="AC49" s="2354">
        <v>243173</v>
      </c>
      <c r="AD49" s="2354">
        <v>555718</v>
      </c>
      <c r="AE49" s="2354">
        <v>3080</v>
      </c>
      <c r="AF49" s="2354">
        <v>552638</v>
      </c>
      <c r="AG49" s="2354">
        <v>408007</v>
      </c>
      <c r="AH49" s="2354">
        <v>4571982</v>
      </c>
      <c r="AI49" s="2354">
        <v>5126291</v>
      </c>
      <c r="AJ49" s="2354">
        <v>750</v>
      </c>
      <c r="AK49" s="2354">
        <v>281341</v>
      </c>
      <c r="AL49" s="2354">
        <v>4900</v>
      </c>
      <c r="AM49" s="2354" t="s">
        <v>21</v>
      </c>
      <c r="AN49" s="2354">
        <v>12228</v>
      </c>
      <c r="AO49" s="67">
        <v>40544</v>
      </c>
      <c r="AP49" s="624">
        <v>40544</v>
      </c>
      <c r="AQ49" s="63">
        <v>40544</v>
      </c>
      <c r="AR49" s="943">
        <v>40544</v>
      </c>
      <c r="AS49" s="944">
        <v>40544</v>
      </c>
      <c r="AT49" s="2354">
        <v>59269</v>
      </c>
      <c r="AU49" s="2354">
        <v>3080</v>
      </c>
      <c r="AV49" s="2354">
        <v>56189</v>
      </c>
      <c r="AW49" s="2354">
        <v>175663</v>
      </c>
      <c r="AX49" s="2354">
        <v>257125</v>
      </c>
      <c r="AY49" s="2354">
        <v>5104989</v>
      </c>
      <c r="AZ49" s="2354" t="s">
        <v>21</v>
      </c>
      <c r="BA49" s="2354">
        <v>238961</v>
      </c>
      <c r="BB49" s="2354">
        <v>2766</v>
      </c>
      <c r="BC49" s="2354">
        <v>12228</v>
      </c>
      <c r="BD49" s="2354">
        <v>107905</v>
      </c>
      <c r="BE49" s="2354">
        <v>62160</v>
      </c>
      <c r="BF49" s="2354">
        <v>67297</v>
      </c>
      <c r="BG49" s="2354" t="s">
        <v>21</v>
      </c>
      <c r="BH49" s="2354" t="s">
        <v>21</v>
      </c>
      <c r="BI49" s="2354">
        <v>13523286</v>
      </c>
      <c r="BJ49" s="67">
        <v>40544</v>
      </c>
      <c r="BK49" s="624">
        <v>40544</v>
      </c>
      <c r="BL49" s="63">
        <v>40544</v>
      </c>
      <c r="BM49" s="943">
        <v>40544</v>
      </c>
      <c r="BN49" s="944">
        <v>40544</v>
      </c>
      <c r="BO49" s="2354" t="s">
        <v>21</v>
      </c>
      <c r="BP49" s="2354">
        <v>601597</v>
      </c>
      <c r="BQ49" s="2354">
        <v>118943</v>
      </c>
      <c r="BR49" s="2354">
        <v>24835</v>
      </c>
      <c r="BS49" s="2354">
        <v>11677</v>
      </c>
      <c r="BT49" s="2354">
        <v>11677</v>
      </c>
      <c r="BU49" s="2354">
        <v>10367</v>
      </c>
      <c r="BV49" s="2354">
        <v>61308</v>
      </c>
      <c r="BW49" s="2354" t="s">
        <v>21</v>
      </c>
      <c r="BX49" s="2354">
        <v>133677</v>
      </c>
      <c r="BY49" s="2354">
        <v>13942</v>
      </c>
      <c r="BZ49" s="2354">
        <v>21024</v>
      </c>
      <c r="CA49" s="2354">
        <v>50357</v>
      </c>
      <c r="CB49" s="2354">
        <v>28211</v>
      </c>
      <c r="CC49" s="2354">
        <v>29564</v>
      </c>
      <c r="CD49" s="2354" t="s">
        <v>21</v>
      </c>
      <c r="CE49" s="67">
        <v>40544</v>
      </c>
      <c r="CF49" s="624">
        <v>40544</v>
      </c>
      <c r="DI49" s="63">
        <v>40544</v>
      </c>
      <c r="DJ49" s="943">
        <v>40544</v>
      </c>
      <c r="DK49" s="944">
        <v>40544</v>
      </c>
      <c r="DL49" s="66">
        <v>7954</v>
      </c>
      <c r="DM49" s="2219" t="s">
        <v>21</v>
      </c>
      <c r="DN49" s="2354">
        <v>14490806</v>
      </c>
      <c r="DO49" s="2354">
        <v>16505150</v>
      </c>
      <c r="DP49" s="2354">
        <v>143162</v>
      </c>
      <c r="DQ49" s="2354">
        <v>428696</v>
      </c>
      <c r="DR49" s="2354">
        <v>1259963</v>
      </c>
      <c r="DS49" s="2354">
        <v>1215750</v>
      </c>
      <c r="DT49" s="2354" t="s">
        <v>21</v>
      </c>
      <c r="DU49" s="2354">
        <v>492916</v>
      </c>
      <c r="DV49" s="2355">
        <v>777799</v>
      </c>
      <c r="DW49" s="2354">
        <v>439535</v>
      </c>
      <c r="DX49" s="2354">
        <v>452230</v>
      </c>
      <c r="DY49" s="2354">
        <v>88263</v>
      </c>
      <c r="DZ49" s="2354">
        <v>8701</v>
      </c>
      <c r="EA49" s="2354" t="s">
        <v>21</v>
      </c>
      <c r="EB49" s="67">
        <v>40544</v>
      </c>
      <c r="EC49" s="624">
        <v>40544</v>
      </c>
      <c r="ED49" s="63">
        <v>40544</v>
      </c>
      <c r="EE49" s="943">
        <v>40544</v>
      </c>
      <c r="EF49" s="944">
        <v>40544</v>
      </c>
      <c r="EG49" s="2354">
        <v>26990698</v>
      </c>
      <c r="EH49" s="2354">
        <v>63488300</v>
      </c>
      <c r="EI49" s="2354">
        <v>59643695</v>
      </c>
      <c r="EJ49" s="2354">
        <v>535246</v>
      </c>
      <c r="EK49" s="2354">
        <v>36</v>
      </c>
      <c r="EL49" s="2354">
        <v>31315023</v>
      </c>
      <c r="EM49" s="2354">
        <v>17800007</v>
      </c>
      <c r="EN49" s="2354">
        <v>906528</v>
      </c>
      <c r="EO49" s="2354">
        <v>243173</v>
      </c>
      <c r="EP49" s="2354">
        <v>874207</v>
      </c>
      <c r="EQ49" s="2354">
        <v>11173</v>
      </c>
      <c r="ER49" s="2354">
        <v>863034</v>
      </c>
      <c r="ES49" s="2354">
        <v>959934</v>
      </c>
      <c r="ET49" s="2354">
        <v>4618745</v>
      </c>
      <c r="EU49" s="2354">
        <v>5677514</v>
      </c>
      <c r="EV49" s="2354">
        <v>117846</v>
      </c>
      <c r="EW49" s="67">
        <v>40544</v>
      </c>
      <c r="EX49" s="624">
        <v>40544</v>
      </c>
      <c r="EY49" s="63">
        <v>40544</v>
      </c>
      <c r="EZ49" s="943">
        <v>40544</v>
      </c>
      <c r="FA49" s="944">
        <v>40544</v>
      </c>
      <c r="FB49" s="2354">
        <v>29214</v>
      </c>
      <c r="FC49" s="2354" t="s">
        <v>21</v>
      </c>
      <c r="FD49" s="2354" t="s">
        <v>21</v>
      </c>
      <c r="FE49" s="2354">
        <v>12087803</v>
      </c>
      <c r="FF49" s="2354">
        <v>8285578</v>
      </c>
      <c r="FG49" s="2354">
        <v>36</v>
      </c>
      <c r="FH49" s="2354">
        <v>39425</v>
      </c>
      <c r="FI49" s="2354">
        <v>12</v>
      </c>
      <c r="FJ49" s="2354">
        <v>377758</v>
      </c>
      <c r="FK49" s="2354">
        <v>11173</v>
      </c>
      <c r="FL49" s="2354">
        <v>366585</v>
      </c>
      <c r="FM49" s="2354">
        <v>727590</v>
      </c>
      <c r="FN49" s="2354">
        <v>303888</v>
      </c>
      <c r="FO49" s="2354">
        <v>5656212</v>
      </c>
      <c r="FP49" s="2354">
        <v>117096</v>
      </c>
      <c r="FQ49" s="2354">
        <v>438</v>
      </c>
      <c r="FR49" s="67">
        <v>40544</v>
      </c>
      <c r="FS49" s="624">
        <v>40544</v>
      </c>
      <c r="FT49" s="63">
        <v>40544</v>
      </c>
      <c r="FU49" s="943">
        <v>40544</v>
      </c>
      <c r="FV49" s="944">
        <v>40544</v>
      </c>
      <c r="FW49" s="2354" t="s">
        <v>21</v>
      </c>
      <c r="FX49" s="2354">
        <v>724496</v>
      </c>
      <c r="FY49" s="2354">
        <v>603387</v>
      </c>
      <c r="FZ49" s="2354">
        <v>772777</v>
      </c>
      <c r="GA49" s="2354">
        <v>492738</v>
      </c>
      <c r="GB49" s="2354">
        <v>70048</v>
      </c>
      <c r="GC49" s="2354">
        <v>1</v>
      </c>
      <c r="GD49" s="2354">
        <v>1</v>
      </c>
      <c r="GE49" s="2354">
        <v>140458</v>
      </c>
      <c r="GF49" s="2354">
        <v>348118</v>
      </c>
      <c r="GG49" s="2354">
        <v>280040</v>
      </c>
      <c r="GH49" s="2354">
        <v>809</v>
      </c>
      <c r="GI49" s="2354">
        <v>42407</v>
      </c>
      <c r="GJ49" s="2354">
        <v>164323</v>
      </c>
      <c r="GK49" s="2354" t="s">
        <v>21</v>
      </c>
      <c r="GL49" s="2354">
        <v>594772</v>
      </c>
      <c r="GM49" s="67">
        <v>40544</v>
      </c>
      <c r="GN49" s="624">
        <v>40544</v>
      </c>
      <c r="GO49" s="63">
        <v>40544</v>
      </c>
      <c r="GP49" s="943">
        <v>40544</v>
      </c>
      <c r="GQ49" s="944">
        <v>40544</v>
      </c>
      <c r="GR49" s="2354">
        <v>71679</v>
      </c>
      <c r="GS49" s="2354">
        <v>3925</v>
      </c>
      <c r="GT49" s="2354">
        <v>1098064</v>
      </c>
      <c r="GU49" s="2354">
        <v>1481578</v>
      </c>
      <c r="GV49" s="2354">
        <v>36823</v>
      </c>
      <c r="GW49" s="2354">
        <v>22370</v>
      </c>
      <c r="GX49" s="2354">
        <v>12688</v>
      </c>
      <c r="GY49" s="2354">
        <v>34214</v>
      </c>
      <c r="GZ49" s="2354">
        <v>36197</v>
      </c>
      <c r="HA49" s="2354">
        <v>5493</v>
      </c>
      <c r="HB49" s="2354" t="s">
        <v>21</v>
      </c>
      <c r="HC49" s="2354" t="s">
        <v>21</v>
      </c>
      <c r="HD49" s="2354">
        <v>5090168</v>
      </c>
      <c r="HE49" s="199">
        <v>914616</v>
      </c>
      <c r="HF49" s="126">
        <v>40544</v>
      </c>
      <c r="HG49" s="624">
        <v>40544</v>
      </c>
    </row>
    <row r="50" spans="1:215" ht="14.25" customHeight="1">
      <c r="A50" s="73"/>
      <c r="B50" s="943">
        <v>40909</v>
      </c>
      <c r="C50" s="945"/>
      <c r="D50" s="2355" t="s">
        <v>21</v>
      </c>
      <c r="E50" s="2355">
        <v>9998445</v>
      </c>
      <c r="F50" s="2355">
        <v>11526925</v>
      </c>
      <c r="G50" s="2355">
        <v>138908</v>
      </c>
      <c r="H50" s="2355">
        <v>441520</v>
      </c>
      <c r="I50" s="2355">
        <v>1242196</v>
      </c>
      <c r="J50" s="2355">
        <v>1190428</v>
      </c>
      <c r="K50" s="2355">
        <v>158458</v>
      </c>
      <c r="L50" s="2355">
        <v>473309</v>
      </c>
      <c r="M50" s="2355">
        <v>152261</v>
      </c>
      <c r="N50" s="2355">
        <v>162547</v>
      </c>
      <c r="O50" s="2355">
        <v>4791</v>
      </c>
      <c r="P50" s="2355">
        <v>10242</v>
      </c>
      <c r="Q50" s="2355" t="s">
        <v>21</v>
      </c>
      <c r="R50" s="2355">
        <v>35781853</v>
      </c>
      <c r="S50" s="2355">
        <v>94000956</v>
      </c>
      <c r="T50" s="67">
        <v>40909</v>
      </c>
      <c r="U50" s="624">
        <v>40909</v>
      </c>
      <c r="V50" s="73"/>
      <c r="W50" s="943">
        <v>40909</v>
      </c>
      <c r="X50" s="945"/>
      <c r="Y50" s="2355">
        <v>37</v>
      </c>
      <c r="Z50" s="2355">
        <v>29101168</v>
      </c>
      <c r="AA50" s="2355">
        <v>18263394</v>
      </c>
      <c r="AB50" s="2355">
        <v>811914</v>
      </c>
      <c r="AC50" s="2355">
        <v>196367</v>
      </c>
      <c r="AD50" s="2355">
        <v>642464</v>
      </c>
      <c r="AE50" s="2355">
        <v>5857</v>
      </c>
      <c r="AF50" s="2355">
        <v>636607</v>
      </c>
      <c r="AG50" s="2355">
        <v>328668</v>
      </c>
      <c r="AH50" s="2355">
        <v>4411237</v>
      </c>
      <c r="AI50" s="2355">
        <v>4892997</v>
      </c>
      <c r="AJ50" s="2355">
        <v>707</v>
      </c>
      <c r="AK50" s="2355">
        <v>250667</v>
      </c>
      <c r="AL50" s="2355">
        <v>5162</v>
      </c>
      <c r="AM50" s="2355" t="s">
        <v>21</v>
      </c>
      <c r="AN50" s="2355">
        <v>10183</v>
      </c>
      <c r="AO50" s="67">
        <v>40909</v>
      </c>
      <c r="AP50" s="624">
        <v>40909</v>
      </c>
      <c r="AQ50" s="73"/>
      <c r="AR50" s="943">
        <v>40909</v>
      </c>
      <c r="AS50" s="945"/>
      <c r="AT50" s="2355">
        <v>45627</v>
      </c>
      <c r="AU50" s="2355">
        <v>5857</v>
      </c>
      <c r="AV50" s="2355">
        <v>39770</v>
      </c>
      <c r="AW50" s="2355">
        <v>144855</v>
      </c>
      <c r="AX50" s="2355">
        <v>261834</v>
      </c>
      <c r="AY50" s="2355">
        <v>4871945</v>
      </c>
      <c r="AZ50" s="2355" t="s">
        <v>21</v>
      </c>
      <c r="BA50" s="2355">
        <v>220064</v>
      </c>
      <c r="BB50" s="2355">
        <v>3249</v>
      </c>
      <c r="BC50" s="2355">
        <v>10183</v>
      </c>
      <c r="BD50" s="2355">
        <v>97753</v>
      </c>
      <c r="BE50" s="2355">
        <v>59980</v>
      </c>
      <c r="BF50" s="2355">
        <v>64906</v>
      </c>
      <c r="BG50" s="2355" t="s">
        <v>21</v>
      </c>
      <c r="BH50" s="2355" t="s">
        <v>21</v>
      </c>
      <c r="BI50" s="2355">
        <v>13102421</v>
      </c>
      <c r="BJ50" s="67">
        <v>40909</v>
      </c>
      <c r="BK50" s="624">
        <v>40909</v>
      </c>
      <c r="BL50" s="73"/>
      <c r="BM50" s="943">
        <v>40909</v>
      </c>
      <c r="BN50" s="945"/>
      <c r="BO50" s="2355" t="s">
        <v>21</v>
      </c>
      <c r="BP50" s="2355">
        <v>578510</v>
      </c>
      <c r="BQ50" s="2355">
        <v>66107</v>
      </c>
      <c r="BR50" s="2355">
        <v>22843</v>
      </c>
      <c r="BS50" s="2355">
        <v>9060</v>
      </c>
      <c r="BT50" s="2355">
        <v>9060</v>
      </c>
      <c r="BU50" s="2355">
        <v>4385</v>
      </c>
      <c r="BV50" s="2355">
        <v>26469</v>
      </c>
      <c r="BW50" s="2355" t="s">
        <v>21</v>
      </c>
      <c r="BX50" s="2355">
        <v>141475</v>
      </c>
      <c r="BY50" s="2355">
        <v>14227</v>
      </c>
      <c r="BZ50" s="2355">
        <v>20213</v>
      </c>
      <c r="CA50" s="2355">
        <v>58137</v>
      </c>
      <c r="CB50" s="2355">
        <v>26035</v>
      </c>
      <c r="CC50" s="2355">
        <v>27283</v>
      </c>
      <c r="CD50" s="2355" t="s">
        <v>21</v>
      </c>
      <c r="CE50" s="67">
        <v>40909</v>
      </c>
      <c r="CF50" s="624">
        <v>40909</v>
      </c>
      <c r="DI50" s="73"/>
      <c r="DJ50" s="943">
        <v>40909</v>
      </c>
      <c r="DK50" s="945"/>
      <c r="DL50" s="75" t="s">
        <v>21</v>
      </c>
      <c r="DM50" s="2355" t="s">
        <v>21</v>
      </c>
      <c r="DN50" s="2355">
        <v>14178379</v>
      </c>
      <c r="DO50" s="2355">
        <v>16184051</v>
      </c>
      <c r="DP50" s="2355">
        <v>138908</v>
      </c>
      <c r="DQ50" s="2355">
        <v>441520</v>
      </c>
      <c r="DR50" s="2355">
        <v>1282002</v>
      </c>
      <c r="DS50" s="2355">
        <v>1190428</v>
      </c>
      <c r="DT50" s="2355" t="s">
        <v>21</v>
      </c>
      <c r="DU50" s="2355">
        <v>470389</v>
      </c>
      <c r="DV50" s="2355">
        <v>740825</v>
      </c>
      <c r="DW50" s="2355">
        <v>407523</v>
      </c>
      <c r="DX50" s="2355">
        <v>420422</v>
      </c>
      <c r="DY50" s="2355">
        <v>78933</v>
      </c>
      <c r="DZ50" s="2355">
        <v>10242</v>
      </c>
      <c r="EA50" s="2355" t="s">
        <v>21</v>
      </c>
      <c r="EB50" s="67">
        <v>40909</v>
      </c>
      <c r="EC50" s="624">
        <v>40909</v>
      </c>
      <c r="ED50" s="73"/>
      <c r="EE50" s="943">
        <v>40909</v>
      </c>
      <c r="EF50" s="945"/>
      <c r="EG50" s="2355">
        <v>26879785</v>
      </c>
      <c r="EH50" s="2355">
        <v>61026939</v>
      </c>
      <c r="EI50" s="2355">
        <v>57327326</v>
      </c>
      <c r="EJ50" s="2355">
        <v>458711</v>
      </c>
      <c r="EK50" s="2355">
        <v>37</v>
      </c>
      <c r="EL50" s="2355">
        <v>29101168</v>
      </c>
      <c r="EM50" s="2355">
        <v>18263394</v>
      </c>
      <c r="EN50" s="2355">
        <v>816673</v>
      </c>
      <c r="EO50" s="2355">
        <v>196367</v>
      </c>
      <c r="EP50" s="2355">
        <v>958949</v>
      </c>
      <c r="EQ50" s="2355">
        <v>14303</v>
      </c>
      <c r="ER50" s="2355">
        <v>944646</v>
      </c>
      <c r="ES50" s="2355">
        <v>826952</v>
      </c>
      <c r="ET50" s="2355">
        <v>4446072</v>
      </c>
      <c r="EU50" s="2355">
        <v>5411864</v>
      </c>
      <c r="EV50" s="2355">
        <v>84017</v>
      </c>
      <c r="EW50" s="67">
        <v>40909</v>
      </c>
      <c r="EX50" s="624">
        <v>40909</v>
      </c>
      <c r="EY50" s="73"/>
      <c r="EZ50" s="943">
        <v>40909</v>
      </c>
      <c r="FA50" s="945"/>
      <c r="FB50" s="2355">
        <v>20952</v>
      </c>
      <c r="FC50" s="2355" t="s">
        <v>21</v>
      </c>
      <c r="FD50" s="2355" t="s">
        <v>21</v>
      </c>
      <c r="FE50" s="2355">
        <v>11491196</v>
      </c>
      <c r="FF50" s="2355">
        <v>7822186</v>
      </c>
      <c r="FG50" s="2355">
        <v>37</v>
      </c>
      <c r="FH50" s="2355">
        <v>27985</v>
      </c>
      <c r="FI50" s="2355">
        <v>30</v>
      </c>
      <c r="FJ50" s="2355">
        <v>362112</v>
      </c>
      <c r="FK50" s="2355">
        <v>14303</v>
      </c>
      <c r="FL50" s="2355">
        <v>347809</v>
      </c>
      <c r="FM50" s="2355">
        <v>643139</v>
      </c>
      <c r="FN50" s="2355">
        <v>296669</v>
      </c>
      <c r="FO50" s="2355">
        <v>5390812</v>
      </c>
      <c r="FP50" s="2355">
        <v>83310</v>
      </c>
      <c r="FQ50" s="2355" t="s">
        <v>21</v>
      </c>
      <c r="FR50" s="67">
        <v>40909</v>
      </c>
      <c r="FS50" s="624">
        <v>40909</v>
      </c>
      <c r="FT50" s="73"/>
      <c r="FU50" s="943">
        <v>40909</v>
      </c>
      <c r="FV50" s="945"/>
      <c r="FW50" s="2355" t="s">
        <v>21</v>
      </c>
      <c r="FX50" s="2355">
        <v>722548</v>
      </c>
      <c r="FY50" s="2355">
        <v>636548</v>
      </c>
      <c r="FZ50" s="2355">
        <v>688424</v>
      </c>
      <c r="GA50" s="2355">
        <v>406051</v>
      </c>
      <c r="GB50" s="2355">
        <v>65462</v>
      </c>
      <c r="GC50" s="2355">
        <v>1</v>
      </c>
      <c r="GD50" s="2355">
        <v>1</v>
      </c>
      <c r="GE50" s="2355">
        <v>23927</v>
      </c>
      <c r="GF50" s="2355">
        <v>416063</v>
      </c>
      <c r="GG50" s="2355">
        <v>282373</v>
      </c>
      <c r="GH50" s="2355">
        <v>413</v>
      </c>
      <c r="GI50" s="2355">
        <v>40924</v>
      </c>
      <c r="GJ50" s="2355">
        <v>167345</v>
      </c>
      <c r="GK50" s="2355" t="s">
        <v>21</v>
      </c>
      <c r="GL50" s="2355">
        <v>569029</v>
      </c>
      <c r="GM50" s="67">
        <v>40909</v>
      </c>
      <c r="GN50" s="624">
        <v>40909</v>
      </c>
      <c r="GO50" s="73"/>
      <c r="GP50" s="943">
        <v>40909</v>
      </c>
      <c r="GQ50" s="945"/>
      <c r="GR50" s="2355">
        <v>62128</v>
      </c>
      <c r="GS50" s="2355" t="s">
        <v>21</v>
      </c>
      <c r="GT50" s="2355">
        <v>896815</v>
      </c>
      <c r="GU50" s="2355">
        <v>1190949</v>
      </c>
      <c r="GV50" s="2355">
        <v>35351</v>
      </c>
      <c r="GW50" s="2355">
        <v>20998</v>
      </c>
      <c r="GX50" s="2355">
        <v>14286</v>
      </c>
      <c r="GY50" s="2355">
        <v>27613</v>
      </c>
      <c r="GZ50" s="2355">
        <v>29176</v>
      </c>
      <c r="HA50" s="2355">
        <v>5046</v>
      </c>
      <c r="HB50" s="2355" t="s">
        <v>21</v>
      </c>
      <c r="HC50" s="2355" t="s">
        <v>21</v>
      </c>
      <c r="HD50" s="2355">
        <v>5027833</v>
      </c>
      <c r="HE50" s="205">
        <v>870187</v>
      </c>
      <c r="HF50" s="67">
        <v>40909</v>
      </c>
      <c r="HG50" s="624">
        <v>40909</v>
      </c>
    </row>
    <row r="51" spans="1:215" ht="14.25" customHeight="1">
      <c r="A51" s="73"/>
      <c r="B51" s="943">
        <v>41275</v>
      </c>
      <c r="C51" s="945"/>
      <c r="D51" s="2355">
        <v>1114</v>
      </c>
      <c r="E51" s="2355">
        <v>10138820</v>
      </c>
      <c r="F51" s="2355">
        <v>11737967</v>
      </c>
      <c r="G51" s="2355">
        <v>155914</v>
      </c>
      <c r="H51" s="2355">
        <v>408986</v>
      </c>
      <c r="I51" s="2355">
        <v>1241996</v>
      </c>
      <c r="J51" s="2355">
        <v>1228895</v>
      </c>
      <c r="K51" s="2355">
        <v>187629</v>
      </c>
      <c r="L51" s="2355">
        <v>430417</v>
      </c>
      <c r="M51" s="2355">
        <v>164700</v>
      </c>
      <c r="N51" s="2355">
        <v>176821</v>
      </c>
      <c r="O51" s="2355">
        <v>2907</v>
      </c>
      <c r="P51" s="2355">
        <v>49304</v>
      </c>
      <c r="Q51" s="2355" t="s">
        <v>21</v>
      </c>
      <c r="R51" s="2355">
        <v>35894458</v>
      </c>
      <c r="S51" s="2355">
        <v>96402237</v>
      </c>
      <c r="T51" s="67">
        <v>41275</v>
      </c>
      <c r="U51" s="624">
        <v>41275</v>
      </c>
      <c r="V51" s="73"/>
      <c r="W51" s="943">
        <v>41275</v>
      </c>
      <c r="X51" s="945"/>
      <c r="Y51" s="2355">
        <v>36</v>
      </c>
      <c r="Z51" s="2355">
        <v>30849311</v>
      </c>
      <c r="AA51" s="2355">
        <v>18923540</v>
      </c>
      <c r="AB51" s="2355">
        <v>889664</v>
      </c>
      <c r="AC51" s="2355">
        <v>221118</v>
      </c>
      <c r="AD51" s="2355">
        <v>590972</v>
      </c>
      <c r="AE51" s="2355">
        <v>7362</v>
      </c>
      <c r="AF51" s="2355">
        <v>583610</v>
      </c>
      <c r="AG51" s="2355">
        <v>293188</v>
      </c>
      <c r="AH51" s="2355">
        <v>4807253</v>
      </c>
      <c r="AI51" s="2355">
        <v>5334673</v>
      </c>
      <c r="AJ51" s="2355">
        <v>521</v>
      </c>
      <c r="AK51" s="2355">
        <v>233962</v>
      </c>
      <c r="AL51" s="2355">
        <v>4093</v>
      </c>
      <c r="AM51" s="2355" t="s">
        <v>21</v>
      </c>
      <c r="AN51" s="2355">
        <v>16235</v>
      </c>
      <c r="AO51" s="67">
        <v>41275</v>
      </c>
      <c r="AP51" s="624">
        <v>41275</v>
      </c>
      <c r="AQ51" s="73"/>
      <c r="AR51" s="943">
        <v>41275</v>
      </c>
      <c r="AS51" s="945"/>
      <c r="AT51" s="2355">
        <v>52044</v>
      </c>
      <c r="AU51" s="2355">
        <v>7362</v>
      </c>
      <c r="AV51" s="2355">
        <v>44682</v>
      </c>
      <c r="AW51" s="2355">
        <v>105747</v>
      </c>
      <c r="AX51" s="2355">
        <v>285173</v>
      </c>
      <c r="AY51" s="2355">
        <v>5313753</v>
      </c>
      <c r="AZ51" s="2355" t="s">
        <v>21</v>
      </c>
      <c r="BA51" s="2355">
        <v>194752</v>
      </c>
      <c r="BB51" s="2355">
        <v>2683</v>
      </c>
      <c r="BC51" s="2355">
        <v>16235</v>
      </c>
      <c r="BD51" s="2355">
        <v>73731</v>
      </c>
      <c r="BE51" s="2355">
        <v>61709</v>
      </c>
      <c r="BF51" s="2355">
        <v>66870</v>
      </c>
      <c r="BG51" s="2355" t="s">
        <v>21</v>
      </c>
      <c r="BH51" s="2355" t="s">
        <v>21</v>
      </c>
      <c r="BI51" s="2355">
        <v>13292354</v>
      </c>
      <c r="BJ51" s="67">
        <v>41275</v>
      </c>
      <c r="BK51" s="624">
        <v>41275</v>
      </c>
      <c r="BL51" s="73"/>
      <c r="BM51" s="943">
        <v>41275</v>
      </c>
      <c r="BN51" s="945"/>
      <c r="BO51" s="2355">
        <v>37528</v>
      </c>
      <c r="BP51" s="2355">
        <v>555392</v>
      </c>
      <c r="BQ51" s="2355">
        <v>72805</v>
      </c>
      <c r="BR51" s="2355">
        <v>23969</v>
      </c>
      <c r="BS51" s="2355">
        <v>11302</v>
      </c>
      <c r="BT51" s="2355">
        <v>11302</v>
      </c>
      <c r="BU51" s="2355">
        <v>1188</v>
      </c>
      <c r="BV51" s="2355">
        <v>32924</v>
      </c>
      <c r="BW51" s="2355" t="s">
        <v>21</v>
      </c>
      <c r="BX51" s="2355">
        <v>127521</v>
      </c>
      <c r="BY51" s="2355">
        <v>13935</v>
      </c>
      <c r="BZ51" s="2355">
        <v>23593</v>
      </c>
      <c r="CA51" s="2355">
        <v>47445</v>
      </c>
      <c r="CB51" s="2355">
        <v>23781</v>
      </c>
      <c r="CC51" s="2355">
        <v>24921</v>
      </c>
      <c r="CD51" s="2355" t="s">
        <v>21</v>
      </c>
      <c r="CE51" s="67">
        <v>41275</v>
      </c>
      <c r="CF51" s="624">
        <v>41275</v>
      </c>
      <c r="DI51" s="73"/>
      <c r="DJ51" s="943">
        <v>41275</v>
      </c>
      <c r="DK51" s="945"/>
      <c r="DL51" s="75" t="s">
        <v>21</v>
      </c>
      <c r="DM51" s="2355">
        <v>20577</v>
      </c>
      <c r="DN51" s="2355">
        <v>14377067</v>
      </c>
      <c r="DO51" s="2355">
        <v>16542261</v>
      </c>
      <c r="DP51" s="2355">
        <v>155914</v>
      </c>
      <c r="DQ51" s="2355">
        <v>408986</v>
      </c>
      <c r="DR51" s="2355">
        <v>1287730</v>
      </c>
      <c r="DS51" s="2355">
        <v>1228895</v>
      </c>
      <c r="DT51" s="2355" t="s">
        <v>21</v>
      </c>
      <c r="DU51" s="2355">
        <v>494097</v>
      </c>
      <c r="DV51" s="2355">
        <v>674101</v>
      </c>
      <c r="DW51" s="2355">
        <v>407732</v>
      </c>
      <c r="DX51" s="2355">
        <v>420154</v>
      </c>
      <c r="DY51" s="2355">
        <v>91676</v>
      </c>
      <c r="DZ51" s="2355">
        <v>49304</v>
      </c>
      <c r="EA51" s="2355" t="s">
        <v>21</v>
      </c>
      <c r="EB51" s="67">
        <v>41275</v>
      </c>
      <c r="EC51" s="624">
        <v>41275</v>
      </c>
      <c r="ED51" s="73"/>
      <c r="EE51" s="943">
        <v>41275</v>
      </c>
      <c r="EF51" s="945"/>
      <c r="EG51" s="2355">
        <v>27131605</v>
      </c>
      <c r="EH51" s="2355">
        <v>64596487</v>
      </c>
      <c r="EI51" s="2355">
        <v>60925669</v>
      </c>
      <c r="EJ51" s="2355">
        <v>472755</v>
      </c>
      <c r="EK51" s="2355">
        <v>36</v>
      </c>
      <c r="EL51" s="2355">
        <v>30849311</v>
      </c>
      <c r="EM51" s="2355">
        <v>18923540</v>
      </c>
      <c r="EN51" s="2355">
        <v>892329</v>
      </c>
      <c r="EO51" s="2355">
        <v>221118</v>
      </c>
      <c r="EP51" s="2355">
        <v>845306</v>
      </c>
      <c r="EQ51" s="2355">
        <v>16273</v>
      </c>
      <c r="ER51" s="2355">
        <v>829033</v>
      </c>
      <c r="ES51" s="2355">
        <v>820425</v>
      </c>
      <c r="ET51" s="2355">
        <v>4849033</v>
      </c>
      <c r="EU51" s="2355">
        <v>6211169</v>
      </c>
      <c r="EV51" s="2355">
        <v>118825</v>
      </c>
      <c r="EW51" s="67">
        <v>41275</v>
      </c>
      <c r="EX51" s="624">
        <v>41275</v>
      </c>
      <c r="EY51" s="73"/>
      <c r="EZ51" s="943">
        <v>41275</v>
      </c>
      <c r="FA51" s="945"/>
      <c r="FB51" s="2355">
        <v>27247</v>
      </c>
      <c r="FC51" s="2355" t="s">
        <v>21</v>
      </c>
      <c r="FD51" s="2355" t="s">
        <v>21</v>
      </c>
      <c r="FE51" s="2355">
        <v>12391544</v>
      </c>
      <c r="FF51" s="2355">
        <v>8759936</v>
      </c>
      <c r="FG51" s="2355">
        <v>36</v>
      </c>
      <c r="FH51" s="2355">
        <v>22424</v>
      </c>
      <c r="FI51" s="2355">
        <v>15</v>
      </c>
      <c r="FJ51" s="2355">
        <v>306378</v>
      </c>
      <c r="FK51" s="2355">
        <v>16273</v>
      </c>
      <c r="FL51" s="2355">
        <v>290105</v>
      </c>
      <c r="FM51" s="2355">
        <v>632984</v>
      </c>
      <c r="FN51" s="2355">
        <v>326953</v>
      </c>
      <c r="FO51" s="2355">
        <v>6190249</v>
      </c>
      <c r="FP51" s="2355">
        <v>118304</v>
      </c>
      <c r="FQ51" s="2355" t="s">
        <v>21</v>
      </c>
      <c r="FR51" s="67">
        <v>41275</v>
      </c>
      <c r="FS51" s="624">
        <v>41275</v>
      </c>
      <c r="FT51" s="73"/>
      <c r="FU51" s="943">
        <v>41275</v>
      </c>
      <c r="FV51" s="945"/>
      <c r="FW51" s="2355" t="s">
        <v>21</v>
      </c>
      <c r="FX51" s="2355">
        <v>695973</v>
      </c>
      <c r="FY51" s="2355">
        <v>601460</v>
      </c>
      <c r="FZ51" s="2355">
        <v>685322</v>
      </c>
      <c r="GA51" s="2355">
        <v>366215</v>
      </c>
      <c r="GB51" s="2355">
        <v>69758</v>
      </c>
      <c r="GC51" s="2355" t="s">
        <v>21</v>
      </c>
      <c r="GD51" s="2355" t="s">
        <v>21</v>
      </c>
      <c r="GE51" s="2355" t="s">
        <v>21</v>
      </c>
      <c r="GF51" s="2355">
        <v>395607</v>
      </c>
      <c r="GG51" s="2355">
        <v>319107</v>
      </c>
      <c r="GH51" s="2355">
        <v>978</v>
      </c>
      <c r="GI51" s="2355">
        <v>52886</v>
      </c>
      <c r="GJ51" s="2355">
        <v>163447</v>
      </c>
      <c r="GK51" s="2355">
        <v>37528</v>
      </c>
      <c r="GL51" s="2355">
        <v>536864</v>
      </c>
      <c r="GM51" s="67">
        <v>41275</v>
      </c>
      <c r="GN51" s="624">
        <v>41275</v>
      </c>
      <c r="GO51" s="73"/>
      <c r="GP51" s="943">
        <v>41275</v>
      </c>
      <c r="GQ51" s="945"/>
      <c r="GR51" s="2355">
        <v>51445</v>
      </c>
      <c r="GS51" s="2355" t="s">
        <v>21</v>
      </c>
      <c r="GT51" s="2355">
        <v>1004657</v>
      </c>
      <c r="GU51" s="2355">
        <v>1349298</v>
      </c>
      <c r="GV51" s="2355">
        <v>34319</v>
      </c>
      <c r="GW51" s="2355">
        <v>22883</v>
      </c>
      <c r="GX51" s="2355">
        <v>16937</v>
      </c>
      <c r="GY51" s="2355">
        <v>25842</v>
      </c>
      <c r="GZ51" s="2355">
        <v>27372</v>
      </c>
      <c r="HA51" s="2355">
        <v>4492</v>
      </c>
      <c r="HB51" s="2355" t="s">
        <v>21</v>
      </c>
      <c r="HC51" s="2355" t="s">
        <v>21</v>
      </c>
      <c r="HD51" s="2355">
        <v>4784194</v>
      </c>
      <c r="HE51" s="205">
        <v>1004593</v>
      </c>
      <c r="HF51" s="67">
        <v>41275</v>
      </c>
      <c r="HG51" s="624">
        <v>41275</v>
      </c>
    </row>
    <row r="52" spans="1:215" ht="14.25" customHeight="1">
      <c r="A52" s="73"/>
      <c r="B52" s="943">
        <v>41640</v>
      </c>
      <c r="C52" s="945"/>
      <c r="D52" s="2355">
        <v>1309</v>
      </c>
      <c r="E52" s="2355">
        <v>10165199</v>
      </c>
      <c r="F52" s="2355">
        <v>11860427</v>
      </c>
      <c r="G52" s="2355">
        <v>158243</v>
      </c>
      <c r="H52" s="2355">
        <v>378608</v>
      </c>
      <c r="I52" s="2355">
        <v>1267432</v>
      </c>
      <c r="J52" s="2355">
        <v>1212786</v>
      </c>
      <c r="K52" s="2355">
        <v>208230</v>
      </c>
      <c r="L52" s="2355">
        <v>393604</v>
      </c>
      <c r="M52" s="2355">
        <v>146217</v>
      </c>
      <c r="N52" s="2355">
        <v>156458</v>
      </c>
      <c r="O52" s="2355">
        <v>1867</v>
      </c>
      <c r="P52" s="2355">
        <v>64381</v>
      </c>
      <c r="Q52" s="2355" t="s">
        <v>21</v>
      </c>
      <c r="R52" s="2355">
        <v>35568577</v>
      </c>
      <c r="S52" s="2355">
        <v>97572558</v>
      </c>
      <c r="T52" s="67">
        <v>41640</v>
      </c>
      <c r="U52" s="624">
        <v>41640</v>
      </c>
      <c r="V52" s="73"/>
      <c r="W52" s="943">
        <v>41640</v>
      </c>
      <c r="X52" s="945"/>
      <c r="Y52" s="2355">
        <v>36</v>
      </c>
      <c r="Z52" s="2355">
        <v>30713479</v>
      </c>
      <c r="AA52" s="2355">
        <v>17769819</v>
      </c>
      <c r="AB52" s="2355">
        <v>820147</v>
      </c>
      <c r="AC52" s="2355">
        <v>151466</v>
      </c>
      <c r="AD52" s="2355">
        <v>586812</v>
      </c>
      <c r="AE52" s="2355">
        <v>7914</v>
      </c>
      <c r="AF52" s="2355">
        <v>578898</v>
      </c>
      <c r="AG52" s="2355">
        <v>279787</v>
      </c>
      <c r="AH52" s="2355">
        <v>4976542</v>
      </c>
      <c r="AI52" s="2355">
        <v>5065536</v>
      </c>
      <c r="AJ52" s="2355">
        <v>682</v>
      </c>
      <c r="AK52" s="2355">
        <v>283831</v>
      </c>
      <c r="AL52" s="2355">
        <v>3697</v>
      </c>
      <c r="AM52" s="2355" t="s">
        <v>21</v>
      </c>
      <c r="AN52" s="2355">
        <v>47495</v>
      </c>
      <c r="AO52" s="67">
        <v>41640</v>
      </c>
      <c r="AP52" s="624">
        <v>41640</v>
      </c>
      <c r="AQ52" s="73"/>
      <c r="AR52" s="943">
        <v>41640</v>
      </c>
      <c r="AS52" s="945"/>
      <c r="AT52" s="2355">
        <v>46139</v>
      </c>
      <c r="AU52" s="2355">
        <v>7912</v>
      </c>
      <c r="AV52" s="2355">
        <v>38227</v>
      </c>
      <c r="AW52" s="2355">
        <v>99732</v>
      </c>
      <c r="AX52" s="2355">
        <v>247643</v>
      </c>
      <c r="AY52" s="2355">
        <v>5042573</v>
      </c>
      <c r="AZ52" s="2355" t="s">
        <v>21</v>
      </c>
      <c r="BA52" s="2355">
        <v>239874</v>
      </c>
      <c r="BB52" s="2355">
        <v>2379</v>
      </c>
      <c r="BC52" s="2355">
        <v>47495</v>
      </c>
      <c r="BD52" s="2355">
        <v>83964</v>
      </c>
      <c r="BE52" s="2355">
        <v>58041</v>
      </c>
      <c r="BF52" s="2355">
        <v>62834</v>
      </c>
      <c r="BG52" s="2355" t="s">
        <v>21</v>
      </c>
      <c r="BH52" s="2355" t="s">
        <v>21</v>
      </c>
      <c r="BI52" s="2355">
        <v>12896982</v>
      </c>
      <c r="BJ52" s="67">
        <v>41640</v>
      </c>
      <c r="BK52" s="624">
        <v>41640</v>
      </c>
      <c r="BL52" s="73"/>
      <c r="BM52" s="943">
        <v>41640</v>
      </c>
      <c r="BN52" s="945"/>
      <c r="BO52" s="2355">
        <v>41357</v>
      </c>
      <c r="BP52" s="2355">
        <v>493782</v>
      </c>
      <c r="BQ52" s="2355">
        <v>68306</v>
      </c>
      <c r="BR52" s="2355">
        <v>23315</v>
      </c>
      <c r="BS52" s="2355">
        <v>9492</v>
      </c>
      <c r="BT52" s="2355">
        <v>9492</v>
      </c>
      <c r="BU52" s="2355">
        <v>879</v>
      </c>
      <c r="BV52" s="2355">
        <v>31574</v>
      </c>
      <c r="BW52" s="2355" t="s">
        <v>21</v>
      </c>
      <c r="BX52" s="2355">
        <v>110798</v>
      </c>
      <c r="BY52" s="2355">
        <v>13960</v>
      </c>
      <c r="BZ52" s="2355">
        <v>22162</v>
      </c>
      <c r="CA52" s="2355">
        <v>36086</v>
      </c>
      <c r="CB52" s="2355">
        <v>24587</v>
      </c>
      <c r="CC52" s="2355">
        <v>25766</v>
      </c>
      <c r="CD52" s="2355" t="s">
        <v>21</v>
      </c>
      <c r="CE52" s="67">
        <v>41640</v>
      </c>
      <c r="CF52" s="624">
        <v>41640</v>
      </c>
      <c r="DI52" s="73"/>
      <c r="DJ52" s="943">
        <v>41640</v>
      </c>
      <c r="DK52" s="945"/>
      <c r="DL52" s="75" t="s">
        <v>21</v>
      </c>
      <c r="DM52" s="2355">
        <v>18946</v>
      </c>
      <c r="DN52" s="2355">
        <v>14459728</v>
      </c>
      <c r="DO52" s="2355">
        <v>16764758</v>
      </c>
      <c r="DP52" s="2355">
        <v>158243</v>
      </c>
      <c r="DQ52" s="2355">
        <v>378608</v>
      </c>
      <c r="DR52" s="2355">
        <v>1311551</v>
      </c>
      <c r="DS52" s="2355">
        <v>1212786</v>
      </c>
      <c r="DT52" s="2355" t="s">
        <v>21</v>
      </c>
      <c r="DU52" s="2355">
        <v>516043</v>
      </c>
      <c r="DV52" s="2355">
        <v>633843</v>
      </c>
      <c r="DW52" s="2355">
        <v>378092</v>
      </c>
      <c r="DX52" s="2355">
        <v>389699</v>
      </c>
      <c r="DY52" s="2355">
        <v>96228</v>
      </c>
      <c r="DZ52" s="2355">
        <v>64381</v>
      </c>
      <c r="EA52" s="2355" t="s">
        <v>21</v>
      </c>
      <c r="EB52" s="67">
        <v>41640</v>
      </c>
      <c r="EC52" s="624">
        <v>41640</v>
      </c>
      <c r="ED52" s="73"/>
      <c r="EE52" s="943">
        <v>41640</v>
      </c>
      <c r="EF52" s="945"/>
      <c r="EG52" s="2355">
        <v>26620920</v>
      </c>
      <c r="EH52" s="2355">
        <v>63351599</v>
      </c>
      <c r="EI52" s="2355">
        <v>59706230</v>
      </c>
      <c r="EJ52" s="2355">
        <v>381865</v>
      </c>
      <c r="EK52" s="2355">
        <v>36</v>
      </c>
      <c r="EL52" s="2355">
        <v>30713479</v>
      </c>
      <c r="EM52" s="2355">
        <v>17769819</v>
      </c>
      <c r="EN52" s="2355">
        <v>822926</v>
      </c>
      <c r="EO52" s="2355">
        <v>151466</v>
      </c>
      <c r="EP52" s="2355">
        <v>831923</v>
      </c>
      <c r="EQ52" s="2355">
        <v>21748</v>
      </c>
      <c r="ER52" s="2355">
        <v>810175</v>
      </c>
      <c r="ES52" s="2355">
        <v>754062</v>
      </c>
      <c r="ET52" s="2355">
        <v>5006197</v>
      </c>
      <c r="EU52" s="2355">
        <v>6254573</v>
      </c>
      <c r="EV52" s="2355">
        <v>110328</v>
      </c>
      <c r="EW52" s="67">
        <v>41640</v>
      </c>
      <c r="EX52" s="624">
        <v>41640</v>
      </c>
      <c r="EY52" s="73"/>
      <c r="EZ52" s="943">
        <v>41640</v>
      </c>
      <c r="FA52" s="945"/>
      <c r="FB52" s="2355">
        <v>30647</v>
      </c>
      <c r="FC52" s="2355" t="s">
        <v>21</v>
      </c>
      <c r="FD52" s="2355" t="s">
        <v>21</v>
      </c>
      <c r="FE52" s="2355">
        <v>12250492</v>
      </c>
      <c r="FF52" s="2355">
        <v>8649079</v>
      </c>
      <c r="FG52" s="2355">
        <v>36</v>
      </c>
      <c r="FH52" s="2355">
        <v>17730</v>
      </c>
      <c r="FI52" s="2355">
        <v>16</v>
      </c>
      <c r="FJ52" s="2355">
        <v>291250</v>
      </c>
      <c r="FK52" s="2355">
        <v>21746</v>
      </c>
      <c r="FL52" s="2355">
        <v>269504</v>
      </c>
      <c r="FM52" s="2355">
        <v>574007</v>
      </c>
      <c r="FN52" s="2355">
        <v>277298</v>
      </c>
      <c r="FO52" s="2355">
        <v>6231610</v>
      </c>
      <c r="FP52" s="2355">
        <v>109646</v>
      </c>
      <c r="FQ52" s="2355" t="s">
        <v>21</v>
      </c>
      <c r="FR52" s="67">
        <v>41640</v>
      </c>
      <c r="FS52" s="624">
        <v>41640</v>
      </c>
      <c r="FT52" s="73"/>
      <c r="FU52" s="943">
        <v>41640</v>
      </c>
      <c r="FV52" s="945"/>
      <c r="FW52" s="2355" t="s">
        <v>21</v>
      </c>
      <c r="FX52" s="2355">
        <v>665789</v>
      </c>
      <c r="FY52" s="2355">
        <v>571799</v>
      </c>
      <c r="FZ52" s="2355">
        <v>665274</v>
      </c>
      <c r="GA52" s="2355">
        <v>381861</v>
      </c>
      <c r="GB52" s="2355">
        <v>67781</v>
      </c>
      <c r="GC52" s="2355" t="s">
        <v>21</v>
      </c>
      <c r="GD52" s="2355" t="s">
        <v>21</v>
      </c>
      <c r="GE52" s="2355" t="s">
        <v>21</v>
      </c>
      <c r="GF52" s="2355">
        <v>418079</v>
      </c>
      <c r="GG52" s="2355">
        <v>283414</v>
      </c>
      <c r="GH52" s="2355">
        <v>793</v>
      </c>
      <c r="GI52" s="2355">
        <v>47067</v>
      </c>
      <c r="GJ52" s="2355">
        <v>140816</v>
      </c>
      <c r="GK52" s="2355">
        <v>41357</v>
      </c>
      <c r="GL52" s="2355">
        <v>486726</v>
      </c>
      <c r="GM52" s="67">
        <v>41640</v>
      </c>
      <c r="GN52" s="624">
        <v>41640</v>
      </c>
      <c r="GO52" s="73"/>
      <c r="GP52" s="943">
        <v>41640</v>
      </c>
      <c r="GQ52" s="945"/>
      <c r="GR52" s="2355">
        <v>54131</v>
      </c>
      <c r="GS52" s="2355" t="s">
        <v>21</v>
      </c>
      <c r="GT52" s="2355">
        <v>1020668</v>
      </c>
      <c r="GU52" s="2355">
        <v>1371792</v>
      </c>
      <c r="GV52" s="2355">
        <v>35501</v>
      </c>
      <c r="GW52" s="2355">
        <v>23809</v>
      </c>
      <c r="GX52" s="2355">
        <v>17021</v>
      </c>
      <c r="GY52" s="2355">
        <v>25668</v>
      </c>
      <c r="GZ52" s="2355">
        <v>27176</v>
      </c>
      <c r="HA52" s="2355">
        <v>3587</v>
      </c>
      <c r="HB52" s="2355" t="s">
        <v>21</v>
      </c>
      <c r="HC52" s="2355" t="s">
        <v>21</v>
      </c>
      <c r="HD52" s="2355">
        <v>4636632</v>
      </c>
      <c r="HE52" s="205">
        <v>914572</v>
      </c>
      <c r="HF52" s="67">
        <v>41640</v>
      </c>
      <c r="HG52" s="624">
        <v>41640</v>
      </c>
    </row>
    <row r="53" spans="1:215" ht="14.25" customHeight="1">
      <c r="A53" s="73"/>
      <c r="B53" s="943">
        <v>42005</v>
      </c>
      <c r="C53" s="945"/>
      <c r="D53" s="2355">
        <v>1640</v>
      </c>
      <c r="E53" s="2355">
        <v>10042535</v>
      </c>
      <c r="F53" s="2355">
        <v>11777141</v>
      </c>
      <c r="G53" s="2355">
        <v>141951</v>
      </c>
      <c r="H53" s="2355">
        <v>383643</v>
      </c>
      <c r="I53" s="2355">
        <v>1281244</v>
      </c>
      <c r="J53" s="2355">
        <v>1217837</v>
      </c>
      <c r="K53" s="2355">
        <v>181934</v>
      </c>
      <c r="L53" s="2355">
        <v>356125</v>
      </c>
      <c r="M53" s="2355">
        <v>153201</v>
      </c>
      <c r="N53" s="2355">
        <v>164108</v>
      </c>
      <c r="O53" s="2355">
        <v>1334</v>
      </c>
      <c r="P53" s="2355">
        <v>73575</v>
      </c>
      <c r="Q53" s="2355" t="s">
        <v>21</v>
      </c>
      <c r="R53" s="2355">
        <v>35438628</v>
      </c>
      <c r="S53" s="2355">
        <v>95989910</v>
      </c>
      <c r="T53" s="67">
        <v>42005</v>
      </c>
      <c r="U53" s="624">
        <v>42005</v>
      </c>
      <c r="V53" s="73"/>
      <c r="W53" s="943">
        <v>42005</v>
      </c>
      <c r="X53" s="945"/>
      <c r="Y53" s="2355">
        <v>35</v>
      </c>
      <c r="Z53" s="2355">
        <v>33366131</v>
      </c>
      <c r="AA53" s="2355">
        <v>18321040</v>
      </c>
      <c r="AB53" s="2355">
        <v>806894</v>
      </c>
      <c r="AC53" s="2355">
        <v>257465</v>
      </c>
      <c r="AD53" s="2355">
        <v>544550</v>
      </c>
      <c r="AE53" s="2355">
        <v>9308</v>
      </c>
      <c r="AF53" s="2355">
        <v>535242</v>
      </c>
      <c r="AG53" s="2355">
        <v>303354</v>
      </c>
      <c r="AH53" s="2355">
        <v>4643088</v>
      </c>
      <c r="AI53" s="2355">
        <v>5070718</v>
      </c>
      <c r="AJ53" s="2355">
        <v>660</v>
      </c>
      <c r="AK53" s="2355">
        <v>284600</v>
      </c>
      <c r="AL53" s="2355">
        <v>3357</v>
      </c>
      <c r="AM53" s="2355" t="s">
        <v>21</v>
      </c>
      <c r="AN53" s="2355">
        <v>50307</v>
      </c>
      <c r="AO53" s="67">
        <v>42005</v>
      </c>
      <c r="AP53" s="624">
        <v>42005</v>
      </c>
      <c r="AQ53" s="73"/>
      <c r="AR53" s="943">
        <v>42005</v>
      </c>
      <c r="AS53" s="945"/>
      <c r="AT53" s="2355">
        <v>46811</v>
      </c>
      <c r="AU53" s="2355">
        <v>9308</v>
      </c>
      <c r="AV53" s="2355">
        <v>37503</v>
      </c>
      <c r="AW53" s="2355">
        <v>91815</v>
      </c>
      <c r="AX53" s="2355">
        <v>222392</v>
      </c>
      <c r="AY53" s="2355">
        <v>5055755</v>
      </c>
      <c r="AZ53" s="2355" t="s">
        <v>21</v>
      </c>
      <c r="BA53" s="2355">
        <v>240108</v>
      </c>
      <c r="BB53" s="2355">
        <v>2212</v>
      </c>
      <c r="BC53" s="2355">
        <v>50307</v>
      </c>
      <c r="BD53" s="2355">
        <v>82769</v>
      </c>
      <c r="BE53" s="2355">
        <v>57054</v>
      </c>
      <c r="BF53" s="2355">
        <v>61751</v>
      </c>
      <c r="BG53" s="2355" t="s">
        <v>21</v>
      </c>
      <c r="BH53" s="2355" t="s">
        <v>21</v>
      </c>
      <c r="BI53" s="2355">
        <v>13026614</v>
      </c>
      <c r="BJ53" s="67">
        <v>42005</v>
      </c>
      <c r="BK53" s="624">
        <v>42005</v>
      </c>
      <c r="BL53" s="73"/>
      <c r="BM53" s="943">
        <v>42005</v>
      </c>
      <c r="BN53" s="945"/>
      <c r="BO53" s="2355">
        <v>37534</v>
      </c>
      <c r="BP53" s="2355">
        <v>459416</v>
      </c>
      <c r="BQ53" s="2355">
        <v>71945</v>
      </c>
      <c r="BR53" s="2355">
        <v>23977</v>
      </c>
      <c r="BS53" s="2355">
        <v>11072</v>
      </c>
      <c r="BT53" s="2355">
        <v>11072</v>
      </c>
      <c r="BU53" s="2355">
        <v>840</v>
      </c>
      <c r="BV53" s="2355">
        <v>32785</v>
      </c>
      <c r="BW53" s="2355" t="s">
        <v>21</v>
      </c>
      <c r="BX53" s="2355">
        <v>89708</v>
      </c>
      <c r="BY53" s="2355">
        <v>12566</v>
      </c>
      <c r="BZ53" s="2355">
        <v>15133</v>
      </c>
      <c r="CA53" s="2355">
        <v>27913</v>
      </c>
      <c r="CB53" s="2355">
        <v>23780</v>
      </c>
      <c r="CC53" s="2355">
        <v>24920</v>
      </c>
      <c r="CD53" s="2355" t="s">
        <v>21</v>
      </c>
      <c r="CE53" s="67">
        <v>42005</v>
      </c>
      <c r="CF53" s="624">
        <v>42005</v>
      </c>
      <c r="DI53" s="73"/>
      <c r="DJ53" s="943">
        <v>42005</v>
      </c>
      <c r="DK53" s="945"/>
      <c r="DL53" s="75" t="s">
        <v>21</v>
      </c>
      <c r="DM53" s="2355">
        <v>17345</v>
      </c>
      <c r="DN53" s="2355">
        <v>14489115</v>
      </c>
      <c r="DO53" s="2355">
        <v>16902232</v>
      </c>
      <c r="DP53" s="2355">
        <v>141951</v>
      </c>
      <c r="DQ53" s="2355">
        <v>383643</v>
      </c>
      <c r="DR53" s="2355">
        <v>1325009</v>
      </c>
      <c r="DS53" s="2355">
        <v>1217837</v>
      </c>
      <c r="DT53" s="2355" t="s">
        <v>21</v>
      </c>
      <c r="DU53" s="2355">
        <v>482054</v>
      </c>
      <c r="DV53" s="2355">
        <v>607168</v>
      </c>
      <c r="DW53" s="2355">
        <v>380557</v>
      </c>
      <c r="DX53" s="2355">
        <v>390635</v>
      </c>
      <c r="DY53" s="2355">
        <v>102892</v>
      </c>
      <c r="DZ53" s="2355">
        <v>73575</v>
      </c>
      <c r="EA53" s="2355" t="s">
        <v>21</v>
      </c>
      <c r="EB53" s="67">
        <v>42005</v>
      </c>
      <c r="EC53" s="624">
        <v>42005</v>
      </c>
      <c r="ED53" s="73"/>
      <c r="EE53" s="943">
        <v>42005</v>
      </c>
      <c r="EF53" s="945"/>
      <c r="EG53" s="2355">
        <v>23810106</v>
      </c>
      <c r="EH53" s="2355">
        <v>65779048</v>
      </c>
      <c r="EI53" s="2355">
        <v>62255186</v>
      </c>
      <c r="EJ53" s="2355">
        <v>279949</v>
      </c>
      <c r="EK53" s="2355">
        <v>35</v>
      </c>
      <c r="EL53" s="2355">
        <v>33366131</v>
      </c>
      <c r="EM53" s="2355">
        <v>18321040</v>
      </c>
      <c r="EN53" s="2355">
        <v>807736</v>
      </c>
      <c r="EO53" s="2355">
        <v>257465</v>
      </c>
      <c r="EP53" s="2355">
        <v>771849</v>
      </c>
      <c r="EQ53" s="2355">
        <v>19040</v>
      </c>
      <c r="ER53" s="2355">
        <v>752810</v>
      </c>
      <c r="ES53" s="2355">
        <v>789272</v>
      </c>
      <c r="ET53" s="2355">
        <v>4668126</v>
      </c>
      <c r="EU53" s="2355">
        <v>6435706</v>
      </c>
      <c r="EV53" s="2355">
        <v>126369</v>
      </c>
      <c r="EW53" s="67">
        <v>42005</v>
      </c>
      <c r="EX53" s="624">
        <v>42005</v>
      </c>
      <c r="EY53" s="73"/>
      <c r="EZ53" s="943">
        <v>42005</v>
      </c>
      <c r="FA53" s="945"/>
      <c r="FB53" s="2355">
        <v>31093</v>
      </c>
      <c r="FC53" s="2355" t="s">
        <v>21</v>
      </c>
      <c r="FD53" s="2355" t="s">
        <v>21</v>
      </c>
      <c r="FE53" s="2355">
        <v>12297091</v>
      </c>
      <c r="FF53" s="2355">
        <v>8817721</v>
      </c>
      <c r="FG53" s="2355">
        <v>35</v>
      </c>
      <c r="FH53" s="2355">
        <v>9656</v>
      </c>
      <c r="FI53" s="2355">
        <v>12</v>
      </c>
      <c r="FJ53" s="2355">
        <v>274110</v>
      </c>
      <c r="FK53" s="2355">
        <v>19040</v>
      </c>
      <c r="FL53" s="2355">
        <v>255071</v>
      </c>
      <c r="FM53" s="2355">
        <v>577733</v>
      </c>
      <c r="FN53" s="2355">
        <v>247430</v>
      </c>
      <c r="FO53" s="2355">
        <v>6420743</v>
      </c>
      <c r="FP53" s="2355">
        <v>125709</v>
      </c>
      <c r="FQ53" s="2355" t="s">
        <v>21</v>
      </c>
      <c r="FR53" s="67">
        <v>42005</v>
      </c>
      <c r="FS53" s="624">
        <v>42005</v>
      </c>
      <c r="FT53" s="73"/>
      <c r="FU53" s="943">
        <v>42005</v>
      </c>
      <c r="FV53" s="945"/>
      <c r="FW53" s="2355" t="s">
        <v>21</v>
      </c>
      <c r="FX53" s="2355">
        <v>635000</v>
      </c>
      <c r="FY53" s="2355">
        <v>539527</v>
      </c>
      <c r="FZ53" s="2355">
        <v>668969</v>
      </c>
      <c r="GA53" s="2355">
        <v>429750</v>
      </c>
      <c r="GB53" s="2355">
        <v>72425</v>
      </c>
      <c r="GC53" s="2355">
        <v>1</v>
      </c>
      <c r="GD53" s="2355">
        <v>1</v>
      </c>
      <c r="GE53" s="2355" t="s">
        <v>21</v>
      </c>
      <c r="GF53" s="2355">
        <v>474843</v>
      </c>
      <c r="GG53" s="2355">
        <v>239219</v>
      </c>
      <c r="GH53" s="2355">
        <v>300</v>
      </c>
      <c r="GI53" s="2355">
        <v>30689</v>
      </c>
      <c r="GJ53" s="2355">
        <v>124823</v>
      </c>
      <c r="GK53" s="2355">
        <v>37534</v>
      </c>
      <c r="GL53" s="2355">
        <v>464789</v>
      </c>
      <c r="GM53" s="67">
        <v>42005</v>
      </c>
      <c r="GN53" s="624">
        <v>42005</v>
      </c>
      <c r="GO53" s="73"/>
      <c r="GP53" s="943">
        <v>42005</v>
      </c>
      <c r="GQ53" s="945"/>
      <c r="GR53" s="2355">
        <v>55569</v>
      </c>
      <c r="GS53" s="2355" t="s">
        <v>21</v>
      </c>
      <c r="GT53" s="2355">
        <v>1077906</v>
      </c>
      <c r="GU53" s="2355">
        <v>1466787</v>
      </c>
      <c r="GV53" s="2355">
        <v>32354</v>
      </c>
      <c r="GW53" s="2355">
        <v>23364</v>
      </c>
      <c r="GX53" s="2355">
        <v>15324</v>
      </c>
      <c r="GY53" s="2355">
        <v>24901</v>
      </c>
      <c r="GZ53" s="2355">
        <v>26568</v>
      </c>
      <c r="HA53" s="2355">
        <v>3686</v>
      </c>
      <c r="HB53" s="2355" t="s">
        <v>21</v>
      </c>
      <c r="HC53" s="2355" t="s">
        <v>21</v>
      </c>
      <c r="HD53" s="2355">
        <v>4560826</v>
      </c>
      <c r="HE53" s="205">
        <v>498860</v>
      </c>
      <c r="HF53" s="67">
        <v>42005</v>
      </c>
      <c r="HG53" s="624">
        <v>42005</v>
      </c>
    </row>
    <row r="54" spans="1:215" ht="7.5" customHeight="1">
      <c r="A54" s="73"/>
      <c r="B54" s="946"/>
      <c r="C54" s="945"/>
      <c r="D54" s="625"/>
      <c r="E54" s="625"/>
      <c r="F54" s="625"/>
      <c r="G54" s="625"/>
      <c r="H54" s="625"/>
      <c r="I54" s="625"/>
      <c r="J54" s="625"/>
      <c r="K54" s="625"/>
      <c r="L54" s="625"/>
      <c r="M54" s="625"/>
      <c r="N54" s="625"/>
      <c r="O54" s="625"/>
      <c r="P54" s="625"/>
      <c r="Q54" s="625"/>
      <c r="R54" s="625"/>
      <c r="S54" s="625"/>
      <c r="T54" s="77"/>
      <c r="U54" s="486"/>
      <c r="V54" s="73"/>
      <c r="W54" s="946"/>
      <c r="X54" s="945"/>
      <c r="Y54" s="625"/>
      <c r="Z54" s="625"/>
      <c r="AA54" s="625"/>
      <c r="AB54" s="625"/>
      <c r="AC54" s="625"/>
      <c r="AD54" s="625"/>
      <c r="AE54" s="625"/>
      <c r="AF54" s="625"/>
      <c r="AG54" s="625"/>
      <c r="AH54" s="625"/>
      <c r="AI54" s="625"/>
      <c r="AJ54" s="625"/>
      <c r="AK54" s="625"/>
      <c r="AL54" s="625"/>
      <c r="AM54" s="625"/>
      <c r="AN54" s="625"/>
      <c r="AO54" s="77"/>
      <c r="AP54" s="486"/>
      <c r="AQ54" s="73"/>
      <c r="AR54" s="946"/>
      <c r="AS54" s="945"/>
      <c r="AT54" s="625"/>
      <c r="AU54" s="625"/>
      <c r="AV54" s="625"/>
      <c r="AW54" s="625"/>
      <c r="AX54" s="625"/>
      <c r="AY54" s="625"/>
      <c r="AZ54" s="625"/>
      <c r="BA54" s="625"/>
      <c r="BB54" s="625"/>
      <c r="BC54" s="625"/>
      <c r="BD54" s="625"/>
      <c r="BE54" s="625"/>
      <c r="BF54" s="625"/>
      <c r="BG54" s="625"/>
      <c r="BH54" s="625"/>
      <c r="BI54" s="625"/>
      <c r="BJ54" s="77"/>
      <c r="BK54" s="486"/>
      <c r="BL54" s="73"/>
      <c r="BM54" s="946"/>
      <c r="BN54" s="945"/>
      <c r="BO54" s="625"/>
      <c r="BP54" s="625"/>
      <c r="BQ54" s="625"/>
      <c r="BR54" s="625"/>
      <c r="BS54" s="625"/>
      <c r="BT54" s="625"/>
      <c r="BU54" s="625"/>
      <c r="BV54" s="625"/>
      <c r="BW54" s="625"/>
      <c r="BX54" s="625"/>
      <c r="BY54" s="625"/>
      <c r="BZ54" s="625"/>
      <c r="CA54" s="625"/>
      <c r="CB54" s="625"/>
      <c r="CC54" s="625"/>
      <c r="CD54" s="625"/>
      <c r="CE54" s="77"/>
      <c r="CF54" s="486"/>
      <c r="DI54" s="73"/>
      <c r="DJ54" s="946"/>
      <c r="DK54" s="945"/>
      <c r="DL54" s="947"/>
      <c r="DM54" s="625"/>
      <c r="DN54" s="625"/>
      <c r="DO54" s="625"/>
      <c r="DP54" s="625"/>
      <c r="DQ54" s="625"/>
      <c r="DR54" s="625"/>
      <c r="DS54" s="625"/>
      <c r="DU54" s="625"/>
      <c r="DV54" s="625"/>
      <c r="DW54" s="625"/>
      <c r="DX54" s="625"/>
      <c r="DY54" s="625"/>
      <c r="DZ54" s="625"/>
      <c r="EA54" s="625"/>
      <c r="EB54" s="77"/>
      <c r="EC54" s="486"/>
      <c r="ED54" s="73"/>
      <c r="EE54" s="946"/>
      <c r="EF54" s="945"/>
      <c r="EG54" s="625"/>
      <c r="EH54" s="625"/>
      <c r="EI54" s="625"/>
      <c r="EJ54" s="625"/>
      <c r="EK54" s="625"/>
      <c r="EL54" s="625"/>
      <c r="EM54" s="625"/>
      <c r="EN54" s="625"/>
      <c r="EO54" s="625"/>
      <c r="EP54" s="625"/>
      <c r="EQ54" s="625"/>
      <c r="ER54" s="625"/>
      <c r="ES54" s="625"/>
      <c r="ET54" s="625"/>
      <c r="EU54" s="625"/>
      <c r="EV54" s="625"/>
      <c r="EW54" s="77"/>
      <c r="EX54" s="486"/>
      <c r="EY54" s="73"/>
      <c r="EZ54" s="946"/>
      <c r="FA54" s="945"/>
      <c r="FB54" s="625"/>
      <c r="FC54" s="625"/>
      <c r="FD54" s="625"/>
      <c r="FE54" s="625"/>
      <c r="FF54" s="625"/>
      <c r="FG54" s="625"/>
      <c r="FH54" s="625"/>
      <c r="FI54" s="625"/>
      <c r="FJ54" s="625"/>
      <c r="FK54" s="625"/>
      <c r="FL54" s="625"/>
      <c r="FM54" s="625"/>
      <c r="FN54" s="625"/>
      <c r="FO54" s="625"/>
      <c r="FP54" s="625"/>
      <c r="FQ54" s="625"/>
      <c r="FR54" s="77"/>
      <c r="FS54" s="486"/>
      <c r="FT54" s="73"/>
      <c r="FU54" s="946"/>
      <c r="FV54" s="945"/>
      <c r="FW54" s="625"/>
      <c r="FX54" s="625"/>
      <c r="FY54" s="625"/>
      <c r="FZ54" s="625"/>
      <c r="GA54" s="625"/>
      <c r="GB54" s="625"/>
      <c r="GC54" s="625"/>
      <c r="GD54" s="625"/>
      <c r="GE54" s="625"/>
      <c r="GF54" s="625"/>
      <c r="GG54" s="625"/>
      <c r="GH54" s="625"/>
      <c r="GI54" s="625"/>
      <c r="GJ54" s="625"/>
      <c r="GK54" s="625"/>
      <c r="GL54" s="625"/>
      <c r="GM54" s="77"/>
      <c r="GN54" s="486"/>
      <c r="GO54" s="73"/>
      <c r="GP54" s="946"/>
      <c r="GQ54" s="945"/>
      <c r="GR54" s="625"/>
      <c r="GS54" s="625"/>
      <c r="GT54" s="625"/>
      <c r="GU54" s="625"/>
      <c r="GV54" s="625"/>
      <c r="GW54" s="625"/>
      <c r="GX54" s="625"/>
      <c r="GY54" s="625"/>
      <c r="GZ54" s="625"/>
      <c r="HA54" s="625"/>
      <c r="HB54" s="625"/>
      <c r="HC54" s="625"/>
      <c r="HD54" s="625"/>
      <c r="HE54" s="626"/>
      <c r="HF54" s="77"/>
      <c r="HG54" s="486"/>
    </row>
    <row r="55" spans="1:215" ht="14.25" customHeight="1">
      <c r="A55" s="79">
        <v>41365</v>
      </c>
      <c r="B55" s="948">
        <v>41365</v>
      </c>
      <c r="C55" s="949">
        <v>41365</v>
      </c>
      <c r="D55" s="2356">
        <v>1154</v>
      </c>
      <c r="E55" s="2356">
        <v>10226119</v>
      </c>
      <c r="F55" s="2356">
        <v>11833956</v>
      </c>
      <c r="G55" s="2356">
        <v>159373</v>
      </c>
      <c r="H55" s="2356">
        <v>398497</v>
      </c>
      <c r="I55" s="2356">
        <v>1243886</v>
      </c>
      <c r="J55" s="2356">
        <v>1242438</v>
      </c>
      <c r="K55" s="2356">
        <v>192571</v>
      </c>
      <c r="L55" s="2356">
        <v>443023</v>
      </c>
      <c r="M55" s="2356">
        <v>166355</v>
      </c>
      <c r="N55" s="2356">
        <v>178482</v>
      </c>
      <c r="O55" s="2356">
        <v>2886</v>
      </c>
      <c r="P55" s="2356">
        <v>54226</v>
      </c>
      <c r="Q55" s="2356" t="s">
        <v>21</v>
      </c>
      <c r="R55" s="2356">
        <v>36063734</v>
      </c>
      <c r="S55" s="2356">
        <v>98550049</v>
      </c>
      <c r="T55" s="83">
        <v>41365</v>
      </c>
      <c r="U55" s="628">
        <v>41365</v>
      </c>
      <c r="V55" s="79">
        <v>41365</v>
      </c>
      <c r="W55" s="948">
        <v>41365</v>
      </c>
      <c r="X55" s="949">
        <v>41365</v>
      </c>
      <c r="Y55" s="2356">
        <v>36</v>
      </c>
      <c r="Z55" s="2356">
        <v>31288437</v>
      </c>
      <c r="AA55" s="2356">
        <v>19243290</v>
      </c>
      <c r="AB55" s="2356">
        <v>874414</v>
      </c>
      <c r="AC55" s="2356">
        <v>204171</v>
      </c>
      <c r="AD55" s="2356">
        <v>577287</v>
      </c>
      <c r="AE55" s="2356">
        <v>6573</v>
      </c>
      <c r="AF55" s="2356">
        <v>570714</v>
      </c>
      <c r="AG55" s="2356">
        <v>291767</v>
      </c>
      <c r="AH55" s="2356">
        <v>4910083</v>
      </c>
      <c r="AI55" s="2356">
        <v>5342418</v>
      </c>
      <c r="AJ55" s="2356">
        <v>530</v>
      </c>
      <c r="AK55" s="2356">
        <v>251955</v>
      </c>
      <c r="AL55" s="2356">
        <v>4020</v>
      </c>
      <c r="AM55" s="2356" t="s">
        <v>21</v>
      </c>
      <c r="AN55" s="2356">
        <v>22178</v>
      </c>
      <c r="AO55" s="83">
        <v>41365</v>
      </c>
      <c r="AP55" s="628">
        <v>41365</v>
      </c>
      <c r="AQ55" s="79">
        <v>41365</v>
      </c>
      <c r="AR55" s="948">
        <v>41365</v>
      </c>
      <c r="AS55" s="949">
        <v>41365</v>
      </c>
      <c r="AT55" s="2356">
        <v>49775</v>
      </c>
      <c r="AU55" s="2356">
        <v>6571</v>
      </c>
      <c r="AV55" s="2356">
        <v>43204</v>
      </c>
      <c r="AW55" s="2356">
        <v>103666</v>
      </c>
      <c r="AX55" s="2356">
        <v>290736</v>
      </c>
      <c r="AY55" s="2356">
        <v>5320246</v>
      </c>
      <c r="AZ55" s="2356" t="s">
        <v>21</v>
      </c>
      <c r="BA55" s="2356">
        <v>211655</v>
      </c>
      <c r="BB55" s="2356">
        <v>2716</v>
      </c>
      <c r="BC55" s="2356">
        <v>22178</v>
      </c>
      <c r="BD55" s="2356">
        <v>80771</v>
      </c>
      <c r="BE55" s="2356">
        <v>61954</v>
      </c>
      <c r="BF55" s="2356">
        <v>67127</v>
      </c>
      <c r="BG55" s="2356" t="s">
        <v>21</v>
      </c>
      <c r="BH55" s="2356" t="s">
        <v>21</v>
      </c>
      <c r="BI55" s="2356">
        <v>13279417</v>
      </c>
      <c r="BJ55" s="83">
        <v>41365</v>
      </c>
      <c r="BK55" s="628">
        <v>41365</v>
      </c>
      <c r="BL55" s="79">
        <v>41365</v>
      </c>
      <c r="BM55" s="948">
        <v>41365</v>
      </c>
      <c r="BN55" s="949">
        <v>41365</v>
      </c>
      <c r="BO55" s="2356">
        <v>40197</v>
      </c>
      <c r="BP55" s="2356">
        <v>549838</v>
      </c>
      <c r="BQ55" s="2356">
        <v>73036</v>
      </c>
      <c r="BR55" s="2356">
        <v>23906</v>
      </c>
      <c r="BS55" s="2356">
        <v>10961</v>
      </c>
      <c r="BT55" s="2356">
        <v>10961</v>
      </c>
      <c r="BU55" s="2356">
        <v>1166</v>
      </c>
      <c r="BV55" s="2356">
        <v>33513</v>
      </c>
      <c r="BW55" s="2356" t="s">
        <v>21</v>
      </c>
      <c r="BX55" s="2356">
        <v>124344</v>
      </c>
      <c r="BY55" s="2356">
        <v>13940</v>
      </c>
      <c r="BZ55" s="2356">
        <v>21375</v>
      </c>
      <c r="CA55" s="2356">
        <v>45595</v>
      </c>
      <c r="CB55" s="2356">
        <v>25509</v>
      </c>
      <c r="CC55" s="2356">
        <v>26732</v>
      </c>
      <c r="CD55" s="2356" t="s">
        <v>21</v>
      </c>
      <c r="CE55" s="83">
        <v>41365</v>
      </c>
      <c r="CF55" s="628">
        <v>41365</v>
      </c>
      <c r="DI55" s="79">
        <v>41365</v>
      </c>
      <c r="DJ55" s="948">
        <v>41365</v>
      </c>
      <c r="DK55" s="949">
        <v>41365</v>
      </c>
      <c r="DL55" s="82" t="s">
        <v>21</v>
      </c>
      <c r="DM55" s="2356">
        <v>21543</v>
      </c>
      <c r="DN55" s="2356">
        <v>14481312</v>
      </c>
      <c r="DO55" s="2356">
        <v>16656158</v>
      </c>
      <c r="DP55" s="2356">
        <v>159373</v>
      </c>
      <c r="DQ55" s="2356">
        <v>398497</v>
      </c>
      <c r="DR55" s="2356">
        <v>1290229</v>
      </c>
      <c r="DS55" s="2356">
        <v>1242438</v>
      </c>
      <c r="DT55" s="2355" t="s">
        <v>21</v>
      </c>
      <c r="DU55" s="2356">
        <v>500147</v>
      </c>
      <c r="DV55" s="2356">
        <v>690166</v>
      </c>
      <c r="DW55" s="2356">
        <v>408020</v>
      </c>
      <c r="DX55" s="2356">
        <v>419912</v>
      </c>
      <c r="DY55" s="2356">
        <v>92373</v>
      </c>
      <c r="DZ55" s="2356">
        <v>54226</v>
      </c>
      <c r="EA55" s="2356" t="s">
        <v>21</v>
      </c>
      <c r="EB55" s="83">
        <v>41365</v>
      </c>
      <c r="EC55" s="628">
        <v>41365</v>
      </c>
      <c r="ED55" s="79">
        <v>41365</v>
      </c>
      <c r="EE55" s="948">
        <v>41365</v>
      </c>
      <c r="EF55" s="949">
        <v>41365</v>
      </c>
      <c r="EG55" s="2356">
        <v>27136092</v>
      </c>
      <c r="EH55" s="2356">
        <v>65538407</v>
      </c>
      <c r="EI55" s="2356">
        <v>61858061</v>
      </c>
      <c r="EJ55" s="2356">
        <v>398547</v>
      </c>
      <c r="EK55" s="2356">
        <v>36</v>
      </c>
      <c r="EL55" s="2356">
        <v>31288437</v>
      </c>
      <c r="EM55" s="2356">
        <v>19243290</v>
      </c>
      <c r="EN55" s="2356">
        <v>877319</v>
      </c>
      <c r="EO55" s="2356">
        <v>204171</v>
      </c>
      <c r="EP55" s="2356">
        <v>829097</v>
      </c>
      <c r="EQ55" s="2356">
        <v>15730</v>
      </c>
      <c r="ER55" s="2356">
        <v>813367</v>
      </c>
      <c r="ES55" s="2356">
        <v>808496</v>
      </c>
      <c r="ET55" s="2356">
        <v>4950369</v>
      </c>
      <c r="EU55" s="2356">
        <v>6427914</v>
      </c>
      <c r="EV55" s="2356">
        <v>124694</v>
      </c>
      <c r="EW55" s="83">
        <v>41365</v>
      </c>
      <c r="EX55" s="628">
        <v>41365</v>
      </c>
      <c r="EY55" s="79">
        <v>41365</v>
      </c>
      <c r="EZ55" s="948">
        <v>41365</v>
      </c>
      <c r="FA55" s="949">
        <v>41365</v>
      </c>
      <c r="FB55" s="2356">
        <v>28060</v>
      </c>
      <c r="FC55" s="2356" t="s">
        <v>21</v>
      </c>
      <c r="FD55" s="2356" t="s">
        <v>21</v>
      </c>
      <c r="FE55" s="2356">
        <v>12644542</v>
      </c>
      <c r="FF55" s="2356">
        <v>9004495</v>
      </c>
      <c r="FG55" s="2356">
        <v>36</v>
      </c>
      <c r="FH55" s="2356">
        <v>25051</v>
      </c>
      <c r="FI55" s="2356">
        <v>15</v>
      </c>
      <c r="FJ55" s="2356">
        <v>301585</v>
      </c>
      <c r="FK55" s="2356">
        <v>15728</v>
      </c>
      <c r="FL55" s="2356">
        <v>285857</v>
      </c>
      <c r="FM55" s="2356">
        <v>620395</v>
      </c>
      <c r="FN55" s="2356">
        <v>331022</v>
      </c>
      <c r="FO55" s="2356">
        <v>6405742</v>
      </c>
      <c r="FP55" s="2356">
        <v>124164</v>
      </c>
      <c r="FQ55" s="2356" t="s">
        <v>21</v>
      </c>
      <c r="FR55" s="83">
        <v>41365</v>
      </c>
      <c r="FS55" s="628">
        <v>41365</v>
      </c>
      <c r="FT55" s="79">
        <v>41365</v>
      </c>
      <c r="FU55" s="948">
        <v>41365</v>
      </c>
      <c r="FV55" s="949">
        <v>41365</v>
      </c>
      <c r="FW55" s="2356" t="s">
        <v>21</v>
      </c>
      <c r="FX55" s="2356">
        <v>701508</v>
      </c>
      <c r="FY55" s="2356">
        <v>594382</v>
      </c>
      <c r="FZ55" s="2356">
        <v>694636</v>
      </c>
      <c r="GA55" s="2356">
        <v>372446</v>
      </c>
      <c r="GB55" s="2356">
        <v>71494</v>
      </c>
      <c r="GC55" s="2356" t="s">
        <v>21</v>
      </c>
      <c r="GD55" s="2356" t="s">
        <v>21</v>
      </c>
      <c r="GE55" s="2356" t="s">
        <v>21</v>
      </c>
      <c r="GF55" s="2356">
        <v>401721</v>
      </c>
      <c r="GG55" s="2356">
        <v>322190</v>
      </c>
      <c r="GH55" s="2356">
        <v>919</v>
      </c>
      <c r="GI55" s="2356">
        <v>47956</v>
      </c>
      <c r="GJ55" s="2356">
        <v>168155</v>
      </c>
      <c r="GK55" s="2356">
        <v>40197</v>
      </c>
      <c r="GL55" s="2356">
        <v>529739</v>
      </c>
      <c r="GM55" s="83">
        <v>41365</v>
      </c>
      <c r="GN55" s="628">
        <v>41365</v>
      </c>
      <c r="GO55" s="79">
        <v>41365</v>
      </c>
      <c r="GP55" s="948">
        <v>41365</v>
      </c>
      <c r="GQ55" s="949">
        <v>41365</v>
      </c>
      <c r="GR55" s="2356">
        <v>50530</v>
      </c>
      <c r="GS55" s="2356" t="s">
        <v>21</v>
      </c>
      <c r="GT55" s="2356">
        <v>1016253</v>
      </c>
      <c r="GU55" s="2356">
        <v>1361370</v>
      </c>
      <c r="GV55" s="2356">
        <v>34663</v>
      </c>
      <c r="GW55" s="2356">
        <v>23729</v>
      </c>
      <c r="GX55" s="2356">
        <v>18755</v>
      </c>
      <c r="GY55" s="2356">
        <v>25885</v>
      </c>
      <c r="GZ55" s="2356">
        <v>27402</v>
      </c>
      <c r="HA55" s="2356">
        <v>4224</v>
      </c>
      <c r="HB55" s="2356" t="s">
        <v>21</v>
      </c>
      <c r="HC55" s="2356" t="s">
        <v>21</v>
      </c>
      <c r="HD55" s="2356">
        <v>4804328</v>
      </c>
      <c r="HE55" s="208">
        <v>1034546</v>
      </c>
      <c r="HF55" s="83">
        <v>41365</v>
      </c>
      <c r="HG55" s="628">
        <v>41365</v>
      </c>
    </row>
    <row r="56" spans="1:215" ht="14.25" customHeight="1">
      <c r="A56" s="85"/>
      <c r="B56" s="948">
        <v>41730</v>
      </c>
      <c r="C56" s="950"/>
      <c r="D56" s="2356">
        <v>1424</v>
      </c>
      <c r="E56" s="2356">
        <v>10112783</v>
      </c>
      <c r="F56" s="2356">
        <v>11844307</v>
      </c>
      <c r="G56" s="2356">
        <v>157381</v>
      </c>
      <c r="H56" s="2356">
        <v>383663</v>
      </c>
      <c r="I56" s="2356">
        <v>1274329</v>
      </c>
      <c r="J56" s="2356">
        <v>1220951</v>
      </c>
      <c r="K56" s="2356">
        <v>219313</v>
      </c>
      <c r="L56" s="2356">
        <v>356779</v>
      </c>
      <c r="M56" s="2356">
        <v>136611</v>
      </c>
      <c r="N56" s="2356">
        <v>146040</v>
      </c>
      <c r="O56" s="2356">
        <v>1600</v>
      </c>
      <c r="P56" s="2356">
        <v>64883</v>
      </c>
      <c r="Q56" s="2356" t="s">
        <v>21</v>
      </c>
      <c r="R56" s="2356">
        <v>35359975</v>
      </c>
      <c r="S56" s="2356">
        <v>97149099</v>
      </c>
      <c r="T56" s="83">
        <v>41730</v>
      </c>
      <c r="U56" s="628">
        <v>41730</v>
      </c>
      <c r="V56" s="85"/>
      <c r="W56" s="948">
        <v>41730</v>
      </c>
      <c r="X56" s="950"/>
      <c r="Y56" s="2356">
        <v>36</v>
      </c>
      <c r="Z56" s="2356">
        <v>31305000</v>
      </c>
      <c r="AA56" s="2356">
        <v>17355010</v>
      </c>
      <c r="AB56" s="2356">
        <v>769220</v>
      </c>
      <c r="AC56" s="2356">
        <v>168359</v>
      </c>
      <c r="AD56" s="2356">
        <v>592068</v>
      </c>
      <c r="AE56" s="2356">
        <v>7944</v>
      </c>
      <c r="AF56" s="2356">
        <v>584124</v>
      </c>
      <c r="AG56" s="2356">
        <v>291337</v>
      </c>
      <c r="AH56" s="2356">
        <v>4844755</v>
      </c>
      <c r="AI56" s="2356">
        <v>5079980</v>
      </c>
      <c r="AJ56" s="2356">
        <v>650</v>
      </c>
      <c r="AK56" s="2356">
        <v>283253</v>
      </c>
      <c r="AL56" s="2356">
        <v>3690</v>
      </c>
      <c r="AM56" s="2356" t="s">
        <v>21</v>
      </c>
      <c r="AN56" s="2356">
        <v>56868</v>
      </c>
      <c r="AO56" s="83">
        <v>41730</v>
      </c>
      <c r="AP56" s="628">
        <v>41730</v>
      </c>
      <c r="AQ56" s="85"/>
      <c r="AR56" s="948">
        <v>41730</v>
      </c>
      <c r="AS56" s="950"/>
      <c r="AT56" s="2356">
        <v>51092</v>
      </c>
      <c r="AU56" s="2356">
        <v>7944</v>
      </c>
      <c r="AV56" s="2356">
        <v>43148</v>
      </c>
      <c r="AW56" s="2356">
        <v>99167</v>
      </c>
      <c r="AX56" s="2356">
        <v>234822</v>
      </c>
      <c r="AY56" s="2356">
        <v>5059411</v>
      </c>
      <c r="AZ56" s="2356" t="s">
        <v>21</v>
      </c>
      <c r="BA56" s="2356">
        <v>239647</v>
      </c>
      <c r="BB56" s="2356">
        <v>2347</v>
      </c>
      <c r="BC56" s="2356">
        <v>56868</v>
      </c>
      <c r="BD56" s="2356">
        <v>77055</v>
      </c>
      <c r="BE56" s="2356">
        <v>57180</v>
      </c>
      <c r="BF56" s="2356">
        <v>61894</v>
      </c>
      <c r="BG56" s="2356" t="s">
        <v>21</v>
      </c>
      <c r="BH56" s="2356" t="s">
        <v>21</v>
      </c>
      <c r="BI56" s="2356">
        <v>12886175</v>
      </c>
      <c r="BJ56" s="83">
        <v>41730</v>
      </c>
      <c r="BK56" s="628">
        <v>41730</v>
      </c>
      <c r="BL56" s="85"/>
      <c r="BM56" s="948">
        <v>41730</v>
      </c>
      <c r="BN56" s="950"/>
      <c r="BO56" s="2356">
        <v>38046</v>
      </c>
      <c r="BP56" s="2356">
        <v>472522</v>
      </c>
      <c r="BQ56" s="2356">
        <v>66785</v>
      </c>
      <c r="BR56" s="2356">
        <v>22800</v>
      </c>
      <c r="BS56" s="2356">
        <v>9137</v>
      </c>
      <c r="BT56" s="2356">
        <v>9137</v>
      </c>
      <c r="BU56" s="2356">
        <v>902</v>
      </c>
      <c r="BV56" s="2356">
        <v>30954</v>
      </c>
      <c r="BW56" s="2356" t="s">
        <v>21</v>
      </c>
      <c r="BX56" s="2356">
        <v>104372</v>
      </c>
      <c r="BY56" s="2356">
        <v>13428</v>
      </c>
      <c r="BZ56" s="2356">
        <v>24983</v>
      </c>
      <c r="CA56" s="2356">
        <v>31021</v>
      </c>
      <c r="CB56" s="2356">
        <v>22645</v>
      </c>
      <c r="CC56" s="2356">
        <v>23731</v>
      </c>
      <c r="CD56" s="2356" t="s">
        <v>21</v>
      </c>
      <c r="CE56" s="83">
        <v>41730</v>
      </c>
      <c r="CF56" s="628">
        <v>41730</v>
      </c>
      <c r="DI56" s="85"/>
      <c r="DJ56" s="948">
        <v>41730</v>
      </c>
      <c r="DK56" s="950"/>
      <c r="DL56" s="82" t="s">
        <v>21</v>
      </c>
      <c r="DM56" s="2356">
        <v>16040</v>
      </c>
      <c r="DN56" s="2356">
        <v>14436404</v>
      </c>
      <c r="DO56" s="2356">
        <v>16813401</v>
      </c>
      <c r="DP56" s="2356">
        <v>157381</v>
      </c>
      <c r="DQ56" s="2356">
        <v>383663</v>
      </c>
      <c r="DR56" s="2356">
        <v>1317558</v>
      </c>
      <c r="DS56" s="2356">
        <v>1220951</v>
      </c>
      <c r="DT56" s="2355" t="s">
        <v>21</v>
      </c>
      <c r="DU56" s="2356">
        <v>524103</v>
      </c>
      <c r="DV56" s="2356">
        <v>588854</v>
      </c>
      <c r="DW56" s="2356">
        <v>366473</v>
      </c>
      <c r="DX56" s="2356">
        <v>377449</v>
      </c>
      <c r="DY56" s="2356">
        <v>99962</v>
      </c>
      <c r="DZ56" s="2356">
        <v>64883</v>
      </c>
      <c r="EA56" s="2356" t="s">
        <v>21</v>
      </c>
      <c r="EB56" s="83">
        <v>41730</v>
      </c>
      <c r="EC56" s="628">
        <v>41730</v>
      </c>
      <c r="ED56" s="85"/>
      <c r="EE56" s="948">
        <v>41730</v>
      </c>
      <c r="EF56" s="950"/>
      <c r="EG56" s="2356">
        <v>26300298</v>
      </c>
      <c r="EH56" s="2356">
        <v>63246592</v>
      </c>
      <c r="EI56" s="2356">
        <v>59617940</v>
      </c>
      <c r="EJ56" s="2356">
        <v>311691</v>
      </c>
      <c r="EK56" s="2356">
        <v>36</v>
      </c>
      <c r="EL56" s="2356">
        <v>31305000</v>
      </c>
      <c r="EM56" s="2356">
        <v>17355010</v>
      </c>
      <c r="EN56" s="2356">
        <v>771601</v>
      </c>
      <c r="EO56" s="2356">
        <v>168359</v>
      </c>
      <c r="EP56" s="2356">
        <v>827286</v>
      </c>
      <c r="EQ56" s="2356">
        <v>21648</v>
      </c>
      <c r="ER56" s="2356">
        <v>805638</v>
      </c>
      <c r="ES56" s="2356">
        <v>780752</v>
      </c>
      <c r="ET56" s="2356">
        <v>4873469</v>
      </c>
      <c r="EU56" s="2356">
        <v>6280300</v>
      </c>
      <c r="EV56" s="2356">
        <v>102849</v>
      </c>
      <c r="EW56" s="83">
        <v>41730</v>
      </c>
      <c r="EX56" s="628">
        <v>41730</v>
      </c>
      <c r="EY56" s="85"/>
      <c r="EZ56" s="948">
        <v>41730</v>
      </c>
      <c r="FA56" s="950"/>
      <c r="FB56" s="2356">
        <v>30389</v>
      </c>
      <c r="FC56" s="2356" t="s">
        <v>21</v>
      </c>
      <c r="FD56" s="2356" t="s">
        <v>21</v>
      </c>
      <c r="FE56" s="2356">
        <v>12246665</v>
      </c>
      <c r="FF56" s="2356">
        <v>8661620</v>
      </c>
      <c r="FG56" s="2356">
        <v>36</v>
      </c>
      <c r="FH56" s="2356">
        <v>13973</v>
      </c>
      <c r="FI56" s="2356">
        <v>11</v>
      </c>
      <c r="FJ56" s="2356">
        <v>286310</v>
      </c>
      <c r="FK56" s="2356">
        <v>21648</v>
      </c>
      <c r="FL56" s="2356">
        <v>264662</v>
      </c>
      <c r="FM56" s="2356">
        <v>588582</v>
      </c>
      <c r="FN56" s="2356">
        <v>263536</v>
      </c>
      <c r="FO56" s="2356">
        <v>6259731</v>
      </c>
      <c r="FP56" s="2356">
        <v>102199</v>
      </c>
      <c r="FQ56" s="2356" t="s">
        <v>21</v>
      </c>
      <c r="FR56" s="83">
        <v>41730</v>
      </c>
      <c r="FS56" s="628">
        <v>41730</v>
      </c>
      <c r="FT56" s="85"/>
      <c r="FU56" s="948">
        <v>41730</v>
      </c>
      <c r="FV56" s="950"/>
      <c r="FW56" s="2356" t="s">
        <v>21</v>
      </c>
      <c r="FX56" s="2356">
        <v>640866</v>
      </c>
      <c r="FY56" s="2356">
        <v>565593</v>
      </c>
      <c r="FZ56" s="2356">
        <v>655035</v>
      </c>
      <c r="GA56" s="2356">
        <v>387077</v>
      </c>
      <c r="GB56" s="2356">
        <v>66079</v>
      </c>
      <c r="GC56" s="2356" t="s">
        <v>21</v>
      </c>
      <c r="GD56" s="2356" t="s">
        <v>21</v>
      </c>
      <c r="GE56" s="2356" t="s">
        <v>21</v>
      </c>
      <c r="GF56" s="2356">
        <v>426743</v>
      </c>
      <c r="GG56" s="2356">
        <v>267958</v>
      </c>
      <c r="GH56" s="2356">
        <v>787</v>
      </c>
      <c r="GI56" s="2356">
        <v>51858</v>
      </c>
      <c r="GJ56" s="2356">
        <v>127824</v>
      </c>
      <c r="GK56" s="2356">
        <v>38046</v>
      </c>
      <c r="GL56" s="2356">
        <v>472166</v>
      </c>
      <c r="GM56" s="83">
        <v>41730</v>
      </c>
      <c r="GN56" s="628">
        <v>41730</v>
      </c>
      <c r="GO56" s="85"/>
      <c r="GP56" s="948">
        <v>41730</v>
      </c>
      <c r="GQ56" s="950"/>
      <c r="GR56" s="2356">
        <v>53488</v>
      </c>
      <c r="GS56" s="2356" t="s">
        <v>21</v>
      </c>
      <c r="GT56" s="2356">
        <v>1035809</v>
      </c>
      <c r="GU56" s="2356">
        <v>1396310</v>
      </c>
      <c r="GV56" s="2356">
        <v>36601</v>
      </c>
      <c r="GW56" s="2356">
        <v>23450</v>
      </c>
      <c r="GX56" s="2356">
        <v>15301</v>
      </c>
      <c r="GY56" s="2356">
        <v>25926</v>
      </c>
      <c r="GZ56" s="2356">
        <v>27510</v>
      </c>
      <c r="HA56" s="2356">
        <v>4169</v>
      </c>
      <c r="HB56" s="2356" t="s">
        <v>21</v>
      </c>
      <c r="HC56" s="2356" t="s">
        <v>21</v>
      </c>
      <c r="HD56" s="2356">
        <v>4569015</v>
      </c>
      <c r="HE56" s="208">
        <v>767853</v>
      </c>
      <c r="HF56" s="83">
        <v>41730</v>
      </c>
      <c r="HG56" s="628">
        <v>41730</v>
      </c>
    </row>
    <row r="57" spans="1:215" ht="7.5" customHeight="1">
      <c r="A57" s="85"/>
      <c r="B57" s="951"/>
      <c r="C57" s="950"/>
      <c r="T57" s="77"/>
      <c r="U57" s="486"/>
      <c r="V57" s="85"/>
      <c r="W57" s="951"/>
      <c r="X57" s="950"/>
      <c r="AO57" s="77"/>
      <c r="AP57" s="486"/>
      <c r="AQ57" s="85"/>
      <c r="AR57" s="951"/>
      <c r="AS57" s="950"/>
      <c r="BJ57" s="77"/>
      <c r="BK57" s="486"/>
      <c r="BL57" s="85"/>
      <c r="BM57" s="951"/>
      <c r="BN57" s="950"/>
      <c r="CE57" s="77"/>
      <c r="CF57" s="486"/>
      <c r="DI57" s="85"/>
      <c r="DJ57" s="951"/>
      <c r="DK57" s="950"/>
      <c r="EB57" s="77"/>
      <c r="EC57" s="486"/>
      <c r="ED57" s="85"/>
      <c r="EE57" s="951"/>
      <c r="EF57" s="950"/>
      <c r="EW57" s="77"/>
      <c r="EX57" s="486"/>
      <c r="EY57" s="85"/>
      <c r="EZ57" s="951"/>
      <c r="FA57" s="950"/>
      <c r="FR57" s="77"/>
      <c r="FS57" s="486"/>
      <c r="FT57" s="85"/>
      <c r="FU57" s="951"/>
      <c r="FV57" s="950"/>
      <c r="GM57" s="77"/>
      <c r="GN57" s="486"/>
      <c r="GO57" s="85"/>
      <c r="GP57" s="951"/>
      <c r="GQ57" s="950"/>
      <c r="HE57" s="937"/>
      <c r="HF57" s="77"/>
      <c r="HG57" s="486"/>
    </row>
    <row r="58" spans="1:215" ht="14.25" customHeight="1">
      <c r="A58" s="88" t="s">
        <v>777</v>
      </c>
      <c r="B58" s="952" t="s">
        <v>23</v>
      </c>
      <c r="C58" s="953" t="s">
        <v>24</v>
      </c>
      <c r="D58" s="2356">
        <v>455</v>
      </c>
      <c r="E58" s="2356">
        <v>2500807</v>
      </c>
      <c r="F58" s="2356">
        <v>2919555</v>
      </c>
      <c r="G58" s="2356">
        <v>39332</v>
      </c>
      <c r="H58" s="2356">
        <v>100066</v>
      </c>
      <c r="I58" s="2356">
        <v>319699</v>
      </c>
      <c r="J58" s="2356">
        <v>315407</v>
      </c>
      <c r="K58" s="2356">
        <v>58610</v>
      </c>
      <c r="L58" s="2356">
        <v>87409</v>
      </c>
      <c r="M58" s="2356">
        <v>30771</v>
      </c>
      <c r="N58" s="2356">
        <v>32888</v>
      </c>
      <c r="O58" s="2356">
        <v>215</v>
      </c>
      <c r="P58" s="2356">
        <v>12209</v>
      </c>
      <c r="Q58" s="2356" t="s">
        <v>21</v>
      </c>
      <c r="R58" s="2356">
        <v>8702973</v>
      </c>
      <c r="S58" s="2356">
        <v>25427875</v>
      </c>
      <c r="T58" s="91" t="s">
        <v>25</v>
      </c>
      <c r="U58" s="632" t="s">
        <v>778</v>
      </c>
      <c r="V58" s="88" t="s">
        <v>777</v>
      </c>
      <c r="W58" s="952" t="s">
        <v>23</v>
      </c>
      <c r="X58" s="953" t="s">
        <v>24</v>
      </c>
      <c r="Y58" s="2356">
        <v>9</v>
      </c>
      <c r="Z58" s="2356">
        <v>8737830</v>
      </c>
      <c r="AA58" s="2356">
        <v>4611876</v>
      </c>
      <c r="AB58" s="2356">
        <v>181041</v>
      </c>
      <c r="AC58" s="2356">
        <v>68087</v>
      </c>
      <c r="AD58" s="2356">
        <v>153391</v>
      </c>
      <c r="AE58" s="2356">
        <v>2245</v>
      </c>
      <c r="AF58" s="2356">
        <v>151146</v>
      </c>
      <c r="AG58" s="2356">
        <v>73813</v>
      </c>
      <c r="AH58" s="2356">
        <v>1135892</v>
      </c>
      <c r="AI58" s="2356">
        <v>1328584</v>
      </c>
      <c r="AJ58" s="2356">
        <v>190</v>
      </c>
      <c r="AK58" s="2356">
        <v>71530</v>
      </c>
      <c r="AL58" s="2356">
        <v>974</v>
      </c>
      <c r="AM58" s="2356" t="s">
        <v>21</v>
      </c>
      <c r="AN58" s="2356">
        <v>17753</v>
      </c>
      <c r="AO58" s="91" t="s">
        <v>25</v>
      </c>
      <c r="AP58" s="632" t="s">
        <v>778</v>
      </c>
      <c r="AQ58" s="88" t="s">
        <v>777</v>
      </c>
      <c r="AR58" s="952" t="s">
        <v>23</v>
      </c>
      <c r="AS58" s="953" t="s">
        <v>24</v>
      </c>
      <c r="AT58" s="2356">
        <v>16258</v>
      </c>
      <c r="AU58" s="2356">
        <v>2245</v>
      </c>
      <c r="AV58" s="2356">
        <v>14013</v>
      </c>
      <c r="AW58" s="2356">
        <v>23057</v>
      </c>
      <c r="AX58" s="2356">
        <v>59730</v>
      </c>
      <c r="AY58" s="2356">
        <v>1324497</v>
      </c>
      <c r="AZ58" s="2356" t="s">
        <v>21</v>
      </c>
      <c r="BA58" s="2356">
        <v>60576</v>
      </c>
      <c r="BB58" s="2356">
        <v>622</v>
      </c>
      <c r="BC58" s="2356">
        <v>17753</v>
      </c>
      <c r="BD58" s="2356">
        <v>16467</v>
      </c>
      <c r="BE58" s="2356">
        <v>14857</v>
      </c>
      <c r="BF58" s="2356">
        <v>16054</v>
      </c>
      <c r="BG58" s="2356" t="s">
        <v>21</v>
      </c>
      <c r="BH58" s="2356" t="s">
        <v>21</v>
      </c>
      <c r="BI58" s="2356">
        <v>3190572</v>
      </c>
      <c r="BJ58" s="91" t="s">
        <v>25</v>
      </c>
      <c r="BK58" s="632" t="s">
        <v>778</v>
      </c>
      <c r="BL58" s="88" t="s">
        <v>777</v>
      </c>
      <c r="BM58" s="952" t="s">
        <v>23</v>
      </c>
      <c r="BN58" s="953" t="s">
        <v>24</v>
      </c>
      <c r="BO58" s="2356">
        <v>3075</v>
      </c>
      <c r="BP58" s="2356">
        <v>117830</v>
      </c>
      <c r="BQ58" s="2356">
        <v>18938</v>
      </c>
      <c r="BR58" s="2356">
        <v>6184</v>
      </c>
      <c r="BS58" s="2356">
        <v>2739</v>
      </c>
      <c r="BT58" s="2356">
        <v>2739</v>
      </c>
      <c r="BU58" s="2356">
        <v>221</v>
      </c>
      <c r="BV58" s="2356">
        <v>8889</v>
      </c>
      <c r="BW58" s="2356" t="s">
        <v>21</v>
      </c>
      <c r="BX58" s="2356">
        <v>23050</v>
      </c>
      <c r="BY58" s="2356">
        <v>3008</v>
      </c>
      <c r="BZ58" s="2356">
        <v>6548</v>
      </c>
      <c r="CA58" s="2356">
        <v>7834</v>
      </c>
      <c r="CB58" s="2356">
        <v>2693</v>
      </c>
      <c r="CC58" s="2356">
        <v>2822</v>
      </c>
      <c r="CD58" s="2356" t="s">
        <v>21</v>
      </c>
      <c r="CE58" s="91" t="s">
        <v>25</v>
      </c>
      <c r="CF58" s="632" t="s">
        <v>778</v>
      </c>
      <c r="DI58" s="88" t="s">
        <v>777</v>
      </c>
      <c r="DJ58" s="952" t="s">
        <v>23</v>
      </c>
      <c r="DK58" s="953" t="s">
        <v>24</v>
      </c>
      <c r="DL58" s="82" t="s">
        <v>21</v>
      </c>
      <c r="DM58" s="2356">
        <v>4258</v>
      </c>
      <c r="DN58" s="2356">
        <v>3628658</v>
      </c>
      <c r="DO58" s="2356">
        <v>4220831</v>
      </c>
      <c r="DP58" s="2356">
        <v>39332</v>
      </c>
      <c r="DQ58" s="2356">
        <v>100066</v>
      </c>
      <c r="DR58" s="2356">
        <v>330030</v>
      </c>
      <c r="DS58" s="2356">
        <v>315407</v>
      </c>
      <c r="DT58" s="2355" t="s">
        <v>21</v>
      </c>
      <c r="DU58" s="2356">
        <v>143158</v>
      </c>
      <c r="DV58" s="2356">
        <v>143410</v>
      </c>
      <c r="DW58" s="2356">
        <v>88523</v>
      </c>
      <c r="DX58" s="2356">
        <v>90235</v>
      </c>
      <c r="DY58" s="2356">
        <v>27162</v>
      </c>
      <c r="DZ58" s="2356">
        <v>12209</v>
      </c>
      <c r="EA58" s="2356" t="s">
        <v>21</v>
      </c>
      <c r="EB58" s="91" t="s">
        <v>25</v>
      </c>
      <c r="EC58" s="632" t="s">
        <v>778</v>
      </c>
      <c r="ED58" s="88" t="s">
        <v>777</v>
      </c>
      <c r="EE58" s="952" t="s">
        <v>23</v>
      </c>
      <c r="EF58" s="953" t="s">
        <v>24</v>
      </c>
      <c r="EG58" s="2356">
        <v>6576779</v>
      </c>
      <c r="EH58" s="2356">
        <v>16837637</v>
      </c>
      <c r="EI58" s="2356">
        <v>15928307</v>
      </c>
      <c r="EJ58" s="2356">
        <v>23</v>
      </c>
      <c r="EK58" s="2356">
        <v>9</v>
      </c>
      <c r="EL58" s="2356">
        <v>8737830</v>
      </c>
      <c r="EM58" s="2356">
        <v>4611876</v>
      </c>
      <c r="EN58" s="2356">
        <v>181560</v>
      </c>
      <c r="EO58" s="2356">
        <v>68087</v>
      </c>
      <c r="EP58" s="2356">
        <v>215180</v>
      </c>
      <c r="EQ58" s="2356">
        <v>4788</v>
      </c>
      <c r="ER58" s="2356">
        <v>210393</v>
      </c>
      <c r="ES58" s="2356">
        <v>207005</v>
      </c>
      <c r="ET58" s="2356">
        <v>1142912</v>
      </c>
      <c r="EU58" s="2356">
        <v>1673127</v>
      </c>
      <c r="EV58" s="2356">
        <v>23876</v>
      </c>
      <c r="EW58" s="91" t="s">
        <v>25</v>
      </c>
      <c r="EX58" s="632" t="s">
        <v>778</v>
      </c>
      <c r="EY58" s="88" t="s">
        <v>777</v>
      </c>
      <c r="EZ58" s="952" t="s">
        <v>23</v>
      </c>
      <c r="FA58" s="953" t="s">
        <v>24</v>
      </c>
      <c r="FB58" s="2356">
        <v>7628</v>
      </c>
      <c r="FC58" s="2356" t="s">
        <v>21</v>
      </c>
      <c r="FD58" s="2356" t="s">
        <v>21</v>
      </c>
      <c r="FE58" s="2356">
        <v>3201550</v>
      </c>
      <c r="FF58" s="2356">
        <v>2303174</v>
      </c>
      <c r="FG58" s="2356">
        <v>9</v>
      </c>
      <c r="FH58" s="2356">
        <v>3730</v>
      </c>
      <c r="FI58" s="2356">
        <v>3</v>
      </c>
      <c r="FJ58" s="2356">
        <v>78047</v>
      </c>
      <c r="FK58" s="2356">
        <v>4788</v>
      </c>
      <c r="FL58" s="2356">
        <v>73260</v>
      </c>
      <c r="FM58" s="2356">
        <v>156249</v>
      </c>
      <c r="FN58" s="2356">
        <v>66750</v>
      </c>
      <c r="FO58" s="2356">
        <v>1669040</v>
      </c>
      <c r="FP58" s="2356">
        <v>23686</v>
      </c>
      <c r="FQ58" s="2356" t="s">
        <v>21</v>
      </c>
      <c r="FR58" s="91" t="s">
        <v>25</v>
      </c>
      <c r="FS58" s="632" t="s">
        <v>778</v>
      </c>
      <c r="FT58" s="88" t="s">
        <v>777</v>
      </c>
      <c r="FU58" s="952" t="s">
        <v>23</v>
      </c>
      <c r="FV58" s="953" t="s">
        <v>24</v>
      </c>
      <c r="FW58" s="2356" t="s">
        <v>21</v>
      </c>
      <c r="FX58" s="2356">
        <v>149117</v>
      </c>
      <c r="FY58" s="2356">
        <v>144895</v>
      </c>
      <c r="FZ58" s="2356">
        <v>182963</v>
      </c>
      <c r="GA58" s="2356">
        <v>116594</v>
      </c>
      <c r="GB58" s="2356">
        <v>19400</v>
      </c>
      <c r="GC58" s="2356" t="s">
        <v>21</v>
      </c>
      <c r="GD58" s="2356" t="s">
        <v>21</v>
      </c>
      <c r="GE58" s="2356" t="s">
        <v>21</v>
      </c>
      <c r="GF58" s="2356">
        <v>129109</v>
      </c>
      <c r="GG58" s="2356">
        <v>66369</v>
      </c>
      <c r="GH58" s="2356">
        <v>54</v>
      </c>
      <c r="GI58" s="2356">
        <v>13191</v>
      </c>
      <c r="GJ58" s="2356">
        <v>34857</v>
      </c>
      <c r="GK58" s="2356">
        <v>3075</v>
      </c>
      <c r="GL58" s="2356">
        <v>117639</v>
      </c>
      <c r="GM58" s="91" t="s">
        <v>25</v>
      </c>
      <c r="GN58" s="632" t="s">
        <v>778</v>
      </c>
      <c r="GO58" s="88" t="s">
        <v>777</v>
      </c>
      <c r="GP58" s="952" t="s">
        <v>23</v>
      </c>
      <c r="GQ58" s="953" t="s">
        <v>24</v>
      </c>
      <c r="GR58" s="2356">
        <v>11748</v>
      </c>
      <c r="GS58" s="2356" t="s">
        <v>21</v>
      </c>
      <c r="GT58" s="2356">
        <v>277356</v>
      </c>
      <c r="GU58" s="2356">
        <v>377538</v>
      </c>
      <c r="GV58" s="2356">
        <v>9939</v>
      </c>
      <c r="GW58" s="2356">
        <v>5637</v>
      </c>
      <c r="GX58" s="2356">
        <v>3538</v>
      </c>
      <c r="GY58" s="2356">
        <v>6253</v>
      </c>
      <c r="GZ58" s="2356">
        <v>6684</v>
      </c>
      <c r="HA58" s="2356">
        <v>773</v>
      </c>
      <c r="HB58" s="2356" t="s">
        <v>21</v>
      </c>
      <c r="HC58" s="2356" t="s">
        <v>21</v>
      </c>
      <c r="HD58" s="2356">
        <v>1114820</v>
      </c>
      <c r="HE58" s="208">
        <v>140095</v>
      </c>
      <c r="HF58" s="91" t="s">
        <v>25</v>
      </c>
      <c r="HG58" s="632" t="s">
        <v>778</v>
      </c>
    </row>
    <row r="59" spans="1:215" ht="14.25" customHeight="1">
      <c r="A59" s="93" t="s">
        <v>26</v>
      </c>
      <c r="B59" s="954" t="s">
        <v>26</v>
      </c>
      <c r="C59" s="955" t="s">
        <v>571</v>
      </c>
      <c r="D59" s="2356">
        <v>360</v>
      </c>
      <c r="E59" s="2356">
        <v>2515965</v>
      </c>
      <c r="F59" s="2356">
        <v>2931786</v>
      </c>
      <c r="G59" s="2356">
        <v>38675</v>
      </c>
      <c r="H59" s="2356">
        <v>100204</v>
      </c>
      <c r="I59" s="2356">
        <v>320264</v>
      </c>
      <c r="J59" s="2356">
        <v>309185</v>
      </c>
      <c r="K59" s="2356">
        <v>47340</v>
      </c>
      <c r="L59" s="2356">
        <v>89865</v>
      </c>
      <c r="M59" s="2356">
        <v>40198</v>
      </c>
      <c r="N59" s="2356">
        <v>43012</v>
      </c>
      <c r="O59" s="2356">
        <v>295</v>
      </c>
      <c r="P59" s="2356">
        <v>20169</v>
      </c>
      <c r="Q59" s="2356" t="s">
        <v>21</v>
      </c>
      <c r="R59" s="2356">
        <v>8515984</v>
      </c>
      <c r="S59" s="2356">
        <v>23113875</v>
      </c>
      <c r="T59" s="91" t="s">
        <v>27</v>
      </c>
      <c r="U59" s="632" t="s">
        <v>26</v>
      </c>
      <c r="V59" s="93" t="s">
        <v>26</v>
      </c>
      <c r="W59" s="954" t="s">
        <v>26</v>
      </c>
      <c r="X59" s="955" t="s">
        <v>571</v>
      </c>
      <c r="Y59" s="2356">
        <v>9</v>
      </c>
      <c r="Z59" s="2356">
        <v>7938128</v>
      </c>
      <c r="AA59" s="2356">
        <v>4326336</v>
      </c>
      <c r="AB59" s="2356">
        <v>143242</v>
      </c>
      <c r="AC59" s="2356">
        <v>56785</v>
      </c>
      <c r="AD59" s="2356">
        <v>89890</v>
      </c>
      <c r="AE59" s="2356">
        <v>2359</v>
      </c>
      <c r="AF59" s="2356">
        <v>87531</v>
      </c>
      <c r="AG59" s="2356">
        <v>80940</v>
      </c>
      <c r="AH59" s="2356">
        <v>1081641</v>
      </c>
      <c r="AI59" s="2356">
        <v>1270307</v>
      </c>
      <c r="AJ59" s="2356">
        <v>144</v>
      </c>
      <c r="AK59" s="2356">
        <v>64623</v>
      </c>
      <c r="AL59" s="2356">
        <v>862</v>
      </c>
      <c r="AM59" s="2356" t="s">
        <v>21</v>
      </c>
      <c r="AN59" s="2356">
        <v>8864</v>
      </c>
      <c r="AO59" s="91" t="s">
        <v>27</v>
      </c>
      <c r="AP59" s="632" t="s">
        <v>26</v>
      </c>
      <c r="AQ59" s="93" t="s">
        <v>26</v>
      </c>
      <c r="AR59" s="954" t="s">
        <v>26</v>
      </c>
      <c r="AS59" s="955" t="s">
        <v>571</v>
      </c>
      <c r="AT59" s="2356">
        <v>10533</v>
      </c>
      <c r="AU59" s="2356">
        <v>2359</v>
      </c>
      <c r="AV59" s="2356">
        <v>8174</v>
      </c>
      <c r="AW59" s="2356">
        <v>22908</v>
      </c>
      <c r="AX59" s="2356">
        <v>57267</v>
      </c>
      <c r="AY59" s="2356">
        <v>1266325</v>
      </c>
      <c r="AZ59" s="2356" t="s">
        <v>21</v>
      </c>
      <c r="BA59" s="2356">
        <v>52729</v>
      </c>
      <c r="BB59" s="2356">
        <v>502</v>
      </c>
      <c r="BC59" s="2356">
        <v>8864</v>
      </c>
      <c r="BD59" s="2356">
        <v>18501</v>
      </c>
      <c r="BE59" s="2356">
        <v>14291</v>
      </c>
      <c r="BF59" s="2356">
        <v>15433</v>
      </c>
      <c r="BG59" s="2356" t="s">
        <v>21</v>
      </c>
      <c r="BH59" s="2356" t="s">
        <v>21</v>
      </c>
      <c r="BI59" s="2356">
        <v>3102030</v>
      </c>
      <c r="BJ59" s="91" t="s">
        <v>27</v>
      </c>
      <c r="BK59" s="632" t="s">
        <v>26</v>
      </c>
      <c r="BL59" s="93" t="s">
        <v>26</v>
      </c>
      <c r="BM59" s="954" t="s">
        <v>26</v>
      </c>
      <c r="BN59" s="955" t="s">
        <v>571</v>
      </c>
      <c r="BO59" s="2356">
        <v>11972</v>
      </c>
      <c r="BP59" s="2356">
        <v>123488</v>
      </c>
      <c r="BQ59" s="2356">
        <v>21464</v>
      </c>
      <c r="BR59" s="2356">
        <v>6890</v>
      </c>
      <c r="BS59" s="2356">
        <v>3133</v>
      </c>
      <c r="BT59" s="2356">
        <v>3133</v>
      </c>
      <c r="BU59" s="2356">
        <v>202</v>
      </c>
      <c r="BV59" s="2356">
        <v>10192</v>
      </c>
      <c r="BW59" s="2356" t="s">
        <v>21</v>
      </c>
      <c r="BX59" s="2356">
        <v>24635</v>
      </c>
      <c r="BY59" s="2356">
        <v>2986</v>
      </c>
      <c r="BZ59" s="2356">
        <v>6231</v>
      </c>
      <c r="CA59" s="2356">
        <v>6035</v>
      </c>
      <c r="CB59" s="2356">
        <v>6728</v>
      </c>
      <c r="CC59" s="2356">
        <v>7051</v>
      </c>
      <c r="CD59" s="2356" t="s">
        <v>21</v>
      </c>
      <c r="CE59" s="91" t="s">
        <v>27</v>
      </c>
      <c r="CF59" s="632" t="s">
        <v>26</v>
      </c>
      <c r="DI59" s="93" t="s">
        <v>26</v>
      </c>
      <c r="DJ59" s="954" t="s">
        <v>26</v>
      </c>
      <c r="DK59" s="955" t="s">
        <v>571</v>
      </c>
      <c r="DL59" s="82" t="s">
        <v>21</v>
      </c>
      <c r="DM59" s="2356">
        <v>3677</v>
      </c>
      <c r="DN59" s="2356">
        <v>3583992</v>
      </c>
      <c r="DO59" s="2356">
        <v>4126395</v>
      </c>
      <c r="DP59" s="2356">
        <v>38675</v>
      </c>
      <c r="DQ59" s="2356">
        <v>100204</v>
      </c>
      <c r="DR59" s="2356">
        <v>332323</v>
      </c>
      <c r="DS59" s="2356">
        <v>309185</v>
      </c>
      <c r="DT59" s="2355" t="s">
        <v>21</v>
      </c>
      <c r="DU59" s="2356">
        <v>121837</v>
      </c>
      <c r="DV59" s="2356">
        <v>157098</v>
      </c>
      <c r="DW59" s="2356">
        <v>102532</v>
      </c>
      <c r="DX59" s="2356">
        <v>105309</v>
      </c>
      <c r="DY59" s="2356">
        <v>27546</v>
      </c>
      <c r="DZ59" s="2356">
        <v>20169</v>
      </c>
      <c r="EA59" s="2356" t="s">
        <v>21</v>
      </c>
      <c r="EB59" s="91" t="s">
        <v>27</v>
      </c>
      <c r="EC59" s="632" t="s">
        <v>26</v>
      </c>
      <c r="ED59" s="93" t="s">
        <v>26</v>
      </c>
      <c r="EE59" s="954" t="s">
        <v>26</v>
      </c>
      <c r="EF59" s="955" t="s">
        <v>571</v>
      </c>
      <c r="EG59" s="2356">
        <v>5427076</v>
      </c>
      <c r="EH59" s="2356">
        <v>15563547</v>
      </c>
      <c r="EI59" s="2356">
        <v>14720373</v>
      </c>
      <c r="EJ59" s="2356">
        <v>78462</v>
      </c>
      <c r="EK59" s="2356">
        <v>9</v>
      </c>
      <c r="EL59" s="2356">
        <v>7938128</v>
      </c>
      <c r="EM59" s="2356">
        <v>4326336</v>
      </c>
      <c r="EN59" s="2356">
        <v>143369</v>
      </c>
      <c r="EO59" s="2356">
        <v>56785</v>
      </c>
      <c r="EP59" s="2356">
        <v>143614</v>
      </c>
      <c r="EQ59" s="2356">
        <v>4845</v>
      </c>
      <c r="ER59" s="2356">
        <v>138768</v>
      </c>
      <c r="ES59" s="2356">
        <v>194849</v>
      </c>
      <c r="ET59" s="2356">
        <v>1089145</v>
      </c>
      <c r="EU59" s="2356">
        <v>1572164</v>
      </c>
      <c r="EV59" s="2356">
        <v>23759</v>
      </c>
      <c r="EW59" s="91" t="s">
        <v>27</v>
      </c>
      <c r="EX59" s="632" t="s">
        <v>26</v>
      </c>
      <c r="EY59" s="93" t="s">
        <v>26</v>
      </c>
      <c r="EZ59" s="954" t="s">
        <v>26</v>
      </c>
      <c r="FA59" s="955" t="s">
        <v>571</v>
      </c>
      <c r="FB59" s="2356">
        <v>8291</v>
      </c>
      <c r="FC59" s="2356" t="s">
        <v>21</v>
      </c>
      <c r="FD59" s="2356" t="s">
        <v>21</v>
      </c>
      <c r="FE59" s="2356">
        <v>2977775</v>
      </c>
      <c r="FF59" s="2356">
        <v>2146495</v>
      </c>
      <c r="FG59" s="2356">
        <v>9</v>
      </c>
      <c r="FH59" s="2356">
        <v>3170</v>
      </c>
      <c r="FI59" s="2356">
        <v>3</v>
      </c>
      <c r="FJ59" s="2356">
        <v>64257</v>
      </c>
      <c r="FK59" s="2356">
        <v>4845</v>
      </c>
      <c r="FL59" s="2356">
        <v>59411</v>
      </c>
      <c r="FM59" s="2356">
        <v>136817</v>
      </c>
      <c r="FN59" s="2356">
        <v>64771</v>
      </c>
      <c r="FO59" s="2356">
        <v>1568182</v>
      </c>
      <c r="FP59" s="2356">
        <v>23615</v>
      </c>
      <c r="FQ59" s="2356" t="s">
        <v>21</v>
      </c>
      <c r="FR59" s="91" t="s">
        <v>27</v>
      </c>
      <c r="FS59" s="632" t="s">
        <v>26</v>
      </c>
      <c r="FT59" s="93" t="s">
        <v>26</v>
      </c>
      <c r="FU59" s="954" t="s">
        <v>26</v>
      </c>
      <c r="FV59" s="955" t="s">
        <v>571</v>
      </c>
      <c r="FW59" s="2356" t="s">
        <v>21</v>
      </c>
      <c r="FX59" s="2356">
        <v>165383</v>
      </c>
      <c r="FY59" s="2356">
        <v>129307</v>
      </c>
      <c r="FZ59" s="2356">
        <v>166231</v>
      </c>
      <c r="GA59" s="2356">
        <v>96296</v>
      </c>
      <c r="GB59" s="2356">
        <v>20650</v>
      </c>
      <c r="GC59" s="2356">
        <v>1</v>
      </c>
      <c r="GD59" s="2356">
        <v>1</v>
      </c>
      <c r="GE59" s="2356" t="s">
        <v>21</v>
      </c>
      <c r="GF59" s="2356">
        <v>101431</v>
      </c>
      <c r="GG59" s="2356">
        <v>69935</v>
      </c>
      <c r="GH59" s="2356">
        <v>68</v>
      </c>
      <c r="GI59" s="2356">
        <v>12574</v>
      </c>
      <c r="GJ59" s="2356">
        <v>33095</v>
      </c>
      <c r="GK59" s="2356">
        <v>11972</v>
      </c>
      <c r="GL59" s="2356">
        <v>123360</v>
      </c>
      <c r="GM59" s="91" t="s">
        <v>27</v>
      </c>
      <c r="GN59" s="632" t="s">
        <v>26</v>
      </c>
      <c r="GO59" s="93" t="s">
        <v>26</v>
      </c>
      <c r="GP59" s="954" t="s">
        <v>26</v>
      </c>
      <c r="GQ59" s="955" t="s">
        <v>571</v>
      </c>
      <c r="GR59" s="2356">
        <v>13547</v>
      </c>
      <c r="GS59" s="2356" t="s">
        <v>21</v>
      </c>
      <c r="GT59" s="2356">
        <v>246574</v>
      </c>
      <c r="GU59" s="2356">
        <v>328133</v>
      </c>
      <c r="GV59" s="2356">
        <v>7845</v>
      </c>
      <c r="GW59" s="2356">
        <v>6095</v>
      </c>
      <c r="GX59" s="2356">
        <v>4061</v>
      </c>
      <c r="GY59" s="2356">
        <v>8075</v>
      </c>
      <c r="GZ59" s="2356">
        <v>8577</v>
      </c>
      <c r="HA59" s="2356">
        <v>1185</v>
      </c>
      <c r="HB59" s="2356" t="s">
        <v>21</v>
      </c>
      <c r="HC59" s="2356" t="s">
        <v>21</v>
      </c>
      <c r="HD59" s="2356">
        <v>1112179</v>
      </c>
      <c r="HE59" s="208">
        <v>113006</v>
      </c>
      <c r="HF59" s="91" t="s">
        <v>27</v>
      </c>
      <c r="HG59" s="632" t="s">
        <v>26</v>
      </c>
    </row>
    <row r="60" spans="1:215" ht="14.25" customHeight="1">
      <c r="A60" s="93" t="s">
        <v>26</v>
      </c>
      <c r="B60" s="954" t="s">
        <v>26</v>
      </c>
      <c r="C60" s="955" t="s">
        <v>572</v>
      </c>
      <c r="D60" s="2356">
        <v>486</v>
      </c>
      <c r="E60" s="2356">
        <v>2533907</v>
      </c>
      <c r="F60" s="2356">
        <v>2991802</v>
      </c>
      <c r="G60" s="2356">
        <v>32244</v>
      </c>
      <c r="H60" s="2356">
        <v>80732</v>
      </c>
      <c r="I60" s="2356">
        <v>317519</v>
      </c>
      <c r="J60" s="2356">
        <v>303933</v>
      </c>
      <c r="K60" s="2356">
        <v>40381</v>
      </c>
      <c r="L60" s="2356">
        <v>96922</v>
      </c>
      <c r="M60" s="2356">
        <v>41457</v>
      </c>
      <c r="N60" s="2356">
        <v>44478</v>
      </c>
      <c r="O60" s="2356">
        <v>410</v>
      </c>
      <c r="P60" s="2356">
        <v>20050</v>
      </c>
      <c r="Q60" s="2356" t="s">
        <v>21</v>
      </c>
      <c r="R60" s="2356">
        <v>9256082</v>
      </c>
      <c r="S60" s="2356">
        <v>23321252</v>
      </c>
      <c r="T60" s="91" t="s">
        <v>28</v>
      </c>
      <c r="U60" s="632" t="s">
        <v>26</v>
      </c>
      <c r="V60" s="93" t="s">
        <v>26</v>
      </c>
      <c r="W60" s="954" t="s">
        <v>26</v>
      </c>
      <c r="X60" s="955" t="s">
        <v>572</v>
      </c>
      <c r="Y60" s="2356">
        <v>9</v>
      </c>
      <c r="Z60" s="2356">
        <v>8123597</v>
      </c>
      <c r="AA60" s="2356">
        <v>4841838</v>
      </c>
      <c r="AB60" s="2356">
        <v>228766</v>
      </c>
      <c r="AC60" s="2356">
        <v>54732</v>
      </c>
      <c r="AD60" s="2356">
        <v>137068</v>
      </c>
      <c r="AE60" s="2356">
        <v>2439</v>
      </c>
      <c r="AF60" s="2356">
        <v>134629</v>
      </c>
      <c r="AG60" s="2356">
        <v>72045</v>
      </c>
      <c r="AH60" s="2356">
        <v>1310418</v>
      </c>
      <c r="AI60" s="2356">
        <v>1242310</v>
      </c>
      <c r="AJ60" s="2356">
        <v>125</v>
      </c>
      <c r="AK60" s="2356">
        <v>67375</v>
      </c>
      <c r="AL60" s="2356">
        <v>758</v>
      </c>
      <c r="AM60" s="2356" t="s">
        <v>21</v>
      </c>
      <c r="AN60" s="2356">
        <v>9745</v>
      </c>
      <c r="AO60" s="91" t="s">
        <v>28</v>
      </c>
      <c r="AP60" s="632" t="s">
        <v>26</v>
      </c>
      <c r="AQ60" s="93" t="s">
        <v>26</v>
      </c>
      <c r="AR60" s="954" t="s">
        <v>26</v>
      </c>
      <c r="AS60" s="955" t="s">
        <v>572</v>
      </c>
      <c r="AT60" s="2356">
        <v>7708</v>
      </c>
      <c r="AU60" s="2356">
        <v>2439</v>
      </c>
      <c r="AV60" s="2356">
        <v>5269</v>
      </c>
      <c r="AW60" s="2356">
        <v>23393</v>
      </c>
      <c r="AX60" s="2356">
        <v>47680</v>
      </c>
      <c r="AY60" s="2356">
        <v>1239368</v>
      </c>
      <c r="AZ60" s="2356" t="s">
        <v>21</v>
      </c>
      <c r="BA60" s="2356">
        <v>56559</v>
      </c>
      <c r="BB60" s="2356">
        <v>554</v>
      </c>
      <c r="BC60" s="2356">
        <v>9745</v>
      </c>
      <c r="BD60" s="2356">
        <v>21786</v>
      </c>
      <c r="BE60" s="2356">
        <v>12621</v>
      </c>
      <c r="BF60" s="2356">
        <v>13716</v>
      </c>
      <c r="BG60" s="2356" t="s">
        <v>21</v>
      </c>
      <c r="BH60" s="2356" t="s">
        <v>21</v>
      </c>
      <c r="BI60" s="2356">
        <v>3423735</v>
      </c>
      <c r="BJ60" s="91" t="s">
        <v>28</v>
      </c>
      <c r="BK60" s="632" t="s">
        <v>26</v>
      </c>
      <c r="BL60" s="93" t="s">
        <v>26</v>
      </c>
      <c r="BM60" s="954" t="s">
        <v>26</v>
      </c>
      <c r="BN60" s="955" t="s">
        <v>572</v>
      </c>
      <c r="BO60" s="2356">
        <v>10218</v>
      </c>
      <c r="BP60" s="2356">
        <v>111754</v>
      </c>
      <c r="BQ60" s="2356">
        <v>14699</v>
      </c>
      <c r="BR60" s="2356">
        <v>4136</v>
      </c>
      <c r="BS60" s="2356">
        <v>1783</v>
      </c>
      <c r="BT60" s="2356">
        <v>1783</v>
      </c>
      <c r="BU60" s="2356">
        <v>214</v>
      </c>
      <c r="BV60" s="2356">
        <v>7668</v>
      </c>
      <c r="BW60" s="2356" t="s">
        <v>21</v>
      </c>
      <c r="BX60" s="2356">
        <v>25652</v>
      </c>
      <c r="BY60" s="2356">
        <v>3406</v>
      </c>
      <c r="BZ60" s="2356">
        <v>2354</v>
      </c>
      <c r="CA60" s="2356">
        <v>9356</v>
      </c>
      <c r="CB60" s="2356">
        <v>7143</v>
      </c>
      <c r="CC60" s="2356">
        <v>7485</v>
      </c>
      <c r="CD60" s="2356" t="s">
        <v>21</v>
      </c>
      <c r="CE60" s="91" t="s">
        <v>28</v>
      </c>
      <c r="CF60" s="632" t="s">
        <v>26</v>
      </c>
      <c r="DI60" s="93" t="s">
        <v>26</v>
      </c>
      <c r="DJ60" s="954" t="s">
        <v>26</v>
      </c>
      <c r="DK60" s="955" t="s">
        <v>572</v>
      </c>
      <c r="DL60" s="82" t="s">
        <v>21</v>
      </c>
      <c r="DM60" s="2356">
        <v>5708</v>
      </c>
      <c r="DN60" s="2356">
        <v>3684640</v>
      </c>
      <c r="DO60" s="2356">
        <v>4330166</v>
      </c>
      <c r="DP60" s="2356">
        <v>32244</v>
      </c>
      <c r="DQ60" s="2356">
        <v>80732</v>
      </c>
      <c r="DR60" s="2356">
        <v>328288</v>
      </c>
      <c r="DS60" s="2356">
        <v>303933</v>
      </c>
      <c r="DT60" s="2355" t="s">
        <v>21</v>
      </c>
      <c r="DU60" s="2356">
        <v>110059</v>
      </c>
      <c r="DV60" s="2356">
        <v>163867</v>
      </c>
      <c r="DW60" s="2356">
        <v>96977</v>
      </c>
      <c r="DX60" s="2356">
        <v>99873</v>
      </c>
      <c r="DY60" s="2356">
        <v>28939</v>
      </c>
      <c r="DZ60" s="2356">
        <v>20050</v>
      </c>
      <c r="EA60" s="2356" t="s">
        <v>21</v>
      </c>
      <c r="EB60" s="91" t="s">
        <v>28</v>
      </c>
      <c r="EC60" s="632" t="s">
        <v>26</v>
      </c>
      <c r="ED60" s="93" t="s">
        <v>26</v>
      </c>
      <c r="EE60" s="954" t="s">
        <v>26</v>
      </c>
      <c r="EF60" s="955" t="s">
        <v>572</v>
      </c>
      <c r="EG60" s="2356">
        <v>5772380</v>
      </c>
      <c r="EH60" s="2356">
        <v>16710832</v>
      </c>
      <c r="EI60" s="2356">
        <v>15824322</v>
      </c>
      <c r="EJ60" s="2356">
        <v>86779</v>
      </c>
      <c r="EK60" s="2356">
        <v>9</v>
      </c>
      <c r="EL60" s="2356">
        <v>8123597</v>
      </c>
      <c r="EM60" s="2356">
        <v>4841838</v>
      </c>
      <c r="EN60" s="2356">
        <v>228863</v>
      </c>
      <c r="EO60" s="2356">
        <v>54732</v>
      </c>
      <c r="EP60" s="2356">
        <v>187225</v>
      </c>
      <c r="EQ60" s="2356">
        <v>4434</v>
      </c>
      <c r="ER60" s="2356">
        <v>182791</v>
      </c>
      <c r="ES60" s="2356">
        <v>187728</v>
      </c>
      <c r="ET60" s="2356">
        <v>1316007</v>
      </c>
      <c r="EU60" s="2356">
        <v>1603736</v>
      </c>
      <c r="EV60" s="2356">
        <v>40290</v>
      </c>
      <c r="EW60" s="91" t="s">
        <v>28</v>
      </c>
      <c r="EX60" s="632" t="s">
        <v>26</v>
      </c>
      <c r="EY60" s="93" t="s">
        <v>26</v>
      </c>
      <c r="EZ60" s="954" t="s">
        <v>26</v>
      </c>
      <c r="FA60" s="955" t="s">
        <v>572</v>
      </c>
      <c r="FB60" s="2356">
        <v>7587</v>
      </c>
      <c r="FC60" s="2356" t="s">
        <v>21</v>
      </c>
      <c r="FD60" s="2356" t="s">
        <v>21</v>
      </c>
      <c r="FE60" s="2356">
        <v>3053976</v>
      </c>
      <c r="FF60" s="2356">
        <v>2178282</v>
      </c>
      <c r="FG60" s="2356">
        <v>9</v>
      </c>
      <c r="FH60" s="2356">
        <v>1828</v>
      </c>
      <c r="FI60" s="2356">
        <v>3</v>
      </c>
      <c r="FJ60" s="2356">
        <v>57865</v>
      </c>
      <c r="FK60" s="2356">
        <v>4434</v>
      </c>
      <c r="FL60" s="2356">
        <v>53431</v>
      </c>
      <c r="FM60" s="2356">
        <v>139076</v>
      </c>
      <c r="FN60" s="2356">
        <v>53269</v>
      </c>
      <c r="FO60" s="2356">
        <v>1600794</v>
      </c>
      <c r="FP60" s="2356">
        <v>40165</v>
      </c>
      <c r="FQ60" s="2356" t="s">
        <v>21</v>
      </c>
      <c r="FR60" s="91" t="s">
        <v>28</v>
      </c>
      <c r="FS60" s="632" t="s">
        <v>26</v>
      </c>
      <c r="FT60" s="93" t="s">
        <v>26</v>
      </c>
      <c r="FU60" s="954" t="s">
        <v>26</v>
      </c>
      <c r="FV60" s="955" t="s">
        <v>572</v>
      </c>
      <c r="FW60" s="2356" t="s">
        <v>21</v>
      </c>
      <c r="FX60" s="2356">
        <v>167929</v>
      </c>
      <c r="FY60" s="2356">
        <v>132671</v>
      </c>
      <c r="FZ60" s="2356">
        <v>169375</v>
      </c>
      <c r="GA60" s="2356">
        <v>104968</v>
      </c>
      <c r="GB60" s="2356">
        <v>12148</v>
      </c>
      <c r="GC60" s="2356" t="s">
        <v>21</v>
      </c>
      <c r="GD60" s="2356" t="s">
        <v>21</v>
      </c>
      <c r="GE60" s="2356" t="s">
        <v>21</v>
      </c>
      <c r="GF60" s="2356">
        <v>122210</v>
      </c>
      <c r="GG60" s="2356">
        <v>64408</v>
      </c>
      <c r="GH60" s="2356">
        <v>109</v>
      </c>
      <c r="GI60" s="2356">
        <v>4924</v>
      </c>
      <c r="GJ60" s="2356">
        <v>36194</v>
      </c>
      <c r="GK60" s="2356">
        <v>10218</v>
      </c>
      <c r="GL60" s="2356">
        <v>114520</v>
      </c>
      <c r="GM60" s="91" t="s">
        <v>28</v>
      </c>
      <c r="GN60" s="632" t="s">
        <v>26</v>
      </c>
      <c r="GO60" s="93" t="s">
        <v>26</v>
      </c>
      <c r="GP60" s="954" t="s">
        <v>26</v>
      </c>
      <c r="GQ60" s="955" t="s">
        <v>572</v>
      </c>
      <c r="GR60" s="2356">
        <v>14756</v>
      </c>
      <c r="GS60" s="2356" t="s">
        <v>21</v>
      </c>
      <c r="GT60" s="2356">
        <v>276240</v>
      </c>
      <c r="GU60" s="2356">
        <v>381092</v>
      </c>
      <c r="GV60" s="2356">
        <v>6311</v>
      </c>
      <c r="GW60" s="2356">
        <v>6076</v>
      </c>
      <c r="GX60" s="2356">
        <v>3502</v>
      </c>
      <c r="GY60" s="2356">
        <v>5427</v>
      </c>
      <c r="GZ60" s="2356">
        <v>5798</v>
      </c>
      <c r="HA60" s="2356">
        <v>514</v>
      </c>
      <c r="HB60" s="2356" t="s">
        <v>21</v>
      </c>
      <c r="HC60" s="2356" t="s">
        <v>21</v>
      </c>
      <c r="HD60" s="2356">
        <v>1156407</v>
      </c>
      <c r="HE60" s="208">
        <v>123782</v>
      </c>
      <c r="HF60" s="91" t="s">
        <v>28</v>
      </c>
      <c r="HG60" s="632" t="s">
        <v>26</v>
      </c>
    </row>
    <row r="61" spans="1:215" ht="14.25" customHeight="1">
      <c r="A61" s="93" t="s">
        <v>26</v>
      </c>
      <c r="B61" s="954" t="s">
        <v>26</v>
      </c>
      <c r="C61" s="955" t="s">
        <v>170</v>
      </c>
      <c r="D61" s="2356">
        <v>339</v>
      </c>
      <c r="E61" s="2356">
        <v>2491855</v>
      </c>
      <c r="F61" s="2356">
        <v>2933998</v>
      </c>
      <c r="G61" s="2356">
        <v>31700</v>
      </c>
      <c r="H61" s="2356">
        <v>102641</v>
      </c>
      <c r="I61" s="2356">
        <v>323762</v>
      </c>
      <c r="J61" s="2356">
        <v>289312</v>
      </c>
      <c r="K61" s="2356">
        <v>35603</v>
      </c>
      <c r="L61" s="2356">
        <v>81929</v>
      </c>
      <c r="M61" s="2356">
        <v>40775</v>
      </c>
      <c r="N61" s="2356">
        <v>43730</v>
      </c>
      <c r="O61" s="2356">
        <v>414</v>
      </c>
      <c r="P61" s="2356">
        <v>21147</v>
      </c>
      <c r="Q61" s="2356" t="s">
        <v>21</v>
      </c>
      <c r="R61" s="2356">
        <v>8963589</v>
      </c>
      <c r="S61" s="2356">
        <v>24126908</v>
      </c>
      <c r="T61" s="91" t="s">
        <v>29</v>
      </c>
      <c r="U61" s="632" t="s">
        <v>26</v>
      </c>
      <c r="V61" s="93" t="s">
        <v>26</v>
      </c>
      <c r="W61" s="954" t="s">
        <v>26</v>
      </c>
      <c r="X61" s="955" t="s">
        <v>170</v>
      </c>
      <c r="Y61" s="2356">
        <v>8</v>
      </c>
      <c r="Z61" s="2356">
        <v>8566576</v>
      </c>
      <c r="AA61" s="2356">
        <v>4540990</v>
      </c>
      <c r="AB61" s="2356">
        <v>253845</v>
      </c>
      <c r="AC61" s="2356">
        <v>77861</v>
      </c>
      <c r="AD61" s="2356">
        <v>164201</v>
      </c>
      <c r="AE61" s="2356">
        <v>2265</v>
      </c>
      <c r="AF61" s="2356">
        <v>161936</v>
      </c>
      <c r="AG61" s="2356">
        <v>76556</v>
      </c>
      <c r="AH61" s="2356">
        <v>1115137</v>
      </c>
      <c r="AI61" s="2356">
        <v>1229517</v>
      </c>
      <c r="AJ61" s="2356">
        <v>201</v>
      </c>
      <c r="AK61" s="2356">
        <v>81072</v>
      </c>
      <c r="AL61" s="2356">
        <v>763</v>
      </c>
      <c r="AM61" s="2356" t="s">
        <v>21</v>
      </c>
      <c r="AN61" s="2356">
        <v>13945</v>
      </c>
      <c r="AO61" s="91" t="s">
        <v>29</v>
      </c>
      <c r="AP61" s="632" t="s">
        <v>26</v>
      </c>
      <c r="AQ61" s="93" t="s">
        <v>26</v>
      </c>
      <c r="AR61" s="954" t="s">
        <v>26</v>
      </c>
      <c r="AS61" s="955" t="s">
        <v>170</v>
      </c>
      <c r="AT61" s="2356">
        <v>12312</v>
      </c>
      <c r="AU61" s="2356">
        <v>2265</v>
      </c>
      <c r="AV61" s="2356">
        <v>10047</v>
      </c>
      <c r="AW61" s="2356">
        <v>22457</v>
      </c>
      <c r="AX61" s="2356">
        <v>57715</v>
      </c>
      <c r="AY61" s="2356">
        <v>1225565</v>
      </c>
      <c r="AZ61" s="2356" t="s">
        <v>21</v>
      </c>
      <c r="BA61" s="2356">
        <v>70243</v>
      </c>
      <c r="BB61" s="2356">
        <v>534</v>
      </c>
      <c r="BC61" s="2356">
        <v>13945</v>
      </c>
      <c r="BD61" s="2356">
        <v>26015</v>
      </c>
      <c r="BE61" s="2356">
        <v>15285</v>
      </c>
      <c r="BF61" s="2356">
        <v>16548</v>
      </c>
      <c r="BG61" s="2356" t="s">
        <v>21</v>
      </c>
      <c r="BH61" s="2356" t="s">
        <v>21</v>
      </c>
      <c r="BI61" s="2356">
        <v>3310277</v>
      </c>
      <c r="BJ61" s="91" t="s">
        <v>29</v>
      </c>
      <c r="BK61" s="632" t="s">
        <v>26</v>
      </c>
      <c r="BL61" s="93" t="s">
        <v>26</v>
      </c>
      <c r="BM61" s="954" t="s">
        <v>26</v>
      </c>
      <c r="BN61" s="955" t="s">
        <v>170</v>
      </c>
      <c r="BO61" s="2356">
        <v>12269</v>
      </c>
      <c r="BP61" s="2356">
        <v>106345</v>
      </c>
      <c r="BQ61" s="2356">
        <v>16844</v>
      </c>
      <c r="BR61" s="2356">
        <v>6767</v>
      </c>
      <c r="BS61" s="2356">
        <v>3417</v>
      </c>
      <c r="BT61" s="2356">
        <v>3417</v>
      </c>
      <c r="BU61" s="2356">
        <v>203</v>
      </c>
      <c r="BV61" s="2356">
        <v>6036</v>
      </c>
      <c r="BW61" s="2356" t="s">
        <v>21</v>
      </c>
      <c r="BX61" s="2356">
        <v>16371</v>
      </c>
      <c r="BY61" s="2356">
        <v>3166</v>
      </c>
      <c r="BZ61" s="2356" t="s">
        <v>21</v>
      </c>
      <c r="CA61" s="2356">
        <v>4688</v>
      </c>
      <c r="CB61" s="2356">
        <v>7216</v>
      </c>
      <c r="CC61" s="2356">
        <v>7562</v>
      </c>
      <c r="CD61" s="2356" t="s">
        <v>21</v>
      </c>
      <c r="CE61" s="91" t="s">
        <v>29</v>
      </c>
      <c r="CF61" s="632" t="s">
        <v>26</v>
      </c>
      <c r="DI61" s="93" t="s">
        <v>26</v>
      </c>
      <c r="DJ61" s="954" t="s">
        <v>26</v>
      </c>
      <c r="DK61" s="955" t="s">
        <v>170</v>
      </c>
      <c r="DL61" s="82" t="s">
        <v>21</v>
      </c>
      <c r="DM61" s="2356">
        <v>3702</v>
      </c>
      <c r="DN61" s="2356">
        <v>3591826</v>
      </c>
      <c r="DO61" s="2356">
        <v>4224840</v>
      </c>
      <c r="DP61" s="2356">
        <v>31700</v>
      </c>
      <c r="DQ61" s="2356">
        <v>102641</v>
      </c>
      <c r="DR61" s="2356">
        <v>334369</v>
      </c>
      <c r="DS61" s="2356">
        <v>289312</v>
      </c>
      <c r="DT61" s="2355" t="s">
        <v>21</v>
      </c>
      <c r="DU61" s="2356">
        <v>107000</v>
      </c>
      <c r="DV61" s="2356">
        <v>142793</v>
      </c>
      <c r="DW61" s="2356">
        <v>92526</v>
      </c>
      <c r="DX61" s="2356">
        <v>95219</v>
      </c>
      <c r="DY61" s="2356">
        <v>19245</v>
      </c>
      <c r="DZ61" s="2356">
        <v>21147</v>
      </c>
      <c r="EA61" s="2356" t="s">
        <v>21</v>
      </c>
      <c r="EB61" s="91" t="s">
        <v>29</v>
      </c>
      <c r="EC61" s="632" t="s">
        <v>26</v>
      </c>
      <c r="ED61" s="93" t="s">
        <v>26</v>
      </c>
      <c r="EE61" s="954" t="s">
        <v>26</v>
      </c>
      <c r="EF61" s="955" t="s">
        <v>170</v>
      </c>
      <c r="EG61" s="2356">
        <v>6033872</v>
      </c>
      <c r="EH61" s="2356">
        <v>16667032</v>
      </c>
      <c r="EI61" s="2356">
        <v>15782185</v>
      </c>
      <c r="EJ61" s="2356">
        <v>114685</v>
      </c>
      <c r="EK61" s="2356">
        <v>8</v>
      </c>
      <c r="EL61" s="2356">
        <v>8566576</v>
      </c>
      <c r="EM61" s="2356">
        <v>4540990</v>
      </c>
      <c r="EN61" s="2356">
        <v>253944</v>
      </c>
      <c r="EO61" s="2356">
        <v>77861</v>
      </c>
      <c r="EP61" s="2356">
        <v>225830</v>
      </c>
      <c r="EQ61" s="2356">
        <v>4973</v>
      </c>
      <c r="ER61" s="2356">
        <v>220858</v>
      </c>
      <c r="ES61" s="2356">
        <v>199691</v>
      </c>
      <c r="ET61" s="2356">
        <v>1120062</v>
      </c>
      <c r="EU61" s="2356">
        <v>1586679</v>
      </c>
      <c r="EV61" s="2356">
        <v>38443</v>
      </c>
      <c r="EW61" s="91" t="s">
        <v>29</v>
      </c>
      <c r="EX61" s="632" t="s">
        <v>26</v>
      </c>
      <c r="EY61" s="93" t="s">
        <v>26</v>
      </c>
      <c r="EZ61" s="954" t="s">
        <v>26</v>
      </c>
      <c r="FA61" s="955" t="s">
        <v>170</v>
      </c>
      <c r="FB61" s="2356">
        <v>7587</v>
      </c>
      <c r="FC61" s="2356" t="s">
        <v>21</v>
      </c>
      <c r="FD61" s="2356" t="s">
        <v>21</v>
      </c>
      <c r="FE61" s="2356">
        <v>3063790</v>
      </c>
      <c r="FF61" s="2356">
        <v>2189771</v>
      </c>
      <c r="FG61" s="2356">
        <v>8</v>
      </c>
      <c r="FH61" s="2356">
        <v>928</v>
      </c>
      <c r="FI61" s="2356">
        <v>3</v>
      </c>
      <c r="FJ61" s="2356">
        <v>73941</v>
      </c>
      <c r="FK61" s="2356">
        <v>4973</v>
      </c>
      <c r="FL61" s="2356">
        <v>68969</v>
      </c>
      <c r="FM61" s="2356">
        <v>145592</v>
      </c>
      <c r="FN61" s="2356">
        <v>62640</v>
      </c>
      <c r="FO61" s="2356">
        <v>1582727</v>
      </c>
      <c r="FP61" s="2356">
        <v>38242</v>
      </c>
      <c r="FQ61" s="2356" t="s">
        <v>21</v>
      </c>
      <c r="FR61" s="91" t="s">
        <v>29</v>
      </c>
      <c r="FS61" s="632" t="s">
        <v>26</v>
      </c>
      <c r="FT61" s="93" t="s">
        <v>26</v>
      </c>
      <c r="FU61" s="954" t="s">
        <v>26</v>
      </c>
      <c r="FV61" s="955" t="s">
        <v>170</v>
      </c>
      <c r="FW61" s="2356" t="s">
        <v>21</v>
      </c>
      <c r="FX61" s="2356">
        <v>152571</v>
      </c>
      <c r="FY61" s="2356">
        <v>132654</v>
      </c>
      <c r="FZ61" s="2356">
        <v>150399</v>
      </c>
      <c r="GA61" s="2356">
        <v>111892</v>
      </c>
      <c r="GB61" s="2356">
        <v>20227</v>
      </c>
      <c r="GC61" s="2356" t="s">
        <v>21</v>
      </c>
      <c r="GD61" s="2356" t="s">
        <v>21</v>
      </c>
      <c r="GE61" s="2356" t="s">
        <v>21</v>
      </c>
      <c r="GF61" s="2356">
        <v>122093</v>
      </c>
      <c r="GG61" s="2356">
        <v>38507</v>
      </c>
      <c r="GH61" s="2356">
        <v>69</v>
      </c>
      <c r="GI61" s="2356" t="s">
        <v>21</v>
      </c>
      <c r="GJ61" s="2356">
        <v>20677</v>
      </c>
      <c r="GK61" s="2356">
        <v>12269</v>
      </c>
      <c r="GL61" s="2356">
        <v>109271</v>
      </c>
      <c r="GM61" s="91" t="s">
        <v>29</v>
      </c>
      <c r="GN61" s="632" t="s">
        <v>26</v>
      </c>
      <c r="GO61" s="93" t="s">
        <v>26</v>
      </c>
      <c r="GP61" s="954" t="s">
        <v>26</v>
      </c>
      <c r="GQ61" s="955" t="s">
        <v>170</v>
      </c>
      <c r="GR61" s="2356">
        <v>15518</v>
      </c>
      <c r="GS61" s="2356" t="s">
        <v>21</v>
      </c>
      <c r="GT61" s="2356">
        <v>277737</v>
      </c>
      <c r="GU61" s="2356">
        <v>380025</v>
      </c>
      <c r="GV61" s="2356">
        <v>8259</v>
      </c>
      <c r="GW61" s="2356">
        <v>5556</v>
      </c>
      <c r="GX61" s="2356">
        <v>4223</v>
      </c>
      <c r="GY61" s="2356">
        <v>5146</v>
      </c>
      <c r="GZ61" s="2356">
        <v>5509</v>
      </c>
      <c r="HA61" s="2356">
        <v>1214</v>
      </c>
      <c r="HB61" s="2356" t="s">
        <v>21</v>
      </c>
      <c r="HC61" s="2356" t="s">
        <v>21</v>
      </c>
      <c r="HD61" s="2356">
        <v>1177421</v>
      </c>
      <c r="HE61" s="208">
        <v>121977</v>
      </c>
      <c r="HF61" s="91" t="s">
        <v>29</v>
      </c>
      <c r="HG61" s="632" t="s">
        <v>26</v>
      </c>
    </row>
    <row r="62" spans="1:215" ht="7.5" customHeight="1">
      <c r="A62" s="97"/>
      <c r="B62" s="956"/>
      <c r="C62" s="957"/>
      <c r="D62" s="2356"/>
      <c r="E62" s="2356"/>
      <c r="F62" s="2356"/>
      <c r="G62" s="2356"/>
      <c r="H62" s="2356"/>
      <c r="I62" s="2356"/>
      <c r="J62" s="2356"/>
      <c r="K62" s="2356"/>
      <c r="L62" s="2356"/>
      <c r="M62" s="2356"/>
      <c r="N62" s="2356"/>
      <c r="O62" s="2356"/>
      <c r="P62" s="2356"/>
      <c r="Q62" s="2356"/>
      <c r="R62" s="2356"/>
      <c r="S62" s="2356"/>
      <c r="T62" s="100"/>
      <c r="U62" s="490"/>
      <c r="V62" s="97"/>
      <c r="W62" s="956"/>
      <c r="X62" s="957"/>
      <c r="Y62" s="2356"/>
      <c r="Z62" s="2356"/>
      <c r="AA62" s="2356"/>
      <c r="AB62" s="2356"/>
      <c r="AC62" s="2356"/>
      <c r="AD62" s="2356"/>
      <c r="AE62" s="2356"/>
      <c r="AF62" s="2356"/>
      <c r="AG62" s="2356"/>
      <c r="AH62" s="2356"/>
      <c r="AI62" s="2356"/>
      <c r="AJ62" s="2356"/>
      <c r="AK62" s="2356"/>
      <c r="AL62" s="2356"/>
      <c r="AM62" s="2356"/>
      <c r="AN62" s="2356"/>
      <c r="AO62" s="100"/>
      <c r="AP62" s="490"/>
      <c r="AQ62" s="97"/>
      <c r="AR62" s="956"/>
      <c r="AS62" s="957"/>
      <c r="AT62" s="2356"/>
      <c r="AU62" s="2356"/>
      <c r="AV62" s="2356"/>
      <c r="AW62" s="2356"/>
      <c r="AX62" s="2356"/>
      <c r="AY62" s="2356"/>
      <c r="AZ62" s="2356"/>
      <c r="BA62" s="2356"/>
      <c r="BB62" s="2356"/>
      <c r="BC62" s="2356"/>
      <c r="BD62" s="2356"/>
      <c r="BE62" s="2356"/>
      <c r="BF62" s="2356"/>
      <c r="BG62" s="2356"/>
      <c r="BH62" s="2356"/>
      <c r="BI62" s="2356"/>
      <c r="BJ62" s="100"/>
      <c r="BK62" s="490"/>
      <c r="BL62" s="97"/>
      <c r="BM62" s="956"/>
      <c r="BN62" s="957"/>
      <c r="BO62" s="2356"/>
      <c r="BP62" s="2356"/>
      <c r="BQ62" s="2356"/>
      <c r="BR62" s="2356"/>
      <c r="BS62" s="2356"/>
      <c r="BT62" s="2356"/>
      <c r="BU62" s="2356"/>
      <c r="BV62" s="2356"/>
      <c r="BW62" s="2356"/>
      <c r="BX62" s="2356"/>
      <c r="BY62" s="2356"/>
      <c r="BZ62" s="2356"/>
      <c r="CA62" s="2356"/>
      <c r="CB62" s="2356"/>
      <c r="CC62" s="2356"/>
      <c r="CD62" s="2356"/>
      <c r="CE62" s="100"/>
      <c r="CF62" s="490"/>
      <c r="DI62" s="97"/>
      <c r="DJ62" s="956"/>
      <c r="DK62" s="957"/>
      <c r="DL62" s="82"/>
      <c r="DM62" s="2356"/>
      <c r="DN62" s="2356"/>
      <c r="DO62" s="2356"/>
      <c r="DP62" s="2356"/>
      <c r="DQ62" s="2356"/>
      <c r="DR62" s="2356"/>
      <c r="DS62" s="2356"/>
      <c r="DU62" s="2356"/>
      <c r="DV62" s="2356"/>
      <c r="DW62" s="2356"/>
      <c r="DX62" s="2356"/>
      <c r="DY62" s="2356"/>
      <c r="DZ62" s="2356"/>
      <c r="EA62" s="2356"/>
      <c r="EB62" s="100"/>
      <c r="EC62" s="490"/>
      <c r="ED62" s="97"/>
      <c r="EE62" s="956"/>
      <c r="EF62" s="957"/>
      <c r="EG62" s="2356"/>
      <c r="EH62" s="2356"/>
      <c r="EI62" s="2356"/>
      <c r="EJ62" s="2356"/>
      <c r="EK62" s="2356"/>
      <c r="EL62" s="2356"/>
      <c r="EM62" s="2356"/>
      <c r="EN62" s="2356"/>
      <c r="EO62" s="2356"/>
      <c r="EP62" s="2356"/>
      <c r="EQ62" s="2356"/>
      <c r="ER62" s="2356"/>
      <c r="ES62" s="2356"/>
      <c r="ET62" s="2356"/>
      <c r="EU62" s="2356"/>
      <c r="EV62" s="2356"/>
      <c r="EW62" s="100"/>
      <c r="EX62" s="490"/>
      <c r="EY62" s="97"/>
      <c r="EZ62" s="956"/>
      <c r="FA62" s="957"/>
      <c r="FB62" s="2356"/>
      <c r="FC62" s="2356"/>
      <c r="FD62" s="2356"/>
      <c r="FE62" s="2356"/>
      <c r="FF62" s="2356"/>
      <c r="FG62" s="2356"/>
      <c r="FH62" s="2356"/>
      <c r="FI62" s="2356"/>
      <c r="FJ62" s="2356"/>
      <c r="FK62" s="2356"/>
      <c r="FL62" s="2356"/>
      <c r="FM62" s="2356"/>
      <c r="FN62" s="2356"/>
      <c r="FO62" s="2356"/>
      <c r="FP62" s="2356"/>
      <c r="FQ62" s="2356"/>
      <c r="FR62" s="100"/>
      <c r="FS62" s="490"/>
      <c r="FT62" s="97"/>
      <c r="FU62" s="956"/>
      <c r="FV62" s="957"/>
      <c r="FW62" s="2356"/>
      <c r="FX62" s="2356"/>
      <c r="FY62" s="2356"/>
      <c r="FZ62" s="2356"/>
      <c r="GA62" s="2356"/>
      <c r="GB62" s="2356"/>
      <c r="GC62" s="2356"/>
      <c r="GD62" s="2356"/>
      <c r="GE62" s="2356"/>
      <c r="GF62" s="2356"/>
      <c r="GG62" s="2356"/>
      <c r="GH62" s="2356"/>
      <c r="GI62" s="2356"/>
      <c r="GJ62" s="2356"/>
      <c r="GK62" s="2356"/>
      <c r="GL62" s="2356"/>
      <c r="GM62" s="100"/>
      <c r="GN62" s="490"/>
      <c r="GO62" s="97"/>
      <c r="GP62" s="956"/>
      <c r="GQ62" s="957"/>
      <c r="GR62" s="2356"/>
      <c r="GS62" s="2356"/>
      <c r="GT62" s="2356"/>
      <c r="GU62" s="2356"/>
      <c r="GV62" s="2356"/>
      <c r="GW62" s="2356"/>
      <c r="GX62" s="2356"/>
      <c r="GY62" s="2356"/>
      <c r="GZ62" s="2356"/>
      <c r="HA62" s="2356"/>
      <c r="HB62" s="2356"/>
      <c r="HC62" s="2356"/>
      <c r="HD62" s="2356"/>
      <c r="HE62" s="208"/>
      <c r="HF62" s="100"/>
      <c r="HG62" s="490"/>
    </row>
    <row r="63" spans="1:215" ht="14.25" customHeight="1">
      <c r="A63" s="93" t="s">
        <v>777</v>
      </c>
      <c r="B63" s="954" t="s">
        <v>23</v>
      </c>
      <c r="C63" s="958">
        <v>42005</v>
      </c>
      <c r="D63" s="2356">
        <v>115</v>
      </c>
      <c r="E63" s="2356">
        <v>852411</v>
      </c>
      <c r="F63" s="2356">
        <v>986633</v>
      </c>
      <c r="G63" s="2356">
        <v>11695</v>
      </c>
      <c r="H63" s="2356">
        <v>34709</v>
      </c>
      <c r="I63" s="2356">
        <v>108530</v>
      </c>
      <c r="J63" s="2356">
        <v>109870</v>
      </c>
      <c r="K63" s="2356">
        <v>21189</v>
      </c>
      <c r="L63" s="2356">
        <v>30301</v>
      </c>
      <c r="M63" s="2356">
        <v>13070</v>
      </c>
      <c r="N63" s="2356">
        <v>13894</v>
      </c>
      <c r="O63" s="2356">
        <v>100</v>
      </c>
      <c r="P63" s="2356">
        <v>6082</v>
      </c>
      <c r="Q63" s="2356" t="s">
        <v>21</v>
      </c>
      <c r="R63" s="2356">
        <v>3047587</v>
      </c>
      <c r="S63" s="2356">
        <v>8917725</v>
      </c>
      <c r="T63" s="91" t="s">
        <v>30</v>
      </c>
      <c r="U63" s="632" t="s">
        <v>778</v>
      </c>
      <c r="V63" s="93" t="s">
        <v>777</v>
      </c>
      <c r="W63" s="954" t="s">
        <v>23</v>
      </c>
      <c r="X63" s="958">
        <v>42005</v>
      </c>
      <c r="Y63" s="2356">
        <v>3</v>
      </c>
      <c r="Z63" s="2356">
        <v>3035672</v>
      </c>
      <c r="AA63" s="2356">
        <v>1600260</v>
      </c>
      <c r="AB63" s="2356">
        <v>67399</v>
      </c>
      <c r="AC63" s="2356">
        <v>23540</v>
      </c>
      <c r="AD63" s="2356">
        <v>49594</v>
      </c>
      <c r="AE63" s="2356">
        <v>864</v>
      </c>
      <c r="AF63" s="2356">
        <v>48730</v>
      </c>
      <c r="AG63" s="2356">
        <v>22736</v>
      </c>
      <c r="AH63" s="2356">
        <v>392100</v>
      </c>
      <c r="AI63" s="2356">
        <v>454774</v>
      </c>
      <c r="AJ63" s="2356">
        <v>35</v>
      </c>
      <c r="AK63" s="2356">
        <v>25847</v>
      </c>
      <c r="AL63" s="2356">
        <v>271</v>
      </c>
      <c r="AM63" s="2356" t="s">
        <v>21</v>
      </c>
      <c r="AN63" s="2356">
        <v>6427</v>
      </c>
      <c r="AO63" s="91" t="s">
        <v>30</v>
      </c>
      <c r="AP63" s="632" t="s">
        <v>778</v>
      </c>
      <c r="AQ63" s="93" t="s">
        <v>777</v>
      </c>
      <c r="AR63" s="954" t="s">
        <v>23</v>
      </c>
      <c r="AS63" s="958">
        <v>42005</v>
      </c>
      <c r="AT63" s="2356">
        <v>5726</v>
      </c>
      <c r="AU63" s="2356">
        <v>864</v>
      </c>
      <c r="AV63" s="2356">
        <v>4862</v>
      </c>
      <c r="AW63" s="2356">
        <v>8089</v>
      </c>
      <c r="AX63" s="2356">
        <v>21310</v>
      </c>
      <c r="AY63" s="2356">
        <v>453362</v>
      </c>
      <c r="AZ63" s="2356" t="s">
        <v>21</v>
      </c>
      <c r="BA63" s="2356">
        <v>22218</v>
      </c>
      <c r="BB63" s="2356">
        <v>160</v>
      </c>
      <c r="BC63" s="2356">
        <v>6427</v>
      </c>
      <c r="BD63" s="2356">
        <v>6209</v>
      </c>
      <c r="BE63" s="2356">
        <v>5358</v>
      </c>
      <c r="BF63" s="2356">
        <v>5788</v>
      </c>
      <c r="BG63" s="2356" t="s">
        <v>21</v>
      </c>
      <c r="BH63" s="2356" t="s">
        <v>21</v>
      </c>
      <c r="BI63" s="2356">
        <v>1132556</v>
      </c>
      <c r="BJ63" s="91" t="s">
        <v>30</v>
      </c>
      <c r="BK63" s="632" t="s">
        <v>778</v>
      </c>
      <c r="BL63" s="93" t="s">
        <v>777</v>
      </c>
      <c r="BM63" s="954" t="s">
        <v>23</v>
      </c>
      <c r="BN63" s="958">
        <v>42005</v>
      </c>
      <c r="BO63" s="2356">
        <v>3006</v>
      </c>
      <c r="BP63" s="2356">
        <v>43407</v>
      </c>
      <c r="BQ63" s="2356">
        <v>6705</v>
      </c>
      <c r="BR63" s="2356">
        <v>2008</v>
      </c>
      <c r="BS63" s="2356">
        <v>1075</v>
      </c>
      <c r="BT63" s="2356">
        <v>1075</v>
      </c>
      <c r="BU63" s="2356">
        <v>79</v>
      </c>
      <c r="BV63" s="2356">
        <v>3184</v>
      </c>
      <c r="BW63" s="2356" t="s">
        <v>21</v>
      </c>
      <c r="BX63" s="2356">
        <v>9653</v>
      </c>
      <c r="BY63" s="2356">
        <v>1065</v>
      </c>
      <c r="BZ63" s="2356">
        <v>2328</v>
      </c>
      <c r="CA63" s="2356">
        <v>2700</v>
      </c>
      <c r="CB63" s="2356">
        <v>2378</v>
      </c>
      <c r="CC63" s="2356">
        <v>2492</v>
      </c>
      <c r="CD63" s="2356" t="s">
        <v>21</v>
      </c>
      <c r="CE63" s="91" t="s">
        <v>30</v>
      </c>
      <c r="CF63" s="632" t="s">
        <v>778</v>
      </c>
      <c r="DI63" s="93" t="s">
        <v>777</v>
      </c>
      <c r="DJ63" s="954" t="s">
        <v>23</v>
      </c>
      <c r="DK63" s="958">
        <v>42005</v>
      </c>
      <c r="DL63" s="82" t="s">
        <v>21</v>
      </c>
      <c r="DM63" s="2356">
        <v>1356</v>
      </c>
      <c r="DN63" s="2356">
        <v>1240121</v>
      </c>
      <c r="DO63" s="2356">
        <v>1426756</v>
      </c>
      <c r="DP63" s="2356">
        <v>11695</v>
      </c>
      <c r="DQ63" s="2356">
        <v>34709</v>
      </c>
      <c r="DR63" s="2356">
        <v>112482</v>
      </c>
      <c r="DS63" s="2356">
        <v>109870</v>
      </c>
      <c r="DT63" s="2355" t="s">
        <v>21</v>
      </c>
      <c r="DU63" s="2356">
        <v>51114</v>
      </c>
      <c r="DV63" s="2356">
        <v>51406</v>
      </c>
      <c r="DW63" s="2356">
        <v>33457</v>
      </c>
      <c r="DX63" s="2356">
        <v>33987</v>
      </c>
      <c r="DY63" s="2356">
        <v>10038</v>
      </c>
      <c r="DZ63" s="2356">
        <v>6082</v>
      </c>
      <c r="EA63" s="2356" t="s">
        <v>21</v>
      </c>
      <c r="EB63" s="91" t="s">
        <v>30</v>
      </c>
      <c r="EC63" s="632" t="s">
        <v>778</v>
      </c>
      <c r="ED63" s="93" t="s">
        <v>777</v>
      </c>
      <c r="EE63" s="954" t="s">
        <v>23</v>
      </c>
      <c r="EF63" s="958">
        <v>42005</v>
      </c>
      <c r="EG63" s="2356">
        <v>2368163</v>
      </c>
      <c r="EH63" s="2356">
        <v>5837418</v>
      </c>
      <c r="EI63" s="2356">
        <v>5510649</v>
      </c>
      <c r="EJ63" s="2356">
        <v>23</v>
      </c>
      <c r="EK63" s="2356">
        <v>3</v>
      </c>
      <c r="EL63" s="2356">
        <v>3035672</v>
      </c>
      <c r="EM63" s="2356">
        <v>1600260</v>
      </c>
      <c r="EN63" s="2356">
        <v>67637</v>
      </c>
      <c r="EO63" s="2356">
        <v>23540</v>
      </c>
      <c r="EP63" s="2356">
        <v>66668</v>
      </c>
      <c r="EQ63" s="2356">
        <v>1795</v>
      </c>
      <c r="ER63" s="2356">
        <v>64874</v>
      </c>
      <c r="ES63" s="2356">
        <v>66821</v>
      </c>
      <c r="ET63" s="2356">
        <v>394783</v>
      </c>
      <c r="EU63" s="2356">
        <v>572754</v>
      </c>
      <c r="EV63" s="2356">
        <v>10504</v>
      </c>
      <c r="EW63" s="91" t="s">
        <v>30</v>
      </c>
      <c r="EX63" s="632" t="s">
        <v>778</v>
      </c>
      <c r="EY63" s="93" t="s">
        <v>777</v>
      </c>
      <c r="EZ63" s="954" t="s">
        <v>23</v>
      </c>
      <c r="FA63" s="958">
        <v>42005</v>
      </c>
      <c r="FB63" s="2356">
        <v>2529</v>
      </c>
      <c r="FC63" s="2356" t="s">
        <v>21</v>
      </c>
      <c r="FD63" s="2356" t="s">
        <v>21</v>
      </c>
      <c r="FE63" s="2356">
        <v>1109068</v>
      </c>
      <c r="FF63" s="2356">
        <v>785928</v>
      </c>
      <c r="FG63" s="2356">
        <v>3</v>
      </c>
      <c r="FH63" s="2356">
        <v>1195</v>
      </c>
      <c r="FI63" s="2356">
        <v>1</v>
      </c>
      <c r="FJ63" s="2356">
        <v>22800</v>
      </c>
      <c r="FK63" s="2356">
        <v>1795</v>
      </c>
      <c r="FL63" s="2356">
        <v>21006</v>
      </c>
      <c r="FM63" s="2356">
        <v>52174</v>
      </c>
      <c r="FN63" s="2356">
        <v>23993</v>
      </c>
      <c r="FO63" s="2356">
        <v>571342</v>
      </c>
      <c r="FP63" s="2356">
        <v>10469</v>
      </c>
      <c r="FQ63" s="2356" t="s">
        <v>21</v>
      </c>
      <c r="FR63" s="91" t="s">
        <v>30</v>
      </c>
      <c r="FS63" s="632" t="s">
        <v>778</v>
      </c>
      <c r="FT63" s="93" t="s">
        <v>777</v>
      </c>
      <c r="FU63" s="954" t="s">
        <v>23</v>
      </c>
      <c r="FV63" s="958">
        <v>42005</v>
      </c>
      <c r="FW63" s="2356" t="s">
        <v>21</v>
      </c>
      <c r="FX63" s="2356">
        <v>53664</v>
      </c>
      <c r="FY63" s="2356">
        <v>50248</v>
      </c>
      <c r="FZ63" s="2356">
        <v>64454</v>
      </c>
      <c r="GA63" s="2356">
        <v>39837</v>
      </c>
      <c r="GB63" s="2356">
        <v>6386</v>
      </c>
      <c r="GC63" s="2356" t="s">
        <v>21</v>
      </c>
      <c r="GD63" s="2356" t="s">
        <v>21</v>
      </c>
      <c r="GE63" s="2356" t="s">
        <v>21</v>
      </c>
      <c r="GF63" s="2356">
        <v>44385</v>
      </c>
      <c r="GG63" s="2356">
        <v>24618</v>
      </c>
      <c r="GH63" s="2356">
        <v>15</v>
      </c>
      <c r="GI63" s="2356">
        <v>4498</v>
      </c>
      <c r="GJ63" s="2356">
        <v>12245</v>
      </c>
      <c r="GK63" s="2356">
        <v>3006</v>
      </c>
      <c r="GL63" s="2356">
        <v>43419</v>
      </c>
      <c r="GM63" s="91" t="s">
        <v>30</v>
      </c>
      <c r="GN63" s="632" t="s">
        <v>778</v>
      </c>
      <c r="GO63" s="93" t="s">
        <v>777</v>
      </c>
      <c r="GP63" s="954" t="s">
        <v>23</v>
      </c>
      <c r="GQ63" s="958">
        <v>42005</v>
      </c>
      <c r="GR63" s="2356">
        <v>4971</v>
      </c>
      <c r="GS63" s="2356" t="s">
        <v>21</v>
      </c>
      <c r="GT63" s="2356">
        <v>89457</v>
      </c>
      <c r="GU63" s="2356">
        <v>119993</v>
      </c>
      <c r="GV63" s="2356">
        <v>3407</v>
      </c>
      <c r="GW63" s="2356">
        <v>2024</v>
      </c>
      <c r="GX63" s="2356">
        <v>1560</v>
      </c>
      <c r="GY63" s="2356">
        <v>2135</v>
      </c>
      <c r="GZ63" s="2356">
        <v>2275</v>
      </c>
      <c r="HA63" s="2356">
        <v>340</v>
      </c>
      <c r="HB63" s="2356" t="s">
        <v>21</v>
      </c>
      <c r="HC63" s="2356" t="s">
        <v>21</v>
      </c>
      <c r="HD63" s="2356">
        <v>410874</v>
      </c>
      <c r="HE63" s="208">
        <v>51762</v>
      </c>
      <c r="HF63" s="91" t="s">
        <v>30</v>
      </c>
      <c r="HG63" s="632" t="s">
        <v>778</v>
      </c>
    </row>
    <row r="64" spans="1:215" ht="14.25" customHeight="1">
      <c r="A64" s="88" t="s">
        <v>26</v>
      </c>
      <c r="B64" s="952" t="s">
        <v>26</v>
      </c>
      <c r="C64" s="1214">
        <v>42036</v>
      </c>
      <c r="D64" s="2356">
        <v>106</v>
      </c>
      <c r="E64" s="2356">
        <v>763032</v>
      </c>
      <c r="F64" s="2356">
        <v>893437</v>
      </c>
      <c r="G64" s="2356">
        <v>11466</v>
      </c>
      <c r="H64" s="2356">
        <v>30808</v>
      </c>
      <c r="I64" s="2356">
        <v>98457</v>
      </c>
      <c r="J64" s="2356">
        <v>96841</v>
      </c>
      <c r="K64" s="2356">
        <v>18289</v>
      </c>
      <c r="L64" s="2356">
        <v>26486</v>
      </c>
      <c r="M64" s="2356">
        <v>8143</v>
      </c>
      <c r="N64" s="2356">
        <v>8743</v>
      </c>
      <c r="O64" s="2356">
        <v>40</v>
      </c>
      <c r="P64" s="2356">
        <v>2448</v>
      </c>
      <c r="Q64" s="2356" t="s">
        <v>21</v>
      </c>
      <c r="R64" s="2356">
        <v>2764157</v>
      </c>
      <c r="S64" s="2356">
        <v>7942933</v>
      </c>
      <c r="T64" s="91" t="s">
        <v>31</v>
      </c>
      <c r="U64" s="632" t="s">
        <v>26</v>
      </c>
      <c r="V64" s="88" t="s">
        <v>26</v>
      </c>
      <c r="W64" s="952" t="s">
        <v>26</v>
      </c>
      <c r="X64" s="1214">
        <v>42036</v>
      </c>
      <c r="Y64" s="2356">
        <v>3</v>
      </c>
      <c r="Z64" s="2356">
        <v>2789851</v>
      </c>
      <c r="AA64" s="2356">
        <v>1457918</v>
      </c>
      <c r="AB64" s="2356">
        <v>67919</v>
      </c>
      <c r="AC64" s="2356">
        <v>18145</v>
      </c>
      <c r="AD64" s="2356">
        <v>50664</v>
      </c>
      <c r="AE64" s="2356">
        <v>800</v>
      </c>
      <c r="AF64" s="2356">
        <v>49864</v>
      </c>
      <c r="AG64" s="2356">
        <v>26151</v>
      </c>
      <c r="AH64" s="2356">
        <v>349479</v>
      </c>
      <c r="AI64" s="2356">
        <v>422866</v>
      </c>
      <c r="AJ64" s="2356">
        <v>78</v>
      </c>
      <c r="AK64" s="2356">
        <v>20873</v>
      </c>
      <c r="AL64" s="2356">
        <v>247</v>
      </c>
      <c r="AM64" s="2356" t="s">
        <v>21</v>
      </c>
      <c r="AN64" s="2356">
        <v>5607</v>
      </c>
      <c r="AO64" s="91" t="s">
        <v>31</v>
      </c>
      <c r="AP64" s="632" t="s">
        <v>26</v>
      </c>
      <c r="AQ64" s="88" t="s">
        <v>26</v>
      </c>
      <c r="AR64" s="952" t="s">
        <v>26</v>
      </c>
      <c r="AS64" s="1214">
        <v>42036</v>
      </c>
      <c r="AT64" s="2356">
        <v>5657</v>
      </c>
      <c r="AU64" s="2356">
        <v>800</v>
      </c>
      <c r="AV64" s="2356">
        <v>4857</v>
      </c>
      <c r="AW64" s="2356">
        <v>7027</v>
      </c>
      <c r="AX64" s="2356">
        <v>18067</v>
      </c>
      <c r="AY64" s="2356">
        <v>421588</v>
      </c>
      <c r="AZ64" s="2356" t="s">
        <v>21</v>
      </c>
      <c r="BA64" s="2356">
        <v>17264</v>
      </c>
      <c r="BB64" s="2356">
        <v>172</v>
      </c>
      <c r="BC64" s="2356">
        <v>5607</v>
      </c>
      <c r="BD64" s="2356">
        <v>4053</v>
      </c>
      <c r="BE64" s="2356">
        <v>4489</v>
      </c>
      <c r="BF64" s="2356">
        <v>4849</v>
      </c>
      <c r="BG64" s="2356" t="s">
        <v>21</v>
      </c>
      <c r="BH64" s="2356" t="s">
        <v>21</v>
      </c>
      <c r="BI64" s="2356">
        <v>1015536</v>
      </c>
      <c r="BJ64" s="91" t="s">
        <v>31</v>
      </c>
      <c r="BK64" s="632" t="s">
        <v>26</v>
      </c>
      <c r="BL64" s="88" t="s">
        <v>26</v>
      </c>
      <c r="BM64" s="952" t="s">
        <v>26</v>
      </c>
      <c r="BN64" s="1214">
        <v>42036</v>
      </c>
      <c r="BO64" s="2356" t="s">
        <v>21</v>
      </c>
      <c r="BP64" s="2356">
        <v>35398</v>
      </c>
      <c r="BQ64" s="2356">
        <v>5549</v>
      </c>
      <c r="BR64" s="2356">
        <v>1974</v>
      </c>
      <c r="BS64" s="2356">
        <v>850</v>
      </c>
      <c r="BT64" s="2356">
        <v>850</v>
      </c>
      <c r="BU64" s="2356">
        <v>68</v>
      </c>
      <c r="BV64" s="2356">
        <v>2435</v>
      </c>
      <c r="BW64" s="2356" t="s">
        <v>21</v>
      </c>
      <c r="BX64" s="2356">
        <v>6177</v>
      </c>
      <c r="BY64" s="2356">
        <v>897</v>
      </c>
      <c r="BZ64" s="2356">
        <v>2110</v>
      </c>
      <c r="CA64" s="2356">
        <v>2320</v>
      </c>
      <c r="CB64" s="2356">
        <v>39</v>
      </c>
      <c r="CC64" s="2356">
        <v>41</v>
      </c>
      <c r="CD64" s="2356" t="s">
        <v>21</v>
      </c>
      <c r="CE64" s="91" t="s">
        <v>31</v>
      </c>
      <c r="CF64" s="632" t="s">
        <v>26</v>
      </c>
      <c r="DI64" s="88" t="s">
        <v>26</v>
      </c>
      <c r="DJ64" s="952" t="s">
        <v>26</v>
      </c>
      <c r="DK64" s="1214">
        <v>42036</v>
      </c>
      <c r="DL64" s="82" t="s">
        <v>21</v>
      </c>
      <c r="DM64" s="2356">
        <v>1543</v>
      </c>
      <c r="DN64" s="2356">
        <v>1114205</v>
      </c>
      <c r="DO64" s="2356">
        <v>1305519</v>
      </c>
      <c r="DP64" s="2356">
        <v>11466</v>
      </c>
      <c r="DQ64" s="2356">
        <v>30808</v>
      </c>
      <c r="DR64" s="2356">
        <v>101020</v>
      </c>
      <c r="DS64" s="2356">
        <v>96841</v>
      </c>
      <c r="DT64" s="2355" t="s">
        <v>21</v>
      </c>
      <c r="DU64" s="2356">
        <v>44834</v>
      </c>
      <c r="DV64" s="2356">
        <v>42024</v>
      </c>
      <c r="DW64" s="2356">
        <v>25403</v>
      </c>
      <c r="DX64" s="2356">
        <v>25838</v>
      </c>
      <c r="DY64" s="2356">
        <v>7271</v>
      </c>
      <c r="DZ64" s="2356">
        <v>2448</v>
      </c>
      <c r="EA64" s="2356" t="s">
        <v>21</v>
      </c>
      <c r="EB64" s="91" t="s">
        <v>31</v>
      </c>
      <c r="EC64" s="632" t="s">
        <v>26</v>
      </c>
      <c r="ED64" s="88" t="s">
        <v>26</v>
      </c>
      <c r="EE64" s="952" t="s">
        <v>26</v>
      </c>
      <c r="EF64" s="1214">
        <v>42036</v>
      </c>
      <c r="EG64" s="2356">
        <v>2169330</v>
      </c>
      <c r="EH64" s="2356">
        <v>5346758</v>
      </c>
      <c r="EI64" s="2356">
        <v>5057941</v>
      </c>
      <c r="EJ64" s="2356" t="s">
        <v>21</v>
      </c>
      <c r="EK64" s="2356">
        <v>3</v>
      </c>
      <c r="EL64" s="2356">
        <v>2789851</v>
      </c>
      <c r="EM64" s="2356">
        <v>1457918</v>
      </c>
      <c r="EN64" s="2356">
        <v>68157</v>
      </c>
      <c r="EO64" s="2356">
        <v>18145</v>
      </c>
      <c r="EP64" s="2356">
        <v>69107</v>
      </c>
      <c r="EQ64" s="2356">
        <v>1600</v>
      </c>
      <c r="ER64" s="2356">
        <v>67507</v>
      </c>
      <c r="ES64" s="2356">
        <v>65315</v>
      </c>
      <c r="ET64" s="2356">
        <v>351573</v>
      </c>
      <c r="EU64" s="2356">
        <v>530949</v>
      </c>
      <c r="EV64" s="2356">
        <v>8688</v>
      </c>
      <c r="EW64" s="91" t="s">
        <v>31</v>
      </c>
      <c r="EX64" s="632" t="s">
        <v>26</v>
      </c>
      <c r="EY64" s="88" t="s">
        <v>26</v>
      </c>
      <c r="EZ64" s="952" t="s">
        <v>26</v>
      </c>
      <c r="FA64" s="1214">
        <v>42036</v>
      </c>
      <c r="FB64" s="2356">
        <v>2529</v>
      </c>
      <c r="FC64" s="2356" t="s">
        <v>21</v>
      </c>
      <c r="FD64" s="2356" t="s">
        <v>21</v>
      </c>
      <c r="FE64" s="2356">
        <v>1011497</v>
      </c>
      <c r="FF64" s="2356">
        <v>726289</v>
      </c>
      <c r="FG64" s="2356">
        <v>3</v>
      </c>
      <c r="FH64" s="2356">
        <v>1224</v>
      </c>
      <c r="FI64" s="2356">
        <v>1</v>
      </c>
      <c r="FJ64" s="2356">
        <v>24100</v>
      </c>
      <c r="FK64" s="2356">
        <v>1600</v>
      </c>
      <c r="FL64" s="2356">
        <v>22500</v>
      </c>
      <c r="FM64" s="2356">
        <v>46191</v>
      </c>
      <c r="FN64" s="2356">
        <v>20161</v>
      </c>
      <c r="FO64" s="2356">
        <v>529671</v>
      </c>
      <c r="FP64" s="2356">
        <v>8610</v>
      </c>
      <c r="FQ64" s="2356" t="s">
        <v>21</v>
      </c>
      <c r="FR64" s="91" t="s">
        <v>31</v>
      </c>
      <c r="FS64" s="632" t="s">
        <v>26</v>
      </c>
      <c r="FT64" s="88" t="s">
        <v>26</v>
      </c>
      <c r="FU64" s="952" t="s">
        <v>26</v>
      </c>
      <c r="FV64" s="1214">
        <v>42036</v>
      </c>
      <c r="FW64" s="2356" t="s">
        <v>21</v>
      </c>
      <c r="FX64" s="2356">
        <v>44511</v>
      </c>
      <c r="FY64" s="2356">
        <v>48570</v>
      </c>
      <c r="FZ64" s="2356">
        <v>56474</v>
      </c>
      <c r="GA64" s="2356">
        <v>37526</v>
      </c>
      <c r="GB64" s="2356">
        <v>6201</v>
      </c>
      <c r="GC64" s="2356" t="s">
        <v>21</v>
      </c>
      <c r="GD64" s="2356" t="s">
        <v>21</v>
      </c>
      <c r="GE64" s="2356" t="s">
        <v>21</v>
      </c>
      <c r="GF64" s="2356">
        <v>41602</v>
      </c>
      <c r="GG64" s="2356">
        <v>18949</v>
      </c>
      <c r="GH64" s="2356">
        <v>16</v>
      </c>
      <c r="GI64" s="2356">
        <v>4186</v>
      </c>
      <c r="GJ64" s="2356">
        <v>10088</v>
      </c>
      <c r="GK64" s="2356" t="s">
        <v>21</v>
      </c>
      <c r="GL64" s="2356">
        <v>35100</v>
      </c>
      <c r="GM64" s="91" t="s">
        <v>31</v>
      </c>
      <c r="GN64" s="632" t="s">
        <v>26</v>
      </c>
      <c r="GO64" s="88" t="s">
        <v>26</v>
      </c>
      <c r="GP64" s="952" t="s">
        <v>26</v>
      </c>
      <c r="GQ64" s="1214">
        <v>42036</v>
      </c>
      <c r="GR64" s="2356">
        <v>4499</v>
      </c>
      <c r="GS64" s="2356" t="s">
        <v>21</v>
      </c>
      <c r="GT64" s="2356">
        <v>91079</v>
      </c>
      <c r="GU64" s="2356">
        <v>125222</v>
      </c>
      <c r="GV64" s="2356">
        <v>3182</v>
      </c>
      <c r="GW64" s="2356">
        <v>1666</v>
      </c>
      <c r="GX64" s="2356">
        <v>937</v>
      </c>
      <c r="GY64" s="2356">
        <v>1922</v>
      </c>
      <c r="GZ64" s="2356">
        <v>2055</v>
      </c>
      <c r="HA64" s="2356">
        <v>147</v>
      </c>
      <c r="HB64" s="2356" t="s">
        <v>21</v>
      </c>
      <c r="HC64" s="2356" t="s">
        <v>21</v>
      </c>
      <c r="HD64" s="2356">
        <v>353501</v>
      </c>
      <c r="HE64" s="208">
        <v>50248</v>
      </c>
      <c r="HF64" s="91" t="s">
        <v>31</v>
      </c>
      <c r="HG64" s="632" t="s">
        <v>26</v>
      </c>
    </row>
    <row r="65" spans="1:215" ht="14.25" customHeight="1">
      <c r="A65" s="88" t="s">
        <v>26</v>
      </c>
      <c r="B65" s="952" t="s">
        <v>26</v>
      </c>
      <c r="C65" s="1214">
        <v>42064</v>
      </c>
      <c r="D65" s="2356">
        <v>234</v>
      </c>
      <c r="E65" s="2356">
        <v>885364</v>
      </c>
      <c r="F65" s="2356">
        <v>1039485</v>
      </c>
      <c r="G65" s="2356">
        <v>16171</v>
      </c>
      <c r="H65" s="2356">
        <v>34549</v>
      </c>
      <c r="I65" s="2356">
        <v>112712</v>
      </c>
      <c r="J65" s="2356">
        <v>108696</v>
      </c>
      <c r="K65" s="2356">
        <v>19132</v>
      </c>
      <c r="L65" s="2356">
        <v>30622</v>
      </c>
      <c r="M65" s="2356">
        <v>9558</v>
      </c>
      <c r="N65" s="2356">
        <v>10251</v>
      </c>
      <c r="O65" s="2356">
        <v>75</v>
      </c>
      <c r="P65" s="2356">
        <v>3679</v>
      </c>
      <c r="Q65" s="2356" t="s">
        <v>21</v>
      </c>
      <c r="R65" s="2356">
        <v>2891229</v>
      </c>
      <c r="S65" s="2356">
        <v>8567217</v>
      </c>
      <c r="T65" s="91" t="s">
        <v>32</v>
      </c>
      <c r="U65" s="632" t="s">
        <v>26</v>
      </c>
      <c r="V65" s="88" t="s">
        <v>26</v>
      </c>
      <c r="W65" s="952" t="s">
        <v>26</v>
      </c>
      <c r="X65" s="1214">
        <v>42064</v>
      </c>
      <c r="Y65" s="2356">
        <v>3</v>
      </c>
      <c r="Z65" s="2356">
        <v>2912307</v>
      </c>
      <c r="AA65" s="2356">
        <v>1553698</v>
      </c>
      <c r="AB65" s="2356">
        <v>45723</v>
      </c>
      <c r="AC65" s="2356">
        <v>26402</v>
      </c>
      <c r="AD65" s="2356">
        <v>53133</v>
      </c>
      <c r="AE65" s="2356">
        <v>581</v>
      </c>
      <c r="AF65" s="2356">
        <v>52552</v>
      </c>
      <c r="AG65" s="2356">
        <v>24926</v>
      </c>
      <c r="AH65" s="2356">
        <v>394313</v>
      </c>
      <c r="AI65" s="2356">
        <v>450944</v>
      </c>
      <c r="AJ65" s="2356">
        <v>77</v>
      </c>
      <c r="AK65" s="2356">
        <v>24810</v>
      </c>
      <c r="AL65" s="2356">
        <v>456</v>
      </c>
      <c r="AM65" s="2356" t="s">
        <v>21</v>
      </c>
      <c r="AN65" s="2356">
        <v>5719</v>
      </c>
      <c r="AO65" s="91" t="s">
        <v>32</v>
      </c>
      <c r="AP65" s="632" t="s">
        <v>26</v>
      </c>
      <c r="AQ65" s="88" t="s">
        <v>26</v>
      </c>
      <c r="AR65" s="952" t="s">
        <v>26</v>
      </c>
      <c r="AS65" s="1214">
        <v>42064</v>
      </c>
      <c r="AT65" s="2356">
        <v>4875</v>
      </c>
      <c r="AU65" s="2356">
        <v>581</v>
      </c>
      <c r="AV65" s="2356">
        <v>4294</v>
      </c>
      <c r="AW65" s="2356">
        <v>7941</v>
      </c>
      <c r="AX65" s="2356">
        <v>20353</v>
      </c>
      <c r="AY65" s="2356">
        <v>449547</v>
      </c>
      <c r="AZ65" s="2356" t="s">
        <v>21</v>
      </c>
      <c r="BA65" s="2356">
        <v>21094</v>
      </c>
      <c r="BB65" s="2356">
        <v>290</v>
      </c>
      <c r="BC65" s="2356">
        <v>5719</v>
      </c>
      <c r="BD65" s="2356">
        <v>6205</v>
      </c>
      <c r="BE65" s="2356">
        <v>5010</v>
      </c>
      <c r="BF65" s="2356">
        <v>5417</v>
      </c>
      <c r="BG65" s="2356" t="s">
        <v>21</v>
      </c>
      <c r="BH65" s="2356" t="s">
        <v>21</v>
      </c>
      <c r="BI65" s="2356">
        <v>1042480</v>
      </c>
      <c r="BJ65" s="91" t="s">
        <v>32</v>
      </c>
      <c r="BK65" s="632" t="s">
        <v>26</v>
      </c>
      <c r="BL65" s="88" t="s">
        <v>26</v>
      </c>
      <c r="BM65" s="952" t="s">
        <v>26</v>
      </c>
      <c r="BN65" s="1214">
        <v>42064</v>
      </c>
      <c r="BO65" s="2356">
        <v>69</v>
      </c>
      <c r="BP65" s="2356">
        <v>39025</v>
      </c>
      <c r="BQ65" s="2356">
        <v>6684</v>
      </c>
      <c r="BR65" s="2356">
        <v>2202</v>
      </c>
      <c r="BS65" s="2356">
        <v>814</v>
      </c>
      <c r="BT65" s="2356">
        <v>814</v>
      </c>
      <c r="BU65" s="2356">
        <v>74</v>
      </c>
      <c r="BV65" s="2356">
        <v>3270</v>
      </c>
      <c r="BW65" s="2356" t="s">
        <v>21</v>
      </c>
      <c r="BX65" s="2356">
        <v>7219</v>
      </c>
      <c r="BY65" s="2356">
        <v>1046</v>
      </c>
      <c r="BZ65" s="2356">
        <v>2110</v>
      </c>
      <c r="CA65" s="2356">
        <v>2814</v>
      </c>
      <c r="CB65" s="2356">
        <v>276</v>
      </c>
      <c r="CC65" s="2356">
        <v>289</v>
      </c>
      <c r="CD65" s="2356" t="s">
        <v>21</v>
      </c>
      <c r="CE65" s="91" t="s">
        <v>32</v>
      </c>
      <c r="CF65" s="632" t="s">
        <v>26</v>
      </c>
      <c r="DI65" s="88" t="s">
        <v>26</v>
      </c>
      <c r="DJ65" s="952" t="s">
        <v>26</v>
      </c>
      <c r="DK65" s="1214">
        <v>42064</v>
      </c>
      <c r="DL65" s="82" t="s">
        <v>21</v>
      </c>
      <c r="DM65" s="2356">
        <v>1359</v>
      </c>
      <c r="DN65" s="2356">
        <v>1274332</v>
      </c>
      <c r="DO65" s="2356">
        <v>1488556</v>
      </c>
      <c r="DP65" s="2356">
        <v>16171</v>
      </c>
      <c r="DQ65" s="2356">
        <v>34549</v>
      </c>
      <c r="DR65" s="2356">
        <v>116528</v>
      </c>
      <c r="DS65" s="2356">
        <v>108696</v>
      </c>
      <c r="DT65" s="2355" t="s">
        <v>21</v>
      </c>
      <c r="DU65" s="2356">
        <v>47209</v>
      </c>
      <c r="DV65" s="2356">
        <v>49980</v>
      </c>
      <c r="DW65" s="2356">
        <v>29664</v>
      </c>
      <c r="DX65" s="2356">
        <v>30410</v>
      </c>
      <c r="DY65" s="2356">
        <v>9852</v>
      </c>
      <c r="DZ65" s="2356">
        <v>3679</v>
      </c>
      <c r="EA65" s="2356" t="s">
        <v>21</v>
      </c>
      <c r="EB65" s="91" t="s">
        <v>32</v>
      </c>
      <c r="EC65" s="632" t="s">
        <v>26</v>
      </c>
      <c r="ED65" s="88" t="s">
        <v>26</v>
      </c>
      <c r="EE65" s="952" t="s">
        <v>26</v>
      </c>
      <c r="EF65" s="1214">
        <v>42064</v>
      </c>
      <c r="EG65" s="2356">
        <v>2039286</v>
      </c>
      <c r="EH65" s="2356">
        <v>5653462</v>
      </c>
      <c r="EI65" s="2356">
        <v>5359717</v>
      </c>
      <c r="EJ65" s="2356" t="s">
        <v>21</v>
      </c>
      <c r="EK65" s="2356">
        <v>3</v>
      </c>
      <c r="EL65" s="2356">
        <v>2912307</v>
      </c>
      <c r="EM65" s="2356">
        <v>1553698</v>
      </c>
      <c r="EN65" s="2356">
        <v>45766</v>
      </c>
      <c r="EO65" s="2356">
        <v>26402</v>
      </c>
      <c r="EP65" s="2356">
        <v>79405</v>
      </c>
      <c r="EQ65" s="2356">
        <v>1393</v>
      </c>
      <c r="ER65" s="2356">
        <v>78012</v>
      </c>
      <c r="ES65" s="2356">
        <v>74869</v>
      </c>
      <c r="ET65" s="2356">
        <v>396556</v>
      </c>
      <c r="EU65" s="2356">
        <v>569424</v>
      </c>
      <c r="EV65" s="2356">
        <v>4684</v>
      </c>
      <c r="EW65" s="91" t="s">
        <v>32</v>
      </c>
      <c r="EX65" s="632" t="s">
        <v>26</v>
      </c>
      <c r="EY65" s="88" t="s">
        <v>26</v>
      </c>
      <c r="EZ65" s="952" t="s">
        <v>26</v>
      </c>
      <c r="FA65" s="1214">
        <v>42064</v>
      </c>
      <c r="FB65" s="2356">
        <v>2570</v>
      </c>
      <c r="FC65" s="2356" t="s">
        <v>21</v>
      </c>
      <c r="FD65" s="2356" t="s">
        <v>21</v>
      </c>
      <c r="FE65" s="2356">
        <v>1080985</v>
      </c>
      <c r="FF65" s="2356">
        <v>790957</v>
      </c>
      <c r="FG65" s="2356">
        <v>3</v>
      </c>
      <c r="FH65" s="2356">
        <v>1311</v>
      </c>
      <c r="FI65" s="2356">
        <v>1</v>
      </c>
      <c r="FJ65" s="2356">
        <v>31147</v>
      </c>
      <c r="FK65" s="2356">
        <v>1393</v>
      </c>
      <c r="FL65" s="2356">
        <v>29754</v>
      </c>
      <c r="FM65" s="2356">
        <v>57884</v>
      </c>
      <c r="FN65" s="2356">
        <v>22596</v>
      </c>
      <c r="FO65" s="2356">
        <v>568027</v>
      </c>
      <c r="FP65" s="2356">
        <v>4607</v>
      </c>
      <c r="FQ65" s="2356" t="s">
        <v>21</v>
      </c>
      <c r="FR65" s="91" t="s">
        <v>32</v>
      </c>
      <c r="FS65" s="632" t="s">
        <v>26</v>
      </c>
      <c r="FT65" s="88" t="s">
        <v>26</v>
      </c>
      <c r="FU65" s="952" t="s">
        <v>26</v>
      </c>
      <c r="FV65" s="1214">
        <v>42064</v>
      </c>
      <c r="FW65" s="2356" t="s">
        <v>21</v>
      </c>
      <c r="FX65" s="2356">
        <v>50942</v>
      </c>
      <c r="FY65" s="2356">
        <v>46077</v>
      </c>
      <c r="FZ65" s="2356">
        <v>62035</v>
      </c>
      <c r="GA65" s="2356">
        <v>39232</v>
      </c>
      <c r="GB65" s="2356">
        <v>6813</v>
      </c>
      <c r="GC65" s="2356" t="s">
        <v>21</v>
      </c>
      <c r="GD65" s="2356" t="s">
        <v>21</v>
      </c>
      <c r="GE65" s="2356" t="s">
        <v>21</v>
      </c>
      <c r="GF65" s="2356">
        <v>43122</v>
      </c>
      <c r="GG65" s="2356">
        <v>22803</v>
      </c>
      <c r="GH65" s="2356">
        <v>23</v>
      </c>
      <c r="GI65" s="2356">
        <v>4507</v>
      </c>
      <c r="GJ65" s="2356">
        <v>12524</v>
      </c>
      <c r="GK65" s="2356">
        <v>69</v>
      </c>
      <c r="GL65" s="2356">
        <v>39120</v>
      </c>
      <c r="GM65" s="91" t="s">
        <v>32</v>
      </c>
      <c r="GN65" s="632" t="s">
        <v>26</v>
      </c>
      <c r="GO65" s="88" t="s">
        <v>26</v>
      </c>
      <c r="GP65" s="952" t="s">
        <v>26</v>
      </c>
      <c r="GQ65" s="1214">
        <v>42064</v>
      </c>
      <c r="GR65" s="2356">
        <v>2277</v>
      </c>
      <c r="GS65" s="2356" t="s">
        <v>21</v>
      </c>
      <c r="GT65" s="2356">
        <v>96820</v>
      </c>
      <c r="GU65" s="2356">
        <v>132323</v>
      </c>
      <c r="GV65" s="2356">
        <v>3350</v>
      </c>
      <c r="GW65" s="2356">
        <v>1947</v>
      </c>
      <c r="GX65" s="2356">
        <v>1041</v>
      </c>
      <c r="GY65" s="2356">
        <v>2197</v>
      </c>
      <c r="GZ65" s="2356">
        <v>2354</v>
      </c>
      <c r="HA65" s="2356">
        <v>286</v>
      </c>
      <c r="HB65" s="2356" t="s">
        <v>21</v>
      </c>
      <c r="HC65" s="2356" t="s">
        <v>21</v>
      </c>
      <c r="HD65" s="2356">
        <v>350444</v>
      </c>
      <c r="HE65" s="208">
        <v>38085</v>
      </c>
      <c r="HF65" s="91" t="s">
        <v>32</v>
      </c>
      <c r="HG65" s="632" t="s">
        <v>26</v>
      </c>
    </row>
    <row r="66" spans="1:215" ht="14.25" customHeight="1">
      <c r="A66" s="88" t="s">
        <v>26</v>
      </c>
      <c r="B66" s="952" t="s">
        <v>26</v>
      </c>
      <c r="C66" s="1214">
        <v>42095</v>
      </c>
      <c r="D66" s="2356">
        <v>134</v>
      </c>
      <c r="E66" s="2356">
        <v>848609</v>
      </c>
      <c r="F66" s="2356">
        <v>989167</v>
      </c>
      <c r="G66" s="2356">
        <v>13679</v>
      </c>
      <c r="H66" s="2356">
        <v>37872</v>
      </c>
      <c r="I66" s="2356">
        <v>108244</v>
      </c>
      <c r="J66" s="2356">
        <v>103047</v>
      </c>
      <c r="K66" s="2356">
        <v>13954</v>
      </c>
      <c r="L66" s="2356">
        <v>30095</v>
      </c>
      <c r="M66" s="2356">
        <v>11512</v>
      </c>
      <c r="N66" s="2356">
        <v>12294</v>
      </c>
      <c r="O66" s="2356">
        <v>141</v>
      </c>
      <c r="P66" s="2356">
        <v>7143</v>
      </c>
      <c r="Q66" s="2356" t="s">
        <v>21</v>
      </c>
      <c r="R66" s="2356">
        <v>2941467</v>
      </c>
      <c r="S66" s="2356">
        <v>8240195</v>
      </c>
      <c r="T66" s="91" t="s">
        <v>33</v>
      </c>
      <c r="U66" s="632" t="s">
        <v>26</v>
      </c>
      <c r="V66" s="88" t="s">
        <v>26</v>
      </c>
      <c r="W66" s="952" t="s">
        <v>26</v>
      </c>
      <c r="X66" s="1214">
        <v>42095</v>
      </c>
      <c r="Y66" s="2356">
        <v>3</v>
      </c>
      <c r="Z66" s="2356">
        <v>2889630</v>
      </c>
      <c r="AA66" s="2356">
        <v>1540977</v>
      </c>
      <c r="AB66" s="2356">
        <v>30718</v>
      </c>
      <c r="AC66" s="2356">
        <v>20425</v>
      </c>
      <c r="AD66" s="2356">
        <v>52882</v>
      </c>
      <c r="AE66" s="2356">
        <v>569</v>
      </c>
      <c r="AF66" s="2356">
        <v>52313</v>
      </c>
      <c r="AG66" s="2356">
        <v>27375</v>
      </c>
      <c r="AH66" s="2356">
        <v>363003</v>
      </c>
      <c r="AI66" s="2356">
        <v>448079</v>
      </c>
      <c r="AJ66" s="2356">
        <v>74</v>
      </c>
      <c r="AK66" s="2356">
        <v>18253</v>
      </c>
      <c r="AL66" s="2356">
        <v>292</v>
      </c>
      <c r="AM66" s="2356" t="s">
        <v>21</v>
      </c>
      <c r="AN66" s="2356">
        <v>517</v>
      </c>
      <c r="AO66" s="91" t="s">
        <v>33</v>
      </c>
      <c r="AP66" s="632" t="s">
        <v>26</v>
      </c>
      <c r="AQ66" s="88" t="s">
        <v>26</v>
      </c>
      <c r="AR66" s="952" t="s">
        <v>26</v>
      </c>
      <c r="AS66" s="1214">
        <v>42095</v>
      </c>
      <c r="AT66" s="2356">
        <v>2967</v>
      </c>
      <c r="AU66" s="2356">
        <v>569</v>
      </c>
      <c r="AV66" s="2356">
        <v>2398</v>
      </c>
      <c r="AW66" s="2356">
        <v>8099</v>
      </c>
      <c r="AX66" s="2356">
        <v>19406</v>
      </c>
      <c r="AY66" s="2356">
        <v>446729</v>
      </c>
      <c r="AZ66" s="2356" t="s">
        <v>21</v>
      </c>
      <c r="BA66" s="2356">
        <v>14596</v>
      </c>
      <c r="BB66" s="2356">
        <v>129</v>
      </c>
      <c r="BC66" s="2356">
        <v>517</v>
      </c>
      <c r="BD66" s="2356">
        <v>6226</v>
      </c>
      <c r="BE66" s="2356">
        <v>4496</v>
      </c>
      <c r="BF66" s="2356">
        <v>4859</v>
      </c>
      <c r="BG66" s="2356" t="s">
        <v>21</v>
      </c>
      <c r="BH66" s="2356" t="s">
        <v>21</v>
      </c>
      <c r="BI66" s="2356">
        <v>1051625</v>
      </c>
      <c r="BJ66" s="91" t="s">
        <v>33</v>
      </c>
      <c r="BK66" s="632" t="s">
        <v>26</v>
      </c>
      <c r="BL66" s="88" t="s">
        <v>26</v>
      </c>
      <c r="BM66" s="952" t="s">
        <v>26</v>
      </c>
      <c r="BN66" s="1214">
        <v>42095</v>
      </c>
      <c r="BO66" s="2356">
        <v>3992</v>
      </c>
      <c r="BP66" s="2356">
        <v>41445</v>
      </c>
      <c r="BQ66" s="2356">
        <v>6452</v>
      </c>
      <c r="BR66" s="2356">
        <v>2147</v>
      </c>
      <c r="BS66" s="2356">
        <v>944</v>
      </c>
      <c r="BT66" s="2356">
        <v>944</v>
      </c>
      <c r="BU66" s="2356">
        <v>77</v>
      </c>
      <c r="BV66" s="2356">
        <v>2986</v>
      </c>
      <c r="BW66" s="2356" t="s">
        <v>21</v>
      </c>
      <c r="BX66" s="2356">
        <v>8916</v>
      </c>
      <c r="BY66" s="2356">
        <v>995</v>
      </c>
      <c r="BZ66" s="2356">
        <v>1981</v>
      </c>
      <c r="CA66" s="2356">
        <v>2603</v>
      </c>
      <c r="CB66" s="2356">
        <v>2223</v>
      </c>
      <c r="CC66" s="2356">
        <v>2330</v>
      </c>
      <c r="CD66" s="2356" t="s">
        <v>21</v>
      </c>
      <c r="CE66" s="91" t="s">
        <v>33</v>
      </c>
      <c r="CF66" s="632" t="s">
        <v>26</v>
      </c>
      <c r="DI66" s="88" t="s">
        <v>26</v>
      </c>
      <c r="DJ66" s="952" t="s">
        <v>26</v>
      </c>
      <c r="DK66" s="1214">
        <v>42095</v>
      </c>
      <c r="DL66" s="82" t="s">
        <v>21</v>
      </c>
      <c r="DM66" s="2356">
        <v>1742</v>
      </c>
      <c r="DN66" s="2356">
        <v>1240335</v>
      </c>
      <c r="DO66" s="2356">
        <v>1431921</v>
      </c>
      <c r="DP66" s="2356">
        <v>13679</v>
      </c>
      <c r="DQ66" s="2356">
        <v>37872</v>
      </c>
      <c r="DR66" s="2356">
        <v>112103</v>
      </c>
      <c r="DS66" s="2356">
        <v>103047</v>
      </c>
      <c r="DT66" s="2355" t="s">
        <v>21</v>
      </c>
      <c r="DU66" s="2356">
        <v>39171</v>
      </c>
      <c r="DV66" s="2356">
        <v>53373</v>
      </c>
      <c r="DW66" s="2356">
        <v>36546</v>
      </c>
      <c r="DX66" s="2356">
        <v>37547</v>
      </c>
      <c r="DY66" s="2356">
        <v>8988</v>
      </c>
      <c r="DZ66" s="2356">
        <v>7143</v>
      </c>
      <c r="EA66" s="2356" t="s">
        <v>21</v>
      </c>
      <c r="EB66" s="91" t="s">
        <v>33</v>
      </c>
      <c r="EC66" s="632" t="s">
        <v>26</v>
      </c>
      <c r="ED66" s="88" t="s">
        <v>26</v>
      </c>
      <c r="EE66" s="952" t="s">
        <v>26</v>
      </c>
      <c r="EF66" s="1214">
        <v>42095</v>
      </c>
      <c r="EG66" s="2356">
        <v>1921890</v>
      </c>
      <c r="EH66" s="2356">
        <v>5535092</v>
      </c>
      <c r="EI66" s="2356">
        <v>5248576</v>
      </c>
      <c r="EJ66" s="2356" t="s">
        <v>21</v>
      </c>
      <c r="EK66" s="2356">
        <v>3</v>
      </c>
      <c r="EL66" s="2356">
        <v>2889630</v>
      </c>
      <c r="EM66" s="2356">
        <v>1540977</v>
      </c>
      <c r="EN66" s="2356">
        <v>30746</v>
      </c>
      <c r="EO66" s="2356">
        <v>20425</v>
      </c>
      <c r="EP66" s="2356">
        <v>75045</v>
      </c>
      <c r="EQ66" s="2356">
        <v>1469</v>
      </c>
      <c r="ER66" s="2356">
        <v>73575</v>
      </c>
      <c r="ES66" s="2356">
        <v>69891</v>
      </c>
      <c r="ET66" s="2356">
        <v>365691</v>
      </c>
      <c r="EU66" s="2356">
        <v>561178</v>
      </c>
      <c r="EV66" s="2356">
        <v>4489</v>
      </c>
      <c r="EW66" s="91" t="s">
        <v>33</v>
      </c>
      <c r="EX66" s="632" t="s">
        <v>26</v>
      </c>
      <c r="EY66" s="88" t="s">
        <v>26</v>
      </c>
      <c r="EZ66" s="952" t="s">
        <v>26</v>
      </c>
      <c r="FA66" s="1214">
        <v>42095</v>
      </c>
      <c r="FB66" s="2356">
        <v>2529</v>
      </c>
      <c r="FC66" s="2356" t="s">
        <v>21</v>
      </c>
      <c r="FD66" s="2356" t="s">
        <v>21</v>
      </c>
      <c r="FE66" s="2356">
        <v>1049603</v>
      </c>
      <c r="FF66" s="2356">
        <v>766744</v>
      </c>
      <c r="FG66" s="2356">
        <v>3</v>
      </c>
      <c r="FH66" s="2356">
        <v>1308</v>
      </c>
      <c r="FI66" s="2356">
        <v>1</v>
      </c>
      <c r="FJ66" s="2356">
        <v>25130</v>
      </c>
      <c r="FK66" s="2356">
        <v>1469</v>
      </c>
      <c r="FL66" s="2356">
        <v>23660</v>
      </c>
      <c r="FM66" s="2356">
        <v>50615</v>
      </c>
      <c r="FN66" s="2356">
        <v>22094</v>
      </c>
      <c r="FO66" s="2356">
        <v>559828</v>
      </c>
      <c r="FP66" s="2356">
        <v>4415</v>
      </c>
      <c r="FQ66" s="2356" t="s">
        <v>21</v>
      </c>
      <c r="FR66" s="91" t="s">
        <v>33</v>
      </c>
      <c r="FS66" s="632" t="s">
        <v>26</v>
      </c>
      <c r="FT66" s="88" t="s">
        <v>26</v>
      </c>
      <c r="FU66" s="952" t="s">
        <v>26</v>
      </c>
      <c r="FV66" s="1214">
        <v>42095</v>
      </c>
      <c r="FW66" s="2356" t="s">
        <v>21</v>
      </c>
      <c r="FX66" s="2356">
        <v>58384</v>
      </c>
      <c r="FY66" s="2356">
        <v>48129</v>
      </c>
      <c r="FZ66" s="2356">
        <v>55637</v>
      </c>
      <c r="GA66" s="2356">
        <v>32059</v>
      </c>
      <c r="GB66" s="2356">
        <v>6471</v>
      </c>
      <c r="GC66" s="2356">
        <v>1</v>
      </c>
      <c r="GD66" s="2356">
        <v>1</v>
      </c>
      <c r="GE66" s="2356" t="s">
        <v>21</v>
      </c>
      <c r="GF66" s="2356">
        <v>34222</v>
      </c>
      <c r="GG66" s="2356">
        <v>23578</v>
      </c>
      <c r="GH66" s="2356">
        <v>28</v>
      </c>
      <c r="GI66" s="2356">
        <v>4101</v>
      </c>
      <c r="GJ66" s="2356">
        <v>11289</v>
      </c>
      <c r="GK66" s="2356">
        <v>3992</v>
      </c>
      <c r="GL66" s="2356">
        <v>42303</v>
      </c>
      <c r="GM66" s="91" t="s">
        <v>33</v>
      </c>
      <c r="GN66" s="632" t="s">
        <v>26</v>
      </c>
      <c r="GO66" s="88" t="s">
        <v>26</v>
      </c>
      <c r="GP66" s="952" t="s">
        <v>26</v>
      </c>
      <c r="GQ66" s="1214">
        <v>42095</v>
      </c>
      <c r="GR66" s="2356">
        <v>2830</v>
      </c>
      <c r="GS66" s="2356" t="s">
        <v>21</v>
      </c>
      <c r="GT66" s="2356">
        <v>96396</v>
      </c>
      <c r="GU66" s="2356">
        <v>129043</v>
      </c>
      <c r="GV66" s="2356">
        <v>2579</v>
      </c>
      <c r="GW66" s="2356">
        <v>1833</v>
      </c>
      <c r="GX66" s="2356">
        <v>1533</v>
      </c>
      <c r="GY66" s="2356">
        <v>3909</v>
      </c>
      <c r="GZ66" s="2356">
        <v>4138</v>
      </c>
      <c r="HA66" s="2356">
        <v>144</v>
      </c>
      <c r="HB66" s="2356" t="s">
        <v>21</v>
      </c>
      <c r="HC66" s="2356" t="s">
        <v>21</v>
      </c>
      <c r="HD66" s="2356">
        <v>375259</v>
      </c>
      <c r="HE66" s="208">
        <v>35807</v>
      </c>
      <c r="HF66" s="91" t="s">
        <v>33</v>
      </c>
      <c r="HG66" s="632" t="s">
        <v>26</v>
      </c>
    </row>
    <row r="67" spans="1:215" ht="14.25" customHeight="1">
      <c r="A67" s="88" t="s">
        <v>26</v>
      </c>
      <c r="B67" s="952" t="s">
        <v>26</v>
      </c>
      <c r="C67" s="1214">
        <v>42125</v>
      </c>
      <c r="D67" s="2356">
        <v>113</v>
      </c>
      <c r="E67" s="2356">
        <v>842716</v>
      </c>
      <c r="F67" s="2356">
        <v>980065</v>
      </c>
      <c r="G67" s="2356">
        <v>13481</v>
      </c>
      <c r="H67" s="2356">
        <v>33431</v>
      </c>
      <c r="I67" s="2356">
        <v>107432</v>
      </c>
      <c r="J67" s="2356">
        <v>104742</v>
      </c>
      <c r="K67" s="2356">
        <v>16360</v>
      </c>
      <c r="L67" s="2356">
        <v>29925</v>
      </c>
      <c r="M67" s="2356">
        <v>13954</v>
      </c>
      <c r="N67" s="2356">
        <v>14953</v>
      </c>
      <c r="O67" s="2356">
        <v>78</v>
      </c>
      <c r="P67" s="2356">
        <v>6670</v>
      </c>
      <c r="Q67" s="2356" t="s">
        <v>21</v>
      </c>
      <c r="R67" s="2356">
        <v>2811432</v>
      </c>
      <c r="S67" s="2356">
        <v>7677071</v>
      </c>
      <c r="T67" s="91" t="s">
        <v>34</v>
      </c>
      <c r="U67" s="632" t="s">
        <v>26</v>
      </c>
      <c r="V67" s="88" t="s">
        <v>26</v>
      </c>
      <c r="W67" s="952" t="s">
        <v>26</v>
      </c>
      <c r="X67" s="1214">
        <v>42125</v>
      </c>
      <c r="Y67" s="2356">
        <v>3</v>
      </c>
      <c r="Z67" s="2356">
        <v>2623173</v>
      </c>
      <c r="AA67" s="2356">
        <v>1510948</v>
      </c>
      <c r="AB67" s="2356">
        <v>37545</v>
      </c>
      <c r="AC67" s="2356">
        <v>8666</v>
      </c>
      <c r="AD67" s="2356">
        <v>33496</v>
      </c>
      <c r="AE67" s="2356">
        <v>1044</v>
      </c>
      <c r="AF67" s="2356">
        <v>32452</v>
      </c>
      <c r="AG67" s="2356">
        <v>29290</v>
      </c>
      <c r="AH67" s="2356">
        <v>339928</v>
      </c>
      <c r="AI67" s="2356">
        <v>432659</v>
      </c>
      <c r="AJ67" s="2356">
        <v>70</v>
      </c>
      <c r="AK67" s="2356">
        <v>20471</v>
      </c>
      <c r="AL67" s="2356">
        <v>368</v>
      </c>
      <c r="AM67" s="2356" t="s">
        <v>21</v>
      </c>
      <c r="AN67" s="2356">
        <v>2538</v>
      </c>
      <c r="AO67" s="91" t="s">
        <v>34</v>
      </c>
      <c r="AP67" s="632" t="s">
        <v>26</v>
      </c>
      <c r="AQ67" s="88" t="s">
        <v>26</v>
      </c>
      <c r="AR67" s="952" t="s">
        <v>26</v>
      </c>
      <c r="AS67" s="1214">
        <v>42125</v>
      </c>
      <c r="AT67" s="2356">
        <v>4054</v>
      </c>
      <c r="AU67" s="2356">
        <v>1044</v>
      </c>
      <c r="AV67" s="2356">
        <v>3010</v>
      </c>
      <c r="AW67" s="2356">
        <v>7434</v>
      </c>
      <c r="AX67" s="2356">
        <v>17317</v>
      </c>
      <c r="AY67" s="2356">
        <v>431045</v>
      </c>
      <c r="AZ67" s="2356" t="s">
        <v>21</v>
      </c>
      <c r="BA67" s="2356">
        <v>16440</v>
      </c>
      <c r="BB67" s="2356">
        <v>201</v>
      </c>
      <c r="BC67" s="2356">
        <v>2538</v>
      </c>
      <c r="BD67" s="2356">
        <v>5782</v>
      </c>
      <c r="BE67" s="2356">
        <v>4637</v>
      </c>
      <c r="BF67" s="2356">
        <v>5009</v>
      </c>
      <c r="BG67" s="2356" t="s">
        <v>21</v>
      </c>
      <c r="BH67" s="2356" t="s">
        <v>21</v>
      </c>
      <c r="BI67" s="2356">
        <v>1047579</v>
      </c>
      <c r="BJ67" s="91" t="s">
        <v>34</v>
      </c>
      <c r="BK67" s="632" t="s">
        <v>26</v>
      </c>
      <c r="BL67" s="88" t="s">
        <v>26</v>
      </c>
      <c r="BM67" s="952" t="s">
        <v>26</v>
      </c>
      <c r="BN67" s="1214">
        <v>42125</v>
      </c>
      <c r="BO67" s="2356">
        <v>4068</v>
      </c>
      <c r="BP67" s="2356">
        <v>41124</v>
      </c>
      <c r="BQ67" s="2356">
        <v>7299</v>
      </c>
      <c r="BR67" s="2356">
        <v>2363</v>
      </c>
      <c r="BS67" s="2356">
        <v>1125</v>
      </c>
      <c r="BT67" s="2356">
        <v>1125</v>
      </c>
      <c r="BU67" s="2356">
        <v>58</v>
      </c>
      <c r="BV67" s="2356">
        <v>3407</v>
      </c>
      <c r="BW67" s="2356" t="s">
        <v>21</v>
      </c>
      <c r="BX67" s="2356">
        <v>8062</v>
      </c>
      <c r="BY67" s="2356">
        <v>977</v>
      </c>
      <c r="BZ67" s="2356">
        <v>2131</v>
      </c>
      <c r="CA67" s="2356">
        <v>1879</v>
      </c>
      <c r="CB67" s="2356">
        <v>2231</v>
      </c>
      <c r="CC67" s="2356">
        <v>2338</v>
      </c>
      <c r="CD67" s="2356" t="s">
        <v>21</v>
      </c>
      <c r="CE67" s="91" t="s">
        <v>34</v>
      </c>
      <c r="CF67" s="632" t="s">
        <v>26</v>
      </c>
      <c r="DI67" s="88" t="s">
        <v>26</v>
      </c>
      <c r="DJ67" s="952" t="s">
        <v>26</v>
      </c>
      <c r="DK67" s="1214">
        <v>42125</v>
      </c>
      <c r="DL67" s="82" t="s">
        <v>21</v>
      </c>
      <c r="DM67" s="2356">
        <v>701</v>
      </c>
      <c r="DN67" s="2356">
        <v>1179814</v>
      </c>
      <c r="DO67" s="2356">
        <v>1355686</v>
      </c>
      <c r="DP67" s="2356">
        <v>13481</v>
      </c>
      <c r="DQ67" s="2356">
        <v>33431</v>
      </c>
      <c r="DR67" s="2356">
        <v>112316</v>
      </c>
      <c r="DS67" s="2356">
        <v>104742</v>
      </c>
      <c r="DT67" s="2355" t="s">
        <v>21</v>
      </c>
      <c r="DU67" s="2356">
        <v>42195</v>
      </c>
      <c r="DV67" s="2356">
        <v>49887</v>
      </c>
      <c r="DW67" s="2356">
        <v>33143</v>
      </c>
      <c r="DX67" s="2356">
        <v>34091</v>
      </c>
      <c r="DY67" s="2356">
        <v>8778</v>
      </c>
      <c r="DZ67" s="2356">
        <v>6670</v>
      </c>
      <c r="EA67" s="2356" t="s">
        <v>21</v>
      </c>
      <c r="EB67" s="91" t="s">
        <v>34</v>
      </c>
      <c r="EC67" s="632" t="s">
        <v>26</v>
      </c>
      <c r="ED67" s="88" t="s">
        <v>26</v>
      </c>
      <c r="EE67" s="952" t="s">
        <v>26</v>
      </c>
      <c r="EF67" s="1214">
        <v>42125</v>
      </c>
      <c r="EG67" s="2356">
        <v>1851283</v>
      </c>
      <c r="EH67" s="2356">
        <v>5238045</v>
      </c>
      <c r="EI67" s="2356">
        <v>4956347</v>
      </c>
      <c r="EJ67" s="2356">
        <v>49565</v>
      </c>
      <c r="EK67" s="2356">
        <v>3</v>
      </c>
      <c r="EL67" s="2356">
        <v>2623173</v>
      </c>
      <c r="EM67" s="2356">
        <v>1510948</v>
      </c>
      <c r="EN67" s="2356">
        <v>37570</v>
      </c>
      <c r="EO67" s="2356">
        <v>8666</v>
      </c>
      <c r="EP67" s="2356">
        <v>51635</v>
      </c>
      <c r="EQ67" s="2356">
        <v>1778</v>
      </c>
      <c r="ER67" s="2356">
        <v>49858</v>
      </c>
      <c r="ES67" s="2356">
        <v>66191</v>
      </c>
      <c r="ET67" s="2356">
        <v>342291</v>
      </c>
      <c r="EU67" s="2356">
        <v>546801</v>
      </c>
      <c r="EV67" s="2356">
        <v>9603</v>
      </c>
      <c r="EW67" s="91" t="s">
        <v>34</v>
      </c>
      <c r="EX67" s="632" t="s">
        <v>26</v>
      </c>
      <c r="EY67" s="88" t="s">
        <v>26</v>
      </c>
      <c r="EZ67" s="952" t="s">
        <v>26</v>
      </c>
      <c r="FA67" s="1214">
        <v>42125</v>
      </c>
      <c r="FB67" s="2356">
        <v>2793</v>
      </c>
      <c r="FC67" s="2356" t="s">
        <v>21</v>
      </c>
      <c r="FD67" s="2356" t="s">
        <v>21</v>
      </c>
      <c r="FE67" s="2356">
        <v>1016921</v>
      </c>
      <c r="FF67" s="2356">
        <v>739255</v>
      </c>
      <c r="FG67" s="2356">
        <v>3</v>
      </c>
      <c r="FH67" s="2356">
        <v>1067</v>
      </c>
      <c r="FI67" s="2356">
        <v>1</v>
      </c>
      <c r="FJ67" s="2356">
        <v>22193</v>
      </c>
      <c r="FK67" s="2356">
        <v>1778</v>
      </c>
      <c r="FL67" s="2356">
        <v>20416</v>
      </c>
      <c r="FM67" s="2356">
        <v>44335</v>
      </c>
      <c r="FN67" s="2356">
        <v>19680</v>
      </c>
      <c r="FO67" s="2356">
        <v>545187</v>
      </c>
      <c r="FP67" s="2356">
        <v>9533</v>
      </c>
      <c r="FQ67" s="2356" t="s">
        <v>21</v>
      </c>
      <c r="FR67" s="91" t="s">
        <v>34</v>
      </c>
      <c r="FS67" s="632" t="s">
        <v>26</v>
      </c>
      <c r="FT67" s="88" t="s">
        <v>26</v>
      </c>
      <c r="FU67" s="952" t="s">
        <v>26</v>
      </c>
      <c r="FV67" s="1214">
        <v>42125</v>
      </c>
      <c r="FW67" s="2356" t="s">
        <v>21</v>
      </c>
      <c r="FX67" s="2356">
        <v>52866</v>
      </c>
      <c r="FY67" s="2356">
        <v>39987</v>
      </c>
      <c r="FZ67" s="2356">
        <v>55802</v>
      </c>
      <c r="GA67" s="2356">
        <v>32217</v>
      </c>
      <c r="GB67" s="2356">
        <v>7132</v>
      </c>
      <c r="GC67" s="2356" t="s">
        <v>21</v>
      </c>
      <c r="GD67" s="2356" t="s">
        <v>21</v>
      </c>
      <c r="GE67" s="2356" t="s">
        <v>21</v>
      </c>
      <c r="GF67" s="2356">
        <v>33685</v>
      </c>
      <c r="GG67" s="2356">
        <v>23585</v>
      </c>
      <c r="GH67" s="2356">
        <v>24</v>
      </c>
      <c r="GI67" s="2356">
        <v>4268</v>
      </c>
      <c r="GJ67" s="2356">
        <v>11122</v>
      </c>
      <c r="GK67" s="2356">
        <v>4068</v>
      </c>
      <c r="GL67" s="2356">
        <v>41852</v>
      </c>
      <c r="GM67" s="91" t="s">
        <v>34</v>
      </c>
      <c r="GN67" s="632" t="s">
        <v>26</v>
      </c>
      <c r="GO67" s="88" t="s">
        <v>26</v>
      </c>
      <c r="GP67" s="952" t="s">
        <v>26</v>
      </c>
      <c r="GQ67" s="1214">
        <v>42125</v>
      </c>
      <c r="GR67" s="2356">
        <v>5382</v>
      </c>
      <c r="GS67" s="2356" t="s">
        <v>21</v>
      </c>
      <c r="GT67" s="2356">
        <v>70930</v>
      </c>
      <c r="GU67" s="2356">
        <v>92816</v>
      </c>
      <c r="GV67" s="2356">
        <v>2586</v>
      </c>
      <c r="GW67" s="2356">
        <v>2246</v>
      </c>
      <c r="GX67" s="2356">
        <v>1147</v>
      </c>
      <c r="GY67" s="2356">
        <v>2406</v>
      </c>
      <c r="GZ67" s="2356">
        <v>2558</v>
      </c>
      <c r="HA67" s="2356">
        <v>545</v>
      </c>
      <c r="HB67" s="2356" t="s">
        <v>21</v>
      </c>
      <c r="HC67" s="2356" t="s">
        <v>21</v>
      </c>
      <c r="HD67" s="2356">
        <v>353966</v>
      </c>
      <c r="HE67" s="208">
        <v>34879</v>
      </c>
      <c r="HF67" s="91" t="s">
        <v>34</v>
      </c>
      <c r="HG67" s="632" t="s">
        <v>26</v>
      </c>
    </row>
    <row r="68" spans="1:215" ht="14.25" customHeight="1">
      <c r="A68" s="88" t="s">
        <v>26</v>
      </c>
      <c r="B68" s="952" t="s">
        <v>26</v>
      </c>
      <c r="C68" s="1214">
        <v>42156</v>
      </c>
      <c r="D68" s="2356">
        <v>113</v>
      </c>
      <c r="E68" s="2356">
        <v>824640</v>
      </c>
      <c r="F68" s="2356">
        <v>962554</v>
      </c>
      <c r="G68" s="2356">
        <v>11515</v>
      </c>
      <c r="H68" s="2356">
        <v>28901</v>
      </c>
      <c r="I68" s="2356">
        <v>104588</v>
      </c>
      <c r="J68" s="2356">
        <v>101396</v>
      </c>
      <c r="K68" s="2356">
        <v>17026</v>
      </c>
      <c r="L68" s="2356">
        <v>29845</v>
      </c>
      <c r="M68" s="2356">
        <v>14732</v>
      </c>
      <c r="N68" s="2356">
        <v>15765</v>
      </c>
      <c r="O68" s="2356">
        <v>76</v>
      </c>
      <c r="P68" s="2356">
        <v>6356</v>
      </c>
      <c r="Q68" s="2356" t="s">
        <v>21</v>
      </c>
      <c r="R68" s="2356">
        <v>2763085</v>
      </c>
      <c r="S68" s="2356">
        <v>7196609</v>
      </c>
      <c r="T68" s="91" t="s">
        <v>35</v>
      </c>
      <c r="U68" s="632" t="s">
        <v>26</v>
      </c>
      <c r="V68" s="88" t="s">
        <v>26</v>
      </c>
      <c r="W68" s="952" t="s">
        <v>26</v>
      </c>
      <c r="X68" s="1214">
        <v>42156</v>
      </c>
      <c r="Y68" s="2356">
        <v>3</v>
      </c>
      <c r="Z68" s="2356">
        <v>2425325</v>
      </c>
      <c r="AA68" s="2356">
        <v>1274411</v>
      </c>
      <c r="AB68" s="2356">
        <v>74979</v>
      </c>
      <c r="AC68" s="2356">
        <v>27694</v>
      </c>
      <c r="AD68" s="2356">
        <v>3512</v>
      </c>
      <c r="AE68" s="2356">
        <v>746</v>
      </c>
      <c r="AF68" s="2356">
        <v>2766</v>
      </c>
      <c r="AG68" s="2356">
        <v>24275</v>
      </c>
      <c r="AH68" s="2356">
        <v>378710</v>
      </c>
      <c r="AI68" s="2356">
        <v>389569</v>
      </c>
      <c r="AJ68" s="2356" t="s">
        <v>21</v>
      </c>
      <c r="AK68" s="2356">
        <v>25899</v>
      </c>
      <c r="AL68" s="2356">
        <v>202</v>
      </c>
      <c r="AM68" s="2356" t="s">
        <v>21</v>
      </c>
      <c r="AN68" s="2356">
        <v>5809</v>
      </c>
      <c r="AO68" s="91" t="s">
        <v>35</v>
      </c>
      <c r="AP68" s="632" t="s">
        <v>26</v>
      </c>
      <c r="AQ68" s="88" t="s">
        <v>26</v>
      </c>
      <c r="AR68" s="952" t="s">
        <v>26</v>
      </c>
      <c r="AS68" s="1214">
        <v>42156</v>
      </c>
      <c r="AT68" s="2356">
        <v>3512</v>
      </c>
      <c r="AU68" s="2356">
        <v>746</v>
      </c>
      <c r="AV68" s="2356">
        <v>2766</v>
      </c>
      <c r="AW68" s="2356">
        <v>7375</v>
      </c>
      <c r="AX68" s="2356">
        <v>20544</v>
      </c>
      <c r="AY68" s="2356">
        <v>388551</v>
      </c>
      <c r="AZ68" s="2356" t="s">
        <v>21</v>
      </c>
      <c r="BA68" s="2356">
        <v>21694</v>
      </c>
      <c r="BB68" s="2356">
        <v>172</v>
      </c>
      <c r="BC68" s="2356">
        <v>5809</v>
      </c>
      <c r="BD68" s="2356">
        <v>6493</v>
      </c>
      <c r="BE68" s="2356">
        <v>5158</v>
      </c>
      <c r="BF68" s="2356">
        <v>5565</v>
      </c>
      <c r="BG68" s="2356" t="s">
        <v>21</v>
      </c>
      <c r="BH68" s="2356" t="s">
        <v>21</v>
      </c>
      <c r="BI68" s="2356">
        <v>1002826</v>
      </c>
      <c r="BJ68" s="91" t="s">
        <v>35</v>
      </c>
      <c r="BK68" s="632" t="s">
        <v>26</v>
      </c>
      <c r="BL68" s="88" t="s">
        <v>26</v>
      </c>
      <c r="BM68" s="952" t="s">
        <v>26</v>
      </c>
      <c r="BN68" s="1214">
        <v>42156</v>
      </c>
      <c r="BO68" s="2356">
        <v>3912</v>
      </c>
      <c r="BP68" s="2356">
        <v>40918</v>
      </c>
      <c r="BQ68" s="2356">
        <v>7714</v>
      </c>
      <c r="BR68" s="2356">
        <v>2380</v>
      </c>
      <c r="BS68" s="2356">
        <v>1064</v>
      </c>
      <c r="BT68" s="2356">
        <v>1064</v>
      </c>
      <c r="BU68" s="2356">
        <v>67</v>
      </c>
      <c r="BV68" s="2356">
        <v>3799</v>
      </c>
      <c r="BW68" s="2356" t="s">
        <v>21</v>
      </c>
      <c r="BX68" s="2356">
        <v>7657</v>
      </c>
      <c r="BY68" s="2356">
        <v>1014</v>
      </c>
      <c r="BZ68" s="2356">
        <v>2119</v>
      </c>
      <c r="CA68" s="2356">
        <v>1553</v>
      </c>
      <c r="CB68" s="2356">
        <v>2274</v>
      </c>
      <c r="CC68" s="2356">
        <v>2383</v>
      </c>
      <c r="CD68" s="2356" t="s">
        <v>21</v>
      </c>
      <c r="CE68" s="91" t="s">
        <v>35</v>
      </c>
      <c r="CF68" s="632" t="s">
        <v>26</v>
      </c>
      <c r="DI68" s="88" t="s">
        <v>26</v>
      </c>
      <c r="DJ68" s="952" t="s">
        <v>26</v>
      </c>
      <c r="DK68" s="1214">
        <v>42156</v>
      </c>
      <c r="DL68" s="82" t="s">
        <v>21</v>
      </c>
      <c r="DM68" s="2356">
        <v>1234</v>
      </c>
      <c r="DN68" s="2356">
        <v>1163843</v>
      </c>
      <c r="DO68" s="2356">
        <v>1338788</v>
      </c>
      <c r="DP68" s="2356">
        <v>11515</v>
      </c>
      <c r="DQ68" s="2356">
        <v>28901</v>
      </c>
      <c r="DR68" s="2356">
        <v>107904</v>
      </c>
      <c r="DS68" s="2356">
        <v>101396</v>
      </c>
      <c r="DT68" s="2355" t="s">
        <v>21</v>
      </c>
      <c r="DU68" s="2356">
        <v>40470</v>
      </c>
      <c r="DV68" s="2356">
        <v>53838</v>
      </c>
      <c r="DW68" s="2356">
        <v>32843</v>
      </c>
      <c r="DX68" s="2356">
        <v>33671</v>
      </c>
      <c r="DY68" s="2356">
        <v>9779</v>
      </c>
      <c r="DZ68" s="2356">
        <v>6356</v>
      </c>
      <c r="EA68" s="2356" t="s">
        <v>21</v>
      </c>
      <c r="EB68" s="91" t="s">
        <v>35</v>
      </c>
      <c r="EC68" s="632" t="s">
        <v>26</v>
      </c>
      <c r="ED68" s="88" t="s">
        <v>26</v>
      </c>
      <c r="EE68" s="952" t="s">
        <v>26</v>
      </c>
      <c r="EF68" s="1214">
        <v>42156</v>
      </c>
      <c r="EG68" s="2356">
        <v>1653902</v>
      </c>
      <c r="EH68" s="2356">
        <v>4790411</v>
      </c>
      <c r="EI68" s="2356">
        <v>4515451</v>
      </c>
      <c r="EJ68" s="2356">
        <v>28897</v>
      </c>
      <c r="EK68" s="2356">
        <v>3</v>
      </c>
      <c r="EL68" s="2356">
        <v>2425325</v>
      </c>
      <c r="EM68" s="2356">
        <v>1274411</v>
      </c>
      <c r="EN68" s="2356">
        <v>75054</v>
      </c>
      <c r="EO68" s="2356">
        <v>27694</v>
      </c>
      <c r="EP68" s="2356">
        <v>16934</v>
      </c>
      <c r="EQ68" s="2356">
        <v>1598</v>
      </c>
      <c r="ER68" s="2356">
        <v>15335</v>
      </c>
      <c r="ES68" s="2356">
        <v>58767</v>
      </c>
      <c r="ET68" s="2356">
        <v>381163</v>
      </c>
      <c r="EU68" s="2356">
        <v>464185</v>
      </c>
      <c r="EV68" s="2356">
        <v>9667</v>
      </c>
      <c r="EW68" s="91" t="s">
        <v>35</v>
      </c>
      <c r="EX68" s="632" t="s">
        <v>26</v>
      </c>
      <c r="EY68" s="88" t="s">
        <v>26</v>
      </c>
      <c r="EZ68" s="952" t="s">
        <v>26</v>
      </c>
      <c r="FA68" s="1214">
        <v>42156</v>
      </c>
      <c r="FB68" s="2356">
        <v>2969</v>
      </c>
      <c r="FC68" s="2356" t="s">
        <v>21</v>
      </c>
      <c r="FD68" s="2356" t="s">
        <v>21</v>
      </c>
      <c r="FE68" s="2356">
        <v>911251</v>
      </c>
      <c r="FF68" s="2356">
        <v>640496</v>
      </c>
      <c r="FG68" s="2356">
        <v>3</v>
      </c>
      <c r="FH68" s="2356">
        <v>796</v>
      </c>
      <c r="FI68" s="2356">
        <v>1</v>
      </c>
      <c r="FJ68" s="2356">
        <v>16934</v>
      </c>
      <c r="FK68" s="2356">
        <v>1598</v>
      </c>
      <c r="FL68" s="2356">
        <v>15335</v>
      </c>
      <c r="FM68" s="2356">
        <v>41867</v>
      </c>
      <c r="FN68" s="2356">
        <v>22997</v>
      </c>
      <c r="FO68" s="2356">
        <v>463167</v>
      </c>
      <c r="FP68" s="2356">
        <v>9667</v>
      </c>
      <c r="FQ68" s="2356" t="s">
        <v>21</v>
      </c>
      <c r="FR68" s="91" t="s">
        <v>35</v>
      </c>
      <c r="FS68" s="632" t="s">
        <v>26</v>
      </c>
      <c r="FT68" s="88" t="s">
        <v>26</v>
      </c>
      <c r="FU68" s="952" t="s">
        <v>26</v>
      </c>
      <c r="FV68" s="1214">
        <v>42156</v>
      </c>
      <c r="FW68" s="2356" t="s">
        <v>21</v>
      </c>
      <c r="FX68" s="2356">
        <v>54133</v>
      </c>
      <c r="FY68" s="2356">
        <v>41191</v>
      </c>
      <c r="FZ68" s="2356">
        <v>54792</v>
      </c>
      <c r="GA68" s="2356">
        <v>32019</v>
      </c>
      <c r="GB68" s="2356">
        <v>7047</v>
      </c>
      <c r="GC68" s="2356" t="s">
        <v>21</v>
      </c>
      <c r="GD68" s="2356" t="s">
        <v>21</v>
      </c>
      <c r="GE68" s="2356" t="s">
        <v>21</v>
      </c>
      <c r="GF68" s="2356">
        <v>33524</v>
      </c>
      <c r="GG68" s="2356">
        <v>22773</v>
      </c>
      <c r="GH68" s="2356">
        <v>16</v>
      </c>
      <c r="GI68" s="2356">
        <v>4205</v>
      </c>
      <c r="GJ68" s="2356">
        <v>10684</v>
      </c>
      <c r="GK68" s="2356">
        <v>3912</v>
      </c>
      <c r="GL68" s="2356">
        <v>39205</v>
      </c>
      <c r="GM68" s="91" t="s">
        <v>35</v>
      </c>
      <c r="GN68" s="632" t="s">
        <v>26</v>
      </c>
      <c r="GO68" s="88" t="s">
        <v>26</v>
      </c>
      <c r="GP68" s="952" t="s">
        <v>26</v>
      </c>
      <c r="GQ68" s="1214">
        <v>42156</v>
      </c>
      <c r="GR68" s="2356">
        <v>5335</v>
      </c>
      <c r="GS68" s="2356" t="s">
        <v>21</v>
      </c>
      <c r="GT68" s="2356">
        <v>79248</v>
      </c>
      <c r="GU68" s="2356">
        <v>106274</v>
      </c>
      <c r="GV68" s="2356">
        <v>2680</v>
      </c>
      <c r="GW68" s="2356">
        <v>2016</v>
      </c>
      <c r="GX68" s="2356">
        <v>1381</v>
      </c>
      <c r="GY68" s="2356">
        <v>1759</v>
      </c>
      <c r="GZ68" s="2356">
        <v>1881</v>
      </c>
      <c r="HA68" s="2356">
        <v>496</v>
      </c>
      <c r="HB68" s="2356" t="s">
        <v>21</v>
      </c>
      <c r="HC68" s="2356" t="s">
        <v>21</v>
      </c>
      <c r="HD68" s="2356">
        <v>382954</v>
      </c>
      <c r="HE68" s="208">
        <v>42321</v>
      </c>
      <c r="HF68" s="91" t="s">
        <v>35</v>
      </c>
      <c r="HG68" s="632" t="s">
        <v>26</v>
      </c>
    </row>
    <row r="69" spans="1:215" ht="14.25" customHeight="1">
      <c r="A69" s="88" t="s">
        <v>26</v>
      </c>
      <c r="B69" s="952" t="s">
        <v>26</v>
      </c>
      <c r="C69" s="1214">
        <v>42186</v>
      </c>
      <c r="D69" s="2356">
        <v>106</v>
      </c>
      <c r="E69" s="2356">
        <v>854975</v>
      </c>
      <c r="F69" s="2356">
        <v>1016016</v>
      </c>
      <c r="G69" s="2356">
        <v>11175</v>
      </c>
      <c r="H69" s="2356">
        <v>14488</v>
      </c>
      <c r="I69" s="2356">
        <v>107440</v>
      </c>
      <c r="J69" s="2356">
        <v>100177</v>
      </c>
      <c r="K69" s="2356">
        <v>19108</v>
      </c>
      <c r="L69" s="2356">
        <v>32671</v>
      </c>
      <c r="M69" s="2356">
        <v>14592</v>
      </c>
      <c r="N69" s="2356">
        <v>15685</v>
      </c>
      <c r="O69" s="2356">
        <v>115</v>
      </c>
      <c r="P69" s="2356">
        <v>8017</v>
      </c>
      <c r="Q69" s="2356" t="s">
        <v>21</v>
      </c>
      <c r="R69" s="2356">
        <v>3131856</v>
      </c>
      <c r="S69" s="2356">
        <v>7845428</v>
      </c>
      <c r="T69" s="91" t="s">
        <v>36</v>
      </c>
      <c r="U69" s="632" t="s">
        <v>26</v>
      </c>
      <c r="V69" s="88" t="s">
        <v>26</v>
      </c>
      <c r="W69" s="952" t="s">
        <v>26</v>
      </c>
      <c r="X69" s="1214">
        <v>42186</v>
      </c>
      <c r="Y69" s="2356">
        <v>3</v>
      </c>
      <c r="Z69" s="2356">
        <v>2631188</v>
      </c>
      <c r="AA69" s="2356">
        <v>1549563</v>
      </c>
      <c r="AB69" s="2356">
        <v>66327</v>
      </c>
      <c r="AC69" s="2356">
        <v>14654</v>
      </c>
      <c r="AD69" s="2356">
        <v>38431</v>
      </c>
      <c r="AE69" s="2356">
        <v>965</v>
      </c>
      <c r="AF69" s="2356">
        <v>37466</v>
      </c>
      <c r="AG69" s="2356">
        <v>24874</v>
      </c>
      <c r="AH69" s="2356">
        <v>408240</v>
      </c>
      <c r="AI69" s="2356">
        <v>395423</v>
      </c>
      <c r="AJ69" s="2356">
        <v>1</v>
      </c>
      <c r="AK69" s="2356">
        <v>23891</v>
      </c>
      <c r="AL69" s="2356">
        <v>252</v>
      </c>
      <c r="AM69" s="2356" t="s">
        <v>21</v>
      </c>
      <c r="AN69" s="2356">
        <v>4025</v>
      </c>
      <c r="AO69" s="91" t="s">
        <v>36</v>
      </c>
      <c r="AP69" s="632" t="s">
        <v>26</v>
      </c>
      <c r="AQ69" s="88" t="s">
        <v>26</v>
      </c>
      <c r="AR69" s="952" t="s">
        <v>26</v>
      </c>
      <c r="AS69" s="1214">
        <v>42186</v>
      </c>
      <c r="AT69" s="2356">
        <v>3039</v>
      </c>
      <c r="AU69" s="2356">
        <v>965</v>
      </c>
      <c r="AV69" s="2356">
        <v>2074</v>
      </c>
      <c r="AW69" s="2356">
        <v>7668</v>
      </c>
      <c r="AX69" s="2356">
        <v>19437</v>
      </c>
      <c r="AY69" s="2356">
        <v>394966</v>
      </c>
      <c r="AZ69" s="2356" t="s">
        <v>21</v>
      </c>
      <c r="BA69" s="2356">
        <v>20278</v>
      </c>
      <c r="BB69" s="2356">
        <v>170</v>
      </c>
      <c r="BC69" s="2356">
        <v>4025</v>
      </c>
      <c r="BD69" s="2356">
        <v>7035</v>
      </c>
      <c r="BE69" s="2356">
        <v>4970</v>
      </c>
      <c r="BF69" s="2356">
        <v>5401</v>
      </c>
      <c r="BG69" s="2356" t="s">
        <v>21</v>
      </c>
      <c r="BH69" s="2356" t="s">
        <v>21</v>
      </c>
      <c r="BI69" s="2356">
        <v>1146199</v>
      </c>
      <c r="BJ69" s="91" t="s">
        <v>36</v>
      </c>
      <c r="BK69" s="632" t="s">
        <v>26</v>
      </c>
      <c r="BL69" s="88" t="s">
        <v>26</v>
      </c>
      <c r="BM69" s="952" t="s">
        <v>26</v>
      </c>
      <c r="BN69" s="1214">
        <v>42186</v>
      </c>
      <c r="BO69" s="2356">
        <v>4305</v>
      </c>
      <c r="BP69" s="2356">
        <v>39963</v>
      </c>
      <c r="BQ69" s="2356">
        <v>3006</v>
      </c>
      <c r="BR69" s="2356">
        <v>500</v>
      </c>
      <c r="BS69" s="2356">
        <v>116</v>
      </c>
      <c r="BT69" s="2356">
        <v>116</v>
      </c>
      <c r="BU69" s="2356">
        <v>85</v>
      </c>
      <c r="BV69" s="2356">
        <v>2012</v>
      </c>
      <c r="BW69" s="2356" t="s">
        <v>21</v>
      </c>
      <c r="BX69" s="2356">
        <v>10163</v>
      </c>
      <c r="BY69" s="2356">
        <v>1198</v>
      </c>
      <c r="BZ69" s="2356">
        <v>2354</v>
      </c>
      <c r="CA69" s="2356">
        <v>3064</v>
      </c>
      <c r="CB69" s="2356">
        <v>2284</v>
      </c>
      <c r="CC69" s="2356">
        <v>2393</v>
      </c>
      <c r="CD69" s="2356" t="s">
        <v>21</v>
      </c>
      <c r="CE69" s="91" t="s">
        <v>36</v>
      </c>
      <c r="CF69" s="632" t="s">
        <v>26</v>
      </c>
      <c r="DI69" s="88" t="s">
        <v>26</v>
      </c>
      <c r="DJ69" s="952" t="s">
        <v>26</v>
      </c>
      <c r="DK69" s="1214">
        <v>42186</v>
      </c>
      <c r="DL69" s="82" t="s">
        <v>21</v>
      </c>
      <c r="DM69" s="2356">
        <v>1766</v>
      </c>
      <c r="DN69" s="2356">
        <v>1261504</v>
      </c>
      <c r="DO69" s="2356">
        <v>1485751</v>
      </c>
      <c r="DP69" s="2356">
        <v>11175</v>
      </c>
      <c r="DQ69" s="2356">
        <v>14488</v>
      </c>
      <c r="DR69" s="2356">
        <v>111424</v>
      </c>
      <c r="DS69" s="2356">
        <v>100177</v>
      </c>
      <c r="DT69" s="2355" t="s">
        <v>21</v>
      </c>
      <c r="DU69" s="2356">
        <v>46750</v>
      </c>
      <c r="DV69" s="2356">
        <v>55839</v>
      </c>
      <c r="DW69" s="2356">
        <v>33645</v>
      </c>
      <c r="DX69" s="2356">
        <v>34717</v>
      </c>
      <c r="DY69" s="2356">
        <v>9958</v>
      </c>
      <c r="DZ69" s="2356">
        <v>8017</v>
      </c>
      <c r="EA69" s="2356" t="s">
        <v>21</v>
      </c>
      <c r="EB69" s="91" t="s">
        <v>36</v>
      </c>
      <c r="EC69" s="632" t="s">
        <v>26</v>
      </c>
      <c r="ED69" s="88" t="s">
        <v>26</v>
      </c>
      <c r="EE69" s="952" t="s">
        <v>26</v>
      </c>
      <c r="EF69" s="1214">
        <v>42186</v>
      </c>
      <c r="EG69" s="2356">
        <v>1909935</v>
      </c>
      <c r="EH69" s="2356">
        <v>5368282</v>
      </c>
      <c r="EI69" s="2356">
        <v>5070644</v>
      </c>
      <c r="EJ69" s="2356">
        <v>35405</v>
      </c>
      <c r="EK69" s="2356">
        <v>3</v>
      </c>
      <c r="EL69" s="2356">
        <v>2631188</v>
      </c>
      <c r="EM69" s="2356">
        <v>1549563</v>
      </c>
      <c r="EN69" s="2356">
        <v>66360</v>
      </c>
      <c r="EO69" s="2356">
        <v>14654</v>
      </c>
      <c r="EP69" s="2356">
        <v>54205</v>
      </c>
      <c r="EQ69" s="2356">
        <v>1607</v>
      </c>
      <c r="ER69" s="2356">
        <v>52598</v>
      </c>
      <c r="ES69" s="2356">
        <v>63172</v>
      </c>
      <c r="ET69" s="2356">
        <v>409888</v>
      </c>
      <c r="EU69" s="2356">
        <v>512421</v>
      </c>
      <c r="EV69" s="2356">
        <v>12984</v>
      </c>
      <c r="EW69" s="91" t="s">
        <v>36</v>
      </c>
      <c r="EX69" s="632" t="s">
        <v>26</v>
      </c>
      <c r="EY69" s="88" t="s">
        <v>26</v>
      </c>
      <c r="EZ69" s="952" t="s">
        <v>26</v>
      </c>
      <c r="FA69" s="1214">
        <v>42186</v>
      </c>
      <c r="FB69" s="2356">
        <v>2529</v>
      </c>
      <c r="FC69" s="2356" t="s">
        <v>21</v>
      </c>
      <c r="FD69" s="2356" t="s">
        <v>21</v>
      </c>
      <c r="FE69" s="2356">
        <v>998038</v>
      </c>
      <c r="FF69" s="2356">
        <v>704013</v>
      </c>
      <c r="FG69" s="2356">
        <v>3</v>
      </c>
      <c r="FH69" s="2356">
        <v>604</v>
      </c>
      <c r="FI69" s="2356">
        <v>1</v>
      </c>
      <c r="FJ69" s="2356">
        <v>18813</v>
      </c>
      <c r="FK69" s="2356">
        <v>1607</v>
      </c>
      <c r="FL69" s="2356">
        <v>17206</v>
      </c>
      <c r="FM69" s="2356">
        <v>45966</v>
      </c>
      <c r="FN69" s="2356">
        <v>21085</v>
      </c>
      <c r="FO69" s="2356">
        <v>511964</v>
      </c>
      <c r="FP69" s="2356">
        <v>12983</v>
      </c>
      <c r="FQ69" s="2356" t="s">
        <v>21</v>
      </c>
      <c r="FR69" s="91" t="s">
        <v>36</v>
      </c>
      <c r="FS69" s="632" t="s">
        <v>26</v>
      </c>
      <c r="FT69" s="88" t="s">
        <v>26</v>
      </c>
      <c r="FU69" s="952" t="s">
        <v>26</v>
      </c>
      <c r="FV69" s="1214">
        <v>42186</v>
      </c>
      <c r="FW69" s="2356" t="s">
        <v>21</v>
      </c>
      <c r="FX69" s="2356">
        <v>54776</v>
      </c>
      <c r="FY69" s="2356">
        <v>49263</v>
      </c>
      <c r="FZ69" s="2356">
        <v>58388</v>
      </c>
      <c r="GA69" s="2356">
        <v>33766</v>
      </c>
      <c r="GB69" s="2356">
        <v>1488</v>
      </c>
      <c r="GC69" s="2356" t="s">
        <v>21</v>
      </c>
      <c r="GD69" s="2356" t="s">
        <v>21</v>
      </c>
      <c r="GE69" s="2356" t="s">
        <v>21</v>
      </c>
      <c r="GF69" s="2356">
        <v>42032</v>
      </c>
      <c r="GG69" s="2356">
        <v>24622</v>
      </c>
      <c r="GH69" s="2356">
        <v>65</v>
      </c>
      <c r="GI69" s="2356">
        <v>4924</v>
      </c>
      <c r="GJ69" s="2356">
        <v>11188</v>
      </c>
      <c r="GK69" s="2356">
        <v>4305</v>
      </c>
      <c r="GL69" s="2356">
        <v>40309</v>
      </c>
      <c r="GM69" s="91" t="s">
        <v>36</v>
      </c>
      <c r="GN69" s="632" t="s">
        <v>26</v>
      </c>
      <c r="GO69" s="88" t="s">
        <v>26</v>
      </c>
      <c r="GP69" s="952" t="s">
        <v>26</v>
      </c>
      <c r="GQ69" s="1214">
        <v>42186</v>
      </c>
      <c r="GR69" s="2356">
        <v>5341</v>
      </c>
      <c r="GS69" s="2356" t="s">
        <v>21</v>
      </c>
      <c r="GT69" s="2356">
        <v>96319</v>
      </c>
      <c r="GU69" s="2356">
        <v>134205</v>
      </c>
      <c r="GV69" s="2356">
        <v>1119</v>
      </c>
      <c r="GW69" s="2356">
        <v>2026</v>
      </c>
      <c r="GX69" s="2356">
        <v>1373</v>
      </c>
      <c r="GY69" s="2356">
        <v>1720</v>
      </c>
      <c r="GZ69" s="2356">
        <v>1842</v>
      </c>
      <c r="HA69" s="2356">
        <v>204</v>
      </c>
      <c r="HB69" s="2356" t="s">
        <v>21</v>
      </c>
      <c r="HC69" s="2356" t="s">
        <v>21</v>
      </c>
      <c r="HD69" s="2356">
        <v>374935</v>
      </c>
      <c r="HE69" s="208">
        <v>42735</v>
      </c>
      <c r="HF69" s="91" t="s">
        <v>36</v>
      </c>
      <c r="HG69" s="632" t="s">
        <v>26</v>
      </c>
    </row>
    <row r="70" spans="1:215" ht="14.25" customHeight="1">
      <c r="A70" s="88" t="s">
        <v>26</v>
      </c>
      <c r="B70" s="952" t="s">
        <v>26</v>
      </c>
      <c r="C70" s="1214">
        <v>42217</v>
      </c>
      <c r="D70" s="2356">
        <v>231</v>
      </c>
      <c r="E70" s="2356">
        <v>840430</v>
      </c>
      <c r="F70" s="2356">
        <v>991329</v>
      </c>
      <c r="G70" s="2356">
        <v>10630</v>
      </c>
      <c r="H70" s="2356">
        <v>30402</v>
      </c>
      <c r="I70" s="2356">
        <v>103932</v>
      </c>
      <c r="J70" s="2356">
        <v>103086</v>
      </c>
      <c r="K70" s="2356">
        <v>9980</v>
      </c>
      <c r="L70" s="2356">
        <v>33988</v>
      </c>
      <c r="M70" s="2356">
        <v>13384</v>
      </c>
      <c r="N70" s="2356">
        <v>14357</v>
      </c>
      <c r="O70" s="2356">
        <v>195</v>
      </c>
      <c r="P70" s="2356">
        <v>5807</v>
      </c>
      <c r="Q70" s="2356" t="s">
        <v>21</v>
      </c>
      <c r="R70" s="2356">
        <v>3210469</v>
      </c>
      <c r="S70" s="2356">
        <v>7961630</v>
      </c>
      <c r="T70" s="91" t="s">
        <v>37</v>
      </c>
      <c r="U70" s="632" t="s">
        <v>26</v>
      </c>
      <c r="V70" s="88" t="s">
        <v>26</v>
      </c>
      <c r="W70" s="952" t="s">
        <v>26</v>
      </c>
      <c r="X70" s="1214">
        <v>42217</v>
      </c>
      <c r="Y70" s="2356">
        <v>3</v>
      </c>
      <c r="Z70" s="2356">
        <v>2773270</v>
      </c>
      <c r="AA70" s="2356">
        <v>1673872</v>
      </c>
      <c r="AB70" s="2356">
        <v>81141</v>
      </c>
      <c r="AC70" s="2356">
        <v>18666</v>
      </c>
      <c r="AD70" s="2356">
        <v>53406</v>
      </c>
      <c r="AE70" s="2356">
        <v>656</v>
      </c>
      <c r="AF70" s="2356">
        <v>52750</v>
      </c>
      <c r="AG70" s="2356">
        <v>24114</v>
      </c>
      <c r="AH70" s="2356">
        <v>455164</v>
      </c>
      <c r="AI70" s="2356">
        <v>435526</v>
      </c>
      <c r="AJ70" s="2356">
        <v>47</v>
      </c>
      <c r="AK70" s="2356">
        <v>21424</v>
      </c>
      <c r="AL70" s="2356">
        <v>228</v>
      </c>
      <c r="AM70" s="2356" t="s">
        <v>21</v>
      </c>
      <c r="AN70" s="2356">
        <v>2711</v>
      </c>
      <c r="AO70" s="91" t="s">
        <v>37</v>
      </c>
      <c r="AP70" s="632" t="s">
        <v>26</v>
      </c>
      <c r="AQ70" s="88" t="s">
        <v>26</v>
      </c>
      <c r="AR70" s="952" t="s">
        <v>26</v>
      </c>
      <c r="AS70" s="1214">
        <v>42217</v>
      </c>
      <c r="AT70" s="2356">
        <v>2713</v>
      </c>
      <c r="AU70" s="2356">
        <v>656</v>
      </c>
      <c r="AV70" s="2356">
        <v>2057</v>
      </c>
      <c r="AW70" s="2356">
        <v>8025</v>
      </c>
      <c r="AX70" s="2356">
        <v>13580</v>
      </c>
      <c r="AY70" s="2356">
        <v>434664</v>
      </c>
      <c r="AZ70" s="2356" t="s">
        <v>21</v>
      </c>
      <c r="BA70" s="2356">
        <v>17837</v>
      </c>
      <c r="BB70" s="2356">
        <v>193</v>
      </c>
      <c r="BC70" s="2356">
        <v>2711</v>
      </c>
      <c r="BD70" s="2356">
        <v>7234</v>
      </c>
      <c r="BE70" s="2356">
        <v>3864</v>
      </c>
      <c r="BF70" s="2356">
        <v>4217</v>
      </c>
      <c r="BG70" s="2356" t="s">
        <v>21</v>
      </c>
      <c r="BH70" s="2356" t="s">
        <v>21</v>
      </c>
      <c r="BI70" s="2356">
        <v>1190228</v>
      </c>
      <c r="BJ70" s="91" t="s">
        <v>37</v>
      </c>
      <c r="BK70" s="632" t="s">
        <v>26</v>
      </c>
      <c r="BL70" s="88" t="s">
        <v>26</v>
      </c>
      <c r="BM70" s="952" t="s">
        <v>26</v>
      </c>
      <c r="BN70" s="1214">
        <v>42217</v>
      </c>
      <c r="BO70" s="2356">
        <v>2916</v>
      </c>
      <c r="BP70" s="2356">
        <v>36380</v>
      </c>
      <c r="BQ70" s="2356">
        <v>5245</v>
      </c>
      <c r="BR70" s="2356">
        <v>1419</v>
      </c>
      <c r="BS70" s="2356">
        <v>591</v>
      </c>
      <c r="BT70" s="2356">
        <v>591</v>
      </c>
      <c r="BU70" s="2356">
        <v>66</v>
      </c>
      <c r="BV70" s="2356">
        <v>2833</v>
      </c>
      <c r="BW70" s="2356" t="s">
        <v>21</v>
      </c>
      <c r="BX70" s="2356">
        <v>8014</v>
      </c>
      <c r="BY70" s="2356">
        <v>1148</v>
      </c>
      <c r="BZ70" s="2356" t="s">
        <v>21</v>
      </c>
      <c r="CA70" s="2356">
        <v>3263</v>
      </c>
      <c r="CB70" s="2356">
        <v>2502</v>
      </c>
      <c r="CC70" s="2356">
        <v>2622</v>
      </c>
      <c r="CD70" s="2356" t="s">
        <v>21</v>
      </c>
      <c r="CE70" s="91" t="s">
        <v>37</v>
      </c>
      <c r="CF70" s="632" t="s">
        <v>26</v>
      </c>
      <c r="DI70" s="88" t="s">
        <v>26</v>
      </c>
      <c r="DJ70" s="952" t="s">
        <v>26</v>
      </c>
      <c r="DK70" s="1214">
        <v>42217</v>
      </c>
      <c r="DL70" s="82" t="s">
        <v>21</v>
      </c>
      <c r="DM70" s="2356">
        <v>2170</v>
      </c>
      <c r="DN70" s="2356">
        <v>1240768</v>
      </c>
      <c r="DO70" s="2356">
        <v>1460797</v>
      </c>
      <c r="DP70" s="2356">
        <v>10630</v>
      </c>
      <c r="DQ70" s="2356">
        <v>30402</v>
      </c>
      <c r="DR70" s="2356">
        <v>107619</v>
      </c>
      <c r="DS70" s="2356">
        <v>103086</v>
      </c>
      <c r="DT70" s="2355" t="s">
        <v>21</v>
      </c>
      <c r="DU70" s="2356">
        <v>33713</v>
      </c>
      <c r="DV70" s="2356">
        <v>56891</v>
      </c>
      <c r="DW70" s="2356">
        <v>31710</v>
      </c>
      <c r="DX70" s="2356">
        <v>32651</v>
      </c>
      <c r="DY70" s="2356">
        <v>9688</v>
      </c>
      <c r="DZ70" s="2356">
        <v>5807</v>
      </c>
      <c r="EA70" s="2356" t="s">
        <v>21</v>
      </c>
      <c r="EB70" s="91" t="s">
        <v>37</v>
      </c>
      <c r="EC70" s="632" t="s">
        <v>26</v>
      </c>
      <c r="ED70" s="88" t="s">
        <v>26</v>
      </c>
      <c r="EE70" s="952" t="s">
        <v>26</v>
      </c>
      <c r="EF70" s="1214">
        <v>42217</v>
      </c>
      <c r="EG70" s="2356">
        <v>1926790</v>
      </c>
      <c r="EH70" s="2356">
        <v>5759879</v>
      </c>
      <c r="EI70" s="2356">
        <v>5460622</v>
      </c>
      <c r="EJ70" s="2356">
        <v>34798</v>
      </c>
      <c r="EK70" s="2356">
        <v>3</v>
      </c>
      <c r="EL70" s="2356">
        <v>2773270</v>
      </c>
      <c r="EM70" s="2356">
        <v>1673872</v>
      </c>
      <c r="EN70" s="2356">
        <v>81174</v>
      </c>
      <c r="EO70" s="2356">
        <v>18666</v>
      </c>
      <c r="EP70" s="2356">
        <v>70089</v>
      </c>
      <c r="EQ70" s="2356">
        <v>1242</v>
      </c>
      <c r="ER70" s="2356">
        <v>68847</v>
      </c>
      <c r="ES70" s="2356">
        <v>63118</v>
      </c>
      <c r="ET70" s="2356">
        <v>457006</v>
      </c>
      <c r="EU70" s="2356">
        <v>561134</v>
      </c>
      <c r="EV70" s="2356">
        <v>13825</v>
      </c>
      <c r="EW70" s="91" t="s">
        <v>37</v>
      </c>
      <c r="EX70" s="632" t="s">
        <v>26</v>
      </c>
      <c r="EY70" s="88" t="s">
        <v>26</v>
      </c>
      <c r="EZ70" s="952" t="s">
        <v>26</v>
      </c>
      <c r="FA70" s="1214">
        <v>42217</v>
      </c>
      <c r="FB70" s="2356">
        <v>2529</v>
      </c>
      <c r="FC70" s="2356" t="s">
        <v>21</v>
      </c>
      <c r="FD70" s="2356" t="s">
        <v>21</v>
      </c>
      <c r="FE70" s="2356">
        <v>1051056</v>
      </c>
      <c r="FF70" s="2356">
        <v>755387</v>
      </c>
      <c r="FG70" s="2356">
        <v>3</v>
      </c>
      <c r="FH70" s="2356">
        <v>655</v>
      </c>
      <c r="FI70" s="2356">
        <v>1</v>
      </c>
      <c r="FJ70" s="2356">
        <v>19396</v>
      </c>
      <c r="FK70" s="2356">
        <v>1242</v>
      </c>
      <c r="FL70" s="2356">
        <v>18154</v>
      </c>
      <c r="FM70" s="2356">
        <v>47029</v>
      </c>
      <c r="FN70" s="2356">
        <v>15422</v>
      </c>
      <c r="FO70" s="2356">
        <v>560272</v>
      </c>
      <c r="FP70" s="2356">
        <v>13778</v>
      </c>
      <c r="FQ70" s="2356" t="s">
        <v>21</v>
      </c>
      <c r="FR70" s="91" t="s">
        <v>37</v>
      </c>
      <c r="FS70" s="632" t="s">
        <v>26</v>
      </c>
      <c r="FT70" s="88" t="s">
        <v>26</v>
      </c>
      <c r="FU70" s="952" t="s">
        <v>26</v>
      </c>
      <c r="FV70" s="1214">
        <v>42217</v>
      </c>
      <c r="FW70" s="2356" t="s">
        <v>21</v>
      </c>
      <c r="FX70" s="2356">
        <v>57985</v>
      </c>
      <c r="FY70" s="2356">
        <v>47721</v>
      </c>
      <c r="FZ70" s="2356">
        <v>56077</v>
      </c>
      <c r="GA70" s="2356">
        <v>35964</v>
      </c>
      <c r="GB70" s="2356">
        <v>4065</v>
      </c>
      <c r="GC70" s="2356" t="s">
        <v>21</v>
      </c>
      <c r="GD70" s="2356" t="s">
        <v>21</v>
      </c>
      <c r="GE70" s="2356" t="s">
        <v>21</v>
      </c>
      <c r="GF70" s="2356">
        <v>41981</v>
      </c>
      <c r="GG70" s="2356">
        <v>20113</v>
      </c>
      <c r="GH70" s="2356">
        <v>17</v>
      </c>
      <c r="GI70" s="2356" t="s">
        <v>21</v>
      </c>
      <c r="GJ70" s="2356">
        <v>12683</v>
      </c>
      <c r="GK70" s="2356">
        <v>2916</v>
      </c>
      <c r="GL70" s="2356">
        <v>37631</v>
      </c>
      <c r="GM70" s="91" t="s">
        <v>37</v>
      </c>
      <c r="GN70" s="632" t="s">
        <v>26</v>
      </c>
      <c r="GO70" s="88" t="s">
        <v>26</v>
      </c>
      <c r="GP70" s="952" t="s">
        <v>26</v>
      </c>
      <c r="GQ70" s="1214">
        <v>42217</v>
      </c>
      <c r="GR70" s="2356">
        <v>4132</v>
      </c>
      <c r="GS70" s="2356" t="s">
        <v>21</v>
      </c>
      <c r="GT70" s="2356">
        <v>93783</v>
      </c>
      <c r="GU70" s="2356">
        <v>128880</v>
      </c>
      <c r="GV70" s="2356">
        <v>2594</v>
      </c>
      <c r="GW70" s="2356">
        <v>2176</v>
      </c>
      <c r="GX70" s="2356">
        <v>1126</v>
      </c>
      <c r="GY70" s="2356">
        <v>1838</v>
      </c>
      <c r="GZ70" s="2356">
        <v>1963</v>
      </c>
      <c r="HA70" s="2356">
        <v>123</v>
      </c>
      <c r="HB70" s="2356" t="s">
        <v>21</v>
      </c>
      <c r="HC70" s="2356" t="s">
        <v>21</v>
      </c>
      <c r="HD70" s="2356">
        <v>401564</v>
      </c>
      <c r="HE70" s="208">
        <v>44014</v>
      </c>
      <c r="HF70" s="91" t="s">
        <v>37</v>
      </c>
      <c r="HG70" s="632" t="s">
        <v>26</v>
      </c>
    </row>
    <row r="71" spans="1:215" ht="14.25" customHeight="1">
      <c r="A71" s="88" t="s">
        <v>26</v>
      </c>
      <c r="B71" s="952" t="s">
        <v>26</v>
      </c>
      <c r="C71" s="1214">
        <v>42248</v>
      </c>
      <c r="D71" s="2356">
        <v>149</v>
      </c>
      <c r="E71" s="2356">
        <v>838502</v>
      </c>
      <c r="F71" s="2356">
        <v>984457</v>
      </c>
      <c r="G71" s="2356">
        <v>10439</v>
      </c>
      <c r="H71" s="2356">
        <v>35842</v>
      </c>
      <c r="I71" s="2356">
        <v>106147</v>
      </c>
      <c r="J71" s="2356">
        <v>100670</v>
      </c>
      <c r="K71" s="2356">
        <v>11293</v>
      </c>
      <c r="L71" s="2356">
        <v>30263</v>
      </c>
      <c r="M71" s="2356">
        <v>13481</v>
      </c>
      <c r="N71" s="2356">
        <v>14436</v>
      </c>
      <c r="O71" s="2356">
        <v>100</v>
      </c>
      <c r="P71" s="2356">
        <v>6226</v>
      </c>
      <c r="Q71" s="2356" t="s">
        <v>21</v>
      </c>
      <c r="R71" s="2356">
        <v>2913757</v>
      </c>
      <c r="S71" s="2356">
        <v>7514194</v>
      </c>
      <c r="T71" s="91" t="s">
        <v>38</v>
      </c>
      <c r="U71" s="632" t="s">
        <v>26</v>
      </c>
      <c r="V71" s="88" t="s">
        <v>26</v>
      </c>
      <c r="W71" s="952" t="s">
        <v>26</v>
      </c>
      <c r="X71" s="1214">
        <v>42248</v>
      </c>
      <c r="Y71" s="2356">
        <v>3</v>
      </c>
      <c r="Z71" s="2356">
        <v>2719139</v>
      </c>
      <c r="AA71" s="2356">
        <v>1618403</v>
      </c>
      <c r="AB71" s="2356">
        <v>81298</v>
      </c>
      <c r="AC71" s="2356">
        <v>21412</v>
      </c>
      <c r="AD71" s="2356">
        <v>45231</v>
      </c>
      <c r="AE71" s="2356">
        <v>818</v>
      </c>
      <c r="AF71" s="2356">
        <v>44413</v>
      </c>
      <c r="AG71" s="2356">
        <v>23057</v>
      </c>
      <c r="AH71" s="2356">
        <v>447014</v>
      </c>
      <c r="AI71" s="2356">
        <v>411361</v>
      </c>
      <c r="AJ71" s="2356">
        <v>77</v>
      </c>
      <c r="AK71" s="2356">
        <v>22059</v>
      </c>
      <c r="AL71" s="2356">
        <v>278</v>
      </c>
      <c r="AM71" s="2356" t="s">
        <v>21</v>
      </c>
      <c r="AN71" s="2356">
        <v>3009</v>
      </c>
      <c r="AO71" s="91" t="s">
        <v>38</v>
      </c>
      <c r="AP71" s="632" t="s">
        <v>26</v>
      </c>
      <c r="AQ71" s="88" t="s">
        <v>26</v>
      </c>
      <c r="AR71" s="952" t="s">
        <v>26</v>
      </c>
      <c r="AS71" s="1214">
        <v>42248</v>
      </c>
      <c r="AT71" s="2356">
        <v>1956</v>
      </c>
      <c r="AU71" s="2356">
        <v>818</v>
      </c>
      <c r="AV71" s="2356">
        <v>1138</v>
      </c>
      <c r="AW71" s="2356">
        <v>7700</v>
      </c>
      <c r="AX71" s="2356">
        <v>14663</v>
      </c>
      <c r="AY71" s="2356">
        <v>409738</v>
      </c>
      <c r="AZ71" s="2356" t="s">
        <v>21</v>
      </c>
      <c r="BA71" s="2356">
        <v>18444</v>
      </c>
      <c r="BB71" s="2356">
        <v>191</v>
      </c>
      <c r="BC71" s="2356">
        <v>3009</v>
      </c>
      <c r="BD71" s="2356">
        <v>7517</v>
      </c>
      <c r="BE71" s="2356">
        <v>3787</v>
      </c>
      <c r="BF71" s="2356">
        <v>4098</v>
      </c>
      <c r="BG71" s="2356" t="s">
        <v>21</v>
      </c>
      <c r="BH71" s="2356" t="s">
        <v>21</v>
      </c>
      <c r="BI71" s="2356">
        <v>1087308</v>
      </c>
      <c r="BJ71" s="91" t="s">
        <v>38</v>
      </c>
      <c r="BK71" s="632" t="s">
        <v>26</v>
      </c>
      <c r="BL71" s="88" t="s">
        <v>26</v>
      </c>
      <c r="BM71" s="952" t="s">
        <v>26</v>
      </c>
      <c r="BN71" s="1214">
        <v>42248</v>
      </c>
      <c r="BO71" s="2356">
        <v>2997</v>
      </c>
      <c r="BP71" s="2356">
        <v>35411</v>
      </c>
      <c r="BQ71" s="2356">
        <v>6448</v>
      </c>
      <c r="BR71" s="2356">
        <v>2217</v>
      </c>
      <c r="BS71" s="2356">
        <v>1076</v>
      </c>
      <c r="BT71" s="2356">
        <v>1076</v>
      </c>
      <c r="BU71" s="2356">
        <v>63</v>
      </c>
      <c r="BV71" s="2356">
        <v>2823</v>
      </c>
      <c r="BW71" s="2356" t="s">
        <v>21</v>
      </c>
      <c r="BX71" s="2356">
        <v>7475</v>
      </c>
      <c r="BY71" s="2356">
        <v>1060</v>
      </c>
      <c r="BZ71" s="2356" t="s">
        <v>21</v>
      </c>
      <c r="CA71" s="2356">
        <v>3029</v>
      </c>
      <c r="CB71" s="2356">
        <v>2357</v>
      </c>
      <c r="CC71" s="2356">
        <v>2470</v>
      </c>
      <c r="CD71" s="2356" t="s">
        <v>21</v>
      </c>
      <c r="CE71" s="91" t="s">
        <v>38</v>
      </c>
      <c r="CF71" s="632" t="s">
        <v>26</v>
      </c>
      <c r="DI71" s="88" t="s">
        <v>26</v>
      </c>
      <c r="DJ71" s="952" t="s">
        <v>26</v>
      </c>
      <c r="DK71" s="1214">
        <v>42248</v>
      </c>
      <c r="DL71" s="82" t="s">
        <v>21</v>
      </c>
      <c r="DM71" s="2356">
        <v>1772</v>
      </c>
      <c r="DN71" s="2356">
        <v>1182367</v>
      </c>
      <c r="DO71" s="2356">
        <v>1383618</v>
      </c>
      <c r="DP71" s="2356">
        <v>10439</v>
      </c>
      <c r="DQ71" s="2356">
        <v>35842</v>
      </c>
      <c r="DR71" s="2356">
        <v>109245</v>
      </c>
      <c r="DS71" s="2356">
        <v>100670</v>
      </c>
      <c r="DT71" s="2355" t="s">
        <v>21</v>
      </c>
      <c r="DU71" s="2356">
        <v>29596</v>
      </c>
      <c r="DV71" s="2356">
        <v>51138</v>
      </c>
      <c r="DW71" s="2356">
        <v>31622</v>
      </c>
      <c r="DX71" s="2356">
        <v>32505</v>
      </c>
      <c r="DY71" s="2356">
        <v>9293</v>
      </c>
      <c r="DZ71" s="2356">
        <v>6226</v>
      </c>
      <c r="EA71" s="2356" t="s">
        <v>21</v>
      </c>
      <c r="EB71" s="91" t="s">
        <v>38</v>
      </c>
      <c r="EC71" s="632" t="s">
        <v>26</v>
      </c>
      <c r="ED71" s="88" t="s">
        <v>26</v>
      </c>
      <c r="EE71" s="952" t="s">
        <v>26</v>
      </c>
      <c r="EF71" s="1214">
        <v>42248</v>
      </c>
      <c r="EG71" s="2356">
        <v>1935656</v>
      </c>
      <c r="EH71" s="2356">
        <v>5582671</v>
      </c>
      <c r="EI71" s="2356">
        <v>5293056</v>
      </c>
      <c r="EJ71" s="2356">
        <v>16576</v>
      </c>
      <c r="EK71" s="2356">
        <v>3</v>
      </c>
      <c r="EL71" s="2356">
        <v>2719139</v>
      </c>
      <c r="EM71" s="2356">
        <v>1618403</v>
      </c>
      <c r="EN71" s="2356">
        <v>81328</v>
      </c>
      <c r="EO71" s="2356">
        <v>21412</v>
      </c>
      <c r="EP71" s="2356">
        <v>62931</v>
      </c>
      <c r="EQ71" s="2356">
        <v>1585</v>
      </c>
      <c r="ER71" s="2356">
        <v>61345</v>
      </c>
      <c r="ES71" s="2356">
        <v>61438</v>
      </c>
      <c r="ET71" s="2356">
        <v>449113</v>
      </c>
      <c r="EU71" s="2356">
        <v>530181</v>
      </c>
      <c r="EV71" s="2356">
        <v>13482</v>
      </c>
      <c r="EW71" s="91" t="s">
        <v>38</v>
      </c>
      <c r="EX71" s="632" t="s">
        <v>26</v>
      </c>
      <c r="EY71" s="88" t="s">
        <v>26</v>
      </c>
      <c r="EZ71" s="952" t="s">
        <v>26</v>
      </c>
      <c r="FA71" s="1214">
        <v>42248</v>
      </c>
      <c r="FB71" s="2356">
        <v>2529</v>
      </c>
      <c r="FC71" s="2356" t="s">
        <v>21</v>
      </c>
      <c r="FD71" s="2356" t="s">
        <v>21</v>
      </c>
      <c r="FE71" s="2356">
        <v>1004882</v>
      </c>
      <c r="FF71" s="2356">
        <v>718882</v>
      </c>
      <c r="FG71" s="2356">
        <v>3</v>
      </c>
      <c r="FH71" s="2356">
        <v>568</v>
      </c>
      <c r="FI71" s="2356">
        <v>1</v>
      </c>
      <c r="FJ71" s="2356">
        <v>19656</v>
      </c>
      <c r="FK71" s="2356">
        <v>1585</v>
      </c>
      <c r="FL71" s="2356">
        <v>18070</v>
      </c>
      <c r="FM71" s="2356">
        <v>46081</v>
      </c>
      <c r="FN71" s="2356">
        <v>16762</v>
      </c>
      <c r="FO71" s="2356">
        <v>528558</v>
      </c>
      <c r="FP71" s="2356">
        <v>13405</v>
      </c>
      <c r="FQ71" s="2356" t="s">
        <v>21</v>
      </c>
      <c r="FR71" s="91" t="s">
        <v>38</v>
      </c>
      <c r="FS71" s="632" t="s">
        <v>26</v>
      </c>
      <c r="FT71" s="88" t="s">
        <v>26</v>
      </c>
      <c r="FU71" s="952" t="s">
        <v>26</v>
      </c>
      <c r="FV71" s="1214">
        <v>42248</v>
      </c>
      <c r="FW71" s="2356" t="s">
        <v>21</v>
      </c>
      <c r="FX71" s="2356">
        <v>55167</v>
      </c>
      <c r="FY71" s="2356">
        <v>35687</v>
      </c>
      <c r="FZ71" s="2356">
        <v>54910</v>
      </c>
      <c r="GA71" s="2356">
        <v>35237</v>
      </c>
      <c r="GB71" s="2356">
        <v>6595</v>
      </c>
      <c r="GC71" s="2356" t="s">
        <v>21</v>
      </c>
      <c r="GD71" s="2356" t="s">
        <v>21</v>
      </c>
      <c r="GE71" s="2356" t="s">
        <v>21</v>
      </c>
      <c r="GF71" s="2356">
        <v>38197</v>
      </c>
      <c r="GG71" s="2356">
        <v>19673</v>
      </c>
      <c r="GH71" s="2356">
        <v>27</v>
      </c>
      <c r="GI71" s="2356" t="s">
        <v>21</v>
      </c>
      <c r="GJ71" s="2356">
        <v>12323</v>
      </c>
      <c r="GK71" s="2356">
        <v>2997</v>
      </c>
      <c r="GL71" s="2356">
        <v>36581</v>
      </c>
      <c r="GM71" s="91" t="s">
        <v>38</v>
      </c>
      <c r="GN71" s="632" t="s">
        <v>26</v>
      </c>
      <c r="GO71" s="88" t="s">
        <v>26</v>
      </c>
      <c r="GP71" s="952" t="s">
        <v>26</v>
      </c>
      <c r="GQ71" s="1214">
        <v>42248</v>
      </c>
      <c r="GR71" s="2356">
        <v>5284</v>
      </c>
      <c r="GS71" s="2356" t="s">
        <v>21</v>
      </c>
      <c r="GT71" s="2356">
        <v>86138</v>
      </c>
      <c r="GU71" s="2356">
        <v>118007</v>
      </c>
      <c r="GV71" s="2356">
        <v>2598</v>
      </c>
      <c r="GW71" s="2356">
        <v>1873</v>
      </c>
      <c r="GX71" s="2356">
        <v>1003</v>
      </c>
      <c r="GY71" s="2356">
        <v>1869</v>
      </c>
      <c r="GZ71" s="2356">
        <v>1993</v>
      </c>
      <c r="HA71" s="2356">
        <v>187</v>
      </c>
      <c r="HB71" s="2356" t="s">
        <v>21</v>
      </c>
      <c r="HC71" s="2356" t="s">
        <v>21</v>
      </c>
      <c r="HD71" s="2356">
        <v>379908</v>
      </c>
      <c r="HE71" s="208">
        <v>37033</v>
      </c>
      <c r="HF71" s="91" t="s">
        <v>38</v>
      </c>
      <c r="HG71" s="632" t="s">
        <v>26</v>
      </c>
    </row>
    <row r="72" spans="1:215" ht="14.25" customHeight="1">
      <c r="A72" s="88" t="s">
        <v>26</v>
      </c>
      <c r="B72" s="952" t="s">
        <v>26</v>
      </c>
      <c r="C72" s="1214">
        <v>42278</v>
      </c>
      <c r="D72" s="2356">
        <v>113</v>
      </c>
      <c r="E72" s="2356">
        <v>839743</v>
      </c>
      <c r="F72" s="2356">
        <v>996860</v>
      </c>
      <c r="G72" s="2356">
        <v>10377</v>
      </c>
      <c r="H72" s="2356">
        <v>37856</v>
      </c>
      <c r="I72" s="2356">
        <v>111545</v>
      </c>
      <c r="J72" s="2356">
        <v>80269</v>
      </c>
      <c r="K72" s="2356">
        <v>9684</v>
      </c>
      <c r="L72" s="2356">
        <v>24605</v>
      </c>
      <c r="M72" s="2356">
        <v>13224</v>
      </c>
      <c r="N72" s="2356">
        <v>14164</v>
      </c>
      <c r="O72" s="2356">
        <v>323</v>
      </c>
      <c r="P72" s="2356">
        <v>6035</v>
      </c>
      <c r="Q72" s="2356" t="s">
        <v>21</v>
      </c>
      <c r="R72" s="2356">
        <v>2916621</v>
      </c>
      <c r="S72" s="2356">
        <v>7757314</v>
      </c>
      <c r="T72" s="91" t="s">
        <v>39</v>
      </c>
      <c r="U72" s="632" t="s">
        <v>26</v>
      </c>
      <c r="V72" s="88" t="s">
        <v>26</v>
      </c>
      <c r="W72" s="952" t="s">
        <v>26</v>
      </c>
      <c r="X72" s="1214">
        <v>42278</v>
      </c>
      <c r="Y72" s="2356">
        <v>3</v>
      </c>
      <c r="Z72" s="2356">
        <v>2830137</v>
      </c>
      <c r="AA72" s="2356">
        <v>1434885</v>
      </c>
      <c r="AB72" s="2356">
        <v>84807</v>
      </c>
      <c r="AC72" s="2356">
        <v>27095</v>
      </c>
      <c r="AD72" s="2356">
        <v>54905</v>
      </c>
      <c r="AE72" s="2356">
        <v>671</v>
      </c>
      <c r="AF72" s="2356">
        <v>54234</v>
      </c>
      <c r="AG72" s="2356">
        <v>27684</v>
      </c>
      <c r="AH72" s="2356">
        <v>390391</v>
      </c>
      <c r="AI72" s="2356">
        <v>398499</v>
      </c>
      <c r="AJ72" s="2356">
        <v>86</v>
      </c>
      <c r="AK72" s="2356">
        <v>22969</v>
      </c>
      <c r="AL72" s="2356">
        <v>187</v>
      </c>
      <c r="AM72" s="2356" t="s">
        <v>21</v>
      </c>
      <c r="AN72" s="2356">
        <v>3221</v>
      </c>
      <c r="AO72" s="91" t="s">
        <v>39</v>
      </c>
      <c r="AP72" s="632" t="s">
        <v>26</v>
      </c>
      <c r="AQ72" s="88" t="s">
        <v>26</v>
      </c>
      <c r="AR72" s="952" t="s">
        <v>26</v>
      </c>
      <c r="AS72" s="1214">
        <v>42278</v>
      </c>
      <c r="AT72" s="2356">
        <v>2719</v>
      </c>
      <c r="AU72" s="2356">
        <v>671</v>
      </c>
      <c r="AV72" s="2356">
        <v>2048</v>
      </c>
      <c r="AW72" s="2356">
        <v>7859</v>
      </c>
      <c r="AX72" s="2356">
        <v>19103</v>
      </c>
      <c r="AY72" s="2356">
        <v>397343</v>
      </c>
      <c r="AZ72" s="2356" t="s">
        <v>21</v>
      </c>
      <c r="BA72" s="2356">
        <v>19384</v>
      </c>
      <c r="BB72" s="2356">
        <v>157</v>
      </c>
      <c r="BC72" s="2356">
        <v>3221</v>
      </c>
      <c r="BD72" s="2356">
        <v>6931</v>
      </c>
      <c r="BE72" s="2356">
        <v>5129</v>
      </c>
      <c r="BF72" s="2356">
        <v>5555</v>
      </c>
      <c r="BG72" s="2356" t="s">
        <v>21</v>
      </c>
      <c r="BH72" s="2356" t="s">
        <v>21</v>
      </c>
      <c r="BI72" s="2356">
        <v>1082450</v>
      </c>
      <c r="BJ72" s="91" t="s">
        <v>39</v>
      </c>
      <c r="BK72" s="632" t="s">
        <v>26</v>
      </c>
      <c r="BL72" s="88" t="s">
        <v>26</v>
      </c>
      <c r="BM72" s="952" t="s">
        <v>26</v>
      </c>
      <c r="BN72" s="1214">
        <v>42278</v>
      </c>
      <c r="BO72" s="2356">
        <v>3870</v>
      </c>
      <c r="BP72" s="2356">
        <v>34402</v>
      </c>
      <c r="BQ72" s="2356">
        <v>5893</v>
      </c>
      <c r="BR72" s="2356">
        <v>1995</v>
      </c>
      <c r="BS72" s="2356">
        <v>1077</v>
      </c>
      <c r="BT72" s="2356">
        <v>1077</v>
      </c>
      <c r="BU72" s="2356">
        <v>65</v>
      </c>
      <c r="BV72" s="2356">
        <v>2508</v>
      </c>
      <c r="BW72" s="2356" t="s">
        <v>21</v>
      </c>
      <c r="BX72" s="2356">
        <v>5581</v>
      </c>
      <c r="BY72" s="2356">
        <v>1067</v>
      </c>
      <c r="BZ72" s="2356" t="s">
        <v>21</v>
      </c>
      <c r="CA72" s="2356">
        <v>1633</v>
      </c>
      <c r="CB72" s="2356">
        <v>2422</v>
      </c>
      <c r="CC72" s="2356">
        <v>2538</v>
      </c>
      <c r="CD72" s="2356" t="s">
        <v>21</v>
      </c>
      <c r="CE72" s="91" t="s">
        <v>39</v>
      </c>
      <c r="CF72" s="632" t="s">
        <v>26</v>
      </c>
      <c r="DI72" s="88" t="s">
        <v>26</v>
      </c>
      <c r="DJ72" s="952" t="s">
        <v>26</v>
      </c>
      <c r="DK72" s="1214">
        <v>42278</v>
      </c>
      <c r="DL72" s="82" t="s">
        <v>21</v>
      </c>
      <c r="DM72" s="2356">
        <v>1234</v>
      </c>
      <c r="DN72" s="2356">
        <v>1177902</v>
      </c>
      <c r="DO72" s="2356">
        <v>1399683</v>
      </c>
      <c r="DP72" s="2356">
        <v>10377</v>
      </c>
      <c r="DQ72" s="2356">
        <v>37856</v>
      </c>
      <c r="DR72" s="2356">
        <v>114484</v>
      </c>
      <c r="DS72" s="2356">
        <v>80269</v>
      </c>
      <c r="DT72" s="2355" t="s">
        <v>21</v>
      </c>
      <c r="DU72" s="2356">
        <v>29196</v>
      </c>
      <c r="DV72" s="2356">
        <v>44299</v>
      </c>
      <c r="DW72" s="2356">
        <v>29462</v>
      </c>
      <c r="DX72" s="2356">
        <v>30462</v>
      </c>
      <c r="DY72" s="2356">
        <v>2679</v>
      </c>
      <c r="DZ72" s="2356">
        <v>6035</v>
      </c>
      <c r="EA72" s="2356" t="s">
        <v>21</v>
      </c>
      <c r="EB72" s="91" t="s">
        <v>39</v>
      </c>
      <c r="EC72" s="632" t="s">
        <v>26</v>
      </c>
      <c r="ED72" s="88" t="s">
        <v>26</v>
      </c>
      <c r="EE72" s="952" t="s">
        <v>26</v>
      </c>
      <c r="EF72" s="1214">
        <v>42278</v>
      </c>
      <c r="EG72" s="2356">
        <v>1934240</v>
      </c>
      <c r="EH72" s="2356">
        <v>5452443</v>
      </c>
      <c r="EI72" s="2356">
        <v>5179515</v>
      </c>
      <c r="EJ72" s="2356">
        <v>30289</v>
      </c>
      <c r="EK72" s="2356">
        <v>3</v>
      </c>
      <c r="EL72" s="2356">
        <v>2830137</v>
      </c>
      <c r="EM72" s="2356">
        <v>1434885</v>
      </c>
      <c r="EN72" s="2356">
        <v>84848</v>
      </c>
      <c r="EO72" s="2356">
        <v>27095</v>
      </c>
      <c r="EP72" s="2356">
        <v>76924</v>
      </c>
      <c r="EQ72" s="2356">
        <v>1275</v>
      </c>
      <c r="ER72" s="2356">
        <v>75649</v>
      </c>
      <c r="ES72" s="2356">
        <v>69827</v>
      </c>
      <c r="ET72" s="2356">
        <v>392835</v>
      </c>
      <c r="EU72" s="2356">
        <v>517666</v>
      </c>
      <c r="EV72" s="2356">
        <v>13241</v>
      </c>
      <c r="EW72" s="91" t="s">
        <v>39</v>
      </c>
      <c r="EX72" s="632" t="s">
        <v>26</v>
      </c>
      <c r="EY72" s="88" t="s">
        <v>26</v>
      </c>
      <c r="EZ72" s="952" t="s">
        <v>26</v>
      </c>
      <c r="FA72" s="1214">
        <v>42278</v>
      </c>
      <c r="FB72" s="2356">
        <v>2529</v>
      </c>
      <c r="FC72" s="2356" t="s">
        <v>21</v>
      </c>
      <c r="FD72" s="2356" t="s">
        <v>21</v>
      </c>
      <c r="FE72" s="2356">
        <v>989416</v>
      </c>
      <c r="FF72" s="2356">
        <v>720072</v>
      </c>
      <c r="FG72" s="2356">
        <v>3</v>
      </c>
      <c r="FH72" s="2356">
        <v>391</v>
      </c>
      <c r="FI72" s="2356">
        <v>1</v>
      </c>
      <c r="FJ72" s="2356">
        <v>24738</v>
      </c>
      <c r="FK72" s="2356">
        <v>1275</v>
      </c>
      <c r="FL72" s="2356">
        <v>23463</v>
      </c>
      <c r="FM72" s="2356">
        <v>50002</v>
      </c>
      <c r="FN72" s="2356">
        <v>21547</v>
      </c>
      <c r="FO72" s="2356">
        <v>516510</v>
      </c>
      <c r="FP72" s="2356">
        <v>13155</v>
      </c>
      <c r="FQ72" s="2356" t="s">
        <v>21</v>
      </c>
      <c r="FR72" s="91" t="s">
        <v>39</v>
      </c>
      <c r="FS72" s="632" t="s">
        <v>26</v>
      </c>
      <c r="FT72" s="88" t="s">
        <v>26</v>
      </c>
      <c r="FU72" s="952" t="s">
        <v>26</v>
      </c>
      <c r="FV72" s="1214">
        <v>42278</v>
      </c>
      <c r="FW72" s="2356" t="s">
        <v>21</v>
      </c>
      <c r="FX72" s="2356">
        <v>55514</v>
      </c>
      <c r="FY72" s="2356">
        <v>43346</v>
      </c>
      <c r="FZ72" s="2356">
        <v>50216</v>
      </c>
      <c r="GA72" s="2356">
        <v>35729</v>
      </c>
      <c r="GB72" s="2356">
        <v>5949</v>
      </c>
      <c r="GC72" s="2356" t="s">
        <v>21</v>
      </c>
      <c r="GD72" s="2356" t="s">
        <v>21</v>
      </c>
      <c r="GE72" s="2356" t="s">
        <v>21</v>
      </c>
      <c r="GF72" s="2356">
        <v>39559</v>
      </c>
      <c r="GG72" s="2356">
        <v>14487</v>
      </c>
      <c r="GH72" s="2356">
        <v>14</v>
      </c>
      <c r="GI72" s="2356" t="s">
        <v>21</v>
      </c>
      <c r="GJ72" s="2356">
        <v>8185</v>
      </c>
      <c r="GK72" s="2356">
        <v>3870</v>
      </c>
      <c r="GL72" s="2356">
        <v>34856</v>
      </c>
      <c r="GM72" s="91" t="s">
        <v>39</v>
      </c>
      <c r="GN72" s="632" t="s">
        <v>26</v>
      </c>
      <c r="GO72" s="88" t="s">
        <v>26</v>
      </c>
      <c r="GP72" s="952" t="s">
        <v>26</v>
      </c>
      <c r="GQ72" s="1214">
        <v>42278</v>
      </c>
      <c r="GR72" s="2356">
        <v>5092</v>
      </c>
      <c r="GS72" s="2356" t="s">
        <v>21</v>
      </c>
      <c r="GT72" s="2356">
        <v>87541</v>
      </c>
      <c r="GU72" s="2356">
        <v>119343</v>
      </c>
      <c r="GV72" s="2356">
        <v>2785</v>
      </c>
      <c r="GW72" s="2356">
        <v>1411</v>
      </c>
      <c r="GX72" s="2356">
        <v>1514</v>
      </c>
      <c r="GY72" s="2356">
        <v>1714</v>
      </c>
      <c r="GZ72" s="2356">
        <v>1835</v>
      </c>
      <c r="HA72" s="2356">
        <v>585</v>
      </c>
      <c r="HB72" s="2356" t="s">
        <v>21</v>
      </c>
      <c r="HC72" s="2356" t="s">
        <v>21</v>
      </c>
      <c r="HD72" s="2356">
        <v>388806</v>
      </c>
      <c r="HE72" s="208">
        <v>31882</v>
      </c>
      <c r="HF72" s="91" t="s">
        <v>39</v>
      </c>
      <c r="HG72" s="632" t="s">
        <v>26</v>
      </c>
    </row>
    <row r="73" spans="1:215" ht="14.25" customHeight="1">
      <c r="A73" s="88" t="s">
        <v>26</v>
      </c>
      <c r="B73" s="952" t="s">
        <v>26</v>
      </c>
      <c r="C73" s="1214">
        <v>42309</v>
      </c>
      <c r="D73" s="2356">
        <v>113</v>
      </c>
      <c r="E73" s="2356">
        <v>800848</v>
      </c>
      <c r="F73" s="2356">
        <v>950506</v>
      </c>
      <c r="G73" s="2356">
        <v>10184</v>
      </c>
      <c r="H73" s="2356">
        <v>32894</v>
      </c>
      <c r="I73" s="2356">
        <v>103944</v>
      </c>
      <c r="J73" s="2356">
        <v>101827</v>
      </c>
      <c r="K73" s="2356">
        <v>11987</v>
      </c>
      <c r="L73" s="2356">
        <v>20437</v>
      </c>
      <c r="M73" s="2356">
        <v>14407</v>
      </c>
      <c r="N73" s="2356">
        <v>15492</v>
      </c>
      <c r="O73" s="2356">
        <v>35</v>
      </c>
      <c r="P73" s="2356">
        <v>7604</v>
      </c>
      <c r="Q73" s="2356" t="s">
        <v>21</v>
      </c>
      <c r="R73" s="2356">
        <v>2948672</v>
      </c>
      <c r="S73" s="2356">
        <v>7836441</v>
      </c>
      <c r="T73" s="91" t="s">
        <v>40</v>
      </c>
      <c r="U73" s="632" t="s">
        <v>26</v>
      </c>
      <c r="V73" s="88" t="s">
        <v>26</v>
      </c>
      <c r="W73" s="952" t="s">
        <v>26</v>
      </c>
      <c r="X73" s="1214">
        <v>42309</v>
      </c>
      <c r="Y73" s="2356">
        <v>2</v>
      </c>
      <c r="Z73" s="2356">
        <v>2813837</v>
      </c>
      <c r="AA73" s="2356">
        <v>1472011</v>
      </c>
      <c r="AB73" s="2356">
        <v>83362</v>
      </c>
      <c r="AC73" s="2356">
        <v>26190</v>
      </c>
      <c r="AD73" s="2356">
        <v>53249</v>
      </c>
      <c r="AE73" s="2356">
        <v>780</v>
      </c>
      <c r="AF73" s="2356">
        <v>52469</v>
      </c>
      <c r="AG73" s="2356">
        <v>23908</v>
      </c>
      <c r="AH73" s="2356">
        <v>367094</v>
      </c>
      <c r="AI73" s="2356">
        <v>399575</v>
      </c>
      <c r="AJ73" s="2356">
        <v>56</v>
      </c>
      <c r="AK73" s="2356">
        <v>26527</v>
      </c>
      <c r="AL73" s="2356">
        <v>325</v>
      </c>
      <c r="AM73" s="2356" t="s">
        <v>21</v>
      </c>
      <c r="AN73" s="2356">
        <v>4504</v>
      </c>
      <c r="AO73" s="91" t="s">
        <v>40</v>
      </c>
      <c r="AP73" s="632" t="s">
        <v>26</v>
      </c>
      <c r="AQ73" s="88" t="s">
        <v>26</v>
      </c>
      <c r="AR73" s="952" t="s">
        <v>26</v>
      </c>
      <c r="AS73" s="1214">
        <v>42309</v>
      </c>
      <c r="AT73" s="2356">
        <v>4437</v>
      </c>
      <c r="AU73" s="2356">
        <v>780</v>
      </c>
      <c r="AV73" s="2356">
        <v>3657</v>
      </c>
      <c r="AW73" s="2356">
        <v>6944</v>
      </c>
      <c r="AX73" s="2356">
        <v>18900</v>
      </c>
      <c r="AY73" s="2356">
        <v>398316</v>
      </c>
      <c r="AZ73" s="2356" t="s">
        <v>21</v>
      </c>
      <c r="BA73" s="2356">
        <v>22883</v>
      </c>
      <c r="BB73" s="2356">
        <v>187</v>
      </c>
      <c r="BC73" s="2356">
        <v>4504</v>
      </c>
      <c r="BD73" s="2356">
        <v>8388</v>
      </c>
      <c r="BE73" s="2356">
        <v>5117</v>
      </c>
      <c r="BF73" s="2356">
        <v>5541</v>
      </c>
      <c r="BG73" s="2356" t="s">
        <v>21</v>
      </c>
      <c r="BH73" s="2356" t="s">
        <v>21</v>
      </c>
      <c r="BI73" s="2356">
        <v>1088560</v>
      </c>
      <c r="BJ73" s="91" t="s">
        <v>40</v>
      </c>
      <c r="BK73" s="632" t="s">
        <v>26</v>
      </c>
      <c r="BL73" s="88" t="s">
        <v>26</v>
      </c>
      <c r="BM73" s="952" t="s">
        <v>26</v>
      </c>
      <c r="BN73" s="1214">
        <v>42309</v>
      </c>
      <c r="BO73" s="2356">
        <v>4137</v>
      </c>
      <c r="BP73" s="2356">
        <v>30465</v>
      </c>
      <c r="BQ73" s="2356">
        <v>3824</v>
      </c>
      <c r="BR73" s="2356">
        <v>2381</v>
      </c>
      <c r="BS73" s="2356">
        <v>1159</v>
      </c>
      <c r="BT73" s="2356">
        <v>1159</v>
      </c>
      <c r="BU73" s="2356">
        <v>58</v>
      </c>
      <c r="BV73" s="2356">
        <v>367</v>
      </c>
      <c r="BW73" s="2356" t="s">
        <v>21</v>
      </c>
      <c r="BX73" s="2356">
        <v>3499</v>
      </c>
      <c r="BY73" s="2356">
        <v>1044</v>
      </c>
      <c r="BZ73" s="2356" t="s">
        <v>21</v>
      </c>
      <c r="CA73" s="2356">
        <v>203</v>
      </c>
      <c r="CB73" s="2356">
        <v>2375</v>
      </c>
      <c r="CC73" s="2356">
        <v>2489</v>
      </c>
      <c r="CD73" s="2356" t="s">
        <v>21</v>
      </c>
      <c r="CE73" s="91" t="s">
        <v>40</v>
      </c>
      <c r="CF73" s="632" t="s">
        <v>26</v>
      </c>
      <c r="DI73" s="88" t="s">
        <v>26</v>
      </c>
      <c r="DJ73" s="952" t="s">
        <v>26</v>
      </c>
      <c r="DK73" s="1214">
        <v>42309</v>
      </c>
      <c r="DL73" s="82" t="s">
        <v>21</v>
      </c>
      <c r="DM73" s="2356">
        <v>1234</v>
      </c>
      <c r="DN73" s="2356">
        <v>1168622</v>
      </c>
      <c r="DO73" s="2356">
        <v>1382612</v>
      </c>
      <c r="DP73" s="2356">
        <v>10184</v>
      </c>
      <c r="DQ73" s="2356">
        <v>32894</v>
      </c>
      <c r="DR73" s="2356">
        <v>107284</v>
      </c>
      <c r="DS73" s="2356">
        <v>101827</v>
      </c>
      <c r="DT73" s="2355" t="s">
        <v>21</v>
      </c>
      <c r="DU73" s="2356">
        <v>36866</v>
      </c>
      <c r="DV73" s="2356">
        <v>39120</v>
      </c>
      <c r="DW73" s="2356">
        <v>31219</v>
      </c>
      <c r="DX73" s="2356">
        <v>31997</v>
      </c>
      <c r="DY73" s="2356">
        <v>8368</v>
      </c>
      <c r="DZ73" s="2356">
        <v>7604</v>
      </c>
      <c r="EA73" s="2356" t="s">
        <v>21</v>
      </c>
      <c r="EB73" s="91" t="s">
        <v>40</v>
      </c>
      <c r="EC73" s="632" t="s">
        <v>26</v>
      </c>
      <c r="ED73" s="88" t="s">
        <v>26</v>
      </c>
      <c r="EE73" s="952" t="s">
        <v>26</v>
      </c>
      <c r="EF73" s="1214">
        <v>42309</v>
      </c>
      <c r="EG73" s="2356">
        <v>1978513</v>
      </c>
      <c r="EH73" s="2356">
        <v>5456744</v>
      </c>
      <c r="EI73" s="2356">
        <v>5163315</v>
      </c>
      <c r="EJ73" s="2356">
        <v>43109</v>
      </c>
      <c r="EK73" s="2356">
        <v>2</v>
      </c>
      <c r="EL73" s="2356">
        <v>2813837</v>
      </c>
      <c r="EM73" s="2356">
        <v>1472011</v>
      </c>
      <c r="EN73" s="2356">
        <v>83391</v>
      </c>
      <c r="EO73" s="2356">
        <v>26190</v>
      </c>
      <c r="EP73" s="2356">
        <v>72800</v>
      </c>
      <c r="EQ73" s="2356">
        <v>1987</v>
      </c>
      <c r="ER73" s="2356">
        <v>70813</v>
      </c>
      <c r="ES73" s="2356">
        <v>64779</v>
      </c>
      <c r="ET73" s="2356">
        <v>368430</v>
      </c>
      <c r="EU73" s="2356">
        <v>515935</v>
      </c>
      <c r="EV73" s="2356">
        <v>11784</v>
      </c>
      <c r="EW73" s="91" t="s">
        <v>40</v>
      </c>
      <c r="EX73" s="632" t="s">
        <v>26</v>
      </c>
      <c r="EY73" s="88" t="s">
        <v>26</v>
      </c>
      <c r="EZ73" s="952" t="s">
        <v>26</v>
      </c>
      <c r="FA73" s="1214">
        <v>42309</v>
      </c>
      <c r="FB73" s="2356">
        <v>2529</v>
      </c>
      <c r="FC73" s="2356" t="s">
        <v>21</v>
      </c>
      <c r="FD73" s="2356" t="s">
        <v>21</v>
      </c>
      <c r="FE73" s="2356">
        <v>1001522</v>
      </c>
      <c r="FF73" s="2356">
        <v>711736</v>
      </c>
      <c r="FG73" s="2356">
        <v>2</v>
      </c>
      <c r="FH73" s="2356">
        <v>229</v>
      </c>
      <c r="FI73" s="2356">
        <v>1</v>
      </c>
      <c r="FJ73" s="2356">
        <v>23988</v>
      </c>
      <c r="FK73" s="2356">
        <v>1987</v>
      </c>
      <c r="FL73" s="2356">
        <v>22001</v>
      </c>
      <c r="FM73" s="2356">
        <v>47815</v>
      </c>
      <c r="FN73" s="2356">
        <v>20236</v>
      </c>
      <c r="FO73" s="2356">
        <v>514676</v>
      </c>
      <c r="FP73" s="2356">
        <v>11728</v>
      </c>
      <c r="FQ73" s="2356" t="s">
        <v>21</v>
      </c>
      <c r="FR73" s="91" t="s">
        <v>40</v>
      </c>
      <c r="FS73" s="632" t="s">
        <v>26</v>
      </c>
      <c r="FT73" s="88" t="s">
        <v>26</v>
      </c>
      <c r="FU73" s="952" t="s">
        <v>26</v>
      </c>
      <c r="FV73" s="1214">
        <v>42309</v>
      </c>
      <c r="FW73" s="2356" t="s">
        <v>21</v>
      </c>
      <c r="FX73" s="2356">
        <v>43849</v>
      </c>
      <c r="FY73" s="2356">
        <v>41111</v>
      </c>
      <c r="FZ73" s="2356">
        <v>42376</v>
      </c>
      <c r="GA73" s="2356">
        <v>38060</v>
      </c>
      <c r="GB73" s="2356">
        <v>7081</v>
      </c>
      <c r="GC73" s="2356" t="s">
        <v>21</v>
      </c>
      <c r="GD73" s="2356" t="s">
        <v>21</v>
      </c>
      <c r="GE73" s="2356" t="s">
        <v>21</v>
      </c>
      <c r="GF73" s="2356">
        <v>41304</v>
      </c>
      <c r="GG73" s="2356">
        <v>4317</v>
      </c>
      <c r="GH73" s="2356">
        <v>16</v>
      </c>
      <c r="GI73" s="2356" t="s">
        <v>21</v>
      </c>
      <c r="GJ73" s="2356">
        <v>832</v>
      </c>
      <c r="GK73" s="2356">
        <v>4137</v>
      </c>
      <c r="GL73" s="2356">
        <v>31279</v>
      </c>
      <c r="GM73" s="91" t="s">
        <v>40</v>
      </c>
      <c r="GN73" s="632" t="s">
        <v>26</v>
      </c>
      <c r="GO73" s="88" t="s">
        <v>26</v>
      </c>
      <c r="GP73" s="952" t="s">
        <v>26</v>
      </c>
      <c r="GQ73" s="1214">
        <v>42309</v>
      </c>
      <c r="GR73" s="2356">
        <v>5032</v>
      </c>
      <c r="GS73" s="2356" t="s">
        <v>21</v>
      </c>
      <c r="GT73" s="2356">
        <v>90746</v>
      </c>
      <c r="GU73" s="2356">
        <v>124220</v>
      </c>
      <c r="GV73" s="2356">
        <v>2642</v>
      </c>
      <c r="GW73" s="2356">
        <v>2102</v>
      </c>
      <c r="GX73" s="2356">
        <v>1254</v>
      </c>
      <c r="GY73" s="2356">
        <v>1517</v>
      </c>
      <c r="GZ73" s="2356">
        <v>1627</v>
      </c>
      <c r="HA73" s="2356">
        <v>451</v>
      </c>
      <c r="HB73" s="2356" t="s">
        <v>21</v>
      </c>
      <c r="HC73" s="2356" t="s">
        <v>21</v>
      </c>
      <c r="HD73" s="2356">
        <v>381139</v>
      </c>
      <c r="HE73" s="208">
        <v>40038</v>
      </c>
      <c r="HF73" s="91" t="s">
        <v>40</v>
      </c>
      <c r="HG73" s="632" t="s">
        <v>26</v>
      </c>
    </row>
    <row r="74" spans="1:215" ht="14.25" customHeight="1">
      <c r="A74" s="104" t="s">
        <v>26</v>
      </c>
      <c r="B74" s="959" t="s">
        <v>26</v>
      </c>
      <c r="C74" s="1215">
        <v>42339</v>
      </c>
      <c r="D74" s="2357">
        <v>113</v>
      </c>
      <c r="E74" s="2357">
        <v>851264</v>
      </c>
      <c r="F74" s="2357">
        <v>986632</v>
      </c>
      <c r="G74" s="2357">
        <v>11139</v>
      </c>
      <c r="H74" s="2357">
        <v>31891</v>
      </c>
      <c r="I74" s="2357">
        <v>108273</v>
      </c>
      <c r="J74" s="2357">
        <v>107216</v>
      </c>
      <c r="K74" s="2357">
        <v>13932</v>
      </c>
      <c r="L74" s="2357">
        <v>36887</v>
      </c>
      <c r="M74" s="2357">
        <v>13144</v>
      </c>
      <c r="N74" s="2357">
        <v>14074</v>
      </c>
      <c r="O74" s="2357">
        <v>56</v>
      </c>
      <c r="P74" s="2357">
        <v>7508</v>
      </c>
      <c r="Q74" s="2357" t="s">
        <v>21</v>
      </c>
      <c r="R74" s="2357">
        <v>3098296</v>
      </c>
      <c r="S74" s="2357">
        <v>8533153</v>
      </c>
      <c r="T74" s="107" t="s">
        <v>41</v>
      </c>
      <c r="U74" s="635" t="s">
        <v>26</v>
      </c>
      <c r="V74" s="104" t="s">
        <v>26</v>
      </c>
      <c r="W74" s="959" t="s">
        <v>26</v>
      </c>
      <c r="X74" s="1215">
        <v>42339</v>
      </c>
      <c r="Y74" s="2357">
        <v>3</v>
      </c>
      <c r="Z74" s="2357">
        <v>2922602</v>
      </c>
      <c r="AA74" s="2357">
        <v>1634094</v>
      </c>
      <c r="AB74" s="2357">
        <v>85676</v>
      </c>
      <c r="AC74" s="2357">
        <v>24576</v>
      </c>
      <c r="AD74" s="2357">
        <v>56047</v>
      </c>
      <c r="AE74" s="2357">
        <v>814</v>
      </c>
      <c r="AF74" s="2357">
        <v>55233</v>
      </c>
      <c r="AG74" s="2357">
        <v>24964</v>
      </c>
      <c r="AH74" s="2357">
        <v>357652</v>
      </c>
      <c r="AI74" s="2357">
        <v>431443</v>
      </c>
      <c r="AJ74" s="2357">
        <v>59</v>
      </c>
      <c r="AK74" s="2357">
        <v>31577</v>
      </c>
      <c r="AL74" s="2357">
        <v>251</v>
      </c>
      <c r="AM74" s="2357" t="s">
        <v>21</v>
      </c>
      <c r="AN74" s="2357">
        <v>6220</v>
      </c>
      <c r="AO74" s="107" t="s">
        <v>41</v>
      </c>
      <c r="AP74" s="635" t="s">
        <v>26</v>
      </c>
      <c r="AQ74" s="104" t="s">
        <v>26</v>
      </c>
      <c r="AR74" s="959" t="s">
        <v>26</v>
      </c>
      <c r="AS74" s="1215">
        <v>42339</v>
      </c>
      <c r="AT74" s="2357">
        <v>5156</v>
      </c>
      <c r="AU74" s="2357">
        <v>814</v>
      </c>
      <c r="AV74" s="2357">
        <v>4342</v>
      </c>
      <c r="AW74" s="2357">
        <v>7654</v>
      </c>
      <c r="AX74" s="2357">
        <v>19712</v>
      </c>
      <c r="AY74" s="2357">
        <v>429906</v>
      </c>
      <c r="AZ74" s="2357" t="s">
        <v>21</v>
      </c>
      <c r="BA74" s="2357">
        <v>27976</v>
      </c>
      <c r="BB74" s="2357">
        <v>190</v>
      </c>
      <c r="BC74" s="2357">
        <v>6220</v>
      </c>
      <c r="BD74" s="2357">
        <v>10696</v>
      </c>
      <c r="BE74" s="2357">
        <v>5039</v>
      </c>
      <c r="BF74" s="2357">
        <v>5452</v>
      </c>
      <c r="BG74" s="2357" t="s">
        <v>21</v>
      </c>
      <c r="BH74" s="2357" t="s">
        <v>21</v>
      </c>
      <c r="BI74" s="2357">
        <v>1139267</v>
      </c>
      <c r="BJ74" s="107" t="s">
        <v>41</v>
      </c>
      <c r="BK74" s="635" t="s">
        <v>26</v>
      </c>
      <c r="BL74" s="104" t="s">
        <v>26</v>
      </c>
      <c r="BM74" s="959" t="s">
        <v>26</v>
      </c>
      <c r="BN74" s="1215">
        <v>42339</v>
      </c>
      <c r="BO74" s="2357">
        <v>4262</v>
      </c>
      <c r="BP74" s="2357">
        <v>41478</v>
      </c>
      <c r="BQ74" s="2357">
        <v>7127</v>
      </c>
      <c r="BR74" s="2357">
        <v>2391</v>
      </c>
      <c r="BS74" s="2357">
        <v>1181</v>
      </c>
      <c r="BT74" s="2357">
        <v>1181</v>
      </c>
      <c r="BU74" s="2357">
        <v>80</v>
      </c>
      <c r="BV74" s="2357">
        <v>3161</v>
      </c>
      <c r="BW74" s="2357" t="s">
        <v>21</v>
      </c>
      <c r="BX74" s="2357">
        <v>7291</v>
      </c>
      <c r="BY74" s="2357">
        <v>1055</v>
      </c>
      <c r="BZ74" s="2357" t="s">
        <v>21</v>
      </c>
      <c r="CA74" s="2357">
        <v>2852</v>
      </c>
      <c r="CB74" s="2357">
        <v>2419</v>
      </c>
      <c r="CC74" s="2357">
        <v>2535</v>
      </c>
      <c r="CD74" s="2357" t="s">
        <v>21</v>
      </c>
      <c r="CE74" s="107" t="s">
        <v>41</v>
      </c>
      <c r="CF74" s="635" t="s">
        <v>26</v>
      </c>
      <c r="DI74" s="104" t="s">
        <v>26</v>
      </c>
      <c r="DJ74" s="959" t="s">
        <v>26</v>
      </c>
      <c r="DK74" s="1215">
        <v>42339</v>
      </c>
      <c r="DL74" s="106" t="s">
        <v>21</v>
      </c>
      <c r="DM74" s="2357">
        <v>1234</v>
      </c>
      <c r="DN74" s="2357">
        <v>1245302</v>
      </c>
      <c r="DO74" s="2357">
        <v>1442545</v>
      </c>
      <c r="DP74" s="2357">
        <v>11139</v>
      </c>
      <c r="DQ74" s="2357">
        <v>31891</v>
      </c>
      <c r="DR74" s="2357">
        <v>112601</v>
      </c>
      <c r="DS74" s="2357">
        <v>107216</v>
      </c>
      <c r="DT74" s="849" t="s">
        <v>21</v>
      </c>
      <c r="DU74" s="2357">
        <v>40939</v>
      </c>
      <c r="DV74" s="2357">
        <v>59374</v>
      </c>
      <c r="DW74" s="2357">
        <v>31845</v>
      </c>
      <c r="DX74" s="2357">
        <v>32760</v>
      </c>
      <c r="DY74" s="2357">
        <v>8198</v>
      </c>
      <c r="DZ74" s="2357">
        <v>7508</v>
      </c>
      <c r="EA74" s="2357" t="s">
        <v>21</v>
      </c>
      <c r="EB74" s="107" t="s">
        <v>41</v>
      </c>
      <c r="EC74" s="635" t="s">
        <v>26</v>
      </c>
      <c r="ED74" s="104" t="s">
        <v>26</v>
      </c>
      <c r="EE74" s="959" t="s">
        <v>26</v>
      </c>
      <c r="EF74" s="1215">
        <v>42339</v>
      </c>
      <c r="EG74" s="2357">
        <v>2121118</v>
      </c>
      <c r="EH74" s="2357">
        <v>5757844</v>
      </c>
      <c r="EI74" s="2357">
        <v>5439354</v>
      </c>
      <c r="EJ74" s="2357">
        <v>41287</v>
      </c>
      <c r="EK74" s="2357">
        <v>3</v>
      </c>
      <c r="EL74" s="2357">
        <v>2922602</v>
      </c>
      <c r="EM74" s="2357">
        <v>1634094</v>
      </c>
      <c r="EN74" s="2357">
        <v>85705</v>
      </c>
      <c r="EO74" s="2357">
        <v>24576</v>
      </c>
      <c r="EP74" s="2357">
        <v>76107</v>
      </c>
      <c r="EQ74" s="2357">
        <v>1711</v>
      </c>
      <c r="ER74" s="2357">
        <v>74396</v>
      </c>
      <c r="ES74" s="2357">
        <v>65085</v>
      </c>
      <c r="ET74" s="2357">
        <v>358797</v>
      </c>
      <c r="EU74" s="2357">
        <v>553077</v>
      </c>
      <c r="EV74" s="2357">
        <v>13419</v>
      </c>
      <c r="EW74" s="107" t="s">
        <v>41</v>
      </c>
      <c r="EX74" s="635" t="s">
        <v>26</v>
      </c>
      <c r="EY74" s="104" t="s">
        <v>26</v>
      </c>
      <c r="EZ74" s="959" t="s">
        <v>26</v>
      </c>
      <c r="FA74" s="1215">
        <v>42339</v>
      </c>
      <c r="FB74" s="2357">
        <v>2529</v>
      </c>
      <c r="FC74" s="2357" t="s">
        <v>21</v>
      </c>
      <c r="FD74" s="2357" t="s">
        <v>21</v>
      </c>
      <c r="FE74" s="2357">
        <v>1072852</v>
      </c>
      <c r="FF74" s="2357">
        <v>757963</v>
      </c>
      <c r="FG74" s="2357">
        <v>3</v>
      </c>
      <c r="FH74" s="2357">
        <v>308</v>
      </c>
      <c r="FI74" s="2357">
        <v>1</v>
      </c>
      <c r="FJ74" s="2357">
        <v>25216</v>
      </c>
      <c r="FK74" s="2357">
        <v>1711</v>
      </c>
      <c r="FL74" s="2357">
        <v>23505</v>
      </c>
      <c r="FM74" s="2357">
        <v>47775</v>
      </c>
      <c r="FN74" s="2357">
        <v>20857</v>
      </c>
      <c r="FO74" s="2357">
        <v>551540</v>
      </c>
      <c r="FP74" s="2357">
        <v>13360</v>
      </c>
      <c r="FQ74" s="2357" t="s">
        <v>21</v>
      </c>
      <c r="FR74" s="107" t="s">
        <v>41</v>
      </c>
      <c r="FS74" s="635" t="s">
        <v>26</v>
      </c>
      <c r="FT74" s="104" t="s">
        <v>26</v>
      </c>
      <c r="FU74" s="959" t="s">
        <v>26</v>
      </c>
      <c r="FV74" s="1215">
        <v>42339</v>
      </c>
      <c r="FW74" s="2357" t="s">
        <v>21</v>
      </c>
      <c r="FX74" s="2357">
        <v>53208</v>
      </c>
      <c r="FY74" s="2357">
        <v>48197</v>
      </c>
      <c r="FZ74" s="2357">
        <v>57806</v>
      </c>
      <c r="GA74" s="2357">
        <v>38103</v>
      </c>
      <c r="GB74" s="2357">
        <v>7197</v>
      </c>
      <c r="GC74" s="2357" t="s">
        <v>21</v>
      </c>
      <c r="GD74" s="2357" t="s">
        <v>21</v>
      </c>
      <c r="GE74" s="2357" t="s">
        <v>21</v>
      </c>
      <c r="GF74" s="2357">
        <v>41230</v>
      </c>
      <c r="GG74" s="2357">
        <v>19703</v>
      </c>
      <c r="GH74" s="2357">
        <v>39</v>
      </c>
      <c r="GI74" s="2357" t="s">
        <v>21</v>
      </c>
      <c r="GJ74" s="2357">
        <v>11660</v>
      </c>
      <c r="GK74" s="2357">
        <v>4262</v>
      </c>
      <c r="GL74" s="2357">
        <v>43136</v>
      </c>
      <c r="GM74" s="107" t="s">
        <v>41</v>
      </c>
      <c r="GN74" s="635" t="s">
        <v>26</v>
      </c>
      <c r="GO74" s="104" t="s">
        <v>26</v>
      </c>
      <c r="GP74" s="959" t="s">
        <v>26</v>
      </c>
      <c r="GQ74" s="1215">
        <v>42339</v>
      </c>
      <c r="GR74" s="2357">
        <v>5393</v>
      </c>
      <c r="GS74" s="2357" t="s">
        <v>21</v>
      </c>
      <c r="GT74" s="2357">
        <v>99450</v>
      </c>
      <c r="GU74" s="2357">
        <v>136462</v>
      </c>
      <c r="GV74" s="2357">
        <v>2832</v>
      </c>
      <c r="GW74" s="2357">
        <v>2043</v>
      </c>
      <c r="GX74" s="2357">
        <v>1455</v>
      </c>
      <c r="GY74" s="2357">
        <v>1916</v>
      </c>
      <c r="GZ74" s="2357">
        <v>2047</v>
      </c>
      <c r="HA74" s="2357">
        <v>178</v>
      </c>
      <c r="HB74" s="2357" t="s">
        <v>21</v>
      </c>
      <c r="HC74" s="2357" t="s">
        <v>21</v>
      </c>
      <c r="HD74" s="2357">
        <v>407476</v>
      </c>
      <c r="HE74" s="493">
        <v>50057</v>
      </c>
      <c r="HF74" s="107" t="s">
        <v>41</v>
      </c>
      <c r="HG74" s="635" t="s">
        <v>26</v>
      </c>
    </row>
    <row r="75" spans="1:215" ht="14.25" customHeight="1">
      <c r="A75" s="35"/>
      <c r="B75" s="35"/>
      <c r="C75" s="35"/>
      <c r="D75" s="35"/>
      <c r="E75" s="35"/>
      <c r="F75" s="35"/>
      <c r="G75" s="35"/>
      <c r="H75" s="35"/>
      <c r="I75" s="35"/>
      <c r="J75" s="35"/>
      <c r="K75" s="35"/>
      <c r="L75" s="35"/>
      <c r="M75" s="35"/>
      <c r="N75" s="35"/>
      <c r="O75" s="35"/>
      <c r="P75" s="35"/>
      <c r="Q75" s="35"/>
      <c r="R75" s="35"/>
      <c r="S75" s="35"/>
      <c r="T75" s="14"/>
      <c r="U75" s="14"/>
      <c r="V75" s="35"/>
      <c r="W75" s="35"/>
      <c r="X75" s="35"/>
      <c r="Y75" s="35"/>
      <c r="Z75" s="35"/>
      <c r="AA75" s="35"/>
      <c r="AB75" s="35"/>
      <c r="AC75" s="35"/>
      <c r="AD75" s="35"/>
      <c r="AE75" s="35"/>
      <c r="AF75" s="960"/>
      <c r="AG75" s="35"/>
      <c r="AH75" s="35"/>
      <c r="AI75" s="35"/>
      <c r="AJ75" s="35"/>
      <c r="AK75" s="35"/>
      <c r="AL75" s="35"/>
      <c r="AM75" s="35"/>
      <c r="AN75" s="35"/>
      <c r="AO75" s="14"/>
      <c r="AP75" s="14"/>
      <c r="AQ75" s="35"/>
      <c r="AR75" s="35"/>
      <c r="AS75" s="35"/>
      <c r="AT75" s="35"/>
      <c r="AU75" s="35"/>
      <c r="AV75" s="35"/>
      <c r="AW75" s="35"/>
      <c r="AX75" s="35"/>
      <c r="AY75" s="35"/>
      <c r="AZ75" s="35"/>
      <c r="BA75" s="35"/>
      <c r="BB75" s="35"/>
      <c r="BC75" s="35"/>
      <c r="BD75" s="35"/>
      <c r="BE75" s="35"/>
      <c r="BF75" s="35"/>
      <c r="BG75" s="35"/>
      <c r="BH75" s="35"/>
      <c r="BI75" s="35"/>
      <c r="BJ75" s="14"/>
      <c r="BK75" s="14"/>
      <c r="BL75" s="35"/>
      <c r="BM75" s="35"/>
      <c r="BN75" s="35"/>
      <c r="BO75" s="35"/>
      <c r="BP75" s="35"/>
      <c r="BQ75" s="35"/>
      <c r="BR75" s="35"/>
      <c r="BS75" s="35"/>
      <c r="BT75" s="35"/>
      <c r="BU75" s="35"/>
      <c r="BV75" s="35"/>
      <c r="BW75" s="35"/>
      <c r="BX75" s="35"/>
      <c r="BY75" s="35"/>
      <c r="BZ75" s="35"/>
      <c r="CA75" s="35"/>
      <c r="CB75" s="35"/>
      <c r="CC75" s="35"/>
      <c r="CD75" s="35"/>
      <c r="CE75" s="14"/>
      <c r="CF75" s="14"/>
      <c r="DI75" s="35"/>
      <c r="DJ75" s="35"/>
      <c r="DK75" s="35"/>
      <c r="DL75" s="35"/>
      <c r="DM75" s="35"/>
      <c r="DN75" s="35"/>
      <c r="DO75" s="35"/>
      <c r="DP75" s="35"/>
      <c r="DQ75" s="35"/>
      <c r="DR75" s="35"/>
      <c r="DS75" s="35"/>
      <c r="DT75" s="35"/>
      <c r="DU75" s="35"/>
      <c r="DV75" s="35"/>
      <c r="DW75" s="35"/>
      <c r="DX75" s="35"/>
      <c r="DY75" s="35"/>
      <c r="DZ75" s="35"/>
      <c r="EA75" s="35"/>
      <c r="EB75" s="14"/>
      <c r="EC75" s="14"/>
      <c r="ED75" s="35"/>
      <c r="EE75" s="35"/>
      <c r="EF75" s="35"/>
      <c r="EG75" s="35"/>
      <c r="EH75" s="35"/>
      <c r="EI75" s="35"/>
      <c r="EJ75" s="35"/>
      <c r="EK75" s="35"/>
      <c r="EL75" s="35"/>
      <c r="EM75" s="35"/>
      <c r="EN75" s="35"/>
      <c r="EO75" s="35"/>
      <c r="EP75" s="35"/>
      <c r="EQ75" s="35"/>
      <c r="ER75" s="35"/>
      <c r="ES75" s="35"/>
      <c r="ET75" s="35"/>
      <c r="EU75" s="35"/>
      <c r="EV75" s="35"/>
      <c r="EW75" s="14"/>
      <c r="EX75" s="14"/>
      <c r="EY75" s="35"/>
      <c r="EZ75" s="35"/>
      <c r="FA75" s="35"/>
      <c r="FB75" s="35"/>
      <c r="FC75" s="35"/>
      <c r="FD75" s="35"/>
      <c r="FE75" s="35"/>
      <c r="FF75" s="35"/>
      <c r="FG75" s="35"/>
      <c r="FH75" s="35"/>
      <c r="FI75" s="960"/>
      <c r="FJ75" s="35"/>
      <c r="FK75" s="35"/>
      <c r="FL75" s="35"/>
      <c r="FM75" s="35"/>
      <c r="FN75" s="35"/>
      <c r="FO75" s="35"/>
      <c r="FP75" s="35"/>
      <c r="FQ75" s="35"/>
      <c r="FR75" s="14"/>
      <c r="FS75" s="14"/>
      <c r="FT75" s="35"/>
      <c r="FU75" s="35"/>
      <c r="FV75" s="35"/>
      <c r="FW75" s="35"/>
      <c r="FX75" s="35"/>
      <c r="FY75" s="35"/>
      <c r="FZ75" s="35"/>
      <c r="GA75" s="35"/>
      <c r="GB75" s="35"/>
      <c r="GC75" s="960"/>
      <c r="GD75" s="35"/>
      <c r="GE75" s="35"/>
      <c r="GF75" s="35"/>
      <c r="GG75" s="35"/>
      <c r="GH75" s="35"/>
      <c r="GI75" s="35"/>
      <c r="GJ75" s="35"/>
      <c r="GK75" s="35"/>
      <c r="GL75" s="35"/>
      <c r="GM75" s="14"/>
      <c r="GN75" s="14"/>
      <c r="GO75" s="35"/>
      <c r="GP75" s="35"/>
      <c r="GQ75" s="35"/>
      <c r="GR75" s="35"/>
      <c r="GS75" s="35"/>
      <c r="GT75" s="35"/>
      <c r="GU75" s="35"/>
      <c r="GV75" s="35"/>
      <c r="GW75" s="35"/>
      <c r="GX75" s="35"/>
      <c r="GY75" s="35"/>
      <c r="GZ75" s="35"/>
      <c r="HA75" s="14"/>
      <c r="HB75" s="14"/>
    </row>
    <row r="76" spans="1:215" ht="20.25" customHeight="1">
      <c r="A76" s="2487" t="s">
        <v>2418</v>
      </c>
      <c r="B76" s="2457"/>
      <c r="C76" s="2458"/>
      <c r="D76" s="962" t="s">
        <v>659</v>
      </c>
      <c r="E76" s="963"/>
      <c r="F76" s="507" t="s">
        <v>2505</v>
      </c>
      <c r="G76" s="499"/>
      <c r="H76" s="499"/>
      <c r="I76" s="499" t="s">
        <v>2395</v>
      </c>
      <c r="J76" s="499" t="s">
        <v>2395</v>
      </c>
      <c r="K76" s="960" t="s">
        <v>2428</v>
      </c>
      <c r="L76" s="499" t="s">
        <v>374</v>
      </c>
      <c r="M76" s="499"/>
      <c r="N76" s="499"/>
      <c r="O76" s="499"/>
      <c r="P76" s="499" t="s">
        <v>2395</v>
      </c>
      <c r="Q76" s="499"/>
      <c r="R76" s="1697"/>
      <c r="S76" s="499" t="s">
        <v>374</v>
      </c>
      <c r="T76" s="2480" t="s">
        <v>2422</v>
      </c>
      <c r="U76" s="2481"/>
      <c r="V76" s="2487" t="s">
        <v>2418</v>
      </c>
      <c r="W76" s="2457"/>
      <c r="X76" s="2458"/>
      <c r="Y76" s="2683" t="s">
        <v>375</v>
      </c>
      <c r="Z76" s="2684"/>
      <c r="AA76" s="530" t="s">
        <v>2506</v>
      </c>
      <c r="AB76" s="499"/>
      <c r="AC76" s="499"/>
      <c r="AD76" s="499"/>
      <c r="AE76" s="499"/>
      <c r="AF76" s="1628" t="s">
        <v>634</v>
      </c>
      <c r="AG76" s="499" t="s">
        <v>376</v>
      </c>
      <c r="AH76" s="2370"/>
      <c r="AI76" s="2370" t="s">
        <v>2507</v>
      </c>
      <c r="AJ76" s="499" t="s">
        <v>374</v>
      </c>
      <c r="AK76" s="499"/>
      <c r="AL76" s="499"/>
      <c r="AM76" s="1697" t="s">
        <v>2395</v>
      </c>
      <c r="AN76" s="499"/>
      <c r="AO76" s="2480" t="s">
        <v>2422</v>
      </c>
      <c r="AP76" s="2481"/>
      <c r="AQ76" s="2487" t="s">
        <v>2418</v>
      </c>
      <c r="AR76" s="2457"/>
      <c r="AS76" s="2458"/>
      <c r="AT76" s="2220" t="s">
        <v>1046</v>
      </c>
      <c r="AU76" s="962" t="s">
        <v>660</v>
      </c>
      <c r="AV76" s="499"/>
      <c r="AW76" s="2377"/>
      <c r="AX76" s="2371" t="s">
        <v>2508</v>
      </c>
      <c r="AY76" s="2201"/>
      <c r="AZ76" s="2201"/>
      <c r="BA76" s="960" t="s">
        <v>2428</v>
      </c>
      <c r="BB76" s="499" t="s">
        <v>2395</v>
      </c>
      <c r="BC76" s="499" t="s">
        <v>2395</v>
      </c>
      <c r="BD76" s="499" t="s">
        <v>2395</v>
      </c>
      <c r="BE76" s="1697"/>
      <c r="BF76" s="499"/>
      <c r="BG76" s="499"/>
      <c r="BH76" s="960"/>
      <c r="BI76" s="499" t="s">
        <v>374</v>
      </c>
      <c r="BJ76" s="2480" t="s">
        <v>2422</v>
      </c>
      <c r="BK76" s="2481"/>
      <c r="BL76" s="2487" t="s">
        <v>2418</v>
      </c>
      <c r="BM76" s="2457"/>
      <c r="BN76" s="2458"/>
      <c r="BO76" s="2202" t="s">
        <v>1047</v>
      </c>
      <c r="BP76" s="499"/>
      <c r="BQ76" s="530"/>
      <c r="BR76" s="962" t="s">
        <v>661</v>
      </c>
      <c r="BS76" s="2371"/>
      <c r="BT76" s="2371" t="s">
        <v>2509</v>
      </c>
      <c r="BU76" s="499" t="s">
        <v>2395</v>
      </c>
      <c r="BV76" s="960" t="s">
        <v>2428</v>
      </c>
      <c r="BW76" s="1697" t="s">
        <v>2395</v>
      </c>
      <c r="BX76" s="499" t="s">
        <v>2395</v>
      </c>
      <c r="BY76" s="499"/>
      <c r="BZ76" s="499"/>
      <c r="CA76" s="499"/>
      <c r="CB76" s="964"/>
      <c r="CC76" s="499" t="s">
        <v>374</v>
      </c>
      <c r="CD76" s="499"/>
      <c r="CE76" s="2480" t="s">
        <v>2422</v>
      </c>
      <c r="CF76" s="2481"/>
      <c r="DI76" s="2487" t="s">
        <v>2418</v>
      </c>
      <c r="DJ76" s="2457"/>
      <c r="DK76" s="2458"/>
      <c r="DL76" s="2380" t="s">
        <v>1034</v>
      </c>
      <c r="DM76" s="499"/>
      <c r="DN76" s="962" t="s">
        <v>659</v>
      </c>
      <c r="DO76" s="499"/>
      <c r="DP76" s="2370"/>
      <c r="DQ76" s="2370" t="s">
        <v>2510</v>
      </c>
      <c r="DR76" s="2370"/>
      <c r="DS76" s="941" t="s">
        <v>2511</v>
      </c>
      <c r="DT76" s="960"/>
      <c r="DU76" s="499" t="s">
        <v>374</v>
      </c>
      <c r="DV76" s="499"/>
      <c r="DW76" s="499"/>
      <c r="DX76" s="499"/>
      <c r="DY76" s="499" t="s">
        <v>2395</v>
      </c>
      <c r="DZ76" s="499"/>
      <c r="EA76" s="1697"/>
      <c r="EB76" s="2480" t="s">
        <v>2422</v>
      </c>
      <c r="EC76" s="2481"/>
      <c r="ED76" s="2487" t="s">
        <v>2418</v>
      </c>
      <c r="EE76" s="2457"/>
      <c r="EF76" s="2458"/>
      <c r="EG76" s="2685" t="s">
        <v>375</v>
      </c>
      <c r="EH76" s="2686"/>
      <c r="EI76" s="2221"/>
      <c r="EJ76" s="965" t="s">
        <v>2512</v>
      </c>
      <c r="EK76" s="965"/>
      <c r="EL76" s="499"/>
      <c r="EM76" s="499"/>
      <c r="EN76" s="941" t="s">
        <v>2511</v>
      </c>
      <c r="EO76" s="963"/>
      <c r="EP76" s="963"/>
      <c r="EQ76" s="499"/>
      <c r="ER76" s="499" t="s">
        <v>2395</v>
      </c>
      <c r="ES76" s="507"/>
      <c r="ET76" s="507"/>
      <c r="EU76" s="2370"/>
      <c r="EV76" s="2222" t="s">
        <v>1048</v>
      </c>
      <c r="EW76" s="2480" t="s">
        <v>2422</v>
      </c>
      <c r="EX76" s="2481"/>
      <c r="EY76" s="2487" t="s">
        <v>2418</v>
      </c>
      <c r="EZ76" s="2457"/>
      <c r="FA76" s="2458"/>
      <c r="FB76" s="962" t="s">
        <v>377</v>
      </c>
      <c r="FC76" s="499"/>
      <c r="FD76" s="1698"/>
      <c r="FE76" s="2371" t="s">
        <v>2513</v>
      </c>
      <c r="FF76" s="1697"/>
      <c r="FG76" s="963"/>
      <c r="FH76" s="963"/>
      <c r="FI76" s="941" t="s">
        <v>2511</v>
      </c>
      <c r="FJ76" s="2380"/>
      <c r="FK76" s="2380"/>
      <c r="FL76" s="2380"/>
      <c r="FM76" s="2377"/>
      <c r="FN76" s="2223" t="s">
        <v>660</v>
      </c>
      <c r="FO76" s="2371"/>
      <c r="FP76" s="979" t="s">
        <v>2514</v>
      </c>
      <c r="FQ76" s="2003"/>
      <c r="FR76" s="2480" t="s">
        <v>2422</v>
      </c>
      <c r="FS76" s="2481"/>
      <c r="FT76" s="2487" t="s">
        <v>2418</v>
      </c>
      <c r="FU76" s="2457"/>
      <c r="FV76" s="2458"/>
      <c r="FW76" s="2380" t="s">
        <v>2515</v>
      </c>
      <c r="FX76" s="1698"/>
      <c r="FY76" s="960"/>
      <c r="FZ76" s="960"/>
      <c r="GA76" s="2677" t="s">
        <v>2516</v>
      </c>
      <c r="GB76" s="2678"/>
      <c r="GC76" s="2678"/>
      <c r="GD76" s="941" t="s">
        <v>2511</v>
      </c>
      <c r="GE76" s="499"/>
      <c r="GF76" s="499"/>
      <c r="GG76" s="499"/>
      <c r="GH76" s="499"/>
      <c r="GI76" s="499" t="s">
        <v>374</v>
      </c>
      <c r="GJ76" s="499" t="s">
        <v>2395</v>
      </c>
      <c r="GK76" s="963"/>
      <c r="GL76" s="963"/>
      <c r="GM76" s="2480" t="s">
        <v>2422</v>
      </c>
      <c r="GN76" s="2481"/>
      <c r="GO76" s="35"/>
      <c r="GP76" s="35"/>
      <c r="GQ76" s="35"/>
      <c r="GR76" s="35"/>
      <c r="GS76" s="35"/>
      <c r="GT76" s="35"/>
      <c r="GU76" s="35"/>
      <c r="GV76" s="35"/>
      <c r="GW76" s="35"/>
      <c r="GX76" s="35"/>
      <c r="GY76" s="35"/>
      <c r="GZ76" s="35"/>
      <c r="HA76" s="35"/>
    </row>
    <row r="77" spans="1:215" ht="15.75" customHeight="1">
      <c r="A77" s="2533"/>
      <c r="B77" s="2533"/>
      <c r="C77" s="2534"/>
      <c r="D77" s="923" t="s">
        <v>227</v>
      </c>
      <c r="E77" s="921" t="s">
        <v>354</v>
      </c>
      <c r="F77" s="921" t="s">
        <v>2453</v>
      </c>
      <c r="G77" s="921" t="s">
        <v>1742</v>
      </c>
      <c r="H77" s="923" t="s">
        <v>2454</v>
      </c>
      <c r="I77" s="920" t="s">
        <v>323</v>
      </c>
      <c r="J77" s="2347" t="s">
        <v>301</v>
      </c>
      <c r="K77" s="923" t="s">
        <v>302</v>
      </c>
      <c r="L77" s="923" t="s">
        <v>303</v>
      </c>
      <c r="M77" s="923" t="s">
        <v>355</v>
      </c>
      <c r="N77" s="923" t="s">
        <v>378</v>
      </c>
      <c r="O77" s="921" t="s">
        <v>306</v>
      </c>
      <c r="P77" s="923" t="s">
        <v>307</v>
      </c>
      <c r="Q77" s="2207" t="s">
        <v>379</v>
      </c>
      <c r="R77" s="923" t="s">
        <v>1388</v>
      </c>
      <c r="S77" s="923" t="s">
        <v>358</v>
      </c>
      <c r="T77" s="2482"/>
      <c r="U77" s="2483"/>
      <c r="V77" s="2533"/>
      <c r="W77" s="2533"/>
      <c r="X77" s="2534"/>
      <c r="Y77" s="923" t="s">
        <v>311</v>
      </c>
      <c r="Z77" s="921" t="s">
        <v>360</v>
      </c>
      <c r="AA77" s="923" t="s">
        <v>360</v>
      </c>
      <c r="AB77" s="923" t="s">
        <v>88</v>
      </c>
      <c r="AC77" s="932" t="s">
        <v>1759</v>
      </c>
      <c r="AD77" s="920" t="s">
        <v>5</v>
      </c>
      <c r="AE77" s="923" t="s">
        <v>7</v>
      </c>
      <c r="AF77" s="923" t="s">
        <v>227</v>
      </c>
      <c r="AG77" s="921" t="s">
        <v>354</v>
      </c>
      <c r="AH77" s="921" t="s">
        <v>2453</v>
      </c>
      <c r="AI77" s="923" t="s">
        <v>2454</v>
      </c>
      <c r="AJ77" s="923" t="s">
        <v>323</v>
      </c>
      <c r="AK77" s="2347" t="s">
        <v>301</v>
      </c>
      <c r="AL77" s="923" t="s">
        <v>302</v>
      </c>
      <c r="AM77" s="923" t="s">
        <v>303</v>
      </c>
      <c r="AN77" s="923" t="s">
        <v>355</v>
      </c>
      <c r="AO77" s="2482"/>
      <c r="AP77" s="2483"/>
      <c r="AQ77" s="2533"/>
      <c r="AR77" s="2533"/>
      <c r="AS77" s="2534"/>
      <c r="AT77" s="923" t="s">
        <v>7</v>
      </c>
      <c r="AU77" s="923" t="s">
        <v>227</v>
      </c>
      <c r="AV77" s="923" t="s">
        <v>354</v>
      </c>
      <c r="AW77" s="923" t="s">
        <v>2454</v>
      </c>
      <c r="AX77" s="922" t="s">
        <v>303</v>
      </c>
      <c r="AY77" s="923" t="s">
        <v>355</v>
      </c>
      <c r="AZ77" s="923" t="s">
        <v>378</v>
      </c>
      <c r="BA77" s="923" t="s">
        <v>307</v>
      </c>
      <c r="BB77" s="924" t="s">
        <v>379</v>
      </c>
      <c r="BC77" s="923" t="s">
        <v>1388</v>
      </c>
      <c r="BD77" s="923" t="s">
        <v>359</v>
      </c>
      <c r="BE77" s="921" t="s">
        <v>10</v>
      </c>
      <c r="BF77" s="921" t="s">
        <v>380</v>
      </c>
      <c r="BG77" s="2347" t="s">
        <v>15</v>
      </c>
      <c r="BH77" s="923" t="s">
        <v>311</v>
      </c>
      <c r="BI77" s="923" t="s">
        <v>360</v>
      </c>
      <c r="BJ77" s="2482"/>
      <c r="BK77" s="2483"/>
      <c r="BL77" s="2533"/>
      <c r="BM77" s="2533"/>
      <c r="BN77" s="2534"/>
      <c r="BO77" s="2196" t="s">
        <v>1759</v>
      </c>
      <c r="BP77" s="923" t="s">
        <v>5</v>
      </c>
      <c r="BQ77" s="923" t="s">
        <v>7</v>
      </c>
      <c r="BR77" s="923" t="s">
        <v>227</v>
      </c>
      <c r="BS77" s="923" t="s">
        <v>354</v>
      </c>
      <c r="BT77" s="922" t="s">
        <v>303</v>
      </c>
      <c r="BU77" s="920" t="s">
        <v>355</v>
      </c>
      <c r="BV77" s="923" t="s">
        <v>378</v>
      </c>
      <c r="BW77" s="923" t="s">
        <v>307</v>
      </c>
      <c r="BX77" s="924" t="s">
        <v>379</v>
      </c>
      <c r="BY77" s="923" t="s">
        <v>358</v>
      </c>
      <c r="BZ77" s="923" t="s">
        <v>359</v>
      </c>
      <c r="CA77" s="923" t="s">
        <v>457</v>
      </c>
      <c r="CB77" s="2347" t="s">
        <v>15</v>
      </c>
      <c r="CC77" s="923" t="s">
        <v>311</v>
      </c>
      <c r="CD77" s="921" t="s">
        <v>360</v>
      </c>
      <c r="CE77" s="2482"/>
      <c r="CF77" s="2483"/>
      <c r="DI77" s="2533"/>
      <c r="DJ77" s="2533"/>
      <c r="DK77" s="2534"/>
      <c r="DL77" s="923" t="s">
        <v>5</v>
      </c>
      <c r="DM77" s="923" t="s">
        <v>7</v>
      </c>
      <c r="DN77" s="920" t="s">
        <v>227</v>
      </c>
      <c r="DO77" s="921" t="s">
        <v>354</v>
      </c>
      <c r="DP77" s="921" t="s">
        <v>2453</v>
      </c>
      <c r="DQ77" s="921" t="s">
        <v>1742</v>
      </c>
      <c r="DR77" s="923" t="s">
        <v>2454</v>
      </c>
      <c r="DS77" s="923" t="s">
        <v>323</v>
      </c>
      <c r="DT77" s="923" t="s">
        <v>301</v>
      </c>
      <c r="DU77" s="923" t="s">
        <v>302</v>
      </c>
      <c r="DV77" s="923" t="s">
        <v>303</v>
      </c>
      <c r="DW77" s="923" t="s">
        <v>355</v>
      </c>
      <c r="DX77" s="923" t="s">
        <v>378</v>
      </c>
      <c r="DY77" s="921" t="s">
        <v>306</v>
      </c>
      <c r="DZ77" s="923" t="s">
        <v>307</v>
      </c>
      <c r="EA77" s="2207" t="s">
        <v>379</v>
      </c>
      <c r="EB77" s="2482"/>
      <c r="EC77" s="2483"/>
      <c r="ED77" s="2533"/>
      <c r="EE77" s="2533"/>
      <c r="EF77" s="2533"/>
      <c r="EG77" s="923" t="s">
        <v>1389</v>
      </c>
      <c r="EH77" s="923" t="s">
        <v>358</v>
      </c>
      <c r="EI77" s="923" t="s">
        <v>359</v>
      </c>
      <c r="EJ77" s="920" t="s">
        <v>10</v>
      </c>
      <c r="EK77" s="921" t="s">
        <v>380</v>
      </c>
      <c r="EL77" s="923" t="s">
        <v>12</v>
      </c>
      <c r="EM77" s="923" t="s">
        <v>13</v>
      </c>
      <c r="EN77" s="923" t="s">
        <v>15</v>
      </c>
      <c r="EO77" s="923" t="s">
        <v>311</v>
      </c>
      <c r="EP77" s="921" t="s">
        <v>360</v>
      </c>
      <c r="EQ77" s="923" t="s">
        <v>360</v>
      </c>
      <c r="ER77" s="921" t="s">
        <v>19</v>
      </c>
      <c r="ES77" s="923" t="s">
        <v>88</v>
      </c>
      <c r="ET77" s="923" t="s">
        <v>5</v>
      </c>
      <c r="EU77" s="923" t="s">
        <v>7</v>
      </c>
      <c r="EV77" s="923" t="s">
        <v>227</v>
      </c>
      <c r="EW77" s="2482"/>
      <c r="EX77" s="2483"/>
      <c r="EY77" s="2533"/>
      <c r="EZ77" s="2533"/>
      <c r="FA77" s="2534"/>
      <c r="FB77" s="923" t="s">
        <v>358</v>
      </c>
      <c r="FC77" s="922" t="s">
        <v>359</v>
      </c>
      <c r="FD77" s="921" t="s">
        <v>10</v>
      </c>
      <c r="FE77" s="921" t="s">
        <v>380</v>
      </c>
      <c r="FF77" s="923" t="s">
        <v>13</v>
      </c>
      <c r="FG77" s="2347" t="s">
        <v>15</v>
      </c>
      <c r="FH77" s="923" t="s">
        <v>311</v>
      </c>
      <c r="FI77" s="923" t="s">
        <v>360</v>
      </c>
      <c r="FJ77" s="923" t="s">
        <v>360</v>
      </c>
      <c r="FK77" s="921" t="s">
        <v>19</v>
      </c>
      <c r="FL77" s="923" t="s">
        <v>5</v>
      </c>
      <c r="FM77" s="923" t="s">
        <v>7</v>
      </c>
      <c r="FN77" s="923" t="s">
        <v>227</v>
      </c>
      <c r="FO77" s="923" t="s">
        <v>354</v>
      </c>
      <c r="FP77" s="923" t="s">
        <v>2454</v>
      </c>
      <c r="FQ77" s="923" t="s">
        <v>301</v>
      </c>
      <c r="FR77" s="2482"/>
      <c r="FS77" s="2483"/>
      <c r="FT77" s="2533"/>
      <c r="FU77" s="2533"/>
      <c r="FV77" s="2534"/>
      <c r="FW77" s="923" t="s">
        <v>354</v>
      </c>
      <c r="FX77" s="923" t="s">
        <v>2517</v>
      </c>
      <c r="FY77" s="923" t="s">
        <v>301</v>
      </c>
      <c r="FZ77" s="923" t="s">
        <v>303</v>
      </c>
      <c r="GA77" s="920" t="s">
        <v>355</v>
      </c>
      <c r="GB77" s="923" t="s">
        <v>378</v>
      </c>
      <c r="GC77" s="923" t="s">
        <v>306</v>
      </c>
      <c r="GD77" s="923" t="s">
        <v>307</v>
      </c>
      <c r="GE77" s="924" t="s">
        <v>379</v>
      </c>
      <c r="GF77" s="923" t="s">
        <v>2518</v>
      </c>
      <c r="GG77" s="923" t="s">
        <v>358</v>
      </c>
      <c r="GH77" s="923" t="s">
        <v>359</v>
      </c>
      <c r="GI77" s="921" t="s">
        <v>10</v>
      </c>
      <c r="GJ77" s="921" t="s">
        <v>380</v>
      </c>
      <c r="GK77" s="2347" t="s">
        <v>15</v>
      </c>
      <c r="GL77" s="923" t="s">
        <v>311</v>
      </c>
      <c r="GM77" s="2482"/>
      <c r="GN77" s="2483"/>
      <c r="GO77" s="35"/>
      <c r="GP77" s="35"/>
      <c r="GQ77" s="35"/>
      <c r="GR77" s="35"/>
      <c r="GS77" s="35"/>
      <c r="GT77" s="35"/>
      <c r="GU77" s="35"/>
      <c r="GV77" s="35"/>
      <c r="GW77" s="35"/>
      <c r="GX77" s="35"/>
      <c r="GY77" s="35"/>
      <c r="GZ77" s="35"/>
      <c r="HA77" s="35"/>
    </row>
    <row r="78" spans="1:215" ht="15.75" customHeight="1">
      <c r="A78" s="2533"/>
      <c r="B78" s="2533"/>
      <c r="C78" s="2534"/>
      <c r="D78" s="922" t="s">
        <v>9</v>
      </c>
      <c r="E78" s="921" t="s">
        <v>9</v>
      </c>
      <c r="F78" s="921"/>
      <c r="G78" s="921"/>
      <c r="H78" s="922"/>
      <c r="I78" s="920"/>
      <c r="J78" s="921"/>
      <c r="K78" s="922"/>
      <c r="L78" s="922"/>
      <c r="M78" s="922"/>
      <c r="N78" s="922"/>
      <c r="O78" s="921" t="s">
        <v>2455</v>
      </c>
      <c r="P78" s="922" t="s">
        <v>2455</v>
      </c>
      <c r="Q78" s="920" t="s">
        <v>381</v>
      </c>
      <c r="R78" s="922"/>
      <c r="S78" s="922" t="s">
        <v>363</v>
      </c>
      <c r="T78" s="2482"/>
      <c r="U78" s="2483"/>
      <c r="V78" s="2533"/>
      <c r="W78" s="2533"/>
      <c r="X78" s="2534"/>
      <c r="Y78" s="922"/>
      <c r="Z78" s="921" t="s">
        <v>2458</v>
      </c>
      <c r="AA78" s="922" t="s">
        <v>2459</v>
      </c>
      <c r="AB78" s="922"/>
      <c r="AC78" s="933"/>
      <c r="AD78" s="920"/>
      <c r="AE78" s="922"/>
      <c r="AF78" s="922" t="s">
        <v>9</v>
      </c>
      <c r="AG78" s="921" t="s">
        <v>9</v>
      </c>
      <c r="AH78" s="921"/>
      <c r="AI78" s="922"/>
      <c r="AJ78" s="922"/>
      <c r="AK78" s="921"/>
      <c r="AL78" s="922"/>
      <c r="AM78" s="922"/>
      <c r="AN78" s="922"/>
      <c r="AO78" s="2482"/>
      <c r="AP78" s="2483"/>
      <c r="AQ78" s="2533"/>
      <c r="AR78" s="2533"/>
      <c r="AS78" s="2534"/>
      <c r="AT78" s="922"/>
      <c r="AU78" s="922" t="s">
        <v>9</v>
      </c>
      <c r="AV78" s="922" t="s">
        <v>9</v>
      </c>
      <c r="AW78" s="922"/>
      <c r="AX78" s="922"/>
      <c r="AY78" s="922"/>
      <c r="AZ78" s="922"/>
      <c r="BA78" s="922" t="s">
        <v>2455</v>
      </c>
      <c r="BB78" s="922" t="s">
        <v>381</v>
      </c>
      <c r="BC78" s="922"/>
      <c r="BD78" s="922" t="s">
        <v>364</v>
      </c>
      <c r="BE78" s="921" t="s">
        <v>2456</v>
      </c>
      <c r="BF78" s="921" t="s">
        <v>2457</v>
      </c>
      <c r="BG78" s="921"/>
      <c r="BH78" s="922"/>
      <c r="BI78" s="922" t="s">
        <v>2458</v>
      </c>
      <c r="BJ78" s="2482"/>
      <c r="BK78" s="2483"/>
      <c r="BL78" s="2533"/>
      <c r="BM78" s="2533"/>
      <c r="BN78" s="2534"/>
      <c r="BO78" s="2197"/>
      <c r="BP78" s="922"/>
      <c r="BQ78" s="922"/>
      <c r="BR78" s="922" t="s">
        <v>9</v>
      </c>
      <c r="BS78" s="922" t="s">
        <v>9</v>
      </c>
      <c r="BT78" s="922"/>
      <c r="BU78" s="920"/>
      <c r="BV78" s="922"/>
      <c r="BW78" s="922"/>
      <c r="BX78" s="922" t="s">
        <v>381</v>
      </c>
      <c r="BY78" s="922" t="s">
        <v>363</v>
      </c>
      <c r="BZ78" s="922" t="s">
        <v>364</v>
      </c>
      <c r="CA78" s="2194" t="s">
        <v>630</v>
      </c>
      <c r="CB78" s="921"/>
      <c r="CC78" s="922"/>
      <c r="CD78" s="921" t="s">
        <v>2458</v>
      </c>
      <c r="CE78" s="2482"/>
      <c r="CF78" s="2483"/>
      <c r="DI78" s="2533"/>
      <c r="DJ78" s="2533"/>
      <c r="DK78" s="2534"/>
      <c r="DL78" s="922"/>
      <c r="DM78" s="922"/>
      <c r="DN78" s="920" t="s">
        <v>9</v>
      </c>
      <c r="DO78" s="921" t="s">
        <v>9</v>
      </c>
      <c r="DP78" s="921"/>
      <c r="DQ78" s="921"/>
      <c r="DR78" s="922"/>
      <c r="DS78" s="922"/>
      <c r="DT78" s="922"/>
      <c r="DU78" s="922"/>
      <c r="DV78" s="922"/>
      <c r="DW78" s="922"/>
      <c r="DX78" s="922"/>
      <c r="DY78" s="921" t="s">
        <v>2455</v>
      </c>
      <c r="DZ78" s="922" t="s">
        <v>2455</v>
      </c>
      <c r="EA78" s="920" t="s">
        <v>381</v>
      </c>
      <c r="EB78" s="2482"/>
      <c r="EC78" s="2483"/>
      <c r="ED78" s="2533"/>
      <c r="EE78" s="2533"/>
      <c r="EF78" s="2533"/>
      <c r="EG78" s="922"/>
      <c r="EH78" s="922" t="s">
        <v>363</v>
      </c>
      <c r="EI78" s="922" t="s">
        <v>364</v>
      </c>
      <c r="EJ78" s="920" t="s">
        <v>2456</v>
      </c>
      <c r="EK78" s="921" t="s">
        <v>2457</v>
      </c>
      <c r="EL78" s="922"/>
      <c r="EM78" s="922"/>
      <c r="EN78" s="922"/>
      <c r="EO78" s="922"/>
      <c r="EP78" s="921" t="s">
        <v>2458</v>
      </c>
      <c r="EQ78" s="922" t="s">
        <v>2459</v>
      </c>
      <c r="ER78" s="921" t="s">
        <v>2455</v>
      </c>
      <c r="ES78" s="922"/>
      <c r="ET78" s="922"/>
      <c r="EU78" s="922"/>
      <c r="EV78" s="922" t="s">
        <v>9</v>
      </c>
      <c r="EW78" s="2482"/>
      <c r="EX78" s="2483"/>
      <c r="EY78" s="2533"/>
      <c r="EZ78" s="2533"/>
      <c r="FA78" s="2534"/>
      <c r="FB78" s="922" t="s">
        <v>363</v>
      </c>
      <c r="FC78" s="922" t="s">
        <v>364</v>
      </c>
      <c r="FD78" s="921" t="s">
        <v>2456</v>
      </c>
      <c r="FE78" s="921" t="s">
        <v>2457</v>
      </c>
      <c r="FF78" s="922"/>
      <c r="FG78" s="921"/>
      <c r="FH78" s="922"/>
      <c r="FI78" s="922" t="s">
        <v>2458</v>
      </c>
      <c r="FJ78" s="922" t="s">
        <v>2459</v>
      </c>
      <c r="FK78" s="921" t="s">
        <v>2455</v>
      </c>
      <c r="FL78" s="922"/>
      <c r="FM78" s="922"/>
      <c r="FN78" s="922" t="s">
        <v>9</v>
      </c>
      <c r="FO78" s="922" t="s">
        <v>9</v>
      </c>
      <c r="FP78" s="922"/>
      <c r="FQ78" s="922"/>
      <c r="FR78" s="2482"/>
      <c r="FS78" s="2483"/>
      <c r="FT78" s="2533"/>
      <c r="FU78" s="2533"/>
      <c r="FV78" s="2534"/>
      <c r="FW78" s="922" t="s">
        <v>9</v>
      </c>
      <c r="FX78" s="922"/>
      <c r="FY78" s="922"/>
      <c r="FZ78" s="922"/>
      <c r="GA78" s="920"/>
      <c r="GB78" s="922"/>
      <c r="GC78" s="922" t="s">
        <v>2455</v>
      </c>
      <c r="GD78" s="922" t="s">
        <v>2455</v>
      </c>
      <c r="GE78" s="922" t="s">
        <v>381</v>
      </c>
      <c r="GF78" s="922"/>
      <c r="GG78" s="922" t="s">
        <v>363</v>
      </c>
      <c r="GH78" s="922" t="s">
        <v>364</v>
      </c>
      <c r="GI78" s="921" t="s">
        <v>2456</v>
      </c>
      <c r="GJ78" s="921" t="s">
        <v>2457</v>
      </c>
      <c r="GK78" s="921"/>
      <c r="GL78" s="922"/>
      <c r="GM78" s="2482"/>
      <c r="GN78" s="2483"/>
      <c r="GO78" s="35"/>
      <c r="GP78" s="35"/>
      <c r="GQ78" s="35"/>
      <c r="GR78" s="35"/>
      <c r="GS78" s="35"/>
      <c r="GT78" s="35"/>
      <c r="GU78" s="35"/>
      <c r="GV78" s="35"/>
      <c r="GW78" s="35"/>
      <c r="GX78" s="35"/>
      <c r="GY78" s="35"/>
      <c r="GZ78" s="35"/>
      <c r="HA78" s="35"/>
    </row>
    <row r="79" spans="1:215" ht="15.75" customHeight="1">
      <c r="A79" s="2533"/>
      <c r="B79" s="2533"/>
      <c r="C79" s="2534"/>
      <c r="D79" s="395" t="s">
        <v>2460</v>
      </c>
      <c r="E79" s="865" t="s">
        <v>2461</v>
      </c>
      <c r="F79" s="865" t="s">
        <v>2463</v>
      </c>
      <c r="G79" s="396"/>
      <c r="H79" s="396"/>
      <c r="I79" s="865" t="s">
        <v>2464</v>
      </c>
      <c r="J79" s="396"/>
      <c r="K79" s="390"/>
      <c r="L79" s="390" t="s">
        <v>2519</v>
      </c>
      <c r="M79" s="390" t="s">
        <v>2519</v>
      </c>
      <c r="N79" s="390" t="s">
        <v>2519</v>
      </c>
      <c r="O79" s="865"/>
      <c r="P79" s="396" t="s">
        <v>2520</v>
      </c>
      <c r="Q79" s="865"/>
      <c r="R79" s="390"/>
      <c r="S79" s="390" t="s">
        <v>2521</v>
      </c>
      <c r="T79" s="2482"/>
      <c r="U79" s="2483"/>
      <c r="V79" s="2533"/>
      <c r="W79" s="2533"/>
      <c r="X79" s="2534"/>
      <c r="Y79" s="395" t="s">
        <v>2522</v>
      </c>
      <c r="Z79" s="865"/>
      <c r="AA79" s="865"/>
      <c r="AB79" s="390"/>
      <c r="AC79" s="2674" t="s">
        <v>2523</v>
      </c>
      <c r="AD79" s="430"/>
      <c r="AE79" s="390"/>
      <c r="AF79" s="395" t="s">
        <v>2460</v>
      </c>
      <c r="AG79" s="865" t="s">
        <v>2461</v>
      </c>
      <c r="AH79" s="865" t="s">
        <v>2463</v>
      </c>
      <c r="AI79" s="390"/>
      <c r="AJ79" s="395" t="s">
        <v>2464</v>
      </c>
      <c r="AK79" s="396"/>
      <c r="AL79" s="396"/>
      <c r="AM79" s="390" t="s">
        <v>2519</v>
      </c>
      <c r="AN79" s="390" t="s">
        <v>2519</v>
      </c>
      <c r="AO79" s="2482"/>
      <c r="AP79" s="2483"/>
      <c r="AQ79" s="2533"/>
      <c r="AR79" s="2533"/>
      <c r="AS79" s="2534"/>
      <c r="AT79" s="390"/>
      <c r="AU79" s="395" t="s">
        <v>2460</v>
      </c>
      <c r="AV79" s="395" t="s">
        <v>2461</v>
      </c>
      <c r="AW79" s="396"/>
      <c r="AX79" s="390" t="s">
        <v>2519</v>
      </c>
      <c r="AY79" s="390" t="s">
        <v>2519</v>
      </c>
      <c r="AZ79" s="390" t="s">
        <v>2519</v>
      </c>
      <c r="BA79" s="390" t="s">
        <v>2520</v>
      </c>
      <c r="BB79" s="395"/>
      <c r="BC79" s="390"/>
      <c r="BD79" s="925" t="s">
        <v>2524</v>
      </c>
      <c r="BE79" s="396"/>
      <c r="BF79" s="396"/>
      <c r="BG79" s="865"/>
      <c r="BH79" s="395" t="s">
        <v>2522</v>
      </c>
      <c r="BI79" s="395"/>
      <c r="BJ79" s="2482"/>
      <c r="BK79" s="2483"/>
      <c r="BL79" s="2533"/>
      <c r="BM79" s="2533"/>
      <c r="BN79" s="2534"/>
      <c r="BO79" s="2674" t="s">
        <v>2523</v>
      </c>
      <c r="BP79" s="395"/>
      <c r="BQ79" s="390"/>
      <c r="BR79" s="395" t="s">
        <v>2460</v>
      </c>
      <c r="BS79" s="395" t="s">
        <v>2461</v>
      </c>
      <c r="BT79" s="390" t="s">
        <v>2519</v>
      </c>
      <c r="BU79" s="390" t="s">
        <v>2519</v>
      </c>
      <c r="BV79" s="390" t="s">
        <v>2519</v>
      </c>
      <c r="BW79" s="390" t="s">
        <v>2520</v>
      </c>
      <c r="BX79" s="395"/>
      <c r="BY79" s="390" t="s">
        <v>2521</v>
      </c>
      <c r="BZ79" s="925" t="s">
        <v>2524</v>
      </c>
      <c r="CA79" s="390" t="s">
        <v>463</v>
      </c>
      <c r="CB79" s="865"/>
      <c r="CC79" s="395" t="s">
        <v>2522</v>
      </c>
      <c r="CD79" s="865"/>
      <c r="CE79" s="2482"/>
      <c r="CF79" s="2483"/>
      <c r="DI79" s="2533"/>
      <c r="DJ79" s="2533"/>
      <c r="DK79" s="2534"/>
      <c r="DL79" s="395"/>
      <c r="DM79" s="390"/>
      <c r="DN79" s="865" t="s">
        <v>2460</v>
      </c>
      <c r="DO79" s="865" t="s">
        <v>2461</v>
      </c>
      <c r="DP79" s="865" t="s">
        <v>2463</v>
      </c>
      <c r="DQ79" s="396"/>
      <c r="DR79" s="396"/>
      <c r="DS79" s="395" t="s">
        <v>2464</v>
      </c>
      <c r="DT79" s="390"/>
      <c r="DU79" s="390"/>
      <c r="DV79" s="390" t="s">
        <v>2519</v>
      </c>
      <c r="DW79" s="390" t="s">
        <v>2519</v>
      </c>
      <c r="DX79" s="390" t="s">
        <v>2519</v>
      </c>
      <c r="DY79" s="865"/>
      <c r="DZ79" s="390" t="s">
        <v>2520</v>
      </c>
      <c r="EA79" s="478"/>
      <c r="EB79" s="2482"/>
      <c r="EC79" s="2483"/>
      <c r="ED79" s="2533"/>
      <c r="EE79" s="2533"/>
      <c r="EF79" s="2533"/>
      <c r="EG79" s="390"/>
      <c r="EH79" s="390" t="s">
        <v>2521</v>
      </c>
      <c r="EI79" s="925" t="s">
        <v>2524</v>
      </c>
      <c r="EJ79" s="389"/>
      <c r="EK79" s="396"/>
      <c r="EL79" s="865"/>
      <c r="EM79" s="390"/>
      <c r="EN79" s="395"/>
      <c r="EO79" s="395" t="s">
        <v>2522</v>
      </c>
      <c r="EP79" s="865"/>
      <c r="EQ79" s="395"/>
      <c r="ER79" s="396"/>
      <c r="ES79" s="390"/>
      <c r="ET79" s="395"/>
      <c r="EU79" s="390"/>
      <c r="EV79" s="395" t="s">
        <v>2460</v>
      </c>
      <c r="EW79" s="2482"/>
      <c r="EX79" s="2483"/>
      <c r="EY79" s="2533"/>
      <c r="EZ79" s="2533"/>
      <c r="FA79" s="2534"/>
      <c r="FB79" s="390" t="s">
        <v>2521</v>
      </c>
      <c r="FC79" s="936" t="s">
        <v>2524</v>
      </c>
      <c r="FD79" s="396"/>
      <c r="FE79" s="396"/>
      <c r="FF79" s="390"/>
      <c r="FG79" s="865"/>
      <c r="FH79" s="395" t="s">
        <v>2522</v>
      </c>
      <c r="FI79" s="395"/>
      <c r="FJ79" s="865"/>
      <c r="FK79" s="396"/>
      <c r="FL79" s="395"/>
      <c r="FM79" s="390"/>
      <c r="FN79" s="395" t="s">
        <v>2460</v>
      </c>
      <c r="FO79" s="395" t="s">
        <v>2461</v>
      </c>
      <c r="FP79" s="396"/>
      <c r="FQ79" s="390"/>
      <c r="FR79" s="2482"/>
      <c r="FS79" s="2483"/>
      <c r="FT79" s="2533"/>
      <c r="FU79" s="2533"/>
      <c r="FV79" s="2534"/>
      <c r="FW79" s="395" t="s">
        <v>2461</v>
      </c>
      <c r="FX79" s="396"/>
      <c r="FY79" s="390"/>
      <c r="FZ79" s="390" t="s">
        <v>2519</v>
      </c>
      <c r="GA79" s="390" t="s">
        <v>2519</v>
      </c>
      <c r="GB79" s="390" t="s">
        <v>2519</v>
      </c>
      <c r="GC79" s="395"/>
      <c r="GD79" s="390" t="s">
        <v>2520</v>
      </c>
      <c r="GE79" s="395"/>
      <c r="GF79" s="390"/>
      <c r="GG79" s="390" t="s">
        <v>2521</v>
      </c>
      <c r="GH79" s="925" t="s">
        <v>2524</v>
      </c>
      <c r="GI79" s="396"/>
      <c r="GJ79" s="396"/>
      <c r="GK79" s="865"/>
      <c r="GL79" s="395" t="s">
        <v>2522</v>
      </c>
      <c r="GM79" s="2482"/>
      <c r="GN79" s="2483"/>
      <c r="GO79" s="35"/>
      <c r="GP79" s="35"/>
      <c r="GQ79" s="35"/>
      <c r="GR79" s="35"/>
      <c r="GS79" s="35"/>
      <c r="GT79" s="35"/>
      <c r="GU79" s="35"/>
      <c r="GV79" s="35"/>
      <c r="GW79" s="35"/>
      <c r="GX79" s="35"/>
      <c r="GY79" s="35"/>
      <c r="GZ79" s="35"/>
      <c r="HA79" s="35"/>
    </row>
    <row r="80" spans="1:215" ht="15.75" customHeight="1">
      <c r="A80" s="2533"/>
      <c r="B80" s="2533"/>
      <c r="C80" s="2534"/>
      <c r="D80" s="2667" t="s">
        <v>2525</v>
      </c>
      <c r="E80" s="2667" t="s">
        <v>2525</v>
      </c>
      <c r="F80" s="865" t="s">
        <v>2526</v>
      </c>
      <c r="G80" s="396" t="s">
        <v>2527</v>
      </c>
      <c r="H80" s="396" t="s">
        <v>2528</v>
      </c>
      <c r="I80" s="865" t="s">
        <v>2529</v>
      </c>
      <c r="J80" s="396" t="s">
        <v>2188</v>
      </c>
      <c r="K80" s="390" t="s">
        <v>2530</v>
      </c>
      <c r="L80" s="395" t="s">
        <v>1049</v>
      </c>
      <c r="M80" s="395" t="s">
        <v>2531</v>
      </c>
      <c r="N80" s="395" t="s">
        <v>2532</v>
      </c>
      <c r="O80" s="865" t="s">
        <v>2533</v>
      </c>
      <c r="P80" s="396" t="s">
        <v>2534</v>
      </c>
      <c r="Q80" s="865" t="s">
        <v>2535</v>
      </c>
      <c r="R80" s="390" t="s">
        <v>2536</v>
      </c>
      <c r="S80" s="390" t="s">
        <v>2537</v>
      </c>
      <c r="T80" s="2482"/>
      <c r="U80" s="2483"/>
      <c r="V80" s="2533"/>
      <c r="W80" s="2533"/>
      <c r="X80" s="2534"/>
      <c r="Y80" s="395" t="s">
        <v>2538</v>
      </c>
      <c r="Z80" s="865" t="s">
        <v>2539</v>
      </c>
      <c r="AA80" s="865" t="s">
        <v>2540</v>
      </c>
      <c r="AB80" s="390" t="s">
        <v>2541</v>
      </c>
      <c r="AC80" s="2674"/>
      <c r="AD80" s="430" t="s">
        <v>2542</v>
      </c>
      <c r="AE80" s="390" t="s">
        <v>2543</v>
      </c>
      <c r="AF80" s="2667" t="s">
        <v>2525</v>
      </c>
      <c r="AG80" s="2667" t="s">
        <v>2525</v>
      </c>
      <c r="AH80" s="865" t="s">
        <v>2526</v>
      </c>
      <c r="AI80" s="390" t="s">
        <v>2528</v>
      </c>
      <c r="AJ80" s="395" t="s">
        <v>2529</v>
      </c>
      <c r="AK80" s="396" t="s">
        <v>2188</v>
      </c>
      <c r="AL80" s="396" t="s">
        <v>2530</v>
      </c>
      <c r="AM80" s="395" t="s">
        <v>2544</v>
      </c>
      <c r="AN80" s="395" t="s">
        <v>2531</v>
      </c>
      <c r="AO80" s="2482"/>
      <c r="AP80" s="2483"/>
      <c r="AQ80" s="2533"/>
      <c r="AR80" s="2533"/>
      <c r="AS80" s="2534"/>
      <c r="AT80" s="390" t="s">
        <v>2543</v>
      </c>
      <c r="AU80" s="2667" t="s">
        <v>2525</v>
      </c>
      <c r="AV80" s="2667" t="s">
        <v>2525</v>
      </c>
      <c r="AW80" s="396" t="s">
        <v>2528</v>
      </c>
      <c r="AX80" s="395" t="s">
        <v>2544</v>
      </c>
      <c r="AY80" s="395" t="s">
        <v>2531</v>
      </c>
      <c r="AZ80" s="395" t="s">
        <v>2532</v>
      </c>
      <c r="BA80" s="390" t="s">
        <v>2534</v>
      </c>
      <c r="BB80" s="395" t="s">
        <v>2535</v>
      </c>
      <c r="BC80" s="390" t="s">
        <v>2536</v>
      </c>
      <c r="BD80" s="2667" t="s">
        <v>2525</v>
      </c>
      <c r="BE80" s="396" t="s">
        <v>2545</v>
      </c>
      <c r="BF80" s="396" t="s">
        <v>148</v>
      </c>
      <c r="BG80" s="865" t="s">
        <v>2463</v>
      </c>
      <c r="BH80" s="395" t="s">
        <v>2538</v>
      </c>
      <c r="BI80" s="395" t="s">
        <v>2539</v>
      </c>
      <c r="BJ80" s="2482"/>
      <c r="BK80" s="2483"/>
      <c r="BL80" s="2533"/>
      <c r="BM80" s="2533"/>
      <c r="BN80" s="2534"/>
      <c r="BO80" s="2674"/>
      <c r="BP80" s="395" t="s">
        <v>2542</v>
      </c>
      <c r="BQ80" s="390" t="s">
        <v>2543</v>
      </c>
      <c r="BR80" s="2667" t="s">
        <v>2525</v>
      </c>
      <c r="BS80" s="2667" t="s">
        <v>2525</v>
      </c>
      <c r="BT80" s="395" t="s">
        <v>2544</v>
      </c>
      <c r="BU80" s="478" t="s">
        <v>2531</v>
      </c>
      <c r="BV80" s="395" t="s">
        <v>2532</v>
      </c>
      <c r="BW80" s="390" t="s">
        <v>2534</v>
      </c>
      <c r="BX80" s="395" t="s">
        <v>2535</v>
      </c>
      <c r="BY80" s="390" t="s">
        <v>2537</v>
      </c>
      <c r="BZ80" s="2667" t="s">
        <v>2525</v>
      </c>
      <c r="CA80" s="2674" t="s">
        <v>2546</v>
      </c>
      <c r="CB80" s="865" t="s">
        <v>2463</v>
      </c>
      <c r="CC80" s="395" t="s">
        <v>2538</v>
      </c>
      <c r="CD80" s="865" t="s">
        <v>2539</v>
      </c>
      <c r="CE80" s="2482"/>
      <c r="CF80" s="2483"/>
      <c r="DI80" s="2533"/>
      <c r="DJ80" s="2533"/>
      <c r="DK80" s="2534"/>
      <c r="DL80" s="395" t="s">
        <v>2542</v>
      </c>
      <c r="DM80" s="390" t="s">
        <v>2543</v>
      </c>
      <c r="DN80" s="2667" t="s">
        <v>2525</v>
      </c>
      <c r="DO80" s="2667" t="s">
        <v>2525</v>
      </c>
      <c r="DP80" s="865" t="s">
        <v>2526</v>
      </c>
      <c r="DQ80" s="396" t="s">
        <v>2527</v>
      </c>
      <c r="DR80" s="396" t="s">
        <v>2528</v>
      </c>
      <c r="DS80" s="395" t="s">
        <v>2529</v>
      </c>
      <c r="DT80" s="390" t="s">
        <v>2188</v>
      </c>
      <c r="DU80" s="390" t="s">
        <v>2530</v>
      </c>
      <c r="DV80" s="395" t="s">
        <v>2544</v>
      </c>
      <c r="DW80" s="395" t="s">
        <v>2531</v>
      </c>
      <c r="DX80" s="395" t="s">
        <v>2532</v>
      </c>
      <c r="DY80" s="865" t="s">
        <v>2533</v>
      </c>
      <c r="DZ80" s="390" t="s">
        <v>2534</v>
      </c>
      <c r="EA80" s="478" t="s">
        <v>2535</v>
      </c>
      <c r="EB80" s="2482"/>
      <c r="EC80" s="2483"/>
      <c r="ED80" s="2533"/>
      <c r="EE80" s="2533"/>
      <c r="EF80" s="2533"/>
      <c r="EG80" s="390" t="s">
        <v>2547</v>
      </c>
      <c r="EH80" s="390" t="s">
        <v>2537</v>
      </c>
      <c r="EI80" s="2667" t="s">
        <v>2525</v>
      </c>
      <c r="EJ80" s="389" t="s">
        <v>2545</v>
      </c>
      <c r="EK80" s="396" t="s">
        <v>148</v>
      </c>
      <c r="EL80" s="865" t="s">
        <v>2548</v>
      </c>
      <c r="EM80" s="390" t="s">
        <v>2549</v>
      </c>
      <c r="EN80" s="395" t="s">
        <v>2463</v>
      </c>
      <c r="EO80" s="395" t="s">
        <v>2538</v>
      </c>
      <c r="EP80" s="865" t="s">
        <v>2539</v>
      </c>
      <c r="EQ80" s="395" t="s">
        <v>2540</v>
      </c>
      <c r="ER80" s="396" t="s">
        <v>87</v>
      </c>
      <c r="ES80" s="390" t="s">
        <v>2541</v>
      </c>
      <c r="ET80" s="395" t="s">
        <v>2542</v>
      </c>
      <c r="EU80" s="390" t="s">
        <v>2543</v>
      </c>
      <c r="EV80" s="2667" t="s">
        <v>2525</v>
      </c>
      <c r="EW80" s="2482"/>
      <c r="EX80" s="2483"/>
      <c r="EY80" s="2533"/>
      <c r="EZ80" s="2533"/>
      <c r="FA80" s="2534"/>
      <c r="FB80" s="390" t="s">
        <v>2537</v>
      </c>
      <c r="FC80" s="2667" t="s">
        <v>2525</v>
      </c>
      <c r="FD80" s="396" t="s">
        <v>2545</v>
      </c>
      <c r="FE80" s="396" t="s">
        <v>148</v>
      </c>
      <c r="FF80" s="390" t="s">
        <v>2549</v>
      </c>
      <c r="FG80" s="865" t="s">
        <v>2463</v>
      </c>
      <c r="FH80" s="395" t="s">
        <v>2538</v>
      </c>
      <c r="FI80" s="395" t="s">
        <v>2539</v>
      </c>
      <c r="FJ80" s="865" t="s">
        <v>2540</v>
      </c>
      <c r="FK80" s="396" t="s">
        <v>87</v>
      </c>
      <c r="FL80" s="395" t="s">
        <v>2542</v>
      </c>
      <c r="FM80" s="390" t="s">
        <v>2543</v>
      </c>
      <c r="FN80" s="2667" t="s">
        <v>2525</v>
      </c>
      <c r="FO80" s="2667" t="s">
        <v>2525</v>
      </c>
      <c r="FP80" s="396" t="s">
        <v>2528</v>
      </c>
      <c r="FQ80" s="390" t="s">
        <v>2188</v>
      </c>
      <c r="FR80" s="2482"/>
      <c r="FS80" s="2483"/>
      <c r="FT80" s="2533"/>
      <c r="FU80" s="2533"/>
      <c r="FV80" s="2534"/>
      <c r="FW80" s="2667" t="s">
        <v>2525</v>
      </c>
      <c r="FX80" s="396" t="s">
        <v>2528</v>
      </c>
      <c r="FY80" s="390" t="s">
        <v>2188</v>
      </c>
      <c r="FZ80" s="395" t="s">
        <v>2544</v>
      </c>
      <c r="GA80" s="478" t="s">
        <v>2531</v>
      </c>
      <c r="GB80" s="395" t="s">
        <v>2532</v>
      </c>
      <c r="GC80" s="395" t="s">
        <v>2533</v>
      </c>
      <c r="GD80" s="390" t="s">
        <v>2534</v>
      </c>
      <c r="GE80" s="395" t="s">
        <v>2535</v>
      </c>
      <c r="GF80" s="390" t="s">
        <v>2536</v>
      </c>
      <c r="GG80" s="390" t="s">
        <v>2537</v>
      </c>
      <c r="GH80" s="2667" t="s">
        <v>2525</v>
      </c>
      <c r="GI80" s="396" t="s">
        <v>2545</v>
      </c>
      <c r="GJ80" s="396" t="s">
        <v>148</v>
      </c>
      <c r="GK80" s="865" t="s">
        <v>2463</v>
      </c>
      <c r="GL80" s="395" t="s">
        <v>2538</v>
      </c>
      <c r="GM80" s="2482"/>
      <c r="GN80" s="2483"/>
      <c r="GO80" s="35"/>
      <c r="GP80" s="35"/>
      <c r="GQ80" s="35"/>
      <c r="GR80" s="35"/>
      <c r="GS80" s="35"/>
      <c r="GT80" s="35"/>
      <c r="GU80" s="35"/>
      <c r="GV80" s="35"/>
      <c r="GW80" s="35"/>
      <c r="GX80" s="35"/>
      <c r="GY80" s="35"/>
      <c r="GZ80" s="35"/>
      <c r="HA80" s="35"/>
    </row>
    <row r="81" spans="1:209" ht="15.75" customHeight="1">
      <c r="A81" s="2533"/>
      <c r="B81" s="2533"/>
      <c r="C81" s="2534"/>
      <c r="D81" s="2667"/>
      <c r="E81" s="2667"/>
      <c r="F81" s="396" t="s">
        <v>2550</v>
      </c>
      <c r="G81" s="396"/>
      <c r="H81" s="395"/>
      <c r="I81" s="478"/>
      <c r="J81" s="865"/>
      <c r="K81" s="395"/>
      <c r="L81" s="395"/>
      <c r="M81" s="395"/>
      <c r="N81" s="395"/>
      <c r="O81" s="396"/>
      <c r="P81" s="390"/>
      <c r="Q81" s="478"/>
      <c r="R81" s="390"/>
      <c r="S81" s="390"/>
      <c r="T81" s="2482"/>
      <c r="U81" s="2483"/>
      <c r="V81" s="2533"/>
      <c r="W81" s="2533"/>
      <c r="X81" s="2534"/>
      <c r="Y81" s="395"/>
      <c r="Z81" s="396"/>
      <c r="AA81" s="390"/>
      <c r="AB81" s="390"/>
      <c r="AC81" s="390"/>
      <c r="AD81" s="478"/>
      <c r="AE81" s="390"/>
      <c r="AF81" s="2667"/>
      <c r="AG81" s="2667"/>
      <c r="AH81" s="396" t="s">
        <v>2550</v>
      </c>
      <c r="AI81" s="395"/>
      <c r="AJ81" s="395"/>
      <c r="AK81" s="865"/>
      <c r="AL81" s="395"/>
      <c r="AM81" s="395"/>
      <c r="AN81" s="395"/>
      <c r="AO81" s="2482"/>
      <c r="AP81" s="2483"/>
      <c r="AQ81" s="2533"/>
      <c r="AR81" s="2533"/>
      <c r="AS81" s="2534"/>
      <c r="AT81" s="390"/>
      <c r="AU81" s="2667"/>
      <c r="AV81" s="2667"/>
      <c r="AW81" s="395"/>
      <c r="AX81" s="395"/>
      <c r="AY81" s="395"/>
      <c r="AZ81" s="395"/>
      <c r="BA81" s="390"/>
      <c r="BB81" s="395"/>
      <c r="BC81" s="390"/>
      <c r="BD81" s="2668"/>
      <c r="BE81" s="396" t="s">
        <v>2551</v>
      </c>
      <c r="BF81" s="396"/>
      <c r="BG81" s="865"/>
      <c r="BH81" s="395"/>
      <c r="BI81" s="390"/>
      <c r="BJ81" s="2482"/>
      <c r="BK81" s="2483"/>
      <c r="BL81" s="2533"/>
      <c r="BM81" s="2533"/>
      <c r="BN81" s="2534"/>
      <c r="BO81" s="396"/>
      <c r="BP81" s="395"/>
      <c r="BQ81" s="390"/>
      <c r="BR81" s="2667"/>
      <c r="BS81" s="2668"/>
      <c r="BT81" s="395"/>
      <c r="BU81" s="478"/>
      <c r="BV81" s="395"/>
      <c r="BW81" s="390"/>
      <c r="BX81" s="395"/>
      <c r="BY81" s="390"/>
      <c r="BZ81" s="2668"/>
      <c r="CA81" s="2668"/>
      <c r="CB81" s="865"/>
      <c r="CC81" s="395"/>
      <c r="CD81" s="396"/>
      <c r="CE81" s="2482"/>
      <c r="CF81" s="2483"/>
      <c r="DI81" s="2533"/>
      <c r="DJ81" s="2533"/>
      <c r="DK81" s="2534"/>
      <c r="DL81" s="395"/>
      <c r="DM81" s="390"/>
      <c r="DN81" s="2668"/>
      <c r="DO81" s="2668"/>
      <c r="DP81" s="396" t="s">
        <v>2550</v>
      </c>
      <c r="DQ81" s="396"/>
      <c r="DR81" s="395"/>
      <c r="DS81" s="395"/>
      <c r="DT81" s="395"/>
      <c r="DU81" s="395"/>
      <c r="DV81" s="395"/>
      <c r="DW81" s="395"/>
      <c r="DX81" s="395"/>
      <c r="DY81" s="396"/>
      <c r="DZ81" s="390"/>
      <c r="EA81" s="478"/>
      <c r="EB81" s="2482"/>
      <c r="EC81" s="2483"/>
      <c r="ED81" s="2533"/>
      <c r="EE81" s="2533"/>
      <c r="EF81" s="2533"/>
      <c r="EG81" s="390"/>
      <c r="EH81" s="390"/>
      <c r="EI81" s="2668"/>
      <c r="EJ81" s="389" t="s">
        <v>2551</v>
      </c>
      <c r="EK81" s="396"/>
      <c r="EL81" s="395"/>
      <c r="EM81" s="395"/>
      <c r="EN81" s="395"/>
      <c r="EO81" s="395"/>
      <c r="EP81" s="396"/>
      <c r="EQ81" s="390"/>
      <c r="ER81" s="396" t="s">
        <v>2551</v>
      </c>
      <c r="ES81" s="390"/>
      <c r="ET81" s="395"/>
      <c r="EU81" s="390"/>
      <c r="EV81" s="2668"/>
      <c r="EW81" s="2482"/>
      <c r="EX81" s="2483"/>
      <c r="EY81" s="2533"/>
      <c r="EZ81" s="2533"/>
      <c r="FA81" s="2534"/>
      <c r="FB81" s="390"/>
      <c r="FC81" s="2668"/>
      <c r="FD81" s="396" t="s">
        <v>2551</v>
      </c>
      <c r="FE81" s="396"/>
      <c r="FF81" s="395"/>
      <c r="FG81" s="865"/>
      <c r="FH81" s="395"/>
      <c r="FI81" s="390"/>
      <c r="FJ81" s="390"/>
      <c r="FK81" s="396" t="s">
        <v>2551</v>
      </c>
      <c r="FL81" s="395"/>
      <c r="FM81" s="390"/>
      <c r="FN81" s="2668"/>
      <c r="FO81" s="2668"/>
      <c r="FP81" s="395"/>
      <c r="FQ81" s="395"/>
      <c r="FR81" s="2482"/>
      <c r="FS81" s="2483"/>
      <c r="FT81" s="2533"/>
      <c r="FU81" s="2533"/>
      <c r="FV81" s="2534"/>
      <c r="FW81" s="2668"/>
      <c r="FX81" s="395"/>
      <c r="FY81" s="395"/>
      <c r="FZ81" s="395"/>
      <c r="GA81" s="478"/>
      <c r="GB81" s="395"/>
      <c r="GC81" s="390"/>
      <c r="GD81" s="390"/>
      <c r="GE81" s="395"/>
      <c r="GF81" s="390"/>
      <c r="GG81" s="390"/>
      <c r="GH81" s="2667"/>
      <c r="GI81" s="396" t="s">
        <v>2551</v>
      </c>
      <c r="GJ81" s="396"/>
      <c r="GK81" s="865"/>
      <c r="GL81" s="395"/>
      <c r="GM81" s="2482"/>
      <c r="GN81" s="2483"/>
      <c r="GO81" s="35"/>
      <c r="GP81" s="35"/>
      <c r="GQ81" s="35"/>
      <c r="GR81" s="35"/>
      <c r="GS81" s="35"/>
      <c r="GT81" s="35"/>
      <c r="GU81" s="35"/>
      <c r="GV81" s="35"/>
      <c r="GW81" s="35"/>
      <c r="GX81" s="35"/>
      <c r="GY81" s="35"/>
      <c r="GZ81" s="35"/>
      <c r="HA81" s="35"/>
    </row>
    <row r="82" spans="1:209" s="35" customFormat="1" ht="18.75" customHeight="1">
      <c r="A82" s="2535"/>
      <c r="B82" s="2535"/>
      <c r="C82" s="2536"/>
      <c r="D82" s="1815" t="s">
        <v>2552</v>
      </c>
      <c r="E82" s="1821" t="s">
        <v>2552</v>
      </c>
      <c r="F82" s="1815" t="s">
        <v>2552</v>
      </c>
      <c r="G82" s="1821" t="s">
        <v>2552</v>
      </c>
      <c r="H82" s="1815" t="s">
        <v>2552</v>
      </c>
      <c r="I82" s="1821" t="s">
        <v>2552</v>
      </c>
      <c r="J82" s="1821" t="s">
        <v>2552</v>
      </c>
      <c r="K82" s="1815" t="s">
        <v>2552</v>
      </c>
      <c r="L82" s="1815" t="s">
        <v>2552</v>
      </c>
      <c r="M82" s="1815" t="s">
        <v>2552</v>
      </c>
      <c r="N82" s="1815" t="s">
        <v>2552</v>
      </c>
      <c r="O82" s="1884" t="s">
        <v>2553</v>
      </c>
      <c r="P82" s="1816" t="s">
        <v>2554</v>
      </c>
      <c r="Q82" s="1884" t="s">
        <v>2555</v>
      </c>
      <c r="R82" s="1815" t="s">
        <v>2556</v>
      </c>
      <c r="S82" s="1819" t="s">
        <v>2552</v>
      </c>
      <c r="T82" s="2484"/>
      <c r="U82" s="2485"/>
      <c r="V82" s="2535"/>
      <c r="W82" s="2535"/>
      <c r="X82" s="2536"/>
      <c r="Y82" s="1815" t="s">
        <v>2557</v>
      </c>
      <c r="Z82" s="1884" t="s">
        <v>2555</v>
      </c>
      <c r="AA82" s="1884" t="s">
        <v>2555</v>
      </c>
      <c r="AB82" s="1821" t="s">
        <v>2556</v>
      </c>
      <c r="AC82" s="1815" t="s">
        <v>2556</v>
      </c>
      <c r="AD82" s="1883" t="s">
        <v>316</v>
      </c>
      <c r="AE82" s="1815" t="s">
        <v>2556</v>
      </c>
      <c r="AF82" s="1815" t="s">
        <v>2552</v>
      </c>
      <c r="AG82" s="1821" t="s">
        <v>2552</v>
      </c>
      <c r="AH82" s="1815" t="s">
        <v>2552</v>
      </c>
      <c r="AI82" s="1815" t="s">
        <v>2552</v>
      </c>
      <c r="AJ82" s="1815" t="s">
        <v>2552</v>
      </c>
      <c r="AK82" s="1821" t="s">
        <v>2552</v>
      </c>
      <c r="AL82" s="1815" t="s">
        <v>2552</v>
      </c>
      <c r="AM82" s="1815" t="s">
        <v>2552</v>
      </c>
      <c r="AN82" s="1815" t="s">
        <v>2552</v>
      </c>
      <c r="AO82" s="2484"/>
      <c r="AP82" s="2485"/>
      <c r="AQ82" s="2535"/>
      <c r="AR82" s="2535"/>
      <c r="AS82" s="2536"/>
      <c r="AT82" s="1815" t="s">
        <v>2556</v>
      </c>
      <c r="AU82" s="1815" t="s">
        <v>2552</v>
      </c>
      <c r="AV82" s="1815" t="s">
        <v>2552</v>
      </c>
      <c r="AW82" s="1815" t="s">
        <v>2552</v>
      </c>
      <c r="AX82" s="1815" t="s">
        <v>2552</v>
      </c>
      <c r="AY82" s="1815" t="s">
        <v>2552</v>
      </c>
      <c r="AZ82" s="1815" t="s">
        <v>2552</v>
      </c>
      <c r="BA82" s="1816" t="s">
        <v>2554</v>
      </c>
      <c r="BB82" s="1816" t="s">
        <v>2555</v>
      </c>
      <c r="BC82" s="1815" t="s">
        <v>2556</v>
      </c>
      <c r="BD82" s="1815" t="s">
        <v>2552</v>
      </c>
      <c r="BE82" s="1821" t="s">
        <v>2557</v>
      </c>
      <c r="BF82" s="1884" t="s">
        <v>2555</v>
      </c>
      <c r="BG82" s="1884" t="s">
        <v>2555</v>
      </c>
      <c r="BH82" s="1815" t="s">
        <v>2557</v>
      </c>
      <c r="BI82" s="1816" t="s">
        <v>2555</v>
      </c>
      <c r="BJ82" s="2484"/>
      <c r="BK82" s="2485"/>
      <c r="BL82" s="2535"/>
      <c r="BM82" s="2535"/>
      <c r="BN82" s="2536"/>
      <c r="BO82" s="1821" t="s">
        <v>2556</v>
      </c>
      <c r="BP82" s="1815" t="s">
        <v>316</v>
      </c>
      <c r="BQ82" s="1815" t="s">
        <v>2556</v>
      </c>
      <c r="BR82" s="1815" t="s">
        <v>2552</v>
      </c>
      <c r="BS82" s="1815" t="s">
        <v>2552</v>
      </c>
      <c r="BT82" s="1815" t="s">
        <v>2552</v>
      </c>
      <c r="BU82" s="1821" t="s">
        <v>2552</v>
      </c>
      <c r="BV82" s="1815" t="s">
        <v>2552</v>
      </c>
      <c r="BW82" s="1815" t="s">
        <v>2556</v>
      </c>
      <c r="BX82" s="1884" t="s">
        <v>2555</v>
      </c>
      <c r="BY82" s="1819" t="s">
        <v>2552</v>
      </c>
      <c r="BZ82" s="1815" t="s">
        <v>2552</v>
      </c>
      <c r="CA82" s="1821" t="s">
        <v>2557</v>
      </c>
      <c r="CB82" s="1884" t="s">
        <v>2555</v>
      </c>
      <c r="CC82" s="1815" t="s">
        <v>2557</v>
      </c>
      <c r="CD82" s="1884" t="s">
        <v>2555</v>
      </c>
      <c r="CE82" s="2484"/>
      <c r="CF82" s="2485"/>
      <c r="DI82" s="2535"/>
      <c r="DJ82" s="2535"/>
      <c r="DK82" s="2536"/>
      <c r="DL82" s="1815" t="s">
        <v>316</v>
      </c>
      <c r="DM82" s="1815" t="s">
        <v>2556</v>
      </c>
      <c r="DN82" s="1820" t="s">
        <v>2552</v>
      </c>
      <c r="DO82" s="1818" t="s">
        <v>2552</v>
      </c>
      <c r="DP82" s="1819" t="s">
        <v>2552</v>
      </c>
      <c r="DQ82" s="1818" t="s">
        <v>2552</v>
      </c>
      <c r="DR82" s="1819" t="s">
        <v>2552</v>
      </c>
      <c r="DS82" s="1815" t="s">
        <v>2552</v>
      </c>
      <c r="DT82" s="1815" t="s">
        <v>2552</v>
      </c>
      <c r="DU82" s="1819" t="s">
        <v>2552</v>
      </c>
      <c r="DV82" s="1815" t="s">
        <v>2552</v>
      </c>
      <c r="DW82" s="1815" t="s">
        <v>2552</v>
      </c>
      <c r="DX82" s="1815" t="s">
        <v>2552</v>
      </c>
      <c r="DY82" s="1815" t="s">
        <v>2552</v>
      </c>
      <c r="DZ82" s="1816" t="s">
        <v>2554</v>
      </c>
      <c r="EA82" s="2224" t="s">
        <v>2555</v>
      </c>
      <c r="EB82" s="2484"/>
      <c r="EC82" s="2485"/>
      <c r="ED82" s="2535"/>
      <c r="EE82" s="2535"/>
      <c r="EF82" s="2535"/>
      <c r="EG82" s="1815" t="s">
        <v>2557</v>
      </c>
      <c r="EH82" s="1815" t="s">
        <v>2552</v>
      </c>
      <c r="EI82" s="1815" t="s">
        <v>2552</v>
      </c>
      <c r="EJ82" s="1883" t="s">
        <v>2557</v>
      </c>
      <c r="EK82" s="1884" t="s">
        <v>2555</v>
      </c>
      <c r="EL82" s="1884" t="s">
        <v>2555</v>
      </c>
      <c r="EM82" s="1816" t="s">
        <v>2555</v>
      </c>
      <c r="EN82" s="1816" t="s">
        <v>2555</v>
      </c>
      <c r="EO82" s="1815" t="s">
        <v>2557</v>
      </c>
      <c r="EP82" s="1884" t="s">
        <v>2555</v>
      </c>
      <c r="EQ82" s="1816" t="s">
        <v>2555</v>
      </c>
      <c r="ER82" s="1818" t="s">
        <v>2557</v>
      </c>
      <c r="ES82" s="1821" t="s">
        <v>2556</v>
      </c>
      <c r="ET82" s="1815" t="s">
        <v>316</v>
      </c>
      <c r="EU82" s="1815" t="s">
        <v>2556</v>
      </c>
      <c r="EV82" s="1815" t="s">
        <v>2552</v>
      </c>
      <c r="EW82" s="2484"/>
      <c r="EX82" s="2485"/>
      <c r="EY82" s="2535"/>
      <c r="EZ82" s="2535"/>
      <c r="FA82" s="2536"/>
      <c r="FB82" s="1815" t="s">
        <v>2552</v>
      </c>
      <c r="FC82" s="1815" t="s">
        <v>2552</v>
      </c>
      <c r="FD82" s="1821" t="s">
        <v>2557</v>
      </c>
      <c r="FE82" s="1884" t="s">
        <v>2555</v>
      </c>
      <c r="FF82" s="1816" t="s">
        <v>2555</v>
      </c>
      <c r="FG82" s="1884" t="s">
        <v>2555</v>
      </c>
      <c r="FH82" s="1815" t="s">
        <v>2557</v>
      </c>
      <c r="FI82" s="1816" t="s">
        <v>2555</v>
      </c>
      <c r="FJ82" s="1884" t="s">
        <v>2555</v>
      </c>
      <c r="FK82" s="1821" t="s">
        <v>2557</v>
      </c>
      <c r="FL82" s="1815" t="s">
        <v>316</v>
      </c>
      <c r="FM82" s="1815" t="s">
        <v>2556</v>
      </c>
      <c r="FN82" s="1815" t="s">
        <v>2552</v>
      </c>
      <c r="FO82" s="1815" t="s">
        <v>2552</v>
      </c>
      <c r="FP82" s="1815" t="s">
        <v>2552</v>
      </c>
      <c r="FQ82" s="1815" t="s">
        <v>2552</v>
      </c>
      <c r="FR82" s="2484"/>
      <c r="FS82" s="2485"/>
      <c r="FT82" s="2535"/>
      <c r="FU82" s="2535"/>
      <c r="FV82" s="2536"/>
      <c r="FW82" s="1815" t="s">
        <v>2552</v>
      </c>
      <c r="FX82" s="1815" t="s">
        <v>2552</v>
      </c>
      <c r="FY82" s="1815" t="s">
        <v>2552</v>
      </c>
      <c r="FZ82" s="1815" t="s">
        <v>2552</v>
      </c>
      <c r="GA82" s="1821" t="s">
        <v>2552</v>
      </c>
      <c r="GB82" s="1815" t="s">
        <v>2552</v>
      </c>
      <c r="GC82" s="1815" t="s">
        <v>2552</v>
      </c>
      <c r="GD82" s="1815" t="s">
        <v>2556</v>
      </c>
      <c r="GE82" s="1816" t="s">
        <v>2555</v>
      </c>
      <c r="GF82" s="1815" t="s">
        <v>2556</v>
      </c>
      <c r="GG82" s="1819" t="s">
        <v>2552</v>
      </c>
      <c r="GH82" s="1815" t="s">
        <v>2552</v>
      </c>
      <c r="GI82" s="1818" t="s">
        <v>2557</v>
      </c>
      <c r="GJ82" s="1884" t="s">
        <v>2555</v>
      </c>
      <c r="GK82" s="1884" t="s">
        <v>2555</v>
      </c>
      <c r="GL82" s="1815" t="s">
        <v>2557</v>
      </c>
      <c r="GM82" s="2484"/>
      <c r="GN82" s="2485"/>
    </row>
    <row r="83" spans="1:209" ht="18" customHeight="1">
      <c r="A83" s="63">
        <v>40544</v>
      </c>
      <c r="B83" s="943">
        <v>40544</v>
      </c>
      <c r="C83" s="944">
        <v>40544</v>
      </c>
      <c r="D83" s="2354">
        <v>66655644</v>
      </c>
      <c r="E83" s="2354">
        <v>58520369</v>
      </c>
      <c r="F83" s="2354">
        <v>535246</v>
      </c>
      <c r="G83" s="2354">
        <v>36</v>
      </c>
      <c r="H83" s="2354">
        <v>31409906</v>
      </c>
      <c r="I83" s="2354">
        <v>17800007</v>
      </c>
      <c r="J83" s="2354">
        <v>904098</v>
      </c>
      <c r="K83" s="2354">
        <v>243173</v>
      </c>
      <c r="L83" s="2354">
        <v>568280</v>
      </c>
      <c r="M83" s="2354">
        <v>3180</v>
      </c>
      <c r="N83" s="2354">
        <v>565100</v>
      </c>
      <c r="O83" s="2354">
        <v>408007</v>
      </c>
      <c r="P83" s="2354">
        <v>4582349</v>
      </c>
      <c r="Q83" s="2354">
        <v>5328057</v>
      </c>
      <c r="R83" s="2354">
        <v>348868</v>
      </c>
      <c r="S83" s="2354" t="s">
        <v>21</v>
      </c>
      <c r="T83" s="67">
        <v>40544</v>
      </c>
      <c r="U83" s="624">
        <v>40544</v>
      </c>
      <c r="V83" s="63">
        <v>40544</v>
      </c>
      <c r="W83" s="943">
        <v>40544</v>
      </c>
      <c r="X83" s="944">
        <v>40544</v>
      </c>
      <c r="Y83" s="2354">
        <v>137119</v>
      </c>
      <c r="Z83" s="2354">
        <v>62160</v>
      </c>
      <c r="AA83" s="2354">
        <v>67297</v>
      </c>
      <c r="AB83" s="2354" t="s">
        <v>21</v>
      </c>
      <c r="AC83" s="2354" t="s">
        <v>21</v>
      </c>
      <c r="AD83" s="2354">
        <v>13523286</v>
      </c>
      <c r="AE83" s="2354">
        <v>67011799</v>
      </c>
      <c r="AF83" s="2354">
        <v>51400496</v>
      </c>
      <c r="AG83" s="2354">
        <v>51358116</v>
      </c>
      <c r="AH83" s="2354">
        <v>535246</v>
      </c>
      <c r="AI83" s="2354">
        <v>31315023</v>
      </c>
      <c r="AJ83" s="2354">
        <v>17800007</v>
      </c>
      <c r="AK83" s="2354">
        <v>867103</v>
      </c>
      <c r="AL83" s="2354">
        <v>243161</v>
      </c>
      <c r="AM83" s="2354">
        <v>496449</v>
      </c>
      <c r="AN83" s="2354" t="s">
        <v>21</v>
      </c>
      <c r="AO83" s="67">
        <v>40544</v>
      </c>
      <c r="AP83" s="624">
        <v>40544</v>
      </c>
      <c r="AQ83" s="63">
        <v>40544</v>
      </c>
      <c r="AR83" s="943">
        <v>40544</v>
      </c>
      <c r="AS83" s="944">
        <v>40544</v>
      </c>
      <c r="AT83" s="2354">
        <v>67011799</v>
      </c>
      <c r="AU83" s="2354">
        <v>1374375</v>
      </c>
      <c r="AV83" s="2354">
        <v>611681</v>
      </c>
      <c r="AW83" s="2354">
        <v>94883</v>
      </c>
      <c r="AX83" s="2354">
        <v>11678</v>
      </c>
      <c r="AY83" s="2354">
        <v>1</v>
      </c>
      <c r="AZ83" s="2354">
        <v>11677</v>
      </c>
      <c r="BA83" s="2354">
        <v>10367</v>
      </c>
      <c r="BB83" s="2354">
        <v>201766</v>
      </c>
      <c r="BC83" s="2354">
        <v>348118</v>
      </c>
      <c r="BD83" s="2354">
        <v>413716</v>
      </c>
      <c r="BE83" s="2354">
        <v>809</v>
      </c>
      <c r="BF83" s="2354">
        <v>13942</v>
      </c>
      <c r="BG83" s="2354">
        <v>63431</v>
      </c>
      <c r="BH83" s="2354">
        <v>214680</v>
      </c>
      <c r="BI83" s="2354">
        <v>28211</v>
      </c>
      <c r="BJ83" s="67">
        <v>40544</v>
      </c>
      <c r="BK83" s="624">
        <v>40544</v>
      </c>
      <c r="BL83" s="63">
        <v>40544</v>
      </c>
      <c r="BM83" s="943">
        <v>40544</v>
      </c>
      <c r="BN83" s="944">
        <v>40544</v>
      </c>
      <c r="BO83" s="2354" t="s">
        <v>21</v>
      </c>
      <c r="BP83" s="2354">
        <v>950057</v>
      </c>
      <c r="BQ83" s="2354">
        <v>3770179</v>
      </c>
      <c r="BR83" s="2354">
        <v>1202256</v>
      </c>
      <c r="BS83" s="2354">
        <v>950</v>
      </c>
      <c r="BT83" s="2354">
        <v>884</v>
      </c>
      <c r="BU83" s="2354">
        <v>99</v>
      </c>
      <c r="BV83" s="2354">
        <v>785</v>
      </c>
      <c r="BW83" s="2354" t="s">
        <v>21</v>
      </c>
      <c r="BX83" s="2354" t="s">
        <v>21</v>
      </c>
      <c r="BY83" s="2354" t="s">
        <v>21</v>
      </c>
      <c r="BZ83" s="2354">
        <v>32281</v>
      </c>
      <c r="CA83" s="2354">
        <v>36823</v>
      </c>
      <c r="CB83" s="2354">
        <v>1115</v>
      </c>
      <c r="CC83" s="2354" t="s">
        <v>21</v>
      </c>
      <c r="CD83" s="2354">
        <v>2776</v>
      </c>
      <c r="CE83" s="67">
        <v>40544</v>
      </c>
      <c r="CF83" s="624">
        <v>40544</v>
      </c>
      <c r="DI83" s="63">
        <v>40544</v>
      </c>
      <c r="DJ83" s="943">
        <v>40544</v>
      </c>
      <c r="DK83" s="944">
        <v>40544</v>
      </c>
      <c r="DL83" s="2354">
        <v>20989050</v>
      </c>
      <c r="DM83" s="2354">
        <v>33438869</v>
      </c>
      <c r="DN83" s="2354">
        <v>66612153</v>
      </c>
      <c r="DO83" s="2354">
        <v>60462223</v>
      </c>
      <c r="DP83" s="2354">
        <v>538011</v>
      </c>
      <c r="DQ83" s="2354">
        <v>36</v>
      </c>
      <c r="DR83" s="2354">
        <v>31409906</v>
      </c>
      <c r="DS83" s="2354">
        <v>17800007</v>
      </c>
      <c r="DT83" s="2354">
        <v>906847</v>
      </c>
      <c r="DU83" s="2354">
        <v>243173</v>
      </c>
      <c r="DV83" s="2354">
        <v>959446</v>
      </c>
      <c r="DW83" s="2354">
        <v>24154</v>
      </c>
      <c r="DX83" s="2354">
        <v>935292</v>
      </c>
      <c r="DY83" s="2354">
        <v>980501</v>
      </c>
      <c r="DZ83" s="2354">
        <v>4629398</v>
      </c>
      <c r="EA83" s="2354">
        <v>5906445</v>
      </c>
      <c r="EB83" s="67">
        <v>40544</v>
      </c>
      <c r="EC83" s="624">
        <v>40544</v>
      </c>
      <c r="ED83" s="620">
        <v>40544</v>
      </c>
      <c r="EE83" s="2225">
        <v>40544</v>
      </c>
      <c r="EF83" s="2226">
        <v>40544</v>
      </c>
      <c r="EG83" s="2354">
        <v>438</v>
      </c>
      <c r="EH83" s="2354" t="s">
        <v>21</v>
      </c>
      <c r="EI83" s="2354">
        <v>1318190</v>
      </c>
      <c r="EJ83" s="2354">
        <v>754848</v>
      </c>
      <c r="EK83" s="2354">
        <v>6844</v>
      </c>
      <c r="EL83" s="2354" t="s">
        <v>21</v>
      </c>
      <c r="EM83" s="2354" t="s">
        <v>21</v>
      </c>
      <c r="EN83" s="2354">
        <v>48326</v>
      </c>
      <c r="EO83" s="2354">
        <v>323826</v>
      </c>
      <c r="EP83" s="2354">
        <v>231631</v>
      </c>
      <c r="EQ83" s="2354">
        <v>230895</v>
      </c>
      <c r="ER83" s="2354">
        <v>66176</v>
      </c>
      <c r="ES83" s="2354" t="s">
        <v>21</v>
      </c>
      <c r="ET83" s="2354">
        <v>8231328</v>
      </c>
      <c r="EU83" s="2354">
        <v>25472695</v>
      </c>
      <c r="EV83" s="2354">
        <v>51400496</v>
      </c>
      <c r="EW83" s="67">
        <v>40544</v>
      </c>
      <c r="EX83" s="624">
        <v>40544</v>
      </c>
      <c r="EY83" s="63">
        <v>40544</v>
      </c>
      <c r="EZ83" s="943">
        <v>40544</v>
      </c>
      <c r="FA83" s="944">
        <v>40544</v>
      </c>
      <c r="FB83" s="2354" t="s">
        <v>21</v>
      </c>
      <c r="FC83" s="2354">
        <v>1275810</v>
      </c>
      <c r="FD83" s="2354">
        <v>754848</v>
      </c>
      <c r="FE83" s="2354">
        <v>4710</v>
      </c>
      <c r="FF83" s="2354" t="s">
        <v>21</v>
      </c>
      <c r="FG83" s="2354">
        <v>48326</v>
      </c>
      <c r="FH83" s="2354">
        <v>294612</v>
      </c>
      <c r="FI83" s="2354">
        <v>231631</v>
      </c>
      <c r="FJ83" s="2354">
        <v>230895</v>
      </c>
      <c r="FK83" s="2354">
        <v>66176</v>
      </c>
      <c r="FL83" s="2354">
        <v>8231328</v>
      </c>
      <c r="FM83" s="2354">
        <v>25472695</v>
      </c>
      <c r="FN83" s="2354">
        <v>1367549</v>
      </c>
      <c r="FO83" s="2354">
        <v>697012</v>
      </c>
      <c r="FP83" s="2354">
        <v>94883</v>
      </c>
      <c r="FQ83" s="2354">
        <v>61</v>
      </c>
      <c r="FR83" s="67">
        <v>40544</v>
      </c>
      <c r="FS83" s="624">
        <v>40544</v>
      </c>
      <c r="FT83" s="63">
        <v>40544</v>
      </c>
      <c r="FU83" s="943">
        <v>40544</v>
      </c>
      <c r="FV83" s="944">
        <v>40544</v>
      </c>
      <c r="FW83" s="2354">
        <v>204274</v>
      </c>
      <c r="FX83" s="2354">
        <v>24835</v>
      </c>
      <c r="FY83" s="2354">
        <v>61</v>
      </c>
      <c r="FZ83" s="2354">
        <v>32028</v>
      </c>
      <c r="GA83" s="2354">
        <v>1374</v>
      </c>
      <c r="GB83" s="2354">
        <v>30654</v>
      </c>
      <c r="GC83" s="2354">
        <v>19067</v>
      </c>
      <c r="GD83" s="2354">
        <v>10367</v>
      </c>
      <c r="GE83" s="2354">
        <v>88083</v>
      </c>
      <c r="GF83" s="2354">
        <v>15054</v>
      </c>
      <c r="GG83" s="2354" t="s">
        <v>21</v>
      </c>
      <c r="GH83" s="2354">
        <v>281396</v>
      </c>
      <c r="GI83" s="2354">
        <v>107322</v>
      </c>
      <c r="GJ83" s="2354">
        <v>22991</v>
      </c>
      <c r="GK83" s="2354">
        <v>66784</v>
      </c>
      <c r="GL83" s="2354">
        <v>62885</v>
      </c>
      <c r="GM83" s="67">
        <v>40544</v>
      </c>
      <c r="GN83" s="624">
        <v>40544</v>
      </c>
      <c r="GO83" s="35"/>
      <c r="GP83" s="35"/>
      <c r="GQ83" s="35"/>
      <c r="GR83" s="35"/>
      <c r="GS83" s="35"/>
      <c r="GT83" s="35"/>
      <c r="GU83" s="35"/>
      <c r="GV83" s="35"/>
      <c r="GW83" s="35"/>
      <c r="GX83" s="35"/>
      <c r="GY83" s="35"/>
      <c r="GZ83" s="35"/>
      <c r="HA83" s="35"/>
    </row>
    <row r="84" spans="1:209" ht="14.25" customHeight="1">
      <c r="A84" s="73"/>
      <c r="B84" s="943">
        <v>40909</v>
      </c>
      <c r="C84" s="945"/>
      <c r="D84" s="2355">
        <v>63986239</v>
      </c>
      <c r="E84" s="2355">
        <v>56202158</v>
      </c>
      <c r="F84" s="2355">
        <v>458711</v>
      </c>
      <c r="G84" s="2355">
        <v>37</v>
      </c>
      <c r="H84" s="2355">
        <v>29189473</v>
      </c>
      <c r="I84" s="2355">
        <v>18263394</v>
      </c>
      <c r="J84" s="2355">
        <v>811914</v>
      </c>
      <c r="K84" s="2355">
        <v>196367</v>
      </c>
      <c r="L84" s="2355">
        <v>652269</v>
      </c>
      <c r="M84" s="2355">
        <v>5918</v>
      </c>
      <c r="N84" s="2355">
        <v>646351</v>
      </c>
      <c r="O84" s="2355">
        <v>328668</v>
      </c>
      <c r="P84" s="2355">
        <v>4415622</v>
      </c>
      <c r="Q84" s="2355">
        <v>4943393</v>
      </c>
      <c r="R84" s="2355">
        <v>416770</v>
      </c>
      <c r="S84" s="2355" t="s">
        <v>21</v>
      </c>
      <c r="T84" s="67">
        <v>40909</v>
      </c>
      <c r="U84" s="624">
        <v>40909</v>
      </c>
      <c r="V84" s="73"/>
      <c r="W84" s="943">
        <v>40909</v>
      </c>
      <c r="X84" s="945"/>
      <c r="Y84" s="2355">
        <v>118705</v>
      </c>
      <c r="Z84" s="2355">
        <v>59980</v>
      </c>
      <c r="AA84" s="2355">
        <v>64906</v>
      </c>
      <c r="AB84" s="2355" t="s">
        <v>21</v>
      </c>
      <c r="AC84" s="2355" t="s">
        <v>21</v>
      </c>
      <c r="AD84" s="2355">
        <v>13102421</v>
      </c>
      <c r="AE84" s="2355">
        <v>64139064</v>
      </c>
      <c r="AF84" s="2355">
        <v>49535743</v>
      </c>
      <c r="AG84" s="2355">
        <v>49505140</v>
      </c>
      <c r="AH84" s="2355">
        <v>458711</v>
      </c>
      <c r="AI84" s="2355">
        <v>29101168</v>
      </c>
      <c r="AJ84" s="2355">
        <v>18263394</v>
      </c>
      <c r="AK84" s="2355">
        <v>788688</v>
      </c>
      <c r="AL84" s="2355">
        <v>196337</v>
      </c>
      <c r="AM84" s="2355">
        <v>596837</v>
      </c>
      <c r="AN84" s="205" t="s">
        <v>21</v>
      </c>
      <c r="AO84" s="67">
        <v>40909</v>
      </c>
      <c r="AP84" s="624">
        <v>40909</v>
      </c>
      <c r="AQ84" s="73"/>
      <c r="AR84" s="943">
        <v>40909</v>
      </c>
      <c r="AS84" s="945"/>
      <c r="AT84" s="2355">
        <v>64139064</v>
      </c>
      <c r="AU84" s="2355">
        <v>1266934</v>
      </c>
      <c r="AV84" s="2355">
        <v>472158</v>
      </c>
      <c r="AW84" s="2355">
        <v>88305</v>
      </c>
      <c r="AX84" s="2355">
        <v>9061</v>
      </c>
      <c r="AY84" s="2355">
        <v>1</v>
      </c>
      <c r="AZ84" s="2355">
        <v>9060</v>
      </c>
      <c r="BA84" s="2355">
        <v>4385</v>
      </c>
      <c r="BB84" s="2355">
        <v>50396</v>
      </c>
      <c r="BC84" s="2355">
        <v>416063</v>
      </c>
      <c r="BD84" s="2355">
        <v>423848</v>
      </c>
      <c r="BE84" s="2355">
        <v>413</v>
      </c>
      <c r="BF84" s="2355">
        <v>14227</v>
      </c>
      <c r="BG84" s="2355">
        <v>61137</v>
      </c>
      <c r="BH84" s="2355">
        <v>225482</v>
      </c>
      <c r="BI84" s="2355">
        <v>26035</v>
      </c>
      <c r="BJ84" s="67">
        <v>40909</v>
      </c>
      <c r="BK84" s="624">
        <v>40909</v>
      </c>
      <c r="BL84" s="73"/>
      <c r="BM84" s="943">
        <v>40909</v>
      </c>
      <c r="BN84" s="945"/>
      <c r="BO84" s="2355" t="s">
        <v>21</v>
      </c>
      <c r="BP84" s="2355">
        <v>970834</v>
      </c>
      <c r="BQ84" s="2355">
        <v>4059774</v>
      </c>
      <c r="BR84" s="2355">
        <v>1087225</v>
      </c>
      <c r="BS84" s="2355">
        <v>801</v>
      </c>
      <c r="BT84" s="2355">
        <v>744</v>
      </c>
      <c r="BU84" s="2355">
        <v>60</v>
      </c>
      <c r="BV84" s="2355">
        <v>684</v>
      </c>
      <c r="BW84" s="2355" t="s">
        <v>21</v>
      </c>
      <c r="BX84" s="2355" t="s">
        <v>21</v>
      </c>
      <c r="BY84" s="2355" t="s">
        <v>21</v>
      </c>
      <c r="BZ84" s="2355">
        <v>32860</v>
      </c>
      <c r="CA84" s="2355">
        <v>35351</v>
      </c>
      <c r="CB84" s="2355">
        <v>1046</v>
      </c>
      <c r="CC84" s="2355">
        <v>507</v>
      </c>
      <c r="CD84" s="2355">
        <v>3769</v>
      </c>
      <c r="CE84" s="67">
        <v>40909</v>
      </c>
      <c r="CF84" s="624">
        <v>40909</v>
      </c>
      <c r="DI84" s="73"/>
      <c r="DJ84" s="943">
        <v>40909</v>
      </c>
      <c r="DK84" s="945"/>
      <c r="DL84" s="2355">
        <v>20500417</v>
      </c>
      <c r="DM84" s="2355">
        <v>33241823</v>
      </c>
      <c r="DN84" s="2355">
        <v>63824878</v>
      </c>
      <c r="DO84" s="2355">
        <v>58000624</v>
      </c>
      <c r="DP84" s="2355">
        <v>461493</v>
      </c>
      <c r="DQ84" s="2355">
        <v>37</v>
      </c>
      <c r="DR84" s="2355">
        <v>29189473</v>
      </c>
      <c r="DS84" s="2355">
        <v>18263394</v>
      </c>
      <c r="DT84" s="2355">
        <v>817438</v>
      </c>
      <c r="DU84" s="2355">
        <v>196367</v>
      </c>
      <c r="DV84" s="2355">
        <v>1048954</v>
      </c>
      <c r="DW84" s="2355">
        <v>39424</v>
      </c>
      <c r="DX84" s="2355">
        <v>1009530</v>
      </c>
      <c r="DY84" s="2355">
        <v>842289</v>
      </c>
      <c r="DZ84" s="2355">
        <v>4451937</v>
      </c>
      <c r="EA84" s="2355">
        <v>5490910</v>
      </c>
      <c r="EB84" s="67">
        <v>40909</v>
      </c>
      <c r="EC84" s="624">
        <v>40909</v>
      </c>
      <c r="ED84" s="73"/>
      <c r="EE84" s="943">
        <v>40909</v>
      </c>
      <c r="EF84" s="945"/>
      <c r="EG84" s="2355" t="s">
        <v>21</v>
      </c>
      <c r="EH84" s="2355" t="s">
        <v>21</v>
      </c>
      <c r="EI84" s="2355">
        <v>1202549</v>
      </c>
      <c r="EJ84" s="2355">
        <v>689986</v>
      </c>
      <c r="EK84" s="2355">
        <v>7317</v>
      </c>
      <c r="EL84" s="2355" t="s">
        <v>21</v>
      </c>
      <c r="EM84" s="2355" t="s">
        <v>21</v>
      </c>
      <c r="EN84" s="2355">
        <v>43266</v>
      </c>
      <c r="EO84" s="2355">
        <v>304475</v>
      </c>
      <c r="EP84" s="2355">
        <v>201840</v>
      </c>
      <c r="EQ84" s="2355">
        <v>200336</v>
      </c>
      <c r="ER84" s="2355">
        <v>57573</v>
      </c>
      <c r="ES84" s="2355" t="s">
        <v>21</v>
      </c>
      <c r="ET84" s="2355">
        <v>7989849</v>
      </c>
      <c r="EU84" s="2355">
        <v>25373050</v>
      </c>
      <c r="EV84" s="2355">
        <v>49535743</v>
      </c>
      <c r="EW84" s="67">
        <v>40909</v>
      </c>
      <c r="EX84" s="624">
        <v>40909</v>
      </c>
      <c r="EY84" s="73"/>
      <c r="EZ84" s="943">
        <v>40909</v>
      </c>
      <c r="FA84" s="945"/>
      <c r="FB84" s="2355" t="s">
        <v>21</v>
      </c>
      <c r="FC84" s="2355">
        <v>1171946</v>
      </c>
      <c r="FD84" s="2355">
        <v>689986</v>
      </c>
      <c r="FE84" s="2355">
        <v>5404</v>
      </c>
      <c r="FF84" s="2355" t="s">
        <v>21</v>
      </c>
      <c r="FG84" s="2355">
        <v>43266</v>
      </c>
      <c r="FH84" s="2355">
        <v>283523</v>
      </c>
      <c r="FI84" s="2355">
        <v>201840</v>
      </c>
      <c r="FJ84" s="2355">
        <v>200336</v>
      </c>
      <c r="FK84" s="2355">
        <v>57573</v>
      </c>
      <c r="FL84" s="2355">
        <v>7989849</v>
      </c>
      <c r="FM84" s="2355">
        <v>25373050</v>
      </c>
      <c r="FN84" s="2355">
        <v>1257453</v>
      </c>
      <c r="FO84" s="2355">
        <v>557482</v>
      </c>
      <c r="FP84" s="2355">
        <v>88305</v>
      </c>
      <c r="FQ84" s="2355">
        <v>484</v>
      </c>
      <c r="FR84" s="67">
        <v>40909</v>
      </c>
      <c r="FS84" s="624">
        <v>40909</v>
      </c>
      <c r="FT84" s="73"/>
      <c r="FU84" s="943">
        <v>40909</v>
      </c>
      <c r="FV84" s="945"/>
      <c r="FW84" s="2355">
        <v>151431</v>
      </c>
      <c r="FX84" s="2355">
        <v>22843</v>
      </c>
      <c r="FY84" s="2355">
        <v>484</v>
      </c>
      <c r="FZ84" s="2355">
        <v>30696</v>
      </c>
      <c r="GA84" s="2355">
        <v>911</v>
      </c>
      <c r="GB84" s="2355">
        <v>29785</v>
      </c>
      <c r="GC84" s="2355">
        <v>14880</v>
      </c>
      <c r="GD84" s="2355">
        <v>4385</v>
      </c>
      <c r="GE84" s="2355">
        <v>55021</v>
      </c>
      <c r="GF84" s="2355">
        <v>15880</v>
      </c>
      <c r="GG84" s="2355" t="s">
        <v>21</v>
      </c>
      <c r="GH84" s="2355">
        <v>306385</v>
      </c>
      <c r="GI84" s="2355">
        <v>113614</v>
      </c>
      <c r="GJ84" s="2355">
        <v>21852</v>
      </c>
      <c r="GK84" s="2355">
        <v>65986</v>
      </c>
      <c r="GL84" s="2355">
        <v>80817</v>
      </c>
      <c r="GM84" s="67">
        <v>40909</v>
      </c>
      <c r="GN84" s="624">
        <v>40909</v>
      </c>
      <c r="GO84" s="35"/>
      <c r="GP84" s="35"/>
      <c r="GQ84" s="35"/>
      <c r="GR84" s="35"/>
      <c r="GS84" s="35"/>
      <c r="GT84" s="35"/>
      <c r="GU84" s="35"/>
      <c r="GV84" s="35"/>
      <c r="GW84" s="35"/>
      <c r="GX84" s="35"/>
      <c r="GY84" s="35"/>
      <c r="GZ84" s="35"/>
      <c r="HA84" s="35"/>
    </row>
    <row r="85" spans="1:209" ht="14.25" customHeight="1">
      <c r="A85" s="73"/>
      <c r="B85" s="943">
        <v>41275</v>
      </c>
      <c r="C85" s="945"/>
      <c r="D85" s="2355">
        <v>67385238</v>
      </c>
      <c r="E85" s="2355">
        <v>59333371</v>
      </c>
      <c r="F85" s="2355">
        <v>472755</v>
      </c>
      <c r="G85" s="2355">
        <v>36</v>
      </c>
      <c r="H85" s="2355">
        <v>30943038</v>
      </c>
      <c r="I85" s="2355">
        <v>18923540</v>
      </c>
      <c r="J85" s="2355">
        <v>889664</v>
      </c>
      <c r="K85" s="2355">
        <v>221118</v>
      </c>
      <c r="L85" s="2355">
        <v>602407</v>
      </c>
      <c r="M85" s="2355">
        <v>7406</v>
      </c>
      <c r="N85" s="2355">
        <v>595001</v>
      </c>
      <c r="O85" s="2355">
        <v>293188</v>
      </c>
      <c r="P85" s="2355">
        <v>4808441</v>
      </c>
      <c r="Q85" s="2355">
        <v>5367597</v>
      </c>
      <c r="R85" s="2355">
        <v>396128</v>
      </c>
      <c r="S85" s="2355" t="s">
        <v>21</v>
      </c>
      <c r="T85" s="67">
        <v>41275</v>
      </c>
      <c r="U85" s="624">
        <v>41275</v>
      </c>
      <c r="V85" s="73"/>
      <c r="W85" s="943">
        <v>41275</v>
      </c>
      <c r="X85" s="945"/>
      <c r="Y85" s="2355">
        <v>100978</v>
      </c>
      <c r="Z85" s="2355">
        <v>61709</v>
      </c>
      <c r="AA85" s="2355">
        <v>66870</v>
      </c>
      <c r="AB85" s="2355" t="s">
        <v>21</v>
      </c>
      <c r="AC85" s="2355" t="s">
        <v>21</v>
      </c>
      <c r="AD85" s="2355">
        <v>13292354</v>
      </c>
      <c r="AE85" s="2355">
        <v>67709468</v>
      </c>
      <c r="AF85" s="2355">
        <v>52204943</v>
      </c>
      <c r="AG85" s="2355">
        <v>52165733</v>
      </c>
      <c r="AH85" s="2355">
        <v>472755</v>
      </c>
      <c r="AI85" s="2355">
        <v>30849311</v>
      </c>
      <c r="AJ85" s="2355">
        <v>18923540</v>
      </c>
      <c r="AK85" s="2355">
        <v>869905</v>
      </c>
      <c r="AL85" s="2355">
        <v>221103</v>
      </c>
      <c r="AM85" s="2355">
        <v>538928</v>
      </c>
      <c r="AN85" s="205" t="s">
        <v>21</v>
      </c>
      <c r="AO85" s="67">
        <v>41275</v>
      </c>
      <c r="AP85" s="624">
        <v>41275</v>
      </c>
      <c r="AQ85" s="73"/>
      <c r="AR85" s="943">
        <v>41275</v>
      </c>
      <c r="AS85" s="945"/>
      <c r="AT85" s="2355">
        <v>67709468</v>
      </c>
      <c r="AU85" s="2355">
        <v>1240714</v>
      </c>
      <c r="AV85" s="2355">
        <v>439020</v>
      </c>
      <c r="AW85" s="2355">
        <v>93727</v>
      </c>
      <c r="AX85" s="2355">
        <v>11302</v>
      </c>
      <c r="AY85" s="2355" t="s">
        <v>21</v>
      </c>
      <c r="AZ85" s="2355">
        <v>11302</v>
      </c>
      <c r="BA85" s="2355">
        <v>1188</v>
      </c>
      <c r="BB85" s="2355">
        <v>32924</v>
      </c>
      <c r="BC85" s="2355">
        <v>395607</v>
      </c>
      <c r="BD85" s="2355">
        <v>446629</v>
      </c>
      <c r="BE85" s="2355">
        <v>978</v>
      </c>
      <c r="BF85" s="2355">
        <v>13935</v>
      </c>
      <c r="BG85" s="2355">
        <v>76479</v>
      </c>
      <c r="BH85" s="2355">
        <v>210892</v>
      </c>
      <c r="BI85" s="2355">
        <v>23781</v>
      </c>
      <c r="BJ85" s="67">
        <v>41275</v>
      </c>
      <c r="BK85" s="624">
        <v>41275</v>
      </c>
      <c r="BL85" s="73"/>
      <c r="BM85" s="943">
        <v>41275</v>
      </c>
      <c r="BN85" s="945"/>
      <c r="BO85" s="2355" t="s">
        <v>21</v>
      </c>
      <c r="BP85" s="2355">
        <v>946118</v>
      </c>
      <c r="BQ85" s="2355">
        <v>3863552</v>
      </c>
      <c r="BR85" s="2355">
        <v>1099676</v>
      </c>
      <c r="BS85" s="2355">
        <v>141</v>
      </c>
      <c r="BT85" s="2355">
        <v>133</v>
      </c>
      <c r="BU85" s="2355">
        <v>44</v>
      </c>
      <c r="BV85" s="2355">
        <v>89</v>
      </c>
      <c r="BW85" s="2355" t="s">
        <v>21</v>
      </c>
      <c r="BX85" s="2355" t="s">
        <v>21</v>
      </c>
      <c r="BY85" s="2355" t="s">
        <v>21</v>
      </c>
      <c r="BZ85" s="2355">
        <v>31820</v>
      </c>
      <c r="CA85" s="2355">
        <v>34319</v>
      </c>
      <c r="CB85" s="2355">
        <v>1136</v>
      </c>
      <c r="CC85" s="2355">
        <v>2180</v>
      </c>
      <c r="CD85" s="2355">
        <v>1255</v>
      </c>
      <c r="CE85" s="67">
        <v>41275</v>
      </c>
      <c r="CF85" s="624">
        <v>41275</v>
      </c>
      <c r="DI85" s="73"/>
      <c r="DJ85" s="943">
        <v>41275</v>
      </c>
      <c r="DK85" s="945"/>
      <c r="DL85" s="2355">
        <v>19737724</v>
      </c>
      <c r="DM85" s="2355">
        <v>33240084</v>
      </c>
      <c r="DN85" s="2355">
        <v>67429581</v>
      </c>
      <c r="DO85" s="2355">
        <v>61528849</v>
      </c>
      <c r="DP85" s="2355">
        <v>475540</v>
      </c>
      <c r="DQ85" s="2355">
        <v>36</v>
      </c>
      <c r="DR85" s="2355">
        <v>30943038</v>
      </c>
      <c r="DS85" s="2355">
        <v>18923540</v>
      </c>
      <c r="DT85" s="2355">
        <v>892684</v>
      </c>
      <c r="DU85" s="2355">
        <v>221118</v>
      </c>
      <c r="DV85" s="2355">
        <v>917594</v>
      </c>
      <c r="DW85" s="2355">
        <v>33042</v>
      </c>
      <c r="DX85" s="2355">
        <v>884552</v>
      </c>
      <c r="DY85" s="2355">
        <v>827516</v>
      </c>
      <c r="DZ85" s="2355">
        <v>4851761</v>
      </c>
      <c r="EA85" s="2355">
        <v>6274760</v>
      </c>
      <c r="EB85" s="67">
        <v>41275</v>
      </c>
      <c r="EC85" s="624">
        <v>41275</v>
      </c>
      <c r="ED85" s="73"/>
      <c r="EE85" s="943">
        <v>41275</v>
      </c>
      <c r="EF85" s="945"/>
      <c r="EG85" s="2355" t="s">
        <v>21</v>
      </c>
      <c r="EH85" s="2355">
        <v>19463</v>
      </c>
      <c r="EI85" s="2355">
        <v>1183040</v>
      </c>
      <c r="EJ85" s="2355">
        <v>713587</v>
      </c>
      <c r="EK85" s="2355">
        <v>6550</v>
      </c>
      <c r="EL85" s="2355" t="s">
        <v>21</v>
      </c>
      <c r="EM85" s="2355" t="s">
        <v>21</v>
      </c>
      <c r="EN85" s="2355">
        <v>50296</v>
      </c>
      <c r="EO85" s="2355">
        <v>276966</v>
      </c>
      <c r="EP85" s="2355">
        <v>185368</v>
      </c>
      <c r="EQ85" s="2355">
        <v>181333</v>
      </c>
      <c r="ER85" s="2355">
        <v>76602</v>
      </c>
      <c r="ES85" s="2355" t="s">
        <v>21</v>
      </c>
      <c r="ET85" s="2355">
        <v>7776709</v>
      </c>
      <c r="EU85" s="2355">
        <v>25525552</v>
      </c>
      <c r="EV85" s="2355">
        <v>52204943</v>
      </c>
      <c r="EW85" s="67">
        <v>41275</v>
      </c>
      <c r="EX85" s="624">
        <v>41275</v>
      </c>
      <c r="EY85" s="73"/>
      <c r="EZ85" s="943">
        <v>41275</v>
      </c>
      <c r="FA85" s="945"/>
      <c r="FB85" s="2355">
        <v>19463</v>
      </c>
      <c r="FC85" s="2355">
        <v>1143829</v>
      </c>
      <c r="FD85" s="2355">
        <v>713587</v>
      </c>
      <c r="FE85" s="2355">
        <v>5140</v>
      </c>
      <c r="FF85" s="2355" t="s">
        <v>21</v>
      </c>
      <c r="FG85" s="2355">
        <v>50296</v>
      </c>
      <c r="FH85" s="2355">
        <v>249719</v>
      </c>
      <c r="FI85" s="2355">
        <v>185368</v>
      </c>
      <c r="FJ85" s="2355">
        <v>181333</v>
      </c>
      <c r="FK85" s="2355">
        <v>76602</v>
      </c>
      <c r="FL85" s="2355">
        <v>7776709</v>
      </c>
      <c r="FM85" s="2355">
        <v>25525552</v>
      </c>
      <c r="FN85" s="2355">
        <v>1222187</v>
      </c>
      <c r="FO85" s="2355">
        <v>511409</v>
      </c>
      <c r="FP85" s="2355">
        <v>93727</v>
      </c>
      <c r="FQ85" s="2355">
        <v>198</v>
      </c>
      <c r="FR85" s="67">
        <v>41275</v>
      </c>
      <c r="FS85" s="624">
        <v>41275</v>
      </c>
      <c r="FT85" s="73"/>
      <c r="FU85" s="943">
        <v>41275</v>
      </c>
      <c r="FV85" s="945"/>
      <c r="FW85" s="2355">
        <v>145194</v>
      </c>
      <c r="FX85" s="2355">
        <v>23969</v>
      </c>
      <c r="FY85" s="2355">
        <v>198</v>
      </c>
      <c r="FZ85" s="2355">
        <v>28021</v>
      </c>
      <c r="GA85" s="2355">
        <v>1072</v>
      </c>
      <c r="GB85" s="2355">
        <v>26949</v>
      </c>
      <c r="GC85" s="2355">
        <v>6692</v>
      </c>
      <c r="GD85" s="2355">
        <v>1188</v>
      </c>
      <c r="GE85" s="2355">
        <v>63513</v>
      </c>
      <c r="GF85" s="2355">
        <v>14809</v>
      </c>
      <c r="GG85" s="2355" t="s">
        <v>21</v>
      </c>
      <c r="GH85" s="2355">
        <v>285355</v>
      </c>
      <c r="GI85" s="2355">
        <v>113919</v>
      </c>
      <c r="GJ85" s="2355">
        <v>22648</v>
      </c>
      <c r="GK85" s="2355">
        <v>69492</v>
      </c>
      <c r="GL85" s="2355">
        <v>64659</v>
      </c>
      <c r="GM85" s="67">
        <v>41275</v>
      </c>
      <c r="GN85" s="624">
        <v>41275</v>
      </c>
      <c r="GO85" s="35"/>
      <c r="GP85" s="35"/>
      <c r="GQ85" s="35"/>
      <c r="GR85" s="35"/>
      <c r="GS85" s="35"/>
      <c r="GT85" s="35"/>
      <c r="GU85" s="35"/>
      <c r="GV85" s="35"/>
      <c r="GW85" s="35"/>
      <c r="GX85" s="35"/>
      <c r="GY85" s="35"/>
      <c r="GZ85" s="35"/>
      <c r="HA85" s="35"/>
    </row>
    <row r="86" spans="1:209" ht="14.25" customHeight="1">
      <c r="A86" s="73"/>
      <c r="B86" s="943">
        <v>41640</v>
      </c>
      <c r="C86" s="945"/>
      <c r="D86" s="2355">
        <v>65929478</v>
      </c>
      <c r="E86" s="2355">
        <v>57854451</v>
      </c>
      <c r="F86" s="2355">
        <v>381865</v>
      </c>
      <c r="G86" s="2355">
        <v>36</v>
      </c>
      <c r="H86" s="2355">
        <v>30804575</v>
      </c>
      <c r="I86" s="2355">
        <v>17769819</v>
      </c>
      <c r="J86" s="2355">
        <v>820147</v>
      </c>
      <c r="K86" s="2355">
        <v>151466</v>
      </c>
      <c r="L86" s="2355">
        <v>596353</v>
      </c>
      <c r="M86" s="2355">
        <v>7963</v>
      </c>
      <c r="N86" s="2355">
        <v>588390</v>
      </c>
      <c r="O86" s="2355">
        <v>279787</v>
      </c>
      <c r="P86" s="2355">
        <v>4977421</v>
      </c>
      <c r="Q86" s="2355">
        <v>5097110</v>
      </c>
      <c r="R86" s="2355">
        <v>418761</v>
      </c>
      <c r="S86" s="2355" t="s">
        <v>21</v>
      </c>
      <c r="T86" s="67">
        <v>41640</v>
      </c>
      <c r="U86" s="624">
        <v>41640</v>
      </c>
      <c r="V86" s="73"/>
      <c r="W86" s="943">
        <v>41640</v>
      </c>
      <c r="X86" s="945"/>
      <c r="Y86" s="2355">
        <v>114611</v>
      </c>
      <c r="Z86" s="2355">
        <v>58041</v>
      </c>
      <c r="AA86" s="2355">
        <v>62834</v>
      </c>
      <c r="AB86" s="2355" t="s">
        <v>21</v>
      </c>
      <c r="AC86" s="2355" t="s">
        <v>21</v>
      </c>
      <c r="AD86" s="2355">
        <v>12896982</v>
      </c>
      <c r="AE86" s="2355">
        <v>69419991</v>
      </c>
      <c r="AF86" s="2355">
        <v>51101108</v>
      </c>
      <c r="AG86" s="2355">
        <v>51057151</v>
      </c>
      <c r="AH86" s="2355">
        <v>381865</v>
      </c>
      <c r="AI86" s="2355">
        <v>30713479</v>
      </c>
      <c r="AJ86" s="2355">
        <v>17769819</v>
      </c>
      <c r="AK86" s="2355">
        <v>805196</v>
      </c>
      <c r="AL86" s="2355">
        <v>151450</v>
      </c>
      <c r="AM86" s="2355">
        <v>540673</v>
      </c>
      <c r="AN86" s="205">
        <v>2</v>
      </c>
      <c r="AO86" s="67">
        <v>41640</v>
      </c>
      <c r="AP86" s="624">
        <v>41640</v>
      </c>
      <c r="AQ86" s="73"/>
      <c r="AR86" s="943">
        <v>41640</v>
      </c>
      <c r="AS86" s="945"/>
      <c r="AT86" s="2355">
        <v>69419991</v>
      </c>
      <c r="AU86" s="2355">
        <v>1159056</v>
      </c>
      <c r="AV86" s="2355">
        <v>450166</v>
      </c>
      <c r="AW86" s="2355">
        <v>91096</v>
      </c>
      <c r="AX86" s="2355">
        <v>9492</v>
      </c>
      <c r="AY86" s="2355" t="s">
        <v>21</v>
      </c>
      <c r="AZ86" s="2355">
        <v>9492</v>
      </c>
      <c r="BA86" s="2355">
        <v>879</v>
      </c>
      <c r="BB86" s="2355">
        <v>31574</v>
      </c>
      <c r="BC86" s="2355">
        <v>418079</v>
      </c>
      <c r="BD86" s="2355">
        <v>394212</v>
      </c>
      <c r="BE86" s="2355">
        <v>793</v>
      </c>
      <c r="BF86" s="2355">
        <v>13960</v>
      </c>
      <c r="BG86" s="2355">
        <v>69229</v>
      </c>
      <c r="BH86" s="2355">
        <v>176902</v>
      </c>
      <c r="BI86" s="2355">
        <v>24587</v>
      </c>
      <c r="BJ86" s="67">
        <v>41640</v>
      </c>
      <c r="BK86" s="624">
        <v>41640</v>
      </c>
      <c r="BL86" s="73"/>
      <c r="BM86" s="943">
        <v>41640</v>
      </c>
      <c r="BN86" s="945"/>
      <c r="BO86" s="2355" t="s">
        <v>21</v>
      </c>
      <c r="BP86" s="2355">
        <v>905344</v>
      </c>
      <c r="BQ86" s="2355">
        <v>3334141</v>
      </c>
      <c r="BR86" s="2355">
        <v>1084225</v>
      </c>
      <c r="BS86" s="2355">
        <v>50</v>
      </c>
      <c r="BT86" s="2355">
        <v>49</v>
      </c>
      <c r="BU86" s="2355">
        <v>49</v>
      </c>
      <c r="BV86" s="2355" t="s">
        <v>21</v>
      </c>
      <c r="BW86" s="2355" t="s">
        <v>21</v>
      </c>
      <c r="BX86" s="2355" t="s">
        <v>21</v>
      </c>
      <c r="BY86" s="2355" t="s">
        <v>21</v>
      </c>
      <c r="BZ86" s="2355">
        <v>32270</v>
      </c>
      <c r="CA86" s="2355">
        <v>35501</v>
      </c>
      <c r="CB86" s="2355">
        <v>1222</v>
      </c>
      <c r="CC86" s="2355">
        <v>2006</v>
      </c>
      <c r="CD86" s="2355">
        <v>980</v>
      </c>
      <c r="CE86" s="67">
        <v>41640</v>
      </c>
      <c r="CF86" s="624">
        <v>41640</v>
      </c>
      <c r="DI86" s="73"/>
      <c r="DJ86" s="943">
        <v>41640</v>
      </c>
      <c r="DK86" s="945"/>
      <c r="DL86" s="2355">
        <v>19385421</v>
      </c>
      <c r="DM86" s="2355">
        <v>32881865</v>
      </c>
      <c r="DN86" s="2355">
        <v>66105163</v>
      </c>
      <c r="DO86" s="2355">
        <v>60302064</v>
      </c>
      <c r="DP86" s="2355">
        <v>384369</v>
      </c>
      <c r="DQ86" s="2355">
        <v>36</v>
      </c>
      <c r="DR86" s="2355">
        <v>30804575</v>
      </c>
      <c r="DS86" s="2355">
        <v>17769819</v>
      </c>
      <c r="DT86" s="2355">
        <v>823078</v>
      </c>
      <c r="DU86" s="2355">
        <v>151466</v>
      </c>
      <c r="DV86" s="2355">
        <v>895486</v>
      </c>
      <c r="DW86" s="2355">
        <v>32422</v>
      </c>
      <c r="DX86" s="2355">
        <v>863064</v>
      </c>
      <c r="DY86" s="2355">
        <v>757713</v>
      </c>
      <c r="DZ86" s="2355">
        <v>5008311</v>
      </c>
      <c r="EA86" s="2355">
        <v>6307931</v>
      </c>
      <c r="EB86" s="67">
        <v>41640</v>
      </c>
      <c r="EC86" s="624">
        <v>41640</v>
      </c>
      <c r="ED86" s="73"/>
      <c r="EE86" s="943">
        <v>41640</v>
      </c>
      <c r="EF86" s="945"/>
      <c r="EG86" s="2355" t="s">
        <v>21</v>
      </c>
      <c r="EH86" s="2355">
        <v>17637</v>
      </c>
      <c r="EI86" s="2355">
        <v>1205052</v>
      </c>
      <c r="EJ86" s="2355">
        <v>651977</v>
      </c>
      <c r="EK86" s="2355">
        <v>5965</v>
      </c>
      <c r="EL86" s="2355" t="s">
        <v>21</v>
      </c>
      <c r="EM86" s="2355" t="s">
        <v>21</v>
      </c>
      <c r="EN86" s="2355">
        <v>79954</v>
      </c>
      <c r="EO86" s="2355">
        <v>297772</v>
      </c>
      <c r="EP86" s="2355">
        <v>177731</v>
      </c>
      <c r="EQ86" s="2355">
        <v>175190</v>
      </c>
      <c r="ER86" s="2355">
        <v>84855</v>
      </c>
      <c r="ES86" s="2355" t="s">
        <v>21</v>
      </c>
      <c r="ET86" s="2355">
        <v>7557049</v>
      </c>
      <c r="EU86" s="2355">
        <v>25134548</v>
      </c>
      <c r="EV86" s="2355">
        <v>51101108</v>
      </c>
      <c r="EW86" s="67">
        <v>41640</v>
      </c>
      <c r="EX86" s="624">
        <v>41640</v>
      </c>
      <c r="EY86" s="73"/>
      <c r="EZ86" s="943">
        <v>41640</v>
      </c>
      <c r="FA86" s="945"/>
      <c r="FB86" s="2355">
        <v>17637</v>
      </c>
      <c r="FC86" s="2355">
        <v>1161095</v>
      </c>
      <c r="FD86" s="2355">
        <v>651977</v>
      </c>
      <c r="FE86" s="2355">
        <v>4647</v>
      </c>
      <c r="FF86" s="2355" t="s">
        <v>21</v>
      </c>
      <c r="FG86" s="2355">
        <v>79954</v>
      </c>
      <c r="FH86" s="2355">
        <v>267125</v>
      </c>
      <c r="FI86" s="2355">
        <v>177731</v>
      </c>
      <c r="FJ86" s="2355">
        <v>175190</v>
      </c>
      <c r="FK86" s="2355">
        <v>84855</v>
      </c>
      <c r="FL86" s="2355">
        <v>7557049</v>
      </c>
      <c r="FM86" s="2355">
        <v>25134548</v>
      </c>
      <c r="FN86" s="2355">
        <v>1152000</v>
      </c>
      <c r="FO86" s="2355">
        <v>509469</v>
      </c>
      <c r="FP86" s="2355">
        <v>91096</v>
      </c>
      <c r="FQ86" s="2355">
        <v>57</v>
      </c>
      <c r="FR86" s="67">
        <v>41640</v>
      </c>
      <c r="FS86" s="624">
        <v>41640</v>
      </c>
      <c r="FT86" s="73"/>
      <c r="FU86" s="943">
        <v>41640</v>
      </c>
      <c r="FV86" s="945"/>
      <c r="FW86" s="2355">
        <v>127609</v>
      </c>
      <c r="FX86" s="2355">
        <v>23315</v>
      </c>
      <c r="FY86" s="2355">
        <v>57</v>
      </c>
      <c r="FZ86" s="2355">
        <v>26123</v>
      </c>
      <c r="GA86" s="2355">
        <v>866</v>
      </c>
      <c r="GB86" s="2355">
        <v>25257</v>
      </c>
      <c r="GC86" s="2355">
        <v>3076</v>
      </c>
      <c r="GD86" s="2355">
        <v>879</v>
      </c>
      <c r="GE86" s="2355">
        <v>53274</v>
      </c>
      <c r="GF86" s="2355">
        <v>16567</v>
      </c>
      <c r="GG86" s="2355" t="s">
        <v>21</v>
      </c>
      <c r="GH86" s="2355">
        <v>257660</v>
      </c>
      <c r="GI86" s="2355">
        <v>115684</v>
      </c>
      <c r="GJ86" s="2355">
        <v>21999</v>
      </c>
      <c r="GK86" s="2355">
        <v>63563</v>
      </c>
      <c r="GL86" s="2355">
        <v>48495</v>
      </c>
      <c r="GM86" s="67">
        <v>41640</v>
      </c>
      <c r="GN86" s="624">
        <v>41640</v>
      </c>
      <c r="GO86" s="35"/>
      <c r="GP86" s="35"/>
      <c r="GQ86" s="35"/>
      <c r="GR86" s="35"/>
      <c r="GS86" s="35"/>
      <c r="GT86" s="35"/>
      <c r="GU86" s="35"/>
      <c r="GV86" s="35"/>
      <c r="GW86" s="35"/>
      <c r="GX86" s="35"/>
      <c r="GY86" s="35"/>
      <c r="GZ86" s="35"/>
      <c r="HA86" s="35"/>
    </row>
    <row r="87" spans="1:209" ht="14.25" customHeight="1">
      <c r="A87" s="73"/>
      <c r="B87" s="943">
        <v>42005</v>
      </c>
      <c r="C87" s="945"/>
      <c r="D87" s="2355">
        <v>68181736</v>
      </c>
      <c r="E87" s="2355">
        <v>60254623</v>
      </c>
      <c r="F87" s="2355">
        <v>279949</v>
      </c>
      <c r="G87" s="2355">
        <v>35</v>
      </c>
      <c r="H87" s="2355">
        <v>33462533</v>
      </c>
      <c r="I87" s="2355">
        <v>18321040</v>
      </c>
      <c r="J87" s="2355">
        <v>806894</v>
      </c>
      <c r="K87" s="2355">
        <v>257465</v>
      </c>
      <c r="L87" s="2355">
        <v>555623</v>
      </c>
      <c r="M87" s="2355">
        <v>9309</v>
      </c>
      <c r="N87" s="2355">
        <v>546314</v>
      </c>
      <c r="O87" s="2355">
        <v>303354</v>
      </c>
      <c r="P87" s="2355">
        <v>4643928</v>
      </c>
      <c r="Q87" s="2355">
        <v>5103503</v>
      </c>
      <c r="R87" s="2355">
        <v>475503</v>
      </c>
      <c r="S87" s="2355" t="s">
        <v>21</v>
      </c>
      <c r="T87" s="67">
        <v>42005</v>
      </c>
      <c r="U87" s="624">
        <v>42005</v>
      </c>
      <c r="V87" s="73"/>
      <c r="W87" s="943">
        <v>42005</v>
      </c>
      <c r="X87" s="945"/>
      <c r="Y87" s="2355">
        <v>113862</v>
      </c>
      <c r="Z87" s="2355">
        <v>57054</v>
      </c>
      <c r="AA87" s="2355">
        <v>61751</v>
      </c>
      <c r="AB87" s="2355" t="s">
        <v>21</v>
      </c>
      <c r="AC87" s="2355" t="s">
        <v>21</v>
      </c>
      <c r="AD87" s="2355">
        <v>13026614</v>
      </c>
      <c r="AE87" s="2355">
        <v>68646076</v>
      </c>
      <c r="AF87" s="2355">
        <v>53481957</v>
      </c>
      <c r="AG87" s="2355">
        <v>53437465</v>
      </c>
      <c r="AH87" s="2355">
        <v>279949</v>
      </c>
      <c r="AI87" s="2355">
        <v>33366131</v>
      </c>
      <c r="AJ87" s="2355">
        <v>18321040</v>
      </c>
      <c r="AK87" s="2355">
        <v>798080</v>
      </c>
      <c r="AL87" s="2355">
        <v>257453</v>
      </c>
      <c r="AM87" s="2355">
        <v>497739</v>
      </c>
      <c r="AN87" s="205" t="s">
        <v>21</v>
      </c>
      <c r="AO87" s="67">
        <v>42005</v>
      </c>
      <c r="AP87" s="624">
        <v>42005</v>
      </c>
      <c r="AQ87" s="73"/>
      <c r="AR87" s="943">
        <v>42005</v>
      </c>
      <c r="AS87" s="945"/>
      <c r="AT87" s="2355">
        <v>68646076</v>
      </c>
      <c r="AU87" s="2355">
        <v>1128385</v>
      </c>
      <c r="AV87" s="2355">
        <v>501695</v>
      </c>
      <c r="AW87" s="2355">
        <v>96402</v>
      </c>
      <c r="AX87" s="2355">
        <v>11073</v>
      </c>
      <c r="AY87" s="2355">
        <v>1</v>
      </c>
      <c r="AZ87" s="2355">
        <v>11072</v>
      </c>
      <c r="BA87" s="2355">
        <v>840</v>
      </c>
      <c r="BB87" s="2355">
        <v>32785</v>
      </c>
      <c r="BC87" s="2355">
        <v>474843</v>
      </c>
      <c r="BD87" s="2355">
        <v>328926</v>
      </c>
      <c r="BE87" s="2355">
        <v>300</v>
      </c>
      <c r="BF87" s="2355">
        <v>12566</v>
      </c>
      <c r="BG87" s="2355">
        <v>45822</v>
      </c>
      <c r="BH87" s="2355">
        <v>152736</v>
      </c>
      <c r="BI87" s="2355">
        <v>23780</v>
      </c>
      <c r="BJ87" s="67">
        <v>42005</v>
      </c>
      <c r="BK87" s="624">
        <v>42005</v>
      </c>
      <c r="BL87" s="73"/>
      <c r="BM87" s="943">
        <v>42005</v>
      </c>
      <c r="BN87" s="945"/>
      <c r="BO87" s="2355" t="s">
        <v>21</v>
      </c>
      <c r="BP87" s="2355">
        <v>895482</v>
      </c>
      <c r="BQ87" s="2355">
        <v>3102700</v>
      </c>
      <c r="BR87" s="2355">
        <v>1059128</v>
      </c>
      <c r="BS87" s="2355" t="s">
        <v>21</v>
      </c>
      <c r="BT87" s="2355" t="s">
        <v>21</v>
      </c>
      <c r="BU87" s="2355" t="s">
        <v>21</v>
      </c>
      <c r="BV87" s="2355" t="s">
        <v>21</v>
      </c>
      <c r="BW87" s="2355" t="s">
        <v>21</v>
      </c>
      <c r="BX87" s="2355" t="s">
        <v>21</v>
      </c>
      <c r="BY87" s="2355" t="s">
        <v>21</v>
      </c>
      <c r="BZ87" s="2355">
        <v>28481</v>
      </c>
      <c r="CA87" s="2355">
        <v>32354</v>
      </c>
      <c r="CB87" s="2355">
        <v>1176</v>
      </c>
      <c r="CC87" s="2355">
        <v>1107</v>
      </c>
      <c r="CD87" s="2355">
        <v>911</v>
      </c>
      <c r="CE87" s="67">
        <v>42005</v>
      </c>
      <c r="CF87" s="624">
        <v>42005</v>
      </c>
      <c r="DI87" s="73"/>
      <c r="DJ87" s="943">
        <v>42005</v>
      </c>
      <c r="DK87" s="945"/>
      <c r="DL87" s="2355">
        <v>18917215</v>
      </c>
      <c r="DM87" s="2355">
        <v>30196880</v>
      </c>
      <c r="DN87" s="2355">
        <v>68514991</v>
      </c>
      <c r="DO87" s="2355">
        <v>62880455</v>
      </c>
      <c r="DP87" s="2355">
        <v>282462</v>
      </c>
      <c r="DQ87" s="2355">
        <v>35</v>
      </c>
      <c r="DR87" s="2355">
        <v>33462533</v>
      </c>
      <c r="DS87" s="2355">
        <v>18321040</v>
      </c>
      <c r="DT87" s="2355">
        <v>807857</v>
      </c>
      <c r="DU87" s="2355">
        <v>257465</v>
      </c>
      <c r="DV87" s="2355">
        <v>818390</v>
      </c>
      <c r="DW87" s="2355">
        <v>26509</v>
      </c>
      <c r="DX87" s="2355">
        <v>791881</v>
      </c>
      <c r="DY87" s="2355">
        <v>791214</v>
      </c>
      <c r="DZ87" s="2355">
        <v>4670151</v>
      </c>
      <c r="EA87" s="2355">
        <v>6488139</v>
      </c>
      <c r="EB87" s="67">
        <v>42005</v>
      </c>
      <c r="EC87" s="624">
        <v>42005</v>
      </c>
      <c r="ED87" s="73"/>
      <c r="EE87" s="943">
        <v>42005</v>
      </c>
      <c r="EF87" s="945"/>
      <c r="EG87" s="2355" t="s">
        <v>21</v>
      </c>
      <c r="EH87" s="2355">
        <v>15705</v>
      </c>
      <c r="EI87" s="2355">
        <v>1252435</v>
      </c>
      <c r="EJ87" s="2355">
        <v>685572</v>
      </c>
      <c r="EK87" s="2355">
        <v>5710</v>
      </c>
      <c r="EL87" s="2355" t="s">
        <v>21</v>
      </c>
      <c r="EM87" s="2355" t="s">
        <v>21</v>
      </c>
      <c r="EN87" s="2355">
        <v>78655</v>
      </c>
      <c r="EO87" s="2355">
        <v>313053</v>
      </c>
      <c r="EP87" s="2355">
        <v>178974</v>
      </c>
      <c r="EQ87" s="2355">
        <v>174428</v>
      </c>
      <c r="ER87" s="2355">
        <v>91757</v>
      </c>
      <c r="ES87" s="2355" t="s">
        <v>21</v>
      </c>
      <c r="ET87" s="2355">
        <v>7497184</v>
      </c>
      <c r="EU87" s="2355">
        <v>22771720</v>
      </c>
      <c r="EV87" s="2355">
        <v>53481957</v>
      </c>
      <c r="EW87" s="67">
        <v>42005</v>
      </c>
      <c r="EX87" s="624">
        <v>42005</v>
      </c>
      <c r="EY87" s="73"/>
      <c r="EZ87" s="943">
        <v>42005</v>
      </c>
      <c r="FA87" s="945"/>
      <c r="FB87" s="2355">
        <v>15705</v>
      </c>
      <c r="FC87" s="2355">
        <v>1207943</v>
      </c>
      <c r="FD87" s="2355">
        <v>685572</v>
      </c>
      <c r="FE87" s="2355">
        <v>4565</v>
      </c>
      <c r="FF87" s="2355" t="s">
        <v>21</v>
      </c>
      <c r="FG87" s="2355">
        <v>78655</v>
      </c>
      <c r="FH87" s="2355">
        <v>281960</v>
      </c>
      <c r="FI87" s="2355">
        <v>178974</v>
      </c>
      <c r="FJ87" s="2355">
        <v>174428</v>
      </c>
      <c r="FK87" s="2355">
        <v>91757</v>
      </c>
      <c r="FL87" s="2355">
        <v>7497184</v>
      </c>
      <c r="FM87" s="2355">
        <v>22771720</v>
      </c>
      <c r="FN87" s="2355">
        <v>1133758</v>
      </c>
      <c r="FO87" s="2355">
        <v>559735</v>
      </c>
      <c r="FP87" s="2355">
        <v>96402</v>
      </c>
      <c r="FQ87" s="2355" t="s">
        <v>21</v>
      </c>
      <c r="FR87" s="67">
        <v>42005</v>
      </c>
      <c r="FS87" s="624">
        <v>42005</v>
      </c>
      <c r="FT87" s="73"/>
      <c r="FU87" s="943">
        <v>42005</v>
      </c>
      <c r="FV87" s="945"/>
      <c r="FW87" s="2355">
        <v>129985</v>
      </c>
      <c r="FX87" s="2355">
        <v>23977</v>
      </c>
      <c r="FY87" s="2355" t="s">
        <v>21</v>
      </c>
      <c r="FZ87" s="2355">
        <v>29792</v>
      </c>
      <c r="GA87" s="2355">
        <v>1970</v>
      </c>
      <c r="GB87" s="2355">
        <v>27822</v>
      </c>
      <c r="GC87" s="2355">
        <v>1207</v>
      </c>
      <c r="GD87" s="2355">
        <v>840</v>
      </c>
      <c r="GE87" s="2355">
        <v>52338</v>
      </c>
      <c r="GF87" s="2355">
        <v>18019</v>
      </c>
      <c r="GG87" s="2355" t="s">
        <v>21</v>
      </c>
      <c r="GH87" s="2355">
        <v>238442</v>
      </c>
      <c r="GI87" s="2355">
        <v>119404</v>
      </c>
      <c r="GJ87" s="2355">
        <v>19999</v>
      </c>
      <c r="GK87" s="2355">
        <v>55479</v>
      </c>
      <c r="GL87" s="2355">
        <v>40922</v>
      </c>
      <c r="GM87" s="67">
        <v>42005</v>
      </c>
      <c r="GN87" s="624">
        <v>42005</v>
      </c>
      <c r="GO87" s="35"/>
      <c r="GP87" s="35"/>
      <c r="GQ87" s="35"/>
      <c r="GR87" s="35"/>
      <c r="GS87" s="35"/>
      <c r="GT87" s="35"/>
      <c r="GU87" s="35"/>
      <c r="GV87" s="35"/>
      <c r="GW87" s="35"/>
      <c r="GX87" s="35"/>
      <c r="GY87" s="35"/>
      <c r="GZ87" s="35"/>
      <c r="HA87" s="35"/>
    </row>
    <row r="88" spans="1:209" ht="7.5" customHeight="1">
      <c r="A88" s="73"/>
      <c r="B88" s="946"/>
      <c r="C88" s="945"/>
      <c r="D88" s="625"/>
      <c r="E88" s="625"/>
      <c r="F88" s="625"/>
      <c r="G88" s="625"/>
      <c r="H88" s="625"/>
      <c r="I88" s="625"/>
      <c r="J88" s="625"/>
      <c r="K88" s="625"/>
      <c r="L88" s="625"/>
      <c r="M88" s="625"/>
      <c r="N88" s="625"/>
      <c r="O88" s="625"/>
      <c r="P88" s="625"/>
      <c r="Q88" s="625"/>
      <c r="R88" s="625"/>
      <c r="S88" s="625"/>
      <c r="T88" s="77"/>
      <c r="U88" s="486"/>
      <c r="V88" s="73"/>
      <c r="W88" s="946"/>
      <c r="X88" s="945"/>
      <c r="Y88" s="625"/>
      <c r="Z88" s="625"/>
      <c r="AA88" s="625"/>
      <c r="AB88" s="625"/>
      <c r="AC88" s="625"/>
      <c r="AD88" s="625"/>
      <c r="AE88" s="625"/>
      <c r="AF88" s="625"/>
      <c r="AG88" s="625"/>
      <c r="AH88" s="625"/>
      <c r="AI88" s="625"/>
      <c r="AJ88" s="625"/>
      <c r="AK88" s="625"/>
      <c r="AL88" s="625"/>
      <c r="AM88" s="625"/>
      <c r="AO88" s="77"/>
      <c r="AP88" s="486"/>
      <c r="AQ88" s="73"/>
      <c r="AR88" s="946"/>
      <c r="AS88" s="945"/>
      <c r="AT88" s="625"/>
      <c r="AU88" s="625"/>
      <c r="AV88" s="625"/>
      <c r="AW88" s="625"/>
      <c r="AX88" s="625"/>
      <c r="AY88" s="625"/>
      <c r="AZ88" s="625"/>
      <c r="BA88" s="625"/>
      <c r="BB88" s="625"/>
      <c r="BC88" s="625"/>
      <c r="BD88" s="625"/>
      <c r="BE88" s="625"/>
      <c r="BF88" s="625"/>
      <c r="BG88" s="625"/>
      <c r="BH88" s="625"/>
      <c r="BI88" s="625"/>
      <c r="BJ88" s="77"/>
      <c r="BK88" s="486"/>
      <c r="BL88" s="73"/>
      <c r="BM88" s="946"/>
      <c r="BN88" s="945"/>
      <c r="BO88" s="625"/>
      <c r="BP88" s="625"/>
      <c r="BQ88" s="625"/>
      <c r="BR88" s="625"/>
      <c r="BS88" s="625"/>
      <c r="BT88" s="625"/>
      <c r="BU88" s="625"/>
      <c r="BV88" s="625"/>
      <c r="BW88" s="625"/>
      <c r="BX88" s="625"/>
      <c r="BY88" s="625"/>
      <c r="BZ88" s="625"/>
      <c r="CA88" s="625"/>
      <c r="CB88" s="625"/>
      <c r="CC88" s="625"/>
      <c r="CD88" s="625"/>
      <c r="CE88" s="77"/>
      <c r="CF88" s="486"/>
      <c r="DI88" s="73"/>
      <c r="DJ88" s="946"/>
      <c r="DK88" s="945"/>
      <c r="DL88" s="625"/>
      <c r="DM88" s="625"/>
      <c r="DN88" s="625"/>
      <c r="DO88" s="625"/>
      <c r="DP88" s="625"/>
      <c r="DQ88" s="625"/>
      <c r="DR88" s="625"/>
      <c r="DS88" s="625"/>
      <c r="DT88" s="625"/>
      <c r="DU88" s="625"/>
      <c r="DV88" s="625"/>
      <c r="DW88" s="625"/>
      <c r="DX88" s="625"/>
      <c r="DY88" s="625"/>
      <c r="DZ88" s="625"/>
      <c r="EA88" s="625"/>
      <c r="EB88" s="77"/>
      <c r="EC88" s="486"/>
      <c r="ED88" s="73"/>
      <c r="EE88" s="946"/>
      <c r="EF88" s="945"/>
      <c r="EG88" s="625"/>
      <c r="EH88" s="625"/>
      <c r="EI88" s="625"/>
      <c r="EJ88" s="625"/>
      <c r="EK88" s="625"/>
      <c r="EL88" s="625"/>
      <c r="EN88" s="625"/>
      <c r="EO88" s="625"/>
      <c r="EP88" s="625"/>
      <c r="EQ88" s="625"/>
      <c r="ER88" s="625"/>
      <c r="ES88" s="625"/>
      <c r="ET88" s="625"/>
      <c r="EU88" s="625"/>
      <c r="EV88" s="625"/>
      <c r="EW88" s="77"/>
      <c r="EX88" s="486"/>
      <c r="EY88" s="73"/>
      <c r="EZ88" s="946"/>
      <c r="FA88" s="945"/>
      <c r="FB88" s="625"/>
      <c r="FC88" s="625"/>
      <c r="FD88" s="625"/>
      <c r="FE88" s="625"/>
      <c r="FF88" s="625"/>
      <c r="FG88" s="625"/>
      <c r="FH88" s="625"/>
      <c r="FI88" s="625"/>
      <c r="FJ88" s="625"/>
      <c r="FK88" s="625"/>
      <c r="FL88" s="625"/>
      <c r="FM88" s="625"/>
      <c r="FN88" s="625"/>
      <c r="FO88" s="625"/>
      <c r="FP88" s="625"/>
      <c r="FQ88" s="625"/>
      <c r="FR88" s="77"/>
      <c r="FS88" s="486"/>
      <c r="FT88" s="73"/>
      <c r="FU88" s="946"/>
      <c r="FV88" s="945"/>
      <c r="FW88" s="625"/>
      <c r="FX88" s="625"/>
      <c r="FY88" s="625"/>
      <c r="FZ88" s="625"/>
      <c r="GA88" s="625"/>
      <c r="GB88" s="625"/>
      <c r="GC88" s="625"/>
      <c r="GD88" s="625"/>
      <c r="GE88" s="625"/>
      <c r="GF88" s="625"/>
      <c r="GG88" s="625"/>
      <c r="GH88" s="625"/>
      <c r="GI88" s="625"/>
      <c r="GJ88" s="625"/>
      <c r="GK88" s="625"/>
      <c r="GL88" s="625"/>
      <c r="GM88" s="77"/>
      <c r="GN88" s="486"/>
      <c r="GO88" s="35"/>
      <c r="GP88" s="35"/>
      <c r="GQ88" s="35"/>
      <c r="GR88" s="35"/>
      <c r="GS88" s="35"/>
      <c r="GT88" s="35"/>
      <c r="GU88" s="35"/>
      <c r="GV88" s="35"/>
      <c r="GW88" s="35"/>
      <c r="GX88" s="35"/>
      <c r="GY88" s="35"/>
      <c r="GZ88" s="35"/>
      <c r="HA88" s="35"/>
    </row>
    <row r="89" spans="1:209" ht="14.25" customHeight="1">
      <c r="A89" s="79">
        <v>41365</v>
      </c>
      <c r="B89" s="948">
        <v>41365</v>
      </c>
      <c r="C89" s="949">
        <v>41365</v>
      </c>
      <c r="D89" s="2356">
        <v>68265194</v>
      </c>
      <c r="E89" s="2356">
        <v>60040013</v>
      </c>
      <c r="F89" s="2356">
        <v>398547</v>
      </c>
      <c r="G89" s="2356">
        <v>36</v>
      </c>
      <c r="H89" s="2356">
        <v>31383837</v>
      </c>
      <c r="I89" s="2356">
        <v>19243290</v>
      </c>
      <c r="J89" s="2356">
        <v>874414</v>
      </c>
      <c r="K89" s="2356">
        <v>204171</v>
      </c>
      <c r="L89" s="2356">
        <v>588290</v>
      </c>
      <c r="M89" s="2356">
        <v>6615</v>
      </c>
      <c r="N89" s="2356">
        <v>581675</v>
      </c>
      <c r="O89" s="2356">
        <v>291767</v>
      </c>
      <c r="P89" s="2356">
        <v>4911249</v>
      </c>
      <c r="Q89" s="2356">
        <v>5375931</v>
      </c>
      <c r="R89" s="2356">
        <v>402251</v>
      </c>
      <c r="S89" s="2356" t="s">
        <v>21</v>
      </c>
      <c r="T89" s="83">
        <v>41365</v>
      </c>
      <c r="U89" s="628">
        <v>41365</v>
      </c>
      <c r="V89" s="79">
        <v>41365</v>
      </c>
      <c r="W89" s="948">
        <v>41365</v>
      </c>
      <c r="X89" s="949">
        <v>41365</v>
      </c>
      <c r="Y89" s="2356">
        <v>108831</v>
      </c>
      <c r="Z89" s="2356">
        <v>61954</v>
      </c>
      <c r="AA89" s="2356">
        <v>67127</v>
      </c>
      <c r="AB89" s="2356" t="s">
        <v>21</v>
      </c>
      <c r="AC89" s="2356" t="s">
        <v>21</v>
      </c>
      <c r="AD89" s="2356">
        <v>13279417</v>
      </c>
      <c r="AE89" s="2356">
        <v>69908571</v>
      </c>
      <c r="AF89" s="2356">
        <v>52893865</v>
      </c>
      <c r="AG89" s="2356">
        <v>52853565</v>
      </c>
      <c r="AH89" s="2356">
        <v>398547</v>
      </c>
      <c r="AI89" s="2356">
        <v>31288437</v>
      </c>
      <c r="AJ89" s="2356">
        <v>19243290</v>
      </c>
      <c r="AK89" s="2356">
        <v>852268</v>
      </c>
      <c r="AL89" s="2356">
        <v>204156</v>
      </c>
      <c r="AM89" s="2356">
        <v>527512</v>
      </c>
      <c r="AN89" s="205">
        <v>2</v>
      </c>
      <c r="AO89" s="83">
        <v>41365</v>
      </c>
      <c r="AP89" s="628">
        <v>41365</v>
      </c>
      <c r="AQ89" s="79">
        <v>41365</v>
      </c>
      <c r="AR89" s="948">
        <v>41365</v>
      </c>
      <c r="AS89" s="949">
        <v>41365</v>
      </c>
      <c r="AT89" s="2356">
        <v>69908571</v>
      </c>
      <c r="AU89" s="2356">
        <v>1244473</v>
      </c>
      <c r="AV89" s="2356">
        <v>445481</v>
      </c>
      <c r="AW89" s="2356">
        <v>95400</v>
      </c>
      <c r="AX89" s="2356">
        <v>10961</v>
      </c>
      <c r="AY89" s="2356" t="s">
        <v>21</v>
      </c>
      <c r="AZ89" s="2356">
        <v>10961</v>
      </c>
      <c r="BA89" s="2356">
        <v>1166</v>
      </c>
      <c r="BB89" s="2356">
        <v>33513</v>
      </c>
      <c r="BC89" s="2356">
        <v>401721</v>
      </c>
      <c r="BD89" s="2356">
        <v>446534</v>
      </c>
      <c r="BE89" s="2356">
        <v>919</v>
      </c>
      <c r="BF89" s="2356">
        <v>13940</v>
      </c>
      <c r="BG89" s="2356">
        <v>69331</v>
      </c>
      <c r="BH89" s="2356">
        <v>213750</v>
      </c>
      <c r="BI89" s="2356">
        <v>25509</v>
      </c>
      <c r="BJ89" s="83">
        <v>41365</v>
      </c>
      <c r="BK89" s="628">
        <v>41365</v>
      </c>
      <c r="BL89" s="79">
        <v>41365</v>
      </c>
      <c r="BM89" s="948">
        <v>41365</v>
      </c>
      <c r="BN89" s="949">
        <v>41365</v>
      </c>
      <c r="BO89" s="2356" t="s">
        <v>21</v>
      </c>
      <c r="BP89" s="2356">
        <v>958849</v>
      </c>
      <c r="BQ89" s="2356">
        <v>3808701</v>
      </c>
      <c r="BR89" s="2356">
        <v>1106800</v>
      </c>
      <c r="BS89" s="2356">
        <v>42</v>
      </c>
      <c r="BT89" s="2356">
        <v>42</v>
      </c>
      <c r="BU89" s="2356">
        <v>42</v>
      </c>
      <c r="BV89" s="2356" t="s">
        <v>21</v>
      </c>
      <c r="BW89" s="2356" t="s">
        <v>21</v>
      </c>
      <c r="BX89" s="2356" t="s">
        <v>21</v>
      </c>
      <c r="BY89" s="2356" t="s">
        <v>21</v>
      </c>
      <c r="BZ89" s="2356">
        <v>32280</v>
      </c>
      <c r="CA89" s="2356">
        <v>34663</v>
      </c>
      <c r="CB89" s="2356">
        <v>1220</v>
      </c>
      <c r="CC89" s="2356">
        <v>2269</v>
      </c>
      <c r="CD89" s="2356">
        <v>1236</v>
      </c>
      <c r="CE89" s="83">
        <v>41365</v>
      </c>
      <c r="CF89" s="628">
        <v>41365</v>
      </c>
      <c r="DI89" s="79">
        <v>41365</v>
      </c>
      <c r="DJ89" s="948">
        <v>41365</v>
      </c>
      <c r="DK89" s="949">
        <v>41365</v>
      </c>
      <c r="DL89" s="2356">
        <v>19765355</v>
      </c>
      <c r="DM89" s="2356">
        <v>33312354</v>
      </c>
      <c r="DN89" s="2356">
        <v>68387408</v>
      </c>
      <c r="DO89" s="2356">
        <v>62464322</v>
      </c>
      <c r="DP89" s="2356">
        <v>401350</v>
      </c>
      <c r="DQ89" s="2356">
        <v>36</v>
      </c>
      <c r="DR89" s="2356">
        <v>31383837</v>
      </c>
      <c r="DS89" s="2356">
        <v>19243290</v>
      </c>
      <c r="DT89" s="2356">
        <v>877719</v>
      </c>
      <c r="DU89" s="2356">
        <v>204171</v>
      </c>
      <c r="DV89" s="2356">
        <v>899440</v>
      </c>
      <c r="DW89" s="2356">
        <v>31248</v>
      </c>
      <c r="DX89" s="2356">
        <v>868192</v>
      </c>
      <c r="DY89" s="2356">
        <v>815971</v>
      </c>
      <c r="DZ89" s="2356">
        <v>4953006</v>
      </c>
      <c r="EA89" s="2356">
        <v>6490590</v>
      </c>
      <c r="EB89" s="83">
        <v>41365</v>
      </c>
      <c r="EC89" s="628">
        <v>41365</v>
      </c>
      <c r="ED89" s="79">
        <v>41365</v>
      </c>
      <c r="EE89" s="948">
        <v>41365</v>
      </c>
      <c r="EF89" s="949">
        <v>41365</v>
      </c>
      <c r="EG89" s="2356" t="s">
        <v>21</v>
      </c>
      <c r="EH89" s="2356">
        <v>20389</v>
      </c>
      <c r="EI89" s="2356">
        <v>1198088</v>
      </c>
      <c r="EJ89" s="2356">
        <v>704278</v>
      </c>
      <c r="EK89" s="2356">
        <v>6524</v>
      </c>
      <c r="EL89" s="2356" t="s">
        <v>21</v>
      </c>
      <c r="EM89" s="2355" t="s">
        <v>21</v>
      </c>
      <c r="EN89" s="2356">
        <v>55250</v>
      </c>
      <c r="EO89" s="2356">
        <v>285924</v>
      </c>
      <c r="EP89" s="2356">
        <v>187109</v>
      </c>
      <c r="EQ89" s="2356">
        <v>182857</v>
      </c>
      <c r="ER89" s="2356">
        <v>78258</v>
      </c>
      <c r="ES89" s="2356" t="s">
        <v>21</v>
      </c>
      <c r="ET89" s="2356">
        <v>7731032</v>
      </c>
      <c r="EU89" s="2356">
        <v>25507164</v>
      </c>
      <c r="EV89" s="2356">
        <v>52893865</v>
      </c>
      <c r="EW89" s="83">
        <v>41365</v>
      </c>
      <c r="EX89" s="628">
        <v>41365</v>
      </c>
      <c r="EY89" s="79">
        <v>41365</v>
      </c>
      <c r="EZ89" s="948">
        <v>41365</v>
      </c>
      <c r="FA89" s="949">
        <v>41365</v>
      </c>
      <c r="FB89" s="2356">
        <v>20389</v>
      </c>
      <c r="FC89" s="2356">
        <v>1157789</v>
      </c>
      <c r="FD89" s="2356">
        <v>704278</v>
      </c>
      <c r="FE89" s="2356">
        <v>5220</v>
      </c>
      <c r="FF89" s="2356" t="s">
        <v>21</v>
      </c>
      <c r="FG89" s="2356">
        <v>55250</v>
      </c>
      <c r="FH89" s="2356">
        <v>257864</v>
      </c>
      <c r="FI89" s="2356">
        <v>187109</v>
      </c>
      <c r="FJ89" s="2356">
        <v>182857</v>
      </c>
      <c r="FK89" s="2356">
        <v>78258</v>
      </c>
      <c r="FL89" s="2356">
        <v>7731032</v>
      </c>
      <c r="FM89" s="2356">
        <v>25507164</v>
      </c>
      <c r="FN89" s="2356">
        <v>1224374</v>
      </c>
      <c r="FO89" s="2356">
        <v>516311</v>
      </c>
      <c r="FP89" s="2356">
        <v>95400</v>
      </c>
      <c r="FQ89" s="2356">
        <v>185</v>
      </c>
      <c r="FR89" s="83">
        <v>41365</v>
      </c>
      <c r="FS89" s="628">
        <v>41365</v>
      </c>
      <c r="FT89" s="79">
        <v>41365</v>
      </c>
      <c r="FU89" s="948">
        <v>41365</v>
      </c>
      <c r="FV89" s="949">
        <v>41365</v>
      </c>
      <c r="FW89" s="2356">
        <v>143865</v>
      </c>
      <c r="FX89" s="2356">
        <v>23906</v>
      </c>
      <c r="FY89" s="2356">
        <v>185</v>
      </c>
      <c r="FZ89" s="2356">
        <v>27142</v>
      </c>
      <c r="GA89" s="2356">
        <v>924</v>
      </c>
      <c r="GB89" s="2356">
        <v>26217</v>
      </c>
      <c r="GC89" s="2356">
        <v>7093</v>
      </c>
      <c r="GD89" s="2356">
        <v>1166</v>
      </c>
      <c r="GE89" s="2356">
        <v>62601</v>
      </c>
      <c r="GF89" s="2356">
        <v>15240</v>
      </c>
      <c r="GG89" s="2356" t="s">
        <v>21</v>
      </c>
      <c r="GH89" s="2356">
        <v>279533</v>
      </c>
      <c r="GI89" s="2356">
        <v>113987</v>
      </c>
      <c r="GJ89" s="2356">
        <v>22312</v>
      </c>
      <c r="GK89" s="2356">
        <v>65546</v>
      </c>
      <c r="GL89" s="2356">
        <v>62454</v>
      </c>
      <c r="GM89" s="83">
        <v>41365</v>
      </c>
      <c r="GN89" s="628">
        <v>41365</v>
      </c>
      <c r="GO89" s="35"/>
      <c r="GP89" s="35"/>
      <c r="GQ89" s="35"/>
      <c r="GR89" s="35"/>
      <c r="GS89" s="35"/>
      <c r="GT89" s="35"/>
      <c r="GU89" s="35"/>
      <c r="GV89" s="35"/>
      <c r="GW89" s="35"/>
      <c r="GX89" s="35"/>
      <c r="GY89" s="35"/>
      <c r="GZ89" s="35"/>
      <c r="HA89" s="35"/>
    </row>
    <row r="90" spans="1:209" ht="14.25" customHeight="1">
      <c r="A90" s="85"/>
      <c r="B90" s="948">
        <v>41730</v>
      </c>
      <c r="C90" s="950"/>
      <c r="D90" s="2356">
        <v>65765527</v>
      </c>
      <c r="E90" s="2356">
        <v>57761578</v>
      </c>
      <c r="F90" s="2356">
        <v>311691</v>
      </c>
      <c r="G90" s="2356">
        <v>36</v>
      </c>
      <c r="H90" s="2356">
        <v>31393879</v>
      </c>
      <c r="I90" s="2356">
        <v>17355010</v>
      </c>
      <c r="J90" s="2356">
        <v>769220</v>
      </c>
      <c r="K90" s="2356">
        <v>168359</v>
      </c>
      <c r="L90" s="2356">
        <v>601251</v>
      </c>
      <c r="M90" s="2356">
        <v>7990</v>
      </c>
      <c r="N90" s="2356">
        <v>593261</v>
      </c>
      <c r="O90" s="2356">
        <v>291337</v>
      </c>
      <c r="P90" s="2356">
        <v>4845657</v>
      </c>
      <c r="Q90" s="2356">
        <v>5110934</v>
      </c>
      <c r="R90" s="2356">
        <v>427393</v>
      </c>
      <c r="S90" s="2356" t="s">
        <v>21</v>
      </c>
      <c r="T90" s="83">
        <v>41730</v>
      </c>
      <c r="U90" s="628">
        <v>41730</v>
      </c>
      <c r="V90" s="85"/>
      <c r="W90" s="948">
        <v>41730</v>
      </c>
      <c r="X90" s="950"/>
      <c r="Y90" s="2356">
        <v>107444</v>
      </c>
      <c r="Z90" s="2356">
        <v>57180</v>
      </c>
      <c r="AA90" s="2356">
        <v>61894</v>
      </c>
      <c r="AB90" s="2356" t="s">
        <v>21</v>
      </c>
      <c r="AC90" s="2356" t="s">
        <v>21</v>
      </c>
      <c r="AD90" s="2356">
        <v>12886175</v>
      </c>
      <c r="AE90" s="2356">
        <v>69125885</v>
      </c>
      <c r="AF90" s="2356">
        <v>50999927</v>
      </c>
      <c r="AG90" s="2356">
        <v>50956321</v>
      </c>
      <c r="AH90" s="2356">
        <v>311691</v>
      </c>
      <c r="AI90" s="2356">
        <v>31305000</v>
      </c>
      <c r="AJ90" s="2356">
        <v>17355010</v>
      </c>
      <c r="AK90" s="2356">
        <v>757628</v>
      </c>
      <c r="AL90" s="2356">
        <v>168348</v>
      </c>
      <c r="AM90" s="2356">
        <v>540976</v>
      </c>
      <c r="AN90" s="205" t="s">
        <v>21</v>
      </c>
      <c r="AO90" s="83">
        <v>41730</v>
      </c>
      <c r="AP90" s="628">
        <v>41730</v>
      </c>
      <c r="AQ90" s="85"/>
      <c r="AR90" s="948">
        <v>41730</v>
      </c>
      <c r="AS90" s="950"/>
      <c r="AT90" s="2356">
        <v>69125885</v>
      </c>
      <c r="AU90" s="2356">
        <v>1127557</v>
      </c>
      <c r="AV90" s="2356">
        <v>453862</v>
      </c>
      <c r="AW90" s="2356">
        <v>88879</v>
      </c>
      <c r="AX90" s="2356">
        <v>9137</v>
      </c>
      <c r="AY90" s="2356" t="s">
        <v>21</v>
      </c>
      <c r="AZ90" s="2356">
        <v>9137</v>
      </c>
      <c r="BA90" s="2356">
        <v>902</v>
      </c>
      <c r="BB90" s="2356">
        <v>30954</v>
      </c>
      <c r="BC90" s="2356">
        <v>426743</v>
      </c>
      <c r="BD90" s="2356">
        <v>372330</v>
      </c>
      <c r="BE90" s="2356">
        <v>787</v>
      </c>
      <c r="BF90" s="2356">
        <v>13428</v>
      </c>
      <c r="BG90" s="2356">
        <v>76841</v>
      </c>
      <c r="BH90" s="2356">
        <v>158845</v>
      </c>
      <c r="BI90" s="2356">
        <v>22645</v>
      </c>
      <c r="BJ90" s="83">
        <v>41730</v>
      </c>
      <c r="BK90" s="628">
        <v>41730</v>
      </c>
      <c r="BL90" s="85"/>
      <c r="BM90" s="948">
        <v>41730</v>
      </c>
      <c r="BN90" s="950"/>
      <c r="BO90" s="2356" t="s">
        <v>21</v>
      </c>
      <c r="BP90" s="2356">
        <v>874760</v>
      </c>
      <c r="BQ90" s="2356">
        <v>3182691</v>
      </c>
      <c r="BR90" s="2356">
        <v>1070252</v>
      </c>
      <c r="BS90" s="2356">
        <v>46</v>
      </c>
      <c r="BT90" s="2356">
        <v>46</v>
      </c>
      <c r="BU90" s="2356">
        <v>46</v>
      </c>
      <c r="BV90" s="2356" t="s">
        <v>21</v>
      </c>
      <c r="BW90" s="2356" t="s">
        <v>21</v>
      </c>
      <c r="BX90" s="2356" t="s">
        <v>21</v>
      </c>
      <c r="BY90" s="2356" t="s">
        <v>21</v>
      </c>
      <c r="BZ90" s="2356">
        <v>32731</v>
      </c>
      <c r="CA90" s="2356">
        <v>36601</v>
      </c>
      <c r="CB90" s="2356">
        <v>1228</v>
      </c>
      <c r="CC90" s="2356">
        <v>1662</v>
      </c>
      <c r="CD90" s="2356">
        <v>1076</v>
      </c>
      <c r="CE90" s="83">
        <v>41730</v>
      </c>
      <c r="CF90" s="628">
        <v>41730</v>
      </c>
      <c r="DI90" s="85"/>
      <c r="DJ90" s="948">
        <v>41730</v>
      </c>
      <c r="DK90" s="950"/>
      <c r="DL90" s="2356">
        <v>19197628</v>
      </c>
      <c r="DM90" s="2356">
        <v>32661269</v>
      </c>
      <c r="DN90" s="2356">
        <v>65968100</v>
      </c>
      <c r="DO90" s="2356">
        <v>60207929</v>
      </c>
      <c r="DP90" s="2356">
        <v>314108</v>
      </c>
      <c r="DQ90" s="2356">
        <v>36</v>
      </c>
      <c r="DR90" s="2356">
        <v>31393879</v>
      </c>
      <c r="DS90" s="2356">
        <v>17355010</v>
      </c>
      <c r="DT90" s="2356">
        <v>771649</v>
      </c>
      <c r="DU90" s="2356">
        <v>168359</v>
      </c>
      <c r="DV90" s="2356">
        <v>885038</v>
      </c>
      <c r="DW90" s="2356">
        <v>29363</v>
      </c>
      <c r="DX90" s="2356">
        <v>855674</v>
      </c>
      <c r="DY90" s="2356">
        <v>782653</v>
      </c>
      <c r="DZ90" s="2356">
        <v>4875522</v>
      </c>
      <c r="EA90" s="2356">
        <v>6332158</v>
      </c>
      <c r="EB90" s="83">
        <v>41730</v>
      </c>
      <c r="EC90" s="628">
        <v>41730</v>
      </c>
      <c r="ED90" s="85"/>
      <c r="EE90" s="948">
        <v>41730</v>
      </c>
      <c r="EF90" s="950"/>
      <c r="EG90" s="2356" t="s">
        <v>21</v>
      </c>
      <c r="EH90" s="2356">
        <v>14616</v>
      </c>
      <c r="EI90" s="2356">
        <v>1201364</v>
      </c>
      <c r="EJ90" s="2356">
        <v>644532</v>
      </c>
      <c r="EK90" s="2356">
        <v>5839</v>
      </c>
      <c r="EL90" s="2356" t="s">
        <v>21</v>
      </c>
      <c r="EM90" s="2355" t="s">
        <v>21</v>
      </c>
      <c r="EN90" s="2356">
        <v>87749</v>
      </c>
      <c r="EO90" s="2356">
        <v>290726</v>
      </c>
      <c r="EP90" s="2356">
        <v>177875</v>
      </c>
      <c r="EQ90" s="2356">
        <v>175617</v>
      </c>
      <c r="ER90" s="2356">
        <v>87246</v>
      </c>
      <c r="ES90" s="2356" t="s">
        <v>21</v>
      </c>
      <c r="ET90" s="2356">
        <v>7541589</v>
      </c>
      <c r="EU90" s="2356">
        <v>24966852</v>
      </c>
      <c r="EV90" s="2356">
        <v>50999927</v>
      </c>
      <c r="EW90" s="83">
        <v>41730</v>
      </c>
      <c r="EX90" s="628">
        <v>41730</v>
      </c>
      <c r="EY90" s="85"/>
      <c r="EZ90" s="948">
        <v>41730</v>
      </c>
      <c r="FA90" s="950"/>
      <c r="FB90" s="2356">
        <v>14616</v>
      </c>
      <c r="FC90" s="2356">
        <v>1157757</v>
      </c>
      <c r="FD90" s="2356">
        <v>644532</v>
      </c>
      <c r="FE90" s="2356">
        <v>4496</v>
      </c>
      <c r="FF90" s="2356" t="s">
        <v>21</v>
      </c>
      <c r="FG90" s="2356">
        <v>87749</v>
      </c>
      <c r="FH90" s="2356">
        <v>260337</v>
      </c>
      <c r="FI90" s="2356">
        <v>177875</v>
      </c>
      <c r="FJ90" s="2356">
        <v>175617</v>
      </c>
      <c r="FK90" s="2356">
        <v>87246</v>
      </c>
      <c r="FL90" s="2356">
        <v>7541589</v>
      </c>
      <c r="FM90" s="2356">
        <v>24966852</v>
      </c>
      <c r="FN90" s="2356">
        <v>1127201</v>
      </c>
      <c r="FO90" s="2356">
        <v>509590</v>
      </c>
      <c r="FP90" s="2356">
        <v>88879</v>
      </c>
      <c r="FQ90" s="2356" t="s">
        <v>21</v>
      </c>
      <c r="FR90" s="83">
        <v>41730</v>
      </c>
      <c r="FS90" s="628">
        <v>41730</v>
      </c>
      <c r="FT90" s="85"/>
      <c r="FU90" s="948">
        <v>41730</v>
      </c>
      <c r="FV90" s="950"/>
      <c r="FW90" s="2356">
        <v>122513</v>
      </c>
      <c r="FX90" s="2356">
        <v>22800</v>
      </c>
      <c r="FY90" s="2356" t="s">
        <v>21</v>
      </c>
      <c r="FZ90" s="2356">
        <v>25406</v>
      </c>
      <c r="GA90" s="2356">
        <v>990</v>
      </c>
      <c r="GB90" s="2356">
        <v>24417</v>
      </c>
      <c r="GC90" s="2356">
        <v>1283</v>
      </c>
      <c r="GD90" s="2356">
        <v>902</v>
      </c>
      <c r="GE90" s="2356">
        <v>51764</v>
      </c>
      <c r="GF90" s="2356">
        <v>16376</v>
      </c>
      <c r="GG90" s="2356" t="s">
        <v>21</v>
      </c>
      <c r="GH90" s="2356">
        <v>250942</v>
      </c>
      <c r="GI90" s="2356">
        <v>115283</v>
      </c>
      <c r="GJ90" s="2356">
        <v>21096</v>
      </c>
      <c r="GK90" s="2356">
        <v>68481</v>
      </c>
      <c r="GL90" s="2356">
        <v>41937</v>
      </c>
      <c r="GM90" s="83">
        <v>41730</v>
      </c>
      <c r="GN90" s="628">
        <v>41730</v>
      </c>
      <c r="GO90" s="35"/>
      <c r="GP90" s="35"/>
      <c r="GQ90" s="35"/>
      <c r="GR90" s="35"/>
      <c r="GS90" s="35"/>
      <c r="GT90" s="35"/>
      <c r="GU90" s="35"/>
      <c r="GV90" s="35"/>
      <c r="GW90" s="35"/>
      <c r="GX90" s="35"/>
      <c r="GY90" s="35"/>
      <c r="GZ90" s="35"/>
      <c r="HA90" s="35"/>
    </row>
    <row r="91" spans="1:209" ht="7.5" customHeight="1">
      <c r="A91" s="85"/>
      <c r="B91" s="951"/>
      <c r="C91" s="950"/>
      <c r="T91" s="77"/>
      <c r="U91" s="486"/>
      <c r="V91" s="85"/>
      <c r="W91" s="951"/>
      <c r="X91" s="950"/>
      <c r="AO91" s="77"/>
      <c r="AP91" s="486"/>
      <c r="AQ91" s="85"/>
      <c r="AR91" s="951"/>
      <c r="AS91" s="950"/>
      <c r="BJ91" s="77"/>
      <c r="BK91" s="486"/>
      <c r="BL91" s="85"/>
      <c r="BM91" s="951"/>
      <c r="BN91" s="950"/>
      <c r="CE91" s="77"/>
      <c r="CF91" s="486"/>
      <c r="DI91" s="85"/>
      <c r="DJ91" s="951"/>
      <c r="DK91" s="950"/>
      <c r="EB91" s="77"/>
      <c r="EC91" s="486"/>
      <c r="ED91" s="85"/>
      <c r="EE91" s="951"/>
      <c r="EF91" s="950"/>
      <c r="EM91" s="2355" t="s">
        <v>21</v>
      </c>
      <c r="EW91" s="77"/>
      <c r="EX91" s="486"/>
      <c r="EY91" s="85"/>
      <c r="EZ91" s="951"/>
      <c r="FA91" s="950"/>
      <c r="FR91" s="77"/>
      <c r="FS91" s="486"/>
      <c r="FT91" s="85"/>
      <c r="FU91" s="951"/>
      <c r="FV91" s="950"/>
      <c r="GM91" s="77"/>
      <c r="GN91" s="486"/>
      <c r="GO91" s="35"/>
      <c r="GP91" s="35"/>
      <c r="GQ91" s="35"/>
      <c r="GR91" s="35"/>
      <c r="GS91" s="35"/>
      <c r="GT91" s="35"/>
      <c r="GU91" s="35"/>
      <c r="GV91" s="35"/>
      <c r="GW91" s="35"/>
      <c r="GX91" s="35"/>
      <c r="GY91" s="35"/>
      <c r="GZ91" s="35"/>
      <c r="HA91" s="35"/>
    </row>
    <row r="92" spans="1:209" ht="14.25" customHeight="1">
      <c r="A92" s="88" t="s">
        <v>777</v>
      </c>
      <c r="B92" s="952" t="s">
        <v>23</v>
      </c>
      <c r="C92" s="953" t="s">
        <v>24</v>
      </c>
      <c r="D92" s="2356">
        <v>17465676</v>
      </c>
      <c r="E92" s="2356">
        <v>15421220</v>
      </c>
      <c r="F92" s="2356">
        <v>23</v>
      </c>
      <c r="G92" s="2356">
        <v>9</v>
      </c>
      <c r="H92" s="2356">
        <v>8763414</v>
      </c>
      <c r="I92" s="2356">
        <v>4611876</v>
      </c>
      <c r="J92" s="2356">
        <v>181041</v>
      </c>
      <c r="K92" s="2356">
        <v>68087</v>
      </c>
      <c r="L92" s="2356">
        <v>156130</v>
      </c>
      <c r="M92" s="2356">
        <v>2245</v>
      </c>
      <c r="N92" s="2356">
        <v>153885</v>
      </c>
      <c r="O92" s="2356">
        <v>73813</v>
      </c>
      <c r="P92" s="2356">
        <v>1136113</v>
      </c>
      <c r="Q92" s="2356">
        <v>1337473</v>
      </c>
      <c r="R92" s="2356">
        <v>129299</v>
      </c>
      <c r="S92" s="2356" t="s">
        <v>21</v>
      </c>
      <c r="T92" s="91" t="s">
        <v>25</v>
      </c>
      <c r="U92" s="632" t="s">
        <v>778</v>
      </c>
      <c r="V92" s="88" t="s">
        <v>777</v>
      </c>
      <c r="W92" s="952" t="s">
        <v>23</v>
      </c>
      <c r="X92" s="953" t="s">
        <v>24</v>
      </c>
      <c r="Y92" s="2356">
        <v>24095</v>
      </c>
      <c r="Z92" s="2356">
        <v>14857</v>
      </c>
      <c r="AA92" s="2356">
        <v>16054</v>
      </c>
      <c r="AB92" s="2356" t="s">
        <v>21</v>
      </c>
      <c r="AC92" s="2356" t="s">
        <v>21</v>
      </c>
      <c r="AD92" s="2356">
        <v>3190572</v>
      </c>
      <c r="AE92" s="2356">
        <v>17964161</v>
      </c>
      <c r="AF92" s="2356">
        <v>13636087</v>
      </c>
      <c r="AG92" s="2356">
        <v>13625133</v>
      </c>
      <c r="AH92" s="2356">
        <v>23</v>
      </c>
      <c r="AI92" s="2356">
        <v>8737830</v>
      </c>
      <c r="AJ92" s="2356">
        <v>4611876</v>
      </c>
      <c r="AK92" s="2356">
        <v>177830</v>
      </c>
      <c r="AL92" s="2356">
        <v>68084</v>
      </c>
      <c r="AM92" s="2356">
        <v>137133</v>
      </c>
      <c r="AN92" s="205" t="s">
        <v>21</v>
      </c>
      <c r="AO92" s="91" t="s">
        <v>25</v>
      </c>
      <c r="AP92" s="632" t="s">
        <v>778</v>
      </c>
      <c r="AQ92" s="88" t="s">
        <v>777</v>
      </c>
      <c r="AR92" s="952" t="s">
        <v>23</v>
      </c>
      <c r="AS92" s="953" t="s">
        <v>24</v>
      </c>
      <c r="AT92" s="2356">
        <v>17964161</v>
      </c>
      <c r="AU92" s="2356">
        <v>300793</v>
      </c>
      <c r="AV92" s="2356">
        <v>135532</v>
      </c>
      <c r="AW92" s="2356">
        <v>25584</v>
      </c>
      <c r="AX92" s="2356">
        <v>2739</v>
      </c>
      <c r="AY92" s="2356" t="s">
        <v>21</v>
      </c>
      <c r="AZ92" s="2356">
        <v>2739</v>
      </c>
      <c r="BA92" s="2356">
        <v>221</v>
      </c>
      <c r="BB92" s="2356">
        <v>8889</v>
      </c>
      <c r="BC92" s="2356">
        <v>129109</v>
      </c>
      <c r="BD92" s="2356">
        <v>89419</v>
      </c>
      <c r="BE92" s="2356">
        <v>54</v>
      </c>
      <c r="BF92" s="2356">
        <v>3008</v>
      </c>
      <c r="BG92" s="2356">
        <v>19739</v>
      </c>
      <c r="BH92" s="2356">
        <v>42691</v>
      </c>
      <c r="BI92" s="2356">
        <v>2693</v>
      </c>
      <c r="BJ92" s="91" t="s">
        <v>25</v>
      </c>
      <c r="BK92" s="632" t="s">
        <v>778</v>
      </c>
      <c r="BL92" s="88" t="s">
        <v>777</v>
      </c>
      <c r="BM92" s="952" t="s">
        <v>23</v>
      </c>
      <c r="BN92" s="953" t="s">
        <v>24</v>
      </c>
      <c r="BO92" s="2356" t="s">
        <v>21</v>
      </c>
      <c r="BP92" s="2356">
        <v>213108</v>
      </c>
      <c r="BQ92" s="2356">
        <v>810434</v>
      </c>
      <c r="BR92" s="2356">
        <v>269158</v>
      </c>
      <c r="BS92" s="2356" t="s">
        <v>21</v>
      </c>
      <c r="BT92" s="2356" t="s">
        <v>21</v>
      </c>
      <c r="BU92" s="2356" t="s">
        <v>21</v>
      </c>
      <c r="BV92" s="2356" t="s">
        <v>21</v>
      </c>
      <c r="BW92" s="2356" t="s">
        <v>21</v>
      </c>
      <c r="BX92" s="2356" t="s">
        <v>21</v>
      </c>
      <c r="BY92" s="2356" t="s">
        <v>21</v>
      </c>
      <c r="BZ92" s="2356">
        <v>8750</v>
      </c>
      <c r="CA92" s="2356">
        <v>9939</v>
      </c>
      <c r="CB92" s="2356">
        <v>320</v>
      </c>
      <c r="CC92" s="2356">
        <v>335</v>
      </c>
      <c r="CD92" s="2356">
        <v>332</v>
      </c>
      <c r="CE92" s="91" t="s">
        <v>25</v>
      </c>
      <c r="CF92" s="632" t="s">
        <v>778</v>
      </c>
      <c r="DI92" s="88" t="s">
        <v>777</v>
      </c>
      <c r="DJ92" s="952" t="s">
        <v>23</v>
      </c>
      <c r="DK92" s="953" t="s">
        <v>24</v>
      </c>
      <c r="DL92" s="2356">
        <v>4621521</v>
      </c>
      <c r="DM92" s="2356">
        <v>8342127</v>
      </c>
      <c r="DN92" s="2356">
        <v>17546867</v>
      </c>
      <c r="DO92" s="2356">
        <v>16094187</v>
      </c>
      <c r="DP92" s="2356">
        <v>889</v>
      </c>
      <c r="DQ92" s="2356">
        <v>9</v>
      </c>
      <c r="DR92" s="2356">
        <v>8763414</v>
      </c>
      <c r="DS92" s="2356">
        <v>4611876</v>
      </c>
      <c r="DT92" s="2356">
        <v>181595</v>
      </c>
      <c r="DU92" s="2356">
        <v>68087</v>
      </c>
      <c r="DV92" s="2356">
        <v>228708</v>
      </c>
      <c r="DW92" s="2356">
        <v>6545</v>
      </c>
      <c r="DX92" s="2356">
        <v>222163</v>
      </c>
      <c r="DY92" s="2356">
        <v>207440</v>
      </c>
      <c r="DZ92" s="2356">
        <v>1143533</v>
      </c>
      <c r="EA92" s="2356">
        <v>1687373</v>
      </c>
      <c r="EB92" s="91" t="s">
        <v>25</v>
      </c>
      <c r="EC92" s="632" t="s">
        <v>778</v>
      </c>
      <c r="ED92" s="88" t="s">
        <v>777</v>
      </c>
      <c r="EE92" s="952" t="s">
        <v>23</v>
      </c>
      <c r="EF92" s="953" t="s">
        <v>24</v>
      </c>
      <c r="EG92" s="2356" t="s">
        <v>21</v>
      </c>
      <c r="EH92" s="2356">
        <v>3803</v>
      </c>
      <c r="EI92" s="2356">
        <v>302669</v>
      </c>
      <c r="EJ92" s="2356">
        <v>160138</v>
      </c>
      <c r="EK92" s="2356">
        <v>1529</v>
      </c>
      <c r="EL92" s="2356" t="s">
        <v>21</v>
      </c>
      <c r="EM92" s="2355" t="s">
        <v>21</v>
      </c>
      <c r="EN92" s="2356">
        <v>25497</v>
      </c>
      <c r="EO92" s="2356">
        <v>68915</v>
      </c>
      <c r="EP92" s="2356">
        <v>46852</v>
      </c>
      <c r="EQ92" s="2356">
        <v>45489</v>
      </c>
      <c r="ER92" s="2356">
        <v>24819</v>
      </c>
      <c r="ES92" s="2356" t="s">
        <v>21</v>
      </c>
      <c r="ET92" s="2356">
        <v>1846458</v>
      </c>
      <c r="EU92" s="2356">
        <v>6291788</v>
      </c>
      <c r="EV92" s="2356">
        <v>13636087</v>
      </c>
      <c r="EW92" s="91" t="s">
        <v>25</v>
      </c>
      <c r="EX92" s="632" t="s">
        <v>778</v>
      </c>
      <c r="EY92" s="88" t="s">
        <v>777</v>
      </c>
      <c r="EZ92" s="952" t="s">
        <v>23</v>
      </c>
      <c r="FA92" s="953" t="s">
        <v>24</v>
      </c>
      <c r="FB92" s="2356">
        <v>3803</v>
      </c>
      <c r="FC92" s="2356">
        <v>291715</v>
      </c>
      <c r="FD92" s="2356">
        <v>160138</v>
      </c>
      <c r="FE92" s="2356">
        <v>1177</v>
      </c>
      <c r="FF92" s="2356" t="s">
        <v>21</v>
      </c>
      <c r="FG92" s="2356">
        <v>25497</v>
      </c>
      <c r="FH92" s="2356">
        <v>61287</v>
      </c>
      <c r="FI92" s="2356">
        <v>46852</v>
      </c>
      <c r="FJ92" s="2356">
        <v>45489</v>
      </c>
      <c r="FK92" s="2356">
        <v>24819</v>
      </c>
      <c r="FL92" s="2356">
        <v>1846458</v>
      </c>
      <c r="FM92" s="2356">
        <v>6291788</v>
      </c>
      <c r="FN92" s="2356">
        <v>300602</v>
      </c>
      <c r="FO92" s="2356">
        <v>147997</v>
      </c>
      <c r="FP92" s="2356">
        <v>25584</v>
      </c>
      <c r="FQ92" s="2356" t="s">
        <v>21</v>
      </c>
      <c r="FR92" s="91" t="s">
        <v>25</v>
      </c>
      <c r="FS92" s="632" t="s">
        <v>778</v>
      </c>
      <c r="FT92" s="88" t="s">
        <v>777</v>
      </c>
      <c r="FU92" s="952" t="s">
        <v>23</v>
      </c>
      <c r="FV92" s="953" t="s">
        <v>24</v>
      </c>
      <c r="FW92" s="2356">
        <v>31402</v>
      </c>
      <c r="FX92" s="2356">
        <v>6184</v>
      </c>
      <c r="FY92" s="2356" t="s">
        <v>21</v>
      </c>
      <c r="FZ92" s="2356">
        <v>6675</v>
      </c>
      <c r="GA92" s="2356">
        <v>139</v>
      </c>
      <c r="GB92" s="2356">
        <v>6536</v>
      </c>
      <c r="GC92" s="2356">
        <v>311</v>
      </c>
      <c r="GD92" s="2356">
        <v>221</v>
      </c>
      <c r="GE92" s="2356">
        <v>14226</v>
      </c>
      <c r="GF92" s="2356">
        <v>2180</v>
      </c>
      <c r="GG92" s="2356" t="s">
        <v>21</v>
      </c>
      <c r="GH92" s="2356">
        <v>62350</v>
      </c>
      <c r="GI92" s="2356">
        <v>30503</v>
      </c>
      <c r="GJ92" s="2356">
        <v>4610</v>
      </c>
      <c r="GK92" s="2356">
        <v>18619</v>
      </c>
      <c r="GL92" s="2356">
        <v>11011</v>
      </c>
      <c r="GM92" s="91" t="s">
        <v>25</v>
      </c>
      <c r="GN92" s="632" t="s">
        <v>778</v>
      </c>
      <c r="GO92" s="35"/>
      <c r="GP92" s="35"/>
      <c r="GQ92" s="35"/>
      <c r="GR92" s="35"/>
      <c r="GS92" s="35"/>
      <c r="GT92" s="35"/>
      <c r="GU92" s="35"/>
      <c r="GV92" s="35"/>
      <c r="GW92" s="35"/>
      <c r="GX92" s="35"/>
      <c r="GY92" s="35"/>
      <c r="GZ92" s="35"/>
      <c r="HA92" s="35"/>
    </row>
    <row r="93" spans="1:209" ht="14.25" customHeight="1">
      <c r="A93" s="93" t="s">
        <v>26</v>
      </c>
      <c r="B93" s="954" t="s">
        <v>26</v>
      </c>
      <c r="C93" s="955" t="s">
        <v>571</v>
      </c>
      <c r="D93" s="2356">
        <v>16194130</v>
      </c>
      <c r="E93" s="2356">
        <v>14274942</v>
      </c>
      <c r="F93" s="2356">
        <v>78462</v>
      </c>
      <c r="G93" s="2356">
        <v>9</v>
      </c>
      <c r="H93" s="2356">
        <v>7965668</v>
      </c>
      <c r="I93" s="2356">
        <v>4326336</v>
      </c>
      <c r="J93" s="2356">
        <v>143242</v>
      </c>
      <c r="K93" s="2356">
        <v>56785</v>
      </c>
      <c r="L93" s="2356">
        <v>93024</v>
      </c>
      <c r="M93" s="2356">
        <v>2360</v>
      </c>
      <c r="N93" s="2356">
        <v>90664</v>
      </c>
      <c r="O93" s="2356">
        <v>80940</v>
      </c>
      <c r="P93" s="2356">
        <v>1081843</v>
      </c>
      <c r="Q93" s="2356">
        <v>1280499</v>
      </c>
      <c r="R93" s="2356">
        <v>101575</v>
      </c>
      <c r="S93" s="2356" t="s">
        <v>21</v>
      </c>
      <c r="T93" s="91" t="s">
        <v>27</v>
      </c>
      <c r="U93" s="632" t="s">
        <v>26</v>
      </c>
      <c r="V93" s="93" t="s">
        <v>26</v>
      </c>
      <c r="W93" s="954" t="s">
        <v>26</v>
      </c>
      <c r="X93" s="955" t="s">
        <v>571</v>
      </c>
      <c r="Y93" s="2356">
        <v>26792</v>
      </c>
      <c r="Z93" s="2356">
        <v>14291</v>
      </c>
      <c r="AA93" s="2356">
        <v>15433</v>
      </c>
      <c r="AB93" s="2356" t="s">
        <v>21</v>
      </c>
      <c r="AC93" s="2356" t="s">
        <v>21</v>
      </c>
      <c r="AD93" s="2356">
        <v>3102030</v>
      </c>
      <c r="AE93" s="2356">
        <v>16538376</v>
      </c>
      <c r="AF93" s="2356">
        <v>12585772</v>
      </c>
      <c r="AG93" s="2356">
        <v>12573878</v>
      </c>
      <c r="AH93" s="2356">
        <v>78462</v>
      </c>
      <c r="AI93" s="2356">
        <v>7938128</v>
      </c>
      <c r="AJ93" s="2356">
        <v>4326336</v>
      </c>
      <c r="AK93" s="2356">
        <v>140199</v>
      </c>
      <c r="AL93" s="2356">
        <v>56782</v>
      </c>
      <c r="AM93" s="2356">
        <v>79357</v>
      </c>
      <c r="AN93" s="205" t="s">
        <v>21</v>
      </c>
      <c r="AO93" s="91" t="s">
        <v>27</v>
      </c>
      <c r="AP93" s="632" t="s">
        <v>26</v>
      </c>
      <c r="AQ93" s="93" t="s">
        <v>26</v>
      </c>
      <c r="AR93" s="954" t="s">
        <v>26</v>
      </c>
      <c r="AS93" s="955" t="s">
        <v>571</v>
      </c>
      <c r="AT93" s="2356">
        <v>16538376</v>
      </c>
      <c r="AU93" s="2356">
        <v>289719</v>
      </c>
      <c r="AV93" s="2356">
        <v>117760</v>
      </c>
      <c r="AW93" s="2356">
        <v>27540</v>
      </c>
      <c r="AX93" s="2356">
        <v>3134</v>
      </c>
      <c r="AY93" s="2356">
        <v>1</v>
      </c>
      <c r="AZ93" s="2356">
        <v>3133</v>
      </c>
      <c r="BA93" s="2356">
        <v>202</v>
      </c>
      <c r="BB93" s="2356">
        <v>10192</v>
      </c>
      <c r="BC93" s="2356">
        <v>101431</v>
      </c>
      <c r="BD93" s="2356">
        <v>94570</v>
      </c>
      <c r="BE93" s="2356">
        <v>68</v>
      </c>
      <c r="BF93" s="2356">
        <v>2986</v>
      </c>
      <c r="BG93" s="2356">
        <v>18805</v>
      </c>
      <c r="BH93" s="2356">
        <v>39130</v>
      </c>
      <c r="BI93" s="2356">
        <v>6728</v>
      </c>
      <c r="BJ93" s="91" t="s">
        <v>27</v>
      </c>
      <c r="BK93" s="632" t="s">
        <v>26</v>
      </c>
      <c r="BL93" s="93" t="s">
        <v>26</v>
      </c>
      <c r="BM93" s="954" t="s">
        <v>26</v>
      </c>
      <c r="BN93" s="955" t="s">
        <v>571</v>
      </c>
      <c r="BO93" s="2356" t="s">
        <v>21</v>
      </c>
      <c r="BP93" s="2356">
        <v>225940</v>
      </c>
      <c r="BQ93" s="2356">
        <v>815539</v>
      </c>
      <c r="BR93" s="2356">
        <v>250889</v>
      </c>
      <c r="BS93" s="2356" t="s">
        <v>21</v>
      </c>
      <c r="BT93" s="2356" t="s">
        <v>21</v>
      </c>
      <c r="BU93" s="2356" t="s">
        <v>21</v>
      </c>
      <c r="BV93" s="2356" t="s">
        <v>21</v>
      </c>
      <c r="BW93" s="2356" t="s">
        <v>21</v>
      </c>
      <c r="BX93" s="2356" t="s">
        <v>21</v>
      </c>
      <c r="BY93" s="2356" t="s">
        <v>21</v>
      </c>
      <c r="BZ93" s="2356">
        <v>6995</v>
      </c>
      <c r="CA93" s="2356">
        <v>7845</v>
      </c>
      <c r="CB93" s="2356">
        <v>322</v>
      </c>
      <c r="CC93" s="2356">
        <v>353</v>
      </c>
      <c r="CD93" s="2356">
        <v>156</v>
      </c>
      <c r="CE93" s="91" t="s">
        <v>27</v>
      </c>
      <c r="CF93" s="632" t="s">
        <v>26</v>
      </c>
      <c r="DI93" s="93" t="s">
        <v>26</v>
      </c>
      <c r="DJ93" s="954" t="s">
        <v>26</v>
      </c>
      <c r="DK93" s="955" t="s">
        <v>571</v>
      </c>
      <c r="DL93" s="2356">
        <v>4631694</v>
      </c>
      <c r="DM93" s="2356">
        <v>6868601</v>
      </c>
      <c r="DN93" s="2356">
        <v>16227343</v>
      </c>
      <c r="DO93" s="2356">
        <v>14868089</v>
      </c>
      <c r="DP93" s="2356">
        <v>79002</v>
      </c>
      <c r="DQ93" s="2356">
        <v>9</v>
      </c>
      <c r="DR93" s="2356">
        <v>7965668</v>
      </c>
      <c r="DS93" s="2356">
        <v>4326336</v>
      </c>
      <c r="DT93" s="2356">
        <v>143376</v>
      </c>
      <c r="DU93" s="2356">
        <v>56785</v>
      </c>
      <c r="DV93" s="2356">
        <v>155903</v>
      </c>
      <c r="DW93" s="2356">
        <v>6673</v>
      </c>
      <c r="DX93" s="2356">
        <v>149230</v>
      </c>
      <c r="DY93" s="2356">
        <v>195243</v>
      </c>
      <c r="DZ93" s="2356">
        <v>1089591</v>
      </c>
      <c r="EA93" s="2356">
        <v>1586519</v>
      </c>
      <c r="EB93" s="91" t="s">
        <v>27</v>
      </c>
      <c r="EC93" s="632" t="s">
        <v>26</v>
      </c>
      <c r="ED93" s="93" t="s">
        <v>26</v>
      </c>
      <c r="EE93" s="954" t="s">
        <v>26</v>
      </c>
      <c r="EF93" s="955" t="s">
        <v>571</v>
      </c>
      <c r="EG93" s="2356" t="s">
        <v>21</v>
      </c>
      <c r="EH93" s="2356">
        <v>3317</v>
      </c>
      <c r="EI93" s="2356">
        <v>318613</v>
      </c>
      <c r="EJ93" s="2356">
        <v>174752</v>
      </c>
      <c r="EK93" s="2356">
        <v>1400</v>
      </c>
      <c r="EL93" s="2356" t="s">
        <v>21</v>
      </c>
      <c r="EM93" s="2355" t="s">
        <v>21</v>
      </c>
      <c r="EN93" s="2356">
        <v>16368</v>
      </c>
      <c r="EO93" s="2356">
        <v>81080</v>
      </c>
      <c r="EP93" s="2356">
        <v>46406</v>
      </c>
      <c r="EQ93" s="2356">
        <v>45260</v>
      </c>
      <c r="ER93" s="2356">
        <v>24413</v>
      </c>
      <c r="ES93" s="2356" t="s">
        <v>21</v>
      </c>
      <c r="ET93" s="2356">
        <v>1786462</v>
      </c>
      <c r="EU93" s="2356">
        <v>5184762</v>
      </c>
      <c r="EV93" s="2356">
        <v>12585772</v>
      </c>
      <c r="EW93" s="91" t="s">
        <v>27</v>
      </c>
      <c r="EX93" s="632" t="s">
        <v>26</v>
      </c>
      <c r="EY93" s="93" t="s">
        <v>26</v>
      </c>
      <c r="EZ93" s="954" t="s">
        <v>26</v>
      </c>
      <c r="FA93" s="955" t="s">
        <v>571</v>
      </c>
      <c r="FB93" s="2356">
        <v>3317</v>
      </c>
      <c r="FC93" s="2356">
        <v>306720</v>
      </c>
      <c r="FD93" s="2356">
        <v>174752</v>
      </c>
      <c r="FE93" s="2356">
        <v>1040</v>
      </c>
      <c r="FF93" s="2356" t="s">
        <v>21</v>
      </c>
      <c r="FG93" s="2356">
        <v>16368</v>
      </c>
      <c r="FH93" s="2356">
        <v>72789</v>
      </c>
      <c r="FI93" s="2356">
        <v>46406</v>
      </c>
      <c r="FJ93" s="2356">
        <v>45260</v>
      </c>
      <c r="FK93" s="2356">
        <v>24413</v>
      </c>
      <c r="FL93" s="2356">
        <v>1786462</v>
      </c>
      <c r="FM93" s="2356">
        <v>5184762</v>
      </c>
      <c r="FN93" s="2356">
        <v>289591</v>
      </c>
      <c r="FO93" s="2356">
        <v>131356</v>
      </c>
      <c r="FP93" s="2356">
        <v>27540</v>
      </c>
      <c r="FQ93" s="2356" t="s">
        <v>21</v>
      </c>
      <c r="FR93" s="91" t="s">
        <v>27</v>
      </c>
      <c r="FS93" s="632" t="s">
        <v>26</v>
      </c>
      <c r="FT93" s="93" t="s">
        <v>26</v>
      </c>
      <c r="FU93" s="954" t="s">
        <v>26</v>
      </c>
      <c r="FV93" s="955" t="s">
        <v>571</v>
      </c>
      <c r="FW93" s="2356">
        <v>35060</v>
      </c>
      <c r="FX93" s="2356">
        <v>6890</v>
      </c>
      <c r="FY93" s="2356" t="s">
        <v>21</v>
      </c>
      <c r="FZ93" s="2356">
        <v>7612</v>
      </c>
      <c r="GA93" s="2356">
        <v>434</v>
      </c>
      <c r="GB93" s="2356">
        <v>7178</v>
      </c>
      <c r="GC93" s="2356">
        <v>324</v>
      </c>
      <c r="GD93" s="2356">
        <v>202</v>
      </c>
      <c r="GE93" s="2356">
        <v>14323</v>
      </c>
      <c r="GF93" s="2356">
        <v>4704</v>
      </c>
      <c r="GG93" s="2356" t="s">
        <v>21</v>
      </c>
      <c r="GH93" s="2356">
        <v>63977</v>
      </c>
      <c r="GI93" s="2356">
        <v>30833</v>
      </c>
      <c r="GJ93" s="2356">
        <v>4826</v>
      </c>
      <c r="GK93" s="2356">
        <v>17845</v>
      </c>
      <c r="GL93" s="2356">
        <v>9220</v>
      </c>
      <c r="GM93" s="91" t="s">
        <v>27</v>
      </c>
      <c r="GN93" s="632" t="s">
        <v>26</v>
      </c>
      <c r="GO93" s="35"/>
      <c r="GP93" s="35"/>
      <c r="GQ93" s="35"/>
      <c r="GR93" s="35"/>
      <c r="GS93" s="35"/>
      <c r="GT93" s="35"/>
      <c r="GU93" s="35"/>
      <c r="GV93" s="35"/>
      <c r="GW93" s="35"/>
      <c r="GX93" s="35"/>
      <c r="GY93" s="35"/>
      <c r="GZ93" s="35"/>
      <c r="HA93" s="35"/>
    </row>
    <row r="94" spans="1:209" ht="14.25" customHeight="1">
      <c r="A94" s="93" t="s">
        <v>26</v>
      </c>
      <c r="B94" s="954" t="s">
        <v>26</v>
      </c>
      <c r="C94" s="955" t="s">
        <v>572</v>
      </c>
      <c r="D94" s="2356">
        <v>17273545</v>
      </c>
      <c r="E94" s="2356">
        <v>15301366</v>
      </c>
      <c r="F94" s="2356">
        <v>86779</v>
      </c>
      <c r="G94" s="2356">
        <v>9</v>
      </c>
      <c r="H94" s="2356">
        <v>8139881</v>
      </c>
      <c r="I94" s="2356">
        <v>4841838</v>
      </c>
      <c r="J94" s="2356">
        <v>228766</v>
      </c>
      <c r="K94" s="2356">
        <v>54732</v>
      </c>
      <c r="L94" s="2356">
        <v>138851</v>
      </c>
      <c r="M94" s="2356">
        <v>2439</v>
      </c>
      <c r="N94" s="2356">
        <v>136412</v>
      </c>
      <c r="O94" s="2356">
        <v>72045</v>
      </c>
      <c r="P94" s="2356">
        <v>1310632</v>
      </c>
      <c r="Q94" s="2356">
        <v>1249978</v>
      </c>
      <c r="R94" s="2356">
        <v>122335</v>
      </c>
      <c r="S94" s="2356" t="s">
        <v>21</v>
      </c>
      <c r="T94" s="91" t="s">
        <v>28</v>
      </c>
      <c r="U94" s="632" t="s">
        <v>26</v>
      </c>
      <c r="V94" s="93" t="s">
        <v>26</v>
      </c>
      <c r="W94" s="954" t="s">
        <v>26</v>
      </c>
      <c r="X94" s="955" t="s">
        <v>572</v>
      </c>
      <c r="Y94" s="2356">
        <v>29373</v>
      </c>
      <c r="Z94" s="2356">
        <v>12621</v>
      </c>
      <c r="AA94" s="2356">
        <v>13716</v>
      </c>
      <c r="AB94" s="2356" t="s">
        <v>21</v>
      </c>
      <c r="AC94" s="2356" t="s">
        <v>21</v>
      </c>
      <c r="AD94" s="2356">
        <v>3423735</v>
      </c>
      <c r="AE94" s="2356">
        <v>16783720</v>
      </c>
      <c r="AF94" s="2356">
        <v>13656856</v>
      </c>
      <c r="AG94" s="2356">
        <v>13646040</v>
      </c>
      <c r="AH94" s="2356">
        <v>86779</v>
      </c>
      <c r="AI94" s="2356">
        <v>8123597</v>
      </c>
      <c r="AJ94" s="2356">
        <v>4841838</v>
      </c>
      <c r="AK94" s="2356">
        <v>227035</v>
      </c>
      <c r="AL94" s="2356">
        <v>54729</v>
      </c>
      <c r="AM94" s="2356">
        <v>129360</v>
      </c>
      <c r="AN94" s="205" t="s">
        <v>21</v>
      </c>
      <c r="AO94" s="91" t="s">
        <v>28</v>
      </c>
      <c r="AP94" s="632" t="s">
        <v>26</v>
      </c>
      <c r="AQ94" s="93" t="s">
        <v>26</v>
      </c>
      <c r="AR94" s="954" t="s">
        <v>26</v>
      </c>
      <c r="AS94" s="955" t="s">
        <v>572</v>
      </c>
      <c r="AT94" s="2356">
        <v>16783720</v>
      </c>
      <c r="AU94" s="2356">
        <v>281129</v>
      </c>
      <c r="AV94" s="2356">
        <v>119667</v>
      </c>
      <c r="AW94" s="2356">
        <v>16284</v>
      </c>
      <c r="AX94" s="2356">
        <v>1783</v>
      </c>
      <c r="AY94" s="2356" t="s">
        <v>21</v>
      </c>
      <c r="AZ94" s="2356">
        <v>1783</v>
      </c>
      <c r="BA94" s="2356">
        <v>214</v>
      </c>
      <c r="BB94" s="2356">
        <v>7668</v>
      </c>
      <c r="BC94" s="2356">
        <v>122210</v>
      </c>
      <c r="BD94" s="2356">
        <v>90060</v>
      </c>
      <c r="BE94" s="2356">
        <v>109</v>
      </c>
      <c r="BF94" s="2356">
        <v>3406</v>
      </c>
      <c r="BG94" s="2356">
        <v>7278</v>
      </c>
      <c r="BH94" s="2356">
        <v>45550</v>
      </c>
      <c r="BI94" s="2356">
        <v>7143</v>
      </c>
      <c r="BJ94" s="91" t="s">
        <v>28</v>
      </c>
      <c r="BK94" s="632" t="s">
        <v>26</v>
      </c>
      <c r="BL94" s="93" t="s">
        <v>26</v>
      </c>
      <c r="BM94" s="954" t="s">
        <v>26</v>
      </c>
      <c r="BN94" s="955" t="s">
        <v>572</v>
      </c>
      <c r="BO94" s="2356" t="s">
        <v>21</v>
      </c>
      <c r="BP94" s="2356">
        <v>233994</v>
      </c>
      <c r="BQ94" s="2356">
        <v>718100</v>
      </c>
      <c r="BR94" s="2356">
        <v>264739</v>
      </c>
      <c r="BS94" s="2356" t="s">
        <v>21</v>
      </c>
      <c r="BT94" s="2356" t="s">
        <v>21</v>
      </c>
      <c r="BU94" s="2356" t="s">
        <v>21</v>
      </c>
      <c r="BV94" s="2356" t="s">
        <v>21</v>
      </c>
      <c r="BW94" s="2356" t="s">
        <v>21</v>
      </c>
      <c r="BX94" s="2356" t="s">
        <v>21</v>
      </c>
      <c r="BY94" s="2356" t="s">
        <v>21</v>
      </c>
      <c r="BZ94" s="2356">
        <v>5962</v>
      </c>
      <c r="CA94" s="2356">
        <v>6311</v>
      </c>
      <c r="CB94" s="2356">
        <v>323</v>
      </c>
      <c r="CC94" s="2356">
        <v>325</v>
      </c>
      <c r="CD94" s="2356">
        <v>311</v>
      </c>
      <c r="CE94" s="91" t="s">
        <v>28</v>
      </c>
      <c r="CF94" s="632" t="s">
        <v>26</v>
      </c>
      <c r="DI94" s="93" t="s">
        <v>26</v>
      </c>
      <c r="DJ94" s="954" t="s">
        <v>26</v>
      </c>
      <c r="DK94" s="955" t="s">
        <v>572</v>
      </c>
      <c r="DL94" s="2356">
        <v>4919598</v>
      </c>
      <c r="DM94" s="2356">
        <v>7342603</v>
      </c>
      <c r="DN94" s="2356">
        <v>17402021</v>
      </c>
      <c r="DO94" s="2356">
        <v>15974835</v>
      </c>
      <c r="DP94" s="2356">
        <v>87101</v>
      </c>
      <c r="DQ94" s="2356">
        <v>9</v>
      </c>
      <c r="DR94" s="2356">
        <v>8139881</v>
      </c>
      <c r="DS94" s="2356">
        <v>4841838</v>
      </c>
      <c r="DT94" s="2356">
        <v>228928</v>
      </c>
      <c r="DU94" s="2356">
        <v>54732</v>
      </c>
      <c r="DV94" s="2356">
        <v>196045</v>
      </c>
      <c r="DW94" s="2356">
        <v>6631</v>
      </c>
      <c r="DX94" s="2356">
        <v>189414</v>
      </c>
      <c r="DY94" s="2356">
        <v>188296</v>
      </c>
      <c r="DZ94" s="2356">
        <v>1316455</v>
      </c>
      <c r="EA94" s="2356">
        <v>1616695</v>
      </c>
      <c r="EB94" s="91" t="s">
        <v>28</v>
      </c>
      <c r="EC94" s="632" t="s">
        <v>26</v>
      </c>
      <c r="ED94" s="93" t="s">
        <v>26</v>
      </c>
      <c r="EE94" s="954" t="s">
        <v>26</v>
      </c>
      <c r="EF94" s="955" t="s">
        <v>572</v>
      </c>
      <c r="EG94" s="2356" t="s">
        <v>21</v>
      </c>
      <c r="EH94" s="2356">
        <v>5222</v>
      </c>
      <c r="EI94" s="2356">
        <v>323866</v>
      </c>
      <c r="EJ94" s="2356">
        <v>182308</v>
      </c>
      <c r="EK94" s="2356">
        <v>1410</v>
      </c>
      <c r="EL94" s="2356" t="s">
        <v>21</v>
      </c>
      <c r="EM94" s="2355" t="s">
        <v>21</v>
      </c>
      <c r="EN94" s="2356">
        <v>16772</v>
      </c>
      <c r="EO94" s="2356">
        <v>83077</v>
      </c>
      <c r="EP94" s="2356">
        <v>41335</v>
      </c>
      <c r="EQ94" s="2356">
        <v>40147</v>
      </c>
      <c r="ER94" s="2356">
        <v>27196</v>
      </c>
      <c r="ES94" s="2356" t="s">
        <v>21</v>
      </c>
      <c r="ET94" s="2356">
        <v>1949778</v>
      </c>
      <c r="EU94" s="2356">
        <v>5515928</v>
      </c>
      <c r="EV94" s="2356">
        <v>13656856</v>
      </c>
      <c r="EW94" s="91" t="s">
        <v>28</v>
      </c>
      <c r="EX94" s="632" t="s">
        <v>26</v>
      </c>
      <c r="EY94" s="93" t="s">
        <v>26</v>
      </c>
      <c r="EZ94" s="954" t="s">
        <v>26</v>
      </c>
      <c r="FA94" s="955" t="s">
        <v>572</v>
      </c>
      <c r="FB94" s="2356">
        <v>5222</v>
      </c>
      <c r="FC94" s="2356">
        <v>313051</v>
      </c>
      <c r="FD94" s="2356">
        <v>182308</v>
      </c>
      <c r="FE94" s="2356">
        <v>1206</v>
      </c>
      <c r="FF94" s="2356" t="s">
        <v>21</v>
      </c>
      <c r="FG94" s="2356">
        <v>16772</v>
      </c>
      <c r="FH94" s="2356">
        <v>75490</v>
      </c>
      <c r="FI94" s="2356">
        <v>41335</v>
      </c>
      <c r="FJ94" s="2356">
        <v>40147</v>
      </c>
      <c r="FK94" s="2356">
        <v>27196</v>
      </c>
      <c r="FL94" s="2356">
        <v>1949778</v>
      </c>
      <c r="FM94" s="2356">
        <v>5515928</v>
      </c>
      <c r="FN94" s="2356">
        <v>283896</v>
      </c>
      <c r="FO94" s="2356">
        <v>135588</v>
      </c>
      <c r="FP94" s="2356">
        <v>16284</v>
      </c>
      <c r="FQ94" s="2356" t="s">
        <v>21</v>
      </c>
      <c r="FR94" s="91" t="s">
        <v>28</v>
      </c>
      <c r="FS94" s="632" t="s">
        <v>26</v>
      </c>
      <c r="FT94" s="93" t="s">
        <v>26</v>
      </c>
      <c r="FU94" s="954" t="s">
        <v>26</v>
      </c>
      <c r="FV94" s="955" t="s">
        <v>572</v>
      </c>
      <c r="FW94" s="2356">
        <v>30621</v>
      </c>
      <c r="FX94" s="2356">
        <v>4136</v>
      </c>
      <c r="FY94" s="2356" t="s">
        <v>21</v>
      </c>
      <c r="FZ94" s="2356">
        <v>6319</v>
      </c>
      <c r="GA94" s="2356">
        <v>916</v>
      </c>
      <c r="GB94" s="2356">
        <v>5402</v>
      </c>
      <c r="GC94" s="2356">
        <v>376</v>
      </c>
      <c r="GD94" s="2356">
        <v>214</v>
      </c>
      <c r="GE94" s="2356">
        <v>12926</v>
      </c>
      <c r="GF94" s="2356">
        <v>5914</v>
      </c>
      <c r="GG94" s="2356" t="s">
        <v>21</v>
      </c>
      <c r="GH94" s="2356">
        <v>59108</v>
      </c>
      <c r="GI94" s="2356">
        <v>29402</v>
      </c>
      <c r="GJ94" s="2356">
        <v>5357</v>
      </c>
      <c r="GK94" s="2356">
        <v>8624</v>
      </c>
      <c r="GL94" s="2356">
        <v>12836</v>
      </c>
      <c r="GM94" s="91" t="s">
        <v>28</v>
      </c>
      <c r="GN94" s="632" t="s">
        <v>26</v>
      </c>
      <c r="GO94" s="35"/>
      <c r="GP94" s="35"/>
      <c r="GQ94" s="35"/>
      <c r="GR94" s="35"/>
      <c r="GS94" s="35"/>
      <c r="GT94" s="35"/>
      <c r="GU94" s="35"/>
      <c r="GV94" s="35"/>
      <c r="GW94" s="35"/>
      <c r="GX94" s="35"/>
      <c r="GY94" s="35"/>
      <c r="GZ94" s="35"/>
      <c r="HA94" s="35"/>
    </row>
    <row r="95" spans="1:209" ht="14.25" customHeight="1">
      <c r="A95" s="93" t="s">
        <v>26</v>
      </c>
      <c r="B95" s="954" t="s">
        <v>26</v>
      </c>
      <c r="C95" s="955" t="s">
        <v>170</v>
      </c>
      <c r="D95" s="2356">
        <v>17248384</v>
      </c>
      <c r="E95" s="2356">
        <v>15257095</v>
      </c>
      <c r="F95" s="2356">
        <v>114685</v>
      </c>
      <c r="G95" s="2356">
        <v>8</v>
      </c>
      <c r="H95" s="2356">
        <v>8593570</v>
      </c>
      <c r="I95" s="2356">
        <v>4540990</v>
      </c>
      <c r="J95" s="2356">
        <v>253845</v>
      </c>
      <c r="K95" s="2356">
        <v>77861</v>
      </c>
      <c r="L95" s="2356">
        <v>167618</v>
      </c>
      <c r="M95" s="2356">
        <v>2265</v>
      </c>
      <c r="N95" s="2356">
        <v>165353</v>
      </c>
      <c r="O95" s="2356">
        <v>76556</v>
      </c>
      <c r="P95" s="2356">
        <v>1115340</v>
      </c>
      <c r="Q95" s="2356">
        <v>1235553</v>
      </c>
      <c r="R95" s="2356">
        <v>122294</v>
      </c>
      <c r="S95" s="2356" t="s">
        <v>21</v>
      </c>
      <c r="T95" s="91" t="s">
        <v>29</v>
      </c>
      <c r="U95" s="632" t="s">
        <v>26</v>
      </c>
      <c r="V95" s="93" t="s">
        <v>26</v>
      </c>
      <c r="W95" s="954" t="s">
        <v>26</v>
      </c>
      <c r="X95" s="955" t="s">
        <v>170</v>
      </c>
      <c r="Y95" s="2356">
        <v>33602</v>
      </c>
      <c r="Z95" s="2356">
        <v>15285</v>
      </c>
      <c r="AA95" s="2356">
        <v>16548</v>
      </c>
      <c r="AB95" s="2356" t="s">
        <v>21</v>
      </c>
      <c r="AC95" s="2356" t="s">
        <v>21</v>
      </c>
      <c r="AD95" s="2356">
        <v>3310277</v>
      </c>
      <c r="AE95" s="2356">
        <v>17359819</v>
      </c>
      <c r="AF95" s="2356">
        <v>13603243</v>
      </c>
      <c r="AG95" s="2356">
        <v>13592414</v>
      </c>
      <c r="AH95" s="2356">
        <v>114685</v>
      </c>
      <c r="AI95" s="2356">
        <v>8566576</v>
      </c>
      <c r="AJ95" s="2356">
        <v>4540990</v>
      </c>
      <c r="AK95" s="2356">
        <v>253016</v>
      </c>
      <c r="AL95" s="2356">
        <v>77858</v>
      </c>
      <c r="AM95" s="2356">
        <v>151889</v>
      </c>
      <c r="AN95" s="205" t="s">
        <v>21</v>
      </c>
      <c r="AO95" s="91" t="s">
        <v>29</v>
      </c>
      <c r="AP95" s="632" t="s">
        <v>26</v>
      </c>
      <c r="AQ95" s="93" t="s">
        <v>26</v>
      </c>
      <c r="AR95" s="954" t="s">
        <v>26</v>
      </c>
      <c r="AS95" s="955" t="s">
        <v>170</v>
      </c>
      <c r="AT95" s="2356">
        <v>17359819</v>
      </c>
      <c r="AU95" s="2356">
        <v>256744</v>
      </c>
      <c r="AV95" s="2356">
        <v>128736</v>
      </c>
      <c r="AW95" s="2356">
        <v>26994</v>
      </c>
      <c r="AX95" s="2356">
        <v>3417</v>
      </c>
      <c r="AY95" s="2356" t="s">
        <v>21</v>
      </c>
      <c r="AZ95" s="2356">
        <v>3417</v>
      </c>
      <c r="BA95" s="2356">
        <v>203</v>
      </c>
      <c r="BB95" s="2356">
        <v>6036</v>
      </c>
      <c r="BC95" s="2356">
        <v>122093</v>
      </c>
      <c r="BD95" s="2356">
        <v>54878</v>
      </c>
      <c r="BE95" s="2356">
        <v>69</v>
      </c>
      <c r="BF95" s="2356">
        <v>3166</v>
      </c>
      <c r="BG95" s="2356" t="s">
        <v>21</v>
      </c>
      <c r="BH95" s="2356">
        <v>25365</v>
      </c>
      <c r="BI95" s="2356">
        <v>7216</v>
      </c>
      <c r="BJ95" s="91" t="s">
        <v>29</v>
      </c>
      <c r="BK95" s="632" t="s">
        <v>26</v>
      </c>
      <c r="BL95" s="93" t="s">
        <v>26</v>
      </c>
      <c r="BM95" s="954" t="s">
        <v>26</v>
      </c>
      <c r="BN95" s="955" t="s">
        <v>170</v>
      </c>
      <c r="BO95" s="2356" t="s">
        <v>21</v>
      </c>
      <c r="BP95" s="2356">
        <v>222440</v>
      </c>
      <c r="BQ95" s="2356">
        <v>758627</v>
      </c>
      <c r="BR95" s="2356">
        <v>274341</v>
      </c>
      <c r="BS95" s="2356" t="s">
        <v>21</v>
      </c>
      <c r="BT95" s="2356" t="s">
        <v>21</v>
      </c>
      <c r="BU95" s="2356" t="s">
        <v>21</v>
      </c>
      <c r="BV95" s="2356" t="s">
        <v>21</v>
      </c>
      <c r="BW95" s="2356" t="s">
        <v>21</v>
      </c>
      <c r="BX95" s="2356" t="s">
        <v>21</v>
      </c>
      <c r="BY95" s="2356" t="s">
        <v>21</v>
      </c>
      <c r="BZ95" s="2356">
        <v>6774</v>
      </c>
      <c r="CA95" s="2356">
        <v>8259</v>
      </c>
      <c r="CB95" s="2356">
        <v>211</v>
      </c>
      <c r="CC95" s="2356">
        <v>94</v>
      </c>
      <c r="CD95" s="2356">
        <v>112</v>
      </c>
      <c r="CE95" s="91" t="s">
        <v>29</v>
      </c>
      <c r="CF95" s="632" t="s">
        <v>26</v>
      </c>
      <c r="DI95" s="93" t="s">
        <v>26</v>
      </c>
      <c r="DJ95" s="954" t="s">
        <v>26</v>
      </c>
      <c r="DK95" s="955" t="s">
        <v>170</v>
      </c>
      <c r="DL95" s="2356">
        <v>4744401</v>
      </c>
      <c r="DM95" s="2356">
        <v>7643549</v>
      </c>
      <c r="DN95" s="2356">
        <v>17338762</v>
      </c>
      <c r="DO95" s="2356">
        <v>15943343</v>
      </c>
      <c r="DP95" s="2356">
        <v>115471</v>
      </c>
      <c r="DQ95" s="2356">
        <v>8</v>
      </c>
      <c r="DR95" s="2356">
        <v>8593570</v>
      </c>
      <c r="DS95" s="2356">
        <v>4540990</v>
      </c>
      <c r="DT95" s="2356">
        <v>253957</v>
      </c>
      <c r="DU95" s="2356">
        <v>77861</v>
      </c>
      <c r="DV95" s="2356">
        <v>237734</v>
      </c>
      <c r="DW95" s="2356">
        <v>6661</v>
      </c>
      <c r="DX95" s="2356">
        <v>231074</v>
      </c>
      <c r="DY95" s="2356">
        <v>200235</v>
      </c>
      <c r="DZ95" s="2356">
        <v>1120572</v>
      </c>
      <c r="EA95" s="2356">
        <v>1597552</v>
      </c>
      <c r="EB95" s="91" t="s">
        <v>29</v>
      </c>
      <c r="EC95" s="632" t="s">
        <v>26</v>
      </c>
      <c r="ED95" s="93" t="s">
        <v>26</v>
      </c>
      <c r="EE95" s="954" t="s">
        <v>26</v>
      </c>
      <c r="EF95" s="955" t="s">
        <v>170</v>
      </c>
      <c r="EG95" s="2356" t="s">
        <v>21</v>
      </c>
      <c r="EH95" s="2356">
        <v>3363</v>
      </c>
      <c r="EI95" s="2356">
        <v>307286</v>
      </c>
      <c r="EJ95" s="2356">
        <v>168374</v>
      </c>
      <c r="EK95" s="2356">
        <v>1371</v>
      </c>
      <c r="EL95" s="2356" t="s">
        <v>21</v>
      </c>
      <c r="EM95" s="2355" t="s">
        <v>21</v>
      </c>
      <c r="EN95" s="2356">
        <v>20018</v>
      </c>
      <c r="EO95" s="2356">
        <v>79981</v>
      </c>
      <c r="EP95" s="2356">
        <v>44380</v>
      </c>
      <c r="EQ95" s="2356">
        <v>43532</v>
      </c>
      <c r="ER95" s="2356">
        <v>15328</v>
      </c>
      <c r="ES95" s="2356" t="s">
        <v>21</v>
      </c>
      <c r="ET95" s="2356">
        <v>1914486</v>
      </c>
      <c r="EU95" s="2356">
        <v>5779241</v>
      </c>
      <c r="EV95" s="2356">
        <v>13603243</v>
      </c>
      <c r="EW95" s="91" t="s">
        <v>29</v>
      </c>
      <c r="EX95" s="632" t="s">
        <v>26</v>
      </c>
      <c r="EY95" s="93" t="s">
        <v>26</v>
      </c>
      <c r="EZ95" s="954" t="s">
        <v>26</v>
      </c>
      <c r="FA95" s="955" t="s">
        <v>170</v>
      </c>
      <c r="FB95" s="2356">
        <v>3363</v>
      </c>
      <c r="FC95" s="2356">
        <v>296457</v>
      </c>
      <c r="FD95" s="2356">
        <v>168374</v>
      </c>
      <c r="FE95" s="2356">
        <v>1142</v>
      </c>
      <c r="FF95" s="2356" t="s">
        <v>21</v>
      </c>
      <c r="FG95" s="2356">
        <v>20018</v>
      </c>
      <c r="FH95" s="2356">
        <v>72394</v>
      </c>
      <c r="FI95" s="2356">
        <v>44380</v>
      </c>
      <c r="FJ95" s="2356">
        <v>43532</v>
      </c>
      <c r="FK95" s="2356">
        <v>15328</v>
      </c>
      <c r="FL95" s="2356">
        <v>1914486</v>
      </c>
      <c r="FM95" s="2356">
        <v>5779241</v>
      </c>
      <c r="FN95" s="2356">
        <v>259669</v>
      </c>
      <c r="FO95" s="2356">
        <v>144794</v>
      </c>
      <c r="FP95" s="2356">
        <v>26994</v>
      </c>
      <c r="FQ95" s="2356" t="s">
        <v>21</v>
      </c>
      <c r="FR95" s="91" t="s">
        <v>29</v>
      </c>
      <c r="FS95" s="632" t="s">
        <v>26</v>
      </c>
      <c r="FT95" s="93" t="s">
        <v>26</v>
      </c>
      <c r="FU95" s="954" t="s">
        <v>26</v>
      </c>
      <c r="FV95" s="955" t="s">
        <v>170</v>
      </c>
      <c r="FW95" s="2356">
        <v>32902</v>
      </c>
      <c r="FX95" s="2356">
        <v>6767</v>
      </c>
      <c r="FY95" s="2356" t="s">
        <v>21</v>
      </c>
      <c r="FZ95" s="2356">
        <v>9187</v>
      </c>
      <c r="GA95" s="2356">
        <v>481</v>
      </c>
      <c r="GB95" s="2356">
        <v>8706</v>
      </c>
      <c r="GC95" s="2356">
        <v>196</v>
      </c>
      <c r="GD95" s="2356">
        <v>203</v>
      </c>
      <c r="GE95" s="2356">
        <v>10863</v>
      </c>
      <c r="GF95" s="2356">
        <v>5221</v>
      </c>
      <c r="GG95" s="2356" t="s">
        <v>21</v>
      </c>
      <c r="GH95" s="2356">
        <v>53007</v>
      </c>
      <c r="GI95" s="2356">
        <v>28665</v>
      </c>
      <c r="GJ95" s="2356">
        <v>5206</v>
      </c>
      <c r="GK95" s="2356">
        <v>10391</v>
      </c>
      <c r="GL95" s="2356">
        <v>7854</v>
      </c>
      <c r="GM95" s="91" t="s">
        <v>29</v>
      </c>
      <c r="GN95" s="632" t="s">
        <v>26</v>
      </c>
      <c r="GO95" s="35"/>
      <c r="GP95" s="35"/>
      <c r="GQ95" s="35"/>
      <c r="GR95" s="35"/>
      <c r="GS95" s="35"/>
      <c r="GT95" s="35"/>
      <c r="GU95" s="35"/>
      <c r="GV95" s="35"/>
      <c r="GW95" s="35"/>
      <c r="GX95" s="35"/>
      <c r="GY95" s="35"/>
      <c r="GZ95" s="35"/>
      <c r="HA95" s="35"/>
    </row>
    <row r="96" spans="1:209" ht="7.5" customHeight="1">
      <c r="A96" s="97"/>
      <c r="B96" s="956"/>
      <c r="C96" s="957"/>
      <c r="D96" s="2356"/>
      <c r="E96" s="2356"/>
      <c r="F96" s="2356"/>
      <c r="G96" s="2356"/>
      <c r="H96" s="2356"/>
      <c r="I96" s="2356"/>
      <c r="J96" s="2356"/>
      <c r="K96" s="2356"/>
      <c r="L96" s="2356"/>
      <c r="M96" s="2356"/>
      <c r="N96" s="2356"/>
      <c r="O96" s="2356"/>
      <c r="P96" s="2356"/>
      <c r="Q96" s="2356"/>
      <c r="R96" s="2356"/>
      <c r="S96" s="2356"/>
      <c r="T96" s="100"/>
      <c r="U96" s="490"/>
      <c r="V96" s="97"/>
      <c r="W96" s="956"/>
      <c r="X96" s="957"/>
      <c r="Y96" s="2356"/>
      <c r="Z96" s="2356"/>
      <c r="AA96" s="2356"/>
      <c r="AB96" s="2356"/>
      <c r="AC96" s="2356"/>
      <c r="AD96" s="2356"/>
      <c r="AE96" s="2356"/>
      <c r="AF96" s="2356"/>
      <c r="AG96" s="2356"/>
      <c r="AH96" s="2356"/>
      <c r="AI96" s="2356"/>
      <c r="AJ96" s="2356"/>
      <c r="AK96" s="2356"/>
      <c r="AL96" s="2356"/>
      <c r="AM96" s="2356"/>
      <c r="AO96" s="100"/>
      <c r="AP96" s="490"/>
      <c r="AQ96" s="97"/>
      <c r="AR96" s="956"/>
      <c r="AS96" s="957"/>
      <c r="AT96" s="2356"/>
      <c r="AU96" s="2356"/>
      <c r="AV96" s="2356"/>
      <c r="AW96" s="2356"/>
      <c r="AX96" s="2356"/>
      <c r="AY96" s="2356"/>
      <c r="AZ96" s="2356"/>
      <c r="BA96" s="2356"/>
      <c r="BB96" s="2356"/>
      <c r="BC96" s="2356"/>
      <c r="BD96" s="2356"/>
      <c r="BE96" s="2356"/>
      <c r="BF96" s="2356"/>
      <c r="BG96" s="2356"/>
      <c r="BH96" s="2356"/>
      <c r="BI96" s="2356"/>
      <c r="BJ96" s="100"/>
      <c r="BK96" s="490"/>
      <c r="BL96" s="97"/>
      <c r="BM96" s="956"/>
      <c r="BN96" s="957"/>
      <c r="BO96" s="2356"/>
      <c r="BP96" s="2356"/>
      <c r="BQ96" s="2356"/>
      <c r="BR96" s="2356"/>
      <c r="BS96" s="2356"/>
      <c r="BT96" s="2356"/>
      <c r="BU96" s="2356"/>
      <c r="BV96" s="2356"/>
      <c r="BW96" s="2356"/>
      <c r="BX96" s="2356"/>
      <c r="BY96" s="2356"/>
      <c r="BZ96" s="2356"/>
      <c r="CA96" s="2356"/>
      <c r="CB96" s="2356"/>
      <c r="CC96" s="2356"/>
      <c r="CD96" s="2356"/>
      <c r="CE96" s="100"/>
      <c r="CF96" s="490"/>
      <c r="DI96" s="97"/>
      <c r="DJ96" s="956"/>
      <c r="DK96" s="957"/>
      <c r="DL96" s="2356"/>
      <c r="DM96" s="2356"/>
      <c r="DN96" s="2356"/>
      <c r="DO96" s="2356"/>
      <c r="DP96" s="2356"/>
      <c r="DQ96" s="2356"/>
      <c r="DR96" s="2356"/>
      <c r="DS96" s="2356"/>
      <c r="DT96" s="2356"/>
      <c r="DU96" s="2356"/>
      <c r="DV96" s="2356"/>
      <c r="DW96" s="2356"/>
      <c r="DX96" s="2356"/>
      <c r="DY96" s="2356"/>
      <c r="DZ96" s="2356"/>
      <c r="EA96" s="2356"/>
      <c r="EB96" s="100"/>
      <c r="EC96" s="490"/>
      <c r="ED96" s="97"/>
      <c r="EE96" s="956"/>
      <c r="EF96" s="957"/>
      <c r="EG96" s="2356"/>
      <c r="EH96" s="2356"/>
      <c r="EI96" s="2356"/>
      <c r="EJ96" s="2356"/>
      <c r="EK96" s="2356"/>
      <c r="EL96" s="2356"/>
      <c r="EN96" s="2356"/>
      <c r="EO96" s="2356"/>
      <c r="EP96" s="2356"/>
      <c r="EQ96" s="2356"/>
      <c r="ER96" s="2356"/>
      <c r="ES96" s="2356"/>
      <c r="ET96" s="2356"/>
      <c r="EU96" s="2356"/>
      <c r="EV96" s="2356"/>
      <c r="EW96" s="100"/>
      <c r="EX96" s="490"/>
      <c r="EY96" s="97"/>
      <c r="EZ96" s="956"/>
      <c r="FA96" s="957"/>
      <c r="FB96" s="2356"/>
      <c r="FC96" s="2356"/>
      <c r="FD96" s="2356"/>
      <c r="FE96" s="2356"/>
      <c r="FF96" s="2356"/>
      <c r="FG96" s="2356"/>
      <c r="FH96" s="2356"/>
      <c r="FI96" s="2356"/>
      <c r="FJ96" s="2356"/>
      <c r="FK96" s="2356"/>
      <c r="FL96" s="2356"/>
      <c r="FM96" s="2356"/>
      <c r="FN96" s="2356"/>
      <c r="FO96" s="2356"/>
      <c r="FP96" s="2356"/>
      <c r="FQ96" s="2356"/>
      <c r="FR96" s="100"/>
      <c r="FS96" s="490"/>
      <c r="FT96" s="97"/>
      <c r="FU96" s="956"/>
      <c r="FV96" s="957"/>
      <c r="FW96" s="2356"/>
      <c r="FX96" s="2356"/>
      <c r="FY96" s="2356"/>
      <c r="FZ96" s="2356"/>
      <c r="GA96" s="2356"/>
      <c r="GB96" s="2356"/>
      <c r="GC96" s="2356"/>
      <c r="GD96" s="2356"/>
      <c r="GE96" s="2356"/>
      <c r="GF96" s="2356"/>
      <c r="GG96" s="2356"/>
      <c r="GH96" s="2356"/>
      <c r="GI96" s="2356"/>
      <c r="GJ96" s="2356"/>
      <c r="GK96" s="2356"/>
      <c r="GL96" s="2356"/>
      <c r="GM96" s="100"/>
      <c r="GN96" s="490"/>
      <c r="GO96" s="35"/>
      <c r="GP96" s="35"/>
      <c r="GQ96" s="35"/>
      <c r="GR96" s="35"/>
      <c r="GS96" s="35"/>
      <c r="GT96" s="35"/>
      <c r="GU96" s="35"/>
      <c r="GV96" s="35"/>
      <c r="GW96" s="35"/>
      <c r="GX96" s="35"/>
      <c r="GY96" s="35"/>
      <c r="GZ96" s="35"/>
      <c r="HA96" s="35"/>
    </row>
    <row r="97" spans="1:209" ht="14.25" customHeight="1">
      <c r="A97" s="93" t="s">
        <v>777</v>
      </c>
      <c r="B97" s="954" t="s">
        <v>23</v>
      </c>
      <c r="C97" s="958">
        <v>42005</v>
      </c>
      <c r="D97" s="2356">
        <v>6059024</v>
      </c>
      <c r="E97" s="2356">
        <v>5341036</v>
      </c>
      <c r="F97" s="2356">
        <v>23</v>
      </c>
      <c r="G97" s="2356">
        <v>3</v>
      </c>
      <c r="H97" s="2356">
        <v>3044066</v>
      </c>
      <c r="I97" s="2356">
        <v>1600260</v>
      </c>
      <c r="J97" s="2356">
        <v>67399</v>
      </c>
      <c r="K97" s="2356">
        <v>23540</v>
      </c>
      <c r="L97" s="2356">
        <v>50669</v>
      </c>
      <c r="M97" s="2356">
        <v>864</v>
      </c>
      <c r="N97" s="2356">
        <v>49805</v>
      </c>
      <c r="O97" s="2356">
        <v>22736</v>
      </c>
      <c r="P97" s="2356">
        <v>392179</v>
      </c>
      <c r="Q97" s="2356">
        <v>457958</v>
      </c>
      <c r="R97" s="2356">
        <v>44420</v>
      </c>
      <c r="S97" s="2356" t="s">
        <v>21</v>
      </c>
      <c r="T97" s="91" t="s">
        <v>30</v>
      </c>
      <c r="U97" s="632" t="s">
        <v>778</v>
      </c>
      <c r="V97" s="93" t="s">
        <v>777</v>
      </c>
      <c r="W97" s="954" t="s">
        <v>23</v>
      </c>
      <c r="X97" s="958">
        <v>42005</v>
      </c>
      <c r="Y97" s="2356">
        <v>8738</v>
      </c>
      <c r="Z97" s="2356">
        <v>5358</v>
      </c>
      <c r="AA97" s="2356">
        <v>5788</v>
      </c>
      <c r="AB97" s="2356" t="s">
        <v>21</v>
      </c>
      <c r="AC97" s="2356" t="s">
        <v>21</v>
      </c>
      <c r="AD97" s="2356">
        <v>1132556</v>
      </c>
      <c r="AE97" s="2356">
        <v>6227644</v>
      </c>
      <c r="AF97" s="2356">
        <v>4728350</v>
      </c>
      <c r="AG97" s="2356">
        <v>4724721</v>
      </c>
      <c r="AH97" s="2356">
        <v>23</v>
      </c>
      <c r="AI97" s="2356">
        <v>3035672</v>
      </c>
      <c r="AJ97" s="2356">
        <v>1600260</v>
      </c>
      <c r="AK97" s="2356">
        <v>66442</v>
      </c>
      <c r="AL97" s="2356">
        <v>23539</v>
      </c>
      <c r="AM97" s="2356">
        <v>43868</v>
      </c>
      <c r="AN97" s="205" t="s">
        <v>21</v>
      </c>
      <c r="AO97" s="91" t="s">
        <v>30</v>
      </c>
      <c r="AP97" s="632" t="s">
        <v>778</v>
      </c>
      <c r="AQ97" s="93" t="s">
        <v>777</v>
      </c>
      <c r="AR97" s="954" t="s">
        <v>23</v>
      </c>
      <c r="AS97" s="958">
        <v>42005</v>
      </c>
      <c r="AT97" s="2356">
        <v>6227644</v>
      </c>
      <c r="AU97" s="2356">
        <v>107862</v>
      </c>
      <c r="AV97" s="2356">
        <v>46542</v>
      </c>
      <c r="AW97" s="2356">
        <v>8394</v>
      </c>
      <c r="AX97" s="2356">
        <v>1075</v>
      </c>
      <c r="AY97" s="2356" t="s">
        <v>21</v>
      </c>
      <c r="AZ97" s="2356">
        <v>1075</v>
      </c>
      <c r="BA97" s="2356">
        <v>79</v>
      </c>
      <c r="BB97" s="2356">
        <v>3184</v>
      </c>
      <c r="BC97" s="2356">
        <v>44385</v>
      </c>
      <c r="BD97" s="2356">
        <v>34271</v>
      </c>
      <c r="BE97" s="2356">
        <v>15</v>
      </c>
      <c r="BF97" s="2356">
        <v>1065</v>
      </c>
      <c r="BG97" s="2356">
        <v>6826</v>
      </c>
      <c r="BH97" s="2356">
        <v>14945</v>
      </c>
      <c r="BI97" s="2356">
        <v>2378</v>
      </c>
      <c r="BJ97" s="91" t="s">
        <v>30</v>
      </c>
      <c r="BK97" s="632" t="s">
        <v>778</v>
      </c>
      <c r="BL97" s="93" t="s">
        <v>777</v>
      </c>
      <c r="BM97" s="954" t="s">
        <v>23</v>
      </c>
      <c r="BN97" s="958">
        <v>42005</v>
      </c>
      <c r="BO97" s="2356" t="s">
        <v>21</v>
      </c>
      <c r="BP97" s="2356">
        <v>76394</v>
      </c>
      <c r="BQ97" s="2356">
        <v>288517</v>
      </c>
      <c r="BR97" s="2356">
        <v>95004</v>
      </c>
      <c r="BS97" s="2356" t="s">
        <v>21</v>
      </c>
      <c r="BT97" s="2356" t="s">
        <v>21</v>
      </c>
      <c r="BU97" s="2356" t="s">
        <v>21</v>
      </c>
      <c r="BV97" s="2356" t="s">
        <v>21</v>
      </c>
      <c r="BW97" s="2356" t="s">
        <v>21</v>
      </c>
      <c r="BX97" s="2356" t="s">
        <v>21</v>
      </c>
      <c r="BY97" s="2356" t="s">
        <v>21</v>
      </c>
      <c r="BZ97" s="2356">
        <v>3152</v>
      </c>
      <c r="CA97" s="2356">
        <v>3407</v>
      </c>
      <c r="CB97" s="2356">
        <v>100</v>
      </c>
      <c r="CC97" s="2356">
        <v>146</v>
      </c>
      <c r="CD97" s="2356">
        <v>225</v>
      </c>
      <c r="CE97" s="91" t="s">
        <v>30</v>
      </c>
      <c r="CF97" s="632" t="s">
        <v>778</v>
      </c>
      <c r="DI97" s="93" t="s">
        <v>777</v>
      </c>
      <c r="DJ97" s="954" t="s">
        <v>23</v>
      </c>
      <c r="DK97" s="958">
        <v>42005</v>
      </c>
      <c r="DL97" s="2356">
        <v>1631414</v>
      </c>
      <c r="DM97" s="2356">
        <v>2992427</v>
      </c>
      <c r="DN97" s="2356">
        <v>6083501</v>
      </c>
      <c r="DO97" s="2356">
        <v>5569220</v>
      </c>
      <c r="DP97" s="2356">
        <v>305</v>
      </c>
      <c r="DQ97" s="2356">
        <v>3</v>
      </c>
      <c r="DR97" s="2356">
        <v>3044066</v>
      </c>
      <c r="DS97" s="2356">
        <v>1600260</v>
      </c>
      <c r="DT97" s="2356">
        <v>67638</v>
      </c>
      <c r="DU97" s="2356">
        <v>23540</v>
      </c>
      <c r="DV97" s="2356">
        <v>71490</v>
      </c>
      <c r="DW97" s="2356">
        <v>2538</v>
      </c>
      <c r="DX97" s="2356">
        <v>68952</v>
      </c>
      <c r="DY97" s="2356">
        <v>67023</v>
      </c>
      <c r="DZ97" s="2356">
        <v>395005</v>
      </c>
      <c r="EA97" s="2356">
        <v>577797</v>
      </c>
      <c r="EB97" s="91" t="s">
        <v>30</v>
      </c>
      <c r="EC97" s="632" t="s">
        <v>778</v>
      </c>
      <c r="ED97" s="93" t="s">
        <v>777</v>
      </c>
      <c r="EE97" s="954" t="s">
        <v>23</v>
      </c>
      <c r="EF97" s="958">
        <v>42005</v>
      </c>
      <c r="EG97" s="2356" t="s">
        <v>21</v>
      </c>
      <c r="EH97" s="2356">
        <v>1241</v>
      </c>
      <c r="EI97" s="2356">
        <v>110698</v>
      </c>
      <c r="EJ97" s="2356">
        <v>58846</v>
      </c>
      <c r="EK97" s="2356">
        <v>489</v>
      </c>
      <c r="EL97" s="2356" t="s">
        <v>21</v>
      </c>
      <c r="EM97" s="2355" t="s">
        <v>21</v>
      </c>
      <c r="EN97" s="2356">
        <v>9215</v>
      </c>
      <c r="EO97" s="2356">
        <v>25415</v>
      </c>
      <c r="EP97" s="2356">
        <v>16987</v>
      </c>
      <c r="EQ97" s="2356">
        <v>16388</v>
      </c>
      <c r="ER97" s="2356">
        <v>9016</v>
      </c>
      <c r="ES97" s="2356" t="s">
        <v>21</v>
      </c>
      <c r="ET97" s="2356">
        <v>638885</v>
      </c>
      <c r="EU97" s="2356">
        <v>2266152</v>
      </c>
      <c r="EV97" s="2356">
        <v>4728350</v>
      </c>
      <c r="EW97" s="91" t="s">
        <v>30</v>
      </c>
      <c r="EX97" s="632" t="s">
        <v>778</v>
      </c>
      <c r="EY97" s="93" t="s">
        <v>777</v>
      </c>
      <c r="EZ97" s="954" t="s">
        <v>23</v>
      </c>
      <c r="FA97" s="958">
        <v>42005</v>
      </c>
      <c r="FB97" s="2356">
        <v>1241</v>
      </c>
      <c r="FC97" s="2356">
        <v>107069</v>
      </c>
      <c r="FD97" s="2356">
        <v>58846</v>
      </c>
      <c r="FE97" s="2356">
        <v>378</v>
      </c>
      <c r="FF97" s="2356" t="s">
        <v>21</v>
      </c>
      <c r="FG97" s="2356">
        <v>9215</v>
      </c>
      <c r="FH97" s="2356">
        <v>22886</v>
      </c>
      <c r="FI97" s="2356">
        <v>16987</v>
      </c>
      <c r="FJ97" s="2356">
        <v>16388</v>
      </c>
      <c r="FK97" s="2356">
        <v>9016</v>
      </c>
      <c r="FL97" s="2356">
        <v>638885</v>
      </c>
      <c r="FM97" s="2356">
        <v>2266152</v>
      </c>
      <c r="FN97" s="2356">
        <v>107874</v>
      </c>
      <c r="FO97" s="2356">
        <v>51617</v>
      </c>
      <c r="FP97" s="2356">
        <v>8394</v>
      </c>
      <c r="FQ97" s="2356" t="s">
        <v>21</v>
      </c>
      <c r="FR97" s="91" t="s">
        <v>30</v>
      </c>
      <c r="FS97" s="632" t="s">
        <v>778</v>
      </c>
      <c r="FT97" s="93" t="s">
        <v>777</v>
      </c>
      <c r="FU97" s="954" t="s">
        <v>23</v>
      </c>
      <c r="FV97" s="958">
        <v>42005</v>
      </c>
      <c r="FW97" s="2356">
        <v>11780</v>
      </c>
      <c r="FX97" s="2356">
        <v>2008</v>
      </c>
      <c r="FY97" s="2356" t="s">
        <v>21</v>
      </c>
      <c r="FZ97" s="2356">
        <v>2389</v>
      </c>
      <c r="GA97" s="2356">
        <v>41</v>
      </c>
      <c r="GB97" s="2356">
        <v>2348</v>
      </c>
      <c r="GC97" s="2356">
        <v>134</v>
      </c>
      <c r="GD97" s="2356">
        <v>79</v>
      </c>
      <c r="GE97" s="2356">
        <v>5033</v>
      </c>
      <c r="GF97" s="2356">
        <v>1766</v>
      </c>
      <c r="GG97" s="2356" t="s">
        <v>21</v>
      </c>
      <c r="GH97" s="2356">
        <v>23174</v>
      </c>
      <c r="GI97" s="2356">
        <v>10549</v>
      </c>
      <c r="GJ97" s="2356">
        <v>1624</v>
      </c>
      <c r="GK97" s="2356">
        <v>6427</v>
      </c>
      <c r="GL97" s="2356">
        <v>3769</v>
      </c>
      <c r="GM97" s="91" t="s">
        <v>30</v>
      </c>
      <c r="GN97" s="632" t="s">
        <v>778</v>
      </c>
      <c r="GO97" s="35"/>
      <c r="GP97" s="35"/>
      <c r="GQ97" s="35"/>
      <c r="GR97" s="35"/>
      <c r="GS97" s="35"/>
      <c r="GT97" s="35"/>
      <c r="GU97" s="35"/>
      <c r="GV97" s="35"/>
      <c r="GW97" s="35"/>
      <c r="GX97" s="35"/>
      <c r="GY97" s="35"/>
      <c r="GZ97" s="35"/>
      <c r="HA97" s="35"/>
    </row>
    <row r="98" spans="1:209" ht="14.25" customHeight="1">
      <c r="A98" s="88" t="s">
        <v>26</v>
      </c>
      <c r="B98" s="952" t="s">
        <v>26</v>
      </c>
      <c r="C98" s="1214">
        <v>42036</v>
      </c>
      <c r="D98" s="2356">
        <v>5541950</v>
      </c>
      <c r="E98" s="2356">
        <v>4902185</v>
      </c>
      <c r="F98" s="2356" t="s">
        <v>21</v>
      </c>
      <c r="G98" s="2356">
        <v>3</v>
      </c>
      <c r="H98" s="2356">
        <v>2798026</v>
      </c>
      <c r="I98" s="2356">
        <v>1457918</v>
      </c>
      <c r="J98" s="2356">
        <v>67919</v>
      </c>
      <c r="K98" s="2356">
        <v>18145</v>
      </c>
      <c r="L98" s="2356">
        <v>51514</v>
      </c>
      <c r="M98" s="2356">
        <v>800</v>
      </c>
      <c r="N98" s="2356">
        <v>50714</v>
      </c>
      <c r="O98" s="2356">
        <v>26151</v>
      </c>
      <c r="P98" s="2356">
        <v>349547</v>
      </c>
      <c r="Q98" s="2356">
        <v>425301</v>
      </c>
      <c r="R98" s="2356">
        <v>41680</v>
      </c>
      <c r="S98" s="2356" t="s">
        <v>21</v>
      </c>
      <c r="T98" s="91" t="s">
        <v>31</v>
      </c>
      <c r="U98" s="632" t="s">
        <v>26</v>
      </c>
      <c r="V98" s="88" t="s">
        <v>26</v>
      </c>
      <c r="W98" s="952" t="s">
        <v>26</v>
      </c>
      <c r="X98" s="1214">
        <v>42036</v>
      </c>
      <c r="Y98" s="2356">
        <v>6582</v>
      </c>
      <c r="Z98" s="2356">
        <v>4489</v>
      </c>
      <c r="AA98" s="2356">
        <v>4849</v>
      </c>
      <c r="AB98" s="2356" t="s">
        <v>21</v>
      </c>
      <c r="AC98" s="2356" t="s">
        <v>21</v>
      </c>
      <c r="AD98" s="2356">
        <v>1015536</v>
      </c>
      <c r="AE98" s="2356">
        <v>5607969</v>
      </c>
      <c r="AF98" s="2356">
        <v>4335261</v>
      </c>
      <c r="AG98" s="2356">
        <v>4331652</v>
      </c>
      <c r="AH98" s="2356" t="s">
        <v>21</v>
      </c>
      <c r="AI98" s="2356">
        <v>2789851</v>
      </c>
      <c r="AJ98" s="2356">
        <v>1457918</v>
      </c>
      <c r="AK98" s="2356">
        <v>66933</v>
      </c>
      <c r="AL98" s="2356">
        <v>18144</v>
      </c>
      <c r="AM98" s="2356">
        <v>45007</v>
      </c>
      <c r="AN98" s="205" t="s">
        <v>21</v>
      </c>
      <c r="AO98" s="91" t="s">
        <v>31</v>
      </c>
      <c r="AP98" s="632" t="s">
        <v>26</v>
      </c>
      <c r="AQ98" s="88" t="s">
        <v>26</v>
      </c>
      <c r="AR98" s="952" t="s">
        <v>26</v>
      </c>
      <c r="AS98" s="1214">
        <v>42036</v>
      </c>
      <c r="AT98" s="2356">
        <v>5607969</v>
      </c>
      <c r="AU98" s="2356">
        <v>91872</v>
      </c>
      <c r="AV98" s="2356">
        <v>43074</v>
      </c>
      <c r="AW98" s="2356">
        <v>8175</v>
      </c>
      <c r="AX98" s="2356">
        <v>850</v>
      </c>
      <c r="AY98" s="2356" t="s">
        <v>21</v>
      </c>
      <c r="AZ98" s="2356">
        <v>850</v>
      </c>
      <c r="BA98" s="2356">
        <v>68</v>
      </c>
      <c r="BB98" s="2356">
        <v>2435</v>
      </c>
      <c r="BC98" s="2356">
        <v>41602</v>
      </c>
      <c r="BD98" s="2356">
        <v>25126</v>
      </c>
      <c r="BE98" s="2356">
        <v>16</v>
      </c>
      <c r="BF98" s="2356">
        <v>897</v>
      </c>
      <c r="BG98" s="2356">
        <v>6296</v>
      </c>
      <c r="BH98" s="2356">
        <v>12408</v>
      </c>
      <c r="BI98" s="2356">
        <v>39</v>
      </c>
      <c r="BJ98" s="91" t="s">
        <v>31</v>
      </c>
      <c r="BK98" s="632" t="s">
        <v>26</v>
      </c>
      <c r="BL98" s="88" t="s">
        <v>26</v>
      </c>
      <c r="BM98" s="952" t="s">
        <v>26</v>
      </c>
      <c r="BN98" s="1214">
        <v>42036</v>
      </c>
      <c r="BO98" s="2356" t="s">
        <v>21</v>
      </c>
      <c r="BP98" s="2356">
        <v>64815</v>
      </c>
      <c r="BQ98" s="2356">
        <v>255236</v>
      </c>
      <c r="BR98" s="2356">
        <v>87995</v>
      </c>
      <c r="BS98" s="2356" t="s">
        <v>21</v>
      </c>
      <c r="BT98" s="2356" t="s">
        <v>21</v>
      </c>
      <c r="BU98" s="2356" t="s">
        <v>21</v>
      </c>
      <c r="BV98" s="2356" t="s">
        <v>21</v>
      </c>
      <c r="BW98" s="2356" t="s">
        <v>21</v>
      </c>
      <c r="BX98" s="2356" t="s">
        <v>21</v>
      </c>
      <c r="BY98" s="2356" t="s">
        <v>21</v>
      </c>
      <c r="BZ98" s="2356">
        <v>2638</v>
      </c>
      <c r="CA98" s="2356">
        <v>3182</v>
      </c>
      <c r="CB98" s="2356">
        <v>112</v>
      </c>
      <c r="CC98" s="2356">
        <v>30</v>
      </c>
      <c r="CD98" s="2356">
        <v>45</v>
      </c>
      <c r="CE98" s="91" t="s">
        <v>31</v>
      </c>
      <c r="CF98" s="632" t="s">
        <v>26</v>
      </c>
      <c r="DI98" s="88" t="s">
        <v>26</v>
      </c>
      <c r="DJ98" s="952" t="s">
        <v>26</v>
      </c>
      <c r="DK98" s="1214">
        <v>42036</v>
      </c>
      <c r="DL98" s="2356">
        <v>1472510</v>
      </c>
      <c r="DM98" s="2356">
        <v>2744029</v>
      </c>
      <c r="DN98" s="2356">
        <v>5572351</v>
      </c>
      <c r="DO98" s="2356">
        <v>5111192</v>
      </c>
      <c r="DP98" s="2356">
        <v>307</v>
      </c>
      <c r="DQ98" s="2356">
        <v>3</v>
      </c>
      <c r="DR98" s="2356">
        <v>2798026</v>
      </c>
      <c r="DS98" s="2356">
        <v>1457918</v>
      </c>
      <c r="DT98" s="2356">
        <v>68189</v>
      </c>
      <c r="DU98" s="2356">
        <v>18145</v>
      </c>
      <c r="DV98" s="2356">
        <v>73774</v>
      </c>
      <c r="DW98" s="2356">
        <v>2137</v>
      </c>
      <c r="DX98" s="2356">
        <v>71637</v>
      </c>
      <c r="DY98" s="2356">
        <v>65444</v>
      </c>
      <c r="DZ98" s="2356">
        <v>351760</v>
      </c>
      <c r="EA98" s="2356">
        <v>535005</v>
      </c>
      <c r="EB98" s="91" t="s">
        <v>31</v>
      </c>
      <c r="EC98" s="632" t="s">
        <v>26</v>
      </c>
      <c r="ED98" s="88" t="s">
        <v>26</v>
      </c>
      <c r="EE98" s="952" t="s">
        <v>26</v>
      </c>
      <c r="EF98" s="1214">
        <v>42036</v>
      </c>
      <c r="EG98" s="2356" t="s">
        <v>21</v>
      </c>
      <c r="EH98" s="2356">
        <v>1437</v>
      </c>
      <c r="EI98" s="2356">
        <v>90171</v>
      </c>
      <c r="EJ98" s="2356">
        <v>51586</v>
      </c>
      <c r="EK98" s="2356">
        <v>403</v>
      </c>
      <c r="EL98" s="2356" t="s">
        <v>21</v>
      </c>
      <c r="EM98" s="2355" t="s">
        <v>21</v>
      </c>
      <c r="EN98" s="2356">
        <v>7922</v>
      </c>
      <c r="EO98" s="2356">
        <v>19000</v>
      </c>
      <c r="EP98" s="2356">
        <v>13775</v>
      </c>
      <c r="EQ98" s="2356">
        <v>13303</v>
      </c>
      <c r="ER98" s="2356">
        <v>6825</v>
      </c>
      <c r="ES98" s="2356" t="s">
        <v>21</v>
      </c>
      <c r="ET98" s="2356">
        <v>596939</v>
      </c>
      <c r="EU98" s="2356">
        <v>2070512</v>
      </c>
      <c r="EV98" s="2356">
        <v>4335261</v>
      </c>
      <c r="EW98" s="91" t="s">
        <v>31</v>
      </c>
      <c r="EX98" s="632" t="s">
        <v>26</v>
      </c>
      <c r="EY98" s="88" t="s">
        <v>26</v>
      </c>
      <c r="EZ98" s="952" t="s">
        <v>26</v>
      </c>
      <c r="FA98" s="1214">
        <v>42036</v>
      </c>
      <c r="FB98" s="2356">
        <v>1437</v>
      </c>
      <c r="FC98" s="2356">
        <v>86562</v>
      </c>
      <c r="FD98" s="2356">
        <v>51586</v>
      </c>
      <c r="FE98" s="2356">
        <v>328</v>
      </c>
      <c r="FF98" s="2356" t="s">
        <v>21</v>
      </c>
      <c r="FG98" s="2356">
        <v>7922</v>
      </c>
      <c r="FH98" s="2356">
        <v>16471</v>
      </c>
      <c r="FI98" s="2356">
        <v>13775</v>
      </c>
      <c r="FJ98" s="2356">
        <v>13303</v>
      </c>
      <c r="FK98" s="2356">
        <v>6825</v>
      </c>
      <c r="FL98" s="2356">
        <v>596939</v>
      </c>
      <c r="FM98" s="2356">
        <v>2070512</v>
      </c>
      <c r="FN98" s="2356">
        <v>91574</v>
      </c>
      <c r="FO98" s="2356">
        <v>46668</v>
      </c>
      <c r="FP98" s="2356">
        <v>8175</v>
      </c>
      <c r="FQ98" s="2356" t="s">
        <v>21</v>
      </c>
      <c r="FR98" s="91" t="s">
        <v>31</v>
      </c>
      <c r="FS98" s="632" t="s">
        <v>26</v>
      </c>
      <c r="FT98" s="88" t="s">
        <v>26</v>
      </c>
      <c r="FU98" s="952" t="s">
        <v>26</v>
      </c>
      <c r="FV98" s="1214">
        <v>42036</v>
      </c>
      <c r="FW98" s="2356">
        <v>9142</v>
      </c>
      <c r="FX98" s="2356">
        <v>1974</v>
      </c>
      <c r="FY98" s="2356" t="s">
        <v>21</v>
      </c>
      <c r="FZ98" s="2356">
        <v>2250</v>
      </c>
      <c r="GA98" s="2356">
        <v>41</v>
      </c>
      <c r="GB98" s="2356">
        <v>2209</v>
      </c>
      <c r="GC98" s="2356">
        <v>81</v>
      </c>
      <c r="GD98" s="2356">
        <v>68</v>
      </c>
      <c r="GE98" s="2356">
        <v>4049</v>
      </c>
      <c r="GF98" s="2356">
        <v>155</v>
      </c>
      <c r="GG98" s="2356" t="s">
        <v>21</v>
      </c>
      <c r="GH98" s="2356">
        <v>18460</v>
      </c>
      <c r="GI98" s="2356">
        <v>9449</v>
      </c>
      <c r="GJ98" s="2356">
        <v>1324</v>
      </c>
      <c r="GK98" s="2356">
        <v>6013</v>
      </c>
      <c r="GL98" s="2356">
        <v>3299</v>
      </c>
      <c r="GM98" s="91" t="s">
        <v>31</v>
      </c>
      <c r="GN98" s="632" t="s">
        <v>26</v>
      </c>
      <c r="GO98" s="35"/>
      <c r="GP98" s="35"/>
      <c r="GQ98" s="35"/>
      <c r="GR98" s="35"/>
      <c r="GS98" s="35"/>
      <c r="GT98" s="35"/>
      <c r="GU98" s="35"/>
      <c r="GV98" s="35"/>
      <c r="GW98" s="35"/>
      <c r="GX98" s="35"/>
      <c r="GY98" s="35"/>
      <c r="GZ98" s="35"/>
      <c r="HA98" s="35"/>
    </row>
    <row r="99" spans="1:209" ht="14.25" customHeight="1">
      <c r="A99" s="88" t="s">
        <v>26</v>
      </c>
      <c r="B99" s="952" t="s">
        <v>26</v>
      </c>
      <c r="C99" s="1214">
        <v>42064</v>
      </c>
      <c r="D99" s="2356">
        <v>5864702</v>
      </c>
      <c r="E99" s="2356">
        <v>5178000</v>
      </c>
      <c r="F99" s="2356" t="s">
        <v>21</v>
      </c>
      <c r="G99" s="2356">
        <v>3</v>
      </c>
      <c r="H99" s="2356">
        <v>2921322</v>
      </c>
      <c r="I99" s="2356">
        <v>1553698</v>
      </c>
      <c r="J99" s="2356">
        <v>45723</v>
      </c>
      <c r="K99" s="2356">
        <v>26402</v>
      </c>
      <c r="L99" s="2356">
        <v>53947</v>
      </c>
      <c r="M99" s="2356">
        <v>581</v>
      </c>
      <c r="N99" s="2356">
        <v>53366</v>
      </c>
      <c r="O99" s="2356">
        <v>24926</v>
      </c>
      <c r="P99" s="2356">
        <v>394387</v>
      </c>
      <c r="Q99" s="2356">
        <v>454214</v>
      </c>
      <c r="R99" s="2356">
        <v>43199</v>
      </c>
      <c r="S99" s="2356" t="s">
        <v>21</v>
      </c>
      <c r="T99" s="91" t="s">
        <v>32</v>
      </c>
      <c r="U99" s="632" t="s">
        <v>26</v>
      </c>
      <c r="V99" s="88" t="s">
        <v>26</v>
      </c>
      <c r="W99" s="952" t="s">
        <v>26</v>
      </c>
      <c r="X99" s="1214">
        <v>42064</v>
      </c>
      <c r="Y99" s="2356">
        <v>8775</v>
      </c>
      <c r="Z99" s="2356">
        <v>5010</v>
      </c>
      <c r="AA99" s="2356">
        <v>5417</v>
      </c>
      <c r="AB99" s="2356" t="s">
        <v>21</v>
      </c>
      <c r="AC99" s="2356" t="s">
        <v>21</v>
      </c>
      <c r="AD99" s="2356">
        <v>1042480</v>
      </c>
      <c r="AE99" s="2356">
        <v>6128548</v>
      </c>
      <c r="AF99" s="2356">
        <v>4572476</v>
      </c>
      <c r="AG99" s="2356">
        <v>4568760</v>
      </c>
      <c r="AH99" s="2356" t="s">
        <v>21</v>
      </c>
      <c r="AI99" s="2356">
        <v>2912307</v>
      </c>
      <c r="AJ99" s="2356">
        <v>1553698</v>
      </c>
      <c r="AK99" s="2356">
        <v>44455</v>
      </c>
      <c r="AL99" s="2356">
        <v>26401</v>
      </c>
      <c r="AM99" s="2356">
        <v>48258</v>
      </c>
      <c r="AN99" s="205" t="s">
        <v>21</v>
      </c>
      <c r="AO99" s="91" t="s">
        <v>32</v>
      </c>
      <c r="AP99" s="632" t="s">
        <v>26</v>
      </c>
      <c r="AQ99" s="88" t="s">
        <v>26</v>
      </c>
      <c r="AR99" s="952" t="s">
        <v>26</v>
      </c>
      <c r="AS99" s="1214">
        <v>42064</v>
      </c>
      <c r="AT99" s="2356">
        <v>6128548</v>
      </c>
      <c r="AU99" s="2356">
        <v>101060</v>
      </c>
      <c r="AV99" s="2356">
        <v>45916</v>
      </c>
      <c r="AW99" s="2356">
        <v>9015</v>
      </c>
      <c r="AX99" s="2356">
        <v>814</v>
      </c>
      <c r="AY99" s="2356" t="s">
        <v>21</v>
      </c>
      <c r="AZ99" s="2356">
        <v>814</v>
      </c>
      <c r="BA99" s="2356">
        <v>74</v>
      </c>
      <c r="BB99" s="2356">
        <v>3270</v>
      </c>
      <c r="BC99" s="2356">
        <v>43122</v>
      </c>
      <c r="BD99" s="2356">
        <v>30022</v>
      </c>
      <c r="BE99" s="2356">
        <v>23</v>
      </c>
      <c r="BF99" s="2356">
        <v>1046</v>
      </c>
      <c r="BG99" s="2356">
        <v>6617</v>
      </c>
      <c r="BH99" s="2356">
        <v>15338</v>
      </c>
      <c r="BI99" s="2356">
        <v>276</v>
      </c>
      <c r="BJ99" s="91" t="s">
        <v>32</v>
      </c>
      <c r="BK99" s="632" t="s">
        <v>26</v>
      </c>
      <c r="BL99" s="88" t="s">
        <v>26</v>
      </c>
      <c r="BM99" s="952" t="s">
        <v>26</v>
      </c>
      <c r="BN99" s="1214">
        <v>42064</v>
      </c>
      <c r="BO99" s="2356" t="s">
        <v>21</v>
      </c>
      <c r="BP99" s="2356">
        <v>71899</v>
      </c>
      <c r="BQ99" s="2356">
        <v>266681</v>
      </c>
      <c r="BR99" s="2356">
        <v>86160</v>
      </c>
      <c r="BS99" s="2356" t="s">
        <v>21</v>
      </c>
      <c r="BT99" s="2356" t="s">
        <v>21</v>
      </c>
      <c r="BU99" s="2356" t="s">
        <v>21</v>
      </c>
      <c r="BV99" s="2356" t="s">
        <v>21</v>
      </c>
      <c r="BW99" s="2356" t="s">
        <v>21</v>
      </c>
      <c r="BX99" s="2356" t="s">
        <v>21</v>
      </c>
      <c r="BY99" s="2356" t="s">
        <v>21</v>
      </c>
      <c r="BZ99" s="2356">
        <v>2961</v>
      </c>
      <c r="CA99" s="2356">
        <v>3350</v>
      </c>
      <c r="CB99" s="2356">
        <v>108</v>
      </c>
      <c r="CC99" s="2356">
        <v>159</v>
      </c>
      <c r="CD99" s="2356">
        <v>62</v>
      </c>
      <c r="CE99" s="91" t="s">
        <v>32</v>
      </c>
      <c r="CF99" s="632" t="s">
        <v>26</v>
      </c>
      <c r="DI99" s="88" t="s">
        <v>26</v>
      </c>
      <c r="DJ99" s="952" t="s">
        <v>26</v>
      </c>
      <c r="DK99" s="1214">
        <v>42064</v>
      </c>
      <c r="DL99" s="2356">
        <v>1517597</v>
      </c>
      <c r="DM99" s="2356">
        <v>2605671</v>
      </c>
      <c r="DN99" s="2356">
        <v>5891015</v>
      </c>
      <c r="DO99" s="2356">
        <v>5413775</v>
      </c>
      <c r="DP99" s="2356">
        <v>277</v>
      </c>
      <c r="DQ99" s="2356">
        <v>3</v>
      </c>
      <c r="DR99" s="2356">
        <v>2921322</v>
      </c>
      <c r="DS99" s="2356">
        <v>1553698</v>
      </c>
      <c r="DT99" s="2356">
        <v>45769</v>
      </c>
      <c r="DU99" s="2356">
        <v>26402</v>
      </c>
      <c r="DV99" s="2356">
        <v>83444</v>
      </c>
      <c r="DW99" s="2356">
        <v>1870</v>
      </c>
      <c r="DX99" s="2356">
        <v>81574</v>
      </c>
      <c r="DY99" s="2356">
        <v>74973</v>
      </c>
      <c r="DZ99" s="2356">
        <v>396769</v>
      </c>
      <c r="EA99" s="2356">
        <v>574570</v>
      </c>
      <c r="EB99" s="91" t="s">
        <v>32</v>
      </c>
      <c r="EC99" s="632" t="s">
        <v>26</v>
      </c>
      <c r="ED99" s="88" t="s">
        <v>26</v>
      </c>
      <c r="EE99" s="952" t="s">
        <v>26</v>
      </c>
      <c r="EF99" s="1214">
        <v>42064</v>
      </c>
      <c r="EG99" s="2356" t="s">
        <v>21</v>
      </c>
      <c r="EH99" s="2356">
        <v>1125</v>
      </c>
      <c r="EI99" s="2356">
        <v>101801</v>
      </c>
      <c r="EJ99" s="2356">
        <v>49706</v>
      </c>
      <c r="EK99" s="2356">
        <v>637</v>
      </c>
      <c r="EL99" s="2356" t="s">
        <v>21</v>
      </c>
      <c r="EM99" s="2355" t="s">
        <v>21</v>
      </c>
      <c r="EN99" s="2356">
        <v>8360</v>
      </c>
      <c r="EO99" s="2356">
        <v>24501</v>
      </c>
      <c r="EP99" s="2356">
        <v>16090</v>
      </c>
      <c r="EQ99" s="2356">
        <v>15798</v>
      </c>
      <c r="ER99" s="2356">
        <v>8978</v>
      </c>
      <c r="ES99" s="2356" t="s">
        <v>21</v>
      </c>
      <c r="ET99" s="2356">
        <v>610633</v>
      </c>
      <c r="EU99" s="2356">
        <v>1955124</v>
      </c>
      <c r="EV99" s="2356">
        <v>4572476</v>
      </c>
      <c r="EW99" s="91" t="s">
        <v>32</v>
      </c>
      <c r="EX99" s="632" t="s">
        <v>26</v>
      </c>
      <c r="EY99" s="88" t="s">
        <v>26</v>
      </c>
      <c r="EZ99" s="952" t="s">
        <v>26</v>
      </c>
      <c r="FA99" s="1214">
        <v>42064</v>
      </c>
      <c r="FB99" s="2356">
        <v>1125</v>
      </c>
      <c r="FC99" s="2356">
        <v>98084</v>
      </c>
      <c r="FD99" s="2356">
        <v>49706</v>
      </c>
      <c r="FE99" s="2356">
        <v>471</v>
      </c>
      <c r="FF99" s="2356" t="s">
        <v>21</v>
      </c>
      <c r="FG99" s="2356">
        <v>8360</v>
      </c>
      <c r="FH99" s="2356">
        <v>21931</v>
      </c>
      <c r="FI99" s="2356">
        <v>16090</v>
      </c>
      <c r="FJ99" s="2356">
        <v>15798</v>
      </c>
      <c r="FK99" s="2356">
        <v>8978</v>
      </c>
      <c r="FL99" s="2356">
        <v>610633</v>
      </c>
      <c r="FM99" s="2356">
        <v>1955124</v>
      </c>
      <c r="FN99" s="2356">
        <v>101155</v>
      </c>
      <c r="FO99" s="2356">
        <v>49712</v>
      </c>
      <c r="FP99" s="2356">
        <v>9015</v>
      </c>
      <c r="FQ99" s="2356" t="s">
        <v>21</v>
      </c>
      <c r="FR99" s="91" t="s">
        <v>32</v>
      </c>
      <c r="FS99" s="632" t="s">
        <v>26</v>
      </c>
      <c r="FT99" s="88" t="s">
        <v>26</v>
      </c>
      <c r="FU99" s="952" t="s">
        <v>26</v>
      </c>
      <c r="FV99" s="1214">
        <v>42064</v>
      </c>
      <c r="FW99" s="2356">
        <v>10480</v>
      </c>
      <c r="FX99" s="2356">
        <v>2202</v>
      </c>
      <c r="FY99" s="2356" t="s">
        <v>21</v>
      </c>
      <c r="FZ99" s="2356">
        <v>2036</v>
      </c>
      <c r="GA99" s="2356">
        <v>57</v>
      </c>
      <c r="GB99" s="2356">
        <v>1979</v>
      </c>
      <c r="GC99" s="2356">
        <v>96</v>
      </c>
      <c r="GD99" s="2356">
        <v>74</v>
      </c>
      <c r="GE99" s="2356">
        <v>5144</v>
      </c>
      <c r="GF99" s="2356">
        <v>259</v>
      </c>
      <c r="GG99" s="2356" t="s">
        <v>21</v>
      </c>
      <c r="GH99" s="2356">
        <v>20716</v>
      </c>
      <c r="GI99" s="2356">
        <v>10505</v>
      </c>
      <c r="GJ99" s="2356">
        <v>1661</v>
      </c>
      <c r="GK99" s="2356">
        <v>6179</v>
      </c>
      <c r="GL99" s="2356">
        <v>3944</v>
      </c>
      <c r="GM99" s="91" t="s">
        <v>32</v>
      </c>
      <c r="GN99" s="632" t="s">
        <v>26</v>
      </c>
      <c r="GO99" s="35"/>
      <c r="GP99" s="35"/>
      <c r="GQ99" s="35"/>
      <c r="GR99" s="35"/>
      <c r="GS99" s="35"/>
      <c r="GT99" s="35"/>
      <c r="GU99" s="35"/>
      <c r="GV99" s="35"/>
      <c r="GW99" s="35"/>
      <c r="GX99" s="35"/>
      <c r="GY99" s="35"/>
      <c r="GZ99" s="35"/>
      <c r="HA99" s="35"/>
    </row>
    <row r="100" spans="1:209" ht="14.25" customHeight="1">
      <c r="A100" s="88" t="s">
        <v>26</v>
      </c>
      <c r="B100" s="952" t="s">
        <v>26</v>
      </c>
      <c r="C100" s="1214">
        <v>42095</v>
      </c>
      <c r="D100" s="2356">
        <v>5746478</v>
      </c>
      <c r="E100" s="2356">
        <v>5077271</v>
      </c>
      <c r="F100" s="2356" t="s">
        <v>21</v>
      </c>
      <c r="G100" s="2356">
        <v>3</v>
      </c>
      <c r="H100" s="2356">
        <v>2898248</v>
      </c>
      <c r="I100" s="2356">
        <v>1540977</v>
      </c>
      <c r="J100" s="2356">
        <v>30718</v>
      </c>
      <c r="K100" s="2356">
        <v>20425</v>
      </c>
      <c r="L100" s="2356">
        <v>53827</v>
      </c>
      <c r="M100" s="2356">
        <v>570</v>
      </c>
      <c r="N100" s="2356">
        <v>53257</v>
      </c>
      <c r="O100" s="2356">
        <v>27375</v>
      </c>
      <c r="P100" s="2356">
        <v>363080</v>
      </c>
      <c r="Q100" s="2356">
        <v>451065</v>
      </c>
      <c r="R100" s="2356">
        <v>34296</v>
      </c>
      <c r="S100" s="2356" t="s">
        <v>21</v>
      </c>
      <c r="T100" s="91" t="s">
        <v>33</v>
      </c>
      <c r="U100" s="632" t="s">
        <v>26</v>
      </c>
      <c r="V100" s="88" t="s">
        <v>26</v>
      </c>
      <c r="W100" s="952" t="s">
        <v>26</v>
      </c>
      <c r="X100" s="1214">
        <v>42095</v>
      </c>
      <c r="Y100" s="2356">
        <v>8755</v>
      </c>
      <c r="Z100" s="2356">
        <v>4496</v>
      </c>
      <c r="AA100" s="2356">
        <v>4859</v>
      </c>
      <c r="AB100" s="2356" t="s">
        <v>21</v>
      </c>
      <c r="AC100" s="2356" t="s">
        <v>21</v>
      </c>
      <c r="AD100" s="2356">
        <v>1051625</v>
      </c>
      <c r="AE100" s="2356">
        <v>5859382</v>
      </c>
      <c r="AF100" s="2356">
        <v>4485488</v>
      </c>
      <c r="AG100" s="2356">
        <v>4481831</v>
      </c>
      <c r="AH100" s="2356" t="s">
        <v>21</v>
      </c>
      <c r="AI100" s="2356">
        <v>2889630</v>
      </c>
      <c r="AJ100" s="2356">
        <v>1540977</v>
      </c>
      <c r="AK100" s="2356">
        <v>29438</v>
      </c>
      <c r="AL100" s="2356">
        <v>20424</v>
      </c>
      <c r="AM100" s="2356">
        <v>49915</v>
      </c>
      <c r="AN100" s="205" t="s">
        <v>21</v>
      </c>
      <c r="AO100" s="91" t="s">
        <v>33</v>
      </c>
      <c r="AP100" s="632" t="s">
        <v>26</v>
      </c>
      <c r="AQ100" s="88" t="s">
        <v>26</v>
      </c>
      <c r="AR100" s="952" t="s">
        <v>26</v>
      </c>
      <c r="AS100" s="1214">
        <v>42095</v>
      </c>
      <c r="AT100" s="2356">
        <v>5859382</v>
      </c>
      <c r="AU100" s="2356">
        <v>97082</v>
      </c>
      <c r="AV100" s="2356">
        <v>38511</v>
      </c>
      <c r="AW100" s="2356">
        <v>8618</v>
      </c>
      <c r="AX100" s="2356">
        <v>945</v>
      </c>
      <c r="AY100" s="2356">
        <v>1</v>
      </c>
      <c r="AZ100" s="2356">
        <v>944</v>
      </c>
      <c r="BA100" s="2356">
        <v>77</v>
      </c>
      <c r="BB100" s="2356">
        <v>2986</v>
      </c>
      <c r="BC100" s="2356">
        <v>34222</v>
      </c>
      <c r="BD100" s="2356">
        <v>32494</v>
      </c>
      <c r="BE100" s="2356">
        <v>28</v>
      </c>
      <c r="BF100" s="2356">
        <v>995</v>
      </c>
      <c r="BG100" s="2356">
        <v>6082</v>
      </c>
      <c r="BH100" s="2356">
        <v>13892</v>
      </c>
      <c r="BI100" s="2356">
        <v>2223</v>
      </c>
      <c r="BJ100" s="91" t="s">
        <v>33</v>
      </c>
      <c r="BK100" s="632" t="s">
        <v>26</v>
      </c>
      <c r="BL100" s="88" t="s">
        <v>26</v>
      </c>
      <c r="BM100" s="952" t="s">
        <v>26</v>
      </c>
      <c r="BN100" s="1214">
        <v>42095</v>
      </c>
      <c r="BO100" s="2356" t="s">
        <v>21</v>
      </c>
      <c r="BP100" s="2356">
        <v>76793</v>
      </c>
      <c r="BQ100" s="2356">
        <v>273923</v>
      </c>
      <c r="BR100" s="2356">
        <v>89548</v>
      </c>
      <c r="BS100" s="2356" t="s">
        <v>21</v>
      </c>
      <c r="BT100" s="2356" t="s">
        <v>21</v>
      </c>
      <c r="BU100" s="2356" t="s">
        <v>21</v>
      </c>
      <c r="BV100" s="2356" t="s">
        <v>21</v>
      </c>
      <c r="BW100" s="2356" t="s">
        <v>21</v>
      </c>
      <c r="BX100" s="2356" t="s">
        <v>21</v>
      </c>
      <c r="BY100" s="2356" t="s">
        <v>21</v>
      </c>
      <c r="BZ100" s="2356">
        <v>2193</v>
      </c>
      <c r="CA100" s="2356">
        <v>2579</v>
      </c>
      <c r="CB100" s="2356">
        <v>108</v>
      </c>
      <c r="CC100" s="2356">
        <v>46</v>
      </c>
      <c r="CD100" s="2356">
        <v>42</v>
      </c>
      <c r="CE100" s="91" t="s">
        <v>33</v>
      </c>
      <c r="CF100" s="632" t="s">
        <v>26</v>
      </c>
      <c r="DI100" s="88" t="s">
        <v>26</v>
      </c>
      <c r="DJ100" s="952" t="s">
        <v>26</v>
      </c>
      <c r="DK100" s="1214">
        <v>42095</v>
      </c>
      <c r="DL100" s="2356">
        <v>1556007</v>
      </c>
      <c r="DM100" s="2356">
        <v>2481548</v>
      </c>
      <c r="DN100" s="2356">
        <v>5771517</v>
      </c>
      <c r="DO100" s="2356">
        <v>5296763</v>
      </c>
      <c r="DP100" s="2356">
        <v>211</v>
      </c>
      <c r="DQ100" s="2356">
        <v>3</v>
      </c>
      <c r="DR100" s="2356">
        <v>2898248</v>
      </c>
      <c r="DS100" s="2356">
        <v>1540977</v>
      </c>
      <c r="DT100" s="2356">
        <v>30746</v>
      </c>
      <c r="DU100" s="2356">
        <v>20425</v>
      </c>
      <c r="DV100" s="2356">
        <v>79441</v>
      </c>
      <c r="DW100" s="2356">
        <v>2100</v>
      </c>
      <c r="DX100" s="2356">
        <v>77340</v>
      </c>
      <c r="DY100" s="2356">
        <v>70046</v>
      </c>
      <c r="DZ100" s="2356">
        <v>365878</v>
      </c>
      <c r="EA100" s="2356">
        <v>566028</v>
      </c>
      <c r="EB100" s="91" t="s">
        <v>33</v>
      </c>
      <c r="EC100" s="632" t="s">
        <v>26</v>
      </c>
      <c r="ED100" s="88" t="s">
        <v>26</v>
      </c>
      <c r="EE100" s="952" t="s">
        <v>26</v>
      </c>
      <c r="EF100" s="1214">
        <v>42095</v>
      </c>
      <c r="EG100" s="2356" t="s">
        <v>21</v>
      </c>
      <c r="EH100" s="2356">
        <v>1608</v>
      </c>
      <c r="EI100" s="2356">
        <v>103413</v>
      </c>
      <c r="EJ100" s="2356">
        <v>56997</v>
      </c>
      <c r="EK100" s="2356">
        <v>500</v>
      </c>
      <c r="EL100" s="2356" t="s">
        <v>21</v>
      </c>
      <c r="EM100" s="2355" t="s">
        <v>21</v>
      </c>
      <c r="EN100" s="2356">
        <v>2900</v>
      </c>
      <c r="EO100" s="2356">
        <v>26658</v>
      </c>
      <c r="EP100" s="2356">
        <v>16476</v>
      </c>
      <c r="EQ100" s="2356">
        <v>16154</v>
      </c>
      <c r="ER100" s="2356">
        <v>8465</v>
      </c>
      <c r="ES100" s="2356" t="s">
        <v>21</v>
      </c>
      <c r="ET100" s="2356">
        <v>602656</v>
      </c>
      <c r="EU100" s="2356">
        <v>1837954</v>
      </c>
      <c r="EV100" s="2356">
        <v>4485488</v>
      </c>
      <c r="EW100" s="91" t="s">
        <v>33</v>
      </c>
      <c r="EX100" s="632" t="s">
        <v>26</v>
      </c>
      <c r="EY100" s="88" t="s">
        <v>26</v>
      </c>
      <c r="EZ100" s="952" t="s">
        <v>26</v>
      </c>
      <c r="FA100" s="1214">
        <v>42095</v>
      </c>
      <c r="FB100" s="2356">
        <v>1608</v>
      </c>
      <c r="FC100" s="2356">
        <v>99756</v>
      </c>
      <c r="FD100" s="2356">
        <v>56997</v>
      </c>
      <c r="FE100" s="2356">
        <v>337</v>
      </c>
      <c r="FF100" s="2356" t="s">
        <v>21</v>
      </c>
      <c r="FG100" s="2356">
        <v>2900</v>
      </c>
      <c r="FH100" s="2356">
        <v>24129</v>
      </c>
      <c r="FI100" s="2356">
        <v>16476</v>
      </c>
      <c r="FJ100" s="2356">
        <v>16154</v>
      </c>
      <c r="FK100" s="2356">
        <v>8465</v>
      </c>
      <c r="FL100" s="2356">
        <v>602656</v>
      </c>
      <c r="FM100" s="2356">
        <v>1837954</v>
      </c>
      <c r="FN100" s="2356">
        <v>97940</v>
      </c>
      <c r="FO100" s="2356">
        <v>43481</v>
      </c>
      <c r="FP100" s="2356">
        <v>8618</v>
      </c>
      <c r="FQ100" s="2356" t="s">
        <v>21</v>
      </c>
      <c r="FR100" s="91" t="s">
        <v>33</v>
      </c>
      <c r="FS100" s="632" t="s">
        <v>26</v>
      </c>
      <c r="FT100" s="88" t="s">
        <v>26</v>
      </c>
      <c r="FU100" s="952" t="s">
        <v>26</v>
      </c>
      <c r="FV100" s="1214">
        <v>42095</v>
      </c>
      <c r="FW100" s="2356">
        <v>11422</v>
      </c>
      <c r="FX100" s="2356">
        <v>2147</v>
      </c>
      <c r="FY100" s="2356" t="s">
        <v>21</v>
      </c>
      <c r="FZ100" s="2356">
        <v>2394</v>
      </c>
      <c r="GA100" s="2356">
        <v>180</v>
      </c>
      <c r="GB100" s="2356">
        <v>2214</v>
      </c>
      <c r="GC100" s="2356">
        <v>122</v>
      </c>
      <c r="GD100" s="2356">
        <v>77</v>
      </c>
      <c r="GE100" s="2356">
        <v>4839</v>
      </c>
      <c r="GF100" s="2356">
        <v>1464</v>
      </c>
      <c r="GG100" s="2356" t="s">
        <v>21</v>
      </c>
      <c r="GH100" s="2356">
        <v>22123</v>
      </c>
      <c r="GI100" s="2356">
        <v>10060</v>
      </c>
      <c r="GJ100" s="2356">
        <v>1560</v>
      </c>
      <c r="GK100" s="2356">
        <v>5974</v>
      </c>
      <c r="GL100" s="2356">
        <v>3759</v>
      </c>
      <c r="GM100" s="91" t="s">
        <v>33</v>
      </c>
      <c r="GN100" s="632" t="s">
        <v>26</v>
      </c>
      <c r="GO100" s="35"/>
      <c r="GP100" s="35"/>
      <c r="GQ100" s="35"/>
      <c r="GR100" s="35"/>
      <c r="GS100" s="35"/>
      <c r="GT100" s="35"/>
      <c r="GU100" s="35"/>
      <c r="GV100" s="35"/>
      <c r="GW100" s="35"/>
      <c r="GX100" s="35"/>
      <c r="GY100" s="35"/>
      <c r="GZ100" s="35"/>
      <c r="HA100" s="35"/>
    </row>
    <row r="101" spans="1:209" ht="14.25" customHeight="1">
      <c r="A101" s="88" t="s">
        <v>26</v>
      </c>
      <c r="B101" s="952" t="s">
        <v>26</v>
      </c>
      <c r="C101" s="1214">
        <v>42125</v>
      </c>
      <c r="D101" s="2356">
        <v>5428441</v>
      </c>
      <c r="E101" s="2356">
        <v>4792795</v>
      </c>
      <c r="F101" s="2356">
        <v>49565</v>
      </c>
      <c r="G101" s="2356">
        <v>3</v>
      </c>
      <c r="H101" s="2356">
        <v>2632668</v>
      </c>
      <c r="I101" s="2356">
        <v>1510948</v>
      </c>
      <c r="J101" s="2356">
        <v>37545</v>
      </c>
      <c r="K101" s="2356">
        <v>8666</v>
      </c>
      <c r="L101" s="2356">
        <v>34621</v>
      </c>
      <c r="M101" s="2356">
        <v>1044</v>
      </c>
      <c r="N101" s="2356">
        <v>33577</v>
      </c>
      <c r="O101" s="2356">
        <v>29290</v>
      </c>
      <c r="P101" s="2356">
        <v>339986</v>
      </c>
      <c r="Q101" s="2356">
        <v>436066</v>
      </c>
      <c r="R101" s="2356">
        <v>33755</v>
      </c>
      <c r="S101" s="2356" t="s">
        <v>21</v>
      </c>
      <c r="T101" s="91" t="s">
        <v>34</v>
      </c>
      <c r="U101" s="632" t="s">
        <v>26</v>
      </c>
      <c r="V101" s="88" t="s">
        <v>26</v>
      </c>
      <c r="W101" s="952" t="s">
        <v>26</v>
      </c>
      <c r="X101" s="1214">
        <v>42125</v>
      </c>
      <c r="Y101" s="2356">
        <v>8575</v>
      </c>
      <c r="Z101" s="2356">
        <v>4637</v>
      </c>
      <c r="AA101" s="2356">
        <v>5009</v>
      </c>
      <c r="AB101" s="2356" t="s">
        <v>21</v>
      </c>
      <c r="AC101" s="2356" t="s">
        <v>21</v>
      </c>
      <c r="AD101" s="2356">
        <v>1047579</v>
      </c>
      <c r="AE101" s="2356">
        <v>5528269</v>
      </c>
      <c r="AF101" s="2356">
        <v>4221123</v>
      </c>
      <c r="AG101" s="2356">
        <v>4217092</v>
      </c>
      <c r="AH101" s="2356">
        <v>49565</v>
      </c>
      <c r="AI101" s="2356">
        <v>2623173</v>
      </c>
      <c r="AJ101" s="2356">
        <v>1510948</v>
      </c>
      <c r="AK101" s="2356">
        <v>36503</v>
      </c>
      <c r="AL101" s="2356">
        <v>8665</v>
      </c>
      <c r="AM101" s="2356">
        <v>29442</v>
      </c>
      <c r="AN101" s="205" t="s">
        <v>21</v>
      </c>
      <c r="AO101" s="91" t="s">
        <v>34</v>
      </c>
      <c r="AP101" s="632" t="s">
        <v>26</v>
      </c>
      <c r="AQ101" s="88" t="s">
        <v>26</v>
      </c>
      <c r="AR101" s="952" t="s">
        <v>26</v>
      </c>
      <c r="AS101" s="1214">
        <v>42125</v>
      </c>
      <c r="AT101" s="2356">
        <v>5528269</v>
      </c>
      <c r="AU101" s="2356">
        <v>96927</v>
      </c>
      <c r="AV101" s="2356">
        <v>39516</v>
      </c>
      <c r="AW101" s="2356">
        <v>9495</v>
      </c>
      <c r="AX101" s="2356">
        <v>1125</v>
      </c>
      <c r="AY101" s="2356" t="s">
        <v>21</v>
      </c>
      <c r="AZ101" s="2356">
        <v>1125</v>
      </c>
      <c r="BA101" s="2356">
        <v>58</v>
      </c>
      <c r="BB101" s="2356">
        <v>3407</v>
      </c>
      <c r="BC101" s="2356">
        <v>33685</v>
      </c>
      <c r="BD101" s="2356">
        <v>31647</v>
      </c>
      <c r="BE101" s="2356">
        <v>24</v>
      </c>
      <c r="BF101" s="2356">
        <v>977</v>
      </c>
      <c r="BG101" s="2356">
        <v>6399</v>
      </c>
      <c r="BH101" s="2356">
        <v>13001</v>
      </c>
      <c r="BI101" s="2356">
        <v>2231</v>
      </c>
      <c r="BJ101" s="91" t="s">
        <v>34</v>
      </c>
      <c r="BK101" s="632" t="s">
        <v>26</v>
      </c>
      <c r="BL101" s="88" t="s">
        <v>26</v>
      </c>
      <c r="BM101" s="952" t="s">
        <v>26</v>
      </c>
      <c r="BN101" s="1214">
        <v>42125</v>
      </c>
      <c r="BO101" s="2356" t="s">
        <v>21</v>
      </c>
      <c r="BP101" s="2356">
        <v>73194</v>
      </c>
      <c r="BQ101" s="2356">
        <v>274228</v>
      </c>
      <c r="BR101" s="2356">
        <v>78193</v>
      </c>
      <c r="BS101" s="2356" t="s">
        <v>21</v>
      </c>
      <c r="BT101" s="2356" t="s">
        <v>21</v>
      </c>
      <c r="BU101" s="2356" t="s">
        <v>21</v>
      </c>
      <c r="BV101" s="2356" t="s">
        <v>21</v>
      </c>
      <c r="BW101" s="2356" t="s">
        <v>21</v>
      </c>
      <c r="BX101" s="2356" t="s">
        <v>21</v>
      </c>
      <c r="BY101" s="2356" t="s">
        <v>21</v>
      </c>
      <c r="BZ101" s="2356">
        <v>2386</v>
      </c>
      <c r="CA101" s="2356">
        <v>2586</v>
      </c>
      <c r="CB101" s="2356">
        <v>109</v>
      </c>
      <c r="CC101" s="2356">
        <v>170</v>
      </c>
      <c r="CD101" s="2356">
        <v>53</v>
      </c>
      <c r="CE101" s="91" t="s">
        <v>34</v>
      </c>
      <c r="CF101" s="632" t="s">
        <v>26</v>
      </c>
      <c r="DI101" s="88" t="s">
        <v>26</v>
      </c>
      <c r="DJ101" s="952" t="s">
        <v>26</v>
      </c>
      <c r="DK101" s="1214">
        <v>42125</v>
      </c>
      <c r="DL101" s="2356">
        <v>1555321</v>
      </c>
      <c r="DM101" s="2356">
        <v>2284174</v>
      </c>
      <c r="DN101" s="2356">
        <v>5447959</v>
      </c>
      <c r="DO101" s="2356">
        <v>5006923</v>
      </c>
      <c r="DP101" s="2356">
        <v>49763</v>
      </c>
      <c r="DQ101" s="2356">
        <v>3</v>
      </c>
      <c r="DR101" s="2356">
        <v>2632668</v>
      </c>
      <c r="DS101" s="2356">
        <v>1510948</v>
      </c>
      <c r="DT101" s="2356">
        <v>37570</v>
      </c>
      <c r="DU101" s="2356">
        <v>8666</v>
      </c>
      <c r="DV101" s="2356">
        <v>55696</v>
      </c>
      <c r="DW101" s="2356">
        <v>2316</v>
      </c>
      <c r="DX101" s="2356">
        <v>53381</v>
      </c>
      <c r="DY101" s="2356">
        <v>66322</v>
      </c>
      <c r="DZ101" s="2356">
        <v>342424</v>
      </c>
      <c r="EA101" s="2356">
        <v>552076</v>
      </c>
      <c r="EB101" s="91" t="s">
        <v>34</v>
      </c>
      <c r="EC101" s="632" t="s">
        <v>26</v>
      </c>
      <c r="ED101" s="88" t="s">
        <v>26</v>
      </c>
      <c r="EE101" s="952" t="s">
        <v>26</v>
      </c>
      <c r="EF101" s="1214">
        <v>42125</v>
      </c>
      <c r="EG101" s="2356" t="s">
        <v>21</v>
      </c>
      <c r="EH101" s="2356">
        <v>588</v>
      </c>
      <c r="EI101" s="2356">
        <v>102046</v>
      </c>
      <c r="EJ101" s="2356">
        <v>58206</v>
      </c>
      <c r="EK101" s="2356">
        <v>554</v>
      </c>
      <c r="EL101" s="2356" t="s">
        <v>21</v>
      </c>
      <c r="EM101" s="2355" t="s">
        <v>21</v>
      </c>
      <c r="EN101" s="2356">
        <v>5172</v>
      </c>
      <c r="EO101" s="2356">
        <v>25305</v>
      </c>
      <c r="EP101" s="2356">
        <v>14783</v>
      </c>
      <c r="EQ101" s="2356">
        <v>14426</v>
      </c>
      <c r="ER101" s="2356">
        <v>7291</v>
      </c>
      <c r="ES101" s="2356" t="s">
        <v>21</v>
      </c>
      <c r="ET101" s="2356">
        <v>611284</v>
      </c>
      <c r="EU101" s="2356">
        <v>1776418</v>
      </c>
      <c r="EV101" s="2356">
        <v>4221123</v>
      </c>
      <c r="EW101" s="91" t="s">
        <v>34</v>
      </c>
      <c r="EX101" s="632" t="s">
        <v>26</v>
      </c>
      <c r="EY101" s="88" t="s">
        <v>26</v>
      </c>
      <c r="EZ101" s="952" t="s">
        <v>26</v>
      </c>
      <c r="FA101" s="1214">
        <v>42125</v>
      </c>
      <c r="FB101" s="2356">
        <v>588</v>
      </c>
      <c r="FC101" s="2356">
        <v>98014</v>
      </c>
      <c r="FD101" s="2356">
        <v>58206</v>
      </c>
      <c r="FE101" s="2356">
        <v>387</v>
      </c>
      <c r="FF101" s="2356" t="s">
        <v>21</v>
      </c>
      <c r="FG101" s="2356">
        <v>5172</v>
      </c>
      <c r="FH101" s="2356">
        <v>22512</v>
      </c>
      <c r="FI101" s="2356">
        <v>14783</v>
      </c>
      <c r="FJ101" s="2356">
        <v>14426</v>
      </c>
      <c r="FK101" s="2356">
        <v>7291</v>
      </c>
      <c r="FL101" s="2356">
        <v>611284</v>
      </c>
      <c r="FM101" s="2356">
        <v>1776418</v>
      </c>
      <c r="FN101" s="2356">
        <v>97654</v>
      </c>
      <c r="FO101" s="2356">
        <v>44584</v>
      </c>
      <c r="FP101" s="2356">
        <v>9495</v>
      </c>
      <c r="FQ101" s="2356" t="s">
        <v>21</v>
      </c>
      <c r="FR101" s="91" t="s">
        <v>34</v>
      </c>
      <c r="FS101" s="632" t="s">
        <v>26</v>
      </c>
      <c r="FT101" s="88" t="s">
        <v>26</v>
      </c>
      <c r="FU101" s="952" t="s">
        <v>26</v>
      </c>
      <c r="FV101" s="1214">
        <v>42125</v>
      </c>
      <c r="FW101" s="2356">
        <v>12367</v>
      </c>
      <c r="FX101" s="2356">
        <v>2363</v>
      </c>
      <c r="FY101" s="2356" t="s">
        <v>21</v>
      </c>
      <c r="FZ101" s="2356">
        <v>2631</v>
      </c>
      <c r="GA101" s="2356">
        <v>175</v>
      </c>
      <c r="GB101" s="2356">
        <v>2456</v>
      </c>
      <c r="GC101" s="2356">
        <v>111</v>
      </c>
      <c r="GD101" s="2356">
        <v>58</v>
      </c>
      <c r="GE101" s="2356">
        <v>5265</v>
      </c>
      <c r="GF101" s="2356">
        <v>1519</v>
      </c>
      <c r="GG101" s="2356" t="s">
        <v>21</v>
      </c>
      <c r="GH101" s="2356">
        <v>21804</v>
      </c>
      <c r="GI101" s="2356">
        <v>10875</v>
      </c>
      <c r="GJ101" s="2356">
        <v>1676</v>
      </c>
      <c r="GK101" s="2356">
        <v>6214</v>
      </c>
      <c r="GL101" s="2356">
        <v>2916</v>
      </c>
      <c r="GM101" s="91" t="s">
        <v>34</v>
      </c>
      <c r="GN101" s="632" t="s">
        <v>26</v>
      </c>
      <c r="GO101" s="35"/>
      <c r="GP101" s="35"/>
      <c r="GQ101" s="35"/>
      <c r="GR101" s="35"/>
      <c r="GS101" s="35"/>
      <c r="GT101" s="35"/>
      <c r="GU101" s="35"/>
      <c r="GV101" s="35"/>
      <c r="GW101" s="35"/>
      <c r="GX101" s="35"/>
      <c r="GY101" s="35"/>
      <c r="GZ101" s="35"/>
      <c r="HA101" s="35"/>
    </row>
    <row r="102" spans="1:209" ht="14.25" customHeight="1">
      <c r="A102" s="88" t="s">
        <v>26</v>
      </c>
      <c r="B102" s="952" t="s">
        <v>26</v>
      </c>
      <c r="C102" s="1214">
        <v>42156</v>
      </c>
      <c r="D102" s="2356">
        <v>5019212</v>
      </c>
      <c r="E102" s="2356">
        <v>4404876</v>
      </c>
      <c r="F102" s="2356">
        <v>28897</v>
      </c>
      <c r="G102" s="2356">
        <v>3</v>
      </c>
      <c r="H102" s="2356">
        <v>2434752</v>
      </c>
      <c r="I102" s="2356">
        <v>1274411</v>
      </c>
      <c r="J102" s="2356">
        <v>74979</v>
      </c>
      <c r="K102" s="2356">
        <v>27694</v>
      </c>
      <c r="L102" s="2356">
        <v>4576</v>
      </c>
      <c r="M102" s="2356">
        <v>746</v>
      </c>
      <c r="N102" s="2356">
        <v>3830</v>
      </c>
      <c r="O102" s="2356">
        <v>24275</v>
      </c>
      <c r="P102" s="2356">
        <v>378777</v>
      </c>
      <c r="Q102" s="2356">
        <v>393368</v>
      </c>
      <c r="R102" s="2356">
        <v>33524</v>
      </c>
      <c r="S102" s="2356" t="s">
        <v>21</v>
      </c>
      <c r="T102" s="91" t="s">
        <v>35</v>
      </c>
      <c r="U102" s="632" t="s">
        <v>26</v>
      </c>
      <c r="V102" s="88" t="s">
        <v>26</v>
      </c>
      <c r="W102" s="952" t="s">
        <v>26</v>
      </c>
      <c r="X102" s="1214">
        <v>42156</v>
      </c>
      <c r="Y102" s="2356">
        <v>9462</v>
      </c>
      <c r="Z102" s="2356">
        <v>5158</v>
      </c>
      <c r="AA102" s="2356">
        <v>5565</v>
      </c>
      <c r="AB102" s="2356" t="s">
        <v>21</v>
      </c>
      <c r="AC102" s="2356" t="s">
        <v>21</v>
      </c>
      <c r="AD102" s="2356">
        <v>1002826</v>
      </c>
      <c r="AE102" s="2356">
        <v>5150725</v>
      </c>
      <c r="AF102" s="2356">
        <v>3879160</v>
      </c>
      <c r="AG102" s="2356">
        <v>3874955</v>
      </c>
      <c r="AH102" s="2356">
        <v>28897</v>
      </c>
      <c r="AI102" s="2356">
        <v>2425325</v>
      </c>
      <c r="AJ102" s="2356">
        <v>1274411</v>
      </c>
      <c r="AK102" s="2356">
        <v>74258</v>
      </c>
      <c r="AL102" s="2356">
        <v>27693</v>
      </c>
      <c r="AM102" s="2356" t="s">
        <v>21</v>
      </c>
      <c r="AN102" s="205" t="s">
        <v>21</v>
      </c>
      <c r="AO102" s="91" t="s">
        <v>35</v>
      </c>
      <c r="AP102" s="632" t="s">
        <v>26</v>
      </c>
      <c r="AQ102" s="88" t="s">
        <v>26</v>
      </c>
      <c r="AR102" s="952" t="s">
        <v>26</v>
      </c>
      <c r="AS102" s="1214">
        <v>42156</v>
      </c>
      <c r="AT102" s="2356">
        <v>5150725</v>
      </c>
      <c r="AU102" s="2356">
        <v>95710</v>
      </c>
      <c r="AV102" s="2356">
        <v>39733</v>
      </c>
      <c r="AW102" s="2356">
        <v>9427</v>
      </c>
      <c r="AX102" s="2356">
        <v>1064</v>
      </c>
      <c r="AY102" s="2356" t="s">
        <v>21</v>
      </c>
      <c r="AZ102" s="2356">
        <v>1064</v>
      </c>
      <c r="BA102" s="2356">
        <v>67</v>
      </c>
      <c r="BB102" s="2356">
        <v>3799</v>
      </c>
      <c r="BC102" s="2356">
        <v>33524</v>
      </c>
      <c r="BD102" s="2356">
        <v>30429</v>
      </c>
      <c r="BE102" s="2356">
        <v>16</v>
      </c>
      <c r="BF102" s="2356">
        <v>1014</v>
      </c>
      <c r="BG102" s="2356">
        <v>6324</v>
      </c>
      <c r="BH102" s="2356">
        <v>12237</v>
      </c>
      <c r="BI102" s="2356">
        <v>2274</v>
      </c>
      <c r="BJ102" s="91" t="s">
        <v>35</v>
      </c>
      <c r="BK102" s="632" t="s">
        <v>26</v>
      </c>
      <c r="BL102" s="88" t="s">
        <v>26</v>
      </c>
      <c r="BM102" s="952" t="s">
        <v>26</v>
      </c>
      <c r="BN102" s="1214">
        <v>42156</v>
      </c>
      <c r="BO102" s="2356" t="s">
        <v>21</v>
      </c>
      <c r="BP102" s="2356">
        <v>75953</v>
      </c>
      <c r="BQ102" s="2356">
        <v>267388</v>
      </c>
      <c r="BR102" s="2356">
        <v>83148</v>
      </c>
      <c r="BS102" s="2356" t="s">
        <v>21</v>
      </c>
      <c r="BT102" s="2356" t="s">
        <v>21</v>
      </c>
      <c r="BU102" s="2356" t="s">
        <v>21</v>
      </c>
      <c r="BV102" s="2356" t="s">
        <v>21</v>
      </c>
      <c r="BW102" s="2356" t="s">
        <v>21</v>
      </c>
      <c r="BX102" s="2356" t="s">
        <v>21</v>
      </c>
      <c r="BY102" s="2356" t="s">
        <v>21</v>
      </c>
      <c r="BZ102" s="2356">
        <v>2415</v>
      </c>
      <c r="CA102" s="2356">
        <v>2680</v>
      </c>
      <c r="CB102" s="2356">
        <v>105</v>
      </c>
      <c r="CC102" s="2356">
        <v>137</v>
      </c>
      <c r="CD102" s="2356">
        <v>61</v>
      </c>
      <c r="CE102" s="91" t="s">
        <v>35</v>
      </c>
      <c r="CF102" s="632" t="s">
        <v>26</v>
      </c>
      <c r="DI102" s="88" t="s">
        <v>26</v>
      </c>
      <c r="DJ102" s="952" t="s">
        <v>26</v>
      </c>
      <c r="DK102" s="1214">
        <v>42156</v>
      </c>
      <c r="DL102" s="2356">
        <v>1520366</v>
      </c>
      <c r="DM102" s="2356">
        <v>2102879</v>
      </c>
      <c r="DN102" s="2356">
        <v>5007867</v>
      </c>
      <c r="DO102" s="2356">
        <v>4564403</v>
      </c>
      <c r="DP102" s="2356">
        <v>29028</v>
      </c>
      <c r="DQ102" s="2356">
        <v>3</v>
      </c>
      <c r="DR102" s="2356">
        <v>2434752</v>
      </c>
      <c r="DS102" s="2356">
        <v>1274411</v>
      </c>
      <c r="DT102" s="2356">
        <v>75060</v>
      </c>
      <c r="DU102" s="2356">
        <v>27694</v>
      </c>
      <c r="DV102" s="2356">
        <v>20766</v>
      </c>
      <c r="DW102" s="2356">
        <v>2257</v>
      </c>
      <c r="DX102" s="2356">
        <v>18509</v>
      </c>
      <c r="DY102" s="2356">
        <v>58875</v>
      </c>
      <c r="DZ102" s="2356">
        <v>381289</v>
      </c>
      <c r="EA102" s="2356">
        <v>468414</v>
      </c>
      <c r="EB102" s="91" t="s">
        <v>35</v>
      </c>
      <c r="EC102" s="632" t="s">
        <v>26</v>
      </c>
      <c r="ED102" s="88" t="s">
        <v>26</v>
      </c>
      <c r="EE102" s="952" t="s">
        <v>26</v>
      </c>
      <c r="EF102" s="1214">
        <v>42156</v>
      </c>
      <c r="EG102" s="2356" t="s">
        <v>21</v>
      </c>
      <c r="EH102" s="2356">
        <v>1121</v>
      </c>
      <c r="EI102" s="2356">
        <v>113155</v>
      </c>
      <c r="EJ102" s="2356">
        <v>59549</v>
      </c>
      <c r="EK102" s="2356">
        <v>346</v>
      </c>
      <c r="EL102" s="2356" t="s">
        <v>21</v>
      </c>
      <c r="EM102" s="2355" t="s">
        <v>21</v>
      </c>
      <c r="EN102" s="2356">
        <v>8296</v>
      </c>
      <c r="EO102" s="2356">
        <v>29117</v>
      </c>
      <c r="EP102" s="2356">
        <v>15147</v>
      </c>
      <c r="EQ102" s="2356">
        <v>14679</v>
      </c>
      <c r="ER102" s="2356">
        <v>8658</v>
      </c>
      <c r="ES102" s="2356" t="s">
        <v>21</v>
      </c>
      <c r="ET102" s="2356">
        <v>572522</v>
      </c>
      <c r="EU102" s="2356">
        <v>1570391</v>
      </c>
      <c r="EV102" s="2356">
        <v>3879160</v>
      </c>
      <c r="EW102" s="91" t="s">
        <v>35</v>
      </c>
      <c r="EX102" s="632" t="s">
        <v>26</v>
      </c>
      <c r="EY102" s="88" t="s">
        <v>26</v>
      </c>
      <c r="EZ102" s="952" t="s">
        <v>26</v>
      </c>
      <c r="FA102" s="1214">
        <v>42156</v>
      </c>
      <c r="FB102" s="2356">
        <v>1121</v>
      </c>
      <c r="FC102" s="2356">
        <v>108950</v>
      </c>
      <c r="FD102" s="2356">
        <v>59549</v>
      </c>
      <c r="FE102" s="2356">
        <v>316</v>
      </c>
      <c r="FF102" s="2356" t="s">
        <v>21</v>
      </c>
      <c r="FG102" s="2356">
        <v>8296</v>
      </c>
      <c r="FH102" s="2356">
        <v>26148</v>
      </c>
      <c r="FI102" s="2356">
        <v>15147</v>
      </c>
      <c r="FJ102" s="2356">
        <v>14679</v>
      </c>
      <c r="FK102" s="2356">
        <v>8658</v>
      </c>
      <c r="FL102" s="2356">
        <v>572522</v>
      </c>
      <c r="FM102" s="2356">
        <v>1570391</v>
      </c>
      <c r="FN102" s="2356">
        <v>93996</v>
      </c>
      <c r="FO102" s="2356">
        <v>43291</v>
      </c>
      <c r="FP102" s="2356">
        <v>9427</v>
      </c>
      <c r="FQ102" s="2356" t="s">
        <v>21</v>
      </c>
      <c r="FR102" s="91" t="s">
        <v>35</v>
      </c>
      <c r="FS102" s="632" t="s">
        <v>26</v>
      </c>
      <c r="FT102" s="88" t="s">
        <v>26</v>
      </c>
      <c r="FU102" s="952" t="s">
        <v>26</v>
      </c>
      <c r="FV102" s="1214">
        <v>42156</v>
      </c>
      <c r="FW102" s="2356">
        <v>11271</v>
      </c>
      <c r="FX102" s="2356">
        <v>2380</v>
      </c>
      <c r="FY102" s="2356" t="s">
        <v>21</v>
      </c>
      <c r="FZ102" s="2356">
        <v>2587</v>
      </c>
      <c r="GA102" s="2356">
        <v>78</v>
      </c>
      <c r="GB102" s="2356">
        <v>2508</v>
      </c>
      <c r="GC102" s="2356">
        <v>91</v>
      </c>
      <c r="GD102" s="2356">
        <v>67</v>
      </c>
      <c r="GE102" s="2356">
        <v>4219</v>
      </c>
      <c r="GF102" s="2356">
        <v>1721</v>
      </c>
      <c r="GG102" s="2356" t="s">
        <v>21</v>
      </c>
      <c r="GH102" s="2356">
        <v>20050</v>
      </c>
      <c r="GI102" s="2356">
        <v>9899</v>
      </c>
      <c r="GJ102" s="2356">
        <v>1590</v>
      </c>
      <c r="GK102" s="2356">
        <v>5657</v>
      </c>
      <c r="GL102" s="2356">
        <v>2545</v>
      </c>
      <c r="GM102" s="91" t="s">
        <v>35</v>
      </c>
      <c r="GN102" s="632" t="s">
        <v>26</v>
      </c>
      <c r="GO102" s="35"/>
      <c r="GP102" s="35"/>
      <c r="GQ102" s="35"/>
      <c r="GR102" s="35"/>
      <c r="GS102" s="35"/>
      <c r="GT102" s="35"/>
      <c r="GU102" s="35"/>
      <c r="GV102" s="35"/>
      <c r="GW102" s="35"/>
      <c r="GX102" s="35"/>
      <c r="GY102" s="35"/>
      <c r="GZ102" s="35"/>
      <c r="HA102" s="35"/>
    </row>
    <row r="103" spans="1:209" ht="14.25" customHeight="1">
      <c r="A103" s="88" t="s">
        <v>26</v>
      </c>
      <c r="B103" s="952" t="s">
        <v>26</v>
      </c>
      <c r="C103" s="1214">
        <v>42186</v>
      </c>
      <c r="D103" s="2356">
        <v>5559476</v>
      </c>
      <c r="E103" s="2356">
        <v>4899227</v>
      </c>
      <c r="F103" s="2356">
        <v>35405</v>
      </c>
      <c r="G103" s="2356">
        <v>3</v>
      </c>
      <c r="H103" s="2356">
        <v>2633176</v>
      </c>
      <c r="I103" s="2356">
        <v>1549563</v>
      </c>
      <c r="J103" s="2356">
        <v>66327</v>
      </c>
      <c r="K103" s="2356">
        <v>14654</v>
      </c>
      <c r="L103" s="2356">
        <v>38547</v>
      </c>
      <c r="M103" s="2356">
        <v>965</v>
      </c>
      <c r="N103" s="2356">
        <v>37582</v>
      </c>
      <c r="O103" s="2356">
        <v>24874</v>
      </c>
      <c r="P103" s="2356">
        <v>408325</v>
      </c>
      <c r="Q103" s="2356">
        <v>397435</v>
      </c>
      <c r="R103" s="2356">
        <v>42033</v>
      </c>
      <c r="S103" s="2356" t="s">
        <v>21</v>
      </c>
      <c r="T103" s="91" t="s">
        <v>36</v>
      </c>
      <c r="U103" s="632" t="s">
        <v>26</v>
      </c>
      <c r="V103" s="88" t="s">
        <v>26</v>
      </c>
      <c r="W103" s="952" t="s">
        <v>26</v>
      </c>
      <c r="X103" s="1214">
        <v>42186</v>
      </c>
      <c r="Y103" s="2356">
        <v>9564</v>
      </c>
      <c r="Z103" s="2356">
        <v>4970</v>
      </c>
      <c r="AA103" s="2356">
        <v>5401</v>
      </c>
      <c r="AB103" s="2356" t="s">
        <v>21</v>
      </c>
      <c r="AC103" s="2356" t="s">
        <v>21</v>
      </c>
      <c r="AD103" s="2356">
        <v>1146199</v>
      </c>
      <c r="AE103" s="2356">
        <v>5511858</v>
      </c>
      <c r="AF103" s="2356">
        <v>4370244</v>
      </c>
      <c r="AG103" s="2356">
        <v>4366631</v>
      </c>
      <c r="AH103" s="2356">
        <v>35405</v>
      </c>
      <c r="AI103" s="2356">
        <v>2631188</v>
      </c>
      <c r="AJ103" s="2356">
        <v>1549563</v>
      </c>
      <c r="AK103" s="2356">
        <v>65756</v>
      </c>
      <c r="AL103" s="2356">
        <v>14653</v>
      </c>
      <c r="AM103" s="2356">
        <v>35392</v>
      </c>
      <c r="AN103" s="205" t="s">
        <v>21</v>
      </c>
      <c r="AO103" s="91" t="s">
        <v>36</v>
      </c>
      <c r="AP103" s="632" t="s">
        <v>26</v>
      </c>
      <c r="AQ103" s="88" t="s">
        <v>26</v>
      </c>
      <c r="AR103" s="952" t="s">
        <v>26</v>
      </c>
      <c r="AS103" s="1214">
        <v>42186</v>
      </c>
      <c r="AT103" s="2356">
        <v>5511858</v>
      </c>
      <c r="AU103" s="2356">
        <v>98351</v>
      </c>
      <c r="AV103" s="2356">
        <v>36772</v>
      </c>
      <c r="AW103" s="2356">
        <v>1988</v>
      </c>
      <c r="AX103" s="2356">
        <v>116</v>
      </c>
      <c r="AY103" s="2356" t="s">
        <v>21</v>
      </c>
      <c r="AZ103" s="2356">
        <v>116</v>
      </c>
      <c r="BA103" s="2356">
        <v>85</v>
      </c>
      <c r="BB103" s="2356">
        <v>2012</v>
      </c>
      <c r="BC103" s="2356">
        <v>42032</v>
      </c>
      <c r="BD103" s="2356">
        <v>34785</v>
      </c>
      <c r="BE103" s="2356">
        <v>65</v>
      </c>
      <c r="BF103" s="2356">
        <v>1198</v>
      </c>
      <c r="BG103" s="2356">
        <v>7278</v>
      </c>
      <c r="BH103" s="2356">
        <v>14252</v>
      </c>
      <c r="BI103" s="2356">
        <v>2284</v>
      </c>
      <c r="BJ103" s="91" t="s">
        <v>36</v>
      </c>
      <c r="BK103" s="632" t="s">
        <v>26</v>
      </c>
      <c r="BL103" s="88" t="s">
        <v>26</v>
      </c>
      <c r="BM103" s="952" t="s">
        <v>26</v>
      </c>
      <c r="BN103" s="1214">
        <v>42186</v>
      </c>
      <c r="BO103" s="2356" t="s">
        <v>21</v>
      </c>
      <c r="BP103" s="2356">
        <v>75210</v>
      </c>
      <c r="BQ103" s="2356">
        <v>286417</v>
      </c>
      <c r="BR103" s="2356">
        <v>87168</v>
      </c>
      <c r="BS103" s="2356" t="s">
        <v>21</v>
      </c>
      <c r="BT103" s="2356" t="s">
        <v>21</v>
      </c>
      <c r="BU103" s="2356" t="s">
        <v>21</v>
      </c>
      <c r="BV103" s="2356" t="s">
        <v>21</v>
      </c>
      <c r="BW103" s="2356" t="s">
        <v>21</v>
      </c>
      <c r="BX103" s="2356" t="s">
        <v>21</v>
      </c>
      <c r="BY103" s="2356" t="s">
        <v>21</v>
      </c>
      <c r="BZ103" s="2356">
        <v>1221</v>
      </c>
      <c r="CA103" s="2356">
        <v>1119</v>
      </c>
      <c r="CB103" s="2356">
        <v>101</v>
      </c>
      <c r="CC103" s="2356">
        <v>130</v>
      </c>
      <c r="CD103" s="2356">
        <v>66</v>
      </c>
      <c r="CE103" s="91" t="s">
        <v>36</v>
      </c>
      <c r="CF103" s="632" t="s">
        <v>26</v>
      </c>
      <c r="DI103" s="88" t="s">
        <v>26</v>
      </c>
      <c r="DJ103" s="952" t="s">
        <v>26</v>
      </c>
      <c r="DK103" s="1214">
        <v>42186</v>
      </c>
      <c r="DL103" s="2356">
        <v>1648785</v>
      </c>
      <c r="DM103" s="2356">
        <v>2455903</v>
      </c>
      <c r="DN103" s="2356">
        <v>5606259</v>
      </c>
      <c r="DO103" s="2356">
        <v>5117039</v>
      </c>
      <c r="DP103" s="2356">
        <v>35510</v>
      </c>
      <c r="DQ103" s="2356">
        <v>3</v>
      </c>
      <c r="DR103" s="2356">
        <v>2633176</v>
      </c>
      <c r="DS103" s="2356">
        <v>1549563</v>
      </c>
      <c r="DT103" s="2356">
        <v>66361</v>
      </c>
      <c r="DU103" s="2356">
        <v>14654</v>
      </c>
      <c r="DV103" s="2356">
        <v>55719</v>
      </c>
      <c r="DW103" s="2356">
        <v>2435</v>
      </c>
      <c r="DX103" s="2356">
        <v>53285</v>
      </c>
      <c r="DY103" s="2356">
        <v>63350</v>
      </c>
      <c r="DZ103" s="2356">
        <v>410030</v>
      </c>
      <c r="EA103" s="2356">
        <v>516288</v>
      </c>
      <c r="EB103" s="91" t="s">
        <v>36</v>
      </c>
      <c r="EC103" s="632" t="s">
        <v>26</v>
      </c>
      <c r="ED103" s="88" t="s">
        <v>26</v>
      </c>
      <c r="EE103" s="952" t="s">
        <v>26</v>
      </c>
      <c r="EF103" s="1214">
        <v>42186</v>
      </c>
      <c r="EG103" s="2356" t="s">
        <v>21</v>
      </c>
      <c r="EH103" s="2356">
        <v>1660</v>
      </c>
      <c r="EI103" s="2356">
        <v>111163</v>
      </c>
      <c r="EJ103" s="2356">
        <v>62378</v>
      </c>
      <c r="EK103" s="2356">
        <v>479</v>
      </c>
      <c r="EL103" s="2356" t="s">
        <v>21</v>
      </c>
      <c r="EM103" s="2355" t="s">
        <v>21</v>
      </c>
      <c r="EN103" s="2356">
        <v>6619</v>
      </c>
      <c r="EO103" s="2356">
        <v>27459</v>
      </c>
      <c r="EP103" s="2356">
        <v>14784</v>
      </c>
      <c r="EQ103" s="2356">
        <v>14445</v>
      </c>
      <c r="ER103" s="2356">
        <v>9274</v>
      </c>
      <c r="ES103" s="2356" t="s">
        <v>21</v>
      </c>
      <c r="ET103" s="2356">
        <v>653773</v>
      </c>
      <c r="EU103" s="2356">
        <v>1817937</v>
      </c>
      <c r="EV103" s="2356">
        <v>4370244</v>
      </c>
      <c r="EW103" s="91" t="s">
        <v>36</v>
      </c>
      <c r="EX103" s="632" t="s">
        <v>26</v>
      </c>
      <c r="EY103" s="88" t="s">
        <v>26</v>
      </c>
      <c r="EZ103" s="952" t="s">
        <v>26</v>
      </c>
      <c r="FA103" s="1214">
        <v>42186</v>
      </c>
      <c r="FB103" s="2356">
        <v>1660</v>
      </c>
      <c r="FC103" s="2356">
        <v>107550</v>
      </c>
      <c r="FD103" s="2356">
        <v>62378</v>
      </c>
      <c r="FE103" s="2356">
        <v>397</v>
      </c>
      <c r="FF103" s="2356" t="s">
        <v>21</v>
      </c>
      <c r="FG103" s="2356">
        <v>6619</v>
      </c>
      <c r="FH103" s="2356">
        <v>24930</v>
      </c>
      <c r="FI103" s="2356">
        <v>14784</v>
      </c>
      <c r="FJ103" s="2356">
        <v>14445</v>
      </c>
      <c r="FK103" s="2356">
        <v>9274</v>
      </c>
      <c r="FL103" s="2356">
        <v>653773</v>
      </c>
      <c r="FM103" s="2356">
        <v>1817937</v>
      </c>
      <c r="FN103" s="2356">
        <v>98697</v>
      </c>
      <c r="FO103" s="2356">
        <v>41265</v>
      </c>
      <c r="FP103" s="2356">
        <v>1988</v>
      </c>
      <c r="FQ103" s="2356" t="s">
        <v>21</v>
      </c>
      <c r="FR103" s="91" t="s">
        <v>36</v>
      </c>
      <c r="FS103" s="632" t="s">
        <v>26</v>
      </c>
      <c r="FT103" s="88" t="s">
        <v>26</v>
      </c>
      <c r="FU103" s="952" t="s">
        <v>26</v>
      </c>
      <c r="FV103" s="1214">
        <v>42186</v>
      </c>
      <c r="FW103" s="2356">
        <v>7499</v>
      </c>
      <c r="FX103" s="2356">
        <v>500</v>
      </c>
      <c r="FY103" s="2356" t="s">
        <v>21</v>
      </c>
      <c r="FZ103" s="2356">
        <v>763</v>
      </c>
      <c r="GA103" s="2356">
        <v>349</v>
      </c>
      <c r="GB103" s="2356">
        <v>414</v>
      </c>
      <c r="GC103" s="2356">
        <v>142</v>
      </c>
      <c r="GD103" s="2356">
        <v>85</v>
      </c>
      <c r="GE103" s="2356">
        <v>3854</v>
      </c>
      <c r="GF103" s="2356">
        <v>1977</v>
      </c>
      <c r="GG103" s="2356" t="s">
        <v>21</v>
      </c>
      <c r="GH103" s="2356">
        <v>24309</v>
      </c>
      <c r="GI103" s="2356">
        <v>9959</v>
      </c>
      <c r="GJ103" s="2356">
        <v>1909</v>
      </c>
      <c r="GK103" s="2356">
        <v>6574</v>
      </c>
      <c r="GL103" s="2356">
        <v>4554</v>
      </c>
      <c r="GM103" s="91" t="s">
        <v>36</v>
      </c>
      <c r="GN103" s="632" t="s">
        <v>26</v>
      </c>
      <c r="GO103" s="35"/>
      <c r="GP103" s="35"/>
      <c r="GQ103" s="35"/>
      <c r="GR103" s="35"/>
      <c r="GS103" s="35"/>
      <c r="GT103" s="35"/>
      <c r="GU103" s="35"/>
      <c r="GV103" s="35"/>
      <c r="GW103" s="35"/>
      <c r="GX103" s="35"/>
      <c r="GY103" s="35"/>
      <c r="GZ103" s="35"/>
      <c r="HA103" s="35"/>
    </row>
    <row r="104" spans="1:209" ht="14.25" customHeight="1">
      <c r="A104" s="88" t="s">
        <v>26</v>
      </c>
      <c r="B104" s="952" t="s">
        <v>26</v>
      </c>
      <c r="C104" s="1214">
        <v>42217</v>
      </c>
      <c r="D104" s="2356">
        <v>5951047</v>
      </c>
      <c r="E104" s="2356">
        <v>5280743</v>
      </c>
      <c r="F104" s="2356">
        <v>34798</v>
      </c>
      <c r="G104" s="2356">
        <v>3</v>
      </c>
      <c r="H104" s="2356">
        <v>2778754</v>
      </c>
      <c r="I104" s="2356">
        <v>1673872</v>
      </c>
      <c r="J104" s="2356">
        <v>81141</v>
      </c>
      <c r="K104" s="2356">
        <v>18666</v>
      </c>
      <c r="L104" s="2356">
        <v>53997</v>
      </c>
      <c r="M104" s="2356">
        <v>656</v>
      </c>
      <c r="N104" s="2356">
        <v>53341</v>
      </c>
      <c r="O104" s="2356">
        <v>24114</v>
      </c>
      <c r="P104" s="2356">
        <v>455230</v>
      </c>
      <c r="Q104" s="2356">
        <v>438359</v>
      </c>
      <c r="R104" s="2356">
        <v>42028</v>
      </c>
      <c r="S104" s="2356" t="s">
        <v>21</v>
      </c>
      <c r="T104" s="91" t="s">
        <v>37</v>
      </c>
      <c r="U104" s="632" t="s">
        <v>26</v>
      </c>
      <c r="V104" s="88" t="s">
        <v>26</v>
      </c>
      <c r="W104" s="952" t="s">
        <v>26</v>
      </c>
      <c r="X104" s="1214">
        <v>42217</v>
      </c>
      <c r="Y104" s="2356">
        <v>9763</v>
      </c>
      <c r="Z104" s="2356">
        <v>3864</v>
      </c>
      <c r="AA104" s="2356">
        <v>4217</v>
      </c>
      <c r="AB104" s="2356" t="s">
        <v>21</v>
      </c>
      <c r="AC104" s="2356" t="s">
        <v>21</v>
      </c>
      <c r="AD104" s="2356">
        <v>1190228</v>
      </c>
      <c r="AE104" s="2356">
        <v>5728975</v>
      </c>
      <c r="AF104" s="2356">
        <v>4708822</v>
      </c>
      <c r="AG104" s="2356">
        <v>4705235</v>
      </c>
      <c r="AH104" s="2356">
        <v>34798</v>
      </c>
      <c r="AI104" s="2356">
        <v>2773270</v>
      </c>
      <c r="AJ104" s="2356">
        <v>1673872</v>
      </c>
      <c r="AK104" s="2356">
        <v>80519</v>
      </c>
      <c r="AL104" s="2356">
        <v>18665</v>
      </c>
      <c r="AM104" s="2356">
        <v>50693</v>
      </c>
      <c r="AN104" s="205" t="s">
        <v>21</v>
      </c>
      <c r="AO104" s="91" t="s">
        <v>37</v>
      </c>
      <c r="AP104" s="632" t="s">
        <v>26</v>
      </c>
      <c r="AQ104" s="88" t="s">
        <v>26</v>
      </c>
      <c r="AR104" s="952" t="s">
        <v>26</v>
      </c>
      <c r="AS104" s="1214">
        <v>42217</v>
      </c>
      <c r="AT104" s="2356">
        <v>5728975</v>
      </c>
      <c r="AU104" s="2356">
        <v>92457</v>
      </c>
      <c r="AV104" s="2356">
        <v>41210</v>
      </c>
      <c r="AW104" s="2356">
        <v>5484</v>
      </c>
      <c r="AX104" s="2356">
        <v>591</v>
      </c>
      <c r="AY104" s="2356" t="s">
        <v>21</v>
      </c>
      <c r="AZ104" s="2356">
        <v>591</v>
      </c>
      <c r="BA104" s="2356">
        <v>66</v>
      </c>
      <c r="BB104" s="2356">
        <v>2833</v>
      </c>
      <c r="BC104" s="2356">
        <v>41981</v>
      </c>
      <c r="BD104" s="2356">
        <v>28127</v>
      </c>
      <c r="BE104" s="2356">
        <v>17</v>
      </c>
      <c r="BF104" s="2356">
        <v>1148</v>
      </c>
      <c r="BG104" s="2356" t="s">
        <v>21</v>
      </c>
      <c r="BH104" s="2356">
        <v>15946</v>
      </c>
      <c r="BI104" s="2356">
        <v>2502</v>
      </c>
      <c r="BJ104" s="91" t="s">
        <v>37</v>
      </c>
      <c r="BK104" s="632" t="s">
        <v>26</v>
      </c>
      <c r="BL104" s="88" t="s">
        <v>26</v>
      </c>
      <c r="BM104" s="952" t="s">
        <v>26</v>
      </c>
      <c r="BN104" s="1214">
        <v>42217</v>
      </c>
      <c r="BO104" s="2356" t="s">
        <v>21</v>
      </c>
      <c r="BP104" s="2356">
        <v>80732</v>
      </c>
      <c r="BQ104" s="2356">
        <v>225847</v>
      </c>
      <c r="BR104" s="2356">
        <v>90918</v>
      </c>
      <c r="BS104" s="2356" t="s">
        <v>21</v>
      </c>
      <c r="BT104" s="2356" t="s">
        <v>21</v>
      </c>
      <c r="BU104" s="2356" t="s">
        <v>21</v>
      </c>
      <c r="BV104" s="2356" t="s">
        <v>21</v>
      </c>
      <c r="BW104" s="2356" t="s">
        <v>21</v>
      </c>
      <c r="BX104" s="2356" t="s">
        <v>21</v>
      </c>
      <c r="BY104" s="2356" t="s">
        <v>21</v>
      </c>
      <c r="BZ104" s="2356">
        <v>2438</v>
      </c>
      <c r="CA104" s="2356">
        <v>2594</v>
      </c>
      <c r="CB104" s="2356">
        <v>102</v>
      </c>
      <c r="CC104" s="2356">
        <v>155</v>
      </c>
      <c r="CD104" s="2356">
        <v>118</v>
      </c>
      <c r="CE104" s="91" t="s">
        <v>37</v>
      </c>
      <c r="CF104" s="632" t="s">
        <v>26</v>
      </c>
      <c r="DI104" s="88" t="s">
        <v>26</v>
      </c>
      <c r="DJ104" s="952" t="s">
        <v>26</v>
      </c>
      <c r="DK104" s="1214">
        <v>42217</v>
      </c>
      <c r="DL104" s="2356">
        <v>1698879</v>
      </c>
      <c r="DM104" s="2356">
        <v>2437718</v>
      </c>
      <c r="DN104" s="2356">
        <v>5992211</v>
      </c>
      <c r="DO104" s="2356">
        <v>5511674</v>
      </c>
      <c r="DP104" s="2356">
        <v>34849</v>
      </c>
      <c r="DQ104" s="2356">
        <v>3</v>
      </c>
      <c r="DR104" s="2356">
        <v>2778754</v>
      </c>
      <c r="DS104" s="2356">
        <v>1673872</v>
      </c>
      <c r="DT104" s="2356">
        <v>81175</v>
      </c>
      <c r="DU104" s="2356">
        <v>18666</v>
      </c>
      <c r="DV104" s="2356">
        <v>73042</v>
      </c>
      <c r="DW104" s="2356">
        <v>1828</v>
      </c>
      <c r="DX104" s="2356">
        <v>71214</v>
      </c>
      <c r="DY104" s="2356">
        <v>63404</v>
      </c>
      <c r="DZ104" s="2356">
        <v>457125</v>
      </c>
      <c r="EA104" s="2356">
        <v>565814</v>
      </c>
      <c r="EB104" s="91" t="s">
        <v>37</v>
      </c>
      <c r="EC104" s="632" t="s">
        <v>26</v>
      </c>
      <c r="ED104" s="88" t="s">
        <v>26</v>
      </c>
      <c r="EE104" s="952" t="s">
        <v>26</v>
      </c>
      <c r="EF104" s="1214">
        <v>42217</v>
      </c>
      <c r="EG104" s="2356" t="s">
        <v>21</v>
      </c>
      <c r="EH104" s="2356">
        <v>1939</v>
      </c>
      <c r="EI104" s="2356">
        <v>109963</v>
      </c>
      <c r="EJ104" s="2356">
        <v>62401</v>
      </c>
      <c r="EK104" s="2356">
        <v>452</v>
      </c>
      <c r="EL104" s="2356" t="s">
        <v>21</v>
      </c>
      <c r="EM104" s="2355" t="s">
        <v>21</v>
      </c>
      <c r="EN104" s="2356">
        <v>5276</v>
      </c>
      <c r="EO104" s="2356">
        <v>28752</v>
      </c>
      <c r="EP104" s="2356">
        <v>13475</v>
      </c>
      <c r="EQ104" s="2356">
        <v>13101</v>
      </c>
      <c r="ER104" s="2356">
        <v>9171</v>
      </c>
      <c r="ES104" s="2356" t="s">
        <v>21</v>
      </c>
      <c r="ET104" s="2356">
        <v>671360</v>
      </c>
      <c r="EU104" s="2356">
        <v>1835055</v>
      </c>
      <c r="EV104" s="2356">
        <v>4708822</v>
      </c>
      <c r="EW104" s="91" t="s">
        <v>37</v>
      </c>
      <c r="EX104" s="632" t="s">
        <v>26</v>
      </c>
      <c r="EY104" s="88" t="s">
        <v>26</v>
      </c>
      <c r="EZ104" s="952" t="s">
        <v>26</v>
      </c>
      <c r="FA104" s="1214">
        <v>42217</v>
      </c>
      <c r="FB104" s="2356">
        <v>1939</v>
      </c>
      <c r="FC104" s="2356">
        <v>106376</v>
      </c>
      <c r="FD104" s="2356">
        <v>62401</v>
      </c>
      <c r="FE104" s="2356">
        <v>417</v>
      </c>
      <c r="FF104" s="2356" t="s">
        <v>21</v>
      </c>
      <c r="FG104" s="2356">
        <v>5276</v>
      </c>
      <c r="FH104" s="2356">
        <v>26223</v>
      </c>
      <c r="FI104" s="2356">
        <v>13475</v>
      </c>
      <c r="FJ104" s="2356">
        <v>13101</v>
      </c>
      <c r="FK104" s="2356">
        <v>9171</v>
      </c>
      <c r="FL104" s="2356">
        <v>671360</v>
      </c>
      <c r="FM104" s="2356">
        <v>1835055</v>
      </c>
      <c r="FN104" s="2356">
        <v>93708</v>
      </c>
      <c r="FO104" s="2356">
        <v>46608</v>
      </c>
      <c r="FP104" s="2356">
        <v>5484</v>
      </c>
      <c r="FQ104" s="2356" t="s">
        <v>21</v>
      </c>
      <c r="FR104" s="91" t="s">
        <v>37</v>
      </c>
      <c r="FS104" s="632" t="s">
        <v>26</v>
      </c>
      <c r="FT104" s="88" t="s">
        <v>26</v>
      </c>
      <c r="FU104" s="952" t="s">
        <v>26</v>
      </c>
      <c r="FV104" s="1214">
        <v>42217</v>
      </c>
      <c r="FW104" s="2356">
        <v>10644</v>
      </c>
      <c r="FX104" s="2356">
        <v>1419</v>
      </c>
      <c r="FY104" s="2356" t="s">
        <v>21</v>
      </c>
      <c r="FZ104" s="2356">
        <v>2026</v>
      </c>
      <c r="GA104" s="2356">
        <v>199</v>
      </c>
      <c r="GB104" s="2356">
        <v>1828</v>
      </c>
      <c r="GC104" s="2356">
        <v>152</v>
      </c>
      <c r="GD104" s="2356">
        <v>66</v>
      </c>
      <c r="GE104" s="2356">
        <v>4667</v>
      </c>
      <c r="GF104" s="2356">
        <v>2027</v>
      </c>
      <c r="GG104" s="2356" t="s">
        <v>21</v>
      </c>
      <c r="GH104" s="2356">
        <v>18295</v>
      </c>
      <c r="GI104" s="2356">
        <v>10284</v>
      </c>
      <c r="GJ104" s="2356">
        <v>1844</v>
      </c>
      <c r="GK104" s="2356">
        <v>1169</v>
      </c>
      <c r="GL104" s="2356">
        <v>4296</v>
      </c>
      <c r="GM104" s="91" t="s">
        <v>37</v>
      </c>
      <c r="GN104" s="632" t="s">
        <v>26</v>
      </c>
      <c r="GO104" s="35"/>
      <c r="GP104" s="35"/>
      <c r="GQ104" s="35"/>
      <c r="GR104" s="35"/>
      <c r="GS104" s="35"/>
      <c r="GT104" s="35"/>
      <c r="GU104" s="35"/>
      <c r="GV104" s="35"/>
      <c r="GW104" s="35"/>
      <c r="GX104" s="35"/>
      <c r="GY104" s="35"/>
      <c r="GZ104" s="35"/>
      <c r="HA104" s="35"/>
    </row>
    <row r="105" spans="1:209" ht="14.25" customHeight="1">
      <c r="A105" s="88" t="s">
        <v>26</v>
      </c>
      <c r="B105" s="952" t="s">
        <v>26</v>
      </c>
      <c r="C105" s="1214">
        <v>42248</v>
      </c>
      <c r="D105" s="2356">
        <v>5763022</v>
      </c>
      <c r="E105" s="2356">
        <v>5121396</v>
      </c>
      <c r="F105" s="2356">
        <v>16576</v>
      </c>
      <c r="G105" s="2356">
        <v>3</v>
      </c>
      <c r="H105" s="2356">
        <v>2727951</v>
      </c>
      <c r="I105" s="2356">
        <v>1618403</v>
      </c>
      <c r="J105" s="2356">
        <v>81298</v>
      </c>
      <c r="K105" s="2356">
        <v>21412</v>
      </c>
      <c r="L105" s="2356">
        <v>46307</v>
      </c>
      <c r="M105" s="2356">
        <v>818</v>
      </c>
      <c r="N105" s="2356">
        <v>45489</v>
      </c>
      <c r="O105" s="2356">
        <v>23057</v>
      </c>
      <c r="P105" s="2356">
        <v>447077</v>
      </c>
      <c r="Q105" s="2356">
        <v>414184</v>
      </c>
      <c r="R105" s="2356">
        <v>38274</v>
      </c>
      <c r="S105" s="2356" t="s">
        <v>21</v>
      </c>
      <c r="T105" s="91" t="s">
        <v>38</v>
      </c>
      <c r="U105" s="632" t="s">
        <v>26</v>
      </c>
      <c r="V105" s="88" t="s">
        <v>26</v>
      </c>
      <c r="W105" s="952" t="s">
        <v>26</v>
      </c>
      <c r="X105" s="1214">
        <v>42248</v>
      </c>
      <c r="Y105" s="2356">
        <v>10046</v>
      </c>
      <c r="Z105" s="2356">
        <v>3787</v>
      </c>
      <c r="AA105" s="2356">
        <v>4098</v>
      </c>
      <c r="AB105" s="2356" t="s">
        <v>21</v>
      </c>
      <c r="AC105" s="2356" t="s">
        <v>21</v>
      </c>
      <c r="AD105" s="2356">
        <v>1087308</v>
      </c>
      <c r="AE105" s="2356">
        <v>5542887</v>
      </c>
      <c r="AF105" s="2356">
        <v>4577789</v>
      </c>
      <c r="AG105" s="2356">
        <v>4574174</v>
      </c>
      <c r="AH105" s="2356">
        <v>16576</v>
      </c>
      <c r="AI105" s="2356">
        <v>2719139</v>
      </c>
      <c r="AJ105" s="2356">
        <v>1618403</v>
      </c>
      <c r="AK105" s="2356">
        <v>80760</v>
      </c>
      <c r="AL105" s="2356">
        <v>21411</v>
      </c>
      <c r="AM105" s="2356">
        <v>43275</v>
      </c>
      <c r="AN105" s="205" t="s">
        <v>21</v>
      </c>
      <c r="AO105" s="91" t="s">
        <v>38</v>
      </c>
      <c r="AP105" s="632" t="s">
        <v>26</v>
      </c>
      <c r="AQ105" s="88" t="s">
        <v>26</v>
      </c>
      <c r="AR105" s="952" t="s">
        <v>26</v>
      </c>
      <c r="AS105" s="1214">
        <v>42248</v>
      </c>
      <c r="AT105" s="2356">
        <v>5542887</v>
      </c>
      <c r="AU105" s="2356">
        <v>90321</v>
      </c>
      <c r="AV105" s="2356">
        <v>41685</v>
      </c>
      <c r="AW105" s="2356">
        <v>8812</v>
      </c>
      <c r="AX105" s="2356">
        <v>1076</v>
      </c>
      <c r="AY105" s="2356" t="s">
        <v>21</v>
      </c>
      <c r="AZ105" s="2356">
        <v>1076</v>
      </c>
      <c r="BA105" s="2356">
        <v>63</v>
      </c>
      <c r="BB105" s="2356">
        <v>2823</v>
      </c>
      <c r="BC105" s="2356">
        <v>38197</v>
      </c>
      <c r="BD105" s="2356">
        <v>27148</v>
      </c>
      <c r="BE105" s="2356">
        <v>27</v>
      </c>
      <c r="BF105" s="2356">
        <v>1060</v>
      </c>
      <c r="BG105" s="2356" t="s">
        <v>21</v>
      </c>
      <c r="BH105" s="2356">
        <v>15352</v>
      </c>
      <c r="BI105" s="2356">
        <v>2357</v>
      </c>
      <c r="BJ105" s="91" t="s">
        <v>38</v>
      </c>
      <c r="BK105" s="632" t="s">
        <v>26</v>
      </c>
      <c r="BL105" s="88" t="s">
        <v>26</v>
      </c>
      <c r="BM105" s="952" t="s">
        <v>26</v>
      </c>
      <c r="BN105" s="1214">
        <v>42248</v>
      </c>
      <c r="BO105" s="2356" t="s">
        <v>21</v>
      </c>
      <c r="BP105" s="2356">
        <v>78052</v>
      </c>
      <c r="BQ105" s="2356">
        <v>205836</v>
      </c>
      <c r="BR105" s="2356">
        <v>86653</v>
      </c>
      <c r="BS105" s="2356" t="s">
        <v>21</v>
      </c>
      <c r="BT105" s="2356" t="s">
        <v>21</v>
      </c>
      <c r="BU105" s="2356" t="s">
        <v>21</v>
      </c>
      <c r="BV105" s="2356" t="s">
        <v>21</v>
      </c>
      <c r="BW105" s="2356" t="s">
        <v>21</v>
      </c>
      <c r="BX105" s="2356" t="s">
        <v>21</v>
      </c>
      <c r="BY105" s="2356" t="s">
        <v>21</v>
      </c>
      <c r="BZ105" s="2356">
        <v>2303</v>
      </c>
      <c r="CA105" s="2356">
        <v>2598</v>
      </c>
      <c r="CB105" s="2356">
        <v>120</v>
      </c>
      <c r="CC105" s="2356">
        <v>40</v>
      </c>
      <c r="CD105" s="2356">
        <v>127</v>
      </c>
      <c r="CE105" s="91" t="s">
        <v>38</v>
      </c>
      <c r="CF105" s="632" t="s">
        <v>26</v>
      </c>
      <c r="DI105" s="88" t="s">
        <v>26</v>
      </c>
      <c r="DJ105" s="952" t="s">
        <v>26</v>
      </c>
      <c r="DK105" s="1214">
        <v>42248</v>
      </c>
      <c r="DL105" s="2356">
        <v>1571934</v>
      </c>
      <c r="DM105" s="2356">
        <v>2448982</v>
      </c>
      <c r="DN105" s="2356">
        <v>5803551</v>
      </c>
      <c r="DO105" s="2356">
        <v>5346122</v>
      </c>
      <c r="DP105" s="2356">
        <v>16742</v>
      </c>
      <c r="DQ105" s="2356">
        <v>3</v>
      </c>
      <c r="DR105" s="2356">
        <v>2727951</v>
      </c>
      <c r="DS105" s="2356">
        <v>1618403</v>
      </c>
      <c r="DT105" s="2356">
        <v>81392</v>
      </c>
      <c r="DU105" s="2356">
        <v>21412</v>
      </c>
      <c r="DV105" s="2356">
        <v>67284</v>
      </c>
      <c r="DW105" s="2356">
        <v>2368</v>
      </c>
      <c r="DX105" s="2356">
        <v>64916</v>
      </c>
      <c r="DY105" s="2356">
        <v>61542</v>
      </c>
      <c r="DZ105" s="2356">
        <v>449300</v>
      </c>
      <c r="EA105" s="2356">
        <v>534594</v>
      </c>
      <c r="EB105" s="91" t="s">
        <v>38</v>
      </c>
      <c r="EC105" s="632" t="s">
        <v>26</v>
      </c>
      <c r="ED105" s="88" t="s">
        <v>26</v>
      </c>
      <c r="EE105" s="952" t="s">
        <v>26</v>
      </c>
      <c r="EF105" s="1214">
        <v>42248</v>
      </c>
      <c r="EG105" s="2356" t="s">
        <v>21</v>
      </c>
      <c r="EH105" s="2356">
        <v>1623</v>
      </c>
      <c r="EI105" s="2356">
        <v>102740</v>
      </c>
      <c r="EJ105" s="2356">
        <v>57529</v>
      </c>
      <c r="EK105" s="2356">
        <v>479</v>
      </c>
      <c r="EL105" s="2356" t="s">
        <v>21</v>
      </c>
      <c r="EM105" s="2355" t="s">
        <v>21</v>
      </c>
      <c r="EN105" s="2356">
        <v>4877</v>
      </c>
      <c r="EO105" s="2356">
        <v>26866</v>
      </c>
      <c r="EP105" s="2356">
        <v>13077</v>
      </c>
      <c r="EQ105" s="2356">
        <v>12600</v>
      </c>
      <c r="ER105" s="2356">
        <v>8751</v>
      </c>
      <c r="ES105" s="2356" t="s">
        <v>21</v>
      </c>
      <c r="ET105" s="2356">
        <v>624645</v>
      </c>
      <c r="EU105" s="2356">
        <v>1862936</v>
      </c>
      <c r="EV105" s="2356">
        <v>4577789</v>
      </c>
      <c r="EW105" s="91" t="s">
        <v>38</v>
      </c>
      <c r="EX105" s="632" t="s">
        <v>26</v>
      </c>
      <c r="EY105" s="88" t="s">
        <v>26</v>
      </c>
      <c r="EZ105" s="952" t="s">
        <v>26</v>
      </c>
      <c r="FA105" s="1214">
        <v>42248</v>
      </c>
      <c r="FB105" s="2356">
        <v>1623</v>
      </c>
      <c r="FC105" s="2356">
        <v>99125</v>
      </c>
      <c r="FD105" s="2356">
        <v>57529</v>
      </c>
      <c r="FE105" s="2356">
        <v>392</v>
      </c>
      <c r="FF105" s="2356" t="s">
        <v>21</v>
      </c>
      <c r="FG105" s="2356">
        <v>4877</v>
      </c>
      <c r="FH105" s="2356">
        <v>24337</v>
      </c>
      <c r="FI105" s="2356">
        <v>13077</v>
      </c>
      <c r="FJ105" s="2356">
        <v>12600</v>
      </c>
      <c r="FK105" s="2356">
        <v>8751</v>
      </c>
      <c r="FL105" s="2356">
        <v>624645</v>
      </c>
      <c r="FM105" s="2356">
        <v>1862936</v>
      </c>
      <c r="FN105" s="2356">
        <v>91491</v>
      </c>
      <c r="FO105" s="2356">
        <v>47715</v>
      </c>
      <c r="FP105" s="2356">
        <v>8812</v>
      </c>
      <c r="FQ105" s="2356" t="s">
        <v>21</v>
      </c>
      <c r="FR105" s="91" t="s">
        <v>38</v>
      </c>
      <c r="FS105" s="632" t="s">
        <v>26</v>
      </c>
      <c r="FT105" s="88" t="s">
        <v>26</v>
      </c>
      <c r="FU105" s="952" t="s">
        <v>26</v>
      </c>
      <c r="FV105" s="1214">
        <v>42248</v>
      </c>
      <c r="FW105" s="2356">
        <v>12478</v>
      </c>
      <c r="FX105" s="2356">
        <v>2217</v>
      </c>
      <c r="FY105" s="2356" t="s">
        <v>21</v>
      </c>
      <c r="FZ105" s="2356">
        <v>3529</v>
      </c>
      <c r="GA105" s="2356">
        <v>369</v>
      </c>
      <c r="GB105" s="2356">
        <v>3161</v>
      </c>
      <c r="GC105" s="2356">
        <v>82</v>
      </c>
      <c r="GD105" s="2356">
        <v>63</v>
      </c>
      <c r="GE105" s="2356">
        <v>4405</v>
      </c>
      <c r="GF105" s="2356">
        <v>1911</v>
      </c>
      <c r="GG105" s="2356" t="s">
        <v>21</v>
      </c>
      <c r="GH105" s="2356">
        <v>16504</v>
      </c>
      <c r="GI105" s="2356">
        <v>9160</v>
      </c>
      <c r="GJ105" s="2356">
        <v>1603</v>
      </c>
      <c r="GK105" s="2356">
        <v>881</v>
      </c>
      <c r="GL105" s="2356">
        <v>3986</v>
      </c>
      <c r="GM105" s="91" t="s">
        <v>38</v>
      </c>
      <c r="GN105" s="632" t="s">
        <v>26</v>
      </c>
      <c r="GO105" s="35"/>
      <c r="GP105" s="35"/>
      <c r="GQ105" s="35"/>
      <c r="GR105" s="35"/>
      <c r="GS105" s="35"/>
      <c r="GT105" s="35"/>
      <c r="GU105" s="35"/>
      <c r="GV105" s="35"/>
      <c r="GW105" s="35"/>
      <c r="GX105" s="35"/>
      <c r="GY105" s="35"/>
      <c r="GZ105" s="35"/>
      <c r="HA105" s="35"/>
    </row>
    <row r="106" spans="1:209" ht="14.25" customHeight="1">
      <c r="A106" s="88" t="s">
        <v>26</v>
      </c>
      <c r="B106" s="952" t="s">
        <v>26</v>
      </c>
      <c r="C106" s="1214">
        <v>42278</v>
      </c>
      <c r="D106" s="2356">
        <v>5641832</v>
      </c>
      <c r="E106" s="2356">
        <v>4998881</v>
      </c>
      <c r="F106" s="2356">
        <v>30289</v>
      </c>
      <c r="G106" s="2356">
        <v>3</v>
      </c>
      <c r="H106" s="2356">
        <v>2838081</v>
      </c>
      <c r="I106" s="2356">
        <v>1434885</v>
      </c>
      <c r="J106" s="2356">
        <v>84807</v>
      </c>
      <c r="K106" s="2356">
        <v>27095</v>
      </c>
      <c r="L106" s="2356">
        <v>55982</v>
      </c>
      <c r="M106" s="2356">
        <v>671</v>
      </c>
      <c r="N106" s="2356">
        <v>55311</v>
      </c>
      <c r="O106" s="2356">
        <v>27684</v>
      </c>
      <c r="P106" s="2356">
        <v>390456</v>
      </c>
      <c r="Q106" s="2356">
        <v>401007</v>
      </c>
      <c r="R106" s="2356">
        <v>39645</v>
      </c>
      <c r="S106" s="2356" t="s">
        <v>21</v>
      </c>
      <c r="T106" s="91" t="s">
        <v>39</v>
      </c>
      <c r="U106" s="632" t="s">
        <v>26</v>
      </c>
      <c r="V106" s="88" t="s">
        <v>26</v>
      </c>
      <c r="W106" s="952" t="s">
        <v>26</v>
      </c>
      <c r="X106" s="1214">
        <v>42278</v>
      </c>
      <c r="Y106" s="2356">
        <v>9460</v>
      </c>
      <c r="Z106" s="2356">
        <v>5129</v>
      </c>
      <c r="AA106" s="2356">
        <v>5555</v>
      </c>
      <c r="AB106" s="2356" t="s">
        <v>21</v>
      </c>
      <c r="AC106" s="2356" t="s">
        <v>21</v>
      </c>
      <c r="AD106" s="2356">
        <v>1082450</v>
      </c>
      <c r="AE106" s="2356">
        <v>5630877</v>
      </c>
      <c r="AF106" s="2356">
        <v>4463028</v>
      </c>
      <c r="AG106" s="2356">
        <v>4459443</v>
      </c>
      <c r="AH106" s="2356">
        <v>30289</v>
      </c>
      <c r="AI106" s="2356">
        <v>2830137</v>
      </c>
      <c r="AJ106" s="2356">
        <v>1434885</v>
      </c>
      <c r="AK106" s="2356">
        <v>84457</v>
      </c>
      <c r="AL106" s="2356">
        <v>27094</v>
      </c>
      <c r="AM106" s="2356">
        <v>52186</v>
      </c>
      <c r="AN106" s="205" t="s">
        <v>21</v>
      </c>
      <c r="AO106" s="91" t="s">
        <v>39</v>
      </c>
      <c r="AP106" s="632" t="s">
        <v>26</v>
      </c>
      <c r="AQ106" s="88" t="s">
        <v>26</v>
      </c>
      <c r="AR106" s="952" t="s">
        <v>26</v>
      </c>
      <c r="AS106" s="1214">
        <v>42278</v>
      </c>
      <c r="AT106" s="2356">
        <v>5630877</v>
      </c>
      <c r="AU106" s="2356">
        <v>84617</v>
      </c>
      <c r="AV106" s="2356">
        <v>41622</v>
      </c>
      <c r="AW106" s="2356">
        <v>7944</v>
      </c>
      <c r="AX106" s="2356">
        <v>1077</v>
      </c>
      <c r="AY106" s="2356" t="s">
        <v>21</v>
      </c>
      <c r="AZ106" s="2356">
        <v>1077</v>
      </c>
      <c r="BA106" s="2356">
        <v>65</v>
      </c>
      <c r="BB106" s="2356">
        <v>2508</v>
      </c>
      <c r="BC106" s="2356">
        <v>39559</v>
      </c>
      <c r="BD106" s="2356">
        <v>20068</v>
      </c>
      <c r="BE106" s="2356">
        <v>14</v>
      </c>
      <c r="BF106" s="2356">
        <v>1067</v>
      </c>
      <c r="BG106" s="2356" t="s">
        <v>21</v>
      </c>
      <c r="BH106" s="2356">
        <v>9818</v>
      </c>
      <c r="BI106" s="2356">
        <v>2422</v>
      </c>
      <c r="BJ106" s="91" t="s">
        <v>39</v>
      </c>
      <c r="BK106" s="632" t="s">
        <v>26</v>
      </c>
      <c r="BL106" s="88" t="s">
        <v>26</v>
      </c>
      <c r="BM106" s="952" t="s">
        <v>26</v>
      </c>
      <c r="BN106" s="1214">
        <v>42278</v>
      </c>
      <c r="BO106" s="2356" t="s">
        <v>21</v>
      </c>
      <c r="BP106" s="2356">
        <v>76745</v>
      </c>
      <c r="BQ106" s="2356">
        <v>228413</v>
      </c>
      <c r="BR106" s="2356">
        <v>87079</v>
      </c>
      <c r="BS106" s="2356" t="s">
        <v>21</v>
      </c>
      <c r="BT106" s="2356" t="s">
        <v>21</v>
      </c>
      <c r="BU106" s="2356" t="s">
        <v>21</v>
      </c>
      <c r="BV106" s="2356" t="s">
        <v>21</v>
      </c>
      <c r="BW106" s="2356" t="s">
        <v>21</v>
      </c>
      <c r="BX106" s="2356" t="s">
        <v>21</v>
      </c>
      <c r="BY106" s="2356" t="s">
        <v>21</v>
      </c>
      <c r="BZ106" s="2356">
        <v>2220</v>
      </c>
      <c r="CA106" s="2356">
        <v>2785</v>
      </c>
      <c r="CB106" s="2356" t="s">
        <v>21</v>
      </c>
      <c r="CC106" s="2356">
        <v>26</v>
      </c>
      <c r="CD106" s="2356">
        <v>59</v>
      </c>
      <c r="CE106" s="91" t="s">
        <v>39</v>
      </c>
      <c r="CF106" s="632" t="s">
        <v>26</v>
      </c>
      <c r="DI106" s="88" t="s">
        <v>26</v>
      </c>
      <c r="DJ106" s="952" t="s">
        <v>26</v>
      </c>
      <c r="DK106" s="1214">
        <v>42278</v>
      </c>
      <c r="DL106" s="2356">
        <v>1609782</v>
      </c>
      <c r="DM106" s="2356">
        <v>2452681</v>
      </c>
      <c r="DN106" s="2356">
        <v>5668743</v>
      </c>
      <c r="DO106" s="2356">
        <v>5231427</v>
      </c>
      <c r="DP106" s="2356">
        <v>30523</v>
      </c>
      <c r="DQ106" s="2356">
        <v>3</v>
      </c>
      <c r="DR106" s="2356">
        <v>2838081</v>
      </c>
      <c r="DS106" s="2356">
        <v>1434885</v>
      </c>
      <c r="DT106" s="2356">
        <v>84855</v>
      </c>
      <c r="DU106" s="2356">
        <v>27095</v>
      </c>
      <c r="DV106" s="2356">
        <v>80601</v>
      </c>
      <c r="DW106" s="2356">
        <v>1854</v>
      </c>
      <c r="DX106" s="2356">
        <v>78746</v>
      </c>
      <c r="DY106" s="2356">
        <v>69933</v>
      </c>
      <c r="DZ106" s="2356">
        <v>392976</v>
      </c>
      <c r="EA106" s="2356">
        <v>521637</v>
      </c>
      <c r="EB106" s="91" t="s">
        <v>39</v>
      </c>
      <c r="EC106" s="632" t="s">
        <v>26</v>
      </c>
      <c r="ED106" s="88" t="s">
        <v>26</v>
      </c>
      <c r="EE106" s="952" t="s">
        <v>26</v>
      </c>
      <c r="EF106" s="1214">
        <v>42278</v>
      </c>
      <c r="EG106" s="2356" t="s">
        <v>21</v>
      </c>
      <c r="EH106" s="2356">
        <v>1121</v>
      </c>
      <c r="EI106" s="2356">
        <v>82372</v>
      </c>
      <c r="EJ106" s="2356">
        <v>43627</v>
      </c>
      <c r="EK106" s="2356">
        <v>409</v>
      </c>
      <c r="EL106" s="2356" t="s">
        <v>21</v>
      </c>
      <c r="EM106" s="2355" t="s">
        <v>21</v>
      </c>
      <c r="EN106" s="2356">
        <v>4045</v>
      </c>
      <c r="EO106" s="2356">
        <v>23989</v>
      </c>
      <c r="EP106" s="2356">
        <v>13658</v>
      </c>
      <c r="EQ106" s="2356">
        <v>13516</v>
      </c>
      <c r="ER106" s="2356">
        <v>504</v>
      </c>
      <c r="ES106" s="2356" t="s">
        <v>21</v>
      </c>
      <c r="ET106" s="2356">
        <v>667124</v>
      </c>
      <c r="EU106" s="2356">
        <v>1859012</v>
      </c>
      <c r="EV106" s="2356">
        <v>4463028</v>
      </c>
      <c r="EW106" s="91" t="s">
        <v>39</v>
      </c>
      <c r="EX106" s="632" t="s">
        <v>26</v>
      </c>
      <c r="EY106" s="88" t="s">
        <v>26</v>
      </c>
      <c r="EZ106" s="952" t="s">
        <v>26</v>
      </c>
      <c r="FA106" s="1214">
        <v>42278</v>
      </c>
      <c r="FB106" s="2356">
        <v>1121</v>
      </c>
      <c r="FC106" s="2356">
        <v>78788</v>
      </c>
      <c r="FD106" s="2356">
        <v>43627</v>
      </c>
      <c r="FE106" s="2356">
        <v>379</v>
      </c>
      <c r="FF106" s="2356" t="s">
        <v>21</v>
      </c>
      <c r="FG106" s="2356">
        <v>4045</v>
      </c>
      <c r="FH106" s="2356">
        <v>21460</v>
      </c>
      <c r="FI106" s="2356">
        <v>13658</v>
      </c>
      <c r="FJ106" s="2356">
        <v>13516</v>
      </c>
      <c r="FK106" s="2356">
        <v>504</v>
      </c>
      <c r="FL106" s="2356">
        <v>667124</v>
      </c>
      <c r="FM106" s="2356">
        <v>1859012</v>
      </c>
      <c r="FN106" s="2356">
        <v>85071</v>
      </c>
      <c r="FO106" s="2356">
        <v>46595</v>
      </c>
      <c r="FP106" s="2356">
        <v>7944</v>
      </c>
      <c r="FQ106" s="2356" t="s">
        <v>21</v>
      </c>
      <c r="FR106" s="91" t="s">
        <v>39</v>
      </c>
      <c r="FS106" s="632" t="s">
        <v>26</v>
      </c>
      <c r="FT106" s="88" t="s">
        <v>26</v>
      </c>
      <c r="FU106" s="952" t="s">
        <v>26</v>
      </c>
      <c r="FV106" s="1214">
        <v>42278</v>
      </c>
      <c r="FW106" s="2356">
        <v>10866</v>
      </c>
      <c r="FX106" s="2356">
        <v>1995</v>
      </c>
      <c r="FY106" s="2356" t="s">
        <v>21</v>
      </c>
      <c r="FZ106" s="2356">
        <v>2732</v>
      </c>
      <c r="GA106" s="2356">
        <v>113</v>
      </c>
      <c r="GB106" s="2356">
        <v>2619</v>
      </c>
      <c r="GC106" s="2356">
        <v>47</v>
      </c>
      <c r="GD106" s="2356">
        <v>65</v>
      </c>
      <c r="GE106" s="2356">
        <v>3963</v>
      </c>
      <c r="GF106" s="2356">
        <v>1876</v>
      </c>
      <c r="GG106" s="2356" t="s">
        <v>21</v>
      </c>
      <c r="GH106" s="2356">
        <v>15829</v>
      </c>
      <c r="GI106" s="2356">
        <v>9563</v>
      </c>
      <c r="GJ106" s="2356">
        <v>1582</v>
      </c>
      <c r="GK106" s="2356">
        <v>1873</v>
      </c>
      <c r="GL106" s="2356">
        <v>2620</v>
      </c>
      <c r="GM106" s="91" t="s">
        <v>39</v>
      </c>
      <c r="GN106" s="632" t="s">
        <v>26</v>
      </c>
      <c r="GO106" s="35"/>
      <c r="GP106" s="35"/>
      <c r="GQ106" s="35"/>
      <c r="GR106" s="35"/>
      <c r="GS106" s="35"/>
      <c r="GT106" s="35"/>
      <c r="GU106" s="35"/>
      <c r="GV106" s="35"/>
      <c r="GW106" s="35"/>
      <c r="GX106" s="35"/>
      <c r="GY106" s="35"/>
      <c r="GZ106" s="35"/>
      <c r="HA106" s="35"/>
    </row>
    <row r="107" spans="1:209" ht="14.25" customHeight="1">
      <c r="A107" s="88" t="s">
        <v>26</v>
      </c>
      <c r="B107" s="952" t="s">
        <v>26</v>
      </c>
      <c r="C107" s="1214">
        <v>42309</v>
      </c>
      <c r="D107" s="2356">
        <v>5631281</v>
      </c>
      <c r="E107" s="2356">
        <v>4992859</v>
      </c>
      <c r="F107" s="2356">
        <v>43109</v>
      </c>
      <c r="G107" s="2356">
        <v>2</v>
      </c>
      <c r="H107" s="2356">
        <v>2823299</v>
      </c>
      <c r="I107" s="2356">
        <v>1472011</v>
      </c>
      <c r="J107" s="2356">
        <v>83362</v>
      </c>
      <c r="K107" s="2356">
        <v>26190</v>
      </c>
      <c r="L107" s="2356">
        <v>54408</v>
      </c>
      <c r="M107" s="2356">
        <v>780</v>
      </c>
      <c r="N107" s="2356">
        <v>53628</v>
      </c>
      <c r="O107" s="2356">
        <v>23908</v>
      </c>
      <c r="P107" s="2356">
        <v>367152</v>
      </c>
      <c r="Q107" s="2356">
        <v>399942</v>
      </c>
      <c r="R107" s="2356">
        <v>41360</v>
      </c>
      <c r="S107" s="2356" t="s">
        <v>21</v>
      </c>
      <c r="T107" s="91" t="s">
        <v>40</v>
      </c>
      <c r="U107" s="632" t="s">
        <v>26</v>
      </c>
      <c r="V107" s="88" t="s">
        <v>26</v>
      </c>
      <c r="W107" s="952" t="s">
        <v>26</v>
      </c>
      <c r="X107" s="1214">
        <v>42309</v>
      </c>
      <c r="Y107" s="2356">
        <v>10917</v>
      </c>
      <c r="Z107" s="2356">
        <v>5117</v>
      </c>
      <c r="AA107" s="2356">
        <v>5541</v>
      </c>
      <c r="AB107" s="2356" t="s">
        <v>21</v>
      </c>
      <c r="AC107" s="2356" t="s">
        <v>21</v>
      </c>
      <c r="AD107" s="2356">
        <v>1088560</v>
      </c>
      <c r="AE107" s="2356">
        <v>5634139</v>
      </c>
      <c r="AF107" s="2356">
        <v>4455222</v>
      </c>
      <c r="AG107" s="2356">
        <v>4451579</v>
      </c>
      <c r="AH107" s="2356">
        <v>43109</v>
      </c>
      <c r="AI107" s="2356">
        <v>2813837</v>
      </c>
      <c r="AJ107" s="2356">
        <v>1472011</v>
      </c>
      <c r="AK107" s="2356">
        <v>83162</v>
      </c>
      <c r="AL107" s="2356">
        <v>26189</v>
      </c>
      <c r="AM107" s="2356">
        <v>48812</v>
      </c>
      <c r="AN107" s="205" t="s">
        <v>21</v>
      </c>
      <c r="AO107" s="91" t="s">
        <v>40</v>
      </c>
      <c r="AP107" s="632" t="s">
        <v>26</v>
      </c>
      <c r="AQ107" s="88" t="s">
        <v>26</v>
      </c>
      <c r="AR107" s="952" t="s">
        <v>26</v>
      </c>
      <c r="AS107" s="1214">
        <v>42309</v>
      </c>
      <c r="AT107" s="2356">
        <v>5634139</v>
      </c>
      <c r="AU107" s="2356">
        <v>72841</v>
      </c>
      <c r="AV107" s="2356">
        <v>41884</v>
      </c>
      <c r="AW107" s="2356">
        <v>9462</v>
      </c>
      <c r="AX107" s="2356">
        <v>1159</v>
      </c>
      <c r="AY107" s="2356" t="s">
        <v>21</v>
      </c>
      <c r="AZ107" s="2356">
        <v>1159</v>
      </c>
      <c r="BA107" s="2356">
        <v>58</v>
      </c>
      <c r="BB107" s="2356">
        <v>367</v>
      </c>
      <c r="BC107" s="2356">
        <v>41304</v>
      </c>
      <c r="BD107" s="2356">
        <v>7816</v>
      </c>
      <c r="BE107" s="2356">
        <v>16</v>
      </c>
      <c r="BF107" s="2356">
        <v>1044</v>
      </c>
      <c r="BG107" s="2356" t="s">
        <v>21</v>
      </c>
      <c r="BH107" s="2356">
        <v>1035</v>
      </c>
      <c r="BI107" s="2356">
        <v>2375</v>
      </c>
      <c r="BJ107" s="91" t="s">
        <v>40</v>
      </c>
      <c r="BK107" s="632" t="s">
        <v>26</v>
      </c>
      <c r="BL107" s="88" t="s">
        <v>26</v>
      </c>
      <c r="BM107" s="952" t="s">
        <v>26</v>
      </c>
      <c r="BN107" s="1214">
        <v>42309</v>
      </c>
      <c r="BO107" s="2356" t="s">
        <v>21</v>
      </c>
      <c r="BP107" s="2356">
        <v>65074</v>
      </c>
      <c r="BQ107" s="2356">
        <v>247226</v>
      </c>
      <c r="BR107" s="2356">
        <v>90237</v>
      </c>
      <c r="BS107" s="2356" t="s">
        <v>21</v>
      </c>
      <c r="BT107" s="2356" t="s">
        <v>21</v>
      </c>
      <c r="BU107" s="2356" t="s">
        <v>21</v>
      </c>
      <c r="BV107" s="2356" t="s">
        <v>21</v>
      </c>
      <c r="BW107" s="2356" t="s">
        <v>21</v>
      </c>
      <c r="BX107" s="2356" t="s">
        <v>21</v>
      </c>
      <c r="BY107" s="2356" t="s">
        <v>21</v>
      </c>
      <c r="BZ107" s="2356">
        <v>2199</v>
      </c>
      <c r="CA107" s="2356">
        <v>2642</v>
      </c>
      <c r="CB107" s="2356">
        <v>116</v>
      </c>
      <c r="CC107" s="2356">
        <v>26</v>
      </c>
      <c r="CD107" s="2356">
        <v>21</v>
      </c>
      <c r="CE107" s="91" t="s">
        <v>40</v>
      </c>
      <c r="CF107" s="632" t="s">
        <v>26</v>
      </c>
      <c r="DI107" s="88" t="s">
        <v>26</v>
      </c>
      <c r="DJ107" s="952" t="s">
        <v>26</v>
      </c>
      <c r="DK107" s="1214">
        <v>42309</v>
      </c>
      <c r="DL107" s="2356">
        <v>1527143</v>
      </c>
      <c r="DM107" s="2356">
        <v>2513720</v>
      </c>
      <c r="DN107" s="2356">
        <v>5664642</v>
      </c>
      <c r="DO107" s="2356">
        <v>5214897</v>
      </c>
      <c r="DP107" s="2356">
        <v>43366</v>
      </c>
      <c r="DQ107" s="2356">
        <v>2</v>
      </c>
      <c r="DR107" s="2356">
        <v>2823299</v>
      </c>
      <c r="DS107" s="2356">
        <v>1472011</v>
      </c>
      <c r="DT107" s="2356">
        <v>83396</v>
      </c>
      <c r="DU107" s="2356">
        <v>26190</v>
      </c>
      <c r="DV107" s="2356">
        <v>75792</v>
      </c>
      <c r="DW107" s="2356">
        <v>2448</v>
      </c>
      <c r="DX107" s="2356">
        <v>73344</v>
      </c>
      <c r="DY107" s="2356">
        <v>64951</v>
      </c>
      <c r="DZ107" s="2356">
        <v>368583</v>
      </c>
      <c r="EA107" s="2356">
        <v>518045</v>
      </c>
      <c r="EB107" s="91" t="s">
        <v>40</v>
      </c>
      <c r="EC107" s="632" t="s">
        <v>26</v>
      </c>
      <c r="ED107" s="88" t="s">
        <v>26</v>
      </c>
      <c r="EE107" s="952" t="s">
        <v>26</v>
      </c>
      <c r="EF107" s="1214">
        <v>42309</v>
      </c>
      <c r="EG107" s="2356" t="s">
        <v>21</v>
      </c>
      <c r="EH107" s="2356">
        <v>1121</v>
      </c>
      <c r="EI107" s="2356">
        <v>104775</v>
      </c>
      <c r="EJ107" s="2356">
        <v>58848</v>
      </c>
      <c r="EK107" s="2356">
        <v>506</v>
      </c>
      <c r="EL107" s="2356" t="s">
        <v>21</v>
      </c>
      <c r="EM107" s="2355" t="s">
        <v>21</v>
      </c>
      <c r="EN107" s="2356">
        <v>7025</v>
      </c>
      <c r="EO107" s="2356">
        <v>25131</v>
      </c>
      <c r="EP107" s="2356">
        <v>15424</v>
      </c>
      <c r="EQ107" s="2356">
        <v>15012</v>
      </c>
      <c r="ER107" s="2356">
        <v>7138</v>
      </c>
      <c r="ES107" s="2356" t="s">
        <v>21</v>
      </c>
      <c r="ET107" s="2356">
        <v>618187</v>
      </c>
      <c r="EU107" s="2356">
        <v>1897365</v>
      </c>
      <c r="EV107" s="2356">
        <v>4455222</v>
      </c>
      <c r="EW107" s="91" t="s">
        <v>40</v>
      </c>
      <c r="EX107" s="632" t="s">
        <v>26</v>
      </c>
      <c r="EY107" s="88" t="s">
        <v>26</v>
      </c>
      <c r="EZ107" s="952" t="s">
        <v>26</v>
      </c>
      <c r="FA107" s="1214">
        <v>42309</v>
      </c>
      <c r="FB107" s="2356">
        <v>1121</v>
      </c>
      <c r="FC107" s="2356">
        <v>101131</v>
      </c>
      <c r="FD107" s="2356">
        <v>58848</v>
      </c>
      <c r="FE107" s="2356">
        <v>368</v>
      </c>
      <c r="FF107" s="2356" t="s">
        <v>21</v>
      </c>
      <c r="FG107" s="2356">
        <v>7025</v>
      </c>
      <c r="FH107" s="2356">
        <v>22602</v>
      </c>
      <c r="FI107" s="2356">
        <v>15424</v>
      </c>
      <c r="FJ107" s="2356">
        <v>15012</v>
      </c>
      <c r="FK107" s="2356">
        <v>7138</v>
      </c>
      <c r="FL107" s="2356">
        <v>618187</v>
      </c>
      <c r="FM107" s="2356">
        <v>1897365</v>
      </c>
      <c r="FN107" s="2356">
        <v>73655</v>
      </c>
      <c r="FO107" s="2356">
        <v>46307</v>
      </c>
      <c r="FP107" s="2356">
        <v>9462</v>
      </c>
      <c r="FQ107" s="2356" t="s">
        <v>21</v>
      </c>
      <c r="FR107" s="91" t="s">
        <v>40</v>
      </c>
      <c r="FS107" s="632" t="s">
        <v>26</v>
      </c>
      <c r="FT107" s="88" t="s">
        <v>26</v>
      </c>
      <c r="FU107" s="952" t="s">
        <v>26</v>
      </c>
      <c r="FV107" s="1214">
        <v>42309</v>
      </c>
      <c r="FW107" s="2356">
        <v>8248</v>
      </c>
      <c r="FX107" s="2356">
        <v>2381</v>
      </c>
      <c r="FY107" s="2356" t="s">
        <v>21</v>
      </c>
      <c r="FZ107" s="2356">
        <v>2160</v>
      </c>
      <c r="GA107" s="2356">
        <v>89</v>
      </c>
      <c r="GB107" s="2356">
        <v>2071</v>
      </c>
      <c r="GC107" s="2356">
        <v>38</v>
      </c>
      <c r="GD107" s="2356">
        <v>58</v>
      </c>
      <c r="GE107" s="2356">
        <v>2106</v>
      </c>
      <c r="GF107" s="2356">
        <v>1667</v>
      </c>
      <c r="GG107" s="2356" t="s">
        <v>21</v>
      </c>
      <c r="GH107" s="2356">
        <v>16111</v>
      </c>
      <c r="GI107" s="2356">
        <v>9348</v>
      </c>
      <c r="GJ107" s="2356">
        <v>1800</v>
      </c>
      <c r="GK107" s="2356">
        <v>3967</v>
      </c>
      <c r="GL107" s="2356">
        <v>1223</v>
      </c>
      <c r="GM107" s="91" t="s">
        <v>40</v>
      </c>
      <c r="GN107" s="632" t="s">
        <v>26</v>
      </c>
      <c r="GO107" s="35"/>
      <c r="GP107" s="35"/>
      <c r="GQ107" s="35"/>
      <c r="GR107" s="35"/>
      <c r="GS107" s="35"/>
      <c r="GT107" s="35"/>
      <c r="GU107" s="35"/>
      <c r="GV107" s="35"/>
      <c r="GW107" s="35"/>
      <c r="GX107" s="35"/>
      <c r="GY107" s="35"/>
      <c r="GZ107" s="35"/>
      <c r="HA107" s="35"/>
    </row>
    <row r="108" spans="1:209" ht="14.25" customHeight="1">
      <c r="A108" s="104" t="s">
        <v>26</v>
      </c>
      <c r="B108" s="959" t="s">
        <v>26</v>
      </c>
      <c r="C108" s="1215">
        <v>42339</v>
      </c>
      <c r="D108" s="2357">
        <v>5975272</v>
      </c>
      <c r="E108" s="2357">
        <v>5265355</v>
      </c>
      <c r="F108" s="2357">
        <v>41287</v>
      </c>
      <c r="G108" s="2357">
        <v>3</v>
      </c>
      <c r="H108" s="2357">
        <v>2932190</v>
      </c>
      <c r="I108" s="2357">
        <v>1634094</v>
      </c>
      <c r="J108" s="2357">
        <v>85676</v>
      </c>
      <c r="K108" s="2357">
        <v>24576</v>
      </c>
      <c r="L108" s="2357">
        <v>57228</v>
      </c>
      <c r="M108" s="2357">
        <v>814</v>
      </c>
      <c r="N108" s="2357">
        <v>56414</v>
      </c>
      <c r="O108" s="2357">
        <v>24964</v>
      </c>
      <c r="P108" s="2357">
        <v>357732</v>
      </c>
      <c r="Q108" s="2357">
        <v>434604</v>
      </c>
      <c r="R108" s="2357">
        <v>41289</v>
      </c>
      <c r="S108" s="2357" t="s">
        <v>21</v>
      </c>
      <c r="T108" s="107" t="s">
        <v>41</v>
      </c>
      <c r="U108" s="635" t="s">
        <v>26</v>
      </c>
      <c r="V108" s="104" t="s">
        <v>26</v>
      </c>
      <c r="W108" s="959" t="s">
        <v>26</v>
      </c>
      <c r="X108" s="1215">
        <v>42339</v>
      </c>
      <c r="Y108" s="2357">
        <v>13225</v>
      </c>
      <c r="Z108" s="2357">
        <v>5039</v>
      </c>
      <c r="AA108" s="2357">
        <v>5452</v>
      </c>
      <c r="AB108" s="2357" t="s">
        <v>21</v>
      </c>
      <c r="AC108" s="2357" t="s">
        <v>21</v>
      </c>
      <c r="AD108" s="2357">
        <v>1139267</v>
      </c>
      <c r="AE108" s="2357">
        <v>6094803</v>
      </c>
      <c r="AF108" s="2357">
        <v>4684993</v>
      </c>
      <c r="AG108" s="2357">
        <v>4681392</v>
      </c>
      <c r="AH108" s="2357">
        <v>41287</v>
      </c>
      <c r="AI108" s="2357">
        <v>2922602</v>
      </c>
      <c r="AJ108" s="2357">
        <v>1634094</v>
      </c>
      <c r="AK108" s="2357">
        <v>85397</v>
      </c>
      <c r="AL108" s="2357">
        <v>24575</v>
      </c>
      <c r="AM108" s="2357">
        <v>50891</v>
      </c>
      <c r="AN108" s="850" t="s">
        <v>21</v>
      </c>
      <c r="AO108" s="107" t="s">
        <v>41</v>
      </c>
      <c r="AP108" s="635" t="s">
        <v>26</v>
      </c>
      <c r="AQ108" s="104" t="s">
        <v>26</v>
      </c>
      <c r="AR108" s="959" t="s">
        <v>26</v>
      </c>
      <c r="AS108" s="1215">
        <v>42339</v>
      </c>
      <c r="AT108" s="2357">
        <v>6094803</v>
      </c>
      <c r="AU108" s="2357">
        <v>99285</v>
      </c>
      <c r="AV108" s="2357">
        <v>45230</v>
      </c>
      <c r="AW108" s="2357">
        <v>9588</v>
      </c>
      <c r="AX108" s="2357">
        <v>1181</v>
      </c>
      <c r="AY108" s="2357" t="s">
        <v>21</v>
      </c>
      <c r="AZ108" s="2357">
        <v>1181</v>
      </c>
      <c r="BA108" s="2357">
        <v>80</v>
      </c>
      <c r="BB108" s="2357">
        <v>3161</v>
      </c>
      <c r="BC108" s="2357">
        <v>41230</v>
      </c>
      <c r="BD108" s="2357">
        <v>26994</v>
      </c>
      <c r="BE108" s="2357">
        <v>39</v>
      </c>
      <c r="BF108" s="2357">
        <v>1055</v>
      </c>
      <c r="BG108" s="2357" t="s">
        <v>21</v>
      </c>
      <c r="BH108" s="2357">
        <v>14512</v>
      </c>
      <c r="BI108" s="2357">
        <v>2419</v>
      </c>
      <c r="BJ108" s="107" t="s">
        <v>41</v>
      </c>
      <c r="BK108" s="635" t="s">
        <v>26</v>
      </c>
      <c r="BL108" s="104" t="s">
        <v>26</v>
      </c>
      <c r="BM108" s="959" t="s">
        <v>26</v>
      </c>
      <c r="BN108" s="1215">
        <v>42339</v>
      </c>
      <c r="BO108" s="2357" t="s">
        <v>21</v>
      </c>
      <c r="BP108" s="2357">
        <v>80621</v>
      </c>
      <c r="BQ108" s="2357">
        <v>282988</v>
      </c>
      <c r="BR108" s="2357">
        <v>97025</v>
      </c>
      <c r="BS108" s="2357" t="s">
        <v>21</v>
      </c>
      <c r="BT108" s="2357" t="s">
        <v>21</v>
      </c>
      <c r="BU108" s="2357" t="s">
        <v>21</v>
      </c>
      <c r="BV108" s="2357" t="s">
        <v>21</v>
      </c>
      <c r="BW108" s="2357" t="s">
        <v>21</v>
      </c>
      <c r="BX108" s="2357" t="s">
        <v>21</v>
      </c>
      <c r="BY108" s="2357" t="s">
        <v>21</v>
      </c>
      <c r="BZ108" s="2357">
        <v>2355</v>
      </c>
      <c r="CA108" s="2357">
        <v>2832</v>
      </c>
      <c r="CB108" s="2357">
        <v>95</v>
      </c>
      <c r="CC108" s="2357">
        <v>42</v>
      </c>
      <c r="CD108" s="2357">
        <v>32</v>
      </c>
      <c r="CE108" s="107" t="s">
        <v>41</v>
      </c>
      <c r="CF108" s="635" t="s">
        <v>26</v>
      </c>
      <c r="DI108" s="104" t="s">
        <v>26</v>
      </c>
      <c r="DJ108" s="959" t="s">
        <v>26</v>
      </c>
      <c r="DK108" s="1215">
        <v>42339</v>
      </c>
      <c r="DL108" s="2357">
        <v>1607477</v>
      </c>
      <c r="DM108" s="2357">
        <v>2677148</v>
      </c>
      <c r="DN108" s="2357">
        <v>6005376</v>
      </c>
      <c r="DO108" s="2357">
        <v>5497020</v>
      </c>
      <c r="DP108" s="2357">
        <v>41581</v>
      </c>
      <c r="DQ108" s="2357">
        <v>3</v>
      </c>
      <c r="DR108" s="2357">
        <v>2932190</v>
      </c>
      <c r="DS108" s="2357">
        <v>1634094</v>
      </c>
      <c r="DT108" s="2357">
        <v>85706</v>
      </c>
      <c r="DU108" s="2357">
        <v>24576</v>
      </c>
      <c r="DV108" s="2357">
        <v>81342</v>
      </c>
      <c r="DW108" s="2357">
        <v>2359</v>
      </c>
      <c r="DX108" s="2357">
        <v>78983</v>
      </c>
      <c r="DY108" s="2357">
        <v>65351</v>
      </c>
      <c r="DZ108" s="2357">
        <v>359013</v>
      </c>
      <c r="EA108" s="2357">
        <v>557870</v>
      </c>
      <c r="EB108" s="107" t="s">
        <v>41</v>
      </c>
      <c r="EC108" s="635" t="s">
        <v>26</v>
      </c>
      <c r="ED108" s="104" t="s">
        <v>26</v>
      </c>
      <c r="EE108" s="959" t="s">
        <v>26</v>
      </c>
      <c r="EF108" s="1215">
        <v>42339</v>
      </c>
      <c r="EG108" s="2357" t="s">
        <v>21</v>
      </c>
      <c r="EH108" s="2357">
        <v>1121</v>
      </c>
      <c r="EI108" s="2357">
        <v>120139</v>
      </c>
      <c r="EJ108" s="2357">
        <v>65900</v>
      </c>
      <c r="EK108" s="2357">
        <v>457</v>
      </c>
      <c r="EL108" s="2357" t="s">
        <v>21</v>
      </c>
      <c r="EM108" s="849" t="s">
        <v>21</v>
      </c>
      <c r="EN108" s="2357">
        <v>8948</v>
      </c>
      <c r="EO108" s="2357">
        <v>30861</v>
      </c>
      <c r="EP108" s="2357">
        <v>15298</v>
      </c>
      <c r="EQ108" s="2357">
        <v>15004</v>
      </c>
      <c r="ER108" s="2357">
        <v>7686</v>
      </c>
      <c r="ES108" s="2357" t="s">
        <v>21</v>
      </c>
      <c r="ET108" s="2357">
        <v>629174</v>
      </c>
      <c r="EU108" s="2357">
        <v>2022864</v>
      </c>
      <c r="EV108" s="2357">
        <v>4684993</v>
      </c>
      <c r="EW108" s="107" t="s">
        <v>41</v>
      </c>
      <c r="EX108" s="635" t="s">
        <v>26</v>
      </c>
      <c r="EY108" s="104" t="s">
        <v>26</v>
      </c>
      <c r="EZ108" s="959" t="s">
        <v>26</v>
      </c>
      <c r="FA108" s="1215">
        <v>42339</v>
      </c>
      <c r="FB108" s="2357">
        <v>1121</v>
      </c>
      <c r="FC108" s="2357">
        <v>116538</v>
      </c>
      <c r="FD108" s="2357">
        <v>65900</v>
      </c>
      <c r="FE108" s="2357">
        <v>396</v>
      </c>
      <c r="FF108" s="2357" t="s">
        <v>21</v>
      </c>
      <c r="FG108" s="2357">
        <v>8948</v>
      </c>
      <c r="FH108" s="2357">
        <v>28332</v>
      </c>
      <c r="FI108" s="2357">
        <v>15298</v>
      </c>
      <c r="FJ108" s="2357">
        <v>15004</v>
      </c>
      <c r="FK108" s="2357">
        <v>7686</v>
      </c>
      <c r="FL108" s="2357">
        <v>629174</v>
      </c>
      <c r="FM108" s="2357">
        <v>2022864</v>
      </c>
      <c r="FN108" s="2357">
        <v>100943</v>
      </c>
      <c r="FO108" s="2357">
        <v>51891</v>
      </c>
      <c r="FP108" s="2357">
        <v>9588</v>
      </c>
      <c r="FQ108" s="2357" t="s">
        <v>21</v>
      </c>
      <c r="FR108" s="107" t="s">
        <v>41</v>
      </c>
      <c r="FS108" s="635" t="s">
        <v>26</v>
      </c>
      <c r="FT108" s="104" t="s">
        <v>26</v>
      </c>
      <c r="FU108" s="959" t="s">
        <v>26</v>
      </c>
      <c r="FV108" s="1215">
        <v>42339</v>
      </c>
      <c r="FW108" s="2357">
        <v>13788</v>
      </c>
      <c r="FX108" s="2357">
        <v>2391</v>
      </c>
      <c r="FY108" s="2357" t="s">
        <v>21</v>
      </c>
      <c r="FZ108" s="2357">
        <v>4295</v>
      </c>
      <c r="GA108" s="2357">
        <v>279</v>
      </c>
      <c r="GB108" s="2357">
        <v>4016</v>
      </c>
      <c r="GC108" s="2357">
        <v>111</v>
      </c>
      <c r="GD108" s="2357">
        <v>80</v>
      </c>
      <c r="GE108" s="2357">
        <v>4793</v>
      </c>
      <c r="GF108" s="2357">
        <v>1678</v>
      </c>
      <c r="GG108" s="2357" t="s">
        <v>21</v>
      </c>
      <c r="GH108" s="2357">
        <v>21067</v>
      </c>
      <c r="GI108" s="2357">
        <v>9754</v>
      </c>
      <c r="GJ108" s="2357">
        <v>1825</v>
      </c>
      <c r="GK108" s="2357">
        <v>4551</v>
      </c>
      <c r="GL108" s="2357">
        <v>4012</v>
      </c>
      <c r="GM108" s="107" t="s">
        <v>41</v>
      </c>
      <c r="GN108" s="635" t="s">
        <v>26</v>
      </c>
      <c r="GO108" s="35"/>
      <c r="GP108" s="35"/>
      <c r="GQ108" s="35"/>
      <c r="GR108" s="35"/>
      <c r="GS108" s="35"/>
      <c r="GT108" s="35"/>
      <c r="GU108" s="35"/>
      <c r="GV108" s="35"/>
      <c r="GW108" s="35"/>
      <c r="GX108" s="35"/>
      <c r="GY108" s="35"/>
      <c r="GZ108" s="35"/>
      <c r="HA108" s="35"/>
    </row>
    <row r="109" spans="1:209">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row>
    <row r="110" spans="1:209">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c r="AF110" s="35"/>
      <c r="AG110" s="35"/>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35"/>
      <c r="DX110" s="35"/>
      <c r="DY110" s="35"/>
      <c r="DZ110" s="35"/>
      <c r="EA110" s="35"/>
      <c r="EB110" s="35"/>
      <c r="EC110" s="35"/>
      <c r="ED110" s="35"/>
      <c r="EE110" s="35"/>
      <c r="EF110" s="35"/>
      <c r="EG110" s="35"/>
      <c r="EH110" s="35"/>
      <c r="EI110" s="35"/>
      <c r="EJ110" s="35"/>
      <c r="EK110" s="35"/>
      <c r="EL110" s="35"/>
      <c r="EM110" s="35"/>
      <c r="EN110" s="35"/>
      <c r="EO110" s="35"/>
      <c r="EP110" s="35"/>
      <c r="EQ110" s="35"/>
      <c r="ER110" s="35"/>
      <c r="ES110" s="35"/>
      <c r="ET110" s="35"/>
      <c r="EU110" s="35"/>
      <c r="EV110" s="35"/>
      <c r="EW110" s="35"/>
      <c r="EX110" s="35"/>
      <c r="EY110" s="35"/>
      <c r="EZ110" s="35"/>
      <c r="FA110" s="35"/>
      <c r="FB110" s="35"/>
      <c r="FC110" s="35"/>
      <c r="FD110" s="35"/>
      <c r="FE110" s="35"/>
      <c r="FF110" s="35"/>
      <c r="FG110" s="35"/>
      <c r="FH110" s="35"/>
      <c r="FI110" s="35"/>
      <c r="FJ110" s="35"/>
      <c r="FK110" s="35"/>
      <c r="FL110" s="35"/>
      <c r="FM110" s="35"/>
      <c r="FN110" s="35"/>
      <c r="FO110" s="35"/>
      <c r="FP110" s="35"/>
      <c r="FQ110" s="35"/>
      <c r="FR110" s="35"/>
      <c r="FS110" s="35"/>
      <c r="FT110" s="35"/>
      <c r="FU110" s="35"/>
      <c r="FV110" s="35"/>
      <c r="FW110" s="35"/>
      <c r="FX110" s="35"/>
      <c r="FY110" s="35"/>
      <c r="FZ110" s="35"/>
      <c r="GA110" s="35"/>
      <c r="GB110" s="35"/>
      <c r="GC110" s="35"/>
      <c r="GD110" s="35"/>
      <c r="GE110" s="35"/>
      <c r="GF110" s="35"/>
      <c r="GG110" s="35"/>
      <c r="GH110" s="35"/>
      <c r="GI110" s="35"/>
      <c r="GJ110" s="35"/>
      <c r="GK110" s="35"/>
      <c r="GL110" s="35"/>
      <c r="GM110" s="35"/>
      <c r="GN110" s="35"/>
      <c r="GO110" s="35"/>
      <c r="GP110" s="35"/>
      <c r="GQ110" s="35"/>
    </row>
    <row r="111" spans="1:209">
      <c r="DK111" s="35"/>
    </row>
    <row r="113" spans="24:24">
      <c r="X113" s="971"/>
    </row>
    <row r="219" spans="211:221">
      <c r="HC219" s="35"/>
      <c r="HD219" s="35"/>
      <c r="HE219" s="35"/>
      <c r="HF219" s="35"/>
      <c r="HG219" s="35"/>
      <c r="HH219" s="35"/>
      <c r="HI219" s="35"/>
      <c r="HJ219" s="35"/>
      <c r="HK219" s="35"/>
      <c r="HL219" s="35"/>
      <c r="HM219" s="35"/>
    </row>
  </sheetData>
  <mergeCells count="132">
    <mergeCell ref="GH80:GH81"/>
    <mergeCell ref="DN80:DN81"/>
    <mergeCell ref="DO80:DO81"/>
    <mergeCell ref="EI80:EI81"/>
    <mergeCell ref="EV80:EV81"/>
    <mergeCell ref="FC80:FC81"/>
    <mergeCell ref="FN80:FN81"/>
    <mergeCell ref="GM76:GN82"/>
    <mergeCell ref="AC79:AC80"/>
    <mergeCell ref="BO79:BO80"/>
    <mergeCell ref="EY76:FA82"/>
    <mergeCell ref="FR76:FS82"/>
    <mergeCell ref="FT76:FV82"/>
    <mergeCell ref="GA76:GC76"/>
    <mergeCell ref="FO80:FO81"/>
    <mergeCell ref="FW80:FW81"/>
    <mergeCell ref="AG80:AG81"/>
    <mergeCell ref="AU80:AU81"/>
    <mergeCell ref="AV80:AV81"/>
    <mergeCell ref="BD80:BD81"/>
    <mergeCell ref="EG76:EH76"/>
    <mergeCell ref="EW76:EX82"/>
    <mergeCell ref="DI76:DK82"/>
    <mergeCell ref="EB76:EC82"/>
    <mergeCell ref="ED76:EF82"/>
    <mergeCell ref="BR80:BR81"/>
    <mergeCell ref="BS80:BS81"/>
    <mergeCell ref="BZ80:BZ81"/>
    <mergeCell ref="CA80:CA81"/>
    <mergeCell ref="GV46:GV47"/>
    <mergeCell ref="A76:C82"/>
    <mergeCell ref="T76:U82"/>
    <mergeCell ref="V76:X82"/>
    <mergeCell ref="Y76:Z76"/>
    <mergeCell ref="AO76:AP82"/>
    <mergeCell ref="AQ76:AS82"/>
    <mergeCell ref="BJ76:BK82"/>
    <mergeCell ref="BL76:BN82"/>
    <mergeCell ref="CE76:CF82"/>
    <mergeCell ref="E46:E47"/>
    <mergeCell ref="G46:G47"/>
    <mergeCell ref="AK46:AK47"/>
    <mergeCell ref="BA46:BA47"/>
    <mergeCell ref="BP46:BP47"/>
    <mergeCell ref="BQ46:BQ47"/>
    <mergeCell ref="Q45:Q46"/>
    <mergeCell ref="BH45:BH46"/>
    <mergeCell ref="BL42:BN48"/>
    <mergeCell ref="FD45:FD46"/>
    <mergeCell ref="FW45:FW46"/>
    <mergeCell ref="D80:D81"/>
    <mergeCell ref="E80:E81"/>
    <mergeCell ref="AF80:AF81"/>
    <mergeCell ref="HF42:HG48"/>
    <mergeCell ref="FE46:FE47"/>
    <mergeCell ref="FF46:FF47"/>
    <mergeCell ref="FZ46:FZ47"/>
    <mergeCell ref="GA46:GA47"/>
    <mergeCell ref="GL46:GL47"/>
    <mergeCell ref="GT46:GT47"/>
    <mergeCell ref="CE42:CF48"/>
    <mergeCell ref="DI42:DK48"/>
    <mergeCell ref="EB42:EC48"/>
    <mergeCell ref="ED42:EF48"/>
    <mergeCell ref="EW42:EX48"/>
    <mergeCell ref="EI46:EI47"/>
    <mergeCell ref="EA45:EA46"/>
    <mergeCell ref="HC45:HC46"/>
    <mergeCell ref="DN46:DN47"/>
    <mergeCell ref="DP46:DP47"/>
    <mergeCell ref="EH46:EH47"/>
    <mergeCell ref="EY42:FA48"/>
    <mergeCell ref="FR42:FS48"/>
    <mergeCell ref="GG46:GG47"/>
    <mergeCell ref="FT42:FV48"/>
    <mergeCell ref="GM42:GN48"/>
    <mergeCell ref="GO42:GQ48"/>
    <mergeCell ref="FO12:FO13"/>
    <mergeCell ref="EB8:EC14"/>
    <mergeCell ref="ED8:EF14"/>
    <mergeCell ref="EW8:EX14"/>
    <mergeCell ref="EY8:FA14"/>
    <mergeCell ref="AY12:AY13"/>
    <mergeCell ref="BE12:BE13"/>
    <mergeCell ref="BF12:BF13"/>
    <mergeCell ref="BT12:BT13"/>
    <mergeCell ref="BU12:BU13"/>
    <mergeCell ref="CA12:CA13"/>
    <mergeCell ref="A42:C48"/>
    <mergeCell ref="T42:U48"/>
    <mergeCell ref="V42:X48"/>
    <mergeCell ref="AO42:AP48"/>
    <mergeCell ref="AQ42:AS48"/>
    <mergeCell ref="AW42:AY42"/>
    <mergeCell ref="BJ42:BK48"/>
    <mergeCell ref="EJ12:EJ13"/>
    <mergeCell ref="EL12:EL13"/>
    <mergeCell ref="BX46:BX47"/>
    <mergeCell ref="GM8:GN14"/>
    <mergeCell ref="GO8:GQ14"/>
    <mergeCell ref="HH8:HI14"/>
    <mergeCell ref="AI11:AI12"/>
    <mergeCell ref="BD11:BD12"/>
    <mergeCell ref="BQ11:BQ12"/>
    <mergeCell ref="CL11:CL12"/>
    <mergeCell ref="GU11:GU12"/>
    <mergeCell ref="AL12:AL13"/>
    <mergeCell ref="AM12:AM13"/>
    <mergeCell ref="FR8:FS14"/>
    <mergeCell ref="FT8:FV14"/>
    <mergeCell ref="BJ8:BK14"/>
    <mergeCell ref="BL8:BN14"/>
    <mergeCell ref="CE8:CF14"/>
    <mergeCell ref="CG8:CI14"/>
    <mergeCell ref="CO8:CP14"/>
    <mergeCell ref="DI8:DK14"/>
    <mergeCell ref="DL12:DL13"/>
    <mergeCell ref="DM12:DM13"/>
    <mergeCell ref="GE12:GE13"/>
    <mergeCell ref="GX12:GX13"/>
    <mergeCell ref="GY12:GY13"/>
    <mergeCell ref="FB12:FB13"/>
    <mergeCell ref="A8:C14"/>
    <mergeCell ref="T8:U14"/>
    <mergeCell ref="V8:X14"/>
    <mergeCell ref="AO8:AP14"/>
    <mergeCell ref="AQ8:AS14"/>
    <mergeCell ref="AW8:AX8"/>
    <mergeCell ref="D12:D13"/>
    <mergeCell ref="E12:E13"/>
    <mergeCell ref="Y12:Y13"/>
    <mergeCell ref="AA12:AA13"/>
  </mergeCells>
  <phoneticPr fontId="100"/>
  <printOptions horizontalCentered="1"/>
  <pageMargins left="0.59055118110236227" right="0.59055118110236227" top="0.31496062992125984" bottom="0.31496062992125984" header="0" footer="0"/>
  <pageSetup paperSize="9" scale="54" firstPageNumber="190" pageOrder="overThenDown" orientation="portrait" useFirstPageNumber="1" r:id="rId1"/>
  <headerFooter alignWithMargins="0">
    <oddFooter>&amp;C&amp;"ＭＳ Ｐ明朝,標準"&amp;18－&amp;P－</oddFooter>
  </headerFooter>
  <colBreaks count="21" manualBreakCount="21">
    <brk id="11" max="107" man="1"/>
    <brk id="21" max="107" man="1"/>
    <brk id="32" max="107" man="1"/>
    <brk id="42" max="107" man="1"/>
    <brk id="53" max="107" man="1"/>
    <brk id="63" max="107" man="1"/>
    <brk id="74" max="107" man="1"/>
    <brk id="84" max="107" man="1"/>
    <brk id="97" max="108" man="1"/>
    <brk id="112" max="107" man="1"/>
    <brk id="123" max="107" man="1"/>
    <brk id="124" min="111" max="218" man="1"/>
    <brk id="133" max="107" man="1"/>
    <brk id="144" max="107" man="1"/>
    <brk id="146" min="111" max="218" man="1"/>
    <brk id="154" max="107" man="1"/>
    <brk id="165" max="107" man="1"/>
    <brk id="175" max="107" man="1"/>
    <brk id="186" max="107" man="1"/>
    <brk id="196" max="107" man="1"/>
    <brk id="207" max="107"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326AE-BA34-43CE-A493-5BB67D1A5C76}">
  <sheetPr>
    <tabColor theme="3" tint="0.39997558519241921"/>
  </sheetPr>
  <dimension ref="A1:BL111"/>
  <sheetViews>
    <sheetView view="pageBreakPreview" zoomScale="70" zoomScaleNormal="100" zoomScaleSheetLayoutView="70" workbookViewId="0"/>
  </sheetViews>
  <sheetFormatPr defaultColWidth="9" defaultRowHeight="13"/>
  <cols>
    <col min="1" max="1" width="9.36328125" style="4" customWidth="1"/>
    <col min="2" max="2" width="7.7265625" style="4" customWidth="1"/>
    <col min="3" max="3" width="12.6328125" style="4" customWidth="1"/>
    <col min="4" max="11" width="16.6328125" style="4" customWidth="1"/>
    <col min="12" max="19" width="17.6328125" style="4" customWidth="1"/>
    <col min="20" max="21" width="10.6328125" style="4" customWidth="1"/>
    <col min="22" max="22" width="9.36328125" style="4" customWidth="1"/>
    <col min="23" max="23" width="7.26953125" style="4" customWidth="1"/>
    <col min="24" max="24" width="12.7265625" style="4" customWidth="1"/>
    <col min="25" max="32" width="16.6328125" style="4" customWidth="1"/>
    <col min="33" max="40" width="17.6328125" style="4" customWidth="1"/>
    <col min="41" max="42" width="10.6328125" style="4" customWidth="1"/>
    <col min="43" max="43" width="9.453125" style="4" customWidth="1"/>
    <col min="44" max="44" width="7.26953125" style="4" customWidth="1"/>
    <col min="45" max="45" width="12.7265625" style="4" customWidth="1"/>
    <col min="46" max="53" width="16.6328125" style="4" customWidth="1"/>
    <col min="54" max="54" width="9.453125" style="4" customWidth="1"/>
    <col min="55" max="55" width="7.7265625" style="4" customWidth="1"/>
    <col min="56" max="56" width="12.7265625" style="4" customWidth="1"/>
    <col min="57" max="64" width="16.6328125" style="4" customWidth="1"/>
    <col min="65" max="16384" width="9" style="4"/>
  </cols>
  <sheetData>
    <row r="1" spans="1:64" s="14" customFormat="1" ht="14">
      <c r="A1" s="374" t="s">
        <v>1050</v>
      </c>
      <c r="B1" s="429"/>
      <c r="C1" s="429"/>
      <c r="D1" s="429"/>
      <c r="E1" s="429"/>
      <c r="S1" s="429"/>
      <c r="T1" s="429"/>
      <c r="U1" s="610" t="s">
        <v>1051</v>
      </c>
      <c r="V1" s="374" t="s">
        <v>1050</v>
      </c>
      <c r="W1" s="429"/>
      <c r="X1" s="429"/>
      <c r="Y1" s="429"/>
      <c r="Z1" s="429"/>
      <c r="AN1" s="429"/>
      <c r="AO1" s="429"/>
      <c r="AP1" s="610" t="s">
        <v>1051</v>
      </c>
      <c r="AQ1" s="374" t="s">
        <v>1050</v>
      </c>
      <c r="AR1" s="429"/>
      <c r="AS1" s="429"/>
      <c r="AT1" s="429"/>
      <c r="AU1" s="429"/>
      <c r="BB1" s="429"/>
      <c r="BC1" s="429"/>
      <c r="BD1" s="429"/>
      <c r="BE1" s="429"/>
      <c r="BF1" s="429"/>
      <c r="BL1" s="610" t="s">
        <v>1051</v>
      </c>
    </row>
    <row r="2" spans="1:64" s="14" customFormat="1" ht="14">
      <c r="A2" s="373" t="s">
        <v>1052</v>
      </c>
      <c r="B2" s="916"/>
      <c r="D2" s="916"/>
      <c r="E2" s="916"/>
      <c r="F2" s="413"/>
      <c r="S2" s="972"/>
      <c r="T2" s="916"/>
      <c r="U2" s="376" t="s">
        <v>1053</v>
      </c>
      <c r="V2" s="373" t="s">
        <v>1054</v>
      </c>
      <c r="W2" s="916"/>
      <c r="X2" s="916"/>
      <c r="Y2" s="916"/>
      <c r="Z2" s="916"/>
      <c r="AA2" s="413"/>
      <c r="AN2" s="972"/>
      <c r="AO2" s="916"/>
      <c r="AP2" s="376" t="s">
        <v>1055</v>
      </c>
      <c r="AQ2" s="373" t="s">
        <v>1054</v>
      </c>
      <c r="AR2" s="916"/>
      <c r="AS2" s="916"/>
      <c r="AT2" s="916"/>
      <c r="AU2" s="916"/>
      <c r="AV2" s="413"/>
      <c r="BB2" s="916"/>
      <c r="BC2" s="916"/>
      <c r="BD2" s="916"/>
      <c r="BE2" s="916"/>
      <c r="BF2" s="916"/>
      <c r="BG2" s="413"/>
      <c r="BL2" s="376" t="s">
        <v>1055</v>
      </c>
    </row>
    <row r="3" spans="1:64">
      <c r="A3" s="374"/>
      <c r="B3" s="374"/>
      <c r="C3" s="374"/>
      <c r="D3" s="374"/>
      <c r="E3" s="374"/>
      <c r="F3" s="35"/>
      <c r="G3" s="35"/>
      <c r="H3" s="35"/>
      <c r="I3" s="35"/>
      <c r="J3" s="35"/>
      <c r="K3" s="35"/>
    </row>
    <row r="4" spans="1:64" ht="14">
      <c r="A4" s="482" t="s">
        <v>749</v>
      </c>
      <c r="B4" s="482"/>
      <c r="C4" s="482"/>
      <c r="D4" s="973"/>
      <c r="E4" s="973"/>
      <c r="F4" s="973"/>
      <c r="G4" s="35"/>
      <c r="H4" s="35"/>
      <c r="I4" s="35"/>
      <c r="J4" s="35"/>
      <c r="K4" s="35" t="s">
        <v>1258</v>
      </c>
    </row>
    <row r="5" spans="1:64" ht="14">
      <c r="A5" s="14" t="s">
        <v>1270</v>
      </c>
      <c r="B5" s="14"/>
      <c r="C5" s="14"/>
      <c r="D5" s="35"/>
      <c r="E5" s="35"/>
      <c r="F5" s="35"/>
      <c r="G5" s="35"/>
      <c r="H5" s="35"/>
      <c r="I5" s="35"/>
      <c r="J5" s="35"/>
      <c r="K5" s="35"/>
    </row>
    <row r="6" spans="1:64" s="1216" customFormat="1" ht="17.5">
      <c r="A6" s="614" t="s">
        <v>383</v>
      </c>
      <c r="B6" s="614"/>
      <c r="C6" s="614"/>
      <c r="D6" s="860" t="s">
        <v>1291</v>
      </c>
      <c r="F6" s="860"/>
      <c r="G6" s="860"/>
      <c r="H6" s="860"/>
      <c r="I6" s="860"/>
      <c r="J6" s="914"/>
      <c r="K6" s="914"/>
      <c r="L6" s="914"/>
      <c r="M6" s="914"/>
      <c r="N6" s="914"/>
      <c r="O6" s="914"/>
      <c r="P6" s="914"/>
      <c r="Q6" s="914"/>
      <c r="R6" s="914"/>
      <c r="S6" s="914"/>
      <c r="T6" s="914"/>
      <c r="U6" s="914"/>
      <c r="V6" s="614" t="s">
        <v>384</v>
      </c>
      <c r="W6" s="614"/>
      <c r="X6" s="614"/>
      <c r="Y6" s="614"/>
      <c r="Z6" s="2687" t="s">
        <v>635</v>
      </c>
      <c r="AA6" s="2687"/>
      <c r="AB6" s="2687"/>
      <c r="AC6" s="2687"/>
      <c r="AD6" s="2687"/>
      <c r="AE6" s="1217"/>
      <c r="AF6" s="1217"/>
      <c r="AG6" s="914"/>
      <c r="AH6" s="914"/>
      <c r="AI6" s="914"/>
      <c r="AJ6" s="914"/>
      <c r="AK6" s="914"/>
      <c r="AL6" s="914"/>
      <c r="AM6" s="914"/>
      <c r="AN6" s="914"/>
      <c r="AO6" s="914"/>
      <c r="AP6" s="914"/>
      <c r="AQ6" s="614"/>
      <c r="AR6" s="614"/>
      <c r="AS6" s="614"/>
      <c r="AT6" s="614"/>
      <c r="AU6" s="2687"/>
      <c r="AV6" s="2687"/>
      <c r="AW6" s="2687"/>
      <c r="AX6" s="2687"/>
      <c r="AY6" s="2687"/>
      <c r="AZ6" s="1217"/>
      <c r="BA6" s="1217"/>
      <c r="BB6" s="614"/>
      <c r="BC6" s="614"/>
      <c r="BD6" s="614"/>
      <c r="BE6" s="614"/>
      <c r="BF6" s="2687"/>
      <c r="BG6" s="2687"/>
      <c r="BH6" s="2687"/>
      <c r="BI6" s="2687"/>
      <c r="BJ6" s="2687"/>
      <c r="BK6" s="1217"/>
      <c r="BL6" s="1217"/>
    </row>
    <row r="7" spans="1:64" ht="18" customHeight="1">
      <c r="A7" s="35" t="s">
        <v>1269</v>
      </c>
      <c r="B7" s="35"/>
      <c r="D7" s="442" t="s">
        <v>352</v>
      </c>
      <c r="E7" s="442"/>
      <c r="F7" s="479" t="s">
        <v>766</v>
      </c>
      <c r="G7" s="406"/>
      <c r="H7" s="406"/>
      <c r="I7" s="406"/>
      <c r="J7" s="975"/>
      <c r="K7" s="35"/>
      <c r="L7" s="35"/>
      <c r="M7" s="35"/>
      <c r="N7" s="35"/>
      <c r="O7" s="35"/>
      <c r="P7" s="35"/>
      <c r="Q7" s="35"/>
      <c r="R7" s="35"/>
      <c r="S7" s="35"/>
      <c r="T7" s="35"/>
      <c r="U7" s="35"/>
      <c r="Y7" s="976" t="s">
        <v>353</v>
      </c>
      <c r="Z7" s="976"/>
      <c r="AA7" s="406" t="s">
        <v>385</v>
      </c>
      <c r="AB7" s="975"/>
      <c r="AC7" s="975"/>
      <c r="AD7" s="975"/>
      <c r="AE7" s="975"/>
      <c r="AT7" s="976"/>
      <c r="AU7" s="976"/>
      <c r="AV7" s="406"/>
      <c r="AW7" s="975"/>
      <c r="AX7" s="975"/>
      <c r="AY7" s="975"/>
      <c r="AZ7" s="975"/>
      <c r="BE7" s="976"/>
      <c r="BF7" s="976"/>
      <c r="BG7" s="406"/>
      <c r="BH7" s="975"/>
      <c r="BI7" s="975"/>
      <c r="BJ7" s="975"/>
      <c r="BK7" s="975"/>
    </row>
    <row r="8" spans="1:64" s="14" customFormat="1" ht="18.75" customHeight="1">
      <c r="A8" s="2487" t="s">
        <v>761</v>
      </c>
      <c r="B8" s="2487"/>
      <c r="C8" s="2488"/>
      <c r="D8" s="499" t="s">
        <v>186</v>
      </c>
      <c r="E8" s="507"/>
      <c r="F8" s="2371" t="s">
        <v>1292</v>
      </c>
      <c r="G8" s="507"/>
      <c r="H8" s="507"/>
      <c r="I8" s="507"/>
      <c r="J8" s="507"/>
      <c r="K8" s="960" t="s">
        <v>769</v>
      </c>
      <c r="L8" s="507"/>
      <c r="M8" s="507" t="s">
        <v>373</v>
      </c>
      <c r="N8" s="507"/>
      <c r="O8" s="507"/>
      <c r="P8" s="507"/>
      <c r="Q8" s="507"/>
      <c r="R8" s="507"/>
      <c r="S8" s="507"/>
      <c r="T8" s="2480" t="s">
        <v>718</v>
      </c>
      <c r="U8" s="2543"/>
      <c r="V8" s="2487" t="s">
        <v>761</v>
      </c>
      <c r="W8" s="2487"/>
      <c r="X8" s="2488"/>
      <c r="Y8" s="499" t="s">
        <v>1056</v>
      </c>
      <c r="Z8" s="507"/>
      <c r="AA8" s="2370" t="s">
        <v>1293</v>
      </c>
      <c r="AB8" s="507"/>
      <c r="AC8" s="507"/>
      <c r="AD8" s="507"/>
      <c r="AE8" s="507"/>
      <c r="AF8" s="960" t="s">
        <v>769</v>
      </c>
      <c r="AG8" s="507" t="s">
        <v>373</v>
      </c>
      <c r="AH8" s="507"/>
      <c r="AI8" s="507" t="s">
        <v>739</v>
      </c>
      <c r="AJ8" s="507" t="s">
        <v>373</v>
      </c>
      <c r="AK8" s="507"/>
      <c r="AL8" s="507"/>
      <c r="AM8" s="507"/>
      <c r="AN8" s="507"/>
      <c r="AO8" s="2480" t="s">
        <v>718</v>
      </c>
      <c r="AP8" s="2543"/>
      <c r="AQ8" s="2487" t="s">
        <v>761</v>
      </c>
      <c r="AR8" s="2487"/>
      <c r="AS8" s="2488"/>
      <c r="AT8" s="499" t="s">
        <v>1294</v>
      </c>
      <c r="AU8" s="507"/>
      <c r="AV8" s="2370" t="s">
        <v>1295</v>
      </c>
      <c r="AW8" s="507"/>
      <c r="AX8" s="507"/>
      <c r="AY8" s="507"/>
      <c r="AZ8" s="2480" t="s">
        <v>718</v>
      </c>
      <c r="BA8" s="2543"/>
      <c r="BB8" s="2492"/>
      <c r="BC8" s="2492"/>
      <c r="BD8" s="2492"/>
      <c r="BE8" s="482"/>
      <c r="BF8" s="146"/>
      <c r="BG8" s="146"/>
      <c r="BH8" s="146"/>
      <c r="BI8" s="146"/>
      <c r="BJ8" s="146"/>
      <c r="BK8" s="2483"/>
      <c r="BL8" s="2544"/>
    </row>
    <row r="9" spans="1:64" s="14" customFormat="1" ht="17.25" customHeight="1">
      <c r="A9" s="2537"/>
      <c r="B9" s="2537"/>
      <c r="C9" s="2538"/>
      <c r="D9" s="920" t="s">
        <v>227</v>
      </c>
      <c r="E9" s="921" t="s">
        <v>354</v>
      </c>
      <c r="F9" s="921" t="s">
        <v>1742</v>
      </c>
      <c r="G9" s="2347" t="s">
        <v>301</v>
      </c>
      <c r="H9" s="923" t="s">
        <v>302</v>
      </c>
      <c r="I9" s="923" t="s">
        <v>303</v>
      </c>
      <c r="J9" s="920" t="s">
        <v>355</v>
      </c>
      <c r="K9" s="923" t="s">
        <v>378</v>
      </c>
      <c r="L9" s="923" t="s">
        <v>307</v>
      </c>
      <c r="M9" s="923" t="s">
        <v>358</v>
      </c>
      <c r="N9" s="922" t="s">
        <v>359</v>
      </c>
      <c r="O9" s="923" t="s">
        <v>311</v>
      </c>
      <c r="P9" s="921" t="s">
        <v>360</v>
      </c>
      <c r="Q9" s="923" t="s">
        <v>360</v>
      </c>
      <c r="R9" s="2196" t="s">
        <v>1759</v>
      </c>
      <c r="S9" s="923" t="s">
        <v>5</v>
      </c>
      <c r="T9" s="2472"/>
      <c r="U9" s="2544"/>
      <c r="V9" s="2537"/>
      <c r="W9" s="2537"/>
      <c r="X9" s="2538"/>
      <c r="Y9" s="920" t="s">
        <v>227</v>
      </c>
      <c r="Z9" s="921" t="s">
        <v>354</v>
      </c>
      <c r="AA9" s="921" t="s">
        <v>1742</v>
      </c>
      <c r="AB9" s="2347" t="s">
        <v>301</v>
      </c>
      <c r="AC9" s="923" t="s">
        <v>302</v>
      </c>
      <c r="AD9" s="923" t="s">
        <v>303</v>
      </c>
      <c r="AE9" s="920" t="s">
        <v>355</v>
      </c>
      <c r="AF9" s="923" t="s">
        <v>378</v>
      </c>
      <c r="AG9" s="921" t="s">
        <v>306</v>
      </c>
      <c r="AH9" s="923" t="s">
        <v>307</v>
      </c>
      <c r="AI9" s="923" t="s">
        <v>1388</v>
      </c>
      <c r="AJ9" s="923" t="s">
        <v>358</v>
      </c>
      <c r="AK9" s="922" t="s">
        <v>359</v>
      </c>
      <c r="AL9" s="921" t="s">
        <v>10</v>
      </c>
      <c r="AM9" s="923" t="s">
        <v>311</v>
      </c>
      <c r="AN9" s="921" t="s">
        <v>360</v>
      </c>
      <c r="AO9" s="2472"/>
      <c r="AP9" s="2544"/>
      <c r="AQ9" s="2537"/>
      <c r="AR9" s="2537"/>
      <c r="AS9" s="2538"/>
      <c r="AT9" s="923" t="s">
        <v>1388</v>
      </c>
      <c r="AU9" s="923" t="s">
        <v>359</v>
      </c>
      <c r="AV9" s="921" t="s">
        <v>360</v>
      </c>
      <c r="AW9" s="923" t="s">
        <v>360</v>
      </c>
      <c r="AX9" s="923" t="s">
        <v>5</v>
      </c>
      <c r="AY9" s="2347" t="s">
        <v>7</v>
      </c>
      <c r="AZ9" s="2472"/>
      <c r="BA9" s="2544"/>
      <c r="BB9" s="2492"/>
      <c r="BC9" s="2492"/>
      <c r="BD9" s="2492"/>
      <c r="BE9" s="501"/>
      <c r="BF9" s="501"/>
      <c r="BG9" s="501"/>
      <c r="BH9" s="501"/>
      <c r="BI9" s="501"/>
      <c r="BJ9" s="501"/>
      <c r="BK9" s="2544"/>
      <c r="BL9" s="2544"/>
    </row>
    <row r="10" spans="1:64" s="14" customFormat="1" ht="16.5" customHeight="1">
      <c r="A10" s="2537"/>
      <c r="B10" s="2537"/>
      <c r="C10" s="2538"/>
      <c r="D10" s="920" t="s">
        <v>9</v>
      </c>
      <c r="E10" s="921" t="s">
        <v>9</v>
      </c>
      <c r="F10" s="921"/>
      <c r="G10" s="921"/>
      <c r="H10" s="922"/>
      <c r="I10" s="922"/>
      <c r="J10" s="920"/>
      <c r="K10" s="922"/>
      <c r="L10" s="922" t="s">
        <v>2395</v>
      </c>
      <c r="M10" s="922" t="s">
        <v>363</v>
      </c>
      <c r="N10" s="922" t="s">
        <v>364</v>
      </c>
      <c r="O10" s="922"/>
      <c r="P10" s="921" t="s">
        <v>2393</v>
      </c>
      <c r="Q10" s="922" t="s">
        <v>2394</v>
      </c>
      <c r="R10" s="2197"/>
      <c r="S10" s="922"/>
      <c r="T10" s="2472"/>
      <c r="U10" s="2544"/>
      <c r="V10" s="2537"/>
      <c r="W10" s="2537"/>
      <c r="X10" s="2538"/>
      <c r="Y10" s="920" t="s">
        <v>9</v>
      </c>
      <c r="Z10" s="921" t="s">
        <v>9</v>
      </c>
      <c r="AA10" s="921"/>
      <c r="AB10" s="921"/>
      <c r="AC10" s="922"/>
      <c r="AD10" s="922"/>
      <c r="AE10" s="920"/>
      <c r="AF10" s="922"/>
      <c r="AG10" s="921" t="s">
        <v>2395</v>
      </c>
      <c r="AH10" s="922" t="s">
        <v>2395</v>
      </c>
      <c r="AI10" s="922"/>
      <c r="AJ10" s="922" t="s">
        <v>363</v>
      </c>
      <c r="AK10" s="922" t="s">
        <v>364</v>
      </c>
      <c r="AL10" s="921" t="s">
        <v>2284</v>
      </c>
      <c r="AM10" s="922"/>
      <c r="AN10" s="921" t="s">
        <v>2393</v>
      </c>
      <c r="AO10" s="2472"/>
      <c r="AP10" s="2544"/>
      <c r="AQ10" s="2537"/>
      <c r="AR10" s="2537"/>
      <c r="AS10" s="2538"/>
      <c r="AT10" s="922"/>
      <c r="AU10" s="922" t="s">
        <v>364</v>
      </c>
      <c r="AV10" s="921" t="s">
        <v>2393</v>
      </c>
      <c r="AW10" s="922" t="s">
        <v>2394</v>
      </c>
      <c r="AX10" s="922"/>
      <c r="AY10" s="921"/>
      <c r="AZ10" s="2472"/>
      <c r="BA10" s="2544"/>
      <c r="BB10" s="2492"/>
      <c r="BC10" s="2492"/>
      <c r="BD10" s="2492"/>
      <c r="BE10" s="501"/>
      <c r="BF10" s="501"/>
      <c r="BG10" s="501"/>
      <c r="BH10" s="501"/>
      <c r="BI10" s="501"/>
      <c r="BJ10" s="501"/>
      <c r="BK10" s="2544"/>
      <c r="BL10" s="2544"/>
    </row>
    <row r="11" spans="1:64" s="14" customFormat="1" ht="16" customHeight="1">
      <c r="A11" s="2537"/>
      <c r="B11" s="2537"/>
      <c r="C11" s="2538"/>
      <c r="D11" s="478" t="s">
        <v>2396</v>
      </c>
      <c r="E11" s="865" t="s">
        <v>2425</v>
      </c>
      <c r="F11" s="396"/>
      <c r="G11" s="396"/>
      <c r="H11" s="396"/>
      <c r="I11" s="390" t="s">
        <v>2397</v>
      </c>
      <c r="J11" s="390" t="s">
        <v>2397</v>
      </c>
      <c r="K11" s="390" t="s">
        <v>2397</v>
      </c>
      <c r="L11" s="396" t="s">
        <v>2398</v>
      </c>
      <c r="M11" s="390" t="s">
        <v>2399</v>
      </c>
      <c r="N11" s="865" t="s">
        <v>2558</v>
      </c>
      <c r="O11" s="865" t="s">
        <v>2398</v>
      </c>
      <c r="P11" s="865"/>
      <c r="Q11" s="865"/>
      <c r="R11" s="2674" t="s">
        <v>2401</v>
      </c>
      <c r="S11" s="395"/>
      <c r="T11" s="2472"/>
      <c r="U11" s="2544"/>
      <c r="V11" s="2537"/>
      <c r="W11" s="2537"/>
      <c r="X11" s="2538"/>
      <c r="Y11" s="865" t="s">
        <v>2396</v>
      </c>
      <c r="Z11" s="865" t="s">
        <v>2425</v>
      </c>
      <c r="AA11" s="396"/>
      <c r="AB11" s="396"/>
      <c r="AC11" s="396"/>
      <c r="AD11" s="390" t="s">
        <v>2397</v>
      </c>
      <c r="AE11" s="390" t="s">
        <v>2397</v>
      </c>
      <c r="AF11" s="390" t="s">
        <v>2397</v>
      </c>
      <c r="AG11" s="865"/>
      <c r="AH11" s="396" t="s">
        <v>2398</v>
      </c>
      <c r="AI11" s="390"/>
      <c r="AJ11" s="390" t="s">
        <v>2399</v>
      </c>
      <c r="AK11" s="865" t="s">
        <v>2558</v>
      </c>
      <c r="AL11" s="396"/>
      <c r="AM11" s="865" t="s">
        <v>2398</v>
      </c>
      <c r="AN11" s="865"/>
      <c r="AO11" s="2472"/>
      <c r="AP11" s="2544"/>
      <c r="AQ11" s="2537"/>
      <c r="AR11" s="2537"/>
      <c r="AS11" s="2538"/>
      <c r="AT11" s="390"/>
      <c r="AU11" s="925" t="s">
        <v>2559</v>
      </c>
      <c r="AV11" s="865"/>
      <c r="AW11" s="865"/>
      <c r="AX11" s="395"/>
      <c r="AY11" s="396"/>
      <c r="AZ11" s="2472"/>
      <c r="BA11" s="2544"/>
      <c r="BB11" s="2492"/>
      <c r="BC11" s="2492"/>
      <c r="BD11" s="2492"/>
      <c r="BE11" s="389"/>
      <c r="BF11" s="1223"/>
      <c r="BG11" s="478"/>
      <c r="BH11" s="478"/>
      <c r="BI11" s="478"/>
      <c r="BJ11" s="389"/>
      <c r="BK11" s="2544"/>
      <c r="BL11" s="2544"/>
    </row>
    <row r="12" spans="1:64" s="14" customFormat="1" ht="16" customHeight="1">
      <c r="A12" s="2537"/>
      <c r="B12" s="2537"/>
      <c r="C12" s="2538"/>
      <c r="D12" s="2667" t="s">
        <v>2402</v>
      </c>
      <c r="E12" s="2667" t="s">
        <v>2402</v>
      </c>
      <c r="F12" s="396" t="s">
        <v>1611</v>
      </c>
      <c r="G12" s="396" t="s">
        <v>1612</v>
      </c>
      <c r="H12" s="396" t="s">
        <v>1613</v>
      </c>
      <c r="I12" s="395" t="s">
        <v>2403</v>
      </c>
      <c r="J12" s="478" t="s">
        <v>2404</v>
      </c>
      <c r="K12" s="395" t="s">
        <v>2411</v>
      </c>
      <c r="L12" s="396" t="s">
        <v>2502</v>
      </c>
      <c r="M12" s="390" t="s">
        <v>2407</v>
      </c>
      <c r="N12" s="2667" t="s">
        <v>1642</v>
      </c>
      <c r="O12" s="865" t="s">
        <v>2410</v>
      </c>
      <c r="P12" s="865" t="s">
        <v>1654</v>
      </c>
      <c r="Q12" s="865" t="s">
        <v>1656</v>
      </c>
      <c r="R12" s="2674"/>
      <c r="S12" s="395" t="s">
        <v>2412</v>
      </c>
      <c r="T12" s="2472"/>
      <c r="U12" s="2544"/>
      <c r="V12" s="2537"/>
      <c r="W12" s="2537"/>
      <c r="X12" s="2538"/>
      <c r="Y12" s="2667" t="s">
        <v>2402</v>
      </c>
      <c r="Z12" s="2667" t="s">
        <v>2402</v>
      </c>
      <c r="AA12" s="396" t="s">
        <v>1611</v>
      </c>
      <c r="AB12" s="396" t="s">
        <v>1612</v>
      </c>
      <c r="AC12" s="396" t="s">
        <v>1613</v>
      </c>
      <c r="AD12" s="395" t="s">
        <v>2403</v>
      </c>
      <c r="AE12" s="478" t="s">
        <v>2404</v>
      </c>
      <c r="AF12" s="395" t="s">
        <v>2411</v>
      </c>
      <c r="AG12" s="865" t="s">
        <v>1644</v>
      </c>
      <c r="AH12" s="396" t="s">
        <v>2502</v>
      </c>
      <c r="AI12" s="390" t="s">
        <v>1646</v>
      </c>
      <c r="AJ12" s="390" t="s">
        <v>2407</v>
      </c>
      <c r="AK12" s="2667" t="s">
        <v>2402</v>
      </c>
      <c r="AL12" s="396" t="s">
        <v>1750</v>
      </c>
      <c r="AM12" s="865" t="s">
        <v>2410</v>
      </c>
      <c r="AN12" s="865" t="s">
        <v>1654</v>
      </c>
      <c r="AO12" s="2472"/>
      <c r="AP12" s="2544"/>
      <c r="AQ12" s="2537"/>
      <c r="AR12" s="2537"/>
      <c r="AS12" s="2538"/>
      <c r="AT12" s="390" t="s">
        <v>1646</v>
      </c>
      <c r="AU12" s="2667" t="s">
        <v>2402</v>
      </c>
      <c r="AV12" s="865" t="s">
        <v>1654</v>
      </c>
      <c r="AW12" s="865" t="s">
        <v>1656</v>
      </c>
      <c r="AX12" s="395" t="s">
        <v>2412</v>
      </c>
      <c r="AY12" s="396" t="s">
        <v>2218</v>
      </c>
      <c r="AZ12" s="2472"/>
      <c r="BA12" s="2544"/>
      <c r="BB12" s="2492"/>
      <c r="BC12" s="2492"/>
      <c r="BD12" s="2492"/>
      <c r="BE12" s="389"/>
      <c r="BF12" s="2688"/>
      <c r="BG12" s="478"/>
      <c r="BH12" s="478"/>
      <c r="BI12" s="478"/>
      <c r="BJ12" s="389"/>
      <c r="BK12" s="2544"/>
      <c r="BL12" s="2544"/>
    </row>
    <row r="13" spans="1:64" s="14" customFormat="1" ht="16" customHeight="1">
      <c r="A13" s="2537"/>
      <c r="B13" s="2537"/>
      <c r="C13" s="2538"/>
      <c r="D13" s="2667"/>
      <c r="E13" s="2667"/>
      <c r="F13" s="396"/>
      <c r="G13" s="865"/>
      <c r="H13" s="395"/>
      <c r="I13" s="395"/>
      <c r="J13" s="478"/>
      <c r="K13" s="395"/>
      <c r="L13" s="390"/>
      <c r="M13" s="390"/>
      <c r="N13" s="2667"/>
      <c r="O13" s="395"/>
      <c r="P13" s="396"/>
      <c r="Q13" s="390"/>
      <c r="R13" s="396"/>
      <c r="S13" s="395"/>
      <c r="T13" s="2472"/>
      <c r="U13" s="2544"/>
      <c r="V13" s="2537"/>
      <c r="W13" s="2537"/>
      <c r="X13" s="2538"/>
      <c r="Y13" s="2667"/>
      <c r="Z13" s="2667"/>
      <c r="AA13" s="396"/>
      <c r="AB13" s="865"/>
      <c r="AC13" s="395"/>
      <c r="AD13" s="395"/>
      <c r="AE13" s="478"/>
      <c r="AF13" s="395"/>
      <c r="AG13" s="396"/>
      <c r="AH13" s="390"/>
      <c r="AI13" s="390"/>
      <c r="AJ13" s="390"/>
      <c r="AK13" s="2667"/>
      <c r="AL13" s="396" t="s">
        <v>2414</v>
      </c>
      <c r="AM13" s="395"/>
      <c r="AN13" s="396"/>
      <c r="AO13" s="2472"/>
      <c r="AP13" s="2544"/>
      <c r="AQ13" s="2537"/>
      <c r="AR13" s="2537"/>
      <c r="AS13" s="2538"/>
      <c r="AT13" s="390"/>
      <c r="AU13" s="2667"/>
      <c r="AV13" s="396"/>
      <c r="AW13" s="390"/>
      <c r="AX13" s="395"/>
      <c r="AY13" s="396"/>
      <c r="AZ13" s="2472"/>
      <c r="BA13" s="2544"/>
      <c r="BB13" s="2492"/>
      <c r="BC13" s="2492"/>
      <c r="BD13" s="2492"/>
      <c r="BE13" s="389"/>
      <c r="BF13" s="2688"/>
      <c r="BG13" s="389"/>
      <c r="BH13" s="389"/>
      <c r="BI13" s="478"/>
      <c r="BJ13" s="389"/>
      <c r="BK13" s="2544"/>
      <c r="BL13" s="2544"/>
    </row>
    <row r="14" spans="1:64" s="35" customFormat="1" ht="18.75" customHeight="1">
      <c r="A14" s="2539"/>
      <c r="B14" s="2539"/>
      <c r="C14" s="2540"/>
      <c r="D14" s="2227" t="s">
        <v>2197</v>
      </c>
      <c r="E14" s="2228" t="s">
        <v>2197</v>
      </c>
      <c r="F14" s="2228" t="s">
        <v>2197</v>
      </c>
      <c r="G14" s="2228" t="s">
        <v>2197</v>
      </c>
      <c r="H14" s="2229" t="s">
        <v>2197</v>
      </c>
      <c r="I14" s="2229" t="s">
        <v>2197</v>
      </c>
      <c r="J14" s="2228" t="s">
        <v>2197</v>
      </c>
      <c r="K14" s="2229" t="s">
        <v>2197</v>
      </c>
      <c r="L14" s="1816" t="s">
        <v>2426</v>
      </c>
      <c r="M14" s="1815" t="s">
        <v>2197</v>
      </c>
      <c r="N14" s="1815" t="s">
        <v>2197</v>
      </c>
      <c r="O14" s="1815" t="s">
        <v>2417</v>
      </c>
      <c r="P14" s="1884" t="s">
        <v>2415</v>
      </c>
      <c r="Q14" s="1816" t="s">
        <v>2415</v>
      </c>
      <c r="R14" s="1821" t="s">
        <v>2194</v>
      </c>
      <c r="S14" s="1815" t="s">
        <v>316</v>
      </c>
      <c r="T14" s="2545"/>
      <c r="U14" s="2546"/>
      <c r="V14" s="2539"/>
      <c r="W14" s="2539"/>
      <c r="X14" s="2540"/>
      <c r="Y14" s="1821" t="s">
        <v>2197</v>
      </c>
      <c r="Z14" s="1821" t="s">
        <v>2197</v>
      </c>
      <c r="AA14" s="1821" t="s">
        <v>2197</v>
      </c>
      <c r="AB14" s="1821" t="s">
        <v>2197</v>
      </c>
      <c r="AC14" s="1815" t="s">
        <v>2197</v>
      </c>
      <c r="AD14" s="1815" t="s">
        <v>2197</v>
      </c>
      <c r="AE14" s="1821" t="s">
        <v>2197</v>
      </c>
      <c r="AF14" s="1815" t="s">
        <v>2197</v>
      </c>
      <c r="AG14" s="1815" t="s">
        <v>2197</v>
      </c>
      <c r="AH14" s="1816" t="s">
        <v>2426</v>
      </c>
      <c r="AI14" s="1815" t="s">
        <v>2194</v>
      </c>
      <c r="AJ14" s="1815" t="s">
        <v>2197</v>
      </c>
      <c r="AK14" s="1815" t="s">
        <v>2197</v>
      </c>
      <c r="AL14" s="1815" t="s">
        <v>2417</v>
      </c>
      <c r="AM14" s="1815" t="s">
        <v>2417</v>
      </c>
      <c r="AN14" s="1884" t="s">
        <v>2415</v>
      </c>
      <c r="AO14" s="2545"/>
      <c r="AP14" s="2546"/>
      <c r="AQ14" s="2539"/>
      <c r="AR14" s="2539"/>
      <c r="AS14" s="2540"/>
      <c r="AT14" s="1815" t="s">
        <v>2194</v>
      </c>
      <c r="AU14" s="1815" t="s">
        <v>2197</v>
      </c>
      <c r="AV14" s="1884" t="s">
        <v>2415</v>
      </c>
      <c r="AW14" s="1816" t="s">
        <v>2415</v>
      </c>
      <c r="AX14" s="1815" t="s">
        <v>316</v>
      </c>
      <c r="AY14" s="1821" t="s">
        <v>2194</v>
      </c>
      <c r="AZ14" s="2545"/>
      <c r="BA14" s="2546"/>
      <c r="BB14" s="2492"/>
      <c r="BC14" s="2492"/>
      <c r="BD14" s="2492"/>
      <c r="BE14" s="1888"/>
      <c r="BF14" s="1888"/>
      <c r="BG14" s="2230"/>
      <c r="BH14" s="2230"/>
      <c r="BI14" s="1888"/>
      <c r="BJ14" s="1888"/>
      <c r="BK14" s="2544"/>
      <c r="BL14" s="2544"/>
    </row>
    <row r="15" spans="1:64" ht="19.5" customHeight="1">
      <c r="A15" s="63">
        <v>40544</v>
      </c>
      <c r="B15" s="124">
        <v>40544</v>
      </c>
      <c r="C15" s="125">
        <v>40544</v>
      </c>
      <c r="D15" s="2355">
        <v>1679626</v>
      </c>
      <c r="E15" s="2355">
        <v>113505</v>
      </c>
      <c r="F15" s="2355">
        <v>81</v>
      </c>
      <c r="G15" s="2355">
        <v>14166</v>
      </c>
      <c r="H15" s="2355">
        <v>326</v>
      </c>
      <c r="I15" s="2355">
        <v>84275</v>
      </c>
      <c r="J15" s="2355">
        <v>7452</v>
      </c>
      <c r="K15" s="2355">
        <v>76823</v>
      </c>
      <c r="L15" s="2355">
        <v>6839</v>
      </c>
      <c r="M15" s="2355" t="s">
        <v>21</v>
      </c>
      <c r="N15" s="2355">
        <v>57587</v>
      </c>
      <c r="O15" s="2355" t="s">
        <v>21</v>
      </c>
      <c r="P15" s="2355">
        <v>50147</v>
      </c>
      <c r="Q15" s="2355">
        <v>54224</v>
      </c>
      <c r="R15" s="2355" t="s">
        <v>21</v>
      </c>
      <c r="S15" s="2355">
        <v>6267046</v>
      </c>
      <c r="T15" s="67">
        <v>40544</v>
      </c>
      <c r="U15" s="624">
        <v>40544</v>
      </c>
      <c r="V15" s="63">
        <v>40544</v>
      </c>
      <c r="W15" s="124">
        <v>40544</v>
      </c>
      <c r="X15" s="125">
        <v>40544</v>
      </c>
      <c r="Y15" s="2355">
        <v>2297976</v>
      </c>
      <c r="Z15" s="2355">
        <v>703870</v>
      </c>
      <c r="AA15" s="2355">
        <v>81</v>
      </c>
      <c r="AB15" s="2355">
        <v>15804</v>
      </c>
      <c r="AC15" s="2355">
        <v>410</v>
      </c>
      <c r="AD15" s="2355">
        <v>381415</v>
      </c>
      <c r="AE15" s="2355">
        <v>29982</v>
      </c>
      <c r="AF15" s="2355">
        <v>351433</v>
      </c>
      <c r="AG15" s="2355">
        <v>420</v>
      </c>
      <c r="AH15" s="2355">
        <v>7654</v>
      </c>
      <c r="AI15" s="2355">
        <v>345745</v>
      </c>
      <c r="AJ15" s="2355" t="s">
        <v>21</v>
      </c>
      <c r="AK15" s="2355">
        <v>1189480</v>
      </c>
      <c r="AL15" s="2355">
        <v>1192824</v>
      </c>
      <c r="AM15" s="2355">
        <v>18648</v>
      </c>
      <c r="AN15" s="2355">
        <v>315089</v>
      </c>
      <c r="AO15" s="67">
        <v>40544</v>
      </c>
      <c r="AP15" s="624">
        <v>40544</v>
      </c>
      <c r="AQ15" s="63">
        <v>40544</v>
      </c>
      <c r="AR15" s="124">
        <v>40544</v>
      </c>
      <c r="AS15" s="125">
        <v>40544</v>
      </c>
      <c r="AT15" s="2355">
        <v>2608</v>
      </c>
      <c r="AU15" s="2355">
        <v>1855</v>
      </c>
      <c r="AV15" s="2355">
        <v>1619</v>
      </c>
      <c r="AW15" s="2355">
        <v>1747</v>
      </c>
      <c r="AX15" s="2355">
        <v>35486</v>
      </c>
      <c r="AY15" s="2355">
        <v>25827</v>
      </c>
      <c r="AZ15" s="2231">
        <v>40544</v>
      </c>
      <c r="BA15" s="2232">
        <v>40544</v>
      </c>
      <c r="BB15" s="63"/>
      <c r="BC15" s="64"/>
      <c r="BD15" s="65"/>
      <c r="BE15" s="2355"/>
      <c r="BF15" s="2355"/>
      <c r="BG15" s="2355"/>
      <c r="BH15" s="2355"/>
      <c r="BI15" s="2355"/>
      <c r="BJ15" s="2355"/>
      <c r="BK15" s="2233"/>
      <c r="BL15" s="2232"/>
    </row>
    <row r="16" spans="1:64" ht="14.25" customHeight="1">
      <c r="A16" s="73"/>
      <c r="B16" s="64">
        <v>40909</v>
      </c>
      <c r="C16" s="127"/>
      <c r="D16" s="2355">
        <v>1609931</v>
      </c>
      <c r="E16" s="2355">
        <v>94660</v>
      </c>
      <c r="F16" s="2355">
        <v>84</v>
      </c>
      <c r="G16" s="2355">
        <v>10366</v>
      </c>
      <c r="H16" s="2355">
        <v>226</v>
      </c>
      <c r="I16" s="2355">
        <v>71652</v>
      </c>
      <c r="J16" s="2355">
        <v>6779</v>
      </c>
      <c r="K16" s="2355">
        <v>64873</v>
      </c>
      <c r="L16" s="2355">
        <v>5674</v>
      </c>
      <c r="M16" s="2355" t="s">
        <v>21</v>
      </c>
      <c r="N16" s="2355">
        <v>58884</v>
      </c>
      <c r="O16" s="2355" t="s">
        <v>21</v>
      </c>
      <c r="P16" s="2355">
        <v>51305</v>
      </c>
      <c r="Q16" s="2355">
        <v>55446</v>
      </c>
      <c r="R16" s="2355" t="s">
        <v>21</v>
      </c>
      <c r="S16" s="2355">
        <v>6031076</v>
      </c>
      <c r="T16" s="67">
        <v>40909</v>
      </c>
      <c r="U16" s="624">
        <v>40909</v>
      </c>
      <c r="V16" s="73"/>
      <c r="W16" s="64">
        <v>40909</v>
      </c>
      <c r="X16" s="127"/>
      <c r="Y16" s="2355">
        <v>2117399</v>
      </c>
      <c r="Z16" s="2355">
        <v>595369</v>
      </c>
      <c r="AA16" s="2355">
        <v>84</v>
      </c>
      <c r="AB16" s="2355">
        <v>11939</v>
      </c>
      <c r="AC16" s="2355">
        <v>343</v>
      </c>
      <c r="AD16" s="2355">
        <v>345629</v>
      </c>
      <c r="AE16" s="2355">
        <v>38086</v>
      </c>
      <c r="AF16" s="2355">
        <v>307543</v>
      </c>
      <c r="AG16" s="2355">
        <v>513</v>
      </c>
      <c r="AH16" s="2355">
        <v>6468</v>
      </c>
      <c r="AI16" s="2355">
        <v>262928</v>
      </c>
      <c r="AJ16" s="2355" t="s">
        <v>21</v>
      </c>
      <c r="AK16" s="2355">
        <v>1132540</v>
      </c>
      <c r="AL16" s="2355">
        <v>1148911</v>
      </c>
      <c r="AM16" s="2355">
        <v>17041</v>
      </c>
      <c r="AN16" s="2355">
        <v>290643</v>
      </c>
      <c r="AO16" s="67">
        <v>40909</v>
      </c>
      <c r="AP16" s="624">
        <v>40909</v>
      </c>
      <c r="AQ16" s="73"/>
      <c r="AR16" s="64">
        <v>40909</v>
      </c>
      <c r="AS16" s="127"/>
      <c r="AT16" s="2355">
        <v>1778</v>
      </c>
      <c r="AU16" s="2355">
        <v>1555</v>
      </c>
      <c r="AV16" s="2355">
        <v>1352</v>
      </c>
      <c r="AW16" s="2355">
        <v>1464</v>
      </c>
      <c r="AX16" s="2355">
        <v>37362</v>
      </c>
      <c r="AY16" s="2355">
        <v>22077</v>
      </c>
      <c r="AZ16" s="2231">
        <v>40909</v>
      </c>
      <c r="BA16" s="2232">
        <v>40909</v>
      </c>
      <c r="BB16" s="73"/>
      <c r="BC16" s="64"/>
      <c r="BD16" s="74"/>
      <c r="BE16" s="2355"/>
      <c r="BF16" s="2355"/>
      <c r="BG16" s="2355"/>
      <c r="BH16" s="2355"/>
      <c r="BI16" s="2355"/>
      <c r="BJ16" s="2355"/>
      <c r="BK16" s="2233"/>
      <c r="BL16" s="2232"/>
    </row>
    <row r="17" spans="1:64" ht="14.25" customHeight="1">
      <c r="A17" s="73"/>
      <c r="B17" s="64">
        <v>41275</v>
      </c>
      <c r="C17" s="127"/>
      <c r="D17" s="2355">
        <v>1595878</v>
      </c>
      <c r="E17" s="2355">
        <v>84199</v>
      </c>
      <c r="F17" s="2355">
        <v>88</v>
      </c>
      <c r="G17" s="2355">
        <v>10200</v>
      </c>
      <c r="H17" s="2355">
        <v>146</v>
      </c>
      <c r="I17" s="2355">
        <v>63352</v>
      </c>
      <c r="J17" s="2355">
        <v>5827</v>
      </c>
      <c r="K17" s="2355">
        <v>57525</v>
      </c>
      <c r="L17" s="2355">
        <v>4675</v>
      </c>
      <c r="M17" s="2355" t="s">
        <v>21</v>
      </c>
      <c r="N17" s="2355">
        <v>65023</v>
      </c>
      <c r="O17" s="2355" t="s">
        <v>21</v>
      </c>
      <c r="P17" s="2355">
        <v>56536</v>
      </c>
      <c r="Q17" s="2355">
        <v>61226</v>
      </c>
      <c r="R17" s="2355" t="s">
        <v>21</v>
      </c>
      <c r="S17" s="2355">
        <v>5980300</v>
      </c>
      <c r="T17" s="67">
        <v>41275</v>
      </c>
      <c r="U17" s="624">
        <v>41275</v>
      </c>
      <c r="V17" s="73"/>
      <c r="W17" s="64">
        <v>41275</v>
      </c>
      <c r="X17" s="127"/>
      <c r="Y17" s="2355">
        <v>2205509</v>
      </c>
      <c r="Z17" s="2355">
        <v>674095</v>
      </c>
      <c r="AA17" s="2355">
        <v>88</v>
      </c>
      <c r="AB17" s="2355">
        <v>11658</v>
      </c>
      <c r="AC17" s="2355">
        <v>233</v>
      </c>
      <c r="AD17" s="2355">
        <v>339441</v>
      </c>
      <c r="AE17" s="2355">
        <v>33597</v>
      </c>
      <c r="AF17" s="2355">
        <v>305845</v>
      </c>
      <c r="AG17" s="2355">
        <v>319</v>
      </c>
      <c r="AH17" s="2355">
        <v>5485</v>
      </c>
      <c r="AI17" s="2355">
        <v>375496</v>
      </c>
      <c r="AJ17" s="2355" t="s">
        <v>21</v>
      </c>
      <c r="AK17" s="2355">
        <v>1155115</v>
      </c>
      <c r="AL17" s="2355">
        <v>1182793</v>
      </c>
      <c r="AM17" s="2355">
        <v>18879</v>
      </c>
      <c r="AN17" s="2355">
        <v>288282</v>
      </c>
      <c r="AO17" s="67">
        <v>41275</v>
      </c>
      <c r="AP17" s="624">
        <v>41275</v>
      </c>
      <c r="AQ17" s="73"/>
      <c r="AR17" s="64">
        <v>41275</v>
      </c>
      <c r="AS17" s="127"/>
      <c r="AT17" s="2355">
        <v>2441</v>
      </c>
      <c r="AU17" s="2355">
        <v>1471</v>
      </c>
      <c r="AV17" s="2355">
        <v>1279</v>
      </c>
      <c r="AW17" s="2355">
        <v>1385</v>
      </c>
      <c r="AX17" s="2355">
        <v>31470</v>
      </c>
      <c r="AY17" s="2355">
        <v>21240</v>
      </c>
      <c r="AZ17" s="2231">
        <v>41275</v>
      </c>
      <c r="BA17" s="2232">
        <v>41275</v>
      </c>
      <c r="BB17" s="73"/>
      <c r="BC17" s="64"/>
      <c r="BD17" s="74"/>
      <c r="BE17" s="2355"/>
      <c r="BF17" s="2355"/>
      <c r="BG17" s="2355"/>
      <c r="BH17" s="2355"/>
      <c r="BI17" s="2355"/>
      <c r="BJ17" s="2355"/>
      <c r="BK17" s="2233"/>
      <c r="BL17" s="2232"/>
    </row>
    <row r="18" spans="1:64" ht="14.25" customHeight="1">
      <c r="A18" s="73"/>
      <c r="B18" s="64">
        <v>41640</v>
      </c>
      <c r="C18" s="127"/>
      <c r="D18" s="2355">
        <v>1574551</v>
      </c>
      <c r="E18" s="2355">
        <v>77622</v>
      </c>
      <c r="F18" s="2355">
        <v>78</v>
      </c>
      <c r="G18" s="2355">
        <v>9789</v>
      </c>
      <c r="H18" s="2355">
        <v>133</v>
      </c>
      <c r="I18" s="2355">
        <v>58724</v>
      </c>
      <c r="J18" s="2355">
        <v>5832</v>
      </c>
      <c r="K18" s="2355">
        <v>52892</v>
      </c>
      <c r="L18" s="2355">
        <v>3795</v>
      </c>
      <c r="M18" s="2355" t="s">
        <v>21</v>
      </c>
      <c r="N18" s="2355">
        <v>69119</v>
      </c>
      <c r="O18" s="2355" t="s">
        <v>21</v>
      </c>
      <c r="P18" s="2355">
        <v>60068</v>
      </c>
      <c r="Q18" s="2355">
        <v>65083</v>
      </c>
      <c r="R18" s="2355" t="s">
        <v>21</v>
      </c>
      <c r="S18" s="2355">
        <v>5966504</v>
      </c>
      <c r="T18" s="67">
        <v>41640</v>
      </c>
      <c r="U18" s="624">
        <v>41640</v>
      </c>
      <c r="V18" s="73"/>
      <c r="W18" s="64">
        <v>41640</v>
      </c>
      <c r="X18" s="127"/>
      <c r="Y18" s="2355">
        <v>2088607</v>
      </c>
      <c r="Z18" s="2355">
        <v>547202</v>
      </c>
      <c r="AA18" s="2355">
        <v>78</v>
      </c>
      <c r="AB18" s="2355">
        <v>11230</v>
      </c>
      <c r="AC18" s="2355">
        <v>224</v>
      </c>
      <c r="AD18" s="2355">
        <v>292835</v>
      </c>
      <c r="AE18" s="2355">
        <v>38543</v>
      </c>
      <c r="AF18" s="2355">
        <v>254293</v>
      </c>
      <c r="AG18" s="2355">
        <v>321</v>
      </c>
      <c r="AH18" s="2355">
        <v>4639</v>
      </c>
      <c r="AI18" s="2355">
        <v>279011</v>
      </c>
      <c r="AJ18" s="2355" t="s">
        <v>21</v>
      </c>
      <c r="AK18" s="2355">
        <v>1176576</v>
      </c>
      <c r="AL18" s="2355">
        <v>1198934</v>
      </c>
      <c r="AM18" s="2355">
        <v>18631</v>
      </c>
      <c r="AN18" s="2355">
        <v>297862</v>
      </c>
      <c r="AO18" s="67">
        <v>41640</v>
      </c>
      <c r="AP18" s="624">
        <v>41640</v>
      </c>
      <c r="AQ18" s="73"/>
      <c r="AR18" s="64">
        <v>41640</v>
      </c>
      <c r="AS18" s="127"/>
      <c r="AT18" s="2355">
        <v>1977</v>
      </c>
      <c r="AU18" s="2355">
        <v>1024</v>
      </c>
      <c r="AV18" s="2355">
        <v>899</v>
      </c>
      <c r="AW18" s="2355">
        <v>965</v>
      </c>
      <c r="AX18" s="2355">
        <v>29906</v>
      </c>
      <c r="AY18" s="2355">
        <v>24919</v>
      </c>
      <c r="AZ18" s="2231">
        <v>41640</v>
      </c>
      <c r="BA18" s="2232">
        <v>41640</v>
      </c>
      <c r="BB18" s="73"/>
      <c r="BC18" s="64"/>
      <c r="BD18" s="74"/>
      <c r="BE18" s="2355"/>
      <c r="BF18" s="2355"/>
      <c r="BG18" s="2355"/>
      <c r="BH18" s="2355"/>
      <c r="BI18" s="2355"/>
      <c r="BJ18" s="2355"/>
      <c r="BK18" s="2233"/>
      <c r="BL18" s="2232"/>
    </row>
    <row r="19" spans="1:64" ht="14.25" customHeight="1">
      <c r="A19" s="73"/>
      <c r="B19" s="64">
        <v>42005</v>
      </c>
      <c r="C19" s="127"/>
      <c r="D19" s="2355">
        <v>1585370</v>
      </c>
      <c r="E19" s="2355">
        <v>69877</v>
      </c>
      <c r="F19" s="2355">
        <v>103</v>
      </c>
      <c r="G19" s="2355">
        <v>4526</v>
      </c>
      <c r="H19" s="2355">
        <v>110</v>
      </c>
      <c r="I19" s="2355">
        <v>56971</v>
      </c>
      <c r="J19" s="2355">
        <v>7873</v>
      </c>
      <c r="K19" s="2355">
        <v>49098</v>
      </c>
      <c r="L19" s="2355">
        <v>3256</v>
      </c>
      <c r="M19" s="2355" t="s">
        <v>21</v>
      </c>
      <c r="N19" s="2355">
        <v>75839</v>
      </c>
      <c r="O19" s="2355">
        <v>8</v>
      </c>
      <c r="P19" s="2355">
        <v>65677</v>
      </c>
      <c r="Q19" s="2355">
        <v>71400</v>
      </c>
      <c r="R19" s="2355" t="s">
        <v>21</v>
      </c>
      <c r="S19" s="2355">
        <v>5991732</v>
      </c>
      <c r="T19" s="67">
        <v>42005</v>
      </c>
      <c r="U19" s="624">
        <v>42005</v>
      </c>
      <c r="V19" s="73"/>
      <c r="W19" s="64">
        <v>42005</v>
      </c>
      <c r="X19" s="127"/>
      <c r="Y19" s="2355">
        <v>2150585</v>
      </c>
      <c r="Z19" s="2355">
        <v>588218</v>
      </c>
      <c r="AA19" s="2355">
        <v>103</v>
      </c>
      <c r="AB19" s="2355">
        <v>5901</v>
      </c>
      <c r="AC19" s="2355">
        <v>166</v>
      </c>
      <c r="AD19" s="2355">
        <v>265934</v>
      </c>
      <c r="AE19" s="2355">
        <v>30198</v>
      </c>
      <c r="AF19" s="2355">
        <v>235735</v>
      </c>
      <c r="AG19" s="2355">
        <v>347</v>
      </c>
      <c r="AH19" s="2355">
        <v>3942</v>
      </c>
      <c r="AI19" s="2355">
        <v>376748</v>
      </c>
      <c r="AJ19" s="2355" t="s">
        <v>21</v>
      </c>
      <c r="AK19" s="2355">
        <v>1194740</v>
      </c>
      <c r="AL19" s="2355">
        <v>1223001</v>
      </c>
      <c r="AM19" s="2355">
        <v>17093</v>
      </c>
      <c r="AN19" s="2355">
        <v>302017</v>
      </c>
      <c r="AO19" s="67">
        <v>42005</v>
      </c>
      <c r="AP19" s="624">
        <v>42005</v>
      </c>
      <c r="AQ19" s="73"/>
      <c r="AR19" s="64">
        <v>42005</v>
      </c>
      <c r="AS19" s="127"/>
      <c r="AT19" s="2355">
        <v>3190</v>
      </c>
      <c r="AU19" s="2355">
        <v>1118</v>
      </c>
      <c r="AV19" s="2355">
        <v>979</v>
      </c>
      <c r="AW19" s="2355">
        <v>1053</v>
      </c>
      <c r="AX19" s="2355">
        <v>30869</v>
      </c>
      <c r="AY19" s="2355">
        <v>22343</v>
      </c>
      <c r="AZ19" s="2231">
        <v>42005</v>
      </c>
      <c r="BA19" s="2232">
        <v>42005</v>
      </c>
      <c r="BB19" s="73"/>
      <c r="BC19" s="64"/>
      <c r="BD19" s="74"/>
      <c r="BE19" s="2355"/>
      <c r="BF19" s="2355"/>
      <c r="BG19" s="2355"/>
      <c r="BH19" s="2355"/>
      <c r="BI19" s="2355"/>
      <c r="BJ19" s="2355"/>
      <c r="BK19" s="2233"/>
      <c r="BL19" s="2232"/>
    </row>
    <row r="20" spans="1:64" ht="6.75" customHeight="1">
      <c r="A20" s="73"/>
      <c r="B20" s="76"/>
      <c r="C20" s="127"/>
      <c r="D20" s="2355"/>
      <c r="E20" s="2355"/>
      <c r="F20" s="2355"/>
      <c r="G20" s="2355"/>
      <c r="H20" s="2355"/>
      <c r="I20" s="2355"/>
      <c r="J20" s="2355"/>
      <c r="K20" s="2355"/>
      <c r="L20" s="2355"/>
      <c r="M20" s="2355"/>
      <c r="N20" s="2355"/>
      <c r="O20" s="2355"/>
      <c r="P20" s="2355"/>
      <c r="Q20" s="2355"/>
      <c r="R20" s="2355"/>
      <c r="S20" s="2355"/>
      <c r="T20" s="77"/>
      <c r="U20" s="486"/>
      <c r="V20" s="73"/>
      <c r="W20" s="76"/>
      <c r="X20" s="127"/>
      <c r="Y20" s="2355"/>
      <c r="Z20" s="2355"/>
      <c r="AA20" s="2355"/>
      <c r="AB20" s="2355"/>
      <c r="AC20" s="2355"/>
      <c r="AD20" s="2355"/>
      <c r="AE20" s="2355"/>
      <c r="AF20" s="2355"/>
      <c r="AG20" s="2355"/>
      <c r="AH20" s="2355"/>
      <c r="AI20" s="2355"/>
      <c r="AJ20" s="2355"/>
      <c r="AK20" s="2355"/>
      <c r="AL20" s="2355"/>
      <c r="AM20" s="2355"/>
      <c r="AN20" s="2355"/>
      <c r="AO20" s="77"/>
      <c r="AP20" s="486"/>
      <c r="AQ20" s="73"/>
      <c r="AR20" s="76"/>
      <c r="AS20" s="127"/>
      <c r="AT20" s="2355"/>
      <c r="AU20" s="2355"/>
      <c r="AV20" s="2355"/>
      <c r="AW20" s="2355"/>
      <c r="AX20" s="2355"/>
      <c r="AY20" s="2355"/>
      <c r="AZ20" s="75"/>
      <c r="BA20" s="2355"/>
      <c r="BB20" s="73"/>
      <c r="BC20" s="76"/>
      <c r="BD20" s="74"/>
      <c r="BE20" s="2355"/>
      <c r="BF20" s="2355"/>
      <c r="BG20" s="2355"/>
      <c r="BH20" s="2355"/>
      <c r="BI20" s="2355"/>
      <c r="BJ20" s="2355"/>
      <c r="BK20" s="2355"/>
      <c r="BL20" s="2355"/>
    </row>
    <row r="21" spans="1:64" ht="15.75" customHeight="1">
      <c r="A21" s="79">
        <v>41365</v>
      </c>
      <c r="B21" s="80">
        <v>41365</v>
      </c>
      <c r="C21" s="128">
        <v>41365</v>
      </c>
      <c r="D21" s="2356">
        <v>1592824</v>
      </c>
      <c r="E21" s="2356">
        <v>80882</v>
      </c>
      <c r="F21" s="2356">
        <v>90</v>
      </c>
      <c r="G21" s="2356">
        <v>10510</v>
      </c>
      <c r="H21" s="2356">
        <v>146</v>
      </c>
      <c r="I21" s="2356">
        <v>60302</v>
      </c>
      <c r="J21" s="2356">
        <v>5728</v>
      </c>
      <c r="K21" s="2356">
        <v>54574</v>
      </c>
      <c r="L21" s="2356">
        <v>4433</v>
      </c>
      <c r="M21" s="2356" t="s">
        <v>21</v>
      </c>
      <c r="N21" s="2356">
        <v>67436</v>
      </c>
      <c r="O21" s="2356" t="s">
        <v>21</v>
      </c>
      <c r="P21" s="2356">
        <v>58615</v>
      </c>
      <c r="Q21" s="2356">
        <v>63498</v>
      </c>
      <c r="R21" s="2356" t="s">
        <v>21</v>
      </c>
      <c r="S21" s="2356">
        <v>5976186</v>
      </c>
      <c r="T21" s="83">
        <v>41365</v>
      </c>
      <c r="U21" s="628">
        <v>41365</v>
      </c>
      <c r="V21" s="79">
        <v>41365</v>
      </c>
      <c r="W21" s="80">
        <v>41365</v>
      </c>
      <c r="X21" s="128">
        <v>41365</v>
      </c>
      <c r="Y21" s="2356">
        <v>2206566</v>
      </c>
      <c r="Z21" s="2356">
        <v>669596</v>
      </c>
      <c r="AA21" s="2356">
        <v>90</v>
      </c>
      <c r="AB21" s="2356">
        <v>11993</v>
      </c>
      <c r="AC21" s="2356">
        <v>237</v>
      </c>
      <c r="AD21" s="2356">
        <v>330014</v>
      </c>
      <c r="AE21" s="2356">
        <v>31403</v>
      </c>
      <c r="AF21" s="2356">
        <v>298611</v>
      </c>
      <c r="AG21" s="2356">
        <v>321</v>
      </c>
      <c r="AH21" s="2356">
        <v>5320</v>
      </c>
      <c r="AI21" s="2356">
        <v>382536</v>
      </c>
      <c r="AJ21" s="2356" t="s">
        <v>21</v>
      </c>
      <c r="AK21" s="2356">
        <v>1166711</v>
      </c>
      <c r="AL21" s="2356">
        <v>1191640</v>
      </c>
      <c r="AM21" s="2356">
        <v>19016</v>
      </c>
      <c r="AN21" s="2356">
        <v>293093</v>
      </c>
      <c r="AO21" s="83">
        <v>41365</v>
      </c>
      <c r="AP21" s="628">
        <v>41365</v>
      </c>
      <c r="AQ21" s="79">
        <v>41365</v>
      </c>
      <c r="AR21" s="80">
        <v>41365</v>
      </c>
      <c r="AS21" s="128">
        <v>41365</v>
      </c>
      <c r="AT21" s="2356">
        <v>2557</v>
      </c>
      <c r="AU21" s="2356">
        <v>1316</v>
      </c>
      <c r="AV21" s="2356">
        <v>1147</v>
      </c>
      <c r="AW21" s="2356">
        <v>1239</v>
      </c>
      <c r="AX21" s="2356">
        <v>30780</v>
      </c>
      <c r="AY21" s="2356">
        <v>22046</v>
      </c>
      <c r="AZ21" s="2234">
        <v>41365</v>
      </c>
      <c r="BA21" s="2235">
        <v>41365</v>
      </c>
      <c r="BB21" s="79"/>
      <c r="BC21" s="80"/>
      <c r="BD21" s="81"/>
      <c r="BE21" s="2356"/>
      <c r="BF21" s="2356"/>
      <c r="BG21" s="2356"/>
      <c r="BH21" s="2356"/>
      <c r="BI21" s="2356"/>
      <c r="BJ21" s="2356"/>
      <c r="BK21" s="2236"/>
      <c r="BL21" s="2235"/>
    </row>
    <row r="22" spans="1:64" ht="14.25" customHeight="1">
      <c r="A22" s="85"/>
      <c r="B22" s="80">
        <v>41730</v>
      </c>
      <c r="C22" s="130"/>
      <c r="D22" s="2356">
        <v>1591090</v>
      </c>
      <c r="E22" s="2356">
        <v>77372</v>
      </c>
      <c r="F22" s="2356">
        <v>77</v>
      </c>
      <c r="G22" s="2356">
        <v>8907</v>
      </c>
      <c r="H22" s="2356">
        <v>124</v>
      </c>
      <c r="I22" s="2356">
        <v>59539</v>
      </c>
      <c r="J22" s="2356">
        <v>6555</v>
      </c>
      <c r="K22" s="2356">
        <v>52984</v>
      </c>
      <c r="L22" s="2356">
        <v>3617</v>
      </c>
      <c r="M22" s="2356" t="s">
        <v>21</v>
      </c>
      <c r="N22" s="2356">
        <v>69997</v>
      </c>
      <c r="O22" s="2356" t="s">
        <v>21</v>
      </c>
      <c r="P22" s="2356">
        <v>60765</v>
      </c>
      <c r="Q22" s="2356">
        <v>65910</v>
      </c>
      <c r="R22" s="2356" t="s">
        <v>21</v>
      </c>
      <c r="S22" s="2356">
        <v>6037502</v>
      </c>
      <c r="T22" s="83">
        <v>41730</v>
      </c>
      <c r="U22" s="628">
        <v>41730</v>
      </c>
      <c r="V22" s="85"/>
      <c r="W22" s="80">
        <v>41730</v>
      </c>
      <c r="X22" s="130"/>
      <c r="Y22" s="2356">
        <v>2096852</v>
      </c>
      <c r="Z22" s="2356">
        <v>538984</v>
      </c>
      <c r="AA22" s="2356">
        <v>77</v>
      </c>
      <c r="AB22" s="2356">
        <v>10291</v>
      </c>
      <c r="AC22" s="2356">
        <v>202</v>
      </c>
      <c r="AD22" s="2356">
        <v>285726</v>
      </c>
      <c r="AE22" s="2356">
        <v>39872</v>
      </c>
      <c r="AF22" s="2356">
        <v>245854</v>
      </c>
      <c r="AG22" s="2356">
        <v>342</v>
      </c>
      <c r="AH22" s="2356">
        <v>4406</v>
      </c>
      <c r="AI22" s="2356">
        <v>280010</v>
      </c>
      <c r="AJ22" s="2356" t="s">
        <v>21</v>
      </c>
      <c r="AK22" s="2356">
        <v>1187445</v>
      </c>
      <c r="AL22" s="2356">
        <v>1219473</v>
      </c>
      <c r="AM22" s="2356">
        <v>18784</v>
      </c>
      <c r="AN22" s="2356">
        <v>295568</v>
      </c>
      <c r="AO22" s="83">
        <v>41730</v>
      </c>
      <c r="AP22" s="628">
        <v>41730</v>
      </c>
      <c r="AQ22" s="85"/>
      <c r="AR22" s="80">
        <v>41730</v>
      </c>
      <c r="AS22" s="130"/>
      <c r="AT22" s="2356">
        <v>1943</v>
      </c>
      <c r="AU22" s="2356">
        <v>1078</v>
      </c>
      <c r="AV22" s="2356">
        <v>944</v>
      </c>
      <c r="AW22" s="2356">
        <v>1015</v>
      </c>
      <c r="AX22" s="2356">
        <v>30015</v>
      </c>
      <c r="AY22" s="2356">
        <v>25051</v>
      </c>
      <c r="AZ22" s="2234">
        <v>41730</v>
      </c>
      <c r="BA22" s="2235">
        <v>41730</v>
      </c>
      <c r="BB22" s="85"/>
      <c r="BC22" s="80"/>
      <c r="BD22" s="86"/>
      <c r="BE22" s="2356"/>
      <c r="BF22" s="2356"/>
      <c r="BG22" s="2356"/>
      <c r="BH22" s="2356"/>
      <c r="BI22" s="2356"/>
      <c r="BJ22" s="2356"/>
      <c r="BK22" s="2236"/>
      <c r="BL22" s="2235"/>
    </row>
    <row r="23" spans="1:64" ht="6.75" customHeight="1">
      <c r="A23" s="85"/>
      <c r="B23" s="87"/>
      <c r="C23" s="130"/>
      <c r="D23" s="2356"/>
      <c r="E23" s="2356"/>
      <c r="F23" s="2356"/>
      <c r="G23" s="2356"/>
      <c r="H23" s="2356"/>
      <c r="I23" s="2356"/>
      <c r="J23" s="2356"/>
      <c r="K23" s="2356"/>
      <c r="L23" s="2356"/>
      <c r="M23" s="2356"/>
      <c r="N23" s="2356"/>
      <c r="O23" s="2356"/>
      <c r="P23" s="2356"/>
      <c r="Q23" s="2356"/>
      <c r="R23" s="2356"/>
      <c r="S23" s="2356"/>
      <c r="T23" s="77"/>
      <c r="U23" s="486"/>
      <c r="V23" s="85"/>
      <c r="W23" s="87"/>
      <c r="X23" s="130"/>
      <c r="Y23" s="2356"/>
      <c r="Z23" s="2356"/>
      <c r="AA23" s="2356"/>
      <c r="AB23" s="2356"/>
      <c r="AC23" s="2356"/>
      <c r="AD23" s="2356"/>
      <c r="AE23" s="2356"/>
      <c r="AF23" s="2356"/>
      <c r="AG23" s="2356"/>
      <c r="AH23" s="2356"/>
      <c r="AI23" s="2356"/>
      <c r="AJ23" s="2356"/>
      <c r="AK23" s="2356"/>
      <c r="AL23" s="2356"/>
      <c r="AM23" s="2356"/>
      <c r="AN23" s="2356"/>
      <c r="AO23" s="77"/>
      <c r="AP23" s="486"/>
      <c r="AQ23" s="85"/>
      <c r="AR23" s="87"/>
      <c r="AS23" s="130"/>
      <c r="AT23" s="2356"/>
      <c r="AU23" s="2356"/>
      <c r="AV23" s="2356"/>
      <c r="AW23" s="2356"/>
      <c r="AX23" s="2356"/>
      <c r="AY23" s="2356"/>
      <c r="AZ23" s="82"/>
      <c r="BA23" s="2356"/>
      <c r="BB23" s="85"/>
      <c r="BC23" s="87"/>
      <c r="BD23" s="86"/>
      <c r="BE23" s="2356"/>
      <c r="BF23" s="2356"/>
      <c r="BG23" s="2356"/>
      <c r="BH23" s="2356"/>
      <c r="BI23" s="2356"/>
      <c r="BJ23" s="2356"/>
      <c r="BK23" s="2356"/>
      <c r="BL23" s="2356"/>
    </row>
    <row r="24" spans="1:64" ht="15.75" customHeight="1">
      <c r="A24" s="88" t="s">
        <v>777</v>
      </c>
      <c r="B24" s="89" t="s">
        <v>23</v>
      </c>
      <c r="C24" s="131" t="s">
        <v>24</v>
      </c>
      <c r="D24" s="2356">
        <v>416178</v>
      </c>
      <c r="E24" s="2356">
        <v>19322</v>
      </c>
      <c r="F24" s="2356">
        <v>21</v>
      </c>
      <c r="G24" s="2356">
        <v>1453</v>
      </c>
      <c r="H24" s="2356">
        <v>27</v>
      </c>
      <c r="I24" s="2356">
        <v>15691</v>
      </c>
      <c r="J24" s="2356">
        <v>2268</v>
      </c>
      <c r="K24" s="2356">
        <v>13423</v>
      </c>
      <c r="L24" s="2356">
        <v>819</v>
      </c>
      <c r="M24" s="2356" t="s">
        <v>21</v>
      </c>
      <c r="N24" s="2356">
        <v>18417</v>
      </c>
      <c r="O24" s="2356" t="s">
        <v>21</v>
      </c>
      <c r="P24" s="2356">
        <v>15948</v>
      </c>
      <c r="Q24" s="2356">
        <v>17342</v>
      </c>
      <c r="R24" s="2356" t="s">
        <v>21</v>
      </c>
      <c r="S24" s="2356">
        <v>1498086</v>
      </c>
      <c r="T24" s="91" t="s">
        <v>25</v>
      </c>
      <c r="U24" s="632" t="s">
        <v>778</v>
      </c>
      <c r="V24" s="88" t="s">
        <v>777</v>
      </c>
      <c r="W24" s="89" t="s">
        <v>23</v>
      </c>
      <c r="X24" s="131" t="s">
        <v>24</v>
      </c>
      <c r="Y24" s="2356">
        <v>538878</v>
      </c>
      <c r="Z24" s="2356">
        <v>132894</v>
      </c>
      <c r="AA24" s="2356">
        <v>21</v>
      </c>
      <c r="AB24" s="2356">
        <v>1907</v>
      </c>
      <c r="AC24" s="2356">
        <v>39</v>
      </c>
      <c r="AD24" s="2356">
        <v>66654</v>
      </c>
      <c r="AE24" s="2356">
        <v>8645</v>
      </c>
      <c r="AF24" s="2356">
        <v>58009</v>
      </c>
      <c r="AG24" s="2356">
        <v>94</v>
      </c>
      <c r="AH24" s="2356">
        <v>1163</v>
      </c>
      <c r="AI24" s="2356">
        <v>74888</v>
      </c>
      <c r="AJ24" s="2356" t="s">
        <v>21</v>
      </c>
      <c r="AK24" s="2356">
        <v>313059</v>
      </c>
      <c r="AL24" s="2356">
        <v>328107</v>
      </c>
      <c r="AM24" s="2356">
        <v>5307</v>
      </c>
      <c r="AN24" s="2356">
        <v>73676</v>
      </c>
      <c r="AO24" s="91" t="s">
        <v>25</v>
      </c>
      <c r="AP24" s="632" t="s">
        <v>778</v>
      </c>
      <c r="AQ24" s="88" t="s">
        <v>777</v>
      </c>
      <c r="AR24" s="89" t="s">
        <v>23</v>
      </c>
      <c r="AS24" s="131" t="s">
        <v>24</v>
      </c>
      <c r="AT24" s="2356">
        <v>470</v>
      </c>
      <c r="AU24" s="2356">
        <v>256</v>
      </c>
      <c r="AV24" s="2356">
        <v>223</v>
      </c>
      <c r="AW24" s="2356">
        <v>241</v>
      </c>
      <c r="AX24" s="2356">
        <v>6930</v>
      </c>
      <c r="AY24" s="2356">
        <v>7255</v>
      </c>
      <c r="AZ24" s="2237" t="s">
        <v>25</v>
      </c>
      <c r="BA24" s="1900" t="s">
        <v>778</v>
      </c>
      <c r="BB24" s="88"/>
      <c r="BC24" s="89"/>
      <c r="BD24" s="90"/>
      <c r="BE24" s="2356"/>
      <c r="BF24" s="2356"/>
      <c r="BG24" s="2356"/>
      <c r="BH24" s="2356"/>
      <c r="BI24" s="2356"/>
      <c r="BJ24" s="2356"/>
      <c r="BK24" s="935"/>
      <c r="BL24" s="1900"/>
    </row>
    <row r="25" spans="1:64" ht="14.25" customHeight="1">
      <c r="A25" s="93" t="s">
        <v>26</v>
      </c>
      <c r="B25" s="94" t="s">
        <v>26</v>
      </c>
      <c r="C25" s="132" t="s">
        <v>571</v>
      </c>
      <c r="D25" s="2356">
        <v>381496</v>
      </c>
      <c r="E25" s="2356">
        <v>17591</v>
      </c>
      <c r="F25" s="2356">
        <v>21</v>
      </c>
      <c r="G25" s="2356">
        <v>1016</v>
      </c>
      <c r="H25" s="2356">
        <v>26</v>
      </c>
      <c r="I25" s="2356">
        <v>14605</v>
      </c>
      <c r="J25" s="2356">
        <v>1695</v>
      </c>
      <c r="K25" s="2356">
        <v>12910</v>
      </c>
      <c r="L25" s="2356">
        <v>681</v>
      </c>
      <c r="M25" s="2356" t="s">
        <v>21</v>
      </c>
      <c r="N25" s="2356">
        <v>19528</v>
      </c>
      <c r="O25" s="2356" t="s">
        <v>21</v>
      </c>
      <c r="P25" s="2356">
        <v>16916</v>
      </c>
      <c r="Q25" s="2356">
        <v>18388</v>
      </c>
      <c r="R25" s="2356" t="s">
        <v>21</v>
      </c>
      <c r="S25" s="2356">
        <v>1456724</v>
      </c>
      <c r="T25" s="91" t="s">
        <v>27</v>
      </c>
      <c r="U25" s="632" t="s">
        <v>26</v>
      </c>
      <c r="V25" s="93" t="s">
        <v>26</v>
      </c>
      <c r="W25" s="94" t="s">
        <v>26</v>
      </c>
      <c r="X25" s="132" t="s">
        <v>571</v>
      </c>
      <c r="Y25" s="2356">
        <v>516527</v>
      </c>
      <c r="Z25" s="2356">
        <v>140224</v>
      </c>
      <c r="AA25" s="2356">
        <v>21</v>
      </c>
      <c r="AB25" s="2356">
        <v>1350</v>
      </c>
      <c r="AC25" s="2356">
        <v>39</v>
      </c>
      <c r="AD25" s="2356">
        <v>68877</v>
      </c>
      <c r="AE25" s="2356">
        <v>7667</v>
      </c>
      <c r="AF25" s="2356">
        <v>61210</v>
      </c>
      <c r="AG25" s="2356">
        <v>97</v>
      </c>
      <c r="AH25" s="2356">
        <v>796</v>
      </c>
      <c r="AI25" s="2356">
        <v>82473</v>
      </c>
      <c r="AJ25" s="2356" t="s">
        <v>21</v>
      </c>
      <c r="AK25" s="2356">
        <v>281671</v>
      </c>
      <c r="AL25" s="2356">
        <v>271197</v>
      </c>
      <c r="AM25" s="2356">
        <v>3810</v>
      </c>
      <c r="AN25" s="2356">
        <v>81881</v>
      </c>
      <c r="AO25" s="91" t="s">
        <v>27</v>
      </c>
      <c r="AP25" s="632" t="s">
        <v>26</v>
      </c>
      <c r="AQ25" s="93" t="s">
        <v>26</v>
      </c>
      <c r="AR25" s="94" t="s">
        <v>26</v>
      </c>
      <c r="AS25" s="132" t="s">
        <v>571</v>
      </c>
      <c r="AT25" s="2356">
        <v>691</v>
      </c>
      <c r="AU25" s="2356">
        <v>267</v>
      </c>
      <c r="AV25" s="2356">
        <v>234</v>
      </c>
      <c r="AW25" s="2356">
        <v>251</v>
      </c>
      <c r="AX25" s="2356">
        <v>7863</v>
      </c>
      <c r="AY25" s="2356">
        <v>5454</v>
      </c>
      <c r="AZ25" s="2237" t="s">
        <v>27</v>
      </c>
      <c r="BA25" s="1900" t="s">
        <v>26</v>
      </c>
      <c r="BB25" s="93"/>
      <c r="BC25" s="94"/>
      <c r="BD25" s="95"/>
      <c r="BE25" s="2356"/>
      <c r="BF25" s="2356"/>
      <c r="BG25" s="2356"/>
      <c r="BH25" s="2356"/>
      <c r="BI25" s="2356"/>
      <c r="BJ25" s="2356"/>
      <c r="BK25" s="935"/>
      <c r="BL25" s="1900"/>
    </row>
    <row r="26" spans="1:64" ht="14.25" customHeight="1">
      <c r="A26" s="93" t="s">
        <v>26</v>
      </c>
      <c r="B26" s="94" t="s">
        <v>26</v>
      </c>
      <c r="C26" s="132" t="s">
        <v>572</v>
      </c>
      <c r="D26" s="2356">
        <v>403569</v>
      </c>
      <c r="E26" s="2356">
        <v>16782</v>
      </c>
      <c r="F26" s="2356">
        <v>28</v>
      </c>
      <c r="G26" s="2356">
        <v>1164</v>
      </c>
      <c r="H26" s="2356">
        <v>28</v>
      </c>
      <c r="I26" s="2356">
        <v>13522</v>
      </c>
      <c r="J26" s="2356">
        <v>2083</v>
      </c>
      <c r="K26" s="2356">
        <v>11439</v>
      </c>
      <c r="L26" s="2356">
        <v>866</v>
      </c>
      <c r="M26" s="2356" t="s">
        <v>21</v>
      </c>
      <c r="N26" s="2356">
        <v>18540</v>
      </c>
      <c r="O26" s="2356" t="s">
        <v>21</v>
      </c>
      <c r="P26" s="2356">
        <v>16023</v>
      </c>
      <c r="Q26" s="2356">
        <v>17457</v>
      </c>
      <c r="R26" s="2356" t="s">
        <v>21</v>
      </c>
      <c r="S26" s="2356">
        <v>1595179</v>
      </c>
      <c r="T26" s="91" t="s">
        <v>28</v>
      </c>
      <c r="U26" s="632" t="s">
        <v>26</v>
      </c>
      <c r="V26" s="93" t="s">
        <v>26</v>
      </c>
      <c r="W26" s="94" t="s">
        <v>26</v>
      </c>
      <c r="X26" s="132" t="s">
        <v>572</v>
      </c>
      <c r="Y26" s="2356">
        <v>593167</v>
      </c>
      <c r="Z26" s="2356">
        <v>190130</v>
      </c>
      <c r="AA26" s="2356">
        <v>28</v>
      </c>
      <c r="AB26" s="2356">
        <v>1418</v>
      </c>
      <c r="AC26" s="2356">
        <v>47</v>
      </c>
      <c r="AD26" s="2356">
        <v>61305</v>
      </c>
      <c r="AE26" s="2356">
        <v>6911</v>
      </c>
      <c r="AF26" s="2356">
        <v>54394</v>
      </c>
      <c r="AG26" s="2356">
        <v>65</v>
      </c>
      <c r="AH26" s="2356">
        <v>944</v>
      </c>
      <c r="AI26" s="2356">
        <v>157300</v>
      </c>
      <c r="AJ26" s="2356" t="s">
        <v>21</v>
      </c>
      <c r="AK26" s="2356">
        <v>312213</v>
      </c>
      <c r="AL26" s="2356">
        <v>326995</v>
      </c>
      <c r="AM26" s="2356">
        <v>3644</v>
      </c>
      <c r="AN26" s="2356">
        <v>75358</v>
      </c>
      <c r="AO26" s="91" t="s">
        <v>28</v>
      </c>
      <c r="AP26" s="632" t="s">
        <v>26</v>
      </c>
      <c r="AQ26" s="93" t="s">
        <v>26</v>
      </c>
      <c r="AR26" s="94" t="s">
        <v>26</v>
      </c>
      <c r="AS26" s="132" t="s">
        <v>572</v>
      </c>
      <c r="AT26" s="2356">
        <v>1682</v>
      </c>
      <c r="AU26" s="2356">
        <v>340</v>
      </c>
      <c r="AV26" s="2356">
        <v>297</v>
      </c>
      <c r="AW26" s="2356">
        <v>320</v>
      </c>
      <c r="AX26" s="2356">
        <v>8518</v>
      </c>
      <c r="AY26" s="2356">
        <v>4091</v>
      </c>
      <c r="AZ26" s="2237" t="s">
        <v>28</v>
      </c>
      <c r="BA26" s="1900" t="s">
        <v>26</v>
      </c>
      <c r="BB26" s="93"/>
      <c r="BC26" s="94"/>
      <c r="BD26" s="95"/>
      <c r="BE26" s="2356"/>
      <c r="BF26" s="2356"/>
      <c r="BG26" s="2356"/>
      <c r="BH26" s="2356"/>
      <c r="BI26" s="2356"/>
      <c r="BJ26" s="2356"/>
      <c r="BK26" s="935"/>
      <c r="BL26" s="1900"/>
    </row>
    <row r="27" spans="1:64" ht="14.25" customHeight="1">
      <c r="A27" s="93" t="s">
        <v>26</v>
      </c>
      <c r="B27" s="94" t="s">
        <v>26</v>
      </c>
      <c r="C27" s="132" t="s">
        <v>170</v>
      </c>
      <c r="D27" s="2356">
        <v>384127</v>
      </c>
      <c r="E27" s="2356">
        <v>16181</v>
      </c>
      <c r="F27" s="2356">
        <v>33</v>
      </c>
      <c r="G27" s="2356">
        <v>893</v>
      </c>
      <c r="H27" s="2356">
        <v>29</v>
      </c>
      <c r="I27" s="2356">
        <v>13153</v>
      </c>
      <c r="J27" s="2356">
        <v>1827</v>
      </c>
      <c r="K27" s="2356">
        <v>11326</v>
      </c>
      <c r="L27" s="2356">
        <v>890</v>
      </c>
      <c r="M27" s="2356" t="s">
        <v>21</v>
      </c>
      <c r="N27" s="2356">
        <v>19354</v>
      </c>
      <c r="O27" s="2356">
        <v>8</v>
      </c>
      <c r="P27" s="2356">
        <v>16790</v>
      </c>
      <c r="Q27" s="2356">
        <v>18213</v>
      </c>
      <c r="R27" s="2356" t="s">
        <v>21</v>
      </c>
      <c r="S27" s="2356">
        <v>1441743</v>
      </c>
      <c r="T27" s="91" t="s">
        <v>29</v>
      </c>
      <c r="U27" s="632" t="s">
        <v>26</v>
      </c>
      <c r="V27" s="93" t="s">
        <v>26</v>
      </c>
      <c r="W27" s="94" t="s">
        <v>26</v>
      </c>
      <c r="X27" s="132" t="s">
        <v>170</v>
      </c>
      <c r="Y27" s="2356">
        <v>502013</v>
      </c>
      <c r="Z27" s="2356">
        <v>124970</v>
      </c>
      <c r="AA27" s="2356">
        <v>33</v>
      </c>
      <c r="AB27" s="2356">
        <v>1226</v>
      </c>
      <c r="AC27" s="2356">
        <v>41</v>
      </c>
      <c r="AD27" s="2356">
        <v>69098</v>
      </c>
      <c r="AE27" s="2356">
        <v>6976</v>
      </c>
      <c r="AF27" s="2356">
        <v>62122</v>
      </c>
      <c r="AG27" s="2356">
        <v>91</v>
      </c>
      <c r="AH27" s="2356">
        <v>1039</v>
      </c>
      <c r="AI27" s="2356">
        <v>62088</v>
      </c>
      <c r="AJ27" s="2356" t="s">
        <v>21</v>
      </c>
      <c r="AK27" s="2356">
        <v>287797</v>
      </c>
      <c r="AL27" s="2356">
        <v>296702</v>
      </c>
      <c r="AM27" s="2356">
        <v>4331</v>
      </c>
      <c r="AN27" s="2356">
        <v>71103</v>
      </c>
      <c r="AO27" s="91" t="s">
        <v>29</v>
      </c>
      <c r="AP27" s="632" t="s">
        <v>26</v>
      </c>
      <c r="AQ27" s="93" t="s">
        <v>26</v>
      </c>
      <c r="AR27" s="94" t="s">
        <v>26</v>
      </c>
      <c r="AS27" s="132" t="s">
        <v>170</v>
      </c>
      <c r="AT27" s="2356">
        <v>347</v>
      </c>
      <c r="AU27" s="2356">
        <v>255</v>
      </c>
      <c r="AV27" s="2356">
        <v>224</v>
      </c>
      <c r="AW27" s="2356">
        <v>240</v>
      </c>
      <c r="AX27" s="2356">
        <v>7559</v>
      </c>
      <c r="AY27" s="2356">
        <v>5543</v>
      </c>
      <c r="AZ27" s="2237" t="s">
        <v>29</v>
      </c>
      <c r="BA27" s="1900" t="s">
        <v>26</v>
      </c>
      <c r="BB27" s="93"/>
      <c r="BC27" s="94"/>
      <c r="BD27" s="95"/>
      <c r="BE27" s="2356"/>
      <c r="BF27" s="2356"/>
      <c r="BG27" s="2356"/>
      <c r="BH27" s="2356"/>
      <c r="BI27" s="2356"/>
      <c r="BJ27" s="2356"/>
      <c r="BK27" s="935"/>
      <c r="BL27" s="1900"/>
    </row>
    <row r="28" spans="1:64" ht="6.75" customHeight="1">
      <c r="A28" s="97"/>
      <c r="B28" s="98"/>
      <c r="C28" s="134"/>
      <c r="D28" s="2356"/>
      <c r="E28" s="2356"/>
      <c r="F28" s="2356"/>
      <c r="G28" s="2356"/>
      <c r="H28" s="2356"/>
      <c r="I28" s="2356"/>
      <c r="J28" s="2356"/>
      <c r="K28" s="2356"/>
      <c r="L28" s="2356"/>
      <c r="M28" s="2356"/>
      <c r="N28" s="2356"/>
      <c r="O28" s="2356"/>
      <c r="P28" s="2356"/>
      <c r="Q28" s="2356"/>
      <c r="R28" s="2356"/>
      <c r="S28" s="2356"/>
      <c r="T28" s="100"/>
      <c r="U28" s="490"/>
      <c r="V28" s="97"/>
      <c r="W28" s="98"/>
      <c r="X28" s="134"/>
      <c r="Y28" s="2356"/>
      <c r="Z28" s="2356"/>
      <c r="AA28" s="2356"/>
      <c r="AB28" s="2356"/>
      <c r="AC28" s="2356"/>
      <c r="AD28" s="2356"/>
      <c r="AE28" s="2356"/>
      <c r="AF28" s="2356"/>
      <c r="AG28" s="2356"/>
      <c r="AH28" s="2356"/>
      <c r="AI28" s="2356"/>
      <c r="AJ28" s="2356"/>
      <c r="AK28" s="2356"/>
      <c r="AL28" s="2356"/>
      <c r="AM28" s="2356"/>
      <c r="AN28" s="2356"/>
      <c r="AO28" s="100"/>
      <c r="AP28" s="490"/>
      <c r="AQ28" s="97"/>
      <c r="AR28" s="98"/>
      <c r="AS28" s="134"/>
      <c r="AT28" s="2356"/>
      <c r="AU28" s="2356"/>
      <c r="AV28" s="2356"/>
      <c r="AW28" s="2356"/>
      <c r="AX28" s="2356"/>
      <c r="AY28" s="2356"/>
      <c r="AZ28" s="82"/>
      <c r="BA28" s="2356"/>
      <c r="BB28" s="97"/>
      <c r="BC28" s="98"/>
      <c r="BD28" s="99"/>
      <c r="BE28" s="2356"/>
      <c r="BF28" s="2356"/>
      <c r="BG28" s="2356"/>
      <c r="BH28" s="2356"/>
      <c r="BI28" s="2356"/>
      <c r="BJ28" s="2356"/>
      <c r="BK28" s="2356"/>
      <c r="BL28" s="2356"/>
    </row>
    <row r="29" spans="1:64" ht="15.75" customHeight="1">
      <c r="A29" s="93" t="s">
        <v>777</v>
      </c>
      <c r="B29" s="94" t="s">
        <v>23</v>
      </c>
      <c r="C29" s="135">
        <v>42005</v>
      </c>
      <c r="D29" s="2356">
        <v>142547</v>
      </c>
      <c r="E29" s="2356">
        <v>6987</v>
      </c>
      <c r="F29" s="2356">
        <v>7</v>
      </c>
      <c r="G29" s="2356">
        <v>642</v>
      </c>
      <c r="H29" s="2356">
        <v>10</v>
      </c>
      <c r="I29" s="2356">
        <v>5627</v>
      </c>
      <c r="J29" s="2356">
        <v>645</v>
      </c>
      <c r="K29" s="2356">
        <v>4982</v>
      </c>
      <c r="L29" s="2356">
        <v>241</v>
      </c>
      <c r="M29" s="2356" t="s">
        <v>21</v>
      </c>
      <c r="N29" s="2356">
        <v>6171</v>
      </c>
      <c r="O29" s="2356" t="s">
        <v>21</v>
      </c>
      <c r="P29" s="2356">
        <v>5352</v>
      </c>
      <c r="Q29" s="2356">
        <v>5811</v>
      </c>
      <c r="R29" s="2356" t="s">
        <v>21</v>
      </c>
      <c r="S29" s="2356">
        <v>501044</v>
      </c>
      <c r="T29" s="91" t="s">
        <v>30</v>
      </c>
      <c r="U29" s="632" t="s">
        <v>778</v>
      </c>
      <c r="V29" s="93" t="s">
        <v>777</v>
      </c>
      <c r="W29" s="94" t="s">
        <v>23</v>
      </c>
      <c r="X29" s="135">
        <v>42005</v>
      </c>
      <c r="Y29" s="2356">
        <v>182884</v>
      </c>
      <c r="Z29" s="2356">
        <v>45175</v>
      </c>
      <c r="AA29" s="2356">
        <v>7</v>
      </c>
      <c r="AB29" s="2356">
        <v>801</v>
      </c>
      <c r="AC29" s="2356">
        <v>14</v>
      </c>
      <c r="AD29" s="2356">
        <v>22347</v>
      </c>
      <c r="AE29" s="2356">
        <v>3456</v>
      </c>
      <c r="AF29" s="2356">
        <v>18891</v>
      </c>
      <c r="AG29" s="2356">
        <v>28</v>
      </c>
      <c r="AH29" s="2356">
        <v>367</v>
      </c>
      <c r="AI29" s="2356">
        <v>25808</v>
      </c>
      <c r="AJ29" s="2356" t="s">
        <v>21</v>
      </c>
      <c r="AK29" s="2356">
        <v>105337</v>
      </c>
      <c r="AL29" s="2356">
        <v>111979</v>
      </c>
      <c r="AM29" s="2356">
        <v>1681</v>
      </c>
      <c r="AN29" s="2356">
        <v>23947</v>
      </c>
      <c r="AO29" s="91" t="s">
        <v>30</v>
      </c>
      <c r="AP29" s="632" t="s">
        <v>778</v>
      </c>
      <c r="AQ29" s="93" t="s">
        <v>777</v>
      </c>
      <c r="AR29" s="94" t="s">
        <v>23</v>
      </c>
      <c r="AS29" s="135">
        <v>42005</v>
      </c>
      <c r="AT29" s="2356">
        <v>164</v>
      </c>
      <c r="AU29" s="2356">
        <v>71</v>
      </c>
      <c r="AV29" s="2356">
        <v>62</v>
      </c>
      <c r="AW29" s="2356">
        <v>67</v>
      </c>
      <c r="AX29" s="2356">
        <v>2240</v>
      </c>
      <c r="AY29" s="2356">
        <v>2397</v>
      </c>
      <c r="AZ29" s="2237" t="s">
        <v>30</v>
      </c>
      <c r="BA29" s="1900" t="s">
        <v>778</v>
      </c>
      <c r="BB29" s="93"/>
      <c r="BC29" s="94"/>
      <c r="BD29" s="101"/>
      <c r="BE29" s="2356"/>
      <c r="BF29" s="2356"/>
      <c r="BG29" s="2356"/>
      <c r="BH29" s="2356"/>
      <c r="BI29" s="2356"/>
      <c r="BJ29" s="2356"/>
      <c r="BK29" s="935"/>
      <c r="BL29" s="1900"/>
    </row>
    <row r="30" spans="1:64" ht="14.25" customHeight="1">
      <c r="A30" s="88" t="s">
        <v>26</v>
      </c>
      <c r="B30" s="89" t="s">
        <v>26</v>
      </c>
      <c r="C30" s="1194">
        <v>42036</v>
      </c>
      <c r="D30" s="2356">
        <v>132254</v>
      </c>
      <c r="E30" s="2356">
        <v>6061</v>
      </c>
      <c r="F30" s="2356">
        <v>6</v>
      </c>
      <c r="G30" s="2356">
        <v>434</v>
      </c>
      <c r="H30" s="2356">
        <v>9</v>
      </c>
      <c r="I30" s="2356">
        <v>4878</v>
      </c>
      <c r="J30" s="2356">
        <v>702</v>
      </c>
      <c r="K30" s="2356">
        <v>4176</v>
      </c>
      <c r="L30" s="2356">
        <v>308</v>
      </c>
      <c r="M30" s="2356" t="s">
        <v>21</v>
      </c>
      <c r="N30" s="2356">
        <v>5634</v>
      </c>
      <c r="O30" s="2356" t="s">
        <v>21</v>
      </c>
      <c r="P30" s="2356">
        <v>4878</v>
      </c>
      <c r="Q30" s="2356">
        <v>5305</v>
      </c>
      <c r="R30" s="2356" t="s">
        <v>21</v>
      </c>
      <c r="S30" s="2356">
        <v>492552</v>
      </c>
      <c r="T30" s="91" t="s">
        <v>31</v>
      </c>
      <c r="U30" s="632" t="s">
        <v>26</v>
      </c>
      <c r="V30" s="88" t="s">
        <v>26</v>
      </c>
      <c r="W30" s="89" t="s">
        <v>26</v>
      </c>
      <c r="X30" s="1194">
        <v>42036</v>
      </c>
      <c r="Y30" s="2356">
        <v>169787</v>
      </c>
      <c r="Z30" s="2356">
        <v>41817</v>
      </c>
      <c r="AA30" s="2356">
        <v>6</v>
      </c>
      <c r="AB30" s="2356">
        <v>583</v>
      </c>
      <c r="AC30" s="2356">
        <v>12</v>
      </c>
      <c r="AD30" s="2356">
        <v>20615</v>
      </c>
      <c r="AE30" s="2356">
        <v>2278</v>
      </c>
      <c r="AF30" s="2356">
        <v>18338</v>
      </c>
      <c r="AG30" s="2356">
        <v>37</v>
      </c>
      <c r="AH30" s="2356">
        <v>417</v>
      </c>
      <c r="AI30" s="2356">
        <v>23952</v>
      </c>
      <c r="AJ30" s="2356" t="s">
        <v>21</v>
      </c>
      <c r="AK30" s="2356">
        <v>99243</v>
      </c>
      <c r="AL30" s="2356">
        <v>102328</v>
      </c>
      <c r="AM30" s="2356">
        <v>1802</v>
      </c>
      <c r="AN30" s="2356">
        <v>24186</v>
      </c>
      <c r="AO30" s="91" t="s">
        <v>31</v>
      </c>
      <c r="AP30" s="632" t="s">
        <v>26</v>
      </c>
      <c r="AQ30" s="88" t="s">
        <v>26</v>
      </c>
      <c r="AR30" s="89" t="s">
        <v>26</v>
      </c>
      <c r="AS30" s="1194">
        <v>42036</v>
      </c>
      <c r="AT30" s="2356">
        <v>162</v>
      </c>
      <c r="AU30" s="2356">
        <v>96</v>
      </c>
      <c r="AV30" s="2356">
        <v>85</v>
      </c>
      <c r="AW30" s="2356">
        <v>91</v>
      </c>
      <c r="AX30" s="2356">
        <v>2228</v>
      </c>
      <c r="AY30" s="2356">
        <v>2434</v>
      </c>
      <c r="AZ30" s="2237" t="s">
        <v>31</v>
      </c>
      <c r="BA30" s="1900" t="s">
        <v>26</v>
      </c>
      <c r="BB30" s="88"/>
      <c r="BC30" s="89"/>
      <c r="BD30" s="1191"/>
      <c r="BE30" s="2356"/>
      <c r="BF30" s="2356"/>
      <c r="BG30" s="2356"/>
      <c r="BH30" s="2356"/>
      <c r="BI30" s="2356"/>
      <c r="BJ30" s="2356"/>
      <c r="BK30" s="935"/>
      <c r="BL30" s="1900"/>
    </row>
    <row r="31" spans="1:64" ht="14.25" customHeight="1">
      <c r="A31" s="88" t="s">
        <v>26</v>
      </c>
      <c r="B31" s="89" t="s">
        <v>26</v>
      </c>
      <c r="C31" s="1194">
        <v>42064</v>
      </c>
      <c r="D31" s="2356">
        <v>141377</v>
      </c>
      <c r="E31" s="2356">
        <v>6275</v>
      </c>
      <c r="F31" s="2356">
        <v>8</v>
      </c>
      <c r="G31" s="2356">
        <v>377</v>
      </c>
      <c r="H31" s="2356">
        <v>8</v>
      </c>
      <c r="I31" s="2356">
        <v>5186</v>
      </c>
      <c r="J31" s="2356">
        <v>921</v>
      </c>
      <c r="K31" s="2356">
        <v>4265</v>
      </c>
      <c r="L31" s="2356">
        <v>270</v>
      </c>
      <c r="M31" s="2356" t="s">
        <v>21</v>
      </c>
      <c r="N31" s="2356">
        <v>6612</v>
      </c>
      <c r="O31" s="2356" t="s">
        <v>21</v>
      </c>
      <c r="P31" s="2356">
        <v>5718</v>
      </c>
      <c r="Q31" s="2356">
        <v>6226</v>
      </c>
      <c r="R31" s="2356" t="s">
        <v>21</v>
      </c>
      <c r="S31" s="2356">
        <v>504490</v>
      </c>
      <c r="T31" s="91" t="s">
        <v>32</v>
      </c>
      <c r="U31" s="632" t="s">
        <v>26</v>
      </c>
      <c r="V31" s="88" t="s">
        <v>26</v>
      </c>
      <c r="W31" s="89" t="s">
        <v>26</v>
      </c>
      <c r="X31" s="1194">
        <v>42064</v>
      </c>
      <c r="Y31" s="2356">
        <v>186207</v>
      </c>
      <c r="Z31" s="2356">
        <v>45901</v>
      </c>
      <c r="AA31" s="2356">
        <v>8</v>
      </c>
      <c r="AB31" s="2356">
        <v>523</v>
      </c>
      <c r="AC31" s="2356">
        <v>14</v>
      </c>
      <c r="AD31" s="2356">
        <v>23692</v>
      </c>
      <c r="AE31" s="2356">
        <v>2911</v>
      </c>
      <c r="AF31" s="2356">
        <v>20781</v>
      </c>
      <c r="AG31" s="2356">
        <v>29</v>
      </c>
      <c r="AH31" s="2356">
        <v>380</v>
      </c>
      <c r="AI31" s="2356">
        <v>25128</v>
      </c>
      <c r="AJ31" s="2356" t="s">
        <v>21</v>
      </c>
      <c r="AK31" s="2356">
        <v>108479</v>
      </c>
      <c r="AL31" s="2356">
        <v>113799</v>
      </c>
      <c r="AM31" s="2356">
        <v>1824</v>
      </c>
      <c r="AN31" s="2356">
        <v>25543</v>
      </c>
      <c r="AO31" s="91" t="s">
        <v>32</v>
      </c>
      <c r="AP31" s="632" t="s">
        <v>26</v>
      </c>
      <c r="AQ31" s="88" t="s">
        <v>26</v>
      </c>
      <c r="AR31" s="89" t="s">
        <v>26</v>
      </c>
      <c r="AS31" s="1194">
        <v>42064</v>
      </c>
      <c r="AT31" s="2356">
        <v>144</v>
      </c>
      <c r="AU31" s="2356">
        <v>88</v>
      </c>
      <c r="AV31" s="2356">
        <v>77</v>
      </c>
      <c r="AW31" s="2356">
        <v>83</v>
      </c>
      <c r="AX31" s="2356">
        <v>2461</v>
      </c>
      <c r="AY31" s="2356">
        <v>2424</v>
      </c>
      <c r="AZ31" s="2237" t="s">
        <v>32</v>
      </c>
      <c r="BA31" s="1900" t="s">
        <v>26</v>
      </c>
      <c r="BB31" s="88"/>
      <c r="BC31" s="89"/>
      <c r="BD31" s="1191"/>
      <c r="BE31" s="2356"/>
      <c r="BF31" s="2356"/>
      <c r="BG31" s="2356"/>
      <c r="BH31" s="2356"/>
      <c r="BI31" s="2356"/>
      <c r="BJ31" s="2356"/>
      <c r="BK31" s="935"/>
      <c r="BL31" s="1900"/>
    </row>
    <row r="32" spans="1:64" ht="14.25" customHeight="1">
      <c r="A32" s="88" t="s">
        <v>26</v>
      </c>
      <c r="B32" s="89" t="s">
        <v>26</v>
      </c>
      <c r="C32" s="1194">
        <v>42095</v>
      </c>
      <c r="D32" s="2356">
        <v>133760</v>
      </c>
      <c r="E32" s="2356">
        <v>5939</v>
      </c>
      <c r="F32" s="2356">
        <v>7</v>
      </c>
      <c r="G32" s="2356">
        <v>330</v>
      </c>
      <c r="H32" s="2356">
        <v>8</v>
      </c>
      <c r="I32" s="2356">
        <v>4958</v>
      </c>
      <c r="J32" s="2356">
        <v>570</v>
      </c>
      <c r="K32" s="2356">
        <v>4388</v>
      </c>
      <c r="L32" s="2356">
        <v>217</v>
      </c>
      <c r="M32" s="2356" t="s">
        <v>21</v>
      </c>
      <c r="N32" s="2356">
        <v>7004</v>
      </c>
      <c r="O32" s="2356" t="s">
        <v>21</v>
      </c>
      <c r="P32" s="2356">
        <v>6060</v>
      </c>
      <c r="Q32" s="2356">
        <v>6595</v>
      </c>
      <c r="R32" s="2356" t="s">
        <v>21</v>
      </c>
      <c r="S32" s="2356">
        <v>490033</v>
      </c>
      <c r="T32" s="91" t="s">
        <v>33</v>
      </c>
      <c r="U32" s="632" t="s">
        <v>26</v>
      </c>
      <c r="V32" s="88" t="s">
        <v>26</v>
      </c>
      <c r="W32" s="89" t="s">
        <v>26</v>
      </c>
      <c r="X32" s="1194">
        <v>42095</v>
      </c>
      <c r="Y32" s="2356">
        <v>181372</v>
      </c>
      <c r="Z32" s="2356">
        <v>50591</v>
      </c>
      <c r="AA32" s="2356">
        <v>7</v>
      </c>
      <c r="AB32" s="2356">
        <v>477</v>
      </c>
      <c r="AC32" s="2356">
        <v>13</v>
      </c>
      <c r="AD32" s="2356">
        <v>24289</v>
      </c>
      <c r="AE32" s="2356">
        <v>2499</v>
      </c>
      <c r="AF32" s="2356">
        <v>21791</v>
      </c>
      <c r="AG32" s="2356">
        <v>45</v>
      </c>
      <c r="AH32" s="2356">
        <v>272</v>
      </c>
      <c r="AI32" s="2356">
        <v>30541</v>
      </c>
      <c r="AJ32" s="2356" t="s">
        <v>21</v>
      </c>
      <c r="AK32" s="2356">
        <v>98553</v>
      </c>
      <c r="AL32" s="2356">
        <v>91328</v>
      </c>
      <c r="AM32" s="2356">
        <v>1377</v>
      </c>
      <c r="AN32" s="2356">
        <v>31223</v>
      </c>
      <c r="AO32" s="91" t="s">
        <v>33</v>
      </c>
      <c r="AP32" s="632" t="s">
        <v>26</v>
      </c>
      <c r="AQ32" s="88" t="s">
        <v>26</v>
      </c>
      <c r="AR32" s="89" t="s">
        <v>26</v>
      </c>
      <c r="AS32" s="1194">
        <v>42095</v>
      </c>
      <c r="AT32" s="2356">
        <v>295</v>
      </c>
      <c r="AU32" s="2356">
        <v>86</v>
      </c>
      <c r="AV32" s="2356">
        <v>75</v>
      </c>
      <c r="AW32" s="2356">
        <v>81</v>
      </c>
      <c r="AX32" s="2356">
        <v>2379</v>
      </c>
      <c r="AY32" s="2356">
        <v>2066</v>
      </c>
      <c r="AZ32" s="2237" t="s">
        <v>33</v>
      </c>
      <c r="BA32" s="1900" t="s">
        <v>26</v>
      </c>
      <c r="BB32" s="88"/>
      <c r="BC32" s="89"/>
      <c r="BD32" s="1191"/>
      <c r="BE32" s="2356"/>
      <c r="BF32" s="2356"/>
      <c r="BG32" s="2356"/>
      <c r="BH32" s="2356"/>
      <c r="BI32" s="2356"/>
      <c r="BJ32" s="2356"/>
      <c r="BK32" s="935"/>
      <c r="BL32" s="1900"/>
    </row>
    <row r="33" spans="1:64" ht="14.25" customHeight="1">
      <c r="A33" s="88" t="s">
        <v>26</v>
      </c>
      <c r="B33" s="89" t="s">
        <v>26</v>
      </c>
      <c r="C33" s="1194">
        <v>42125</v>
      </c>
      <c r="D33" s="2356">
        <v>127149</v>
      </c>
      <c r="E33" s="2356">
        <v>5795</v>
      </c>
      <c r="F33" s="2356">
        <v>6</v>
      </c>
      <c r="G33" s="2356">
        <v>365</v>
      </c>
      <c r="H33" s="2356">
        <v>9</v>
      </c>
      <c r="I33" s="2356">
        <v>4849</v>
      </c>
      <c r="J33" s="2356">
        <v>591</v>
      </c>
      <c r="K33" s="2356">
        <v>4258</v>
      </c>
      <c r="L33" s="2356">
        <v>173</v>
      </c>
      <c r="M33" s="2356" t="s">
        <v>21</v>
      </c>
      <c r="N33" s="2356">
        <v>6679</v>
      </c>
      <c r="O33" s="2356" t="s">
        <v>21</v>
      </c>
      <c r="P33" s="2356">
        <v>5783</v>
      </c>
      <c r="Q33" s="2356">
        <v>6289</v>
      </c>
      <c r="R33" s="2356" t="s">
        <v>21</v>
      </c>
      <c r="S33" s="2356">
        <v>486292</v>
      </c>
      <c r="T33" s="91" t="s">
        <v>34</v>
      </c>
      <c r="U33" s="632" t="s">
        <v>26</v>
      </c>
      <c r="V33" s="88" t="s">
        <v>26</v>
      </c>
      <c r="W33" s="89" t="s">
        <v>26</v>
      </c>
      <c r="X33" s="1194">
        <v>42125</v>
      </c>
      <c r="Y33" s="2356">
        <v>173147</v>
      </c>
      <c r="Z33" s="2356">
        <v>46086</v>
      </c>
      <c r="AA33" s="2356">
        <v>6</v>
      </c>
      <c r="AB33" s="2356">
        <v>456</v>
      </c>
      <c r="AC33" s="2356">
        <v>13</v>
      </c>
      <c r="AD33" s="2356">
        <v>21484</v>
      </c>
      <c r="AE33" s="2356">
        <v>2589</v>
      </c>
      <c r="AF33" s="2356">
        <v>18896</v>
      </c>
      <c r="AG33" s="2356">
        <v>34</v>
      </c>
      <c r="AH33" s="2356">
        <v>201</v>
      </c>
      <c r="AI33" s="2356">
        <v>28814</v>
      </c>
      <c r="AJ33" s="2356" t="s">
        <v>21</v>
      </c>
      <c r="AK33" s="2356">
        <v>95677</v>
      </c>
      <c r="AL33" s="2356">
        <v>94518</v>
      </c>
      <c r="AM33" s="2356">
        <v>1339</v>
      </c>
      <c r="AN33" s="2356">
        <v>26170</v>
      </c>
      <c r="AO33" s="91" t="s">
        <v>34</v>
      </c>
      <c r="AP33" s="632" t="s">
        <v>26</v>
      </c>
      <c r="AQ33" s="88" t="s">
        <v>26</v>
      </c>
      <c r="AR33" s="89" t="s">
        <v>26</v>
      </c>
      <c r="AS33" s="1194">
        <v>42125</v>
      </c>
      <c r="AT33" s="2356">
        <v>188</v>
      </c>
      <c r="AU33" s="2356">
        <v>91</v>
      </c>
      <c r="AV33" s="2356">
        <v>80</v>
      </c>
      <c r="AW33" s="2356">
        <v>86</v>
      </c>
      <c r="AX33" s="2356">
        <v>2666</v>
      </c>
      <c r="AY33" s="2356">
        <v>1856</v>
      </c>
      <c r="AZ33" s="2237" t="s">
        <v>34</v>
      </c>
      <c r="BA33" s="1900" t="s">
        <v>26</v>
      </c>
      <c r="BB33" s="88"/>
      <c r="BC33" s="89"/>
      <c r="BD33" s="1191"/>
      <c r="BE33" s="2356"/>
      <c r="BF33" s="2356"/>
      <c r="BG33" s="2356"/>
      <c r="BH33" s="2356"/>
      <c r="BI33" s="2356"/>
      <c r="BJ33" s="2356"/>
      <c r="BK33" s="935"/>
      <c r="BL33" s="1900"/>
    </row>
    <row r="34" spans="1:64" ht="14.25" customHeight="1">
      <c r="A34" s="88" t="s">
        <v>26</v>
      </c>
      <c r="B34" s="89" t="s">
        <v>26</v>
      </c>
      <c r="C34" s="1194">
        <v>42156</v>
      </c>
      <c r="D34" s="2356">
        <v>120587</v>
      </c>
      <c r="E34" s="2356">
        <v>5858</v>
      </c>
      <c r="F34" s="2356">
        <v>8</v>
      </c>
      <c r="G34" s="2356">
        <v>321</v>
      </c>
      <c r="H34" s="2356">
        <v>9</v>
      </c>
      <c r="I34" s="2356">
        <v>4798</v>
      </c>
      <c r="J34" s="2356">
        <v>534</v>
      </c>
      <c r="K34" s="2356">
        <v>4264</v>
      </c>
      <c r="L34" s="2356">
        <v>291</v>
      </c>
      <c r="M34" s="2356" t="s">
        <v>21</v>
      </c>
      <c r="N34" s="2356">
        <v>5845</v>
      </c>
      <c r="O34" s="2356" t="s">
        <v>21</v>
      </c>
      <c r="P34" s="2356">
        <v>5073</v>
      </c>
      <c r="Q34" s="2356">
        <v>5504</v>
      </c>
      <c r="R34" s="2356" t="s">
        <v>21</v>
      </c>
      <c r="S34" s="2356">
        <v>480399</v>
      </c>
      <c r="T34" s="91" t="s">
        <v>35</v>
      </c>
      <c r="U34" s="632" t="s">
        <v>26</v>
      </c>
      <c r="V34" s="88" t="s">
        <v>26</v>
      </c>
      <c r="W34" s="89" t="s">
        <v>26</v>
      </c>
      <c r="X34" s="1194">
        <v>42156</v>
      </c>
      <c r="Y34" s="2356">
        <v>162009</v>
      </c>
      <c r="Z34" s="2356">
        <v>43547</v>
      </c>
      <c r="AA34" s="2356">
        <v>8</v>
      </c>
      <c r="AB34" s="2356">
        <v>417</v>
      </c>
      <c r="AC34" s="2356">
        <v>13</v>
      </c>
      <c r="AD34" s="2356">
        <v>23104</v>
      </c>
      <c r="AE34" s="2356">
        <v>2579</v>
      </c>
      <c r="AF34" s="2356">
        <v>20524</v>
      </c>
      <c r="AG34" s="2356">
        <v>18</v>
      </c>
      <c r="AH34" s="2356">
        <v>323</v>
      </c>
      <c r="AI34" s="2356">
        <v>23118</v>
      </c>
      <c r="AJ34" s="2356" t="s">
        <v>21</v>
      </c>
      <c r="AK34" s="2356">
        <v>87441</v>
      </c>
      <c r="AL34" s="2356">
        <v>85351</v>
      </c>
      <c r="AM34" s="2356">
        <v>1094</v>
      </c>
      <c r="AN34" s="2356">
        <v>24488</v>
      </c>
      <c r="AO34" s="91" t="s">
        <v>35</v>
      </c>
      <c r="AP34" s="632" t="s">
        <v>26</v>
      </c>
      <c r="AQ34" s="88" t="s">
        <v>26</v>
      </c>
      <c r="AR34" s="89" t="s">
        <v>26</v>
      </c>
      <c r="AS34" s="1194">
        <v>42156</v>
      </c>
      <c r="AT34" s="2356">
        <v>208</v>
      </c>
      <c r="AU34" s="2356">
        <v>90</v>
      </c>
      <c r="AV34" s="2356">
        <v>79</v>
      </c>
      <c r="AW34" s="2356">
        <v>84</v>
      </c>
      <c r="AX34" s="2356">
        <v>2818</v>
      </c>
      <c r="AY34" s="2356">
        <v>1532</v>
      </c>
      <c r="AZ34" s="2237" t="s">
        <v>35</v>
      </c>
      <c r="BA34" s="1900" t="s">
        <v>26</v>
      </c>
      <c r="BB34" s="88"/>
      <c r="BC34" s="89"/>
      <c r="BD34" s="1191"/>
      <c r="BE34" s="2356"/>
      <c r="BF34" s="2356"/>
      <c r="BG34" s="2356"/>
      <c r="BH34" s="2356"/>
      <c r="BI34" s="2356"/>
      <c r="BJ34" s="2356"/>
      <c r="BK34" s="935"/>
      <c r="BL34" s="1900"/>
    </row>
    <row r="35" spans="1:64" ht="14.25" customHeight="1">
      <c r="A35" s="88" t="s">
        <v>26</v>
      </c>
      <c r="B35" s="89" t="s">
        <v>26</v>
      </c>
      <c r="C35" s="1194">
        <v>42186</v>
      </c>
      <c r="D35" s="2356">
        <v>135548</v>
      </c>
      <c r="E35" s="2356">
        <v>5784</v>
      </c>
      <c r="F35" s="2356">
        <v>9</v>
      </c>
      <c r="G35" s="2356">
        <v>389</v>
      </c>
      <c r="H35" s="2356">
        <v>10</v>
      </c>
      <c r="I35" s="2356">
        <v>4664</v>
      </c>
      <c r="J35" s="2356">
        <v>599</v>
      </c>
      <c r="K35" s="2356">
        <v>4065</v>
      </c>
      <c r="L35" s="2356">
        <v>298</v>
      </c>
      <c r="M35" s="2356" t="s">
        <v>21</v>
      </c>
      <c r="N35" s="2356">
        <v>6468</v>
      </c>
      <c r="O35" s="2356" t="s">
        <v>21</v>
      </c>
      <c r="P35" s="2356">
        <v>5582</v>
      </c>
      <c r="Q35" s="2356">
        <v>6090</v>
      </c>
      <c r="R35" s="2356" t="s">
        <v>21</v>
      </c>
      <c r="S35" s="2356">
        <v>529990</v>
      </c>
      <c r="T35" s="91" t="s">
        <v>36</v>
      </c>
      <c r="U35" s="632" t="s">
        <v>26</v>
      </c>
      <c r="V35" s="88" t="s">
        <v>26</v>
      </c>
      <c r="W35" s="89" t="s">
        <v>26</v>
      </c>
      <c r="X35" s="1194">
        <v>42186</v>
      </c>
      <c r="Y35" s="2356">
        <v>179070</v>
      </c>
      <c r="Z35" s="2356">
        <v>43636</v>
      </c>
      <c r="AA35" s="2356">
        <v>9</v>
      </c>
      <c r="AB35" s="2356">
        <v>487</v>
      </c>
      <c r="AC35" s="2356">
        <v>17</v>
      </c>
      <c r="AD35" s="2356">
        <v>20593</v>
      </c>
      <c r="AE35" s="2356">
        <v>2281</v>
      </c>
      <c r="AF35" s="2356">
        <v>18311</v>
      </c>
      <c r="AG35" s="2356">
        <v>13</v>
      </c>
      <c r="AH35" s="2356">
        <v>327</v>
      </c>
      <c r="AI35" s="2356">
        <v>26630</v>
      </c>
      <c r="AJ35" s="2356" t="s">
        <v>21</v>
      </c>
      <c r="AK35" s="2356">
        <v>104428</v>
      </c>
      <c r="AL35" s="2356">
        <v>108296</v>
      </c>
      <c r="AM35" s="2356">
        <v>1202</v>
      </c>
      <c r="AN35" s="2356">
        <v>25762</v>
      </c>
      <c r="AO35" s="91" t="s">
        <v>36</v>
      </c>
      <c r="AP35" s="632" t="s">
        <v>26</v>
      </c>
      <c r="AQ35" s="88" t="s">
        <v>26</v>
      </c>
      <c r="AR35" s="89" t="s">
        <v>26</v>
      </c>
      <c r="AS35" s="1194">
        <v>42186</v>
      </c>
      <c r="AT35" s="2356">
        <v>237</v>
      </c>
      <c r="AU35" s="2356">
        <v>107</v>
      </c>
      <c r="AV35" s="2356">
        <v>94</v>
      </c>
      <c r="AW35" s="2356">
        <v>101</v>
      </c>
      <c r="AX35" s="2356">
        <v>3075</v>
      </c>
      <c r="AY35" s="2356">
        <v>1606</v>
      </c>
      <c r="AZ35" s="2237" t="s">
        <v>36</v>
      </c>
      <c r="BA35" s="1900" t="s">
        <v>26</v>
      </c>
      <c r="BB35" s="88"/>
      <c r="BC35" s="89"/>
      <c r="BD35" s="1191"/>
      <c r="BE35" s="2356"/>
      <c r="BF35" s="2356"/>
      <c r="BG35" s="2356"/>
      <c r="BH35" s="2356"/>
      <c r="BI35" s="2356"/>
      <c r="BJ35" s="2356"/>
      <c r="BK35" s="935"/>
      <c r="BL35" s="1900"/>
    </row>
    <row r="36" spans="1:64" ht="14.25" customHeight="1">
      <c r="A36" s="88" t="s">
        <v>26</v>
      </c>
      <c r="B36" s="89" t="s">
        <v>26</v>
      </c>
      <c r="C36" s="1194">
        <v>42217</v>
      </c>
      <c r="D36" s="2356">
        <v>138112</v>
      </c>
      <c r="E36" s="2356">
        <v>5831</v>
      </c>
      <c r="F36" s="2356">
        <v>9</v>
      </c>
      <c r="G36" s="2356">
        <v>400</v>
      </c>
      <c r="H36" s="2356">
        <v>8</v>
      </c>
      <c r="I36" s="2356">
        <v>4727</v>
      </c>
      <c r="J36" s="2356">
        <v>744</v>
      </c>
      <c r="K36" s="2356">
        <v>3983</v>
      </c>
      <c r="L36" s="2356">
        <v>283</v>
      </c>
      <c r="M36" s="2356" t="s">
        <v>21</v>
      </c>
      <c r="N36" s="2356">
        <v>6042</v>
      </c>
      <c r="O36" s="2356" t="s">
        <v>21</v>
      </c>
      <c r="P36" s="2356">
        <v>5211</v>
      </c>
      <c r="Q36" s="2356">
        <v>5689</v>
      </c>
      <c r="R36" s="2356" t="s">
        <v>21</v>
      </c>
      <c r="S36" s="2356">
        <v>548107</v>
      </c>
      <c r="T36" s="91" t="s">
        <v>37</v>
      </c>
      <c r="U36" s="632" t="s">
        <v>26</v>
      </c>
      <c r="V36" s="88" t="s">
        <v>26</v>
      </c>
      <c r="W36" s="89" t="s">
        <v>26</v>
      </c>
      <c r="X36" s="1194">
        <v>42217</v>
      </c>
      <c r="Y36" s="2356">
        <v>243006</v>
      </c>
      <c r="Z36" s="2356">
        <v>106007</v>
      </c>
      <c r="AA36" s="2356">
        <v>9</v>
      </c>
      <c r="AB36" s="2356">
        <v>468</v>
      </c>
      <c r="AC36" s="2356">
        <v>14</v>
      </c>
      <c r="AD36" s="2356">
        <v>20384</v>
      </c>
      <c r="AE36" s="2356">
        <v>2310</v>
      </c>
      <c r="AF36" s="2356">
        <v>18074</v>
      </c>
      <c r="AG36" s="2356">
        <v>20</v>
      </c>
      <c r="AH36" s="2356">
        <v>306</v>
      </c>
      <c r="AI36" s="2356">
        <v>107707</v>
      </c>
      <c r="AJ36" s="2356" t="s">
        <v>21</v>
      </c>
      <c r="AK36" s="2356">
        <v>106395</v>
      </c>
      <c r="AL36" s="2356">
        <v>112757</v>
      </c>
      <c r="AM36" s="2356">
        <v>1218</v>
      </c>
      <c r="AN36" s="2356">
        <v>25017</v>
      </c>
      <c r="AO36" s="91" t="s">
        <v>37</v>
      </c>
      <c r="AP36" s="632" t="s">
        <v>26</v>
      </c>
      <c r="AQ36" s="88" t="s">
        <v>26</v>
      </c>
      <c r="AR36" s="89" t="s">
        <v>26</v>
      </c>
      <c r="AS36" s="1194">
        <v>42217</v>
      </c>
      <c r="AT36" s="2356">
        <v>1278</v>
      </c>
      <c r="AU36" s="2356">
        <v>115</v>
      </c>
      <c r="AV36" s="2356">
        <v>100</v>
      </c>
      <c r="AW36" s="2356">
        <v>108</v>
      </c>
      <c r="AX36" s="2356">
        <v>3091</v>
      </c>
      <c r="AY36" s="2356">
        <v>1645</v>
      </c>
      <c r="AZ36" s="2237" t="s">
        <v>37</v>
      </c>
      <c r="BA36" s="1900" t="s">
        <v>26</v>
      </c>
      <c r="BB36" s="88"/>
      <c r="BC36" s="89"/>
      <c r="BD36" s="1191"/>
      <c r="BE36" s="2356"/>
      <c r="BF36" s="2356"/>
      <c r="BG36" s="2356"/>
      <c r="BH36" s="2356"/>
      <c r="BI36" s="2356"/>
      <c r="BJ36" s="2356"/>
      <c r="BK36" s="935"/>
      <c r="BL36" s="1900"/>
    </row>
    <row r="37" spans="1:64" ht="14.25" customHeight="1">
      <c r="A37" s="88" t="s">
        <v>26</v>
      </c>
      <c r="B37" s="89" t="s">
        <v>26</v>
      </c>
      <c r="C37" s="1194">
        <v>42248</v>
      </c>
      <c r="D37" s="2356">
        <v>129910</v>
      </c>
      <c r="E37" s="2356">
        <v>5167</v>
      </c>
      <c r="F37" s="2356">
        <v>10</v>
      </c>
      <c r="G37" s="2356">
        <v>375</v>
      </c>
      <c r="H37" s="2356">
        <v>10</v>
      </c>
      <c r="I37" s="2356">
        <v>4131</v>
      </c>
      <c r="J37" s="2356">
        <v>740</v>
      </c>
      <c r="K37" s="2356">
        <v>3391</v>
      </c>
      <c r="L37" s="2356">
        <v>285</v>
      </c>
      <c r="M37" s="2356" t="s">
        <v>21</v>
      </c>
      <c r="N37" s="2356">
        <v>6030</v>
      </c>
      <c r="O37" s="2356" t="s">
        <v>21</v>
      </c>
      <c r="P37" s="2356">
        <v>5230</v>
      </c>
      <c r="Q37" s="2356">
        <v>5678</v>
      </c>
      <c r="R37" s="2356" t="s">
        <v>21</v>
      </c>
      <c r="S37" s="2356">
        <v>517082</v>
      </c>
      <c r="T37" s="91" t="s">
        <v>38</v>
      </c>
      <c r="U37" s="632" t="s">
        <v>26</v>
      </c>
      <c r="V37" s="88" t="s">
        <v>26</v>
      </c>
      <c r="W37" s="89" t="s">
        <v>26</v>
      </c>
      <c r="X37" s="1194">
        <v>42248</v>
      </c>
      <c r="Y37" s="2356">
        <v>171090</v>
      </c>
      <c r="Z37" s="2356">
        <v>40488</v>
      </c>
      <c r="AA37" s="2356">
        <v>10</v>
      </c>
      <c r="AB37" s="2356">
        <v>463</v>
      </c>
      <c r="AC37" s="2356">
        <v>15</v>
      </c>
      <c r="AD37" s="2356">
        <v>20328</v>
      </c>
      <c r="AE37" s="2356">
        <v>2320</v>
      </c>
      <c r="AF37" s="2356">
        <v>18009</v>
      </c>
      <c r="AG37" s="2356">
        <v>32</v>
      </c>
      <c r="AH37" s="2356">
        <v>311</v>
      </c>
      <c r="AI37" s="2356">
        <v>22963</v>
      </c>
      <c r="AJ37" s="2356" t="s">
        <v>21</v>
      </c>
      <c r="AK37" s="2356">
        <v>101391</v>
      </c>
      <c r="AL37" s="2356">
        <v>105942</v>
      </c>
      <c r="AM37" s="2356">
        <v>1224</v>
      </c>
      <c r="AN37" s="2356">
        <v>24578</v>
      </c>
      <c r="AO37" s="91" t="s">
        <v>38</v>
      </c>
      <c r="AP37" s="632" t="s">
        <v>26</v>
      </c>
      <c r="AQ37" s="88" t="s">
        <v>26</v>
      </c>
      <c r="AR37" s="89" t="s">
        <v>26</v>
      </c>
      <c r="AS37" s="1194">
        <v>42248</v>
      </c>
      <c r="AT37" s="2356">
        <v>167</v>
      </c>
      <c r="AU37" s="2356">
        <v>118</v>
      </c>
      <c r="AV37" s="2356">
        <v>103</v>
      </c>
      <c r="AW37" s="2356">
        <v>111</v>
      </c>
      <c r="AX37" s="2356">
        <v>2352</v>
      </c>
      <c r="AY37" s="2356">
        <v>840</v>
      </c>
      <c r="AZ37" s="2237" t="s">
        <v>38</v>
      </c>
      <c r="BA37" s="1900" t="s">
        <v>26</v>
      </c>
      <c r="BB37" s="88"/>
      <c r="BC37" s="89"/>
      <c r="BD37" s="1191"/>
      <c r="BE37" s="2356"/>
      <c r="BF37" s="2356"/>
      <c r="BG37" s="2356"/>
      <c r="BH37" s="2356"/>
      <c r="BI37" s="2356"/>
      <c r="BJ37" s="2356"/>
      <c r="BK37" s="935"/>
      <c r="BL37" s="1900"/>
    </row>
    <row r="38" spans="1:64" ht="14.25" customHeight="1">
      <c r="A38" s="88" t="s">
        <v>26</v>
      </c>
      <c r="B38" s="89" t="s">
        <v>26</v>
      </c>
      <c r="C38" s="1194">
        <v>42278</v>
      </c>
      <c r="D38" s="2356">
        <v>126546</v>
      </c>
      <c r="E38" s="2356">
        <v>5304</v>
      </c>
      <c r="F38" s="2356">
        <v>11</v>
      </c>
      <c r="G38" s="2356">
        <v>280</v>
      </c>
      <c r="H38" s="2356">
        <v>10</v>
      </c>
      <c r="I38" s="2356">
        <v>4329</v>
      </c>
      <c r="J38" s="2356">
        <v>637</v>
      </c>
      <c r="K38" s="2356">
        <v>3692</v>
      </c>
      <c r="L38" s="2356">
        <v>288</v>
      </c>
      <c r="M38" s="2356" t="s">
        <v>21</v>
      </c>
      <c r="N38" s="2356">
        <v>5965</v>
      </c>
      <c r="O38" s="2356" t="s">
        <v>21</v>
      </c>
      <c r="P38" s="2356">
        <v>5188</v>
      </c>
      <c r="Q38" s="2356">
        <v>5617</v>
      </c>
      <c r="R38" s="2356" t="s">
        <v>21</v>
      </c>
      <c r="S38" s="2356">
        <v>496974</v>
      </c>
      <c r="T38" s="91" t="s">
        <v>39</v>
      </c>
      <c r="U38" s="632" t="s">
        <v>26</v>
      </c>
      <c r="V38" s="88" t="s">
        <v>26</v>
      </c>
      <c r="W38" s="89" t="s">
        <v>26</v>
      </c>
      <c r="X38" s="1194">
        <v>42278</v>
      </c>
      <c r="Y38" s="2356">
        <v>166872</v>
      </c>
      <c r="Z38" s="2356">
        <v>37912</v>
      </c>
      <c r="AA38" s="2356">
        <v>11</v>
      </c>
      <c r="AB38" s="2356">
        <v>373</v>
      </c>
      <c r="AC38" s="2356">
        <v>13</v>
      </c>
      <c r="AD38" s="2356">
        <v>24842</v>
      </c>
      <c r="AE38" s="2356">
        <v>2606</v>
      </c>
      <c r="AF38" s="2356">
        <v>22235</v>
      </c>
      <c r="AG38" s="2356">
        <v>31</v>
      </c>
      <c r="AH38" s="2356">
        <v>320</v>
      </c>
      <c r="AI38" s="2356">
        <v>13430</v>
      </c>
      <c r="AJ38" s="2356" t="s">
        <v>21</v>
      </c>
      <c r="AK38" s="2356">
        <v>97454</v>
      </c>
      <c r="AL38" s="2356">
        <v>101343</v>
      </c>
      <c r="AM38" s="2356">
        <v>1269</v>
      </c>
      <c r="AN38" s="2356">
        <v>23836</v>
      </c>
      <c r="AO38" s="91" t="s">
        <v>39</v>
      </c>
      <c r="AP38" s="632" t="s">
        <v>26</v>
      </c>
      <c r="AQ38" s="88" t="s">
        <v>26</v>
      </c>
      <c r="AR38" s="89" t="s">
        <v>26</v>
      </c>
      <c r="AS38" s="1194">
        <v>42278</v>
      </c>
      <c r="AT38" s="2356">
        <v>54</v>
      </c>
      <c r="AU38" s="2356">
        <v>98</v>
      </c>
      <c r="AV38" s="2356">
        <v>88</v>
      </c>
      <c r="AW38" s="2356">
        <v>92</v>
      </c>
      <c r="AX38" s="2356">
        <v>2536</v>
      </c>
      <c r="AY38" s="2356">
        <v>1505</v>
      </c>
      <c r="AZ38" s="2237" t="s">
        <v>39</v>
      </c>
      <c r="BA38" s="1900" t="s">
        <v>26</v>
      </c>
      <c r="BB38" s="88"/>
      <c r="BC38" s="89"/>
      <c r="BD38" s="1191"/>
      <c r="BE38" s="2356"/>
      <c r="BF38" s="2356"/>
      <c r="BG38" s="2356"/>
      <c r="BH38" s="2356"/>
      <c r="BI38" s="2356"/>
      <c r="BJ38" s="2356"/>
      <c r="BK38" s="935"/>
      <c r="BL38" s="1900"/>
    </row>
    <row r="39" spans="1:64" ht="14.25" customHeight="1">
      <c r="A39" s="88" t="s">
        <v>26</v>
      </c>
      <c r="B39" s="89" t="s">
        <v>26</v>
      </c>
      <c r="C39" s="1194">
        <v>42309</v>
      </c>
      <c r="D39" s="2356">
        <v>126348</v>
      </c>
      <c r="E39" s="2356">
        <v>5480</v>
      </c>
      <c r="F39" s="2356">
        <v>10</v>
      </c>
      <c r="G39" s="2356">
        <v>312</v>
      </c>
      <c r="H39" s="2356">
        <v>9</v>
      </c>
      <c r="I39" s="2356">
        <v>4422</v>
      </c>
      <c r="J39" s="2356">
        <v>583</v>
      </c>
      <c r="K39" s="2356">
        <v>3839</v>
      </c>
      <c r="L39" s="2356">
        <v>321</v>
      </c>
      <c r="M39" s="2356" t="s">
        <v>21</v>
      </c>
      <c r="N39" s="2356">
        <v>6402</v>
      </c>
      <c r="O39" s="2356" t="s">
        <v>21</v>
      </c>
      <c r="P39" s="2356">
        <v>5555</v>
      </c>
      <c r="Q39" s="2356">
        <v>6028</v>
      </c>
      <c r="R39" s="2356" t="s">
        <v>21</v>
      </c>
      <c r="S39" s="2356">
        <v>456166</v>
      </c>
      <c r="T39" s="91" t="s">
        <v>40</v>
      </c>
      <c r="U39" s="632" t="s">
        <v>26</v>
      </c>
      <c r="V39" s="88" t="s">
        <v>26</v>
      </c>
      <c r="W39" s="89" t="s">
        <v>26</v>
      </c>
      <c r="X39" s="1194">
        <v>42309</v>
      </c>
      <c r="Y39" s="2356">
        <v>164225</v>
      </c>
      <c r="Z39" s="2356">
        <v>44473</v>
      </c>
      <c r="AA39" s="2356">
        <v>10</v>
      </c>
      <c r="AB39" s="2356">
        <v>426</v>
      </c>
      <c r="AC39" s="2356">
        <v>13</v>
      </c>
      <c r="AD39" s="2356">
        <v>22631</v>
      </c>
      <c r="AE39" s="2356">
        <v>2780</v>
      </c>
      <c r="AF39" s="2356">
        <v>19851</v>
      </c>
      <c r="AG39" s="2356">
        <v>28</v>
      </c>
      <c r="AH39" s="2356">
        <v>358</v>
      </c>
      <c r="AI39" s="2356">
        <v>24910</v>
      </c>
      <c r="AJ39" s="2356" t="s">
        <v>21</v>
      </c>
      <c r="AK39" s="2356">
        <v>91854</v>
      </c>
      <c r="AL39" s="2356">
        <v>93527</v>
      </c>
      <c r="AM39" s="2356">
        <v>1437</v>
      </c>
      <c r="AN39" s="2356">
        <v>23261</v>
      </c>
      <c r="AO39" s="91" t="s">
        <v>40</v>
      </c>
      <c r="AP39" s="632" t="s">
        <v>26</v>
      </c>
      <c r="AQ39" s="88" t="s">
        <v>26</v>
      </c>
      <c r="AR39" s="89" t="s">
        <v>26</v>
      </c>
      <c r="AS39" s="1194">
        <v>42309</v>
      </c>
      <c r="AT39" s="2356">
        <v>205</v>
      </c>
      <c r="AU39" s="2356">
        <v>79</v>
      </c>
      <c r="AV39" s="2356">
        <v>70</v>
      </c>
      <c r="AW39" s="2356">
        <v>75</v>
      </c>
      <c r="AX39" s="2356">
        <v>2554</v>
      </c>
      <c r="AY39" s="2356">
        <v>1822</v>
      </c>
      <c r="AZ39" s="2237" t="s">
        <v>40</v>
      </c>
      <c r="BA39" s="1900" t="s">
        <v>26</v>
      </c>
      <c r="BB39" s="88"/>
      <c r="BC39" s="89"/>
      <c r="BD39" s="1191"/>
      <c r="BE39" s="2356"/>
      <c r="BF39" s="2356"/>
      <c r="BG39" s="2356"/>
      <c r="BH39" s="2356"/>
      <c r="BI39" s="2356"/>
      <c r="BJ39" s="2356"/>
      <c r="BK39" s="935"/>
      <c r="BL39" s="1900"/>
    </row>
    <row r="40" spans="1:64" ht="14.25" customHeight="1">
      <c r="A40" s="104" t="s">
        <v>26</v>
      </c>
      <c r="B40" s="105" t="s">
        <v>26</v>
      </c>
      <c r="C40" s="1195">
        <v>42339</v>
      </c>
      <c r="D40" s="2357">
        <v>131233</v>
      </c>
      <c r="E40" s="2357">
        <v>5397</v>
      </c>
      <c r="F40" s="2357">
        <v>12</v>
      </c>
      <c r="G40" s="2357">
        <v>301</v>
      </c>
      <c r="H40" s="2357">
        <v>10</v>
      </c>
      <c r="I40" s="2357">
        <v>4402</v>
      </c>
      <c r="J40" s="2357">
        <v>607</v>
      </c>
      <c r="K40" s="2357">
        <v>3795</v>
      </c>
      <c r="L40" s="2357">
        <v>281</v>
      </c>
      <c r="M40" s="2357" t="s">
        <v>21</v>
      </c>
      <c r="N40" s="2357">
        <v>6987</v>
      </c>
      <c r="O40" s="2357">
        <v>8</v>
      </c>
      <c r="P40" s="2357">
        <v>6047</v>
      </c>
      <c r="Q40" s="2357">
        <v>6568</v>
      </c>
      <c r="R40" s="2357" t="s">
        <v>21</v>
      </c>
      <c r="S40" s="2357">
        <v>488603</v>
      </c>
      <c r="T40" s="107" t="s">
        <v>41</v>
      </c>
      <c r="U40" s="635" t="s">
        <v>26</v>
      </c>
      <c r="V40" s="104" t="s">
        <v>26</v>
      </c>
      <c r="W40" s="105" t="s">
        <v>26</v>
      </c>
      <c r="X40" s="1195">
        <v>42339</v>
      </c>
      <c r="Y40" s="2357">
        <v>170916</v>
      </c>
      <c r="Z40" s="2357">
        <v>42585</v>
      </c>
      <c r="AA40" s="2357">
        <v>12</v>
      </c>
      <c r="AB40" s="2357">
        <v>427</v>
      </c>
      <c r="AC40" s="2357">
        <v>16</v>
      </c>
      <c r="AD40" s="2357">
        <v>21625</v>
      </c>
      <c r="AE40" s="2357">
        <v>1589</v>
      </c>
      <c r="AF40" s="2357">
        <v>20035</v>
      </c>
      <c r="AG40" s="2357">
        <v>32</v>
      </c>
      <c r="AH40" s="2357">
        <v>361</v>
      </c>
      <c r="AI40" s="2357">
        <v>23748</v>
      </c>
      <c r="AJ40" s="2357" t="s">
        <v>21</v>
      </c>
      <c r="AK40" s="2357">
        <v>98490</v>
      </c>
      <c r="AL40" s="2357">
        <v>101832</v>
      </c>
      <c r="AM40" s="2357">
        <v>1625</v>
      </c>
      <c r="AN40" s="2357">
        <v>24006</v>
      </c>
      <c r="AO40" s="107" t="s">
        <v>41</v>
      </c>
      <c r="AP40" s="635" t="s">
        <v>26</v>
      </c>
      <c r="AQ40" s="104" t="s">
        <v>26</v>
      </c>
      <c r="AR40" s="105" t="s">
        <v>26</v>
      </c>
      <c r="AS40" s="1195">
        <v>42339</v>
      </c>
      <c r="AT40" s="106">
        <v>88</v>
      </c>
      <c r="AU40" s="2357">
        <v>77</v>
      </c>
      <c r="AV40" s="2357">
        <v>67</v>
      </c>
      <c r="AW40" s="2357">
        <v>73</v>
      </c>
      <c r="AX40" s="2357">
        <v>2470</v>
      </c>
      <c r="AY40" s="2357">
        <v>2216</v>
      </c>
      <c r="AZ40" s="2238" t="s">
        <v>41</v>
      </c>
      <c r="BA40" s="1902" t="s">
        <v>26</v>
      </c>
      <c r="BB40" s="88"/>
      <c r="BC40" s="89"/>
      <c r="BD40" s="1191"/>
      <c r="BE40" s="2356"/>
      <c r="BF40" s="2356"/>
      <c r="BG40" s="2356"/>
      <c r="BH40" s="2356"/>
      <c r="BI40" s="2356"/>
      <c r="BJ40" s="2356"/>
      <c r="BK40" s="935"/>
      <c r="BL40" s="1900"/>
    </row>
    <row r="41" spans="1:64" ht="14.25" customHeight="1">
      <c r="T41" s="14"/>
      <c r="U41" s="14"/>
      <c r="V41" s="35"/>
      <c r="W41" s="35"/>
      <c r="X41" s="35"/>
      <c r="Y41" s="976"/>
      <c r="Z41" s="974"/>
      <c r="AA41" s="975"/>
      <c r="AB41" s="974"/>
      <c r="AC41" s="974"/>
      <c r="AD41" s="974"/>
      <c r="AE41" s="974"/>
      <c r="AF41" s="980"/>
      <c r="AG41" s="35"/>
      <c r="AH41" s="35"/>
      <c r="AI41" s="35"/>
      <c r="AJ41" s="35"/>
      <c r="AK41" s="35"/>
      <c r="AL41" s="35"/>
      <c r="AM41" s="35"/>
      <c r="AN41" s="35"/>
      <c r="AO41" s="14"/>
      <c r="AP41" s="14"/>
      <c r="AQ41" s="35"/>
      <c r="AR41" s="35"/>
      <c r="AS41" s="35"/>
      <c r="AT41" s="976"/>
      <c r="AU41" s="974"/>
      <c r="AV41" s="975"/>
      <c r="AW41" s="974"/>
      <c r="AX41" s="974"/>
      <c r="AY41" s="974"/>
      <c r="AZ41" s="974"/>
      <c r="BA41" s="2239"/>
      <c r="BB41" s="35"/>
      <c r="BC41" s="35"/>
      <c r="BD41" s="35"/>
      <c r="BE41" s="976"/>
      <c r="BF41" s="974"/>
      <c r="BG41" s="975"/>
      <c r="BH41" s="974"/>
      <c r="BI41" s="974"/>
      <c r="BJ41" s="974"/>
      <c r="BK41" s="974"/>
      <c r="BL41" s="2239"/>
    </row>
    <row r="42" spans="1:64" s="14" customFormat="1" ht="19.5" customHeight="1">
      <c r="A42" s="2487" t="s">
        <v>2418</v>
      </c>
      <c r="B42" s="2487"/>
      <c r="C42" s="2488"/>
      <c r="D42" s="2240" t="s">
        <v>2560</v>
      </c>
      <c r="E42" s="2376" t="s">
        <v>1057</v>
      </c>
      <c r="F42" s="2371"/>
      <c r="G42" s="2371" t="s">
        <v>2561</v>
      </c>
      <c r="H42" s="2201"/>
      <c r="I42" s="507" t="s">
        <v>2421</v>
      </c>
      <c r="J42" s="507"/>
      <c r="K42" s="960" t="s">
        <v>2428</v>
      </c>
      <c r="L42" s="978"/>
      <c r="M42" s="507" t="s">
        <v>373</v>
      </c>
      <c r="N42" s="507" t="s">
        <v>373</v>
      </c>
      <c r="O42" s="507"/>
      <c r="P42" s="507"/>
      <c r="Q42" s="507"/>
      <c r="R42" s="507"/>
      <c r="S42" s="507"/>
      <c r="T42" s="2480" t="s">
        <v>2422</v>
      </c>
      <c r="U42" s="2543"/>
      <c r="V42" s="2487" t="s">
        <v>2418</v>
      </c>
      <c r="W42" s="2487"/>
      <c r="X42" s="2488"/>
      <c r="Y42" s="499" t="s">
        <v>1058</v>
      </c>
      <c r="Z42" s="507"/>
      <c r="AA42" s="2370" t="s">
        <v>2562</v>
      </c>
      <c r="AB42" s="507"/>
      <c r="AC42" s="507"/>
      <c r="AD42" s="2376" t="s">
        <v>1059</v>
      </c>
      <c r="AE42" s="977"/>
      <c r="AF42" s="981"/>
      <c r="AG42" s="2025" t="s">
        <v>2421</v>
      </c>
      <c r="AH42" s="507"/>
      <c r="AI42" s="978"/>
      <c r="AJ42" s="507" t="s">
        <v>373</v>
      </c>
      <c r="AK42" s="507"/>
      <c r="AL42" s="507"/>
      <c r="AM42" s="2025" t="s">
        <v>2421</v>
      </c>
      <c r="AN42" s="507"/>
      <c r="AO42" s="2480" t="s">
        <v>2422</v>
      </c>
      <c r="AP42" s="2543"/>
    </row>
    <row r="43" spans="1:64" s="14" customFormat="1" ht="15.75" customHeight="1">
      <c r="A43" s="2537"/>
      <c r="B43" s="2537"/>
      <c r="C43" s="2538"/>
      <c r="D43" s="923" t="s">
        <v>7</v>
      </c>
      <c r="E43" s="920" t="s">
        <v>227</v>
      </c>
      <c r="F43" s="921" t="s">
        <v>354</v>
      </c>
      <c r="G43" s="921" t="s">
        <v>1742</v>
      </c>
      <c r="H43" s="2347" t="s">
        <v>301</v>
      </c>
      <c r="I43" s="923" t="s">
        <v>302</v>
      </c>
      <c r="J43" s="923" t="s">
        <v>303</v>
      </c>
      <c r="K43" s="923" t="s">
        <v>355</v>
      </c>
      <c r="L43" s="923" t="s">
        <v>378</v>
      </c>
      <c r="M43" s="923" t="s">
        <v>307</v>
      </c>
      <c r="N43" s="923" t="s">
        <v>358</v>
      </c>
      <c r="O43" s="922" t="s">
        <v>359</v>
      </c>
      <c r="P43" s="923" t="s">
        <v>311</v>
      </c>
      <c r="Q43" s="921" t="s">
        <v>360</v>
      </c>
      <c r="R43" s="923" t="s">
        <v>360</v>
      </c>
      <c r="S43" s="2196" t="s">
        <v>1759</v>
      </c>
      <c r="T43" s="2472"/>
      <c r="U43" s="2544"/>
      <c r="V43" s="2537"/>
      <c r="W43" s="2537"/>
      <c r="X43" s="2538"/>
      <c r="Y43" s="923" t="s">
        <v>360</v>
      </c>
      <c r="Z43" s="923" t="s">
        <v>88</v>
      </c>
      <c r="AA43" s="2196" t="s">
        <v>1759</v>
      </c>
      <c r="AB43" s="923" t="s">
        <v>5</v>
      </c>
      <c r="AC43" s="923" t="s">
        <v>7</v>
      </c>
      <c r="AD43" s="920" t="s">
        <v>227</v>
      </c>
      <c r="AE43" s="921" t="s">
        <v>354</v>
      </c>
      <c r="AF43" s="923" t="s">
        <v>1742</v>
      </c>
      <c r="AG43" s="2347" t="s">
        <v>301</v>
      </c>
      <c r="AH43" s="923" t="s">
        <v>302</v>
      </c>
      <c r="AI43" s="923" t="s">
        <v>303</v>
      </c>
      <c r="AJ43" s="923" t="s">
        <v>355</v>
      </c>
      <c r="AK43" s="923" t="s">
        <v>378</v>
      </c>
      <c r="AL43" s="921" t="s">
        <v>306</v>
      </c>
      <c r="AM43" s="923" t="s">
        <v>307</v>
      </c>
      <c r="AN43" s="923" t="s">
        <v>1388</v>
      </c>
      <c r="AO43" s="2472"/>
      <c r="AP43" s="2544"/>
    </row>
    <row r="44" spans="1:64" s="14" customFormat="1" ht="16.5" customHeight="1">
      <c r="A44" s="2537"/>
      <c r="B44" s="2537"/>
      <c r="C44" s="2538"/>
      <c r="D44" s="922"/>
      <c r="E44" s="920" t="s">
        <v>9</v>
      </c>
      <c r="F44" s="921" t="s">
        <v>9</v>
      </c>
      <c r="G44" s="921"/>
      <c r="H44" s="921"/>
      <c r="I44" s="922"/>
      <c r="J44" s="922"/>
      <c r="K44" s="922"/>
      <c r="L44" s="922"/>
      <c r="M44" s="922" t="s">
        <v>2395</v>
      </c>
      <c r="N44" s="922" t="s">
        <v>363</v>
      </c>
      <c r="O44" s="922" t="s">
        <v>364</v>
      </c>
      <c r="P44" s="922"/>
      <c r="Q44" s="921" t="s">
        <v>2393</v>
      </c>
      <c r="R44" s="922" t="s">
        <v>2394</v>
      </c>
      <c r="S44" s="2197"/>
      <c r="T44" s="2472"/>
      <c r="U44" s="2544"/>
      <c r="V44" s="2537"/>
      <c r="W44" s="2537"/>
      <c r="X44" s="2538"/>
      <c r="Y44" s="922" t="s">
        <v>2394</v>
      </c>
      <c r="Z44" s="922"/>
      <c r="AA44" s="2197"/>
      <c r="AB44" s="922"/>
      <c r="AC44" s="922"/>
      <c r="AD44" s="920" t="s">
        <v>9</v>
      </c>
      <c r="AE44" s="921" t="s">
        <v>9</v>
      </c>
      <c r="AF44" s="922"/>
      <c r="AG44" s="921"/>
      <c r="AH44" s="922"/>
      <c r="AI44" s="922"/>
      <c r="AJ44" s="922"/>
      <c r="AK44" s="922"/>
      <c r="AL44" s="921" t="s">
        <v>2395</v>
      </c>
      <c r="AM44" s="922" t="s">
        <v>2395</v>
      </c>
      <c r="AN44" s="922"/>
      <c r="AO44" s="2472"/>
      <c r="AP44" s="2544"/>
    </row>
    <row r="45" spans="1:64" s="14" customFormat="1" ht="16" customHeight="1">
      <c r="A45" s="2537"/>
      <c r="B45" s="2537"/>
      <c r="C45" s="2538"/>
      <c r="D45" s="390"/>
      <c r="E45" s="865" t="s">
        <v>2396</v>
      </c>
      <c r="F45" s="865" t="s">
        <v>2425</v>
      </c>
      <c r="G45" s="396"/>
      <c r="H45" s="396"/>
      <c r="I45" s="396"/>
      <c r="J45" s="390" t="s">
        <v>2397</v>
      </c>
      <c r="K45" s="390" t="s">
        <v>2397</v>
      </c>
      <c r="L45" s="390" t="s">
        <v>2397</v>
      </c>
      <c r="M45" s="396" t="s">
        <v>2398</v>
      </c>
      <c r="N45" s="390" t="s">
        <v>2399</v>
      </c>
      <c r="O45" s="865" t="s">
        <v>2558</v>
      </c>
      <c r="P45" s="865" t="s">
        <v>2398</v>
      </c>
      <c r="Q45" s="865"/>
      <c r="R45" s="865"/>
      <c r="S45" s="2674" t="s">
        <v>2401</v>
      </c>
      <c r="T45" s="2472"/>
      <c r="U45" s="2544"/>
      <c r="V45" s="2537"/>
      <c r="W45" s="2537"/>
      <c r="X45" s="2538"/>
      <c r="Y45" s="865"/>
      <c r="Z45" s="390"/>
      <c r="AA45" s="2674" t="s">
        <v>2401</v>
      </c>
      <c r="AB45" s="395"/>
      <c r="AC45" s="390"/>
      <c r="AD45" s="865" t="s">
        <v>2396</v>
      </c>
      <c r="AE45" s="865" t="s">
        <v>2425</v>
      </c>
      <c r="AF45" s="390"/>
      <c r="AG45" s="396"/>
      <c r="AH45" s="396"/>
      <c r="AI45" s="390" t="s">
        <v>2397</v>
      </c>
      <c r="AJ45" s="390" t="s">
        <v>2397</v>
      </c>
      <c r="AK45" s="390" t="s">
        <v>2397</v>
      </c>
      <c r="AL45" s="865"/>
      <c r="AM45" s="396" t="s">
        <v>2398</v>
      </c>
      <c r="AN45" s="390"/>
      <c r="AO45" s="2472"/>
      <c r="AP45" s="2544"/>
    </row>
    <row r="46" spans="1:64" s="14" customFormat="1" ht="16" customHeight="1">
      <c r="A46" s="2537"/>
      <c r="B46" s="2537"/>
      <c r="C46" s="2538"/>
      <c r="D46" s="390" t="s">
        <v>2218</v>
      </c>
      <c r="E46" s="2667" t="s">
        <v>2402</v>
      </c>
      <c r="F46" s="2667" t="s">
        <v>2402</v>
      </c>
      <c r="G46" s="396" t="s">
        <v>1611</v>
      </c>
      <c r="H46" s="396" t="s">
        <v>1612</v>
      </c>
      <c r="I46" s="396" t="s">
        <v>1613</v>
      </c>
      <c r="J46" s="395" t="s">
        <v>2403</v>
      </c>
      <c r="K46" s="395" t="s">
        <v>2404</v>
      </c>
      <c r="L46" s="395" t="s">
        <v>2411</v>
      </c>
      <c r="M46" s="396" t="s">
        <v>2502</v>
      </c>
      <c r="N46" s="390" t="s">
        <v>2407</v>
      </c>
      <c r="O46" s="2667" t="s">
        <v>2402</v>
      </c>
      <c r="P46" s="865" t="s">
        <v>2410</v>
      </c>
      <c r="Q46" s="865" t="s">
        <v>1654</v>
      </c>
      <c r="R46" s="865" t="s">
        <v>1656</v>
      </c>
      <c r="S46" s="2674"/>
      <c r="T46" s="2472"/>
      <c r="U46" s="2544"/>
      <c r="V46" s="2537"/>
      <c r="W46" s="2537"/>
      <c r="X46" s="2538"/>
      <c r="Y46" s="865" t="s">
        <v>1656</v>
      </c>
      <c r="Z46" s="390" t="s">
        <v>1720</v>
      </c>
      <c r="AA46" s="2674"/>
      <c r="AB46" s="395" t="s">
        <v>2412</v>
      </c>
      <c r="AC46" s="390" t="s">
        <v>2218</v>
      </c>
      <c r="AD46" s="2667" t="s">
        <v>1642</v>
      </c>
      <c r="AE46" s="2667" t="s">
        <v>1642</v>
      </c>
      <c r="AF46" s="390" t="s">
        <v>1611</v>
      </c>
      <c r="AG46" s="396" t="s">
        <v>1612</v>
      </c>
      <c r="AH46" s="396" t="s">
        <v>1613</v>
      </c>
      <c r="AI46" s="395" t="s">
        <v>2403</v>
      </c>
      <c r="AJ46" s="395" t="s">
        <v>2404</v>
      </c>
      <c r="AK46" s="395" t="s">
        <v>2411</v>
      </c>
      <c r="AL46" s="865" t="s">
        <v>1644</v>
      </c>
      <c r="AM46" s="396" t="s">
        <v>2502</v>
      </c>
      <c r="AN46" s="390" t="s">
        <v>1646</v>
      </c>
      <c r="AO46" s="2472"/>
      <c r="AP46" s="2544"/>
    </row>
    <row r="47" spans="1:64" s="14" customFormat="1" ht="16" customHeight="1">
      <c r="A47" s="2537"/>
      <c r="B47" s="2537"/>
      <c r="C47" s="2538"/>
      <c r="D47" s="390"/>
      <c r="E47" s="2667"/>
      <c r="F47" s="2667"/>
      <c r="G47" s="396"/>
      <c r="H47" s="865"/>
      <c r="I47" s="395"/>
      <c r="J47" s="395"/>
      <c r="K47" s="395"/>
      <c r="L47" s="395"/>
      <c r="M47" s="390"/>
      <c r="N47" s="390"/>
      <c r="O47" s="2667"/>
      <c r="P47" s="395"/>
      <c r="Q47" s="396"/>
      <c r="R47" s="390"/>
      <c r="S47" s="396"/>
      <c r="T47" s="2472"/>
      <c r="U47" s="2544"/>
      <c r="V47" s="2537"/>
      <c r="W47" s="2537"/>
      <c r="X47" s="2538"/>
      <c r="Y47" s="390"/>
      <c r="Z47" s="390"/>
      <c r="AA47" s="396"/>
      <c r="AB47" s="395"/>
      <c r="AC47" s="390"/>
      <c r="AD47" s="2667"/>
      <c r="AE47" s="2667"/>
      <c r="AF47" s="390"/>
      <c r="AG47" s="865"/>
      <c r="AH47" s="395"/>
      <c r="AI47" s="395"/>
      <c r="AJ47" s="395"/>
      <c r="AK47" s="395"/>
      <c r="AL47" s="396"/>
      <c r="AM47" s="390"/>
      <c r="AN47" s="390"/>
      <c r="AO47" s="2472"/>
      <c r="AP47" s="2544"/>
    </row>
    <row r="48" spans="1:64" s="35" customFormat="1" ht="18.75" customHeight="1">
      <c r="A48" s="2539"/>
      <c r="B48" s="2539"/>
      <c r="C48" s="2540"/>
      <c r="D48" s="1815" t="s">
        <v>2194</v>
      </c>
      <c r="E48" s="1883" t="s">
        <v>2197</v>
      </c>
      <c r="F48" s="1821" t="s">
        <v>2197</v>
      </c>
      <c r="G48" s="1821" t="s">
        <v>2197</v>
      </c>
      <c r="H48" s="1821" t="s">
        <v>2197</v>
      </c>
      <c r="I48" s="1815" t="s">
        <v>2197</v>
      </c>
      <c r="J48" s="1815" t="s">
        <v>2197</v>
      </c>
      <c r="K48" s="1815" t="s">
        <v>2197</v>
      </c>
      <c r="L48" s="1815" t="s">
        <v>2197</v>
      </c>
      <c r="M48" s="1816" t="s">
        <v>2426</v>
      </c>
      <c r="N48" s="1815" t="s">
        <v>2197</v>
      </c>
      <c r="O48" s="1815" t="s">
        <v>2197</v>
      </c>
      <c r="P48" s="1815" t="s">
        <v>2417</v>
      </c>
      <c r="Q48" s="1884" t="s">
        <v>2415</v>
      </c>
      <c r="R48" s="1816" t="s">
        <v>2415</v>
      </c>
      <c r="S48" s="1821" t="s">
        <v>2194</v>
      </c>
      <c r="T48" s="2545"/>
      <c r="U48" s="2546"/>
      <c r="V48" s="2539"/>
      <c r="W48" s="2539"/>
      <c r="X48" s="2540"/>
      <c r="Y48" s="1816" t="s">
        <v>2415</v>
      </c>
      <c r="Z48" s="1821" t="s">
        <v>2194</v>
      </c>
      <c r="AA48" s="1821" t="s">
        <v>2194</v>
      </c>
      <c r="AB48" s="1815" t="s">
        <v>316</v>
      </c>
      <c r="AC48" s="1815" t="s">
        <v>2194</v>
      </c>
      <c r="AD48" s="1883" t="s">
        <v>2197</v>
      </c>
      <c r="AE48" s="1821" t="s">
        <v>2197</v>
      </c>
      <c r="AF48" s="1815" t="s">
        <v>2197</v>
      </c>
      <c r="AG48" s="1821" t="s">
        <v>2197</v>
      </c>
      <c r="AH48" s="1815" t="s">
        <v>2197</v>
      </c>
      <c r="AI48" s="1815" t="s">
        <v>2197</v>
      </c>
      <c r="AJ48" s="1815" t="s">
        <v>2197</v>
      </c>
      <c r="AK48" s="1815" t="s">
        <v>2197</v>
      </c>
      <c r="AL48" s="1815" t="s">
        <v>2197</v>
      </c>
      <c r="AM48" s="1816" t="s">
        <v>2426</v>
      </c>
      <c r="AN48" s="1815" t="s">
        <v>2194</v>
      </c>
      <c r="AO48" s="2545"/>
      <c r="AP48" s="2546"/>
    </row>
    <row r="49" spans="1:42" ht="19.5" customHeight="1">
      <c r="A49" s="63">
        <v>40544</v>
      </c>
      <c r="B49" s="124">
        <v>40544</v>
      </c>
      <c r="C49" s="125">
        <v>40544</v>
      </c>
      <c r="D49" s="2355">
        <v>13390243</v>
      </c>
      <c r="E49" s="2355">
        <v>571119</v>
      </c>
      <c r="F49" s="2355">
        <v>32873</v>
      </c>
      <c r="G49" s="2355">
        <v>12</v>
      </c>
      <c r="H49" s="2355">
        <v>1799</v>
      </c>
      <c r="I49" s="2355">
        <v>24</v>
      </c>
      <c r="J49" s="2355">
        <v>24258</v>
      </c>
      <c r="K49" s="2355">
        <v>958</v>
      </c>
      <c r="L49" s="2355">
        <v>23300</v>
      </c>
      <c r="M49" s="2355">
        <v>3762</v>
      </c>
      <c r="N49" s="2355" t="s">
        <v>21</v>
      </c>
      <c r="O49" s="2355">
        <v>6861</v>
      </c>
      <c r="P49" s="2355" t="s">
        <v>21</v>
      </c>
      <c r="Q49" s="2355">
        <v>5964</v>
      </c>
      <c r="R49" s="2355">
        <v>6460</v>
      </c>
      <c r="S49" s="2355" t="s">
        <v>21</v>
      </c>
      <c r="T49" s="67">
        <v>40544</v>
      </c>
      <c r="U49" s="624">
        <v>40544</v>
      </c>
      <c r="V49" s="63">
        <v>40544</v>
      </c>
      <c r="W49" s="124">
        <v>40544</v>
      </c>
      <c r="X49" s="125">
        <v>40544</v>
      </c>
      <c r="Y49" s="2355">
        <v>341178</v>
      </c>
      <c r="Z49" s="2355" t="s">
        <v>21</v>
      </c>
      <c r="AA49" s="2355">
        <v>11491</v>
      </c>
      <c r="AB49" s="2355">
        <v>3058466</v>
      </c>
      <c r="AC49" s="2355">
        <v>1737766</v>
      </c>
      <c r="AD49" s="2355">
        <v>725360</v>
      </c>
      <c r="AE49" s="2355">
        <v>228652</v>
      </c>
      <c r="AF49" s="2355">
        <v>12</v>
      </c>
      <c r="AG49" s="2355">
        <v>1821</v>
      </c>
      <c r="AH49" s="2355">
        <v>33</v>
      </c>
      <c r="AI49" s="2355">
        <v>110684</v>
      </c>
      <c r="AJ49" s="2355">
        <v>8829</v>
      </c>
      <c r="AK49" s="2355">
        <v>101854</v>
      </c>
      <c r="AL49" s="2355">
        <v>375</v>
      </c>
      <c r="AM49" s="2355">
        <v>3762</v>
      </c>
      <c r="AN49" s="2355">
        <v>132461</v>
      </c>
      <c r="AO49" s="67">
        <v>40544</v>
      </c>
      <c r="AP49" s="624">
        <v>40544</v>
      </c>
    </row>
    <row r="50" spans="1:42" ht="14.25" customHeight="1">
      <c r="A50" s="73"/>
      <c r="B50" s="64">
        <v>40909</v>
      </c>
      <c r="C50" s="127"/>
      <c r="D50" s="2355">
        <v>12953386</v>
      </c>
      <c r="E50" s="2355">
        <v>541111</v>
      </c>
      <c r="F50" s="2355">
        <v>24473</v>
      </c>
      <c r="G50" s="2355">
        <v>12</v>
      </c>
      <c r="H50" s="2355">
        <v>1802</v>
      </c>
      <c r="I50" s="2355">
        <v>24</v>
      </c>
      <c r="J50" s="2355">
        <v>18013</v>
      </c>
      <c r="K50" s="2355">
        <v>897</v>
      </c>
      <c r="L50" s="2355">
        <v>17116</v>
      </c>
      <c r="M50" s="2355">
        <v>2508</v>
      </c>
      <c r="N50" s="2355" t="s">
        <v>21</v>
      </c>
      <c r="O50" s="2355">
        <v>5636</v>
      </c>
      <c r="P50" s="2355" t="s">
        <v>21</v>
      </c>
      <c r="Q50" s="2355">
        <v>4915</v>
      </c>
      <c r="R50" s="2355">
        <v>5307</v>
      </c>
      <c r="S50" s="2355" t="s">
        <v>21</v>
      </c>
      <c r="T50" s="67">
        <v>40909</v>
      </c>
      <c r="U50" s="624">
        <v>40909</v>
      </c>
      <c r="V50" s="73"/>
      <c r="W50" s="64">
        <v>40909</v>
      </c>
      <c r="X50" s="127"/>
      <c r="Y50" s="2355">
        <v>316865</v>
      </c>
      <c r="Z50" s="2355" t="s">
        <v>21</v>
      </c>
      <c r="AA50" s="2355">
        <v>11900</v>
      </c>
      <c r="AB50" s="2355">
        <v>2899859</v>
      </c>
      <c r="AC50" s="2355">
        <v>1732260</v>
      </c>
      <c r="AD50" s="2355">
        <v>657684</v>
      </c>
      <c r="AE50" s="2355">
        <v>188773</v>
      </c>
      <c r="AF50" s="2355">
        <v>12</v>
      </c>
      <c r="AG50" s="2355">
        <v>1813</v>
      </c>
      <c r="AH50" s="2355">
        <v>46</v>
      </c>
      <c r="AI50" s="2355">
        <v>96639</v>
      </c>
      <c r="AJ50" s="2355">
        <v>16776</v>
      </c>
      <c r="AK50" s="2355">
        <v>79863</v>
      </c>
      <c r="AL50" s="2355">
        <v>475</v>
      </c>
      <c r="AM50" s="2355">
        <v>2508</v>
      </c>
      <c r="AN50" s="2355">
        <v>103255</v>
      </c>
      <c r="AO50" s="67">
        <v>40909</v>
      </c>
      <c r="AP50" s="624">
        <v>40909</v>
      </c>
    </row>
    <row r="51" spans="1:42" ht="14.25" customHeight="1">
      <c r="A51" s="73"/>
      <c r="B51" s="64">
        <v>41275</v>
      </c>
      <c r="C51" s="127"/>
      <c r="D51" s="2355">
        <v>12880932</v>
      </c>
      <c r="E51" s="2355">
        <v>536858</v>
      </c>
      <c r="F51" s="2355">
        <v>22212</v>
      </c>
      <c r="G51" s="2355">
        <v>12</v>
      </c>
      <c r="H51" s="2355">
        <v>1469</v>
      </c>
      <c r="I51" s="2355">
        <v>24</v>
      </c>
      <c r="J51" s="2355">
        <v>17589</v>
      </c>
      <c r="K51" s="2355">
        <v>1070</v>
      </c>
      <c r="L51" s="2355">
        <v>16519</v>
      </c>
      <c r="M51" s="2355">
        <v>1386</v>
      </c>
      <c r="N51" s="2355" t="s">
        <v>21</v>
      </c>
      <c r="O51" s="2355">
        <v>5588</v>
      </c>
      <c r="P51" s="2355" t="s">
        <v>21</v>
      </c>
      <c r="Q51" s="2355">
        <v>4866</v>
      </c>
      <c r="R51" s="2355">
        <v>5262</v>
      </c>
      <c r="S51" s="2355" t="s">
        <v>21</v>
      </c>
      <c r="T51" s="67">
        <v>41275</v>
      </c>
      <c r="U51" s="624">
        <v>41275</v>
      </c>
      <c r="V51" s="73"/>
      <c r="W51" s="64">
        <v>41275</v>
      </c>
      <c r="X51" s="127"/>
      <c r="Y51" s="2355">
        <v>314040</v>
      </c>
      <c r="Z51" s="2355" t="s">
        <v>21</v>
      </c>
      <c r="AA51" s="2355">
        <v>12536</v>
      </c>
      <c r="AB51" s="2355">
        <v>2781973</v>
      </c>
      <c r="AC51" s="2355">
        <v>1700066</v>
      </c>
      <c r="AD51" s="2355">
        <v>663652</v>
      </c>
      <c r="AE51" s="2355">
        <v>196032</v>
      </c>
      <c r="AF51" s="2355">
        <v>12</v>
      </c>
      <c r="AG51" s="2355">
        <v>1483</v>
      </c>
      <c r="AH51" s="2355">
        <v>34</v>
      </c>
      <c r="AI51" s="2355">
        <v>89824</v>
      </c>
      <c r="AJ51" s="2355">
        <v>10951</v>
      </c>
      <c r="AK51" s="2355">
        <v>78873</v>
      </c>
      <c r="AL51" s="2355">
        <v>288</v>
      </c>
      <c r="AM51" s="2355">
        <v>1387</v>
      </c>
      <c r="AN51" s="2355">
        <v>124241</v>
      </c>
      <c r="AO51" s="67">
        <v>41275</v>
      </c>
      <c r="AP51" s="624">
        <v>41275</v>
      </c>
    </row>
    <row r="52" spans="1:42" ht="14.25" customHeight="1">
      <c r="A52" s="73"/>
      <c r="B52" s="64">
        <v>41640</v>
      </c>
      <c r="C52" s="127"/>
      <c r="D52" s="2355">
        <v>12626863</v>
      </c>
      <c r="E52" s="2355">
        <v>534837</v>
      </c>
      <c r="F52" s="2355">
        <v>17074</v>
      </c>
      <c r="G52" s="2355">
        <v>12</v>
      </c>
      <c r="H52" s="2355">
        <v>1393</v>
      </c>
      <c r="I52" s="2355">
        <v>24</v>
      </c>
      <c r="J52" s="2355">
        <v>14419</v>
      </c>
      <c r="K52" s="2355">
        <v>584</v>
      </c>
      <c r="L52" s="2355">
        <v>13835</v>
      </c>
      <c r="M52" s="2355">
        <v>114</v>
      </c>
      <c r="N52" s="2355" t="s">
        <v>21</v>
      </c>
      <c r="O52" s="2355">
        <v>6212</v>
      </c>
      <c r="P52" s="2355" t="s">
        <v>21</v>
      </c>
      <c r="Q52" s="2355">
        <v>5403</v>
      </c>
      <c r="R52" s="2355">
        <v>5849</v>
      </c>
      <c r="S52" s="2355" t="s">
        <v>21</v>
      </c>
      <c r="T52" s="67">
        <v>41640</v>
      </c>
      <c r="U52" s="624">
        <v>41640</v>
      </c>
      <c r="V52" s="73"/>
      <c r="W52" s="64">
        <v>41640</v>
      </c>
      <c r="X52" s="127"/>
      <c r="Y52" s="2355">
        <v>324446</v>
      </c>
      <c r="Z52" s="2355" t="s">
        <v>21</v>
      </c>
      <c r="AA52" s="2355">
        <v>12591</v>
      </c>
      <c r="AB52" s="2355">
        <v>2648627</v>
      </c>
      <c r="AC52" s="2355">
        <v>1713577</v>
      </c>
      <c r="AD52" s="2355">
        <v>642736</v>
      </c>
      <c r="AE52" s="2355">
        <v>176169</v>
      </c>
      <c r="AF52" s="2355">
        <v>12</v>
      </c>
      <c r="AG52" s="2355">
        <v>1413</v>
      </c>
      <c r="AH52" s="2355">
        <v>34</v>
      </c>
      <c r="AI52" s="2355">
        <v>83223</v>
      </c>
      <c r="AJ52" s="2355">
        <v>16621</v>
      </c>
      <c r="AK52" s="2355">
        <v>66601</v>
      </c>
      <c r="AL52" s="2355">
        <v>296</v>
      </c>
      <c r="AM52" s="2355">
        <v>123</v>
      </c>
      <c r="AN52" s="2355">
        <v>110537</v>
      </c>
      <c r="AO52" s="67">
        <v>41640</v>
      </c>
      <c r="AP52" s="624">
        <v>41640</v>
      </c>
    </row>
    <row r="53" spans="1:42" ht="14.25" customHeight="1">
      <c r="A53" s="73"/>
      <c r="B53" s="64">
        <v>42005</v>
      </c>
      <c r="C53" s="127"/>
      <c r="D53" s="2355">
        <v>12764249</v>
      </c>
      <c r="E53" s="2355">
        <v>530714</v>
      </c>
      <c r="F53" s="2355">
        <v>14445</v>
      </c>
      <c r="G53" s="2355">
        <v>12</v>
      </c>
      <c r="H53" s="2355">
        <v>1028</v>
      </c>
      <c r="I53" s="2355">
        <v>24</v>
      </c>
      <c r="J53" s="2355">
        <v>12378</v>
      </c>
      <c r="K53" s="2355">
        <v>1532</v>
      </c>
      <c r="L53" s="2355">
        <v>10846</v>
      </c>
      <c r="M53" s="2355">
        <v>111</v>
      </c>
      <c r="N53" s="2355" t="s">
        <v>21</v>
      </c>
      <c r="O53" s="2355">
        <v>4987</v>
      </c>
      <c r="P53" s="2355">
        <v>8</v>
      </c>
      <c r="Q53" s="2355">
        <v>4299</v>
      </c>
      <c r="R53" s="2355">
        <v>4685</v>
      </c>
      <c r="S53" s="2355" t="s">
        <v>21</v>
      </c>
      <c r="T53" s="67">
        <v>42005</v>
      </c>
      <c r="U53" s="624">
        <v>42005</v>
      </c>
      <c r="V53" s="73"/>
      <c r="W53" s="64">
        <v>42005</v>
      </c>
      <c r="X53" s="127"/>
      <c r="Y53" s="2355">
        <v>328754</v>
      </c>
      <c r="Z53" s="2355" t="s">
        <v>21</v>
      </c>
      <c r="AA53" s="2355">
        <v>12295</v>
      </c>
      <c r="AB53" s="2355">
        <v>2677262</v>
      </c>
      <c r="AC53" s="2355">
        <v>1715525</v>
      </c>
      <c r="AD53" s="2355">
        <v>649690</v>
      </c>
      <c r="AE53" s="2355">
        <v>173044</v>
      </c>
      <c r="AF53" s="2355">
        <v>12</v>
      </c>
      <c r="AG53" s="2355">
        <v>1050</v>
      </c>
      <c r="AH53" s="2355">
        <v>30</v>
      </c>
      <c r="AI53" s="2355">
        <v>71770</v>
      </c>
      <c r="AJ53" s="2355">
        <v>9934</v>
      </c>
      <c r="AK53" s="2355">
        <v>61836</v>
      </c>
      <c r="AL53" s="2355">
        <v>319</v>
      </c>
      <c r="AM53" s="2355">
        <v>117</v>
      </c>
      <c r="AN53" s="2355">
        <v>122343</v>
      </c>
      <c r="AO53" s="67">
        <v>42005</v>
      </c>
      <c r="AP53" s="624">
        <v>42005</v>
      </c>
    </row>
    <row r="54" spans="1:42" ht="6.75" customHeight="1">
      <c r="A54" s="73"/>
      <c r="B54" s="76"/>
      <c r="C54" s="127"/>
      <c r="D54" s="2355"/>
      <c r="E54" s="2355"/>
      <c r="F54" s="2355"/>
      <c r="G54" s="2355"/>
      <c r="H54" s="2355"/>
      <c r="I54" s="2355"/>
      <c r="J54" s="2355"/>
      <c r="K54" s="2355"/>
      <c r="L54" s="2355"/>
      <c r="M54" s="2355"/>
      <c r="N54" s="2355"/>
      <c r="O54" s="2355"/>
      <c r="P54" s="2355"/>
      <c r="Q54" s="2355"/>
      <c r="R54" s="2355"/>
      <c r="S54" s="2355"/>
      <c r="T54" s="77"/>
      <c r="U54" s="486"/>
      <c r="V54" s="73"/>
      <c r="W54" s="76"/>
      <c r="X54" s="127"/>
      <c r="Y54" s="2355"/>
      <c r="Z54" s="2355"/>
      <c r="AA54" s="2355"/>
      <c r="AB54" s="2355"/>
      <c r="AC54" s="2355"/>
      <c r="AD54" s="2355"/>
      <c r="AE54" s="2355"/>
      <c r="AF54" s="2355"/>
      <c r="AG54" s="2355"/>
      <c r="AH54" s="2355"/>
      <c r="AI54" s="2355"/>
      <c r="AJ54" s="2355"/>
      <c r="AK54" s="2355"/>
      <c r="AL54" s="2355"/>
      <c r="AM54" s="2355"/>
      <c r="AN54" s="2355"/>
      <c r="AO54" s="77"/>
      <c r="AP54" s="486"/>
    </row>
    <row r="55" spans="1:42" ht="15.75" customHeight="1">
      <c r="A55" s="79">
        <v>41365</v>
      </c>
      <c r="B55" s="80">
        <v>41365</v>
      </c>
      <c r="C55" s="128">
        <v>41365</v>
      </c>
      <c r="D55" s="2356">
        <v>12855375</v>
      </c>
      <c r="E55" s="2356">
        <v>534581</v>
      </c>
      <c r="F55" s="2356">
        <v>20804</v>
      </c>
      <c r="G55" s="2356">
        <v>12</v>
      </c>
      <c r="H55" s="2356">
        <v>1513</v>
      </c>
      <c r="I55" s="2356">
        <v>24</v>
      </c>
      <c r="J55" s="2356">
        <v>16810</v>
      </c>
      <c r="K55" s="2356">
        <v>817</v>
      </c>
      <c r="L55" s="2356">
        <v>15993</v>
      </c>
      <c r="M55" s="2356">
        <v>910</v>
      </c>
      <c r="N55" s="2356" t="s">
        <v>21</v>
      </c>
      <c r="O55" s="2356">
        <v>5670</v>
      </c>
      <c r="P55" s="2356" t="s">
        <v>21</v>
      </c>
      <c r="Q55" s="2356">
        <v>4934</v>
      </c>
      <c r="R55" s="2356">
        <v>5339</v>
      </c>
      <c r="S55" s="2356" t="s">
        <v>21</v>
      </c>
      <c r="T55" s="83">
        <v>41365</v>
      </c>
      <c r="U55" s="628">
        <v>41365</v>
      </c>
      <c r="V55" s="79">
        <v>41365</v>
      </c>
      <c r="W55" s="80">
        <v>41365</v>
      </c>
      <c r="X55" s="128">
        <v>41365</v>
      </c>
      <c r="Y55" s="2356">
        <v>319137</v>
      </c>
      <c r="Z55" s="2356" t="s">
        <v>21</v>
      </c>
      <c r="AA55" s="2356">
        <v>12687</v>
      </c>
      <c r="AB55" s="2356">
        <v>2716228</v>
      </c>
      <c r="AC55" s="2356">
        <v>1701161</v>
      </c>
      <c r="AD55" s="2356">
        <v>659215</v>
      </c>
      <c r="AE55" s="2356">
        <v>194120</v>
      </c>
      <c r="AF55" s="2356">
        <v>12</v>
      </c>
      <c r="AG55" s="2356">
        <v>1527</v>
      </c>
      <c r="AH55" s="2356">
        <v>34</v>
      </c>
      <c r="AI55" s="2356">
        <v>87701</v>
      </c>
      <c r="AJ55" s="2356">
        <v>10788</v>
      </c>
      <c r="AK55" s="2356">
        <v>76914</v>
      </c>
      <c r="AL55" s="2356">
        <v>291</v>
      </c>
      <c r="AM55" s="2356">
        <v>919</v>
      </c>
      <c r="AN55" s="2356">
        <v>125462</v>
      </c>
      <c r="AO55" s="83">
        <v>41365</v>
      </c>
      <c r="AP55" s="628">
        <v>41365</v>
      </c>
    </row>
    <row r="56" spans="1:42" ht="14.25" customHeight="1">
      <c r="A56" s="85"/>
      <c r="B56" s="80">
        <v>41730</v>
      </c>
      <c r="C56" s="130"/>
      <c r="D56" s="2356">
        <v>12761481</v>
      </c>
      <c r="E56" s="2356">
        <v>537641</v>
      </c>
      <c r="F56" s="2356">
        <v>17066</v>
      </c>
      <c r="G56" s="2356">
        <v>12</v>
      </c>
      <c r="H56" s="2356">
        <v>1324</v>
      </c>
      <c r="I56" s="2356">
        <v>24</v>
      </c>
      <c r="J56" s="2356">
        <v>14496</v>
      </c>
      <c r="K56" s="2356">
        <v>829</v>
      </c>
      <c r="L56" s="2356">
        <v>13667</v>
      </c>
      <c r="M56" s="2356">
        <v>108</v>
      </c>
      <c r="N56" s="2356" t="s">
        <v>21</v>
      </c>
      <c r="O56" s="2356">
        <v>6183</v>
      </c>
      <c r="P56" s="2356" t="s">
        <v>21</v>
      </c>
      <c r="Q56" s="2356">
        <v>5373</v>
      </c>
      <c r="R56" s="2356">
        <v>5822</v>
      </c>
      <c r="S56" s="2356" t="s">
        <v>21</v>
      </c>
      <c r="T56" s="83">
        <v>41730</v>
      </c>
      <c r="U56" s="628">
        <v>41730</v>
      </c>
      <c r="V56" s="85"/>
      <c r="W56" s="80">
        <v>41730</v>
      </c>
      <c r="X56" s="130"/>
      <c r="Y56" s="2356">
        <v>321948</v>
      </c>
      <c r="Z56" s="2356" t="s">
        <v>21</v>
      </c>
      <c r="AA56" s="2356">
        <v>12150</v>
      </c>
      <c r="AB56" s="2356">
        <v>2709842</v>
      </c>
      <c r="AC56" s="2356">
        <v>1712140</v>
      </c>
      <c r="AD56" s="2356">
        <v>643824</v>
      </c>
      <c r="AE56" s="2356">
        <v>173660</v>
      </c>
      <c r="AF56" s="2356">
        <v>12</v>
      </c>
      <c r="AG56" s="2356">
        <v>1344</v>
      </c>
      <c r="AH56" s="2356">
        <v>33</v>
      </c>
      <c r="AI56" s="2356">
        <v>81808</v>
      </c>
      <c r="AJ56" s="2356">
        <v>17398</v>
      </c>
      <c r="AK56" s="2356">
        <v>64410</v>
      </c>
      <c r="AL56" s="2356">
        <v>315</v>
      </c>
      <c r="AM56" s="2356">
        <v>115</v>
      </c>
      <c r="AN56" s="2356">
        <v>109418</v>
      </c>
      <c r="AO56" s="83">
        <v>41730</v>
      </c>
      <c r="AP56" s="628">
        <v>41730</v>
      </c>
    </row>
    <row r="57" spans="1:42" ht="6.75" customHeight="1">
      <c r="A57" s="85"/>
      <c r="B57" s="87"/>
      <c r="C57" s="130"/>
      <c r="D57" s="2356"/>
      <c r="E57" s="2356"/>
      <c r="F57" s="2356"/>
      <c r="G57" s="2356"/>
      <c r="H57" s="2356"/>
      <c r="I57" s="2356"/>
      <c r="J57" s="2356"/>
      <c r="K57" s="2356"/>
      <c r="L57" s="2356"/>
      <c r="M57" s="2356"/>
      <c r="N57" s="2356"/>
      <c r="O57" s="2356"/>
      <c r="P57" s="2356"/>
      <c r="Q57" s="2356"/>
      <c r="R57" s="2356"/>
      <c r="S57" s="2356"/>
      <c r="T57" s="77"/>
      <c r="U57" s="486"/>
      <c r="V57" s="85"/>
      <c r="W57" s="87"/>
      <c r="X57" s="130"/>
      <c r="Y57" s="2356"/>
      <c r="Z57" s="2356"/>
      <c r="AA57" s="2356"/>
      <c r="AB57" s="2356"/>
      <c r="AC57" s="2356"/>
      <c r="AD57" s="2356"/>
      <c r="AE57" s="2356"/>
      <c r="AF57" s="2356"/>
      <c r="AG57" s="2356"/>
      <c r="AH57" s="2356"/>
      <c r="AI57" s="2356"/>
      <c r="AJ57" s="2356"/>
      <c r="AK57" s="2356"/>
      <c r="AL57" s="2356"/>
      <c r="AM57" s="2356"/>
      <c r="AN57" s="2356"/>
      <c r="AO57" s="77"/>
      <c r="AP57" s="486"/>
    </row>
    <row r="58" spans="1:42" ht="15.75" customHeight="1">
      <c r="A58" s="88" t="s">
        <v>777</v>
      </c>
      <c r="B58" s="89" t="s">
        <v>23</v>
      </c>
      <c r="C58" s="131" t="s">
        <v>24</v>
      </c>
      <c r="D58" s="2356">
        <v>3458861</v>
      </c>
      <c r="E58" s="2356">
        <v>138595</v>
      </c>
      <c r="F58" s="2356">
        <v>4652</v>
      </c>
      <c r="G58" s="2356">
        <v>3</v>
      </c>
      <c r="H58" s="2356">
        <v>269</v>
      </c>
      <c r="I58" s="2356">
        <v>6</v>
      </c>
      <c r="J58" s="2356">
        <v>4048</v>
      </c>
      <c r="K58" s="2356">
        <v>414</v>
      </c>
      <c r="L58" s="2356">
        <v>3634</v>
      </c>
      <c r="M58" s="2356">
        <v>27</v>
      </c>
      <c r="N58" s="2356" t="s">
        <v>21</v>
      </c>
      <c r="O58" s="2356">
        <v>1400</v>
      </c>
      <c r="P58" s="2356" t="s">
        <v>21</v>
      </c>
      <c r="Q58" s="2356">
        <v>1215</v>
      </c>
      <c r="R58" s="2356">
        <v>1318</v>
      </c>
      <c r="S58" s="2356" t="s">
        <v>21</v>
      </c>
      <c r="T58" s="91" t="s">
        <v>25</v>
      </c>
      <c r="U58" s="632" t="s">
        <v>778</v>
      </c>
      <c r="V58" s="88" t="s">
        <v>777</v>
      </c>
      <c r="W58" s="89" t="s">
        <v>23</v>
      </c>
      <c r="X58" s="131" t="s">
        <v>24</v>
      </c>
      <c r="Y58" s="2356">
        <v>80343</v>
      </c>
      <c r="Z58" s="2356" t="s">
        <v>21</v>
      </c>
      <c r="AA58" s="2356">
        <v>3111</v>
      </c>
      <c r="AB58" s="2356">
        <v>653483</v>
      </c>
      <c r="AC58" s="2356">
        <v>464925</v>
      </c>
      <c r="AD58" s="2356">
        <v>165111</v>
      </c>
      <c r="AE58" s="2356">
        <v>42828</v>
      </c>
      <c r="AF58" s="2356">
        <v>3</v>
      </c>
      <c r="AG58" s="2356">
        <v>269</v>
      </c>
      <c r="AH58" s="2356">
        <v>7</v>
      </c>
      <c r="AI58" s="2356">
        <v>20572</v>
      </c>
      <c r="AJ58" s="2356">
        <v>3760</v>
      </c>
      <c r="AK58" s="2356">
        <v>16812</v>
      </c>
      <c r="AL58" s="2356">
        <v>87</v>
      </c>
      <c r="AM58" s="2356">
        <v>33</v>
      </c>
      <c r="AN58" s="2356">
        <v>26437</v>
      </c>
      <c r="AO58" s="91" t="s">
        <v>25</v>
      </c>
      <c r="AP58" s="632" t="s">
        <v>778</v>
      </c>
    </row>
    <row r="59" spans="1:42" ht="14.25" customHeight="1">
      <c r="A59" s="93" t="s">
        <v>26</v>
      </c>
      <c r="B59" s="94" t="s">
        <v>26</v>
      </c>
      <c r="C59" s="132" t="s">
        <v>571</v>
      </c>
      <c r="D59" s="2356">
        <v>3021740</v>
      </c>
      <c r="E59" s="2356">
        <v>132573</v>
      </c>
      <c r="F59" s="2356">
        <v>3678</v>
      </c>
      <c r="G59" s="2356">
        <v>3</v>
      </c>
      <c r="H59" s="2356">
        <v>261</v>
      </c>
      <c r="I59" s="2356">
        <v>6</v>
      </c>
      <c r="J59" s="2356">
        <v>3159</v>
      </c>
      <c r="K59" s="2356">
        <v>481</v>
      </c>
      <c r="L59" s="2356">
        <v>2678</v>
      </c>
      <c r="M59" s="2356">
        <v>28</v>
      </c>
      <c r="N59" s="2356" t="s">
        <v>21</v>
      </c>
      <c r="O59" s="2356">
        <v>1232</v>
      </c>
      <c r="P59" s="2356" t="s">
        <v>21</v>
      </c>
      <c r="Q59" s="2356">
        <v>1063</v>
      </c>
      <c r="R59" s="2356">
        <v>1160</v>
      </c>
      <c r="S59" s="2356" t="s">
        <v>21</v>
      </c>
      <c r="T59" s="91" t="s">
        <v>27</v>
      </c>
      <c r="U59" s="632" t="s">
        <v>26</v>
      </c>
      <c r="V59" s="93" t="s">
        <v>26</v>
      </c>
      <c r="W59" s="94" t="s">
        <v>26</v>
      </c>
      <c r="X59" s="132" t="s">
        <v>571</v>
      </c>
      <c r="Y59" s="2356">
        <v>88830</v>
      </c>
      <c r="Z59" s="2356" t="s">
        <v>21</v>
      </c>
      <c r="AA59" s="2356">
        <v>2454</v>
      </c>
      <c r="AB59" s="2356">
        <v>701518</v>
      </c>
      <c r="AC59" s="2356">
        <v>424981</v>
      </c>
      <c r="AD59" s="2356">
        <v>161606</v>
      </c>
      <c r="AE59" s="2356">
        <v>42938</v>
      </c>
      <c r="AF59" s="2356">
        <v>3</v>
      </c>
      <c r="AG59" s="2356">
        <v>280</v>
      </c>
      <c r="AH59" s="2356">
        <v>7</v>
      </c>
      <c r="AI59" s="2356">
        <v>20352</v>
      </c>
      <c r="AJ59" s="2356">
        <v>2078</v>
      </c>
      <c r="AK59" s="2356">
        <v>18274</v>
      </c>
      <c r="AL59" s="2356">
        <v>89</v>
      </c>
      <c r="AM59" s="2356">
        <v>29</v>
      </c>
      <c r="AN59" s="2356">
        <v>26720</v>
      </c>
      <c r="AO59" s="91" t="s">
        <v>27</v>
      </c>
      <c r="AP59" s="632" t="s">
        <v>26</v>
      </c>
    </row>
    <row r="60" spans="1:42" ht="14.25" customHeight="1">
      <c r="A60" s="93" t="s">
        <v>26</v>
      </c>
      <c r="B60" s="94" t="s">
        <v>26</v>
      </c>
      <c r="C60" s="132" t="s">
        <v>572</v>
      </c>
      <c r="D60" s="2356">
        <v>3180762</v>
      </c>
      <c r="E60" s="2356">
        <v>135004</v>
      </c>
      <c r="F60" s="2356">
        <v>3274</v>
      </c>
      <c r="G60" s="2356">
        <v>3</v>
      </c>
      <c r="H60" s="2356">
        <v>251</v>
      </c>
      <c r="I60" s="2356">
        <v>6</v>
      </c>
      <c r="J60" s="2356">
        <v>2795</v>
      </c>
      <c r="K60" s="2356">
        <v>433</v>
      </c>
      <c r="L60" s="2356">
        <v>2362</v>
      </c>
      <c r="M60" s="2356">
        <v>25</v>
      </c>
      <c r="N60" s="2356" t="s">
        <v>21</v>
      </c>
      <c r="O60" s="2356">
        <v>1211</v>
      </c>
      <c r="P60" s="2356" t="s">
        <v>21</v>
      </c>
      <c r="Q60" s="2356">
        <v>1042</v>
      </c>
      <c r="R60" s="2356">
        <v>1140</v>
      </c>
      <c r="S60" s="2356" t="s">
        <v>21</v>
      </c>
      <c r="T60" s="91" t="s">
        <v>28</v>
      </c>
      <c r="U60" s="632" t="s">
        <v>26</v>
      </c>
      <c r="V60" s="93" t="s">
        <v>26</v>
      </c>
      <c r="W60" s="94" t="s">
        <v>26</v>
      </c>
      <c r="X60" s="132" t="s">
        <v>572</v>
      </c>
      <c r="Y60" s="2356">
        <v>82271</v>
      </c>
      <c r="Z60" s="2356" t="s">
        <v>21</v>
      </c>
      <c r="AA60" s="2356">
        <v>3364</v>
      </c>
      <c r="AB60" s="2356">
        <v>681607</v>
      </c>
      <c r="AC60" s="2356">
        <v>396661</v>
      </c>
      <c r="AD60" s="2356">
        <v>174471</v>
      </c>
      <c r="AE60" s="2356">
        <v>50663</v>
      </c>
      <c r="AF60" s="2356">
        <v>3</v>
      </c>
      <c r="AG60" s="2356">
        <v>251</v>
      </c>
      <c r="AH60" s="2356">
        <v>8</v>
      </c>
      <c r="AI60" s="2356">
        <v>15021</v>
      </c>
      <c r="AJ60" s="2356">
        <v>1674</v>
      </c>
      <c r="AK60" s="2356">
        <v>13347</v>
      </c>
      <c r="AL60" s="2356">
        <v>60</v>
      </c>
      <c r="AM60" s="2356">
        <v>25</v>
      </c>
      <c r="AN60" s="2356">
        <v>44233</v>
      </c>
      <c r="AO60" s="91" t="s">
        <v>28</v>
      </c>
      <c r="AP60" s="632" t="s">
        <v>26</v>
      </c>
    </row>
    <row r="61" spans="1:42" ht="14.25" customHeight="1">
      <c r="A61" s="93" t="s">
        <v>26</v>
      </c>
      <c r="B61" s="94" t="s">
        <v>26</v>
      </c>
      <c r="C61" s="132" t="s">
        <v>170</v>
      </c>
      <c r="D61" s="2356">
        <v>3102886</v>
      </c>
      <c r="E61" s="2356">
        <v>124542</v>
      </c>
      <c r="F61" s="2356">
        <v>2841</v>
      </c>
      <c r="G61" s="2356">
        <v>3</v>
      </c>
      <c r="H61" s="2356">
        <v>247</v>
      </c>
      <c r="I61" s="2356">
        <v>6</v>
      </c>
      <c r="J61" s="2356">
        <v>2376</v>
      </c>
      <c r="K61" s="2356">
        <v>204</v>
      </c>
      <c r="L61" s="2356">
        <v>2172</v>
      </c>
      <c r="M61" s="2356">
        <v>31</v>
      </c>
      <c r="N61" s="2356" t="s">
        <v>21</v>
      </c>
      <c r="O61" s="2356">
        <v>1144</v>
      </c>
      <c r="P61" s="2356">
        <v>8</v>
      </c>
      <c r="Q61" s="2356">
        <v>979</v>
      </c>
      <c r="R61" s="2356">
        <v>1067</v>
      </c>
      <c r="S61" s="2356" t="s">
        <v>21</v>
      </c>
      <c r="T61" s="91" t="s">
        <v>29</v>
      </c>
      <c r="U61" s="632" t="s">
        <v>26</v>
      </c>
      <c r="V61" s="93" t="s">
        <v>26</v>
      </c>
      <c r="W61" s="94" t="s">
        <v>26</v>
      </c>
      <c r="X61" s="132" t="s">
        <v>170</v>
      </c>
      <c r="Y61" s="2356">
        <v>77310</v>
      </c>
      <c r="Z61" s="2356" t="s">
        <v>21</v>
      </c>
      <c r="AA61" s="2356">
        <v>3366</v>
      </c>
      <c r="AB61" s="2356">
        <v>640654</v>
      </c>
      <c r="AC61" s="2356">
        <v>428958</v>
      </c>
      <c r="AD61" s="2356">
        <v>148502</v>
      </c>
      <c r="AE61" s="2356">
        <v>36615</v>
      </c>
      <c r="AF61" s="2356">
        <v>3</v>
      </c>
      <c r="AG61" s="2356">
        <v>250</v>
      </c>
      <c r="AH61" s="2356">
        <v>7</v>
      </c>
      <c r="AI61" s="2356">
        <v>15825</v>
      </c>
      <c r="AJ61" s="2356">
        <v>2422</v>
      </c>
      <c r="AK61" s="2356">
        <v>13403</v>
      </c>
      <c r="AL61" s="2356">
        <v>84</v>
      </c>
      <c r="AM61" s="2356">
        <v>31</v>
      </c>
      <c r="AN61" s="2356">
        <v>24953</v>
      </c>
      <c r="AO61" s="91" t="s">
        <v>29</v>
      </c>
      <c r="AP61" s="632" t="s">
        <v>26</v>
      </c>
    </row>
    <row r="62" spans="1:42" ht="6.75" customHeight="1">
      <c r="A62" s="97"/>
      <c r="B62" s="98"/>
      <c r="C62" s="134"/>
      <c r="D62" s="2356"/>
      <c r="E62" s="2356"/>
      <c r="F62" s="2356"/>
      <c r="G62" s="2356"/>
      <c r="H62" s="2356"/>
      <c r="I62" s="2356"/>
      <c r="J62" s="2356"/>
      <c r="K62" s="2356"/>
      <c r="L62" s="2356"/>
      <c r="M62" s="2356"/>
      <c r="N62" s="2356"/>
      <c r="O62" s="2356"/>
      <c r="P62" s="2356"/>
      <c r="Q62" s="2356"/>
      <c r="R62" s="2356"/>
      <c r="S62" s="2356"/>
      <c r="T62" s="100"/>
      <c r="U62" s="490"/>
      <c r="V62" s="97"/>
      <c r="W62" s="98"/>
      <c r="X62" s="134"/>
      <c r="Y62" s="2356"/>
      <c r="Z62" s="2356"/>
      <c r="AA62" s="2356"/>
      <c r="AB62" s="2356"/>
      <c r="AC62" s="2356"/>
      <c r="AD62" s="2356"/>
      <c r="AE62" s="2356"/>
      <c r="AF62" s="2356"/>
      <c r="AG62" s="2356"/>
      <c r="AH62" s="2356"/>
      <c r="AI62" s="2356"/>
      <c r="AJ62" s="2356"/>
      <c r="AK62" s="2356"/>
      <c r="AL62" s="2356"/>
      <c r="AM62" s="2356"/>
      <c r="AN62" s="2356"/>
      <c r="AO62" s="100"/>
      <c r="AP62" s="490"/>
    </row>
    <row r="63" spans="1:42" ht="15.75" customHeight="1">
      <c r="A63" s="93" t="s">
        <v>777</v>
      </c>
      <c r="B63" s="94" t="s">
        <v>23</v>
      </c>
      <c r="C63" s="135">
        <v>42005</v>
      </c>
      <c r="D63" s="2356">
        <v>1197605</v>
      </c>
      <c r="E63" s="2356">
        <v>47201</v>
      </c>
      <c r="F63" s="2356">
        <v>1720</v>
      </c>
      <c r="G63" s="2356">
        <v>1</v>
      </c>
      <c r="H63" s="2356">
        <v>90</v>
      </c>
      <c r="I63" s="2356">
        <v>2</v>
      </c>
      <c r="J63" s="2356">
        <v>1500</v>
      </c>
      <c r="K63" s="2356">
        <v>59</v>
      </c>
      <c r="L63" s="2356">
        <v>1441</v>
      </c>
      <c r="M63" s="2356">
        <v>9</v>
      </c>
      <c r="N63" s="2356" t="s">
        <v>21</v>
      </c>
      <c r="O63" s="2356">
        <v>584</v>
      </c>
      <c r="P63" s="2356" t="s">
        <v>21</v>
      </c>
      <c r="Q63" s="2356">
        <v>508</v>
      </c>
      <c r="R63" s="2356">
        <v>550</v>
      </c>
      <c r="S63" s="2356" t="s">
        <v>21</v>
      </c>
      <c r="T63" s="91" t="s">
        <v>30</v>
      </c>
      <c r="U63" s="632" t="s">
        <v>778</v>
      </c>
      <c r="V63" s="93" t="s">
        <v>777</v>
      </c>
      <c r="W63" s="94" t="s">
        <v>23</v>
      </c>
      <c r="X63" s="135">
        <v>42005</v>
      </c>
      <c r="Y63" s="2356">
        <v>26241</v>
      </c>
      <c r="Z63" s="2356" t="s">
        <v>21</v>
      </c>
      <c r="AA63" s="2356">
        <v>969</v>
      </c>
      <c r="AB63" s="2356">
        <v>224529</v>
      </c>
      <c r="AC63" s="2356">
        <v>166163</v>
      </c>
      <c r="AD63" s="2356">
        <v>56339</v>
      </c>
      <c r="AE63" s="2356">
        <v>15063</v>
      </c>
      <c r="AF63" s="2356">
        <v>1</v>
      </c>
      <c r="AG63" s="2356">
        <v>90</v>
      </c>
      <c r="AH63" s="2356">
        <v>2</v>
      </c>
      <c r="AI63" s="2356">
        <v>7272</v>
      </c>
      <c r="AJ63" s="2356">
        <v>1949</v>
      </c>
      <c r="AK63" s="2356">
        <v>5323</v>
      </c>
      <c r="AL63" s="2356">
        <v>26</v>
      </c>
      <c r="AM63" s="2356">
        <v>10</v>
      </c>
      <c r="AN63" s="2356">
        <v>9320</v>
      </c>
      <c r="AO63" s="91" t="s">
        <v>30</v>
      </c>
      <c r="AP63" s="632" t="s">
        <v>778</v>
      </c>
    </row>
    <row r="64" spans="1:42" ht="14.25" customHeight="1">
      <c r="A64" s="88" t="s">
        <v>26</v>
      </c>
      <c r="B64" s="89" t="s">
        <v>26</v>
      </c>
      <c r="C64" s="1194">
        <v>42036</v>
      </c>
      <c r="D64" s="2356">
        <v>1081296</v>
      </c>
      <c r="E64" s="2356">
        <v>43962</v>
      </c>
      <c r="F64" s="2356">
        <v>1532</v>
      </c>
      <c r="G64" s="2356">
        <v>1</v>
      </c>
      <c r="H64" s="2356">
        <v>90</v>
      </c>
      <c r="I64" s="2356">
        <v>2</v>
      </c>
      <c r="J64" s="2356">
        <v>1339</v>
      </c>
      <c r="K64" s="2356">
        <v>246</v>
      </c>
      <c r="L64" s="2356">
        <v>1093</v>
      </c>
      <c r="M64" s="2356">
        <v>9</v>
      </c>
      <c r="N64" s="2356" t="s">
        <v>21</v>
      </c>
      <c r="O64" s="2356">
        <v>404</v>
      </c>
      <c r="P64" s="2356" t="s">
        <v>21</v>
      </c>
      <c r="Q64" s="2356">
        <v>350</v>
      </c>
      <c r="R64" s="2356">
        <v>380</v>
      </c>
      <c r="S64" s="2356" t="s">
        <v>21</v>
      </c>
      <c r="T64" s="91" t="s">
        <v>31</v>
      </c>
      <c r="U64" s="632" t="s">
        <v>26</v>
      </c>
      <c r="V64" s="88" t="s">
        <v>26</v>
      </c>
      <c r="W64" s="89" t="s">
        <v>26</v>
      </c>
      <c r="X64" s="1194">
        <v>42036</v>
      </c>
      <c r="Y64" s="2356">
        <v>26237</v>
      </c>
      <c r="Z64" s="2356" t="s">
        <v>21</v>
      </c>
      <c r="AA64" s="2356">
        <v>1165</v>
      </c>
      <c r="AB64" s="2356">
        <v>200386</v>
      </c>
      <c r="AC64" s="2356">
        <v>145918</v>
      </c>
      <c r="AD64" s="2356">
        <v>52430</v>
      </c>
      <c r="AE64" s="2356">
        <v>13641</v>
      </c>
      <c r="AF64" s="2356">
        <v>1</v>
      </c>
      <c r="AG64" s="2356">
        <v>90</v>
      </c>
      <c r="AH64" s="2356">
        <v>2</v>
      </c>
      <c r="AI64" s="2356">
        <v>6016</v>
      </c>
      <c r="AJ64" s="2356">
        <v>896</v>
      </c>
      <c r="AK64" s="2356">
        <v>5120</v>
      </c>
      <c r="AL64" s="2356">
        <v>34</v>
      </c>
      <c r="AM64" s="2356">
        <v>9</v>
      </c>
      <c r="AN64" s="2356">
        <v>9132</v>
      </c>
      <c r="AO64" s="91" t="s">
        <v>31</v>
      </c>
      <c r="AP64" s="632" t="s">
        <v>26</v>
      </c>
    </row>
    <row r="65" spans="1:42" ht="14.25" customHeight="1">
      <c r="A65" s="88" t="s">
        <v>26</v>
      </c>
      <c r="B65" s="89" t="s">
        <v>26</v>
      </c>
      <c r="C65" s="1194">
        <v>42064</v>
      </c>
      <c r="D65" s="2356">
        <v>1179960</v>
      </c>
      <c r="E65" s="2356">
        <v>47432</v>
      </c>
      <c r="F65" s="2356">
        <v>1400</v>
      </c>
      <c r="G65" s="2356">
        <v>1</v>
      </c>
      <c r="H65" s="2356">
        <v>89</v>
      </c>
      <c r="I65" s="2356">
        <v>2</v>
      </c>
      <c r="J65" s="2356">
        <v>1209</v>
      </c>
      <c r="K65" s="2356">
        <v>109</v>
      </c>
      <c r="L65" s="2356">
        <v>1100</v>
      </c>
      <c r="M65" s="2356">
        <v>9</v>
      </c>
      <c r="N65" s="2356" t="s">
        <v>21</v>
      </c>
      <c r="O65" s="2356">
        <v>412</v>
      </c>
      <c r="P65" s="2356" t="s">
        <v>21</v>
      </c>
      <c r="Q65" s="2356">
        <v>357</v>
      </c>
      <c r="R65" s="2356">
        <v>388</v>
      </c>
      <c r="S65" s="2356" t="s">
        <v>21</v>
      </c>
      <c r="T65" s="91" t="s">
        <v>32</v>
      </c>
      <c r="U65" s="632" t="s">
        <v>26</v>
      </c>
      <c r="V65" s="88" t="s">
        <v>26</v>
      </c>
      <c r="W65" s="89" t="s">
        <v>26</v>
      </c>
      <c r="X65" s="1194">
        <v>42064</v>
      </c>
      <c r="Y65" s="2356">
        <v>27865</v>
      </c>
      <c r="Z65" s="2356" t="s">
        <v>21</v>
      </c>
      <c r="AA65" s="2356">
        <v>977</v>
      </c>
      <c r="AB65" s="2356">
        <v>228568</v>
      </c>
      <c r="AC65" s="2356">
        <v>152844</v>
      </c>
      <c r="AD65" s="2356">
        <v>56342</v>
      </c>
      <c r="AE65" s="2356">
        <v>14124</v>
      </c>
      <c r="AF65" s="2356">
        <v>1</v>
      </c>
      <c r="AG65" s="2356">
        <v>89</v>
      </c>
      <c r="AH65" s="2356">
        <v>3</v>
      </c>
      <c r="AI65" s="2356">
        <v>7284</v>
      </c>
      <c r="AJ65" s="2356">
        <v>915</v>
      </c>
      <c r="AK65" s="2356">
        <v>6369</v>
      </c>
      <c r="AL65" s="2356">
        <v>27</v>
      </c>
      <c r="AM65" s="2356">
        <v>14</v>
      </c>
      <c r="AN65" s="2356">
        <v>7985</v>
      </c>
      <c r="AO65" s="91" t="s">
        <v>32</v>
      </c>
      <c r="AP65" s="632" t="s">
        <v>26</v>
      </c>
    </row>
    <row r="66" spans="1:42" ht="14.25" customHeight="1">
      <c r="A66" s="88" t="s">
        <v>26</v>
      </c>
      <c r="B66" s="89" t="s">
        <v>26</v>
      </c>
      <c r="C66" s="1194">
        <v>42095</v>
      </c>
      <c r="D66" s="2356">
        <v>1088424</v>
      </c>
      <c r="E66" s="2356">
        <v>44670</v>
      </c>
      <c r="F66" s="2356">
        <v>1124</v>
      </c>
      <c r="G66" s="2356">
        <v>1</v>
      </c>
      <c r="H66" s="2356">
        <v>88</v>
      </c>
      <c r="I66" s="2356">
        <v>2</v>
      </c>
      <c r="J66" s="2356">
        <v>954</v>
      </c>
      <c r="K66" s="2356">
        <v>113</v>
      </c>
      <c r="L66" s="2356">
        <v>841</v>
      </c>
      <c r="M66" s="2356">
        <v>10</v>
      </c>
      <c r="N66" s="2356" t="s">
        <v>21</v>
      </c>
      <c r="O66" s="2356">
        <v>460</v>
      </c>
      <c r="P66" s="2356" t="s">
        <v>21</v>
      </c>
      <c r="Q66" s="2356">
        <v>397</v>
      </c>
      <c r="R66" s="2356">
        <v>433</v>
      </c>
      <c r="S66" s="2356" t="s">
        <v>21</v>
      </c>
      <c r="T66" s="91" t="s">
        <v>33</v>
      </c>
      <c r="U66" s="632" t="s">
        <v>26</v>
      </c>
      <c r="V66" s="88" t="s">
        <v>26</v>
      </c>
      <c r="W66" s="89" t="s">
        <v>26</v>
      </c>
      <c r="X66" s="1194">
        <v>42095</v>
      </c>
      <c r="Y66" s="2356">
        <v>33739</v>
      </c>
      <c r="Z66" s="2356" t="s">
        <v>21</v>
      </c>
      <c r="AA66" s="2356">
        <v>171</v>
      </c>
      <c r="AB66" s="2356">
        <v>233892</v>
      </c>
      <c r="AC66" s="2356">
        <v>151490</v>
      </c>
      <c r="AD66" s="2356">
        <v>55004</v>
      </c>
      <c r="AE66" s="2356">
        <v>15762</v>
      </c>
      <c r="AF66" s="2356">
        <v>1</v>
      </c>
      <c r="AG66" s="2356">
        <v>107</v>
      </c>
      <c r="AH66" s="2356">
        <v>3</v>
      </c>
      <c r="AI66" s="2356">
        <v>8013</v>
      </c>
      <c r="AJ66" s="2356">
        <v>846</v>
      </c>
      <c r="AK66" s="2356">
        <v>7167</v>
      </c>
      <c r="AL66" s="2356">
        <v>41</v>
      </c>
      <c r="AM66" s="2356">
        <v>10</v>
      </c>
      <c r="AN66" s="2356">
        <v>9041</v>
      </c>
      <c r="AO66" s="91" t="s">
        <v>33</v>
      </c>
      <c r="AP66" s="632" t="s">
        <v>26</v>
      </c>
    </row>
    <row r="67" spans="1:42" ht="14.25" customHeight="1">
      <c r="A67" s="88" t="s">
        <v>26</v>
      </c>
      <c r="B67" s="89" t="s">
        <v>26</v>
      </c>
      <c r="C67" s="1194">
        <v>42125</v>
      </c>
      <c r="D67" s="2356">
        <v>1004590</v>
      </c>
      <c r="E67" s="2356">
        <v>45574</v>
      </c>
      <c r="F67" s="2356">
        <v>1336</v>
      </c>
      <c r="G67" s="2356">
        <v>1</v>
      </c>
      <c r="H67" s="2356">
        <v>88</v>
      </c>
      <c r="I67" s="2356">
        <v>2</v>
      </c>
      <c r="J67" s="2356">
        <v>1160</v>
      </c>
      <c r="K67" s="2356">
        <v>246</v>
      </c>
      <c r="L67" s="2356">
        <v>914</v>
      </c>
      <c r="M67" s="2356">
        <v>9</v>
      </c>
      <c r="N67" s="2356" t="s">
        <v>21</v>
      </c>
      <c r="O67" s="2356">
        <v>429</v>
      </c>
      <c r="P67" s="2356" t="s">
        <v>21</v>
      </c>
      <c r="Q67" s="2356">
        <v>372</v>
      </c>
      <c r="R67" s="2356">
        <v>404</v>
      </c>
      <c r="S67" s="2356" t="s">
        <v>21</v>
      </c>
      <c r="T67" s="91" t="s">
        <v>34</v>
      </c>
      <c r="U67" s="632" t="s">
        <v>26</v>
      </c>
      <c r="V67" s="88" t="s">
        <v>26</v>
      </c>
      <c r="W67" s="89" t="s">
        <v>26</v>
      </c>
      <c r="X67" s="1194">
        <v>42125</v>
      </c>
      <c r="Y67" s="2356">
        <v>28373</v>
      </c>
      <c r="Z67" s="2356" t="s">
        <v>21</v>
      </c>
      <c r="AA67" s="2356">
        <v>1172</v>
      </c>
      <c r="AB67" s="2356">
        <v>233608</v>
      </c>
      <c r="AC67" s="2356">
        <v>139643</v>
      </c>
      <c r="AD67" s="2356">
        <v>55545</v>
      </c>
      <c r="AE67" s="2356">
        <v>14567</v>
      </c>
      <c r="AF67" s="2356">
        <v>1</v>
      </c>
      <c r="AG67" s="2356">
        <v>88</v>
      </c>
      <c r="AH67" s="2356">
        <v>2</v>
      </c>
      <c r="AI67" s="2356">
        <v>5945</v>
      </c>
      <c r="AJ67" s="2356">
        <v>620</v>
      </c>
      <c r="AK67" s="2356">
        <v>5325</v>
      </c>
      <c r="AL67" s="2356">
        <v>31</v>
      </c>
      <c r="AM67" s="2356">
        <v>9</v>
      </c>
      <c r="AN67" s="2356">
        <v>10409</v>
      </c>
      <c r="AO67" s="91" t="s">
        <v>34</v>
      </c>
      <c r="AP67" s="632" t="s">
        <v>26</v>
      </c>
    </row>
    <row r="68" spans="1:42" ht="14.25" customHeight="1">
      <c r="A68" s="88" t="s">
        <v>26</v>
      </c>
      <c r="B68" s="89" t="s">
        <v>26</v>
      </c>
      <c r="C68" s="1194">
        <v>42156</v>
      </c>
      <c r="D68" s="2356">
        <v>928726</v>
      </c>
      <c r="E68" s="2356">
        <v>42328</v>
      </c>
      <c r="F68" s="2356">
        <v>1218</v>
      </c>
      <c r="G68" s="2356">
        <v>1</v>
      </c>
      <c r="H68" s="2356">
        <v>85</v>
      </c>
      <c r="I68" s="2356">
        <v>2</v>
      </c>
      <c r="J68" s="2356">
        <v>1045</v>
      </c>
      <c r="K68" s="2356">
        <v>122</v>
      </c>
      <c r="L68" s="2356">
        <v>923</v>
      </c>
      <c r="M68" s="2356">
        <v>9</v>
      </c>
      <c r="N68" s="2356" t="s">
        <v>21</v>
      </c>
      <c r="O68" s="2356">
        <v>343</v>
      </c>
      <c r="P68" s="2356" t="s">
        <v>21</v>
      </c>
      <c r="Q68" s="2356">
        <v>294</v>
      </c>
      <c r="R68" s="2356">
        <v>323</v>
      </c>
      <c r="S68" s="2356" t="s">
        <v>21</v>
      </c>
      <c r="T68" s="91" t="s">
        <v>35</v>
      </c>
      <c r="U68" s="632" t="s">
        <v>26</v>
      </c>
      <c r="V68" s="88" t="s">
        <v>26</v>
      </c>
      <c r="W68" s="89" t="s">
        <v>26</v>
      </c>
      <c r="X68" s="1194">
        <v>42156</v>
      </c>
      <c r="Y68" s="2356">
        <v>26719</v>
      </c>
      <c r="Z68" s="2356" t="s">
        <v>21</v>
      </c>
      <c r="AA68" s="2356">
        <v>1111</v>
      </c>
      <c r="AB68" s="2356">
        <v>234018</v>
      </c>
      <c r="AC68" s="2356">
        <v>133848</v>
      </c>
      <c r="AD68" s="2356">
        <v>51057</v>
      </c>
      <c r="AE68" s="2356">
        <v>12610</v>
      </c>
      <c r="AF68" s="2356">
        <v>1</v>
      </c>
      <c r="AG68" s="2356">
        <v>85</v>
      </c>
      <c r="AH68" s="2356">
        <v>2</v>
      </c>
      <c r="AI68" s="2356">
        <v>6394</v>
      </c>
      <c r="AJ68" s="2356">
        <v>612</v>
      </c>
      <c r="AK68" s="2356">
        <v>5782</v>
      </c>
      <c r="AL68" s="2356">
        <v>17</v>
      </c>
      <c r="AM68" s="2356">
        <v>9</v>
      </c>
      <c r="AN68" s="2356">
        <v>7270</v>
      </c>
      <c r="AO68" s="91" t="s">
        <v>35</v>
      </c>
      <c r="AP68" s="632" t="s">
        <v>26</v>
      </c>
    </row>
    <row r="69" spans="1:42" ht="14.25" customHeight="1">
      <c r="A69" s="88" t="s">
        <v>26</v>
      </c>
      <c r="B69" s="89" t="s">
        <v>26</v>
      </c>
      <c r="C69" s="1194">
        <v>42186</v>
      </c>
      <c r="D69" s="2356">
        <v>1070498</v>
      </c>
      <c r="E69" s="2356">
        <v>46670</v>
      </c>
      <c r="F69" s="2356">
        <v>1135</v>
      </c>
      <c r="G69" s="2356">
        <v>1</v>
      </c>
      <c r="H69" s="2356">
        <v>83</v>
      </c>
      <c r="I69" s="2356">
        <v>2</v>
      </c>
      <c r="J69" s="2356">
        <v>970</v>
      </c>
      <c r="K69" s="2356">
        <v>117</v>
      </c>
      <c r="L69" s="2356">
        <v>853</v>
      </c>
      <c r="M69" s="2356">
        <v>9</v>
      </c>
      <c r="N69" s="2356" t="s">
        <v>21</v>
      </c>
      <c r="O69" s="2356">
        <v>482</v>
      </c>
      <c r="P69" s="2356" t="s">
        <v>21</v>
      </c>
      <c r="Q69" s="2356">
        <v>415</v>
      </c>
      <c r="R69" s="2356">
        <v>454</v>
      </c>
      <c r="S69" s="2356" t="s">
        <v>21</v>
      </c>
      <c r="T69" s="91" t="s">
        <v>36</v>
      </c>
      <c r="U69" s="632" t="s">
        <v>26</v>
      </c>
      <c r="V69" s="88" t="s">
        <v>26</v>
      </c>
      <c r="W69" s="89" t="s">
        <v>26</v>
      </c>
      <c r="X69" s="1194">
        <v>42186</v>
      </c>
      <c r="Y69" s="2356">
        <v>28175</v>
      </c>
      <c r="Z69" s="2356" t="s">
        <v>21</v>
      </c>
      <c r="AA69" s="2356">
        <v>1179</v>
      </c>
      <c r="AB69" s="2356">
        <v>228925</v>
      </c>
      <c r="AC69" s="2356">
        <v>140502</v>
      </c>
      <c r="AD69" s="2356">
        <v>56493</v>
      </c>
      <c r="AE69" s="2356">
        <v>13522</v>
      </c>
      <c r="AF69" s="2356">
        <v>1</v>
      </c>
      <c r="AG69" s="2356">
        <v>83</v>
      </c>
      <c r="AH69" s="2356">
        <v>3</v>
      </c>
      <c r="AI69" s="2356">
        <v>4981</v>
      </c>
      <c r="AJ69" s="2356">
        <v>401</v>
      </c>
      <c r="AK69" s="2356">
        <v>4580</v>
      </c>
      <c r="AL69" s="2356">
        <v>12</v>
      </c>
      <c r="AM69" s="2356">
        <v>9</v>
      </c>
      <c r="AN69" s="2356">
        <v>10421</v>
      </c>
      <c r="AO69" s="91" t="s">
        <v>36</v>
      </c>
      <c r="AP69" s="632" t="s">
        <v>26</v>
      </c>
    </row>
    <row r="70" spans="1:42" ht="14.25" customHeight="1">
      <c r="A70" s="88" t="s">
        <v>26</v>
      </c>
      <c r="B70" s="89" t="s">
        <v>26</v>
      </c>
      <c r="C70" s="1194">
        <v>42217</v>
      </c>
      <c r="D70" s="2356">
        <v>1088701</v>
      </c>
      <c r="E70" s="2356">
        <v>45451</v>
      </c>
      <c r="F70" s="2356">
        <v>1059</v>
      </c>
      <c r="G70" s="2356">
        <v>1</v>
      </c>
      <c r="H70" s="2356">
        <v>84</v>
      </c>
      <c r="I70" s="2356">
        <v>2</v>
      </c>
      <c r="J70" s="2356">
        <v>901</v>
      </c>
      <c r="K70" s="2356">
        <v>117</v>
      </c>
      <c r="L70" s="2356">
        <v>784</v>
      </c>
      <c r="M70" s="2356">
        <v>7</v>
      </c>
      <c r="N70" s="2356" t="s">
        <v>21</v>
      </c>
      <c r="O70" s="2356">
        <v>381</v>
      </c>
      <c r="P70" s="2356" t="s">
        <v>21</v>
      </c>
      <c r="Q70" s="2356">
        <v>327</v>
      </c>
      <c r="R70" s="2356">
        <v>359</v>
      </c>
      <c r="S70" s="2356" t="s">
        <v>21</v>
      </c>
      <c r="T70" s="91" t="s">
        <v>37</v>
      </c>
      <c r="U70" s="632" t="s">
        <v>26</v>
      </c>
      <c r="V70" s="88" t="s">
        <v>26</v>
      </c>
      <c r="W70" s="89" t="s">
        <v>26</v>
      </c>
      <c r="X70" s="1194">
        <v>42217</v>
      </c>
      <c r="Y70" s="2356">
        <v>27347</v>
      </c>
      <c r="Z70" s="2356" t="s">
        <v>21</v>
      </c>
      <c r="AA70" s="2356">
        <v>996</v>
      </c>
      <c r="AB70" s="2356">
        <v>232253</v>
      </c>
      <c r="AC70" s="2356">
        <v>130200</v>
      </c>
      <c r="AD70" s="2356">
        <v>65417</v>
      </c>
      <c r="AE70" s="2356">
        <v>23946</v>
      </c>
      <c r="AF70" s="2356">
        <v>1</v>
      </c>
      <c r="AG70" s="2356">
        <v>84</v>
      </c>
      <c r="AH70" s="2356">
        <v>3</v>
      </c>
      <c r="AI70" s="2356">
        <v>4975</v>
      </c>
      <c r="AJ70" s="2356">
        <v>558</v>
      </c>
      <c r="AK70" s="2356">
        <v>4417</v>
      </c>
      <c r="AL70" s="2356">
        <v>18</v>
      </c>
      <c r="AM70" s="2356">
        <v>7</v>
      </c>
      <c r="AN70" s="2356">
        <v>23930</v>
      </c>
      <c r="AO70" s="91" t="s">
        <v>37</v>
      </c>
      <c r="AP70" s="632" t="s">
        <v>26</v>
      </c>
    </row>
    <row r="71" spans="1:42" ht="14.25" customHeight="1">
      <c r="A71" s="88" t="s">
        <v>26</v>
      </c>
      <c r="B71" s="89" t="s">
        <v>26</v>
      </c>
      <c r="C71" s="1194">
        <v>42248</v>
      </c>
      <c r="D71" s="2356">
        <v>1021563</v>
      </c>
      <c r="E71" s="2356">
        <v>42883</v>
      </c>
      <c r="F71" s="2356">
        <v>1080</v>
      </c>
      <c r="G71" s="2356">
        <v>1</v>
      </c>
      <c r="H71" s="2356">
        <v>84</v>
      </c>
      <c r="I71" s="2356">
        <v>2</v>
      </c>
      <c r="J71" s="2356">
        <v>924</v>
      </c>
      <c r="K71" s="2356">
        <v>199</v>
      </c>
      <c r="L71" s="2356">
        <v>725</v>
      </c>
      <c r="M71" s="2356">
        <v>9</v>
      </c>
      <c r="N71" s="2356" t="s">
        <v>21</v>
      </c>
      <c r="O71" s="2356">
        <v>347</v>
      </c>
      <c r="P71" s="2356" t="s">
        <v>21</v>
      </c>
      <c r="Q71" s="2356">
        <v>300</v>
      </c>
      <c r="R71" s="2356">
        <v>327</v>
      </c>
      <c r="S71" s="2356" t="s">
        <v>21</v>
      </c>
      <c r="T71" s="91" t="s">
        <v>38</v>
      </c>
      <c r="U71" s="632" t="s">
        <v>26</v>
      </c>
      <c r="V71" s="88" t="s">
        <v>26</v>
      </c>
      <c r="W71" s="89" t="s">
        <v>26</v>
      </c>
      <c r="X71" s="1194">
        <v>42248</v>
      </c>
      <c r="Y71" s="2356">
        <v>26750</v>
      </c>
      <c r="Z71" s="2356" t="s">
        <v>21</v>
      </c>
      <c r="AA71" s="2356">
        <v>1189</v>
      </c>
      <c r="AB71" s="2356">
        <v>220429</v>
      </c>
      <c r="AC71" s="2356">
        <v>125959</v>
      </c>
      <c r="AD71" s="2356">
        <v>52560</v>
      </c>
      <c r="AE71" s="2356">
        <v>13194</v>
      </c>
      <c r="AF71" s="2356">
        <v>1</v>
      </c>
      <c r="AG71" s="2356">
        <v>84</v>
      </c>
      <c r="AH71" s="2356">
        <v>3</v>
      </c>
      <c r="AI71" s="2356">
        <v>5065</v>
      </c>
      <c r="AJ71" s="2356">
        <v>715</v>
      </c>
      <c r="AK71" s="2356">
        <v>4350</v>
      </c>
      <c r="AL71" s="2356">
        <v>29</v>
      </c>
      <c r="AM71" s="2356">
        <v>9</v>
      </c>
      <c r="AN71" s="2356">
        <v>9883</v>
      </c>
      <c r="AO71" s="91" t="s">
        <v>38</v>
      </c>
      <c r="AP71" s="632" t="s">
        <v>26</v>
      </c>
    </row>
    <row r="72" spans="1:42" ht="14.25" customHeight="1">
      <c r="A72" s="88" t="s">
        <v>26</v>
      </c>
      <c r="B72" s="89" t="s">
        <v>26</v>
      </c>
      <c r="C72" s="1194">
        <v>42278</v>
      </c>
      <c r="D72" s="2356">
        <v>998911</v>
      </c>
      <c r="E72" s="2356">
        <v>41409</v>
      </c>
      <c r="F72" s="2356">
        <v>894</v>
      </c>
      <c r="G72" s="2356">
        <v>1</v>
      </c>
      <c r="H72" s="2356">
        <v>88</v>
      </c>
      <c r="I72" s="2356">
        <v>2</v>
      </c>
      <c r="J72" s="2356">
        <v>739</v>
      </c>
      <c r="K72" s="2356">
        <v>81</v>
      </c>
      <c r="L72" s="2356">
        <v>658</v>
      </c>
      <c r="M72" s="2356">
        <v>10</v>
      </c>
      <c r="N72" s="2356" t="s">
        <v>21</v>
      </c>
      <c r="O72" s="2356">
        <v>362</v>
      </c>
      <c r="P72" s="2356" t="s">
        <v>21</v>
      </c>
      <c r="Q72" s="2356">
        <v>313</v>
      </c>
      <c r="R72" s="2356">
        <v>341</v>
      </c>
      <c r="S72" s="2356" t="s">
        <v>21</v>
      </c>
      <c r="T72" s="91" t="s">
        <v>39</v>
      </c>
      <c r="U72" s="632" t="s">
        <v>26</v>
      </c>
      <c r="V72" s="88" t="s">
        <v>26</v>
      </c>
      <c r="W72" s="89" t="s">
        <v>26</v>
      </c>
      <c r="X72" s="1194">
        <v>42278</v>
      </c>
      <c r="Y72" s="2356">
        <v>25826</v>
      </c>
      <c r="Z72" s="2356" t="s">
        <v>21</v>
      </c>
      <c r="AA72" s="2356">
        <v>1236</v>
      </c>
      <c r="AB72" s="2356">
        <v>234868</v>
      </c>
      <c r="AC72" s="2356">
        <v>139719</v>
      </c>
      <c r="AD72" s="2356">
        <v>49894</v>
      </c>
      <c r="AE72" s="2356">
        <v>11205</v>
      </c>
      <c r="AF72" s="2356">
        <v>1</v>
      </c>
      <c r="AG72" s="2356">
        <v>88</v>
      </c>
      <c r="AH72" s="2356">
        <v>2</v>
      </c>
      <c r="AI72" s="2356">
        <v>5131</v>
      </c>
      <c r="AJ72" s="2356">
        <v>467</v>
      </c>
      <c r="AK72" s="2356">
        <v>4664</v>
      </c>
      <c r="AL72" s="2356">
        <v>28</v>
      </c>
      <c r="AM72" s="2356">
        <v>10</v>
      </c>
      <c r="AN72" s="2356">
        <v>7188</v>
      </c>
      <c r="AO72" s="91" t="s">
        <v>39</v>
      </c>
      <c r="AP72" s="632" t="s">
        <v>26</v>
      </c>
    </row>
    <row r="73" spans="1:42" ht="14.25" customHeight="1">
      <c r="A73" s="88" t="s">
        <v>26</v>
      </c>
      <c r="B73" s="89" t="s">
        <v>26</v>
      </c>
      <c r="C73" s="1194">
        <v>42309</v>
      </c>
      <c r="D73" s="2356">
        <v>1042103</v>
      </c>
      <c r="E73" s="2356">
        <v>42284</v>
      </c>
      <c r="F73" s="2356">
        <v>991</v>
      </c>
      <c r="G73" s="2356">
        <v>1</v>
      </c>
      <c r="H73" s="2356">
        <v>80</v>
      </c>
      <c r="I73" s="2356">
        <v>2</v>
      </c>
      <c r="J73" s="2356">
        <v>832</v>
      </c>
      <c r="K73" s="2356">
        <v>40</v>
      </c>
      <c r="L73" s="2356">
        <v>792</v>
      </c>
      <c r="M73" s="2356">
        <v>11</v>
      </c>
      <c r="N73" s="2356" t="s">
        <v>21</v>
      </c>
      <c r="O73" s="2356">
        <v>363</v>
      </c>
      <c r="P73" s="2356" t="s">
        <v>21</v>
      </c>
      <c r="Q73" s="2356">
        <v>313</v>
      </c>
      <c r="R73" s="2356">
        <v>342</v>
      </c>
      <c r="S73" s="2356" t="s">
        <v>21</v>
      </c>
      <c r="T73" s="91" t="s">
        <v>40</v>
      </c>
      <c r="U73" s="632" t="s">
        <v>26</v>
      </c>
      <c r="V73" s="88" t="s">
        <v>26</v>
      </c>
      <c r="W73" s="89" t="s">
        <v>26</v>
      </c>
      <c r="X73" s="1194">
        <v>42309</v>
      </c>
      <c r="Y73" s="2356">
        <v>25354</v>
      </c>
      <c r="Z73" s="2356" t="s">
        <v>21</v>
      </c>
      <c r="AA73" s="2356">
        <v>1044</v>
      </c>
      <c r="AB73" s="2356">
        <v>194851</v>
      </c>
      <c r="AC73" s="2356">
        <v>141385</v>
      </c>
      <c r="AD73" s="2356">
        <v>50430</v>
      </c>
      <c r="AE73" s="2356">
        <v>13184</v>
      </c>
      <c r="AF73" s="2356">
        <v>1</v>
      </c>
      <c r="AG73" s="2356">
        <v>83</v>
      </c>
      <c r="AH73" s="2356">
        <v>2</v>
      </c>
      <c r="AI73" s="2356">
        <v>5924</v>
      </c>
      <c r="AJ73" s="2356">
        <v>1449</v>
      </c>
      <c r="AK73" s="2356">
        <v>4475</v>
      </c>
      <c r="AL73" s="2356">
        <v>26</v>
      </c>
      <c r="AM73" s="2356">
        <v>11</v>
      </c>
      <c r="AN73" s="2356">
        <v>8737</v>
      </c>
      <c r="AO73" s="91" t="s">
        <v>40</v>
      </c>
      <c r="AP73" s="632" t="s">
        <v>26</v>
      </c>
    </row>
    <row r="74" spans="1:42" ht="14.25" customHeight="1">
      <c r="A74" s="104" t="s">
        <v>26</v>
      </c>
      <c r="B74" s="105" t="s">
        <v>26</v>
      </c>
      <c r="C74" s="1195">
        <v>42339</v>
      </c>
      <c r="D74" s="2357">
        <v>1061872</v>
      </c>
      <c r="E74" s="2357">
        <v>40849</v>
      </c>
      <c r="F74" s="2357">
        <v>956</v>
      </c>
      <c r="G74" s="2357">
        <v>1</v>
      </c>
      <c r="H74" s="2357">
        <v>79</v>
      </c>
      <c r="I74" s="2357">
        <v>2</v>
      </c>
      <c r="J74" s="2357">
        <v>805</v>
      </c>
      <c r="K74" s="2357">
        <v>83</v>
      </c>
      <c r="L74" s="2357">
        <v>722</v>
      </c>
      <c r="M74" s="2357">
        <v>10</v>
      </c>
      <c r="N74" s="2357" t="s">
        <v>21</v>
      </c>
      <c r="O74" s="2357">
        <v>419</v>
      </c>
      <c r="P74" s="2357">
        <v>8</v>
      </c>
      <c r="Q74" s="2357">
        <v>353</v>
      </c>
      <c r="R74" s="2357">
        <v>384</v>
      </c>
      <c r="S74" s="2357" t="s">
        <v>21</v>
      </c>
      <c r="T74" s="107" t="s">
        <v>41</v>
      </c>
      <c r="U74" s="635" t="s">
        <v>26</v>
      </c>
      <c r="V74" s="104" t="s">
        <v>26</v>
      </c>
      <c r="W74" s="105" t="s">
        <v>26</v>
      </c>
      <c r="X74" s="1195">
        <v>42339</v>
      </c>
      <c r="Y74" s="2357">
        <v>26130</v>
      </c>
      <c r="Z74" s="2357" t="s">
        <v>21</v>
      </c>
      <c r="AA74" s="2357">
        <v>1086</v>
      </c>
      <c r="AB74" s="2357">
        <v>210935</v>
      </c>
      <c r="AC74" s="2357">
        <v>147854</v>
      </c>
      <c r="AD74" s="2357">
        <v>48178</v>
      </c>
      <c r="AE74" s="2357">
        <v>12226</v>
      </c>
      <c r="AF74" s="2357">
        <v>1</v>
      </c>
      <c r="AG74" s="2357">
        <v>79</v>
      </c>
      <c r="AH74" s="2357">
        <v>3</v>
      </c>
      <c r="AI74" s="2357">
        <v>4770</v>
      </c>
      <c r="AJ74" s="2357">
        <v>505</v>
      </c>
      <c r="AK74" s="2357">
        <v>4265</v>
      </c>
      <c r="AL74" s="2357">
        <v>29</v>
      </c>
      <c r="AM74" s="2357">
        <v>10</v>
      </c>
      <c r="AN74" s="2357">
        <v>9028</v>
      </c>
      <c r="AO74" s="107" t="s">
        <v>41</v>
      </c>
      <c r="AP74" s="635" t="s">
        <v>26</v>
      </c>
    </row>
    <row r="75" spans="1:42" ht="14.25" customHeight="1">
      <c r="T75" s="14"/>
      <c r="U75" s="14"/>
      <c r="V75" s="35"/>
      <c r="W75" s="35"/>
      <c r="X75" s="35"/>
      <c r="Y75" s="35"/>
      <c r="Z75" s="35"/>
      <c r="AA75" s="35"/>
      <c r="AB75" s="35"/>
      <c r="AC75" s="35"/>
      <c r="AD75" s="35"/>
      <c r="AE75" s="35"/>
      <c r="AF75" s="35"/>
      <c r="AG75" s="35"/>
      <c r="AH75" s="35"/>
      <c r="AI75" s="35"/>
      <c r="AJ75" s="35"/>
      <c r="AK75" s="35"/>
      <c r="AL75" s="35"/>
      <c r="AM75" s="35"/>
      <c r="AN75" s="35"/>
      <c r="AO75" s="35"/>
      <c r="AP75" s="35"/>
    </row>
    <row r="76" spans="1:42" s="14" customFormat="1" ht="17.25" customHeight="1">
      <c r="A76" s="2487" t="s">
        <v>2418</v>
      </c>
      <c r="B76" s="2487"/>
      <c r="C76" s="2488"/>
      <c r="D76" s="962" t="s">
        <v>2563</v>
      </c>
      <c r="E76" s="2019"/>
      <c r="F76" s="2379" t="s">
        <v>1060</v>
      </c>
      <c r="G76" s="507"/>
      <c r="H76" s="2370" t="s">
        <v>2564</v>
      </c>
      <c r="I76" s="384"/>
      <c r="J76" s="384"/>
      <c r="K76" s="960" t="s">
        <v>2428</v>
      </c>
      <c r="L76" s="384"/>
      <c r="M76" s="384"/>
      <c r="N76" s="384"/>
      <c r="O76" s="384"/>
      <c r="P76" s="2480" t="s">
        <v>2422</v>
      </c>
      <c r="Q76" s="2481"/>
      <c r="T76" s="2483"/>
      <c r="U76" s="2483"/>
      <c r="V76" s="2487" t="s">
        <v>2418</v>
      </c>
      <c r="W76" s="2487"/>
      <c r="X76" s="2488"/>
      <c r="Y76" s="2022" t="s">
        <v>1061</v>
      </c>
      <c r="Z76" s="507"/>
      <c r="AA76" s="2682" t="s">
        <v>2565</v>
      </c>
      <c r="AB76" s="2678"/>
      <c r="AC76" s="2678"/>
      <c r="AD76" s="507"/>
      <c r="AE76" s="507"/>
      <c r="AF76" s="960" t="s">
        <v>2428</v>
      </c>
      <c r="AG76" s="507" t="s">
        <v>2421</v>
      </c>
      <c r="AH76" s="507"/>
      <c r="AI76" s="2379" t="s">
        <v>2566</v>
      </c>
      <c r="AJ76" s="507"/>
      <c r="AK76" s="2370" t="s">
        <v>2564</v>
      </c>
      <c r="AL76" s="384"/>
      <c r="AM76" s="384"/>
      <c r="AN76" s="384"/>
      <c r="AO76" s="2480" t="s">
        <v>2422</v>
      </c>
      <c r="AP76" s="2543"/>
    </row>
    <row r="77" spans="1:42" s="14" customFormat="1" ht="15.75" customHeight="1">
      <c r="A77" s="2537"/>
      <c r="B77" s="2537"/>
      <c r="C77" s="2538"/>
      <c r="D77" s="923" t="s">
        <v>5</v>
      </c>
      <c r="E77" s="923" t="s">
        <v>7</v>
      </c>
      <c r="F77" s="920" t="s">
        <v>227</v>
      </c>
      <c r="G77" s="921" t="s">
        <v>354</v>
      </c>
      <c r="H77" s="923" t="s">
        <v>303</v>
      </c>
      <c r="I77" s="923" t="s">
        <v>355</v>
      </c>
      <c r="J77" s="923" t="s">
        <v>307</v>
      </c>
      <c r="K77" s="923" t="s">
        <v>359</v>
      </c>
      <c r="L77" s="921" t="s">
        <v>360</v>
      </c>
      <c r="M77" s="923" t="s">
        <v>360</v>
      </c>
      <c r="N77" s="923" t="s">
        <v>5</v>
      </c>
      <c r="O77" s="921" t="s">
        <v>7</v>
      </c>
      <c r="P77" s="2482"/>
      <c r="Q77" s="2483"/>
      <c r="T77" s="2483"/>
      <c r="U77" s="2483"/>
      <c r="V77" s="2537"/>
      <c r="W77" s="2537"/>
      <c r="X77" s="2538"/>
      <c r="Y77" s="923" t="s">
        <v>358</v>
      </c>
      <c r="Z77" s="923" t="s">
        <v>359</v>
      </c>
      <c r="AA77" s="921" t="s">
        <v>10</v>
      </c>
      <c r="AB77" s="923" t="s">
        <v>311</v>
      </c>
      <c r="AC77" s="921" t="s">
        <v>360</v>
      </c>
      <c r="AD77" s="923" t="s">
        <v>360</v>
      </c>
      <c r="AE77" s="923" t="s">
        <v>88</v>
      </c>
      <c r="AF77" s="932" t="s">
        <v>1759</v>
      </c>
      <c r="AG77" s="923" t="s">
        <v>5</v>
      </c>
      <c r="AH77" s="923" t="s">
        <v>7</v>
      </c>
      <c r="AI77" s="923" t="s">
        <v>227</v>
      </c>
      <c r="AJ77" s="921" t="s">
        <v>354</v>
      </c>
      <c r="AK77" s="923" t="s">
        <v>303</v>
      </c>
      <c r="AL77" s="923" t="s">
        <v>355</v>
      </c>
      <c r="AM77" s="923" t="s">
        <v>378</v>
      </c>
      <c r="AN77" s="923" t="s">
        <v>307</v>
      </c>
      <c r="AO77" s="2472"/>
      <c r="AP77" s="2544"/>
    </row>
    <row r="78" spans="1:42" s="14" customFormat="1" ht="15.75" customHeight="1">
      <c r="A78" s="2537"/>
      <c r="B78" s="2537"/>
      <c r="C78" s="2538"/>
      <c r="D78" s="922"/>
      <c r="E78" s="922"/>
      <c r="F78" s="920" t="s">
        <v>9</v>
      </c>
      <c r="G78" s="921" t="s">
        <v>9</v>
      </c>
      <c r="H78" s="922"/>
      <c r="I78" s="922"/>
      <c r="J78" s="922" t="s">
        <v>2395</v>
      </c>
      <c r="K78" s="922" t="s">
        <v>364</v>
      </c>
      <c r="L78" s="921" t="s">
        <v>2393</v>
      </c>
      <c r="M78" s="922" t="s">
        <v>2394</v>
      </c>
      <c r="N78" s="922"/>
      <c r="O78" s="921"/>
      <c r="P78" s="2482"/>
      <c r="Q78" s="2483"/>
      <c r="T78" s="2483"/>
      <c r="U78" s="2483"/>
      <c r="V78" s="2537"/>
      <c r="W78" s="2537"/>
      <c r="X78" s="2538"/>
      <c r="Y78" s="922" t="s">
        <v>363</v>
      </c>
      <c r="Z78" s="922" t="s">
        <v>364</v>
      </c>
      <c r="AA78" s="921" t="s">
        <v>2284</v>
      </c>
      <c r="AB78" s="922"/>
      <c r="AC78" s="921" t="s">
        <v>2393</v>
      </c>
      <c r="AD78" s="922" t="s">
        <v>2394</v>
      </c>
      <c r="AE78" s="922"/>
      <c r="AF78" s="933"/>
      <c r="AG78" s="922"/>
      <c r="AH78" s="922"/>
      <c r="AI78" s="922" t="s">
        <v>9</v>
      </c>
      <c r="AJ78" s="921" t="s">
        <v>9</v>
      </c>
      <c r="AK78" s="922"/>
      <c r="AL78" s="922"/>
      <c r="AM78" s="922"/>
      <c r="AN78" s="922" t="s">
        <v>2395</v>
      </c>
      <c r="AO78" s="2472"/>
      <c r="AP78" s="2544"/>
    </row>
    <row r="79" spans="1:42" s="14" customFormat="1" ht="16" customHeight="1">
      <c r="A79" s="2537"/>
      <c r="B79" s="2537"/>
      <c r="C79" s="2538"/>
      <c r="D79" s="395"/>
      <c r="E79" s="390"/>
      <c r="F79" s="865" t="s">
        <v>2396</v>
      </c>
      <c r="G79" s="865" t="s">
        <v>2425</v>
      </c>
      <c r="H79" s="390" t="s">
        <v>2397</v>
      </c>
      <c r="I79" s="390" t="s">
        <v>2397</v>
      </c>
      <c r="J79" s="396" t="s">
        <v>2398</v>
      </c>
      <c r="K79" s="925" t="s">
        <v>2559</v>
      </c>
      <c r="L79" s="865"/>
      <c r="M79" s="865"/>
      <c r="N79" s="395"/>
      <c r="O79" s="396"/>
      <c r="P79" s="2482"/>
      <c r="Q79" s="2483"/>
      <c r="T79" s="2483"/>
      <c r="U79" s="2483"/>
      <c r="V79" s="2537"/>
      <c r="W79" s="2537"/>
      <c r="X79" s="2538"/>
      <c r="Y79" s="390" t="s">
        <v>2399</v>
      </c>
      <c r="Z79" s="395" t="s">
        <v>2558</v>
      </c>
      <c r="AA79" s="396" t="s">
        <v>1736</v>
      </c>
      <c r="AB79" s="865" t="s">
        <v>2398</v>
      </c>
      <c r="AC79" s="865"/>
      <c r="AD79" s="865"/>
      <c r="AE79" s="390"/>
      <c r="AF79" s="2674" t="s">
        <v>2401</v>
      </c>
      <c r="AG79" s="395"/>
      <c r="AH79" s="390"/>
      <c r="AI79" s="395" t="s">
        <v>2396</v>
      </c>
      <c r="AJ79" s="865" t="s">
        <v>2425</v>
      </c>
      <c r="AK79" s="390" t="s">
        <v>2397</v>
      </c>
      <c r="AL79" s="390" t="s">
        <v>2397</v>
      </c>
      <c r="AM79" s="390" t="s">
        <v>2397</v>
      </c>
      <c r="AN79" s="396" t="s">
        <v>2398</v>
      </c>
      <c r="AO79" s="2472"/>
      <c r="AP79" s="2544"/>
    </row>
    <row r="80" spans="1:42" s="14" customFormat="1" ht="16" customHeight="1">
      <c r="A80" s="2537"/>
      <c r="B80" s="2537"/>
      <c r="C80" s="2538"/>
      <c r="D80" s="395" t="s">
        <v>2412</v>
      </c>
      <c r="E80" s="390" t="s">
        <v>2218</v>
      </c>
      <c r="F80" s="2667" t="s">
        <v>2402</v>
      </c>
      <c r="G80" s="2667" t="s">
        <v>2402</v>
      </c>
      <c r="H80" s="395" t="s">
        <v>2403</v>
      </c>
      <c r="I80" s="395" t="s">
        <v>2404</v>
      </c>
      <c r="J80" s="396" t="s">
        <v>2502</v>
      </c>
      <c r="K80" s="2667" t="s">
        <v>2402</v>
      </c>
      <c r="L80" s="865" t="s">
        <v>1654</v>
      </c>
      <c r="M80" s="865" t="s">
        <v>1656</v>
      </c>
      <c r="N80" s="395" t="s">
        <v>2412</v>
      </c>
      <c r="O80" s="396" t="s">
        <v>2218</v>
      </c>
      <c r="P80" s="2482"/>
      <c r="Q80" s="2483"/>
      <c r="T80" s="2483"/>
      <c r="U80" s="2483"/>
      <c r="V80" s="2537"/>
      <c r="W80" s="2537"/>
      <c r="X80" s="2538"/>
      <c r="Y80" s="390" t="s">
        <v>2407</v>
      </c>
      <c r="Z80" s="2667" t="s">
        <v>2402</v>
      </c>
      <c r="AA80" s="396" t="s">
        <v>1750</v>
      </c>
      <c r="AB80" s="865" t="s">
        <v>2410</v>
      </c>
      <c r="AC80" s="865" t="s">
        <v>1654</v>
      </c>
      <c r="AD80" s="865" t="s">
        <v>1656</v>
      </c>
      <c r="AE80" s="390" t="s">
        <v>1720</v>
      </c>
      <c r="AF80" s="2674"/>
      <c r="AG80" s="395" t="s">
        <v>2412</v>
      </c>
      <c r="AH80" s="390" t="s">
        <v>2218</v>
      </c>
      <c r="AI80" s="2667" t="s">
        <v>1642</v>
      </c>
      <c r="AJ80" s="2667" t="s">
        <v>2402</v>
      </c>
      <c r="AK80" s="395" t="s">
        <v>2403</v>
      </c>
      <c r="AL80" s="395" t="s">
        <v>2404</v>
      </c>
      <c r="AM80" s="395" t="s">
        <v>2411</v>
      </c>
      <c r="AN80" s="396" t="s">
        <v>2502</v>
      </c>
      <c r="AO80" s="2472"/>
      <c r="AP80" s="2544"/>
    </row>
    <row r="81" spans="1:42" s="14" customFormat="1" ht="16" customHeight="1">
      <c r="A81" s="2537"/>
      <c r="B81" s="2537"/>
      <c r="C81" s="2538"/>
      <c r="D81" s="395"/>
      <c r="E81" s="390"/>
      <c r="F81" s="2667"/>
      <c r="G81" s="2667"/>
      <c r="H81" s="395"/>
      <c r="I81" s="395"/>
      <c r="J81" s="390"/>
      <c r="K81" s="2667"/>
      <c r="L81" s="396"/>
      <c r="M81" s="390"/>
      <c r="N81" s="395"/>
      <c r="O81" s="396"/>
      <c r="P81" s="2482"/>
      <c r="Q81" s="2483"/>
      <c r="T81" s="2483"/>
      <c r="U81" s="2483"/>
      <c r="V81" s="2537"/>
      <c r="W81" s="2537"/>
      <c r="X81" s="2538"/>
      <c r="Y81" s="390"/>
      <c r="Z81" s="2667"/>
      <c r="AA81" s="396" t="s">
        <v>2414</v>
      </c>
      <c r="AB81" s="395"/>
      <c r="AC81" s="396"/>
      <c r="AD81" s="390"/>
      <c r="AE81" s="390"/>
      <c r="AF81" s="390"/>
      <c r="AG81" s="395"/>
      <c r="AH81" s="390"/>
      <c r="AI81" s="2667"/>
      <c r="AJ81" s="2667"/>
      <c r="AK81" s="395"/>
      <c r="AL81" s="395"/>
      <c r="AM81" s="395"/>
      <c r="AN81" s="390"/>
      <c r="AO81" s="2472"/>
      <c r="AP81" s="2544"/>
    </row>
    <row r="82" spans="1:42" s="35" customFormat="1" ht="18.75" customHeight="1">
      <c r="A82" s="2539"/>
      <c r="B82" s="2539"/>
      <c r="C82" s="2540"/>
      <c r="D82" s="1815" t="s">
        <v>316</v>
      </c>
      <c r="E82" s="1815" t="s">
        <v>2194</v>
      </c>
      <c r="F82" s="1883" t="s">
        <v>2197</v>
      </c>
      <c r="G82" s="1821" t="s">
        <v>2197</v>
      </c>
      <c r="H82" s="1815" t="s">
        <v>2197</v>
      </c>
      <c r="I82" s="1815" t="s">
        <v>2197</v>
      </c>
      <c r="J82" s="1816" t="s">
        <v>2426</v>
      </c>
      <c r="K82" s="1815" t="s">
        <v>2197</v>
      </c>
      <c r="L82" s="1884" t="s">
        <v>2415</v>
      </c>
      <c r="M82" s="1816" t="s">
        <v>2415</v>
      </c>
      <c r="N82" s="1815" t="s">
        <v>316</v>
      </c>
      <c r="O82" s="1821" t="s">
        <v>2194</v>
      </c>
      <c r="P82" s="2484"/>
      <c r="Q82" s="2485"/>
      <c r="T82" s="2483"/>
      <c r="U82" s="2483"/>
      <c r="V82" s="2539"/>
      <c r="W82" s="2539"/>
      <c r="X82" s="2540"/>
      <c r="Y82" s="1815" t="s">
        <v>2197</v>
      </c>
      <c r="Z82" s="1815" t="s">
        <v>2197</v>
      </c>
      <c r="AA82" s="1821" t="s">
        <v>2417</v>
      </c>
      <c r="AB82" s="1815" t="s">
        <v>2417</v>
      </c>
      <c r="AC82" s="1884" t="s">
        <v>2415</v>
      </c>
      <c r="AD82" s="1816" t="s">
        <v>2415</v>
      </c>
      <c r="AE82" s="1821" t="s">
        <v>2194</v>
      </c>
      <c r="AF82" s="1815" t="s">
        <v>2194</v>
      </c>
      <c r="AG82" s="1815" t="s">
        <v>316</v>
      </c>
      <c r="AH82" s="1815" t="s">
        <v>2194</v>
      </c>
      <c r="AI82" s="1815" t="s">
        <v>2197</v>
      </c>
      <c r="AJ82" s="1821" t="s">
        <v>2197</v>
      </c>
      <c r="AK82" s="1815" t="s">
        <v>2197</v>
      </c>
      <c r="AL82" s="1815" t="s">
        <v>2197</v>
      </c>
      <c r="AM82" s="1815" t="s">
        <v>2197</v>
      </c>
      <c r="AN82" s="1816" t="s">
        <v>2426</v>
      </c>
      <c r="AO82" s="2545"/>
      <c r="AP82" s="2546"/>
    </row>
    <row r="83" spans="1:42" ht="19.5" customHeight="1">
      <c r="A83" s="63">
        <v>40544</v>
      </c>
      <c r="B83" s="124">
        <v>40544</v>
      </c>
      <c r="C83" s="125">
        <v>40544</v>
      </c>
      <c r="D83" s="2355">
        <v>1948028</v>
      </c>
      <c r="E83" s="2355">
        <v>5066064</v>
      </c>
      <c r="F83" s="2241">
        <v>8481</v>
      </c>
      <c r="G83" s="2241">
        <v>392</v>
      </c>
      <c r="H83" s="2241">
        <v>50</v>
      </c>
      <c r="I83" s="2241">
        <v>50</v>
      </c>
      <c r="J83" s="2241">
        <v>260</v>
      </c>
      <c r="K83" s="2241">
        <v>44</v>
      </c>
      <c r="L83" s="2241">
        <v>37</v>
      </c>
      <c r="M83" s="2241">
        <v>41</v>
      </c>
      <c r="N83" s="2241">
        <v>47051</v>
      </c>
      <c r="O83" s="2241">
        <v>53075</v>
      </c>
      <c r="P83" s="2242">
        <v>40544</v>
      </c>
      <c r="Q83" s="983">
        <v>40544</v>
      </c>
      <c r="T83" s="2483"/>
      <c r="U83" s="2544"/>
      <c r="V83" s="63">
        <v>40544</v>
      </c>
      <c r="W83" s="124">
        <v>40544</v>
      </c>
      <c r="X83" s="125">
        <v>40544</v>
      </c>
      <c r="Y83" s="2355" t="s">
        <v>21</v>
      </c>
      <c r="Z83" s="2355">
        <v>289689</v>
      </c>
      <c r="AA83" s="2355">
        <v>313664</v>
      </c>
      <c r="AB83" s="2355">
        <v>14618</v>
      </c>
      <c r="AC83" s="2355">
        <v>45249</v>
      </c>
      <c r="AD83" s="2355">
        <v>49025</v>
      </c>
      <c r="AE83" s="2355" t="s">
        <v>21</v>
      </c>
      <c r="AF83" s="2355">
        <v>11491</v>
      </c>
      <c r="AG83" s="2355">
        <v>1302967</v>
      </c>
      <c r="AH83" s="2243">
        <v>1241487</v>
      </c>
      <c r="AI83" s="2243">
        <v>10945</v>
      </c>
      <c r="AJ83" s="2243">
        <v>4004</v>
      </c>
      <c r="AK83" s="2244">
        <v>1589</v>
      </c>
      <c r="AL83" s="2243">
        <v>1014</v>
      </c>
      <c r="AM83" s="2243">
        <v>576</v>
      </c>
      <c r="AN83" s="2243">
        <v>260</v>
      </c>
      <c r="AO83" s="2242">
        <v>40544</v>
      </c>
      <c r="AP83" s="983">
        <v>40544</v>
      </c>
    </row>
    <row r="84" spans="1:42" ht="14.25" customHeight="1">
      <c r="A84" s="73"/>
      <c r="B84" s="64">
        <v>40909</v>
      </c>
      <c r="C84" s="127"/>
      <c r="D84" s="2355">
        <v>1883656</v>
      </c>
      <c r="E84" s="2355">
        <v>4857805</v>
      </c>
      <c r="F84" s="2241">
        <v>8260</v>
      </c>
      <c r="G84" s="2241">
        <v>381</v>
      </c>
      <c r="H84" s="2241">
        <v>51</v>
      </c>
      <c r="I84" s="2241">
        <v>51</v>
      </c>
      <c r="J84" s="2241">
        <v>251</v>
      </c>
      <c r="K84" s="2241">
        <v>159</v>
      </c>
      <c r="L84" s="2241">
        <v>138</v>
      </c>
      <c r="M84" s="2241">
        <v>150</v>
      </c>
      <c r="N84" s="2241">
        <v>46666</v>
      </c>
      <c r="O84" s="2241">
        <v>48886</v>
      </c>
      <c r="P84" s="982">
        <v>40909</v>
      </c>
      <c r="Q84" s="983">
        <v>40909</v>
      </c>
      <c r="T84" s="2544"/>
      <c r="U84" s="2544"/>
      <c r="V84" s="73"/>
      <c r="W84" s="64">
        <v>40909</v>
      </c>
      <c r="X84" s="127"/>
      <c r="Y84" s="2355" t="s">
        <v>21</v>
      </c>
      <c r="Z84" s="2355">
        <v>264265</v>
      </c>
      <c r="AA84" s="2355">
        <v>285700</v>
      </c>
      <c r="AB84" s="2355">
        <v>13081</v>
      </c>
      <c r="AC84" s="2355">
        <v>40569</v>
      </c>
      <c r="AD84" s="2355">
        <v>44324</v>
      </c>
      <c r="AE84" s="2355" t="s">
        <v>21</v>
      </c>
      <c r="AF84" s="2355">
        <v>11900</v>
      </c>
      <c r="AG84" s="2355">
        <v>1273714</v>
      </c>
      <c r="AH84" s="2243">
        <v>1246508</v>
      </c>
      <c r="AI84" s="2243">
        <v>9786</v>
      </c>
      <c r="AJ84" s="2243">
        <v>3230</v>
      </c>
      <c r="AK84" s="2244">
        <v>1478</v>
      </c>
      <c r="AL84" s="2243">
        <v>1002</v>
      </c>
      <c r="AM84" s="2243">
        <v>475</v>
      </c>
      <c r="AN84" s="2243">
        <v>251</v>
      </c>
      <c r="AO84" s="982">
        <v>40909</v>
      </c>
      <c r="AP84" s="983">
        <v>40909</v>
      </c>
    </row>
    <row r="85" spans="1:42" ht="14.25" customHeight="1">
      <c r="A85" s="73"/>
      <c r="B85" s="64">
        <v>41275</v>
      </c>
      <c r="C85" s="127"/>
      <c r="D85" s="2355">
        <v>1866154</v>
      </c>
      <c r="E85" s="2355">
        <v>4853215</v>
      </c>
      <c r="F85" s="2241">
        <v>7399</v>
      </c>
      <c r="G85" s="2241">
        <v>309</v>
      </c>
      <c r="H85" s="2241">
        <v>4</v>
      </c>
      <c r="I85" s="2241">
        <v>4</v>
      </c>
      <c r="J85" s="2241">
        <v>232</v>
      </c>
      <c r="K85" s="2241">
        <v>148</v>
      </c>
      <c r="L85" s="2241">
        <v>128</v>
      </c>
      <c r="M85" s="2241">
        <v>139</v>
      </c>
      <c r="N85" s="2241">
        <v>40178</v>
      </c>
      <c r="O85" s="2241">
        <v>46377</v>
      </c>
      <c r="P85" s="982">
        <v>41275</v>
      </c>
      <c r="Q85" s="983">
        <v>41275</v>
      </c>
      <c r="T85" s="2544"/>
      <c r="U85" s="2544"/>
      <c r="V85" s="73"/>
      <c r="W85" s="64">
        <v>41275</v>
      </c>
      <c r="X85" s="127"/>
      <c r="Y85" s="2355" t="s">
        <v>21</v>
      </c>
      <c r="Z85" s="2355">
        <v>262905</v>
      </c>
      <c r="AA85" s="2355">
        <v>281636</v>
      </c>
      <c r="AB85" s="2355">
        <v>14776</v>
      </c>
      <c r="AC85" s="2355">
        <v>39281</v>
      </c>
      <c r="AD85" s="2355">
        <v>42879</v>
      </c>
      <c r="AE85" s="2355" t="s">
        <v>21</v>
      </c>
      <c r="AF85" s="2355">
        <v>12536</v>
      </c>
      <c r="AG85" s="2355">
        <v>1278046</v>
      </c>
      <c r="AH85" s="2243">
        <v>1241688</v>
      </c>
      <c r="AI85" s="2243">
        <v>9517</v>
      </c>
      <c r="AJ85" s="2243">
        <v>3650</v>
      </c>
      <c r="AK85" s="2244">
        <v>1413</v>
      </c>
      <c r="AL85" s="2243">
        <v>964</v>
      </c>
      <c r="AM85" s="2243">
        <v>449</v>
      </c>
      <c r="AN85" s="2243">
        <v>232</v>
      </c>
      <c r="AO85" s="982">
        <v>41275</v>
      </c>
      <c r="AP85" s="983">
        <v>41275</v>
      </c>
    </row>
    <row r="86" spans="1:42" ht="14.25" customHeight="1">
      <c r="A86" s="73"/>
      <c r="B86" s="64">
        <v>41640</v>
      </c>
      <c r="C86" s="127"/>
      <c r="D86" s="2355">
        <v>1836709</v>
      </c>
      <c r="E86" s="2355">
        <v>4928933</v>
      </c>
      <c r="F86" s="2241">
        <v>7222</v>
      </c>
      <c r="G86" s="2241">
        <v>268</v>
      </c>
      <c r="H86" s="2241" t="s">
        <v>21</v>
      </c>
      <c r="I86" s="2241" t="s">
        <v>21</v>
      </c>
      <c r="J86" s="2241">
        <v>204</v>
      </c>
      <c r="K86" s="2241">
        <v>109</v>
      </c>
      <c r="L86" s="2241">
        <v>91</v>
      </c>
      <c r="M86" s="2241">
        <v>103</v>
      </c>
      <c r="N86" s="2241">
        <v>39764</v>
      </c>
      <c r="O86" s="2241">
        <v>45516</v>
      </c>
      <c r="P86" s="982">
        <v>41640</v>
      </c>
      <c r="Q86" s="983">
        <v>41640</v>
      </c>
      <c r="T86" s="2544"/>
      <c r="U86" s="2544"/>
      <c r="V86" s="73"/>
      <c r="W86" s="64">
        <v>41640</v>
      </c>
      <c r="X86" s="127"/>
      <c r="Y86" s="2355" t="s">
        <v>21</v>
      </c>
      <c r="Z86" s="2355">
        <v>266454</v>
      </c>
      <c r="AA86" s="2355">
        <v>281252</v>
      </c>
      <c r="AB86" s="2355">
        <v>14187</v>
      </c>
      <c r="AC86" s="2355">
        <v>43222</v>
      </c>
      <c r="AD86" s="2355">
        <v>47204</v>
      </c>
      <c r="AE86" s="2355" t="s">
        <v>21</v>
      </c>
      <c r="AF86" s="2355">
        <v>12591</v>
      </c>
      <c r="AG86" s="2355">
        <v>1216668</v>
      </c>
      <c r="AH86" s="2243">
        <v>1257698</v>
      </c>
      <c r="AI86" s="2243">
        <v>8730</v>
      </c>
      <c r="AJ86" s="2243">
        <v>3201</v>
      </c>
      <c r="AK86" s="2244">
        <v>1364</v>
      </c>
      <c r="AL86" s="2243">
        <v>972</v>
      </c>
      <c r="AM86" s="2243">
        <v>391</v>
      </c>
      <c r="AN86" s="2243">
        <v>204</v>
      </c>
      <c r="AO86" s="982">
        <v>41640</v>
      </c>
      <c r="AP86" s="983">
        <v>41640</v>
      </c>
    </row>
    <row r="87" spans="1:42" ht="14.25" customHeight="1">
      <c r="A87" s="73"/>
      <c r="B87" s="64">
        <v>42005</v>
      </c>
      <c r="C87" s="127"/>
      <c r="D87" s="2355">
        <v>1831985</v>
      </c>
      <c r="E87" s="2355">
        <v>4931389</v>
      </c>
      <c r="F87" s="2241">
        <v>7253</v>
      </c>
      <c r="G87" s="2241">
        <v>232</v>
      </c>
      <c r="H87" s="2241" t="s">
        <v>21</v>
      </c>
      <c r="I87" s="2241" t="s">
        <v>21</v>
      </c>
      <c r="J87" s="2241">
        <v>177</v>
      </c>
      <c r="K87" s="2241">
        <v>132</v>
      </c>
      <c r="L87" s="2241">
        <v>112</v>
      </c>
      <c r="M87" s="2241">
        <v>124</v>
      </c>
      <c r="N87" s="2241">
        <v>40853</v>
      </c>
      <c r="O87" s="2241">
        <v>44685</v>
      </c>
      <c r="P87" s="982">
        <v>42005</v>
      </c>
      <c r="Q87" s="983">
        <v>42005</v>
      </c>
      <c r="T87" s="2544"/>
      <c r="U87" s="2544"/>
      <c r="V87" s="73"/>
      <c r="W87" s="64">
        <v>42005</v>
      </c>
      <c r="X87" s="127"/>
      <c r="Y87" s="2355" t="s">
        <v>21</v>
      </c>
      <c r="Z87" s="2355">
        <v>277143</v>
      </c>
      <c r="AA87" s="2355">
        <v>299507</v>
      </c>
      <c r="AB87" s="2355">
        <v>13546</v>
      </c>
      <c r="AC87" s="2355">
        <v>43057</v>
      </c>
      <c r="AD87" s="2355">
        <v>46915</v>
      </c>
      <c r="AE87" s="2355" t="s">
        <v>21</v>
      </c>
      <c r="AF87" s="2355">
        <v>12295</v>
      </c>
      <c r="AG87" s="2355">
        <v>1194369</v>
      </c>
      <c r="AH87" s="2243">
        <v>1278894</v>
      </c>
      <c r="AI87" s="2243">
        <v>9574</v>
      </c>
      <c r="AJ87" s="2243">
        <v>4040</v>
      </c>
      <c r="AK87" s="2244">
        <v>1304</v>
      </c>
      <c r="AL87" s="2243">
        <v>954</v>
      </c>
      <c r="AM87" s="2243">
        <v>351</v>
      </c>
      <c r="AN87" s="2243">
        <v>177</v>
      </c>
      <c r="AO87" s="982">
        <v>41640</v>
      </c>
      <c r="AP87" s="983">
        <v>42005</v>
      </c>
    </row>
    <row r="88" spans="1:42" ht="6.75" customHeight="1">
      <c r="A88" s="73"/>
      <c r="B88" s="76"/>
      <c r="C88" s="127"/>
      <c r="D88" s="2355"/>
      <c r="E88" s="2355"/>
      <c r="F88" s="1008"/>
      <c r="G88" s="1008"/>
      <c r="H88" s="1008"/>
      <c r="I88" s="1008"/>
      <c r="J88" s="1008"/>
      <c r="K88" s="1008"/>
      <c r="L88" s="1008"/>
      <c r="M88" s="1008"/>
      <c r="N88" s="1008"/>
      <c r="O88" s="1008"/>
      <c r="P88" s="230"/>
      <c r="T88" s="2544"/>
      <c r="U88" s="2544"/>
      <c r="V88" s="73"/>
      <c r="W88" s="76"/>
      <c r="X88" s="127"/>
      <c r="Y88" s="2355"/>
      <c r="Z88" s="2355"/>
      <c r="AA88" s="2355"/>
      <c r="AB88" s="2355"/>
      <c r="AC88" s="2355"/>
      <c r="AD88" s="2355"/>
      <c r="AE88" s="2355"/>
      <c r="AF88" s="2355"/>
      <c r="AG88" s="2355"/>
      <c r="AH88" s="486"/>
      <c r="AO88" s="230"/>
    </row>
    <row r="89" spans="1:42" ht="15.75" customHeight="1">
      <c r="A89" s="79">
        <v>41365</v>
      </c>
      <c r="B89" s="80">
        <v>41365</v>
      </c>
      <c r="C89" s="128">
        <v>41365</v>
      </c>
      <c r="D89" s="2356">
        <v>1857742</v>
      </c>
      <c r="E89" s="2356">
        <v>4850788</v>
      </c>
      <c r="F89" s="2245">
        <v>7258</v>
      </c>
      <c r="G89" s="2245">
        <v>308</v>
      </c>
      <c r="H89" s="2245" t="s">
        <v>21</v>
      </c>
      <c r="I89" s="2245" t="s">
        <v>21</v>
      </c>
      <c r="J89" s="2245">
        <v>235</v>
      </c>
      <c r="K89" s="2245">
        <v>137</v>
      </c>
      <c r="L89" s="2245">
        <v>118</v>
      </c>
      <c r="M89" s="2245">
        <v>129</v>
      </c>
      <c r="N89" s="2245">
        <v>39780</v>
      </c>
      <c r="O89" s="2245">
        <v>45018</v>
      </c>
      <c r="P89" s="984">
        <v>41365</v>
      </c>
      <c r="Q89" s="985">
        <v>41365</v>
      </c>
      <c r="T89" s="2544"/>
      <c r="U89" s="2544"/>
      <c r="V89" s="79">
        <v>41365</v>
      </c>
      <c r="W89" s="80">
        <v>41365</v>
      </c>
      <c r="X89" s="128">
        <v>41365</v>
      </c>
      <c r="Y89" s="2356" t="s">
        <v>21</v>
      </c>
      <c r="Z89" s="2356">
        <v>261570</v>
      </c>
      <c r="AA89" s="2356">
        <v>275650</v>
      </c>
      <c r="AB89" s="2356">
        <v>14808</v>
      </c>
      <c r="AC89" s="2356">
        <v>41400</v>
      </c>
      <c r="AD89" s="2356">
        <v>45214</v>
      </c>
      <c r="AE89" s="2356" t="s">
        <v>21</v>
      </c>
      <c r="AF89" s="2356">
        <v>12687</v>
      </c>
      <c r="AG89" s="2356">
        <v>1262765</v>
      </c>
      <c r="AH89" s="2244">
        <v>1245034</v>
      </c>
      <c r="AI89" s="2244">
        <v>9393</v>
      </c>
      <c r="AJ89" s="2244">
        <v>3691</v>
      </c>
      <c r="AK89" s="2244">
        <v>1362</v>
      </c>
      <c r="AL89" s="2244">
        <v>940</v>
      </c>
      <c r="AM89" s="2244">
        <v>423</v>
      </c>
      <c r="AN89" s="2244">
        <v>235</v>
      </c>
      <c r="AO89" s="984">
        <v>41365</v>
      </c>
      <c r="AP89" s="985">
        <v>41365</v>
      </c>
    </row>
    <row r="90" spans="1:42" ht="14.25" customHeight="1">
      <c r="A90" s="85"/>
      <c r="B90" s="80">
        <v>41730</v>
      </c>
      <c r="C90" s="130"/>
      <c r="D90" s="2356">
        <v>1839413</v>
      </c>
      <c r="E90" s="2356">
        <v>4966390</v>
      </c>
      <c r="F90" s="2245">
        <v>7294</v>
      </c>
      <c r="G90" s="2245">
        <v>255</v>
      </c>
      <c r="H90" s="2245" t="s">
        <v>21</v>
      </c>
      <c r="I90" s="2245" t="s">
        <v>21</v>
      </c>
      <c r="J90" s="2245">
        <v>194</v>
      </c>
      <c r="K90" s="2245">
        <v>113</v>
      </c>
      <c r="L90" s="2245">
        <v>94</v>
      </c>
      <c r="M90" s="2245">
        <v>106</v>
      </c>
      <c r="N90" s="2245">
        <v>39774</v>
      </c>
      <c r="O90" s="2245">
        <v>46677</v>
      </c>
      <c r="P90" s="984">
        <v>41730</v>
      </c>
      <c r="Q90" s="985">
        <v>41730</v>
      </c>
      <c r="T90" s="2483"/>
      <c r="U90" s="2544"/>
      <c r="V90" s="85"/>
      <c r="W90" s="80">
        <v>41730</v>
      </c>
      <c r="X90" s="130"/>
      <c r="Y90" s="2356" t="s">
        <v>21</v>
      </c>
      <c r="Z90" s="2356">
        <v>269393</v>
      </c>
      <c r="AA90" s="2356">
        <v>288140</v>
      </c>
      <c r="AB90" s="2356">
        <v>14331</v>
      </c>
      <c r="AC90" s="2356">
        <v>41994</v>
      </c>
      <c r="AD90" s="2356">
        <v>45787</v>
      </c>
      <c r="AE90" s="2356" t="s">
        <v>21</v>
      </c>
      <c r="AF90" s="2356">
        <v>12150</v>
      </c>
      <c r="AG90" s="2356">
        <v>1219258</v>
      </c>
      <c r="AH90" s="2244">
        <v>1263744</v>
      </c>
      <c r="AI90" s="2244">
        <v>8763</v>
      </c>
      <c r="AJ90" s="2244">
        <v>3161</v>
      </c>
      <c r="AK90" s="2244">
        <v>1362</v>
      </c>
      <c r="AL90" s="2244">
        <v>962</v>
      </c>
      <c r="AM90" s="2244">
        <v>400</v>
      </c>
      <c r="AN90" s="2244">
        <v>194</v>
      </c>
      <c r="AO90" s="984">
        <v>41730</v>
      </c>
      <c r="AP90" s="985">
        <v>41730</v>
      </c>
    </row>
    <row r="91" spans="1:42" ht="6.75" customHeight="1">
      <c r="A91" s="85"/>
      <c r="B91" s="87"/>
      <c r="C91" s="130"/>
      <c r="D91" s="2356"/>
      <c r="E91" s="2356"/>
      <c r="F91" s="1008"/>
      <c r="G91" s="1008"/>
      <c r="H91" s="1008"/>
      <c r="I91" s="1008"/>
      <c r="J91" s="1008"/>
      <c r="K91" s="1008"/>
      <c r="L91" s="1008"/>
      <c r="M91" s="1008"/>
      <c r="N91" s="1008"/>
      <c r="O91" s="1008"/>
      <c r="P91" s="230"/>
      <c r="T91" s="2544"/>
      <c r="U91" s="2544"/>
      <c r="V91" s="85"/>
      <c r="W91" s="87"/>
      <c r="X91" s="130"/>
      <c r="Y91" s="2356"/>
      <c r="Z91" s="2356"/>
      <c r="AA91" s="2356"/>
      <c r="AB91" s="2356"/>
      <c r="AC91" s="2356"/>
      <c r="AD91" s="2356"/>
      <c r="AE91" s="2356"/>
      <c r="AF91" s="2356"/>
      <c r="AG91" s="2356"/>
      <c r="AH91" s="486"/>
      <c r="AO91" s="230"/>
    </row>
    <row r="92" spans="1:42" ht="16.5" customHeight="1">
      <c r="A92" s="88" t="s">
        <v>777</v>
      </c>
      <c r="B92" s="89" t="s">
        <v>23</v>
      </c>
      <c r="C92" s="131" t="s">
        <v>24</v>
      </c>
      <c r="D92" s="2356">
        <v>442556</v>
      </c>
      <c r="E92" s="2356">
        <v>1321955</v>
      </c>
      <c r="F92" s="2245">
        <v>1917</v>
      </c>
      <c r="G92" s="2245">
        <v>66</v>
      </c>
      <c r="H92" s="2245" t="s">
        <v>21</v>
      </c>
      <c r="I92" s="2245" t="s">
        <v>21</v>
      </c>
      <c r="J92" s="2245">
        <v>50</v>
      </c>
      <c r="K92" s="2245">
        <v>28</v>
      </c>
      <c r="L92" s="2245">
        <v>23</v>
      </c>
      <c r="M92" s="2246">
        <v>26</v>
      </c>
      <c r="N92" s="2245">
        <v>8907</v>
      </c>
      <c r="O92" s="2245">
        <v>14403</v>
      </c>
      <c r="P92" s="2247" t="s">
        <v>25</v>
      </c>
      <c r="Q92" s="2248" t="s">
        <v>778</v>
      </c>
      <c r="T92" s="2544"/>
      <c r="U92" s="2544"/>
      <c r="V92" s="88" t="s">
        <v>777</v>
      </c>
      <c r="W92" s="89" t="s">
        <v>23</v>
      </c>
      <c r="X92" s="131" t="s">
        <v>24</v>
      </c>
      <c r="Y92" s="2356" t="s">
        <v>21</v>
      </c>
      <c r="Z92" s="2356">
        <v>71418</v>
      </c>
      <c r="AA92" s="2356">
        <v>76592</v>
      </c>
      <c r="AB92" s="2356">
        <v>4050</v>
      </c>
      <c r="AC92" s="2356">
        <v>10790</v>
      </c>
      <c r="AD92" s="2356">
        <v>11756</v>
      </c>
      <c r="AE92" s="2356" t="s">
        <v>21</v>
      </c>
      <c r="AF92" s="2356">
        <v>3111</v>
      </c>
      <c r="AG92" s="2356">
        <v>285545</v>
      </c>
      <c r="AH92" s="2244">
        <v>351598</v>
      </c>
      <c r="AI92" s="2244">
        <v>2208</v>
      </c>
      <c r="AJ92" s="2244">
        <v>806</v>
      </c>
      <c r="AK92" s="2244">
        <v>368</v>
      </c>
      <c r="AL92" s="2244">
        <v>294</v>
      </c>
      <c r="AM92" s="2244">
        <v>74</v>
      </c>
      <c r="AN92" s="2244">
        <v>50</v>
      </c>
      <c r="AO92" s="91" t="s">
        <v>25</v>
      </c>
      <c r="AP92" s="632" t="s">
        <v>778</v>
      </c>
    </row>
    <row r="93" spans="1:42" ht="14.25" customHeight="1">
      <c r="A93" s="93" t="s">
        <v>26</v>
      </c>
      <c r="B93" s="94" t="s">
        <v>26</v>
      </c>
      <c r="C93" s="132" t="s">
        <v>571</v>
      </c>
      <c r="D93" s="2356">
        <v>457165</v>
      </c>
      <c r="E93" s="2356">
        <v>1231685</v>
      </c>
      <c r="F93" s="2245">
        <v>1769</v>
      </c>
      <c r="G93" s="2245">
        <v>56</v>
      </c>
      <c r="H93" s="2245" t="s">
        <v>21</v>
      </c>
      <c r="I93" s="2245" t="s">
        <v>21</v>
      </c>
      <c r="J93" s="2245">
        <v>43</v>
      </c>
      <c r="K93" s="2245">
        <v>34</v>
      </c>
      <c r="L93" s="2245">
        <v>29</v>
      </c>
      <c r="M93" s="2246">
        <v>32</v>
      </c>
      <c r="N93" s="2245">
        <v>10314</v>
      </c>
      <c r="O93" s="2245">
        <v>10403</v>
      </c>
      <c r="P93" s="2247" t="s">
        <v>27</v>
      </c>
      <c r="Q93" s="2248" t="s">
        <v>26</v>
      </c>
      <c r="T93" s="2544"/>
      <c r="U93" s="2544"/>
      <c r="V93" s="93" t="s">
        <v>26</v>
      </c>
      <c r="W93" s="94" t="s">
        <v>26</v>
      </c>
      <c r="X93" s="132" t="s">
        <v>571</v>
      </c>
      <c r="Y93" s="2356" t="s">
        <v>21</v>
      </c>
      <c r="Z93" s="2356">
        <v>67163</v>
      </c>
      <c r="AA93" s="2356">
        <v>71088</v>
      </c>
      <c r="AB93" s="2356">
        <v>3093</v>
      </c>
      <c r="AC93" s="2356">
        <v>11920</v>
      </c>
      <c r="AD93" s="2356">
        <v>12931</v>
      </c>
      <c r="AE93" s="2356" t="s">
        <v>21</v>
      </c>
      <c r="AF93" s="2356">
        <v>2454</v>
      </c>
      <c r="AG93" s="2356">
        <v>308823</v>
      </c>
      <c r="AH93" s="2244">
        <v>329514</v>
      </c>
      <c r="AI93" s="2244">
        <v>2225</v>
      </c>
      <c r="AJ93" s="2244">
        <v>850</v>
      </c>
      <c r="AK93" s="2244">
        <v>253</v>
      </c>
      <c r="AL93" s="2244">
        <v>201</v>
      </c>
      <c r="AM93" s="2244">
        <v>52</v>
      </c>
      <c r="AN93" s="2244">
        <v>43</v>
      </c>
      <c r="AO93" s="91" t="s">
        <v>27</v>
      </c>
      <c r="AP93" s="632" t="s">
        <v>26</v>
      </c>
    </row>
    <row r="94" spans="1:42" ht="14.25" customHeight="1">
      <c r="A94" s="93" t="s">
        <v>26</v>
      </c>
      <c r="B94" s="94" t="s">
        <v>26</v>
      </c>
      <c r="C94" s="132" t="s">
        <v>572</v>
      </c>
      <c r="D94" s="2356">
        <v>495227</v>
      </c>
      <c r="E94" s="2356">
        <v>1221790</v>
      </c>
      <c r="F94" s="2245">
        <v>1815</v>
      </c>
      <c r="G94" s="2245">
        <v>51</v>
      </c>
      <c r="H94" s="2245" t="s">
        <v>21</v>
      </c>
      <c r="I94" s="2245" t="s">
        <v>21</v>
      </c>
      <c r="J94" s="2245">
        <v>39</v>
      </c>
      <c r="K94" s="2245">
        <v>38</v>
      </c>
      <c r="L94" s="2245">
        <v>33</v>
      </c>
      <c r="M94" s="2246">
        <v>36</v>
      </c>
      <c r="N94" s="2245">
        <v>11746</v>
      </c>
      <c r="O94" s="2245">
        <v>9156</v>
      </c>
      <c r="P94" s="2247" t="s">
        <v>28</v>
      </c>
      <c r="Q94" s="2248" t="s">
        <v>26</v>
      </c>
      <c r="T94" s="2544"/>
      <c r="U94" s="2544"/>
      <c r="V94" s="93" t="s">
        <v>26</v>
      </c>
      <c r="W94" s="94" t="s">
        <v>26</v>
      </c>
      <c r="X94" s="132" t="s">
        <v>572</v>
      </c>
      <c r="Y94" s="2356" t="s">
        <v>21</v>
      </c>
      <c r="Z94" s="2356">
        <v>74606</v>
      </c>
      <c r="AA94" s="2356">
        <v>83523</v>
      </c>
      <c r="AB94" s="2356">
        <v>2953</v>
      </c>
      <c r="AC94" s="2356">
        <v>10688</v>
      </c>
      <c r="AD94" s="2356">
        <v>11701</v>
      </c>
      <c r="AE94" s="2356" t="s">
        <v>21</v>
      </c>
      <c r="AF94" s="2356">
        <v>3364</v>
      </c>
      <c r="AG94" s="2356">
        <v>314745</v>
      </c>
      <c r="AH94" s="2244">
        <v>288244</v>
      </c>
      <c r="AI94" s="2244">
        <v>3099</v>
      </c>
      <c r="AJ94" s="2244">
        <v>1684</v>
      </c>
      <c r="AK94" s="2244">
        <v>323</v>
      </c>
      <c r="AL94" s="2244">
        <v>222</v>
      </c>
      <c r="AM94" s="2244">
        <v>101</v>
      </c>
      <c r="AN94" s="2244">
        <v>39</v>
      </c>
      <c r="AO94" s="91" t="s">
        <v>28</v>
      </c>
      <c r="AP94" s="632" t="s">
        <v>26</v>
      </c>
    </row>
    <row r="95" spans="1:42" ht="14.25" customHeight="1">
      <c r="A95" s="93" t="s">
        <v>26</v>
      </c>
      <c r="B95" s="94" t="s">
        <v>26</v>
      </c>
      <c r="C95" s="132" t="s">
        <v>170</v>
      </c>
      <c r="D95" s="2356">
        <v>437037</v>
      </c>
      <c r="E95" s="2356">
        <v>1155959</v>
      </c>
      <c r="F95" s="2245">
        <v>1752</v>
      </c>
      <c r="G95" s="2245">
        <v>59</v>
      </c>
      <c r="H95" s="2245" t="s">
        <v>21</v>
      </c>
      <c r="I95" s="2245" t="s">
        <v>21</v>
      </c>
      <c r="J95" s="2245">
        <v>45</v>
      </c>
      <c r="K95" s="2245">
        <v>32</v>
      </c>
      <c r="L95" s="2245">
        <v>27</v>
      </c>
      <c r="M95" s="2246">
        <v>30</v>
      </c>
      <c r="N95" s="2245">
        <v>9886</v>
      </c>
      <c r="O95" s="2245">
        <v>10723</v>
      </c>
      <c r="P95" s="2247" t="s">
        <v>29</v>
      </c>
      <c r="Q95" s="2248" t="s">
        <v>26</v>
      </c>
      <c r="T95" s="2544"/>
      <c r="U95" s="2544"/>
      <c r="V95" s="93" t="s">
        <v>26</v>
      </c>
      <c r="W95" s="94" t="s">
        <v>26</v>
      </c>
      <c r="X95" s="132" t="s">
        <v>170</v>
      </c>
      <c r="Y95" s="2356" t="s">
        <v>21</v>
      </c>
      <c r="Z95" s="2356">
        <v>63956</v>
      </c>
      <c r="AA95" s="2356">
        <v>68303</v>
      </c>
      <c r="AB95" s="2356">
        <v>3450</v>
      </c>
      <c r="AC95" s="2356">
        <v>9660</v>
      </c>
      <c r="AD95" s="2356">
        <v>10528</v>
      </c>
      <c r="AE95" s="2356" t="s">
        <v>21</v>
      </c>
      <c r="AF95" s="2356">
        <v>3366</v>
      </c>
      <c r="AG95" s="2356">
        <v>285256</v>
      </c>
      <c r="AH95" s="2244">
        <v>309538</v>
      </c>
      <c r="AI95" s="2244">
        <v>2042</v>
      </c>
      <c r="AJ95" s="2244">
        <v>701</v>
      </c>
      <c r="AK95" s="2244">
        <v>361</v>
      </c>
      <c r="AL95" s="2244">
        <v>237</v>
      </c>
      <c r="AM95" s="2244">
        <v>123</v>
      </c>
      <c r="AN95" s="2244">
        <v>45</v>
      </c>
      <c r="AO95" s="91" t="s">
        <v>29</v>
      </c>
      <c r="AP95" s="632" t="s">
        <v>26</v>
      </c>
    </row>
    <row r="96" spans="1:42" ht="6.75" customHeight="1">
      <c r="A96" s="97"/>
      <c r="B96" s="98"/>
      <c r="C96" s="134"/>
      <c r="D96" s="2356"/>
      <c r="E96" s="2356"/>
      <c r="F96" s="1008"/>
      <c r="G96" s="1008"/>
      <c r="H96" s="1008"/>
      <c r="I96" s="1008"/>
      <c r="J96" s="1008"/>
      <c r="K96" s="1008"/>
      <c r="L96" s="1008"/>
      <c r="M96" s="1008"/>
      <c r="N96" s="1008"/>
      <c r="O96" s="1008"/>
      <c r="P96" s="230"/>
      <c r="T96" s="2544"/>
      <c r="U96" s="2544"/>
      <c r="V96" s="97"/>
      <c r="W96" s="98"/>
      <c r="X96" s="134"/>
      <c r="Y96" s="2356"/>
      <c r="Z96" s="2356"/>
      <c r="AA96" s="2356"/>
      <c r="AB96" s="2356"/>
      <c r="AC96" s="2356"/>
      <c r="AD96" s="2356"/>
      <c r="AE96" s="2356"/>
      <c r="AF96" s="2356"/>
      <c r="AG96" s="2356"/>
      <c r="AH96" s="490"/>
      <c r="AO96" s="230"/>
    </row>
    <row r="97" spans="1:42" ht="15.75" customHeight="1">
      <c r="A97" s="93" t="s">
        <v>777</v>
      </c>
      <c r="B97" s="94" t="s">
        <v>23</v>
      </c>
      <c r="C97" s="135">
        <v>42005</v>
      </c>
      <c r="D97" s="2356">
        <v>150109</v>
      </c>
      <c r="E97" s="2356">
        <v>447519</v>
      </c>
      <c r="F97" s="2245">
        <v>619</v>
      </c>
      <c r="G97" s="2245">
        <v>20</v>
      </c>
      <c r="H97" s="2245" t="s">
        <v>21</v>
      </c>
      <c r="I97" s="2245" t="s">
        <v>21</v>
      </c>
      <c r="J97" s="2245">
        <v>15</v>
      </c>
      <c r="K97" s="2245">
        <v>9</v>
      </c>
      <c r="L97" s="2245">
        <v>7</v>
      </c>
      <c r="M97" s="2245">
        <v>8</v>
      </c>
      <c r="N97" s="2245">
        <v>2891</v>
      </c>
      <c r="O97" s="2245">
        <v>4662</v>
      </c>
      <c r="P97" s="2247" t="s">
        <v>30</v>
      </c>
      <c r="Q97" s="2248" t="s">
        <v>778</v>
      </c>
      <c r="T97" s="2483"/>
      <c r="U97" s="2544"/>
      <c r="V97" s="93" t="s">
        <v>777</v>
      </c>
      <c r="W97" s="94" t="s">
        <v>23</v>
      </c>
      <c r="X97" s="135">
        <v>42005</v>
      </c>
      <c r="Y97" s="2356" t="s">
        <v>21</v>
      </c>
      <c r="Z97" s="2356">
        <v>23654</v>
      </c>
      <c r="AA97" s="2356">
        <v>25554</v>
      </c>
      <c r="AB97" s="2356">
        <v>1211</v>
      </c>
      <c r="AC97" s="2356">
        <v>3633</v>
      </c>
      <c r="AD97" s="2356">
        <v>3993</v>
      </c>
      <c r="AE97" s="2356" t="s">
        <v>21</v>
      </c>
      <c r="AF97" s="2356">
        <v>969</v>
      </c>
      <c r="AG97" s="2356">
        <v>97097</v>
      </c>
      <c r="AH97" s="93">
        <v>124279</v>
      </c>
      <c r="AI97" s="2244">
        <v>708</v>
      </c>
      <c r="AJ97" s="2244">
        <v>263</v>
      </c>
      <c r="AK97" s="2244">
        <v>114</v>
      </c>
      <c r="AL97" s="2244">
        <v>99</v>
      </c>
      <c r="AM97" s="2244">
        <v>16</v>
      </c>
      <c r="AN97" s="2244">
        <v>15</v>
      </c>
      <c r="AO97" s="91" t="s">
        <v>30</v>
      </c>
      <c r="AP97" s="632" t="s">
        <v>778</v>
      </c>
    </row>
    <row r="98" spans="1:42" ht="14.25" customHeight="1">
      <c r="A98" s="88" t="s">
        <v>26</v>
      </c>
      <c r="B98" s="89" t="s">
        <v>26</v>
      </c>
      <c r="C98" s="1194">
        <v>42036</v>
      </c>
      <c r="D98" s="2356">
        <v>139128</v>
      </c>
      <c r="E98" s="2356">
        <v>420774</v>
      </c>
      <c r="F98" s="2245">
        <v>634</v>
      </c>
      <c r="G98" s="2245">
        <v>24</v>
      </c>
      <c r="H98" s="2245" t="s">
        <v>21</v>
      </c>
      <c r="I98" s="2245" t="s">
        <v>21</v>
      </c>
      <c r="J98" s="2245">
        <v>18</v>
      </c>
      <c r="K98" s="2245">
        <v>9</v>
      </c>
      <c r="L98" s="2245">
        <v>7</v>
      </c>
      <c r="M98" s="2245">
        <v>8</v>
      </c>
      <c r="N98" s="2245">
        <v>2903</v>
      </c>
      <c r="O98" s="2245">
        <v>4804</v>
      </c>
      <c r="P98" s="2247" t="s">
        <v>31</v>
      </c>
      <c r="Q98" s="2248" t="s">
        <v>26</v>
      </c>
      <c r="T98" s="2544"/>
      <c r="U98" s="2544"/>
      <c r="V98" s="88" t="s">
        <v>26</v>
      </c>
      <c r="W98" s="89" t="s">
        <v>26</v>
      </c>
      <c r="X98" s="1194">
        <v>42036</v>
      </c>
      <c r="Y98" s="2356" t="s">
        <v>21</v>
      </c>
      <c r="Z98" s="2356">
        <v>22782</v>
      </c>
      <c r="AA98" s="2356">
        <v>23788</v>
      </c>
      <c r="AB98" s="2356">
        <v>1396</v>
      </c>
      <c r="AC98" s="2356">
        <v>3598</v>
      </c>
      <c r="AD98" s="2356">
        <v>3892</v>
      </c>
      <c r="AE98" s="2356" t="s">
        <v>21</v>
      </c>
      <c r="AF98" s="2356">
        <v>1165</v>
      </c>
      <c r="AG98" s="2356">
        <v>88807</v>
      </c>
      <c r="AH98" s="93">
        <v>112056</v>
      </c>
      <c r="AI98" s="2244">
        <v>758</v>
      </c>
      <c r="AJ98" s="2244">
        <v>286</v>
      </c>
      <c r="AK98" s="2244">
        <v>133</v>
      </c>
      <c r="AL98" s="2244">
        <v>103</v>
      </c>
      <c r="AM98" s="2244">
        <v>31</v>
      </c>
      <c r="AN98" s="2244">
        <v>18</v>
      </c>
      <c r="AO98" s="91" t="s">
        <v>31</v>
      </c>
      <c r="AP98" s="632" t="s">
        <v>26</v>
      </c>
    </row>
    <row r="99" spans="1:42" ht="14.25" customHeight="1">
      <c r="A99" s="88" t="s">
        <v>26</v>
      </c>
      <c r="B99" s="89" t="s">
        <v>26</v>
      </c>
      <c r="C99" s="1194">
        <v>42064</v>
      </c>
      <c r="D99" s="2356">
        <v>153319</v>
      </c>
      <c r="E99" s="2356">
        <v>453662</v>
      </c>
      <c r="F99" s="2245">
        <v>664</v>
      </c>
      <c r="G99" s="2245">
        <v>22</v>
      </c>
      <c r="H99" s="2245" t="s">
        <v>21</v>
      </c>
      <c r="I99" s="2245" t="s">
        <v>21</v>
      </c>
      <c r="J99" s="2245">
        <v>17</v>
      </c>
      <c r="K99" s="2245">
        <v>11</v>
      </c>
      <c r="L99" s="2245">
        <v>9</v>
      </c>
      <c r="M99" s="2245">
        <v>10</v>
      </c>
      <c r="N99" s="2245">
        <v>3113</v>
      </c>
      <c r="O99" s="2245">
        <v>4937</v>
      </c>
      <c r="P99" s="2247" t="s">
        <v>32</v>
      </c>
      <c r="Q99" s="2248" t="s">
        <v>26</v>
      </c>
      <c r="T99" s="2544"/>
      <c r="U99" s="2544"/>
      <c r="V99" s="88" t="s">
        <v>26</v>
      </c>
      <c r="W99" s="89" t="s">
        <v>26</v>
      </c>
      <c r="X99" s="1194">
        <v>42064</v>
      </c>
      <c r="Y99" s="2356" t="s">
        <v>21</v>
      </c>
      <c r="Z99" s="2356">
        <v>24982</v>
      </c>
      <c r="AA99" s="2356">
        <v>27249</v>
      </c>
      <c r="AB99" s="2356">
        <v>1443</v>
      </c>
      <c r="AC99" s="2356">
        <v>3559</v>
      </c>
      <c r="AD99" s="2356">
        <v>3871</v>
      </c>
      <c r="AE99" s="2356" t="s">
        <v>21</v>
      </c>
      <c r="AF99" s="2356">
        <v>977</v>
      </c>
      <c r="AG99" s="2356">
        <v>99641</v>
      </c>
      <c r="AH99" s="93">
        <v>115263</v>
      </c>
      <c r="AI99" s="2244">
        <v>742</v>
      </c>
      <c r="AJ99" s="2244">
        <v>257</v>
      </c>
      <c r="AK99" s="2244">
        <v>120</v>
      </c>
      <c r="AL99" s="2244">
        <v>93</v>
      </c>
      <c r="AM99" s="2244">
        <v>28</v>
      </c>
      <c r="AN99" s="2244">
        <v>17</v>
      </c>
      <c r="AO99" s="91" t="s">
        <v>32</v>
      </c>
      <c r="AP99" s="632" t="s">
        <v>26</v>
      </c>
    </row>
    <row r="100" spans="1:42" ht="14.25" customHeight="1">
      <c r="A100" s="88" t="s">
        <v>26</v>
      </c>
      <c r="B100" s="89" t="s">
        <v>26</v>
      </c>
      <c r="C100" s="1194">
        <v>42095</v>
      </c>
      <c r="D100" s="2356">
        <v>149720</v>
      </c>
      <c r="E100" s="2356">
        <v>421849</v>
      </c>
      <c r="F100" s="2245">
        <v>594</v>
      </c>
      <c r="G100" s="2245">
        <v>20</v>
      </c>
      <c r="H100" s="2245" t="s">
        <v>21</v>
      </c>
      <c r="I100" s="2245" t="s">
        <v>21</v>
      </c>
      <c r="J100" s="2245">
        <v>15</v>
      </c>
      <c r="K100" s="2245">
        <v>11</v>
      </c>
      <c r="L100" s="2245">
        <v>9</v>
      </c>
      <c r="M100" s="2245">
        <v>10</v>
      </c>
      <c r="N100" s="2245">
        <v>3205</v>
      </c>
      <c r="O100" s="2245">
        <v>3835</v>
      </c>
      <c r="P100" s="2247" t="s">
        <v>33</v>
      </c>
      <c r="Q100" s="2248" t="s">
        <v>26</v>
      </c>
      <c r="T100" s="2544"/>
      <c r="U100" s="2544"/>
      <c r="V100" s="88" t="s">
        <v>26</v>
      </c>
      <c r="W100" s="89" t="s">
        <v>26</v>
      </c>
      <c r="X100" s="1194">
        <v>42095</v>
      </c>
      <c r="Y100" s="2356" t="s">
        <v>21</v>
      </c>
      <c r="Z100" s="2356">
        <v>21982</v>
      </c>
      <c r="AA100" s="2356">
        <v>22251</v>
      </c>
      <c r="AB100" s="2356">
        <v>1103</v>
      </c>
      <c r="AC100" s="2356">
        <v>4832</v>
      </c>
      <c r="AD100" s="2356">
        <v>5198</v>
      </c>
      <c r="AE100" s="2356" t="s">
        <v>21</v>
      </c>
      <c r="AF100" s="2356">
        <v>171</v>
      </c>
      <c r="AG100" s="2356">
        <v>101401</v>
      </c>
      <c r="AH100" s="93">
        <v>113243</v>
      </c>
      <c r="AI100" s="2244">
        <v>789</v>
      </c>
      <c r="AJ100" s="2244">
        <v>338</v>
      </c>
      <c r="AK100" s="2244">
        <v>88</v>
      </c>
      <c r="AL100" s="2244">
        <v>71</v>
      </c>
      <c r="AM100" s="2244">
        <v>18</v>
      </c>
      <c r="AN100" s="2244">
        <v>15</v>
      </c>
      <c r="AO100" s="91" t="s">
        <v>33</v>
      </c>
      <c r="AP100" s="632" t="s">
        <v>26</v>
      </c>
    </row>
    <row r="101" spans="1:42" ht="14.25" customHeight="1">
      <c r="A101" s="88" t="s">
        <v>26</v>
      </c>
      <c r="B101" s="89" t="s">
        <v>26</v>
      </c>
      <c r="C101" s="1194">
        <v>42125</v>
      </c>
      <c r="D101" s="2356">
        <v>154634</v>
      </c>
      <c r="E101" s="2356">
        <v>425693</v>
      </c>
      <c r="F101" s="2245">
        <v>577</v>
      </c>
      <c r="G101" s="2245">
        <v>18</v>
      </c>
      <c r="H101" s="2245" t="s">
        <v>21</v>
      </c>
      <c r="I101" s="2245" t="s">
        <v>21</v>
      </c>
      <c r="J101" s="2245">
        <v>14</v>
      </c>
      <c r="K101" s="2245">
        <v>12</v>
      </c>
      <c r="L101" s="2245">
        <v>10</v>
      </c>
      <c r="M101" s="2245">
        <v>11</v>
      </c>
      <c r="N101" s="2245">
        <v>3375</v>
      </c>
      <c r="O101" s="2245">
        <v>3372</v>
      </c>
      <c r="P101" s="2247" t="s">
        <v>34</v>
      </c>
      <c r="Q101" s="2248" t="s">
        <v>26</v>
      </c>
      <c r="T101" s="2544"/>
      <c r="U101" s="2544"/>
      <c r="V101" s="88" t="s">
        <v>26</v>
      </c>
      <c r="W101" s="89" t="s">
        <v>26</v>
      </c>
      <c r="X101" s="1194">
        <v>42125</v>
      </c>
      <c r="Y101" s="2356" t="s">
        <v>21</v>
      </c>
      <c r="Z101" s="2356">
        <v>23748</v>
      </c>
      <c r="AA101" s="2356">
        <v>25477</v>
      </c>
      <c r="AB101" s="2356">
        <v>1094</v>
      </c>
      <c r="AC101" s="2356">
        <v>3812</v>
      </c>
      <c r="AD101" s="2356">
        <v>4140</v>
      </c>
      <c r="AE101" s="2356" t="s">
        <v>21</v>
      </c>
      <c r="AF101" s="2356">
        <v>1172</v>
      </c>
      <c r="AG101" s="2356">
        <v>102649</v>
      </c>
      <c r="AH101" s="93">
        <v>111133</v>
      </c>
      <c r="AI101" s="2244">
        <v>706</v>
      </c>
      <c r="AJ101" s="2244">
        <v>238</v>
      </c>
      <c r="AK101" s="2244">
        <v>73</v>
      </c>
      <c r="AL101" s="2244">
        <v>59</v>
      </c>
      <c r="AM101" s="2244">
        <v>14</v>
      </c>
      <c r="AN101" s="2244">
        <v>14</v>
      </c>
      <c r="AO101" s="91" t="s">
        <v>34</v>
      </c>
      <c r="AP101" s="632" t="s">
        <v>26</v>
      </c>
    </row>
    <row r="102" spans="1:42" ht="14.25" customHeight="1">
      <c r="A102" s="88" t="s">
        <v>26</v>
      </c>
      <c r="B102" s="89" t="s">
        <v>26</v>
      </c>
      <c r="C102" s="1194">
        <v>42156</v>
      </c>
      <c r="D102" s="2356">
        <v>152811</v>
      </c>
      <c r="E102" s="2356">
        <v>384143</v>
      </c>
      <c r="F102" s="2245">
        <v>598</v>
      </c>
      <c r="G102" s="2245">
        <v>18</v>
      </c>
      <c r="H102" s="2245" t="s">
        <v>21</v>
      </c>
      <c r="I102" s="2245" t="s">
        <v>21</v>
      </c>
      <c r="J102" s="2245">
        <v>14</v>
      </c>
      <c r="K102" s="2245">
        <v>12</v>
      </c>
      <c r="L102" s="2245">
        <v>10</v>
      </c>
      <c r="M102" s="2245">
        <v>11</v>
      </c>
      <c r="N102" s="2245">
        <v>3734</v>
      </c>
      <c r="O102" s="2245">
        <v>3196</v>
      </c>
      <c r="P102" s="2247" t="s">
        <v>35</v>
      </c>
      <c r="Q102" s="2248" t="s">
        <v>26</v>
      </c>
      <c r="T102" s="2544"/>
      <c r="U102" s="2544"/>
      <c r="V102" s="88" t="s">
        <v>26</v>
      </c>
      <c r="W102" s="89" t="s">
        <v>26</v>
      </c>
      <c r="X102" s="1194">
        <v>42156</v>
      </c>
      <c r="Y102" s="2356" t="s">
        <v>21</v>
      </c>
      <c r="Z102" s="2356">
        <v>21434</v>
      </c>
      <c r="AA102" s="2356">
        <v>23360</v>
      </c>
      <c r="AB102" s="2356">
        <v>896</v>
      </c>
      <c r="AC102" s="2356">
        <v>3276</v>
      </c>
      <c r="AD102" s="2356">
        <v>3593</v>
      </c>
      <c r="AE102" s="2356" t="s">
        <v>21</v>
      </c>
      <c r="AF102" s="2356">
        <v>1111</v>
      </c>
      <c r="AG102" s="2356">
        <v>104773</v>
      </c>
      <c r="AH102" s="93">
        <v>105137</v>
      </c>
      <c r="AI102" s="2244">
        <v>731</v>
      </c>
      <c r="AJ102" s="2244">
        <v>273</v>
      </c>
      <c r="AK102" s="2244">
        <v>92</v>
      </c>
      <c r="AL102" s="2244">
        <v>71</v>
      </c>
      <c r="AM102" s="2244">
        <v>21</v>
      </c>
      <c r="AN102" s="2244">
        <v>14</v>
      </c>
      <c r="AO102" s="91" t="s">
        <v>35</v>
      </c>
      <c r="AP102" s="632" t="s">
        <v>26</v>
      </c>
    </row>
    <row r="103" spans="1:42" ht="14.25" customHeight="1">
      <c r="A103" s="88" t="s">
        <v>26</v>
      </c>
      <c r="B103" s="89" t="s">
        <v>26</v>
      </c>
      <c r="C103" s="1194">
        <v>42186</v>
      </c>
      <c r="D103" s="2356">
        <v>170306</v>
      </c>
      <c r="E103" s="2356">
        <v>422598</v>
      </c>
      <c r="F103" s="2245">
        <v>655</v>
      </c>
      <c r="G103" s="2245">
        <v>20</v>
      </c>
      <c r="H103" s="2245" t="s">
        <v>21</v>
      </c>
      <c r="I103" s="2245" t="s">
        <v>21</v>
      </c>
      <c r="J103" s="2245">
        <v>15</v>
      </c>
      <c r="K103" s="2245">
        <v>12</v>
      </c>
      <c r="L103" s="2245">
        <v>10</v>
      </c>
      <c r="M103" s="2245">
        <v>11</v>
      </c>
      <c r="N103" s="2245">
        <v>4237</v>
      </c>
      <c r="O103" s="2245">
        <v>3321</v>
      </c>
      <c r="P103" s="2247" t="s">
        <v>36</v>
      </c>
      <c r="Q103" s="2248" t="s">
        <v>26</v>
      </c>
      <c r="T103" s="2544"/>
      <c r="U103" s="2544"/>
      <c r="V103" s="88" t="s">
        <v>26</v>
      </c>
      <c r="W103" s="89" t="s">
        <v>26</v>
      </c>
      <c r="X103" s="1194">
        <v>42186</v>
      </c>
      <c r="Y103" s="2356" t="s">
        <v>21</v>
      </c>
      <c r="Z103" s="2356">
        <v>25648</v>
      </c>
      <c r="AA103" s="2356">
        <v>28808</v>
      </c>
      <c r="AB103" s="2356">
        <v>973</v>
      </c>
      <c r="AC103" s="2356">
        <v>3649</v>
      </c>
      <c r="AD103" s="2356">
        <v>4004</v>
      </c>
      <c r="AE103" s="2356" t="s">
        <v>21</v>
      </c>
      <c r="AF103" s="2356">
        <v>1179</v>
      </c>
      <c r="AG103" s="2356">
        <v>108976</v>
      </c>
      <c r="AH103" s="93">
        <v>103953</v>
      </c>
      <c r="AI103" s="2244">
        <v>825</v>
      </c>
      <c r="AJ103" s="2244">
        <v>320</v>
      </c>
      <c r="AK103" s="2244">
        <v>114</v>
      </c>
      <c r="AL103" s="2244">
        <v>82</v>
      </c>
      <c r="AM103" s="2244">
        <v>32</v>
      </c>
      <c r="AN103" s="2244">
        <v>15</v>
      </c>
      <c r="AO103" s="91" t="s">
        <v>36</v>
      </c>
      <c r="AP103" s="632" t="s">
        <v>26</v>
      </c>
    </row>
    <row r="104" spans="1:42" ht="14.25" customHeight="1">
      <c r="A104" s="88" t="s">
        <v>26</v>
      </c>
      <c r="B104" s="89" t="s">
        <v>26</v>
      </c>
      <c r="C104" s="1194">
        <v>42217</v>
      </c>
      <c r="D104" s="2356">
        <v>167741</v>
      </c>
      <c r="E104" s="2356">
        <v>410977</v>
      </c>
      <c r="F104" s="2245">
        <v>637</v>
      </c>
      <c r="G104" s="2245">
        <v>14</v>
      </c>
      <c r="H104" s="2245" t="s">
        <v>21</v>
      </c>
      <c r="I104" s="2245" t="s">
        <v>21</v>
      </c>
      <c r="J104" s="2245">
        <v>11</v>
      </c>
      <c r="K104" s="2245">
        <v>13</v>
      </c>
      <c r="L104" s="2245">
        <v>11</v>
      </c>
      <c r="M104" s="2245">
        <v>12</v>
      </c>
      <c r="N104" s="2245">
        <v>4166</v>
      </c>
      <c r="O104" s="2245">
        <v>3210</v>
      </c>
      <c r="P104" s="2247" t="s">
        <v>37</v>
      </c>
      <c r="Q104" s="2248" t="s">
        <v>26</v>
      </c>
      <c r="T104" s="2483"/>
      <c r="U104" s="2483"/>
      <c r="V104" s="88" t="s">
        <v>26</v>
      </c>
      <c r="W104" s="89" t="s">
        <v>26</v>
      </c>
      <c r="X104" s="1194">
        <v>42217</v>
      </c>
      <c r="Y104" s="2356" t="s">
        <v>21</v>
      </c>
      <c r="Z104" s="2356">
        <v>25099</v>
      </c>
      <c r="AA104" s="2356">
        <v>28392</v>
      </c>
      <c r="AB104" s="2356">
        <v>982</v>
      </c>
      <c r="AC104" s="2356">
        <v>3522</v>
      </c>
      <c r="AD104" s="2356">
        <v>3864</v>
      </c>
      <c r="AE104" s="2356" t="s">
        <v>21</v>
      </c>
      <c r="AF104" s="2356">
        <v>996</v>
      </c>
      <c r="AG104" s="2356">
        <v>106228</v>
      </c>
      <c r="AH104" s="93">
        <v>93907</v>
      </c>
      <c r="AI104" s="2244">
        <v>1607</v>
      </c>
      <c r="AJ104" s="2244">
        <v>1091</v>
      </c>
      <c r="AK104" s="2244">
        <v>86</v>
      </c>
      <c r="AL104" s="2244">
        <v>62</v>
      </c>
      <c r="AM104" s="2244">
        <v>24</v>
      </c>
      <c r="AN104" s="2244">
        <v>11</v>
      </c>
      <c r="AO104" s="91" t="s">
        <v>37</v>
      </c>
      <c r="AP104" s="632" t="s">
        <v>26</v>
      </c>
    </row>
    <row r="105" spans="1:42" ht="14.25" customHeight="1">
      <c r="A105" s="88" t="s">
        <v>26</v>
      </c>
      <c r="B105" s="89" t="s">
        <v>26</v>
      </c>
      <c r="C105" s="1194">
        <v>42248</v>
      </c>
      <c r="D105" s="2356">
        <v>157180</v>
      </c>
      <c r="E105" s="2356">
        <v>388215</v>
      </c>
      <c r="F105" s="2245">
        <v>523</v>
      </c>
      <c r="G105" s="2245">
        <v>17</v>
      </c>
      <c r="H105" s="2245" t="s">
        <v>21</v>
      </c>
      <c r="I105" s="2245" t="s">
        <v>21</v>
      </c>
      <c r="J105" s="2245">
        <v>13</v>
      </c>
      <c r="K105" s="2245">
        <v>14</v>
      </c>
      <c r="L105" s="2245">
        <v>12</v>
      </c>
      <c r="M105" s="2245">
        <v>13</v>
      </c>
      <c r="N105" s="2245">
        <v>3343</v>
      </c>
      <c r="O105" s="2245">
        <v>2625</v>
      </c>
      <c r="P105" s="2247" t="s">
        <v>38</v>
      </c>
      <c r="Q105" s="2248" t="s">
        <v>26</v>
      </c>
      <c r="T105" s="2483"/>
      <c r="U105" s="2483"/>
      <c r="V105" s="88" t="s">
        <v>26</v>
      </c>
      <c r="W105" s="89" t="s">
        <v>26</v>
      </c>
      <c r="X105" s="1194">
        <v>42248</v>
      </c>
      <c r="Y105" s="2356" t="s">
        <v>21</v>
      </c>
      <c r="Z105" s="2356">
        <v>23859</v>
      </c>
      <c r="AA105" s="2356">
        <v>26322</v>
      </c>
      <c r="AB105" s="2356">
        <v>997</v>
      </c>
      <c r="AC105" s="2356">
        <v>3516</v>
      </c>
      <c r="AD105" s="2356">
        <v>3834</v>
      </c>
      <c r="AE105" s="2356" t="s">
        <v>21</v>
      </c>
      <c r="AF105" s="2356">
        <v>1189</v>
      </c>
      <c r="AG105" s="2356">
        <v>99541</v>
      </c>
      <c r="AH105" s="93">
        <v>90384</v>
      </c>
      <c r="AI105" s="2244">
        <v>667</v>
      </c>
      <c r="AJ105" s="2244">
        <v>273</v>
      </c>
      <c r="AK105" s="2244">
        <v>122</v>
      </c>
      <c r="AL105" s="2244">
        <v>77</v>
      </c>
      <c r="AM105" s="2244">
        <v>45</v>
      </c>
      <c r="AN105" s="2244">
        <v>13</v>
      </c>
      <c r="AO105" s="91" t="s">
        <v>38</v>
      </c>
      <c r="AP105" s="632" t="s">
        <v>26</v>
      </c>
    </row>
    <row r="106" spans="1:42" ht="14.25" customHeight="1">
      <c r="A106" s="88" t="s">
        <v>26</v>
      </c>
      <c r="B106" s="89" t="s">
        <v>26</v>
      </c>
      <c r="C106" s="1194">
        <v>42278</v>
      </c>
      <c r="D106" s="2356">
        <v>148549</v>
      </c>
      <c r="E106" s="2356">
        <v>380994</v>
      </c>
      <c r="F106" s="2245">
        <v>554</v>
      </c>
      <c r="G106" s="2245">
        <v>18</v>
      </c>
      <c r="H106" s="2245" t="s">
        <v>21</v>
      </c>
      <c r="I106" s="2245" t="s">
        <v>21</v>
      </c>
      <c r="J106" s="2245">
        <v>14</v>
      </c>
      <c r="K106" s="2245">
        <v>12</v>
      </c>
      <c r="L106" s="2245">
        <v>10</v>
      </c>
      <c r="M106" s="2245">
        <v>11</v>
      </c>
      <c r="N106" s="2245">
        <v>3358</v>
      </c>
      <c r="O106" s="2245">
        <v>3059</v>
      </c>
      <c r="P106" s="2247" t="s">
        <v>39</v>
      </c>
      <c r="Q106" s="2248" t="s">
        <v>26</v>
      </c>
      <c r="T106" s="2483"/>
      <c r="U106" s="2483"/>
      <c r="V106" s="88" t="s">
        <v>26</v>
      </c>
      <c r="W106" s="89" t="s">
        <v>26</v>
      </c>
      <c r="X106" s="1194">
        <v>42278</v>
      </c>
      <c r="Y106" s="2356" t="s">
        <v>21</v>
      </c>
      <c r="Z106" s="2356">
        <v>22247</v>
      </c>
      <c r="AA106" s="2356">
        <v>24265</v>
      </c>
      <c r="AB106" s="2356">
        <v>1003</v>
      </c>
      <c r="AC106" s="2356">
        <v>3268</v>
      </c>
      <c r="AD106" s="2356">
        <v>3561</v>
      </c>
      <c r="AE106" s="2356" t="s">
        <v>21</v>
      </c>
      <c r="AF106" s="2356">
        <v>1236</v>
      </c>
      <c r="AG106" s="2356">
        <v>102320</v>
      </c>
      <c r="AH106" s="93">
        <v>100170</v>
      </c>
      <c r="AI106" s="2244">
        <v>671</v>
      </c>
      <c r="AJ106" s="2244">
        <v>232</v>
      </c>
      <c r="AK106" s="2244">
        <v>164</v>
      </c>
      <c r="AL106" s="2244">
        <v>75</v>
      </c>
      <c r="AM106" s="2244">
        <v>89</v>
      </c>
      <c r="AN106" s="2244">
        <v>14</v>
      </c>
      <c r="AO106" s="91" t="s">
        <v>39</v>
      </c>
      <c r="AP106" s="632" t="s">
        <v>26</v>
      </c>
    </row>
    <row r="107" spans="1:42" ht="14.25" customHeight="1">
      <c r="A107" s="88" t="s">
        <v>26</v>
      </c>
      <c r="B107" s="89" t="s">
        <v>26</v>
      </c>
      <c r="C107" s="1194">
        <v>42309</v>
      </c>
      <c r="D107" s="2356">
        <v>146021</v>
      </c>
      <c r="E107" s="2356">
        <v>395621</v>
      </c>
      <c r="F107" s="2245">
        <v>584</v>
      </c>
      <c r="G107" s="2245">
        <v>18</v>
      </c>
      <c r="H107" s="2245" t="s">
        <v>21</v>
      </c>
      <c r="I107" s="2245" t="s">
        <v>21</v>
      </c>
      <c r="J107" s="2245">
        <v>14</v>
      </c>
      <c r="K107" s="2245">
        <v>10</v>
      </c>
      <c r="L107" s="2245">
        <v>8</v>
      </c>
      <c r="M107" s="2245">
        <v>9</v>
      </c>
      <c r="N107" s="2245">
        <v>3424</v>
      </c>
      <c r="O107" s="2245">
        <v>3435</v>
      </c>
      <c r="P107" s="2247" t="s">
        <v>40</v>
      </c>
      <c r="Q107" s="2248" t="s">
        <v>26</v>
      </c>
      <c r="T107" s="2483"/>
      <c r="U107" s="2483"/>
      <c r="V107" s="88" t="s">
        <v>26</v>
      </c>
      <c r="W107" s="89" t="s">
        <v>26</v>
      </c>
      <c r="X107" s="1194">
        <v>42309</v>
      </c>
      <c r="Y107" s="2356" t="s">
        <v>21</v>
      </c>
      <c r="Z107" s="2356">
        <v>21470</v>
      </c>
      <c r="AA107" s="2356">
        <v>23289</v>
      </c>
      <c r="AB107" s="2356">
        <v>1161</v>
      </c>
      <c r="AC107" s="2356">
        <v>3086</v>
      </c>
      <c r="AD107" s="2356">
        <v>3366</v>
      </c>
      <c r="AE107" s="2356" t="s">
        <v>21</v>
      </c>
      <c r="AF107" s="2356">
        <v>1044</v>
      </c>
      <c r="AG107" s="2356">
        <v>92333</v>
      </c>
      <c r="AH107" s="93">
        <v>103988</v>
      </c>
      <c r="AI107" s="2244">
        <v>717</v>
      </c>
      <c r="AJ107" s="2244">
        <v>274</v>
      </c>
      <c r="AK107" s="2244">
        <v>94</v>
      </c>
      <c r="AL107" s="2244">
        <v>74</v>
      </c>
      <c r="AM107" s="2244">
        <v>20</v>
      </c>
      <c r="AN107" s="2244">
        <v>14</v>
      </c>
      <c r="AO107" s="91" t="s">
        <v>40</v>
      </c>
      <c r="AP107" s="632" t="s">
        <v>26</v>
      </c>
    </row>
    <row r="108" spans="1:42" ht="15.5">
      <c r="A108" s="104" t="s">
        <v>26</v>
      </c>
      <c r="B108" s="105" t="s">
        <v>26</v>
      </c>
      <c r="C108" s="1195">
        <v>42339</v>
      </c>
      <c r="D108" s="2357">
        <v>142467</v>
      </c>
      <c r="E108" s="2357">
        <v>379344</v>
      </c>
      <c r="F108" s="2249">
        <v>614</v>
      </c>
      <c r="G108" s="2249">
        <v>22</v>
      </c>
      <c r="H108" s="2249" t="s">
        <v>21</v>
      </c>
      <c r="I108" s="2249" t="s">
        <v>21</v>
      </c>
      <c r="J108" s="2249">
        <v>17</v>
      </c>
      <c r="K108" s="2249">
        <v>11</v>
      </c>
      <c r="L108" s="2249">
        <v>9</v>
      </c>
      <c r="M108" s="2249">
        <v>10</v>
      </c>
      <c r="N108" s="2249">
        <v>3104</v>
      </c>
      <c r="O108" s="2249">
        <v>4229</v>
      </c>
      <c r="P108" s="2250" t="s">
        <v>41</v>
      </c>
      <c r="Q108" s="1384" t="s">
        <v>26</v>
      </c>
      <c r="T108" s="2483"/>
      <c r="U108" s="2483"/>
      <c r="V108" s="104" t="s">
        <v>26</v>
      </c>
      <c r="W108" s="105" t="s">
        <v>26</v>
      </c>
      <c r="X108" s="1195">
        <v>42339</v>
      </c>
      <c r="Y108" s="2357" t="s">
        <v>21</v>
      </c>
      <c r="Z108" s="2357">
        <v>20240</v>
      </c>
      <c r="AA108" s="2357">
        <v>20749</v>
      </c>
      <c r="AB108" s="2357">
        <v>1286</v>
      </c>
      <c r="AC108" s="2357">
        <v>3306</v>
      </c>
      <c r="AD108" s="2357">
        <v>3600</v>
      </c>
      <c r="AE108" s="2357" t="s">
        <v>21</v>
      </c>
      <c r="AF108" s="2357">
        <v>1086</v>
      </c>
      <c r="AG108" s="2357">
        <v>90604</v>
      </c>
      <c r="AH108" s="1103">
        <v>105380</v>
      </c>
      <c r="AI108" s="2251">
        <v>655</v>
      </c>
      <c r="AJ108" s="2251">
        <v>195</v>
      </c>
      <c r="AK108" s="2251">
        <v>102</v>
      </c>
      <c r="AL108" s="2251">
        <v>88</v>
      </c>
      <c r="AM108" s="2251">
        <v>14</v>
      </c>
      <c r="AN108" s="2251">
        <v>17</v>
      </c>
      <c r="AO108" s="107" t="s">
        <v>41</v>
      </c>
      <c r="AP108" s="635" t="s">
        <v>26</v>
      </c>
    </row>
    <row r="109" spans="1:42" ht="13.5" customHeight="1">
      <c r="T109" s="2483"/>
      <c r="U109" s="2483"/>
    </row>
    <row r="110" spans="1:42" ht="13.5" customHeight="1">
      <c r="T110" s="2483"/>
      <c r="U110" s="2483"/>
    </row>
    <row r="111" spans="1:42">
      <c r="E111" s="986"/>
    </row>
  </sheetData>
  <mergeCells count="48">
    <mergeCell ref="AA76:AC76"/>
    <mergeCell ref="T97:U103"/>
    <mergeCell ref="T104:U110"/>
    <mergeCell ref="AO76:AP82"/>
    <mergeCell ref="AF79:AF80"/>
    <mergeCell ref="Z80:Z81"/>
    <mergeCell ref="AI80:AI81"/>
    <mergeCell ref="AJ80:AJ81"/>
    <mergeCell ref="T83:U89"/>
    <mergeCell ref="T90:U96"/>
    <mergeCell ref="A42:C48"/>
    <mergeCell ref="T42:U48"/>
    <mergeCell ref="V42:X48"/>
    <mergeCell ref="F80:F81"/>
    <mergeCell ref="G80:G81"/>
    <mergeCell ref="A76:C82"/>
    <mergeCell ref="P76:Q82"/>
    <mergeCell ref="T76:U82"/>
    <mergeCell ref="V76:X82"/>
    <mergeCell ref="K80:K81"/>
    <mergeCell ref="AO42:AP48"/>
    <mergeCell ref="S45:S46"/>
    <mergeCell ref="AA45:AA46"/>
    <mergeCell ref="E46:E47"/>
    <mergeCell ref="F46:F47"/>
    <mergeCell ref="O46:O47"/>
    <mergeCell ref="AD46:AD47"/>
    <mergeCell ref="AE46:AE47"/>
    <mergeCell ref="BK8:BL14"/>
    <mergeCell ref="R11:R12"/>
    <mergeCell ref="D12:D13"/>
    <mergeCell ref="E12:E13"/>
    <mergeCell ref="N12:N13"/>
    <mergeCell ref="Y12:Y13"/>
    <mergeCell ref="Z12:Z13"/>
    <mergeCell ref="AK12:AK13"/>
    <mergeCell ref="AU12:AU13"/>
    <mergeCell ref="BF12:BF13"/>
    <mergeCell ref="Z6:AD6"/>
    <mergeCell ref="AU6:AY6"/>
    <mergeCell ref="BF6:BJ6"/>
    <mergeCell ref="A8:C14"/>
    <mergeCell ref="T8:U14"/>
    <mergeCell ref="V8:X14"/>
    <mergeCell ref="AO8:AP14"/>
    <mergeCell ref="AQ8:AS14"/>
    <mergeCell ref="AZ8:BA14"/>
    <mergeCell ref="BB8:BD14"/>
  </mergeCells>
  <phoneticPr fontId="100"/>
  <printOptions horizontalCentered="1"/>
  <pageMargins left="0.59055118110236227" right="0.59055118110236227" top="0.31496062992125984" bottom="0.31496062992125984" header="0" footer="0"/>
  <pageSetup paperSize="9" scale="55" firstPageNumber="210" pageOrder="overThenDown" orientation="portrait" useFirstPageNumber="1" r:id="rId1"/>
  <headerFooter alignWithMargins="0">
    <oddFooter>&amp;C&amp;"ＭＳ Ｐ明朝,標準"&amp;18－&amp;P－</oddFooter>
  </headerFooter>
  <colBreaks count="5" manualBreakCount="5">
    <brk id="11" max="109" man="1"/>
    <brk id="21" max="109" man="1"/>
    <brk id="32" max="109" man="1"/>
    <brk id="42" max="109" man="1"/>
    <brk id="5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604EE-DB04-44B2-A777-1DC390E1DC47}">
  <sheetPr>
    <tabColor theme="3" tint="0.39997558519241921"/>
  </sheetPr>
  <dimension ref="A1:CB109"/>
  <sheetViews>
    <sheetView view="pageBreakPreview" zoomScale="70" zoomScaleNormal="75" zoomScaleSheetLayoutView="70" workbookViewId="0"/>
  </sheetViews>
  <sheetFormatPr defaultColWidth="9" defaultRowHeight="13"/>
  <cols>
    <col min="1" max="1" width="8.7265625" style="4" customWidth="1"/>
    <col min="2" max="2" width="6.6328125" style="4" customWidth="1"/>
    <col min="3" max="3" width="11.6328125" style="4" customWidth="1"/>
    <col min="4" max="11" width="17.08984375" style="4" customWidth="1"/>
    <col min="12" max="19" width="17.6328125" style="4" customWidth="1"/>
    <col min="20" max="21" width="10.6328125" style="4" customWidth="1"/>
    <col min="22" max="22" width="8.7265625" style="4" customWidth="1"/>
    <col min="23" max="23" width="6.26953125" style="4" customWidth="1"/>
    <col min="24" max="24" width="11.6328125" style="4" customWidth="1"/>
    <col min="25" max="32" width="17.08984375" style="4" customWidth="1"/>
    <col min="33" max="40" width="17.6328125" style="4" customWidth="1"/>
    <col min="41" max="42" width="10.6328125" style="4" customWidth="1"/>
    <col min="43" max="43" width="8.7265625" style="4" customWidth="1"/>
    <col min="44" max="44" width="6.36328125" style="4" customWidth="1"/>
    <col min="45" max="45" width="11.6328125" style="4" customWidth="1"/>
    <col min="46" max="47" width="17.08984375" style="4" customWidth="1"/>
    <col min="48" max="49" width="10.6328125" style="4" customWidth="1"/>
    <col min="50" max="50" width="16.08984375" style="4" customWidth="1"/>
    <col min="51" max="53" width="9" style="4" customWidth="1"/>
    <col min="54" max="16384" width="9" style="4"/>
  </cols>
  <sheetData>
    <row r="1" spans="1:80" s="14" customFormat="1" ht="14">
      <c r="A1" s="374" t="s">
        <v>662</v>
      </c>
      <c r="B1" s="429"/>
      <c r="C1" s="429"/>
      <c r="D1" s="429"/>
      <c r="E1" s="429"/>
      <c r="F1" s="429"/>
      <c r="G1" s="429"/>
      <c r="S1" s="429"/>
      <c r="T1" s="429"/>
      <c r="U1" s="610" t="s">
        <v>662</v>
      </c>
      <c r="V1" s="374" t="s">
        <v>662</v>
      </c>
      <c r="W1" s="429"/>
      <c r="X1" s="429"/>
      <c r="Y1" s="429"/>
      <c r="Z1" s="429"/>
      <c r="AA1" s="429"/>
      <c r="AB1" s="429"/>
      <c r="AN1" s="429"/>
      <c r="AO1" s="429"/>
      <c r="AP1" s="610" t="s">
        <v>662</v>
      </c>
      <c r="AQ1" s="429" t="s">
        <v>735</v>
      </c>
      <c r="AR1" s="429"/>
      <c r="AS1" s="429"/>
      <c r="AT1" s="429"/>
      <c r="AU1" s="429"/>
      <c r="AV1" s="429"/>
      <c r="AW1" s="429"/>
      <c r="BH1" s="429"/>
      <c r="BI1" s="429"/>
      <c r="BJ1" s="429"/>
      <c r="BK1" s="429"/>
      <c r="BU1" s="429"/>
      <c r="BV1" s="429"/>
      <c r="BW1" s="610" t="s">
        <v>662</v>
      </c>
      <c r="BX1" s="429"/>
      <c r="BY1" s="429"/>
      <c r="BZ1" s="429"/>
      <c r="CA1" s="429"/>
      <c r="CB1" s="429"/>
    </row>
    <row r="2" spans="1:80" s="14" customFormat="1" ht="14">
      <c r="A2" s="373" t="s">
        <v>1062</v>
      </c>
      <c r="C2" s="478"/>
      <c r="D2" s="478"/>
      <c r="E2" s="916"/>
      <c r="F2" s="413"/>
      <c r="S2" s="987"/>
      <c r="T2" s="916"/>
      <c r="U2" s="376" t="s">
        <v>1062</v>
      </c>
      <c r="V2" s="373" t="s">
        <v>1063</v>
      </c>
      <c r="X2" s="478"/>
      <c r="Y2" s="478"/>
      <c r="Z2" s="916"/>
      <c r="AA2" s="413"/>
      <c r="AN2" s="987"/>
      <c r="AO2" s="916"/>
      <c r="AP2" s="376" t="s">
        <v>1063</v>
      </c>
      <c r="AQ2" s="373" t="s">
        <v>1063</v>
      </c>
      <c r="AS2" s="478"/>
      <c r="AT2" s="478"/>
      <c r="AU2" s="916"/>
      <c r="AV2" s="413"/>
      <c r="BH2" s="916"/>
      <c r="BI2" s="478"/>
      <c r="BJ2" s="916"/>
      <c r="BK2" s="916"/>
      <c r="BU2" s="987"/>
      <c r="BV2" s="916"/>
      <c r="BW2" s="472" t="s">
        <v>752</v>
      </c>
      <c r="BX2" s="916"/>
      <c r="BZ2" s="478"/>
      <c r="CA2" s="478"/>
      <c r="CB2" s="916"/>
    </row>
    <row r="3" spans="1:80">
      <c r="A3" s="375"/>
      <c r="B3" s="375"/>
      <c r="C3" s="375"/>
      <c r="D3" s="375"/>
      <c r="E3" s="37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row>
    <row r="4" spans="1:80" ht="14.25" customHeight="1">
      <c r="A4" s="375"/>
      <c r="B4" s="375"/>
      <c r="C4" s="375"/>
      <c r="D4" s="375"/>
      <c r="E4" s="375"/>
      <c r="F4" s="35"/>
      <c r="G4" s="35"/>
      <c r="H4" s="1218"/>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row>
    <row r="5" spans="1:80">
      <c r="A5" s="35" t="s">
        <v>2377</v>
      </c>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row>
    <row r="6" spans="1:80" s="14" customFormat="1" ht="17.5">
      <c r="A6" s="614" t="s">
        <v>386</v>
      </c>
      <c r="B6" s="2375"/>
      <c r="C6" s="2375"/>
      <c r="D6" s="860" t="s">
        <v>2567</v>
      </c>
      <c r="V6" s="2375" t="s">
        <v>387</v>
      </c>
      <c r="W6" s="2375"/>
      <c r="X6" s="2375"/>
      <c r="Y6" s="2375"/>
      <c r="Z6" s="988" t="s">
        <v>2567</v>
      </c>
      <c r="AA6" s="989"/>
      <c r="AB6" s="989"/>
      <c r="AC6" s="989"/>
      <c r="AD6" s="989"/>
      <c r="AE6" s="389"/>
      <c r="AQ6" s="2375"/>
      <c r="AR6" s="2375"/>
      <c r="AS6" s="2375"/>
      <c r="AT6" s="2375"/>
      <c r="AU6" s="988"/>
      <c r="AV6" s="989"/>
      <c r="AW6" s="989"/>
      <c r="AX6" s="989"/>
      <c r="AY6" s="989"/>
      <c r="AZ6" s="389"/>
    </row>
    <row r="7" spans="1:80" s="14" customFormat="1" ht="18.75" customHeight="1">
      <c r="A7" s="14" t="s">
        <v>2378</v>
      </c>
      <c r="D7" s="616" t="s">
        <v>388</v>
      </c>
      <c r="F7" s="2689" t="s">
        <v>2160</v>
      </c>
      <c r="G7" s="2689"/>
      <c r="H7" s="2689"/>
      <c r="I7" s="2689"/>
      <c r="J7" s="2689"/>
      <c r="V7" s="389"/>
      <c r="W7" s="389"/>
      <c r="X7" s="389"/>
      <c r="Y7" s="479" t="s">
        <v>389</v>
      </c>
      <c r="AA7" s="406" t="s">
        <v>2379</v>
      </c>
      <c r="AQ7" s="389"/>
      <c r="AR7" s="389"/>
      <c r="AS7" s="389"/>
      <c r="AT7" s="479"/>
      <c r="AV7" s="406"/>
    </row>
    <row r="8" spans="1:80" s="14" customFormat="1" ht="18.75" customHeight="1">
      <c r="A8" s="2487" t="s">
        <v>1991</v>
      </c>
      <c r="B8" s="2487"/>
      <c r="C8" s="2488"/>
      <c r="D8" s="2380" t="s">
        <v>1064</v>
      </c>
      <c r="E8" s="384"/>
      <c r="F8" s="2370" t="s">
        <v>2568</v>
      </c>
      <c r="G8" s="507"/>
      <c r="H8" s="507"/>
      <c r="I8" s="507"/>
      <c r="J8" s="507"/>
      <c r="K8" s="960" t="s">
        <v>2380</v>
      </c>
      <c r="L8" s="507" t="s">
        <v>373</v>
      </c>
      <c r="M8" s="507"/>
      <c r="N8" s="507"/>
      <c r="O8" s="507"/>
      <c r="P8" s="507"/>
      <c r="Q8" s="507"/>
      <c r="R8" s="507"/>
      <c r="S8" s="507"/>
      <c r="T8" s="2480" t="s">
        <v>1883</v>
      </c>
      <c r="U8" s="2543"/>
      <c r="V8" s="2487" t="s">
        <v>1991</v>
      </c>
      <c r="W8" s="2487"/>
      <c r="X8" s="2488"/>
      <c r="Y8" s="2380" t="s">
        <v>1065</v>
      </c>
      <c r="Z8" s="384"/>
      <c r="AA8" s="2370" t="s">
        <v>2110</v>
      </c>
      <c r="AB8" s="507"/>
      <c r="AC8" s="507"/>
      <c r="AD8" s="507"/>
      <c r="AE8" s="507"/>
      <c r="AF8" s="960" t="s">
        <v>2380</v>
      </c>
      <c r="AG8" s="507" t="s">
        <v>373</v>
      </c>
      <c r="AH8" s="507"/>
      <c r="AI8" s="507" t="s">
        <v>2381</v>
      </c>
      <c r="AJ8" s="507"/>
      <c r="AK8" s="507"/>
      <c r="AL8" s="507"/>
      <c r="AM8" s="507"/>
      <c r="AN8" s="507"/>
      <c r="AO8" s="2480" t="s">
        <v>1883</v>
      </c>
      <c r="AP8" s="2543"/>
      <c r="AQ8" s="2487" t="s">
        <v>1991</v>
      </c>
      <c r="AR8" s="2487"/>
      <c r="AS8" s="2488"/>
      <c r="AT8" s="2252" t="s">
        <v>1066</v>
      </c>
      <c r="AU8" s="507"/>
      <c r="AV8" s="2480" t="s">
        <v>1883</v>
      </c>
      <c r="AW8" s="2543"/>
    </row>
    <row r="9" spans="1:80" s="14" customFormat="1" ht="15.75" customHeight="1">
      <c r="A9" s="2537"/>
      <c r="B9" s="2537"/>
      <c r="C9" s="2538"/>
      <c r="D9" s="920" t="s">
        <v>227</v>
      </c>
      <c r="E9" s="921" t="s">
        <v>354</v>
      </c>
      <c r="F9" s="921" t="s">
        <v>1742</v>
      </c>
      <c r="G9" s="923" t="s">
        <v>2454</v>
      </c>
      <c r="H9" s="2347" t="s">
        <v>301</v>
      </c>
      <c r="I9" s="923" t="s">
        <v>302</v>
      </c>
      <c r="J9" s="923" t="s">
        <v>303</v>
      </c>
      <c r="K9" s="923" t="s">
        <v>355</v>
      </c>
      <c r="L9" s="923" t="s">
        <v>378</v>
      </c>
      <c r="M9" s="923" t="s">
        <v>307</v>
      </c>
      <c r="N9" s="2207" t="s">
        <v>379</v>
      </c>
      <c r="O9" s="923" t="s">
        <v>1389</v>
      </c>
      <c r="P9" s="923" t="s">
        <v>358</v>
      </c>
      <c r="Q9" s="922" t="s">
        <v>359</v>
      </c>
      <c r="R9" s="2347" t="s">
        <v>15</v>
      </c>
      <c r="S9" s="923" t="s">
        <v>311</v>
      </c>
      <c r="T9" s="2472"/>
      <c r="U9" s="2544"/>
      <c r="V9" s="2537"/>
      <c r="W9" s="2537"/>
      <c r="X9" s="2538"/>
      <c r="Y9" s="920" t="s">
        <v>227</v>
      </c>
      <c r="Z9" s="921" t="s">
        <v>354</v>
      </c>
      <c r="AA9" s="921" t="s">
        <v>1742</v>
      </c>
      <c r="AB9" s="923" t="s">
        <v>2454</v>
      </c>
      <c r="AC9" s="2347" t="s">
        <v>301</v>
      </c>
      <c r="AD9" s="923" t="s">
        <v>302</v>
      </c>
      <c r="AE9" s="923" t="s">
        <v>303</v>
      </c>
      <c r="AF9" s="923" t="s">
        <v>355</v>
      </c>
      <c r="AG9" s="923" t="s">
        <v>378</v>
      </c>
      <c r="AH9" s="921" t="s">
        <v>306</v>
      </c>
      <c r="AI9" s="923" t="s">
        <v>307</v>
      </c>
      <c r="AJ9" s="2207" t="s">
        <v>379</v>
      </c>
      <c r="AK9" s="922" t="s">
        <v>1388</v>
      </c>
      <c r="AL9" s="923" t="s">
        <v>1389</v>
      </c>
      <c r="AM9" s="923" t="s">
        <v>358</v>
      </c>
      <c r="AN9" s="922" t="s">
        <v>359</v>
      </c>
      <c r="AO9" s="2472"/>
      <c r="AP9" s="2544"/>
      <c r="AQ9" s="2537"/>
      <c r="AR9" s="2537"/>
      <c r="AS9" s="2538"/>
      <c r="AT9" s="923" t="s">
        <v>5</v>
      </c>
      <c r="AU9" s="923" t="s">
        <v>7</v>
      </c>
      <c r="AV9" s="2472"/>
      <c r="AW9" s="2544"/>
    </row>
    <row r="10" spans="1:80" s="14" customFormat="1" ht="16.5" customHeight="1">
      <c r="A10" s="2537"/>
      <c r="B10" s="2537"/>
      <c r="C10" s="2538"/>
      <c r="D10" s="920" t="s">
        <v>9</v>
      </c>
      <c r="E10" s="921" t="s">
        <v>9</v>
      </c>
      <c r="F10" s="921"/>
      <c r="G10" s="922"/>
      <c r="H10" s="921"/>
      <c r="I10" s="922"/>
      <c r="J10" s="922"/>
      <c r="K10" s="922"/>
      <c r="L10" s="922"/>
      <c r="M10" s="922" t="s">
        <v>2395</v>
      </c>
      <c r="N10" s="920" t="s">
        <v>381</v>
      </c>
      <c r="O10" s="922"/>
      <c r="P10" s="922" t="s">
        <v>363</v>
      </c>
      <c r="Q10" s="922" t="s">
        <v>364</v>
      </c>
      <c r="R10" s="921"/>
      <c r="S10" s="922"/>
      <c r="T10" s="2472"/>
      <c r="U10" s="2544"/>
      <c r="V10" s="2537"/>
      <c r="W10" s="2537"/>
      <c r="X10" s="2538"/>
      <c r="Y10" s="920" t="s">
        <v>9</v>
      </c>
      <c r="Z10" s="921" t="s">
        <v>9</v>
      </c>
      <c r="AA10" s="921"/>
      <c r="AB10" s="922"/>
      <c r="AC10" s="921"/>
      <c r="AD10" s="922"/>
      <c r="AE10" s="922"/>
      <c r="AF10" s="922"/>
      <c r="AG10" s="922"/>
      <c r="AH10" s="921" t="s">
        <v>2395</v>
      </c>
      <c r="AI10" s="922" t="s">
        <v>2395</v>
      </c>
      <c r="AJ10" s="920" t="s">
        <v>381</v>
      </c>
      <c r="AK10" s="922"/>
      <c r="AL10" s="922"/>
      <c r="AM10" s="922" t="s">
        <v>363</v>
      </c>
      <c r="AN10" s="922" t="s">
        <v>364</v>
      </c>
      <c r="AO10" s="2472"/>
      <c r="AP10" s="2544"/>
      <c r="AQ10" s="2537"/>
      <c r="AR10" s="2537"/>
      <c r="AS10" s="2538"/>
      <c r="AT10" s="922"/>
      <c r="AU10" s="922"/>
      <c r="AV10" s="2472"/>
      <c r="AW10" s="2544"/>
    </row>
    <row r="11" spans="1:80" s="14" customFormat="1" ht="16" customHeight="1">
      <c r="A11" s="2537"/>
      <c r="B11" s="2537"/>
      <c r="C11" s="2538"/>
      <c r="D11" s="478" t="s">
        <v>2396</v>
      </c>
      <c r="E11" s="865" t="s">
        <v>2425</v>
      </c>
      <c r="F11" s="396"/>
      <c r="G11" s="396"/>
      <c r="H11" s="396"/>
      <c r="I11" s="396"/>
      <c r="J11" s="390" t="s">
        <v>2397</v>
      </c>
      <c r="K11" s="390" t="s">
        <v>2397</v>
      </c>
      <c r="L11" s="390" t="s">
        <v>2397</v>
      </c>
      <c r="M11" s="390" t="s">
        <v>2398</v>
      </c>
      <c r="N11" s="865"/>
      <c r="O11" s="396"/>
      <c r="P11" s="390" t="s">
        <v>2399</v>
      </c>
      <c r="Q11" s="936" t="s">
        <v>2400</v>
      </c>
      <c r="R11" s="865"/>
      <c r="S11" s="865" t="s">
        <v>2499</v>
      </c>
      <c r="T11" s="2472"/>
      <c r="U11" s="2544"/>
      <c r="V11" s="2537"/>
      <c r="W11" s="2537"/>
      <c r="X11" s="2538"/>
      <c r="Y11" s="865" t="s">
        <v>2396</v>
      </c>
      <c r="Z11" s="865" t="s">
        <v>2425</v>
      </c>
      <c r="AA11" s="396"/>
      <c r="AB11" s="396"/>
      <c r="AC11" s="396"/>
      <c r="AD11" s="396"/>
      <c r="AE11" s="390" t="s">
        <v>2397</v>
      </c>
      <c r="AF11" s="390" t="s">
        <v>2397</v>
      </c>
      <c r="AG11" s="390" t="s">
        <v>2397</v>
      </c>
      <c r="AH11" s="865"/>
      <c r="AI11" s="390" t="s">
        <v>2398</v>
      </c>
      <c r="AJ11" s="865"/>
      <c r="AK11" s="390"/>
      <c r="AL11" s="396"/>
      <c r="AM11" s="390" t="s">
        <v>2399</v>
      </c>
      <c r="AN11" s="936" t="s">
        <v>2400</v>
      </c>
      <c r="AO11" s="2472"/>
      <c r="AP11" s="2544"/>
      <c r="AQ11" s="2537"/>
      <c r="AR11" s="2537"/>
      <c r="AS11" s="2538"/>
      <c r="AT11" s="395"/>
      <c r="AU11" s="390"/>
      <c r="AV11" s="2472"/>
      <c r="AW11" s="2544"/>
    </row>
    <row r="12" spans="1:80" s="14" customFormat="1" ht="16" customHeight="1">
      <c r="A12" s="2537"/>
      <c r="B12" s="2537"/>
      <c r="C12" s="2538"/>
      <c r="D12" s="2667" t="s">
        <v>2402</v>
      </c>
      <c r="E12" s="2667" t="s">
        <v>2402</v>
      </c>
      <c r="F12" s="396" t="s">
        <v>1611</v>
      </c>
      <c r="G12" s="396" t="s">
        <v>1743</v>
      </c>
      <c r="H12" s="396" t="s">
        <v>1612</v>
      </c>
      <c r="I12" s="396" t="s">
        <v>1613</v>
      </c>
      <c r="J12" s="395" t="s">
        <v>2403</v>
      </c>
      <c r="K12" s="395" t="s">
        <v>2404</v>
      </c>
      <c r="L12" s="395" t="s">
        <v>2411</v>
      </c>
      <c r="M12" s="390" t="s">
        <v>2502</v>
      </c>
      <c r="N12" s="865" t="s">
        <v>1747</v>
      </c>
      <c r="O12" s="396" t="s">
        <v>1748</v>
      </c>
      <c r="P12" s="390" t="s">
        <v>2407</v>
      </c>
      <c r="Q12" s="2667" t="s">
        <v>2402</v>
      </c>
      <c r="R12" s="865" t="s">
        <v>1718</v>
      </c>
      <c r="S12" s="865" t="s">
        <v>2410</v>
      </c>
      <c r="T12" s="2472"/>
      <c r="U12" s="2544"/>
      <c r="V12" s="2537"/>
      <c r="W12" s="2537"/>
      <c r="X12" s="2538"/>
      <c r="Y12" s="2667" t="s">
        <v>2402</v>
      </c>
      <c r="Z12" s="2667" t="s">
        <v>2402</v>
      </c>
      <c r="AA12" s="396" t="s">
        <v>1611</v>
      </c>
      <c r="AB12" s="396" t="s">
        <v>1743</v>
      </c>
      <c r="AC12" s="396" t="s">
        <v>1612</v>
      </c>
      <c r="AD12" s="396" t="s">
        <v>1613</v>
      </c>
      <c r="AE12" s="395" t="s">
        <v>2403</v>
      </c>
      <c r="AF12" s="395" t="s">
        <v>2404</v>
      </c>
      <c r="AG12" s="395" t="s">
        <v>2411</v>
      </c>
      <c r="AH12" s="865" t="s">
        <v>1644</v>
      </c>
      <c r="AI12" s="390" t="s">
        <v>2502</v>
      </c>
      <c r="AJ12" s="865" t="s">
        <v>1747</v>
      </c>
      <c r="AK12" s="390" t="s">
        <v>1646</v>
      </c>
      <c r="AL12" s="396" t="s">
        <v>1748</v>
      </c>
      <c r="AM12" s="390" t="s">
        <v>2407</v>
      </c>
      <c r="AN12" s="2667" t="s">
        <v>2402</v>
      </c>
      <c r="AO12" s="2472"/>
      <c r="AP12" s="2544"/>
      <c r="AQ12" s="2537"/>
      <c r="AR12" s="2537"/>
      <c r="AS12" s="2538"/>
      <c r="AT12" s="395" t="s">
        <v>2412</v>
      </c>
      <c r="AU12" s="390" t="s">
        <v>2218</v>
      </c>
      <c r="AV12" s="2472"/>
      <c r="AW12" s="2544"/>
    </row>
    <row r="13" spans="1:80" s="14" customFormat="1" ht="16" customHeight="1">
      <c r="A13" s="2537"/>
      <c r="B13" s="2537"/>
      <c r="C13" s="2538"/>
      <c r="D13" s="2667"/>
      <c r="E13" s="2667"/>
      <c r="F13" s="396"/>
      <c r="G13" s="395"/>
      <c r="H13" s="865"/>
      <c r="I13" s="395"/>
      <c r="J13" s="395"/>
      <c r="K13" s="395"/>
      <c r="L13" s="395"/>
      <c r="M13" s="390"/>
      <c r="N13" s="478"/>
      <c r="O13" s="395"/>
      <c r="P13" s="390"/>
      <c r="Q13" s="2667"/>
      <c r="R13" s="865"/>
      <c r="S13" s="395"/>
      <c r="T13" s="2472"/>
      <c r="U13" s="2544"/>
      <c r="V13" s="2537"/>
      <c r="W13" s="2537"/>
      <c r="X13" s="2538"/>
      <c r="Y13" s="2667"/>
      <c r="Z13" s="2667"/>
      <c r="AA13" s="396"/>
      <c r="AB13" s="395"/>
      <c r="AC13" s="865"/>
      <c r="AD13" s="395"/>
      <c r="AE13" s="395"/>
      <c r="AF13" s="395"/>
      <c r="AG13" s="395"/>
      <c r="AH13" s="396"/>
      <c r="AI13" s="390"/>
      <c r="AJ13" s="478"/>
      <c r="AK13" s="390"/>
      <c r="AL13" s="395"/>
      <c r="AM13" s="390"/>
      <c r="AN13" s="2667"/>
      <c r="AO13" s="2472"/>
      <c r="AP13" s="2544"/>
      <c r="AQ13" s="2537"/>
      <c r="AR13" s="2537"/>
      <c r="AS13" s="2538"/>
      <c r="AT13" s="395"/>
      <c r="AU13" s="390"/>
      <c r="AV13" s="2472"/>
      <c r="AW13" s="2544"/>
    </row>
    <row r="14" spans="1:80" s="35" customFormat="1" ht="18.75" customHeight="1">
      <c r="A14" s="2539"/>
      <c r="B14" s="2539"/>
      <c r="C14" s="2540"/>
      <c r="D14" s="1883" t="s">
        <v>2197</v>
      </c>
      <c r="E14" s="1821" t="s">
        <v>2197</v>
      </c>
      <c r="F14" s="1821" t="s">
        <v>2197</v>
      </c>
      <c r="G14" s="1815" t="s">
        <v>2197</v>
      </c>
      <c r="H14" s="1821" t="s">
        <v>2197</v>
      </c>
      <c r="I14" s="1815" t="s">
        <v>2197</v>
      </c>
      <c r="J14" s="1815" t="s">
        <v>2197</v>
      </c>
      <c r="K14" s="1815" t="s">
        <v>2197</v>
      </c>
      <c r="L14" s="1815" t="s">
        <v>2197</v>
      </c>
      <c r="M14" s="1816" t="s">
        <v>2426</v>
      </c>
      <c r="N14" s="1884" t="s">
        <v>2415</v>
      </c>
      <c r="O14" s="1816" t="s">
        <v>2426</v>
      </c>
      <c r="P14" s="1815" t="s">
        <v>2197</v>
      </c>
      <c r="Q14" s="1815" t="s">
        <v>2197</v>
      </c>
      <c r="R14" s="1884" t="s">
        <v>2415</v>
      </c>
      <c r="S14" s="1815" t="s">
        <v>2417</v>
      </c>
      <c r="T14" s="2545"/>
      <c r="U14" s="2546"/>
      <c r="V14" s="2539"/>
      <c r="W14" s="2539"/>
      <c r="X14" s="2540"/>
      <c r="Y14" s="1883" t="s">
        <v>2197</v>
      </c>
      <c r="Z14" s="1821" t="s">
        <v>2197</v>
      </c>
      <c r="AA14" s="1821" t="s">
        <v>2197</v>
      </c>
      <c r="AB14" s="1815" t="s">
        <v>2197</v>
      </c>
      <c r="AC14" s="1821" t="s">
        <v>2197</v>
      </c>
      <c r="AD14" s="1815" t="s">
        <v>2197</v>
      </c>
      <c r="AE14" s="1815" t="s">
        <v>2197</v>
      </c>
      <c r="AF14" s="1815" t="s">
        <v>2197</v>
      </c>
      <c r="AG14" s="1815" t="s">
        <v>2197</v>
      </c>
      <c r="AH14" s="1815" t="s">
        <v>2197</v>
      </c>
      <c r="AI14" s="1816" t="s">
        <v>2426</v>
      </c>
      <c r="AJ14" s="1884" t="s">
        <v>2415</v>
      </c>
      <c r="AK14" s="1815" t="s">
        <v>2194</v>
      </c>
      <c r="AL14" s="1816" t="s">
        <v>2426</v>
      </c>
      <c r="AM14" s="1815" t="s">
        <v>2197</v>
      </c>
      <c r="AN14" s="1815" t="s">
        <v>2197</v>
      </c>
      <c r="AO14" s="2545"/>
      <c r="AP14" s="2546"/>
      <c r="AQ14" s="2539"/>
      <c r="AR14" s="2539"/>
      <c r="AS14" s="2540"/>
      <c r="AT14" s="1815" t="s">
        <v>316</v>
      </c>
      <c r="AU14" s="1815" t="s">
        <v>2194</v>
      </c>
      <c r="AV14" s="2545"/>
      <c r="AW14" s="2546"/>
    </row>
    <row r="15" spans="1:80" ht="17.25" customHeight="1">
      <c r="A15" s="63">
        <v>40544</v>
      </c>
      <c r="B15" s="64">
        <v>40544</v>
      </c>
      <c r="C15" s="990">
        <v>40544</v>
      </c>
      <c r="D15" s="2355">
        <v>13506576</v>
      </c>
      <c r="E15" s="2355">
        <v>8615282</v>
      </c>
      <c r="F15" s="2355">
        <v>309</v>
      </c>
      <c r="G15" s="2355">
        <v>213299</v>
      </c>
      <c r="H15" s="2355">
        <v>568</v>
      </c>
      <c r="I15" s="2355">
        <v>1843</v>
      </c>
      <c r="J15" s="2355">
        <v>318267</v>
      </c>
      <c r="K15" s="2355">
        <v>8353</v>
      </c>
      <c r="L15" s="2355">
        <v>309914</v>
      </c>
      <c r="M15" s="2355">
        <v>403295</v>
      </c>
      <c r="N15" s="2355">
        <v>6511006</v>
      </c>
      <c r="O15" s="2355" t="s">
        <v>21</v>
      </c>
      <c r="P15" s="2355" t="s">
        <v>21</v>
      </c>
      <c r="Q15" s="2355">
        <v>137571</v>
      </c>
      <c r="R15" s="2355">
        <v>60339</v>
      </c>
      <c r="S15" s="2355">
        <v>49379</v>
      </c>
      <c r="T15" s="67">
        <v>40544</v>
      </c>
      <c r="U15" s="624">
        <v>40544</v>
      </c>
      <c r="V15" s="63">
        <v>40544</v>
      </c>
      <c r="W15" s="64">
        <v>40544</v>
      </c>
      <c r="X15" s="990">
        <v>40544</v>
      </c>
      <c r="Y15" s="2355">
        <v>14365693</v>
      </c>
      <c r="Z15" s="2355">
        <v>13411053</v>
      </c>
      <c r="AA15" s="2355">
        <v>309</v>
      </c>
      <c r="AB15" s="2355">
        <v>214919</v>
      </c>
      <c r="AC15" s="2355">
        <v>64508</v>
      </c>
      <c r="AD15" s="2355">
        <v>2026</v>
      </c>
      <c r="AE15" s="2355">
        <v>1565605</v>
      </c>
      <c r="AF15" s="2355">
        <v>73164</v>
      </c>
      <c r="AG15" s="2355">
        <v>1492442</v>
      </c>
      <c r="AH15" s="2355">
        <v>71802</v>
      </c>
      <c r="AI15" s="2355">
        <v>554206</v>
      </c>
      <c r="AJ15" s="2355">
        <v>8282252</v>
      </c>
      <c r="AK15" s="2355">
        <v>188827</v>
      </c>
      <c r="AL15" s="2355">
        <v>862024</v>
      </c>
      <c r="AM15" s="2355" t="s">
        <v>21</v>
      </c>
      <c r="AN15" s="2355">
        <v>347206</v>
      </c>
      <c r="AO15" s="67">
        <v>40544</v>
      </c>
      <c r="AP15" s="624">
        <v>40544</v>
      </c>
      <c r="AQ15" s="63">
        <v>40544</v>
      </c>
      <c r="AR15" s="64">
        <v>40544</v>
      </c>
      <c r="AS15" s="990">
        <v>40544</v>
      </c>
      <c r="AT15" s="2355">
        <v>2799408</v>
      </c>
      <c r="AU15" s="2355">
        <v>4939896</v>
      </c>
      <c r="AV15" s="67">
        <v>40544</v>
      </c>
      <c r="AW15" s="624">
        <v>40544</v>
      </c>
    </row>
    <row r="16" spans="1:80" ht="14.25" customHeight="1">
      <c r="A16" s="73"/>
      <c r="B16" s="64">
        <v>40909</v>
      </c>
      <c r="C16" s="127"/>
      <c r="D16" s="2355">
        <v>13591569</v>
      </c>
      <c r="E16" s="2355">
        <v>8631451</v>
      </c>
      <c r="F16" s="2355">
        <v>341</v>
      </c>
      <c r="G16" s="2355">
        <v>188079</v>
      </c>
      <c r="H16" s="2355">
        <v>798</v>
      </c>
      <c r="I16" s="2355">
        <v>3029</v>
      </c>
      <c r="J16" s="2355">
        <v>273427</v>
      </c>
      <c r="K16" s="2355">
        <v>8729</v>
      </c>
      <c r="L16" s="2355">
        <v>264698</v>
      </c>
      <c r="M16" s="2355">
        <v>460302</v>
      </c>
      <c r="N16" s="2355">
        <v>6519976</v>
      </c>
      <c r="O16" s="2355" t="s">
        <v>21</v>
      </c>
      <c r="P16" s="2355" t="s">
        <v>21</v>
      </c>
      <c r="Q16" s="2355">
        <v>195904</v>
      </c>
      <c r="R16" s="2355">
        <v>75150</v>
      </c>
      <c r="S16" s="2355">
        <v>78925</v>
      </c>
      <c r="T16" s="67">
        <v>40909</v>
      </c>
      <c r="U16" s="624">
        <v>40909</v>
      </c>
      <c r="V16" s="73"/>
      <c r="W16" s="64">
        <v>40909</v>
      </c>
      <c r="X16" s="127"/>
      <c r="Y16" s="2355">
        <v>14302461</v>
      </c>
      <c r="Z16" s="2355">
        <v>13204837</v>
      </c>
      <c r="AA16" s="2355">
        <v>341</v>
      </c>
      <c r="AB16" s="2355">
        <v>189746</v>
      </c>
      <c r="AC16" s="2355">
        <v>38862</v>
      </c>
      <c r="AD16" s="2355">
        <v>3029</v>
      </c>
      <c r="AE16" s="2355">
        <v>1496982</v>
      </c>
      <c r="AF16" s="2355">
        <v>77307</v>
      </c>
      <c r="AG16" s="2355">
        <v>1419674</v>
      </c>
      <c r="AH16" s="2355">
        <v>42556</v>
      </c>
      <c r="AI16" s="2355">
        <v>608394</v>
      </c>
      <c r="AJ16" s="2355">
        <v>8254763</v>
      </c>
      <c r="AK16" s="2355">
        <v>151273</v>
      </c>
      <c r="AL16" s="2355">
        <v>800515</v>
      </c>
      <c r="AM16" s="2355" t="s">
        <v>21</v>
      </c>
      <c r="AN16" s="2355">
        <v>461128</v>
      </c>
      <c r="AO16" s="67">
        <v>40909</v>
      </c>
      <c r="AP16" s="624">
        <v>40909</v>
      </c>
      <c r="AQ16" s="73"/>
      <c r="AR16" s="64">
        <v>40909</v>
      </c>
      <c r="AS16" s="127"/>
      <c r="AT16" s="2355">
        <v>2867451</v>
      </c>
      <c r="AU16" s="2355">
        <v>5227605</v>
      </c>
      <c r="AV16" s="67">
        <v>40909</v>
      </c>
      <c r="AW16" s="624">
        <v>40909</v>
      </c>
    </row>
    <row r="17" spans="1:49" ht="14.25" customHeight="1">
      <c r="A17" s="73"/>
      <c r="B17" s="64">
        <v>41275</v>
      </c>
      <c r="C17" s="127"/>
      <c r="D17" s="2355">
        <v>13665600</v>
      </c>
      <c r="E17" s="2355">
        <v>8737758</v>
      </c>
      <c r="F17" s="2355">
        <v>352</v>
      </c>
      <c r="G17" s="2355">
        <v>135806</v>
      </c>
      <c r="H17" s="2355">
        <v>4509</v>
      </c>
      <c r="I17" s="2355">
        <v>3343</v>
      </c>
      <c r="J17" s="2355">
        <v>281972</v>
      </c>
      <c r="K17" s="2355">
        <v>7589</v>
      </c>
      <c r="L17" s="2355">
        <v>274383</v>
      </c>
      <c r="M17" s="2355">
        <v>437263</v>
      </c>
      <c r="N17" s="2355">
        <v>6665437</v>
      </c>
      <c r="O17" s="2355" t="s">
        <v>21</v>
      </c>
      <c r="P17" s="2355" t="s">
        <v>21</v>
      </c>
      <c r="Q17" s="2355">
        <v>227268</v>
      </c>
      <c r="R17" s="2355">
        <v>65832</v>
      </c>
      <c r="S17" s="2355">
        <v>108569</v>
      </c>
      <c r="T17" s="67">
        <v>41275</v>
      </c>
      <c r="U17" s="624">
        <v>41275</v>
      </c>
      <c r="V17" s="73"/>
      <c r="W17" s="64">
        <v>41275</v>
      </c>
      <c r="X17" s="127"/>
      <c r="Y17" s="2355">
        <v>14457923</v>
      </c>
      <c r="Z17" s="2355">
        <v>13400977</v>
      </c>
      <c r="AA17" s="2355">
        <v>352</v>
      </c>
      <c r="AB17" s="2355">
        <v>137109</v>
      </c>
      <c r="AC17" s="2355">
        <v>40597</v>
      </c>
      <c r="AD17" s="2355">
        <v>3343</v>
      </c>
      <c r="AE17" s="2355">
        <v>1471362</v>
      </c>
      <c r="AF17" s="2355">
        <v>76403</v>
      </c>
      <c r="AG17" s="2355">
        <v>1394959</v>
      </c>
      <c r="AH17" s="2355">
        <v>40996</v>
      </c>
      <c r="AI17" s="2355">
        <v>560188</v>
      </c>
      <c r="AJ17" s="2355">
        <v>8511253</v>
      </c>
      <c r="AK17" s="2355">
        <v>118234</v>
      </c>
      <c r="AL17" s="2355">
        <v>857724</v>
      </c>
      <c r="AM17" s="2355" t="s">
        <v>21</v>
      </c>
      <c r="AN17" s="2355">
        <v>467240</v>
      </c>
      <c r="AO17" s="67">
        <v>41275</v>
      </c>
      <c r="AP17" s="624">
        <v>41275</v>
      </c>
      <c r="AQ17" s="73"/>
      <c r="AR17" s="64">
        <v>41275</v>
      </c>
      <c r="AS17" s="127"/>
      <c r="AT17" s="2355">
        <v>2924737</v>
      </c>
      <c r="AU17" s="2355">
        <v>4421456</v>
      </c>
      <c r="AV17" s="67">
        <v>41275</v>
      </c>
      <c r="AW17" s="624">
        <v>41275</v>
      </c>
    </row>
    <row r="18" spans="1:49" ht="14.25" customHeight="1">
      <c r="A18" s="73"/>
      <c r="B18" s="64">
        <v>41640</v>
      </c>
      <c r="C18" s="127"/>
      <c r="D18" s="2355">
        <v>12764037</v>
      </c>
      <c r="E18" s="2355">
        <v>8069509</v>
      </c>
      <c r="F18" s="2355">
        <v>333</v>
      </c>
      <c r="G18" s="2355">
        <v>120879</v>
      </c>
      <c r="H18" s="2355">
        <v>1536</v>
      </c>
      <c r="I18" s="2355">
        <v>1126</v>
      </c>
      <c r="J18" s="2355">
        <v>258661</v>
      </c>
      <c r="K18" s="2355">
        <v>7020</v>
      </c>
      <c r="L18" s="2355">
        <v>251641</v>
      </c>
      <c r="M18" s="2355">
        <v>326315</v>
      </c>
      <c r="N18" s="2355">
        <v>6252185</v>
      </c>
      <c r="O18" s="2355" t="s">
        <v>21</v>
      </c>
      <c r="P18" s="2355" t="s">
        <v>21</v>
      </c>
      <c r="Q18" s="2355">
        <v>273508</v>
      </c>
      <c r="R18" s="2355">
        <v>69091</v>
      </c>
      <c r="S18" s="2355">
        <v>138765</v>
      </c>
      <c r="T18" s="67">
        <v>41640</v>
      </c>
      <c r="U18" s="624">
        <v>41640</v>
      </c>
      <c r="V18" s="73"/>
      <c r="W18" s="64">
        <v>41640</v>
      </c>
      <c r="X18" s="127"/>
      <c r="Y18" s="2355">
        <v>13599149</v>
      </c>
      <c r="Z18" s="2355">
        <v>12488487</v>
      </c>
      <c r="AA18" s="2355">
        <v>333</v>
      </c>
      <c r="AB18" s="2355">
        <v>122241</v>
      </c>
      <c r="AC18" s="2355">
        <v>52506</v>
      </c>
      <c r="AD18" s="2355">
        <v>1126</v>
      </c>
      <c r="AE18" s="2355">
        <v>1354346</v>
      </c>
      <c r="AF18" s="2355">
        <v>75206</v>
      </c>
      <c r="AG18" s="2355">
        <v>1279140</v>
      </c>
      <c r="AH18" s="2355">
        <v>44918</v>
      </c>
      <c r="AI18" s="2355">
        <v>407413</v>
      </c>
      <c r="AJ18" s="2355">
        <v>8022982</v>
      </c>
      <c r="AK18" s="2355">
        <v>193363</v>
      </c>
      <c r="AL18" s="2355">
        <v>784539</v>
      </c>
      <c r="AM18" s="2355" t="s">
        <v>21</v>
      </c>
      <c r="AN18" s="2355">
        <v>543992</v>
      </c>
      <c r="AO18" s="67">
        <v>41640</v>
      </c>
      <c r="AP18" s="624">
        <v>41640</v>
      </c>
      <c r="AQ18" s="73"/>
      <c r="AR18" s="64">
        <v>41640</v>
      </c>
      <c r="AS18" s="127"/>
      <c r="AT18" s="2355">
        <v>2881472</v>
      </c>
      <c r="AU18" s="2355">
        <v>4027146</v>
      </c>
      <c r="AV18" s="67">
        <v>41640</v>
      </c>
      <c r="AW18" s="624">
        <v>41640</v>
      </c>
    </row>
    <row r="19" spans="1:49" ht="14.25" customHeight="1">
      <c r="A19" s="73"/>
      <c r="B19" s="64">
        <v>42005</v>
      </c>
      <c r="C19" s="127"/>
      <c r="D19" s="2355">
        <v>12696093</v>
      </c>
      <c r="E19" s="2355">
        <v>8184999</v>
      </c>
      <c r="F19" s="2355">
        <v>347</v>
      </c>
      <c r="G19" s="2355">
        <v>152563</v>
      </c>
      <c r="H19" s="2355">
        <v>620</v>
      </c>
      <c r="I19" s="2355">
        <v>2781</v>
      </c>
      <c r="J19" s="2355">
        <v>253551</v>
      </c>
      <c r="K19" s="2355">
        <v>8910</v>
      </c>
      <c r="L19" s="2355">
        <v>244641</v>
      </c>
      <c r="M19" s="2355">
        <v>320639</v>
      </c>
      <c r="N19" s="2355">
        <v>6338674</v>
      </c>
      <c r="O19" s="2355" t="s">
        <v>21</v>
      </c>
      <c r="P19" s="2355" t="s">
        <v>21</v>
      </c>
      <c r="Q19" s="2355">
        <v>199996</v>
      </c>
      <c r="R19" s="2355">
        <v>59516</v>
      </c>
      <c r="S19" s="2355">
        <v>94269</v>
      </c>
      <c r="T19" s="67">
        <v>42005</v>
      </c>
      <c r="U19" s="624">
        <v>42005</v>
      </c>
      <c r="V19" s="73"/>
      <c r="W19" s="64">
        <v>42005</v>
      </c>
      <c r="X19" s="127"/>
      <c r="Y19" s="2355">
        <v>13496995</v>
      </c>
      <c r="Z19" s="2355">
        <v>12532922</v>
      </c>
      <c r="AA19" s="2355">
        <v>347</v>
      </c>
      <c r="AB19" s="2355">
        <v>153811</v>
      </c>
      <c r="AC19" s="2355">
        <v>41277</v>
      </c>
      <c r="AD19" s="2355">
        <v>2781</v>
      </c>
      <c r="AE19" s="2355">
        <v>1251725</v>
      </c>
      <c r="AF19" s="2355">
        <v>61308</v>
      </c>
      <c r="AG19" s="2355">
        <v>1190417</v>
      </c>
      <c r="AH19" s="2355">
        <v>42495</v>
      </c>
      <c r="AI19" s="2355">
        <v>431420</v>
      </c>
      <c r="AJ19" s="2355">
        <v>8202814</v>
      </c>
      <c r="AK19" s="2355">
        <v>210760</v>
      </c>
      <c r="AL19" s="2355">
        <v>675894</v>
      </c>
      <c r="AM19" s="2355" t="s">
        <v>21</v>
      </c>
      <c r="AN19" s="2355">
        <v>427335</v>
      </c>
      <c r="AO19" s="67">
        <v>42005</v>
      </c>
      <c r="AP19" s="624">
        <v>42005</v>
      </c>
      <c r="AQ19" s="73"/>
      <c r="AR19" s="64">
        <v>42005</v>
      </c>
      <c r="AS19" s="127"/>
      <c r="AT19" s="2355">
        <v>2903212</v>
      </c>
      <c r="AU19" s="2355">
        <v>3576088</v>
      </c>
      <c r="AV19" s="67">
        <v>42005</v>
      </c>
      <c r="AW19" s="624">
        <v>42005</v>
      </c>
    </row>
    <row r="20" spans="1:49" ht="6.75" customHeight="1">
      <c r="A20" s="73"/>
      <c r="B20" s="76"/>
      <c r="C20" s="127"/>
      <c r="D20" s="625"/>
      <c r="E20" s="625"/>
      <c r="F20" s="625"/>
      <c r="G20" s="625"/>
      <c r="H20" s="625"/>
      <c r="I20" s="625"/>
      <c r="J20" s="625"/>
      <c r="K20" s="625"/>
      <c r="L20" s="625"/>
      <c r="M20" s="625"/>
      <c r="N20" s="625"/>
      <c r="O20" s="625"/>
      <c r="P20" s="625"/>
      <c r="Q20" s="625"/>
      <c r="R20" s="625"/>
      <c r="S20" s="625"/>
      <c r="T20" s="77"/>
      <c r="U20" s="486"/>
      <c r="V20" s="73"/>
      <c r="W20" s="76"/>
      <c r="X20" s="127"/>
      <c r="Y20" s="625"/>
      <c r="Z20" s="625"/>
      <c r="AA20" s="625"/>
      <c r="AB20" s="625"/>
      <c r="AC20" s="625"/>
      <c r="AD20" s="625"/>
      <c r="AE20" s="625"/>
      <c r="AF20" s="625"/>
      <c r="AG20" s="625"/>
      <c r="AH20" s="625"/>
      <c r="AI20" s="625"/>
      <c r="AJ20" s="625"/>
      <c r="AK20" s="625"/>
      <c r="AL20" s="625"/>
      <c r="AM20" s="625"/>
      <c r="AN20" s="625"/>
      <c r="AO20" s="77"/>
      <c r="AP20" s="486"/>
      <c r="AQ20" s="73"/>
      <c r="AR20" s="76"/>
      <c r="AS20" s="127"/>
      <c r="AT20" s="625"/>
      <c r="AU20" s="625"/>
      <c r="AV20" s="77"/>
      <c r="AW20" s="486"/>
    </row>
    <row r="21" spans="1:49" ht="15.75" customHeight="1">
      <c r="A21" s="79">
        <v>41365</v>
      </c>
      <c r="B21" s="80">
        <v>41365</v>
      </c>
      <c r="C21" s="128">
        <v>41365</v>
      </c>
      <c r="D21" s="2356">
        <v>13538215</v>
      </c>
      <c r="E21" s="2356">
        <v>8615572</v>
      </c>
      <c r="F21" s="2356">
        <v>352</v>
      </c>
      <c r="G21" s="2356">
        <v>146010</v>
      </c>
      <c r="H21" s="2356">
        <v>5036</v>
      </c>
      <c r="I21" s="2356">
        <v>3533</v>
      </c>
      <c r="J21" s="2356">
        <v>276110</v>
      </c>
      <c r="K21" s="2356">
        <v>7547</v>
      </c>
      <c r="L21" s="2356">
        <v>268563</v>
      </c>
      <c r="M21" s="2356">
        <v>388797</v>
      </c>
      <c r="N21" s="2356">
        <v>6612199</v>
      </c>
      <c r="O21" s="2356" t="s">
        <v>21</v>
      </c>
      <c r="P21" s="2356" t="s">
        <v>21</v>
      </c>
      <c r="Q21" s="2356">
        <v>230677</v>
      </c>
      <c r="R21" s="2356">
        <v>62698</v>
      </c>
      <c r="S21" s="2356">
        <v>113489</v>
      </c>
      <c r="T21" s="83">
        <v>41365</v>
      </c>
      <c r="U21" s="628">
        <v>41365</v>
      </c>
      <c r="V21" s="79">
        <v>41365</v>
      </c>
      <c r="W21" s="80">
        <v>41365</v>
      </c>
      <c r="X21" s="128">
        <v>41365</v>
      </c>
      <c r="Y21" s="2356">
        <v>14354200</v>
      </c>
      <c r="Z21" s="2356">
        <v>13285706</v>
      </c>
      <c r="AA21" s="2356">
        <v>352</v>
      </c>
      <c r="AB21" s="2356">
        <v>147149</v>
      </c>
      <c r="AC21" s="2356">
        <v>37225</v>
      </c>
      <c r="AD21" s="2356">
        <v>3533</v>
      </c>
      <c r="AE21" s="2356">
        <v>1412563</v>
      </c>
      <c r="AF21" s="2356">
        <v>76393</v>
      </c>
      <c r="AG21" s="2356">
        <v>1336170</v>
      </c>
      <c r="AH21" s="2356">
        <v>40347</v>
      </c>
      <c r="AI21" s="2356">
        <v>505447</v>
      </c>
      <c r="AJ21" s="2356">
        <v>8485878</v>
      </c>
      <c r="AK21" s="2356">
        <v>152084</v>
      </c>
      <c r="AL21" s="2356">
        <v>875261</v>
      </c>
      <c r="AM21" s="2356" t="s">
        <v>21</v>
      </c>
      <c r="AN21" s="2356">
        <v>475421</v>
      </c>
      <c r="AO21" s="83">
        <v>41365</v>
      </c>
      <c r="AP21" s="628">
        <v>41365</v>
      </c>
      <c r="AQ21" s="79">
        <v>41365</v>
      </c>
      <c r="AR21" s="80">
        <v>41365</v>
      </c>
      <c r="AS21" s="128">
        <v>41365</v>
      </c>
      <c r="AT21" s="2356">
        <v>2925265</v>
      </c>
      <c r="AU21" s="2356">
        <v>4474367</v>
      </c>
      <c r="AV21" s="83">
        <v>41365</v>
      </c>
      <c r="AW21" s="628">
        <v>41365</v>
      </c>
    </row>
    <row r="22" spans="1:49" ht="14.25" customHeight="1">
      <c r="A22" s="85"/>
      <c r="B22" s="80">
        <v>41730</v>
      </c>
      <c r="C22" s="130"/>
      <c r="D22" s="2356">
        <v>12639459</v>
      </c>
      <c r="E22" s="2356">
        <v>8029918</v>
      </c>
      <c r="F22" s="2356">
        <v>331</v>
      </c>
      <c r="G22" s="2356">
        <v>127047</v>
      </c>
      <c r="H22" s="2356">
        <v>995</v>
      </c>
      <c r="I22" s="2356">
        <v>853</v>
      </c>
      <c r="J22" s="2356">
        <v>259376</v>
      </c>
      <c r="K22" s="2356">
        <v>6982</v>
      </c>
      <c r="L22" s="2356">
        <v>252394</v>
      </c>
      <c r="M22" s="2356">
        <v>322392</v>
      </c>
      <c r="N22" s="2356">
        <v>6217887</v>
      </c>
      <c r="O22" s="2356" t="s">
        <v>21</v>
      </c>
      <c r="P22" s="2356" t="s">
        <v>21</v>
      </c>
      <c r="Q22" s="2356">
        <v>273701</v>
      </c>
      <c r="R22" s="2356">
        <v>67441</v>
      </c>
      <c r="S22" s="2356">
        <v>140207</v>
      </c>
      <c r="T22" s="83">
        <v>41730</v>
      </c>
      <c r="U22" s="628">
        <v>41730</v>
      </c>
      <c r="V22" s="85"/>
      <c r="W22" s="80">
        <v>41730</v>
      </c>
      <c r="X22" s="130"/>
      <c r="Y22" s="2356">
        <v>13459900</v>
      </c>
      <c r="Z22" s="2356">
        <v>12390208</v>
      </c>
      <c r="AA22" s="2356">
        <v>331</v>
      </c>
      <c r="AB22" s="2356">
        <v>128472</v>
      </c>
      <c r="AC22" s="2356">
        <v>52547</v>
      </c>
      <c r="AD22" s="2356">
        <v>853</v>
      </c>
      <c r="AE22" s="2356">
        <v>1352501</v>
      </c>
      <c r="AF22" s="2356">
        <v>78589</v>
      </c>
      <c r="AG22" s="2356">
        <v>1273912</v>
      </c>
      <c r="AH22" s="2356">
        <v>44330</v>
      </c>
      <c r="AI22" s="2356">
        <v>404953</v>
      </c>
      <c r="AJ22" s="2356">
        <v>7982434</v>
      </c>
      <c r="AK22" s="2356">
        <v>200410</v>
      </c>
      <c r="AL22" s="2356">
        <v>731783</v>
      </c>
      <c r="AM22" s="2356" t="s">
        <v>21</v>
      </c>
      <c r="AN22" s="2356">
        <v>529414</v>
      </c>
      <c r="AO22" s="83">
        <v>41730</v>
      </c>
      <c r="AP22" s="628">
        <v>41730</v>
      </c>
      <c r="AQ22" s="85"/>
      <c r="AR22" s="80">
        <v>41730</v>
      </c>
      <c r="AS22" s="130"/>
      <c r="AT22" s="2356">
        <v>2855624</v>
      </c>
      <c r="AU22" s="2356">
        <v>3667083</v>
      </c>
      <c r="AV22" s="83">
        <v>41730</v>
      </c>
      <c r="AW22" s="628">
        <v>41730</v>
      </c>
    </row>
    <row r="23" spans="1:49" ht="6.75" customHeight="1">
      <c r="A23" s="85"/>
      <c r="B23" s="87"/>
      <c r="C23" s="130"/>
      <c r="D23" s="2356"/>
      <c r="E23" s="2356"/>
      <c r="F23" s="2356"/>
      <c r="G23" s="2356"/>
      <c r="H23" s="2356"/>
      <c r="I23" s="2356"/>
      <c r="J23" s="2356"/>
      <c r="K23" s="2356"/>
      <c r="L23" s="2356"/>
      <c r="M23" s="2356"/>
      <c r="N23" s="2356"/>
      <c r="O23" s="2356"/>
      <c r="P23" s="2356"/>
      <c r="Q23" s="2356"/>
      <c r="R23" s="2356"/>
      <c r="S23" s="2356"/>
      <c r="T23" s="77"/>
      <c r="U23" s="486"/>
      <c r="V23" s="85"/>
      <c r="W23" s="87"/>
      <c r="X23" s="130"/>
      <c r="Y23" s="2356"/>
      <c r="Z23" s="2356"/>
      <c r="AA23" s="2356"/>
      <c r="AB23" s="2356"/>
      <c r="AC23" s="2356"/>
      <c r="AD23" s="2356"/>
      <c r="AE23" s="2356"/>
      <c r="AF23" s="2356"/>
      <c r="AG23" s="2356"/>
      <c r="AH23" s="2356"/>
      <c r="AI23" s="2356"/>
      <c r="AJ23" s="2356"/>
      <c r="AK23" s="2356"/>
      <c r="AL23" s="2356"/>
      <c r="AM23" s="2356"/>
      <c r="AN23" s="2356"/>
      <c r="AO23" s="77"/>
      <c r="AP23" s="486"/>
      <c r="AQ23" s="85"/>
      <c r="AR23" s="87"/>
      <c r="AS23" s="130"/>
      <c r="AT23" s="2356"/>
      <c r="AU23" s="2356"/>
      <c r="AV23" s="77"/>
      <c r="AW23" s="486"/>
    </row>
    <row r="24" spans="1:49" ht="15.75" customHeight="1">
      <c r="A24" s="88" t="s">
        <v>777</v>
      </c>
      <c r="B24" s="89" t="s">
        <v>23</v>
      </c>
      <c r="C24" s="131" t="s">
        <v>24</v>
      </c>
      <c r="D24" s="2356">
        <v>3355701</v>
      </c>
      <c r="E24" s="2356">
        <v>2158167</v>
      </c>
      <c r="F24" s="2356">
        <v>76</v>
      </c>
      <c r="G24" s="2356">
        <v>52270</v>
      </c>
      <c r="H24" s="2356">
        <v>164</v>
      </c>
      <c r="I24" s="2356">
        <v>236</v>
      </c>
      <c r="J24" s="2356">
        <v>81782</v>
      </c>
      <c r="K24" s="2356">
        <v>1920</v>
      </c>
      <c r="L24" s="2356">
        <v>79862</v>
      </c>
      <c r="M24" s="2356">
        <v>80477</v>
      </c>
      <c r="N24" s="2356">
        <v>1653401</v>
      </c>
      <c r="O24" s="2356" t="s">
        <v>21</v>
      </c>
      <c r="P24" s="2356" t="s">
        <v>21</v>
      </c>
      <c r="Q24" s="2356">
        <v>67480</v>
      </c>
      <c r="R24" s="2356">
        <v>17590</v>
      </c>
      <c r="S24" s="2356">
        <v>33792</v>
      </c>
      <c r="T24" s="91" t="s">
        <v>25</v>
      </c>
      <c r="U24" s="632" t="s">
        <v>778</v>
      </c>
      <c r="V24" s="88" t="s">
        <v>777</v>
      </c>
      <c r="W24" s="89" t="s">
        <v>23</v>
      </c>
      <c r="X24" s="131" t="s">
        <v>24</v>
      </c>
      <c r="Y24" s="2356">
        <v>3561703</v>
      </c>
      <c r="Z24" s="2356">
        <v>3323444</v>
      </c>
      <c r="AA24" s="2356">
        <v>76</v>
      </c>
      <c r="AB24" s="2356">
        <v>52549</v>
      </c>
      <c r="AC24" s="2356">
        <v>7512</v>
      </c>
      <c r="AD24" s="2356">
        <v>236</v>
      </c>
      <c r="AE24" s="2356">
        <v>382481</v>
      </c>
      <c r="AF24" s="2356">
        <v>24780</v>
      </c>
      <c r="AG24" s="2356">
        <v>357702</v>
      </c>
      <c r="AH24" s="2356">
        <v>10358</v>
      </c>
      <c r="AI24" s="2356">
        <v>106944</v>
      </c>
      <c r="AJ24" s="2356">
        <v>2128814</v>
      </c>
      <c r="AK24" s="2356">
        <v>55983</v>
      </c>
      <c r="AL24" s="2356">
        <v>182970</v>
      </c>
      <c r="AM24" s="2356" t="s">
        <v>21</v>
      </c>
      <c r="AN24" s="2356">
        <v>106854</v>
      </c>
      <c r="AO24" s="91" t="s">
        <v>25</v>
      </c>
      <c r="AP24" s="632" t="s">
        <v>778</v>
      </c>
      <c r="AQ24" s="88" t="s">
        <v>777</v>
      </c>
      <c r="AR24" s="89" t="s">
        <v>23</v>
      </c>
      <c r="AS24" s="131" t="s">
        <v>24</v>
      </c>
      <c r="AT24" s="2356">
        <v>723140</v>
      </c>
      <c r="AU24" s="2356">
        <v>872453</v>
      </c>
      <c r="AV24" s="91" t="s">
        <v>25</v>
      </c>
      <c r="AW24" s="632" t="s">
        <v>778</v>
      </c>
    </row>
    <row r="25" spans="1:49" ht="14.25" customHeight="1">
      <c r="A25" s="93" t="s">
        <v>26</v>
      </c>
      <c r="B25" s="94" t="s">
        <v>26</v>
      </c>
      <c r="C25" s="132" t="s">
        <v>571</v>
      </c>
      <c r="D25" s="2356">
        <v>3005607</v>
      </c>
      <c r="E25" s="2356">
        <v>1957942</v>
      </c>
      <c r="F25" s="2356">
        <v>86</v>
      </c>
      <c r="G25" s="2356">
        <v>26819</v>
      </c>
      <c r="H25" s="2356">
        <v>170</v>
      </c>
      <c r="I25" s="2356">
        <v>338</v>
      </c>
      <c r="J25" s="2356">
        <v>50947</v>
      </c>
      <c r="K25" s="2356">
        <v>2374</v>
      </c>
      <c r="L25" s="2356">
        <v>48573</v>
      </c>
      <c r="M25" s="2356">
        <v>83535</v>
      </c>
      <c r="N25" s="2356">
        <v>1525115</v>
      </c>
      <c r="O25" s="2356" t="s">
        <v>21</v>
      </c>
      <c r="P25" s="2356" t="s">
        <v>21</v>
      </c>
      <c r="Q25" s="2356">
        <v>34636</v>
      </c>
      <c r="R25" s="2356">
        <v>7443</v>
      </c>
      <c r="S25" s="2356">
        <v>18607</v>
      </c>
      <c r="T25" s="91" t="s">
        <v>27</v>
      </c>
      <c r="U25" s="632" t="s">
        <v>26</v>
      </c>
      <c r="V25" s="93" t="s">
        <v>26</v>
      </c>
      <c r="W25" s="94" t="s">
        <v>26</v>
      </c>
      <c r="X25" s="132" t="s">
        <v>571</v>
      </c>
      <c r="Y25" s="2356">
        <v>3202851</v>
      </c>
      <c r="Z25" s="2356">
        <v>2987795</v>
      </c>
      <c r="AA25" s="2356">
        <v>86</v>
      </c>
      <c r="AB25" s="2356">
        <v>27180</v>
      </c>
      <c r="AC25" s="2356">
        <v>8662</v>
      </c>
      <c r="AD25" s="2356">
        <v>338</v>
      </c>
      <c r="AE25" s="2356">
        <v>288051</v>
      </c>
      <c r="AF25" s="2356">
        <v>22000</v>
      </c>
      <c r="AG25" s="2356">
        <v>266051</v>
      </c>
      <c r="AH25" s="2356">
        <v>6156</v>
      </c>
      <c r="AI25" s="2356">
        <v>112788</v>
      </c>
      <c r="AJ25" s="2356">
        <v>1963618</v>
      </c>
      <c r="AK25" s="2356">
        <v>37367</v>
      </c>
      <c r="AL25" s="2356">
        <v>173638</v>
      </c>
      <c r="AM25" s="2356" t="s">
        <v>21</v>
      </c>
      <c r="AN25" s="2356">
        <v>84244</v>
      </c>
      <c r="AO25" s="91" t="s">
        <v>27</v>
      </c>
      <c r="AP25" s="632" t="s">
        <v>26</v>
      </c>
      <c r="AQ25" s="93" t="s">
        <v>26</v>
      </c>
      <c r="AR25" s="94" t="s">
        <v>26</v>
      </c>
      <c r="AS25" s="132" t="s">
        <v>571</v>
      </c>
      <c r="AT25" s="2356">
        <v>740312</v>
      </c>
      <c r="AU25" s="2356">
        <v>828489</v>
      </c>
      <c r="AV25" s="91" t="s">
        <v>27</v>
      </c>
      <c r="AW25" s="632" t="s">
        <v>26</v>
      </c>
    </row>
    <row r="26" spans="1:49" ht="14.25" customHeight="1">
      <c r="A26" s="93" t="s">
        <v>26</v>
      </c>
      <c r="B26" s="94" t="s">
        <v>26</v>
      </c>
      <c r="C26" s="132" t="s">
        <v>572</v>
      </c>
      <c r="D26" s="2356">
        <v>3161964</v>
      </c>
      <c r="E26" s="2356">
        <v>2041131</v>
      </c>
      <c r="F26" s="2356">
        <v>99</v>
      </c>
      <c r="G26" s="2356">
        <v>15968</v>
      </c>
      <c r="H26" s="2356">
        <v>113</v>
      </c>
      <c r="I26" s="2356">
        <v>2037</v>
      </c>
      <c r="J26" s="2356">
        <v>42156</v>
      </c>
      <c r="K26" s="2356">
        <v>2610</v>
      </c>
      <c r="L26" s="2356">
        <v>39546</v>
      </c>
      <c r="M26" s="2356">
        <v>84171</v>
      </c>
      <c r="N26" s="2356">
        <v>1611046</v>
      </c>
      <c r="O26" s="2356" t="s">
        <v>21</v>
      </c>
      <c r="P26" s="2356" t="s">
        <v>21</v>
      </c>
      <c r="Q26" s="2356">
        <v>44419</v>
      </c>
      <c r="R26" s="2356">
        <v>16370</v>
      </c>
      <c r="S26" s="2356">
        <v>18429</v>
      </c>
      <c r="T26" s="91" t="s">
        <v>28</v>
      </c>
      <c r="U26" s="632" t="s">
        <v>26</v>
      </c>
      <c r="V26" s="93" t="s">
        <v>26</v>
      </c>
      <c r="W26" s="94" t="s">
        <v>26</v>
      </c>
      <c r="X26" s="132" t="s">
        <v>572</v>
      </c>
      <c r="Y26" s="2356">
        <v>3403539</v>
      </c>
      <c r="Z26" s="2356">
        <v>3147931</v>
      </c>
      <c r="AA26" s="2356">
        <v>99</v>
      </c>
      <c r="AB26" s="2356">
        <v>16433</v>
      </c>
      <c r="AC26" s="2356">
        <v>10344</v>
      </c>
      <c r="AD26" s="2356">
        <v>2037</v>
      </c>
      <c r="AE26" s="2356">
        <v>261596</v>
      </c>
      <c r="AF26" s="2356">
        <v>6674</v>
      </c>
      <c r="AG26" s="2356">
        <v>254922</v>
      </c>
      <c r="AH26" s="2356">
        <v>13121</v>
      </c>
      <c r="AI26" s="2356">
        <v>108861</v>
      </c>
      <c r="AJ26" s="2356">
        <v>2092738</v>
      </c>
      <c r="AK26" s="2356">
        <v>53093</v>
      </c>
      <c r="AL26" s="2356">
        <v>201452</v>
      </c>
      <c r="AM26" s="2356" t="s">
        <v>21</v>
      </c>
      <c r="AN26" s="2356">
        <v>115309</v>
      </c>
      <c r="AO26" s="91" t="s">
        <v>28</v>
      </c>
      <c r="AP26" s="632" t="s">
        <v>26</v>
      </c>
      <c r="AQ26" s="93" t="s">
        <v>26</v>
      </c>
      <c r="AR26" s="94" t="s">
        <v>26</v>
      </c>
      <c r="AS26" s="132" t="s">
        <v>572</v>
      </c>
      <c r="AT26" s="2356">
        <v>750965</v>
      </c>
      <c r="AU26" s="2356">
        <v>932890</v>
      </c>
      <c r="AV26" s="91" t="s">
        <v>28</v>
      </c>
      <c r="AW26" s="632" t="s">
        <v>26</v>
      </c>
    </row>
    <row r="27" spans="1:49" ht="14.25" customHeight="1">
      <c r="A27" s="93" t="s">
        <v>26</v>
      </c>
      <c r="B27" s="94" t="s">
        <v>26</v>
      </c>
      <c r="C27" s="132" t="s">
        <v>170</v>
      </c>
      <c r="D27" s="2356">
        <v>3172822</v>
      </c>
      <c r="E27" s="2356">
        <v>2027760</v>
      </c>
      <c r="F27" s="2356">
        <v>86</v>
      </c>
      <c r="G27" s="2356">
        <v>57506</v>
      </c>
      <c r="H27" s="2356">
        <v>173</v>
      </c>
      <c r="I27" s="2356">
        <v>170</v>
      </c>
      <c r="J27" s="2356">
        <v>78666</v>
      </c>
      <c r="K27" s="2356">
        <v>2006</v>
      </c>
      <c r="L27" s="2356">
        <v>76660</v>
      </c>
      <c r="M27" s="2356">
        <v>72456</v>
      </c>
      <c r="N27" s="2356">
        <v>1549112</v>
      </c>
      <c r="O27" s="2356" t="s">
        <v>21</v>
      </c>
      <c r="P27" s="2356" t="s">
        <v>21</v>
      </c>
      <c r="Q27" s="2356">
        <v>53461</v>
      </c>
      <c r="R27" s="2356">
        <v>18113</v>
      </c>
      <c r="S27" s="2356">
        <v>23441</v>
      </c>
      <c r="T27" s="91" t="s">
        <v>29</v>
      </c>
      <c r="U27" s="632" t="s">
        <v>26</v>
      </c>
      <c r="V27" s="93" t="s">
        <v>26</v>
      </c>
      <c r="W27" s="94" t="s">
        <v>26</v>
      </c>
      <c r="X27" s="132" t="s">
        <v>170</v>
      </c>
      <c r="Y27" s="2356">
        <v>3328902</v>
      </c>
      <c r="Z27" s="2356">
        <v>3073752</v>
      </c>
      <c r="AA27" s="2356">
        <v>86</v>
      </c>
      <c r="AB27" s="2356">
        <v>57650</v>
      </c>
      <c r="AC27" s="2356">
        <v>14760</v>
      </c>
      <c r="AD27" s="2356">
        <v>170</v>
      </c>
      <c r="AE27" s="2356">
        <v>319597</v>
      </c>
      <c r="AF27" s="2356">
        <v>7853</v>
      </c>
      <c r="AG27" s="2356">
        <v>311743</v>
      </c>
      <c r="AH27" s="2356">
        <v>12859</v>
      </c>
      <c r="AI27" s="2356">
        <v>102827</v>
      </c>
      <c r="AJ27" s="2356">
        <v>2017643</v>
      </c>
      <c r="AK27" s="2356">
        <v>64317</v>
      </c>
      <c r="AL27" s="2356">
        <v>117833</v>
      </c>
      <c r="AM27" s="2356" t="s">
        <v>21</v>
      </c>
      <c r="AN27" s="2356">
        <v>120927</v>
      </c>
      <c r="AO27" s="91" t="s">
        <v>29</v>
      </c>
      <c r="AP27" s="632" t="s">
        <v>26</v>
      </c>
      <c r="AQ27" s="93" t="s">
        <v>26</v>
      </c>
      <c r="AR27" s="94" t="s">
        <v>26</v>
      </c>
      <c r="AS27" s="132" t="s">
        <v>170</v>
      </c>
      <c r="AT27" s="2356">
        <v>688795</v>
      </c>
      <c r="AU27" s="2356">
        <v>942256</v>
      </c>
      <c r="AV27" s="91" t="s">
        <v>29</v>
      </c>
      <c r="AW27" s="632" t="s">
        <v>26</v>
      </c>
    </row>
    <row r="28" spans="1:49" ht="6.75" customHeight="1">
      <c r="A28" s="97"/>
      <c r="B28" s="98"/>
      <c r="C28" s="134"/>
      <c r="D28" s="2356"/>
      <c r="E28" s="2356"/>
      <c r="F28" s="2356"/>
      <c r="G28" s="2356"/>
      <c r="H28" s="2356"/>
      <c r="I28" s="2356"/>
      <c r="J28" s="2356"/>
      <c r="K28" s="2356"/>
      <c r="L28" s="2356"/>
      <c r="M28" s="2356"/>
      <c r="N28" s="2356"/>
      <c r="O28" s="2356"/>
      <c r="P28" s="2356"/>
      <c r="Q28" s="2356"/>
      <c r="R28" s="2356"/>
      <c r="S28" s="2356"/>
      <c r="T28" s="100"/>
      <c r="U28" s="490"/>
      <c r="V28" s="97"/>
      <c r="W28" s="98"/>
      <c r="X28" s="134"/>
      <c r="Y28" s="2356"/>
      <c r="Z28" s="2356"/>
      <c r="AA28" s="2356"/>
      <c r="AB28" s="2356"/>
      <c r="AC28" s="2356"/>
      <c r="AD28" s="2356"/>
      <c r="AE28" s="2356"/>
      <c r="AF28" s="2356"/>
      <c r="AG28" s="2356"/>
      <c r="AH28" s="2356"/>
      <c r="AI28" s="2356"/>
      <c r="AJ28" s="2356"/>
      <c r="AK28" s="2356"/>
      <c r="AL28" s="2356"/>
      <c r="AM28" s="2356"/>
      <c r="AN28" s="2356"/>
      <c r="AO28" s="100"/>
      <c r="AP28" s="490"/>
      <c r="AQ28" s="97"/>
      <c r="AR28" s="98"/>
      <c r="AS28" s="134"/>
      <c r="AT28" s="2356"/>
      <c r="AU28" s="2356"/>
      <c r="AV28" s="100"/>
      <c r="AW28" s="490"/>
    </row>
    <row r="29" spans="1:49" ht="15.75" customHeight="1">
      <c r="A29" s="93" t="s">
        <v>777</v>
      </c>
      <c r="B29" s="94" t="s">
        <v>23</v>
      </c>
      <c r="C29" s="135">
        <v>42005</v>
      </c>
      <c r="D29" s="2356">
        <v>1161891</v>
      </c>
      <c r="E29" s="2356">
        <v>744082</v>
      </c>
      <c r="F29" s="2356">
        <v>26</v>
      </c>
      <c r="G29" s="2356">
        <v>17260</v>
      </c>
      <c r="H29" s="2356">
        <v>50</v>
      </c>
      <c r="I29" s="2356">
        <v>95</v>
      </c>
      <c r="J29" s="2356">
        <v>26482</v>
      </c>
      <c r="K29" s="2356">
        <v>571</v>
      </c>
      <c r="L29" s="2356">
        <v>25911</v>
      </c>
      <c r="M29" s="2356">
        <v>28535</v>
      </c>
      <c r="N29" s="2356">
        <v>571317</v>
      </c>
      <c r="O29" s="2356" t="s">
        <v>21</v>
      </c>
      <c r="P29" s="2356" t="s">
        <v>21</v>
      </c>
      <c r="Q29" s="2356">
        <v>25558</v>
      </c>
      <c r="R29" s="2356">
        <v>5811</v>
      </c>
      <c r="S29" s="2356">
        <v>13479</v>
      </c>
      <c r="T29" s="91" t="s">
        <v>30</v>
      </c>
      <c r="U29" s="632" t="s">
        <v>778</v>
      </c>
      <c r="V29" s="93" t="s">
        <v>777</v>
      </c>
      <c r="W29" s="94" t="s">
        <v>23</v>
      </c>
      <c r="X29" s="135">
        <v>42005</v>
      </c>
      <c r="Y29" s="2356">
        <v>1241265</v>
      </c>
      <c r="Z29" s="2356">
        <v>1147319</v>
      </c>
      <c r="AA29" s="2356">
        <v>26</v>
      </c>
      <c r="AB29" s="2356">
        <v>17420</v>
      </c>
      <c r="AC29" s="2356">
        <v>1215</v>
      </c>
      <c r="AD29" s="2356">
        <v>95</v>
      </c>
      <c r="AE29" s="2356">
        <v>121628</v>
      </c>
      <c r="AF29" s="2356">
        <v>5499</v>
      </c>
      <c r="AG29" s="2356">
        <v>116129</v>
      </c>
      <c r="AH29" s="2356">
        <v>4067</v>
      </c>
      <c r="AI29" s="2356">
        <v>36198</v>
      </c>
      <c r="AJ29" s="2356">
        <v>733234</v>
      </c>
      <c r="AK29" s="2356">
        <v>22688</v>
      </c>
      <c r="AL29" s="2356">
        <v>75211</v>
      </c>
      <c r="AM29" s="2356" t="s">
        <v>21</v>
      </c>
      <c r="AN29" s="2356">
        <v>46705</v>
      </c>
      <c r="AO29" s="91" t="s">
        <v>30</v>
      </c>
      <c r="AP29" s="632" t="s">
        <v>778</v>
      </c>
      <c r="AQ29" s="93" t="s">
        <v>777</v>
      </c>
      <c r="AR29" s="94" t="s">
        <v>23</v>
      </c>
      <c r="AS29" s="135">
        <v>42005</v>
      </c>
      <c r="AT29" s="2356">
        <v>257809</v>
      </c>
      <c r="AU29" s="2356">
        <v>315751</v>
      </c>
      <c r="AV29" s="91" t="s">
        <v>30</v>
      </c>
      <c r="AW29" s="632" t="s">
        <v>778</v>
      </c>
    </row>
    <row r="30" spans="1:49" ht="14.25" customHeight="1">
      <c r="A30" s="88" t="s">
        <v>26</v>
      </c>
      <c r="B30" s="89" t="s">
        <v>26</v>
      </c>
      <c r="C30" s="1194">
        <v>42036</v>
      </c>
      <c r="D30" s="2356">
        <v>1065727</v>
      </c>
      <c r="E30" s="2356">
        <v>688605</v>
      </c>
      <c r="F30" s="2356">
        <v>24</v>
      </c>
      <c r="G30" s="2356">
        <v>17736</v>
      </c>
      <c r="H30" s="2356">
        <v>56</v>
      </c>
      <c r="I30" s="2356">
        <v>72</v>
      </c>
      <c r="J30" s="2356">
        <v>26903</v>
      </c>
      <c r="K30" s="2356">
        <v>694</v>
      </c>
      <c r="L30" s="2356">
        <v>26209</v>
      </c>
      <c r="M30" s="2356">
        <v>24524</v>
      </c>
      <c r="N30" s="2356">
        <v>527313</v>
      </c>
      <c r="O30" s="2356" t="s">
        <v>21</v>
      </c>
      <c r="P30" s="2356" t="s">
        <v>21</v>
      </c>
      <c r="Q30" s="2356">
        <v>20696</v>
      </c>
      <c r="R30" s="2356">
        <v>5194</v>
      </c>
      <c r="S30" s="2356">
        <v>10523</v>
      </c>
      <c r="T30" s="91" t="s">
        <v>31</v>
      </c>
      <c r="U30" s="632" t="s">
        <v>26</v>
      </c>
      <c r="V30" s="88" t="s">
        <v>26</v>
      </c>
      <c r="W30" s="89" t="s">
        <v>26</v>
      </c>
      <c r="X30" s="1194">
        <v>42036</v>
      </c>
      <c r="Y30" s="2356">
        <v>1136668</v>
      </c>
      <c r="Z30" s="2356">
        <v>1067438</v>
      </c>
      <c r="AA30" s="2356">
        <v>24</v>
      </c>
      <c r="AB30" s="2356">
        <v>17854</v>
      </c>
      <c r="AC30" s="2356">
        <v>272</v>
      </c>
      <c r="AD30" s="2356">
        <v>72</v>
      </c>
      <c r="AE30" s="2356">
        <v>123925</v>
      </c>
      <c r="AF30" s="2356">
        <v>6766</v>
      </c>
      <c r="AG30" s="2356">
        <v>117158</v>
      </c>
      <c r="AH30" s="2356">
        <v>3113</v>
      </c>
      <c r="AI30" s="2356">
        <v>31976</v>
      </c>
      <c r="AJ30" s="2356">
        <v>673342</v>
      </c>
      <c r="AK30" s="2356">
        <v>18722</v>
      </c>
      <c r="AL30" s="2356">
        <v>72746</v>
      </c>
      <c r="AM30" s="2356" t="s">
        <v>21</v>
      </c>
      <c r="AN30" s="2356">
        <v>28962</v>
      </c>
      <c r="AO30" s="91" t="s">
        <v>31</v>
      </c>
      <c r="AP30" s="632" t="s">
        <v>26</v>
      </c>
      <c r="AQ30" s="88" t="s">
        <v>26</v>
      </c>
      <c r="AR30" s="89" t="s">
        <v>26</v>
      </c>
      <c r="AS30" s="1194">
        <v>42036</v>
      </c>
      <c r="AT30" s="2356">
        <v>222771</v>
      </c>
      <c r="AU30" s="2356">
        <v>264706</v>
      </c>
      <c r="AV30" s="91" t="s">
        <v>31</v>
      </c>
      <c r="AW30" s="632" t="s">
        <v>26</v>
      </c>
    </row>
    <row r="31" spans="1:49" ht="14.25" customHeight="1">
      <c r="A31" s="88" t="s">
        <v>26</v>
      </c>
      <c r="B31" s="89" t="s">
        <v>26</v>
      </c>
      <c r="C31" s="1194">
        <v>42064</v>
      </c>
      <c r="D31" s="2356">
        <v>1128083</v>
      </c>
      <c r="E31" s="2356">
        <v>725480</v>
      </c>
      <c r="F31" s="2356">
        <v>26</v>
      </c>
      <c r="G31" s="2356">
        <v>17274</v>
      </c>
      <c r="H31" s="2356">
        <v>58</v>
      </c>
      <c r="I31" s="2356">
        <v>69</v>
      </c>
      <c r="J31" s="2356">
        <v>28397</v>
      </c>
      <c r="K31" s="2356">
        <v>655</v>
      </c>
      <c r="L31" s="2356">
        <v>27742</v>
      </c>
      <c r="M31" s="2356">
        <v>27418</v>
      </c>
      <c r="N31" s="2356">
        <v>554771</v>
      </c>
      <c r="O31" s="2356" t="s">
        <v>21</v>
      </c>
      <c r="P31" s="2356" t="s">
        <v>21</v>
      </c>
      <c r="Q31" s="2356">
        <v>21226</v>
      </c>
      <c r="R31" s="2356">
        <v>6585</v>
      </c>
      <c r="S31" s="2356">
        <v>9790</v>
      </c>
      <c r="T31" s="91" t="s">
        <v>32</v>
      </c>
      <c r="U31" s="632" t="s">
        <v>26</v>
      </c>
      <c r="V31" s="88" t="s">
        <v>26</v>
      </c>
      <c r="W31" s="89" t="s">
        <v>26</v>
      </c>
      <c r="X31" s="1194">
        <v>42064</v>
      </c>
      <c r="Y31" s="2356">
        <v>1183771</v>
      </c>
      <c r="Z31" s="2356">
        <v>1108687</v>
      </c>
      <c r="AA31" s="2356">
        <v>26</v>
      </c>
      <c r="AB31" s="2356">
        <v>17274</v>
      </c>
      <c r="AC31" s="2356">
        <v>6024</v>
      </c>
      <c r="AD31" s="2356">
        <v>69</v>
      </c>
      <c r="AE31" s="2356">
        <v>136929</v>
      </c>
      <c r="AF31" s="2356">
        <v>12514</v>
      </c>
      <c r="AG31" s="2356">
        <v>124415</v>
      </c>
      <c r="AH31" s="2356">
        <v>3178</v>
      </c>
      <c r="AI31" s="2356">
        <v>38770</v>
      </c>
      <c r="AJ31" s="2356">
        <v>722238</v>
      </c>
      <c r="AK31" s="2356">
        <v>14573</v>
      </c>
      <c r="AL31" s="2356">
        <v>35013</v>
      </c>
      <c r="AM31" s="2356" t="s">
        <v>21</v>
      </c>
      <c r="AN31" s="2356">
        <v>31187</v>
      </c>
      <c r="AO31" s="91" t="s">
        <v>32</v>
      </c>
      <c r="AP31" s="632" t="s">
        <v>26</v>
      </c>
      <c r="AQ31" s="88" t="s">
        <v>26</v>
      </c>
      <c r="AR31" s="89" t="s">
        <v>26</v>
      </c>
      <c r="AS31" s="1194">
        <v>42064</v>
      </c>
      <c r="AT31" s="2356">
        <v>242561</v>
      </c>
      <c r="AU31" s="2356">
        <v>291996</v>
      </c>
      <c r="AV31" s="91" t="s">
        <v>32</v>
      </c>
      <c r="AW31" s="632" t="s">
        <v>26</v>
      </c>
    </row>
    <row r="32" spans="1:49" ht="14.25" customHeight="1">
      <c r="A32" s="88" t="s">
        <v>26</v>
      </c>
      <c r="B32" s="89" t="s">
        <v>26</v>
      </c>
      <c r="C32" s="1194">
        <v>42095</v>
      </c>
      <c r="D32" s="2356">
        <v>1062711</v>
      </c>
      <c r="E32" s="2356">
        <v>698271</v>
      </c>
      <c r="F32" s="2356">
        <v>33</v>
      </c>
      <c r="G32" s="2356">
        <v>10987</v>
      </c>
      <c r="H32" s="2356">
        <v>62</v>
      </c>
      <c r="I32" s="2356">
        <v>70</v>
      </c>
      <c r="J32" s="2356">
        <v>27033</v>
      </c>
      <c r="K32" s="2356">
        <v>613</v>
      </c>
      <c r="L32" s="2356">
        <v>26420</v>
      </c>
      <c r="M32" s="2356">
        <v>30341</v>
      </c>
      <c r="N32" s="2356">
        <v>533977</v>
      </c>
      <c r="O32" s="2356" t="s">
        <v>21</v>
      </c>
      <c r="P32" s="2356" t="s">
        <v>21</v>
      </c>
      <c r="Q32" s="2356">
        <v>14306</v>
      </c>
      <c r="R32" s="2356">
        <v>4495</v>
      </c>
      <c r="S32" s="2356">
        <v>6554</v>
      </c>
      <c r="T32" s="91" t="s">
        <v>33</v>
      </c>
      <c r="U32" s="632" t="s">
        <v>26</v>
      </c>
      <c r="V32" s="88" t="s">
        <v>26</v>
      </c>
      <c r="W32" s="89" t="s">
        <v>26</v>
      </c>
      <c r="X32" s="1194">
        <v>42095</v>
      </c>
      <c r="Y32" s="2356">
        <v>1118666</v>
      </c>
      <c r="Z32" s="2356">
        <v>1044471</v>
      </c>
      <c r="AA32" s="2356">
        <v>33</v>
      </c>
      <c r="AB32" s="2356">
        <v>11080</v>
      </c>
      <c r="AC32" s="2356">
        <v>3102</v>
      </c>
      <c r="AD32" s="2356">
        <v>70</v>
      </c>
      <c r="AE32" s="2356">
        <v>118333</v>
      </c>
      <c r="AF32" s="2356">
        <v>10095</v>
      </c>
      <c r="AG32" s="2356">
        <v>108238</v>
      </c>
      <c r="AH32" s="2356">
        <v>2945</v>
      </c>
      <c r="AI32" s="2356">
        <v>41293</v>
      </c>
      <c r="AJ32" s="2356">
        <v>692563</v>
      </c>
      <c r="AK32" s="2356">
        <v>6763</v>
      </c>
      <c r="AL32" s="2356">
        <v>36230</v>
      </c>
      <c r="AM32" s="2356" t="s">
        <v>21</v>
      </c>
      <c r="AN32" s="2356">
        <v>33156</v>
      </c>
      <c r="AO32" s="91" t="s">
        <v>33</v>
      </c>
      <c r="AP32" s="632" t="s">
        <v>26</v>
      </c>
      <c r="AQ32" s="88" t="s">
        <v>26</v>
      </c>
      <c r="AR32" s="89" t="s">
        <v>26</v>
      </c>
      <c r="AS32" s="1194">
        <v>42095</v>
      </c>
      <c r="AT32" s="2356">
        <v>245371</v>
      </c>
      <c r="AU32" s="2356">
        <v>245905</v>
      </c>
      <c r="AV32" s="91" t="s">
        <v>33</v>
      </c>
      <c r="AW32" s="632" t="s">
        <v>26</v>
      </c>
    </row>
    <row r="33" spans="1:49" ht="14.25" customHeight="1">
      <c r="A33" s="88" t="s">
        <v>26</v>
      </c>
      <c r="B33" s="89" t="s">
        <v>26</v>
      </c>
      <c r="C33" s="1194">
        <v>42125</v>
      </c>
      <c r="D33" s="2356">
        <v>1021766</v>
      </c>
      <c r="E33" s="2356">
        <v>669993</v>
      </c>
      <c r="F33" s="2356">
        <v>22</v>
      </c>
      <c r="G33" s="2356">
        <v>8120</v>
      </c>
      <c r="H33" s="2356">
        <v>60</v>
      </c>
      <c r="I33" s="2356">
        <v>231</v>
      </c>
      <c r="J33" s="2356">
        <v>13911</v>
      </c>
      <c r="K33" s="2356">
        <v>473</v>
      </c>
      <c r="L33" s="2356">
        <v>13438</v>
      </c>
      <c r="M33" s="2356">
        <v>28587</v>
      </c>
      <c r="N33" s="2356">
        <v>525845</v>
      </c>
      <c r="O33" s="2356" t="s">
        <v>21</v>
      </c>
      <c r="P33" s="2356" t="s">
        <v>21</v>
      </c>
      <c r="Q33" s="2356">
        <v>9406</v>
      </c>
      <c r="R33" s="2356">
        <v>255</v>
      </c>
      <c r="S33" s="2356">
        <v>6459</v>
      </c>
      <c r="T33" s="91" t="s">
        <v>34</v>
      </c>
      <c r="U33" s="632" t="s">
        <v>26</v>
      </c>
      <c r="V33" s="88" t="s">
        <v>26</v>
      </c>
      <c r="W33" s="89" t="s">
        <v>26</v>
      </c>
      <c r="X33" s="1194">
        <v>42125</v>
      </c>
      <c r="Y33" s="2356">
        <v>1091445</v>
      </c>
      <c r="Z33" s="2356">
        <v>1024461</v>
      </c>
      <c r="AA33" s="2356">
        <v>22</v>
      </c>
      <c r="AB33" s="2356">
        <v>8257</v>
      </c>
      <c r="AC33" s="2356">
        <v>3275</v>
      </c>
      <c r="AD33" s="2356">
        <v>231</v>
      </c>
      <c r="AE33" s="2356">
        <v>85091</v>
      </c>
      <c r="AF33" s="2356">
        <v>5597</v>
      </c>
      <c r="AG33" s="2356">
        <v>79494</v>
      </c>
      <c r="AH33" s="2356">
        <v>1513</v>
      </c>
      <c r="AI33" s="2356">
        <v>38738</v>
      </c>
      <c r="AJ33" s="2356">
        <v>675421</v>
      </c>
      <c r="AK33" s="2356">
        <v>13064</v>
      </c>
      <c r="AL33" s="2356">
        <v>71922</v>
      </c>
      <c r="AM33" s="2356" t="s">
        <v>21</v>
      </c>
      <c r="AN33" s="2356">
        <v>22903</v>
      </c>
      <c r="AO33" s="91" t="s">
        <v>34</v>
      </c>
      <c r="AP33" s="632" t="s">
        <v>26</v>
      </c>
      <c r="AQ33" s="88" t="s">
        <v>26</v>
      </c>
      <c r="AR33" s="89" t="s">
        <v>26</v>
      </c>
      <c r="AS33" s="1194">
        <v>42125</v>
      </c>
      <c r="AT33" s="2356">
        <v>239162</v>
      </c>
      <c r="AU33" s="2356">
        <v>292176</v>
      </c>
      <c r="AV33" s="91" t="s">
        <v>34</v>
      </c>
      <c r="AW33" s="632" t="s">
        <v>26</v>
      </c>
    </row>
    <row r="34" spans="1:49" ht="14.25" customHeight="1">
      <c r="A34" s="88" t="s">
        <v>26</v>
      </c>
      <c r="B34" s="89" t="s">
        <v>26</v>
      </c>
      <c r="C34" s="1194">
        <v>42156</v>
      </c>
      <c r="D34" s="2356">
        <v>921130</v>
      </c>
      <c r="E34" s="2356">
        <v>589679</v>
      </c>
      <c r="F34" s="2356">
        <v>31</v>
      </c>
      <c r="G34" s="2356">
        <v>7712</v>
      </c>
      <c r="H34" s="2356">
        <v>48</v>
      </c>
      <c r="I34" s="2356">
        <v>37</v>
      </c>
      <c r="J34" s="2356">
        <v>10003</v>
      </c>
      <c r="K34" s="2356">
        <v>1288</v>
      </c>
      <c r="L34" s="2356">
        <v>8715</v>
      </c>
      <c r="M34" s="2356">
        <v>24607</v>
      </c>
      <c r="N34" s="2356">
        <v>465293</v>
      </c>
      <c r="O34" s="2356" t="s">
        <v>21</v>
      </c>
      <c r="P34" s="2356" t="s">
        <v>21</v>
      </c>
      <c r="Q34" s="2356">
        <v>10925</v>
      </c>
      <c r="R34" s="2356">
        <v>2693</v>
      </c>
      <c r="S34" s="2356">
        <v>5594</v>
      </c>
      <c r="T34" s="91" t="s">
        <v>35</v>
      </c>
      <c r="U34" s="632" t="s">
        <v>26</v>
      </c>
      <c r="V34" s="88" t="s">
        <v>26</v>
      </c>
      <c r="W34" s="89" t="s">
        <v>26</v>
      </c>
      <c r="X34" s="1194">
        <v>42156</v>
      </c>
      <c r="Y34" s="2356">
        <v>992739</v>
      </c>
      <c r="Z34" s="2356">
        <v>918863</v>
      </c>
      <c r="AA34" s="2356">
        <v>31</v>
      </c>
      <c r="AB34" s="2356">
        <v>7842</v>
      </c>
      <c r="AC34" s="2356">
        <v>2285</v>
      </c>
      <c r="AD34" s="2356">
        <v>37</v>
      </c>
      <c r="AE34" s="2356">
        <v>84626</v>
      </c>
      <c r="AF34" s="2356">
        <v>6308</v>
      </c>
      <c r="AG34" s="2356">
        <v>78319</v>
      </c>
      <c r="AH34" s="2356">
        <v>1698</v>
      </c>
      <c r="AI34" s="2356">
        <v>32756</v>
      </c>
      <c r="AJ34" s="2356">
        <v>595634</v>
      </c>
      <c r="AK34" s="2356">
        <v>17540</v>
      </c>
      <c r="AL34" s="2356">
        <v>65487</v>
      </c>
      <c r="AM34" s="2356" t="s">
        <v>21</v>
      </c>
      <c r="AN34" s="2356">
        <v>28185</v>
      </c>
      <c r="AO34" s="91" t="s">
        <v>35</v>
      </c>
      <c r="AP34" s="632" t="s">
        <v>26</v>
      </c>
      <c r="AQ34" s="88" t="s">
        <v>26</v>
      </c>
      <c r="AR34" s="89" t="s">
        <v>26</v>
      </c>
      <c r="AS34" s="1194">
        <v>42156</v>
      </c>
      <c r="AT34" s="2356">
        <v>255779</v>
      </c>
      <c r="AU34" s="2356">
        <v>290408</v>
      </c>
      <c r="AV34" s="91" t="s">
        <v>35</v>
      </c>
      <c r="AW34" s="632" t="s">
        <v>26</v>
      </c>
    </row>
    <row r="35" spans="1:49" ht="14.25" customHeight="1">
      <c r="A35" s="88" t="s">
        <v>26</v>
      </c>
      <c r="B35" s="89" t="s">
        <v>26</v>
      </c>
      <c r="C35" s="1194">
        <v>42186</v>
      </c>
      <c r="D35" s="2356">
        <v>1064854</v>
      </c>
      <c r="E35" s="2356">
        <v>685704</v>
      </c>
      <c r="F35" s="2356">
        <v>37</v>
      </c>
      <c r="G35" s="2356">
        <v>5057</v>
      </c>
      <c r="H35" s="2356">
        <v>59</v>
      </c>
      <c r="I35" s="2356">
        <v>1321</v>
      </c>
      <c r="J35" s="2356">
        <v>14632</v>
      </c>
      <c r="K35" s="2356">
        <v>1479</v>
      </c>
      <c r="L35" s="2356">
        <v>13153</v>
      </c>
      <c r="M35" s="2356">
        <v>29330</v>
      </c>
      <c r="N35" s="2356">
        <v>539302</v>
      </c>
      <c r="O35" s="2356" t="s">
        <v>21</v>
      </c>
      <c r="P35" s="2356" t="s">
        <v>21</v>
      </c>
      <c r="Q35" s="2356">
        <v>14443</v>
      </c>
      <c r="R35" s="2356">
        <v>5174</v>
      </c>
      <c r="S35" s="2356">
        <v>6113</v>
      </c>
      <c r="T35" s="91" t="s">
        <v>36</v>
      </c>
      <c r="U35" s="632" t="s">
        <v>26</v>
      </c>
      <c r="V35" s="88" t="s">
        <v>26</v>
      </c>
      <c r="W35" s="89" t="s">
        <v>26</v>
      </c>
      <c r="X35" s="1194">
        <v>42186</v>
      </c>
      <c r="Y35" s="2356">
        <v>1133709</v>
      </c>
      <c r="Z35" s="2356">
        <v>1045372</v>
      </c>
      <c r="AA35" s="2356">
        <v>37</v>
      </c>
      <c r="AB35" s="2356">
        <v>5189</v>
      </c>
      <c r="AC35" s="2356">
        <v>6070</v>
      </c>
      <c r="AD35" s="2356">
        <v>1321</v>
      </c>
      <c r="AE35" s="2356">
        <v>93445</v>
      </c>
      <c r="AF35" s="2356">
        <v>2845</v>
      </c>
      <c r="AG35" s="2356">
        <v>90600</v>
      </c>
      <c r="AH35" s="2356">
        <v>4231</v>
      </c>
      <c r="AI35" s="2356">
        <v>37432</v>
      </c>
      <c r="AJ35" s="2356">
        <v>685016</v>
      </c>
      <c r="AK35" s="2356">
        <v>12845</v>
      </c>
      <c r="AL35" s="2356">
        <v>70422</v>
      </c>
      <c r="AM35" s="2356" t="s">
        <v>21</v>
      </c>
      <c r="AN35" s="2356">
        <v>39148</v>
      </c>
      <c r="AO35" s="91" t="s">
        <v>36</v>
      </c>
      <c r="AP35" s="632" t="s">
        <v>26</v>
      </c>
      <c r="AQ35" s="88" t="s">
        <v>26</v>
      </c>
      <c r="AR35" s="89" t="s">
        <v>26</v>
      </c>
      <c r="AS35" s="1194">
        <v>42186</v>
      </c>
      <c r="AT35" s="2356">
        <v>270460</v>
      </c>
      <c r="AU35" s="2356">
        <v>319982</v>
      </c>
      <c r="AV35" s="91" t="s">
        <v>36</v>
      </c>
      <c r="AW35" s="632" t="s">
        <v>26</v>
      </c>
    </row>
    <row r="36" spans="1:49" ht="14.25" customHeight="1">
      <c r="A36" s="88" t="s">
        <v>26</v>
      </c>
      <c r="B36" s="89" t="s">
        <v>26</v>
      </c>
      <c r="C36" s="1194">
        <v>42217</v>
      </c>
      <c r="D36" s="2356">
        <v>1097556</v>
      </c>
      <c r="E36" s="2356">
        <v>713210</v>
      </c>
      <c r="F36" s="2356">
        <v>31</v>
      </c>
      <c r="G36" s="2356">
        <v>5076</v>
      </c>
      <c r="H36" s="2356">
        <v>40</v>
      </c>
      <c r="I36" s="2356">
        <v>430</v>
      </c>
      <c r="J36" s="2356">
        <v>12804</v>
      </c>
      <c r="K36" s="2356">
        <v>524</v>
      </c>
      <c r="L36" s="2356">
        <v>12280</v>
      </c>
      <c r="M36" s="2356">
        <v>29166</v>
      </c>
      <c r="N36" s="2356">
        <v>565596</v>
      </c>
      <c r="O36" s="2356" t="s">
        <v>21</v>
      </c>
      <c r="P36" s="2356" t="s">
        <v>21</v>
      </c>
      <c r="Q36" s="2356">
        <v>17700</v>
      </c>
      <c r="R36" s="2356">
        <v>5602</v>
      </c>
      <c r="S36" s="2356">
        <v>8079</v>
      </c>
      <c r="T36" s="91" t="s">
        <v>37</v>
      </c>
      <c r="U36" s="632" t="s">
        <v>26</v>
      </c>
      <c r="V36" s="88" t="s">
        <v>26</v>
      </c>
      <c r="W36" s="89" t="s">
        <v>26</v>
      </c>
      <c r="X36" s="1194">
        <v>42217</v>
      </c>
      <c r="Y36" s="2356">
        <v>1183679</v>
      </c>
      <c r="Z36" s="2356">
        <v>1095526</v>
      </c>
      <c r="AA36" s="2356">
        <v>31</v>
      </c>
      <c r="AB36" s="2356">
        <v>5251</v>
      </c>
      <c r="AC36" s="2356">
        <v>2465</v>
      </c>
      <c r="AD36" s="2356">
        <v>430</v>
      </c>
      <c r="AE36" s="2356">
        <v>82434</v>
      </c>
      <c r="AF36" s="2356">
        <v>1828</v>
      </c>
      <c r="AG36" s="2356">
        <v>80606</v>
      </c>
      <c r="AH36" s="2356">
        <v>5035</v>
      </c>
      <c r="AI36" s="2356">
        <v>39049</v>
      </c>
      <c r="AJ36" s="2356">
        <v>739886</v>
      </c>
      <c r="AK36" s="2356">
        <v>18488</v>
      </c>
      <c r="AL36" s="2356">
        <v>65904</v>
      </c>
      <c r="AM36" s="2356" t="s">
        <v>21</v>
      </c>
      <c r="AN36" s="2356">
        <v>41391</v>
      </c>
      <c r="AO36" s="91" t="s">
        <v>37</v>
      </c>
      <c r="AP36" s="632" t="s">
        <v>26</v>
      </c>
      <c r="AQ36" s="88" t="s">
        <v>26</v>
      </c>
      <c r="AR36" s="89" t="s">
        <v>26</v>
      </c>
      <c r="AS36" s="1194">
        <v>42217</v>
      </c>
      <c r="AT36" s="2356">
        <v>263237</v>
      </c>
      <c r="AU36" s="2356">
        <v>295482</v>
      </c>
      <c r="AV36" s="91" t="s">
        <v>37</v>
      </c>
      <c r="AW36" s="632" t="s">
        <v>26</v>
      </c>
    </row>
    <row r="37" spans="1:49" ht="14.25" customHeight="1">
      <c r="A37" s="88" t="s">
        <v>26</v>
      </c>
      <c r="B37" s="89" t="s">
        <v>26</v>
      </c>
      <c r="C37" s="1194">
        <v>42248</v>
      </c>
      <c r="D37" s="2356">
        <v>999554</v>
      </c>
      <c r="E37" s="2356">
        <v>642218</v>
      </c>
      <c r="F37" s="2356">
        <v>31</v>
      </c>
      <c r="G37" s="2356">
        <v>5835</v>
      </c>
      <c r="H37" s="2356">
        <v>14</v>
      </c>
      <c r="I37" s="2356">
        <v>286</v>
      </c>
      <c r="J37" s="2356">
        <v>14720</v>
      </c>
      <c r="K37" s="2356">
        <v>607</v>
      </c>
      <c r="L37" s="2356">
        <v>14113</v>
      </c>
      <c r="M37" s="2356">
        <v>25675</v>
      </c>
      <c r="N37" s="2356">
        <v>506148</v>
      </c>
      <c r="O37" s="2356" t="s">
        <v>21</v>
      </c>
      <c r="P37" s="2356" t="s">
        <v>21</v>
      </c>
      <c r="Q37" s="2356">
        <v>12275</v>
      </c>
      <c r="R37" s="2356">
        <v>5594</v>
      </c>
      <c r="S37" s="2356">
        <v>4237</v>
      </c>
      <c r="T37" s="91" t="s">
        <v>38</v>
      </c>
      <c r="U37" s="632" t="s">
        <v>26</v>
      </c>
      <c r="V37" s="88" t="s">
        <v>26</v>
      </c>
      <c r="W37" s="89" t="s">
        <v>26</v>
      </c>
      <c r="X37" s="1194">
        <v>42248</v>
      </c>
      <c r="Y37" s="2356">
        <v>1086152</v>
      </c>
      <c r="Z37" s="2356">
        <v>1007033</v>
      </c>
      <c r="AA37" s="2356">
        <v>31</v>
      </c>
      <c r="AB37" s="2356">
        <v>5994</v>
      </c>
      <c r="AC37" s="2356">
        <v>1809</v>
      </c>
      <c r="AD37" s="2356">
        <v>286</v>
      </c>
      <c r="AE37" s="2356">
        <v>85717</v>
      </c>
      <c r="AF37" s="2356">
        <v>2001</v>
      </c>
      <c r="AG37" s="2356">
        <v>83716</v>
      </c>
      <c r="AH37" s="2356">
        <v>3855</v>
      </c>
      <c r="AI37" s="2356">
        <v>32380</v>
      </c>
      <c r="AJ37" s="2356">
        <v>667836</v>
      </c>
      <c r="AK37" s="2356">
        <v>21761</v>
      </c>
      <c r="AL37" s="2356">
        <v>65127</v>
      </c>
      <c r="AM37" s="2356" t="s">
        <v>21</v>
      </c>
      <c r="AN37" s="2356">
        <v>34771</v>
      </c>
      <c r="AO37" s="91" t="s">
        <v>38</v>
      </c>
      <c r="AP37" s="632" t="s">
        <v>26</v>
      </c>
      <c r="AQ37" s="88" t="s">
        <v>26</v>
      </c>
      <c r="AR37" s="89" t="s">
        <v>26</v>
      </c>
      <c r="AS37" s="1194">
        <v>42248</v>
      </c>
      <c r="AT37" s="2356">
        <v>217269</v>
      </c>
      <c r="AU37" s="2356">
        <v>317426</v>
      </c>
      <c r="AV37" s="91" t="s">
        <v>38</v>
      </c>
      <c r="AW37" s="632" t="s">
        <v>26</v>
      </c>
    </row>
    <row r="38" spans="1:49" ht="14.25" customHeight="1">
      <c r="A38" s="88" t="s">
        <v>26</v>
      </c>
      <c r="B38" s="89" t="s">
        <v>26</v>
      </c>
      <c r="C38" s="1194">
        <v>42278</v>
      </c>
      <c r="D38" s="2356">
        <v>994077</v>
      </c>
      <c r="E38" s="2356">
        <v>637821</v>
      </c>
      <c r="F38" s="2356">
        <v>33</v>
      </c>
      <c r="G38" s="2356">
        <v>8819</v>
      </c>
      <c r="H38" s="2356">
        <v>71</v>
      </c>
      <c r="I38" s="2356">
        <v>38</v>
      </c>
      <c r="J38" s="2356">
        <v>19364</v>
      </c>
      <c r="K38" s="2356">
        <v>915</v>
      </c>
      <c r="L38" s="2356">
        <v>18449</v>
      </c>
      <c r="M38" s="2356">
        <v>24741</v>
      </c>
      <c r="N38" s="2356">
        <v>497028</v>
      </c>
      <c r="O38" s="2356" t="s">
        <v>21</v>
      </c>
      <c r="P38" s="2356" t="s">
        <v>21</v>
      </c>
      <c r="Q38" s="2356">
        <v>11951</v>
      </c>
      <c r="R38" s="2356">
        <v>6255</v>
      </c>
      <c r="S38" s="2356">
        <v>3480</v>
      </c>
      <c r="T38" s="91" t="s">
        <v>39</v>
      </c>
      <c r="U38" s="632" t="s">
        <v>26</v>
      </c>
      <c r="V38" s="88" t="s">
        <v>26</v>
      </c>
      <c r="W38" s="89" t="s">
        <v>26</v>
      </c>
      <c r="X38" s="1194">
        <v>42278</v>
      </c>
      <c r="Y38" s="2356">
        <v>1054311</v>
      </c>
      <c r="Z38" s="2356">
        <v>978896</v>
      </c>
      <c r="AA38" s="2356">
        <v>33</v>
      </c>
      <c r="AB38" s="2356">
        <v>8927</v>
      </c>
      <c r="AC38" s="2356">
        <v>3458</v>
      </c>
      <c r="AD38" s="2356">
        <v>38</v>
      </c>
      <c r="AE38" s="2356">
        <v>93672</v>
      </c>
      <c r="AF38" s="2356">
        <v>2920</v>
      </c>
      <c r="AG38" s="2356">
        <v>90752</v>
      </c>
      <c r="AH38" s="2356">
        <v>4165</v>
      </c>
      <c r="AI38" s="2356">
        <v>33473</v>
      </c>
      <c r="AJ38" s="2356">
        <v>651836</v>
      </c>
      <c r="AK38" s="2356">
        <v>23883</v>
      </c>
      <c r="AL38" s="2356">
        <v>41092</v>
      </c>
      <c r="AM38" s="2356" t="s">
        <v>21</v>
      </c>
      <c r="AN38" s="2356">
        <v>33368</v>
      </c>
      <c r="AO38" s="91" t="s">
        <v>39</v>
      </c>
      <c r="AP38" s="632" t="s">
        <v>26</v>
      </c>
      <c r="AQ38" s="88" t="s">
        <v>26</v>
      </c>
      <c r="AR38" s="89" t="s">
        <v>26</v>
      </c>
      <c r="AS38" s="1194">
        <v>42278</v>
      </c>
      <c r="AT38" s="2356">
        <v>215142</v>
      </c>
      <c r="AU38" s="2356">
        <v>293491</v>
      </c>
      <c r="AV38" s="91" t="s">
        <v>39</v>
      </c>
      <c r="AW38" s="632" t="s">
        <v>26</v>
      </c>
    </row>
    <row r="39" spans="1:49" ht="14.25" customHeight="1">
      <c r="A39" s="88" t="s">
        <v>26</v>
      </c>
      <c r="B39" s="89" t="s">
        <v>26</v>
      </c>
      <c r="C39" s="1194">
        <v>42309</v>
      </c>
      <c r="D39" s="2356">
        <v>1033771</v>
      </c>
      <c r="E39" s="2356">
        <v>655844</v>
      </c>
      <c r="F39" s="2356">
        <v>23</v>
      </c>
      <c r="G39" s="2356">
        <v>18744</v>
      </c>
      <c r="H39" s="2356">
        <v>48</v>
      </c>
      <c r="I39" s="2356">
        <v>59</v>
      </c>
      <c r="J39" s="2356">
        <v>19239</v>
      </c>
      <c r="K39" s="2356">
        <v>586</v>
      </c>
      <c r="L39" s="2356">
        <v>18653</v>
      </c>
      <c r="M39" s="2356">
        <v>22527</v>
      </c>
      <c r="N39" s="2356">
        <v>507745</v>
      </c>
      <c r="O39" s="2356" t="s">
        <v>21</v>
      </c>
      <c r="P39" s="2356" t="s">
        <v>21</v>
      </c>
      <c r="Q39" s="2356">
        <v>22579</v>
      </c>
      <c r="R39" s="2356">
        <v>6093</v>
      </c>
      <c r="S39" s="2356">
        <v>11142</v>
      </c>
      <c r="T39" s="91" t="s">
        <v>40</v>
      </c>
      <c r="U39" s="632" t="s">
        <v>26</v>
      </c>
      <c r="V39" s="88" t="s">
        <v>26</v>
      </c>
      <c r="W39" s="89" t="s">
        <v>26</v>
      </c>
      <c r="X39" s="1194">
        <v>42309</v>
      </c>
      <c r="Y39" s="2356">
        <v>1070724</v>
      </c>
      <c r="Z39" s="2356">
        <v>983330</v>
      </c>
      <c r="AA39" s="2356">
        <v>23</v>
      </c>
      <c r="AB39" s="2356">
        <v>18744</v>
      </c>
      <c r="AC39" s="2356">
        <v>3670</v>
      </c>
      <c r="AD39" s="2356">
        <v>59</v>
      </c>
      <c r="AE39" s="2356">
        <v>99074</v>
      </c>
      <c r="AF39" s="2356">
        <v>2294</v>
      </c>
      <c r="AG39" s="2356">
        <v>96780</v>
      </c>
      <c r="AH39" s="2356">
        <v>4240</v>
      </c>
      <c r="AI39" s="2356">
        <v>32764</v>
      </c>
      <c r="AJ39" s="2356">
        <v>660339</v>
      </c>
      <c r="AK39" s="2356">
        <v>16458</v>
      </c>
      <c r="AL39" s="2356">
        <v>28341</v>
      </c>
      <c r="AM39" s="2356" t="s">
        <v>21</v>
      </c>
      <c r="AN39" s="2356">
        <v>44060</v>
      </c>
      <c r="AO39" s="91" t="s">
        <v>40</v>
      </c>
      <c r="AP39" s="632" t="s">
        <v>26</v>
      </c>
      <c r="AQ39" s="88" t="s">
        <v>26</v>
      </c>
      <c r="AR39" s="89" t="s">
        <v>26</v>
      </c>
      <c r="AS39" s="1194">
        <v>42309</v>
      </c>
      <c r="AT39" s="2356">
        <v>219445</v>
      </c>
      <c r="AU39" s="2356">
        <v>310440</v>
      </c>
      <c r="AV39" s="91" t="s">
        <v>40</v>
      </c>
      <c r="AW39" s="632" t="s">
        <v>26</v>
      </c>
    </row>
    <row r="40" spans="1:49" ht="14.25" customHeight="1">
      <c r="A40" s="104" t="s">
        <v>26</v>
      </c>
      <c r="B40" s="105" t="s">
        <v>26</v>
      </c>
      <c r="C40" s="1195">
        <v>42339</v>
      </c>
      <c r="D40" s="2357">
        <v>1144974</v>
      </c>
      <c r="E40" s="2357">
        <v>734094</v>
      </c>
      <c r="F40" s="2357">
        <v>30</v>
      </c>
      <c r="G40" s="2357">
        <v>29943</v>
      </c>
      <c r="H40" s="2357">
        <v>54</v>
      </c>
      <c r="I40" s="2357">
        <v>73</v>
      </c>
      <c r="J40" s="2357">
        <v>40063</v>
      </c>
      <c r="K40" s="2357">
        <v>505</v>
      </c>
      <c r="L40" s="2357">
        <v>39558</v>
      </c>
      <c r="M40" s="2357">
        <v>25188</v>
      </c>
      <c r="N40" s="2357">
        <v>544339</v>
      </c>
      <c r="O40" s="2357" t="s">
        <v>21</v>
      </c>
      <c r="P40" s="2357" t="s">
        <v>21</v>
      </c>
      <c r="Q40" s="2357">
        <v>18931</v>
      </c>
      <c r="R40" s="2357">
        <v>5765</v>
      </c>
      <c r="S40" s="2357">
        <v>8819</v>
      </c>
      <c r="T40" s="107" t="s">
        <v>41</v>
      </c>
      <c r="U40" s="635" t="s">
        <v>26</v>
      </c>
      <c r="V40" s="104" t="s">
        <v>26</v>
      </c>
      <c r="W40" s="105" t="s">
        <v>26</v>
      </c>
      <c r="X40" s="1195">
        <v>42339</v>
      </c>
      <c r="Y40" s="2357">
        <v>1203867</v>
      </c>
      <c r="Z40" s="2357">
        <v>1111527</v>
      </c>
      <c r="AA40" s="2357">
        <v>30</v>
      </c>
      <c r="AB40" s="2357">
        <v>29978</v>
      </c>
      <c r="AC40" s="2357">
        <v>7631</v>
      </c>
      <c r="AD40" s="2357">
        <v>73</v>
      </c>
      <c r="AE40" s="2357">
        <v>126851</v>
      </c>
      <c r="AF40" s="2357">
        <v>2639</v>
      </c>
      <c r="AG40" s="2357">
        <v>124211</v>
      </c>
      <c r="AH40" s="2357">
        <v>4454</v>
      </c>
      <c r="AI40" s="2357">
        <v>36590</v>
      </c>
      <c r="AJ40" s="2357">
        <v>705467</v>
      </c>
      <c r="AK40" s="2357">
        <v>23975</v>
      </c>
      <c r="AL40" s="2357">
        <v>48400</v>
      </c>
      <c r="AM40" s="2357" t="s">
        <v>21</v>
      </c>
      <c r="AN40" s="2357">
        <v>43500</v>
      </c>
      <c r="AO40" s="107" t="s">
        <v>41</v>
      </c>
      <c r="AP40" s="635" t="s">
        <v>26</v>
      </c>
      <c r="AQ40" s="104" t="s">
        <v>26</v>
      </c>
      <c r="AR40" s="105" t="s">
        <v>26</v>
      </c>
      <c r="AS40" s="1195">
        <v>42339</v>
      </c>
      <c r="AT40" s="2357">
        <v>254208</v>
      </c>
      <c r="AU40" s="2357">
        <v>338325</v>
      </c>
      <c r="AV40" s="107" t="s">
        <v>41</v>
      </c>
      <c r="AW40" s="635" t="s">
        <v>26</v>
      </c>
    </row>
    <row r="41" spans="1:49" ht="14.25" customHeight="1">
      <c r="A41" s="35"/>
      <c r="B41" s="35"/>
      <c r="C41" s="35"/>
      <c r="D41" s="35"/>
      <c r="E41" s="35"/>
      <c r="F41" s="35"/>
      <c r="G41" s="35"/>
      <c r="H41" s="35"/>
      <c r="I41" s="35"/>
      <c r="J41" s="35"/>
      <c r="K41" s="960"/>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row>
    <row r="42" spans="1:49" s="14" customFormat="1" ht="18.75" customHeight="1">
      <c r="A42" s="2487" t="s">
        <v>2418</v>
      </c>
      <c r="B42" s="2487"/>
      <c r="C42" s="2488"/>
      <c r="D42" s="2380" t="s">
        <v>1067</v>
      </c>
      <c r="E42" s="507"/>
      <c r="F42" s="2370" t="s">
        <v>2569</v>
      </c>
      <c r="G42" s="507"/>
      <c r="H42" s="507"/>
      <c r="I42" s="507"/>
      <c r="J42" s="962" t="s">
        <v>706</v>
      </c>
      <c r="K42" s="960" t="s">
        <v>2428</v>
      </c>
      <c r="L42" s="2371" t="s">
        <v>2570</v>
      </c>
      <c r="M42" s="507" t="s">
        <v>2421</v>
      </c>
      <c r="N42" s="941"/>
      <c r="O42" s="507" t="s">
        <v>373</v>
      </c>
      <c r="P42" s="507"/>
      <c r="Q42" s="507" t="s">
        <v>2421</v>
      </c>
      <c r="R42" s="507"/>
      <c r="S42" s="507"/>
      <c r="T42" s="2480" t="s">
        <v>2422</v>
      </c>
      <c r="U42" s="2543"/>
      <c r="V42" s="2487" t="s">
        <v>2418</v>
      </c>
      <c r="W42" s="2487"/>
      <c r="X42" s="2488"/>
      <c r="Y42" s="2380" t="s">
        <v>1068</v>
      </c>
      <c r="Z42" s="507"/>
      <c r="AA42" s="2370" t="s">
        <v>2569</v>
      </c>
      <c r="AB42" s="507"/>
      <c r="AC42" s="507"/>
      <c r="AD42" s="507"/>
      <c r="AE42" s="507"/>
      <c r="AF42" s="960" t="s">
        <v>2428</v>
      </c>
      <c r="AG42" s="507" t="s">
        <v>2421</v>
      </c>
      <c r="AH42" s="962" t="s">
        <v>706</v>
      </c>
      <c r="AI42" s="1273"/>
      <c r="AJ42" s="2371" t="s">
        <v>2571</v>
      </c>
      <c r="AK42" s="507" t="s">
        <v>373</v>
      </c>
      <c r="AL42" s="507"/>
      <c r="AM42" s="507" t="s">
        <v>2421</v>
      </c>
      <c r="AN42" s="507"/>
      <c r="AO42" s="2480" t="s">
        <v>2422</v>
      </c>
      <c r="AP42" s="2543"/>
    </row>
    <row r="43" spans="1:49" s="14" customFormat="1" ht="15.75" customHeight="1">
      <c r="A43" s="2537"/>
      <c r="B43" s="2537"/>
      <c r="C43" s="2538"/>
      <c r="D43" s="921" t="s">
        <v>360</v>
      </c>
      <c r="E43" s="923" t="s">
        <v>360</v>
      </c>
      <c r="F43" s="923" t="s">
        <v>88</v>
      </c>
      <c r="G43" s="2196" t="s">
        <v>1759</v>
      </c>
      <c r="H43" s="923" t="s">
        <v>5</v>
      </c>
      <c r="I43" s="923" t="s">
        <v>7</v>
      </c>
      <c r="J43" s="923" t="s">
        <v>227</v>
      </c>
      <c r="K43" s="923" t="s">
        <v>354</v>
      </c>
      <c r="L43" s="923" t="s">
        <v>1742</v>
      </c>
      <c r="M43" s="923" t="s">
        <v>2454</v>
      </c>
      <c r="N43" s="923" t="s">
        <v>301</v>
      </c>
      <c r="O43" s="923" t="s">
        <v>302</v>
      </c>
      <c r="P43" s="923" t="s">
        <v>303</v>
      </c>
      <c r="Q43" s="923" t="s">
        <v>355</v>
      </c>
      <c r="R43" s="923" t="s">
        <v>378</v>
      </c>
      <c r="S43" s="923" t="s">
        <v>307</v>
      </c>
      <c r="T43" s="2472"/>
      <c r="U43" s="2544"/>
      <c r="V43" s="2537"/>
      <c r="W43" s="2537"/>
      <c r="X43" s="2538"/>
      <c r="Y43" s="921" t="s">
        <v>10</v>
      </c>
      <c r="Z43" s="2347" t="s">
        <v>15</v>
      </c>
      <c r="AA43" s="923" t="s">
        <v>311</v>
      </c>
      <c r="AB43" s="923" t="s">
        <v>360</v>
      </c>
      <c r="AC43" s="923" t="s">
        <v>360</v>
      </c>
      <c r="AD43" s="923" t="s">
        <v>88</v>
      </c>
      <c r="AE43" s="2196" t="s">
        <v>1759</v>
      </c>
      <c r="AF43" s="923" t="s">
        <v>5</v>
      </c>
      <c r="AG43" s="923" t="s">
        <v>7</v>
      </c>
      <c r="AH43" s="920" t="s">
        <v>227</v>
      </c>
      <c r="AI43" s="921" t="s">
        <v>354</v>
      </c>
      <c r="AJ43" s="923" t="s">
        <v>1742</v>
      </c>
      <c r="AK43" s="923" t="s">
        <v>2454</v>
      </c>
      <c r="AL43" s="2347" t="s">
        <v>301</v>
      </c>
      <c r="AM43" s="923" t="s">
        <v>302</v>
      </c>
      <c r="AN43" s="923" t="s">
        <v>303</v>
      </c>
      <c r="AO43" s="2472"/>
      <c r="AP43" s="2544"/>
    </row>
    <row r="44" spans="1:49" s="14" customFormat="1" ht="16.5" customHeight="1">
      <c r="A44" s="2537"/>
      <c r="B44" s="2537"/>
      <c r="C44" s="2538"/>
      <c r="D44" s="921" t="s">
        <v>2393</v>
      </c>
      <c r="E44" s="922" t="s">
        <v>2394</v>
      </c>
      <c r="F44" s="922"/>
      <c r="G44" s="2197"/>
      <c r="H44" s="922"/>
      <c r="I44" s="922"/>
      <c r="J44" s="922" t="s">
        <v>9</v>
      </c>
      <c r="K44" s="922" t="s">
        <v>9</v>
      </c>
      <c r="L44" s="922"/>
      <c r="M44" s="922"/>
      <c r="N44" s="922"/>
      <c r="O44" s="922"/>
      <c r="P44" s="922"/>
      <c r="Q44" s="922"/>
      <c r="R44" s="922"/>
      <c r="S44" s="922" t="s">
        <v>2395</v>
      </c>
      <c r="T44" s="2472"/>
      <c r="U44" s="2544"/>
      <c r="V44" s="2537"/>
      <c r="W44" s="2537"/>
      <c r="X44" s="2538"/>
      <c r="Y44" s="921" t="s">
        <v>2284</v>
      </c>
      <c r="Z44" s="921"/>
      <c r="AA44" s="922"/>
      <c r="AB44" s="922" t="s">
        <v>2393</v>
      </c>
      <c r="AC44" s="922" t="s">
        <v>2394</v>
      </c>
      <c r="AD44" s="922"/>
      <c r="AE44" s="2197"/>
      <c r="AF44" s="922"/>
      <c r="AG44" s="922"/>
      <c r="AH44" s="920" t="s">
        <v>9</v>
      </c>
      <c r="AI44" s="921" t="s">
        <v>9</v>
      </c>
      <c r="AJ44" s="922"/>
      <c r="AK44" s="922"/>
      <c r="AL44" s="921"/>
      <c r="AM44" s="922"/>
      <c r="AN44" s="922"/>
      <c r="AO44" s="2472"/>
      <c r="AP44" s="2544"/>
    </row>
    <row r="45" spans="1:49" s="14" customFormat="1" ht="16" customHeight="1">
      <c r="A45" s="2537"/>
      <c r="B45" s="2537"/>
      <c r="C45" s="2538"/>
      <c r="D45" s="865"/>
      <c r="E45" s="395"/>
      <c r="F45" s="390"/>
      <c r="G45" s="2674" t="s">
        <v>2401</v>
      </c>
      <c r="H45" s="395"/>
      <c r="I45" s="390"/>
      <c r="J45" s="395" t="s">
        <v>2396</v>
      </c>
      <c r="K45" s="395" t="s">
        <v>2425</v>
      </c>
      <c r="L45" s="390"/>
      <c r="M45" s="390"/>
      <c r="N45" s="390"/>
      <c r="O45" s="390"/>
      <c r="P45" s="390" t="s">
        <v>2397</v>
      </c>
      <c r="Q45" s="390" t="s">
        <v>2397</v>
      </c>
      <c r="R45" s="390" t="s">
        <v>2397</v>
      </c>
      <c r="S45" s="390" t="s">
        <v>2398</v>
      </c>
      <c r="T45" s="2472"/>
      <c r="U45" s="2544"/>
      <c r="V45" s="2537"/>
      <c r="W45" s="2537"/>
      <c r="X45" s="2538"/>
      <c r="Y45" s="396"/>
      <c r="Z45" s="865"/>
      <c r="AA45" s="865" t="s">
        <v>2499</v>
      </c>
      <c r="AB45" s="395"/>
      <c r="AC45" s="395"/>
      <c r="AD45" s="390"/>
      <c r="AE45" s="2674" t="s">
        <v>2401</v>
      </c>
      <c r="AF45" s="395"/>
      <c r="AG45" s="390"/>
      <c r="AH45" s="865" t="s">
        <v>2396</v>
      </c>
      <c r="AI45" s="865" t="s">
        <v>2425</v>
      </c>
      <c r="AJ45" s="390"/>
      <c r="AK45" s="396"/>
      <c r="AL45" s="396"/>
      <c r="AM45" s="396"/>
      <c r="AN45" s="390" t="s">
        <v>2397</v>
      </c>
      <c r="AO45" s="2472"/>
      <c r="AP45" s="2544"/>
    </row>
    <row r="46" spans="1:49" s="14" customFormat="1" ht="16" customHeight="1">
      <c r="A46" s="2537"/>
      <c r="B46" s="2537"/>
      <c r="C46" s="2538"/>
      <c r="D46" s="865" t="s">
        <v>1654</v>
      </c>
      <c r="E46" s="395" t="s">
        <v>1656</v>
      </c>
      <c r="F46" s="390" t="s">
        <v>1720</v>
      </c>
      <c r="G46" s="2674"/>
      <c r="H46" s="395" t="s">
        <v>2412</v>
      </c>
      <c r="I46" s="390" t="s">
        <v>2218</v>
      </c>
      <c r="J46" s="2667" t="s">
        <v>2402</v>
      </c>
      <c r="K46" s="2667" t="s">
        <v>2402</v>
      </c>
      <c r="L46" s="390" t="s">
        <v>1611</v>
      </c>
      <c r="M46" s="390" t="s">
        <v>1743</v>
      </c>
      <c r="N46" s="390" t="s">
        <v>1612</v>
      </c>
      <c r="O46" s="390" t="s">
        <v>1613</v>
      </c>
      <c r="P46" s="395" t="s">
        <v>2403</v>
      </c>
      <c r="Q46" s="395" t="s">
        <v>2404</v>
      </c>
      <c r="R46" s="395" t="s">
        <v>2411</v>
      </c>
      <c r="S46" s="390" t="s">
        <v>2502</v>
      </c>
      <c r="T46" s="2472"/>
      <c r="U46" s="2544"/>
      <c r="V46" s="2537"/>
      <c r="W46" s="2537"/>
      <c r="X46" s="2538"/>
      <c r="Y46" s="396" t="s">
        <v>1750</v>
      </c>
      <c r="Z46" s="865" t="s">
        <v>1718</v>
      </c>
      <c r="AA46" s="865" t="s">
        <v>2410</v>
      </c>
      <c r="AB46" s="395" t="s">
        <v>1654</v>
      </c>
      <c r="AC46" s="395" t="s">
        <v>1656</v>
      </c>
      <c r="AD46" s="390" t="s">
        <v>1720</v>
      </c>
      <c r="AE46" s="2674"/>
      <c r="AF46" s="395" t="s">
        <v>2412</v>
      </c>
      <c r="AG46" s="390" t="s">
        <v>2218</v>
      </c>
      <c r="AH46" s="2667" t="s">
        <v>2402</v>
      </c>
      <c r="AI46" s="2667" t="s">
        <v>2402</v>
      </c>
      <c r="AJ46" s="390" t="s">
        <v>1611</v>
      </c>
      <c r="AK46" s="396" t="s">
        <v>1743</v>
      </c>
      <c r="AL46" s="396" t="s">
        <v>1612</v>
      </c>
      <c r="AM46" s="396" t="s">
        <v>1613</v>
      </c>
      <c r="AN46" s="395" t="s">
        <v>2403</v>
      </c>
      <c r="AO46" s="2472"/>
      <c r="AP46" s="2544"/>
    </row>
    <row r="47" spans="1:49" s="14" customFormat="1" ht="16" customHeight="1">
      <c r="A47" s="2537"/>
      <c r="B47" s="2537"/>
      <c r="C47" s="2538"/>
      <c r="D47" s="396"/>
      <c r="E47" s="390"/>
      <c r="F47" s="390"/>
      <c r="G47" s="396"/>
      <c r="H47" s="395"/>
      <c r="I47" s="390"/>
      <c r="J47" s="2667"/>
      <c r="K47" s="2667"/>
      <c r="L47" s="390"/>
      <c r="M47" s="395"/>
      <c r="N47" s="395"/>
      <c r="O47" s="395"/>
      <c r="P47" s="395"/>
      <c r="Q47" s="395"/>
      <c r="R47" s="395"/>
      <c r="S47" s="390"/>
      <c r="T47" s="2472"/>
      <c r="U47" s="2544"/>
      <c r="V47" s="2537"/>
      <c r="W47" s="2537"/>
      <c r="X47" s="2538"/>
      <c r="Y47" s="396" t="s">
        <v>2414</v>
      </c>
      <c r="Z47" s="865"/>
      <c r="AA47" s="395"/>
      <c r="AB47" s="390"/>
      <c r="AC47" s="390"/>
      <c r="AD47" s="390"/>
      <c r="AE47" s="396"/>
      <c r="AF47" s="395"/>
      <c r="AG47" s="390"/>
      <c r="AH47" s="2667"/>
      <c r="AI47" s="2667"/>
      <c r="AJ47" s="390"/>
      <c r="AK47" s="395"/>
      <c r="AL47" s="865"/>
      <c r="AM47" s="395"/>
      <c r="AN47" s="395"/>
      <c r="AO47" s="2472"/>
      <c r="AP47" s="2544"/>
    </row>
    <row r="48" spans="1:49" s="35" customFormat="1" ht="18.75" customHeight="1">
      <c r="A48" s="2539"/>
      <c r="B48" s="2539"/>
      <c r="C48" s="2540"/>
      <c r="D48" s="1884" t="s">
        <v>2415</v>
      </c>
      <c r="E48" s="1816" t="s">
        <v>2415</v>
      </c>
      <c r="F48" s="1821" t="s">
        <v>2194</v>
      </c>
      <c r="G48" s="1821" t="s">
        <v>2194</v>
      </c>
      <c r="H48" s="1815" t="s">
        <v>316</v>
      </c>
      <c r="I48" s="1815" t="s">
        <v>2194</v>
      </c>
      <c r="J48" s="1815" t="s">
        <v>2197</v>
      </c>
      <c r="K48" s="1815" t="s">
        <v>2197</v>
      </c>
      <c r="L48" s="1815" t="s">
        <v>2197</v>
      </c>
      <c r="M48" s="1815" t="s">
        <v>2197</v>
      </c>
      <c r="N48" s="1815" t="s">
        <v>2197</v>
      </c>
      <c r="O48" s="1815" t="s">
        <v>2197</v>
      </c>
      <c r="P48" s="1815" t="s">
        <v>2197</v>
      </c>
      <c r="Q48" s="1815" t="s">
        <v>2197</v>
      </c>
      <c r="R48" s="1815" t="s">
        <v>2197</v>
      </c>
      <c r="S48" s="1816" t="s">
        <v>2426</v>
      </c>
      <c r="T48" s="2545"/>
      <c r="U48" s="2546"/>
      <c r="V48" s="2539"/>
      <c r="W48" s="2539"/>
      <c r="X48" s="2540"/>
      <c r="Y48" s="1821" t="s">
        <v>2417</v>
      </c>
      <c r="Z48" s="1884" t="s">
        <v>2415</v>
      </c>
      <c r="AA48" s="1815" t="s">
        <v>2417</v>
      </c>
      <c r="AB48" s="1816" t="s">
        <v>2415</v>
      </c>
      <c r="AC48" s="1816" t="s">
        <v>2415</v>
      </c>
      <c r="AD48" s="1821" t="s">
        <v>2194</v>
      </c>
      <c r="AE48" s="1821" t="s">
        <v>2194</v>
      </c>
      <c r="AF48" s="1815" t="s">
        <v>316</v>
      </c>
      <c r="AG48" s="1815" t="s">
        <v>2194</v>
      </c>
      <c r="AH48" s="1815" t="s">
        <v>2197</v>
      </c>
      <c r="AI48" s="1815" t="s">
        <v>2197</v>
      </c>
      <c r="AJ48" s="1815" t="s">
        <v>2197</v>
      </c>
      <c r="AK48" s="1815" t="s">
        <v>2197</v>
      </c>
      <c r="AL48" s="1815" t="s">
        <v>2197</v>
      </c>
      <c r="AM48" s="1815" t="s">
        <v>2197</v>
      </c>
      <c r="AN48" s="1815" t="s">
        <v>2197</v>
      </c>
      <c r="AO48" s="2545"/>
      <c r="AP48" s="2546"/>
    </row>
    <row r="49" spans="1:42" ht="17.25" customHeight="1">
      <c r="A49" s="63">
        <v>40544</v>
      </c>
      <c r="B49" s="64">
        <v>40544</v>
      </c>
      <c r="C49" s="990">
        <v>40544</v>
      </c>
      <c r="D49" s="2355">
        <v>72</v>
      </c>
      <c r="E49" s="2355">
        <v>77</v>
      </c>
      <c r="F49" s="2355" t="s">
        <v>21</v>
      </c>
      <c r="G49" s="2355" t="s">
        <v>21</v>
      </c>
      <c r="H49" s="2355">
        <v>12064811</v>
      </c>
      <c r="I49" s="2355">
        <v>52536731</v>
      </c>
      <c r="J49" s="2355">
        <v>13406074</v>
      </c>
      <c r="K49" s="2355">
        <v>8607361</v>
      </c>
      <c r="L49" s="2355">
        <v>257</v>
      </c>
      <c r="M49" s="2355">
        <v>213299</v>
      </c>
      <c r="N49" s="2355">
        <v>559</v>
      </c>
      <c r="O49" s="2355">
        <v>1478</v>
      </c>
      <c r="P49" s="2355">
        <v>318241</v>
      </c>
      <c r="Q49" s="2355">
        <v>8327</v>
      </c>
      <c r="R49" s="2355">
        <v>309914</v>
      </c>
      <c r="S49" s="2355">
        <v>403283</v>
      </c>
      <c r="T49" s="67">
        <v>40544</v>
      </c>
      <c r="U49" s="624">
        <v>40544</v>
      </c>
      <c r="V49" s="63">
        <v>40544</v>
      </c>
      <c r="W49" s="64">
        <v>40544</v>
      </c>
      <c r="X49" s="990">
        <v>40544</v>
      </c>
      <c r="Y49" s="2355">
        <v>262927</v>
      </c>
      <c r="Z49" s="2355">
        <v>64191</v>
      </c>
      <c r="AA49" s="2355">
        <v>71142</v>
      </c>
      <c r="AB49" s="2355">
        <v>72</v>
      </c>
      <c r="AC49" s="2355">
        <v>72</v>
      </c>
      <c r="AD49" s="2355" t="s">
        <v>21</v>
      </c>
      <c r="AE49" s="2355" t="s">
        <v>21</v>
      </c>
      <c r="AF49" s="2355">
        <v>2859296</v>
      </c>
      <c r="AG49" s="2355">
        <v>4939896</v>
      </c>
      <c r="AH49" s="2355">
        <v>14160804</v>
      </c>
      <c r="AI49" s="2355">
        <v>13218953</v>
      </c>
      <c r="AJ49" s="2355">
        <v>257</v>
      </c>
      <c r="AK49" s="2355">
        <v>214709</v>
      </c>
      <c r="AL49" s="2355">
        <v>59002</v>
      </c>
      <c r="AM49" s="2355">
        <v>1641</v>
      </c>
      <c r="AN49" s="2355">
        <v>1537732</v>
      </c>
      <c r="AO49" s="67">
        <v>40544</v>
      </c>
      <c r="AP49" s="624">
        <v>40544</v>
      </c>
    </row>
    <row r="50" spans="1:42" ht="14.25" customHeight="1">
      <c r="A50" s="73"/>
      <c r="B50" s="64">
        <v>40909</v>
      </c>
      <c r="C50" s="127"/>
      <c r="D50" s="2355">
        <v>74</v>
      </c>
      <c r="E50" s="2355">
        <v>77</v>
      </c>
      <c r="F50" s="2355" t="s">
        <v>21</v>
      </c>
      <c r="G50" s="2355" t="s">
        <v>21</v>
      </c>
      <c r="H50" s="2355">
        <v>12203863</v>
      </c>
      <c r="I50" s="2355">
        <v>52501380</v>
      </c>
      <c r="J50" s="2355">
        <v>13489932</v>
      </c>
      <c r="K50" s="2355">
        <v>8629072</v>
      </c>
      <c r="L50" s="2355">
        <v>292</v>
      </c>
      <c r="M50" s="2355">
        <v>188079</v>
      </c>
      <c r="N50" s="2355">
        <v>765</v>
      </c>
      <c r="O50" s="2355">
        <v>2590</v>
      </c>
      <c r="P50" s="2355">
        <v>272473</v>
      </c>
      <c r="Q50" s="2355">
        <v>8729</v>
      </c>
      <c r="R50" s="2355">
        <v>263744</v>
      </c>
      <c r="S50" s="2355">
        <v>460296</v>
      </c>
      <c r="T50" s="67">
        <v>40909</v>
      </c>
      <c r="U50" s="624">
        <v>40909</v>
      </c>
      <c r="V50" s="73"/>
      <c r="W50" s="64">
        <v>40909</v>
      </c>
      <c r="X50" s="127"/>
      <c r="Y50" s="2355">
        <v>318972</v>
      </c>
      <c r="Z50" s="2355">
        <v>78392</v>
      </c>
      <c r="AA50" s="2355">
        <v>114194</v>
      </c>
      <c r="AB50" s="2355">
        <v>74</v>
      </c>
      <c r="AC50" s="2355">
        <v>74</v>
      </c>
      <c r="AD50" s="2355" t="s">
        <v>21</v>
      </c>
      <c r="AE50" s="2355" t="s">
        <v>21</v>
      </c>
      <c r="AF50" s="2355">
        <v>2957930</v>
      </c>
      <c r="AG50" s="2355">
        <v>5227605</v>
      </c>
      <c r="AH50" s="2355">
        <v>14096358</v>
      </c>
      <c r="AI50" s="2355">
        <v>13014632</v>
      </c>
      <c r="AJ50" s="2355">
        <v>292</v>
      </c>
      <c r="AK50" s="2355">
        <v>189497</v>
      </c>
      <c r="AL50" s="2355">
        <v>34956</v>
      </c>
      <c r="AM50" s="2355">
        <v>2590</v>
      </c>
      <c r="AN50" s="2355">
        <v>1465794</v>
      </c>
      <c r="AO50" s="67">
        <v>40909</v>
      </c>
      <c r="AP50" s="624">
        <v>40909</v>
      </c>
    </row>
    <row r="51" spans="1:42" ht="14.25" customHeight="1">
      <c r="A51" s="73"/>
      <c r="B51" s="64">
        <v>41275</v>
      </c>
      <c r="C51" s="127"/>
      <c r="D51" s="2355">
        <v>82</v>
      </c>
      <c r="E51" s="2355">
        <v>90</v>
      </c>
      <c r="F51" s="2355" t="s">
        <v>21</v>
      </c>
      <c r="G51" s="2355" t="s">
        <v>21</v>
      </c>
      <c r="H51" s="2355">
        <v>12326980</v>
      </c>
      <c r="I51" s="2355">
        <v>51414990</v>
      </c>
      <c r="J51" s="2355">
        <v>13568884</v>
      </c>
      <c r="K51" s="2355">
        <v>8736801</v>
      </c>
      <c r="L51" s="2355">
        <v>305</v>
      </c>
      <c r="M51" s="2355">
        <v>135806</v>
      </c>
      <c r="N51" s="2355">
        <v>4495</v>
      </c>
      <c r="O51" s="2355">
        <v>2931</v>
      </c>
      <c r="P51" s="2355">
        <v>281970</v>
      </c>
      <c r="Q51" s="2355">
        <v>7587</v>
      </c>
      <c r="R51" s="2355">
        <v>274383</v>
      </c>
      <c r="S51" s="2355">
        <v>437251</v>
      </c>
      <c r="T51" s="67">
        <v>41275</v>
      </c>
      <c r="U51" s="624">
        <v>41275</v>
      </c>
      <c r="V51" s="73"/>
      <c r="W51" s="64">
        <v>41275</v>
      </c>
      <c r="X51" s="127"/>
      <c r="Y51" s="2355">
        <v>273561</v>
      </c>
      <c r="Z51" s="2355">
        <v>68907</v>
      </c>
      <c r="AA51" s="2355">
        <v>147451</v>
      </c>
      <c r="AB51" s="2355">
        <v>82</v>
      </c>
      <c r="AC51" s="2355">
        <v>83</v>
      </c>
      <c r="AD51" s="2355" t="s">
        <v>21</v>
      </c>
      <c r="AE51" s="2355" t="s">
        <v>21</v>
      </c>
      <c r="AF51" s="2355">
        <v>3053948</v>
      </c>
      <c r="AG51" s="2355">
        <v>4421456</v>
      </c>
      <c r="AH51" s="2355">
        <v>14250001</v>
      </c>
      <c r="AI51" s="2355">
        <v>13211809</v>
      </c>
      <c r="AJ51" s="2355">
        <v>305</v>
      </c>
      <c r="AK51" s="2355">
        <v>136931</v>
      </c>
      <c r="AL51" s="2355">
        <v>38310</v>
      </c>
      <c r="AM51" s="2355">
        <v>2931</v>
      </c>
      <c r="AN51" s="2355">
        <v>1444868</v>
      </c>
      <c r="AO51" s="67">
        <v>41275</v>
      </c>
      <c r="AP51" s="624">
        <v>41275</v>
      </c>
    </row>
    <row r="52" spans="1:42" ht="14.25" customHeight="1">
      <c r="A52" s="73"/>
      <c r="B52" s="64">
        <v>41640</v>
      </c>
      <c r="C52" s="127"/>
      <c r="D52" s="2355">
        <v>61</v>
      </c>
      <c r="E52" s="2355">
        <v>66</v>
      </c>
      <c r="F52" s="2355" t="s">
        <v>21</v>
      </c>
      <c r="G52" s="2355" t="s">
        <v>21</v>
      </c>
      <c r="H52" s="2355">
        <v>12145427</v>
      </c>
      <c r="I52" s="2355">
        <v>47614927</v>
      </c>
      <c r="J52" s="2355">
        <v>12653466</v>
      </c>
      <c r="K52" s="2355">
        <v>8068602</v>
      </c>
      <c r="L52" s="2355">
        <v>279</v>
      </c>
      <c r="M52" s="2355">
        <v>120879</v>
      </c>
      <c r="N52" s="2355">
        <v>1523</v>
      </c>
      <c r="O52" s="2355">
        <v>759</v>
      </c>
      <c r="P52" s="2355">
        <v>258661</v>
      </c>
      <c r="Q52" s="2355">
        <v>7020</v>
      </c>
      <c r="R52" s="2355">
        <v>251641</v>
      </c>
      <c r="S52" s="2355">
        <v>326313</v>
      </c>
      <c r="T52" s="67">
        <v>41640</v>
      </c>
      <c r="U52" s="624">
        <v>41640</v>
      </c>
      <c r="V52" s="73"/>
      <c r="W52" s="64">
        <v>41640</v>
      </c>
      <c r="X52" s="127"/>
      <c r="Y52" s="2355">
        <v>315491</v>
      </c>
      <c r="Z52" s="2355">
        <v>72383</v>
      </c>
      <c r="AA52" s="2355">
        <v>179364</v>
      </c>
      <c r="AB52" s="2355">
        <v>61</v>
      </c>
      <c r="AC52" s="2355">
        <v>60</v>
      </c>
      <c r="AD52" s="2355" t="s">
        <v>21</v>
      </c>
      <c r="AE52" s="2355" t="s">
        <v>21</v>
      </c>
      <c r="AF52" s="2355">
        <v>3025092</v>
      </c>
      <c r="AG52" s="2355">
        <v>4127026</v>
      </c>
      <c r="AH52" s="2355">
        <v>13367086</v>
      </c>
      <c r="AI52" s="2355">
        <v>12284226</v>
      </c>
      <c r="AJ52" s="2355">
        <v>279</v>
      </c>
      <c r="AK52" s="2355">
        <v>122064</v>
      </c>
      <c r="AL52" s="2355">
        <v>49683</v>
      </c>
      <c r="AM52" s="2355">
        <v>759</v>
      </c>
      <c r="AN52" s="2355">
        <v>1324501</v>
      </c>
      <c r="AO52" s="67">
        <v>41640</v>
      </c>
      <c r="AP52" s="624">
        <v>41640</v>
      </c>
    </row>
    <row r="53" spans="1:42" ht="14.25" customHeight="1">
      <c r="A53" s="73"/>
      <c r="B53" s="64">
        <v>42005</v>
      </c>
      <c r="C53" s="127"/>
      <c r="D53" s="2355">
        <v>86</v>
      </c>
      <c r="E53" s="2355">
        <v>93</v>
      </c>
      <c r="F53" s="2355" t="s">
        <v>21</v>
      </c>
      <c r="G53" s="2355" t="s">
        <v>21</v>
      </c>
      <c r="H53" s="2355">
        <v>11929052</v>
      </c>
      <c r="I53" s="2355">
        <v>46315846</v>
      </c>
      <c r="J53" s="2355">
        <v>12589986</v>
      </c>
      <c r="K53" s="2355">
        <v>8184095</v>
      </c>
      <c r="L53" s="2355">
        <v>287</v>
      </c>
      <c r="M53" s="2355">
        <v>152563</v>
      </c>
      <c r="N53" s="2355">
        <v>608</v>
      </c>
      <c r="O53" s="2355">
        <v>2443</v>
      </c>
      <c r="P53" s="2355">
        <v>253510</v>
      </c>
      <c r="Q53" s="2355">
        <v>8869</v>
      </c>
      <c r="R53" s="2355">
        <v>244641</v>
      </c>
      <c r="S53" s="2355">
        <v>320627</v>
      </c>
      <c r="T53" s="67">
        <v>42005</v>
      </c>
      <c r="U53" s="624">
        <v>42005</v>
      </c>
      <c r="V53" s="73"/>
      <c r="W53" s="64">
        <v>42005</v>
      </c>
      <c r="X53" s="127"/>
      <c r="Y53" s="2355">
        <v>274091</v>
      </c>
      <c r="Z53" s="2355">
        <v>63113</v>
      </c>
      <c r="AA53" s="2355">
        <v>120520</v>
      </c>
      <c r="AB53" s="2355">
        <v>3736</v>
      </c>
      <c r="AC53" s="2355">
        <v>4086</v>
      </c>
      <c r="AD53" s="2355" t="s">
        <v>21</v>
      </c>
      <c r="AE53" s="2355" t="s">
        <v>21</v>
      </c>
      <c r="AF53" s="2355">
        <v>3008905</v>
      </c>
      <c r="AG53" s="2355">
        <v>3715775</v>
      </c>
      <c r="AH53" s="2355">
        <v>13274560</v>
      </c>
      <c r="AI53" s="2355">
        <v>12337459</v>
      </c>
      <c r="AJ53" s="2355">
        <v>287</v>
      </c>
      <c r="AK53" s="2355">
        <v>153644</v>
      </c>
      <c r="AL53" s="2355">
        <v>39552</v>
      </c>
      <c r="AM53" s="2355">
        <v>2443</v>
      </c>
      <c r="AN53" s="2355">
        <v>1228317</v>
      </c>
      <c r="AO53" s="67">
        <v>42005</v>
      </c>
      <c r="AP53" s="624">
        <v>42005</v>
      </c>
    </row>
    <row r="54" spans="1:42" ht="6.75" customHeight="1">
      <c r="A54" s="73"/>
      <c r="B54" s="76"/>
      <c r="C54" s="127"/>
      <c r="D54" s="625"/>
      <c r="E54" s="625"/>
      <c r="F54" s="625"/>
      <c r="G54" s="625"/>
      <c r="H54" s="625"/>
      <c r="I54" s="625"/>
      <c r="J54" s="625"/>
      <c r="K54" s="625"/>
      <c r="L54" s="625"/>
      <c r="M54" s="625"/>
      <c r="N54" s="625"/>
      <c r="O54" s="625"/>
      <c r="P54" s="625"/>
      <c r="Q54" s="625"/>
      <c r="R54" s="625"/>
      <c r="S54" s="625"/>
      <c r="T54" s="77"/>
      <c r="U54" s="486"/>
      <c r="V54" s="73"/>
      <c r="W54" s="76"/>
      <c r="X54" s="127"/>
      <c r="Y54" s="625"/>
      <c r="Z54" s="625"/>
      <c r="AA54" s="625"/>
      <c r="AB54" s="625"/>
      <c r="AC54" s="625"/>
      <c r="AD54" s="625"/>
      <c r="AE54" s="625"/>
      <c r="AF54" s="625"/>
      <c r="AG54" s="625"/>
      <c r="AH54" s="625"/>
      <c r="AI54" s="625"/>
      <c r="AJ54" s="625"/>
      <c r="AK54" s="625"/>
      <c r="AL54" s="625"/>
      <c r="AM54" s="625"/>
      <c r="AN54" s="625"/>
      <c r="AO54" s="77"/>
      <c r="AP54" s="486"/>
    </row>
    <row r="55" spans="1:42" ht="15.75" customHeight="1">
      <c r="A55" s="79">
        <v>41365</v>
      </c>
      <c r="B55" s="80">
        <v>41365</v>
      </c>
      <c r="C55" s="128">
        <v>41365</v>
      </c>
      <c r="D55" s="2356">
        <v>74</v>
      </c>
      <c r="E55" s="2356">
        <v>81</v>
      </c>
      <c r="F55" s="2356" t="s">
        <v>21</v>
      </c>
      <c r="G55" s="2356" t="s">
        <v>21</v>
      </c>
      <c r="H55" s="2356">
        <v>12404626</v>
      </c>
      <c r="I55" s="2356">
        <v>51185956</v>
      </c>
      <c r="J55" s="2356">
        <v>13444625</v>
      </c>
      <c r="K55" s="2356">
        <v>8614608</v>
      </c>
      <c r="L55" s="2356">
        <v>304</v>
      </c>
      <c r="M55" s="2356">
        <v>146010</v>
      </c>
      <c r="N55" s="2356">
        <v>5020</v>
      </c>
      <c r="O55" s="2356">
        <v>3131</v>
      </c>
      <c r="P55" s="2356">
        <v>276108</v>
      </c>
      <c r="Q55" s="2356">
        <v>7545</v>
      </c>
      <c r="R55" s="2356">
        <v>268563</v>
      </c>
      <c r="S55" s="2356">
        <v>388785</v>
      </c>
      <c r="T55" s="83">
        <v>41365</v>
      </c>
      <c r="U55" s="628">
        <v>41365</v>
      </c>
      <c r="V55" s="79">
        <v>41365</v>
      </c>
      <c r="W55" s="80">
        <v>41365</v>
      </c>
      <c r="X55" s="128">
        <v>41365</v>
      </c>
      <c r="Y55" s="2356">
        <v>281135</v>
      </c>
      <c r="Z55" s="2356">
        <v>65842</v>
      </c>
      <c r="AA55" s="2356">
        <v>152133</v>
      </c>
      <c r="AB55" s="2356">
        <v>74</v>
      </c>
      <c r="AC55" s="2356">
        <v>74</v>
      </c>
      <c r="AD55" s="2356" t="s">
        <v>21</v>
      </c>
      <c r="AE55" s="2356" t="s">
        <v>21</v>
      </c>
      <c r="AF55" s="2356">
        <v>3050828</v>
      </c>
      <c r="AG55" s="2356">
        <v>4474367</v>
      </c>
      <c r="AH55" s="2356">
        <v>14149260</v>
      </c>
      <c r="AI55" s="2356">
        <v>13099811</v>
      </c>
      <c r="AJ55" s="2356">
        <v>304</v>
      </c>
      <c r="AK55" s="2356">
        <v>146994</v>
      </c>
      <c r="AL55" s="2356">
        <v>35788</v>
      </c>
      <c r="AM55" s="2356">
        <v>3131</v>
      </c>
      <c r="AN55" s="2356">
        <v>1386966</v>
      </c>
      <c r="AO55" s="83">
        <v>41365</v>
      </c>
      <c r="AP55" s="628">
        <v>41365</v>
      </c>
    </row>
    <row r="56" spans="1:42" ht="14.25" customHeight="1">
      <c r="A56" s="85"/>
      <c r="B56" s="80">
        <v>41730</v>
      </c>
      <c r="C56" s="130"/>
      <c r="D56" s="2356">
        <v>72</v>
      </c>
      <c r="E56" s="2356">
        <v>79</v>
      </c>
      <c r="F56" s="2356" t="s">
        <v>21</v>
      </c>
      <c r="G56" s="2356" t="s">
        <v>21</v>
      </c>
      <c r="H56" s="2356">
        <v>12001800</v>
      </c>
      <c r="I56" s="2356">
        <v>46575899</v>
      </c>
      <c r="J56" s="2356">
        <v>12526942</v>
      </c>
      <c r="K56" s="2356">
        <v>8029046</v>
      </c>
      <c r="L56" s="2356">
        <v>274</v>
      </c>
      <c r="M56" s="2356">
        <v>127047</v>
      </c>
      <c r="N56" s="2356">
        <v>982</v>
      </c>
      <c r="O56" s="2356">
        <v>498</v>
      </c>
      <c r="P56" s="2356">
        <v>259376</v>
      </c>
      <c r="Q56" s="2356">
        <v>6982</v>
      </c>
      <c r="R56" s="2356">
        <v>252394</v>
      </c>
      <c r="S56" s="2356">
        <v>322390</v>
      </c>
      <c r="T56" s="83">
        <v>41730</v>
      </c>
      <c r="U56" s="628">
        <v>41730</v>
      </c>
      <c r="V56" s="85"/>
      <c r="W56" s="80">
        <v>41730</v>
      </c>
      <c r="X56" s="130"/>
      <c r="Y56" s="2356">
        <v>296491</v>
      </c>
      <c r="Z56" s="2356">
        <v>70932</v>
      </c>
      <c r="AA56" s="2356">
        <v>179121</v>
      </c>
      <c r="AB56" s="2356">
        <v>72</v>
      </c>
      <c r="AC56" s="2356">
        <v>72</v>
      </c>
      <c r="AD56" s="2356" t="s">
        <v>21</v>
      </c>
      <c r="AE56" s="2356" t="s">
        <v>21</v>
      </c>
      <c r="AF56" s="2356">
        <v>2988406</v>
      </c>
      <c r="AG56" s="2356">
        <v>3794580</v>
      </c>
      <c r="AH56" s="2356">
        <v>13225775</v>
      </c>
      <c r="AI56" s="2356">
        <v>12184688</v>
      </c>
      <c r="AJ56" s="2356">
        <v>274</v>
      </c>
      <c r="AK56" s="2356">
        <v>128284</v>
      </c>
      <c r="AL56" s="2356">
        <v>49821</v>
      </c>
      <c r="AM56" s="2356">
        <v>498</v>
      </c>
      <c r="AN56" s="2356">
        <v>1322526</v>
      </c>
      <c r="AO56" s="83">
        <v>41730</v>
      </c>
      <c r="AP56" s="628">
        <v>41730</v>
      </c>
    </row>
    <row r="57" spans="1:42" ht="6.75" customHeight="1">
      <c r="A57" s="85"/>
      <c r="B57" s="87"/>
      <c r="C57" s="130"/>
      <c r="D57" s="2356"/>
      <c r="E57" s="2356"/>
      <c r="F57" s="2356"/>
      <c r="G57" s="2356"/>
      <c r="H57" s="2356"/>
      <c r="I57" s="2356"/>
      <c r="J57" s="2356"/>
      <c r="K57" s="2356"/>
      <c r="L57" s="2356"/>
      <c r="M57" s="2356"/>
      <c r="N57" s="2356"/>
      <c r="O57" s="2356"/>
      <c r="P57" s="2356"/>
      <c r="Q57" s="2356"/>
      <c r="R57" s="2356"/>
      <c r="S57" s="2356"/>
      <c r="T57" s="77"/>
      <c r="U57" s="486"/>
      <c r="V57" s="85"/>
      <c r="W57" s="87"/>
      <c r="X57" s="130"/>
      <c r="Y57" s="2356"/>
      <c r="Z57" s="2356"/>
      <c r="AA57" s="2356"/>
      <c r="AB57" s="2356"/>
      <c r="AC57" s="2356"/>
      <c r="AD57" s="2356"/>
      <c r="AE57" s="2356"/>
      <c r="AF57" s="2356"/>
      <c r="AG57" s="2356"/>
      <c r="AH57" s="2356"/>
      <c r="AI57" s="2356"/>
      <c r="AJ57" s="2356"/>
      <c r="AK57" s="2356"/>
      <c r="AL57" s="2356"/>
      <c r="AM57" s="2356"/>
      <c r="AN57" s="2356"/>
      <c r="AO57" s="77"/>
      <c r="AP57" s="486"/>
    </row>
    <row r="58" spans="1:42" ht="15.75" customHeight="1">
      <c r="A58" s="88" t="s">
        <v>777</v>
      </c>
      <c r="B58" s="89" t="s">
        <v>23</v>
      </c>
      <c r="C58" s="131" t="s">
        <v>24</v>
      </c>
      <c r="D58" s="2356">
        <v>28</v>
      </c>
      <c r="E58" s="2356">
        <v>31</v>
      </c>
      <c r="F58" s="2356" t="s">
        <v>21</v>
      </c>
      <c r="G58" s="2356" t="s">
        <v>21</v>
      </c>
      <c r="H58" s="2356">
        <v>3039694</v>
      </c>
      <c r="I58" s="2356">
        <v>12258016</v>
      </c>
      <c r="J58" s="2356">
        <v>3331340</v>
      </c>
      <c r="K58" s="2356">
        <v>2157938</v>
      </c>
      <c r="L58" s="2356">
        <v>61</v>
      </c>
      <c r="M58" s="2356">
        <v>52270</v>
      </c>
      <c r="N58" s="2356">
        <v>159</v>
      </c>
      <c r="O58" s="2356">
        <v>142</v>
      </c>
      <c r="P58" s="2356">
        <v>81782</v>
      </c>
      <c r="Q58" s="2356">
        <v>1920</v>
      </c>
      <c r="R58" s="2356">
        <v>79862</v>
      </c>
      <c r="S58" s="2356">
        <v>80477</v>
      </c>
      <c r="T58" s="91" t="s">
        <v>25</v>
      </c>
      <c r="U58" s="632" t="s">
        <v>778</v>
      </c>
      <c r="V58" s="88" t="s">
        <v>777</v>
      </c>
      <c r="W58" s="89" t="s">
        <v>23</v>
      </c>
      <c r="X58" s="131" t="s">
        <v>24</v>
      </c>
      <c r="Y58" s="2356">
        <v>40052</v>
      </c>
      <c r="Z58" s="2356">
        <v>18575</v>
      </c>
      <c r="AA58" s="2356">
        <v>42064</v>
      </c>
      <c r="AB58" s="2356">
        <v>28</v>
      </c>
      <c r="AC58" s="2356">
        <v>29</v>
      </c>
      <c r="AD58" s="2356" t="s">
        <v>21</v>
      </c>
      <c r="AE58" s="2356" t="s">
        <v>21</v>
      </c>
      <c r="AF58" s="2356">
        <v>743805</v>
      </c>
      <c r="AG58" s="2356">
        <v>900070</v>
      </c>
      <c r="AH58" s="2356">
        <v>3510757</v>
      </c>
      <c r="AI58" s="2356">
        <v>3278327</v>
      </c>
      <c r="AJ58" s="2356">
        <v>61</v>
      </c>
      <c r="AK58" s="2356">
        <v>52511</v>
      </c>
      <c r="AL58" s="2356">
        <v>7350</v>
      </c>
      <c r="AM58" s="2356">
        <v>142</v>
      </c>
      <c r="AN58" s="2356">
        <v>375991</v>
      </c>
      <c r="AO58" s="91" t="s">
        <v>25</v>
      </c>
      <c r="AP58" s="632" t="s">
        <v>778</v>
      </c>
    </row>
    <row r="59" spans="1:42" ht="14.25" customHeight="1">
      <c r="A59" s="93" t="s">
        <v>26</v>
      </c>
      <c r="B59" s="94" t="s">
        <v>26</v>
      </c>
      <c r="C59" s="132" t="s">
        <v>571</v>
      </c>
      <c r="D59" s="2356">
        <v>17</v>
      </c>
      <c r="E59" s="2356">
        <v>17</v>
      </c>
      <c r="F59" s="2356" t="s">
        <v>21</v>
      </c>
      <c r="G59" s="2356" t="s">
        <v>21</v>
      </c>
      <c r="H59" s="2356">
        <v>2825275</v>
      </c>
      <c r="I59" s="2356">
        <v>10853544</v>
      </c>
      <c r="J59" s="2356">
        <v>2978521</v>
      </c>
      <c r="K59" s="2356">
        <v>1957723</v>
      </c>
      <c r="L59" s="2356">
        <v>71</v>
      </c>
      <c r="M59" s="2356">
        <v>26819</v>
      </c>
      <c r="N59" s="2356">
        <v>167</v>
      </c>
      <c r="O59" s="2356">
        <v>267</v>
      </c>
      <c r="P59" s="2356">
        <v>50947</v>
      </c>
      <c r="Q59" s="2356">
        <v>2374</v>
      </c>
      <c r="R59" s="2356">
        <v>48573</v>
      </c>
      <c r="S59" s="2356">
        <v>83523</v>
      </c>
      <c r="T59" s="91" t="s">
        <v>27</v>
      </c>
      <c r="U59" s="632" t="s">
        <v>26</v>
      </c>
      <c r="V59" s="93" t="s">
        <v>26</v>
      </c>
      <c r="W59" s="94" t="s">
        <v>26</v>
      </c>
      <c r="X59" s="132" t="s">
        <v>571</v>
      </c>
      <c r="Y59" s="2356">
        <v>69655</v>
      </c>
      <c r="Z59" s="2356">
        <v>8112</v>
      </c>
      <c r="AA59" s="2356">
        <v>19841</v>
      </c>
      <c r="AB59" s="2356">
        <v>756</v>
      </c>
      <c r="AC59" s="2356">
        <v>825</v>
      </c>
      <c r="AD59" s="2356" t="s">
        <v>21</v>
      </c>
      <c r="AE59" s="2356" t="s">
        <v>21</v>
      </c>
      <c r="AF59" s="2356">
        <v>766314</v>
      </c>
      <c r="AG59" s="2356">
        <v>861187</v>
      </c>
      <c r="AH59" s="2356">
        <v>3145927</v>
      </c>
      <c r="AI59" s="2356">
        <v>2937779</v>
      </c>
      <c r="AJ59" s="2356">
        <v>71</v>
      </c>
      <c r="AK59" s="2356">
        <v>27133</v>
      </c>
      <c r="AL59" s="2356">
        <v>8449</v>
      </c>
      <c r="AM59" s="2356">
        <v>267</v>
      </c>
      <c r="AN59" s="2356">
        <v>282384</v>
      </c>
      <c r="AO59" s="91" t="s">
        <v>27</v>
      </c>
      <c r="AP59" s="632" t="s">
        <v>26</v>
      </c>
    </row>
    <row r="60" spans="1:42" ht="14.25" customHeight="1">
      <c r="A60" s="93" t="s">
        <v>26</v>
      </c>
      <c r="B60" s="94" t="s">
        <v>26</v>
      </c>
      <c r="C60" s="132" t="s">
        <v>572</v>
      </c>
      <c r="D60" s="2356">
        <v>16</v>
      </c>
      <c r="E60" s="2356">
        <v>17</v>
      </c>
      <c r="F60" s="2356" t="s">
        <v>21</v>
      </c>
      <c r="G60" s="2356" t="s">
        <v>21</v>
      </c>
      <c r="H60" s="2356">
        <v>3147875</v>
      </c>
      <c r="I60" s="2356">
        <v>11336392</v>
      </c>
      <c r="J60" s="2356">
        <v>3128209</v>
      </c>
      <c r="K60" s="2356">
        <v>2040895</v>
      </c>
      <c r="L60" s="2356">
        <v>84</v>
      </c>
      <c r="M60" s="2356">
        <v>15968</v>
      </c>
      <c r="N60" s="2356">
        <v>111</v>
      </c>
      <c r="O60" s="2356">
        <v>1940</v>
      </c>
      <c r="P60" s="2356">
        <v>42156</v>
      </c>
      <c r="Q60" s="2356">
        <v>2610</v>
      </c>
      <c r="R60" s="2356">
        <v>39546</v>
      </c>
      <c r="S60" s="2356">
        <v>84171</v>
      </c>
      <c r="T60" s="91" t="s">
        <v>28</v>
      </c>
      <c r="U60" s="632" t="s">
        <v>26</v>
      </c>
      <c r="V60" s="93" t="s">
        <v>26</v>
      </c>
      <c r="W60" s="94" t="s">
        <v>26</v>
      </c>
      <c r="X60" s="132" t="s">
        <v>572</v>
      </c>
      <c r="Y60" s="2356">
        <v>83627</v>
      </c>
      <c r="Z60" s="2356">
        <v>17390</v>
      </c>
      <c r="AA60" s="2356">
        <v>27315</v>
      </c>
      <c r="AB60" s="2356">
        <v>1453</v>
      </c>
      <c r="AC60" s="2356">
        <v>1590</v>
      </c>
      <c r="AD60" s="2356" t="s">
        <v>21</v>
      </c>
      <c r="AE60" s="2356" t="s">
        <v>21</v>
      </c>
      <c r="AF60" s="2356">
        <v>788303</v>
      </c>
      <c r="AG60" s="2356">
        <v>968858</v>
      </c>
      <c r="AH60" s="2356">
        <v>3331742</v>
      </c>
      <c r="AI60" s="2356">
        <v>3084237</v>
      </c>
      <c r="AJ60" s="2356">
        <v>84</v>
      </c>
      <c r="AK60" s="2356">
        <v>16371</v>
      </c>
      <c r="AL60" s="2356">
        <v>10027</v>
      </c>
      <c r="AM60" s="2356">
        <v>1940</v>
      </c>
      <c r="AN60" s="2356">
        <v>255545</v>
      </c>
      <c r="AO60" s="91" t="s">
        <v>28</v>
      </c>
      <c r="AP60" s="632" t="s">
        <v>26</v>
      </c>
    </row>
    <row r="61" spans="1:42" ht="14.25" customHeight="1">
      <c r="A61" s="93" t="s">
        <v>26</v>
      </c>
      <c r="B61" s="94" t="s">
        <v>26</v>
      </c>
      <c r="C61" s="132" t="s">
        <v>170</v>
      </c>
      <c r="D61" s="2356">
        <v>25</v>
      </c>
      <c r="E61" s="2356">
        <v>28</v>
      </c>
      <c r="F61" s="2356" t="s">
        <v>21</v>
      </c>
      <c r="G61" s="2356" t="s">
        <v>21</v>
      </c>
      <c r="H61" s="2356">
        <v>2916208</v>
      </c>
      <c r="I61" s="2356">
        <v>11867894</v>
      </c>
      <c r="J61" s="2356">
        <v>3151915</v>
      </c>
      <c r="K61" s="2356">
        <v>2027539</v>
      </c>
      <c r="L61" s="2356">
        <v>71</v>
      </c>
      <c r="M61" s="2356">
        <v>57506</v>
      </c>
      <c r="N61" s="2356">
        <v>171</v>
      </c>
      <c r="O61" s="2356">
        <v>94</v>
      </c>
      <c r="P61" s="2356">
        <v>78625</v>
      </c>
      <c r="Q61" s="2356">
        <v>1965</v>
      </c>
      <c r="R61" s="2356">
        <v>76660</v>
      </c>
      <c r="S61" s="2356">
        <v>72456</v>
      </c>
      <c r="T61" s="91" t="s">
        <v>29</v>
      </c>
      <c r="U61" s="632" t="s">
        <v>26</v>
      </c>
      <c r="V61" s="93" t="s">
        <v>26</v>
      </c>
      <c r="W61" s="94" t="s">
        <v>26</v>
      </c>
      <c r="X61" s="132" t="s">
        <v>170</v>
      </c>
      <c r="Y61" s="2356">
        <v>80756</v>
      </c>
      <c r="Z61" s="2356">
        <v>19035</v>
      </c>
      <c r="AA61" s="2356">
        <v>31300</v>
      </c>
      <c r="AB61" s="2356">
        <v>1499</v>
      </c>
      <c r="AC61" s="2356">
        <v>1641</v>
      </c>
      <c r="AD61" s="2356" t="s">
        <v>21</v>
      </c>
      <c r="AE61" s="2356" t="s">
        <v>21</v>
      </c>
      <c r="AF61" s="2356">
        <v>710483</v>
      </c>
      <c r="AG61" s="2356">
        <v>985660</v>
      </c>
      <c r="AH61" s="2356">
        <v>3286134</v>
      </c>
      <c r="AI61" s="2356">
        <v>3037117</v>
      </c>
      <c r="AJ61" s="2356">
        <v>71</v>
      </c>
      <c r="AK61" s="2356">
        <v>57630</v>
      </c>
      <c r="AL61" s="2356">
        <v>13725</v>
      </c>
      <c r="AM61" s="2356">
        <v>94</v>
      </c>
      <c r="AN61" s="2356">
        <v>314398</v>
      </c>
      <c r="AO61" s="91" t="s">
        <v>29</v>
      </c>
      <c r="AP61" s="632" t="s">
        <v>26</v>
      </c>
    </row>
    <row r="62" spans="1:42" ht="6.75" customHeight="1">
      <c r="A62" s="97"/>
      <c r="B62" s="98"/>
      <c r="C62" s="134"/>
      <c r="D62" s="2356"/>
      <c r="E62" s="2356"/>
      <c r="F62" s="2356"/>
      <c r="G62" s="2356"/>
      <c r="H62" s="2356"/>
      <c r="I62" s="2356"/>
      <c r="J62" s="2356"/>
      <c r="K62" s="2356"/>
      <c r="L62" s="2356"/>
      <c r="M62" s="2356"/>
      <c r="N62" s="2356"/>
      <c r="O62" s="2356"/>
      <c r="P62" s="2356"/>
      <c r="Q62" s="2356"/>
      <c r="R62" s="2356"/>
      <c r="S62" s="2356"/>
      <c r="T62" s="100"/>
      <c r="U62" s="490"/>
      <c r="V62" s="97"/>
      <c r="W62" s="98"/>
      <c r="X62" s="134"/>
      <c r="Y62" s="2356"/>
      <c r="Z62" s="2356"/>
      <c r="AA62" s="2356"/>
      <c r="AB62" s="2356"/>
      <c r="AC62" s="2356"/>
      <c r="AD62" s="2356"/>
      <c r="AE62" s="2356"/>
      <c r="AF62" s="2356"/>
      <c r="AG62" s="2356"/>
      <c r="AH62" s="2356"/>
      <c r="AI62" s="2356"/>
      <c r="AJ62" s="2356"/>
      <c r="AK62" s="2356"/>
      <c r="AL62" s="2356"/>
      <c r="AM62" s="2356"/>
      <c r="AN62" s="2356"/>
      <c r="AO62" s="100"/>
      <c r="AP62" s="490"/>
    </row>
    <row r="63" spans="1:42" ht="15.75" customHeight="1">
      <c r="A63" s="93" t="s">
        <v>777</v>
      </c>
      <c r="B63" s="94" t="s">
        <v>23</v>
      </c>
      <c r="C63" s="135">
        <v>42005</v>
      </c>
      <c r="D63" s="2356">
        <v>8</v>
      </c>
      <c r="E63" s="2356">
        <v>9</v>
      </c>
      <c r="F63" s="2356" t="s">
        <v>21</v>
      </c>
      <c r="G63" s="2356" t="s">
        <v>21</v>
      </c>
      <c r="H63" s="2356">
        <v>1074550</v>
      </c>
      <c r="I63" s="2356">
        <v>4228681</v>
      </c>
      <c r="J63" s="2356">
        <v>1151606</v>
      </c>
      <c r="K63" s="2356">
        <v>744010</v>
      </c>
      <c r="L63" s="2356">
        <v>21</v>
      </c>
      <c r="M63" s="2356">
        <v>17260</v>
      </c>
      <c r="N63" s="2356">
        <v>47</v>
      </c>
      <c r="O63" s="2356">
        <v>72</v>
      </c>
      <c r="P63" s="2356">
        <v>26482</v>
      </c>
      <c r="Q63" s="2356">
        <v>571</v>
      </c>
      <c r="R63" s="2356">
        <v>25911</v>
      </c>
      <c r="S63" s="2356">
        <v>28535</v>
      </c>
      <c r="T63" s="91" t="s">
        <v>30</v>
      </c>
      <c r="U63" s="632" t="s">
        <v>778</v>
      </c>
      <c r="V63" s="93" t="s">
        <v>777</v>
      </c>
      <c r="W63" s="94" t="s">
        <v>23</v>
      </c>
      <c r="X63" s="135">
        <v>42005</v>
      </c>
      <c r="Y63" s="2356">
        <v>21845</v>
      </c>
      <c r="Z63" s="2356">
        <v>6111</v>
      </c>
      <c r="AA63" s="2356">
        <v>17947</v>
      </c>
      <c r="AB63" s="2356">
        <v>8</v>
      </c>
      <c r="AC63" s="2356">
        <v>8</v>
      </c>
      <c r="AD63" s="2356" t="s">
        <v>21</v>
      </c>
      <c r="AE63" s="2356" t="s">
        <v>21</v>
      </c>
      <c r="AF63" s="2356">
        <v>266664</v>
      </c>
      <c r="AG63" s="2356">
        <v>324582</v>
      </c>
      <c r="AH63" s="2356">
        <v>1219512</v>
      </c>
      <c r="AI63" s="2356">
        <v>1127783</v>
      </c>
      <c r="AJ63" s="2356">
        <v>21</v>
      </c>
      <c r="AK63" s="2356">
        <v>17398</v>
      </c>
      <c r="AL63" s="2356">
        <v>1212</v>
      </c>
      <c r="AM63" s="2356">
        <v>72</v>
      </c>
      <c r="AN63" s="2356">
        <v>118693</v>
      </c>
      <c r="AO63" s="91" t="s">
        <v>30</v>
      </c>
      <c r="AP63" s="632" t="s">
        <v>778</v>
      </c>
    </row>
    <row r="64" spans="1:42" ht="14.25" customHeight="1">
      <c r="A64" s="88" t="s">
        <v>26</v>
      </c>
      <c r="B64" s="89" t="s">
        <v>26</v>
      </c>
      <c r="C64" s="1194">
        <v>42036</v>
      </c>
      <c r="D64" s="2356">
        <v>10</v>
      </c>
      <c r="E64" s="2356">
        <v>11</v>
      </c>
      <c r="F64" s="2356" t="s">
        <v>21</v>
      </c>
      <c r="G64" s="2356" t="s">
        <v>21</v>
      </c>
      <c r="H64" s="2356">
        <v>977334</v>
      </c>
      <c r="I64" s="2356">
        <v>3841226</v>
      </c>
      <c r="J64" s="2356">
        <v>1056177</v>
      </c>
      <c r="K64" s="2356">
        <v>688528</v>
      </c>
      <c r="L64" s="2356">
        <v>19</v>
      </c>
      <c r="M64" s="2356">
        <v>17736</v>
      </c>
      <c r="N64" s="2356">
        <v>56</v>
      </c>
      <c r="O64" s="2356">
        <v>37</v>
      </c>
      <c r="P64" s="2356">
        <v>26903</v>
      </c>
      <c r="Q64" s="2356">
        <v>694</v>
      </c>
      <c r="R64" s="2356">
        <v>26209</v>
      </c>
      <c r="S64" s="2356">
        <v>24524</v>
      </c>
      <c r="T64" s="91" t="s">
        <v>31</v>
      </c>
      <c r="U64" s="632" t="s">
        <v>26</v>
      </c>
      <c r="V64" s="88" t="s">
        <v>26</v>
      </c>
      <c r="W64" s="89" t="s">
        <v>26</v>
      </c>
      <c r="X64" s="1194">
        <v>42036</v>
      </c>
      <c r="Y64" s="2356">
        <v>4753</v>
      </c>
      <c r="Z64" s="2356">
        <v>5536</v>
      </c>
      <c r="AA64" s="2356">
        <v>13872</v>
      </c>
      <c r="AB64" s="2356">
        <v>10</v>
      </c>
      <c r="AC64" s="2356">
        <v>10</v>
      </c>
      <c r="AD64" s="2356" t="s">
        <v>21</v>
      </c>
      <c r="AE64" s="2356" t="s">
        <v>21</v>
      </c>
      <c r="AF64" s="2356">
        <v>229726</v>
      </c>
      <c r="AG64" s="2356">
        <v>273389</v>
      </c>
      <c r="AH64" s="2356">
        <v>1116436</v>
      </c>
      <c r="AI64" s="2356">
        <v>1048926</v>
      </c>
      <c r="AJ64" s="2356">
        <v>19</v>
      </c>
      <c r="AK64" s="2356">
        <v>17838</v>
      </c>
      <c r="AL64" s="2356">
        <v>272</v>
      </c>
      <c r="AM64" s="2356">
        <v>37</v>
      </c>
      <c r="AN64" s="2356">
        <v>121395</v>
      </c>
      <c r="AO64" s="91" t="s">
        <v>31</v>
      </c>
      <c r="AP64" s="632" t="s">
        <v>26</v>
      </c>
    </row>
    <row r="65" spans="1:42" ht="14.25" customHeight="1">
      <c r="A65" s="88" t="s">
        <v>26</v>
      </c>
      <c r="B65" s="89" t="s">
        <v>26</v>
      </c>
      <c r="C65" s="1194">
        <v>42064</v>
      </c>
      <c r="D65" s="2356">
        <v>10</v>
      </c>
      <c r="E65" s="2356">
        <v>11</v>
      </c>
      <c r="F65" s="2356" t="s">
        <v>21</v>
      </c>
      <c r="G65" s="2356" t="s">
        <v>21</v>
      </c>
      <c r="H65" s="2356">
        <v>987810</v>
      </c>
      <c r="I65" s="2356">
        <v>4188109</v>
      </c>
      <c r="J65" s="2356">
        <v>1123558</v>
      </c>
      <c r="K65" s="2356">
        <v>725401</v>
      </c>
      <c r="L65" s="2356">
        <v>21</v>
      </c>
      <c r="M65" s="2356">
        <v>17274</v>
      </c>
      <c r="N65" s="2356">
        <v>56</v>
      </c>
      <c r="O65" s="2356">
        <v>33</v>
      </c>
      <c r="P65" s="2356">
        <v>28397</v>
      </c>
      <c r="Q65" s="2356">
        <v>655</v>
      </c>
      <c r="R65" s="2356">
        <v>27742</v>
      </c>
      <c r="S65" s="2356">
        <v>27418</v>
      </c>
      <c r="T65" s="91" t="s">
        <v>32</v>
      </c>
      <c r="U65" s="632" t="s">
        <v>26</v>
      </c>
      <c r="V65" s="88" t="s">
        <v>26</v>
      </c>
      <c r="W65" s="89" t="s">
        <v>26</v>
      </c>
      <c r="X65" s="1194">
        <v>42064</v>
      </c>
      <c r="Y65" s="2356">
        <v>13455</v>
      </c>
      <c r="Z65" s="2356">
        <v>6928</v>
      </c>
      <c r="AA65" s="2356">
        <v>10245</v>
      </c>
      <c r="AB65" s="2356">
        <v>10</v>
      </c>
      <c r="AC65" s="2356">
        <v>10</v>
      </c>
      <c r="AD65" s="2356" t="s">
        <v>21</v>
      </c>
      <c r="AE65" s="2356" t="s">
        <v>21</v>
      </c>
      <c r="AF65" s="2356">
        <v>247415</v>
      </c>
      <c r="AG65" s="2356">
        <v>302099</v>
      </c>
      <c r="AH65" s="2356">
        <v>1174809</v>
      </c>
      <c r="AI65" s="2356">
        <v>1101618</v>
      </c>
      <c r="AJ65" s="2356">
        <v>21</v>
      </c>
      <c r="AK65" s="2356">
        <v>17274</v>
      </c>
      <c r="AL65" s="2356">
        <v>5866</v>
      </c>
      <c r="AM65" s="2356">
        <v>33</v>
      </c>
      <c r="AN65" s="2356">
        <v>135903</v>
      </c>
      <c r="AO65" s="91" t="s">
        <v>32</v>
      </c>
      <c r="AP65" s="632" t="s">
        <v>26</v>
      </c>
    </row>
    <row r="66" spans="1:42" ht="14.25" customHeight="1">
      <c r="A66" s="88" t="s">
        <v>26</v>
      </c>
      <c r="B66" s="89" t="s">
        <v>26</v>
      </c>
      <c r="C66" s="1194">
        <v>42095</v>
      </c>
      <c r="D66" s="2356">
        <v>6</v>
      </c>
      <c r="E66" s="2356">
        <v>6</v>
      </c>
      <c r="F66" s="2356" t="s">
        <v>21</v>
      </c>
      <c r="G66" s="2356" t="s">
        <v>21</v>
      </c>
      <c r="H66" s="2356">
        <v>940746</v>
      </c>
      <c r="I66" s="2356">
        <v>3799450</v>
      </c>
      <c r="J66" s="2356">
        <v>1057175</v>
      </c>
      <c r="K66" s="2356">
        <v>698201</v>
      </c>
      <c r="L66" s="2356">
        <v>28</v>
      </c>
      <c r="M66" s="2356">
        <v>10987</v>
      </c>
      <c r="N66" s="2356">
        <v>62</v>
      </c>
      <c r="O66" s="2356">
        <v>39</v>
      </c>
      <c r="P66" s="2356">
        <v>27033</v>
      </c>
      <c r="Q66" s="2356">
        <v>613</v>
      </c>
      <c r="R66" s="2356">
        <v>26420</v>
      </c>
      <c r="S66" s="2356">
        <v>30341</v>
      </c>
      <c r="T66" s="91" t="s">
        <v>33</v>
      </c>
      <c r="U66" s="632" t="s">
        <v>26</v>
      </c>
      <c r="V66" s="88" t="s">
        <v>26</v>
      </c>
      <c r="W66" s="89" t="s">
        <v>26</v>
      </c>
      <c r="X66" s="1194">
        <v>42095</v>
      </c>
      <c r="Y66" s="2356">
        <v>26885</v>
      </c>
      <c r="Z66" s="2356">
        <v>4964</v>
      </c>
      <c r="AA66" s="2356">
        <v>6887</v>
      </c>
      <c r="AB66" s="2356">
        <v>6</v>
      </c>
      <c r="AC66" s="2356">
        <v>6</v>
      </c>
      <c r="AD66" s="2356" t="s">
        <v>21</v>
      </c>
      <c r="AE66" s="2356" t="s">
        <v>21</v>
      </c>
      <c r="AF66" s="2356">
        <v>251061</v>
      </c>
      <c r="AG66" s="2356">
        <v>255850</v>
      </c>
      <c r="AH66" s="2356">
        <v>1107068</v>
      </c>
      <c r="AI66" s="2356">
        <v>1034797</v>
      </c>
      <c r="AJ66" s="2356">
        <v>28</v>
      </c>
      <c r="AK66" s="2356">
        <v>11069</v>
      </c>
      <c r="AL66" s="2356">
        <v>2895</v>
      </c>
      <c r="AM66" s="2356">
        <v>39</v>
      </c>
      <c r="AN66" s="2356">
        <v>116723</v>
      </c>
      <c r="AO66" s="91" t="s">
        <v>33</v>
      </c>
      <c r="AP66" s="632" t="s">
        <v>26</v>
      </c>
    </row>
    <row r="67" spans="1:42" ht="14.25" customHeight="1">
      <c r="A67" s="88" t="s">
        <v>26</v>
      </c>
      <c r="B67" s="89" t="s">
        <v>26</v>
      </c>
      <c r="C67" s="1194">
        <v>42125</v>
      </c>
      <c r="D67" s="2356">
        <v>6</v>
      </c>
      <c r="E67" s="2356">
        <v>6</v>
      </c>
      <c r="F67" s="2356" t="s">
        <v>21</v>
      </c>
      <c r="G67" s="2356" t="s">
        <v>21</v>
      </c>
      <c r="H67" s="2356">
        <v>984434</v>
      </c>
      <c r="I67" s="2356">
        <v>3628287</v>
      </c>
      <c r="J67" s="2356">
        <v>1010886</v>
      </c>
      <c r="K67" s="2356">
        <v>669914</v>
      </c>
      <c r="L67" s="2356">
        <v>17</v>
      </c>
      <c r="M67" s="2356">
        <v>8120</v>
      </c>
      <c r="N67" s="2356">
        <v>58</v>
      </c>
      <c r="O67" s="2356">
        <v>197</v>
      </c>
      <c r="P67" s="2356">
        <v>13911</v>
      </c>
      <c r="Q67" s="2356">
        <v>473</v>
      </c>
      <c r="R67" s="2356">
        <v>13438</v>
      </c>
      <c r="S67" s="2356">
        <v>28587</v>
      </c>
      <c r="T67" s="91" t="s">
        <v>34</v>
      </c>
      <c r="U67" s="632" t="s">
        <v>26</v>
      </c>
      <c r="V67" s="88" t="s">
        <v>26</v>
      </c>
      <c r="W67" s="89" t="s">
        <v>26</v>
      </c>
      <c r="X67" s="1194">
        <v>42125</v>
      </c>
      <c r="Y67" s="2356">
        <v>19147</v>
      </c>
      <c r="Z67" s="2356">
        <v>286</v>
      </c>
      <c r="AA67" s="2356">
        <v>6864</v>
      </c>
      <c r="AB67" s="2356">
        <v>158</v>
      </c>
      <c r="AC67" s="2356">
        <v>172</v>
      </c>
      <c r="AD67" s="2356" t="s">
        <v>21</v>
      </c>
      <c r="AE67" s="2356" t="s">
        <v>21</v>
      </c>
      <c r="AF67" s="2356">
        <v>248715</v>
      </c>
      <c r="AG67" s="2356">
        <v>303015</v>
      </c>
      <c r="AH67" s="2356">
        <v>1068227</v>
      </c>
      <c r="AI67" s="2356">
        <v>1003654</v>
      </c>
      <c r="AJ67" s="2356">
        <v>17</v>
      </c>
      <c r="AK67" s="2356">
        <v>8238</v>
      </c>
      <c r="AL67" s="2356">
        <v>3270</v>
      </c>
      <c r="AM67" s="2356">
        <v>197</v>
      </c>
      <c r="AN67" s="2356">
        <v>82956</v>
      </c>
      <c r="AO67" s="91" t="s">
        <v>34</v>
      </c>
      <c r="AP67" s="632" t="s">
        <v>26</v>
      </c>
    </row>
    <row r="68" spans="1:42" ht="14.25" customHeight="1">
      <c r="A68" s="88" t="s">
        <v>26</v>
      </c>
      <c r="B68" s="89" t="s">
        <v>26</v>
      </c>
      <c r="C68" s="1194">
        <v>42156</v>
      </c>
      <c r="D68" s="2356">
        <v>5</v>
      </c>
      <c r="E68" s="2356">
        <v>5</v>
      </c>
      <c r="F68" s="2356" t="s">
        <v>21</v>
      </c>
      <c r="G68" s="2356" t="s">
        <v>21</v>
      </c>
      <c r="H68" s="2356">
        <v>900095</v>
      </c>
      <c r="I68" s="2356">
        <v>3425807</v>
      </c>
      <c r="J68" s="2356">
        <v>910460</v>
      </c>
      <c r="K68" s="2356">
        <v>589609</v>
      </c>
      <c r="L68" s="2356">
        <v>26</v>
      </c>
      <c r="M68" s="2356">
        <v>7712</v>
      </c>
      <c r="N68" s="2356">
        <v>47</v>
      </c>
      <c r="O68" s="2356">
        <v>31</v>
      </c>
      <c r="P68" s="2356">
        <v>10003</v>
      </c>
      <c r="Q68" s="2356">
        <v>1288</v>
      </c>
      <c r="R68" s="2356">
        <v>8715</v>
      </c>
      <c r="S68" s="2356">
        <v>24595</v>
      </c>
      <c r="T68" s="91" t="s">
        <v>35</v>
      </c>
      <c r="U68" s="632" t="s">
        <v>26</v>
      </c>
      <c r="V68" s="88" t="s">
        <v>26</v>
      </c>
      <c r="W68" s="89" t="s">
        <v>26</v>
      </c>
      <c r="X68" s="1194">
        <v>42156</v>
      </c>
      <c r="Y68" s="2356">
        <v>23624</v>
      </c>
      <c r="Z68" s="2356">
        <v>2863</v>
      </c>
      <c r="AA68" s="2356">
        <v>6090</v>
      </c>
      <c r="AB68" s="2356">
        <v>592</v>
      </c>
      <c r="AC68" s="2356">
        <v>648</v>
      </c>
      <c r="AD68" s="2356" t="s">
        <v>21</v>
      </c>
      <c r="AE68" s="2356" t="s">
        <v>21</v>
      </c>
      <c r="AF68" s="2356">
        <v>266538</v>
      </c>
      <c r="AG68" s="2356">
        <v>302322</v>
      </c>
      <c r="AH68" s="2356">
        <v>970633</v>
      </c>
      <c r="AI68" s="2356">
        <v>899328</v>
      </c>
      <c r="AJ68" s="2356">
        <v>26</v>
      </c>
      <c r="AK68" s="2356">
        <v>7825</v>
      </c>
      <c r="AL68" s="2356">
        <v>2284</v>
      </c>
      <c r="AM68" s="2356">
        <v>31</v>
      </c>
      <c r="AN68" s="2356">
        <v>82705</v>
      </c>
      <c r="AO68" s="91" t="s">
        <v>35</v>
      </c>
      <c r="AP68" s="632" t="s">
        <v>26</v>
      </c>
    </row>
    <row r="69" spans="1:42" ht="14.25" customHeight="1">
      <c r="A69" s="88" t="s">
        <v>26</v>
      </c>
      <c r="B69" s="89" t="s">
        <v>26</v>
      </c>
      <c r="C69" s="1194">
        <v>42186</v>
      </c>
      <c r="D69" s="2356">
        <v>3</v>
      </c>
      <c r="E69" s="2356">
        <v>3</v>
      </c>
      <c r="F69" s="2356" t="s">
        <v>21</v>
      </c>
      <c r="G69" s="2356" t="s">
        <v>21</v>
      </c>
      <c r="H69" s="2356">
        <v>1050776</v>
      </c>
      <c r="I69" s="2356">
        <v>3862195</v>
      </c>
      <c r="J69" s="2356">
        <v>1053490</v>
      </c>
      <c r="K69" s="2356">
        <v>685621</v>
      </c>
      <c r="L69" s="2356">
        <v>32</v>
      </c>
      <c r="M69" s="2356">
        <v>5057</v>
      </c>
      <c r="N69" s="2356">
        <v>59</v>
      </c>
      <c r="O69" s="2356">
        <v>1285</v>
      </c>
      <c r="P69" s="2356">
        <v>14632</v>
      </c>
      <c r="Q69" s="2356">
        <v>1479</v>
      </c>
      <c r="R69" s="2356">
        <v>13153</v>
      </c>
      <c r="S69" s="2356">
        <v>29330</v>
      </c>
      <c r="T69" s="91" t="s">
        <v>36</v>
      </c>
      <c r="U69" s="632" t="s">
        <v>26</v>
      </c>
      <c r="V69" s="88" t="s">
        <v>26</v>
      </c>
      <c r="W69" s="89" t="s">
        <v>26</v>
      </c>
      <c r="X69" s="1194">
        <v>42186</v>
      </c>
      <c r="Y69" s="2356">
        <v>29730</v>
      </c>
      <c r="Z69" s="2356">
        <v>5444</v>
      </c>
      <c r="AA69" s="2356">
        <v>9005</v>
      </c>
      <c r="AB69" s="2356">
        <v>500</v>
      </c>
      <c r="AC69" s="2356">
        <v>547</v>
      </c>
      <c r="AD69" s="2356" t="s">
        <v>21</v>
      </c>
      <c r="AE69" s="2356" t="s">
        <v>21</v>
      </c>
      <c r="AF69" s="2356">
        <v>282404</v>
      </c>
      <c r="AG69" s="2356">
        <v>331570</v>
      </c>
      <c r="AH69" s="2356">
        <v>1109686</v>
      </c>
      <c r="AI69" s="2356">
        <v>1024043</v>
      </c>
      <c r="AJ69" s="2356">
        <v>32</v>
      </c>
      <c r="AK69" s="2356">
        <v>5171</v>
      </c>
      <c r="AL69" s="2356">
        <v>5755</v>
      </c>
      <c r="AM69" s="2356">
        <v>1285</v>
      </c>
      <c r="AN69" s="2356">
        <v>91364</v>
      </c>
      <c r="AO69" s="91" t="s">
        <v>36</v>
      </c>
      <c r="AP69" s="632" t="s">
        <v>26</v>
      </c>
    </row>
    <row r="70" spans="1:42" ht="14.25" customHeight="1">
      <c r="A70" s="88" t="s">
        <v>26</v>
      </c>
      <c r="B70" s="89" t="s">
        <v>26</v>
      </c>
      <c r="C70" s="1194">
        <v>42217</v>
      </c>
      <c r="D70" s="2356">
        <v>5</v>
      </c>
      <c r="E70" s="2356">
        <v>5</v>
      </c>
      <c r="F70" s="2356" t="s">
        <v>21</v>
      </c>
      <c r="G70" s="2356" t="s">
        <v>21</v>
      </c>
      <c r="H70" s="2356">
        <v>1093180</v>
      </c>
      <c r="I70" s="2356">
        <v>3833171</v>
      </c>
      <c r="J70" s="2356">
        <v>1086382</v>
      </c>
      <c r="K70" s="2356">
        <v>713140</v>
      </c>
      <c r="L70" s="2356">
        <v>26</v>
      </c>
      <c r="M70" s="2356">
        <v>5076</v>
      </c>
      <c r="N70" s="2356">
        <v>38</v>
      </c>
      <c r="O70" s="2356">
        <v>408</v>
      </c>
      <c r="P70" s="2356">
        <v>12804</v>
      </c>
      <c r="Q70" s="2356">
        <v>524</v>
      </c>
      <c r="R70" s="2356">
        <v>12280</v>
      </c>
      <c r="S70" s="2356">
        <v>29166</v>
      </c>
      <c r="T70" s="91" t="s">
        <v>37</v>
      </c>
      <c r="U70" s="632" t="s">
        <v>26</v>
      </c>
      <c r="V70" s="88" t="s">
        <v>26</v>
      </c>
      <c r="W70" s="89" t="s">
        <v>26</v>
      </c>
      <c r="X70" s="1194">
        <v>42217</v>
      </c>
      <c r="Y70" s="2356">
        <v>27648</v>
      </c>
      <c r="Z70" s="2356">
        <v>6008</v>
      </c>
      <c r="AA70" s="2356">
        <v>11179</v>
      </c>
      <c r="AB70" s="2356">
        <v>435</v>
      </c>
      <c r="AC70" s="2356">
        <v>476</v>
      </c>
      <c r="AD70" s="2356" t="s">
        <v>21</v>
      </c>
      <c r="AE70" s="2356" t="s">
        <v>21</v>
      </c>
      <c r="AF70" s="2356">
        <v>274239</v>
      </c>
      <c r="AG70" s="2356">
        <v>307456</v>
      </c>
      <c r="AH70" s="2356">
        <v>1159919</v>
      </c>
      <c r="AI70" s="2356">
        <v>1074265</v>
      </c>
      <c r="AJ70" s="2356">
        <v>26</v>
      </c>
      <c r="AK70" s="2356">
        <v>5227</v>
      </c>
      <c r="AL70" s="2356">
        <v>2463</v>
      </c>
      <c r="AM70" s="2356">
        <v>408</v>
      </c>
      <c r="AN70" s="2356">
        <v>80589</v>
      </c>
      <c r="AO70" s="91" t="s">
        <v>37</v>
      </c>
      <c r="AP70" s="632" t="s">
        <v>26</v>
      </c>
    </row>
    <row r="71" spans="1:42" ht="14.25" customHeight="1">
      <c r="A71" s="88" t="s">
        <v>26</v>
      </c>
      <c r="B71" s="89" t="s">
        <v>26</v>
      </c>
      <c r="C71" s="1194">
        <v>42248</v>
      </c>
      <c r="D71" s="2356">
        <v>8</v>
      </c>
      <c r="E71" s="2356">
        <v>9</v>
      </c>
      <c r="F71" s="2356" t="s">
        <v>21</v>
      </c>
      <c r="G71" s="2356" t="s">
        <v>21</v>
      </c>
      <c r="H71" s="2356">
        <v>1003919</v>
      </c>
      <c r="I71" s="2356">
        <v>3641026</v>
      </c>
      <c r="J71" s="2356">
        <v>988337</v>
      </c>
      <c r="K71" s="2356">
        <v>642134</v>
      </c>
      <c r="L71" s="2356">
        <v>26</v>
      </c>
      <c r="M71" s="2356">
        <v>5835</v>
      </c>
      <c r="N71" s="2356">
        <v>14</v>
      </c>
      <c r="O71" s="2356">
        <v>247</v>
      </c>
      <c r="P71" s="2356">
        <v>14720</v>
      </c>
      <c r="Q71" s="2356">
        <v>607</v>
      </c>
      <c r="R71" s="2356">
        <v>14113</v>
      </c>
      <c r="S71" s="2356">
        <v>25675</v>
      </c>
      <c r="T71" s="91" t="s">
        <v>38</v>
      </c>
      <c r="U71" s="632" t="s">
        <v>26</v>
      </c>
      <c r="V71" s="88" t="s">
        <v>26</v>
      </c>
      <c r="W71" s="89" t="s">
        <v>26</v>
      </c>
      <c r="X71" s="1194">
        <v>42248</v>
      </c>
      <c r="Y71" s="2356">
        <v>26250</v>
      </c>
      <c r="Z71" s="2356">
        <v>5939</v>
      </c>
      <c r="AA71" s="2356">
        <v>7131</v>
      </c>
      <c r="AB71" s="2356">
        <v>518</v>
      </c>
      <c r="AC71" s="2356">
        <v>567</v>
      </c>
      <c r="AD71" s="2356" t="s">
        <v>21</v>
      </c>
      <c r="AE71" s="2356" t="s">
        <v>21</v>
      </c>
      <c r="AF71" s="2356">
        <v>231660</v>
      </c>
      <c r="AG71" s="2356">
        <v>329832</v>
      </c>
      <c r="AH71" s="2356">
        <v>1062138</v>
      </c>
      <c r="AI71" s="2356">
        <v>985929</v>
      </c>
      <c r="AJ71" s="2356">
        <v>26</v>
      </c>
      <c r="AK71" s="2356">
        <v>5973</v>
      </c>
      <c r="AL71" s="2356">
        <v>1809</v>
      </c>
      <c r="AM71" s="2356">
        <v>247</v>
      </c>
      <c r="AN71" s="2356">
        <v>83591</v>
      </c>
      <c r="AO71" s="91" t="s">
        <v>38</v>
      </c>
      <c r="AP71" s="632" t="s">
        <v>26</v>
      </c>
    </row>
    <row r="72" spans="1:42" ht="14.25" customHeight="1">
      <c r="A72" s="88" t="s">
        <v>26</v>
      </c>
      <c r="B72" s="89" t="s">
        <v>26</v>
      </c>
      <c r="C72" s="1194">
        <v>42278</v>
      </c>
      <c r="D72" s="2356">
        <v>9</v>
      </c>
      <c r="E72" s="2356">
        <v>10</v>
      </c>
      <c r="F72" s="2356" t="s">
        <v>21</v>
      </c>
      <c r="G72" s="2356" t="s">
        <v>21</v>
      </c>
      <c r="H72" s="2356">
        <v>944444</v>
      </c>
      <c r="I72" s="2356">
        <v>3710122</v>
      </c>
      <c r="J72" s="2356">
        <v>986278</v>
      </c>
      <c r="K72" s="2356">
        <v>637721</v>
      </c>
      <c r="L72" s="2356">
        <v>28</v>
      </c>
      <c r="M72" s="2356">
        <v>8819</v>
      </c>
      <c r="N72" s="2356">
        <v>69</v>
      </c>
      <c r="O72" s="2356">
        <v>32</v>
      </c>
      <c r="P72" s="2356">
        <v>19323</v>
      </c>
      <c r="Q72" s="2356">
        <v>874</v>
      </c>
      <c r="R72" s="2356">
        <v>18449</v>
      </c>
      <c r="S72" s="2356">
        <v>24741</v>
      </c>
      <c r="T72" s="91" t="s">
        <v>39</v>
      </c>
      <c r="U72" s="632" t="s">
        <v>26</v>
      </c>
      <c r="V72" s="88" t="s">
        <v>26</v>
      </c>
      <c r="W72" s="89" t="s">
        <v>26</v>
      </c>
      <c r="X72" s="1194">
        <v>42278</v>
      </c>
      <c r="Y72" s="2356">
        <v>28205</v>
      </c>
      <c r="Z72" s="2356">
        <v>6538</v>
      </c>
      <c r="AA72" s="2356">
        <v>4767</v>
      </c>
      <c r="AB72" s="2356">
        <v>484</v>
      </c>
      <c r="AC72" s="2356">
        <v>530</v>
      </c>
      <c r="AD72" s="2356" t="s">
        <v>21</v>
      </c>
      <c r="AE72" s="2356" t="s">
        <v>21</v>
      </c>
      <c r="AF72" s="2356">
        <v>222512</v>
      </c>
      <c r="AG72" s="2356">
        <v>308853</v>
      </c>
      <c r="AH72" s="2356">
        <v>1038541</v>
      </c>
      <c r="AI72" s="2356">
        <v>965131</v>
      </c>
      <c r="AJ72" s="2356">
        <v>28</v>
      </c>
      <c r="AK72" s="2356">
        <v>8914</v>
      </c>
      <c r="AL72" s="2356">
        <v>3377</v>
      </c>
      <c r="AM72" s="2356">
        <v>32</v>
      </c>
      <c r="AN72" s="2356">
        <v>91746</v>
      </c>
      <c r="AO72" s="91" t="s">
        <v>39</v>
      </c>
      <c r="AP72" s="632" t="s">
        <v>26</v>
      </c>
    </row>
    <row r="73" spans="1:42" ht="14.25" customHeight="1">
      <c r="A73" s="88" t="s">
        <v>26</v>
      </c>
      <c r="B73" s="89" t="s">
        <v>26</v>
      </c>
      <c r="C73" s="1194">
        <v>42309</v>
      </c>
      <c r="D73" s="2356">
        <v>9</v>
      </c>
      <c r="E73" s="2356">
        <v>10</v>
      </c>
      <c r="F73" s="2356" t="s">
        <v>21</v>
      </c>
      <c r="G73" s="2356" t="s">
        <v>21</v>
      </c>
      <c r="H73" s="2356">
        <v>916929</v>
      </c>
      <c r="I73" s="2356">
        <v>3906923</v>
      </c>
      <c r="J73" s="2356">
        <v>1029519</v>
      </c>
      <c r="K73" s="2356">
        <v>655766</v>
      </c>
      <c r="L73" s="2356">
        <v>18</v>
      </c>
      <c r="M73" s="2356">
        <v>18744</v>
      </c>
      <c r="N73" s="2356">
        <v>48</v>
      </c>
      <c r="O73" s="2356">
        <v>24</v>
      </c>
      <c r="P73" s="2356">
        <v>19239</v>
      </c>
      <c r="Q73" s="2356">
        <v>586</v>
      </c>
      <c r="R73" s="2356">
        <v>18653</v>
      </c>
      <c r="S73" s="2356">
        <v>22527</v>
      </c>
      <c r="T73" s="91" t="s">
        <v>40</v>
      </c>
      <c r="U73" s="632" t="s">
        <v>26</v>
      </c>
      <c r="V73" s="88" t="s">
        <v>26</v>
      </c>
      <c r="W73" s="89" t="s">
        <v>26</v>
      </c>
      <c r="X73" s="1194">
        <v>42309</v>
      </c>
      <c r="Y73" s="2356">
        <v>25616</v>
      </c>
      <c r="Z73" s="2356">
        <v>6407</v>
      </c>
      <c r="AA73" s="2356">
        <v>13670</v>
      </c>
      <c r="AB73" s="2356">
        <v>482</v>
      </c>
      <c r="AC73" s="2356">
        <v>528</v>
      </c>
      <c r="AD73" s="2356" t="s">
        <v>21</v>
      </c>
      <c r="AE73" s="2356" t="s">
        <v>21</v>
      </c>
      <c r="AF73" s="2356">
        <v>224934</v>
      </c>
      <c r="AG73" s="2356">
        <v>324214</v>
      </c>
      <c r="AH73" s="2356">
        <v>1062196</v>
      </c>
      <c r="AI73" s="2356">
        <v>976443</v>
      </c>
      <c r="AJ73" s="2356">
        <v>18</v>
      </c>
      <c r="AK73" s="2356">
        <v>18744</v>
      </c>
      <c r="AL73" s="2356">
        <v>3670</v>
      </c>
      <c r="AM73" s="2356">
        <v>24</v>
      </c>
      <c r="AN73" s="2356">
        <v>97944</v>
      </c>
      <c r="AO73" s="91" t="s">
        <v>40</v>
      </c>
      <c r="AP73" s="632" t="s">
        <v>26</v>
      </c>
    </row>
    <row r="74" spans="1:42" ht="14.25" customHeight="1">
      <c r="A74" s="104" t="s">
        <v>26</v>
      </c>
      <c r="B74" s="105" t="s">
        <v>26</v>
      </c>
      <c r="C74" s="1195">
        <v>42339</v>
      </c>
      <c r="D74" s="2357">
        <v>7</v>
      </c>
      <c r="E74" s="2357">
        <v>8</v>
      </c>
      <c r="F74" s="2357" t="s">
        <v>21</v>
      </c>
      <c r="G74" s="2357" t="s">
        <v>21</v>
      </c>
      <c r="H74" s="2357">
        <v>1054835</v>
      </c>
      <c r="I74" s="2357">
        <v>4250849</v>
      </c>
      <c r="J74" s="2357">
        <v>1136118</v>
      </c>
      <c r="K74" s="2357">
        <v>734051</v>
      </c>
      <c r="L74" s="2357">
        <v>25</v>
      </c>
      <c r="M74" s="2357">
        <v>29943</v>
      </c>
      <c r="N74" s="2357">
        <v>54</v>
      </c>
      <c r="O74" s="2357">
        <v>38</v>
      </c>
      <c r="P74" s="2357">
        <v>40063</v>
      </c>
      <c r="Q74" s="2357">
        <v>505</v>
      </c>
      <c r="R74" s="2357">
        <v>39558</v>
      </c>
      <c r="S74" s="2357">
        <v>25188</v>
      </c>
      <c r="T74" s="107" t="s">
        <v>41</v>
      </c>
      <c r="U74" s="635" t="s">
        <v>26</v>
      </c>
      <c r="V74" s="104" t="s">
        <v>26</v>
      </c>
      <c r="W74" s="105" t="s">
        <v>26</v>
      </c>
      <c r="X74" s="1195">
        <v>42339</v>
      </c>
      <c r="Y74" s="2357">
        <v>26936</v>
      </c>
      <c r="Z74" s="2357">
        <v>6090</v>
      </c>
      <c r="AA74" s="2357">
        <v>12863</v>
      </c>
      <c r="AB74" s="2357">
        <v>533</v>
      </c>
      <c r="AC74" s="2357">
        <v>584</v>
      </c>
      <c r="AD74" s="2357" t="s">
        <v>21</v>
      </c>
      <c r="AE74" s="2357" t="s">
        <v>21</v>
      </c>
      <c r="AF74" s="2357">
        <v>263037</v>
      </c>
      <c r="AG74" s="2357">
        <v>352593</v>
      </c>
      <c r="AH74" s="2357">
        <v>1185397</v>
      </c>
      <c r="AI74" s="2357">
        <v>1095542</v>
      </c>
      <c r="AJ74" s="2357">
        <v>25</v>
      </c>
      <c r="AK74" s="2357">
        <v>29972</v>
      </c>
      <c r="AL74" s="2357">
        <v>6678</v>
      </c>
      <c r="AM74" s="2357">
        <v>38</v>
      </c>
      <c r="AN74" s="2357">
        <v>124708</v>
      </c>
      <c r="AO74" s="107" t="s">
        <v>41</v>
      </c>
      <c r="AP74" s="635" t="s">
        <v>26</v>
      </c>
    </row>
    <row r="75" spans="1:42" ht="14.25" customHeight="1">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row>
    <row r="76" spans="1:42" s="14" customFormat="1" ht="18.75" customHeight="1">
      <c r="A76" s="2487" t="s">
        <v>2418</v>
      </c>
      <c r="B76" s="2487"/>
      <c r="C76" s="2488"/>
      <c r="D76" s="962" t="s">
        <v>1069</v>
      </c>
      <c r="E76" s="507"/>
      <c r="F76" s="507" t="s">
        <v>2572</v>
      </c>
      <c r="G76" s="507"/>
      <c r="H76" s="507"/>
      <c r="I76" s="507"/>
      <c r="J76" s="507"/>
      <c r="K76" s="960" t="s">
        <v>2428</v>
      </c>
      <c r="L76" s="507"/>
      <c r="M76" s="507"/>
      <c r="N76" s="507"/>
      <c r="O76" s="507" t="s">
        <v>2421</v>
      </c>
      <c r="P76" s="2480" t="s">
        <v>2422</v>
      </c>
      <c r="Q76" s="2543"/>
      <c r="U76" s="146"/>
      <c r="V76" s="2487" t="s">
        <v>2418</v>
      </c>
      <c r="W76" s="2487"/>
      <c r="X76" s="2488"/>
      <c r="Y76" s="962" t="s">
        <v>1069</v>
      </c>
      <c r="Z76" s="507"/>
      <c r="AA76" s="507" t="s">
        <v>2572</v>
      </c>
      <c r="AB76" s="507"/>
      <c r="AC76" s="507"/>
      <c r="AD76" s="507"/>
      <c r="AE76" s="507"/>
      <c r="AF76" s="960" t="s">
        <v>2428</v>
      </c>
      <c r="AG76" s="507"/>
      <c r="AH76" s="507"/>
      <c r="AI76" s="507"/>
      <c r="AJ76" s="507" t="s">
        <v>2421</v>
      </c>
      <c r="AK76" s="507"/>
      <c r="AL76" s="941"/>
      <c r="AM76" s="507"/>
      <c r="AN76" s="507"/>
      <c r="AO76" s="2480" t="s">
        <v>2422</v>
      </c>
      <c r="AP76" s="2543"/>
    </row>
    <row r="77" spans="1:42" s="14" customFormat="1" ht="15.75" customHeight="1">
      <c r="A77" s="2537"/>
      <c r="B77" s="2537"/>
      <c r="C77" s="2538"/>
      <c r="D77" s="924" t="s">
        <v>379</v>
      </c>
      <c r="E77" s="923" t="s">
        <v>1389</v>
      </c>
      <c r="F77" s="923" t="s">
        <v>358</v>
      </c>
      <c r="G77" s="923" t="s">
        <v>359</v>
      </c>
      <c r="H77" s="2347" t="s">
        <v>15</v>
      </c>
      <c r="I77" s="923" t="s">
        <v>311</v>
      </c>
      <c r="J77" s="921" t="s">
        <v>360</v>
      </c>
      <c r="K77" s="923" t="s">
        <v>360</v>
      </c>
      <c r="L77" s="923" t="s">
        <v>88</v>
      </c>
      <c r="M77" s="2196" t="s">
        <v>1759</v>
      </c>
      <c r="N77" s="923" t="s">
        <v>5</v>
      </c>
      <c r="O77" s="923" t="s">
        <v>7</v>
      </c>
      <c r="P77" s="2472"/>
      <c r="Q77" s="2544"/>
      <c r="U77" s="146"/>
      <c r="V77" s="2537"/>
      <c r="W77" s="2537"/>
      <c r="X77" s="2538"/>
      <c r="Y77" s="920" t="s">
        <v>355</v>
      </c>
      <c r="Z77" s="923" t="s">
        <v>378</v>
      </c>
      <c r="AA77" s="921" t="s">
        <v>306</v>
      </c>
      <c r="AB77" s="923" t="s">
        <v>307</v>
      </c>
      <c r="AC77" s="2207" t="s">
        <v>379</v>
      </c>
      <c r="AD77" s="922" t="s">
        <v>1388</v>
      </c>
      <c r="AE77" s="923" t="s">
        <v>1389</v>
      </c>
      <c r="AF77" s="923" t="s">
        <v>358</v>
      </c>
      <c r="AG77" s="922" t="s">
        <v>359</v>
      </c>
      <c r="AH77" s="921" t="s">
        <v>10</v>
      </c>
      <c r="AI77" s="2347" t="s">
        <v>15</v>
      </c>
      <c r="AJ77" s="923" t="s">
        <v>311</v>
      </c>
      <c r="AK77" s="921" t="s">
        <v>360</v>
      </c>
      <c r="AL77" s="923" t="s">
        <v>360</v>
      </c>
      <c r="AM77" s="923" t="s">
        <v>88</v>
      </c>
      <c r="AN77" s="2196" t="s">
        <v>1759</v>
      </c>
      <c r="AO77" s="2472"/>
      <c r="AP77" s="2544"/>
    </row>
    <row r="78" spans="1:42" s="14" customFormat="1" ht="16.5" customHeight="1">
      <c r="A78" s="2537"/>
      <c r="B78" s="2537"/>
      <c r="C78" s="2538"/>
      <c r="D78" s="922" t="s">
        <v>381</v>
      </c>
      <c r="E78" s="922"/>
      <c r="F78" s="922" t="s">
        <v>363</v>
      </c>
      <c r="G78" s="922" t="s">
        <v>364</v>
      </c>
      <c r="H78" s="921"/>
      <c r="I78" s="922"/>
      <c r="J78" s="921" t="s">
        <v>2393</v>
      </c>
      <c r="K78" s="922" t="s">
        <v>2394</v>
      </c>
      <c r="L78" s="922"/>
      <c r="M78" s="2197"/>
      <c r="N78" s="922"/>
      <c r="O78" s="922"/>
      <c r="P78" s="2472"/>
      <c r="Q78" s="2544"/>
      <c r="U78" s="146"/>
      <c r="V78" s="2537"/>
      <c r="W78" s="2537"/>
      <c r="X78" s="2538"/>
      <c r="Y78" s="920"/>
      <c r="Z78" s="922"/>
      <c r="AA78" s="921" t="s">
        <v>2395</v>
      </c>
      <c r="AB78" s="922" t="s">
        <v>2395</v>
      </c>
      <c r="AC78" s="920" t="s">
        <v>381</v>
      </c>
      <c r="AD78" s="922"/>
      <c r="AE78" s="922"/>
      <c r="AF78" s="922" t="s">
        <v>363</v>
      </c>
      <c r="AG78" s="922" t="s">
        <v>364</v>
      </c>
      <c r="AH78" s="921" t="s">
        <v>2284</v>
      </c>
      <c r="AI78" s="921"/>
      <c r="AJ78" s="922"/>
      <c r="AK78" s="921" t="s">
        <v>2393</v>
      </c>
      <c r="AL78" s="922" t="s">
        <v>2394</v>
      </c>
      <c r="AM78" s="922"/>
      <c r="AN78" s="2197"/>
      <c r="AO78" s="2472"/>
      <c r="AP78" s="2544"/>
    </row>
    <row r="79" spans="1:42" s="14" customFormat="1" ht="16" customHeight="1">
      <c r="A79" s="2537"/>
      <c r="B79" s="2537"/>
      <c r="C79" s="2538"/>
      <c r="D79" s="395"/>
      <c r="E79" s="396"/>
      <c r="F79" s="390" t="s">
        <v>2399</v>
      </c>
      <c r="G79" s="925" t="s">
        <v>2400</v>
      </c>
      <c r="H79" s="865"/>
      <c r="I79" s="865" t="s">
        <v>2499</v>
      </c>
      <c r="J79" s="865"/>
      <c r="K79" s="395"/>
      <c r="L79" s="390"/>
      <c r="M79" s="2674" t="s">
        <v>2401</v>
      </c>
      <c r="N79" s="395"/>
      <c r="O79" s="390"/>
      <c r="P79" s="2472"/>
      <c r="Q79" s="2544"/>
      <c r="V79" s="2537"/>
      <c r="W79" s="2537"/>
      <c r="X79" s="2538"/>
      <c r="Y79" s="390" t="s">
        <v>2397</v>
      </c>
      <c r="Z79" s="390" t="s">
        <v>2397</v>
      </c>
      <c r="AA79" s="865"/>
      <c r="AB79" s="390" t="s">
        <v>2398</v>
      </c>
      <c r="AC79" s="961"/>
      <c r="AD79" s="390"/>
      <c r="AE79" s="396"/>
      <c r="AF79" s="390" t="s">
        <v>2399</v>
      </c>
      <c r="AG79" s="936" t="s">
        <v>2400</v>
      </c>
      <c r="AH79" s="396"/>
      <c r="AI79" s="865"/>
      <c r="AJ79" s="865" t="s">
        <v>2499</v>
      </c>
      <c r="AK79" s="961"/>
      <c r="AL79" s="934"/>
      <c r="AM79" s="390"/>
      <c r="AN79" s="2674" t="s">
        <v>2401</v>
      </c>
      <c r="AO79" s="2472"/>
      <c r="AP79" s="2544"/>
    </row>
    <row r="80" spans="1:42" s="14" customFormat="1" ht="16" customHeight="1">
      <c r="A80" s="2537"/>
      <c r="B80" s="2537"/>
      <c r="C80" s="2538"/>
      <c r="D80" s="395" t="s">
        <v>1747</v>
      </c>
      <c r="E80" s="396" t="s">
        <v>1748</v>
      </c>
      <c r="F80" s="390" t="s">
        <v>2407</v>
      </c>
      <c r="G80" s="2667" t="s">
        <v>2402</v>
      </c>
      <c r="H80" s="865" t="s">
        <v>1718</v>
      </c>
      <c r="I80" s="865" t="s">
        <v>2410</v>
      </c>
      <c r="J80" s="865" t="s">
        <v>1654</v>
      </c>
      <c r="K80" s="395" t="s">
        <v>1656</v>
      </c>
      <c r="L80" s="390" t="s">
        <v>1720</v>
      </c>
      <c r="M80" s="2674"/>
      <c r="N80" s="395" t="s">
        <v>2412</v>
      </c>
      <c r="O80" s="390" t="s">
        <v>2218</v>
      </c>
      <c r="P80" s="2472"/>
      <c r="Q80" s="2544"/>
      <c r="V80" s="2537"/>
      <c r="W80" s="2537"/>
      <c r="X80" s="2538"/>
      <c r="Y80" s="478" t="s">
        <v>2404</v>
      </c>
      <c r="Z80" s="395" t="s">
        <v>2411</v>
      </c>
      <c r="AA80" s="865" t="s">
        <v>1644</v>
      </c>
      <c r="AB80" s="390" t="s">
        <v>2502</v>
      </c>
      <c r="AC80" s="961" t="s">
        <v>1747</v>
      </c>
      <c r="AD80" s="390" t="s">
        <v>1646</v>
      </c>
      <c r="AE80" s="396" t="s">
        <v>1748</v>
      </c>
      <c r="AF80" s="390" t="s">
        <v>2407</v>
      </c>
      <c r="AG80" s="2667" t="s">
        <v>2402</v>
      </c>
      <c r="AH80" s="396" t="s">
        <v>1750</v>
      </c>
      <c r="AI80" s="865" t="s">
        <v>1718</v>
      </c>
      <c r="AJ80" s="865" t="s">
        <v>2410</v>
      </c>
      <c r="AK80" s="961" t="s">
        <v>1654</v>
      </c>
      <c r="AL80" s="934" t="s">
        <v>1656</v>
      </c>
      <c r="AM80" s="390" t="s">
        <v>1720</v>
      </c>
      <c r="AN80" s="2674"/>
      <c r="AO80" s="2472"/>
      <c r="AP80" s="2544"/>
    </row>
    <row r="81" spans="1:42" s="14" customFormat="1" ht="16" customHeight="1">
      <c r="A81" s="2537"/>
      <c r="B81" s="2537"/>
      <c r="C81" s="2538"/>
      <c r="D81" s="395"/>
      <c r="E81" s="395"/>
      <c r="F81" s="390"/>
      <c r="G81" s="2667"/>
      <c r="H81" s="865"/>
      <c r="I81" s="395"/>
      <c r="J81" s="396"/>
      <c r="K81" s="390"/>
      <c r="L81" s="390"/>
      <c r="M81" s="396"/>
      <c r="N81" s="395"/>
      <c r="O81" s="390"/>
      <c r="P81" s="2472"/>
      <c r="Q81" s="2544"/>
      <c r="V81" s="2537"/>
      <c r="W81" s="2537"/>
      <c r="X81" s="2538"/>
      <c r="Y81" s="478"/>
      <c r="Z81" s="395"/>
      <c r="AA81" s="396"/>
      <c r="AB81" s="390"/>
      <c r="AC81" s="478"/>
      <c r="AD81" s="390"/>
      <c r="AE81" s="395"/>
      <c r="AF81" s="390"/>
      <c r="AG81" s="2667"/>
      <c r="AH81" s="396" t="s">
        <v>2414</v>
      </c>
      <c r="AI81" s="865"/>
      <c r="AJ81" s="395"/>
      <c r="AK81" s="396"/>
      <c r="AL81" s="390"/>
      <c r="AM81" s="390"/>
      <c r="AN81" s="396"/>
      <c r="AO81" s="2472"/>
      <c r="AP81" s="2544"/>
    </row>
    <row r="82" spans="1:42" s="35" customFormat="1" ht="18.75" customHeight="1">
      <c r="A82" s="2539"/>
      <c r="B82" s="2539"/>
      <c r="C82" s="2540"/>
      <c r="D82" s="1816" t="s">
        <v>2415</v>
      </c>
      <c r="E82" s="1816" t="s">
        <v>2426</v>
      </c>
      <c r="F82" s="1815" t="s">
        <v>2197</v>
      </c>
      <c r="G82" s="1815" t="s">
        <v>2197</v>
      </c>
      <c r="H82" s="1816" t="s">
        <v>2415</v>
      </c>
      <c r="I82" s="1815" t="s">
        <v>2417</v>
      </c>
      <c r="J82" s="1816" t="s">
        <v>2415</v>
      </c>
      <c r="K82" s="1816" t="s">
        <v>2415</v>
      </c>
      <c r="L82" s="1821" t="s">
        <v>2194</v>
      </c>
      <c r="M82" s="1821" t="s">
        <v>2194</v>
      </c>
      <c r="N82" s="1815" t="s">
        <v>316</v>
      </c>
      <c r="O82" s="1815" t="s">
        <v>2194</v>
      </c>
      <c r="P82" s="2545"/>
      <c r="Q82" s="2546"/>
      <c r="V82" s="2539"/>
      <c r="W82" s="2539"/>
      <c r="X82" s="2540"/>
      <c r="Y82" s="1815" t="s">
        <v>2197</v>
      </c>
      <c r="Z82" s="1815" t="s">
        <v>2197</v>
      </c>
      <c r="AA82" s="1815" t="s">
        <v>2197</v>
      </c>
      <c r="AB82" s="1816" t="s">
        <v>2426</v>
      </c>
      <c r="AC82" s="1816" t="s">
        <v>2415</v>
      </c>
      <c r="AD82" s="1815" t="s">
        <v>2194</v>
      </c>
      <c r="AE82" s="1816" t="s">
        <v>2426</v>
      </c>
      <c r="AF82" s="1815" t="s">
        <v>2197</v>
      </c>
      <c r="AG82" s="1815" t="s">
        <v>2197</v>
      </c>
      <c r="AH82" s="1815" t="s">
        <v>2417</v>
      </c>
      <c r="AI82" s="1816" t="s">
        <v>2415</v>
      </c>
      <c r="AJ82" s="1815" t="s">
        <v>2417</v>
      </c>
      <c r="AK82" s="1816" t="s">
        <v>2415</v>
      </c>
      <c r="AL82" s="1816" t="s">
        <v>2415</v>
      </c>
      <c r="AM82" s="1821" t="s">
        <v>2194</v>
      </c>
      <c r="AN82" s="1821" t="s">
        <v>2194</v>
      </c>
      <c r="AO82" s="2545"/>
      <c r="AP82" s="2546"/>
    </row>
    <row r="83" spans="1:42" ht="17.25" customHeight="1">
      <c r="A83" s="63">
        <v>40544</v>
      </c>
      <c r="B83" s="64">
        <v>40544</v>
      </c>
      <c r="C83" s="990">
        <v>40544</v>
      </c>
      <c r="D83" s="2355">
        <v>6504569</v>
      </c>
      <c r="E83" s="2355" t="s">
        <v>21</v>
      </c>
      <c r="F83" s="2355" t="s">
        <v>21</v>
      </c>
      <c r="G83" s="2355">
        <v>137558</v>
      </c>
      <c r="H83" s="2355">
        <v>60339</v>
      </c>
      <c r="I83" s="2355">
        <v>49379</v>
      </c>
      <c r="J83" s="2355">
        <v>60</v>
      </c>
      <c r="K83" s="2355">
        <v>65</v>
      </c>
      <c r="L83" s="2355" t="s">
        <v>21</v>
      </c>
      <c r="M83" s="2355" t="s">
        <v>21</v>
      </c>
      <c r="N83" s="2355">
        <v>11069717</v>
      </c>
      <c r="O83" s="2355">
        <v>52536707</v>
      </c>
      <c r="P83" s="67">
        <v>40544</v>
      </c>
      <c r="Q83" s="624">
        <v>40544</v>
      </c>
      <c r="U83" s="991"/>
      <c r="V83" s="63">
        <v>40544</v>
      </c>
      <c r="W83" s="64">
        <v>40544</v>
      </c>
      <c r="X83" s="990">
        <v>40544</v>
      </c>
      <c r="Y83" s="2355">
        <v>72606</v>
      </c>
      <c r="Z83" s="2355">
        <v>1465126</v>
      </c>
      <c r="AA83" s="2355">
        <v>70654</v>
      </c>
      <c r="AB83" s="2355">
        <v>546152</v>
      </c>
      <c r="AC83" s="2355">
        <v>8233426</v>
      </c>
      <c r="AD83" s="2355">
        <v>175955</v>
      </c>
      <c r="AE83" s="2355">
        <v>788477</v>
      </c>
      <c r="AF83" s="2355" t="s">
        <v>21</v>
      </c>
      <c r="AG83" s="2355">
        <v>339988</v>
      </c>
      <c r="AH83" s="2355">
        <v>252115</v>
      </c>
      <c r="AI83" s="2355">
        <v>64163</v>
      </c>
      <c r="AJ83" s="2355">
        <v>71142</v>
      </c>
      <c r="AK83" s="2355">
        <v>60</v>
      </c>
      <c r="AL83" s="2355">
        <v>66</v>
      </c>
      <c r="AM83" s="2355" t="s">
        <v>21</v>
      </c>
      <c r="AN83" s="2355" t="s">
        <v>21</v>
      </c>
      <c r="AO83" s="67">
        <v>40544</v>
      </c>
      <c r="AP83" s="624">
        <v>40544</v>
      </c>
    </row>
    <row r="84" spans="1:42" ht="14.25" customHeight="1">
      <c r="A84" s="73"/>
      <c r="B84" s="64">
        <v>40909</v>
      </c>
      <c r="C84" s="127"/>
      <c r="D84" s="2355">
        <v>6519256</v>
      </c>
      <c r="E84" s="2355" t="s">
        <v>21</v>
      </c>
      <c r="F84" s="2355" t="s">
        <v>21</v>
      </c>
      <c r="G84" s="2355">
        <v>195892</v>
      </c>
      <c r="H84" s="2355">
        <v>75150</v>
      </c>
      <c r="I84" s="2355">
        <v>78925</v>
      </c>
      <c r="J84" s="2355">
        <v>62</v>
      </c>
      <c r="K84" s="2355">
        <v>65</v>
      </c>
      <c r="L84" s="2355" t="s">
        <v>21</v>
      </c>
      <c r="M84" s="2355" t="s">
        <v>21</v>
      </c>
      <c r="N84" s="2355">
        <v>11136986</v>
      </c>
      <c r="O84" s="2355">
        <v>52501356</v>
      </c>
      <c r="P84" s="67">
        <v>40909</v>
      </c>
      <c r="Q84" s="624">
        <v>40909</v>
      </c>
      <c r="U84" s="929"/>
      <c r="V84" s="73"/>
      <c r="W84" s="64">
        <v>40909</v>
      </c>
      <c r="X84" s="127"/>
      <c r="Y84" s="2355">
        <v>76585</v>
      </c>
      <c r="Z84" s="2355">
        <v>1389209</v>
      </c>
      <c r="AA84" s="2355">
        <v>42556</v>
      </c>
      <c r="AB84" s="2355">
        <v>598818</v>
      </c>
      <c r="AC84" s="2355">
        <v>8206916</v>
      </c>
      <c r="AD84" s="2355">
        <v>139570</v>
      </c>
      <c r="AE84" s="2355">
        <v>729572</v>
      </c>
      <c r="AF84" s="2355" t="s">
        <v>21</v>
      </c>
      <c r="AG84" s="2355">
        <v>453646</v>
      </c>
      <c r="AH84" s="2355">
        <v>307761</v>
      </c>
      <c r="AI84" s="2355">
        <v>78365</v>
      </c>
      <c r="AJ84" s="2355">
        <v>114194</v>
      </c>
      <c r="AK84" s="2355">
        <v>62</v>
      </c>
      <c r="AL84" s="2355">
        <v>68</v>
      </c>
      <c r="AM84" s="2355" t="s">
        <v>21</v>
      </c>
      <c r="AN84" s="2355" t="s">
        <v>21</v>
      </c>
      <c r="AO84" s="67">
        <v>40909</v>
      </c>
      <c r="AP84" s="624">
        <v>40909</v>
      </c>
    </row>
    <row r="85" spans="1:42" ht="14.25" customHeight="1">
      <c r="A85" s="73"/>
      <c r="B85" s="64">
        <v>41275</v>
      </c>
      <c r="C85" s="127"/>
      <c r="D85" s="2355">
        <v>6665021</v>
      </c>
      <c r="E85" s="2355" t="s">
        <v>21</v>
      </c>
      <c r="F85" s="2355" t="s">
        <v>21</v>
      </c>
      <c r="G85" s="2355">
        <v>227255</v>
      </c>
      <c r="H85" s="2355">
        <v>65832</v>
      </c>
      <c r="I85" s="2355">
        <v>108569</v>
      </c>
      <c r="J85" s="2355">
        <v>70</v>
      </c>
      <c r="K85" s="2355">
        <v>78</v>
      </c>
      <c r="L85" s="2355" t="s">
        <v>21</v>
      </c>
      <c r="M85" s="2355" t="s">
        <v>21</v>
      </c>
      <c r="N85" s="2355">
        <v>11297725</v>
      </c>
      <c r="O85" s="2355">
        <v>51414966</v>
      </c>
      <c r="P85" s="67">
        <v>41275</v>
      </c>
      <c r="Q85" s="624">
        <v>41275</v>
      </c>
      <c r="U85" s="929"/>
      <c r="V85" s="73"/>
      <c r="W85" s="64">
        <v>41275</v>
      </c>
      <c r="X85" s="127"/>
      <c r="Y85" s="2355">
        <v>75797</v>
      </c>
      <c r="Z85" s="2355">
        <v>1369071</v>
      </c>
      <c r="AA85" s="2355">
        <v>40996</v>
      </c>
      <c r="AB85" s="2355">
        <v>553887</v>
      </c>
      <c r="AC85" s="2355">
        <v>8460207</v>
      </c>
      <c r="AD85" s="2355">
        <v>106150</v>
      </c>
      <c r="AE85" s="2355">
        <v>781148</v>
      </c>
      <c r="AF85" s="2355" t="s">
        <v>21</v>
      </c>
      <c r="AG85" s="2355">
        <v>460505</v>
      </c>
      <c r="AH85" s="2355">
        <v>263430</v>
      </c>
      <c r="AI85" s="2355">
        <v>68907</v>
      </c>
      <c r="AJ85" s="2355">
        <v>147451</v>
      </c>
      <c r="AK85" s="2355">
        <v>70</v>
      </c>
      <c r="AL85" s="2355">
        <v>76</v>
      </c>
      <c r="AM85" s="2355" t="s">
        <v>21</v>
      </c>
      <c r="AN85" s="2355" t="s">
        <v>21</v>
      </c>
      <c r="AO85" s="67">
        <v>41275</v>
      </c>
      <c r="AP85" s="624">
        <v>41275</v>
      </c>
    </row>
    <row r="86" spans="1:42" ht="14.25" customHeight="1">
      <c r="A86" s="73"/>
      <c r="B86" s="64">
        <v>41640</v>
      </c>
      <c r="C86" s="127"/>
      <c r="D86" s="2355">
        <v>6251766</v>
      </c>
      <c r="E86" s="2355" t="s">
        <v>21</v>
      </c>
      <c r="F86" s="2355" t="s">
        <v>21</v>
      </c>
      <c r="G86" s="2355">
        <v>273495</v>
      </c>
      <c r="H86" s="2355">
        <v>69091</v>
      </c>
      <c r="I86" s="2355">
        <v>138765</v>
      </c>
      <c r="J86" s="2355">
        <v>49</v>
      </c>
      <c r="K86" s="2355">
        <v>54</v>
      </c>
      <c r="L86" s="2355" t="s">
        <v>21</v>
      </c>
      <c r="M86" s="2355" t="s">
        <v>21</v>
      </c>
      <c r="N86" s="2355">
        <v>11047924</v>
      </c>
      <c r="O86" s="2355">
        <v>47505585</v>
      </c>
      <c r="P86" s="67">
        <v>41640</v>
      </c>
      <c r="Q86" s="624">
        <v>41640</v>
      </c>
      <c r="U86" s="929"/>
      <c r="V86" s="73"/>
      <c r="W86" s="64">
        <v>41640</v>
      </c>
      <c r="X86" s="127"/>
      <c r="Y86" s="2355">
        <v>74531</v>
      </c>
      <c r="Z86" s="2355">
        <v>1249970</v>
      </c>
      <c r="AA86" s="2355">
        <v>44918</v>
      </c>
      <c r="AB86" s="2355">
        <v>401201</v>
      </c>
      <c r="AC86" s="2355">
        <v>7971157</v>
      </c>
      <c r="AD86" s="2355">
        <v>181001</v>
      </c>
      <c r="AE86" s="2355">
        <v>698502</v>
      </c>
      <c r="AF86" s="2355" t="s">
        <v>21</v>
      </c>
      <c r="AG86" s="2355">
        <v>536453</v>
      </c>
      <c r="AH86" s="2355">
        <v>304148</v>
      </c>
      <c r="AI86" s="2355">
        <v>72383</v>
      </c>
      <c r="AJ86" s="2355">
        <v>179364</v>
      </c>
      <c r="AK86" s="2355">
        <v>49</v>
      </c>
      <c r="AL86" s="2355">
        <v>54</v>
      </c>
      <c r="AM86" s="2355" t="s">
        <v>21</v>
      </c>
      <c r="AN86" s="2355" t="s">
        <v>21</v>
      </c>
      <c r="AO86" s="67">
        <v>41640</v>
      </c>
      <c r="AP86" s="624">
        <v>41640</v>
      </c>
    </row>
    <row r="87" spans="1:42" ht="14.25" customHeight="1">
      <c r="A87" s="73"/>
      <c r="B87" s="64">
        <v>42005</v>
      </c>
      <c r="C87" s="127"/>
      <c r="D87" s="2355">
        <v>6338284</v>
      </c>
      <c r="E87" s="2355" t="s">
        <v>21</v>
      </c>
      <c r="F87" s="2355" t="s">
        <v>21</v>
      </c>
      <c r="G87" s="2355">
        <v>199989</v>
      </c>
      <c r="H87" s="2355">
        <v>59516</v>
      </c>
      <c r="I87" s="2355">
        <v>94269</v>
      </c>
      <c r="J87" s="2355">
        <v>79</v>
      </c>
      <c r="K87" s="2355">
        <v>86</v>
      </c>
      <c r="L87" s="2355" t="s">
        <v>21</v>
      </c>
      <c r="M87" s="2355" t="s">
        <v>21</v>
      </c>
      <c r="N87" s="2355">
        <v>10912357</v>
      </c>
      <c r="O87" s="2355">
        <v>46162201</v>
      </c>
      <c r="P87" s="67">
        <v>42005</v>
      </c>
      <c r="Q87" s="624">
        <v>42005</v>
      </c>
      <c r="U87" s="929"/>
      <c r="V87" s="73"/>
      <c r="W87" s="64">
        <v>42005</v>
      </c>
      <c r="X87" s="127"/>
      <c r="Y87" s="2355">
        <v>60688</v>
      </c>
      <c r="Z87" s="2355">
        <v>1167630</v>
      </c>
      <c r="AA87" s="2355">
        <v>42495</v>
      </c>
      <c r="AB87" s="2355">
        <v>423019</v>
      </c>
      <c r="AC87" s="2355">
        <v>8149999</v>
      </c>
      <c r="AD87" s="2355">
        <v>199177</v>
      </c>
      <c r="AE87" s="2355">
        <v>593811</v>
      </c>
      <c r="AF87" s="2355" t="s">
        <v>21</v>
      </c>
      <c r="AG87" s="2355">
        <v>419850</v>
      </c>
      <c r="AH87" s="2355">
        <v>262826</v>
      </c>
      <c r="AI87" s="2355">
        <v>63113</v>
      </c>
      <c r="AJ87" s="2355">
        <v>120520</v>
      </c>
      <c r="AK87" s="2355">
        <v>3729</v>
      </c>
      <c r="AL87" s="2355">
        <v>4082</v>
      </c>
      <c r="AM87" s="2355" t="s">
        <v>21</v>
      </c>
      <c r="AN87" s="2355" t="s">
        <v>21</v>
      </c>
      <c r="AO87" s="67">
        <v>42005</v>
      </c>
      <c r="AP87" s="624">
        <v>42005</v>
      </c>
    </row>
    <row r="88" spans="1:42" ht="6.75" customHeight="1">
      <c r="A88" s="73"/>
      <c r="B88" s="76"/>
      <c r="C88" s="127"/>
      <c r="D88" s="625"/>
      <c r="E88" s="625"/>
      <c r="F88" s="625"/>
      <c r="G88" s="625"/>
      <c r="H88" s="625"/>
      <c r="I88" s="625"/>
      <c r="J88" s="625"/>
      <c r="K88" s="625"/>
      <c r="L88" s="625"/>
      <c r="M88" s="625"/>
      <c r="N88" s="625"/>
      <c r="O88" s="625"/>
      <c r="P88" s="77"/>
      <c r="Q88" s="486"/>
      <c r="U88" s="929"/>
      <c r="V88" s="73"/>
      <c r="W88" s="76"/>
      <c r="X88" s="127"/>
      <c r="Y88" s="625"/>
      <c r="Z88" s="625"/>
      <c r="AA88" s="625"/>
      <c r="AB88" s="625"/>
      <c r="AC88" s="625"/>
      <c r="AD88" s="625"/>
      <c r="AE88" s="625"/>
      <c r="AF88" s="625"/>
      <c r="AG88" s="625"/>
      <c r="AH88" s="625"/>
      <c r="AI88" s="625"/>
      <c r="AJ88" s="625"/>
      <c r="AK88" s="625"/>
      <c r="AL88" s="625"/>
      <c r="AM88" s="625"/>
      <c r="AN88" s="625"/>
      <c r="AO88" s="77"/>
      <c r="AP88" s="486"/>
    </row>
    <row r="89" spans="1:42" ht="15.75" customHeight="1">
      <c r="A89" s="79">
        <v>41365</v>
      </c>
      <c r="B89" s="80">
        <v>41365</v>
      </c>
      <c r="C89" s="128">
        <v>41365</v>
      </c>
      <c r="D89" s="2356">
        <v>6611771</v>
      </c>
      <c r="E89" s="2356" t="s">
        <v>21</v>
      </c>
      <c r="F89" s="2356" t="s">
        <v>21</v>
      </c>
      <c r="G89" s="2356">
        <v>230664</v>
      </c>
      <c r="H89" s="2356">
        <v>62698</v>
      </c>
      <c r="I89" s="2356">
        <v>113489</v>
      </c>
      <c r="J89" s="2356">
        <v>62</v>
      </c>
      <c r="K89" s="2356">
        <v>69</v>
      </c>
      <c r="L89" s="2356" t="s">
        <v>21</v>
      </c>
      <c r="M89" s="2356" t="s">
        <v>21</v>
      </c>
      <c r="N89" s="2356">
        <v>11409060</v>
      </c>
      <c r="O89" s="2356">
        <v>51185932</v>
      </c>
      <c r="P89" s="83">
        <v>41365</v>
      </c>
      <c r="Q89" s="628">
        <v>41365</v>
      </c>
      <c r="U89" s="930"/>
      <c r="V89" s="79">
        <v>41365</v>
      </c>
      <c r="W89" s="80">
        <v>41365</v>
      </c>
      <c r="X89" s="128">
        <v>41365</v>
      </c>
      <c r="Y89" s="2356">
        <v>75857</v>
      </c>
      <c r="Z89" s="2356">
        <v>1311109</v>
      </c>
      <c r="AA89" s="2356">
        <v>40347</v>
      </c>
      <c r="AB89" s="2356">
        <v>499993</v>
      </c>
      <c r="AC89" s="2356">
        <v>8435773</v>
      </c>
      <c r="AD89" s="2356">
        <v>139984</v>
      </c>
      <c r="AE89" s="2356">
        <v>798003</v>
      </c>
      <c r="AF89" s="2356" t="s">
        <v>21</v>
      </c>
      <c r="AG89" s="2356">
        <v>468057</v>
      </c>
      <c r="AH89" s="2356">
        <v>270055</v>
      </c>
      <c r="AI89" s="2356">
        <v>65842</v>
      </c>
      <c r="AJ89" s="2356">
        <v>152133</v>
      </c>
      <c r="AK89" s="2356">
        <v>62</v>
      </c>
      <c r="AL89" s="2356">
        <v>68</v>
      </c>
      <c r="AM89" s="2356" t="s">
        <v>21</v>
      </c>
      <c r="AN89" s="2356" t="s">
        <v>21</v>
      </c>
      <c r="AO89" s="83">
        <v>41365</v>
      </c>
      <c r="AP89" s="628">
        <v>41365</v>
      </c>
    </row>
    <row r="90" spans="1:42" ht="14.25" customHeight="1">
      <c r="A90" s="85"/>
      <c r="B90" s="80">
        <v>41730</v>
      </c>
      <c r="C90" s="130"/>
      <c r="D90" s="2356">
        <v>6217490</v>
      </c>
      <c r="E90" s="2356" t="s">
        <v>21</v>
      </c>
      <c r="F90" s="2356" t="s">
        <v>21</v>
      </c>
      <c r="G90" s="2356">
        <v>273688</v>
      </c>
      <c r="H90" s="2356">
        <v>67441</v>
      </c>
      <c r="I90" s="2356">
        <v>140207</v>
      </c>
      <c r="J90" s="2356">
        <v>60</v>
      </c>
      <c r="K90" s="2356">
        <v>67</v>
      </c>
      <c r="L90" s="2356" t="s">
        <v>21</v>
      </c>
      <c r="M90" s="2356" t="s">
        <v>21</v>
      </c>
      <c r="N90" s="2356">
        <v>10908045</v>
      </c>
      <c r="O90" s="2356">
        <v>46432849</v>
      </c>
      <c r="P90" s="83">
        <v>41730</v>
      </c>
      <c r="Q90" s="628">
        <v>41730</v>
      </c>
      <c r="U90" s="930"/>
      <c r="V90" s="85"/>
      <c r="W90" s="80">
        <v>41730</v>
      </c>
      <c r="X90" s="130"/>
      <c r="Y90" s="2356">
        <v>77851</v>
      </c>
      <c r="Z90" s="2356">
        <v>1244675</v>
      </c>
      <c r="AA90" s="2356">
        <v>44330</v>
      </c>
      <c r="AB90" s="2356">
        <v>397922</v>
      </c>
      <c r="AC90" s="2356">
        <v>7930985</v>
      </c>
      <c r="AD90" s="2356">
        <v>189014</v>
      </c>
      <c r="AE90" s="2356">
        <v>644498</v>
      </c>
      <c r="AF90" s="2356" t="s">
        <v>21</v>
      </c>
      <c r="AG90" s="2356">
        <v>521973</v>
      </c>
      <c r="AH90" s="2356">
        <v>285297</v>
      </c>
      <c r="AI90" s="2356">
        <v>70932</v>
      </c>
      <c r="AJ90" s="2356">
        <v>179121</v>
      </c>
      <c r="AK90" s="2356">
        <v>60</v>
      </c>
      <c r="AL90" s="2356">
        <v>66</v>
      </c>
      <c r="AM90" s="2356" t="s">
        <v>21</v>
      </c>
      <c r="AN90" s="2356" t="s">
        <v>21</v>
      </c>
      <c r="AO90" s="83">
        <v>41730</v>
      </c>
      <c r="AP90" s="628">
        <v>41730</v>
      </c>
    </row>
    <row r="91" spans="1:42" ht="6.75" customHeight="1">
      <c r="A91" s="85"/>
      <c r="B91" s="87"/>
      <c r="C91" s="130"/>
      <c r="D91" s="2356"/>
      <c r="E91" s="2356"/>
      <c r="F91" s="2356"/>
      <c r="G91" s="2356"/>
      <c r="H91" s="2356"/>
      <c r="I91" s="2356"/>
      <c r="J91" s="2356"/>
      <c r="K91" s="2356"/>
      <c r="L91" s="2356"/>
      <c r="M91" s="2356"/>
      <c r="N91" s="2356"/>
      <c r="O91" s="2356"/>
      <c r="P91" s="77"/>
      <c r="Q91" s="486"/>
      <c r="U91" s="930"/>
      <c r="V91" s="85"/>
      <c r="W91" s="87"/>
      <c r="X91" s="130"/>
      <c r="Y91" s="2356"/>
      <c r="Z91" s="2356"/>
      <c r="AA91" s="2356"/>
      <c r="AB91" s="2356"/>
      <c r="AC91" s="2356"/>
      <c r="AD91" s="2356"/>
      <c r="AE91" s="2356"/>
      <c r="AF91" s="2356"/>
      <c r="AG91" s="2356"/>
      <c r="AH91" s="2356"/>
      <c r="AI91" s="2356"/>
      <c r="AJ91" s="2356"/>
      <c r="AK91" s="2356"/>
      <c r="AL91" s="2356"/>
      <c r="AM91" s="2356"/>
      <c r="AN91" s="2356"/>
      <c r="AO91" s="77"/>
      <c r="AP91" s="486"/>
    </row>
    <row r="92" spans="1:42" ht="15.75" customHeight="1">
      <c r="A92" s="88" t="s">
        <v>777</v>
      </c>
      <c r="B92" s="89" t="s">
        <v>23</v>
      </c>
      <c r="C92" s="131" t="s">
        <v>24</v>
      </c>
      <c r="D92" s="2356">
        <v>1653299</v>
      </c>
      <c r="E92" s="2356" t="s">
        <v>21</v>
      </c>
      <c r="F92" s="2356" t="s">
        <v>21</v>
      </c>
      <c r="G92" s="2356">
        <v>67477</v>
      </c>
      <c r="H92" s="2356">
        <v>17590</v>
      </c>
      <c r="I92" s="2356">
        <v>33792</v>
      </c>
      <c r="J92" s="2356">
        <v>25</v>
      </c>
      <c r="K92" s="2356">
        <v>28</v>
      </c>
      <c r="L92" s="2356" t="s">
        <v>21</v>
      </c>
      <c r="M92" s="2356" t="s">
        <v>21</v>
      </c>
      <c r="N92" s="2356">
        <v>2805356</v>
      </c>
      <c r="O92" s="2356">
        <v>12224302</v>
      </c>
      <c r="P92" s="91" t="s">
        <v>25</v>
      </c>
      <c r="Q92" s="632" t="s">
        <v>778</v>
      </c>
      <c r="U92" s="929"/>
      <c r="V92" s="88" t="s">
        <v>777</v>
      </c>
      <c r="W92" s="89" t="s">
        <v>23</v>
      </c>
      <c r="X92" s="131" t="s">
        <v>24</v>
      </c>
      <c r="Y92" s="2356">
        <v>24607</v>
      </c>
      <c r="Z92" s="2356">
        <v>351384</v>
      </c>
      <c r="AA92" s="2356">
        <v>10358</v>
      </c>
      <c r="AB92" s="2356">
        <v>105031</v>
      </c>
      <c r="AC92" s="2356">
        <v>2118311</v>
      </c>
      <c r="AD92" s="2356">
        <v>55121</v>
      </c>
      <c r="AE92" s="2356">
        <v>161729</v>
      </c>
      <c r="AF92" s="2356" t="s">
        <v>21</v>
      </c>
      <c r="AG92" s="2356">
        <v>104856</v>
      </c>
      <c r="AH92" s="2356">
        <v>37046</v>
      </c>
      <c r="AI92" s="2356">
        <v>18575</v>
      </c>
      <c r="AJ92" s="2356">
        <v>42064</v>
      </c>
      <c r="AK92" s="2356">
        <v>25</v>
      </c>
      <c r="AL92" s="2356">
        <v>27</v>
      </c>
      <c r="AM92" s="2356" t="s">
        <v>21</v>
      </c>
      <c r="AN92" s="2356" t="s">
        <v>21</v>
      </c>
      <c r="AO92" s="91" t="s">
        <v>25</v>
      </c>
      <c r="AP92" s="632" t="s">
        <v>778</v>
      </c>
    </row>
    <row r="93" spans="1:42" ht="14.25" customHeight="1">
      <c r="A93" s="93" t="s">
        <v>26</v>
      </c>
      <c r="B93" s="94" t="s">
        <v>26</v>
      </c>
      <c r="C93" s="132" t="s">
        <v>571</v>
      </c>
      <c r="D93" s="2356">
        <v>1525014</v>
      </c>
      <c r="E93" s="2356" t="s">
        <v>21</v>
      </c>
      <c r="F93" s="2356" t="s">
        <v>21</v>
      </c>
      <c r="G93" s="2356">
        <v>34633</v>
      </c>
      <c r="H93" s="2356">
        <v>7443</v>
      </c>
      <c r="I93" s="2356">
        <v>18607</v>
      </c>
      <c r="J93" s="2356">
        <v>14</v>
      </c>
      <c r="K93" s="2356">
        <v>14</v>
      </c>
      <c r="L93" s="2356" t="s">
        <v>21</v>
      </c>
      <c r="M93" s="2356" t="s">
        <v>21</v>
      </c>
      <c r="N93" s="2356">
        <v>2562754</v>
      </c>
      <c r="O93" s="2356">
        <v>10818198</v>
      </c>
      <c r="P93" s="91" t="s">
        <v>27</v>
      </c>
      <c r="Q93" s="632" t="s">
        <v>26</v>
      </c>
      <c r="U93" s="929"/>
      <c r="V93" s="93" t="s">
        <v>26</v>
      </c>
      <c r="W93" s="94" t="s">
        <v>26</v>
      </c>
      <c r="X93" s="132" t="s">
        <v>571</v>
      </c>
      <c r="Y93" s="2356">
        <v>21856</v>
      </c>
      <c r="Z93" s="2356">
        <v>260528</v>
      </c>
      <c r="AA93" s="2356">
        <v>6156</v>
      </c>
      <c r="AB93" s="2356">
        <v>110362</v>
      </c>
      <c r="AC93" s="2356">
        <v>1949750</v>
      </c>
      <c r="AD93" s="2356">
        <v>34063</v>
      </c>
      <c r="AE93" s="2356">
        <v>153068</v>
      </c>
      <c r="AF93" s="2356" t="s">
        <v>21</v>
      </c>
      <c r="AG93" s="2356">
        <v>82016</v>
      </c>
      <c r="AH93" s="2356">
        <v>66302</v>
      </c>
      <c r="AI93" s="2356">
        <v>8112</v>
      </c>
      <c r="AJ93" s="2356">
        <v>19841</v>
      </c>
      <c r="AK93" s="2356">
        <v>753</v>
      </c>
      <c r="AL93" s="2356">
        <v>824</v>
      </c>
      <c r="AM93" s="2356" t="s">
        <v>21</v>
      </c>
      <c r="AN93" s="2356" t="s">
        <v>21</v>
      </c>
      <c r="AO93" s="91" t="s">
        <v>27</v>
      </c>
      <c r="AP93" s="632" t="s">
        <v>26</v>
      </c>
    </row>
    <row r="94" spans="1:42" ht="14.25" customHeight="1">
      <c r="A94" s="93" t="s">
        <v>26</v>
      </c>
      <c r="B94" s="94" t="s">
        <v>26</v>
      </c>
      <c r="C94" s="132" t="s">
        <v>572</v>
      </c>
      <c r="D94" s="2356">
        <v>1610937</v>
      </c>
      <c r="E94" s="2356" t="s">
        <v>21</v>
      </c>
      <c r="F94" s="2356" t="s">
        <v>21</v>
      </c>
      <c r="G94" s="2356">
        <v>44418</v>
      </c>
      <c r="H94" s="2356">
        <v>16370</v>
      </c>
      <c r="I94" s="2356">
        <v>18429</v>
      </c>
      <c r="J94" s="2356">
        <v>15</v>
      </c>
      <c r="K94" s="2356">
        <v>16</v>
      </c>
      <c r="L94" s="2356" t="s">
        <v>21</v>
      </c>
      <c r="M94" s="2356" t="s">
        <v>21</v>
      </c>
      <c r="N94" s="2356">
        <v>2815950</v>
      </c>
      <c r="O94" s="2356">
        <v>11298190</v>
      </c>
      <c r="P94" s="91" t="s">
        <v>28</v>
      </c>
      <c r="Q94" s="632" t="s">
        <v>26</v>
      </c>
      <c r="U94" s="929"/>
      <c r="V94" s="93" t="s">
        <v>26</v>
      </c>
      <c r="W94" s="94" t="s">
        <v>26</v>
      </c>
      <c r="X94" s="132" t="s">
        <v>572</v>
      </c>
      <c r="Y94" s="2356">
        <v>6584</v>
      </c>
      <c r="Z94" s="2356">
        <v>248961</v>
      </c>
      <c r="AA94" s="2356">
        <v>13121</v>
      </c>
      <c r="AB94" s="2356">
        <v>106949</v>
      </c>
      <c r="AC94" s="2356">
        <v>2074086</v>
      </c>
      <c r="AD94" s="2356">
        <v>49070</v>
      </c>
      <c r="AE94" s="2356">
        <v>173607</v>
      </c>
      <c r="AF94" s="2356" t="s">
        <v>21</v>
      </c>
      <c r="AG94" s="2356">
        <v>113166</v>
      </c>
      <c r="AH94" s="2356">
        <v>80400</v>
      </c>
      <c r="AI94" s="2356">
        <v>17390</v>
      </c>
      <c r="AJ94" s="2356">
        <v>27315</v>
      </c>
      <c r="AK94" s="2356">
        <v>1452</v>
      </c>
      <c r="AL94" s="2356">
        <v>1590</v>
      </c>
      <c r="AM94" s="2356" t="s">
        <v>21</v>
      </c>
      <c r="AN94" s="2356" t="s">
        <v>21</v>
      </c>
      <c r="AO94" s="91" t="s">
        <v>28</v>
      </c>
      <c r="AP94" s="632" t="s">
        <v>26</v>
      </c>
    </row>
    <row r="95" spans="1:42" ht="14.25" customHeight="1">
      <c r="A95" s="93" t="s">
        <v>26</v>
      </c>
      <c r="B95" s="94" t="s">
        <v>26</v>
      </c>
      <c r="C95" s="132" t="s">
        <v>170</v>
      </c>
      <c r="D95" s="2356">
        <v>1549034</v>
      </c>
      <c r="E95" s="2356" t="s">
        <v>21</v>
      </c>
      <c r="F95" s="2356" t="s">
        <v>21</v>
      </c>
      <c r="G95" s="2356">
        <v>53461</v>
      </c>
      <c r="H95" s="2356">
        <v>18113</v>
      </c>
      <c r="I95" s="2356">
        <v>23441</v>
      </c>
      <c r="J95" s="2356">
        <v>25</v>
      </c>
      <c r="K95" s="2356">
        <v>28</v>
      </c>
      <c r="L95" s="2356" t="s">
        <v>21</v>
      </c>
      <c r="M95" s="2356" t="s">
        <v>21</v>
      </c>
      <c r="N95" s="2356">
        <v>2728297</v>
      </c>
      <c r="O95" s="2356">
        <v>11821511</v>
      </c>
      <c r="P95" s="91" t="s">
        <v>29</v>
      </c>
      <c r="Q95" s="632" t="s">
        <v>26</v>
      </c>
      <c r="U95" s="929"/>
      <c r="V95" s="93" t="s">
        <v>26</v>
      </c>
      <c r="W95" s="94" t="s">
        <v>26</v>
      </c>
      <c r="X95" s="132" t="s">
        <v>170</v>
      </c>
      <c r="Y95" s="2356">
        <v>7641</v>
      </c>
      <c r="Z95" s="2356">
        <v>306757</v>
      </c>
      <c r="AA95" s="2356">
        <v>12859</v>
      </c>
      <c r="AB95" s="2356">
        <v>100676</v>
      </c>
      <c r="AC95" s="2356">
        <v>2007852</v>
      </c>
      <c r="AD95" s="2356">
        <v>60922</v>
      </c>
      <c r="AE95" s="2356">
        <v>105407</v>
      </c>
      <c r="AF95" s="2356" t="s">
        <v>21</v>
      </c>
      <c r="AG95" s="2356">
        <v>119813</v>
      </c>
      <c r="AH95" s="2356">
        <v>79078</v>
      </c>
      <c r="AI95" s="2356">
        <v>19035</v>
      </c>
      <c r="AJ95" s="2356">
        <v>31300</v>
      </c>
      <c r="AK95" s="2356">
        <v>1499</v>
      </c>
      <c r="AL95" s="2356">
        <v>1641</v>
      </c>
      <c r="AM95" s="2356" t="s">
        <v>21</v>
      </c>
      <c r="AN95" s="2356" t="s">
        <v>21</v>
      </c>
      <c r="AO95" s="91" t="s">
        <v>29</v>
      </c>
      <c r="AP95" s="632" t="s">
        <v>26</v>
      </c>
    </row>
    <row r="96" spans="1:42" ht="6.75" customHeight="1">
      <c r="A96" s="97"/>
      <c r="B96" s="98"/>
      <c r="C96" s="134"/>
      <c r="D96" s="2356"/>
      <c r="E96" s="2356"/>
      <c r="F96" s="2356"/>
      <c r="G96" s="2356"/>
      <c r="H96" s="2356"/>
      <c r="I96" s="2356"/>
      <c r="J96" s="2356"/>
      <c r="K96" s="2356"/>
      <c r="L96" s="2356"/>
      <c r="M96" s="2356"/>
      <c r="N96" s="2356"/>
      <c r="O96" s="2356"/>
      <c r="P96" s="100"/>
      <c r="Q96" s="490"/>
      <c r="U96" s="929"/>
      <c r="V96" s="97"/>
      <c r="W96" s="98"/>
      <c r="X96" s="134"/>
      <c r="Y96" s="2356"/>
      <c r="Z96" s="2356"/>
      <c r="AA96" s="2356"/>
      <c r="AB96" s="2356"/>
      <c r="AC96" s="2356"/>
      <c r="AD96" s="2356"/>
      <c r="AE96" s="2356"/>
      <c r="AF96" s="2356"/>
      <c r="AG96" s="2356"/>
      <c r="AH96" s="2356"/>
      <c r="AI96" s="2356"/>
      <c r="AJ96" s="2356"/>
      <c r="AK96" s="2356"/>
      <c r="AL96" s="2356"/>
      <c r="AM96" s="2356"/>
      <c r="AN96" s="2356"/>
      <c r="AO96" s="100"/>
      <c r="AP96" s="490"/>
    </row>
    <row r="97" spans="1:42" ht="15.75" customHeight="1">
      <c r="A97" s="93" t="s">
        <v>777</v>
      </c>
      <c r="B97" s="94" t="s">
        <v>23</v>
      </c>
      <c r="C97" s="135">
        <v>42005</v>
      </c>
      <c r="D97" s="2356">
        <v>571281</v>
      </c>
      <c r="E97" s="2356" t="s">
        <v>21</v>
      </c>
      <c r="F97" s="2356" t="s">
        <v>21</v>
      </c>
      <c r="G97" s="2356">
        <v>25557</v>
      </c>
      <c r="H97" s="2356">
        <v>5811</v>
      </c>
      <c r="I97" s="2356">
        <v>13479</v>
      </c>
      <c r="J97" s="2356">
        <v>7</v>
      </c>
      <c r="K97" s="2356">
        <v>8</v>
      </c>
      <c r="L97" s="2356" t="s">
        <v>21</v>
      </c>
      <c r="M97" s="2356" t="s">
        <v>21</v>
      </c>
      <c r="N97" s="2356">
        <v>972959</v>
      </c>
      <c r="O97" s="2356">
        <v>4217656</v>
      </c>
      <c r="P97" s="91" t="s">
        <v>30</v>
      </c>
      <c r="Q97" s="632" t="s">
        <v>778</v>
      </c>
      <c r="U97" s="929"/>
      <c r="V97" s="93" t="s">
        <v>777</v>
      </c>
      <c r="W97" s="94" t="s">
        <v>23</v>
      </c>
      <c r="X97" s="135">
        <v>42005</v>
      </c>
      <c r="Y97" s="2356">
        <v>5460</v>
      </c>
      <c r="Z97" s="2356">
        <v>113233</v>
      </c>
      <c r="AA97" s="2356">
        <v>4067</v>
      </c>
      <c r="AB97" s="2356">
        <v>35470</v>
      </c>
      <c r="AC97" s="2356">
        <v>728658</v>
      </c>
      <c r="AD97" s="2356">
        <v>22263</v>
      </c>
      <c r="AE97" s="2356">
        <v>66016</v>
      </c>
      <c r="AF97" s="2356" t="s">
        <v>21</v>
      </c>
      <c r="AG97" s="2356">
        <v>45922</v>
      </c>
      <c r="AH97" s="2356">
        <v>20666</v>
      </c>
      <c r="AI97" s="2356">
        <v>6111</v>
      </c>
      <c r="AJ97" s="2356">
        <v>17947</v>
      </c>
      <c r="AK97" s="2356">
        <v>7</v>
      </c>
      <c r="AL97" s="2356">
        <v>8</v>
      </c>
      <c r="AM97" s="2356" t="s">
        <v>21</v>
      </c>
      <c r="AN97" s="2356" t="s">
        <v>21</v>
      </c>
      <c r="AO97" s="91" t="s">
        <v>30</v>
      </c>
      <c r="AP97" s="632" t="s">
        <v>778</v>
      </c>
    </row>
    <row r="98" spans="1:42" ht="14.25" customHeight="1">
      <c r="A98" s="88" t="s">
        <v>26</v>
      </c>
      <c r="B98" s="89" t="s">
        <v>26</v>
      </c>
      <c r="C98" s="1194">
        <v>42036</v>
      </c>
      <c r="D98" s="2356">
        <v>527280</v>
      </c>
      <c r="E98" s="2356" t="s">
        <v>21</v>
      </c>
      <c r="F98" s="2356" t="s">
        <v>21</v>
      </c>
      <c r="G98" s="2356">
        <v>20695</v>
      </c>
      <c r="H98" s="2356">
        <v>5194</v>
      </c>
      <c r="I98" s="2356">
        <v>10523</v>
      </c>
      <c r="J98" s="2356">
        <v>9</v>
      </c>
      <c r="K98" s="2356">
        <v>10</v>
      </c>
      <c r="L98" s="2356" t="s">
        <v>21</v>
      </c>
      <c r="M98" s="2356" t="s">
        <v>21</v>
      </c>
      <c r="N98" s="2356">
        <v>883400</v>
      </c>
      <c r="O98" s="2356">
        <v>3830610</v>
      </c>
      <c r="P98" s="91" t="s">
        <v>31</v>
      </c>
      <c r="Q98" s="632" t="s">
        <v>26</v>
      </c>
      <c r="U98" s="929"/>
      <c r="V98" s="88" t="s">
        <v>26</v>
      </c>
      <c r="W98" s="89" t="s">
        <v>26</v>
      </c>
      <c r="X98" s="1194">
        <v>42036</v>
      </c>
      <c r="Y98" s="2356">
        <v>6735</v>
      </c>
      <c r="Z98" s="2356">
        <v>114659</v>
      </c>
      <c r="AA98" s="2356">
        <v>3113</v>
      </c>
      <c r="AB98" s="2356">
        <v>31296</v>
      </c>
      <c r="AC98" s="2356">
        <v>669049</v>
      </c>
      <c r="AD98" s="2356">
        <v>18296</v>
      </c>
      <c r="AE98" s="2356">
        <v>63736</v>
      </c>
      <c r="AF98" s="2356" t="s">
        <v>21</v>
      </c>
      <c r="AG98" s="2356">
        <v>28491</v>
      </c>
      <c r="AH98" s="2356">
        <v>4045</v>
      </c>
      <c r="AI98" s="2356">
        <v>5536</v>
      </c>
      <c r="AJ98" s="2356">
        <v>13872</v>
      </c>
      <c r="AK98" s="2356">
        <v>9</v>
      </c>
      <c r="AL98" s="2356">
        <v>10</v>
      </c>
      <c r="AM98" s="2356" t="s">
        <v>21</v>
      </c>
      <c r="AN98" s="2356" t="s">
        <v>21</v>
      </c>
      <c r="AO98" s="91" t="s">
        <v>31</v>
      </c>
      <c r="AP98" s="632" t="s">
        <v>26</v>
      </c>
    </row>
    <row r="99" spans="1:42" ht="14.25" customHeight="1">
      <c r="A99" s="88" t="s">
        <v>26</v>
      </c>
      <c r="B99" s="89" t="s">
        <v>26</v>
      </c>
      <c r="C99" s="1194">
        <v>42064</v>
      </c>
      <c r="D99" s="2356">
        <v>554738</v>
      </c>
      <c r="E99" s="2356" t="s">
        <v>21</v>
      </c>
      <c r="F99" s="2356" t="s">
        <v>21</v>
      </c>
      <c r="G99" s="2356">
        <v>21225</v>
      </c>
      <c r="H99" s="2356">
        <v>6585</v>
      </c>
      <c r="I99" s="2356">
        <v>9790</v>
      </c>
      <c r="J99" s="2356">
        <v>9</v>
      </c>
      <c r="K99" s="2356">
        <v>10</v>
      </c>
      <c r="L99" s="2356" t="s">
        <v>21</v>
      </c>
      <c r="M99" s="2356" t="s">
        <v>21</v>
      </c>
      <c r="N99" s="2356">
        <v>948997</v>
      </c>
      <c r="O99" s="2356">
        <v>4176036</v>
      </c>
      <c r="P99" s="91" t="s">
        <v>32</v>
      </c>
      <c r="Q99" s="632" t="s">
        <v>26</v>
      </c>
      <c r="U99" s="929"/>
      <c r="V99" s="88" t="s">
        <v>26</v>
      </c>
      <c r="W99" s="89" t="s">
        <v>26</v>
      </c>
      <c r="X99" s="1194">
        <v>42064</v>
      </c>
      <c r="Y99" s="2356">
        <v>12412</v>
      </c>
      <c r="Z99" s="2356">
        <v>123491</v>
      </c>
      <c r="AA99" s="2356">
        <v>3178</v>
      </c>
      <c r="AB99" s="2356">
        <v>38265</v>
      </c>
      <c r="AC99" s="2356">
        <v>720604</v>
      </c>
      <c r="AD99" s="2356">
        <v>14562</v>
      </c>
      <c r="AE99" s="2356">
        <v>31977</v>
      </c>
      <c r="AF99" s="2356" t="s">
        <v>21</v>
      </c>
      <c r="AG99" s="2356">
        <v>30443</v>
      </c>
      <c r="AH99" s="2356">
        <v>12335</v>
      </c>
      <c r="AI99" s="2356">
        <v>6928</v>
      </c>
      <c r="AJ99" s="2356">
        <v>10245</v>
      </c>
      <c r="AK99" s="2356">
        <v>9</v>
      </c>
      <c r="AL99" s="2356">
        <v>10</v>
      </c>
      <c r="AM99" s="2356" t="s">
        <v>21</v>
      </c>
      <c r="AN99" s="2356" t="s">
        <v>21</v>
      </c>
      <c r="AO99" s="91" t="s">
        <v>32</v>
      </c>
      <c r="AP99" s="632" t="s">
        <v>26</v>
      </c>
    </row>
    <row r="100" spans="1:42" ht="14.25" customHeight="1">
      <c r="A100" s="88" t="s">
        <v>26</v>
      </c>
      <c r="B100" s="89" t="s">
        <v>26</v>
      </c>
      <c r="C100" s="1194">
        <v>42095</v>
      </c>
      <c r="D100" s="2356">
        <v>533947</v>
      </c>
      <c r="E100" s="2356" t="s">
        <v>21</v>
      </c>
      <c r="F100" s="2356" t="s">
        <v>21</v>
      </c>
      <c r="G100" s="2356">
        <v>14305</v>
      </c>
      <c r="H100" s="2356">
        <v>4495</v>
      </c>
      <c r="I100" s="2356">
        <v>6554</v>
      </c>
      <c r="J100" s="2356">
        <v>5</v>
      </c>
      <c r="K100" s="2356">
        <v>5</v>
      </c>
      <c r="L100" s="2356" t="s">
        <v>21</v>
      </c>
      <c r="M100" s="2356" t="s">
        <v>21</v>
      </c>
      <c r="N100" s="2356">
        <v>890064</v>
      </c>
      <c r="O100" s="2356">
        <v>3788589</v>
      </c>
      <c r="P100" s="91" t="s">
        <v>33</v>
      </c>
      <c r="Q100" s="632" t="s">
        <v>26</v>
      </c>
      <c r="U100" s="929"/>
      <c r="V100" s="88" t="s">
        <v>26</v>
      </c>
      <c r="W100" s="89" t="s">
        <v>26</v>
      </c>
      <c r="X100" s="1194">
        <v>42095</v>
      </c>
      <c r="Y100" s="2356">
        <v>10034</v>
      </c>
      <c r="Z100" s="2356">
        <v>106689</v>
      </c>
      <c r="AA100" s="2356">
        <v>2945</v>
      </c>
      <c r="AB100" s="2356">
        <v>40452</v>
      </c>
      <c r="AC100" s="2356">
        <v>689939</v>
      </c>
      <c r="AD100" s="2356">
        <v>6164</v>
      </c>
      <c r="AE100" s="2356">
        <v>33312</v>
      </c>
      <c r="AF100" s="2356" t="s">
        <v>21</v>
      </c>
      <c r="AG100" s="2356">
        <v>32449</v>
      </c>
      <c r="AH100" s="2356">
        <v>25820</v>
      </c>
      <c r="AI100" s="2356">
        <v>4964</v>
      </c>
      <c r="AJ100" s="2356">
        <v>6887</v>
      </c>
      <c r="AK100" s="2356">
        <v>5</v>
      </c>
      <c r="AL100" s="2356">
        <v>5</v>
      </c>
      <c r="AM100" s="2356" t="s">
        <v>21</v>
      </c>
      <c r="AN100" s="2356" t="s">
        <v>21</v>
      </c>
      <c r="AO100" s="91" t="s">
        <v>33</v>
      </c>
      <c r="AP100" s="632" t="s">
        <v>26</v>
      </c>
    </row>
    <row r="101" spans="1:42" ht="14.25" customHeight="1">
      <c r="A101" s="88" t="s">
        <v>26</v>
      </c>
      <c r="B101" s="89" t="s">
        <v>26</v>
      </c>
      <c r="C101" s="1194">
        <v>42125</v>
      </c>
      <c r="D101" s="2356">
        <v>525811</v>
      </c>
      <c r="E101" s="2356" t="s">
        <v>21</v>
      </c>
      <c r="F101" s="2356" t="s">
        <v>21</v>
      </c>
      <c r="G101" s="2356">
        <v>9405</v>
      </c>
      <c r="H101" s="2356">
        <v>255</v>
      </c>
      <c r="I101" s="2356">
        <v>6459</v>
      </c>
      <c r="J101" s="2356">
        <v>5</v>
      </c>
      <c r="K101" s="2356">
        <v>5</v>
      </c>
      <c r="L101" s="2356" t="s">
        <v>21</v>
      </c>
      <c r="M101" s="2356" t="s">
        <v>21</v>
      </c>
      <c r="N101" s="2356">
        <v>877372</v>
      </c>
      <c r="O101" s="2356">
        <v>3616124</v>
      </c>
      <c r="P101" s="91" t="s">
        <v>34</v>
      </c>
      <c r="Q101" s="632" t="s">
        <v>26</v>
      </c>
      <c r="U101" s="929"/>
      <c r="V101" s="88" t="s">
        <v>26</v>
      </c>
      <c r="W101" s="89" t="s">
        <v>26</v>
      </c>
      <c r="X101" s="1194">
        <v>42125</v>
      </c>
      <c r="Y101" s="2356">
        <v>5547</v>
      </c>
      <c r="Z101" s="2356">
        <v>77409</v>
      </c>
      <c r="AA101" s="2356">
        <v>1513</v>
      </c>
      <c r="AB101" s="2356">
        <v>37924</v>
      </c>
      <c r="AC101" s="2356">
        <v>669693</v>
      </c>
      <c r="AD101" s="2356">
        <v>11572</v>
      </c>
      <c r="AE101" s="2356">
        <v>62862</v>
      </c>
      <c r="AF101" s="2356" t="s">
        <v>21</v>
      </c>
      <c r="AG101" s="2356">
        <v>22130</v>
      </c>
      <c r="AH101" s="2356">
        <v>17983</v>
      </c>
      <c r="AI101" s="2356">
        <v>286</v>
      </c>
      <c r="AJ101" s="2356">
        <v>6864</v>
      </c>
      <c r="AK101" s="2356">
        <v>157</v>
      </c>
      <c r="AL101" s="2356">
        <v>171</v>
      </c>
      <c r="AM101" s="2356" t="s">
        <v>21</v>
      </c>
      <c r="AN101" s="2356" t="s">
        <v>21</v>
      </c>
      <c r="AO101" s="91" t="s">
        <v>34</v>
      </c>
      <c r="AP101" s="632" t="s">
        <v>26</v>
      </c>
    </row>
    <row r="102" spans="1:42" ht="14.25" customHeight="1">
      <c r="A102" s="88" t="s">
        <v>26</v>
      </c>
      <c r="B102" s="89" t="s">
        <v>26</v>
      </c>
      <c r="C102" s="1194">
        <v>42156</v>
      </c>
      <c r="D102" s="2356">
        <v>465256</v>
      </c>
      <c r="E102" s="2356" t="s">
        <v>21</v>
      </c>
      <c r="F102" s="2356" t="s">
        <v>21</v>
      </c>
      <c r="G102" s="2356">
        <v>10924</v>
      </c>
      <c r="H102" s="2356">
        <v>2693</v>
      </c>
      <c r="I102" s="2356">
        <v>5594</v>
      </c>
      <c r="J102" s="2356">
        <v>4</v>
      </c>
      <c r="K102" s="2356">
        <v>4</v>
      </c>
      <c r="L102" s="2356" t="s">
        <v>21</v>
      </c>
      <c r="M102" s="2356" t="s">
        <v>21</v>
      </c>
      <c r="N102" s="2356">
        <v>795318</v>
      </c>
      <c r="O102" s="2356">
        <v>3413485</v>
      </c>
      <c r="P102" s="91" t="s">
        <v>35</v>
      </c>
      <c r="Q102" s="632" t="s">
        <v>26</v>
      </c>
      <c r="U102" s="929"/>
      <c r="V102" s="88" t="s">
        <v>26</v>
      </c>
      <c r="W102" s="89" t="s">
        <v>26</v>
      </c>
      <c r="X102" s="1194">
        <v>42156</v>
      </c>
      <c r="Y102" s="2356">
        <v>6274</v>
      </c>
      <c r="Z102" s="2356">
        <v>76430</v>
      </c>
      <c r="AA102" s="2356">
        <v>1698</v>
      </c>
      <c r="AB102" s="2356">
        <v>31986</v>
      </c>
      <c r="AC102" s="2356">
        <v>590118</v>
      </c>
      <c r="AD102" s="2356">
        <v>16327</v>
      </c>
      <c r="AE102" s="2356">
        <v>56893</v>
      </c>
      <c r="AF102" s="2356" t="s">
        <v>21</v>
      </c>
      <c r="AG102" s="2356">
        <v>27438</v>
      </c>
      <c r="AH102" s="2356">
        <v>22498</v>
      </c>
      <c r="AI102" s="2356">
        <v>2863</v>
      </c>
      <c r="AJ102" s="2356">
        <v>6090</v>
      </c>
      <c r="AK102" s="2356">
        <v>591</v>
      </c>
      <c r="AL102" s="2356">
        <v>647</v>
      </c>
      <c r="AM102" s="2356" t="s">
        <v>21</v>
      </c>
      <c r="AN102" s="2356" t="s">
        <v>21</v>
      </c>
      <c r="AO102" s="91" t="s">
        <v>35</v>
      </c>
      <c r="AP102" s="632" t="s">
        <v>26</v>
      </c>
    </row>
    <row r="103" spans="1:42" ht="14.25" customHeight="1">
      <c r="A103" s="88" t="s">
        <v>26</v>
      </c>
      <c r="B103" s="89" t="s">
        <v>26</v>
      </c>
      <c r="C103" s="1194">
        <v>42186</v>
      </c>
      <c r="D103" s="2356">
        <v>539265</v>
      </c>
      <c r="E103" s="2356" t="s">
        <v>21</v>
      </c>
      <c r="F103" s="2356" t="s">
        <v>21</v>
      </c>
      <c r="G103" s="2356">
        <v>14442</v>
      </c>
      <c r="H103" s="2356">
        <v>5174</v>
      </c>
      <c r="I103" s="2356">
        <v>6113</v>
      </c>
      <c r="J103" s="2356">
        <v>2</v>
      </c>
      <c r="K103" s="2356">
        <v>2</v>
      </c>
      <c r="L103" s="2356" t="s">
        <v>21</v>
      </c>
      <c r="M103" s="2356" t="s">
        <v>21</v>
      </c>
      <c r="N103" s="2356">
        <v>938265</v>
      </c>
      <c r="O103" s="2356">
        <v>3850405</v>
      </c>
      <c r="P103" s="91" t="s">
        <v>36</v>
      </c>
      <c r="Q103" s="632" t="s">
        <v>26</v>
      </c>
      <c r="U103" s="929"/>
      <c r="V103" s="88" t="s">
        <v>26</v>
      </c>
      <c r="W103" s="89" t="s">
        <v>26</v>
      </c>
      <c r="X103" s="1194">
        <v>42186</v>
      </c>
      <c r="Y103" s="2356">
        <v>2823</v>
      </c>
      <c r="Z103" s="2356">
        <v>88542</v>
      </c>
      <c r="AA103" s="2356">
        <v>4231</v>
      </c>
      <c r="AB103" s="2356">
        <v>36691</v>
      </c>
      <c r="AC103" s="2356">
        <v>679496</v>
      </c>
      <c r="AD103" s="2356">
        <v>11582</v>
      </c>
      <c r="AE103" s="2356">
        <v>60607</v>
      </c>
      <c r="AF103" s="2356" t="s">
        <v>21</v>
      </c>
      <c r="AG103" s="2356">
        <v>38366</v>
      </c>
      <c r="AH103" s="2356">
        <v>28554</v>
      </c>
      <c r="AI103" s="2356">
        <v>5444</v>
      </c>
      <c r="AJ103" s="2356">
        <v>9005</v>
      </c>
      <c r="AK103" s="2356">
        <v>499</v>
      </c>
      <c r="AL103" s="2356">
        <v>546</v>
      </c>
      <c r="AM103" s="2356" t="s">
        <v>21</v>
      </c>
      <c r="AN103" s="2356" t="s">
        <v>21</v>
      </c>
      <c r="AO103" s="91" t="s">
        <v>36</v>
      </c>
      <c r="AP103" s="632" t="s">
        <v>26</v>
      </c>
    </row>
    <row r="104" spans="1:42" ht="14.25" customHeight="1">
      <c r="A104" s="88" t="s">
        <v>26</v>
      </c>
      <c r="B104" s="89" t="s">
        <v>26</v>
      </c>
      <c r="C104" s="1194">
        <v>42217</v>
      </c>
      <c r="D104" s="2356">
        <v>565560</v>
      </c>
      <c r="E104" s="2356" t="s">
        <v>21</v>
      </c>
      <c r="F104" s="2356" t="s">
        <v>21</v>
      </c>
      <c r="G104" s="2356">
        <v>17700</v>
      </c>
      <c r="H104" s="2356">
        <v>5602</v>
      </c>
      <c r="I104" s="2356">
        <v>8079</v>
      </c>
      <c r="J104" s="2356">
        <v>5</v>
      </c>
      <c r="K104" s="2356">
        <v>5</v>
      </c>
      <c r="L104" s="2356" t="s">
        <v>21</v>
      </c>
      <c r="M104" s="2356" t="s">
        <v>21</v>
      </c>
      <c r="N104" s="2356">
        <v>983189</v>
      </c>
      <c r="O104" s="2356">
        <v>3820556</v>
      </c>
      <c r="P104" s="91" t="s">
        <v>37</v>
      </c>
      <c r="Q104" s="632" t="s">
        <v>26</v>
      </c>
      <c r="U104" s="929"/>
      <c r="V104" s="88" t="s">
        <v>26</v>
      </c>
      <c r="W104" s="89" t="s">
        <v>26</v>
      </c>
      <c r="X104" s="1194">
        <v>42217</v>
      </c>
      <c r="Y104" s="2356">
        <v>1791</v>
      </c>
      <c r="Z104" s="2356">
        <v>78798</v>
      </c>
      <c r="AA104" s="2356">
        <v>5035</v>
      </c>
      <c r="AB104" s="2356">
        <v>38226</v>
      </c>
      <c r="AC104" s="2356">
        <v>733368</v>
      </c>
      <c r="AD104" s="2356">
        <v>17149</v>
      </c>
      <c r="AE104" s="2356">
        <v>56876</v>
      </c>
      <c r="AF104" s="2356" t="s">
        <v>21</v>
      </c>
      <c r="AG104" s="2356">
        <v>40743</v>
      </c>
      <c r="AH104" s="2356">
        <v>26672</v>
      </c>
      <c r="AI104" s="2356">
        <v>6008</v>
      </c>
      <c r="AJ104" s="2356">
        <v>11179</v>
      </c>
      <c r="AK104" s="2356">
        <v>435</v>
      </c>
      <c r="AL104" s="2356">
        <v>476</v>
      </c>
      <c r="AM104" s="2356" t="s">
        <v>21</v>
      </c>
      <c r="AN104" s="2356" t="s">
        <v>21</v>
      </c>
      <c r="AO104" s="91" t="s">
        <v>37</v>
      </c>
      <c r="AP104" s="632" t="s">
        <v>26</v>
      </c>
    </row>
    <row r="105" spans="1:42" ht="14.25" customHeight="1">
      <c r="A105" s="88" t="s">
        <v>26</v>
      </c>
      <c r="B105" s="89" t="s">
        <v>26</v>
      </c>
      <c r="C105" s="1194">
        <v>42248</v>
      </c>
      <c r="D105" s="2356">
        <v>506112</v>
      </c>
      <c r="E105" s="2356" t="s">
        <v>21</v>
      </c>
      <c r="F105" s="2356" t="s">
        <v>21</v>
      </c>
      <c r="G105" s="2356">
        <v>12275</v>
      </c>
      <c r="H105" s="2356">
        <v>5594</v>
      </c>
      <c r="I105" s="2356">
        <v>4237</v>
      </c>
      <c r="J105" s="2356">
        <v>8</v>
      </c>
      <c r="K105" s="2356">
        <v>9</v>
      </c>
      <c r="L105" s="2356" t="s">
        <v>21</v>
      </c>
      <c r="M105" s="2356" t="s">
        <v>21</v>
      </c>
      <c r="N105" s="2356">
        <v>894496</v>
      </c>
      <c r="O105" s="2356">
        <v>3627229</v>
      </c>
      <c r="P105" s="91" t="s">
        <v>38</v>
      </c>
      <c r="Q105" s="632" t="s">
        <v>26</v>
      </c>
      <c r="U105" s="929"/>
      <c r="V105" s="88" t="s">
        <v>26</v>
      </c>
      <c r="W105" s="89" t="s">
        <v>26</v>
      </c>
      <c r="X105" s="1194">
        <v>42248</v>
      </c>
      <c r="Y105" s="2356">
        <v>1970</v>
      </c>
      <c r="Z105" s="2356">
        <v>81621</v>
      </c>
      <c r="AA105" s="2356">
        <v>3855</v>
      </c>
      <c r="AB105" s="2356">
        <v>32032</v>
      </c>
      <c r="AC105" s="2356">
        <v>661222</v>
      </c>
      <c r="AD105" s="2356">
        <v>20339</v>
      </c>
      <c r="AE105" s="2356">
        <v>56125</v>
      </c>
      <c r="AF105" s="2356" t="s">
        <v>21</v>
      </c>
      <c r="AG105" s="2356">
        <v>34057</v>
      </c>
      <c r="AH105" s="2356">
        <v>25174</v>
      </c>
      <c r="AI105" s="2356">
        <v>5939</v>
      </c>
      <c r="AJ105" s="2356">
        <v>7131</v>
      </c>
      <c r="AK105" s="2356">
        <v>518</v>
      </c>
      <c r="AL105" s="2356">
        <v>567</v>
      </c>
      <c r="AM105" s="2356" t="s">
        <v>21</v>
      </c>
      <c r="AN105" s="2356" t="s">
        <v>21</v>
      </c>
      <c r="AO105" s="91" t="s">
        <v>38</v>
      </c>
      <c r="AP105" s="632" t="s">
        <v>26</v>
      </c>
    </row>
    <row r="106" spans="1:42" ht="14.25" customHeight="1">
      <c r="A106" s="88" t="s">
        <v>26</v>
      </c>
      <c r="B106" s="89" t="s">
        <v>26</v>
      </c>
      <c r="C106" s="1194">
        <v>42278</v>
      </c>
      <c r="D106" s="2356">
        <v>496988</v>
      </c>
      <c r="E106" s="2356" t="s">
        <v>21</v>
      </c>
      <c r="F106" s="2356" t="s">
        <v>21</v>
      </c>
      <c r="G106" s="2356">
        <v>11951</v>
      </c>
      <c r="H106" s="2356">
        <v>6255</v>
      </c>
      <c r="I106" s="2356">
        <v>3480</v>
      </c>
      <c r="J106" s="2356">
        <v>9</v>
      </c>
      <c r="K106" s="2356">
        <v>10</v>
      </c>
      <c r="L106" s="2356" t="s">
        <v>21</v>
      </c>
      <c r="M106" s="2356" t="s">
        <v>21</v>
      </c>
      <c r="N106" s="2356">
        <v>873353</v>
      </c>
      <c r="O106" s="2356">
        <v>3694409</v>
      </c>
      <c r="P106" s="91" t="s">
        <v>39</v>
      </c>
      <c r="Q106" s="632" t="s">
        <v>26</v>
      </c>
      <c r="U106" s="929"/>
      <c r="V106" s="88" t="s">
        <v>26</v>
      </c>
      <c r="W106" s="89" t="s">
        <v>26</v>
      </c>
      <c r="X106" s="1194">
        <v>42278</v>
      </c>
      <c r="Y106" s="2356">
        <v>2838</v>
      </c>
      <c r="Z106" s="2356">
        <v>88908</v>
      </c>
      <c r="AA106" s="2356">
        <v>4165</v>
      </c>
      <c r="AB106" s="2356">
        <v>32874</v>
      </c>
      <c r="AC106" s="2356">
        <v>647725</v>
      </c>
      <c r="AD106" s="2356">
        <v>22566</v>
      </c>
      <c r="AE106" s="2356">
        <v>36349</v>
      </c>
      <c r="AF106" s="2356" t="s">
        <v>21</v>
      </c>
      <c r="AG106" s="2356">
        <v>33110</v>
      </c>
      <c r="AH106" s="2356">
        <v>27817</v>
      </c>
      <c r="AI106" s="2356">
        <v>6538</v>
      </c>
      <c r="AJ106" s="2356">
        <v>4767</v>
      </c>
      <c r="AK106" s="2356">
        <v>484</v>
      </c>
      <c r="AL106" s="2356">
        <v>530</v>
      </c>
      <c r="AM106" s="2356" t="s">
        <v>21</v>
      </c>
      <c r="AN106" s="2356" t="s">
        <v>21</v>
      </c>
      <c r="AO106" s="91" t="s">
        <v>39</v>
      </c>
      <c r="AP106" s="632" t="s">
        <v>26</v>
      </c>
    </row>
    <row r="107" spans="1:42" ht="14.25" customHeight="1">
      <c r="A107" s="88" t="s">
        <v>26</v>
      </c>
      <c r="B107" s="89" t="s">
        <v>26</v>
      </c>
      <c r="C107" s="1194">
        <v>42309</v>
      </c>
      <c r="D107" s="2356">
        <v>507711</v>
      </c>
      <c r="E107" s="2356" t="s">
        <v>21</v>
      </c>
      <c r="F107" s="2356" t="s">
        <v>21</v>
      </c>
      <c r="G107" s="2356">
        <v>22579</v>
      </c>
      <c r="H107" s="2356">
        <v>6093</v>
      </c>
      <c r="I107" s="2356">
        <v>11142</v>
      </c>
      <c r="J107" s="2356">
        <v>9</v>
      </c>
      <c r="K107" s="2356">
        <v>10</v>
      </c>
      <c r="L107" s="2356" t="s">
        <v>21</v>
      </c>
      <c r="M107" s="2356" t="s">
        <v>21</v>
      </c>
      <c r="N107" s="2356">
        <v>882900</v>
      </c>
      <c r="O107" s="2356">
        <v>3892328</v>
      </c>
      <c r="P107" s="91" t="s">
        <v>40</v>
      </c>
      <c r="Q107" s="632" t="s">
        <v>26</v>
      </c>
      <c r="U107" s="929"/>
      <c r="V107" s="88" t="s">
        <v>26</v>
      </c>
      <c r="W107" s="89" t="s">
        <v>26</v>
      </c>
      <c r="X107" s="1194">
        <v>42309</v>
      </c>
      <c r="Y107" s="2356">
        <v>2256</v>
      </c>
      <c r="Z107" s="2356">
        <v>95688</v>
      </c>
      <c r="AA107" s="2356">
        <v>4240</v>
      </c>
      <c r="AB107" s="2356">
        <v>32764</v>
      </c>
      <c r="AC107" s="2356">
        <v>658341</v>
      </c>
      <c r="AD107" s="2356">
        <v>15783</v>
      </c>
      <c r="AE107" s="2356">
        <v>25703</v>
      </c>
      <c r="AF107" s="2356" t="s">
        <v>21</v>
      </c>
      <c r="AG107" s="2356">
        <v>43881</v>
      </c>
      <c r="AH107" s="2356">
        <v>25347</v>
      </c>
      <c r="AI107" s="2356">
        <v>6407</v>
      </c>
      <c r="AJ107" s="2356">
        <v>13670</v>
      </c>
      <c r="AK107" s="2356">
        <v>482</v>
      </c>
      <c r="AL107" s="2356">
        <v>528</v>
      </c>
      <c r="AM107" s="2356" t="s">
        <v>21</v>
      </c>
      <c r="AN107" s="2356" t="s">
        <v>21</v>
      </c>
      <c r="AO107" s="91" t="s">
        <v>40</v>
      </c>
      <c r="AP107" s="632" t="s">
        <v>26</v>
      </c>
    </row>
    <row r="108" spans="1:42" ht="14.25" customHeight="1">
      <c r="A108" s="104" t="s">
        <v>26</v>
      </c>
      <c r="B108" s="105" t="s">
        <v>26</v>
      </c>
      <c r="C108" s="1195">
        <v>42339</v>
      </c>
      <c r="D108" s="2357">
        <v>544335</v>
      </c>
      <c r="E108" s="2357" t="s">
        <v>21</v>
      </c>
      <c r="F108" s="2357" t="s">
        <v>21</v>
      </c>
      <c r="G108" s="2357">
        <v>18931</v>
      </c>
      <c r="H108" s="2357">
        <v>5765</v>
      </c>
      <c r="I108" s="2357">
        <v>8819</v>
      </c>
      <c r="J108" s="2357">
        <v>7</v>
      </c>
      <c r="K108" s="2357">
        <v>8</v>
      </c>
      <c r="L108" s="2357" t="s">
        <v>21</v>
      </c>
      <c r="M108" s="2357" t="s">
        <v>21</v>
      </c>
      <c r="N108" s="2357">
        <v>972044</v>
      </c>
      <c r="O108" s="2357">
        <v>4234774</v>
      </c>
      <c r="P108" s="107" t="s">
        <v>41</v>
      </c>
      <c r="Q108" s="635" t="s">
        <v>26</v>
      </c>
      <c r="U108" s="929"/>
      <c r="V108" s="104" t="s">
        <v>26</v>
      </c>
      <c r="W108" s="105" t="s">
        <v>26</v>
      </c>
      <c r="X108" s="1195">
        <v>42339</v>
      </c>
      <c r="Y108" s="2357">
        <v>2548</v>
      </c>
      <c r="Z108" s="2357">
        <v>122160</v>
      </c>
      <c r="AA108" s="2357">
        <v>4454</v>
      </c>
      <c r="AB108" s="2357">
        <v>35038</v>
      </c>
      <c r="AC108" s="2357">
        <v>701786</v>
      </c>
      <c r="AD108" s="2357">
        <v>22574</v>
      </c>
      <c r="AE108" s="2357">
        <v>43354</v>
      </c>
      <c r="AF108" s="2357" t="s">
        <v>21</v>
      </c>
      <c r="AG108" s="2357">
        <v>42822</v>
      </c>
      <c r="AH108" s="2357">
        <v>25914</v>
      </c>
      <c r="AI108" s="2357">
        <v>6090</v>
      </c>
      <c r="AJ108" s="2357">
        <v>12863</v>
      </c>
      <c r="AK108" s="2357">
        <v>533</v>
      </c>
      <c r="AL108" s="2357">
        <v>584</v>
      </c>
      <c r="AM108" s="2357" t="s">
        <v>21</v>
      </c>
      <c r="AN108" s="2357" t="s">
        <v>21</v>
      </c>
      <c r="AO108" s="107" t="s">
        <v>41</v>
      </c>
      <c r="AP108" s="635" t="s">
        <v>26</v>
      </c>
    </row>
    <row r="109" spans="1:42">
      <c r="A109" s="35"/>
      <c r="B109" s="35"/>
      <c r="C109" s="35"/>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row>
  </sheetData>
  <mergeCells count="31">
    <mergeCell ref="A76:C82"/>
    <mergeCell ref="P76:Q82"/>
    <mergeCell ref="V76:X82"/>
    <mergeCell ref="AO76:AP82"/>
    <mergeCell ref="M79:M80"/>
    <mergeCell ref="AN79:AN80"/>
    <mergeCell ref="G80:G81"/>
    <mergeCell ref="AG80:AG81"/>
    <mergeCell ref="A42:C48"/>
    <mergeCell ref="T42:U48"/>
    <mergeCell ref="V42:X48"/>
    <mergeCell ref="AO42:AP48"/>
    <mergeCell ref="G45:G46"/>
    <mergeCell ref="AE45:AE46"/>
    <mergeCell ref="J46:J47"/>
    <mergeCell ref="K46:K47"/>
    <mergeCell ref="AH46:AH47"/>
    <mergeCell ref="AI46:AI47"/>
    <mergeCell ref="AV8:AW14"/>
    <mergeCell ref="D12:D13"/>
    <mergeCell ref="E12:E13"/>
    <mergeCell ref="Q12:Q13"/>
    <mergeCell ref="Y12:Y13"/>
    <mergeCell ref="Z12:Z13"/>
    <mergeCell ref="AN12:AN13"/>
    <mergeCell ref="AQ8:AS14"/>
    <mergeCell ref="F7:J7"/>
    <mergeCell ref="A8:C14"/>
    <mergeCell ref="T8:U14"/>
    <mergeCell ref="V8:X14"/>
    <mergeCell ref="AO8:AP14"/>
  </mergeCells>
  <phoneticPr fontId="100"/>
  <printOptions horizontalCentered="1"/>
  <pageMargins left="0.59055118110236227" right="0.59055118110236227" top="0.31496062992125984" bottom="0.31496062992125984" header="0" footer="0"/>
  <pageSetup paperSize="9" scale="55" firstPageNumber="216" pageOrder="overThenDown" orientation="portrait" useFirstPageNumber="1" r:id="rId1"/>
  <headerFooter alignWithMargins="0">
    <oddFooter>&amp;C&amp;"ＭＳ Ｐ明朝,標準"&amp;18－&amp;P－</oddFooter>
  </headerFooter>
  <colBreaks count="4" manualBreakCount="4">
    <brk id="11" max="108" man="1"/>
    <brk id="21" max="108" man="1"/>
    <brk id="32" max="108" man="1"/>
    <brk id="42" max="10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D39E1-1D3E-4E5B-B202-F58974BEB38E}">
  <sheetPr>
    <tabColor theme="5" tint="0.39997558519241921"/>
  </sheetPr>
  <dimension ref="A1:GS109"/>
  <sheetViews>
    <sheetView showGridLines="0" view="pageBreakPreview" topLeftCell="BX61" zoomScale="75" zoomScaleNormal="75" zoomScaleSheetLayoutView="75" workbookViewId="0">
      <selection activeCell="CC94" sqref="CC94"/>
    </sheetView>
  </sheetViews>
  <sheetFormatPr defaultColWidth="9" defaultRowHeight="13"/>
  <cols>
    <col min="1" max="1" width="8.7265625" style="4" customWidth="1"/>
    <col min="2" max="2" width="6.26953125" style="4" customWidth="1"/>
    <col min="3" max="3" width="11.26953125" style="4" customWidth="1"/>
    <col min="4" max="11" width="17.08984375" style="4" customWidth="1"/>
    <col min="12" max="20" width="16.08984375" style="4" customWidth="1"/>
    <col min="21" max="22" width="9.6328125" style="4" customWidth="1"/>
    <col min="23" max="23" width="8.7265625" style="4" customWidth="1"/>
    <col min="24" max="24" width="6.26953125" style="4" customWidth="1"/>
    <col min="25" max="25" width="11.453125" style="4" customWidth="1"/>
    <col min="26" max="33" width="17.08984375" style="4" customWidth="1"/>
    <col min="34" max="42" width="16.08984375" style="4" customWidth="1"/>
    <col min="43" max="44" width="9.6328125" style="4" customWidth="1"/>
    <col min="45" max="45" width="8.7265625" style="4" customWidth="1"/>
    <col min="46" max="46" width="6.36328125" style="4" customWidth="1"/>
    <col min="47" max="47" width="11.26953125" style="4" customWidth="1"/>
    <col min="48" max="55" width="17.08984375" style="4" customWidth="1"/>
    <col min="56" max="60" width="17.6328125" style="4" customWidth="1"/>
    <col min="61" max="61" width="16.90625" style="4" customWidth="1"/>
    <col min="62" max="62" width="16.453125" style="4" customWidth="1"/>
    <col min="63" max="63" width="18.453125" style="4" customWidth="1"/>
    <col min="64" max="64" width="11" style="4" customWidth="1"/>
    <col min="65" max="65" width="13.36328125" style="4" customWidth="1"/>
    <col min="66" max="66" width="8.7265625" style="4" customWidth="1"/>
    <col min="67" max="67" width="6.453125" style="4" customWidth="1"/>
    <col min="68" max="68" width="11.453125" style="4" customWidth="1"/>
    <col min="69" max="76" width="17.08984375" style="4" customWidth="1"/>
    <col min="77" max="85" width="16.08984375" style="4" customWidth="1"/>
    <col min="86" max="87" width="9.6328125" style="4" customWidth="1"/>
    <col min="88" max="88" width="8.7265625" style="4" customWidth="1"/>
    <col min="89" max="89" width="6.26953125" style="4" customWidth="1"/>
    <col min="90" max="90" width="11.26953125" style="4" customWidth="1"/>
    <col min="91" max="98" width="17.08984375" style="4" customWidth="1"/>
    <col min="99" max="107" width="16.08984375" style="4" customWidth="1"/>
    <col min="108" max="109" width="9.6328125" style="4" customWidth="1"/>
    <col min="110" max="110" width="8.7265625" style="4" customWidth="1"/>
    <col min="111" max="111" width="6.453125" style="4" customWidth="1"/>
    <col min="112" max="112" width="11.26953125" style="4" customWidth="1"/>
    <col min="113" max="120" width="17.08984375" style="4" customWidth="1"/>
    <col min="121" max="129" width="16.08984375" style="4" customWidth="1"/>
    <col min="130" max="131" width="9.6328125" style="4" customWidth="1"/>
    <col min="132" max="132" width="8.7265625" style="4" customWidth="1"/>
    <col min="133" max="133" width="6.26953125" style="4" customWidth="1"/>
    <col min="134" max="134" width="11.08984375" style="4" customWidth="1"/>
    <col min="135" max="142" width="17.08984375" style="4" customWidth="1"/>
    <col min="143" max="151" width="16.08984375" style="4" customWidth="1"/>
    <col min="152" max="153" width="9.6328125" style="4" customWidth="1"/>
    <col min="154" max="154" width="8.7265625" style="4" customWidth="1"/>
    <col min="155" max="155" width="6.26953125" style="4" customWidth="1"/>
    <col min="156" max="156" width="11.26953125" style="4" customWidth="1"/>
    <col min="157" max="164" width="17.08984375" style="4" customWidth="1"/>
    <col min="165" max="168" width="17.6328125" style="4" customWidth="1"/>
    <col min="169" max="172" width="17.08984375" style="4" customWidth="1"/>
    <col min="173" max="174" width="11.453125" style="4" customWidth="1"/>
    <col min="175" max="175" width="8.7265625" style="4" customWidth="1"/>
    <col min="176" max="176" width="6.26953125" style="4" customWidth="1"/>
    <col min="177" max="177" width="11.26953125" style="4" customWidth="1"/>
    <col min="178" max="181" width="17.6328125" style="4" customWidth="1"/>
    <col min="182" max="182" width="11.6328125" style="4" customWidth="1"/>
    <col min="183" max="184" width="11.453125" style="4" customWidth="1"/>
    <col min="185" max="185" width="19.6328125" style="4" customWidth="1"/>
    <col min="186" max="193" width="17.6328125" style="4" customWidth="1"/>
    <col min="194" max="195" width="11.453125" style="4" customWidth="1"/>
    <col min="196" max="196" width="11.6328125" style="4" customWidth="1"/>
    <col min="197" max="16384" width="9" style="4"/>
  </cols>
  <sheetData>
    <row r="1" spans="1:201" s="429" customFormat="1" ht="15" customHeight="1">
      <c r="A1" s="513" t="s">
        <v>1070</v>
      </c>
      <c r="B1" s="516"/>
      <c r="C1" s="516"/>
      <c r="D1" s="1908"/>
      <c r="E1" s="516"/>
      <c r="F1" s="1909"/>
      <c r="G1" s="516"/>
      <c r="H1" s="516"/>
      <c r="I1" s="516"/>
      <c r="J1" s="516"/>
      <c r="K1" s="516"/>
      <c r="L1" s="516"/>
      <c r="M1" s="516"/>
      <c r="N1" s="1909"/>
      <c r="O1" s="516"/>
      <c r="P1" s="516"/>
      <c r="Q1" s="516"/>
      <c r="R1" s="516"/>
      <c r="S1" s="516"/>
      <c r="T1" s="516"/>
      <c r="U1" s="515"/>
      <c r="V1" s="514" t="s">
        <v>1070</v>
      </c>
      <c r="W1" s="513" t="s">
        <v>1070</v>
      </c>
      <c r="X1" s="516"/>
      <c r="Y1" s="1909"/>
      <c r="Z1" s="1908"/>
      <c r="AA1" s="516"/>
      <c r="AB1" s="1909"/>
      <c r="AC1" s="516"/>
      <c r="AD1" s="516"/>
      <c r="AE1" s="516"/>
      <c r="AF1" s="516"/>
      <c r="AG1" s="516"/>
      <c r="AH1" s="516"/>
      <c r="AI1" s="516"/>
      <c r="AJ1" s="1909"/>
      <c r="AK1" s="516"/>
      <c r="AL1" s="516"/>
      <c r="AM1" s="516"/>
      <c r="AN1" s="516"/>
      <c r="AO1" s="516"/>
      <c r="AP1" s="516"/>
      <c r="AQ1" s="515"/>
      <c r="AR1" s="514" t="s">
        <v>1070</v>
      </c>
      <c r="AS1" s="513" t="s">
        <v>1070</v>
      </c>
      <c r="AT1" s="516"/>
      <c r="AU1" s="1909"/>
      <c r="AV1" s="1908"/>
      <c r="AW1" s="516"/>
      <c r="AX1" s="1909"/>
      <c r="AY1" s="516"/>
      <c r="AZ1" s="516"/>
      <c r="BA1" s="516"/>
      <c r="BB1" s="516"/>
      <c r="BC1" s="516"/>
      <c r="BD1" s="516"/>
      <c r="BE1" s="516"/>
      <c r="BF1" s="1909"/>
      <c r="BG1" s="516"/>
      <c r="BH1" s="516"/>
      <c r="BI1" s="516"/>
      <c r="BJ1" s="516"/>
      <c r="BK1" s="516"/>
      <c r="BL1" s="515"/>
      <c r="BM1" s="514" t="s">
        <v>1070</v>
      </c>
      <c r="BN1" s="513" t="s">
        <v>1070</v>
      </c>
      <c r="BO1" s="516"/>
      <c r="BP1" s="1909"/>
      <c r="BQ1" s="1908"/>
      <c r="BR1" s="516"/>
      <c r="BS1" s="1909"/>
      <c r="BT1" s="516"/>
      <c r="BU1" s="516"/>
      <c r="BV1" s="516"/>
      <c r="BW1" s="516"/>
      <c r="BX1" s="516"/>
      <c r="BY1" s="516"/>
      <c r="BZ1" s="516"/>
      <c r="CA1" s="1909"/>
      <c r="CB1" s="516"/>
      <c r="CC1" s="516"/>
      <c r="CD1" s="516"/>
      <c r="CE1" s="516"/>
      <c r="CF1" s="516"/>
      <c r="CG1" s="516"/>
      <c r="CH1" s="515"/>
      <c r="CI1" s="514" t="s">
        <v>1070</v>
      </c>
      <c r="CJ1" s="513" t="s">
        <v>1070</v>
      </c>
      <c r="CL1" s="916"/>
      <c r="CM1" s="472"/>
      <c r="CO1" s="916"/>
      <c r="CW1" s="916"/>
      <c r="DD1" s="611"/>
      <c r="DE1" s="514" t="s">
        <v>1070</v>
      </c>
      <c r="DF1" s="513" t="s">
        <v>1070</v>
      </c>
      <c r="DH1" s="916"/>
      <c r="DI1" s="472"/>
      <c r="DK1" s="916"/>
      <c r="DS1" s="916"/>
      <c r="DZ1" s="611"/>
      <c r="EA1" s="514" t="s">
        <v>1070</v>
      </c>
      <c r="EB1" s="513" t="s">
        <v>1070</v>
      </c>
      <c r="ED1" s="916"/>
      <c r="EE1" s="472"/>
      <c r="EG1" s="916"/>
      <c r="EO1" s="916"/>
      <c r="EV1" s="611"/>
      <c r="EW1" s="514" t="s">
        <v>1070</v>
      </c>
      <c r="EX1" s="513" t="s">
        <v>1070</v>
      </c>
      <c r="EZ1" s="916"/>
      <c r="FA1" s="472"/>
      <c r="FC1" s="916"/>
      <c r="FK1" s="916"/>
      <c r="FR1" s="514" t="s">
        <v>1070</v>
      </c>
      <c r="FS1" s="513" t="s">
        <v>1070</v>
      </c>
      <c r="FT1" s="611"/>
      <c r="FU1" s="611"/>
      <c r="FV1" s="611"/>
      <c r="FW1" s="611"/>
      <c r="FX1" s="611"/>
      <c r="FY1" s="611"/>
      <c r="FZ1" s="611"/>
      <c r="GA1" s="611"/>
      <c r="GB1" s="611"/>
      <c r="GC1" s="611"/>
      <c r="GD1" s="611"/>
      <c r="GE1" s="611"/>
      <c r="GF1" s="611"/>
      <c r="GG1" s="611"/>
      <c r="GH1" s="611"/>
      <c r="GI1" s="611"/>
      <c r="GJ1" s="611"/>
      <c r="GK1" s="611"/>
      <c r="GL1" s="611"/>
      <c r="GM1" s="514" t="s">
        <v>1070</v>
      </c>
      <c r="GN1" s="497"/>
    </row>
    <row r="2" spans="1:201" s="429" customFormat="1" ht="15" customHeight="1">
      <c r="A2" s="2253" t="s">
        <v>1071</v>
      </c>
      <c r="B2" s="1909"/>
      <c r="C2" s="516"/>
      <c r="D2" s="1908"/>
      <c r="E2" s="1909"/>
      <c r="F2" s="1909"/>
      <c r="G2" s="516"/>
      <c r="H2" s="516"/>
      <c r="I2" s="516"/>
      <c r="J2" s="516"/>
      <c r="K2" s="516"/>
      <c r="L2" s="1909"/>
      <c r="M2" s="1909"/>
      <c r="N2" s="1909"/>
      <c r="O2" s="516"/>
      <c r="P2" s="516"/>
      <c r="Q2" s="516"/>
      <c r="R2" s="516"/>
      <c r="S2" s="515"/>
      <c r="T2" s="515"/>
      <c r="U2" s="515"/>
      <c r="V2" s="2254" t="s">
        <v>1071</v>
      </c>
      <c r="W2" s="2253" t="s">
        <v>1071</v>
      </c>
      <c r="X2" s="1909"/>
      <c r="Y2" s="1909"/>
      <c r="Z2" s="1908"/>
      <c r="AA2" s="1909"/>
      <c r="AB2" s="1909"/>
      <c r="AC2" s="516"/>
      <c r="AD2" s="516"/>
      <c r="AE2" s="516"/>
      <c r="AF2" s="516"/>
      <c r="AG2" s="516"/>
      <c r="AH2" s="1909"/>
      <c r="AI2" s="1909"/>
      <c r="AJ2" s="1909"/>
      <c r="AK2" s="516"/>
      <c r="AL2" s="516"/>
      <c r="AM2" s="516"/>
      <c r="AN2" s="516"/>
      <c r="AO2" s="515"/>
      <c r="AP2" s="515"/>
      <c r="AQ2" s="515"/>
      <c r="AR2" s="2254" t="s">
        <v>1071</v>
      </c>
      <c r="AS2" s="2253" t="s">
        <v>1071</v>
      </c>
      <c r="AT2" s="1909"/>
      <c r="AU2" s="1909"/>
      <c r="AV2" s="1908"/>
      <c r="AW2" s="1909"/>
      <c r="AX2" s="1909"/>
      <c r="AY2" s="516"/>
      <c r="AZ2" s="516"/>
      <c r="BA2" s="516"/>
      <c r="BB2" s="516"/>
      <c r="BC2" s="516"/>
      <c r="BD2" s="1909"/>
      <c r="BE2" s="1909"/>
      <c r="BF2" s="1909"/>
      <c r="BG2" s="516"/>
      <c r="BH2" s="516"/>
      <c r="BI2" s="516"/>
      <c r="BJ2" s="515"/>
      <c r="BK2" s="515"/>
      <c r="BL2" s="515"/>
      <c r="BM2" s="2254" t="s">
        <v>1071</v>
      </c>
      <c r="BN2" s="2253" t="s">
        <v>1071</v>
      </c>
      <c r="BO2" s="1909"/>
      <c r="BP2" s="1909"/>
      <c r="BQ2" s="1908"/>
      <c r="BR2" s="1909"/>
      <c r="BS2" s="1909"/>
      <c r="BT2" s="516"/>
      <c r="BU2" s="516"/>
      <c r="BV2" s="516"/>
      <c r="BW2" s="516"/>
      <c r="BX2" s="516"/>
      <c r="BY2" s="1909"/>
      <c r="BZ2" s="1909"/>
      <c r="CA2" s="1909"/>
      <c r="CB2" s="516"/>
      <c r="CC2" s="516"/>
      <c r="CD2" s="516"/>
      <c r="CE2" s="516"/>
      <c r="CF2" s="515"/>
      <c r="CG2" s="515"/>
      <c r="CH2" s="515"/>
      <c r="CI2" s="2254" t="s">
        <v>1071</v>
      </c>
      <c r="CJ2" s="373" t="s">
        <v>1072</v>
      </c>
      <c r="CK2" s="916"/>
      <c r="CL2" s="916"/>
      <c r="CM2" s="472"/>
      <c r="CN2" s="916"/>
      <c r="CO2" s="916"/>
      <c r="CU2" s="916"/>
      <c r="CV2" s="916"/>
      <c r="CW2" s="916"/>
      <c r="DB2" s="916"/>
      <c r="DC2" s="916"/>
      <c r="DD2" s="611"/>
      <c r="DE2" s="376" t="s">
        <v>1073</v>
      </c>
      <c r="DF2" s="373" t="s">
        <v>1072</v>
      </c>
      <c r="DG2" s="916"/>
      <c r="DH2" s="916"/>
      <c r="DI2" s="472"/>
      <c r="DJ2" s="916"/>
      <c r="DK2" s="916"/>
      <c r="DQ2" s="916"/>
      <c r="DR2" s="916"/>
      <c r="DS2" s="916"/>
      <c r="DX2" s="916"/>
      <c r="DY2" s="916"/>
      <c r="DZ2" s="611"/>
      <c r="EA2" s="376" t="s">
        <v>1073</v>
      </c>
      <c r="EB2" s="373" t="s">
        <v>1072</v>
      </c>
      <c r="EC2" s="916"/>
      <c r="ED2" s="916"/>
      <c r="EE2" s="472"/>
      <c r="EF2" s="916"/>
      <c r="EG2" s="916"/>
      <c r="EM2" s="916"/>
      <c r="EN2" s="916"/>
      <c r="EO2" s="916"/>
      <c r="ET2" s="916"/>
      <c r="EU2" s="916"/>
      <c r="EV2" s="611"/>
      <c r="EW2" s="376" t="s">
        <v>1073</v>
      </c>
      <c r="EX2" s="373" t="s">
        <v>1072</v>
      </c>
      <c r="EY2" s="916"/>
      <c r="EZ2" s="916"/>
      <c r="FA2" s="472"/>
      <c r="FB2" s="916"/>
      <c r="FC2" s="916"/>
      <c r="FI2" s="916"/>
      <c r="FJ2" s="916"/>
      <c r="FK2" s="916"/>
      <c r="FO2" s="916"/>
      <c r="FP2" s="916"/>
      <c r="FQ2" s="916"/>
      <c r="FR2" s="376" t="s">
        <v>1073</v>
      </c>
      <c r="FS2" s="373" t="s">
        <v>1072</v>
      </c>
      <c r="FT2" s="611"/>
      <c r="FU2" s="611"/>
      <c r="FV2" s="611"/>
      <c r="FW2" s="611"/>
      <c r="FX2" s="611"/>
      <c r="FY2" s="611"/>
      <c r="FZ2" s="611"/>
      <c r="GA2" s="611"/>
      <c r="GB2" s="611"/>
      <c r="GC2" s="611"/>
      <c r="GD2" s="611"/>
      <c r="GE2" s="611"/>
      <c r="GF2" s="611"/>
      <c r="GG2" s="611"/>
      <c r="GH2" s="611"/>
      <c r="GI2" s="611"/>
      <c r="GJ2" s="611"/>
      <c r="GK2" s="611"/>
      <c r="GL2" s="611"/>
      <c r="GM2" s="376" t="s">
        <v>1073</v>
      </c>
      <c r="GN2" s="472"/>
    </row>
    <row r="3" spans="1:201">
      <c r="A3" s="1910"/>
      <c r="B3" s="1910"/>
      <c r="C3" s="1910"/>
      <c r="D3" s="1910"/>
      <c r="E3" s="1910"/>
      <c r="F3" s="520"/>
      <c r="G3" s="518"/>
      <c r="H3" s="518"/>
      <c r="I3" s="518"/>
      <c r="J3" s="518"/>
      <c r="K3" s="518"/>
      <c r="L3" s="1910"/>
      <c r="M3" s="1910"/>
      <c r="N3" s="520"/>
      <c r="O3" s="518"/>
      <c r="P3" s="518"/>
      <c r="Q3" s="518"/>
      <c r="R3" s="518"/>
      <c r="S3" s="518"/>
      <c r="T3" s="518"/>
      <c r="U3" s="518"/>
      <c r="V3" s="518"/>
      <c r="W3" s="1910"/>
      <c r="X3" s="1910"/>
      <c r="Y3" s="1910"/>
      <c r="Z3" s="1910"/>
      <c r="AA3" s="1910"/>
      <c r="AB3" s="520"/>
      <c r="AC3" s="518"/>
      <c r="AD3" s="518"/>
      <c r="AE3" s="518"/>
      <c r="AF3" s="518"/>
      <c r="AG3" s="518"/>
      <c r="AH3" s="1910"/>
      <c r="AI3" s="1910"/>
      <c r="AJ3" s="520"/>
      <c r="AK3" s="518"/>
      <c r="AL3" s="518"/>
      <c r="AM3" s="518"/>
      <c r="AN3" s="518"/>
      <c r="AO3" s="518"/>
      <c r="AP3" s="518"/>
      <c r="AQ3" s="518"/>
      <c r="AR3" s="518"/>
      <c r="AS3" s="1910"/>
      <c r="AT3" s="1910"/>
      <c r="AU3" s="1910"/>
      <c r="AV3" s="1910"/>
      <c r="AW3" s="1910"/>
      <c r="AX3" s="520"/>
      <c r="AY3" s="518"/>
      <c r="AZ3" s="518"/>
      <c r="BA3" s="518"/>
      <c r="BB3" s="518"/>
      <c r="BC3" s="1910"/>
      <c r="BD3" s="1910"/>
      <c r="BE3" s="1910"/>
      <c r="BF3" s="520"/>
      <c r="BG3" s="518"/>
      <c r="BH3" s="518"/>
      <c r="BI3" s="518"/>
      <c r="BJ3" s="518"/>
      <c r="BK3" s="518"/>
      <c r="BL3" s="518"/>
      <c r="BM3" s="518"/>
      <c r="BN3" s="1910"/>
      <c r="BO3" s="1910"/>
      <c r="BP3" s="1910"/>
      <c r="BQ3" s="1910"/>
      <c r="BR3" s="1910"/>
      <c r="BS3" s="520"/>
      <c r="BT3" s="518"/>
      <c r="BU3" s="518"/>
      <c r="BV3" s="518"/>
      <c r="BW3" s="518"/>
      <c r="BX3" s="518"/>
      <c r="BY3" s="1910"/>
      <c r="BZ3" s="1910"/>
      <c r="CA3" s="520"/>
      <c r="CB3" s="518"/>
      <c r="CC3" s="518"/>
      <c r="CD3" s="518"/>
      <c r="CE3" s="518"/>
      <c r="CF3" s="518"/>
      <c r="CG3" s="518"/>
      <c r="CH3" s="518"/>
      <c r="CI3" s="518"/>
      <c r="CJ3" s="439"/>
      <c r="CK3" s="439"/>
      <c r="CL3" s="439"/>
      <c r="CM3" s="439"/>
      <c r="CN3" s="439"/>
      <c r="CO3" s="440"/>
      <c r="CP3" s="35"/>
      <c r="CQ3" s="35"/>
      <c r="CR3" s="35"/>
      <c r="CS3" s="35"/>
      <c r="CT3" s="35"/>
      <c r="CU3" s="439"/>
      <c r="CV3" s="439"/>
      <c r="CW3" s="440"/>
      <c r="CX3" s="35"/>
      <c r="CY3" s="35"/>
      <c r="CZ3" s="35"/>
      <c r="DA3" s="35"/>
      <c r="DB3" s="35"/>
      <c r="DC3" s="35"/>
      <c r="DD3" s="35"/>
      <c r="DE3" s="1006"/>
      <c r="DF3" s="439"/>
      <c r="DG3" s="439"/>
      <c r="DH3" s="439"/>
      <c r="DI3" s="439"/>
      <c r="DJ3" s="439"/>
      <c r="DK3" s="440"/>
      <c r="DL3" s="35"/>
      <c r="DM3" s="35"/>
      <c r="DN3" s="35"/>
      <c r="DO3" s="35"/>
      <c r="DP3" s="35"/>
      <c r="DQ3" s="35"/>
      <c r="DR3" s="35"/>
      <c r="DS3" s="35"/>
      <c r="DT3" s="35"/>
      <c r="DU3" s="35"/>
      <c r="DV3" s="35"/>
      <c r="DW3" s="35"/>
      <c r="DX3" s="35"/>
      <c r="DY3" s="35"/>
      <c r="DZ3" s="35"/>
      <c r="EA3" s="35"/>
      <c r="EB3" s="35"/>
      <c r="EC3" s="35"/>
      <c r="ED3" s="35"/>
      <c r="EE3" s="35"/>
      <c r="EF3" s="35"/>
      <c r="EG3" s="35"/>
      <c r="EH3" s="35"/>
      <c r="EI3" s="35"/>
      <c r="EJ3" s="35"/>
      <c r="EK3" s="35"/>
      <c r="EL3" s="35"/>
      <c r="EM3" s="35"/>
      <c r="EN3" s="35"/>
      <c r="EO3" s="35"/>
      <c r="EP3" s="35"/>
      <c r="EQ3" s="35"/>
      <c r="ER3" s="35"/>
      <c r="ES3" s="35"/>
      <c r="ET3" s="35"/>
      <c r="EU3" s="35"/>
      <c r="EV3" s="35"/>
      <c r="EW3" s="35"/>
      <c r="EX3" s="35"/>
      <c r="EY3" s="35"/>
      <c r="EZ3" s="35"/>
      <c r="FA3" s="35"/>
      <c r="FB3" s="35"/>
      <c r="FC3" s="35"/>
      <c r="FD3" s="35"/>
      <c r="FE3" s="35"/>
      <c r="FF3" s="35"/>
      <c r="FG3" s="35"/>
      <c r="FH3" s="35"/>
      <c r="FI3" s="35"/>
      <c r="FJ3" s="35"/>
      <c r="FK3" s="35"/>
      <c r="FL3" s="35"/>
      <c r="FM3" s="35"/>
      <c r="FN3" s="35"/>
      <c r="FO3" s="35"/>
      <c r="FP3" s="35"/>
      <c r="FQ3" s="35"/>
      <c r="FR3" s="35"/>
      <c r="FS3" s="35"/>
      <c r="FT3" s="35"/>
      <c r="FU3" s="35"/>
      <c r="FV3" s="35"/>
      <c r="FW3" s="35"/>
      <c r="FX3" s="35"/>
      <c r="FY3" s="35"/>
      <c r="FZ3" s="35"/>
      <c r="GA3" s="35"/>
      <c r="GB3" s="35"/>
      <c r="GC3" s="35"/>
      <c r="GD3" s="35"/>
      <c r="GE3" s="35"/>
      <c r="GF3" s="35"/>
      <c r="GG3" s="35"/>
      <c r="GH3" s="35"/>
      <c r="GI3" s="35"/>
      <c r="GJ3" s="35"/>
      <c r="GK3" s="35"/>
      <c r="GL3" s="35"/>
      <c r="GM3" s="35"/>
      <c r="GN3" s="35"/>
    </row>
    <row r="4" spans="1:201">
      <c r="A4" s="1910"/>
      <c r="B4" s="1910"/>
      <c r="C4" s="1910"/>
      <c r="D4" s="1910"/>
      <c r="E4" s="1910"/>
      <c r="F4" s="520"/>
      <c r="G4" s="518"/>
      <c r="H4" s="518"/>
      <c r="I4" s="518"/>
      <c r="J4" s="518"/>
      <c r="K4" s="518"/>
      <c r="L4" s="1910"/>
      <c r="M4" s="1910"/>
      <c r="N4" s="520"/>
      <c r="O4" s="518"/>
      <c r="P4" s="518"/>
      <c r="Q4" s="518"/>
      <c r="R4" s="518"/>
      <c r="S4" s="518"/>
      <c r="T4" s="518"/>
      <c r="U4" s="518"/>
      <c r="V4" s="518"/>
      <c r="W4" s="1910"/>
      <c r="X4" s="1910"/>
      <c r="Y4" s="1910"/>
      <c r="Z4" s="1910"/>
      <c r="AA4" s="1910"/>
      <c r="AB4" s="520"/>
      <c r="AC4" s="518"/>
      <c r="AD4" s="518"/>
      <c r="AE4" s="518"/>
      <c r="AF4" s="518"/>
      <c r="AG4" s="518"/>
      <c r="AH4" s="1910"/>
      <c r="AI4" s="1910"/>
      <c r="AJ4" s="520"/>
      <c r="AK4" s="518"/>
      <c r="AL4" s="518"/>
      <c r="AM4" s="518"/>
      <c r="AN4" s="518"/>
      <c r="AO4" s="518"/>
      <c r="AP4" s="518"/>
      <c r="AQ4" s="518"/>
      <c r="AR4" s="518"/>
      <c r="AS4" s="1910"/>
      <c r="AT4" s="1910"/>
      <c r="AU4" s="1910"/>
      <c r="AV4" s="1910"/>
      <c r="AW4" s="1910"/>
      <c r="AX4" s="520"/>
      <c r="AY4" s="518"/>
      <c r="AZ4" s="518"/>
      <c r="BA4" s="518"/>
      <c r="BB4" s="518"/>
      <c r="BC4" s="518"/>
      <c r="BD4" s="72"/>
      <c r="BE4" s="1910"/>
      <c r="BF4" s="520"/>
      <c r="BG4" s="518"/>
      <c r="BH4" s="518"/>
      <c r="BI4" s="518"/>
      <c r="BJ4" s="518"/>
      <c r="BK4" s="518"/>
      <c r="BL4" s="518"/>
      <c r="BM4" s="518"/>
      <c r="BN4" s="1910"/>
      <c r="BO4" s="1910"/>
      <c r="BP4" s="1910"/>
      <c r="BQ4" s="1910"/>
      <c r="BR4" s="1910"/>
      <c r="BS4" s="520"/>
      <c r="BT4" s="518"/>
      <c r="BU4" s="518"/>
      <c r="BV4" s="518"/>
      <c r="BW4" s="518"/>
      <c r="BX4" s="518"/>
      <c r="BY4" s="1910"/>
      <c r="BZ4" s="1910"/>
      <c r="CA4" s="520"/>
      <c r="CB4" s="518"/>
      <c r="CC4" s="518"/>
      <c r="CD4" s="518"/>
      <c r="CE4" s="518"/>
      <c r="CF4" s="518"/>
      <c r="CG4" s="518"/>
      <c r="CH4" s="518"/>
      <c r="CI4" s="518"/>
      <c r="CJ4" s="439"/>
      <c r="CK4" s="439"/>
      <c r="CL4" s="439"/>
      <c r="CM4" s="439"/>
      <c r="CN4" s="439"/>
      <c r="CO4" s="440"/>
      <c r="CP4" s="35"/>
      <c r="CQ4" s="35"/>
      <c r="CR4" s="35"/>
      <c r="CS4" s="35"/>
      <c r="CT4" s="35"/>
      <c r="CU4" s="439"/>
      <c r="CV4" s="439"/>
      <c r="CW4" s="440"/>
      <c r="CX4" s="35"/>
      <c r="CY4" s="35"/>
      <c r="CZ4" s="35"/>
      <c r="DA4" s="35"/>
      <c r="DB4" s="35"/>
      <c r="DC4" s="35"/>
      <c r="DD4" s="35"/>
      <c r="DE4" s="35"/>
      <c r="DF4" s="439"/>
      <c r="DG4" s="439"/>
      <c r="DH4" s="439"/>
      <c r="DI4" s="439"/>
      <c r="DJ4" s="439"/>
      <c r="DK4" s="440"/>
      <c r="DL4" s="35"/>
      <c r="DM4" s="35"/>
      <c r="DN4" s="35"/>
      <c r="DO4" s="35"/>
      <c r="DP4" s="35"/>
      <c r="DQ4" s="35"/>
      <c r="DR4" s="35"/>
      <c r="DS4" s="35"/>
      <c r="DT4" s="35"/>
      <c r="DU4" s="35"/>
      <c r="DV4" s="35"/>
      <c r="DW4" s="35"/>
      <c r="DX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c r="FN4" s="35"/>
      <c r="FO4" s="35"/>
      <c r="FP4" s="35"/>
      <c r="FQ4" s="35"/>
      <c r="FR4" s="35"/>
      <c r="FS4" s="35"/>
      <c r="FT4" s="35"/>
      <c r="FU4" s="35"/>
      <c r="FV4" s="35"/>
      <c r="FW4" s="35"/>
      <c r="FX4" s="35"/>
      <c r="FY4" s="35"/>
      <c r="FZ4" s="35"/>
      <c r="GA4" s="35"/>
      <c r="GB4" s="35"/>
      <c r="GC4" s="35"/>
      <c r="GD4" s="35"/>
      <c r="GE4" s="35"/>
      <c r="GF4" s="35"/>
      <c r="GG4" s="35"/>
      <c r="GH4" s="35"/>
      <c r="GI4" s="35"/>
      <c r="GJ4" s="35"/>
      <c r="GK4" s="35"/>
      <c r="GL4" s="35"/>
      <c r="GM4" s="35"/>
      <c r="GN4" s="35"/>
    </row>
    <row r="5" spans="1:201">
      <c r="A5" s="1910"/>
      <c r="B5" s="1910"/>
      <c r="C5" s="1910"/>
      <c r="D5" s="1910"/>
      <c r="E5" s="1910"/>
      <c r="F5" s="520"/>
      <c r="G5" s="518"/>
      <c r="H5" s="518"/>
      <c r="I5" s="518"/>
      <c r="J5" s="518"/>
      <c r="K5" s="518"/>
      <c r="L5" s="1910"/>
      <c r="M5" s="1910"/>
      <c r="N5" s="520"/>
      <c r="O5" s="518"/>
      <c r="P5" s="518"/>
      <c r="Q5" s="518"/>
      <c r="R5" s="518"/>
      <c r="S5" s="518"/>
      <c r="T5" s="518"/>
      <c r="U5" s="518"/>
      <c r="V5" s="518"/>
      <c r="W5" s="1910"/>
      <c r="X5" s="1910"/>
      <c r="Y5" s="1910"/>
      <c r="Z5" s="1910"/>
      <c r="AA5" s="1910"/>
      <c r="AB5" s="520"/>
      <c r="AC5" s="518"/>
      <c r="AD5" s="518"/>
      <c r="AE5" s="518"/>
      <c r="AF5" s="518"/>
      <c r="AG5" s="518"/>
      <c r="AH5" s="1910"/>
      <c r="AI5" s="1910"/>
      <c r="AJ5" s="520"/>
      <c r="AK5" s="518"/>
      <c r="AL5" s="518"/>
      <c r="AM5" s="518"/>
      <c r="AN5" s="518"/>
      <c r="AO5" s="518"/>
      <c r="AP5" s="518"/>
      <c r="AQ5" s="518"/>
      <c r="AR5" s="518"/>
      <c r="AS5" s="1910"/>
      <c r="AT5" s="1910"/>
      <c r="AU5" s="1910"/>
      <c r="AV5" s="1910"/>
      <c r="AW5" s="1910"/>
      <c r="AX5" s="520"/>
      <c r="AY5" s="518"/>
      <c r="AZ5" s="518"/>
      <c r="BA5" s="518"/>
      <c r="BB5" s="518"/>
      <c r="BC5" s="518"/>
      <c r="BD5" s="1910"/>
      <c r="BE5" s="1910"/>
      <c r="BF5" s="520"/>
      <c r="BG5" s="518"/>
      <c r="BH5" s="518"/>
      <c r="BI5" s="518"/>
      <c r="BJ5" s="518"/>
      <c r="BK5" s="518"/>
      <c r="BL5" s="518"/>
      <c r="BM5" s="518"/>
      <c r="BN5" s="1910"/>
      <c r="BO5" s="1910"/>
      <c r="BP5" s="1910"/>
      <c r="BQ5" s="1910"/>
      <c r="BR5" s="1910"/>
      <c r="BS5" s="520"/>
      <c r="BT5" s="518"/>
      <c r="BU5" s="518"/>
      <c r="BV5" s="518"/>
      <c r="BW5" s="518"/>
      <c r="BX5" s="518"/>
      <c r="BY5" s="1910"/>
      <c r="BZ5" s="1910"/>
      <c r="CA5" s="520"/>
      <c r="CB5" s="518"/>
      <c r="CC5" s="518"/>
      <c r="CD5" s="518"/>
      <c r="CE5" s="518"/>
      <c r="CF5" s="518"/>
      <c r="CG5" s="518"/>
      <c r="CH5" s="518"/>
      <c r="CI5" s="518"/>
      <c r="CJ5" s="439"/>
      <c r="CK5" s="439"/>
      <c r="CL5" s="439"/>
      <c r="CM5" s="439"/>
      <c r="CN5" s="439"/>
      <c r="CO5" s="440"/>
      <c r="CP5" s="35"/>
      <c r="CQ5" s="35"/>
      <c r="CR5" s="35"/>
      <c r="CS5" s="35"/>
      <c r="CT5" s="35"/>
      <c r="CU5" s="439"/>
      <c r="CV5" s="439"/>
      <c r="CW5" s="440"/>
      <c r="CX5" s="35"/>
      <c r="CY5" s="35"/>
      <c r="CZ5" s="35"/>
      <c r="DA5" s="35"/>
      <c r="DB5" s="35"/>
      <c r="DC5" s="35"/>
      <c r="DD5" s="35"/>
      <c r="DE5" s="35"/>
      <c r="DF5" s="439"/>
      <c r="DG5" s="439"/>
      <c r="DH5" s="439"/>
      <c r="DI5" s="439"/>
      <c r="DJ5" s="439"/>
      <c r="DK5" s="440"/>
      <c r="DL5" s="35"/>
      <c r="DM5" s="35"/>
      <c r="DN5" s="35"/>
      <c r="DO5" s="35"/>
      <c r="DP5" s="35"/>
      <c r="DQ5" s="35"/>
      <c r="DR5" s="35"/>
      <c r="DS5" s="35"/>
      <c r="DT5" s="35"/>
      <c r="DU5" s="35"/>
      <c r="DV5" s="35"/>
      <c r="DW5" s="35"/>
      <c r="DX5" s="35"/>
      <c r="DY5" s="35"/>
      <c r="DZ5" s="35"/>
      <c r="EA5" s="35"/>
      <c r="EB5" s="35"/>
      <c r="EC5" s="35"/>
      <c r="ED5" s="35"/>
      <c r="EE5" s="35"/>
      <c r="EF5" s="35"/>
      <c r="EG5" s="35"/>
      <c r="EH5" s="35"/>
      <c r="EI5" s="35"/>
      <c r="EJ5" s="35"/>
      <c r="EK5" s="35"/>
      <c r="EL5" s="35"/>
      <c r="EM5" s="35"/>
      <c r="EN5" s="35"/>
      <c r="EO5" s="35"/>
      <c r="EP5" s="35"/>
      <c r="EQ5" s="35"/>
      <c r="ER5" s="35"/>
      <c r="ES5" s="35"/>
      <c r="ET5" s="35"/>
      <c r="EU5" s="35"/>
      <c r="EV5" s="35"/>
      <c r="EW5" s="35"/>
      <c r="EX5" s="35"/>
      <c r="EY5" s="35"/>
      <c r="EZ5" s="35"/>
      <c r="FA5" s="35"/>
      <c r="FB5" s="35"/>
      <c r="FC5" s="35"/>
      <c r="FD5" s="35"/>
      <c r="FE5" s="375"/>
      <c r="FF5" s="35"/>
      <c r="FG5" s="35"/>
      <c r="FH5" s="35"/>
      <c r="FI5" s="35"/>
      <c r="FJ5" s="35"/>
      <c r="FK5" s="35"/>
      <c r="FL5" s="35"/>
      <c r="FM5" s="35"/>
      <c r="FN5" s="35"/>
      <c r="FO5" s="35"/>
      <c r="FP5" s="35"/>
      <c r="FQ5" s="35"/>
      <c r="FR5" s="35"/>
      <c r="FS5" s="35"/>
      <c r="FT5" s="35"/>
      <c r="FU5" s="35"/>
      <c r="FV5" s="35"/>
      <c r="FW5" s="35"/>
      <c r="FX5" s="35"/>
      <c r="FY5" s="35"/>
      <c r="FZ5" s="35"/>
      <c r="GA5" s="35"/>
      <c r="GB5" s="35"/>
      <c r="GC5" s="35"/>
      <c r="GD5" s="35"/>
      <c r="GE5" s="35"/>
      <c r="GF5" s="35"/>
      <c r="GG5" s="35"/>
      <c r="GH5" s="35"/>
      <c r="GI5" s="35"/>
      <c r="GJ5" s="35"/>
      <c r="GK5" s="35"/>
      <c r="GL5" s="35"/>
      <c r="GM5" s="35"/>
      <c r="GN5" s="35"/>
    </row>
    <row r="6" spans="1:201" ht="17.5">
      <c r="A6" s="1911" t="s">
        <v>390</v>
      </c>
      <c r="B6" s="1911"/>
      <c r="C6" s="1911"/>
      <c r="D6" s="1911"/>
      <c r="E6" s="1912" t="s">
        <v>2573</v>
      </c>
      <c r="F6" s="72"/>
      <c r="G6" s="519"/>
      <c r="H6" s="519"/>
      <c r="I6" s="519"/>
      <c r="J6" s="519"/>
      <c r="K6" s="518"/>
      <c r="L6" s="521"/>
      <c r="M6" s="518"/>
      <c r="N6" s="518"/>
      <c r="O6" s="518"/>
      <c r="P6" s="518"/>
      <c r="Q6" s="518"/>
      <c r="R6" s="518"/>
      <c r="S6" s="518"/>
      <c r="T6" s="518"/>
      <c r="U6" s="518"/>
      <c r="V6" s="518"/>
      <c r="W6" s="518"/>
      <c r="X6" s="518"/>
      <c r="Y6" s="518"/>
      <c r="Z6" s="521"/>
      <c r="AA6" s="518"/>
      <c r="AB6" s="518"/>
      <c r="AC6" s="518"/>
      <c r="AD6" s="518"/>
      <c r="AE6" s="518"/>
      <c r="AF6" s="518"/>
      <c r="AG6" s="518"/>
      <c r="AH6" s="521"/>
      <c r="AI6" s="518"/>
      <c r="AJ6" s="518"/>
      <c r="AK6" s="518"/>
      <c r="AL6" s="518"/>
      <c r="AM6" s="518"/>
      <c r="AN6" s="518"/>
      <c r="AO6" s="518"/>
      <c r="AP6" s="518"/>
      <c r="AQ6" s="518"/>
      <c r="AR6" s="518"/>
      <c r="AS6" s="518"/>
      <c r="AT6" s="518"/>
      <c r="AU6" s="518"/>
      <c r="AV6" s="521"/>
      <c r="AW6" s="518"/>
      <c r="AX6" s="518"/>
      <c r="AY6" s="518"/>
      <c r="AZ6" s="518"/>
      <c r="BA6" s="518"/>
      <c r="BB6" s="518"/>
      <c r="BC6" s="521"/>
      <c r="BD6" s="72"/>
      <c r="BE6" s="518"/>
      <c r="BF6" s="518"/>
      <c r="BG6" s="518"/>
      <c r="BH6" s="518"/>
      <c r="BI6" s="518"/>
      <c r="BJ6" s="518"/>
      <c r="BK6" s="518"/>
      <c r="BL6" s="518"/>
      <c r="BM6" s="518"/>
      <c r="BN6" s="518"/>
      <c r="BO6" s="518"/>
      <c r="BP6" s="518"/>
      <c r="BQ6" s="521"/>
      <c r="BR6" s="518"/>
      <c r="BS6" s="518"/>
      <c r="BT6" s="518"/>
      <c r="BU6" s="518"/>
      <c r="BV6" s="518"/>
      <c r="BW6" s="518"/>
      <c r="BX6" s="518"/>
      <c r="BY6" s="521"/>
      <c r="BZ6" s="518"/>
      <c r="CA6" s="518"/>
      <c r="CB6" s="518"/>
      <c r="CC6" s="518"/>
      <c r="CD6" s="518"/>
      <c r="CE6" s="518"/>
      <c r="CF6" s="518"/>
      <c r="CG6" s="518"/>
      <c r="CH6" s="518"/>
      <c r="CI6" s="518"/>
      <c r="CJ6" s="35"/>
      <c r="CK6" s="614" t="s">
        <v>391</v>
      </c>
      <c r="CL6" s="35"/>
      <c r="CM6" s="614"/>
      <c r="CN6" s="2375" t="s">
        <v>2573</v>
      </c>
      <c r="CO6" s="2375"/>
      <c r="CP6" s="35"/>
      <c r="CQ6" s="35"/>
      <c r="CR6" s="35"/>
      <c r="CS6" s="35"/>
      <c r="CT6" s="35"/>
      <c r="CU6" s="613"/>
      <c r="CV6" s="35"/>
      <c r="CW6" s="35"/>
      <c r="CX6" s="35"/>
      <c r="CY6" s="35"/>
      <c r="CZ6" s="35"/>
      <c r="DA6" s="35"/>
      <c r="DB6" s="35"/>
      <c r="DC6" s="35"/>
      <c r="DD6" s="35"/>
      <c r="DE6" s="35"/>
      <c r="DF6" s="35"/>
      <c r="DG6" s="35"/>
      <c r="DH6" s="35"/>
      <c r="DI6" s="613"/>
      <c r="DJ6" s="35"/>
      <c r="DK6" s="35"/>
      <c r="DL6" s="35"/>
      <c r="DM6" s="35"/>
      <c r="DN6" s="35"/>
      <c r="DO6" s="35"/>
      <c r="DP6" s="35"/>
      <c r="DQ6" s="35"/>
      <c r="DR6" s="35"/>
      <c r="DS6" s="35"/>
      <c r="DT6" s="35"/>
      <c r="DU6" s="35"/>
      <c r="DV6" s="35"/>
      <c r="DW6" s="35"/>
      <c r="DX6" s="35"/>
      <c r="DY6" s="35"/>
      <c r="DZ6" s="35"/>
      <c r="EA6" s="35"/>
      <c r="EB6" s="35"/>
      <c r="EC6" s="35"/>
      <c r="ED6" s="35"/>
      <c r="EE6" s="35"/>
      <c r="EF6" s="35"/>
      <c r="EG6" s="35"/>
      <c r="EH6" s="35"/>
      <c r="EI6" s="35"/>
      <c r="EJ6" s="35"/>
      <c r="EK6" s="35"/>
      <c r="EL6" s="35"/>
      <c r="EM6" s="35"/>
      <c r="EN6" s="35"/>
      <c r="EO6" s="35"/>
      <c r="EP6" s="35"/>
      <c r="EQ6" s="35"/>
      <c r="ER6" s="35"/>
      <c r="ES6" s="35"/>
      <c r="ET6" s="35"/>
      <c r="EU6" s="35"/>
      <c r="EV6" s="35"/>
      <c r="EW6" s="35"/>
      <c r="EX6" s="35"/>
      <c r="EY6" s="35"/>
      <c r="EZ6" s="35"/>
      <c r="FA6" s="35"/>
      <c r="FB6" s="35"/>
      <c r="FC6" s="35"/>
      <c r="FD6" s="35"/>
      <c r="FE6" s="35"/>
      <c r="FF6" s="35"/>
      <c r="FG6" s="35"/>
      <c r="FH6" s="35"/>
      <c r="FI6" s="35"/>
      <c r="FJ6" s="35"/>
      <c r="FK6" s="35"/>
      <c r="FL6" s="35"/>
      <c r="FM6" s="35"/>
      <c r="FN6" s="35"/>
      <c r="FO6" s="35"/>
      <c r="FP6" s="35"/>
      <c r="FQ6" s="35"/>
      <c r="FR6" s="35"/>
      <c r="FS6" s="35"/>
      <c r="FT6" s="35"/>
      <c r="FU6" s="35"/>
      <c r="FV6" s="35"/>
      <c r="FW6" s="35"/>
      <c r="FX6" s="35"/>
      <c r="FY6" s="35"/>
      <c r="FZ6" s="35"/>
      <c r="GA6" s="35"/>
      <c r="GB6" s="35"/>
      <c r="GC6" s="35"/>
      <c r="GD6" s="35"/>
      <c r="GE6" s="35"/>
      <c r="GF6" s="35"/>
      <c r="GG6" s="35"/>
      <c r="GH6" s="35"/>
      <c r="GI6" s="35"/>
      <c r="GJ6" s="35"/>
      <c r="GK6" s="35"/>
      <c r="GL6" s="35"/>
      <c r="GM6" s="35"/>
      <c r="GN6" s="35"/>
    </row>
    <row r="7" spans="1:201" ht="21">
      <c r="A7" s="518" t="s">
        <v>2123</v>
      </c>
      <c r="B7" s="518"/>
      <c r="C7" s="518"/>
      <c r="D7" s="1913" t="s">
        <v>352</v>
      </c>
      <c r="E7" s="518"/>
      <c r="F7" s="2690" t="s">
        <v>2160</v>
      </c>
      <c r="G7" s="2690"/>
      <c r="H7" s="2690"/>
      <c r="I7" s="2690"/>
      <c r="J7" s="2690"/>
      <c r="K7" s="72"/>
      <c r="L7" s="518"/>
      <c r="M7" s="518"/>
      <c r="N7" s="518"/>
      <c r="O7" s="518"/>
      <c r="P7" s="518"/>
      <c r="Q7" s="518"/>
      <c r="R7" s="518"/>
      <c r="S7" s="518"/>
      <c r="T7" s="518"/>
      <c r="U7" s="518"/>
      <c r="V7" s="518"/>
      <c r="W7" s="518" t="s">
        <v>2123</v>
      </c>
      <c r="X7" s="518"/>
      <c r="Y7" s="518"/>
      <c r="Z7" s="518"/>
      <c r="AA7" s="518"/>
      <c r="AB7" s="518"/>
      <c r="AC7" s="518"/>
      <c r="AD7" s="518"/>
      <c r="AE7" s="518"/>
      <c r="AF7" s="518"/>
      <c r="AG7" s="1914"/>
      <c r="AH7" s="518"/>
      <c r="AI7" s="518"/>
      <c r="AJ7" s="518"/>
      <c r="AK7" s="518"/>
      <c r="AL7" s="518"/>
      <c r="AM7" s="518"/>
      <c r="AN7" s="518"/>
      <c r="AO7" s="518"/>
      <c r="AP7" s="518"/>
      <c r="AQ7" s="518"/>
      <c r="AR7" s="518"/>
      <c r="AS7" s="518" t="s">
        <v>2123</v>
      </c>
      <c r="AT7" s="518"/>
      <c r="AU7" s="518"/>
      <c r="AV7" s="518"/>
      <c r="AW7" s="518"/>
      <c r="AX7" s="518"/>
      <c r="AY7" s="518"/>
      <c r="AZ7" s="518"/>
      <c r="BA7" s="518"/>
      <c r="BB7" s="518"/>
      <c r="BC7" s="1915"/>
      <c r="BD7" s="518"/>
      <c r="BE7" s="518"/>
      <c r="BF7" s="518"/>
      <c r="BG7" s="518"/>
      <c r="BH7" s="518"/>
      <c r="BI7" s="518"/>
      <c r="BJ7" s="518"/>
      <c r="BK7" s="518"/>
      <c r="BL7" s="518"/>
      <c r="BM7" s="518"/>
      <c r="BN7" s="518" t="s">
        <v>2123</v>
      </c>
      <c r="BO7" s="518"/>
      <c r="BP7" s="518"/>
      <c r="BQ7" s="518"/>
      <c r="BR7" s="518"/>
      <c r="BS7" s="518"/>
      <c r="BT7" s="518"/>
      <c r="BU7" s="518"/>
      <c r="BV7" s="518"/>
      <c r="BW7" s="518"/>
      <c r="BX7" s="72"/>
      <c r="BY7" s="518"/>
      <c r="BZ7" s="518"/>
      <c r="CA7" s="518"/>
      <c r="CB7" s="518"/>
      <c r="CC7" s="518"/>
      <c r="CD7" s="518"/>
      <c r="CE7" s="518"/>
      <c r="CF7" s="518"/>
      <c r="CG7" s="518"/>
      <c r="CH7" s="518"/>
      <c r="CI7" s="518"/>
      <c r="CJ7" s="35" t="s">
        <v>2123</v>
      </c>
      <c r="CK7" s="35"/>
      <c r="CL7" s="35"/>
      <c r="CM7" s="482" t="s">
        <v>392</v>
      </c>
      <c r="CN7" s="35"/>
      <c r="CO7" s="479" t="s">
        <v>2574</v>
      </c>
      <c r="CP7" s="35"/>
      <c r="CQ7" s="35"/>
      <c r="CR7" s="35"/>
      <c r="CS7" s="35"/>
      <c r="CT7" s="993"/>
      <c r="CU7" s="35"/>
      <c r="CV7" s="35"/>
      <c r="CW7" s="35"/>
      <c r="CX7" s="35"/>
      <c r="CY7" s="35"/>
      <c r="CZ7" s="35"/>
      <c r="DA7" s="35"/>
      <c r="DB7" s="35"/>
      <c r="DC7" s="35"/>
      <c r="DD7" s="35"/>
      <c r="DE7" s="35"/>
      <c r="DF7" s="35" t="s">
        <v>2123</v>
      </c>
      <c r="DG7" s="35"/>
      <c r="DH7" s="35"/>
      <c r="DI7" s="35"/>
      <c r="DJ7" s="35"/>
      <c r="DK7" s="35"/>
      <c r="DL7" s="35"/>
      <c r="DM7" s="35"/>
      <c r="DN7" s="35"/>
      <c r="DO7" s="35"/>
      <c r="DP7" s="992"/>
      <c r="DQ7" s="35"/>
      <c r="DR7" s="35"/>
      <c r="DS7" s="35"/>
      <c r="DT7" s="35"/>
      <c r="DU7" s="35"/>
      <c r="DV7" s="35"/>
      <c r="DW7" s="35"/>
      <c r="DX7" s="35"/>
      <c r="DY7" s="35"/>
      <c r="DZ7" s="35"/>
      <c r="EA7" s="35"/>
      <c r="EB7" s="35"/>
      <c r="EC7" s="35"/>
      <c r="ED7" s="35"/>
      <c r="EE7" s="35"/>
      <c r="EF7" s="35"/>
      <c r="EG7" s="35"/>
      <c r="EH7" s="35"/>
      <c r="EI7" s="35"/>
      <c r="EJ7" s="35"/>
      <c r="EK7" s="35"/>
      <c r="EL7" s="993"/>
      <c r="EM7" s="35"/>
      <c r="EN7" s="35"/>
      <c r="EO7" s="35"/>
      <c r="EP7" s="35"/>
      <c r="EQ7" s="35"/>
      <c r="ER7" s="35"/>
      <c r="ES7" s="35"/>
      <c r="ET7" s="35"/>
      <c r="EU7" s="35"/>
      <c r="EV7" s="35"/>
      <c r="EW7" s="35"/>
      <c r="EX7" s="35"/>
      <c r="EY7" s="35"/>
      <c r="EZ7" s="35"/>
      <c r="FA7" s="35"/>
      <c r="FB7" s="35"/>
      <c r="FC7" s="35"/>
      <c r="FD7" s="35"/>
      <c r="FE7" s="35"/>
      <c r="FF7" s="35"/>
      <c r="FG7" s="35"/>
      <c r="FH7" s="993"/>
      <c r="FI7" s="35"/>
      <c r="FJ7" s="35"/>
      <c r="FK7" s="35"/>
      <c r="FL7" s="35"/>
      <c r="FM7" s="35"/>
      <c r="FN7" s="35"/>
      <c r="FO7" s="35"/>
      <c r="FP7" s="35"/>
      <c r="FQ7" s="35"/>
      <c r="FR7" s="35"/>
      <c r="FS7" s="35"/>
      <c r="FT7" s="35"/>
      <c r="FU7" s="35"/>
      <c r="FV7" s="35"/>
      <c r="FW7" s="35"/>
      <c r="FX7" s="35"/>
      <c r="FY7" s="35"/>
      <c r="FZ7" s="35"/>
      <c r="GA7" s="35"/>
      <c r="GB7" s="35"/>
      <c r="GC7" s="35"/>
      <c r="GD7" s="35"/>
      <c r="GE7" s="35"/>
      <c r="GF7" s="35"/>
      <c r="GG7" s="35"/>
      <c r="GH7" s="35"/>
      <c r="GI7" s="35"/>
      <c r="GJ7" s="35"/>
      <c r="GK7" s="35"/>
      <c r="GL7" s="35"/>
      <c r="GM7" s="35"/>
      <c r="GN7" s="35"/>
    </row>
    <row r="8" spans="1:201" s="14" customFormat="1" ht="19.5" customHeight="1">
      <c r="A8" s="2553" t="s">
        <v>1991</v>
      </c>
      <c r="B8" s="2553"/>
      <c r="C8" s="2554"/>
      <c r="D8" s="1916" t="s">
        <v>2575</v>
      </c>
      <c r="E8" s="1917"/>
      <c r="F8" s="1917" t="s">
        <v>2120</v>
      </c>
      <c r="G8" s="1917"/>
      <c r="H8" s="1918"/>
      <c r="I8" s="1917"/>
      <c r="J8" s="1917"/>
      <c r="K8" s="2255" t="s">
        <v>2380</v>
      </c>
      <c r="L8" s="1917"/>
      <c r="M8" s="1917"/>
      <c r="N8" s="1917"/>
      <c r="O8" s="1917"/>
      <c r="P8" s="1917"/>
      <c r="Q8" s="1917"/>
      <c r="R8" s="1917"/>
      <c r="S8" s="1917"/>
      <c r="T8" s="1919"/>
      <c r="U8" s="2692" t="s">
        <v>1883</v>
      </c>
      <c r="V8" s="2693"/>
      <c r="W8" s="2553" t="s">
        <v>1991</v>
      </c>
      <c r="X8" s="2553"/>
      <c r="Y8" s="2554"/>
      <c r="Z8" s="1925" t="s">
        <v>1074</v>
      </c>
      <c r="AA8" s="1917"/>
      <c r="AB8" s="1920"/>
      <c r="AC8" s="1917" t="s">
        <v>2576</v>
      </c>
      <c r="AD8" s="1917"/>
      <c r="AE8" s="1917"/>
      <c r="AF8" s="1921"/>
      <c r="AG8" s="2256" t="s">
        <v>1075</v>
      </c>
      <c r="AH8" s="1923"/>
      <c r="AI8" s="1917" t="s">
        <v>2577</v>
      </c>
      <c r="AJ8" s="1917"/>
      <c r="AK8" s="1917"/>
      <c r="AL8" s="1922"/>
      <c r="AM8" s="1922"/>
      <c r="AN8" s="1917" t="s">
        <v>2381</v>
      </c>
      <c r="AO8" s="1917"/>
      <c r="AP8" s="1919"/>
      <c r="AQ8" s="2692" t="s">
        <v>1883</v>
      </c>
      <c r="AR8" s="2693"/>
      <c r="AS8" s="2553" t="s">
        <v>1991</v>
      </c>
      <c r="AT8" s="2553"/>
      <c r="AU8" s="2554"/>
      <c r="AV8" s="2257" t="s">
        <v>1076</v>
      </c>
      <c r="AW8" s="2258" t="s">
        <v>1077</v>
      </c>
      <c r="AX8" s="1916"/>
      <c r="AY8" s="1924" t="s">
        <v>2578</v>
      </c>
      <c r="AZ8" s="1924"/>
      <c r="BA8" s="1917"/>
      <c r="BB8" s="1917"/>
      <c r="BC8" s="1921" t="s">
        <v>2380</v>
      </c>
      <c r="BD8" s="1917"/>
      <c r="BE8" s="1917"/>
      <c r="BF8" s="1917"/>
      <c r="BG8" s="1917"/>
      <c r="BH8" s="1917"/>
      <c r="BI8" s="1917"/>
      <c r="BJ8" s="1920"/>
      <c r="BK8" s="1917"/>
      <c r="BL8" s="2692" t="s">
        <v>1883</v>
      </c>
      <c r="BM8" s="2693"/>
      <c r="BN8" s="2553" t="s">
        <v>1991</v>
      </c>
      <c r="BO8" s="2553"/>
      <c r="BP8" s="2554"/>
      <c r="BQ8" s="1923" t="s">
        <v>1078</v>
      </c>
      <c r="BR8" s="1917"/>
      <c r="BS8" s="1923" t="s">
        <v>1079</v>
      </c>
      <c r="BT8" s="1925"/>
      <c r="BU8" s="1917" t="s">
        <v>2578</v>
      </c>
      <c r="BV8" s="1917"/>
      <c r="BW8" s="1917"/>
      <c r="BX8" s="1921" t="s">
        <v>2380</v>
      </c>
      <c r="BY8" s="1917"/>
      <c r="BZ8" s="1917"/>
      <c r="CA8" s="1924"/>
      <c r="CB8" s="1925"/>
      <c r="CC8" s="1924"/>
      <c r="CD8" s="1922"/>
      <c r="CE8" s="1922"/>
      <c r="CF8" s="1925"/>
      <c r="CG8" s="1926"/>
      <c r="CH8" s="2692" t="s">
        <v>1883</v>
      </c>
      <c r="CI8" s="2693"/>
      <c r="CJ8" s="2487" t="s">
        <v>1991</v>
      </c>
      <c r="CK8" s="2487"/>
      <c r="CL8" s="2488"/>
      <c r="CM8" s="2380" t="s">
        <v>2579</v>
      </c>
      <c r="CN8" s="507"/>
      <c r="CO8" s="2370" t="s">
        <v>2120</v>
      </c>
      <c r="CP8" s="507"/>
      <c r="CQ8" s="994"/>
      <c r="CR8" s="507"/>
      <c r="CS8" s="507"/>
      <c r="CT8" s="960" t="s">
        <v>2380</v>
      </c>
      <c r="CU8" s="507"/>
      <c r="CV8" s="507"/>
      <c r="CW8" s="507"/>
      <c r="CX8" s="507"/>
      <c r="CY8" s="507"/>
      <c r="CZ8" s="507"/>
      <c r="DA8" s="507"/>
      <c r="DB8" s="507"/>
      <c r="DC8" s="529"/>
      <c r="DD8" s="2480" t="s">
        <v>1883</v>
      </c>
      <c r="DE8" s="2481"/>
      <c r="DF8" s="2487" t="s">
        <v>1991</v>
      </c>
      <c r="DG8" s="2487"/>
      <c r="DH8" s="2488"/>
      <c r="DI8" s="962" t="s">
        <v>1080</v>
      </c>
      <c r="DJ8" s="507"/>
      <c r="DK8" s="507" t="s">
        <v>2580</v>
      </c>
      <c r="DL8" s="507"/>
      <c r="DM8" s="507"/>
      <c r="DN8" s="507"/>
      <c r="DO8" s="507"/>
      <c r="DP8" s="2202" t="s">
        <v>1081</v>
      </c>
      <c r="DQ8" s="962"/>
      <c r="DR8" s="507" t="s">
        <v>2577</v>
      </c>
      <c r="DS8" s="507"/>
      <c r="DT8" s="507"/>
      <c r="DU8" s="384"/>
      <c r="DV8" s="384"/>
      <c r="DW8" s="384"/>
      <c r="DX8" s="507"/>
      <c r="DY8" s="529"/>
      <c r="DZ8" s="2480" t="s">
        <v>1883</v>
      </c>
      <c r="EA8" s="2481"/>
      <c r="EB8" s="2490" t="s">
        <v>2114</v>
      </c>
      <c r="EC8" s="2490"/>
      <c r="ED8" s="2491"/>
      <c r="EE8" s="962" t="s">
        <v>2581</v>
      </c>
      <c r="EF8" s="507"/>
      <c r="EG8" s="962" t="s">
        <v>1082</v>
      </c>
      <c r="EH8" s="499"/>
      <c r="EI8" s="507" t="s">
        <v>2578</v>
      </c>
      <c r="EJ8" s="507"/>
      <c r="EK8" s="384"/>
      <c r="EL8" s="960" t="s">
        <v>2380</v>
      </c>
      <c r="EM8" s="507"/>
      <c r="EN8" s="941"/>
      <c r="EO8" s="507"/>
      <c r="EP8" s="507"/>
      <c r="EQ8" s="507"/>
      <c r="ER8" s="507"/>
      <c r="ES8" s="941"/>
      <c r="ET8" s="941"/>
      <c r="EU8" s="1219"/>
      <c r="EV8" s="2480" t="s">
        <v>1883</v>
      </c>
      <c r="EW8" s="2481"/>
      <c r="EX8" s="2487" t="s">
        <v>1991</v>
      </c>
      <c r="EY8" s="2487"/>
      <c r="EZ8" s="2488"/>
      <c r="FA8" s="2374" t="s">
        <v>2582</v>
      </c>
      <c r="FB8" s="499"/>
      <c r="FC8" s="2027" t="s">
        <v>2583</v>
      </c>
      <c r="FD8" s="499"/>
      <c r="FE8" s="507"/>
      <c r="FF8" s="941"/>
      <c r="FG8" s="2374" t="s">
        <v>1083</v>
      </c>
      <c r="FH8" s="941"/>
      <c r="FI8" s="1016"/>
      <c r="FJ8" s="507" t="s">
        <v>2584</v>
      </c>
      <c r="FK8" s="507"/>
      <c r="FL8" s="2025"/>
      <c r="FM8" s="507"/>
      <c r="FN8" s="507"/>
      <c r="FO8" s="384"/>
      <c r="FP8" s="384"/>
      <c r="FQ8" s="2480" t="s">
        <v>1883</v>
      </c>
      <c r="FR8" s="2669"/>
      <c r="FS8" s="2487" t="s">
        <v>1991</v>
      </c>
      <c r="FT8" s="2487"/>
      <c r="FU8" s="2488"/>
      <c r="FV8" s="962" t="s">
        <v>1084</v>
      </c>
      <c r="FW8" s="507"/>
      <c r="FX8" s="507" t="s">
        <v>2585</v>
      </c>
      <c r="FY8" s="2023"/>
      <c r="FZ8" s="2480" t="s">
        <v>2389</v>
      </c>
      <c r="GA8" s="2669"/>
      <c r="GB8" s="2366"/>
      <c r="GC8" s="2199"/>
      <c r="GD8" s="2199"/>
      <c r="GE8" s="2199"/>
      <c r="GF8" s="2199"/>
      <c r="GG8" s="2199"/>
      <c r="GH8" s="2199"/>
      <c r="GI8" s="2199"/>
      <c r="GJ8" s="2199"/>
      <c r="GK8" s="2199"/>
      <c r="GL8" s="2199"/>
      <c r="GM8" s="2199"/>
      <c r="GN8" s="2343"/>
      <c r="GQ8" s="501"/>
      <c r="GR8" s="146"/>
      <c r="GS8" s="146"/>
    </row>
    <row r="9" spans="1:201" s="14" customFormat="1" ht="16.5" customHeight="1">
      <c r="A9" s="2555"/>
      <c r="B9" s="2555"/>
      <c r="C9" s="2556"/>
      <c r="D9" s="1980" t="s">
        <v>227</v>
      </c>
      <c r="E9" s="1981" t="s">
        <v>354</v>
      </c>
      <c r="F9" s="1931" t="s">
        <v>1742</v>
      </c>
      <c r="G9" s="1981" t="s">
        <v>301</v>
      </c>
      <c r="H9" s="1981" t="s">
        <v>302</v>
      </c>
      <c r="I9" s="1929" t="s">
        <v>303</v>
      </c>
      <c r="J9" s="1980" t="s">
        <v>355</v>
      </c>
      <c r="K9" s="1929" t="s">
        <v>356</v>
      </c>
      <c r="L9" s="1981" t="s">
        <v>306</v>
      </c>
      <c r="M9" s="1929" t="s">
        <v>307</v>
      </c>
      <c r="N9" s="1929" t="s">
        <v>1388</v>
      </c>
      <c r="O9" s="1929" t="s">
        <v>358</v>
      </c>
      <c r="P9" s="1931" t="s">
        <v>359</v>
      </c>
      <c r="Q9" s="1981" t="s">
        <v>10</v>
      </c>
      <c r="R9" s="1929" t="s">
        <v>11</v>
      </c>
      <c r="S9" s="1981" t="s">
        <v>380</v>
      </c>
      <c r="T9" s="1929" t="s">
        <v>12</v>
      </c>
      <c r="U9" s="2694"/>
      <c r="V9" s="2695"/>
      <c r="W9" s="2555"/>
      <c r="X9" s="2555"/>
      <c r="Y9" s="2556"/>
      <c r="Z9" s="1929" t="s">
        <v>360</v>
      </c>
      <c r="AA9" s="1929" t="s">
        <v>18</v>
      </c>
      <c r="AB9" s="1981" t="s">
        <v>19</v>
      </c>
      <c r="AC9" s="1929" t="s">
        <v>88</v>
      </c>
      <c r="AD9" s="2259" t="s">
        <v>1759</v>
      </c>
      <c r="AE9" s="1929" t="s">
        <v>5</v>
      </c>
      <c r="AF9" s="1929" t="s">
        <v>7</v>
      </c>
      <c r="AG9" s="1929" t="s">
        <v>227</v>
      </c>
      <c r="AH9" s="1929" t="s">
        <v>354</v>
      </c>
      <c r="AI9" s="1931" t="s">
        <v>1742</v>
      </c>
      <c r="AJ9" s="1981" t="s">
        <v>301</v>
      </c>
      <c r="AK9" s="1929" t="s">
        <v>302</v>
      </c>
      <c r="AL9" s="1931" t="s">
        <v>303</v>
      </c>
      <c r="AM9" s="1980" t="s">
        <v>355</v>
      </c>
      <c r="AN9" s="1929" t="s">
        <v>356</v>
      </c>
      <c r="AO9" s="1929" t="s">
        <v>306</v>
      </c>
      <c r="AP9" s="1929" t="s">
        <v>307</v>
      </c>
      <c r="AQ9" s="2694"/>
      <c r="AR9" s="2695"/>
      <c r="AS9" s="2555"/>
      <c r="AT9" s="2555"/>
      <c r="AU9" s="2556"/>
      <c r="AV9" s="2259" t="s">
        <v>1759</v>
      </c>
      <c r="AW9" s="1929" t="s">
        <v>227</v>
      </c>
      <c r="AX9" s="1929" t="s">
        <v>354</v>
      </c>
      <c r="AY9" s="1929" t="s">
        <v>1742</v>
      </c>
      <c r="AZ9" s="2259" t="s">
        <v>301</v>
      </c>
      <c r="BA9" s="1981" t="s">
        <v>302</v>
      </c>
      <c r="BB9" s="1931" t="s">
        <v>303</v>
      </c>
      <c r="BC9" s="1929" t="s">
        <v>355</v>
      </c>
      <c r="BD9" s="1931" t="s">
        <v>356</v>
      </c>
      <c r="BE9" s="1981" t="s">
        <v>306</v>
      </c>
      <c r="BF9" s="1929" t="s">
        <v>307</v>
      </c>
      <c r="BG9" s="1929" t="s">
        <v>1388</v>
      </c>
      <c r="BH9" s="1929" t="s">
        <v>358</v>
      </c>
      <c r="BI9" s="1929" t="s">
        <v>359</v>
      </c>
      <c r="BJ9" s="1981" t="s">
        <v>10</v>
      </c>
      <c r="BK9" s="1981" t="s">
        <v>380</v>
      </c>
      <c r="BL9" s="2694"/>
      <c r="BM9" s="2695"/>
      <c r="BN9" s="2555"/>
      <c r="BO9" s="2555"/>
      <c r="BP9" s="2556"/>
      <c r="BQ9" s="1981" t="s">
        <v>360</v>
      </c>
      <c r="BR9" s="1929" t="s">
        <v>360</v>
      </c>
      <c r="BS9" s="1929" t="s">
        <v>227</v>
      </c>
      <c r="BT9" s="1929" t="s">
        <v>354</v>
      </c>
      <c r="BU9" s="1931" t="s">
        <v>1742</v>
      </c>
      <c r="BV9" s="1981" t="s">
        <v>301</v>
      </c>
      <c r="BW9" s="1929" t="s">
        <v>302</v>
      </c>
      <c r="BX9" s="1929" t="s">
        <v>303</v>
      </c>
      <c r="BY9" s="1929" t="s">
        <v>355</v>
      </c>
      <c r="BZ9" s="1929" t="s">
        <v>356</v>
      </c>
      <c r="CA9" s="1929" t="s">
        <v>307</v>
      </c>
      <c r="CB9" s="1929" t="s">
        <v>359</v>
      </c>
      <c r="CC9" s="1929" t="s">
        <v>11</v>
      </c>
      <c r="CD9" s="1929" t="s">
        <v>15</v>
      </c>
      <c r="CE9" s="2260" t="s">
        <v>311</v>
      </c>
      <c r="CF9" s="1929" t="s">
        <v>360</v>
      </c>
      <c r="CG9" s="1929" t="s">
        <v>360</v>
      </c>
      <c r="CH9" s="2694"/>
      <c r="CI9" s="2695"/>
      <c r="CJ9" s="2537"/>
      <c r="CK9" s="2537"/>
      <c r="CL9" s="2538"/>
      <c r="CM9" s="920" t="s">
        <v>227</v>
      </c>
      <c r="CN9" s="921" t="s">
        <v>354</v>
      </c>
      <c r="CO9" s="922" t="s">
        <v>1742</v>
      </c>
      <c r="CP9" s="921" t="s">
        <v>301</v>
      </c>
      <c r="CQ9" s="921" t="s">
        <v>302</v>
      </c>
      <c r="CR9" s="923" t="s">
        <v>303</v>
      </c>
      <c r="CS9" s="920" t="s">
        <v>355</v>
      </c>
      <c r="CT9" s="923" t="s">
        <v>356</v>
      </c>
      <c r="CU9" s="921" t="s">
        <v>306</v>
      </c>
      <c r="CV9" s="923" t="s">
        <v>307</v>
      </c>
      <c r="CW9" s="923" t="s">
        <v>1388</v>
      </c>
      <c r="CX9" s="923" t="s">
        <v>358</v>
      </c>
      <c r="CY9" s="922" t="s">
        <v>359</v>
      </c>
      <c r="CZ9" s="921" t="s">
        <v>10</v>
      </c>
      <c r="DA9" s="923" t="s">
        <v>11</v>
      </c>
      <c r="DB9" s="921" t="s">
        <v>380</v>
      </c>
      <c r="DC9" s="923" t="s">
        <v>12</v>
      </c>
      <c r="DD9" s="2482"/>
      <c r="DE9" s="2483"/>
      <c r="DF9" s="2537"/>
      <c r="DG9" s="2537"/>
      <c r="DH9" s="2538"/>
      <c r="DI9" s="923" t="s">
        <v>360</v>
      </c>
      <c r="DJ9" s="923" t="s">
        <v>18</v>
      </c>
      <c r="DK9" s="921" t="s">
        <v>19</v>
      </c>
      <c r="DL9" s="923" t="s">
        <v>88</v>
      </c>
      <c r="DM9" s="2347" t="s">
        <v>1759</v>
      </c>
      <c r="DN9" s="923" t="s">
        <v>5</v>
      </c>
      <c r="DO9" s="923" t="s">
        <v>7</v>
      </c>
      <c r="DP9" s="923" t="s">
        <v>227</v>
      </c>
      <c r="DQ9" s="923" t="s">
        <v>354</v>
      </c>
      <c r="DR9" s="922" t="s">
        <v>1742</v>
      </c>
      <c r="DS9" s="921" t="s">
        <v>301</v>
      </c>
      <c r="DT9" s="923" t="s">
        <v>302</v>
      </c>
      <c r="DU9" s="922" t="s">
        <v>303</v>
      </c>
      <c r="DV9" s="920" t="s">
        <v>355</v>
      </c>
      <c r="DW9" s="923" t="s">
        <v>356</v>
      </c>
      <c r="DX9" s="923" t="s">
        <v>306</v>
      </c>
      <c r="DY9" s="923" t="s">
        <v>307</v>
      </c>
      <c r="DZ9" s="2482"/>
      <c r="EA9" s="2483"/>
      <c r="EB9" s="2492"/>
      <c r="EC9" s="2492"/>
      <c r="ED9" s="2493"/>
      <c r="EE9" s="923" t="s">
        <v>88</v>
      </c>
      <c r="EF9" s="2347" t="s">
        <v>1759</v>
      </c>
      <c r="EG9" s="923" t="s">
        <v>227</v>
      </c>
      <c r="EH9" s="923" t="s">
        <v>354</v>
      </c>
      <c r="EI9" s="921" t="s">
        <v>1742</v>
      </c>
      <c r="EJ9" s="921" t="s">
        <v>301</v>
      </c>
      <c r="EK9" s="923" t="s">
        <v>302</v>
      </c>
      <c r="EL9" s="922" t="s">
        <v>303</v>
      </c>
      <c r="EM9" s="923" t="s">
        <v>355</v>
      </c>
      <c r="EN9" s="922" t="s">
        <v>356</v>
      </c>
      <c r="EO9" s="923" t="s">
        <v>306</v>
      </c>
      <c r="EP9" s="923" t="s">
        <v>307</v>
      </c>
      <c r="EQ9" s="923" t="s">
        <v>1388</v>
      </c>
      <c r="ER9" s="923" t="s">
        <v>358</v>
      </c>
      <c r="ES9" s="922" t="s">
        <v>359</v>
      </c>
      <c r="ET9" s="923" t="s">
        <v>10</v>
      </c>
      <c r="EU9" s="923" t="s">
        <v>11</v>
      </c>
      <c r="EV9" s="2482"/>
      <c r="EW9" s="2483"/>
      <c r="EX9" s="2537"/>
      <c r="EY9" s="2537"/>
      <c r="EZ9" s="2538"/>
      <c r="FA9" s="923" t="s">
        <v>356</v>
      </c>
      <c r="FB9" s="923" t="s">
        <v>307</v>
      </c>
      <c r="FC9" s="923" t="s">
        <v>359</v>
      </c>
      <c r="FD9" s="923" t="s">
        <v>15</v>
      </c>
      <c r="FE9" s="923" t="s">
        <v>360</v>
      </c>
      <c r="FF9" s="923" t="s">
        <v>360</v>
      </c>
      <c r="FG9" s="923" t="s">
        <v>227</v>
      </c>
      <c r="FH9" s="923" t="s">
        <v>354</v>
      </c>
      <c r="FI9" s="923" t="s">
        <v>1742</v>
      </c>
      <c r="FJ9" s="921" t="s">
        <v>301</v>
      </c>
      <c r="FK9" s="921" t="s">
        <v>302</v>
      </c>
      <c r="FL9" s="922" t="s">
        <v>303</v>
      </c>
      <c r="FM9" s="923" t="s">
        <v>355</v>
      </c>
      <c r="FN9" s="923" t="s">
        <v>356</v>
      </c>
      <c r="FO9" s="923" t="s">
        <v>307</v>
      </c>
      <c r="FP9" s="923" t="s">
        <v>359</v>
      </c>
      <c r="FQ9" s="2670"/>
      <c r="FR9" s="2671"/>
      <c r="FS9" s="2537"/>
      <c r="FT9" s="2537"/>
      <c r="FU9" s="2538"/>
      <c r="FV9" s="923" t="s">
        <v>88</v>
      </c>
      <c r="FW9" s="2347" t="s">
        <v>1759</v>
      </c>
      <c r="FX9" s="923" t="s">
        <v>5</v>
      </c>
      <c r="FY9" s="2347" t="s">
        <v>7</v>
      </c>
      <c r="FZ9" s="2670"/>
      <c r="GA9" s="2671"/>
      <c r="GB9" s="2366"/>
      <c r="GC9" s="2199"/>
      <c r="GD9" s="2199"/>
      <c r="GE9" s="2199"/>
      <c r="GF9" s="2199"/>
      <c r="GG9" s="2199"/>
      <c r="GH9" s="2199"/>
      <c r="GI9" s="2199"/>
      <c r="GJ9" s="2199"/>
      <c r="GK9" s="2199"/>
      <c r="GL9" s="2199"/>
      <c r="GM9" s="2199"/>
      <c r="GN9" s="2343"/>
      <c r="GQ9" s="1930"/>
      <c r="GR9" s="1930"/>
      <c r="GS9" s="1930"/>
    </row>
    <row r="10" spans="1:201" s="14" customFormat="1" ht="16.5" customHeight="1">
      <c r="A10" s="2555"/>
      <c r="B10" s="2555"/>
      <c r="C10" s="2556"/>
      <c r="D10" s="1980" t="s">
        <v>9</v>
      </c>
      <c r="E10" s="1981" t="s">
        <v>9</v>
      </c>
      <c r="F10" s="1931"/>
      <c r="G10" s="1981"/>
      <c r="H10" s="1981"/>
      <c r="I10" s="1931"/>
      <c r="J10" s="1980"/>
      <c r="K10" s="1931"/>
      <c r="L10" s="1981" t="s">
        <v>2395</v>
      </c>
      <c r="M10" s="1931" t="s">
        <v>2395</v>
      </c>
      <c r="N10" s="1931"/>
      <c r="O10" s="1931" t="s">
        <v>363</v>
      </c>
      <c r="P10" s="1931" t="s">
        <v>364</v>
      </c>
      <c r="Q10" s="1981" t="s">
        <v>2284</v>
      </c>
      <c r="R10" s="2261" t="s">
        <v>736</v>
      </c>
      <c r="S10" s="1981" t="s">
        <v>2497</v>
      </c>
      <c r="T10" s="1931"/>
      <c r="U10" s="2694"/>
      <c r="V10" s="2695"/>
      <c r="W10" s="2555"/>
      <c r="X10" s="2555"/>
      <c r="Y10" s="2556"/>
      <c r="Z10" s="1931" t="s">
        <v>2394</v>
      </c>
      <c r="AA10" s="1931"/>
      <c r="AB10" s="1981" t="s">
        <v>2395</v>
      </c>
      <c r="AC10" s="1931"/>
      <c r="AD10" s="1981"/>
      <c r="AE10" s="1931"/>
      <c r="AF10" s="1931"/>
      <c r="AG10" s="1931" t="s">
        <v>9</v>
      </c>
      <c r="AH10" s="1931" t="s">
        <v>9</v>
      </c>
      <c r="AI10" s="1931"/>
      <c r="AJ10" s="1981"/>
      <c r="AK10" s="1931"/>
      <c r="AL10" s="1931"/>
      <c r="AM10" s="1980"/>
      <c r="AN10" s="1931"/>
      <c r="AO10" s="1931" t="s">
        <v>2395</v>
      </c>
      <c r="AP10" s="1931" t="s">
        <v>2395</v>
      </c>
      <c r="AQ10" s="2694"/>
      <c r="AR10" s="2695"/>
      <c r="AS10" s="2555"/>
      <c r="AT10" s="2555"/>
      <c r="AU10" s="2556"/>
      <c r="AV10" s="1981"/>
      <c r="AW10" s="1931" t="s">
        <v>9</v>
      </c>
      <c r="AX10" s="1931" t="s">
        <v>9</v>
      </c>
      <c r="AY10" s="1931"/>
      <c r="AZ10" s="1981"/>
      <c r="BA10" s="1981"/>
      <c r="BB10" s="1931"/>
      <c r="BC10" s="1931"/>
      <c r="BD10" s="1931"/>
      <c r="BE10" s="1981" t="s">
        <v>2395</v>
      </c>
      <c r="BF10" s="1931" t="s">
        <v>2395</v>
      </c>
      <c r="BG10" s="1931"/>
      <c r="BH10" s="1931" t="s">
        <v>363</v>
      </c>
      <c r="BI10" s="1931" t="s">
        <v>364</v>
      </c>
      <c r="BJ10" s="1981" t="s">
        <v>2284</v>
      </c>
      <c r="BK10" s="1981" t="s">
        <v>2497</v>
      </c>
      <c r="BL10" s="2694"/>
      <c r="BM10" s="2695"/>
      <c r="BN10" s="2555"/>
      <c r="BO10" s="2555"/>
      <c r="BP10" s="2556"/>
      <c r="BQ10" s="1981" t="s">
        <v>2393</v>
      </c>
      <c r="BR10" s="1931" t="s">
        <v>2394</v>
      </c>
      <c r="BS10" s="1931" t="s">
        <v>9</v>
      </c>
      <c r="BT10" s="1931" t="s">
        <v>9</v>
      </c>
      <c r="BU10" s="1931"/>
      <c r="BV10" s="1981"/>
      <c r="BW10" s="1931"/>
      <c r="BX10" s="1931"/>
      <c r="BY10" s="1931"/>
      <c r="BZ10" s="1931"/>
      <c r="CA10" s="1931" t="s">
        <v>2395</v>
      </c>
      <c r="CB10" s="1931" t="s">
        <v>364</v>
      </c>
      <c r="CC10" s="2261" t="s">
        <v>736</v>
      </c>
      <c r="CD10" s="1931"/>
      <c r="CE10" s="2260"/>
      <c r="CF10" s="1931" t="s">
        <v>2393</v>
      </c>
      <c r="CG10" s="1931" t="s">
        <v>2394</v>
      </c>
      <c r="CH10" s="2694"/>
      <c r="CI10" s="2695"/>
      <c r="CJ10" s="2537"/>
      <c r="CK10" s="2537"/>
      <c r="CL10" s="2538"/>
      <c r="CM10" s="920" t="s">
        <v>9</v>
      </c>
      <c r="CN10" s="921" t="s">
        <v>9</v>
      </c>
      <c r="CO10" s="922"/>
      <c r="CP10" s="921"/>
      <c r="CQ10" s="921"/>
      <c r="CR10" s="922"/>
      <c r="CS10" s="920"/>
      <c r="CT10" s="922"/>
      <c r="CU10" s="921" t="s">
        <v>2395</v>
      </c>
      <c r="CV10" s="922" t="s">
        <v>2395</v>
      </c>
      <c r="CW10" s="922"/>
      <c r="CX10" s="922" t="s">
        <v>363</v>
      </c>
      <c r="CY10" s="922" t="s">
        <v>364</v>
      </c>
      <c r="CZ10" s="921" t="s">
        <v>2284</v>
      </c>
      <c r="DA10" s="2194" t="s">
        <v>736</v>
      </c>
      <c r="DB10" s="921" t="s">
        <v>2497</v>
      </c>
      <c r="DC10" s="922"/>
      <c r="DD10" s="2482"/>
      <c r="DE10" s="2483"/>
      <c r="DF10" s="2537"/>
      <c r="DG10" s="2537"/>
      <c r="DH10" s="2538"/>
      <c r="DI10" s="922" t="s">
        <v>2394</v>
      </c>
      <c r="DJ10" s="922"/>
      <c r="DK10" s="921" t="s">
        <v>2395</v>
      </c>
      <c r="DL10" s="922"/>
      <c r="DM10" s="921"/>
      <c r="DN10" s="922"/>
      <c r="DO10" s="922"/>
      <c r="DP10" s="922" t="s">
        <v>9</v>
      </c>
      <c r="DQ10" s="922" t="s">
        <v>9</v>
      </c>
      <c r="DR10" s="922"/>
      <c r="DS10" s="921"/>
      <c r="DT10" s="922"/>
      <c r="DU10" s="922"/>
      <c r="DV10" s="920"/>
      <c r="DW10" s="922"/>
      <c r="DX10" s="922" t="s">
        <v>2395</v>
      </c>
      <c r="DY10" s="922" t="s">
        <v>2395</v>
      </c>
      <c r="DZ10" s="2482"/>
      <c r="EA10" s="2483"/>
      <c r="EB10" s="2492"/>
      <c r="EC10" s="2492"/>
      <c r="ED10" s="2493"/>
      <c r="EE10" s="922"/>
      <c r="EF10" s="921"/>
      <c r="EG10" s="922" t="s">
        <v>9</v>
      </c>
      <c r="EH10" s="922" t="s">
        <v>9</v>
      </c>
      <c r="EI10" s="921"/>
      <c r="EJ10" s="921"/>
      <c r="EK10" s="922"/>
      <c r="EL10" s="922"/>
      <c r="EM10" s="922"/>
      <c r="EN10" s="922"/>
      <c r="EO10" s="922" t="s">
        <v>2395</v>
      </c>
      <c r="EP10" s="922" t="s">
        <v>2395</v>
      </c>
      <c r="EQ10" s="922"/>
      <c r="ER10" s="922" t="s">
        <v>363</v>
      </c>
      <c r="ES10" s="922" t="s">
        <v>364</v>
      </c>
      <c r="ET10" s="922" t="s">
        <v>2284</v>
      </c>
      <c r="EU10" s="2194" t="s">
        <v>736</v>
      </c>
      <c r="EV10" s="2482"/>
      <c r="EW10" s="2483"/>
      <c r="EX10" s="2537"/>
      <c r="EY10" s="2537"/>
      <c r="EZ10" s="2538"/>
      <c r="FA10" s="922"/>
      <c r="FB10" s="922" t="s">
        <v>2395</v>
      </c>
      <c r="FC10" s="922" t="s">
        <v>364</v>
      </c>
      <c r="FD10" s="922"/>
      <c r="FE10" s="922" t="s">
        <v>2393</v>
      </c>
      <c r="FF10" s="922" t="s">
        <v>2394</v>
      </c>
      <c r="FG10" s="922" t="s">
        <v>9</v>
      </c>
      <c r="FH10" s="922" t="s">
        <v>9</v>
      </c>
      <c r="FI10" s="922"/>
      <c r="FJ10" s="921"/>
      <c r="FK10" s="921"/>
      <c r="FL10" s="922"/>
      <c r="FM10" s="922"/>
      <c r="FN10" s="922"/>
      <c r="FO10" s="922" t="s">
        <v>2395</v>
      </c>
      <c r="FP10" s="922" t="s">
        <v>364</v>
      </c>
      <c r="FQ10" s="2670"/>
      <c r="FR10" s="2671"/>
      <c r="FS10" s="2537"/>
      <c r="FT10" s="2537"/>
      <c r="FU10" s="2538"/>
      <c r="FV10" s="922"/>
      <c r="FW10" s="921"/>
      <c r="FX10" s="922"/>
      <c r="FY10" s="921"/>
      <c r="FZ10" s="2670"/>
      <c r="GA10" s="2671"/>
      <c r="GB10" s="2366"/>
      <c r="GC10" s="2199"/>
      <c r="GD10" s="2199"/>
      <c r="GE10" s="2199"/>
      <c r="GF10" s="2199"/>
      <c r="GG10" s="2199"/>
      <c r="GH10" s="2199"/>
      <c r="GI10" s="2199"/>
      <c r="GJ10" s="2199"/>
      <c r="GK10" s="2199"/>
      <c r="GL10" s="2199"/>
      <c r="GM10" s="2199"/>
      <c r="GN10" s="2343"/>
      <c r="GQ10" s="1930"/>
      <c r="GR10" s="1930"/>
      <c r="GS10" s="1930"/>
    </row>
    <row r="11" spans="1:201" s="14" customFormat="1" ht="16" customHeight="1">
      <c r="A11" s="2555"/>
      <c r="B11" s="2555"/>
      <c r="C11" s="2556"/>
      <c r="D11" s="1932" t="s">
        <v>2396</v>
      </c>
      <c r="E11" s="1933" t="s">
        <v>2425</v>
      </c>
      <c r="F11" s="1934"/>
      <c r="G11" s="1934"/>
      <c r="H11" s="1934"/>
      <c r="I11" s="1935" t="s">
        <v>2397</v>
      </c>
      <c r="J11" s="1935" t="s">
        <v>2397</v>
      </c>
      <c r="K11" s="1935" t="s">
        <v>2397</v>
      </c>
      <c r="L11" s="1933"/>
      <c r="M11" s="1935" t="s">
        <v>2499</v>
      </c>
      <c r="N11" s="1935"/>
      <c r="O11" s="1935" t="s">
        <v>2399</v>
      </c>
      <c r="P11" s="1936" t="s">
        <v>2400</v>
      </c>
      <c r="Q11" s="1934"/>
      <c r="R11" s="1935" t="s">
        <v>1751</v>
      </c>
      <c r="S11" s="1934"/>
      <c r="T11" s="1933"/>
      <c r="U11" s="2694"/>
      <c r="V11" s="2695"/>
      <c r="W11" s="2555"/>
      <c r="X11" s="2555"/>
      <c r="Y11" s="2556"/>
      <c r="Z11" s="1933"/>
      <c r="AA11" s="1933"/>
      <c r="AB11" s="1934"/>
      <c r="AC11" s="1935"/>
      <c r="AD11" s="2674" t="s">
        <v>2401</v>
      </c>
      <c r="AE11" s="1937"/>
      <c r="AF11" s="1935"/>
      <c r="AG11" s="1937" t="s">
        <v>2396</v>
      </c>
      <c r="AH11" s="1937" t="s">
        <v>2425</v>
      </c>
      <c r="AI11" s="1934"/>
      <c r="AJ11" s="1934"/>
      <c r="AK11" s="1935"/>
      <c r="AL11" s="1935" t="s">
        <v>2397</v>
      </c>
      <c r="AM11" s="1935" t="s">
        <v>2397</v>
      </c>
      <c r="AN11" s="1935" t="s">
        <v>2397</v>
      </c>
      <c r="AO11" s="1937"/>
      <c r="AP11" s="1935" t="s">
        <v>2499</v>
      </c>
      <c r="AQ11" s="2694"/>
      <c r="AR11" s="2695"/>
      <c r="AS11" s="2555"/>
      <c r="AT11" s="2555"/>
      <c r="AU11" s="2556"/>
      <c r="AV11" s="2674" t="s">
        <v>2401</v>
      </c>
      <c r="AW11" s="1937" t="s">
        <v>2396</v>
      </c>
      <c r="AX11" s="1937" t="s">
        <v>2425</v>
      </c>
      <c r="AY11" s="1935"/>
      <c r="AZ11" s="1934"/>
      <c r="BA11" s="1934"/>
      <c r="BB11" s="1935" t="s">
        <v>2397</v>
      </c>
      <c r="BC11" s="1935" t="s">
        <v>2397</v>
      </c>
      <c r="BD11" s="1935" t="s">
        <v>2397</v>
      </c>
      <c r="BE11" s="1933"/>
      <c r="BF11" s="1935" t="s">
        <v>2499</v>
      </c>
      <c r="BG11" s="1935"/>
      <c r="BH11" s="1935" t="s">
        <v>2399</v>
      </c>
      <c r="BI11" s="1938" t="s">
        <v>2400</v>
      </c>
      <c r="BJ11" s="1934"/>
      <c r="BK11" s="1934"/>
      <c r="BL11" s="2694"/>
      <c r="BM11" s="2695"/>
      <c r="BN11" s="2555"/>
      <c r="BO11" s="2555"/>
      <c r="BP11" s="2556"/>
      <c r="BQ11" s="1933"/>
      <c r="BR11" s="1933"/>
      <c r="BS11" s="1937" t="s">
        <v>2396</v>
      </c>
      <c r="BT11" s="1937" t="s">
        <v>2425</v>
      </c>
      <c r="BU11" s="1934"/>
      <c r="BV11" s="1934"/>
      <c r="BW11" s="1935"/>
      <c r="BX11" s="1935" t="s">
        <v>2397</v>
      </c>
      <c r="BY11" s="1935" t="s">
        <v>2397</v>
      </c>
      <c r="BZ11" s="1935" t="s">
        <v>2397</v>
      </c>
      <c r="CA11" s="1935" t="s">
        <v>2499</v>
      </c>
      <c r="CB11" s="1938" t="s">
        <v>2400</v>
      </c>
      <c r="CC11" s="1935" t="s">
        <v>1751</v>
      </c>
      <c r="CD11" s="1935"/>
      <c r="CE11" s="1935" t="s">
        <v>2586</v>
      </c>
      <c r="CF11" s="1937"/>
      <c r="CG11" s="1937"/>
      <c r="CH11" s="2694"/>
      <c r="CI11" s="2695"/>
      <c r="CJ11" s="2537"/>
      <c r="CK11" s="2537"/>
      <c r="CL11" s="2538"/>
      <c r="CM11" s="865" t="s">
        <v>2396</v>
      </c>
      <c r="CN11" s="865" t="s">
        <v>2425</v>
      </c>
      <c r="CO11" s="396"/>
      <c r="CP11" s="396"/>
      <c r="CQ11" s="396"/>
      <c r="CR11" s="390" t="s">
        <v>2397</v>
      </c>
      <c r="CS11" s="390" t="s">
        <v>2397</v>
      </c>
      <c r="CT11" s="390" t="s">
        <v>2397</v>
      </c>
      <c r="CU11" s="865"/>
      <c r="CV11" s="1935" t="s">
        <v>2499</v>
      </c>
      <c r="CW11" s="390"/>
      <c r="CX11" s="390" t="s">
        <v>2399</v>
      </c>
      <c r="CY11" s="936" t="s">
        <v>2400</v>
      </c>
      <c r="CZ11" s="396"/>
      <c r="DA11" s="390" t="s">
        <v>1751</v>
      </c>
      <c r="DB11" s="396"/>
      <c r="DC11" s="865"/>
      <c r="DD11" s="2482"/>
      <c r="DE11" s="2483"/>
      <c r="DF11" s="2537"/>
      <c r="DG11" s="2537"/>
      <c r="DH11" s="2538"/>
      <c r="DI11" s="865"/>
      <c r="DJ11" s="865"/>
      <c r="DK11" s="396"/>
      <c r="DL11" s="390"/>
      <c r="DM11" s="2699" t="s">
        <v>2401</v>
      </c>
      <c r="DN11" s="395"/>
      <c r="DO11" s="390"/>
      <c r="DP11" s="395" t="s">
        <v>2396</v>
      </c>
      <c r="DQ11" s="395" t="s">
        <v>2425</v>
      </c>
      <c r="DR11" s="396"/>
      <c r="DS11" s="396"/>
      <c r="DT11" s="390"/>
      <c r="DU11" s="390" t="s">
        <v>2397</v>
      </c>
      <c r="DV11" s="390" t="s">
        <v>2397</v>
      </c>
      <c r="DW11" s="390" t="s">
        <v>2397</v>
      </c>
      <c r="DX11" s="395"/>
      <c r="DY11" s="1935" t="s">
        <v>2499</v>
      </c>
      <c r="DZ11" s="2482"/>
      <c r="EA11" s="2483"/>
      <c r="EB11" s="2492"/>
      <c r="EC11" s="2492"/>
      <c r="ED11" s="2493"/>
      <c r="EE11" s="390"/>
      <c r="EF11" s="2699" t="s">
        <v>2401</v>
      </c>
      <c r="EG11" s="395" t="s">
        <v>2396</v>
      </c>
      <c r="EH11" s="395" t="s">
        <v>2425</v>
      </c>
      <c r="EI11" s="396"/>
      <c r="EJ11" s="396"/>
      <c r="EK11" s="390"/>
      <c r="EL11" s="390" t="s">
        <v>2397</v>
      </c>
      <c r="EM11" s="390" t="s">
        <v>2397</v>
      </c>
      <c r="EN11" s="390" t="s">
        <v>2397</v>
      </c>
      <c r="EO11" s="395"/>
      <c r="EP11" s="1935" t="s">
        <v>2499</v>
      </c>
      <c r="EQ11" s="390"/>
      <c r="ER11" s="390" t="s">
        <v>2399</v>
      </c>
      <c r="ES11" s="936" t="s">
        <v>2400</v>
      </c>
      <c r="ET11" s="390"/>
      <c r="EU11" s="390" t="s">
        <v>1751</v>
      </c>
      <c r="EV11" s="2482"/>
      <c r="EW11" s="2483"/>
      <c r="EX11" s="2537"/>
      <c r="EY11" s="2537"/>
      <c r="EZ11" s="2538"/>
      <c r="FA11" s="390" t="s">
        <v>2397</v>
      </c>
      <c r="FB11" s="1935" t="s">
        <v>2499</v>
      </c>
      <c r="FC11" s="925" t="s">
        <v>2400</v>
      </c>
      <c r="FD11" s="390"/>
      <c r="FE11" s="395"/>
      <c r="FF11" s="395"/>
      <c r="FG11" s="395" t="s">
        <v>2396</v>
      </c>
      <c r="FH11" s="395" t="s">
        <v>2425</v>
      </c>
      <c r="FI11" s="390"/>
      <c r="FJ11" s="396"/>
      <c r="FK11" s="396"/>
      <c r="FL11" s="390" t="s">
        <v>2397</v>
      </c>
      <c r="FM11" s="390" t="s">
        <v>2397</v>
      </c>
      <c r="FN11" s="390" t="s">
        <v>2397</v>
      </c>
      <c r="FO11" s="1935" t="s">
        <v>2499</v>
      </c>
      <c r="FP11" s="925" t="s">
        <v>2400</v>
      </c>
      <c r="FQ11" s="2670"/>
      <c r="FR11" s="2671"/>
      <c r="FS11" s="2537"/>
      <c r="FT11" s="2537"/>
      <c r="FU11" s="2538"/>
      <c r="FV11" s="390"/>
      <c r="FW11" s="2699" t="s">
        <v>2401</v>
      </c>
      <c r="FX11" s="395"/>
      <c r="FY11" s="396"/>
      <c r="FZ11" s="2670"/>
      <c r="GA11" s="2671"/>
      <c r="GB11" s="2366"/>
      <c r="GC11" s="2199"/>
      <c r="GD11" s="2199"/>
      <c r="GE11" s="2199"/>
      <c r="GF11" s="2199"/>
      <c r="GG11" s="2199"/>
      <c r="GH11" s="2199"/>
      <c r="GI11" s="2199"/>
      <c r="GJ11" s="2199"/>
      <c r="GK11" s="2199"/>
      <c r="GL11" s="2199"/>
      <c r="GM11" s="2199"/>
      <c r="GN11" s="2343"/>
      <c r="GQ11" s="1940"/>
      <c r="GR11" s="1941"/>
      <c r="GS11" s="1941"/>
    </row>
    <row r="12" spans="1:201" s="14" customFormat="1" ht="16" customHeight="1">
      <c r="A12" s="2555"/>
      <c r="B12" s="2555"/>
      <c r="C12" s="2556"/>
      <c r="D12" s="2691" t="s">
        <v>2402</v>
      </c>
      <c r="E12" s="2691" t="s">
        <v>2402</v>
      </c>
      <c r="F12" s="1934" t="s">
        <v>1611</v>
      </c>
      <c r="G12" s="1934" t="s">
        <v>1612</v>
      </c>
      <c r="H12" s="1934" t="s">
        <v>1613</v>
      </c>
      <c r="I12" s="1937" t="s">
        <v>2403</v>
      </c>
      <c r="J12" s="1932" t="s">
        <v>2404</v>
      </c>
      <c r="K12" s="1937" t="s">
        <v>2587</v>
      </c>
      <c r="L12" s="1933" t="s">
        <v>1644</v>
      </c>
      <c r="M12" s="1935" t="s">
        <v>2502</v>
      </c>
      <c r="N12" s="1935" t="s">
        <v>1646</v>
      </c>
      <c r="O12" s="1935" t="s">
        <v>2407</v>
      </c>
      <c r="P12" s="2691" t="s">
        <v>2402</v>
      </c>
      <c r="Q12" s="1934" t="s">
        <v>1750</v>
      </c>
      <c r="R12" s="2698" t="s">
        <v>2408</v>
      </c>
      <c r="S12" s="1934" t="s">
        <v>148</v>
      </c>
      <c r="T12" s="1933" t="s">
        <v>1763</v>
      </c>
      <c r="U12" s="2694"/>
      <c r="V12" s="2695"/>
      <c r="W12" s="2555"/>
      <c r="X12" s="2555"/>
      <c r="Y12" s="2556"/>
      <c r="Z12" s="1933" t="s">
        <v>1656</v>
      </c>
      <c r="AA12" s="1933" t="s">
        <v>1767</v>
      </c>
      <c r="AB12" s="1934" t="s">
        <v>87</v>
      </c>
      <c r="AC12" s="1935" t="s">
        <v>1720</v>
      </c>
      <c r="AD12" s="2674"/>
      <c r="AE12" s="1937" t="s">
        <v>2412</v>
      </c>
      <c r="AF12" s="1935" t="s">
        <v>2218</v>
      </c>
      <c r="AG12" s="2691" t="s">
        <v>2402</v>
      </c>
      <c r="AH12" s="2691" t="s">
        <v>2402</v>
      </c>
      <c r="AI12" s="1934" t="s">
        <v>1611</v>
      </c>
      <c r="AJ12" s="1934" t="s">
        <v>1612</v>
      </c>
      <c r="AK12" s="1935" t="s">
        <v>1613</v>
      </c>
      <c r="AL12" s="1937" t="s">
        <v>2403</v>
      </c>
      <c r="AM12" s="1932" t="s">
        <v>2404</v>
      </c>
      <c r="AN12" s="1937" t="s">
        <v>2587</v>
      </c>
      <c r="AO12" s="1937" t="s">
        <v>1644</v>
      </c>
      <c r="AP12" s="1935" t="s">
        <v>2502</v>
      </c>
      <c r="AQ12" s="2694"/>
      <c r="AR12" s="2695"/>
      <c r="AS12" s="2555"/>
      <c r="AT12" s="2555"/>
      <c r="AU12" s="2556"/>
      <c r="AV12" s="2674"/>
      <c r="AW12" s="2691" t="s">
        <v>2402</v>
      </c>
      <c r="AX12" s="2691" t="s">
        <v>2402</v>
      </c>
      <c r="AY12" s="1935" t="s">
        <v>1611</v>
      </c>
      <c r="AZ12" s="1934" t="s">
        <v>1612</v>
      </c>
      <c r="BA12" s="1934" t="s">
        <v>1613</v>
      </c>
      <c r="BB12" s="1937" t="s">
        <v>2403</v>
      </c>
      <c r="BC12" s="1937" t="s">
        <v>2404</v>
      </c>
      <c r="BD12" s="1937" t="s">
        <v>2587</v>
      </c>
      <c r="BE12" s="1933" t="s">
        <v>1644</v>
      </c>
      <c r="BF12" s="1935" t="s">
        <v>2502</v>
      </c>
      <c r="BG12" s="1935" t="s">
        <v>1646</v>
      </c>
      <c r="BH12" s="1935" t="s">
        <v>2407</v>
      </c>
      <c r="BI12" s="2691" t="s">
        <v>2402</v>
      </c>
      <c r="BJ12" s="1934" t="s">
        <v>1750</v>
      </c>
      <c r="BK12" s="1934" t="s">
        <v>148</v>
      </c>
      <c r="BL12" s="2694"/>
      <c r="BM12" s="2695"/>
      <c r="BN12" s="2555"/>
      <c r="BO12" s="2555"/>
      <c r="BP12" s="2556"/>
      <c r="BQ12" s="1933" t="s">
        <v>1654</v>
      </c>
      <c r="BR12" s="1933" t="s">
        <v>1656</v>
      </c>
      <c r="BS12" s="2691" t="s">
        <v>2402</v>
      </c>
      <c r="BT12" s="2691" t="s">
        <v>2402</v>
      </c>
      <c r="BU12" s="1934" t="s">
        <v>1611</v>
      </c>
      <c r="BV12" s="1934" t="s">
        <v>1612</v>
      </c>
      <c r="BW12" s="1935" t="s">
        <v>1613</v>
      </c>
      <c r="BX12" s="1937" t="s">
        <v>2403</v>
      </c>
      <c r="BY12" s="1937" t="s">
        <v>2404</v>
      </c>
      <c r="BZ12" s="1937" t="s">
        <v>2587</v>
      </c>
      <c r="CA12" s="1935" t="s">
        <v>2502</v>
      </c>
      <c r="CB12" s="2691" t="s">
        <v>2402</v>
      </c>
      <c r="CC12" s="2698" t="s">
        <v>2408</v>
      </c>
      <c r="CD12" s="1935" t="s">
        <v>2409</v>
      </c>
      <c r="CE12" s="1935" t="s">
        <v>2410</v>
      </c>
      <c r="CF12" s="1937" t="s">
        <v>1654</v>
      </c>
      <c r="CG12" s="1937" t="s">
        <v>1656</v>
      </c>
      <c r="CH12" s="2694"/>
      <c r="CI12" s="2695"/>
      <c r="CJ12" s="2537"/>
      <c r="CK12" s="2537"/>
      <c r="CL12" s="2538"/>
      <c r="CM12" s="2667" t="s">
        <v>2402</v>
      </c>
      <c r="CN12" s="2667" t="s">
        <v>2402</v>
      </c>
      <c r="CO12" s="396" t="s">
        <v>1611</v>
      </c>
      <c r="CP12" s="396" t="s">
        <v>1612</v>
      </c>
      <c r="CQ12" s="396" t="s">
        <v>1613</v>
      </c>
      <c r="CR12" s="395" t="s">
        <v>2403</v>
      </c>
      <c r="CS12" s="478" t="s">
        <v>2404</v>
      </c>
      <c r="CT12" s="395" t="s">
        <v>2587</v>
      </c>
      <c r="CU12" s="865" t="s">
        <v>1644</v>
      </c>
      <c r="CV12" s="1935" t="s">
        <v>2502</v>
      </c>
      <c r="CW12" s="390" t="s">
        <v>1646</v>
      </c>
      <c r="CX12" s="390" t="s">
        <v>2407</v>
      </c>
      <c r="CY12" s="2667" t="s">
        <v>2402</v>
      </c>
      <c r="CZ12" s="396" t="s">
        <v>1750</v>
      </c>
      <c r="DA12" s="2700" t="s">
        <v>2408</v>
      </c>
      <c r="DB12" s="396" t="s">
        <v>148</v>
      </c>
      <c r="DC12" s="865" t="s">
        <v>1763</v>
      </c>
      <c r="DD12" s="2482"/>
      <c r="DE12" s="2483"/>
      <c r="DF12" s="2537"/>
      <c r="DG12" s="2537"/>
      <c r="DH12" s="2538"/>
      <c r="DI12" s="865" t="s">
        <v>1656</v>
      </c>
      <c r="DJ12" s="865" t="s">
        <v>1767</v>
      </c>
      <c r="DK12" s="396" t="s">
        <v>87</v>
      </c>
      <c r="DL12" s="390" t="s">
        <v>1720</v>
      </c>
      <c r="DM12" s="2668"/>
      <c r="DN12" s="395" t="s">
        <v>2412</v>
      </c>
      <c r="DO12" s="390" t="s">
        <v>2218</v>
      </c>
      <c r="DP12" s="2667" t="s">
        <v>2402</v>
      </c>
      <c r="DQ12" s="2667" t="s">
        <v>2402</v>
      </c>
      <c r="DR12" s="396" t="s">
        <v>1611</v>
      </c>
      <c r="DS12" s="396" t="s">
        <v>1612</v>
      </c>
      <c r="DT12" s="390" t="s">
        <v>1613</v>
      </c>
      <c r="DU12" s="395" t="s">
        <v>2403</v>
      </c>
      <c r="DV12" s="478" t="s">
        <v>2404</v>
      </c>
      <c r="DW12" s="395" t="s">
        <v>2587</v>
      </c>
      <c r="DX12" s="395" t="s">
        <v>1644</v>
      </c>
      <c r="DY12" s="1935" t="s">
        <v>2502</v>
      </c>
      <c r="DZ12" s="2482"/>
      <c r="EA12" s="2483"/>
      <c r="EB12" s="2492"/>
      <c r="EC12" s="2492"/>
      <c r="ED12" s="2493"/>
      <c r="EE12" s="390" t="s">
        <v>1720</v>
      </c>
      <c r="EF12" s="2668"/>
      <c r="EG12" s="2667" t="s">
        <v>2402</v>
      </c>
      <c r="EH12" s="2667" t="s">
        <v>2402</v>
      </c>
      <c r="EI12" s="396" t="s">
        <v>1611</v>
      </c>
      <c r="EJ12" s="396" t="s">
        <v>1612</v>
      </c>
      <c r="EK12" s="390" t="s">
        <v>1613</v>
      </c>
      <c r="EL12" s="395" t="s">
        <v>2403</v>
      </c>
      <c r="EM12" s="395" t="s">
        <v>2404</v>
      </c>
      <c r="EN12" s="395" t="s">
        <v>2587</v>
      </c>
      <c r="EO12" s="395" t="s">
        <v>1644</v>
      </c>
      <c r="EP12" s="1935" t="s">
        <v>2502</v>
      </c>
      <c r="EQ12" s="390" t="s">
        <v>1646</v>
      </c>
      <c r="ER12" s="390" t="s">
        <v>2407</v>
      </c>
      <c r="ES12" s="2667" t="s">
        <v>2402</v>
      </c>
      <c r="ET12" s="390" t="s">
        <v>1750</v>
      </c>
      <c r="EU12" s="2700" t="s">
        <v>2408</v>
      </c>
      <c r="EV12" s="2482"/>
      <c r="EW12" s="2483"/>
      <c r="EX12" s="2537"/>
      <c r="EY12" s="2537"/>
      <c r="EZ12" s="2538"/>
      <c r="FA12" s="395" t="s">
        <v>2587</v>
      </c>
      <c r="FB12" s="1935" t="s">
        <v>2502</v>
      </c>
      <c r="FC12" s="2667" t="s">
        <v>2402</v>
      </c>
      <c r="FD12" s="390" t="s">
        <v>2409</v>
      </c>
      <c r="FE12" s="395" t="s">
        <v>1654</v>
      </c>
      <c r="FF12" s="395" t="s">
        <v>1656</v>
      </c>
      <c r="FG12" s="2667" t="s">
        <v>2402</v>
      </c>
      <c r="FH12" s="2667" t="s">
        <v>2402</v>
      </c>
      <c r="FI12" s="390" t="s">
        <v>1611</v>
      </c>
      <c r="FJ12" s="396" t="s">
        <v>1612</v>
      </c>
      <c r="FK12" s="396" t="s">
        <v>1613</v>
      </c>
      <c r="FL12" s="395" t="s">
        <v>2403</v>
      </c>
      <c r="FM12" s="395" t="s">
        <v>2404</v>
      </c>
      <c r="FN12" s="395" t="s">
        <v>2587</v>
      </c>
      <c r="FO12" s="1935" t="s">
        <v>2502</v>
      </c>
      <c r="FP12" s="2667" t="s">
        <v>2402</v>
      </c>
      <c r="FQ12" s="2670"/>
      <c r="FR12" s="2671"/>
      <c r="FS12" s="2537"/>
      <c r="FT12" s="2537"/>
      <c r="FU12" s="2538"/>
      <c r="FV12" s="390" t="s">
        <v>1720</v>
      </c>
      <c r="FW12" s="2668"/>
      <c r="FX12" s="395" t="s">
        <v>2412</v>
      </c>
      <c r="FY12" s="396" t="s">
        <v>2218</v>
      </c>
      <c r="FZ12" s="2670"/>
      <c r="GA12" s="2671"/>
      <c r="GB12" s="2366"/>
      <c r="GC12" s="2199"/>
      <c r="GD12" s="2199"/>
      <c r="GE12" s="2199"/>
      <c r="GF12" s="2199"/>
      <c r="GG12" s="2199"/>
      <c r="GH12" s="2199"/>
      <c r="GI12" s="2199"/>
      <c r="GJ12" s="2199"/>
      <c r="GK12" s="2199"/>
      <c r="GL12" s="2199"/>
      <c r="GM12" s="2199"/>
      <c r="GN12" s="2343"/>
      <c r="GQ12" s="2701"/>
      <c r="GR12" s="1941"/>
      <c r="GS12" s="1941"/>
    </row>
    <row r="13" spans="1:201" s="14" customFormat="1" ht="16" customHeight="1">
      <c r="A13" s="2555"/>
      <c r="B13" s="2555"/>
      <c r="C13" s="2556"/>
      <c r="D13" s="2691"/>
      <c r="E13" s="2691"/>
      <c r="F13" s="1934"/>
      <c r="G13" s="1934"/>
      <c r="H13" s="1934"/>
      <c r="I13" s="1937"/>
      <c r="J13" s="1932"/>
      <c r="K13" s="1937"/>
      <c r="L13" s="1934"/>
      <c r="M13" s="1935"/>
      <c r="N13" s="1935"/>
      <c r="O13" s="1935"/>
      <c r="P13" s="2691"/>
      <c r="Q13" s="1934" t="s">
        <v>2414</v>
      </c>
      <c r="R13" s="2698"/>
      <c r="S13" s="1934"/>
      <c r="T13" s="1937"/>
      <c r="U13" s="2694"/>
      <c r="V13" s="2695"/>
      <c r="W13" s="2555"/>
      <c r="X13" s="2555"/>
      <c r="Y13" s="2556"/>
      <c r="Z13" s="1935"/>
      <c r="AA13" s="1935"/>
      <c r="AB13" s="1934" t="s">
        <v>2414</v>
      </c>
      <c r="AC13" s="1935"/>
      <c r="AD13" s="1934"/>
      <c r="AE13" s="1937"/>
      <c r="AF13" s="1935"/>
      <c r="AG13" s="2668"/>
      <c r="AH13" s="2668"/>
      <c r="AI13" s="1934"/>
      <c r="AJ13" s="1934"/>
      <c r="AK13" s="1935"/>
      <c r="AL13" s="1937"/>
      <c r="AM13" s="1932"/>
      <c r="AN13" s="1937"/>
      <c r="AO13" s="1935"/>
      <c r="AP13" s="1935"/>
      <c r="AQ13" s="2694"/>
      <c r="AR13" s="2695"/>
      <c r="AS13" s="2555"/>
      <c r="AT13" s="2555"/>
      <c r="AU13" s="2556"/>
      <c r="AV13" s="1934"/>
      <c r="AW13" s="2668"/>
      <c r="AX13" s="2668"/>
      <c r="AY13" s="1935"/>
      <c r="AZ13" s="1933"/>
      <c r="BA13" s="1934"/>
      <c r="BB13" s="1937"/>
      <c r="BC13" s="1937"/>
      <c r="BD13" s="1937"/>
      <c r="BE13" s="1934"/>
      <c r="BF13" s="1935"/>
      <c r="BG13" s="1935"/>
      <c r="BH13" s="1935"/>
      <c r="BI13" s="2668"/>
      <c r="BJ13" s="1934" t="s">
        <v>2414</v>
      </c>
      <c r="BK13" s="1934"/>
      <c r="BL13" s="2694"/>
      <c r="BM13" s="2695"/>
      <c r="BN13" s="2555"/>
      <c r="BO13" s="2555"/>
      <c r="BP13" s="2556"/>
      <c r="BQ13" s="1934"/>
      <c r="BR13" s="1935"/>
      <c r="BS13" s="2668"/>
      <c r="BT13" s="2668"/>
      <c r="BU13" s="1934"/>
      <c r="BV13" s="1934"/>
      <c r="BW13" s="1935"/>
      <c r="BX13" s="1937"/>
      <c r="BY13" s="1937"/>
      <c r="BZ13" s="1937"/>
      <c r="CA13" s="1935"/>
      <c r="CB13" s="2668"/>
      <c r="CC13" s="2702"/>
      <c r="CD13" s="1943"/>
      <c r="CE13" s="1943"/>
      <c r="CF13" s="1935"/>
      <c r="CG13" s="1935"/>
      <c r="CH13" s="2694"/>
      <c r="CI13" s="2695"/>
      <c r="CJ13" s="2537"/>
      <c r="CK13" s="2537"/>
      <c r="CL13" s="2538"/>
      <c r="CM13" s="2667"/>
      <c r="CN13" s="2667"/>
      <c r="CO13" s="396"/>
      <c r="CP13" s="396"/>
      <c r="CQ13" s="396"/>
      <c r="CR13" s="395"/>
      <c r="CS13" s="478"/>
      <c r="CT13" s="395"/>
      <c r="CU13" s="396"/>
      <c r="CV13" s="390"/>
      <c r="CW13" s="390"/>
      <c r="CX13" s="390"/>
      <c r="CY13" s="2667"/>
      <c r="CZ13" s="396" t="s">
        <v>2414</v>
      </c>
      <c r="DA13" s="2700"/>
      <c r="DB13" s="396"/>
      <c r="DC13" s="395"/>
      <c r="DD13" s="2482"/>
      <c r="DE13" s="2483"/>
      <c r="DF13" s="2537"/>
      <c r="DG13" s="2537"/>
      <c r="DH13" s="2538"/>
      <c r="DI13" s="390"/>
      <c r="DJ13" s="390"/>
      <c r="DK13" s="396" t="s">
        <v>2414</v>
      </c>
      <c r="DL13" s="390"/>
      <c r="DM13" s="396"/>
      <c r="DN13" s="395"/>
      <c r="DO13" s="390"/>
      <c r="DP13" s="2668"/>
      <c r="DQ13" s="2668"/>
      <c r="DR13" s="396"/>
      <c r="DS13" s="396"/>
      <c r="DT13" s="390"/>
      <c r="DU13" s="395"/>
      <c r="DV13" s="478"/>
      <c r="DW13" s="395"/>
      <c r="DX13" s="390"/>
      <c r="DY13" s="390"/>
      <c r="DZ13" s="2482"/>
      <c r="EA13" s="2483"/>
      <c r="EB13" s="2492"/>
      <c r="EC13" s="2492"/>
      <c r="ED13" s="2493"/>
      <c r="EE13" s="390"/>
      <c r="EF13" s="396"/>
      <c r="EG13" s="2668"/>
      <c r="EH13" s="2668"/>
      <c r="EI13" s="396"/>
      <c r="EJ13" s="865"/>
      <c r="EK13" s="390"/>
      <c r="EL13" s="395"/>
      <c r="EM13" s="395"/>
      <c r="EN13" s="395"/>
      <c r="EO13" s="390"/>
      <c r="EP13" s="390"/>
      <c r="EQ13" s="390"/>
      <c r="ER13" s="390"/>
      <c r="ES13" s="2668"/>
      <c r="ET13" s="390" t="s">
        <v>2414</v>
      </c>
      <c r="EU13" s="2702"/>
      <c r="EV13" s="2482"/>
      <c r="EW13" s="2483"/>
      <c r="EX13" s="2537"/>
      <c r="EY13" s="2537"/>
      <c r="EZ13" s="2538"/>
      <c r="FA13" s="395"/>
      <c r="FB13" s="390"/>
      <c r="FC13" s="2668"/>
      <c r="FD13" s="995"/>
      <c r="FE13" s="390"/>
      <c r="FF13" s="390"/>
      <c r="FG13" s="2667"/>
      <c r="FH13" s="2668"/>
      <c r="FI13" s="390"/>
      <c r="FJ13" s="396"/>
      <c r="FK13" s="396"/>
      <c r="FL13" s="395"/>
      <c r="FM13" s="395"/>
      <c r="FN13" s="395"/>
      <c r="FO13" s="390"/>
      <c r="FP13" s="2667"/>
      <c r="FQ13" s="2670"/>
      <c r="FR13" s="2671"/>
      <c r="FS13" s="2537"/>
      <c r="FT13" s="2537"/>
      <c r="FU13" s="2538"/>
      <c r="FV13" s="390"/>
      <c r="FW13" s="396"/>
      <c r="FX13" s="395"/>
      <c r="FY13" s="396"/>
      <c r="FZ13" s="2670"/>
      <c r="GA13" s="2671"/>
      <c r="GB13" s="2366"/>
      <c r="GC13" s="2199"/>
      <c r="GD13" s="2199"/>
      <c r="GE13" s="2199"/>
      <c r="GF13" s="2199"/>
      <c r="GG13" s="2199"/>
      <c r="GH13" s="2199"/>
      <c r="GI13" s="2199"/>
      <c r="GJ13" s="2199"/>
      <c r="GK13" s="2199"/>
      <c r="GL13" s="2199"/>
      <c r="GM13" s="2199"/>
      <c r="GN13" s="2343"/>
      <c r="GQ13" s="2701"/>
      <c r="GR13" s="1944"/>
      <c r="GS13" s="1944"/>
    </row>
    <row r="14" spans="1:201" s="35" customFormat="1" ht="17.5" customHeight="1">
      <c r="A14" s="2557"/>
      <c r="B14" s="2557"/>
      <c r="C14" s="2558"/>
      <c r="D14" s="1945" t="s">
        <v>2197</v>
      </c>
      <c r="E14" s="1946" t="s">
        <v>2197</v>
      </c>
      <c r="F14" s="1946" t="s">
        <v>2197</v>
      </c>
      <c r="G14" s="1947" t="s">
        <v>2197</v>
      </c>
      <c r="H14" s="1946" t="s">
        <v>2197</v>
      </c>
      <c r="I14" s="1947" t="s">
        <v>2197</v>
      </c>
      <c r="J14" s="1946" t="s">
        <v>2197</v>
      </c>
      <c r="K14" s="1947" t="s">
        <v>2197</v>
      </c>
      <c r="L14" s="1947" t="s">
        <v>2197</v>
      </c>
      <c r="M14" s="1948" t="s">
        <v>2426</v>
      </c>
      <c r="N14" s="1947" t="s">
        <v>2194</v>
      </c>
      <c r="O14" s="1928" t="s">
        <v>2197</v>
      </c>
      <c r="P14" s="1947" t="s">
        <v>2197</v>
      </c>
      <c r="Q14" s="1946" t="s">
        <v>2417</v>
      </c>
      <c r="R14" s="1947" t="s">
        <v>2417</v>
      </c>
      <c r="S14" s="1949" t="s">
        <v>2415</v>
      </c>
      <c r="T14" s="1949" t="s">
        <v>2415</v>
      </c>
      <c r="U14" s="2696"/>
      <c r="V14" s="2697"/>
      <c r="W14" s="2557"/>
      <c r="X14" s="2557"/>
      <c r="Y14" s="2558"/>
      <c r="Z14" s="1949" t="s">
        <v>2415</v>
      </c>
      <c r="AA14" s="1949" t="s">
        <v>576</v>
      </c>
      <c r="AB14" s="1946" t="s">
        <v>2417</v>
      </c>
      <c r="AC14" s="1946" t="s">
        <v>2194</v>
      </c>
      <c r="AD14" s="1946" t="s">
        <v>2194</v>
      </c>
      <c r="AE14" s="1947" t="s">
        <v>316</v>
      </c>
      <c r="AF14" s="1947" t="s">
        <v>2194</v>
      </c>
      <c r="AG14" s="1947" t="s">
        <v>2197</v>
      </c>
      <c r="AH14" s="1947" t="s">
        <v>2197</v>
      </c>
      <c r="AI14" s="1946" t="s">
        <v>2197</v>
      </c>
      <c r="AJ14" s="1947" t="s">
        <v>2197</v>
      </c>
      <c r="AK14" s="1947" t="s">
        <v>2197</v>
      </c>
      <c r="AL14" s="1947" t="s">
        <v>2197</v>
      </c>
      <c r="AM14" s="1946" t="s">
        <v>2197</v>
      </c>
      <c r="AN14" s="1947" t="s">
        <v>2197</v>
      </c>
      <c r="AO14" s="1947" t="s">
        <v>2197</v>
      </c>
      <c r="AP14" s="1948" t="s">
        <v>2426</v>
      </c>
      <c r="AQ14" s="2696"/>
      <c r="AR14" s="2697"/>
      <c r="AS14" s="2557"/>
      <c r="AT14" s="2557"/>
      <c r="AU14" s="2558"/>
      <c r="AV14" s="1946" t="s">
        <v>2194</v>
      </c>
      <c r="AW14" s="1947" t="s">
        <v>2197</v>
      </c>
      <c r="AX14" s="1947" t="s">
        <v>2197</v>
      </c>
      <c r="AY14" s="1947" t="s">
        <v>2197</v>
      </c>
      <c r="AZ14" s="1946" t="s">
        <v>2197</v>
      </c>
      <c r="BA14" s="1946" t="s">
        <v>2197</v>
      </c>
      <c r="BB14" s="1947" t="s">
        <v>2197</v>
      </c>
      <c r="BC14" s="1947" t="s">
        <v>2197</v>
      </c>
      <c r="BD14" s="1947" t="s">
        <v>2197</v>
      </c>
      <c r="BE14" s="1947" t="s">
        <v>2197</v>
      </c>
      <c r="BF14" s="1948" t="s">
        <v>2426</v>
      </c>
      <c r="BG14" s="1947" t="s">
        <v>2194</v>
      </c>
      <c r="BH14" s="1928" t="s">
        <v>2197</v>
      </c>
      <c r="BI14" s="1947" t="s">
        <v>2197</v>
      </c>
      <c r="BJ14" s="1946" t="s">
        <v>2417</v>
      </c>
      <c r="BK14" s="1949" t="s">
        <v>2415</v>
      </c>
      <c r="BL14" s="2696"/>
      <c r="BM14" s="2697"/>
      <c r="BN14" s="2557"/>
      <c r="BO14" s="2557"/>
      <c r="BP14" s="2558"/>
      <c r="BQ14" s="1949" t="s">
        <v>2415</v>
      </c>
      <c r="BR14" s="1949" t="s">
        <v>2415</v>
      </c>
      <c r="BS14" s="1947" t="s">
        <v>2197</v>
      </c>
      <c r="BT14" s="1947" t="s">
        <v>2197</v>
      </c>
      <c r="BU14" s="1947" t="s">
        <v>2197</v>
      </c>
      <c r="BV14" s="1946" t="s">
        <v>2197</v>
      </c>
      <c r="BW14" s="1947" t="s">
        <v>2197</v>
      </c>
      <c r="BX14" s="1947" t="s">
        <v>2197</v>
      </c>
      <c r="BY14" s="1947" t="s">
        <v>2197</v>
      </c>
      <c r="BZ14" s="1947" t="s">
        <v>2197</v>
      </c>
      <c r="CA14" s="1948" t="s">
        <v>2426</v>
      </c>
      <c r="CB14" s="1947" t="s">
        <v>2197</v>
      </c>
      <c r="CC14" s="1947" t="s">
        <v>2417</v>
      </c>
      <c r="CD14" s="1948" t="s">
        <v>2415</v>
      </c>
      <c r="CE14" s="1948" t="s">
        <v>1620</v>
      </c>
      <c r="CF14" s="1948" t="s">
        <v>2415</v>
      </c>
      <c r="CG14" s="1948" t="s">
        <v>2415</v>
      </c>
      <c r="CH14" s="2696"/>
      <c r="CI14" s="2697"/>
      <c r="CJ14" s="2539"/>
      <c r="CK14" s="2539"/>
      <c r="CL14" s="2540"/>
      <c r="CM14" s="1883" t="s">
        <v>2197</v>
      </c>
      <c r="CN14" s="1821" t="s">
        <v>2197</v>
      </c>
      <c r="CO14" s="1821" t="s">
        <v>2197</v>
      </c>
      <c r="CP14" s="1815" t="s">
        <v>2197</v>
      </c>
      <c r="CQ14" s="1821" t="s">
        <v>2197</v>
      </c>
      <c r="CR14" s="1815" t="s">
        <v>2197</v>
      </c>
      <c r="CS14" s="1821" t="s">
        <v>2197</v>
      </c>
      <c r="CT14" s="1815" t="s">
        <v>2197</v>
      </c>
      <c r="CU14" s="1815" t="s">
        <v>2197</v>
      </c>
      <c r="CV14" s="1816" t="s">
        <v>2426</v>
      </c>
      <c r="CW14" s="1815" t="s">
        <v>2194</v>
      </c>
      <c r="CX14" s="1819" t="s">
        <v>2197</v>
      </c>
      <c r="CY14" s="1815" t="s">
        <v>2197</v>
      </c>
      <c r="CZ14" s="1821" t="s">
        <v>2417</v>
      </c>
      <c r="DA14" s="1815" t="s">
        <v>2417</v>
      </c>
      <c r="DB14" s="1884" t="s">
        <v>2415</v>
      </c>
      <c r="DC14" s="1884" t="s">
        <v>2415</v>
      </c>
      <c r="DD14" s="2484"/>
      <c r="DE14" s="2485"/>
      <c r="DF14" s="2539"/>
      <c r="DG14" s="2539"/>
      <c r="DH14" s="2540"/>
      <c r="DI14" s="1884" t="s">
        <v>2415</v>
      </c>
      <c r="DJ14" s="1884" t="s">
        <v>576</v>
      </c>
      <c r="DK14" s="1821" t="s">
        <v>2417</v>
      </c>
      <c r="DL14" s="1821" t="s">
        <v>2194</v>
      </c>
      <c r="DM14" s="1821" t="s">
        <v>2194</v>
      </c>
      <c r="DN14" s="1815" t="s">
        <v>316</v>
      </c>
      <c r="DO14" s="1815" t="s">
        <v>2194</v>
      </c>
      <c r="DP14" s="1815" t="s">
        <v>2197</v>
      </c>
      <c r="DQ14" s="1815" t="s">
        <v>2197</v>
      </c>
      <c r="DR14" s="1821" t="s">
        <v>2197</v>
      </c>
      <c r="DS14" s="1815" t="s">
        <v>2197</v>
      </c>
      <c r="DT14" s="1815" t="s">
        <v>2197</v>
      </c>
      <c r="DU14" s="1815" t="s">
        <v>2197</v>
      </c>
      <c r="DV14" s="1821" t="s">
        <v>2197</v>
      </c>
      <c r="DW14" s="1815" t="s">
        <v>2197</v>
      </c>
      <c r="DX14" s="1815" t="s">
        <v>2197</v>
      </c>
      <c r="DY14" s="1816" t="s">
        <v>2426</v>
      </c>
      <c r="DZ14" s="2484"/>
      <c r="EA14" s="2485"/>
      <c r="EB14" s="2494"/>
      <c r="EC14" s="2494"/>
      <c r="ED14" s="2495"/>
      <c r="EE14" s="1821" t="s">
        <v>2194</v>
      </c>
      <c r="EF14" s="1821" t="s">
        <v>2194</v>
      </c>
      <c r="EG14" s="1815" t="s">
        <v>2197</v>
      </c>
      <c r="EH14" s="1815" t="s">
        <v>2197</v>
      </c>
      <c r="EI14" s="1821" t="s">
        <v>2197</v>
      </c>
      <c r="EJ14" s="1821" t="s">
        <v>2197</v>
      </c>
      <c r="EK14" s="1815" t="s">
        <v>2197</v>
      </c>
      <c r="EL14" s="1815" t="s">
        <v>2197</v>
      </c>
      <c r="EM14" s="1815" t="s">
        <v>2197</v>
      </c>
      <c r="EN14" s="1815" t="s">
        <v>2197</v>
      </c>
      <c r="EO14" s="1815" t="s">
        <v>2197</v>
      </c>
      <c r="EP14" s="1816" t="s">
        <v>2426</v>
      </c>
      <c r="EQ14" s="1815" t="s">
        <v>2194</v>
      </c>
      <c r="ER14" s="1819" t="s">
        <v>2197</v>
      </c>
      <c r="ES14" s="1815" t="s">
        <v>2197</v>
      </c>
      <c r="ET14" s="1815" t="s">
        <v>2417</v>
      </c>
      <c r="EU14" s="1815" t="s">
        <v>2417</v>
      </c>
      <c r="EV14" s="2484"/>
      <c r="EW14" s="2485"/>
      <c r="EX14" s="2539"/>
      <c r="EY14" s="2539"/>
      <c r="EZ14" s="2540"/>
      <c r="FA14" s="1815" t="s">
        <v>2197</v>
      </c>
      <c r="FB14" s="1816" t="s">
        <v>2426</v>
      </c>
      <c r="FC14" s="1815" t="s">
        <v>2197</v>
      </c>
      <c r="FD14" s="1816" t="s">
        <v>2415</v>
      </c>
      <c r="FE14" s="1816" t="s">
        <v>2415</v>
      </c>
      <c r="FF14" s="1816" t="s">
        <v>2415</v>
      </c>
      <c r="FG14" s="1815" t="s">
        <v>2197</v>
      </c>
      <c r="FH14" s="1815" t="s">
        <v>2197</v>
      </c>
      <c r="FI14" s="1815" t="s">
        <v>2197</v>
      </c>
      <c r="FJ14" s="1815" t="s">
        <v>2197</v>
      </c>
      <c r="FK14" s="1821" t="s">
        <v>2197</v>
      </c>
      <c r="FL14" s="1815" t="s">
        <v>2197</v>
      </c>
      <c r="FM14" s="1815" t="s">
        <v>2197</v>
      </c>
      <c r="FN14" s="1815" t="s">
        <v>2197</v>
      </c>
      <c r="FO14" s="1816" t="s">
        <v>2426</v>
      </c>
      <c r="FP14" s="1815" t="s">
        <v>2197</v>
      </c>
      <c r="FQ14" s="2672"/>
      <c r="FR14" s="2673"/>
      <c r="FS14" s="2539"/>
      <c r="FT14" s="2539"/>
      <c r="FU14" s="2540"/>
      <c r="FV14" s="1821" t="s">
        <v>2194</v>
      </c>
      <c r="FW14" s="1821" t="s">
        <v>2194</v>
      </c>
      <c r="FX14" s="1815" t="s">
        <v>316</v>
      </c>
      <c r="FY14" s="1821" t="s">
        <v>2194</v>
      </c>
      <c r="FZ14" s="2672"/>
      <c r="GA14" s="2673"/>
      <c r="GB14" s="2366"/>
      <c r="GC14" s="2199"/>
      <c r="GD14" s="2199"/>
      <c r="GE14" s="2199"/>
      <c r="GF14" s="2199"/>
      <c r="GG14" s="2199"/>
      <c r="GH14" s="2199"/>
      <c r="GI14" s="2199"/>
      <c r="GJ14" s="2199"/>
      <c r="GK14" s="2199"/>
      <c r="GL14" s="2199"/>
      <c r="GM14" s="2199"/>
      <c r="GN14" s="2343"/>
      <c r="GQ14" s="1950"/>
      <c r="GR14" s="1951"/>
      <c r="GS14" s="1951"/>
    </row>
    <row r="15" spans="1:201" ht="18" customHeight="1">
      <c r="A15" s="1952">
        <v>40544</v>
      </c>
      <c r="B15" s="536">
        <v>40544</v>
      </c>
      <c r="C15" s="1953">
        <v>40544</v>
      </c>
      <c r="D15" s="604">
        <v>8022896</v>
      </c>
      <c r="E15" s="537">
        <v>1853687</v>
      </c>
      <c r="F15" s="542">
        <v>334</v>
      </c>
      <c r="G15" s="537">
        <v>24271</v>
      </c>
      <c r="H15" s="537">
        <v>13960</v>
      </c>
      <c r="I15" s="537">
        <v>624339</v>
      </c>
      <c r="J15" s="537">
        <v>30095</v>
      </c>
      <c r="K15" s="537">
        <v>594244</v>
      </c>
      <c r="L15" s="537">
        <v>241737</v>
      </c>
      <c r="M15" s="537">
        <v>33250</v>
      </c>
      <c r="N15" s="537">
        <v>825790</v>
      </c>
      <c r="O15" s="537">
        <v>192154</v>
      </c>
      <c r="P15" s="537">
        <v>3919020</v>
      </c>
      <c r="Q15" s="537">
        <v>4811411</v>
      </c>
      <c r="R15" s="537">
        <v>270577</v>
      </c>
      <c r="S15" s="537">
        <v>295675</v>
      </c>
      <c r="T15" s="537">
        <v>103825</v>
      </c>
      <c r="U15" s="1954">
        <v>40544</v>
      </c>
      <c r="V15" s="539">
        <v>40544</v>
      </c>
      <c r="W15" s="1952">
        <v>40544</v>
      </c>
      <c r="X15" s="536">
        <v>40544</v>
      </c>
      <c r="Y15" s="1953">
        <v>40544</v>
      </c>
      <c r="Z15" s="537">
        <v>12584</v>
      </c>
      <c r="AA15" s="537">
        <v>2640</v>
      </c>
      <c r="AB15" s="537">
        <v>83010</v>
      </c>
      <c r="AC15" s="542">
        <v>179352</v>
      </c>
      <c r="AD15" s="537">
        <v>28308</v>
      </c>
      <c r="AE15" s="537">
        <v>7422940</v>
      </c>
      <c r="AF15" s="537">
        <v>501435</v>
      </c>
      <c r="AG15" s="537">
        <v>4842039</v>
      </c>
      <c r="AH15" s="537">
        <v>956360</v>
      </c>
      <c r="AI15" s="537">
        <v>152</v>
      </c>
      <c r="AJ15" s="537">
        <v>2882</v>
      </c>
      <c r="AK15" s="537">
        <v>6174</v>
      </c>
      <c r="AL15" s="537">
        <v>69177</v>
      </c>
      <c r="AM15" s="537">
        <v>10034</v>
      </c>
      <c r="AN15" s="537">
        <v>59143</v>
      </c>
      <c r="AO15" s="537">
        <v>231792</v>
      </c>
      <c r="AP15" s="540">
        <v>19</v>
      </c>
      <c r="AQ15" s="1954">
        <v>40544</v>
      </c>
      <c r="AR15" s="539">
        <v>40544</v>
      </c>
      <c r="AS15" s="1952">
        <v>40544</v>
      </c>
      <c r="AT15" s="536">
        <v>40544</v>
      </c>
      <c r="AU15" s="1953">
        <v>40544</v>
      </c>
      <c r="AV15" s="537">
        <v>2957</v>
      </c>
      <c r="AW15" s="537">
        <v>669334</v>
      </c>
      <c r="AX15" s="537">
        <v>49713</v>
      </c>
      <c r="AY15" s="537">
        <v>152</v>
      </c>
      <c r="AZ15" s="537">
        <v>366</v>
      </c>
      <c r="BA15" s="537">
        <v>4308</v>
      </c>
      <c r="BB15" s="537">
        <v>41415</v>
      </c>
      <c r="BC15" s="542">
        <v>5443</v>
      </c>
      <c r="BD15" s="537">
        <v>35972</v>
      </c>
      <c r="BE15" s="537" t="s">
        <v>21</v>
      </c>
      <c r="BF15" s="537">
        <v>19</v>
      </c>
      <c r="BG15" s="537" t="s">
        <v>21</v>
      </c>
      <c r="BH15" s="537">
        <v>542</v>
      </c>
      <c r="BI15" s="537">
        <v>22035</v>
      </c>
      <c r="BJ15" s="537">
        <v>8407</v>
      </c>
      <c r="BK15" s="537">
        <v>1525</v>
      </c>
      <c r="BL15" s="1954">
        <v>40544</v>
      </c>
      <c r="BM15" s="539">
        <v>40544</v>
      </c>
      <c r="BN15" s="1952">
        <v>40544</v>
      </c>
      <c r="BO15" s="536">
        <v>40544</v>
      </c>
      <c r="BP15" s="1953">
        <v>40544</v>
      </c>
      <c r="BQ15" s="537" t="s">
        <v>21</v>
      </c>
      <c r="BR15" s="537" t="s">
        <v>21</v>
      </c>
      <c r="BS15" s="537">
        <v>77999</v>
      </c>
      <c r="BT15" s="537">
        <v>8524</v>
      </c>
      <c r="BU15" s="537">
        <v>28</v>
      </c>
      <c r="BV15" s="537">
        <v>81</v>
      </c>
      <c r="BW15" s="537">
        <v>30</v>
      </c>
      <c r="BX15" s="537">
        <v>3402</v>
      </c>
      <c r="BY15" s="542">
        <v>2918</v>
      </c>
      <c r="BZ15" s="542">
        <v>484</v>
      </c>
      <c r="CA15" s="542">
        <v>3749</v>
      </c>
      <c r="CB15" s="537">
        <v>11589</v>
      </c>
      <c r="CC15" s="537" t="s">
        <v>21</v>
      </c>
      <c r="CD15" s="537" t="s">
        <v>21</v>
      </c>
      <c r="CE15" s="537" t="s">
        <v>21</v>
      </c>
      <c r="CF15" s="537">
        <v>10036</v>
      </c>
      <c r="CG15" s="537">
        <v>10912</v>
      </c>
      <c r="CH15" s="1954">
        <v>40544</v>
      </c>
      <c r="CI15" s="539">
        <v>40544</v>
      </c>
      <c r="CJ15" s="63">
        <v>40544</v>
      </c>
      <c r="CK15" s="124">
        <v>40544</v>
      </c>
      <c r="CL15" s="125">
        <v>40544</v>
      </c>
      <c r="CM15" s="75">
        <v>9544065</v>
      </c>
      <c r="CN15" s="2354">
        <v>2125268</v>
      </c>
      <c r="CO15" s="2355">
        <v>334</v>
      </c>
      <c r="CP15" s="2354">
        <v>26185</v>
      </c>
      <c r="CQ15" s="2354">
        <v>13960</v>
      </c>
      <c r="CR15" s="2354">
        <v>710618</v>
      </c>
      <c r="CS15" s="2354">
        <v>40574</v>
      </c>
      <c r="CT15" s="2354">
        <v>670044</v>
      </c>
      <c r="CU15" s="2354">
        <v>241737</v>
      </c>
      <c r="CV15" s="2354">
        <v>33250</v>
      </c>
      <c r="CW15" s="2354">
        <v>1054015</v>
      </c>
      <c r="CX15" s="2354">
        <v>192906</v>
      </c>
      <c r="CY15" s="2354">
        <v>6897190</v>
      </c>
      <c r="CZ15" s="2354">
        <v>9031410</v>
      </c>
      <c r="DA15" s="2354">
        <v>280732</v>
      </c>
      <c r="DB15" s="2354">
        <v>295675</v>
      </c>
      <c r="DC15" s="2354">
        <v>103825</v>
      </c>
      <c r="DD15" s="67">
        <v>40544</v>
      </c>
      <c r="DE15" s="624">
        <v>40544</v>
      </c>
      <c r="DF15" s="63">
        <v>40544</v>
      </c>
      <c r="DG15" s="124">
        <v>40544</v>
      </c>
      <c r="DH15" s="125">
        <v>40544</v>
      </c>
      <c r="DI15" s="2354">
        <v>15645</v>
      </c>
      <c r="DJ15" s="2354">
        <v>2640</v>
      </c>
      <c r="DK15" s="2354">
        <v>84535</v>
      </c>
      <c r="DL15" s="2355">
        <v>179352</v>
      </c>
      <c r="DM15" s="2354">
        <v>29805</v>
      </c>
      <c r="DN15" s="2354">
        <v>3592367</v>
      </c>
      <c r="DO15" s="2354">
        <v>53767</v>
      </c>
      <c r="DP15" s="2354">
        <v>5376882</v>
      </c>
      <c r="DQ15" s="2354">
        <v>1123656</v>
      </c>
      <c r="DR15" s="2354">
        <v>152</v>
      </c>
      <c r="DS15" s="2354">
        <v>2890</v>
      </c>
      <c r="DT15" s="2354">
        <v>6174</v>
      </c>
      <c r="DU15" s="2354">
        <v>74888</v>
      </c>
      <c r="DV15" s="2354">
        <v>11448</v>
      </c>
      <c r="DW15" s="2354">
        <v>63439</v>
      </c>
      <c r="DX15" s="2354">
        <v>231792</v>
      </c>
      <c r="DY15" s="199">
        <v>19</v>
      </c>
      <c r="DZ15" s="67">
        <v>40544</v>
      </c>
      <c r="EA15" s="624">
        <v>40544</v>
      </c>
      <c r="EB15" s="63">
        <v>40544</v>
      </c>
      <c r="EC15" s="124">
        <v>40544</v>
      </c>
      <c r="ED15" s="125">
        <v>40544</v>
      </c>
      <c r="EE15" s="2354">
        <v>163478</v>
      </c>
      <c r="EF15" s="2354">
        <v>2957</v>
      </c>
      <c r="EG15" s="2354">
        <v>1204177</v>
      </c>
      <c r="EH15" s="2354">
        <v>217009</v>
      </c>
      <c r="EI15" s="2354">
        <v>152</v>
      </c>
      <c r="EJ15" s="2355">
        <v>374</v>
      </c>
      <c r="EK15" s="2354">
        <v>4308</v>
      </c>
      <c r="EL15" s="2355">
        <v>47126</v>
      </c>
      <c r="EM15" s="2354">
        <v>6857</v>
      </c>
      <c r="EN15" s="2354">
        <v>40268</v>
      </c>
      <c r="EO15" s="2354" t="s">
        <v>21</v>
      </c>
      <c r="EP15" s="2354">
        <v>19</v>
      </c>
      <c r="EQ15" s="2354">
        <v>207643</v>
      </c>
      <c r="ER15" s="2354">
        <v>1294</v>
      </c>
      <c r="ES15" s="2354">
        <v>748716</v>
      </c>
      <c r="ET15" s="2354">
        <v>1076658</v>
      </c>
      <c r="EU15" s="2354">
        <v>9282</v>
      </c>
      <c r="EV15" s="67">
        <v>40544</v>
      </c>
      <c r="EW15" s="624">
        <v>40544</v>
      </c>
      <c r="EX15" s="63">
        <v>40544</v>
      </c>
      <c r="EY15" s="124">
        <v>40544</v>
      </c>
      <c r="EZ15" s="125">
        <v>40544</v>
      </c>
      <c r="FA15" s="2354">
        <v>301788</v>
      </c>
      <c r="FB15" s="2354">
        <v>1491</v>
      </c>
      <c r="FC15" s="2354" t="s">
        <v>21</v>
      </c>
      <c r="FD15" s="2354" t="s">
        <v>21</v>
      </c>
      <c r="FE15" s="2354" t="s">
        <v>21</v>
      </c>
      <c r="FF15" s="2354" t="s">
        <v>21</v>
      </c>
      <c r="FG15" s="2354">
        <v>70283</v>
      </c>
      <c r="FH15" s="2354">
        <v>10110</v>
      </c>
      <c r="FI15" s="2354">
        <v>28</v>
      </c>
      <c r="FJ15" s="2354">
        <v>509</v>
      </c>
      <c r="FK15" s="2354">
        <v>30</v>
      </c>
      <c r="FL15" s="2355">
        <v>4497</v>
      </c>
      <c r="FM15" s="2354">
        <v>3007</v>
      </c>
      <c r="FN15" s="2354">
        <v>1490</v>
      </c>
      <c r="FO15" s="2354">
        <v>3749</v>
      </c>
      <c r="FP15" s="2354">
        <v>14840</v>
      </c>
      <c r="FQ15" s="126">
        <v>40544</v>
      </c>
      <c r="FR15" s="624">
        <v>40544</v>
      </c>
      <c r="FS15" s="63">
        <v>40544</v>
      </c>
      <c r="FT15" s="124">
        <v>40544</v>
      </c>
      <c r="FU15" s="125">
        <v>40544</v>
      </c>
      <c r="FV15" s="2354">
        <v>9422</v>
      </c>
      <c r="FW15" s="2354">
        <v>25351</v>
      </c>
      <c r="FX15" s="2354">
        <v>567898</v>
      </c>
      <c r="FY15" s="2354">
        <v>18474</v>
      </c>
      <c r="FZ15" s="126">
        <v>40544</v>
      </c>
      <c r="GA15" s="624">
        <v>40544</v>
      </c>
      <c r="GC15" s="624"/>
      <c r="GD15" s="624"/>
      <c r="GE15" s="624"/>
      <c r="GF15" s="624"/>
      <c r="GG15" s="624"/>
      <c r="GH15" s="624"/>
      <c r="GI15" s="624"/>
      <c r="GJ15" s="624"/>
      <c r="GK15" s="624"/>
      <c r="GL15" s="624"/>
      <c r="GM15" s="624"/>
      <c r="GN15" s="624"/>
      <c r="GO15" s="973"/>
      <c r="GQ15" s="1955"/>
      <c r="GR15" s="1955"/>
      <c r="GS15" s="1955"/>
    </row>
    <row r="16" spans="1:201" ht="14.25" customHeight="1">
      <c r="A16" s="1956"/>
      <c r="B16" s="541">
        <v>40909</v>
      </c>
      <c r="C16" s="1957"/>
      <c r="D16" s="543">
        <v>7884490</v>
      </c>
      <c r="E16" s="542">
        <v>1778064</v>
      </c>
      <c r="F16" s="542">
        <v>343</v>
      </c>
      <c r="G16" s="542">
        <v>23024</v>
      </c>
      <c r="H16" s="542">
        <v>23646</v>
      </c>
      <c r="I16" s="542">
        <v>587708</v>
      </c>
      <c r="J16" s="542">
        <v>27594</v>
      </c>
      <c r="K16" s="542">
        <v>560114</v>
      </c>
      <c r="L16" s="542">
        <v>223754</v>
      </c>
      <c r="M16" s="542">
        <v>27687</v>
      </c>
      <c r="N16" s="542">
        <v>798104</v>
      </c>
      <c r="O16" s="542">
        <v>195771</v>
      </c>
      <c r="P16" s="542">
        <v>4028700</v>
      </c>
      <c r="Q16" s="542">
        <v>5080816</v>
      </c>
      <c r="R16" s="542">
        <v>218713</v>
      </c>
      <c r="S16" s="542">
        <v>271491</v>
      </c>
      <c r="T16" s="542">
        <v>73049</v>
      </c>
      <c r="U16" s="1954">
        <v>40909</v>
      </c>
      <c r="V16" s="539">
        <v>40909</v>
      </c>
      <c r="W16" s="1956"/>
      <c r="X16" s="541">
        <v>40909</v>
      </c>
      <c r="Y16" s="1957"/>
      <c r="Z16" s="542">
        <v>5870</v>
      </c>
      <c r="AA16" s="542">
        <v>2623</v>
      </c>
      <c r="AB16" s="542">
        <v>73757</v>
      </c>
      <c r="AC16" s="542">
        <v>190295</v>
      </c>
      <c r="AD16" s="542">
        <v>31091</v>
      </c>
      <c r="AE16" s="542">
        <v>7592124</v>
      </c>
      <c r="AF16" s="542">
        <v>481364</v>
      </c>
      <c r="AG16" s="542">
        <v>5013111</v>
      </c>
      <c r="AH16" s="542">
        <v>936548</v>
      </c>
      <c r="AI16" s="542">
        <v>164</v>
      </c>
      <c r="AJ16" s="542">
        <v>2701</v>
      </c>
      <c r="AK16" s="542">
        <v>6925</v>
      </c>
      <c r="AL16" s="542">
        <v>62454</v>
      </c>
      <c r="AM16" s="542">
        <v>8754</v>
      </c>
      <c r="AN16" s="542">
        <v>53700</v>
      </c>
      <c r="AO16" s="542">
        <v>215738</v>
      </c>
      <c r="AP16" s="605">
        <v>13</v>
      </c>
      <c r="AQ16" s="1954">
        <v>40909</v>
      </c>
      <c r="AR16" s="539">
        <v>40909</v>
      </c>
      <c r="AS16" s="1956"/>
      <c r="AT16" s="541">
        <v>40909</v>
      </c>
      <c r="AU16" s="1957"/>
      <c r="AV16" s="542">
        <v>1811</v>
      </c>
      <c r="AW16" s="542">
        <v>697109</v>
      </c>
      <c r="AX16" s="542">
        <v>52460</v>
      </c>
      <c r="AY16" s="542">
        <v>164</v>
      </c>
      <c r="AZ16" s="542">
        <v>376</v>
      </c>
      <c r="BA16" s="542">
        <v>5228</v>
      </c>
      <c r="BB16" s="542">
        <v>40220</v>
      </c>
      <c r="BC16" s="542">
        <v>2550</v>
      </c>
      <c r="BD16" s="542">
        <v>37670</v>
      </c>
      <c r="BE16" s="542">
        <v>1754</v>
      </c>
      <c r="BF16" s="542">
        <v>13</v>
      </c>
      <c r="BG16" s="542" t="s">
        <v>21</v>
      </c>
      <c r="BH16" s="542">
        <v>1527</v>
      </c>
      <c r="BI16" s="542">
        <v>23057</v>
      </c>
      <c r="BJ16" s="542">
        <v>9938</v>
      </c>
      <c r="BK16" s="542">
        <v>1787</v>
      </c>
      <c r="BL16" s="1954">
        <v>40909</v>
      </c>
      <c r="BM16" s="539">
        <v>40909</v>
      </c>
      <c r="BN16" s="1956"/>
      <c r="BO16" s="541">
        <v>40909</v>
      </c>
      <c r="BP16" s="1957"/>
      <c r="BQ16" s="542" t="s">
        <v>21</v>
      </c>
      <c r="BR16" s="542" t="s">
        <v>21</v>
      </c>
      <c r="BS16" s="542">
        <v>63098</v>
      </c>
      <c r="BT16" s="542">
        <v>8225</v>
      </c>
      <c r="BU16" s="542">
        <v>27</v>
      </c>
      <c r="BV16" s="542">
        <v>49</v>
      </c>
      <c r="BW16" s="542">
        <v>27</v>
      </c>
      <c r="BX16" s="542">
        <v>3746</v>
      </c>
      <c r="BY16" s="542">
        <v>2860</v>
      </c>
      <c r="BZ16" s="542">
        <v>886</v>
      </c>
      <c r="CA16" s="542">
        <v>3260</v>
      </c>
      <c r="CB16" s="542">
        <v>4305</v>
      </c>
      <c r="CC16" s="542" t="s">
        <v>21</v>
      </c>
      <c r="CD16" s="542" t="s">
        <v>21</v>
      </c>
      <c r="CE16" s="542" t="s">
        <v>21</v>
      </c>
      <c r="CF16" s="542">
        <v>3819</v>
      </c>
      <c r="CG16" s="542">
        <v>4054</v>
      </c>
      <c r="CH16" s="1954">
        <v>40909</v>
      </c>
      <c r="CI16" s="539">
        <v>40909</v>
      </c>
      <c r="CJ16" s="73"/>
      <c r="CK16" s="64">
        <v>40909</v>
      </c>
      <c r="CL16" s="127"/>
      <c r="CM16" s="75">
        <v>9244423</v>
      </c>
      <c r="CN16" s="2355">
        <v>2021302</v>
      </c>
      <c r="CO16" s="2355">
        <v>343</v>
      </c>
      <c r="CP16" s="2355">
        <v>24800</v>
      </c>
      <c r="CQ16" s="2355">
        <v>23646</v>
      </c>
      <c r="CR16" s="2355">
        <v>675544</v>
      </c>
      <c r="CS16" s="2355">
        <v>38259</v>
      </c>
      <c r="CT16" s="2355">
        <v>637285</v>
      </c>
      <c r="CU16" s="2355">
        <v>223754</v>
      </c>
      <c r="CV16" s="2355">
        <v>27687</v>
      </c>
      <c r="CW16" s="2355">
        <v>987847</v>
      </c>
      <c r="CX16" s="2355">
        <v>196377</v>
      </c>
      <c r="CY16" s="2355">
        <v>6711515</v>
      </c>
      <c r="CZ16" s="2355">
        <v>8881001</v>
      </c>
      <c r="DA16" s="2355">
        <v>226588</v>
      </c>
      <c r="DB16" s="2355">
        <v>271491</v>
      </c>
      <c r="DC16" s="2355">
        <v>73049</v>
      </c>
      <c r="DD16" s="67">
        <v>40909</v>
      </c>
      <c r="DE16" s="624">
        <v>40909</v>
      </c>
      <c r="DF16" s="73"/>
      <c r="DG16" s="64">
        <v>40909</v>
      </c>
      <c r="DH16" s="127"/>
      <c r="DI16" s="2355">
        <v>8191</v>
      </c>
      <c r="DJ16" s="2355">
        <v>2623</v>
      </c>
      <c r="DK16" s="2355">
        <v>75769</v>
      </c>
      <c r="DL16" s="2355">
        <v>190295</v>
      </c>
      <c r="DM16" s="2355">
        <v>32813</v>
      </c>
      <c r="DN16" s="2355">
        <v>3650941</v>
      </c>
      <c r="DO16" s="2355">
        <v>52864</v>
      </c>
      <c r="DP16" s="2355">
        <v>5543439</v>
      </c>
      <c r="DQ16" s="2355">
        <v>1083445</v>
      </c>
      <c r="DR16" s="2355">
        <v>164</v>
      </c>
      <c r="DS16" s="2355">
        <v>2712</v>
      </c>
      <c r="DT16" s="2355">
        <v>6925</v>
      </c>
      <c r="DU16" s="2355">
        <v>67809</v>
      </c>
      <c r="DV16" s="2355">
        <v>10034</v>
      </c>
      <c r="DW16" s="2355">
        <v>57776</v>
      </c>
      <c r="DX16" s="2355">
        <v>215738</v>
      </c>
      <c r="DY16" s="205">
        <v>13</v>
      </c>
      <c r="DZ16" s="67">
        <v>40909</v>
      </c>
      <c r="EA16" s="624">
        <v>40909</v>
      </c>
      <c r="EB16" s="73"/>
      <c r="EC16" s="64">
        <v>40909</v>
      </c>
      <c r="ED16" s="127"/>
      <c r="EE16" s="2355">
        <v>174363</v>
      </c>
      <c r="EF16" s="2355">
        <v>1811</v>
      </c>
      <c r="EG16" s="2355">
        <v>1227437</v>
      </c>
      <c r="EH16" s="2355">
        <v>199357</v>
      </c>
      <c r="EI16" s="2355">
        <v>164</v>
      </c>
      <c r="EJ16" s="2355">
        <v>387</v>
      </c>
      <c r="EK16" s="2355">
        <v>5228</v>
      </c>
      <c r="EL16" s="2355">
        <v>45575</v>
      </c>
      <c r="EM16" s="2355">
        <v>3830</v>
      </c>
      <c r="EN16" s="2355">
        <v>41746</v>
      </c>
      <c r="EO16" s="2355">
        <v>1754</v>
      </c>
      <c r="EP16" s="2355">
        <v>13</v>
      </c>
      <c r="EQ16" s="2355">
        <v>181917</v>
      </c>
      <c r="ER16" s="2355">
        <v>2133</v>
      </c>
      <c r="ES16" s="2355">
        <v>776159</v>
      </c>
      <c r="ET16" s="2355">
        <v>1120017</v>
      </c>
      <c r="EU16" s="2355">
        <v>7159</v>
      </c>
      <c r="EV16" s="67">
        <v>40909</v>
      </c>
      <c r="EW16" s="624">
        <v>40909</v>
      </c>
      <c r="EX16" s="73"/>
      <c r="EY16" s="64">
        <v>40909</v>
      </c>
      <c r="EZ16" s="127"/>
      <c r="FA16" s="2355">
        <v>283733</v>
      </c>
      <c r="FB16" s="2355">
        <v>1717</v>
      </c>
      <c r="FC16" s="2355" t="s">
        <v>21</v>
      </c>
      <c r="FD16" s="2355" t="s">
        <v>21</v>
      </c>
      <c r="FE16" s="2355" t="s">
        <v>21</v>
      </c>
      <c r="FF16" s="2355" t="s">
        <v>21</v>
      </c>
      <c r="FG16" s="2355">
        <v>56988</v>
      </c>
      <c r="FH16" s="2355">
        <v>10674</v>
      </c>
      <c r="FI16" s="2355">
        <v>27</v>
      </c>
      <c r="FJ16" s="2355">
        <v>304</v>
      </c>
      <c r="FK16" s="2355">
        <v>27</v>
      </c>
      <c r="FL16" s="2355">
        <v>5785</v>
      </c>
      <c r="FM16" s="2355">
        <v>2868</v>
      </c>
      <c r="FN16" s="2355">
        <v>2917</v>
      </c>
      <c r="FO16" s="2355">
        <v>3260</v>
      </c>
      <c r="FP16" s="2355">
        <v>6771</v>
      </c>
      <c r="FQ16" s="67">
        <v>40909</v>
      </c>
      <c r="FR16" s="624">
        <v>40909</v>
      </c>
      <c r="FS16" s="73"/>
      <c r="FT16" s="64">
        <v>40909</v>
      </c>
      <c r="FU16" s="127"/>
      <c r="FV16" s="2355">
        <v>10015</v>
      </c>
      <c r="FW16" s="2355">
        <v>29280</v>
      </c>
      <c r="FX16" s="2355">
        <v>544391</v>
      </c>
      <c r="FY16" s="2355">
        <v>16931</v>
      </c>
      <c r="FZ16" s="67">
        <v>40909</v>
      </c>
      <c r="GA16" s="624">
        <v>40909</v>
      </c>
      <c r="GC16" s="624"/>
      <c r="GD16" s="624"/>
      <c r="GE16" s="624"/>
      <c r="GF16" s="624"/>
      <c r="GG16" s="624"/>
      <c r="GH16" s="624"/>
      <c r="GI16" s="624"/>
      <c r="GJ16" s="624"/>
      <c r="GK16" s="624"/>
      <c r="GL16" s="624"/>
      <c r="GM16" s="624"/>
      <c r="GN16" s="624"/>
      <c r="GO16" s="973"/>
      <c r="GQ16" s="1955"/>
      <c r="GR16" s="1955"/>
      <c r="GS16" s="1955"/>
    </row>
    <row r="17" spans="1:201" ht="14.25" customHeight="1">
      <c r="A17" s="1956"/>
      <c r="B17" s="541">
        <v>41275</v>
      </c>
      <c r="C17" s="1957"/>
      <c r="D17" s="543">
        <v>8012913</v>
      </c>
      <c r="E17" s="542">
        <v>1707214</v>
      </c>
      <c r="F17" s="542">
        <v>389</v>
      </c>
      <c r="G17" s="542">
        <v>24518</v>
      </c>
      <c r="H17" s="542">
        <v>13406</v>
      </c>
      <c r="I17" s="542">
        <v>543912</v>
      </c>
      <c r="J17" s="542">
        <v>25375</v>
      </c>
      <c r="K17" s="542">
        <v>518537</v>
      </c>
      <c r="L17" s="542">
        <v>213894</v>
      </c>
      <c r="M17" s="542">
        <v>23774</v>
      </c>
      <c r="N17" s="542">
        <v>798064</v>
      </c>
      <c r="O17" s="542">
        <v>196509</v>
      </c>
      <c r="P17" s="542">
        <v>4211844</v>
      </c>
      <c r="Q17" s="542">
        <v>5273110</v>
      </c>
      <c r="R17" s="542">
        <v>236398</v>
      </c>
      <c r="S17" s="542">
        <v>272208</v>
      </c>
      <c r="T17" s="542">
        <v>54514</v>
      </c>
      <c r="U17" s="1954">
        <v>41275</v>
      </c>
      <c r="V17" s="539">
        <v>41275</v>
      </c>
      <c r="W17" s="1956"/>
      <c r="X17" s="541">
        <v>41275</v>
      </c>
      <c r="Y17" s="1957"/>
      <c r="Z17" s="542">
        <v>46297</v>
      </c>
      <c r="AA17" s="542">
        <v>3633</v>
      </c>
      <c r="AB17" s="542">
        <v>66756</v>
      </c>
      <c r="AC17" s="542">
        <v>203466</v>
      </c>
      <c r="AD17" s="542">
        <v>31699</v>
      </c>
      <c r="AE17" s="542">
        <v>7845733</v>
      </c>
      <c r="AF17" s="542">
        <v>429375</v>
      </c>
      <c r="AG17" s="542">
        <v>5160154</v>
      </c>
      <c r="AH17" s="542">
        <v>919506</v>
      </c>
      <c r="AI17" s="542">
        <v>201</v>
      </c>
      <c r="AJ17" s="542">
        <v>2515</v>
      </c>
      <c r="AK17" s="542">
        <v>6349</v>
      </c>
      <c r="AL17" s="542">
        <v>57507</v>
      </c>
      <c r="AM17" s="542">
        <v>7444</v>
      </c>
      <c r="AN17" s="542">
        <v>50063</v>
      </c>
      <c r="AO17" s="542">
        <v>207138</v>
      </c>
      <c r="AP17" s="605">
        <v>7</v>
      </c>
      <c r="AQ17" s="1954">
        <v>41275</v>
      </c>
      <c r="AR17" s="539">
        <v>41275</v>
      </c>
      <c r="AS17" s="1956"/>
      <c r="AT17" s="541">
        <v>41275</v>
      </c>
      <c r="AU17" s="1957"/>
      <c r="AV17" s="542">
        <v>2534</v>
      </c>
      <c r="AW17" s="542">
        <v>714292</v>
      </c>
      <c r="AX17" s="542">
        <v>48852</v>
      </c>
      <c r="AY17" s="542">
        <v>201</v>
      </c>
      <c r="AZ17" s="542">
        <v>472</v>
      </c>
      <c r="BA17" s="542">
        <v>4528</v>
      </c>
      <c r="BB17" s="542">
        <v>37584</v>
      </c>
      <c r="BC17" s="542">
        <v>2536</v>
      </c>
      <c r="BD17" s="542">
        <v>35048</v>
      </c>
      <c r="BE17" s="542">
        <v>2340</v>
      </c>
      <c r="BF17" s="542">
        <v>7</v>
      </c>
      <c r="BG17" s="542" t="s">
        <v>21</v>
      </c>
      <c r="BH17" s="542">
        <v>734</v>
      </c>
      <c r="BI17" s="542">
        <v>19020</v>
      </c>
      <c r="BJ17" s="542">
        <v>8756</v>
      </c>
      <c r="BK17" s="542">
        <v>1682</v>
      </c>
      <c r="BL17" s="1954">
        <v>41275</v>
      </c>
      <c r="BM17" s="539">
        <v>41275</v>
      </c>
      <c r="BN17" s="1956"/>
      <c r="BO17" s="541">
        <v>41275</v>
      </c>
      <c r="BP17" s="1957"/>
      <c r="BQ17" s="542">
        <v>36388</v>
      </c>
      <c r="BR17" s="542">
        <v>40766</v>
      </c>
      <c r="BS17" s="542">
        <v>58084</v>
      </c>
      <c r="BT17" s="542">
        <v>6507</v>
      </c>
      <c r="BU17" s="542">
        <v>24</v>
      </c>
      <c r="BV17" s="542">
        <v>207</v>
      </c>
      <c r="BW17" s="542">
        <v>26</v>
      </c>
      <c r="BX17" s="542">
        <v>2380</v>
      </c>
      <c r="BY17" s="542">
        <v>2149</v>
      </c>
      <c r="BZ17" s="542">
        <v>231</v>
      </c>
      <c r="CA17" s="542">
        <v>2927</v>
      </c>
      <c r="CB17" s="542">
        <v>4232</v>
      </c>
      <c r="CC17" s="542" t="s">
        <v>21</v>
      </c>
      <c r="CD17" s="542" t="s">
        <v>21</v>
      </c>
      <c r="CE17" s="542">
        <v>277</v>
      </c>
      <c r="CF17" s="542">
        <v>3407</v>
      </c>
      <c r="CG17" s="542">
        <v>3617</v>
      </c>
      <c r="CH17" s="1954">
        <v>41275</v>
      </c>
      <c r="CI17" s="539">
        <v>41275</v>
      </c>
      <c r="CJ17" s="73"/>
      <c r="CK17" s="64">
        <v>41275</v>
      </c>
      <c r="CL17" s="127"/>
      <c r="CM17" s="75">
        <v>9431310</v>
      </c>
      <c r="CN17" s="2355">
        <v>1966315</v>
      </c>
      <c r="CO17" s="2355">
        <v>389</v>
      </c>
      <c r="CP17" s="2355">
        <v>26263</v>
      </c>
      <c r="CQ17" s="2355">
        <v>13406</v>
      </c>
      <c r="CR17" s="2355">
        <v>624434</v>
      </c>
      <c r="CS17" s="2355">
        <v>35350</v>
      </c>
      <c r="CT17" s="2355">
        <v>589084</v>
      </c>
      <c r="CU17" s="2355">
        <v>213894</v>
      </c>
      <c r="CV17" s="2355">
        <v>23774</v>
      </c>
      <c r="CW17" s="2355">
        <v>1019296</v>
      </c>
      <c r="CX17" s="2355">
        <v>196569</v>
      </c>
      <c r="CY17" s="2355">
        <v>6951967</v>
      </c>
      <c r="CZ17" s="2355">
        <v>9163942</v>
      </c>
      <c r="DA17" s="2355">
        <v>243305</v>
      </c>
      <c r="DB17" s="2355">
        <v>272208</v>
      </c>
      <c r="DC17" s="2355">
        <v>54514</v>
      </c>
      <c r="DD17" s="67">
        <v>41275</v>
      </c>
      <c r="DE17" s="624">
        <v>41275</v>
      </c>
      <c r="DF17" s="73"/>
      <c r="DG17" s="64">
        <v>41275</v>
      </c>
      <c r="DH17" s="127"/>
      <c r="DI17" s="2355">
        <v>48481</v>
      </c>
      <c r="DJ17" s="2355">
        <v>3633</v>
      </c>
      <c r="DK17" s="2355">
        <v>68362</v>
      </c>
      <c r="DL17" s="2355">
        <v>203466</v>
      </c>
      <c r="DM17" s="2355">
        <v>34154</v>
      </c>
      <c r="DN17" s="2355">
        <v>3721160</v>
      </c>
      <c r="DO17" s="2355">
        <v>45089</v>
      </c>
      <c r="DP17" s="2355">
        <v>5717244</v>
      </c>
      <c r="DQ17" s="2355">
        <v>1085465</v>
      </c>
      <c r="DR17" s="2355">
        <v>201</v>
      </c>
      <c r="DS17" s="2355">
        <v>2526</v>
      </c>
      <c r="DT17" s="2355">
        <v>6349</v>
      </c>
      <c r="DU17" s="2355">
        <v>61478</v>
      </c>
      <c r="DV17" s="2355">
        <v>8822</v>
      </c>
      <c r="DW17" s="2355">
        <v>52656</v>
      </c>
      <c r="DX17" s="2355">
        <v>207138</v>
      </c>
      <c r="DY17" s="205">
        <v>7</v>
      </c>
      <c r="DZ17" s="67">
        <v>41275</v>
      </c>
      <c r="EA17" s="624">
        <v>41275</v>
      </c>
      <c r="EB17" s="73"/>
      <c r="EC17" s="64">
        <v>41275</v>
      </c>
      <c r="ED17" s="127"/>
      <c r="EE17" s="2355">
        <v>192901</v>
      </c>
      <c r="EF17" s="2355">
        <v>2534</v>
      </c>
      <c r="EG17" s="2355">
        <v>1271382</v>
      </c>
      <c r="EH17" s="2355">
        <v>214810</v>
      </c>
      <c r="EI17" s="2355">
        <v>201</v>
      </c>
      <c r="EJ17" s="2355">
        <v>483</v>
      </c>
      <c r="EK17" s="2355">
        <v>4528</v>
      </c>
      <c r="EL17" s="2355">
        <v>41555</v>
      </c>
      <c r="EM17" s="2355">
        <v>3914</v>
      </c>
      <c r="EN17" s="2355">
        <v>37641</v>
      </c>
      <c r="EO17" s="2355">
        <v>2340</v>
      </c>
      <c r="EP17" s="2355">
        <v>7</v>
      </c>
      <c r="EQ17" s="2355">
        <v>209274</v>
      </c>
      <c r="ER17" s="2355">
        <v>794</v>
      </c>
      <c r="ES17" s="2355">
        <v>794915</v>
      </c>
      <c r="ET17" s="2355">
        <v>1153430</v>
      </c>
      <c r="EU17" s="2355">
        <v>6298</v>
      </c>
      <c r="EV17" s="67">
        <v>41275</v>
      </c>
      <c r="EW17" s="624">
        <v>41275</v>
      </c>
      <c r="EX17" s="73"/>
      <c r="EY17" s="64">
        <v>41275</v>
      </c>
      <c r="EZ17" s="127"/>
      <c r="FA17" s="2355">
        <v>260911</v>
      </c>
      <c r="FB17" s="2355">
        <v>1787</v>
      </c>
      <c r="FC17" s="2355">
        <v>43295</v>
      </c>
      <c r="FD17" s="2355" t="s">
        <v>21</v>
      </c>
      <c r="FE17" s="2355">
        <v>36388</v>
      </c>
      <c r="FF17" s="2355">
        <v>40767</v>
      </c>
      <c r="FG17" s="2355">
        <v>51230</v>
      </c>
      <c r="FH17" s="2355">
        <v>7990</v>
      </c>
      <c r="FI17" s="2355">
        <v>24</v>
      </c>
      <c r="FJ17" s="2355">
        <v>524</v>
      </c>
      <c r="FK17" s="2355">
        <v>26</v>
      </c>
      <c r="FL17" s="2355">
        <v>3473</v>
      </c>
      <c r="FM17" s="2355">
        <v>2160</v>
      </c>
      <c r="FN17" s="2355">
        <v>1313</v>
      </c>
      <c r="FO17" s="2355">
        <v>2927</v>
      </c>
      <c r="FP17" s="2355">
        <v>6552</v>
      </c>
      <c r="FQ17" s="67">
        <v>41275</v>
      </c>
      <c r="FR17" s="624">
        <v>41275</v>
      </c>
      <c r="FS17" s="73"/>
      <c r="FT17" s="64">
        <v>41275</v>
      </c>
      <c r="FU17" s="127"/>
      <c r="FV17" s="2355">
        <v>7153</v>
      </c>
      <c r="FW17" s="2355">
        <v>29165</v>
      </c>
      <c r="FX17" s="2355">
        <v>534342</v>
      </c>
      <c r="FY17" s="2355">
        <v>17656</v>
      </c>
      <c r="FZ17" s="67">
        <v>41275</v>
      </c>
      <c r="GA17" s="624">
        <v>41275</v>
      </c>
      <c r="GC17" s="624"/>
      <c r="GD17" s="624"/>
      <c r="GE17" s="624"/>
      <c r="GF17" s="624"/>
      <c r="GG17" s="624"/>
      <c r="GH17" s="624"/>
      <c r="GI17" s="624"/>
      <c r="GJ17" s="624"/>
      <c r="GK17" s="624"/>
      <c r="GL17" s="624"/>
      <c r="GM17" s="624"/>
      <c r="GN17" s="624"/>
      <c r="GO17" s="973"/>
      <c r="GQ17" s="1955"/>
      <c r="GR17" s="1955"/>
      <c r="GS17" s="1955"/>
    </row>
    <row r="18" spans="1:201" ht="14.25" customHeight="1">
      <c r="A18" s="1956"/>
      <c r="B18" s="541">
        <v>41640</v>
      </c>
      <c r="C18" s="1957"/>
      <c r="D18" s="543">
        <v>7976297</v>
      </c>
      <c r="E18" s="542">
        <v>1613911</v>
      </c>
      <c r="F18" s="542">
        <v>339</v>
      </c>
      <c r="G18" s="542">
        <v>23373</v>
      </c>
      <c r="H18" s="542">
        <v>13391</v>
      </c>
      <c r="I18" s="542">
        <v>489103</v>
      </c>
      <c r="J18" s="542">
        <v>27242</v>
      </c>
      <c r="K18" s="542">
        <v>461861</v>
      </c>
      <c r="L18" s="542">
        <v>212284</v>
      </c>
      <c r="M18" s="542">
        <v>22779</v>
      </c>
      <c r="N18" s="542">
        <v>779448</v>
      </c>
      <c r="O18" s="542">
        <v>181829</v>
      </c>
      <c r="P18" s="542">
        <v>4284794</v>
      </c>
      <c r="Q18" s="542">
        <v>5305419</v>
      </c>
      <c r="R18" s="542">
        <v>251683</v>
      </c>
      <c r="S18" s="542">
        <v>269145</v>
      </c>
      <c r="T18" s="542">
        <v>50451</v>
      </c>
      <c r="U18" s="1954">
        <v>41640</v>
      </c>
      <c r="V18" s="539">
        <v>41640</v>
      </c>
      <c r="W18" s="1956"/>
      <c r="X18" s="541">
        <v>41640</v>
      </c>
      <c r="Y18" s="1957"/>
      <c r="Z18" s="542">
        <v>47680</v>
      </c>
      <c r="AA18" s="542">
        <v>4499</v>
      </c>
      <c r="AB18" s="542">
        <v>62455</v>
      </c>
      <c r="AC18" s="542">
        <v>240912</v>
      </c>
      <c r="AD18" s="542">
        <v>40112</v>
      </c>
      <c r="AE18" s="542">
        <v>7875955</v>
      </c>
      <c r="AF18" s="542">
        <v>406989</v>
      </c>
      <c r="AG18" s="542">
        <v>5158146</v>
      </c>
      <c r="AH18" s="542">
        <v>883232</v>
      </c>
      <c r="AI18" s="542">
        <v>147</v>
      </c>
      <c r="AJ18" s="542">
        <v>1719</v>
      </c>
      <c r="AK18" s="542">
        <v>6233</v>
      </c>
      <c r="AL18" s="542">
        <v>51053</v>
      </c>
      <c r="AM18" s="542">
        <v>6555</v>
      </c>
      <c r="AN18" s="542">
        <v>44498</v>
      </c>
      <c r="AO18" s="542">
        <v>204131</v>
      </c>
      <c r="AP18" s="605" t="s">
        <v>21</v>
      </c>
      <c r="AQ18" s="1954">
        <v>41640</v>
      </c>
      <c r="AR18" s="539">
        <v>41640</v>
      </c>
      <c r="AS18" s="1956"/>
      <c r="AT18" s="541">
        <v>41640</v>
      </c>
      <c r="AU18" s="1957"/>
      <c r="AV18" s="542">
        <v>4055</v>
      </c>
      <c r="AW18" s="542">
        <v>713137</v>
      </c>
      <c r="AX18" s="542">
        <v>44271</v>
      </c>
      <c r="AY18" s="542">
        <v>147</v>
      </c>
      <c r="AZ18" s="542">
        <v>374</v>
      </c>
      <c r="BA18" s="542">
        <v>4440</v>
      </c>
      <c r="BB18" s="542">
        <v>34260</v>
      </c>
      <c r="BC18" s="542">
        <v>2385</v>
      </c>
      <c r="BD18" s="542">
        <v>31875</v>
      </c>
      <c r="BE18" s="542">
        <v>1564</v>
      </c>
      <c r="BF18" s="542" t="s">
        <v>21</v>
      </c>
      <c r="BG18" s="542" t="s">
        <v>21</v>
      </c>
      <c r="BH18" s="542">
        <v>815</v>
      </c>
      <c r="BI18" s="542">
        <v>18870</v>
      </c>
      <c r="BJ18" s="542">
        <v>8130</v>
      </c>
      <c r="BK18" s="542">
        <v>1661</v>
      </c>
      <c r="BL18" s="1954">
        <v>41640</v>
      </c>
      <c r="BM18" s="539">
        <v>41640</v>
      </c>
      <c r="BN18" s="1956"/>
      <c r="BO18" s="541">
        <v>41640</v>
      </c>
      <c r="BP18" s="1957"/>
      <c r="BQ18" s="542">
        <v>37604</v>
      </c>
      <c r="BR18" s="542">
        <v>42013</v>
      </c>
      <c r="BS18" s="542">
        <v>54972</v>
      </c>
      <c r="BT18" s="542">
        <v>5537</v>
      </c>
      <c r="BU18" s="542">
        <v>24</v>
      </c>
      <c r="BV18" s="542">
        <v>80</v>
      </c>
      <c r="BW18" s="542">
        <v>24</v>
      </c>
      <c r="BX18" s="542">
        <v>1937</v>
      </c>
      <c r="BY18" s="542">
        <v>1699</v>
      </c>
      <c r="BZ18" s="542">
        <v>238</v>
      </c>
      <c r="CA18" s="542">
        <v>2622</v>
      </c>
      <c r="CB18" s="542">
        <v>4102</v>
      </c>
      <c r="CC18" s="542" t="s">
        <v>21</v>
      </c>
      <c r="CD18" s="542" t="s">
        <v>21</v>
      </c>
      <c r="CE18" s="542">
        <v>379</v>
      </c>
      <c r="CF18" s="542">
        <v>3159</v>
      </c>
      <c r="CG18" s="542">
        <v>3359</v>
      </c>
      <c r="CH18" s="1954">
        <v>41640</v>
      </c>
      <c r="CI18" s="539">
        <v>41640</v>
      </c>
      <c r="CJ18" s="73"/>
      <c r="CK18" s="64">
        <v>41640</v>
      </c>
      <c r="CL18" s="127"/>
      <c r="CM18" s="75">
        <v>9435779</v>
      </c>
      <c r="CN18" s="2355">
        <v>1809814</v>
      </c>
      <c r="CO18" s="2355">
        <v>339</v>
      </c>
      <c r="CP18" s="2355">
        <v>25222</v>
      </c>
      <c r="CQ18" s="2355">
        <v>13391</v>
      </c>
      <c r="CR18" s="2355">
        <v>508426</v>
      </c>
      <c r="CS18" s="2355">
        <v>37208</v>
      </c>
      <c r="CT18" s="2355">
        <v>471218</v>
      </c>
      <c r="CU18" s="2355">
        <v>212284</v>
      </c>
      <c r="CV18" s="2355">
        <v>22779</v>
      </c>
      <c r="CW18" s="2355">
        <v>1004262</v>
      </c>
      <c r="CX18" s="2355">
        <v>182076</v>
      </c>
      <c r="CY18" s="2355">
        <v>7110535</v>
      </c>
      <c r="CZ18" s="2355">
        <v>9328251</v>
      </c>
      <c r="DA18" s="2355">
        <v>254455</v>
      </c>
      <c r="DB18" s="2355">
        <v>269145</v>
      </c>
      <c r="DC18" s="2355">
        <v>50451</v>
      </c>
      <c r="DD18" s="67">
        <v>41640</v>
      </c>
      <c r="DE18" s="624">
        <v>41640</v>
      </c>
      <c r="DF18" s="73"/>
      <c r="DG18" s="64">
        <v>41640</v>
      </c>
      <c r="DH18" s="127"/>
      <c r="DI18" s="2355">
        <v>49331</v>
      </c>
      <c r="DJ18" s="2355">
        <v>4499</v>
      </c>
      <c r="DK18" s="2355">
        <v>63711</v>
      </c>
      <c r="DL18" s="2355">
        <v>240912</v>
      </c>
      <c r="DM18" s="2355">
        <v>42432</v>
      </c>
      <c r="DN18" s="2355">
        <v>3773369</v>
      </c>
      <c r="DO18" s="2355">
        <v>40038</v>
      </c>
      <c r="DP18" s="2355">
        <v>5720743</v>
      </c>
      <c r="DQ18" s="2355">
        <v>1054604</v>
      </c>
      <c r="DR18" s="2355">
        <v>147</v>
      </c>
      <c r="DS18" s="2355">
        <v>1739</v>
      </c>
      <c r="DT18" s="2355">
        <v>6233</v>
      </c>
      <c r="DU18" s="2355">
        <v>54858</v>
      </c>
      <c r="DV18" s="2355">
        <v>8229</v>
      </c>
      <c r="DW18" s="2355">
        <v>46629</v>
      </c>
      <c r="DX18" s="2355">
        <v>204131</v>
      </c>
      <c r="DY18" s="205" t="s">
        <v>21</v>
      </c>
      <c r="DZ18" s="67">
        <v>41640</v>
      </c>
      <c r="EA18" s="624">
        <v>41640</v>
      </c>
      <c r="EB18" s="73"/>
      <c r="EC18" s="64">
        <v>41640</v>
      </c>
      <c r="ED18" s="127"/>
      <c r="EE18" s="2355">
        <v>227682</v>
      </c>
      <c r="EF18" s="2355">
        <v>4055</v>
      </c>
      <c r="EG18" s="2355">
        <v>1275735</v>
      </c>
      <c r="EH18" s="2355">
        <v>215644</v>
      </c>
      <c r="EI18" s="2355">
        <v>147</v>
      </c>
      <c r="EJ18" s="2355">
        <v>394</v>
      </c>
      <c r="EK18" s="2355">
        <v>4440</v>
      </c>
      <c r="EL18" s="2355">
        <v>38065</v>
      </c>
      <c r="EM18" s="2355">
        <v>4059</v>
      </c>
      <c r="EN18" s="2355">
        <v>34006</v>
      </c>
      <c r="EO18" s="2355">
        <v>1564</v>
      </c>
      <c r="EP18" s="2355" t="s">
        <v>21</v>
      </c>
      <c r="EQ18" s="2355">
        <v>216278</v>
      </c>
      <c r="ER18" s="2355">
        <v>1062</v>
      </c>
      <c r="ES18" s="2355">
        <v>794142</v>
      </c>
      <c r="ET18" s="2355">
        <v>1157367</v>
      </c>
      <c r="EU18" s="2355">
        <v>2534</v>
      </c>
      <c r="EV18" s="67">
        <v>41640</v>
      </c>
      <c r="EW18" s="624">
        <v>41640</v>
      </c>
      <c r="EX18" s="73"/>
      <c r="EY18" s="64">
        <v>41640</v>
      </c>
      <c r="EZ18" s="127"/>
      <c r="FA18" s="2355">
        <v>255873</v>
      </c>
      <c r="FB18" s="2355">
        <v>2026</v>
      </c>
      <c r="FC18" s="2355">
        <v>47861</v>
      </c>
      <c r="FD18" s="2355">
        <v>2885</v>
      </c>
      <c r="FE18" s="2355">
        <v>37604</v>
      </c>
      <c r="FF18" s="2355">
        <v>42012</v>
      </c>
      <c r="FG18" s="2355">
        <v>48832</v>
      </c>
      <c r="FH18" s="2355">
        <v>7060</v>
      </c>
      <c r="FI18" s="2355">
        <v>24</v>
      </c>
      <c r="FJ18" s="2355">
        <v>320</v>
      </c>
      <c r="FK18" s="2355">
        <v>24</v>
      </c>
      <c r="FL18" s="2355">
        <v>3135</v>
      </c>
      <c r="FM18" s="2355">
        <v>1706</v>
      </c>
      <c r="FN18" s="2355">
        <v>1429</v>
      </c>
      <c r="FO18" s="2355">
        <v>2622</v>
      </c>
      <c r="FP18" s="2355">
        <v>5858</v>
      </c>
      <c r="FQ18" s="67">
        <v>41640</v>
      </c>
      <c r="FR18" s="624">
        <v>41640</v>
      </c>
      <c r="FS18" s="73"/>
      <c r="FT18" s="64">
        <v>41640</v>
      </c>
      <c r="FU18" s="127"/>
      <c r="FV18" s="2355">
        <v>8555</v>
      </c>
      <c r="FW18" s="2355">
        <v>36057</v>
      </c>
      <c r="FX18" s="2355">
        <v>545316</v>
      </c>
      <c r="FY18" s="2355">
        <v>17187</v>
      </c>
      <c r="FZ18" s="67">
        <v>41640</v>
      </c>
      <c r="GA18" s="624">
        <v>41640</v>
      </c>
      <c r="GC18" s="624"/>
      <c r="GD18" s="624"/>
      <c r="GE18" s="624"/>
      <c r="GF18" s="624"/>
      <c r="GG18" s="624"/>
      <c r="GH18" s="624"/>
      <c r="GI18" s="624"/>
      <c r="GJ18" s="624"/>
      <c r="GK18" s="624"/>
      <c r="GL18" s="624"/>
      <c r="GM18" s="624"/>
      <c r="GN18" s="624"/>
      <c r="GO18" s="973"/>
      <c r="GQ18" s="1955"/>
      <c r="GR18" s="1955"/>
      <c r="GS18" s="1955"/>
    </row>
    <row r="19" spans="1:201" ht="14.25" customHeight="1">
      <c r="A19" s="1956"/>
      <c r="B19" s="541">
        <v>42005</v>
      </c>
      <c r="C19" s="1957"/>
      <c r="D19" s="543">
        <v>7826876</v>
      </c>
      <c r="E19" s="542">
        <v>1584547</v>
      </c>
      <c r="F19" s="542">
        <v>363</v>
      </c>
      <c r="G19" s="542">
        <v>25371</v>
      </c>
      <c r="H19" s="542">
        <v>13029</v>
      </c>
      <c r="I19" s="542">
        <v>449441</v>
      </c>
      <c r="J19" s="542">
        <v>29158</v>
      </c>
      <c r="K19" s="542">
        <v>420283</v>
      </c>
      <c r="L19" s="542">
        <v>221922</v>
      </c>
      <c r="M19" s="542">
        <v>19453</v>
      </c>
      <c r="N19" s="542">
        <v>748873</v>
      </c>
      <c r="O19" s="542">
        <v>210427</v>
      </c>
      <c r="P19" s="542">
        <v>4095294</v>
      </c>
      <c r="Q19" s="542">
        <v>5035804</v>
      </c>
      <c r="R19" s="542">
        <v>251653</v>
      </c>
      <c r="S19" s="542">
        <v>213500</v>
      </c>
      <c r="T19" s="542">
        <v>30145</v>
      </c>
      <c r="U19" s="1954">
        <v>42005</v>
      </c>
      <c r="V19" s="539">
        <v>42005</v>
      </c>
      <c r="W19" s="1956"/>
      <c r="X19" s="541">
        <v>42005</v>
      </c>
      <c r="Y19" s="1957"/>
      <c r="Z19" s="542">
        <v>51104</v>
      </c>
      <c r="AA19" s="542">
        <v>4128</v>
      </c>
      <c r="AB19" s="542">
        <v>57137</v>
      </c>
      <c r="AC19" s="542">
        <v>243586</v>
      </c>
      <c r="AD19" s="542">
        <v>32604</v>
      </c>
      <c r="AE19" s="542">
        <v>7562134</v>
      </c>
      <c r="AF19" s="542">
        <v>392543</v>
      </c>
      <c r="AG19" s="542">
        <v>5006972</v>
      </c>
      <c r="AH19" s="542">
        <v>906333</v>
      </c>
      <c r="AI19" s="542">
        <v>196</v>
      </c>
      <c r="AJ19" s="542">
        <v>1909</v>
      </c>
      <c r="AK19" s="542">
        <v>6239</v>
      </c>
      <c r="AL19" s="542">
        <v>52735</v>
      </c>
      <c r="AM19" s="542">
        <v>6171</v>
      </c>
      <c r="AN19" s="542">
        <v>46564</v>
      </c>
      <c r="AO19" s="542">
        <v>211569</v>
      </c>
      <c r="AP19" s="605">
        <v>5</v>
      </c>
      <c r="AQ19" s="1954">
        <v>42005</v>
      </c>
      <c r="AR19" s="539">
        <v>42005</v>
      </c>
      <c r="AS19" s="1956"/>
      <c r="AT19" s="541">
        <v>42005</v>
      </c>
      <c r="AU19" s="1957"/>
      <c r="AV19" s="542">
        <v>1241</v>
      </c>
      <c r="AW19" s="542">
        <v>690349</v>
      </c>
      <c r="AX19" s="542">
        <v>45269</v>
      </c>
      <c r="AY19" s="542">
        <v>196</v>
      </c>
      <c r="AZ19" s="542">
        <v>339</v>
      </c>
      <c r="BA19" s="542">
        <v>4486</v>
      </c>
      <c r="BB19" s="542">
        <v>35298</v>
      </c>
      <c r="BC19" s="542">
        <v>2351</v>
      </c>
      <c r="BD19" s="542">
        <v>32947</v>
      </c>
      <c r="BE19" s="542">
        <v>1629</v>
      </c>
      <c r="BF19" s="542">
        <v>5</v>
      </c>
      <c r="BG19" s="542" t="s">
        <v>21</v>
      </c>
      <c r="BH19" s="542">
        <v>564</v>
      </c>
      <c r="BI19" s="542">
        <v>19634</v>
      </c>
      <c r="BJ19" s="542">
        <v>8229</v>
      </c>
      <c r="BK19" s="542">
        <v>1811</v>
      </c>
      <c r="BL19" s="1954">
        <v>42005</v>
      </c>
      <c r="BM19" s="539">
        <v>42005</v>
      </c>
      <c r="BN19" s="1956"/>
      <c r="BO19" s="541">
        <v>42005</v>
      </c>
      <c r="BP19" s="1957"/>
      <c r="BQ19" s="542">
        <v>39591</v>
      </c>
      <c r="BR19" s="542">
        <v>44329</v>
      </c>
      <c r="BS19" s="542">
        <v>52733</v>
      </c>
      <c r="BT19" s="542">
        <v>5238</v>
      </c>
      <c r="BU19" s="542">
        <v>20</v>
      </c>
      <c r="BV19" s="542">
        <v>37</v>
      </c>
      <c r="BW19" s="542">
        <v>27</v>
      </c>
      <c r="BX19" s="542">
        <v>1963</v>
      </c>
      <c r="BY19" s="542">
        <v>1758</v>
      </c>
      <c r="BZ19" s="542">
        <v>205</v>
      </c>
      <c r="CA19" s="542">
        <v>2408</v>
      </c>
      <c r="CB19" s="542">
        <v>4227</v>
      </c>
      <c r="CC19" s="542" t="s">
        <v>21</v>
      </c>
      <c r="CD19" s="542" t="s">
        <v>21</v>
      </c>
      <c r="CE19" s="542">
        <v>419</v>
      </c>
      <c r="CF19" s="542">
        <v>3276</v>
      </c>
      <c r="CG19" s="542">
        <v>3424</v>
      </c>
      <c r="CH19" s="1954">
        <v>42005</v>
      </c>
      <c r="CI19" s="539">
        <v>42005</v>
      </c>
      <c r="CJ19" s="73"/>
      <c r="CK19" s="64">
        <v>42005</v>
      </c>
      <c r="CL19" s="127"/>
      <c r="CM19" s="75">
        <v>9355422</v>
      </c>
      <c r="CN19" s="2355">
        <v>1786992</v>
      </c>
      <c r="CO19" s="2355">
        <v>363</v>
      </c>
      <c r="CP19" s="2355">
        <v>27190</v>
      </c>
      <c r="CQ19" s="2355">
        <v>13029</v>
      </c>
      <c r="CR19" s="2355">
        <v>474961</v>
      </c>
      <c r="CS19" s="2355">
        <v>38181</v>
      </c>
      <c r="CT19" s="2355">
        <v>436780</v>
      </c>
      <c r="CU19" s="2355">
        <v>221922</v>
      </c>
      <c r="CV19" s="2355">
        <v>19453</v>
      </c>
      <c r="CW19" s="2355">
        <v>973618</v>
      </c>
      <c r="CX19" s="2355">
        <v>210525</v>
      </c>
      <c r="CY19" s="2355">
        <v>7092555</v>
      </c>
      <c r="CZ19" s="2355">
        <v>9324873</v>
      </c>
      <c r="DA19" s="2355">
        <v>252974</v>
      </c>
      <c r="DB19" s="2355">
        <v>213500</v>
      </c>
      <c r="DC19" s="2355">
        <v>30145</v>
      </c>
      <c r="DD19" s="67">
        <v>42005</v>
      </c>
      <c r="DE19" s="624">
        <v>42005</v>
      </c>
      <c r="DF19" s="73"/>
      <c r="DG19" s="64">
        <v>42005</v>
      </c>
      <c r="DH19" s="127"/>
      <c r="DI19" s="2355">
        <v>53413</v>
      </c>
      <c r="DJ19" s="2355">
        <v>4128</v>
      </c>
      <c r="DK19" s="2355">
        <v>58312</v>
      </c>
      <c r="DL19" s="2355">
        <v>243586</v>
      </c>
      <c r="DM19" s="2355">
        <v>37297</v>
      </c>
      <c r="DN19" s="2355">
        <v>3453246</v>
      </c>
      <c r="DO19" s="2355">
        <v>43671</v>
      </c>
      <c r="DP19" s="2355">
        <v>5572545</v>
      </c>
      <c r="DQ19" s="2355">
        <v>1076304</v>
      </c>
      <c r="DR19" s="2355">
        <v>196</v>
      </c>
      <c r="DS19" s="2355">
        <v>1922</v>
      </c>
      <c r="DT19" s="2355">
        <v>6239</v>
      </c>
      <c r="DU19" s="2355">
        <v>56048</v>
      </c>
      <c r="DV19" s="2355">
        <v>7434</v>
      </c>
      <c r="DW19" s="2355">
        <v>48614</v>
      </c>
      <c r="DX19" s="2355">
        <v>211569</v>
      </c>
      <c r="DY19" s="205">
        <v>5</v>
      </c>
      <c r="DZ19" s="67">
        <v>42005</v>
      </c>
      <c r="EA19" s="624">
        <v>42005</v>
      </c>
      <c r="EB19" s="73"/>
      <c r="EC19" s="64">
        <v>42005</v>
      </c>
      <c r="ED19" s="127"/>
      <c r="EE19" s="2355">
        <v>229124</v>
      </c>
      <c r="EF19" s="2355">
        <v>1241</v>
      </c>
      <c r="EG19" s="2355">
        <v>1255923</v>
      </c>
      <c r="EH19" s="2355">
        <v>215240</v>
      </c>
      <c r="EI19" s="2355">
        <v>196</v>
      </c>
      <c r="EJ19" s="2355">
        <v>352</v>
      </c>
      <c r="EK19" s="2355">
        <v>4486</v>
      </c>
      <c r="EL19" s="2355">
        <v>38611</v>
      </c>
      <c r="EM19" s="2355">
        <v>3614</v>
      </c>
      <c r="EN19" s="2355">
        <v>34997</v>
      </c>
      <c r="EO19" s="2355">
        <v>1629</v>
      </c>
      <c r="EP19" s="2355">
        <v>5</v>
      </c>
      <c r="EQ19" s="2355">
        <v>215322</v>
      </c>
      <c r="ER19" s="2355">
        <v>662</v>
      </c>
      <c r="ES19" s="2355">
        <v>799282</v>
      </c>
      <c r="ET19" s="2355">
        <v>1161885</v>
      </c>
      <c r="EU19" s="2355">
        <v>1199</v>
      </c>
      <c r="EV19" s="67">
        <v>42005</v>
      </c>
      <c r="EW19" s="624">
        <v>42005</v>
      </c>
      <c r="EX19" s="73"/>
      <c r="EY19" s="64">
        <v>42005</v>
      </c>
      <c r="EZ19" s="127"/>
      <c r="FA19" s="2355">
        <v>230461</v>
      </c>
      <c r="FB19" s="2355">
        <v>836</v>
      </c>
      <c r="FC19" s="2355">
        <v>70504</v>
      </c>
      <c r="FD19" s="2355">
        <v>20841</v>
      </c>
      <c r="FE19" s="2355">
        <v>39591</v>
      </c>
      <c r="FF19" s="2355">
        <v>44329</v>
      </c>
      <c r="FG19" s="2355">
        <v>48900</v>
      </c>
      <c r="FH19" s="2355">
        <v>9639</v>
      </c>
      <c r="FI19" s="2355">
        <v>20</v>
      </c>
      <c r="FJ19" s="2355">
        <v>327</v>
      </c>
      <c r="FK19" s="2355">
        <v>27</v>
      </c>
      <c r="FL19" s="2355">
        <v>5774</v>
      </c>
      <c r="FM19" s="2355">
        <v>1758</v>
      </c>
      <c r="FN19" s="2355">
        <v>4016</v>
      </c>
      <c r="FO19" s="2355">
        <v>2408</v>
      </c>
      <c r="FP19" s="2355">
        <v>5388</v>
      </c>
      <c r="FQ19" s="67">
        <v>42005</v>
      </c>
      <c r="FR19" s="624">
        <v>42005</v>
      </c>
      <c r="FS19" s="73"/>
      <c r="FT19" s="64">
        <v>0</v>
      </c>
      <c r="FU19" s="127"/>
      <c r="FV19" s="2355">
        <v>8086</v>
      </c>
      <c r="FW19" s="2355">
        <v>31363</v>
      </c>
      <c r="FX19" s="2355">
        <v>513631</v>
      </c>
      <c r="FY19" s="2355">
        <v>17311</v>
      </c>
      <c r="FZ19" s="67">
        <v>42005</v>
      </c>
      <c r="GA19" s="624">
        <v>42005</v>
      </c>
      <c r="GC19" s="624"/>
      <c r="GD19" s="624"/>
      <c r="GE19" s="624"/>
      <c r="GF19" s="624"/>
      <c r="GG19" s="624"/>
      <c r="GH19" s="624"/>
      <c r="GI19" s="624"/>
      <c r="GJ19" s="624"/>
      <c r="GK19" s="624"/>
      <c r="GL19" s="624"/>
      <c r="GM19" s="624"/>
      <c r="GN19" s="624"/>
      <c r="GO19" s="973"/>
      <c r="GQ19" s="1955"/>
      <c r="GR19" s="1955"/>
      <c r="GS19" s="1955"/>
    </row>
    <row r="20" spans="1:201" ht="6.75" customHeight="1">
      <c r="A20" s="1956"/>
      <c r="B20" s="544"/>
      <c r="C20" s="1957"/>
      <c r="D20" s="1778"/>
      <c r="E20" s="545"/>
      <c r="F20" s="545"/>
      <c r="G20" s="545"/>
      <c r="H20" s="545"/>
      <c r="I20" s="545"/>
      <c r="J20" s="545"/>
      <c r="K20" s="545"/>
      <c r="L20" s="545"/>
      <c r="M20" s="545"/>
      <c r="N20" s="545"/>
      <c r="O20" s="545"/>
      <c r="P20" s="545"/>
      <c r="Q20" s="545"/>
      <c r="R20" s="545"/>
      <c r="S20" s="545"/>
      <c r="T20" s="545"/>
      <c r="U20" s="1958"/>
      <c r="V20" s="547"/>
      <c r="W20" s="1956"/>
      <c r="X20" s="544"/>
      <c r="Y20" s="1957"/>
      <c r="Z20" s="545"/>
      <c r="AA20" s="545"/>
      <c r="AB20" s="545"/>
      <c r="AC20" s="545"/>
      <c r="AD20" s="545"/>
      <c r="AE20" s="545"/>
      <c r="AF20" s="545"/>
      <c r="AG20" s="545"/>
      <c r="AH20" s="545"/>
      <c r="AI20" s="545"/>
      <c r="AJ20" s="545"/>
      <c r="AK20" s="545"/>
      <c r="AL20" s="545"/>
      <c r="AM20" s="545"/>
      <c r="AN20" s="545"/>
      <c r="AO20" s="545"/>
      <c r="AP20" s="1779"/>
      <c r="AQ20" s="1958"/>
      <c r="AR20" s="547"/>
      <c r="AS20" s="1956"/>
      <c r="AT20" s="544"/>
      <c r="AU20" s="1957"/>
      <c r="AV20" s="545"/>
      <c r="AW20" s="545"/>
      <c r="AX20" s="545"/>
      <c r="AY20" s="545"/>
      <c r="AZ20" s="545"/>
      <c r="BA20" s="545"/>
      <c r="BB20" s="545"/>
      <c r="BC20" s="545"/>
      <c r="BD20" s="545"/>
      <c r="BE20" s="545"/>
      <c r="BF20" s="545"/>
      <c r="BG20" s="545"/>
      <c r="BH20" s="545"/>
      <c r="BI20" s="545"/>
      <c r="BJ20" s="545"/>
      <c r="BK20" s="545"/>
      <c r="BL20" s="1958"/>
      <c r="BM20" s="547"/>
      <c r="BN20" s="1956"/>
      <c r="BO20" s="544"/>
      <c r="BP20" s="1957"/>
      <c r="BQ20" s="545"/>
      <c r="BR20" s="545"/>
      <c r="BS20" s="545"/>
      <c r="BT20" s="545"/>
      <c r="BU20" s="545"/>
      <c r="BV20" s="545"/>
      <c r="BW20" s="545"/>
      <c r="BX20" s="545"/>
      <c r="BY20" s="545"/>
      <c r="BZ20" s="545"/>
      <c r="CA20" s="545"/>
      <c r="CB20" s="545"/>
      <c r="CC20" s="545"/>
      <c r="CD20" s="545"/>
      <c r="CE20" s="545"/>
      <c r="CF20" s="545"/>
      <c r="CG20" s="545"/>
      <c r="CH20" s="1958"/>
      <c r="CI20" s="547"/>
      <c r="CJ20" s="73"/>
      <c r="CK20" s="76"/>
      <c r="CL20" s="127"/>
      <c r="CM20" s="947"/>
      <c r="CN20" s="625"/>
      <c r="CO20" s="625"/>
      <c r="CP20" s="625"/>
      <c r="CQ20" s="625"/>
      <c r="CR20" s="625"/>
      <c r="CS20" s="625"/>
      <c r="CT20" s="625"/>
      <c r="CU20" s="625"/>
      <c r="CV20" s="625"/>
      <c r="CW20" s="625"/>
      <c r="CX20" s="625"/>
      <c r="CY20" s="625"/>
      <c r="CZ20" s="625"/>
      <c r="DA20" s="625"/>
      <c r="DB20" s="625"/>
      <c r="DC20" s="625"/>
      <c r="DD20" s="77"/>
      <c r="DE20" s="486"/>
      <c r="DF20" s="73"/>
      <c r="DG20" s="76"/>
      <c r="DH20" s="127"/>
      <c r="DI20" s="625"/>
      <c r="DJ20" s="625"/>
      <c r="DK20" s="625"/>
      <c r="DL20" s="625"/>
      <c r="DM20" s="625"/>
      <c r="DN20" s="625"/>
      <c r="DO20" s="625"/>
      <c r="DP20" s="625"/>
      <c r="DQ20" s="625"/>
      <c r="DR20" s="625"/>
      <c r="DS20" s="625"/>
      <c r="DT20" s="625"/>
      <c r="DU20" s="625"/>
      <c r="DV20" s="625"/>
      <c r="DW20" s="625"/>
      <c r="DX20" s="625"/>
      <c r="DY20" s="626"/>
      <c r="DZ20" s="77"/>
      <c r="EA20" s="486"/>
      <c r="EB20" s="73"/>
      <c r="EC20" s="76"/>
      <c r="ED20" s="127"/>
      <c r="EE20" s="625"/>
      <c r="EF20" s="625"/>
      <c r="EG20" s="625"/>
      <c r="EH20" s="625"/>
      <c r="EI20" s="625"/>
      <c r="EJ20" s="625"/>
      <c r="EK20" s="625"/>
      <c r="EL20" s="625"/>
      <c r="EM20" s="625"/>
      <c r="EN20" s="625"/>
      <c r="EO20" s="625"/>
      <c r="EP20" s="625"/>
      <c r="EQ20" s="625"/>
      <c r="ER20" s="625"/>
      <c r="ES20" s="625"/>
      <c r="ET20" s="625"/>
      <c r="EU20" s="625"/>
      <c r="EV20" s="77"/>
      <c r="EW20" s="486"/>
      <c r="EX20" s="73"/>
      <c r="EY20" s="76"/>
      <c r="EZ20" s="127"/>
      <c r="FA20" s="625"/>
      <c r="FB20" s="625"/>
      <c r="FC20" s="625"/>
      <c r="FD20" s="625"/>
      <c r="FE20" s="625"/>
      <c r="FF20" s="625"/>
      <c r="FG20" s="625"/>
      <c r="FH20" s="625"/>
      <c r="FI20" s="625"/>
      <c r="FJ20" s="625"/>
      <c r="FK20" s="625"/>
      <c r="FL20" s="625"/>
      <c r="FM20" s="625"/>
      <c r="FN20" s="625"/>
      <c r="FO20" s="625"/>
      <c r="FP20" s="625"/>
      <c r="FQ20" s="77"/>
      <c r="FR20" s="486"/>
      <c r="FS20" s="73"/>
      <c r="FT20" s="76"/>
      <c r="FU20" s="127"/>
      <c r="FV20" s="625"/>
      <c r="FW20" s="625"/>
      <c r="FX20" s="625"/>
      <c r="FY20" s="625"/>
      <c r="FZ20" s="77"/>
      <c r="GA20" s="486"/>
      <c r="GC20" s="486"/>
      <c r="GD20" s="486"/>
      <c r="GE20" s="486"/>
      <c r="GF20" s="486"/>
      <c r="GG20" s="486"/>
      <c r="GH20" s="486"/>
      <c r="GI20" s="486"/>
      <c r="GJ20" s="486"/>
      <c r="GK20" s="486"/>
      <c r="GL20" s="486"/>
      <c r="GM20" s="486"/>
      <c r="GN20" s="486"/>
      <c r="GO20" s="973"/>
      <c r="GQ20" s="1959"/>
      <c r="GR20" s="1959"/>
      <c r="GS20" s="1959"/>
    </row>
    <row r="21" spans="1:201" ht="15.75" customHeight="1">
      <c r="A21" s="1960">
        <v>41365</v>
      </c>
      <c r="B21" s="548">
        <v>41365</v>
      </c>
      <c r="C21" s="1961">
        <v>41365</v>
      </c>
      <c r="D21" s="606">
        <v>8049466</v>
      </c>
      <c r="E21" s="549">
        <v>1710154</v>
      </c>
      <c r="F21" s="549">
        <v>387</v>
      </c>
      <c r="G21" s="549">
        <v>25271</v>
      </c>
      <c r="H21" s="549">
        <v>13302</v>
      </c>
      <c r="I21" s="549">
        <v>540377</v>
      </c>
      <c r="J21" s="549">
        <v>26837</v>
      </c>
      <c r="K21" s="549">
        <v>513540</v>
      </c>
      <c r="L21" s="549">
        <v>215532</v>
      </c>
      <c r="M21" s="549">
        <v>23273</v>
      </c>
      <c r="N21" s="549">
        <v>804326</v>
      </c>
      <c r="O21" s="549">
        <v>196806</v>
      </c>
      <c r="P21" s="549">
        <v>4255495</v>
      </c>
      <c r="Q21" s="549">
        <v>5317753</v>
      </c>
      <c r="R21" s="549">
        <v>243737</v>
      </c>
      <c r="S21" s="549">
        <v>277114</v>
      </c>
      <c r="T21" s="549">
        <v>52260</v>
      </c>
      <c r="U21" s="1962">
        <v>41365</v>
      </c>
      <c r="V21" s="551">
        <v>41365</v>
      </c>
      <c r="W21" s="1960">
        <v>41365</v>
      </c>
      <c r="X21" s="548">
        <v>41365</v>
      </c>
      <c r="Y21" s="1961">
        <v>41365</v>
      </c>
      <c r="Z21" s="549">
        <v>50005</v>
      </c>
      <c r="AA21" s="549">
        <v>4104</v>
      </c>
      <c r="AB21" s="549">
        <v>67884</v>
      </c>
      <c r="AC21" s="549">
        <v>207268</v>
      </c>
      <c r="AD21" s="549">
        <v>32628</v>
      </c>
      <c r="AE21" s="549">
        <v>7942813</v>
      </c>
      <c r="AF21" s="549">
        <v>426981</v>
      </c>
      <c r="AG21" s="549">
        <v>5192140</v>
      </c>
      <c r="AH21" s="549">
        <v>917501</v>
      </c>
      <c r="AI21" s="549">
        <v>190</v>
      </c>
      <c r="AJ21" s="549">
        <v>2192</v>
      </c>
      <c r="AK21" s="549">
        <v>6166</v>
      </c>
      <c r="AL21" s="549">
        <v>53943</v>
      </c>
      <c r="AM21" s="549">
        <v>7823</v>
      </c>
      <c r="AN21" s="549">
        <v>46120</v>
      </c>
      <c r="AO21" s="549">
        <v>208228</v>
      </c>
      <c r="AP21" s="593">
        <v>4</v>
      </c>
      <c r="AQ21" s="1962">
        <v>41365</v>
      </c>
      <c r="AR21" s="551">
        <v>41365</v>
      </c>
      <c r="AS21" s="1960">
        <v>41365</v>
      </c>
      <c r="AT21" s="548">
        <v>41365</v>
      </c>
      <c r="AU21" s="1961">
        <v>41365</v>
      </c>
      <c r="AV21" s="549">
        <v>2375</v>
      </c>
      <c r="AW21" s="549">
        <v>718800</v>
      </c>
      <c r="AX21" s="549">
        <v>45027</v>
      </c>
      <c r="AY21" s="549">
        <v>190</v>
      </c>
      <c r="AZ21" s="549">
        <v>416</v>
      </c>
      <c r="BA21" s="549">
        <v>4345</v>
      </c>
      <c r="BB21" s="549">
        <v>34824</v>
      </c>
      <c r="BC21" s="549">
        <v>2837</v>
      </c>
      <c r="BD21" s="549">
        <v>31987</v>
      </c>
      <c r="BE21" s="549">
        <v>1805</v>
      </c>
      <c r="BF21" s="549">
        <v>4</v>
      </c>
      <c r="BG21" s="549" t="s">
        <v>21</v>
      </c>
      <c r="BH21" s="549">
        <v>744</v>
      </c>
      <c r="BI21" s="549">
        <v>19581</v>
      </c>
      <c r="BJ21" s="549">
        <v>8777</v>
      </c>
      <c r="BK21" s="549">
        <v>1622</v>
      </c>
      <c r="BL21" s="1962">
        <v>41365</v>
      </c>
      <c r="BM21" s="551">
        <v>41365</v>
      </c>
      <c r="BN21" s="1960">
        <v>41365</v>
      </c>
      <c r="BO21" s="548">
        <v>41365</v>
      </c>
      <c r="BP21" s="1961">
        <v>41365</v>
      </c>
      <c r="BQ21" s="549">
        <v>39571</v>
      </c>
      <c r="BR21" s="549">
        <v>44310</v>
      </c>
      <c r="BS21" s="549">
        <v>58876</v>
      </c>
      <c r="BT21" s="549">
        <v>6588</v>
      </c>
      <c r="BU21" s="549">
        <v>25</v>
      </c>
      <c r="BV21" s="549">
        <v>239</v>
      </c>
      <c r="BW21" s="549">
        <v>26</v>
      </c>
      <c r="BX21" s="549">
        <v>2125</v>
      </c>
      <c r="BY21" s="549">
        <v>1884</v>
      </c>
      <c r="BZ21" s="549">
        <v>241</v>
      </c>
      <c r="CA21" s="549">
        <v>3161</v>
      </c>
      <c r="CB21" s="549">
        <v>4432</v>
      </c>
      <c r="CC21" s="542" t="s">
        <v>21</v>
      </c>
      <c r="CD21" s="549" t="s">
        <v>21</v>
      </c>
      <c r="CE21" s="549">
        <v>352</v>
      </c>
      <c r="CF21" s="549">
        <v>3483</v>
      </c>
      <c r="CG21" s="549">
        <v>3706</v>
      </c>
      <c r="CH21" s="1962">
        <v>41365</v>
      </c>
      <c r="CI21" s="551">
        <v>41365</v>
      </c>
      <c r="CJ21" s="79">
        <v>41365</v>
      </c>
      <c r="CK21" s="80">
        <v>41365</v>
      </c>
      <c r="CL21" s="128">
        <v>41365</v>
      </c>
      <c r="CM21" s="82">
        <v>9473146</v>
      </c>
      <c r="CN21" s="2356">
        <v>1958765</v>
      </c>
      <c r="CO21" s="2356">
        <v>387</v>
      </c>
      <c r="CP21" s="2356">
        <v>27080</v>
      </c>
      <c r="CQ21" s="2356">
        <v>13302</v>
      </c>
      <c r="CR21" s="2356">
        <v>604888</v>
      </c>
      <c r="CS21" s="2356">
        <v>36946</v>
      </c>
      <c r="CT21" s="2356">
        <v>567942</v>
      </c>
      <c r="CU21" s="2356">
        <v>215532</v>
      </c>
      <c r="CV21" s="2356">
        <v>23273</v>
      </c>
      <c r="CW21" s="2356">
        <v>1034282</v>
      </c>
      <c r="CX21" s="2356">
        <v>196916</v>
      </c>
      <c r="CY21" s="2356">
        <v>6996997</v>
      </c>
      <c r="CZ21" s="2356">
        <v>9214605</v>
      </c>
      <c r="DA21" s="2356">
        <v>248768</v>
      </c>
      <c r="DB21" s="2356">
        <v>277114</v>
      </c>
      <c r="DC21" s="2356">
        <v>52260</v>
      </c>
      <c r="DD21" s="83">
        <v>41365</v>
      </c>
      <c r="DE21" s="628">
        <v>41365</v>
      </c>
      <c r="DF21" s="79">
        <v>41365</v>
      </c>
      <c r="DG21" s="80">
        <v>41365</v>
      </c>
      <c r="DH21" s="128">
        <v>41365</v>
      </c>
      <c r="DI21" s="2356">
        <v>52105</v>
      </c>
      <c r="DJ21" s="2356">
        <v>4104</v>
      </c>
      <c r="DK21" s="2356">
        <v>69389</v>
      </c>
      <c r="DL21" s="2356">
        <v>207268</v>
      </c>
      <c r="DM21" s="2356">
        <v>35095</v>
      </c>
      <c r="DN21" s="2356">
        <v>3785509</v>
      </c>
      <c r="DO21" s="2356">
        <v>41066</v>
      </c>
      <c r="DP21" s="2356">
        <v>5754654</v>
      </c>
      <c r="DQ21" s="2356">
        <v>1090024</v>
      </c>
      <c r="DR21" s="2356">
        <v>190</v>
      </c>
      <c r="DS21" s="2356">
        <v>2202</v>
      </c>
      <c r="DT21" s="2356">
        <v>6166</v>
      </c>
      <c r="DU21" s="2356">
        <v>57711</v>
      </c>
      <c r="DV21" s="2356">
        <v>9389</v>
      </c>
      <c r="DW21" s="2356">
        <v>48322</v>
      </c>
      <c r="DX21" s="2356">
        <v>208228</v>
      </c>
      <c r="DY21" s="208">
        <v>4</v>
      </c>
      <c r="DZ21" s="83">
        <v>41365</v>
      </c>
      <c r="EA21" s="628">
        <v>41365</v>
      </c>
      <c r="EB21" s="79">
        <v>41365</v>
      </c>
      <c r="EC21" s="80">
        <v>41365</v>
      </c>
      <c r="ED21" s="128">
        <v>41365</v>
      </c>
      <c r="EE21" s="2356">
        <v>196126</v>
      </c>
      <c r="EF21" s="2356">
        <v>2375</v>
      </c>
      <c r="EG21" s="2356">
        <v>1281313</v>
      </c>
      <c r="EH21" s="2356">
        <v>217550</v>
      </c>
      <c r="EI21" s="2356">
        <v>190</v>
      </c>
      <c r="EJ21" s="2356">
        <v>426</v>
      </c>
      <c r="EK21" s="2356">
        <v>4345</v>
      </c>
      <c r="EL21" s="2356">
        <v>38592</v>
      </c>
      <c r="EM21" s="2356">
        <v>4403</v>
      </c>
      <c r="EN21" s="2356">
        <v>34189</v>
      </c>
      <c r="EO21" s="2356">
        <v>1805</v>
      </c>
      <c r="EP21" s="2356">
        <v>4</v>
      </c>
      <c r="EQ21" s="2356">
        <v>218005</v>
      </c>
      <c r="ER21" s="2356">
        <v>854</v>
      </c>
      <c r="ES21" s="2356">
        <v>797830</v>
      </c>
      <c r="ET21" s="2356">
        <v>1159360</v>
      </c>
      <c r="EU21" s="2356">
        <v>4573</v>
      </c>
      <c r="EV21" s="83">
        <v>41365</v>
      </c>
      <c r="EW21" s="628">
        <v>41365</v>
      </c>
      <c r="EX21" s="79">
        <v>41365</v>
      </c>
      <c r="EY21" s="80">
        <v>41365</v>
      </c>
      <c r="EZ21" s="128">
        <v>41365</v>
      </c>
      <c r="FA21" s="2356">
        <v>266707</v>
      </c>
      <c r="FB21" s="2356">
        <v>1866</v>
      </c>
      <c r="FC21" s="2356">
        <v>47059</v>
      </c>
      <c r="FD21" s="2356" t="s">
        <v>21</v>
      </c>
      <c r="FE21" s="2356">
        <v>39571</v>
      </c>
      <c r="FF21" s="2356">
        <v>44311</v>
      </c>
      <c r="FG21" s="2356">
        <v>52070</v>
      </c>
      <c r="FH21" s="2356">
        <v>8166</v>
      </c>
      <c r="FI21" s="2356">
        <v>25</v>
      </c>
      <c r="FJ21" s="2356">
        <v>555</v>
      </c>
      <c r="FK21" s="2356">
        <v>26</v>
      </c>
      <c r="FL21" s="2356">
        <v>3306</v>
      </c>
      <c r="FM21" s="2356">
        <v>1898</v>
      </c>
      <c r="FN21" s="2356">
        <v>1408</v>
      </c>
      <c r="FO21" s="2356">
        <v>3161</v>
      </c>
      <c r="FP21" s="2356">
        <v>6663</v>
      </c>
      <c r="FQ21" s="83">
        <v>41365</v>
      </c>
      <c r="FR21" s="628">
        <v>41365</v>
      </c>
      <c r="FS21" s="63">
        <v>41365</v>
      </c>
      <c r="FT21" s="64">
        <v>41365</v>
      </c>
      <c r="FU21" s="128">
        <v>41365</v>
      </c>
      <c r="FV21" s="2356">
        <v>7291</v>
      </c>
      <c r="FW21" s="2356">
        <v>30253</v>
      </c>
      <c r="FX21" s="2356">
        <v>543699</v>
      </c>
      <c r="FY21" s="2356">
        <v>17778</v>
      </c>
      <c r="FZ21" s="83">
        <v>41365</v>
      </c>
      <c r="GA21" s="628">
        <v>41365</v>
      </c>
      <c r="GC21" s="628"/>
      <c r="GD21" s="628"/>
      <c r="GE21" s="628"/>
      <c r="GF21" s="628"/>
      <c r="GG21" s="628"/>
      <c r="GH21" s="628"/>
      <c r="GI21" s="628"/>
      <c r="GJ21" s="628"/>
      <c r="GK21" s="628"/>
      <c r="GL21" s="628"/>
      <c r="GM21" s="628"/>
      <c r="GN21" s="628"/>
      <c r="GO21" s="74"/>
      <c r="GQ21" s="1963"/>
      <c r="GR21" s="1963"/>
      <c r="GS21" s="1963"/>
    </row>
    <row r="22" spans="1:201" ht="14.25" customHeight="1">
      <c r="A22" s="1964"/>
      <c r="B22" s="548">
        <v>41730</v>
      </c>
      <c r="C22" s="1965"/>
      <c r="D22" s="606">
        <v>7944949</v>
      </c>
      <c r="E22" s="549">
        <v>1602609</v>
      </c>
      <c r="F22" s="549">
        <v>358</v>
      </c>
      <c r="G22" s="549">
        <v>24127</v>
      </c>
      <c r="H22" s="549">
        <v>13354</v>
      </c>
      <c r="I22" s="549">
        <v>477227</v>
      </c>
      <c r="J22" s="549">
        <v>26560</v>
      </c>
      <c r="K22" s="549">
        <v>450667</v>
      </c>
      <c r="L22" s="549">
        <v>215351</v>
      </c>
      <c r="M22" s="549">
        <v>22586</v>
      </c>
      <c r="N22" s="549">
        <v>771410</v>
      </c>
      <c r="O22" s="549">
        <v>185635</v>
      </c>
      <c r="P22" s="549">
        <v>4235438</v>
      </c>
      <c r="Q22" s="549">
        <v>5217190</v>
      </c>
      <c r="R22" s="549">
        <v>257105</v>
      </c>
      <c r="S22" s="549">
        <v>262470</v>
      </c>
      <c r="T22" s="549">
        <v>48457</v>
      </c>
      <c r="U22" s="1962">
        <v>41730</v>
      </c>
      <c r="V22" s="551">
        <v>41730</v>
      </c>
      <c r="W22" s="1964"/>
      <c r="X22" s="548">
        <v>41730</v>
      </c>
      <c r="Y22" s="1965"/>
      <c r="Z22" s="549">
        <v>46140</v>
      </c>
      <c r="AA22" s="549">
        <v>4299</v>
      </c>
      <c r="AB22" s="549">
        <v>58453</v>
      </c>
      <c r="AC22" s="549">
        <v>249021</v>
      </c>
      <c r="AD22" s="549">
        <v>40639</v>
      </c>
      <c r="AE22" s="549">
        <v>7784764</v>
      </c>
      <c r="AF22" s="549">
        <v>401313</v>
      </c>
      <c r="AG22" s="549">
        <v>5108168</v>
      </c>
      <c r="AH22" s="549">
        <v>887506</v>
      </c>
      <c r="AI22" s="549">
        <v>170</v>
      </c>
      <c r="AJ22" s="549">
        <v>1616</v>
      </c>
      <c r="AK22" s="549">
        <v>6300</v>
      </c>
      <c r="AL22" s="549">
        <v>51802</v>
      </c>
      <c r="AM22" s="549">
        <v>6206</v>
      </c>
      <c r="AN22" s="549">
        <v>45596</v>
      </c>
      <c r="AO22" s="549">
        <v>206272</v>
      </c>
      <c r="AP22" s="593" t="s">
        <v>21</v>
      </c>
      <c r="AQ22" s="1962">
        <v>41730</v>
      </c>
      <c r="AR22" s="551">
        <v>41730</v>
      </c>
      <c r="AS22" s="1964"/>
      <c r="AT22" s="548">
        <v>41730</v>
      </c>
      <c r="AU22" s="1965"/>
      <c r="AV22" s="549">
        <v>4037</v>
      </c>
      <c r="AW22" s="549">
        <v>707229</v>
      </c>
      <c r="AX22" s="549">
        <v>45198</v>
      </c>
      <c r="AY22" s="549">
        <v>170</v>
      </c>
      <c r="AZ22" s="549">
        <v>354</v>
      </c>
      <c r="BA22" s="549">
        <v>4520</v>
      </c>
      <c r="BB22" s="549">
        <v>35073</v>
      </c>
      <c r="BC22" s="549">
        <v>2165</v>
      </c>
      <c r="BD22" s="549">
        <v>32908</v>
      </c>
      <c r="BE22" s="549">
        <v>1562</v>
      </c>
      <c r="BF22" s="549" t="s">
        <v>21</v>
      </c>
      <c r="BG22" s="549" t="s">
        <v>21</v>
      </c>
      <c r="BH22" s="549">
        <v>770</v>
      </c>
      <c r="BI22" s="549">
        <v>19116</v>
      </c>
      <c r="BJ22" s="549">
        <v>8211</v>
      </c>
      <c r="BK22" s="549">
        <v>1642</v>
      </c>
      <c r="BL22" s="1962">
        <v>41730</v>
      </c>
      <c r="BM22" s="551">
        <v>41730</v>
      </c>
      <c r="BN22" s="1964"/>
      <c r="BO22" s="548">
        <v>41730</v>
      </c>
      <c r="BP22" s="1965"/>
      <c r="BQ22" s="549">
        <v>36438</v>
      </c>
      <c r="BR22" s="549">
        <v>40701</v>
      </c>
      <c r="BS22" s="549">
        <v>52916</v>
      </c>
      <c r="BT22" s="549">
        <v>4951</v>
      </c>
      <c r="BU22" s="549">
        <v>24</v>
      </c>
      <c r="BV22" s="549">
        <v>30</v>
      </c>
      <c r="BW22" s="549">
        <v>24</v>
      </c>
      <c r="BX22" s="549">
        <v>1674</v>
      </c>
      <c r="BY22" s="549">
        <v>1442</v>
      </c>
      <c r="BZ22" s="549">
        <v>232</v>
      </c>
      <c r="CA22" s="549">
        <v>2415</v>
      </c>
      <c r="CB22" s="549">
        <v>3763</v>
      </c>
      <c r="CC22" s="542" t="s">
        <v>21</v>
      </c>
      <c r="CD22" s="549" t="s">
        <v>21</v>
      </c>
      <c r="CE22" s="549">
        <v>394</v>
      </c>
      <c r="CF22" s="549">
        <v>2847</v>
      </c>
      <c r="CG22" s="549">
        <v>3020</v>
      </c>
      <c r="CH22" s="1962">
        <v>41730</v>
      </c>
      <c r="CI22" s="551">
        <v>41730</v>
      </c>
      <c r="CJ22" s="85"/>
      <c r="CK22" s="80">
        <v>41730</v>
      </c>
      <c r="CL22" s="130"/>
      <c r="CM22" s="82">
        <v>9430419</v>
      </c>
      <c r="CN22" s="2356">
        <v>1798428</v>
      </c>
      <c r="CO22" s="2356">
        <v>358</v>
      </c>
      <c r="CP22" s="2356">
        <v>25999</v>
      </c>
      <c r="CQ22" s="2356">
        <v>13354</v>
      </c>
      <c r="CR22" s="2356">
        <v>498628</v>
      </c>
      <c r="CS22" s="2356">
        <v>36256</v>
      </c>
      <c r="CT22" s="2356">
        <v>462372</v>
      </c>
      <c r="CU22" s="2356">
        <v>215351</v>
      </c>
      <c r="CV22" s="2356">
        <v>22586</v>
      </c>
      <c r="CW22" s="2356">
        <v>993219</v>
      </c>
      <c r="CX22" s="2356">
        <v>185831</v>
      </c>
      <c r="CY22" s="2356">
        <v>7128017</v>
      </c>
      <c r="CZ22" s="2356">
        <v>9339998</v>
      </c>
      <c r="DA22" s="2356">
        <v>259840</v>
      </c>
      <c r="DB22" s="2356">
        <v>262470</v>
      </c>
      <c r="DC22" s="2356">
        <v>48457</v>
      </c>
      <c r="DD22" s="83">
        <v>41730</v>
      </c>
      <c r="DE22" s="628">
        <v>41730</v>
      </c>
      <c r="DF22" s="85"/>
      <c r="DG22" s="80">
        <v>41730</v>
      </c>
      <c r="DH22" s="130"/>
      <c r="DI22" s="2356">
        <v>47704</v>
      </c>
      <c r="DJ22" s="2356">
        <v>4299</v>
      </c>
      <c r="DK22" s="2356">
        <v>59864</v>
      </c>
      <c r="DL22" s="2356">
        <v>249021</v>
      </c>
      <c r="DM22" s="2356">
        <v>43197</v>
      </c>
      <c r="DN22" s="2356">
        <v>3671344</v>
      </c>
      <c r="DO22" s="2356">
        <v>39855</v>
      </c>
      <c r="DP22" s="2356">
        <v>5672107</v>
      </c>
      <c r="DQ22" s="2356">
        <v>1056250</v>
      </c>
      <c r="DR22" s="2356">
        <v>170</v>
      </c>
      <c r="DS22" s="2356">
        <v>1636</v>
      </c>
      <c r="DT22" s="2356">
        <v>6300</v>
      </c>
      <c r="DU22" s="2356">
        <v>55661</v>
      </c>
      <c r="DV22" s="2356">
        <v>7761</v>
      </c>
      <c r="DW22" s="2356">
        <v>47900</v>
      </c>
      <c r="DX22" s="2356">
        <v>206272</v>
      </c>
      <c r="DY22" s="208" t="s">
        <v>21</v>
      </c>
      <c r="DZ22" s="83">
        <v>41730</v>
      </c>
      <c r="EA22" s="628">
        <v>41730</v>
      </c>
      <c r="EB22" s="85"/>
      <c r="EC22" s="80">
        <v>41730</v>
      </c>
      <c r="ED22" s="130"/>
      <c r="EE22" s="2356">
        <v>234841</v>
      </c>
      <c r="EF22" s="2356">
        <v>4037</v>
      </c>
      <c r="EG22" s="2356">
        <v>1271168</v>
      </c>
      <c r="EH22" s="2356">
        <v>213942</v>
      </c>
      <c r="EI22" s="2356">
        <v>170</v>
      </c>
      <c r="EJ22" s="2356">
        <v>374</v>
      </c>
      <c r="EK22" s="2356">
        <v>4520</v>
      </c>
      <c r="EL22" s="2356">
        <v>38932</v>
      </c>
      <c r="EM22" s="2356">
        <v>3720</v>
      </c>
      <c r="EN22" s="2356">
        <v>35212</v>
      </c>
      <c r="EO22" s="2356">
        <v>1562</v>
      </c>
      <c r="EP22" s="2356" t="s">
        <v>21</v>
      </c>
      <c r="EQ22" s="2356">
        <v>212856</v>
      </c>
      <c r="ER22" s="2356">
        <v>966</v>
      </c>
      <c r="ES22" s="2356">
        <v>799201</v>
      </c>
      <c r="ET22" s="2356">
        <v>1164351</v>
      </c>
      <c r="EU22" s="2356">
        <v>2501</v>
      </c>
      <c r="EV22" s="83">
        <v>41730</v>
      </c>
      <c r="EW22" s="628">
        <v>41730</v>
      </c>
      <c r="EX22" s="85"/>
      <c r="EY22" s="80">
        <v>41730</v>
      </c>
      <c r="EZ22" s="130"/>
      <c r="FA22" s="2356">
        <v>250180</v>
      </c>
      <c r="FB22" s="2356">
        <v>1994</v>
      </c>
      <c r="FC22" s="2356">
        <v>49895</v>
      </c>
      <c r="FD22" s="2356">
        <v>5933</v>
      </c>
      <c r="FE22" s="2356">
        <v>36438</v>
      </c>
      <c r="FF22" s="2356">
        <v>40702</v>
      </c>
      <c r="FG22" s="2356">
        <v>47477</v>
      </c>
      <c r="FH22" s="2356">
        <v>7225</v>
      </c>
      <c r="FI22" s="2356">
        <v>24</v>
      </c>
      <c r="FJ22" s="2356">
        <v>318</v>
      </c>
      <c r="FK22" s="2356">
        <v>24</v>
      </c>
      <c r="FL22" s="2356">
        <v>3522</v>
      </c>
      <c r="FM22" s="2356">
        <v>1443</v>
      </c>
      <c r="FN22" s="2356">
        <v>2079</v>
      </c>
      <c r="FO22" s="2356">
        <v>2415</v>
      </c>
      <c r="FP22" s="2356">
        <v>5424</v>
      </c>
      <c r="FQ22" s="83">
        <v>41730</v>
      </c>
      <c r="FR22" s="628">
        <v>41730</v>
      </c>
      <c r="FS22" s="85"/>
      <c r="FT22" s="64">
        <v>41730</v>
      </c>
      <c r="FU22" s="130"/>
      <c r="FV22" s="2356">
        <v>8888</v>
      </c>
      <c r="FW22" s="2356">
        <v>36602</v>
      </c>
      <c r="FX22" s="2356">
        <v>540285</v>
      </c>
      <c r="FY22" s="2356">
        <v>16817</v>
      </c>
      <c r="FZ22" s="83">
        <v>41730</v>
      </c>
      <c r="GA22" s="628">
        <v>41730</v>
      </c>
      <c r="GC22" s="628"/>
      <c r="GD22" s="628"/>
      <c r="GE22" s="628"/>
      <c r="GF22" s="628"/>
      <c r="GG22" s="628"/>
      <c r="GH22" s="628"/>
      <c r="GI22" s="628"/>
      <c r="GJ22" s="628"/>
      <c r="GK22" s="628"/>
      <c r="GL22" s="628"/>
      <c r="GM22" s="628"/>
      <c r="GN22" s="628"/>
      <c r="GO22" s="74"/>
      <c r="GQ22" s="1963"/>
      <c r="GR22" s="1963"/>
      <c r="GS22" s="1963"/>
    </row>
    <row r="23" spans="1:201" ht="6.75" customHeight="1">
      <c r="A23" s="1964"/>
      <c r="B23" s="658"/>
      <c r="C23" s="1965"/>
      <c r="D23" s="606"/>
      <c r="E23" s="549"/>
      <c r="F23" s="549"/>
      <c r="G23" s="549"/>
      <c r="H23" s="549"/>
      <c r="I23" s="549"/>
      <c r="J23" s="549"/>
      <c r="K23" s="549"/>
      <c r="L23" s="549"/>
      <c r="M23" s="549"/>
      <c r="N23" s="549"/>
      <c r="O23" s="549"/>
      <c r="P23" s="549"/>
      <c r="Q23" s="549"/>
      <c r="R23" s="549"/>
      <c r="S23" s="549"/>
      <c r="T23" s="549"/>
      <c r="U23" s="1958"/>
      <c r="V23" s="547"/>
      <c r="W23" s="1964"/>
      <c r="X23" s="658"/>
      <c r="Y23" s="1965"/>
      <c r="Z23" s="549"/>
      <c r="AA23" s="549"/>
      <c r="AB23" s="549"/>
      <c r="AC23" s="549"/>
      <c r="AD23" s="549"/>
      <c r="AE23" s="549"/>
      <c r="AF23" s="549"/>
      <c r="AG23" s="549"/>
      <c r="AH23" s="549"/>
      <c r="AI23" s="549"/>
      <c r="AJ23" s="549"/>
      <c r="AK23" s="549"/>
      <c r="AL23" s="549"/>
      <c r="AM23" s="549"/>
      <c r="AN23" s="549"/>
      <c r="AO23" s="549"/>
      <c r="AP23" s="593"/>
      <c r="AQ23" s="1958"/>
      <c r="AR23" s="547"/>
      <c r="AS23" s="1964"/>
      <c r="AT23" s="658"/>
      <c r="AU23" s="1965"/>
      <c r="AV23" s="549"/>
      <c r="AW23" s="549"/>
      <c r="AX23" s="549"/>
      <c r="AY23" s="549"/>
      <c r="AZ23" s="549"/>
      <c r="BA23" s="549"/>
      <c r="BB23" s="549"/>
      <c r="BC23" s="549"/>
      <c r="BD23" s="549"/>
      <c r="BE23" s="549"/>
      <c r="BF23" s="549"/>
      <c r="BG23" s="549"/>
      <c r="BH23" s="549"/>
      <c r="BI23" s="549"/>
      <c r="BJ23" s="549"/>
      <c r="BK23" s="549"/>
      <c r="BL23" s="1958"/>
      <c r="BM23" s="547"/>
      <c r="BN23" s="1964"/>
      <c r="BO23" s="658"/>
      <c r="BP23" s="1965"/>
      <c r="BQ23" s="549"/>
      <c r="BR23" s="549"/>
      <c r="BS23" s="549"/>
      <c r="BT23" s="549"/>
      <c r="BU23" s="549"/>
      <c r="BV23" s="549"/>
      <c r="BW23" s="549"/>
      <c r="BX23" s="549"/>
      <c r="BY23" s="549"/>
      <c r="BZ23" s="549"/>
      <c r="CA23" s="549"/>
      <c r="CB23" s="549"/>
      <c r="CC23" s="549"/>
      <c r="CD23" s="549"/>
      <c r="CE23" s="549"/>
      <c r="CF23" s="549"/>
      <c r="CG23" s="549"/>
      <c r="CH23" s="1958"/>
      <c r="CI23" s="547"/>
      <c r="CJ23" s="85"/>
      <c r="CK23" s="87"/>
      <c r="CL23" s="130"/>
      <c r="CM23" s="82"/>
      <c r="CN23" s="2356"/>
      <c r="CO23" s="2356"/>
      <c r="CP23" s="2356"/>
      <c r="CQ23" s="2356"/>
      <c r="CR23" s="2356"/>
      <c r="CS23" s="2356"/>
      <c r="CT23" s="2356"/>
      <c r="CU23" s="2356"/>
      <c r="CV23" s="2356"/>
      <c r="CW23" s="2356"/>
      <c r="CX23" s="2356"/>
      <c r="CY23" s="2356"/>
      <c r="CZ23" s="2356"/>
      <c r="DA23" s="2356"/>
      <c r="DB23" s="2356"/>
      <c r="DC23" s="2356"/>
      <c r="DD23" s="77"/>
      <c r="DE23" s="486"/>
      <c r="DF23" s="85"/>
      <c r="DG23" s="87"/>
      <c r="DH23" s="130"/>
      <c r="DI23" s="2356"/>
      <c r="DJ23" s="2356"/>
      <c r="DK23" s="2356"/>
      <c r="DL23" s="2356"/>
      <c r="DM23" s="2356"/>
      <c r="DN23" s="2356"/>
      <c r="DO23" s="2356"/>
      <c r="DP23" s="2356"/>
      <c r="DQ23" s="2356"/>
      <c r="DR23" s="2356"/>
      <c r="DS23" s="2356"/>
      <c r="DT23" s="2356"/>
      <c r="DU23" s="2356"/>
      <c r="DV23" s="2356"/>
      <c r="DW23" s="2356"/>
      <c r="DX23" s="2356"/>
      <c r="DY23" s="208"/>
      <c r="DZ23" s="77"/>
      <c r="EA23" s="486"/>
      <c r="EB23" s="85"/>
      <c r="EC23" s="87"/>
      <c r="ED23" s="130"/>
      <c r="EE23" s="2356"/>
      <c r="EF23" s="2356"/>
      <c r="EG23" s="2356"/>
      <c r="EH23" s="2356"/>
      <c r="EI23" s="2356"/>
      <c r="EJ23" s="2356"/>
      <c r="EK23" s="2356"/>
      <c r="EL23" s="2356"/>
      <c r="EM23" s="2356"/>
      <c r="EN23" s="2356"/>
      <c r="EO23" s="2356"/>
      <c r="EP23" s="2356"/>
      <c r="EQ23" s="2356"/>
      <c r="ER23" s="2356"/>
      <c r="ES23" s="2356"/>
      <c r="ET23" s="2356"/>
      <c r="EU23" s="2356"/>
      <c r="EV23" s="77"/>
      <c r="EW23" s="486"/>
      <c r="EX23" s="85"/>
      <c r="EY23" s="87"/>
      <c r="EZ23" s="130"/>
      <c r="FA23" s="2356"/>
      <c r="FB23" s="2356"/>
      <c r="FC23" s="2356"/>
      <c r="FD23" s="2356"/>
      <c r="FE23" s="2356"/>
      <c r="FF23" s="2356"/>
      <c r="FG23" s="2356"/>
      <c r="FH23" s="2356"/>
      <c r="FI23" s="2356"/>
      <c r="FJ23" s="2356"/>
      <c r="FK23" s="2356"/>
      <c r="FL23" s="2356"/>
      <c r="FM23" s="2356"/>
      <c r="FN23" s="2356"/>
      <c r="FO23" s="2356"/>
      <c r="FP23" s="2356"/>
      <c r="FQ23" s="77"/>
      <c r="FR23" s="486"/>
      <c r="FS23" s="85"/>
      <c r="FT23" s="64"/>
      <c r="FU23" s="130"/>
      <c r="FV23" s="2356"/>
      <c r="FW23" s="2356"/>
      <c r="FX23" s="2356"/>
      <c r="FY23" s="2356"/>
      <c r="FZ23" s="77"/>
      <c r="GA23" s="486"/>
      <c r="GC23" s="486"/>
      <c r="GD23" s="486"/>
      <c r="GE23" s="486"/>
      <c r="GF23" s="486"/>
      <c r="GG23" s="486"/>
      <c r="GH23" s="486"/>
      <c r="GI23" s="486"/>
      <c r="GJ23" s="486"/>
      <c r="GK23" s="486"/>
      <c r="GL23" s="486"/>
      <c r="GM23" s="486"/>
      <c r="GN23" s="486"/>
      <c r="GO23" s="74"/>
      <c r="GQ23" s="1963"/>
      <c r="GR23" s="1963"/>
      <c r="GS23" s="1963"/>
    </row>
    <row r="24" spans="1:201" ht="15.75" customHeight="1">
      <c r="A24" s="1966" t="s">
        <v>777</v>
      </c>
      <c r="B24" s="552" t="s">
        <v>23</v>
      </c>
      <c r="C24" s="1967" t="s">
        <v>24</v>
      </c>
      <c r="D24" s="606">
        <v>1992364</v>
      </c>
      <c r="E24" s="549">
        <v>405511</v>
      </c>
      <c r="F24" s="549">
        <v>109</v>
      </c>
      <c r="G24" s="549">
        <v>7840</v>
      </c>
      <c r="H24" s="549">
        <v>3273</v>
      </c>
      <c r="I24" s="549">
        <v>118128</v>
      </c>
      <c r="J24" s="549">
        <v>7029</v>
      </c>
      <c r="K24" s="549">
        <v>111099</v>
      </c>
      <c r="L24" s="549">
        <v>54348</v>
      </c>
      <c r="M24" s="549">
        <v>5632</v>
      </c>
      <c r="N24" s="549">
        <v>192275</v>
      </c>
      <c r="O24" s="549">
        <v>50652</v>
      </c>
      <c r="P24" s="549">
        <v>1034402</v>
      </c>
      <c r="Q24" s="549">
        <v>1267099</v>
      </c>
      <c r="R24" s="549">
        <v>66847</v>
      </c>
      <c r="S24" s="549">
        <v>60920</v>
      </c>
      <c r="T24" s="549">
        <v>10425</v>
      </c>
      <c r="U24" s="1968" t="s">
        <v>25</v>
      </c>
      <c r="V24" s="555" t="s">
        <v>778</v>
      </c>
      <c r="W24" s="1966" t="s">
        <v>777</v>
      </c>
      <c r="X24" s="552" t="s">
        <v>23</v>
      </c>
      <c r="Y24" s="1967" t="s">
        <v>24</v>
      </c>
      <c r="Z24" s="549">
        <v>11581</v>
      </c>
      <c r="AA24" s="549">
        <v>898</v>
      </c>
      <c r="AB24" s="549">
        <v>13210</v>
      </c>
      <c r="AC24" s="549">
        <v>62416</v>
      </c>
      <c r="AD24" s="549">
        <v>9103</v>
      </c>
      <c r="AE24" s="549">
        <v>1922572</v>
      </c>
      <c r="AF24" s="549">
        <v>110586</v>
      </c>
      <c r="AG24" s="549">
        <v>1258495</v>
      </c>
      <c r="AH24" s="549">
        <v>226232</v>
      </c>
      <c r="AI24" s="549">
        <v>65</v>
      </c>
      <c r="AJ24" s="549">
        <v>556</v>
      </c>
      <c r="AK24" s="549">
        <v>1617</v>
      </c>
      <c r="AL24" s="549">
        <v>13839</v>
      </c>
      <c r="AM24" s="549">
        <v>1877</v>
      </c>
      <c r="AN24" s="549">
        <v>11962</v>
      </c>
      <c r="AO24" s="549">
        <v>52068</v>
      </c>
      <c r="AP24" s="593" t="s">
        <v>21</v>
      </c>
      <c r="AQ24" s="1968" t="s">
        <v>25</v>
      </c>
      <c r="AR24" s="555" t="s">
        <v>778</v>
      </c>
      <c r="AS24" s="1966" t="s">
        <v>777</v>
      </c>
      <c r="AT24" s="552" t="s">
        <v>23</v>
      </c>
      <c r="AU24" s="1967" t="s">
        <v>24</v>
      </c>
      <c r="AV24" s="549">
        <v>313</v>
      </c>
      <c r="AW24" s="549">
        <v>177059</v>
      </c>
      <c r="AX24" s="549">
        <v>12109</v>
      </c>
      <c r="AY24" s="549">
        <v>65</v>
      </c>
      <c r="AZ24" s="549">
        <v>160</v>
      </c>
      <c r="BA24" s="549">
        <v>1184</v>
      </c>
      <c r="BB24" s="549">
        <v>9351</v>
      </c>
      <c r="BC24" s="549">
        <v>536</v>
      </c>
      <c r="BD24" s="549">
        <v>8815</v>
      </c>
      <c r="BE24" s="549">
        <v>439</v>
      </c>
      <c r="BF24" s="549" t="s">
        <v>21</v>
      </c>
      <c r="BG24" s="549" t="s">
        <v>21</v>
      </c>
      <c r="BH24" s="549">
        <v>178</v>
      </c>
      <c r="BI24" s="549">
        <v>5835</v>
      </c>
      <c r="BJ24" s="549">
        <v>2406</v>
      </c>
      <c r="BK24" s="549">
        <v>436</v>
      </c>
      <c r="BL24" s="1968" t="s">
        <v>25</v>
      </c>
      <c r="BM24" s="555" t="s">
        <v>778</v>
      </c>
      <c r="BN24" s="1966" t="s">
        <v>777</v>
      </c>
      <c r="BO24" s="552" t="s">
        <v>23</v>
      </c>
      <c r="BP24" s="1967" t="s">
        <v>24</v>
      </c>
      <c r="BQ24" s="549">
        <v>9137</v>
      </c>
      <c r="BR24" s="549">
        <v>10209</v>
      </c>
      <c r="BS24" s="549">
        <v>13251</v>
      </c>
      <c r="BT24" s="549">
        <v>1150</v>
      </c>
      <c r="BU24" s="549">
        <v>6</v>
      </c>
      <c r="BV24" s="549">
        <v>15</v>
      </c>
      <c r="BW24" s="549">
        <v>6</v>
      </c>
      <c r="BX24" s="549">
        <v>169</v>
      </c>
      <c r="BY24" s="549">
        <v>161</v>
      </c>
      <c r="BZ24" s="549">
        <v>8</v>
      </c>
      <c r="CA24" s="549">
        <v>726</v>
      </c>
      <c r="CB24" s="549">
        <v>916</v>
      </c>
      <c r="CC24" s="542" t="s">
        <v>21</v>
      </c>
      <c r="CD24" s="549" t="s">
        <v>21</v>
      </c>
      <c r="CE24" s="549">
        <v>110</v>
      </c>
      <c r="CF24" s="549">
        <v>684</v>
      </c>
      <c r="CG24" s="549">
        <v>716</v>
      </c>
      <c r="CH24" s="1968" t="s">
        <v>25</v>
      </c>
      <c r="CI24" s="555" t="s">
        <v>778</v>
      </c>
      <c r="CJ24" s="88" t="s">
        <v>777</v>
      </c>
      <c r="CK24" s="89" t="s">
        <v>23</v>
      </c>
      <c r="CL24" s="131" t="s">
        <v>24</v>
      </c>
      <c r="CM24" s="82">
        <v>2383297</v>
      </c>
      <c r="CN24" s="2356">
        <v>457092</v>
      </c>
      <c r="CO24" s="2356">
        <v>109</v>
      </c>
      <c r="CP24" s="2356">
        <v>8381</v>
      </c>
      <c r="CQ24" s="2356">
        <v>3273</v>
      </c>
      <c r="CR24" s="2356">
        <v>124829</v>
      </c>
      <c r="CS24" s="2356">
        <v>9493</v>
      </c>
      <c r="CT24" s="2356">
        <v>115336</v>
      </c>
      <c r="CU24" s="2356">
        <v>54348</v>
      </c>
      <c r="CV24" s="2356">
        <v>5632</v>
      </c>
      <c r="CW24" s="2356">
        <v>249213</v>
      </c>
      <c r="CX24" s="2356">
        <v>50652</v>
      </c>
      <c r="CY24" s="2356">
        <v>1805103</v>
      </c>
      <c r="CZ24" s="2356">
        <v>2364977</v>
      </c>
      <c r="DA24" s="2356">
        <v>66847</v>
      </c>
      <c r="DB24" s="2356">
        <v>60920</v>
      </c>
      <c r="DC24" s="2356">
        <v>10425</v>
      </c>
      <c r="DD24" s="91" t="s">
        <v>25</v>
      </c>
      <c r="DE24" s="632" t="s">
        <v>778</v>
      </c>
      <c r="DF24" s="88" t="s">
        <v>777</v>
      </c>
      <c r="DG24" s="89" t="s">
        <v>23</v>
      </c>
      <c r="DH24" s="131" t="s">
        <v>24</v>
      </c>
      <c r="DI24" s="2356">
        <v>11985</v>
      </c>
      <c r="DJ24" s="2356">
        <v>898</v>
      </c>
      <c r="DK24" s="2356">
        <v>13444</v>
      </c>
      <c r="DL24" s="2356">
        <v>62416</v>
      </c>
      <c r="DM24" s="2356">
        <v>10237</v>
      </c>
      <c r="DN24" s="2356">
        <v>888576</v>
      </c>
      <c r="DO24" s="2356">
        <v>12398</v>
      </c>
      <c r="DP24" s="2356">
        <v>1402367</v>
      </c>
      <c r="DQ24" s="2356">
        <v>269486</v>
      </c>
      <c r="DR24" s="2356">
        <v>65</v>
      </c>
      <c r="DS24" s="2356">
        <v>561</v>
      </c>
      <c r="DT24" s="2356">
        <v>1617</v>
      </c>
      <c r="DU24" s="2356">
        <v>14776</v>
      </c>
      <c r="DV24" s="2356">
        <v>2273</v>
      </c>
      <c r="DW24" s="2356">
        <v>12503</v>
      </c>
      <c r="DX24" s="2356">
        <v>52068</v>
      </c>
      <c r="DY24" s="208" t="s">
        <v>21</v>
      </c>
      <c r="DZ24" s="91" t="s">
        <v>25</v>
      </c>
      <c r="EA24" s="632" t="s">
        <v>778</v>
      </c>
      <c r="EB24" s="88" t="s">
        <v>777</v>
      </c>
      <c r="EC24" s="89" t="s">
        <v>23</v>
      </c>
      <c r="ED24" s="131" t="s">
        <v>24</v>
      </c>
      <c r="EE24" s="2356">
        <v>58198</v>
      </c>
      <c r="EF24" s="2356">
        <v>313</v>
      </c>
      <c r="EG24" s="2356">
        <v>320931</v>
      </c>
      <c r="EH24" s="2356">
        <v>55363</v>
      </c>
      <c r="EI24" s="2356">
        <v>65</v>
      </c>
      <c r="EJ24" s="2356">
        <v>165</v>
      </c>
      <c r="EK24" s="2356">
        <v>1184</v>
      </c>
      <c r="EL24" s="2356">
        <v>10288</v>
      </c>
      <c r="EM24" s="2356">
        <v>932</v>
      </c>
      <c r="EN24" s="2356">
        <v>9356</v>
      </c>
      <c r="EO24" s="2356">
        <v>439</v>
      </c>
      <c r="EP24" s="2356" t="s">
        <v>21</v>
      </c>
      <c r="EQ24" s="2356">
        <v>54703</v>
      </c>
      <c r="ER24" s="2356">
        <v>178</v>
      </c>
      <c r="ES24" s="2356">
        <v>203333</v>
      </c>
      <c r="ET24" s="2356">
        <v>295438</v>
      </c>
      <c r="EU24" s="2356" t="s">
        <v>21</v>
      </c>
      <c r="EV24" s="91" t="s">
        <v>25</v>
      </c>
      <c r="EW24" s="632" t="s">
        <v>778</v>
      </c>
      <c r="EX24" s="88" t="s">
        <v>777</v>
      </c>
      <c r="EY24" s="89" t="s">
        <v>23</v>
      </c>
      <c r="EZ24" s="131" t="s">
        <v>24</v>
      </c>
      <c r="FA24" s="2356">
        <v>62261</v>
      </c>
      <c r="FB24" s="2356">
        <v>371</v>
      </c>
      <c r="FC24" s="2356">
        <v>14270</v>
      </c>
      <c r="FD24" s="2356">
        <v>3048</v>
      </c>
      <c r="FE24" s="2356">
        <v>9137</v>
      </c>
      <c r="FF24" s="2356">
        <v>10210</v>
      </c>
      <c r="FG24" s="2356">
        <v>12208</v>
      </c>
      <c r="FH24" s="2356">
        <v>2292</v>
      </c>
      <c r="FI24" s="2356">
        <v>6</v>
      </c>
      <c r="FJ24" s="2356">
        <v>100</v>
      </c>
      <c r="FK24" s="2356">
        <v>6</v>
      </c>
      <c r="FL24" s="2356">
        <v>1150</v>
      </c>
      <c r="FM24" s="2356">
        <v>161</v>
      </c>
      <c r="FN24" s="2356">
        <v>989</v>
      </c>
      <c r="FO24" s="2356">
        <v>726</v>
      </c>
      <c r="FP24" s="2356">
        <v>1343</v>
      </c>
      <c r="FQ24" s="91" t="s">
        <v>25</v>
      </c>
      <c r="FR24" s="632" t="s">
        <v>778</v>
      </c>
      <c r="FS24" s="63" t="s">
        <v>777</v>
      </c>
      <c r="FT24" s="64" t="s">
        <v>23</v>
      </c>
      <c r="FU24" s="131" t="s">
        <v>24</v>
      </c>
      <c r="FV24" s="2356">
        <v>2255</v>
      </c>
      <c r="FW24" s="2356">
        <v>8790</v>
      </c>
      <c r="FX24" s="2356">
        <v>133338</v>
      </c>
      <c r="FY24" s="2356">
        <v>4408</v>
      </c>
      <c r="FZ24" s="91" t="s">
        <v>25</v>
      </c>
      <c r="GA24" s="628" t="s">
        <v>778</v>
      </c>
      <c r="GC24" s="632"/>
      <c r="GD24" s="632"/>
      <c r="GE24" s="632"/>
      <c r="GF24" s="632"/>
      <c r="GG24" s="632"/>
      <c r="GH24" s="632"/>
      <c r="GI24" s="632"/>
      <c r="GJ24" s="632"/>
      <c r="GK24" s="632"/>
      <c r="GL24" s="632"/>
      <c r="GM24" s="632"/>
      <c r="GN24" s="632"/>
      <c r="GO24" s="74"/>
      <c r="GQ24" s="1963"/>
      <c r="GR24" s="1963"/>
      <c r="GS24" s="1963"/>
    </row>
    <row r="25" spans="1:201" ht="14.25" customHeight="1">
      <c r="A25" s="1969" t="s">
        <v>26</v>
      </c>
      <c r="B25" s="556" t="s">
        <v>26</v>
      </c>
      <c r="C25" s="553" t="s">
        <v>571</v>
      </c>
      <c r="D25" s="606">
        <v>1875075</v>
      </c>
      <c r="E25" s="549">
        <v>372239</v>
      </c>
      <c r="F25" s="549">
        <v>81</v>
      </c>
      <c r="G25" s="549">
        <v>5368</v>
      </c>
      <c r="H25" s="549">
        <v>3144</v>
      </c>
      <c r="I25" s="549">
        <v>112260</v>
      </c>
      <c r="J25" s="549">
        <v>6478</v>
      </c>
      <c r="K25" s="549">
        <v>105782</v>
      </c>
      <c r="L25" s="549">
        <v>53249</v>
      </c>
      <c r="M25" s="549">
        <v>5147</v>
      </c>
      <c r="N25" s="549">
        <v>161026</v>
      </c>
      <c r="O25" s="549">
        <v>52102</v>
      </c>
      <c r="P25" s="549">
        <v>990163</v>
      </c>
      <c r="Q25" s="549">
        <v>1226156</v>
      </c>
      <c r="R25" s="549">
        <v>60134</v>
      </c>
      <c r="S25" s="549">
        <v>47891</v>
      </c>
      <c r="T25" s="549">
        <v>6573</v>
      </c>
      <c r="U25" s="1968" t="s">
        <v>27</v>
      </c>
      <c r="V25" s="555" t="s">
        <v>26</v>
      </c>
      <c r="W25" s="1969" t="s">
        <v>26</v>
      </c>
      <c r="X25" s="556" t="s">
        <v>26</v>
      </c>
      <c r="Y25" s="553" t="s">
        <v>571</v>
      </c>
      <c r="Z25" s="549">
        <v>11411</v>
      </c>
      <c r="AA25" s="549">
        <v>1248</v>
      </c>
      <c r="AB25" s="549">
        <v>13635</v>
      </c>
      <c r="AC25" s="549">
        <v>61891</v>
      </c>
      <c r="AD25" s="549">
        <v>7838</v>
      </c>
      <c r="AE25" s="549">
        <v>1786131</v>
      </c>
      <c r="AF25" s="549">
        <v>95090</v>
      </c>
      <c r="AG25" s="549">
        <v>1195151</v>
      </c>
      <c r="AH25" s="549">
        <v>201762</v>
      </c>
      <c r="AI25" s="549">
        <v>41</v>
      </c>
      <c r="AJ25" s="549">
        <v>421</v>
      </c>
      <c r="AK25" s="549">
        <v>1480</v>
      </c>
      <c r="AL25" s="549">
        <v>12203</v>
      </c>
      <c r="AM25" s="549">
        <v>1584</v>
      </c>
      <c r="AN25" s="549">
        <v>10619</v>
      </c>
      <c r="AO25" s="549">
        <v>50823</v>
      </c>
      <c r="AP25" s="593">
        <v>2</v>
      </c>
      <c r="AQ25" s="1968" t="s">
        <v>27</v>
      </c>
      <c r="AR25" s="555" t="s">
        <v>26</v>
      </c>
      <c r="AS25" s="1969" t="s">
        <v>26</v>
      </c>
      <c r="AT25" s="556" t="s">
        <v>26</v>
      </c>
      <c r="AU25" s="553" t="s">
        <v>571</v>
      </c>
      <c r="AV25" s="549">
        <v>372</v>
      </c>
      <c r="AW25" s="549">
        <v>162006</v>
      </c>
      <c r="AX25" s="549">
        <v>10048</v>
      </c>
      <c r="AY25" s="549">
        <v>41</v>
      </c>
      <c r="AZ25" s="549">
        <v>68</v>
      </c>
      <c r="BA25" s="549">
        <v>1059</v>
      </c>
      <c r="BB25" s="549">
        <v>7790</v>
      </c>
      <c r="BC25" s="549">
        <v>575</v>
      </c>
      <c r="BD25" s="549">
        <v>7215</v>
      </c>
      <c r="BE25" s="549">
        <v>372</v>
      </c>
      <c r="BF25" s="549">
        <v>2</v>
      </c>
      <c r="BG25" s="549" t="s">
        <v>21</v>
      </c>
      <c r="BH25" s="549">
        <v>113</v>
      </c>
      <c r="BI25" s="549">
        <v>4793</v>
      </c>
      <c r="BJ25" s="549">
        <v>1849</v>
      </c>
      <c r="BK25" s="549">
        <v>511</v>
      </c>
      <c r="BL25" s="1968" t="s">
        <v>27</v>
      </c>
      <c r="BM25" s="555" t="s">
        <v>26</v>
      </c>
      <c r="BN25" s="1969" t="s">
        <v>26</v>
      </c>
      <c r="BO25" s="556" t="s">
        <v>26</v>
      </c>
      <c r="BP25" s="553" t="s">
        <v>571</v>
      </c>
      <c r="BQ25" s="549">
        <v>9218</v>
      </c>
      <c r="BR25" s="549">
        <v>10327</v>
      </c>
      <c r="BS25" s="549">
        <v>12218</v>
      </c>
      <c r="BT25" s="549">
        <v>652</v>
      </c>
      <c r="BU25" s="549">
        <v>4</v>
      </c>
      <c r="BV25" s="549">
        <v>4</v>
      </c>
      <c r="BW25" s="549">
        <v>7</v>
      </c>
      <c r="BX25" s="549">
        <v>74</v>
      </c>
      <c r="BY25" s="549">
        <v>74</v>
      </c>
      <c r="BZ25" s="549" t="s">
        <v>21</v>
      </c>
      <c r="CA25" s="549">
        <v>429</v>
      </c>
      <c r="CB25" s="549">
        <v>806</v>
      </c>
      <c r="CC25" s="542" t="s">
        <v>21</v>
      </c>
      <c r="CD25" s="549" t="s">
        <v>21</v>
      </c>
      <c r="CE25" s="549">
        <v>110</v>
      </c>
      <c r="CF25" s="549">
        <v>576</v>
      </c>
      <c r="CG25" s="549">
        <v>613</v>
      </c>
      <c r="CH25" s="1968" t="s">
        <v>27</v>
      </c>
      <c r="CI25" s="555" t="s">
        <v>26</v>
      </c>
      <c r="CJ25" s="93" t="s">
        <v>26</v>
      </c>
      <c r="CK25" s="94" t="s">
        <v>26</v>
      </c>
      <c r="CL25" s="132" t="s">
        <v>571</v>
      </c>
      <c r="CM25" s="82">
        <v>2229862</v>
      </c>
      <c r="CN25" s="2356">
        <v>425674</v>
      </c>
      <c r="CO25" s="2356">
        <v>81</v>
      </c>
      <c r="CP25" s="2356">
        <v>5817</v>
      </c>
      <c r="CQ25" s="2356">
        <v>3144</v>
      </c>
      <c r="CR25" s="2356">
        <v>120674</v>
      </c>
      <c r="CS25" s="2356">
        <v>8992</v>
      </c>
      <c r="CT25" s="2356">
        <v>111682</v>
      </c>
      <c r="CU25" s="2356">
        <v>53249</v>
      </c>
      <c r="CV25" s="2356">
        <v>5147</v>
      </c>
      <c r="CW25" s="2356">
        <v>218007</v>
      </c>
      <c r="CX25" s="2356">
        <v>52157</v>
      </c>
      <c r="CY25" s="2356">
        <v>1680935</v>
      </c>
      <c r="CZ25" s="2356">
        <v>2211295</v>
      </c>
      <c r="DA25" s="2356">
        <v>60134</v>
      </c>
      <c r="DB25" s="2356">
        <v>47891</v>
      </c>
      <c r="DC25" s="2356">
        <v>6573</v>
      </c>
      <c r="DD25" s="91" t="s">
        <v>27</v>
      </c>
      <c r="DE25" s="632" t="s">
        <v>26</v>
      </c>
      <c r="DF25" s="93" t="s">
        <v>26</v>
      </c>
      <c r="DG25" s="94" t="s">
        <v>26</v>
      </c>
      <c r="DH25" s="132" t="s">
        <v>571</v>
      </c>
      <c r="DI25" s="2356">
        <v>12602</v>
      </c>
      <c r="DJ25" s="2356">
        <v>1248</v>
      </c>
      <c r="DK25" s="2356">
        <v>13930</v>
      </c>
      <c r="DL25" s="2356">
        <v>61891</v>
      </c>
      <c r="DM25" s="2356">
        <v>8665</v>
      </c>
      <c r="DN25" s="2356">
        <v>856185</v>
      </c>
      <c r="DO25" s="2356">
        <v>12234</v>
      </c>
      <c r="DP25" s="2356">
        <v>1323729</v>
      </c>
      <c r="DQ25" s="2356">
        <v>244834</v>
      </c>
      <c r="DR25" s="2356">
        <v>41</v>
      </c>
      <c r="DS25" s="2356">
        <v>421</v>
      </c>
      <c r="DT25" s="2356">
        <v>1480</v>
      </c>
      <c r="DU25" s="2356">
        <v>13150</v>
      </c>
      <c r="DV25" s="2356">
        <v>1970</v>
      </c>
      <c r="DW25" s="2356">
        <v>11180</v>
      </c>
      <c r="DX25" s="2356">
        <v>50823</v>
      </c>
      <c r="DY25" s="208">
        <v>2</v>
      </c>
      <c r="DZ25" s="91" t="s">
        <v>27</v>
      </c>
      <c r="EA25" s="632" t="s">
        <v>26</v>
      </c>
      <c r="EB25" s="93" t="s">
        <v>26</v>
      </c>
      <c r="EC25" s="94" t="s">
        <v>26</v>
      </c>
      <c r="ED25" s="132" t="s">
        <v>571</v>
      </c>
      <c r="EE25" s="2356">
        <v>59138</v>
      </c>
      <c r="EF25" s="2356">
        <v>372</v>
      </c>
      <c r="EG25" s="2356">
        <v>290585</v>
      </c>
      <c r="EH25" s="2356">
        <v>53120</v>
      </c>
      <c r="EI25" s="2356">
        <v>41</v>
      </c>
      <c r="EJ25" s="2356">
        <v>68</v>
      </c>
      <c r="EK25" s="2356">
        <v>1059</v>
      </c>
      <c r="EL25" s="2356">
        <v>8737</v>
      </c>
      <c r="EM25" s="2356">
        <v>961</v>
      </c>
      <c r="EN25" s="2356">
        <v>7776</v>
      </c>
      <c r="EO25" s="2356">
        <v>372</v>
      </c>
      <c r="EP25" s="2356">
        <v>2</v>
      </c>
      <c r="EQ25" s="2356">
        <v>54383</v>
      </c>
      <c r="ER25" s="2356">
        <v>168</v>
      </c>
      <c r="ES25" s="2356">
        <v>176858</v>
      </c>
      <c r="ET25" s="2356">
        <v>255678</v>
      </c>
      <c r="EU25" s="2356" t="s">
        <v>21</v>
      </c>
      <c r="EV25" s="91" t="s">
        <v>27</v>
      </c>
      <c r="EW25" s="632" t="s">
        <v>26</v>
      </c>
      <c r="EX25" s="93" t="s">
        <v>26</v>
      </c>
      <c r="EY25" s="94" t="s">
        <v>26</v>
      </c>
      <c r="EZ25" s="132" t="s">
        <v>571</v>
      </c>
      <c r="FA25" s="2356">
        <v>60057</v>
      </c>
      <c r="FB25" s="2356">
        <v>70</v>
      </c>
      <c r="FC25" s="2356">
        <v>13196</v>
      </c>
      <c r="FD25" s="2356">
        <v>1983</v>
      </c>
      <c r="FE25" s="2356">
        <v>9218</v>
      </c>
      <c r="FF25" s="2356">
        <v>10327</v>
      </c>
      <c r="FG25" s="2356">
        <v>11989</v>
      </c>
      <c r="FH25" s="2356">
        <v>2614</v>
      </c>
      <c r="FI25" s="2356">
        <v>4</v>
      </c>
      <c r="FJ25" s="2356">
        <v>108</v>
      </c>
      <c r="FK25" s="2356">
        <v>7</v>
      </c>
      <c r="FL25" s="2356">
        <v>1795</v>
      </c>
      <c r="FM25" s="2356">
        <v>74</v>
      </c>
      <c r="FN25" s="2356">
        <v>1721</v>
      </c>
      <c r="FO25" s="2356">
        <v>429</v>
      </c>
      <c r="FP25" s="2356">
        <v>1133</v>
      </c>
      <c r="FQ25" s="91" t="s">
        <v>27</v>
      </c>
      <c r="FR25" s="632" t="s">
        <v>26</v>
      </c>
      <c r="FS25" s="93" t="s">
        <v>26</v>
      </c>
      <c r="FT25" s="64"/>
      <c r="FU25" s="131" t="s">
        <v>571</v>
      </c>
      <c r="FV25" s="2356">
        <v>1593</v>
      </c>
      <c r="FW25" s="2356">
        <v>7466</v>
      </c>
      <c r="FX25" s="2356">
        <v>122028</v>
      </c>
      <c r="FY25" s="2356">
        <v>4199</v>
      </c>
      <c r="FZ25" s="91" t="s">
        <v>27</v>
      </c>
      <c r="GA25" s="628" t="s">
        <v>26</v>
      </c>
      <c r="GC25" s="632"/>
      <c r="GD25" s="632"/>
      <c r="GE25" s="632"/>
      <c r="GF25" s="632"/>
      <c r="GG25" s="632"/>
      <c r="GH25" s="632"/>
      <c r="GI25" s="632"/>
      <c r="GJ25" s="632"/>
      <c r="GK25" s="632"/>
      <c r="GL25" s="632"/>
      <c r="GM25" s="632"/>
      <c r="GN25" s="632"/>
      <c r="GO25" s="996"/>
      <c r="GQ25" s="1963"/>
      <c r="GR25" s="1963"/>
      <c r="GS25" s="1963"/>
    </row>
    <row r="26" spans="1:201" ht="14.25" customHeight="1">
      <c r="A26" s="1969" t="s">
        <v>26</v>
      </c>
      <c r="B26" s="556" t="s">
        <v>26</v>
      </c>
      <c r="C26" s="553" t="s">
        <v>572</v>
      </c>
      <c r="D26" s="606">
        <v>1964835</v>
      </c>
      <c r="E26" s="549">
        <v>395650</v>
      </c>
      <c r="F26" s="549">
        <v>84</v>
      </c>
      <c r="G26" s="549">
        <v>6453</v>
      </c>
      <c r="H26" s="549">
        <v>3302</v>
      </c>
      <c r="I26" s="549">
        <v>107801</v>
      </c>
      <c r="J26" s="549">
        <v>7128</v>
      </c>
      <c r="K26" s="549">
        <v>100673</v>
      </c>
      <c r="L26" s="549">
        <v>54622</v>
      </c>
      <c r="M26" s="549">
        <v>4861</v>
      </c>
      <c r="N26" s="549">
        <v>191563</v>
      </c>
      <c r="O26" s="549">
        <v>54408</v>
      </c>
      <c r="P26" s="549">
        <v>1032069</v>
      </c>
      <c r="Q26" s="549">
        <v>1268997</v>
      </c>
      <c r="R26" s="549">
        <v>61387</v>
      </c>
      <c r="S26" s="549">
        <v>52426</v>
      </c>
      <c r="T26" s="549">
        <v>5923</v>
      </c>
      <c r="U26" s="1968" t="s">
        <v>28</v>
      </c>
      <c r="V26" s="555" t="s">
        <v>26</v>
      </c>
      <c r="W26" s="1969" t="s">
        <v>26</v>
      </c>
      <c r="X26" s="556" t="s">
        <v>26</v>
      </c>
      <c r="Y26" s="553" t="s">
        <v>572</v>
      </c>
      <c r="Z26" s="549">
        <v>13878</v>
      </c>
      <c r="AA26" s="549">
        <v>865</v>
      </c>
      <c r="AB26" s="549">
        <v>14110</v>
      </c>
      <c r="AC26" s="549">
        <v>60511</v>
      </c>
      <c r="AD26" s="549">
        <v>7918</v>
      </c>
      <c r="AE26" s="549">
        <v>1885048</v>
      </c>
      <c r="AF26" s="549">
        <v>87995</v>
      </c>
      <c r="AG26" s="549">
        <v>1264531</v>
      </c>
      <c r="AH26" s="549">
        <v>232637</v>
      </c>
      <c r="AI26" s="549">
        <v>41</v>
      </c>
      <c r="AJ26" s="549">
        <v>427</v>
      </c>
      <c r="AK26" s="549">
        <v>1569</v>
      </c>
      <c r="AL26" s="549">
        <v>14279</v>
      </c>
      <c r="AM26" s="549">
        <v>1419</v>
      </c>
      <c r="AN26" s="549">
        <v>12860</v>
      </c>
      <c r="AO26" s="549">
        <v>51890</v>
      </c>
      <c r="AP26" s="593">
        <v>2</v>
      </c>
      <c r="AQ26" s="1968" t="s">
        <v>28</v>
      </c>
      <c r="AR26" s="555" t="s">
        <v>26</v>
      </c>
      <c r="AS26" s="1969" t="s">
        <v>26</v>
      </c>
      <c r="AT26" s="556" t="s">
        <v>26</v>
      </c>
      <c r="AU26" s="553" t="s">
        <v>572</v>
      </c>
      <c r="AV26" s="549">
        <v>328</v>
      </c>
      <c r="AW26" s="549">
        <v>171803</v>
      </c>
      <c r="AX26" s="549">
        <v>12222</v>
      </c>
      <c r="AY26" s="549">
        <v>41</v>
      </c>
      <c r="AZ26" s="549">
        <v>31</v>
      </c>
      <c r="BA26" s="549">
        <v>1144</v>
      </c>
      <c r="BB26" s="549">
        <v>9805</v>
      </c>
      <c r="BC26" s="549">
        <v>642</v>
      </c>
      <c r="BD26" s="549">
        <v>9163</v>
      </c>
      <c r="BE26" s="549">
        <v>336</v>
      </c>
      <c r="BF26" s="549">
        <v>2</v>
      </c>
      <c r="BG26" s="549" t="s">
        <v>21</v>
      </c>
      <c r="BH26" s="549">
        <v>102</v>
      </c>
      <c r="BI26" s="549">
        <v>3950</v>
      </c>
      <c r="BJ26" s="549">
        <v>1768</v>
      </c>
      <c r="BK26" s="549">
        <v>401</v>
      </c>
      <c r="BL26" s="1968" t="s">
        <v>28</v>
      </c>
      <c r="BM26" s="555" t="s">
        <v>26</v>
      </c>
      <c r="BN26" s="1969" t="s">
        <v>26</v>
      </c>
      <c r="BO26" s="556" t="s">
        <v>26</v>
      </c>
      <c r="BP26" s="553" t="s">
        <v>572</v>
      </c>
      <c r="BQ26" s="549">
        <v>10755</v>
      </c>
      <c r="BR26" s="549">
        <v>12050</v>
      </c>
      <c r="BS26" s="549">
        <v>13606</v>
      </c>
      <c r="BT26" s="549">
        <v>1819</v>
      </c>
      <c r="BU26" s="549">
        <v>6</v>
      </c>
      <c r="BV26" s="549">
        <v>14</v>
      </c>
      <c r="BW26" s="549">
        <v>7</v>
      </c>
      <c r="BX26" s="549">
        <v>1036</v>
      </c>
      <c r="BY26" s="549">
        <v>839</v>
      </c>
      <c r="BZ26" s="549">
        <v>197</v>
      </c>
      <c r="CA26" s="549">
        <v>558</v>
      </c>
      <c r="CB26" s="549">
        <v>1099</v>
      </c>
      <c r="CC26" s="542" t="s">
        <v>21</v>
      </c>
      <c r="CD26" s="549" t="s">
        <v>21</v>
      </c>
      <c r="CE26" s="549">
        <v>99</v>
      </c>
      <c r="CF26" s="549">
        <v>862</v>
      </c>
      <c r="CG26" s="549">
        <v>903</v>
      </c>
      <c r="CH26" s="1968" t="s">
        <v>28</v>
      </c>
      <c r="CI26" s="555" t="s">
        <v>26</v>
      </c>
      <c r="CJ26" s="93" t="s">
        <v>26</v>
      </c>
      <c r="CK26" s="94" t="s">
        <v>26</v>
      </c>
      <c r="CL26" s="132" t="s">
        <v>572</v>
      </c>
      <c r="CM26" s="82">
        <v>2370867</v>
      </c>
      <c r="CN26" s="2356">
        <v>448721</v>
      </c>
      <c r="CO26" s="2356">
        <v>84</v>
      </c>
      <c r="CP26" s="2356">
        <v>6752</v>
      </c>
      <c r="CQ26" s="2356">
        <v>3302</v>
      </c>
      <c r="CR26" s="2356">
        <v>113455</v>
      </c>
      <c r="CS26" s="2356">
        <v>9081</v>
      </c>
      <c r="CT26" s="2356">
        <v>104374</v>
      </c>
      <c r="CU26" s="2356">
        <v>54622</v>
      </c>
      <c r="CV26" s="2356">
        <v>4861</v>
      </c>
      <c r="CW26" s="2356">
        <v>252120</v>
      </c>
      <c r="CX26" s="2356">
        <v>54428</v>
      </c>
      <c r="CY26" s="2356">
        <v>1810631</v>
      </c>
      <c r="CZ26" s="2356">
        <v>2384943</v>
      </c>
      <c r="DA26" s="2356">
        <v>62678</v>
      </c>
      <c r="DB26" s="2356">
        <v>52426</v>
      </c>
      <c r="DC26" s="2356">
        <v>5923</v>
      </c>
      <c r="DD26" s="91" t="s">
        <v>28</v>
      </c>
      <c r="DE26" s="632" t="s">
        <v>26</v>
      </c>
      <c r="DF26" s="93" t="s">
        <v>26</v>
      </c>
      <c r="DG26" s="94" t="s">
        <v>26</v>
      </c>
      <c r="DH26" s="132" t="s">
        <v>572</v>
      </c>
      <c r="DI26" s="2356">
        <v>14419</v>
      </c>
      <c r="DJ26" s="2356">
        <v>865</v>
      </c>
      <c r="DK26" s="2356">
        <v>14284</v>
      </c>
      <c r="DL26" s="2356">
        <v>60511</v>
      </c>
      <c r="DM26" s="2356">
        <v>9377</v>
      </c>
      <c r="DN26" s="2356">
        <v>808912</v>
      </c>
      <c r="DO26" s="2356">
        <v>8555</v>
      </c>
      <c r="DP26" s="2356">
        <v>1417707</v>
      </c>
      <c r="DQ26" s="2356">
        <v>277904</v>
      </c>
      <c r="DR26" s="2356">
        <v>41</v>
      </c>
      <c r="DS26" s="2356">
        <v>434</v>
      </c>
      <c r="DT26" s="2356">
        <v>1569</v>
      </c>
      <c r="DU26" s="2356">
        <v>14992</v>
      </c>
      <c r="DV26" s="2356">
        <v>1643</v>
      </c>
      <c r="DW26" s="2356">
        <v>13349</v>
      </c>
      <c r="DX26" s="2356">
        <v>51890</v>
      </c>
      <c r="DY26" s="208">
        <v>2</v>
      </c>
      <c r="DZ26" s="91" t="s">
        <v>28</v>
      </c>
      <c r="EA26" s="632" t="s">
        <v>26</v>
      </c>
      <c r="EB26" s="93" t="s">
        <v>26</v>
      </c>
      <c r="EC26" s="94" t="s">
        <v>26</v>
      </c>
      <c r="ED26" s="132" t="s">
        <v>572</v>
      </c>
      <c r="EE26" s="2356">
        <v>57491</v>
      </c>
      <c r="EF26" s="2356">
        <v>328</v>
      </c>
      <c r="EG26" s="2356">
        <v>324978</v>
      </c>
      <c r="EH26" s="2356">
        <v>57489</v>
      </c>
      <c r="EI26" s="2356">
        <v>41</v>
      </c>
      <c r="EJ26" s="2356">
        <v>38</v>
      </c>
      <c r="EK26" s="2356">
        <v>1144</v>
      </c>
      <c r="EL26" s="2356">
        <v>10518</v>
      </c>
      <c r="EM26" s="2356">
        <v>866</v>
      </c>
      <c r="EN26" s="2356">
        <v>9652</v>
      </c>
      <c r="EO26" s="2356">
        <v>336</v>
      </c>
      <c r="EP26" s="2356">
        <v>2</v>
      </c>
      <c r="EQ26" s="2356">
        <v>57577</v>
      </c>
      <c r="ER26" s="2356">
        <v>122</v>
      </c>
      <c r="ES26" s="2356">
        <v>212180</v>
      </c>
      <c r="ET26" s="2356">
        <v>308736</v>
      </c>
      <c r="EU26" s="2356">
        <v>1171</v>
      </c>
      <c r="EV26" s="91" t="s">
        <v>28</v>
      </c>
      <c r="EW26" s="632" t="s">
        <v>26</v>
      </c>
      <c r="EX26" s="93" t="s">
        <v>26</v>
      </c>
      <c r="EY26" s="94" t="s">
        <v>26</v>
      </c>
      <c r="EZ26" s="132" t="s">
        <v>572</v>
      </c>
      <c r="FA26" s="2356">
        <v>53571</v>
      </c>
      <c r="FB26" s="2356">
        <v>77</v>
      </c>
      <c r="FC26" s="2356">
        <v>21528</v>
      </c>
      <c r="FD26" s="2356">
        <v>7768</v>
      </c>
      <c r="FE26" s="2356">
        <v>10755</v>
      </c>
      <c r="FF26" s="2356">
        <v>12049</v>
      </c>
      <c r="FG26" s="2356">
        <v>12415</v>
      </c>
      <c r="FH26" s="2356">
        <v>2598</v>
      </c>
      <c r="FI26" s="2356">
        <v>6</v>
      </c>
      <c r="FJ26" s="2356">
        <v>20</v>
      </c>
      <c r="FK26" s="2356">
        <v>7</v>
      </c>
      <c r="FL26" s="2356">
        <v>1751</v>
      </c>
      <c r="FM26" s="2356">
        <v>839</v>
      </c>
      <c r="FN26" s="2356">
        <v>912</v>
      </c>
      <c r="FO26" s="2356">
        <v>558</v>
      </c>
      <c r="FP26" s="2356">
        <v>1320</v>
      </c>
      <c r="FQ26" s="91" t="s">
        <v>28</v>
      </c>
      <c r="FR26" s="632" t="s">
        <v>26</v>
      </c>
      <c r="FS26" s="93" t="s">
        <v>26</v>
      </c>
      <c r="FT26" s="95" t="s">
        <v>26</v>
      </c>
      <c r="FU26" s="131" t="s">
        <v>572</v>
      </c>
      <c r="FV26" s="2356">
        <v>1908</v>
      </c>
      <c r="FW26" s="2356">
        <v>7590</v>
      </c>
      <c r="FX26" s="2356">
        <v>126407</v>
      </c>
      <c r="FY26" s="2356">
        <v>3974</v>
      </c>
      <c r="FZ26" s="91" t="s">
        <v>28</v>
      </c>
      <c r="GA26" s="628" t="s">
        <v>26</v>
      </c>
      <c r="GC26" s="632"/>
      <c r="GD26" s="632"/>
      <c r="GE26" s="632"/>
      <c r="GF26" s="632"/>
      <c r="GG26" s="632"/>
      <c r="GH26" s="632"/>
      <c r="GI26" s="632"/>
      <c r="GJ26" s="632"/>
      <c r="GK26" s="632"/>
      <c r="GL26" s="632"/>
      <c r="GM26" s="632"/>
      <c r="GN26" s="632"/>
      <c r="GO26" s="74"/>
      <c r="GQ26" s="1963"/>
      <c r="GR26" s="1963"/>
      <c r="GS26" s="1963"/>
    </row>
    <row r="27" spans="1:201" ht="14.25" customHeight="1">
      <c r="A27" s="1969" t="s">
        <v>26</v>
      </c>
      <c r="B27" s="556" t="s">
        <v>26</v>
      </c>
      <c r="C27" s="553" t="s">
        <v>170</v>
      </c>
      <c r="D27" s="606">
        <v>1994602</v>
      </c>
      <c r="E27" s="549">
        <v>411147</v>
      </c>
      <c r="F27" s="549">
        <v>89</v>
      </c>
      <c r="G27" s="549">
        <v>5710</v>
      </c>
      <c r="H27" s="549">
        <v>3310</v>
      </c>
      <c r="I27" s="549">
        <v>111252</v>
      </c>
      <c r="J27" s="549">
        <v>8523</v>
      </c>
      <c r="K27" s="549">
        <v>102729</v>
      </c>
      <c r="L27" s="549">
        <v>59703</v>
      </c>
      <c r="M27" s="549">
        <v>3813</v>
      </c>
      <c r="N27" s="549">
        <v>204009</v>
      </c>
      <c r="O27" s="549">
        <v>53265</v>
      </c>
      <c r="P27" s="549">
        <v>1038660</v>
      </c>
      <c r="Q27" s="549">
        <v>1273552</v>
      </c>
      <c r="R27" s="549">
        <v>63285</v>
      </c>
      <c r="S27" s="549">
        <v>52263</v>
      </c>
      <c r="T27" s="549">
        <v>7224</v>
      </c>
      <c r="U27" s="1968" t="s">
        <v>29</v>
      </c>
      <c r="V27" s="555" t="s">
        <v>26</v>
      </c>
      <c r="W27" s="1969" t="s">
        <v>26</v>
      </c>
      <c r="X27" s="556" t="s">
        <v>26</v>
      </c>
      <c r="Y27" s="553" t="s">
        <v>170</v>
      </c>
      <c r="Z27" s="549">
        <v>14234</v>
      </c>
      <c r="AA27" s="549">
        <v>1117</v>
      </c>
      <c r="AB27" s="549">
        <v>16182</v>
      </c>
      <c r="AC27" s="549">
        <v>58768</v>
      </c>
      <c r="AD27" s="549">
        <v>7745</v>
      </c>
      <c r="AE27" s="549">
        <v>1968383</v>
      </c>
      <c r="AF27" s="549">
        <v>98872</v>
      </c>
      <c r="AG27" s="549">
        <v>1288796</v>
      </c>
      <c r="AH27" s="549">
        <v>245703</v>
      </c>
      <c r="AI27" s="549">
        <v>49</v>
      </c>
      <c r="AJ27" s="549">
        <v>505</v>
      </c>
      <c r="AK27" s="549">
        <v>1573</v>
      </c>
      <c r="AL27" s="549">
        <v>12414</v>
      </c>
      <c r="AM27" s="549">
        <v>1291</v>
      </c>
      <c r="AN27" s="549">
        <v>11123</v>
      </c>
      <c r="AO27" s="549">
        <v>56788</v>
      </c>
      <c r="AP27" s="593">
        <v>1</v>
      </c>
      <c r="AQ27" s="1968" t="s">
        <v>29</v>
      </c>
      <c r="AR27" s="555" t="s">
        <v>26</v>
      </c>
      <c r="AS27" s="1969" t="s">
        <v>26</v>
      </c>
      <c r="AT27" s="556" t="s">
        <v>26</v>
      </c>
      <c r="AU27" s="553" t="s">
        <v>170</v>
      </c>
      <c r="AV27" s="549">
        <v>228</v>
      </c>
      <c r="AW27" s="549">
        <v>179481</v>
      </c>
      <c r="AX27" s="549">
        <v>10890</v>
      </c>
      <c r="AY27" s="549">
        <v>49</v>
      </c>
      <c r="AZ27" s="549">
        <v>80</v>
      </c>
      <c r="BA27" s="549">
        <v>1099</v>
      </c>
      <c r="BB27" s="549">
        <v>8352</v>
      </c>
      <c r="BC27" s="549">
        <v>598</v>
      </c>
      <c r="BD27" s="549">
        <v>7754</v>
      </c>
      <c r="BE27" s="549">
        <v>482</v>
      </c>
      <c r="BF27" s="549">
        <v>1</v>
      </c>
      <c r="BG27" s="549" t="s">
        <v>21</v>
      </c>
      <c r="BH27" s="549">
        <v>171</v>
      </c>
      <c r="BI27" s="549">
        <v>5056</v>
      </c>
      <c r="BJ27" s="549">
        <v>2206</v>
      </c>
      <c r="BK27" s="549">
        <v>463</v>
      </c>
      <c r="BL27" s="1968" t="s">
        <v>29</v>
      </c>
      <c r="BM27" s="555" t="s">
        <v>26</v>
      </c>
      <c r="BN27" s="1969" t="s">
        <v>26</v>
      </c>
      <c r="BO27" s="556" t="s">
        <v>26</v>
      </c>
      <c r="BP27" s="553" t="s">
        <v>170</v>
      </c>
      <c r="BQ27" s="549">
        <v>10481</v>
      </c>
      <c r="BR27" s="549">
        <v>11743</v>
      </c>
      <c r="BS27" s="549">
        <v>13658</v>
      </c>
      <c r="BT27" s="549">
        <v>1618</v>
      </c>
      <c r="BU27" s="549">
        <v>4</v>
      </c>
      <c r="BV27" s="549">
        <v>4</v>
      </c>
      <c r="BW27" s="549">
        <v>7</v>
      </c>
      <c r="BX27" s="549">
        <v>684</v>
      </c>
      <c r="BY27" s="549">
        <v>684</v>
      </c>
      <c r="BZ27" s="549" t="s">
        <v>21</v>
      </c>
      <c r="CA27" s="549">
        <v>695</v>
      </c>
      <c r="CB27" s="549">
        <v>1407</v>
      </c>
      <c r="CC27" s="542" t="s">
        <v>21</v>
      </c>
      <c r="CD27" s="549" t="s">
        <v>21</v>
      </c>
      <c r="CE27" s="549">
        <v>100</v>
      </c>
      <c r="CF27" s="549">
        <v>1154</v>
      </c>
      <c r="CG27" s="549">
        <v>1192</v>
      </c>
      <c r="CH27" s="1968" t="s">
        <v>29</v>
      </c>
      <c r="CI27" s="555" t="s">
        <v>26</v>
      </c>
      <c r="CJ27" s="93" t="s">
        <v>26</v>
      </c>
      <c r="CK27" s="94" t="s">
        <v>26</v>
      </c>
      <c r="CL27" s="132" t="s">
        <v>170</v>
      </c>
      <c r="CM27" s="82">
        <v>2371397</v>
      </c>
      <c r="CN27" s="2356">
        <v>455505</v>
      </c>
      <c r="CO27" s="2356">
        <v>89</v>
      </c>
      <c r="CP27" s="2356">
        <v>6240</v>
      </c>
      <c r="CQ27" s="2356">
        <v>3310</v>
      </c>
      <c r="CR27" s="2356">
        <v>116004</v>
      </c>
      <c r="CS27" s="2356">
        <v>10615</v>
      </c>
      <c r="CT27" s="2356">
        <v>105389</v>
      </c>
      <c r="CU27" s="2356">
        <v>59703</v>
      </c>
      <c r="CV27" s="2356">
        <v>3813</v>
      </c>
      <c r="CW27" s="2356">
        <v>254277</v>
      </c>
      <c r="CX27" s="2356">
        <v>53289</v>
      </c>
      <c r="CY27" s="2356">
        <v>1795886</v>
      </c>
      <c r="CZ27" s="2356">
        <v>2363658</v>
      </c>
      <c r="DA27" s="2356">
        <v>63316</v>
      </c>
      <c r="DB27" s="2356">
        <v>52263</v>
      </c>
      <c r="DC27" s="2356">
        <v>7224</v>
      </c>
      <c r="DD27" s="91" t="s">
        <v>29</v>
      </c>
      <c r="DE27" s="632" t="s">
        <v>26</v>
      </c>
      <c r="DF27" s="93" t="s">
        <v>26</v>
      </c>
      <c r="DG27" s="94" t="s">
        <v>26</v>
      </c>
      <c r="DH27" s="132" t="s">
        <v>170</v>
      </c>
      <c r="DI27" s="2356">
        <v>14407</v>
      </c>
      <c r="DJ27" s="2356">
        <v>1117</v>
      </c>
      <c r="DK27" s="2356">
        <v>16654</v>
      </c>
      <c r="DL27" s="2356">
        <v>58768</v>
      </c>
      <c r="DM27" s="2356">
        <v>9019</v>
      </c>
      <c r="DN27" s="2356">
        <v>899573</v>
      </c>
      <c r="DO27" s="2356">
        <v>10484</v>
      </c>
      <c r="DP27" s="2356">
        <v>1428741</v>
      </c>
      <c r="DQ27" s="2356">
        <v>284080</v>
      </c>
      <c r="DR27" s="2356">
        <v>49</v>
      </c>
      <c r="DS27" s="2356">
        <v>506</v>
      </c>
      <c r="DT27" s="2356">
        <v>1573</v>
      </c>
      <c r="DU27" s="2356">
        <v>13131</v>
      </c>
      <c r="DV27" s="2356">
        <v>1549</v>
      </c>
      <c r="DW27" s="2356">
        <v>11582</v>
      </c>
      <c r="DX27" s="2356">
        <v>56788</v>
      </c>
      <c r="DY27" s="208">
        <v>1</v>
      </c>
      <c r="DZ27" s="91" t="s">
        <v>29</v>
      </c>
      <c r="EA27" s="632" t="s">
        <v>26</v>
      </c>
      <c r="EB27" s="93" t="s">
        <v>26</v>
      </c>
      <c r="EC27" s="94" t="s">
        <v>26</v>
      </c>
      <c r="ED27" s="132" t="s">
        <v>170</v>
      </c>
      <c r="EE27" s="2356">
        <v>54297</v>
      </c>
      <c r="EF27" s="2356">
        <v>228</v>
      </c>
      <c r="EG27" s="2356">
        <v>319428</v>
      </c>
      <c r="EH27" s="2356">
        <v>49267</v>
      </c>
      <c r="EI27" s="2356">
        <v>49</v>
      </c>
      <c r="EJ27" s="2356">
        <v>81</v>
      </c>
      <c r="EK27" s="2356">
        <v>1099</v>
      </c>
      <c r="EL27" s="2356">
        <v>9069</v>
      </c>
      <c r="EM27" s="2356">
        <v>856</v>
      </c>
      <c r="EN27" s="2356">
        <v>8213</v>
      </c>
      <c r="EO27" s="2356">
        <v>482</v>
      </c>
      <c r="EP27" s="2356">
        <v>1</v>
      </c>
      <c r="EQ27" s="2356">
        <v>48658</v>
      </c>
      <c r="ER27" s="2356">
        <v>195</v>
      </c>
      <c r="ES27" s="2356">
        <v>206911</v>
      </c>
      <c r="ET27" s="2356">
        <v>302033</v>
      </c>
      <c r="EU27" s="2356">
        <v>28</v>
      </c>
      <c r="EV27" s="91" t="s">
        <v>29</v>
      </c>
      <c r="EW27" s="632" t="s">
        <v>26</v>
      </c>
      <c r="EX27" s="93" t="s">
        <v>26</v>
      </c>
      <c r="EY27" s="94" t="s">
        <v>26</v>
      </c>
      <c r="EZ27" s="132" t="s">
        <v>170</v>
      </c>
      <c r="FA27" s="2356">
        <v>54572</v>
      </c>
      <c r="FB27" s="2356">
        <v>318</v>
      </c>
      <c r="FC27" s="2356">
        <v>21510</v>
      </c>
      <c r="FD27" s="2356">
        <v>8042</v>
      </c>
      <c r="FE27" s="2356">
        <v>10481</v>
      </c>
      <c r="FF27" s="2356">
        <v>11742</v>
      </c>
      <c r="FG27" s="2356">
        <v>12289</v>
      </c>
      <c r="FH27" s="2356">
        <v>2134</v>
      </c>
      <c r="FI27" s="2356">
        <v>4</v>
      </c>
      <c r="FJ27" s="2356">
        <v>99</v>
      </c>
      <c r="FK27" s="2356">
        <v>7</v>
      </c>
      <c r="FL27" s="2356">
        <v>1078</v>
      </c>
      <c r="FM27" s="2356">
        <v>684</v>
      </c>
      <c r="FN27" s="2356">
        <v>394</v>
      </c>
      <c r="FO27" s="2356">
        <v>695</v>
      </c>
      <c r="FP27" s="2356">
        <v>1592</v>
      </c>
      <c r="FQ27" s="91" t="s">
        <v>29</v>
      </c>
      <c r="FR27" s="632" t="s">
        <v>26</v>
      </c>
      <c r="FS27" s="93" t="s">
        <v>26</v>
      </c>
      <c r="FT27" s="95" t="s">
        <v>26</v>
      </c>
      <c r="FU27" s="131" t="s">
        <v>170</v>
      </c>
      <c r="FV27" s="2356">
        <v>2330</v>
      </c>
      <c r="FW27" s="2356">
        <v>7517</v>
      </c>
      <c r="FX27" s="2356">
        <v>131857</v>
      </c>
      <c r="FY27" s="2356">
        <v>4730</v>
      </c>
      <c r="FZ27" s="91" t="s">
        <v>29</v>
      </c>
      <c r="GA27" s="628" t="s">
        <v>26</v>
      </c>
      <c r="GC27" s="632"/>
      <c r="GD27" s="632"/>
      <c r="GE27" s="632"/>
      <c r="GF27" s="632"/>
      <c r="GG27" s="632"/>
      <c r="GH27" s="632"/>
      <c r="GI27" s="632"/>
      <c r="GJ27" s="632"/>
      <c r="GK27" s="632"/>
      <c r="GL27" s="632"/>
      <c r="GM27" s="632"/>
      <c r="GN27" s="632"/>
      <c r="GO27" s="74"/>
      <c r="GQ27" s="1963"/>
      <c r="GR27" s="1963"/>
      <c r="GS27" s="1963"/>
    </row>
    <row r="28" spans="1:201" ht="6.75" customHeight="1">
      <c r="A28" s="1970"/>
      <c r="B28" s="557"/>
      <c r="C28" s="558"/>
      <c r="D28" s="606"/>
      <c r="E28" s="549"/>
      <c r="F28" s="549"/>
      <c r="G28" s="549"/>
      <c r="H28" s="549"/>
      <c r="I28" s="549"/>
      <c r="J28" s="549"/>
      <c r="K28" s="549"/>
      <c r="L28" s="549"/>
      <c r="M28" s="549"/>
      <c r="N28" s="549"/>
      <c r="O28" s="549"/>
      <c r="P28" s="549"/>
      <c r="Q28" s="549"/>
      <c r="R28" s="549"/>
      <c r="S28" s="549"/>
      <c r="T28" s="549"/>
      <c r="U28" s="1971"/>
      <c r="V28" s="560"/>
      <c r="W28" s="1970"/>
      <c r="X28" s="557"/>
      <c r="Y28" s="558"/>
      <c r="Z28" s="549"/>
      <c r="AA28" s="549"/>
      <c r="AB28" s="549"/>
      <c r="AC28" s="549"/>
      <c r="AD28" s="549"/>
      <c r="AE28" s="549"/>
      <c r="AF28" s="549"/>
      <c r="AG28" s="549"/>
      <c r="AH28" s="549"/>
      <c r="AI28" s="549"/>
      <c r="AJ28" s="549"/>
      <c r="AK28" s="549"/>
      <c r="AL28" s="549"/>
      <c r="AM28" s="549"/>
      <c r="AN28" s="549"/>
      <c r="AO28" s="549"/>
      <c r="AP28" s="593"/>
      <c r="AQ28" s="1971"/>
      <c r="AR28" s="560"/>
      <c r="AS28" s="1970"/>
      <c r="AT28" s="557"/>
      <c r="AU28" s="558"/>
      <c r="AV28" s="549"/>
      <c r="AW28" s="549"/>
      <c r="AX28" s="549"/>
      <c r="AY28" s="549"/>
      <c r="AZ28" s="549"/>
      <c r="BA28" s="549"/>
      <c r="BB28" s="549"/>
      <c r="BC28" s="549"/>
      <c r="BD28" s="549"/>
      <c r="BE28" s="549"/>
      <c r="BF28" s="549"/>
      <c r="BG28" s="549"/>
      <c r="BH28" s="549"/>
      <c r="BI28" s="549"/>
      <c r="BJ28" s="549"/>
      <c r="BK28" s="549"/>
      <c r="BL28" s="1971"/>
      <c r="BM28" s="560"/>
      <c r="BN28" s="1970"/>
      <c r="BO28" s="557"/>
      <c r="BP28" s="558"/>
      <c r="BQ28" s="549"/>
      <c r="BR28" s="549"/>
      <c r="BS28" s="549"/>
      <c r="BT28" s="549"/>
      <c r="BU28" s="549"/>
      <c r="BV28" s="549"/>
      <c r="BW28" s="549"/>
      <c r="BX28" s="549"/>
      <c r="BY28" s="549"/>
      <c r="BZ28" s="549"/>
      <c r="CA28" s="549"/>
      <c r="CB28" s="549"/>
      <c r="CC28" s="549"/>
      <c r="CD28" s="549"/>
      <c r="CE28" s="549"/>
      <c r="CF28" s="549"/>
      <c r="CG28" s="549"/>
      <c r="CH28" s="1971"/>
      <c r="CI28" s="560"/>
      <c r="CJ28" s="97"/>
      <c r="CK28" s="98"/>
      <c r="CL28" s="134"/>
      <c r="CM28" s="82"/>
      <c r="CN28" s="2356"/>
      <c r="CO28" s="2356"/>
      <c r="CP28" s="2356"/>
      <c r="CQ28" s="2356"/>
      <c r="CR28" s="2356"/>
      <c r="CS28" s="2356"/>
      <c r="CT28" s="2356"/>
      <c r="CU28" s="2356"/>
      <c r="CV28" s="2356"/>
      <c r="CW28" s="2356"/>
      <c r="CX28" s="2356"/>
      <c r="CY28" s="2356"/>
      <c r="CZ28" s="2356"/>
      <c r="DA28" s="2356"/>
      <c r="DB28" s="2356"/>
      <c r="DC28" s="2356"/>
      <c r="DD28" s="100"/>
      <c r="DE28" s="490"/>
      <c r="DF28" s="97"/>
      <c r="DG28" s="98"/>
      <c r="DH28" s="134"/>
      <c r="DI28" s="2356"/>
      <c r="DJ28" s="2356"/>
      <c r="DK28" s="2356"/>
      <c r="DL28" s="2356"/>
      <c r="DM28" s="2356"/>
      <c r="DN28" s="2356"/>
      <c r="DO28" s="2356"/>
      <c r="DP28" s="2356"/>
      <c r="DQ28" s="2356"/>
      <c r="DR28" s="2356"/>
      <c r="DS28" s="2356"/>
      <c r="DT28" s="2356"/>
      <c r="DU28" s="2356"/>
      <c r="DV28" s="2356"/>
      <c r="DW28" s="2356"/>
      <c r="DX28" s="2356"/>
      <c r="DY28" s="208"/>
      <c r="DZ28" s="100"/>
      <c r="EA28" s="490"/>
      <c r="EB28" s="97"/>
      <c r="EC28" s="98"/>
      <c r="ED28" s="134"/>
      <c r="EE28" s="2356"/>
      <c r="EF28" s="2356"/>
      <c r="EG28" s="2356"/>
      <c r="EH28" s="2356"/>
      <c r="EI28" s="2356"/>
      <c r="EJ28" s="2356"/>
      <c r="EK28" s="2356"/>
      <c r="EL28" s="2356"/>
      <c r="EM28" s="2356"/>
      <c r="EN28" s="2356"/>
      <c r="EO28" s="2356"/>
      <c r="EP28" s="2356"/>
      <c r="EQ28" s="2356"/>
      <c r="ER28" s="2356"/>
      <c r="ES28" s="2356"/>
      <c r="ET28" s="2356"/>
      <c r="EU28" s="2356"/>
      <c r="EV28" s="100"/>
      <c r="EW28" s="490"/>
      <c r="EX28" s="97"/>
      <c r="EY28" s="98"/>
      <c r="EZ28" s="134"/>
      <c r="FA28" s="2356"/>
      <c r="FB28" s="2356"/>
      <c r="FC28" s="2356"/>
      <c r="FD28" s="2356"/>
      <c r="FE28" s="2356"/>
      <c r="FF28" s="2356"/>
      <c r="FG28" s="2356"/>
      <c r="FH28" s="2356"/>
      <c r="FI28" s="2356"/>
      <c r="FJ28" s="2356"/>
      <c r="FK28" s="2356"/>
      <c r="FL28" s="2356"/>
      <c r="FM28" s="2356"/>
      <c r="FN28" s="2356"/>
      <c r="FO28" s="2356"/>
      <c r="FP28" s="2356"/>
      <c r="FQ28" s="100"/>
      <c r="FR28" s="490"/>
      <c r="FS28" s="97"/>
      <c r="FT28" s="99"/>
      <c r="FU28" s="134"/>
      <c r="FV28" s="2356"/>
      <c r="FW28" s="2356"/>
      <c r="FX28" s="2356"/>
      <c r="FY28" s="2356"/>
      <c r="FZ28" s="100"/>
      <c r="GA28" s="490"/>
      <c r="GC28" s="490"/>
      <c r="GD28" s="490"/>
      <c r="GE28" s="490"/>
      <c r="GF28" s="490"/>
      <c r="GG28" s="490"/>
      <c r="GH28" s="490"/>
      <c r="GI28" s="490"/>
      <c r="GJ28" s="490"/>
      <c r="GK28" s="490"/>
      <c r="GL28" s="490"/>
      <c r="GM28" s="490"/>
      <c r="GN28" s="490"/>
      <c r="GO28" s="74"/>
      <c r="GQ28" s="1963"/>
      <c r="GR28" s="1963"/>
      <c r="GS28" s="1963"/>
    </row>
    <row r="29" spans="1:201" ht="15.75" customHeight="1">
      <c r="A29" s="1969" t="s">
        <v>777</v>
      </c>
      <c r="B29" s="556" t="s">
        <v>23</v>
      </c>
      <c r="C29" s="1838">
        <v>42005</v>
      </c>
      <c r="D29" s="606">
        <v>640603</v>
      </c>
      <c r="E29" s="549">
        <v>124206</v>
      </c>
      <c r="F29" s="549">
        <v>34</v>
      </c>
      <c r="G29" s="549">
        <v>2225</v>
      </c>
      <c r="H29" s="549">
        <v>1046</v>
      </c>
      <c r="I29" s="549">
        <v>37900</v>
      </c>
      <c r="J29" s="549">
        <v>2123</v>
      </c>
      <c r="K29" s="549">
        <v>35777</v>
      </c>
      <c r="L29" s="549">
        <v>18089</v>
      </c>
      <c r="M29" s="549">
        <v>2090</v>
      </c>
      <c r="N29" s="549">
        <v>53190</v>
      </c>
      <c r="O29" s="549">
        <v>16118</v>
      </c>
      <c r="P29" s="549">
        <v>332697</v>
      </c>
      <c r="Q29" s="549">
        <v>402953</v>
      </c>
      <c r="R29" s="549">
        <v>22095</v>
      </c>
      <c r="S29" s="549">
        <v>21372</v>
      </c>
      <c r="T29" s="549">
        <v>3677</v>
      </c>
      <c r="U29" s="1968" t="s">
        <v>30</v>
      </c>
      <c r="V29" s="555" t="s">
        <v>778</v>
      </c>
      <c r="W29" s="1969" t="s">
        <v>777</v>
      </c>
      <c r="X29" s="556" t="s">
        <v>23</v>
      </c>
      <c r="Y29" s="1838">
        <v>42005</v>
      </c>
      <c r="Z29" s="549">
        <v>3829</v>
      </c>
      <c r="AA29" s="549">
        <v>106</v>
      </c>
      <c r="AB29" s="549">
        <v>4527</v>
      </c>
      <c r="AC29" s="549">
        <v>19107</v>
      </c>
      <c r="AD29" s="549">
        <v>3039</v>
      </c>
      <c r="AE29" s="549">
        <v>614094</v>
      </c>
      <c r="AF29" s="549">
        <v>36932</v>
      </c>
      <c r="AG29" s="549">
        <v>395249</v>
      </c>
      <c r="AH29" s="549">
        <v>66843</v>
      </c>
      <c r="AI29" s="549">
        <v>20</v>
      </c>
      <c r="AJ29" s="549">
        <v>162</v>
      </c>
      <c r="AK29" s="549">
        <v>516</v>
      </c>
      <c r="AL29" s="549">
        <v>4748</v>
      </c>
      <c r="AM29" s="549">
        <v>619</v>
      </c>
      <c r="AN29" s="549">
        <v>4129</v>
      </c>
      <c r="AO29" s="549">
        <v>17279</v>
      </c>
      <c r="AP29" s="593" t="s">
        <v>21</v>
      </c>
      <c r="AQ29" s="1968" t="s">
        <v>30</v>
      </c>
      <c r="AR29" s="555" t="s">
        <v>778</v>
      </c>
      <c r="AS29" s="1969" t="s">
        <v>777</v>
      </c>
      <c r="AT29" s="556" t="s">
        <v>23</v>
      </c>
      <c r="AU29" s="1838">
        <v>42005</v>
      </c>
      <c r="AV29" s="549">
        <v>67</v>
      </c>
      <c r="AW29" s="549">
        <v>56305</v>
      </c>
      <c r="AX29" s="549">
        <v>3997</v>
      </c>
      <c r="AY29" s="549">
        <v>20</v>
      </c>
      <c r="AZ29" s="549">
        <v>60</v>
      </c>
      <c r="BA29" s="549">
        <v>381</v>
      </c>
      <c r="BB29" s="549">
        <v>3122</v>
      </c>
      <c r="BC29" s="549">
        <v>208</v>
      </c>
      <c r="BD29" s="549">
        <v>2914</v>
      </c>
      <c r="BE29" s="549">
        <v>116</v>
      </c>
      <c r="BF29" s="549" t="s">
        <v>21</v>
      </c>
      <c r="BG29" s="549" t="s">
        <v>21</v>
      </c>
      <c r="BH29" s="549">
        <v>58</v>
      </c>
      <c r="BI29" s="549">
        <v>1855</v>
      </c>
      <c r="BJ29" s="549">
        <v>724</v>
      </c>
      <c r="BK29" s="549">
        <v>136</v>
      </c>
      <c r="BL29" s="1968" t="s">
        <v>30</v>
      </c>
      <c r="BM29" s="555" t="s">
        <v>778</v>
      </c>
      <c r="BN29" s="1969" t="s">
        <v>777</v>
      </c>
      <c r="BO29" s="556" t="s">
        <v>23</v>
      </c>
      <c r="BP29" s="1838">
        <v>42005</v>
      </c>
      <c r="BQ29" s="549">
        <v>3058</v>
      </c>
      <c r="BR29" s="549">
        <v>3416</v>
      </c>
      <c r="BS29" s="549">
        <v>4579</v>
      </c>
      <c r="BT29" s="549">
        <v>429</v>
      </c>
      <c r="BU29" s="549">
        <v>2</v>
      </c>
      <c r="BV29" s="549">
        <v>5</v>
      </c>
      <c r="BW29" s="549">
        <v>2</v>
      </c>
      <c r="BX29" s="549">
        <v>65</v>
      </c>
      <c r="BY29" s="549">
        <v>65</v>
      </c>
      <c r="BZ29" s="549" t="s">
        <v>21</v>
      </c>
      <c r="CA29" s="549">
        <v>270</v>
      </c>
      <c r="CB29" s="549">
        <v>275</v>
      </c>
      <c r="CC29" s="542" t="s">
        <v>21</v>
      </c>
      <c r="CD29" s="549" t="s">
        <v>21</v>
      </c>
      <c r="CE29" s="549">
        <v>38</v>
      </c>
      <c r="CF29" s="549">
        <v>197</v>
      </c>
      <c r="CG29" s="549">
        <v>208</v>
      </c>
      <c r="CH29" s="1968" t="s">
        <v>30</v>
      </c>
      <c r="CI29" s="555" t="s">
        <v>778</v>
      </c>
      <c r="CJ29" s="93" t="s">
        <v>777</v>
      </c>
      <c r="CK29" s="94" t="s">
        <v>23</v>
      </c>
      <c r="CL29" s="135">
        <v>42005</v>
      </c>
      <c r="CM29" s="82">
        <v>761722</v>
      </c>
      <c r="CN29" s="2356">
        <v>139721</v>
      </c>
      <c r="CO29" s="2356">
        <v>34</v>
      </c>
      <c r="CP29" s="2356">
        <v>2394</v>
      </c>
      <c r="CQ29" s="2356">
        <v>1046</v>
      </c>
      <c r="CR29" s="2356">
        <v>39702</v>
      </c>
      <c r="CS29" s="2356">
        <v>2992</v>
      </c>
      <c r="CT29" s="2356">
        <v>36710</v>
      </c>
      <c r="CU29" s="2356">
        <v>18089</v>
      </c>
      <c r="CV29" s="2356">
        <v>2090</v>
      </c>
      <c r="CW29" s="2356">
        <v>70621</v>
      </c>
      <c r="CX29" s="2356">
        <v>16118</v>
      </c>
      <c r="CY29" s="2356">
        <v>580088</v>
      </c>
      <c r="CZ29" s="2356">
        <v>752711</v>
      </c>
      <c r="DA29" s="2356">
        <v>22095</v>
      </c>
      <c r="DB29" s="2356">
        <v>21372</v>
      </c>
      <c r="DC29" s="2356">
        <v>3677</v>
      </c>
      <c r="DD29" s="91" t="s">
        <v>30</v>
      </c>
      <c r="DE29" s="632" t="s">
        <v>778</v>
      </c>
      <c r="DF29" s="93" t="s">
        <v>777</v>
      </c>
      <c r="DG29" s="94" t="s">
        <v>23</v>
      </c>
      <c r="DH29" s="135">
        <v>42005</v>
      </c>
      <c r="DI29" s="2356">
        <v>3979</v>
      </c>
      <c r="DJ29" s="2356">
        <v>106</v>
      </c>
      <c r="DK29" s="2356">
        <v>4621</v>
      </c>
      <c r="DL29" s="2356">
        <v>19107</v>
      </c>
      <c r="DM29" s="2356">
        <v>3510</v>
      </c>
      <c r="DN29" s="2356">
        <v>310718</v>
      </c>
      <c r="DO29" s="2356">
        <v>3694</v>
      </c>
      <c r="DP29" s="2356">
        <v>439471</v>
      </c>
      <c r="DQ29" s="2356">
        <v>80330</v>
      </c>
      <c r="DR29" s="2356">
        <v>20</v>
      </c>
      <c r="DS29" s="2356">
        <v>164</v>
      </c>
      <c r="DT29" s="2356">
        <v>516</v>
      </c>
      <c r="DU29" s="2356">
        <v>5168</v>
      </c>
      <c r="DV29" s="2356">
        <v>777</v>
      </c>
      <c r="DW29" s="2356">
        <v>4391</v>
      </c>
      <c r="DX29" s="2356">
        <v>17279</v>
      </c>
      <c r="DY29" s="208" t="s">
        <v>21</v>
      </c>
      <c r="DZ29" s="91" t="s">
        <v>30</v>
      </c>
      <c r="EA29" s="632" t="s">
        <v>778</v>
      </c>
      <c r="EB29" s="93" t="s">
        <v>777</v>
      </c>
      <c r="EC29" s="94" t="s">
        <v>23</v>
      </c>
      <c r="ED29" s="135">
        <v>42005</v>
      </c>
      <c r="EE29" s="2356">
        <v>17714</v>
      </c>
      <c r="EF29" s="2356">
        <v>67</v>
      </c>
      <c r="EG29" s="2356">
        <v>100528</v>
      </c>
      <c r="EH29" s="2356">
        <v>17484</v>
      </c>
      <c r="EI29" s="2356">
        <v>20</v>
      </c>
      <c r="EJ29" s="2356">
        <v>62</v>
      </c>
      <c r="EK29" s="2356">
        <v>381</v>
      </c>
      <c r="EL29" s="2356">
        <v>3542</v>
      </c>
      <c r="EM29" s="2356">
        <v>366</v>
      </c>
      <c r="EN29" s="2356">
        <v>3176</v>
      </c>
      <c r="EO29" s="2356">
        <v>116</v>
      </c>
      <c r="EP29" s="2356" t="s">
        <v>21</v>
      </c>
      <c r="EQ29" s="2356">
        <v>16879</v>
      </c>
      <c r="ER29" s="2356">
        <v>58</v>
      </c>
      <c r="ES29" s="2356">
        <v>61127</v>
      </c>
      <c r="ET29" s="2356">
        <v>88364</v>
      </c>
      <c r="EU29" s="2356" t="s">
        <v>21</v>
      </c>
      <c r="EV29" s="91" t="s">
        <v>30</v>
      </c>
      <c r="EW29" s="632" t="s">
        <v>778</v>
      </c>
      <c r="EX29" s="93" t="s">
        <v>777</v>
      </c>
      <c r="EY29" s="94" t="s">
        <v>23</v>
      </c>
      <c r="EZ29" s="135">
        <v>42005</v>
      </c>
      <c r="FA29" s="2356">
        <v>19593</v>
      </c>
      <c r="FB29" s="2356">
        <v>215</v>
      </c>
      <c r="FC29" s="2356">
        <v>6301</v>
      </c>
      <c r="FD29" s="2356">
        <v>2378</v>
      </c>
      <c r="FE29" s="2356">
        <v>3058</v>
      </c>
      <c r="FF29" s="2356">
        <v>3416</v>
      </c>
      <c r="FG29" s="2356">
        <v>4063</v>
      </c>
      <c r="FH29" s="2356">
        <v>593</v>
      </c>
      <c r="FI29" s="2356">
        <v>2</v>
      </c>
      <c r="FJ29" s="2356">
        <v>29</v>
      </c>
      <c r="FK29" s="2356">
        <v>2</v>
      </c>
      <c r="FL29" s="2356">
        <v>196</v>
      </c>
      <c r="FM29" s="2356">
        <v>65</v>
      </c>
      <c r="FN29" s="2356">
        <v>131</v>
      </c>
      <c r="FO29" s="2356">
        <v>270</v>
      </c>
      <c r="FP29" s="2356">
        <v>432</v>
      </c>
      <c r="FQ29" s="91" t="s">
        <v>30</v>
      </c>
      <c r="FR29" s="632" t="s">
        <v>778</v>
      </c>
      <c r="FS29" s="63" t="s">
        <v>777</v>
      </c>
      <c r="FT29" s="64" t="s">
        <v>23</v>
      </c>
      <c r="FU29" s="1838">
        <v>42005</v>
      </c>
      <c r="FV29" s="2356">
        <v>693</v>
      </c>
      <c r="FW29" s="2356">
        <v>2972</v>
      </c>
      <c r="FX29" s="2356">
        <v>44066</v>
      </c>
      <c r="FY29" s="2356">
        <v>1538</v>
      </c>
      <c r="FZ29" s="91" t="s">
        <v>30</v>
      </c>
      <c r="GA29" s="632" t="s">
        <v>778</v>
      </c>
      <c r="GC29" s="632"/>
      <c r="GD29" s="632"/>
      <c r="GE29" s="632"/>
      <c r="GF29" s="632"/>
      <c r="GG29" s="632"/>
      <c r="GH29" s="632"/>
      <c r="GI29" s="632"/>
      <c r="GJ29" s="632"/>
      <c r="GK29" s="632"/>
      <c r="GL29" s="632"/>
      <c r="GM29" s="632"/>
      <c r="GN29" s="632"/>
      <c r="GO29" s="74"/>
      <c r="GQ29" s="1963"/>
      <c r="GR29" s="1963"/>
      <c r="GS29" s="1963"/>
    </row>
    <row r="30" spans="1:201" ht="14.25" customHeight="1">
      <c r="A30" s="1966" t="s">
        <v>26</v>
      </c>
      <c r="B30" s="552" t="s">
        <v>26</v>
      </c>
      <c r="C30" s="1972">
        <v>42036</v>
      </c>
      <c r="D30" s="606">
        <v>635265</v>
      </c>
      <c r="E30" s="549">
        <v>132017</v>
      </c>
      <c r="F30" s="549">
        <v>37</v>
      </c>
      <c r="G30" s="549">
        <v>2717</v>
      </c>
      <c r="H30" s="549">
        <v>1107</v>
      </c>
      <c r="I30" s="549">
        <v>38230</v>
      </c>
      <c r="J30" s="549">
        <v>2412</v>
      </c>
      <c r="K30" s="549">
        <v>35818</v>
      </c>
      <c r="L30" s="549">
        <v>17408</v>
      </c>
      <c r="M30" s="549">
        <v>1788</v>
      </c>
      <c r="N30" s="549">
        <v>64139</v>
      </c>
      <c r="O30" s="549">
        <v>15753</v>
      </c>
      <c r="P30" s="549">
        <v>327312</v>
      </c>
      <c r="Q30" s="549">
        <v>398586</v>
      </c>
      <c r="R30" s="549">
        <v>21389</v>
      </c>
      <c r="S30" s="549">
        <v>19986</v>
      </c>
      <c r="T30" s="549">
        <v>3334</v>
      </c>
      <c r="U30" s="1968" t="s">
        <v>31</v>
      </c>
      <c r="V30" s="555" t="s">
        <v>26</v>
      </c>
      <c r="W30" s="1966" t="s">
        <v>26</v>
      </c>
      <c r="X30" s="552" t="s">
        <v>26</v>
      </c>
      <c r="Y30" s="1972">
        <v>42036</v>
      </c>
      <c r="Z30" s="549">
        <v>3898</v>
      </c>
      <c r="AA30" s="549">
        <v>357</v>
      </c>
      <c r="AB30" s="549">
        <v>5004</v>
      </c>
      <c r="AC30" s="549">
        <v>21028</v>
      </c>
      <c r="AD30" s="549">
        <v>2802</v>
      </c>
      <c r="AE30" s="549">
        <v>617152</v>
      </c>
      <c r="AF30" s="549">
        <v>36911</v>
      </c>
      <c r="AG30" s="549">
        <v>400884</v>
      </c>
      <c r="AH30" s="549">
        <v>73894</v>
      </c>
      <c r="AI30" s="549">
        <v>23</v>
      </c>
      <c r="AJ30" s="549">
        <v>204</v>
      </c>
      <c r="AK30" s="549">
        <v>555</v>
      </c>
      <c r="AL30" s="549">
        <v>4532</v>
      </c>
      <c r="AM30" s="549">
        <v>546</v>
      </c>
      <c r="AN30" s="549">
        <v>3986</v>
      </c>
      <c r="AO30" s="549">
        <v>16634</v>
      </c>
      <c r="AP30" s="593" t="s">
        <v>21</v>
      </c>
      <c r="AQ30" s="1968" t="s">
        <v>31</v>
      </c>
      <c r="AR30" s="555" t="s">
        <v>26</v>
      </c>
      <c r="AS30" s="1966" t="s">
        <v>26</v>
      </c>
      <c r="AT30" s="552" t="s">
        <v>26</v>
      </c>
      <c r="AU30" s="1972">
        <v>42036</v>
      </c>
      <c r="AV30" s="549">
        <v>123</v>
      </c>
      <c r="AW30" s="549">
        <v>57287</v>
      </c>
      <c r="AX30" s="549">
        <v>4100</v>
      </c>
      <c r="AY30" s="549">
        <v>23</v>
      </c>
      <c r="AZ30" s="549">
        <v>58</v>
      </c>
      <c r="BA30" s="549">
        <v>411</v>
      </c>
      <c r="BB30" s="549">
        <v>3124</v>
      </c>
      <c r="BC30" s="549">
        <v>164</v>
      </c>
      <c r="BD30" s="549">
        <v>2960</v>
      </c>
      <c r="BE30" s="549">
        <v>173</v>
      </c>
      <c r="BF30" s="549" t="s">
        <v>21</v>
      </c>
      <c r="BG30" s="549" t="s">
        <v>21</v>
      </c>
      <c r="BH30" s="549">
        <v>64</v>
      </c>
      <c r="BI30" s="549">
        <v>2024</v>
      </c>
      <c r="BJ30" s="549">
        <v>810</v>
      </c>
      <c r="BK30" s="549">
        <v>138</v>
      </c>
      <c r="BL30" s="1968" t="s">
        <v>31</v>
      </c>
      <c r="BM30" s="555" t="s">
        <v>26</v>
      </c>
      <c r="BN30" s="1966" t="s">
        <v>26</v>
      </c>
      <c r="BO30" s="552" t="s">
        <v>26</v>
      </c>
      <c r="BP30" s="1972">
        <v>42036</v>
      </c>
      <c r="BQ30" s="549">
        <v>3055</v>
      </c>
      <c r="BR30" s="549">
        <v>3414</v>
      </c>
      <c r="BS30" s="549">
        <v>4180</v>
      </c>
      <c r="BT30" s="549">
        <v>321</v>
      </c>
      <c r="BU30" s="549">
        <v>2</v>
      </c>
      <c r="BV30" s="549">
        <v>6</v>
      </c>
      <c r="BW30" s="549">
        <v>2</v>
      </c>
      <c r="BX30" s="549">
        <v>47</v>
      </c>
      <c r="BY30" s="549">
        <v>40</v>
      </c>
      <c r="BZ30" s="549">
        <v>7</v>
      </c>
      <c r="CA30" s="549">
        <v>201</v>
      </c>
      <c r="CB30" s="549">
        <v>333</v>
      </c>
      <c r="CC30" s="542" t="s">
        <v>21</v>
      </c>
      <c r="CD30" s="549" t="s">
        <v>21</v>
      </c>
      <c r="CE30" s="549">
        <v>36</v>
      </c>
      <c r="CF30" s="549">
        <v>255</v>
      </c>
      <c r="CG30" s="549">
        <v>266</v>
      </c>
      <c r="CH30" s="1968" t="s">
        <v>31</v>
      </c>
      <c r="CI30" s="555" t="s">
        <v>26</v>
      </c>
      <c r="CJ30" s="88" t="s">
        <v>26</v>
      </c>
      <c r="CK30" s="89" t="s">
        <v>26</v>
      </c>
      <c r="CL30" s="1194">
        <v>42036</v>
      </c>
      <c r="CM30" s="82">
        <v>759499</v>
      </c>
      <c r="CN30" s="2356">
        <v>148331</v>
      </c>
      <c r="CO30" s="2356">
        <v>37</v>
      </c>
      <c r="CP30" s="2356">
        <v>2926</v>
      </c>
      <c r="CQ30" s="2356">
        <v>1107</v>
      </c>
      <c r="CR30" s="2356">
        <v>40155</v>
      </c>
      <c r="CS30" s="2356">
        <v>3216</v>
      </c>
      <c r="CT30" s="2356">
        <v>36939</v>
      </c>
      <c r="CU30" s="2356">
        <v>17408</v>
      </c>
      <c r="CV30" s="2356">
        <v>1788</v>
      </c>
      <c r="CW30" s="2356">
        <v>82376</v>
      </c>
      <c r="CX30" s="2356">
        <v>15753</v>
      </c>
      <c r="CY30" s="2356">
        <v>573591</v>
      </c>
      <c r="CZ30" s="2356">
        <v>750436</v>
      </c>
      <c r="DA30" s="2356">
        <v>21389</v>
      </c>
      <c r="DB30" s="2356">
        <v>19986</v>
      </c>
      <c r="DC30" s="2356">
        <v>3334</v>
      </c>
      <c r="DD30" s="91" t="s">
        <v>31</v>
      </c>
      <c r="DE30" s="632" t="s">
        <v>26</v>
      </c>
      <c r="DF30" s="88" t="s">
        <v>26</v>
      </c>
      <c r="DG30" s="89" t="s">
        <v>26</v>
      </c>
      <c r="DH30" s="1194">
        <v>42036</v>
      </c>
      <c r="DI30" s="2356">
        <v>4057</v>
      </c>
      <c r="DJ30" s="2356">
        <v>357</v>
      </c>
      <c r="DK30" s="2356">
        <v>5045</v>
      </c>
      <c r="DL30" s="2356">
        <v>21028</v>
      </c>
      <c r="DM30" s="2356">
        <v>3105</v>
      </c>
      <c r="DN30" s="2356">
        <v>278103</v>
      </c>
      <c r="DO30" s="2356">
        <v>5129</v>
      </c>
      <c r="DP30" s="2356">
        <v>446408</v>
      </c>
      <c r="DQ30" s="2356">
        <v>87715</v>
      </c>
      <c r="DR30" s="2356">
        <v>23</v>
      </c>
      <c r="DS30" s="2356">
        <v>204</v>
      </c>
      <c r="DT30" s="2356">
        <v>555</v>
      </c>
      <c r="DU30" s="2356">
        <v>4774</v>
      </c>
      <c r="DV30" s="2356">
        <v>669</v>
      </c>
      <c r="DW30" s="2356">
        <v>4106</v>
      </c>
      <c r="DX30" s="2356">
        <v>16634</v>
      </c>
      <c r="DY30" s="208" t="s">
        <v>21</v>
      </c>
      <c r="DZ30" s="91" t="s">
        <v>31</v>
      </c>
      <c r="EA30" s="632" t="s">
        <v>26</v>
      </c>
      <c r="EB30" s="88" t="s">
        <v>26</v>
      </c>
      <c r="EC30" s="89" t="s">
        <v>26</v>
      </c>
      <c r="ED30" s="1194">
        <v>42036</v>
      </c>
      <c r="EE30" s="2356">
        <v>19673</v>
      </c>
      <c r="EF30" s="2356">
        <v>123</v>
      </c>
      <c r="EG30" s="2356">
        <v>102810</v>
      </c>
      <c r="EH30" s="2356">
        <v>17921</v>
      </c>
      <c r="EI30" s="2356">
        <v>23</v>
      </c>
      <c r="EJ30" s="2356">
        <v>58</v>
      </c>
      <c r="EK30" s="2356">
        <v>411</v>
      </c>
      <c r="EL30" s="2356">
        <v>3366</v>
      </c>
      <c r="EM30" s="2356">
        <v>287</v>
      </c>
      <c r="EN30" s="2356">
        <v>3080</v>
      </c>
      <c r="EO30" s="2356">
        <v>173</v>
      </c>
      <c r="EP30" s="2356" t="s">
        <v>21</v>
      </c>
      <c r="EQ30" s="2356">
        <v>17560</v>
      </c>
      <c r="ER30" s="2356">
        <v>64</v>
      </c>
      <c r="ES30" s="2356">
        <v>65526</v>
      </c>
      <c r="ET30" s="2356">
        <v>95208</v>
      </c>
      <c r="EU30" s="2356" t="s">
        <v>21</v>
      </c>
      <c r="EV30" s="91" t="s">
        <v>31</v>
      </c>
      <c r="EW30" s="632" t="s">
        <v>26</v>
      </c>
      <c r="EX30" s="88" t="s">
        <v>26</v>
      </c>
      <c r="EY30" s="89" t="s">
        <v>26</v>
      </c>
      <c r="EZ30" s="1194">
        <v>42036</v>
      </c>
      <c r="FA30" s="2356">
        <v>19896</v>
      </c>
      <c r="FB30" s="2356">
        <v>122</v>
      </c>
      <c r="FC30" s="2356">
        <v>4200</v>
      </c>
      <c r="FD30" s="2356">
        <v>510</v>
      </c>
      <c r="FE30" s="2356">
        <v>3055</v>
      </c>
      <c r="FF30" s="2356">
        <v>3415</v>
      </c>
      <c r="FG30" s="2356">
        <v>3880</v>
      </c>
      <c r="FH30" s="2356">
        <v>654</v>
      </c>
      <c r="FI30" s="2356">
        <v>2</v>
      </c>
      <c r="FJ30" s="2356">
        <v>59</v>
      </c>
      <c r="FK30" s="2356">
        <v>2</v>
      </c>
      <c r="FL30" s="2356">
        <v>308</v>
      </c>
      <c r="FM30" s="2356">
        <v>40</v>
      </c>
      <c r="FN30" s="2356">
        <v>268</v>
      </c>
      <c r="FO30" s="2356">
        <v>201</v>
      </c>
      <c r="FP30" s="2356">
        <v>501</v>
      </c>
      <c r="FQ30" s="91" t="s">
        <v>31</v>
      </c>
      <c r="FR30" s="632" t="s">
        <v>26</v>
      </c>
      <c r="FS30" s="88" t="s">
        <v>26</v>
      </c>
      <c r="FT30" s="89" t="s">
        <v>26</v>
      </c>
      <c r="FU30" s="1838">
        <v>42036</v>
      </c>
      <c r="FV30" s="2356">
        <v>711</v>
      </c>
      <c r="FW30" s="2356">
        <v>2679</v>
      </c>
      <c r="FX30" s="2356">
        <v>43380</v>
      </c>
      <c r="FY30" s="2356">
        <v>1459</v>
      </c>
      <c r="FZ30" s="91" t="s">
        <v>31</v>
      </c>
      <c r="GA30" s="632" t="s">
        <v>26</v>
      </c>
      <c r="GC30" s="632"/>
      <c r="GD30" s="632"/>
      <c r="GE30" s="632"/>
      <c r="GF30" s="632"/>
      <c r="GG30" s="632"/>
      <c r="GH30" s="632"/>
      <c r="GI30" s="632"/>
      <c r="GJ30" s="632"/>
      <c r="GK30" s="632"/>
      <c r="GL30" s="632"/>
      <c r="GM30" s="632"/>
      <c r="GN30" s="632"/>
      <c r="GO30" s="74"/>
      <c r="GQ30" s="1963"/>
      <c r="GR30" s="1963"/>
      <c r="GS30" s="1963"/>
    </row>
    <row r="31" spans="1:201" ht="14.25" customHeight="1">
      <c r="A31" s="1966" t="s">
        <v>26</v>
      </c>
      <c r="B31" s="552" t="s">
        <v>26</v>
      </c>
      <c r="C31" s="1972">
        <v>42064</v>
      </c>
      <c r="D31" s="606">
        <v>716496</v>
      </c>
      <c r="E31" s="549">
        <v>149289</v>
      </c>
      <c r="F31" s="549">
        <v>38</v>
      </c>
      <c r="G31" s="549">
        <v>2898</v>
      </c>
      <c r="H31" s="549">
        <v>1120</v>
      </c>
      <c r="I31" s="549">
        <v>41998</v>
      </c>
      <c r="J31" s="549">
        <v>2494</v>
      </c>
      <c r="K31" s="549">
        <v>39504</v>
      </c>
      <c r="L31" s="549">
        <v>18851</v>
      </c>
      <c r="M31" s="549">
        <v>1754</v>
      </c>
      <c r="N31" s="549">
        <v>74946</v>
      </c>
      <c r="O31" s="549">
        <v>18781</v>
      </c>
      <c r="P31" s="549">
        <v>374394</v>
      </c>
      <c r="Q31" s="549">
        <v>465560</v>
      </c>
      <c r="R31" s="549">
        <v>23363</v>
      </c>
      <c r="S31" s="549">
        <v>19562</v>
      </c>
      <c r="T31" s="549">
        <v>3414</v>
      </c>
      <c r="U31" s="1968" t="s">
        <v>32</v>
      </c>
      <c r="V31" s="555" t="s">
        <v>26</v>
      </c>
      <c r="W31" s="1966" t="s">
        <v>26</v>
      </c>
      <c r="X31" s="552" t="s">
        <v>26</v>
      </c>
      <c r="Y31" s="1972">
        <v>42064</v>
      </c>
      <c r="Z31" s="549">
        <v>3854</v>
      </c>
      <c r="AA31" s="549">
        <v>435</v>
      </c>
      <c r="AB31" s="549">
        <v>3679</v>
      </c>
      <c r="AC31" s="549">
        <v>22281</v>
      </c>
      <c r="AD31" s="549">
        <v>3262</v>
      </c>
      <c r="AE31" s="549">
        <v>691326</v>
      </c>
      <c r="AF31" s="549">
        <v>36743</v>
      </c>
      <c r="AG31" s="549">
        <v>462362</v>
      </c>
      <c r="AH31" s="549">
        <v>85494</v>
      </c>
      <c r="AI31" s="549">
        <v>22</v>
      </c>
      <c r="AJ31" s="549">
        <v>190</v>
      </c>
      <c r="AK31" s="549">
        <v>546</v>
      </c>
      <c r="AL31" s="549">
        <v>4559</v>
      </c>
      <c r="AM31" s="549">
        <v>712</v>
      </c>
      <c r="AN31" s="549">
        <v>3847</v>
      </c>
      <c r="AO31" s="549">
        <v>18155</v>
      </c>
      <c r="AP31" s="593" t="s">
        <v>21</v>
      </c>
      <c r="AQ31" s="1968" t="s">
        <v>32</v>
      </c>
      <c r="AR31" s="555" t="s">
        <v>26</v>
      </c>
      <c r="AS31" s="1966" t="s">
        <v>26</v>
      </c>
      <c r="AT31" s="552" t="s">
        <v>26</v>
      </c>
      <c r="AU31" s="1972">
        <v>42064</v>
      </c>
      <c r="AV31" s="549">
        <v>123</v>
      </c>
      <c r="AW31" s="549">
        <v>63467</v>
      </c>
      <c r="AX31" s="549">
        <v>4012</v>
      </c>
      <c r="AY31" s="549">
        <v>22</v>
      </c>
      <c r="AZ31" s="549">
        <v>42</v>
      </c>
      <c r="BA31" s="549">
        <v>392</v>
      </c>
      <c r="BB31" s="549">
        <v>3105</v>
      </c>
      <c r="BC31" s="549">
        <v>164</v>
      </c>
      <c r="BD31" s="549">
        <v>2941</v>
      </c>
      <c r="BE31" s="549">
        <v>150</v>
      </c>
      <c r="BF31" s="549" t="s">
        <v>21</v>
      </c>
      <c r="BG31" s="549" t="s">
        <v>21</v>
      </c>
      <c r="BH31" s="549">
        <v>56</v>
      </c>
      <c r="BI31" s="549">
        <v>1957</v>
      </c>
      <c r="BJ31" s="549">
        <v>872</v>
      </c>
      <c r="BK31" s="549">
        <v>162</v>
      </c>
      <c r="BL31" s="1968" t="s">
        <v>32</v>
      </c>
      <c r="BM31" s="555" t="s">
        <v>26</v>
      </c>
      <c r="BN31" s="1966" t="s">
        <v>26</v>
      </c>
      <c r="BO31" s="552" t="s">
        <v>26</v>
      </c>
      <c r="BP31" s="1972">
        <v>42064</v>
      </c>
      <c r="BQ31" s="549">
        <v>3024</v>
      </c>
      <c r="BR31" s="549">
        <v>3379</v>
      </c>
      <c r="BS31" s="549">
        <v>4492</v>
      </c>
      <c r="BT31" s="549">
        <v>400</v>
      </c>
      <c r="BU31" s="549">
        <v>2</v>
      </c>
      <c r="BV31" s="549">
        <v>4</v>
      </c>
      <c r="BW31" s="549">
        <v>2</v>
      </c>
      <c r="BX31" s="549">
        <v>57</v>
      </c>
      <c r="BY31" s="549">
        <v>56</v>
      </c>
      <c r="BZ31" s="549">
        <v>1</v>
      </c>
      <c r="CA31" s="549">
        <v>255</v>
      </c>
      <c r="CB31" s="549">
        <v>308</v>
      </c>
      <c r="CC31" s="542" t="s">
        <v>21</v>
      </c>
      <c r="CD31" s="549" t="s">
        <v>21</v>
      </c>
      <c r="CE31" s="549">
        <v>36</v>
      </c>
      <c r="CF31" s="549">
        <v>232</v>
      </c>
      <c r="CG31" s="549">
        <v>242</v>
      </c>
      <c r="CH31" s="1968" t="s">
        <v>32</v>
      </c>
      <c r="CI31" s="555" t="s">
        <v>26</v>
      </c>
      <c r="CJ31" s="88" t="s">
        <v>26</v>
      </c>
      <c r="CK31" s="89" t="s">
        <v>26</v>
      </c>
      <c r="CL31" s="1194">
        <v>42064</v>
      </c>
      <c r="CM31" s="82">
        <v>862075</v>
      </c>
      <c r="CN31" s="2356">
        <v>169039</v>
      </c>
      <c r="CO31" s="2356">
        <v>38</v>
      </c>
      <c r="CP31" s="2356">
        <v>3061</v>
      </c>
      <c r="CQ31" s="2356">
        <v>1120</v>
      </c>
      <c r="CR31" s="2356">
        <v>44972</v>
      </c>
      <c r="CS31" s="2356">
        <v>3285</v>
      </c>
      <c r="CT31" s="2356">
        <v>41687</v>
      </c>
      <c r="CU31" s="2356">
        <v>18851</v>
      </c>
      <c r="CV31" s="2356">
        <v>1754</v>
      </c>
      <c r="CW31" s="2356">
        <v>96216</v>
      </c>
      <c r="CX31" s="2356">
        <v>18781</v>
      </c>
      <c r="CY31" s="2356">
        <v>651424</v>
      </c>
      <c r="CZ31" s="2356">
        <v>861831</v>
      </c>
      <c r="DA31" s="2356">
        <v>23363</v>
      </c>
      <c r="DB31" s="2356">
        <v>19562</v>
      </c>
      <c r="DC31" s="2356">
        <v>3414</v>
      </c>
      <c r="DD31" s="91" t="s">
        <v>32</v>
      </c>
      <c r="DE31" s="632" t="s">
        <v>26</v>
      </c>
      <c r="DF31" s="88" t="s">
        <v>26</v>
      </c>
      <c r="DG31" s="89" t="s">
        <v>26</v>
      </c>
      <c r="DH31" s="1194">
        <v>42064</v>
      </c>
      <c r="DI31" s="2356">
        <v>3949</v>
      </c>
      <c r="DJ31" s="2356">
        <v>435</v>
      </c>
      <c r="DK31" s="2356">
        <v>3779</v>
      </c>
      <c r="DL31" s="2356">
        <v>22281</v>
      </c>
      <c r="DM31" s="2356">
        <v>3622</v>
      </c>
      <c r="DN31" s="2356">
        <v>299755</v>
      </c>
      <c r="DO31" s="2356">
        <v>3575</v>
      </c>
      <c r="DP31" s="2356">
        <v>516489</v>
      </c>
      <c r="DQ31" s="2356">
        <v>101441</v>
      </c>
      <c r="DR31" s="2356">
        <v>22</v>
      </c>
      <c r="DS31" s="2356">
        <v>193</v>
      </c>
      <c r="DT31" s="2356">
        <v>546</v>
      </c>
      <c r="DU31" s="2356">
        <v>4833</v>
      </c>
      <c r="DV31" s="2356">
        <v>826</v>
      </c>
      <c r="DW31" s="2356">
        <v>4006</v>
      </c>
      <c r="DX31" s="2356">
        <v>18155</v>
      </c>
      <c r="DY31" s="208" t="s">
        <v>21</v>
      </c>
      <c r="DZ31" s="91" t="s">
        <v>32</v>
      </c>
      <c r="EA31" s="632" t="s">
        <v>26</v>
      </c>
      <c r="EB31" s="88" t="s">
        <v>26</v>
      </c>
      <c r="EC31" s="89" t="s">
        <v>26</v>
      </c>
      <c r="ED31" s="1194">
        <v>42064</v>
      </c>
      <c r="EE31" s="2356">
        <v>20811</v>
      </c>
      <c r="EF31" s="2356">
        <v>123</v>
      </c>
      <c r="EG31" s="2356">
        <v>117594</v>
      </c>
      <c r="EH31" s="2356">
        <v>19959</v>
      </c>
      <c r="EI31" s="2356">
        <v>22</v>
      </c>
      <c r="EJ31" s="2356">
        <v>45</v>
      </c>
      <c r="EK31" s="2356">
        <v>392</v>
      </c>
      <c r="EL31" s="2356">
        <v>3379</v>
      </c>
      <c r="EM31" s="2356">
        <v>278</v>
      </c>
      <c r="EN31" s="2356">
        <v>3100</v>
      </c>
      <c r="EO31" s="2356">
        <v>150</v>
      </c>
      <c r="EP31" s="2356" t="s">
        <v>21</v>
      </c>
      <c r="EQ31" s="2356">
        <v>20264</v>
      </c>
      <c r="ER31" s="2356">
        <v>56</v>
      </c>
      <c r="ES31" s="2356">
        <v>76681</v>
      </c>
      <c r="ET31" s="2356">
        <v>111866</v>
      </c>
      <c r="EU31" s="2356" t="s">
        <v>21</v>
      </c>
      <c r="EV31" s="91" t="s">
        <v>32</v>
      </c>
      <c r="EW31" s="632" t="s">
        <v>26</v>
      </c>
      <c r="EX31" s="88" t="s">
        <v>26</v>
      </c>
      <c r="EY31" s="89" t="s">
        <v>26</v>
      </c>
      <c r="EZ31" s="1194">
        <v>42064</v>
      </c>
      <c r="FA31" s="2356">
        <v>22772</v>
      </c>
      <c r="FB31" s="2356">
        <v>34</v>
      </c>
      <c r="FC31" s="2356">
        <v>3769</v>
      </c>
      <c r="FD31" s="2356">
        <v>160</v>
      </c>
      <c r="FE31" s="2356">
        <v>3024</v>
      </c>
      <c r="FF31" s="2356">
        <v>3379</v>
      </c>
      <c r="FG31" s="2356">
        <v>4265</v>
      </c>
      <c r="FH31" s="2356">
        <v>1045</v>
      </c>
      <c r="FI31" s="2356">
        <v>2</v>
      </c>
      <c r="FJ31" s="2356">
        <v>12</v>
      </c>
      <c r="FK31" s="2356">
        <v>2</v>
      </c>
      <c r="FL31" s="2356">
        <v>646</v>
      </c>
      <c r="FM31" s="2356">
        <v>56</v>
      </c>
      <c r="FN31" s="2356">
        <v>590</v>
      </c>
      <c r="FO31" s="2356">
        <v>255</v>
      </c>
      <c r="FP31" s="2356">
        <v>409</v>
      </c>
      <c r="FQ31" s="91" t="s">
        <v>32</v>
      </c>
      <c r="FR31" s="632" t="s">
        <v>26</v>
      </c>
      <c r="FS31" s="88" t="s">
        <v>26</v>
      </c>
      <c r="FT31" s="89" t="s">
        <v>26</v>
      </c>
      <c r="FU31" s="1838">
        <v>42064</v>
      </c>
      <c r="FV31" s="2356">
        <v>851</v>
      </c>
      <c r="FW31" s="2356">
        <v>3139</v>
      </c>
      <c r="FX31" s="2356">
        <v>45893</v>
      </c>
      <c r="FY31" s="2356">
        <v>1411</v>
      </c>
      <c r="FZ31" s="91" t="s">
        <v>32</v>
      </c>
      <c r="GA31" s="632" t="s">
        <v>26</v>
      </c>
      <c r="GC31" s="632"/>
      <c r="GD31" s="632"/>
      <c r="GE31" s="632"/>
      <c r="GF31" s="632"/>
      <c r="GG31" s="632"/>
      <c r="GH31" s="632"/>
      <c r="GI31" s="632"/>
      <c r="GJ31" s="632"/>
      <c r="GK31" s="632"/>
      <c r="GL31" s="632"/>
      <c r="GM31" s="632"/>
      <c r="GN31" s="632"/>
      <c r="GO31" s="74"/>
      <c r="GQ31" s="1963"/>
      <c r="GR31" s="1963"/>
      <c r="GS31" s="1963"/>
    </row>
    <row r="32" spans="1:201" ht="14.25" customHeight="1">
      <c r="A32" s="1966" t="s">
        <v>26</v>
      </c>
      <c r="B32" s="552" t="s">
        <v>26</v>
      </c>
      <c r="C32" s="1972">
        <v>42095</v>
      </c>
      <c r="D32" s="606">
        <v>603514</v>
      </c>
      <c r="E32" s="549">
        <v>133955</v>
      </c>
      <c r="F32" s="549">
        <v>30</v>
      </c>
      <c r="G32" s="549">
        <v>1962</v>
      </c>
      <c r="H32" s="549">
        <v>1048</v>
      </c>
      <c r="I32" s="549">
        <v>38038</v>
      </c>
      <c r="J32" s="549">
        <v>2725</v>
      </c>
      <c r="K32" s="549">
        <v>35313</v>
      </c>
      <c r="L32" s="549">
        <v>18151</v>
      </c>
      <c r="M32" s="549">
        <v>1515</v>
      </c>
      <c r="N32" s="549">
        <v>65037</v>
      </c>
      <c r="O32" s="549">
        <v>17494</v>
      </c>
      <c r="P32" s="549">
        <v>286194</v>
      </c>
      <c r="Q32" s="549">
        <v>345458</v>
      </c>
      <c r="R32" s="549">
        <v>20889</v>
      </c>
      <c r="S32" s="549">
        <v>16743</v>
      </c>
      <c r="T32" s="549">
        <v>2413</v>
      </c>
      <c r="U32" s="1968" t="s">
        <v>33</v>
      </c>
      <c r="V32" s="555" t="s">
        <v>26</v>
      </c>
      <c r="W32" s="1966" t="s">
        <v>26</v>
      </c>
      <c r="X32" s="552" t="s">
        <v>26</v>
      </c>
      <c r="Y32" s="1972">
        <v>42095</v>
      </c>
      <c r="Z32" s="549">
        <v>3147</v>
      </c>
      <c r="AA32" s="549">
        <v>425</v>
      </c>
      <c r="AB32" s="549">
        <v>4288</v>
      </c>
      <c r="AC32" s="549">
        <v>18587</v>
      </c>
      <c r="AD32" s="549">
        <v>2528</v>
      </c>
      <c r="AE32" s="549">
        <v>565484</v>
      </c>
      <c r="AF32" s="549">
        <v>34220</v>
      </c>
      <c r="AG32" s="549">
        <v>360671</v>
      </c>
      <c r="AH32" s="549">
        <v>75888</v>
      </c>
      <c r="AI32" s="549">
        <v>16</v>
      </c>
      <c r="AJ32" s="549">
        <v>177</v>
      </c>
      <c r="AK32" s="549">
        <v>487</v>
      </c>
      <c r="AL32" s="549">
        <v>3787</v>
      </c>
      <c r="AM32" s="549">
        <v>760</v>
      </c>
      <c r="AN32" s="549">
        <v>3027</v>
      </c>
      <c r="AO32" s="549">
        <v>17393</v>
      </c>
      <c r="AP32" s="593">
        <v>1</v>
      </c>
      <c r="AQ32" s="1968" t="s">
        <v>33</v>
      </c>
      <c r="AR32" s="555" t="s">
        <v>26</v>
      </c>
      <c r="AS32" s="1966" t="s">
        <v>26</v>
      </c>
      <c r="AT32" s="552" t="s">
        <v>26</v>
      </c>
      <c r="AU32" s="1972">
        <v>42095</v>
      </c>
      <c r="AV32" s="549">
        <v>131</v>
      </c>
      <c r="AW32" s="549">
        <v>50608</v>
      </c>
      <c r="AX32" s="549">
        <v>2953</v>
      </c>
      <c r="AY32" s="549">
        <v>16</v>
      </c>
      <c r="AZ32" s="549">
        <v>29</v>
      </c>
      <c r="BA32" s="549">
        <v>334</v>
      </c>
      <c r="BB32" s="549">
        <v>2263</v>
      </c>
      <c r="BC32" s="549">
        <v>143</v>
      </c>
      <c r="BD32" s="549">
        <v>2120</v>
      </c>
      <c r="BE32" s="549">
        <v>99</v>
      </c>
      <c r="BF32" s="549">
        <v>1</v>
      </c>
      <c r="BG32" s="549" t="s">
        <v>21</v>
      </c>
      <c r="BH32" s="549">
        <v>36</v>
      </c>
      <c r="BI32" s="549">
        <v>1460</v>
      </c>
      <c r="BJ32" s="549">
        <v>639</v>
      </c>
      <c r="BK32" s="549">
        <v>182</v>
      </c>
      <c r="BL32" s="1968" t="s">
        <v>33</v>
      </c>
      <c r="BM32" s="555" t="s">
        <v>26</v>
      </c>
      <c r="BN32" s="1966" t="s">
        <v>26</v>
      </c>
      <c r="BO32" s="552" t="s">
        <v>26</v>
      </c>
      <c r="BP32" s="1972">
        <v>42095</v>
      </c>
      <c r="BQ32" s="549">
        <v>2494</v>
      </c>
      <c r="BR32" s="549">
        <v>2794</v>
      </c>
      <c r="BS32" s="549">
        <v>4173</v>
      </c>
      <c r="BT32" s="549">
        <v>258</v>
      </c>
      <c r="BU32" s="549">
        <v>2</v>
      </c>
      <c r="BV32" s="549">
        <v>2</v>
      </c>
      <c r="BW32" s="549">
        <v>2</v>
      </c>
      <c r="BX32" s="549">
        <v>29</v>
      </c>
      <c r="BY32" s="549">
        <v>29</v>
      </c>
      <c r="BZ32" s="549" t="s">
        <v>21</v>
      </c>
      <c r="CA32" s="549">
        <v>170</v>
      </c>
      <c r="CB32" s="549">
        <v>249</v>
      </c>
      <c r="CC32" s="542" t="s">
        <v>21</v>
      </c>
      <c r="CD32" s="549" t="s">
        <v>21</v>
      </c>
      <c r="CE32" s="549">
        <v>29</v>
      </c>
      <c r="CF32" s="549">
        <v>184</v>
      </c>
      <c r="CG32" s="549">
        <v>196</v>
      </c>
      <c r="CH32" s="1968" t="s">
        <v>33</v>
      </c>
      <c r="CI32" s="555" t="s">
        <v>26</v>
      </c>
      <c r="CJ32" s="88" t="s">
        <v>26</v>
      </c>
      <c r="CK32" s="89" t="s">
        <v>26</v>
      </c>
      <c r="CL32" s="1194">
        <v>42095</v>
      </c>
      <c r="CM32" s="82">
        <v>728053</v>
      </c>
      <c r="CN32" s="2356">
        <v>151916</v>
      </c>
      <c r="CO32" s="2356">
        <v>30</v>
      </c>
      <c r="CP32" s="2356">
        <v>2112</v>
      </c>
      <c r="CQ32" s="2356">
        <v>1048</v>
      </c>
      <c r="CR32" s="2356">
        <v>40774</v>
      </c>
      <c r="CS32" s="2356">
        <v>3553</v>
      </c>
      <c r="CT32" s="2356">
        <v>37221</v>
      </c>
      <c r="CU32" s="2356">
        <v>18151</v>
      </c>
      <c r="CV32" s="2356">
        <v>1515</v>
      </c>
      <c r="CW32" s="2356">
        <v>84344</v>
      </c>
      <c r="CX32" s="2356">
        <v>17494</v>
      </c>
      <c r="CY32" s="2356">
        <v>536560</v>
      </c>
      <c r="CZ32" s="2356">
        <v>703770</v>
      </c>
      <c r="DA32" s="2356">
        <v>20889</v>
      </c>
      <c r="DB32" s="2356">
        <v>16743</v>
      </c>
      <c r="DC32" s="2356">
        <v>2413</v>
      </c>
      <c r="DD32" s="91" t="s">
        <v>33</v>
      </c>
      <c r="DE32" s="632" t="s">
        <v>26</v>
      </c>
      <c r="DF32" s="88" t="s">
        <v>26</v>
      </c>
      <c r="DG32" s="89" t="s">
        <v>26</v>
      </c>
      <c r="DH32" s="1194">
        <v>42095</v>
      </c>
      <c r="DI32" s="2356">
        <v>3457</v>
      </c>
      <c r="DJ32" s="2356">
        <v>425</v>
      </c>
      <c r="DK32" s="2356">
        <v>4331</v>
      </c>
      <c r="DL32" s="2356">
        <v>18587</v>
      </c>
      <c r="DM32" s="2356">
        <v>2817</v>
      </c>
      <c r="DN32" s="2356">
        <v>273605</v>
      </c>
      <c r="DO32" s="2356">
        <v>5186</v>
      </c>
      <c r="DP32" s="2356">
        <v>396628</v>
      </c>
      <c r="DQ32" s="2356">
        <v>90683</v>
      </c>
      <c r="DR32" s="2356">
        <v>16</v>
      </c>
      <c r="DS32" s="2356">
        <v>177</v>
      </c>
      <c r="DT32" s="2356">
        <v>487</v>
      </c>
      <c r="DU32" s="2356">
        <v>4072</v>
      </c>
      <c r="DV32" s="2356">
        <v>912</v>
      </c>
      <c r="DW32" s="2356">
        <v>3160</v>
      </c>
      <c r="DX32" s="2356">
        <v>17393</v>
      </c>
      <c r="DY32" s="208">
        <v>1</v>
      </c>
      <c r="DZ32" s="91" t="s">
        <v>33</v>
      </c>
      <c r="EA32" s="632" t="s">
        <v>26</v>
      </c>
      <c r="EB32" s="88" t="s">
        <v>26</v>
      </c>
      <c r="EC32" s="89" t="s">
        <v>26</v>
      </c>
      <c r="ED32" s="1194">
        <v>42095</v>
      </c>
      <c r="EE32" s="2356">
        <v>17716</v>
      </c>
      <c r="EF32" s="2356">
        <v>131</v>
      </c>
      <c r="EG32" s="2356">
        <v>86565</v>
      </c>
      <c r="EH32" s="2356">
        <v>17748</v>
      </c>
      <c r="EI32" s="2356">
        <v>16</v>
      </c>
      <c r="EJ32" s="2356">
        <v>29</v>
      </c>
      <c r="EK32" s="2356">
        <v>334</v>
      </c>
      <c r="EL32" s="2356">
        <v>2548</v>
      </c>
      <c r="EM32" s="2356">
        <v>295</v>
      </c>
      <c r="EN32" s="2356">
        <v>2253</v>
      </c>
      <c r="EO32" s="2356">
        <v>99</v>
      </c>
      <c r="EP32" s="2356">
        <v>1</v>
      </c>
      <c r="EQ32" s="2356">
        <v>18764</v>
      </c>
      <c r="ER32" s="2356">
        <v>36</v>
      </c>
      <c r="ES32" s="2356">
        <v>49771</v>
      </c>
      <c r="ET32" s="2356">
        <v>71852</v>
      </c>
      <c r="EU32" s="2356" t="s">
        <v>21</v>
      </c>
      <c r="EV32" s="91" t="s">
        <v>33</v>
      </c>
      <c r="EW32" s="632" t="s">
        <v>26</v>
      </c>
      <c r="EX32" s="88" t="s">
        <v>26</v>
      </c>
      <c r="EY32" s="89" t="s">
        <v>26</v>
      </c>
      <c r="EZ32" s="1194">
        <v>42095</v>
      </c>
      <c r="FA32" s="2356">
        <v>20329</v>
      </c>
      <c r="FB32" s="2356">
        <v>25</v>
      </c>
      <c r="FC32" s="2356">
        <v>3140</v>
      </c>
      <c r="FD32" s="2356">
        <v>154</v>
      </c>
      <c r="FE32" s="2356">
        <v>2494</v>
      </c>
      <c r="FF32" s="2356">
        <v>2794</v>
      </c>
      <c r="FG32" s="2356">
        <v>4094</v>
      </c>
      <c r="FH32" s="2356">
        <v>990</v>
      </c>
      <c r="FI32" s="2356">
        <v>2</v>
      </c>
      <c r="FJ32" s="2356">
        <v>25</v>
      </c>
      <c r="FK32" s="2356">
        <v>2</v>
      </c>
      <c r="FL32" s="2356">
        <v>685</v>
      </c>
      <c r="FM32" s="2356">
        <v>29</v>
      </c>
      <c r="FN32" s="2356">
        <v>656</v>
      </c>
      <c r="FO32" s="2356">
        <v>170</v>
      </c>
      <c r="FP32" s="2356">
        <v>345</v>
      </c>
      <c r="FQ32" s="91" t="s">
        <v>33</v>
      </c>
      <c r="FR32" s="632" t="s">
        <v>26</v>
      </c>
      <c r="FS32" s="88" t="s">
        <v>26</v>
      </c>
      <c r="FT32" s="89" t="s">
        <v>26</v>
      </c>
      <c r="FU32" s="1838">
        <v>42095</v>
      </c>
      <c r="FV32" s="2356">
        <v>597</v>
      </c>
      <c r="FW32" s="2356">
        <v>2397</v>
      </c>
      <c r="FX32" s="2356">
        <v>42040</v>
      </c>
      <c r="FY32" s="2356">
        <v>1362</v>
      </c>
      <c r="FZ32" s="91" t="s">
        <v>33</v>
      </c>
      <c r="GA32" s="632" t="s">
        <v>26</v>
      </c>
      <c r="GC32" s="632"/>
      <c r="GD32" s="632"/>
      <c r="GE32" s="632"/>
      <c r="GF32" s="632"/>
      <c r="GG32" s="632"/>
      <c r="GH32" s="632"/>
      <c r="GI32" s="632"/>
      <c r="GJ32" s="632"/>
      <c r="GK32" s="632"/>
      <c r="GL32" s="632"/>
      <c r="GM32" s="632"/>
      <c r="GN32" s="632"/>
      <c r="GO32" s="74"/>
      <c r="GQ32" s="1963"/>
      <c r="GR32" s="1963"/>
      <c r="GS32" s="1963"/>
    </row>
    <row r="33" spans="1:201" ht="14.25" customHeight="1">
      <c r="A33" s="1966" t="s">
        <v>26</v>
      </c>
      <c r="B33" s="552" t="s">
        <v>26</v>
      </c>
      <c r="C33" s="1972">
        <v>42125</v>
      </c>
      <c r="D33" s="606">
        <v>646138</v>
      </c>
      <c r="E33" s="549">
        <v>127967</v>
      </c>
      <c r="F33" s="549">
        <v>24</v>
      </c>
      <c r="G33" s="549">
        <v>1676</v>
      </c>
      <c r="H33" s="549">
        <v>999</v>
      </c>
      <c r="I33" s="549">
        <v>37760</v>
      </c>
      <c r="J33" s="549">
        <v>1795</v>
      </c>
      <c r="K33" s="549">
        <v>35965</v>
      </c>
      <c r="L33" s="549">
        <v>17247</v>
      </c>
      <c r="M33" s="549">
        <v>1767</v>
      </c>
      <c r="N33" s="549">
        <v>62359</v>
      </c>
      <c r="O33" s="549">
        <v>14882</v>
      </c>
      <c r="P33" s="549">
        <v>350407</v>
      </c>
      <c r="Q33" s="549">
        <v>440062</v>
      </c>
      <c r="R33" s="549">
        <v>19562</v>
      </c>
      <c r="S33" s="549">
        <v>17372</v>
      </c>
      <c r="T33" s="549">
        <v>2216</v>
      </c>
      <c r="U33" s="1968" t="s">
        <v>34</v>
      </c>
      <c r="V33" s="555" t="s">
        <v>26</v>
      </c>
      <c r="W33" s="1966" t="s">
        <v>26</v>
      </c>
      <c r="X33" s="552" t="s">
        <v>26</v>
      </c>
      <c r="Y33" s="1972">
        <v>42125</v>
      </c>
      <c r="Z33" s="549">
        <v>3699</v>
      </c>
      <c r="AA33" s="549">
        <v>378</v>
      </c>
      <c r="AB33" s="549">
        <v>3842</v>
      </c>
      <c r="AC33" s="549">
        <v>21747</v>
      </c>
      <c r="AD33" s="549">
        <v>2515</v>
      </c>
      <c r="AE33" s="549">
        <v>616374</v>
      </c>
      <c r="AF33" s="549">
        <v>31603</v>
      </c>
      <c r="AG33" s="549">
        <v>423645</v>
      </c>
      <c r="AH33" s="549">
        <v>69472</v>
      </c>
      <c r="AI33" s="549">
        <v>13</v>
      </c>
      <c r="AJ33" s="549">
        <v>108</v>
      </c>
      <c r="AK33" s="549">
        <v>485</v>
      </c>
      <c r="AL33" s="549">
        <v>3471</v>
      </c>
      <c r="AM33" s="549">
        <v>380</v>
      </c>
      <c r="AN33" s="549">
        <v>3091</v>
      </c>
      <c r="AO33" s="549">
        <v>16412</v>
      </c>
      <c r="AP33" s="593" t="s">
        <v>21</v>
      </c>
      <c r="AQ33" s="1968" t="s">
        <v>34</v>
      </c>
      <c r="AR33" s="555" t="s">
        <v>26</v>
      </c>
      <c r="AS33" s="1966" t="s">
        <v>26</v>
      </c>
      <c r="AT33" s="552" t="s">
        <v>26</v>
      </c>
      <c r="AU33" s="1972">
        <v>42125</v>
      </c>
      <c r="AV33" s="549">
        <v>116</v>
      </c>
      <c r="AW33" s="549">
        <v>55431</v>
      </c>
      <c r="AX33" s="549">
        <v>2780</v>
      </c>
      <c r="AY33" s="549">
        <v>13</v>
      </c>
      <c r="AZ33" s="549">
        <v>26</v>
      </c>
      <c r="BA33" s="549">
        <v>349</v>
      </c>
      <c r="BB33" s="549">
        <v>2060</v>
      </c>
      <c r="BC33" s="549">
        <v>211</v>
      </c>
      <c r="BD33" s="549">
        <v>1849</v>
      </c>
      <c r="BE33" s="549">
        <v>133</v>
      </c>
      <c r="BF33" s="549" t="s">
        <v>21</v>
      </c>
      <c r="BG33" s="549" t="s">
        <v>21</v>
      </c>
      <c r="BH33" s="549">
        <v>43</v>
      </c>
      <c r="BI33" s="549">
        <v>1645</v>
      </c>
      <c r="BJ33" s="549">
        <v>641</v>
      </c>
      <c r="BK33" s="549">
        <v>161</v>
      </c>
      <c r="BL33" s="1968" t="s">
        <v>34</v>
      </c>
      <c r="BM33" s="555" t="s">
        <v>26</v>
      </c>
      <c r="BN33" s="1966" t="s">
        <v>26</v>
      </c>
      <c r="BO33" s="552" t="s">
        <v>26</v>
      </c>
      <c r="BP33" s="1972">
        <v>42125</v>
      </c>
      <c r="BQ33" s="549">
        <v>3014</v>
      </c>
      <c r="BR33" s="549">
        <v>3377</v>
      </c>
      <c r="BS33" s="549">
        <v>4121</v>
      </c>
      <c r="BT33" s="549">
        <v>210</v>
      </c>
      <c r="BU33" s="549" t="s">
        <v>21</v>
      </c>
      <c r="BV33" s="549">
        <v>1</v>
      </c>
      <c r="BW33" s="549">
        <v>2</v>
      </c>
      <c r="BX33" s="549">
        <v>28</v>
      </c>
      <c r="BY33" s="549">
        <v>28</v>
      </c>
      <c r="BZ33" s="549" t="s">
        <v>21</v>
      </c>
      <c r="CA33" s="549">
        <v>136</v>
      </c>
      <c r="CB33" s="549">
        <v>265</v>
      </c>
      <c r="CC33" s="542" t="s">
        <v>21</v>
      </c>
      <c r="CD33" s="549" t="s">
        <v>21</v>
      </c>
      <c r="CE33" s="549">
        <v>46</v>
      </c>
      <c r="CF33" s="549">
        <v>176</v>
      </c>
      <c r="CG33" s="549">
        <v>188</v>
      </c>
      <c r="CH33" s="1968" t="s">
        <v>34</v>
      </c>
      <c r="CI33" s="555" t="s">
        <v>26</v>
      </c>
      <c r="CJ33" s="88" t="s">
        <v>26</v>
      </c>
      <c r="CK33" s="89" t="s">
        <v>26</v>
      </c>
      <c r="CL33" s="1194">
        <v>42125</v>
      </c>
      <c r="CM33" s="82">
        <v>756730</v>
      </c>
      <c r="CN33" s="2356">
        <v>143308</v>
      </c>
      <c r="CO33" s="2356">
        <v>24</v>
      </c>
      <c r="CP33" s="2356">
        <v>1781</v>
      </c>
      <c r="CQ33" s="2356">
        <v>999</v>
      </c>
      <c r="CR33" s="2356">
        <v>40458</v>
      </c>
      <c r="CS33" s="2356">
        <v>2627</v>
      </c>
      <c r="CT33" s="2356">
        <v>37831</v>
      </c>
      <c r="CU33" s="2356">
        <v>17247</v>
      </c>
      <c r="CV33" s="2356">
        <v>1767</v>
      </c>
      <c r="CW33" s="2356">
        <v>78310</v>
      </c>
      <c r="CX33" s="2356">
        <v>14937</v>
      </c>
      <c r="CY33" s="2356">
        <v>570376</v>
      </c>
      <c r="CZ33" s="2356">
        <v>753531</v>
      </c>
      <c r="DA33" s="2356">
        <v>19562</v>
      </c>
      <c r="DB33" s="2356">
        <v>17372</v>
      </c>
      <c r="DC33" s="2356">
        <v>2216</v>
      </c>
      <c r="DD33" s="91" t="s">
        <v>34</v>
      </c>
      <c r="DE33" s="632" t="s">
        <v>26</v>
      </c>
      <c r="DF33" s="88" t="s">
        <v>26</v>
      </c>
      <c r="DG33" s="89" t="s">
        <v>26</v>
      </c>
      <c r="DH33" s="1194">
        <v>42125</v>
      </c>
      <c r="DI33" s="2356">
        <v>4020</v>
      </c>
      <c r="DJ33" s="2356">
        <v>378</v>
      </c>
      <c r="DK33" s="2356">
        <v>3982</v>
      </c>
      <c r="DL33" s="2356">
        <v>21747</v>
      </c>
      <c r="DM33" s="2356">
        <v>3052</v>
      </c>
      <c r="DN33" s="2356">
        <v>296300</v>
      </c>
      <c r="DO33" s="2356">
        <v>4080</v>
      </c>
      <c r="DP33" s="2356">
        <v>467753</v>
      </c>
      <c r="DQ33" s="2356">
        <v>81430</v>
      </c>
      <c r="DR33" s="2356">
        <v>13</v>
      </c>
      <c r="DS33" s="2356">
        <v>108</v>
      </c>
      <c r="DT33" s="2356">
        <v>485</v>
      </c>
      <c r="DU33" s="2356">
        <v>3800</v>
      </c>
      <c r="DV33" s="2356">
        <v>513</v>
      </c>
      <c r="DW33" s="2356">
        <v>3287</v>
      </c>
      <c r="DX33" s="2356">
        <v>16412</v>
      </c>
      <c r="DY33" s="208" t="s">
        <v>21</v>
      </c>
      <c r="DZ33" s="91" t="s">
        <v>34</v>
      </c>
      <c r="EA33" s="632" t="s">
        <v>26</v>
      </c>
      <c r="EB33" s="88" t="s">
        <v>26</v>
      </c>
      <c r="EC33" s="89" t="s">
        <v>26</v>
      </c>
      <c r="ED33" s="1194">
        <v>42125</v>
      </c>
      <c r="EE33" s="2356">
        <v>20830</v>
      </c>
      <c r="EF33" s="2356">
        <v>116</v>
      </c>
      <c r="EG33" s="2356">
        <v>99539</v>
      </c>
      <c r="EH33" s="2356">
        <v>14738</v>
      </c>
      <c r="EI33" s="2356">
        <v>13</v>
      </c>
      <c r="EJ33" s="2356">
        <v>26</v>
      </c>
      <c r="EK33" s="2356">
        <v>349</v>
      </c>
      <c r="EL33" s="2356">
        <v>2389</v>
      </c>
      <c r="EM33" s="2356">
        <v>344</v>
      </c>
      <c r="EN33" s="2356">
        <v>2045</v>
      </c>
      <c r="EO33" s="2356">
        <v>133</v>
      </c>
      <c r="EP33" s="2356" t="s">
        <v>21</v>
      </c>
      <c r="EQ33" s="2356">
        <v>14956</v>
      </c>
      <c r="ER33" s="2356">
        <v>98</v>
      </c>
      <c r="ES33" s="2356">
        <v>63595</v>
      </c>
      <c r="ET33" s="2356">
        <v>91951</v>
      </c>
      <c r="EU33" s="2356" t="s">
        <v>21</v>
      </c>
      <c r="EV33" s="91" t="s">
        <v>34</v>
      </c>
      <c r="EW33" s="632" t="s">
        <v>26</v>
      </c>
      <c r="EX33" s="88" t="s">
        <v>26</v>
      </c>
      <c r="EY33" s="89" t="s">
        <v>26</v>
      </c>
      <c r="EZ33" s="1194">
        <v>42125</v>
      </c>
      <c r="FA33" s="2356">
        <v>21338</v>
      </c>
      <c r="FB33" s="2356">
        <v>23</v>
      </c>
      <c r="FC33" s="2356">
        <v>3755</v>
      </c>
      <c r="FD33" s="2356">
        <v>150</v>
      </c>
      <c r="FE33" s="2356">
        <v>3014</v>
      </c>
      <c r="FF33" s="2356">
        <v>3377</v>
      </c>
      <c r="FG33" s="2356">
        <v>3927</v>
      </c>
      <c r="FH33" s="2356">
        <v>803</v>
      </c>
      <c r="FI33" s="2356" t="s">
        <v>21</v>
      </c>
      <c r="FJ33" s="2356">
        <v>1</v>
      </c>
      <c r="FK33" s="2356">
        <v>2</v>
      </c>
      <c r="FL33" s="2356">
        <v>576</v>
      </c>
      <c r="FM33" s="2356">
        <v>28</v>
      </c>
      <c r="FN33" s="2356">
        <v>548</v>
      </c>
      <c r="FO33" s="2356">
        <v>136</v>
      </c>
      <c r="FP33" s="2356">
        <v>339</v>
      </c>
      <c r="FQ33" s="91" t="s">
        <v>34</v>
      </c>
      <c r="FR33" s="632" t="s">
        <v>26</v>
      </c>
      <c r="FS33" s="88" t="s">
        <v>26</v>
      </c>
      <c r="FT33" s="89" t="s">
        <v>26</v>
      </c>
      <c r="FU33" s="1838">
        <v>42125</v>
      </c>
      <c r="FV33" s="2356">
        <v>468</v>
      </c>
      <c r="FW33" s="2356">
        <v>2399</v>
      </c>
      <c r="FX33" s="2356">
        <v>40322</v>
      </c>
      <c r="FY33" s="2356">
        <v>1486</v>
      </c>
      <c r="FZ33" s="91" t="s">
        <v>34</v>
      </c>
      <c r="GA33" s="632" t="s">
        <v>26</v>
      </c>
      <c r="GC33" s="632"/>
      <c r="GD33" s="632"/>
      <c r="GE33" s="632"/>
      <c r="GF33" s="632"/>
      <c r="GG33" s="632"/>
      <c r="GH33" s="632"/>
      <c r="GI33" s="632"/>
      <c r="GJ33" s="632"/>
      <c r="GK33" s="632"/>
      <c r="GL33" s="632"/>
      <c r="GM33" s="632"/>
      <c r="GN33" s="632"/>
      <c r="GO33" s="74"/>
      <c r="GQ33" s="1963"/>
      <c r="GR33" s="1963"/>
      <c r="GS33" s="1963"/>
    </row>
    <row r="34" spans="1:201" ht="14.25" customHeight="1">
      <c r="A34" s="1966" t="s">
        <v>26</v>
      </c>
      <c r="B34" s="552" t="s">
        <v>26</v>
      </c>
      <c r="C34" s="1972">
        <v>42156</v>
      </c>
      <c r="D34" s="606">
        <v>625423</v>
      </c>
      <c r="E34" s="549">
        <v>110317</v>
      </c>
      <c r="F34" s="549">
        <v>27</v>
      </c>
      <c r="G34" s="549">
        <v>1730</v>
      </c>
      <c r="H34" s="549">
        <v>1097</v>
      </c>
      <c r="I34" s="549">
        <v>36462</v>
      </c>
      <c r="J34" s="549">
        <v>1958</v>
      </c>
      <c r="K34" s="549">
        <v>34504</v>
      </c>
      <c r="L34" s="549">
        <v>17851</v>
      </c>
      <c r="M34" s="549">
        <v>1865</v>
      </c>
      <c r="N34" s="549">
        <v>33630</v>
      </c>
      <c r="O34" s="549">
        <v>19726</v>
      </c>
      <c r="P34" s="549">
        <v>353562</v>
      </c>
      <c r="Q34" s="549">
        <v>440636</v>
      </c>
      <c r="R34" s="549">
        <v>19683</v>
      </c>
      <c r="S34" s="549">
        <v>13776</v>
      </c>
      <c r="T34" s="549">
        <v>1944</v>
      </c>
      <c r="U34" s="1968" t="s">
        <v>35</v>
      </c>
      <c r="V34" s="555" t="s">
        <v>26</v>
      </c>
      <c r="W34" s="1966" t="s">
        <v>26</v>
      </c>
      <c r="X34" s="552" t="s">
        <v>26</v>
      </c>
      <c r="Y34" s="1972">
        <v>42156</v>
      </c>
      <c r="Z34" s="549">
        <v>4565</v>
      </c>
      <c r="AA34" s="549">
        <v>445</v>
      </c>
      <c r="AB34" s="549">
        <v>5505</v>
      </c>
      <c r="AC34" s="549">
        <v>21557</v>
      </c>
      <c r="AD34" s="549">
        <v>2795</v>
      </c>
      <c r="AE34" s="549">
        <v>604273</v>
      </c>
      <c r="AF34" s="549">
        <v>29267</v>
      </c>
      <c r="AG34" s="549">
        <v>410835</v>
      </c>
      <c r="AH34" s="549">
        <v>56402</v>
      </c>
      <c r="AI34" s="549">
        <v>12</v>
      </c>
      <c r="AJ34" s="549">
        <v>136</v>
      </c>
      <c r="AK34" s="549">
        <v>508</v>
      </c>
      <c r="AL34" s="549">
        <v>4945</v>
      </c>
      <c r="AM34" s="549">
        <v>444</v>
      </c>
      <c r="AN34" s="549">
        <v>4501</v>
      </c>
      <c r="AO34" s="549">
        <v>17018</v>
      </c>
      <c r="AP34" s="593">
        <v>1</v>
      </c>
      <c r="AQ34" s="1968" t="s">
        <v>35</v>
      </c>
      <c r="AR34" s="555" t="s">
        <v>26</v>
      </c>
      <c r="AS34" s="1966" t="s">
        <v>26</v>
      </c>
      <c r="AT34" s="552" t="s">
        <v>26</v>
      </c>
      <c r="AU34" s="1972">
        <v>42156</v>
      </c>
      <c r="AV34" s="549">
        <v>125</v>
      </c>
      <c r="AW34" s="549">
        <v>55967</v>
      </c>
      <c r="AX34" s="549">
        <v>4315</v>
      </c>
      <c r="AY34" s="549">
        <v>12</v>
      </c>
      <c r="AZ34" s="549">
        <v>13</v>
      </c>
      <c r="BA34" s="549">
        <v>376</v>
      </c>
      <c r="BB34" s="549">
        <v>3467</v>
      </c>
      <c r="BC34" s="549">
        <v>221</v>
      </c>
      <c r="BD34" s="549">
        <v>3246</v>
      </c>
      <c r="BE34" s="549">
        <v>140</v>
      </c>
      <c r="BF34" s="549">
        <v>1</v>
      </c>
      <c r="BG34" s="549" t="s">
        <v>21</v>
      </c>
      <c r="BH34" s="549">
        <v>34</v>
      </c>
      <c r="BI34" s="549">
        <v>1688</v>
      </c>
      <c r="BJ34" s="549">
        <v>569</v>
      </c>
      <c r="BK34" s="549">
        <v>168</v>
      </c>
      <c r="BL34" s="1968" t="s">
        <v>35</v>
      </c>
      <c r="BM34" s="555" t="s">
        <v>26</v>
      </c>
      <c r="BN34" s="1966" t="s">
        <v>26</v>
      </c>
      <c r="BO34" s="552" t="s">
        <v>26</v>
      </c>
      <c r="BP34" s="1972">
        <v>42156</v>
      </c>
      <c r="BQ34" s="549">
        <v>3710</v>
      </c>
      <c r="BR34" s="549">
        <v>4156</v>
      </c>
      <c r="BS34" s="549">
        <v>3923</v>
      </c>
      <c r="BT34" s="549">
        <v>184</v>
      </c>
      <c r="BU34" s="549">
        <v>2</v>
      </c>
      <c r="BV34" s="549">
        <v>1</v>
      </c>
      <c r="BW34" s="549">
        <v>3</v>
      </c>
      <c r="BX34" s="549">
        <v>17</v>
      </c>
      <c r="BY34" s="549">
        <v>17</v>
      </c>
      <c r="BZ34" s="549" t="s">
        <v>21</v>
      </c>
      <c r="CA34" s="549">
        <v>123</v>
      </c>
      <c r="CB34" s="549">
        <v>293</v>
      </c>
      <c r="CC34" s="542" t="s">
        <v>21</v>
      </c>
      <c r="CD34" s="549" t="s">
        <v>21</v>
      </c>
      <c r="CE34" s="549">
        <v>35</v>
      </c>
      <c r="CF34" s="549">
        <v>216</v>
      </c>
      <c r="CG34" s="549">
        <v>229</v>
      </c>
      <c r="CH34" s="1968" t="s">
        <v>35</v>
      </c>
      <c r="CI34" s="555" t="s">
        <v>26</v>
      </c>
      <c r="CJ34" s="88" t="s">
        <v>26</v>
      </c>
      <c r="CK34" s="89" t="s">
        <v>26</v>
      </c>
      <c r="CL34" s="1194">
        <v>42156</v>
      </c>
      <c r="CM34" s="82">
        <v>745080</v>
      </c>
      <c r="CN34" s="2356">
        <v>130450</v>
      </c>
      <c r="CO34" s="2356">
        <v>27</v>
      </c>
      <c r="CP34" s="2356">
        <v>1924</v>
      </c>
      <c r="CQ34" s="2356">
        <v>1097</v>
      </c>
      <c r="CR34" s="2356">
        <v>39442</v>
      </c>
      <c r="CS34" s="2356">
        <v>2812</v>
      </c>
      <c r="CT34" s="2356">
        <v>36630</v>
      </c>
      <c r="CU34" s="2356">
        <v>17851</v>
      </c>
      <c r="CV34" s="2356">
        <v>1865</v>
      </c>
      <c r="CW34" s="2356">
        <v>55354</v>
      </c>
      <c r="CX34" s="2356">
        <v>19726</v>
      </c>
      <c r="CY34" s="2356">
        <v>573999</v>
      </c>
      <c r="CZ34" s="2356">
        <v>753993</v>
      </c>
      <c r="DA34" s="2356">
        <v>19683</v>
      </c>
      <c r="DB34" s="2356">
        <v>13776</v>
      </c>
      <c r="DC34" s="2356">
        <v>1944</v>
      </c>
      <c r="DD34" s="91" t="s">
        <v>35</v>
      </c>
      <c r="DE34" s="632" t="s">
        <v>26</v>
      </c>
      <c r="DF34" s="88" t="s">
        <v>26</v>
      </c>
      <c r="DG34" s="89" t="s">
        <v>26</v>
      </c>
      <c r="DH34" s="1194">
        <v>42156</v>
      </c>
      <c r="DI34" s="2356">
        <v>5125</v>
      </c>
      <c r="DJ34" s="2356">
        <v>445</v>
      </c>
      <c r="DK34" s="2356">
        <v>5617</v>
      </c>
      <c r="DL34" s="2356">
        <v>21557</v>
      </c>
      <c r="DM34" s="2356">
        <v>2795</v>
      </c>
      <c r="DN34" s="2356">
        <v>286281</v>
      </c>
      <c r="DO34" s="2356">
        <v>2968</v>
      </c>
      <c r="DP34" s="2356">
        <v>459348</v>
      </c>
      <c r="DQ34" s="2356">
        <v>72720</v>
      </c>
      <c r="DR34" s="2356">
        <v>12</v>
      </c>
      <c r="DS34" s="2356">
        <v>136</v>
      </c>
      <c r="DT34" s="2356">
        <v>508</v>
      </c>
      <c r="DU34" s="2356">
        <v>5279</v>
      </c>
      <c r="DV34" s="2356">
        <v>545</v>
      </c>
      <c r="DW34" s="2356">
        <v>4733</v>
      </c>
      <c r="DX34" s="2356">
        <v>17018</v>
      </c>
      <c r="DY34" s="208">
        <v>1</v>
      </c>
      <c r="DZ34" s="91" t="s">
        <v>35</v>
      </c>
      <c r="EA34" s="632" t="s">
        <v>26</v>
      </c>
      <c r="EB34" s="88" t="s">
        <v>26</v>
      </c>
      <c r="EC34" s="89" t="s">
        <v>26</v>
      </c>
      <c r="ED34" s="1194">
        <v>42156</v>
      </c>
      <c r="EE34" s="2356">
        <v>20592</v>
      </c>
      <c r="EF34" s="2356">
        <v>125</v>
      </c>
      <c r="EG34" s="2356">
        <v>104481</v>
      </c>
      <c r="EH34" s="2356">
        <v>20633</v>
      </c>
      <c r="EI34" s="2356">
        <v>12</v>
      </c>
      <c r="EJ34" s="2356">
        <v>13</v>
      </c>
      <c r="EK34" s="2356">
        <v>376</v>
      </c>
      <c r="EL34" s="2356">
        <v>3801</v>
      </c>
      <c r="EM34" s="2356">
        <v>322</v>
      </c>
      <c r="EN34" s="2356">
        <v>3478</v>
      </c>
      <c r="EO34" s="2356">
        <v>140</v>
      </c>
      <c r="EP34" s="2356">
        <v>1</v>
      </c>
      <c r="EQ34" s="2356">
        <v>20663</v>
      </c>
      <c r="ER34" s="2356">
        <v>34</v>
      </c>
      <c r="ES34" s="2356">
        <v>63492</v>
      </c>
      <c r="ET34" s="2356">
        <v>91875</v>
      </c>
      <c r="EU34" s="2356" t="s">
        <v>21</v>
      </c>
      <c r="EV34" s="91" t="s">
        <v>35</v>
      </c>
      <c r="EW34" s="632" t="s">
        <v>26</v>
      </c>
      <c r="EX34" s="88" t="s">
        <v>26</v>
      </c>
      <c r="EY34" s="89" t="s">
        <v>26</v>
      </c>
      <c r="EZ34" s="1194">
        <v>42156</v>
      </c>
      <c r="FA34" s="2356">
        <v>18390</v>
      </c>
      <c r="FB34" s="2356">
        <v>22</v>
      </c>
      <c r="FC34" s="2356">
        <v>6301</v>
      </c>
      <c r="FD34" s="2356">
        <v>1679</v>
      </c>
      <c r="FE34" s="2356">
        <v>3710</v>
      </c>
      <c r="FF34" s="2356">
        <v>4156</v>
      </c>
      <c r="FG34" s="2356">
        <v>3968</v>
      </c>
      <c r="FH34" s="2356">
        <v>822</v>
      </c>
      <c r="FI34" s="2356">
        <v>2</v>
      </c>
      <c r="FJ34" s="2356">
        <v>82</v>
      </c>
      <c r="FK34" s="2356">
        <v>3</v>
      </c>
      <c r="FL34" s="2356">
        <v>535</v>
      </c>
      <c r="FM34" s="2356">
        <v>17</v>
      </c>
      <c r="FN34" s="2356">
        <v>518</v>
      </c>
      <c r="FO34" s="2356">
        <v>123</v>
      </c>
      <c r="FP34" s="2356">
        <v>449</v>
      </c>
      <c r="FQ34" s="91" t="s">
        <v>35</v>
      </c>
      <c r="FR34" s="632" t="s">
        <v>26</v>
      </c>
      <c r="FS34" s="88" t="s">
        <v>26</v>
      </c>
      <c r="FT34" s="89" t="s">
        <v>26</v>
      </c>
      <c r="FU34" s="1838">
        <v>42156</v>
      </c>
      <c r="FV34" s="2356">
        <v>528</v>
      </c>
      <c r="FW34" s="2356">
        <v>2670</v>
      </c>
      <c r="FX34" s="2356">
        <v>39666</v>
      </c>
      <c r="FY34" s="2356">
        <v>1351</v>
      </c>
      <c r="FZ34" s="91" t="s">
        <v>35</v>
      </c>
      <c r="GA34" s="632" t="s">
        <v>26</v>
      </c>
      <c r="GC34" s="632"/>
      <c r="GD34" s="632"/>
      <c r="GE34" s="632"/>
      <c r="GF34" s="632"/>
      <c r="GG34" s="632"/>
      <c r="GH34" s="632"/>
      <c r="GI34" s="632"/>
      <c r="GJ34" s="632"/>
      <c r="GK34" s="632"/>
      <c r="GL34" s="632"/>
      <c r="GM34" s="632"/>
      <c r="GN34" s="632"/>
      <c r="GO34" s="74"/>
      <c r="GQ34" s="1963"/>
      <c r="GR34" s="1963"/>
      <c r="GS34" s="1963"/>
    </row>
    <row r="35" spans="1:201" ht="14.25" customHeight="1">
      <c r="A35" s="1966" t="s">
        <v>26</v>
      </c>
      <c r="B35" s="552" t="s">
        <v>26</v>
      </c>
      <c r="C35" s="1972">
        <v>42186</v>
      </c>
      <c r="D35" s="606">
        <v>670152</v>
      </c>
      <c r="E35" s="549">
        <v>133547</v>
      </c>
      <c r="F35" s="549">
        <v>29</v>
      </c>
      <c r="G35" s="549">
        <v>2044</v>
      </c>
      <c r="H35" s="549">
        <v>1181</v>
      </c>
      <c r="I35" s="549">
        <v>36933</v>
      </c>
      <c r="J35" s="549">
        <v>2453</v>
      </c>
      <c r="K35" s="549">
        <v>34480</v>
      </c>
      <c r="L35" s="549">
        <v>19146</v>
      </c>
      <c r="M35" s="549">
        <v>1682</v>
      </c>
      <c r="N35" s="549">
        <v>61814</v>
      </c>
      <c r="O35" s="549">
        <v>19184</v>
      </c>
      <c r="P35" s="549">
        <v>353075</v>
      </c>
      <c r="Q35" s="549">
        <v>431958</v>
      </c>
      <c r="R35" s="549">
        <v>19372</v>
      </c>
      <c r="S35" s="549">
        <v>17591</v>
      </c>
      <c r="T35" s="549">
        <v>2070</v>
      </c>
      <c r="U35" s="1968" t="s">
        <v>36</v>
      </c>
      <c r="V35" s="555" t="s">
        <v>26</v>
      </c>
      <c r="W35" s="1966" t="s">
        <v>26</v>
      </c>
      <c r="X35" s="552" t="s">
        <v>26</v>
      </c>
      <c r="Y35" s="1972">
        <v>42186</v>
      </c>
      <c r="Z35" s="549">
        <v>4608</v>
      </c>
      <c r="AA35" s="549">
        <v>409</v>
      </c>
      <c r="AB35" s="549">
        <v>4809</v>
      </c>
      <c r="AC35" s="549">
        <v>25357</v>
      </c>
      <c r="AD35" s="549">
        <v>2710</v>
      </c>
      <c r="AE35" s="549">
        <v>634578</v>
      </c>
      <c r="AF35" s="549">
        <v>29406</v>
      </c>
      <c r="AG35" s="549">
        <v>430841</v>
      </c>
      <c r="AH35" s="549">
        <v>77653</v>
      </c>
      <c r="AI35" s="549">
        <v>14</v>
      </c>
      <c r="AJ35" s="549">
        <v>126</v>
      </c>
      <c r="AK35" s="549">
        <v>554</v>
      </c>
      <c r="AL35" s="549">
        <v>5402</v>
      </c>
      <c r="AM35" s="549">
        <v>312</v>
      </c>
      <c r="AN35" s="549">
        <v>5090</v>
      </c>
      <c r="AO35" s="549">
        <v>18248</v>
      </c>
      <c r="AP35" s="593">
        <v>1</v>
      </c>
      <c r="AQ35" s="1968" t="s">
        <v>36</v>
      </c>
      <c r="AR35" s="555" t="s">
        <v>26</v>
      </c>
      <c r="AS35" s="1966" t="s">
        <v>26</v>
      </c>
      <c r="AT35" s="552" t="s">
        <v>26</v>
      </c>
      <c r="AU35" s="1972">
        <v>42186</v>
      </c>
      <c r="AV35" s="549">
        <v>166</v>
      </c>
      <c r="AW35" s="549">
        <v>58773</v>
      </c>
      <c r="AX35" s="549">
        <v>5118</v>
      </c>
      <c r="AY35" s="549">
        <v>14</v>
      </c>
      <c r="AZ35" s="549">
        <v>14</v>
      </c>
      <c r="BA35" s="549">
        <v>403</v>
      </c>
      <c r="BB35" s="549">
        <v>4272</v>
      </c>
      <c r="BC35" s="549">
        <v>215</v>
      </c>
      <c r="BD35" s="549">
        <v>4057</v>
      </c>
      <c r="BE35" s="549">
        <v>44</v>
      </c>
      <c r="BF35" s="549">
        <v>1</v>
      </c>
      <c r="BG35" s="549" t="s">
        <v>21</v>
      </c>
      <c r="BH35" s="549">
        <v>39</v>
      </c>
      <c r="BI35" s="549">
        <v>1357</v>
      </c>
      <c r="BJ35" s="549">
        <v>374</v>
      </c>
      <c r="BK35" s="549">
        <v>156</v>
      </c>
      <c r="BL35" s="1968" t="s">
        <v>36</v>
      </c>
      <c r="BM35" s="555" t="s">
        <v>26</v>
      </c>
      <c r="BN35" s="1966" t="s">
        <v>26</v>
      </c>
      <c r="BO35" s="552" t="s">
        <v>26</v>
      </c>
      <c r="BP35" s="1972">
        <v>42186</v>
      </c>
      <c r="BQ35" s="549">
        <v>3687</v>
      </c>
      <c r="BR35" s="549">
        <v>4131</v>
      </c>
      <c r="BS35" s="549">
        <v>4660</v>
      </c>
      <c r="BT35" s="549">
        <v>607</v>
      </c>
      <c r="BU35" s="549">
        <v>2</v>
      </c>
      <c r="BV35" s="549">
        <v>2</v>
      </c>
      <c r="BW35" s="549">
        <v>3</v>
      </c>
      <c r="BX35" s="549">
        <v>388</v>
      </c>
      <c r="BY35" s="549">
        <v>308</v>
      </c>
      <c r="BZ35" s="549">
        <v>80</v>
      </c>
      <c r="CA35" s="549">
        <v>154</v>
      </c>
      <c r="CB35" s="549">
        <v>363</v>
      </c>
      <c r="CC35" s="542" t="s">
        <v>21</v>
      </c>
      <c r="CD35" s="549" t="s">
        <v>21</v>
      </c>
      <c r="CE35" s="549">
        <v>35</v>
      </c>
      <c r="CF35" s="549">
        <v>280</v>
      </c>
      <c r="CG35" s="549">
        <v>295</v>
      </c>
      <c r="CH35" s="1968" t="s">
        <v>36</v>
      </c>
      <c r="CI35" s="555" t="s">
        <v>26</v>
      </c>
      <c r="CJ35" s="88" t="s">
        <v>26</v>
      </c>
      <c r="CK35" s="89" t="s">
        <v>26</v>
      </c>
      <c r="CL35" s="1194">
        <v>42186</v>
      </c>
      <c r="CM35" s="82">
        <v>813651</v>
      </c>
      <c r="CN35" s="2356">
        <v>151195</v>
      </c>
      <c r="CO35" s="2356">
        <v>29</v>
      </c>
      <c r="CP35" s="2356">
        <v>2165</v>
      </c>
      <c r="CQ35" s="2356">
        <v>1181</v>
      </c>
      <c r="CR35" s="2356">
        <v>39221</v>
      </c>
      <c r="CS35" s="2356">
        <v>3128</v>
      </c>
      <c r="CT35" s="2356">
        <v>36093</v>
      </c>
      <c r="CU35" s="2356">
        <v>19146</v>
      </c>
      <c r="CV35" s="2356">
        <v>1682</v>
      </c>
      <c r="CW35" s="2356">
        <v>81340</v>
      </c>
      <c r="CX35" s="2356">
        <v>19204</v>
      </c>
      <c r="CY35" s="2356">
        <v>623684</v>
      </c>
      <c r="CZ35" s="2356">
        <v>819229</v>
      </c>
      <c r="DA35" s="2356">
        <v>19544</v>
      </c>
      <c r="DB35" s="2356">
        <v>17591</v>
      </c>
      <c r="DC35" s="2356">
        <v>2070</v>
      </c>
      <c r="DD35" s="91" t="s">
        <v>36</v>
      </c>
      <c r="DE35" s="632" t="s">
        <v>26</v>
      </c>
      <c r="DF35" s="88" t="s">
        <v>26</v>
      </c>
      <c r="DG35" s="89" t="s">
        <v>26</v>
      </c>
      <c r="DH35" s="1194">
        <v>42186</v>
      </c>
      <c r="DI35" s="2356">
        <v>4888</v>
      </c>
      <c r="DJ35" s="2356">
        <v>409</v>
      </c>
      <c r="DK35" s="2356">
        <v>4896</v>
      </c>
      <c r="DL35" s="2356">
        <v>25357</v>
      </c>
      <c r="DM35" s="2356">
        <v>3192</v>
      </c>
      <c r="DN35" s="2356">
        <v>271679</v>
      </c>
      <c r="DO35" s="2356">
        <v>2894</v>
      </c>
      <c r="DP35" s="2356">
        <v>482046</v>
      </c>
      <c r="DQ35" s="2356">
        <v>92484</v>
      </c>
      <c r="DR35" s="2356">
        <v>14</v>
      </c>
      <c r="DS35" s="2356">
        <v>129</v>
      </c>
      <c r="DT35" s="2356">
        <v>554</v>
      </c>
      <c r="DU35" s="2356">
        <v>5608</v>
      </c>
      <c r="DV35" s="2356">
        <v>408</v>
      </c>
      <c r="DW35" s="2356">
        <v>5200</v>
      </c>
      <c r="DX35" s="2356">
        <v>18248</v>
      </c>
      <c r="DY35" s="208">
        <v>1</v>
      </c>
      <c r="DZ35" s="91" t="s">
        <v>36</v>
      </c>
      <c r="EA35" s="632" t="s">
        <v>26</v>
      </c>
      <c r="EB35" s="88" t="s">
        <v>26</v>
      </c>
      <c r="EC35" s="89" t="s">
        <v>26</v>
      </c>
      <c r="ED35" s="1194">
        <v>42186</v>
      </c>
      <c r="EE35" s="2356">
        <v>24169</v>
      </c>
      <c r="EF35" s="2356">
        <v>166</v>
      </c>
      <c r="EG35" s="2356">
        <v>109978</v>
      </c>
      <c r="EH35" s="2356">
        <v>19948</v>
      </c>
      <c r="EI35" s="2356">
        <v>14</v>
      </c>
      <c r="EJ35" s="2356">
        <v>17</v>
      </c>
      <c r="EK35" s="2356">
        <v>403</v>
      </c>
      <c r="EL35" s="2356">
        <v>4478</v>
      </c>
      <c r="EM35" s="2356">
        <v>311</v>
      </c>
      <c r="EN35" s="2356">
        <v>4167</v>
      </c>
      <c r="EO35" s="2356">
        <v>44</v>
      </c>
      <c r="EP35" s="2356">
        <v>1</v>
      </c>
      <c r="EQ35" s="2356">
        <v>18886</v>
      </c>
      <c r="ER35" s="2356">
        <v>59</v>
      </c>
      <c r="ES35" s="2356">
        <v>71416</v>
      </c>
      <c r="ET35" s="2356">
        <v>103837</v>
      </c>
      <c r="EU35" s="2356">
        <v>153</v>
      </c>
      <c r="EV35" s="91" t="s">
        <v>36</v>
      </c>
      <c r="EW35" s="632" t="s">
        <v>26</v>
      </c>
      <c r="EX35" s="88" t="s">
        <v>26</v>
      </c>
      <c r="EY35" s="89" t="s">
        <v>26</v>
      </c>
      <c r="EZ35" s="1194">
        <v>42186</v>
      </c>
      <c r="FA35" s="2356">
        <v>18242</v>
      </c>
      <c r="FB35" s="2356">
        <v>22</v>
      </c>
      <c r="FC35" s="2356">
        <v>7399</v>
      </c>
      <c r="FD35" s="2356">
        <v>2680</v>
      </c>
      <c r="FE35" s="2356">
        <v>3687</v>
      </c>
      <c r="FF35" s="2356">
        <v>4131</v>
      </c>
      <c r="FG35" s="2356">
        <v>4356</v>
      </c>
      <c r="FH35" s="2356">
        <v>1099</v>
      </c>
      <c r="FI35" s="2356">
        <v>2</v>
      </c>
      <c r="FJ35" s="2356">
        <v>8</v>
      </c>
      <c r="FK35" s="2356">
        <v>3</v>
      </c>
      <c r="FL35" s="2356">
        <v>838</v>
      </c>
      <c r="FM35" s="2356">
        <v>308</v>
      </c>
      <c r="FN35" s="2356">
        <v>530</v>
      </c>
      <c r="FO35" s="2356">
        <v>154</v>
      </c>
      <c r="FP35" s="2356">
        <v>442</v>
      </c>
      <c r="FQ35" s="91" t="s">
        <v>36</v>
      </c>
      <c r="FR35" s="632" t="s">
        <v>26</v>
      </c>
      <c r="FS35" s="88" t="s">
        <v>26</v>
      </c>
      <c r="FT35" s="89" t="s">
        <v>26</v>
      </c>
      <c r="FU35" s="1838">
        <v>42186</v>
      </c>
      <c r="FV35" s="2356">
        <v>667</v>
      </c>
      <c r="FW35" s="2356">
        <v>2544</v>
      </c>
      <c r="FX35" s="2356">
        <v>42490</v>
      </c>
      <c r="FY35" s="2356">
        <v>1302</v>
      </c>
      <c r="FZ35" s="91" t="s">
        <v>36</v>
      </c>
      <c r="GA35" s="632" t="s">
        <v>26</v>
      </c>
      <c r="GC35" s="632"/>
      <c r="GD35" s="632"/>
      <c r="GE35" s="632"/>
      <c r="GF35" s="632"/>
      <c r="GG35" s="632"/>
      <c r="GH35" s="632"/>
      <c r="GI35" s="632"/>
      <c r="GJ35" s="632"/>
      <c r="GK35" s="632"/>
      <c r="GL35" s="632"/>
      <c r="GM35" s="632"/>
      <c r="GN35" s="632"/>
      <c r="GO35" s="74"/>
      <c r="GQ35" s="1963"/>
      <c r="GR35" s="1963"/>
      <c r="GS35" s="1963"/>
    </row>
    <row r="36" spans="1:201" ht="14.25" customHeight="1">
      <c r="A36" s="1966" t="s">
        <v>26</v>
      </c>
      <c r="B36" s="552" t="s">
        <v>26</v>
      </c>
      <c r="C36" s="1972">
        <v>42217</v>
      </c>
      <c r="D36" s="606">
        <v>660359</v>
      </c>
      <c r="E36" s="549">
        <v>129121</v>
      </c>
      <c r="F36" s="549">
        <v>25</v>
      </c>
      <c r="G36" s="549">
        <v>2172</v>
      </c>
      <c r="H36" s="549">
        <v>1053</v>
      </c>
      <c r="I36" s="549">
        <v>35546</v>
      </c>
      <c r="J36" s="549">
        <v>2129</v>
      </c>
      <c r="K36" s="549">
        <v>33417</v>
      </c>
      <c r="L36" s="549">
        <v>17329</v>
      </c>
      <c r="M36" s="549">
        <v>1718</v>
      </c>
      <c r="N36" s="549">
        <v>62978</v>
      </c>
      <c r="O36" s="549">
        <v>17336</v>
      </c>
      <c r="P36" s="549">
        <v>343827</v>
      </c>
      <c r="Q36" s="549">
        <v>425097</v>
      </c>
      <c r="R36" s="549">
        <v>20676</v>
      </c>
      <c r="S36" s="549">
        <v>16805</v>
      </c>
      <c r="T36" s="549">
        <v>1963</v>
      </c>
      <c r="U36" s="1968" t="s">
        <v>37</v>
      </c>
      <c r="V36" s="555" t="s">
        <v>26</v>
      </c>
      <c r="W36" s="1966" t="s">
        <v>26</v>
      </c>
      <c r="X36" s="552" t="s">
        <v>26</v>
      </c>
      <c r="Y36" s="1972">
        <v>42217</v>
      </c>
      <c r="Z36" s="549">
        <v>4333</v>
      </c>
      <c r="AA36" s="549">
        <v>133</v>
      </c>
      <c r="AB36" s="549">
        <v>4593</v>
      </c>
      <c r="AC36" s="549">
        <v>19022</v>
      </c>
      <c r="AD36" s="549">
        <v>2490</v>
      </c>
      <c r="AE36" s="549">
        <v>631420</v>
      </c>
      <c r="AF36" s="549">
        <v>28850</v>
      </c>
      <c r="AG36" s="549">
        <v>420055</v>
      </c>
      <c r="AH36" s="549">
        <v>74984</v>
      </c>
      <c r="AI36" s="549">
        <v>11</v>
      </c>
      <c r="AJ36" s="549">
        <v>133</v>
      </c>
      <c r="AK36" s="549">
        <v>501</v>
      </c>
      <c r="AL36" s="549">
        <v>4536</v>
      </c>
      <c r="AM36" s="549">
        <v>701</v>
      </c>
      <c r="AN36" s="549">
        <v>3835</v>
      </c>
      <c r="AO36" s="549">
        <v>16442</v>
      </c>
      <c r="AP36" s="593">
        <v>1</v>
      </c>
      <c r="AQ36" s="1968" t="s">
        <v>37</v>
      </c>
      <c r="AR36" s="555" t="s">
        <v>26</v>
      </c>
      <c r="AS36" s="1966" t="s">
        <v>26</v>
      </c>
      <c r="AT36" s="552" t="s">
        <v>26</v>
      </c>
      <c r="AU36" s="1972">
        <v>42217</v>
      </c>
      <c r="AV36" s="549">
        <v>49</v>
      </c>
      <c r="AW36" s="549">
        <v>57425</v>
      </c>
      <c r="AX36" s="549">
        <v>3775</v>
      </c>
      <c r="AY36" s="549">
        <v>11</v>
      </c>
      <c r="AZ36" s="549">
        <v>8</v>
      </c>
      <c r="BA36" s="549">
        <v>366</v>
      </c>
      <c r="BB36" s="549">
        <v>2973</v>
      </c>
      <c r="BC36" s="549">
        <v>260</v>
      </c>
      <c r="BD36" s="549">
        <v>2713</v>
      </c>
      <c r="BE36" s="549">
        <v>170</v>
      </c>
      <c r="BF36" s="549">
        <v>1</v>
      </c>
      <c r="BG36" s="549" t="s">
        <v>21</v>
      </c>
      <c r="BH36" s="549">
        <v>15</v>
      </c>
      <c r="BI36" s="549">
        <v>1439</v>
      </c>
      <c r="BJ36" s="549">
        <v>623</v>
      </c>
      <c r="BK36" s="549">
        <v>131</v>
      </c>
      <c r="BL36" s="1968" t="s">
        <v>37</v>
      </c>
      <c r="BM36" s="555" t="s">
        <v>26</v>
      </c>
      <c r="BN36" s="1966" t="s">
        <v>26</v>
      </c>
      <c r="BO36" s="552" t="s">
        <v>26</v>
      </c>
      <c r="BP36" s="1972">
        <v>42217</v>
      </c>
      <c r="BQ36" s="549">
        <v>3470</v>
      </c>
      <c r="BR36" s="549">
        <v>3888</v>
      </c>
      <c r="BS36" s="549">
        <v>4450</v>
      </c>
      <c r="BT36" s="549">
        <v>555</v>
      </c>
      <c r="BU36" s="549">
        <v>2</v>
      </c>
      <c r="BV36" s="549">
        <v>4</v>
      </c>
      <c r="BW36" s="549">
        <v>2</v>
      </c>
      <c r="BX36" s="549">
        <v>316</v>
      </c>
      <c r="BY36" s="549">
        <v>263</v>
      </c>
      <c r="BZ36" s="549">
        <v>53</v>
      </c>
      <c r="CA36" s="549">
        <v>171</v>
      </c>
      <c r="CB36" s="549">
        <v>357</v>
      </c>
      <c r="CC36" s="542" t="s">
        <v>21</v>
      </c>
      <c r="CD36" s="549" t="s">
        <v>21</v>
      </c>
      <c r="CE36" s="549">
        <v>31</v>
      </c>
      <c r="CF36" s="549">
        <v>282</v>
      </c>
      <c r="CG36" s="549">
        <v>295</v>
      </c>
      <c r="CH36" s="1968" t="s">
        <v>37</v>
      </c>
      <c r="CI36" s="555" t="s">
        <v>26</v>
      </c>
      <c r="CJ36" s="88" t="s">
        <v>26</v>
      </c>
      <c r="CK36" s="89" t="s">
        <v>26</v>
      </c>
      <c r="CL36" s="1194">
        <v>42217</v>
      </c>
      <c r="CM36" s="82">
        <v>800481</v>
      </c>
      <c r="CN36" s="2356">
        <v>146733</v>
      </c>
      <c r="CO36" s="2356">
        <v>25</v>
      </c>
      <c r="CP36" s="2356">
        <v>2247</v>
      </c>
      <c r="CQ36" s="2356">
        <v>1053</v>
      </c>
      <c r="CR36" s="2356">
        <v>37560</v>
      </c>
      <c r="CS36" s="2356">
        <v>2764</v>
      </c>
      <c r="CT36" s="2356">
        <v>34796</v>
      </c>
      <c r="CU36" s="2356">
        <v>17329</v>
      </c>
      <c r="CV36" s="2356">
        <v>1718</v>
      </c>
      <c r="CW36" s="2356">
        <v>82917</v>
      </c>
      <c r="CX36" s="2356">
        <v>17336</v>
      </c>
      <c r="CY36" s="2356">
        <v>616661</v>
      </c>
      <c r="CZ36" s="2356">
        <v>815817</v>
      </c>
      <c r="DA36" s="2356">
        <v>21343</v>
      </c>
      <c r="DB36" s="2356">
        <v>16805</v>
      </c>
      <c r="DC36" s="2356">
        <v>1963</v>
      </c>
      <c r="DD36" s="91" t="s">
        <v>37</v>
      </c>
      <c r="DE36" s="632" t="s">
        <v>26</v>
      </c>
      <c r="DF36" s="88" t="s">
        <v>26</v>
      </c>
      <c r="DG36" s="89" t="s">
        <v>26</v>
      </c>
      <c r="DH36" s="1194">
        <v>42217</v>
      </c>
      <c r="DI36" s="2356">
        <v>4521</v>
      </c>
      <c r="DJ36" s="2356">
        <v>133</v>
      </c>
      <c r="DK36" s="2356">
        <v>4625</v>
      </c>
      <c r="DL36" s="2356">
        <v>19022</v>
      </c>
      <c r="DM36" s="2356">
        <v>3045</v>
      </c>
      <c r="DN36" s="2356">
        <v>264204</v>
      </c>
      <c r="DO36" s="2356">
        <v>2919</v>
      </c>
      <c r="DP36" s="2356">
        <v>471868</v>
      </c>
      <c r="DQ36" s="2356">
        <v>89762</v>
      </c>
      <c r="DR36" s="2356">
        <v>11</v>
      </c>
      <c r="DS36" s="2356">
        <v>133</v>
      </c>
      <c r="DT36" s="2356">
        <v>501</v>
      </c>
      <c r="DU36" s="2356">
        <v>4793</v>
      </c>
      <c r="DV36" s="2356">
        <v>764</v>
      </c>
      <c r="DW36" s="2356">
        <v>4029</v>
      </c>
      <c r="DX36" s="2356">
        <v>16442</v>
      </c>
      <c r="DY36" s="208">
        <v>1</v>
      </c>
      <c r="DZ36" s="91" t="s">
        <v>37</v>
      </c>
      <c r="EA36" s="632" t="s">
        <v>26</v>
      </c>
      <c r="EB36" s="88" t="s">
        <v>26</v>
      </c>
      <c r="EC36" s="89" t="s">
        <v>26</v>
      </c>
      <c r="ED36" s="1194">
        <v>42217</v>
      </c>
      <c r="EE36" s="2356">
        <v>17853</v>
      </c>
      <c r="EF36" s="2356">
        <v>49</v>
      </c>
      <c r="EG36" s="2356">
        <v>109238</v>
      </c>
      <c r="EH36" s="2356">
        <v>18552</v>
      </c>
      <c r="EI36" s="2356">
        <v>11</v>
      </c>
      <c r="EJ36" s="2356">
        <v>8</v>
      </c>
      <c r="EK36" s="2356">
        <v>366</v>
      </c>
      <c r="EL36" s="2356">
        <v>3230</v>
      </c>
      <c r="EM36" s="2356">
        <v>323</v>
      </c>
      <c r="EN36" s="2356">
        <v>2907</v>
      </c>
      <c r="EO36" s="2356">
        <v>170</v>
      </c>
      <c r="EP36" s="2356">
        <v>1</v>
      </c>
      <c r="EQ36" s="2356">
        <v>18773</v>
      </c>
      <c r="ER36" s="2356">
        <v>15</v>
      </c>
      <c r="ES36" s="2356">
        <v>72708</v>
      </c>
      <c r="ET36" s="2356">
        <v>105373</v>
      </c>
      <c r="EU36" s="2356">
        <v>607</v>
      </c>
      <c r="EV36" s="91" t="s">
        <v>37</v>
      </c>
      <c r="EW36" s="632" t="s">
        <v>26</v>
      </c>
      <c r="EX36" s="88" t="s">
        <v>26</v>
      </c>
      <c r="EY36" s="89" t="s">
        <v>26</v>
      </c>
      <c r="EZ36" s="1194">
        <v>42217</v>
      </c>
      <c r="FA36" s="2356">
        <v>18124</v>
      </c>
      <c r="FB36" s="2356">
        <v>27</v>
      </c>
      <c r="FC36" s="2356">
        <v>7141</v>
      </c>
      <c r="FD36" s="2356">
        <v>2680</v>
      </c>
      <c r="FE36" s="2356">
        <v>3470</v>
      </c>
      <c r="FF36" s="2356">
        <v>3888</v>
      </c>
      <c r="FG36" s="2356">
        <v>4025</v>
      </c>
      <c r="FH36" s="2356">
        <v>762</v>
      </c>
      <c r="FI36" s="2356">
        <v>2</v>
      </c>
      <c r="FJ36" s="2356">
        <v>4</v>
      </c>
      <c r="FK36" s="2356">
        <v>2</v>
      </c>
      <c r="FL36" s="2356">
        <v>507</v>
      </c>
      <c r="FM36" s="2356">
        <v>263</v>
      </c>
      <c r="FN36" s="2356">
        <v>244</v>
      </c>
      <c r="FO36" s="2356">
        <v>171</v>
      </c>
      <c r="FP36" s="2356">
        <v>421</v>
      </c>
      <c r="FQ36" s="91" t="s">
        <v>37</v>
      </c>
      <c r="FR36" s="632" t="s">
        <v>26</v>
      </c>
      <c r="FS36" s="88" t="s">
        <v>26</v>
      </c>
      <c r="FT36" s="89" t="s">
        <v>26</v>
      </c>
      <c r="FU36" s="1838">
        <v>42217</v>
      </c>
      <c r="FV36" s="2356">
        <v>588</v>
      </c>
      <c r="FW36" s="2356">
        <v>2441</v>
      </c>
      <c r="FX36" s="2356">
        <v>41574</v>
      </c>
      <c r="FY36" s="2356">
        <v>1339</v>
      </c>
      <c r="FZ36" s="91" t="s">
        <v>37</v>
      </c>
      <c r="GA36" s="632" t="s">
        <v>26</v>
      </c>
      <c r="GC36" s="632"/>
      <c r="GD36" s="632"/>
      <c r="GE36" s="632"/>
      <c r="GF36" s="632"/>
      <c r="GG36" s="632"/>
      <c r="GH36" s="632"/>
      <c r="GI36" s="632"/>
      <c r="GJ36" s="632"/>
      <c r="GK36" s="632"/>
      <c r="GL36" s="632"/>
      <c r="GM36" s="632"/>
      <c r="GN36" s="632"/>
      <c r="GO36" s="74"/>
      <c r="GQ36" s="1963"/>
      <c r="GR36" s="1963"/>
      <c r="GS36" s="1963"/>
    </row>
    <row r="37" spans="1:201" ht="14.25" customHeight="1">
      <c r="A37" s="1966" t="s">
        <v>26</v>
      </c>
      <c r="B37" s="552" t="s">
        <v>26</v>
      </c>
      <c r="C37" s="1972">
        <v>42248</v>
      </c>
      <c r="D37" s="606">
        <v>634325</v>
      </c>
      <c r="E37" s="549">
        <v>132982</v>
      </c>
      <c r="F37" s="549">
        <v>30</v>
      </c>
      <c r="G37" s="549">
        <v>2237</v>
      </c>
      <c r="H37" s="549">
        <v>1068</v>
      </c>
      <c r="I37" s="549">
        <v>35322</v>
      </c>
      <c r="J37" s="549">
        <v>2546</v>
      </c>
      <c r="K37" s="549">
        <v>32776</v>
      </c>
      <c r="L37" s="549">
        <v>18147</v>
      </c>
      <c r="M37" s="549">
        <v>1461</v>
      </c>
      <c r="N37" s="549">
        <v>66771</v>
      </c>
      <c r="O37" s="549">
        <v>17888</v>
      </c>
      <c r="P37" s="549">
        <v>335167</v>
      </c>
      <c r="Q37" s="549">
        <v>411942</v>
      </c>
      <c r="R37" s="549">
        <v>21339</v>
      </c>
      <c r="S37" s="549">
        <v>18030</v>
      </c>
      <c r="T37" s="549">
        <v>1890</v>
      </c>
      <c r="U37" s="1968" t="s">
        <v>38</v>
      </c>
      <c r="V37" s="555" t="s">
        <v>26</v>
      </c>
      <c r="W37" s="1966" t="s">
        <v>26</v>
      </c>
      <c r="X37" s="552" t="s">
        <v>26</v>
      </c>
      <c r="Y37" s="1972">
        <v>42248</v>
      </c>
      <c r="Z37" s="549">
        <v>4937</v>
      </c>
      <c r="AA37" s="549">
        <v>323</v>
      </c>
      <c r="AB37" s="549">
        <v>4708</v>
      </c>
      <c r="AC37" s="549">
        <v>16132</v>
      </c>
      <c r="AD37" s="549">
        <v>2718</v>
      </c>
      <c r="AE37" s="549">
        <v>619050</v>
      </c>
      <c r="AF37" s="549">
        <v>29739</v>
      </c>
      <c r="AG37" s="549">
        <v>413635</v>
      </c>
      <c r="AH37" s="549">
        <v>79999</v>
      </c>
      <c r="AI37" s="549">
        <v>16</v>
      </c>
      <c r="AJ37" s="549">
        <v>168</v>
      </c>
      <c r="AK37" s="549">
        <v>514</v>
      </c>
      <c r="AL37" s="549">
        <v>4341</v>
      </c>
      <c r="AM37" s="549">
        <v>406</v>
      </c>
      <c r="AN37" s="549">
        <v>3935</v>
      </c>
      <c r="AO37" s="549">
        <v>17200</v>
      </c>
      <c r="AP37" s="593" t="s">
        <v>21</v>
      </c>
      <c r="AQ37" s="1968" t="s">
        <v>38</v>
      </c>
      <c r="AR37" s="555" t="s">
        <v>26</v>
      </c>
      <c r="AS37" s="1966" t="s">
        <v>26</v>
      </c>
      <c r="AT37" s="552" t="s">
        <v>26</v>
      </c>
      <c r="AU37" s="1972">
        <v>42248</v>
      </c>
      <c r="AV37" s="549">
        <v>113</v>
      </c>
      <c r="AW37" s="549">
        <v>55605</v>
      </c>
      <c r="AX37" s="549">
        <v>3330</v>
      </c>
      <c r="AY37" s="549">
        <v>16</v>
      </c>
      <c r="AZ37" s="549">
        <v>9</v>
      </c>
      <c r="BA37" s="549">
        <v>375</v>
      </c>
      <c r="BB37" s="549">
        <v>2560</v>
      </c>
      <c r="BC37" s="549">
        <v>167</v>
      </c>
      <c r="BD37" s="549">
        <v>2393</v>
      </c>
      <c r="BE37" s="549">
        <v>122</v>
      </c>
      <c r="BF37" s="549" t="s">
        <v>21</v>
      </c>
      <c r="BG37" s="549" t="s">
        <v>21</v>
      </c>
      <c r="BH37" s="549">
        <v>48</v>
      </c>
      <c r="BI37" s="549">
        <v>1154</v>
      </c>
      <c r="BJ37" s="549">
        <v>771</v>
      </c>
      <c r="BK37" s="549">
        <v>114</v>
      </c>
      <c r="BL37" s="1968" t="s">
        <v>38</v>
      </c>
      <c r="BM37" s="555" t="s">
        <v>26</v>
      </c>
      <c r="BN37" s="1966" t="s">
        <v>26</v>
      </c>
      <c r="BO37" s="552" t="s">
        <v>26</v>
      </c>
      <c r="BP37" s="1972">
        <v>42248</v>
      </c>
      <c r="BQ37" s="549">
        <v>3598</v>
      </c>
      <c r="BR37" s="549">
        <v>4031</v>
      </c>
      <c r="BS37" s="549">
        <v>4497</v>
      </c>
      <c r="BT37" s="549">
        <v>657</v>
      </c>
      <c r="BU37" s="549">
        <v>2</v>
      </c>
      <c r="BV37" s="549">
        <v>8</v>
      </c>
      <c r="BW37" s="549">
        <v>2</v>
      </c>
      <c r="BX37" s="549">
        <v>332</v>
      </c>
      <c r="BY37" s="549">
        <v>268</v>
      </c>
      <c r="BZ37" s="549">
        <v>64</v>
      </c>
      <c r="CA37" s="549">
        <v>233</v>
      </c>
      <c r="CB37" s="549">
        <v>379</v>
      </c>
      <c r="CC37" s="542" t="s">
        <v>21</v>
      </c>
      <c r="CD37" s="549" t="s">
        <v>21</v>
      </c>
      <c r="CE37" s="549">
        <v>33</v>
      </c>
      <c r="CF37" s="549">
        <v>300</v>
      </c>
      <c r="CG37" s="549">
        <v>313</v>
      </c>
      <c r="CH37" s="1968" t="s">
        <v>38</v>
      </c>
      <c r="CI37" s="555" t="s">
        <v>26</v>
      </c>
      <c r="CJ37" s="88" t="s">
        <v>26</v>
      </c>
      <c r="CK37" s="89" t="s">
        <v>26</v>
      </c>
      <c r="CL37" s="1194">
        <v>42248</v>
      </c>
      <c r="CM37" s="82">
        <v>756734</v>
      </c>
      <c r="CN37" s="2356">
        <v>150793</v>
      </c>
      <c r="CO37" s="2356">
        <v>30</v>
      </c>
      <c r="CP37" s="2356">
        <v>2340</v>
      </c>
      <c r="CQ37" s="2356">
        <v>1068</v>
      </c>
      <c r="CR37" s="2356">
        <v>36674</v>
      </c>
      <c r="CS37" s="2356">
        <v>3190</v>
      </c>
      <c r="CT37" s="2356">
        <v>33485</v>
      </c>
      <c r="CU37" s="2356">
        <v>18147</v>
      </c>
      <c r="CV37" s="2356">
        <v>1461</v>
      </c>
      <c r="CW37" s="2356">
        <v>87863</v>
      </c>
      <c r="CX37" s="2356">
        <v>17888</v>
      </c>
      <c r="CY37" s="2356">
        <v>570286</v>
      </c>
      <c r="CZ37" s="2356">
        <v>749897</v>
      </c>
      <c r="DA37" s="2356">
        <v>21791</v>
      </c>
      <c r="DB37" s="2356">
        <v>18030</v>
      </c>
      <c r="DC37" s="2356">
        <v>1890</v>
      </c>
      <c r="DD37" s="91" t="s">
        <v>38</v>
      </c>
      <c r="DE37" s="632" t="s">
        <v>26</v>
      </c>
      <c r="DF37" s="88" t="s">
        <v>26</v>
      </c>
      <c r="DG37" s="89" t="s">
        <v>26</v>
      </c>
      <c r="DH37" s="1194">
        <v>42248</v>
      </c>
      <c r="DI37" s="2356">
        <v>5011</v>
      </c>
      <c r="DJ37" s="2356">
        <v>323</v>
      </c>
      <c r="DK37" s="2356">
        <v>4763</v>
      </c>
      <c r="DL37" s="2356">
        <v>16132</v>
      </c>
      <c r="DM37" s="2356">
        <v>3140</v>
      </c>
      <c r="DN37" s="2356">
        <v>273029</v>
      </c>
      <c r="DO37" s="2356">
        <v>2742</v>
      </c>
      <c r="DP37" s="2356">
        <v>463793</v>
      </c>
      <c r="DQ37" s="2356">
        <v>95659</v>
      </c>
      <c r="DR37" s="2356">
        <v>16</v>
      </c>
      <c r="DS37" s="2356">
        <v>172</v>
      </c>
      <c r="DT37" s="2356">
        <v>514</v>
      </c>
      <c r="DU37" s="2356">
        <v>4591</v>
      </c>
      <c r="DV37" s="2356">
        <v>471</v>
      </c>
      <c r="DW37" s="2356">
        <v>4120</v>
      </c>
      <c r="DX37" s="2356">
        <v>17200</v>
      </c>
      <c r="DY37" s="208" t="s">
        <v>21</v>
      </c>
      <c r="DZ37" s="91" t="s">
        <v>38</v>
      </c>
      <c r="EA37" s="632" t="s">
        <v>26</v>
      </c>
      <c r="EB37" s="88" t="s">
        <v>26</v>
      </c>
      <c r="EC37" s="89" t="s">
        <v>26</v>
      </c>
      <c r="ED37" s="1194">
        <v>42248</v>
      </c>
      <c r="EE37" s="2356">
        <v>15469</v>
      </c>
      <c r="EF37" s="2356">
        <v>113</v>
      </c>
      <c r="EG37" s="2356">
        <v>105763</v>
      </c>
      <c r="EH37" s="2356">
        <v>18989</v>
      </c>
      <c r="EI37" s="2356">
        <v>16</v>
      </c>
      <c r="EJ37" s="2356">
        <v>13</v>
      </c>
      <c r="EK37" s="2356">
        <v>375</v>
      </c>
      <c r="EL37" s="2356">
        <v>2810</v>
      </c>
      <c r="EM37" s="2356">
        <v>232</v>
      </c>
      <c r="EN37" s="2356">
        <v>2578</v>
      </c>
      <c r="EO37" s="2356">
        <v>122</v>
      </c>
      <c r="EP37" s="2356" t="s">
        <v>21</v>
      </c>
      <c r="EQ37" s="2356">
        <v>19919</v>
      </c>
      <c r="ER37" s="2356">
        <v>48</v>
      </c>
      <c r="ES37" s="2356">
        <v>68056</v>
      </c>
      <c r="ET37" s="2356">
        <v>99526</v>
      </c>
      <c r="EU37" s="2356">
        <v>411</v>
      </c>
      <c r="EV37" s="91" t="s">
        <v>38</v>
      </c>
      <c r="EW37" s="632" t="s">
        <v>26</v>
      </c>
      <c r="EX37" s="88" t="s">
        <v>26</v>
      </c>
      <c r="EY37" s="89" t="s">
        <v>26</v>
      </c>
      <c r="EZ37" s="1194">
        <v>42248</v>
      </c>
      <c r="FA37" s="2356">
        <v>17205</v>
      </c>
      <c r="FB37" s="2356">
        <v>28</v>
      </c>
      <c r="FC37" s="2356">
        <v>6988</v>
      </c>
      <c r="FD37" s="2356">
        <v>2408</v>
      </c>
      <c r="FE37" s="2356">
        <v>3598</v>
      </c>
      <c r="FF37" s="2356">
        <v>4031</v>
      </c>
      <c r="FG37" s="2356">
        <v>4033</v>
      </c>
      <c r="FH37" s="2356">
        <v>737</v>
      </c>
      <c r="FI37" s="2356">
        <v>2</v>
      </c>
      <c r="FJ37" s="2356">
        <v>8</v>
      </c>
      <c r="FK37" s="2356">
        <v>2</v>
      </c>
      <c r="FL37" s="2356">
        <v>406</v>
      </c>
      <c r="FM37" s="2356">
        <v>268</v>
      </c>
      <c r="FN37" s="2356">
        <v>138</v>
      </c>
      <c r="FO37" s="2356">
        <v>233</v>
      </c>
      <c r="FP37" s="2356">
        <v>457</v>
      </c>
      <c r="FQ37" s="91" t="s">
        <v>38</v>
      </c>
      <c r="FR37" s="632" t="s">
        <v>26</v>
      </c>
      <c r="FS37" s="88" t="s">
        <v>26</v>
      </c>
      <c r="FT37" s="89" t="s">
        <v>26</v>
      </c>
      <c r="FU37" s="1838">
        <v>42248</v>
      </c>
      <c r="FV37" s="2356">
        <v>653</v>
      </c>
      <c r="FW37" s="2356">
        <v>2605</v>
      </c>
      <c r="FX37" s="2356">
        <v>42343</v>
      </c>
      <c r="FY37" s="2356">
        <v>1333</v>
      </c>
      <c r="FZ37" s="91" t="s">
        <v>38</v>
      </c>
      <c r="GA37" s="632" t="s">
        <v>26</v>
      </c>
      <c r="GC37" s="632"/>
      <c r="GD37" s="632"/>
      <c r="GE37" s="632"/>
      <c r="GF37" s="632"/>
      <c r="GG37" s="632"/>
      <c r="GH37" s="632"/>
      <c r="GI37" s="632"/>
      <c r="GJ37" s="632"/>
      <c r="GK37" s="632"/>
      <c r="GL37" s="632"/>
      <c r="GM37" s="632"/>
      <c r="GN37" s="632"/>
      <c r="GO37" s="74"/>
      <c r="GQ37" s="1963"/>
      <c r="GR37" s="1963"/>
      <c r="GS37" s="1963"/>
    </row>
    <row r="38" spans="1:201" ht="14.25" customHeight="1">
      <c r="A38" s="1966" t="s">
        <v>26</v>
      </c>
      <c r="B38" s="552" t="s">
        <v>26</v>
      </c>
      <c r="C38" s="1972">
        <v>42278</v>
      </c>
      <c r="D38" s="606">
        <v>645506</v>
      </c>
      <c r="E38" s="549">
        <v>137552</v>
      </c>
      <c r="F38" s="549">
        <v>32</v>
      </c>
      <c r="G38" s="549">
        <v>1735</v>
      </c>
      <c r="H38" s="549">
        <v>1109</v>
      </c>
      <c r="I38" s="549">
        <v>37220</v>
      </c>
      <c r="J38" s="549">
        <v>3070</v>
      </c>
      <c r="K38" s="549">
        <v>34150</v>
      </c>
      <c r="L38" s="549">
        <v>20908</v>
      </c>
      <c r="M38" s="549">
        <v>858</v>
      </c>
      <c r="N38" s="549">
        <v>65659</v>
      </c>
      <c r="O38" s="549">
        <v>19475</v>
      </c>
      <c r="P38" s="549">
        <v>340613</v>
      </c>
      <c r="Q38" s="549">
        <v>417850</v>
      </c>
      <c r="R38" s="549">
        <v>20444</v>
      </c>
      <c r="S38" s="549">
        <v>18275</v>
      </c>
      <c r="T38" s="549">
        <v>2179</v>
      </c>
      <c r="U38" s="1968" t="s">
        <v>39</v>
      </c>
      <c r="V38" s="555" t="s">
        <v>26</v>
      </c>
      <c r="W38" s="1966" t="s">
        <v>26</v>
      </c>
      <c r="X38" s="552" t="s">
        <v>26</v>
      </c>
      <c r="Y38" s="1972">
        <v>42278</v>
      </c>
      <c r="Z38" s="549">
        <v>5021</v>
      </c>
      <c r="AA38" s="549">
        <v>420</v>
      </c>
      <c r="AB38" s="549">
        <v>4747</v>
      </c>
      <c r="AC38" s="549">
        <v>18024</v>
      </c>
      <c r="AD38" s="549">
        <v>3025</v>
      </c>
      <c r="AE38" s="549">
        <v>652465</v>
      </c>
      <c r="AF38" s="549">
        <v>31419</v>
      </c>
      <c r="AG38" s="549">
        <v>424866</v>
      </c>
      <c r="AH38" s="549">
        <v>83725</v>
      </c>
      <c r="AI38" s="549">
        <v>19</v>
      </c>
      <c r="AJ38" s="549">
        <v>133</v>
      </c>
      <c r="AK38" s="549">
        <v>536</v>
      </c>
      <c r="AL38" s="549">
        <v>4441</v>
      </c>
      <c r="AM38" s="549">
        <v>640</v>
      </c>
      <c r="AN38" s="549">
        <v>3801</v>
      </c>
      <c r="AO38" s="549">
        <v>19962</v>
      </c>
      <c r="AP38" s="593" t="s">
        <v>21</v>
      </c>
      <c r="AQ38" s="1968" t="s">
        <v>39</v>
      </c>
      <c r="AR38" s="555" t="s">
        <v>26</v>
      </c>
      <c r="AS38" s="1966" t="s">
        <v>26</v>
      </c>
      <c r="AT38" s="552" t="s">
        <v>26</v>
      </c>
      <c r="AU38" s="1972">
        <v>42278</v>
      </c>
      <c r="AV38" s="549">
        <v>87</v>
      </c>
      <c r="AW38" s="549">
        <v>59866</v>
      </c>
      <c r="AX38" s="549">
        <v>4233</v>
      </c>
      <c r="AY38" s="549">
        <v>19</v>
      </c>
      <c r="AZ38" s="549">
        <v>14</v>
      </c>
      <c r="BA38" s="549">
        <v>379</v>
      </c>
      <c r="BB38" s="549">
        <v>3361</v>
      </c>
      <c r="BC38" s="549">
        <v>211</v>
      </c>
      <c r="BD38" s="549">
        <v>3150</v>
      </c>
      <c r="BE38" s="549">
        <v>149</v>
      </c>
      <c r="BF38" s="549" t="s">
        <v>21</v>
      </c>
      <c r="BG38" s="549" t="s">
        <v>21</v>
      </c>
      <c r="BH38" s="549">
        <v>47</v>
      </c>
      <c r="BI38" s="549">
        <v>1683</v>
      </c>
      <c r="BJ38" s="549">
        <v>673</v>
      </c>
      <c r="BK38" s="549">
        <v>139</v>
      </c>
      <c r="BL38" s="1968" t="s">
        <v>39</v>
      </c>
      <c r="BM38" s="555" t="s">
        <v>26</v>
      </c>
      <c r="BN38" s="1966" t="s">
        <v>26</v>
      </c>
      <c r="BO38" s="552" t="s">
        <v>26</v>
      </c>
      <c r="BP38" s="1972">
        <v>42278</v>
      </c>
      <c r="BQ38" s="549">
        <v>3621</v>
      </c>
      <c r="BR38" s="549">
        <v>4057</v>
      </c>
      <c r="BS38" s="549">
        <v>4555</v>
      </c>
      <c r="BT38" s="549">
        <v>524</v>
      </c>
      <c r="BU38" s="549">
        <v>2</v>
      </c>
      <c r="BV38" s="549">
        <v>1</v>
      </c>
      <c r="BW38" s="549">
        <v>2</v>
      </c>
      <c r="BX38" s="549">
        <v>220</v>
      </c>
      <c r="BY38" s="549">
        <v>220</v>
      </c>
      <c r="BZ38" s="549" t="s">
        <v>21</v>
      </c>
      <c r="CA38" s="549">
        <v>226</v>
      </c>
      <c r="CB38" s="549">
        <v>383</v>
      </c>
      <c r="CC38" s="542" t="s">
        <v>21</v>
      </c>
      <c r="CD38" s="549" t="s">
        <v>21</v>
      </c>
      <c r="CE38" s="549">
        <v>38</v>
      </c>
      <c r="CF38" s="549">
        <v>298</v>
      </c>
      <c r="CG38" s="549">
        <v>310</v>
      </c>
      <c r="CH38" s="1968" t="s">
        <v>39</v>
      </c>
      <c r="CI38" s="555" t="s">
        <v>26</v>
      </c>
      <c r="CJ38" s="88" t="s">
        <v>26</v>
      </c>
      <c r="CK38" s="89" t="s">
        <v>26</v>
      </c>
      <c r="CL38" s="1194">
        <v>42278</v>
      </c>
      <c r="CM38" s="82">
        <v>758192</v>
      </c>
      <c r="CN38" s="2356">
        <v>152510</v>
      </c>
      <c r="CO38" s="2356">
        <v>32</v>
      </c>
      <c r="CP38" s="2356">
        <v>1886</v>
      </c>
      <c r="CQ38" s="2356">
        <v>1109</v>
      </c>
      <c r="CR38" s="2356">
        <v>38853</v>
      </c>
      <c r="CS38" s="2356">
        <v>3810</v>
      </c>
      <c r="CT38" s="2356">
        <v>35043</v>
      </c>
      <c r="CU38" s="2356">
        <v>20908</v>
      </c>
      <c r="CV38" s="2356">
        <v>858</v>
      </c>
      <c r="CW38" s="2356">
        <v>82615</v>
      </c>
      <c r="CX38" s="2356">
        <v>19475</v>
      </c>
      <c r="CY38" s="2356">
        <v>566245</v>
      </c>
      <c r="CZ38" s="2356">
        <v>745453</v>
      </c>
      <c r="DA38" s="2356">
        <v>20444</v>
      </c>
      <c r="DB38" s="2356">
        <v>18275</v>
      </c>
      <c r="DC38" s="2356">
        <v>2179</v>
      </c>
      <c r="DD38" s="91" t="s">
        <v>39</v>
      </c>
      <c r="DE38" s="632" t="s">
        <v>26</v>
      </c>
      <c r="DF38" s="88" t="s">
        <v>26</v>
      </c>
      <c r="DG38" s="89" t="s">
        <v>26</v>
      </c>
      <c r="DH38" s="1194">
        <v>42278</v>
      </c>
      <c r="DI38" s="2356">
        <v>5081</v>
      </c>
      <c r="DJ38" s="2356">
        <v>420</v>
      </c>
      <c r="DK38" s="2356">
        <v>5023</v>
      </c>
      <c r="DL38" s="2356">
        <v>18024</v>
      </c>
      <c r="DM38" s="2356">
        <v>3544</v>
      </c>
      <c r="DN38" s="2356">
        <v>309538</v>
      </c>
      <c r="DO38" s="2356">
        <v>3061</v>
      </c>
      <c r="DP38" s="2356">
        <v>464270</v>
      </c>
      <c r="DQ38" s="2356">
        <v>96935</v>
      </c>
      <c r="DR38" s="2356">
        <v>19</v>
      </c>
      <c r="DS38" s="2356">
        <v>134</v>
      </c>
      <c r="DT38" s="2356">
        <v>536</v>
      </c>
      <c r="DU38" s="2356">
        <v>4773</v>
      </c>
      <c r="DV38" s="2356">
        <v>741</v>
      </c>
      <c r="DW38" s="2356">
        <v>4032</v>
      </c>
      <c r="DX38" s="2356">
        <v>19962</v>
      </c>
      <c r="DY38" s="208" t="s">
        <v>21</v>
      </c>
      <c r="DZ38" s="91" t="s">
        <v>39</v>
      </c>
      <c r="EA38" s="632" t="s">
        <v>26</v>
      </c>
      <c r="EB38" s="88" t="s">
        <v>26</v>
      </c>
      <c r="EC38" s="89" t="s">
        <v>26</v>
      </c>
      <c r="ED38" s="1194">
        <v>42278</v>
      </c>
      <c r="EE38" s="2356">
        <v>16390</v>
      </c>
      <c r="EF38" s="2356">
        <v>87</v>
      </c>
      <c r="EG38" s="2356">
        <v>99272</v>
      </c>
      <c r="EH38" s="2356">
        <v>17443</v>
      </c>
      <c r="EI38" s="2356">
        <v>19</v>
      </c>
      <c r="EJ38" s="2356">
        <v>15</v>
      </c>
      <c r="EK38" s="2356">
        <v>379</v>
      </c>
      <c r="EL38" s="2356">
        <v>3693</v>
      </c>
      <c r="EM38" s="2356">
        <v>312</v>
      </c>
      <c r="EN38" s="2356">
        <v>3381</v>
      </c>
      <c r="EO38" s="2356">
        <v>149</v>
      </c>
      <c r="EP38" s="2356" t="s">
        <v>21</v>
      </c>
      <c r="EQ38" s="2356">
        <v>16641</v>
      </c>
      <c r="ER38" s="2356">
        <v>47</v>
      </c>
      <c r="ES38" s="2356">
        <v>60083</v>
      </c>
      <c r="ET38" s="2356">
        <v>87332</v>
      </c>
      <c r="EU38" s="2356" t="s">
        <v>21</v>
      </c>
      <c r="EV38" s="91" t="s">
        <v>39</v>
      </c>
      <c r="EW38" s="632" t="s">
        <v>26</v>
      </c>
      <c r="EX38" s="88" t="s">
        <v>26</v>
      </c>
      <c r="EY38" s="89" t="s">
        <v>26</v>
      </c>
      <c r="EZ38" s="1194">
        <v>42278</v>
      </c>
      <c r="FA38" s="2356">
        <v>18197</v>
      </c>
      <c r="FB38" s="2356">
        <v>116</v>
      </c>
      <c r="FC38" s="2356">
        <v>7188</v>
      </c>
      <c r="FD38" s="2356">
        <v>2562</v>
      </c>
      <c r="FE38" s="2356">
        <v>3621</v>
      </c>
      <c r="FF38" s="2356">
        <v>4057</v>
      </c>
      <c r="FG38" s="2356">
        <v>4101</v>
      </c>
      <c r="FH38" s="2356">
        <v>635</v>
      </c>
      <c r="FI38" s="2356">
        <v>2</v>
      </c>
      <c r="FJ38" s="2356">
        <v>29</v>
      </c>
      <c r="FK38" s="2356">
        <v>2</v>
      </c>
      <c r="FL38" s="2356">
        <v>298</v>
      </c>
      <c r="FM38" s="2356">
        <v>220</v>
      </c>
      <c r="FN38" s="2356">
        <v>78</v>
      </c>
      <c r="FO38" s="2356">
        <v>226</v>
      </c>
      <c r="FP38" s="2356">
        <v>447</v>
      </c>
      <c r="FQ38" s="91" t="s">
        <v>39</v>
      </c>
      <c r="FR38" s="632" t="s">
        <v>26</v>
      </c>
      <c r="FS38" s="88" t="s">
        <v>26</v>
      </c>
      <c r="FT38" s="89" t="s">
        <v>26</v>
      </c>
      <c r="FU38" s="1838">
        <v>42278</v>
      </c>
      <c r="FV38" s="2356">
        <v>840</v>
      </c>
      <c r="FW38" s="2356">
        <v>2938</v>
      </c>
      <c r="FX38" s="2356">
        <v>44430</v>
      </c>
      <c r="FY38" s="2356">
        <v>1556</v>
      </c>
      <c r="FZ38" s="91" t="s">
        <v>39</v>
      </c>
      <c r="GA38" s="632" t="s">
        <v>26</v>
      </c>
      <c r="GC38" s="632"/>
      <c r="GD38" s="632"/>
      <c r="GE38" s="632"/>
      <c r="GF38" s="632"/>
      <c r="GG38" s="632"/>
      <c r="GH38" s="632"/>
      <c r="GI38" s="632"/>
      <c r="GJ38" s="632"/>
      <c r="GK38" s="632"/>
      <c r="GL38" s="632"/>
      <c r="GM38" s="632"/>
      <c r="GN38" s="632"/>
      <c r="GO38" s="74"/>
      <c r="GQ38" s="1963"/>
      <c r="GR38" s="1963"/>
      <c r="GS38" s="1963"/>
    </row>
    <row r="39" spans="1:201" ht="14.25" customHeight="1">
      <c r="A39" s="1966" t="s">
        <v>26</v>
      </c>
      <c r="B39" s="552" t="s">
        <v>26</v>
      </c>
      <c r="C39" s="1972">
        <v>42309</v>
      </c>
      <c r="D39" s="606">
        <v>658868</v>
      </c>
      <c r="E39" s="549">
        <v>130148</v>
      </c>
      <c r="F39" s="549">
        <v>19</v>
      </c>
      <c r="G39" s="549">
        <v>1973</v>
      </c>
      <c r="H39" s="549">
        <v>1067</v>
      </c>
      <c r="I39" s="549">
        <v>36522</v>
      </c>
      <c r="J39" s="549">
        <v>3222</v>
      </c>
      <c r="K39" s="549">
        <v>33300</v>
      </c>
      <c r="L39" s="549">
        <v>16708</v>
      </c>
      <c r="M39" s="549">
        <v>1538</v>
      </c>
      <c r="N39" s="549">
        <v>64805</v>
      </c>
      <c r="O39" s="549">
        <v>17073</v>
      </c>
      <c r="P39" s="549">
        <v>345114</v>
      </c>
      <c r="Q39" s="549">
        <v>423352</v>
      </c>
      <c r="R39" s="549">
        <v>20710</v>
      </c>
      <c r="S39" s="549">
        <v>16822</v>
      </c>
      <c r="T39" s="549">
        <v>2160</v>
      </c>
      <c r="U39" s="1968" t="s">
        <v>40</v>
      </c>
      <c r="V39" s="555" t="s">
        <v>26</v>
      </c>
      <c r="W39" s="1966" t="s">
        <v>26</v>
      </c>
      <c r="X39" s="552" t="s">
        <v>26</v>
      </c>
      <c r="Y39" s="1972">
        <v>42309</v>
      </c>
      <c r="Z39" s="549">
        <v>5078</v>
      </c>
      <c r="AA39" s="549">
        <v>331</v>
      </c>
      <c r="AB39" s="549">
        <v>5888</v>
      </c>
      <c r="AC39" s="549">
        <v>19554</v>
      </c>
      <c r="AD39" s="549">
        <v>2296</v>
      </c>
      <c r="AE39" s="549">
        <v>640159</v>
      </c>
      <c r="AF39" s="549">
        <v>31350</v>
      </c>
      <c r="AG39" s="549">
        <v>421410</v>
      </c>
      <c r="AH39" s="549">
        <v>74774</v>
      </c>
      <c r="AI39" s="549">
        <v>7</v>
      </c>
      <c r="AJ39" s="549">
        <v>166</v>
      </c>
      <c r="AK39" s="549">
        <v>476</v>
      </c>
      <c r="AL39" s="549">
        <v>4001</v>
      </c>
      <c r="AM39" s="549">
        <v>335</v>
      </c>
      <c r="AN39" s="549">
        <v>3666</v>
      </c>
      <c r="AO39" s="549">
        <v>15721</v>
      </c>
      <c r="AP39" s="593">
        <v>1</v>
      </c>
      <c r="AQ39" s="1968" t="s">
        <v>40</v>
      </c>
      <c r="AR39" s="555" t="s">
        <v>26</v>
      </c>
      <c r="AS39" s="1966" t="s">
        <v>26</v>
      </c>
      <c r="AT39" s="552" t="s">
        <v>26</v>
      </c>
      <c r="AU39" s="1972">
        <v>42309</v>
      </c>
      <c r="AV39" s="549">
        <v>71</v>
      </c>
      <c r="AW39" s="549">
        <v>57899</v>
      </c>
      <c r="AX39" s="549">
        <v>3213</v>
      </c>
      <c r="AY39" s="549">
        <v>7</v>
      </c>
      <c r="AZ39" s="549">
        <v>24</v>
      </c>
      <c r="BA39" s="549">
        <v>317</v>
      </c>
      <c r="BB39" s="549">
        <v>2448</v>
      </c>
      <c r="BC39" s="549">
        <v>206</v>
      </c>
      <c r="BD39" s="549">
        <v>2242</v>
      </c>
      <c r="BE39" s="549">
        <v>160</v>
      </c>
      <c r="BF39" s="549">
        <v>1</v>
      </c>
      <c r="BG39" s="549" t="s">
        <v>21</v>
      </c>
      <c r="BH39" s="549">
        <v>63</v>
      </c>
      <c r="BI39" s="549">
        <v>1522</v>
      </c>
      <c r="BJ39" s="549">
        <v>773</v>
      </c>
      <c r="BK39" s="549">
        <v>121</v>
      </c>
      <c r="BL39" s="1968" t="s">
        <v>40</v>
      </c>
      <c r="BM39" s="555" t="s">
        <v>26</v>
      </c>
      <c r="BN39" s="1966" t="s">
        <v>26</v>
      </c>
      <c r="BO39" s="552" t="s">
        <v>26</v>
      </c>
      <c r="BP39" s="1972">
        <v>42309</v>
      </c>
      <c r="BQ39" s="549">
        <v>3663</v>
      </c>
      <c r="BR39" s="549">
        <v>4104</v>
      </c>
      <c r="BS39" s="549">
        <v>4799</v>
      </c>
      <c r="BT39" s="549">
        <v>739</v>
      </c>
      <c r="BU39" s="549" t="s">
        <v>21</v>
      </c>
      <c r="BV39" s="549">
        <v>1</v>
      </c>
      <c r="BW39" s="549">
        <v>3</v>
      </c>
      <c r="BX39" s="549">
        <v>452</v>
      </c>
      <c r="BY39" s="549">
        <v>452</v>
      </c>
      <c r="BZ39" s="549" t="s">
        <v>21</v>
      </c>
      <c r="CA39" s="549">
        <v>212</v>
      </c>
      <c r="CB39" s="549">
        <v>624</v>
      </c>
      <c r="CC39" s="542" t="s">
        <v>21</v>
      </c>
      <c r="CD39" s="549" t="s">
        <v>21</v>
      </c>
      <c r="CE39" s="549">
        <v>32</v>
      </c>
      <c r="CF39" s="549">
        <v>533</v>
      </c>
      <c r="CG39" s="549">
        <v>545</v>
      </c>
      <c r="CH39" s="1968" t="s">
        <v>40</v>
      </c>
      <c r="CI39" s="555" t="s">
        <v>26</v>
      </c>
      <c r="CJ39" s="88" t="s">
        <v>26</v>
      </c>
      <c r="CK39" s="89" t="s">
        <v>26</v>
      </c>
      <c r="CL39" s="1194">
        <v>42309</v>
      </c>
      <c r="CM39" s="82">
        <v>785793</v>
      </c>
      <c r="CN39" s="2356">
        <v>142861</v>
      </c>
      <c r="CO39" s="2356">
        <v>19</v>
      </c>
      <c r="CP39" s="2356">
        <v>2110</v>
      </c>
      <c r="CQ39" s="2356">
        <v>1067</v>
      </c>
      <c r="CR39" s="2356">
        <v>37736</v>
      </c>
      <c r="CS39" s="2356">
        <v>3874</v>
      </c>
      <c r="CT39" s="2356">
        <v>33862</v>
      </c>
      <c r="CU39" s="2356">
        <v>16708</v>
      </c>
      <c r="CV39" s="2356">
        <v>1538</v>
      </c>
      <c r="CW39" s="2356">
        <v>79451</v>
      </c>
      <c r="CX39" s="2356">
        <v>17073</v>
      </c>
      <c r="CY39" s="2356">
        <v>603439</v>
      </c>
      <c r="CZ39" s="2356">
        <v>793652</v>
      </c>
      <c r="DA39" s="2356">
        <v>20741</v>
      </c>
      <c r="DB39" s="2356">
        <v>16822</v>
      </c>
      <c r="DC39" s="2356">
        <v>2160</v>
      </c>
      <c r="DD39" s="91" t="s">
        <v>40</v>
      </c>
      <c r="DE39" s="632" t="s">
        <v>26</v>
      </c>
      <c r="DF39" s="88" t="s">
        <v>26</v>
      </c>
      <c r="DG39" s="89" t="s">
        <v>26</v>
      </c>
      <c r="DH39" s="1194">
        <v>42309</v>
      </c>
      <c r="DI39" s="2356">
        <v>5131</v>
      </c>
      <c r="DJ39" s="2356">
        <v>331</v>
      </c>
      <c r="DK39" s="2356">
        <v>6037</v>
      </c>
      <c r="DL39" s="2356">
        <v>19554</v>
      </c>
      <c r="DM39" s="2356">
        <v>2703</v>
      </c>
      <c r="DN39" s="2356">
        <v>290278</v>
      </c>
      <c r="DO39" s="2356">
        <v>3260</v>
      </c>
      <c r="DP39" s="2356">
        <v>470726</v>
      </c>
      <c r="DQ39" s="2356">
        <v>85673</v>
      </c>
      <c r="DR39" s="2356">
        <v>7</v>
      </c>
      <c r="DS39" s="2356">
        <v>166</v>
      </c>
      <c r="DT39" s="2356">
        <v>476</v>
      </c>
      <c r="DU39" s="2356">
        <v>4194</v>
      </c>
      <c r="DV39" s="2356">
        <v>405</v>
      </c>
      <c r="DW39" s="2356">
        <v>3789</v>
      </c>
      <c r="DX39" s="2356">
        <v>15721</v>
      </c>
      <c r="DY39" s="208">
        <v>1</v>
      </c>
      <c r="DZ39" s="91" t="s">
        <v>40</v>
      </c>
      <c r="EA39" s="632" t="s">
        <v>26</v>
      </c>
      <c r="EB39" s="88" t="s">
        <v>26</v>
      </c>
      <c r="EC39" s="89" t="s">
        <v>26</v>
      </c>
      <c r="ED39" s="1194">
        <v>42309</v>
      </c>
      <c r="EE39" s="2356">
        <v>18307</v>
      </c>
      <c r="EF39" s="2356">
        <v>71</v>
      </c>
      <c r="EG39" s="2356">
        <v>107215</v>
      </c>
      <c r="EH39" s="2356">
        <v>14112</v>
      </c>
      <c r="EI39" s="2356">
        <v>7</v>
      </c>
      <c r="EJ39" s="2356">
        <v>24</v>
      </c>
      <c r="EK39" s="2356">
        <v>317</v>
      </c>
      <c r="EL39" s="2356">
        <v>2641</v>
      </c>
      <c r="EM39" s="2356">
        <v>276</v>
      </c>
      <c r="EN39" s="2356">
        <v>2365</v>
      </c>
      <c r="EO39" s="2356">
        <v>160</v>
      </c>
      <c r="EP39" s="2356">
        <v>1</v>
      </c>
      <c r="EQ39" s="2356">
        <v>13843</v>
      </c>
      <c r="ER39" s="2356">
        <v>63</v>
      </c>
      <c r="ES39" s="2356">
        <v>72748</v>
      </c>
      <c r="ET39" s="2356">
        <v>106527</v>
      </c>
      <c r="EU39" s="2356">
        <v>28</v>
      </c>
      <c r="EV39" s="91" t="s">
        <v>40</v>
      </c>
      <c r="EW39" s="632" t="s">
        <v>26</v>
      </c>
      <c r="EX39" s="88" t="s">
        <v>26</v>
      </c>
      <c r="EY39" s="89" t="s">
        <v>26</v>
      </c>
      <c r="EZ39" s="1194">
        <v>42309</v>
      </c>
      <c r="FA39" s="2356">
        <v>17750</v>
      </c>
      <c r="FB39" s="2356">
        <v>96</v>
      </c>
      <c r="FC39" s="2356">
        <v>7371</v>
      </c>
      <c r="FD39" s="2356">
        <v>2680</v>
      </c>
      <c r="FE39" s="2356">
        <v>3663</v>
      </c>
      <c r="FF39" s="2356">
        <v>4104</v>
      </c>
      <c r="FG39" s="2356">
        <v>4301</v>
      </c>
      <c r="FH39" s="2356">
        <v>858</v>
      </c>
      <c r="FI39" s="2356" t="s">
        <v>21</v>
      </c>
      <c r="FJ39" s="2356">
        <v>6</v>
      </c>
      <c r="FK39" s="2356">
        <v>3</v>
      </c>
      <c r="FL39" s="2356">
        <v>558</v>
      </c>
      <c r="FM39" s="2356">
        <v>452</v>
      </c>
      <c r="FN39" s="2356">
        <v>106</v>
      </c>
      <c r="FO39" s="2356">
        <v>212</v>
      </c>
      <c r="FP39" s="2356">
        <v>681</v>
      </c>
      <c r="FQ39" s="91" t="s">
        <v>40</v>
      </c>
      <c r="FR39" s="632" t="s">
        <v>26</v>
      </c>
      <c r="FS39" s="88" t="s">
        <v>26</v>
      </c>
      <c r="FT39" s="89" t="s">
        <v>26</v>
      </c>
      <c r="FU39" s="1838">
        <v>42309</v>
      </c>
      <c r="FV39" s="2356">
        <v>712</v>
      </c>
      <c r="FW39" s="2356">
        <v>2225</v>
      </c>
      <c r="FX39" s="2356">
        <v>42980</v>
      </c>
      <c r="FY39" s="2356">
        <v>1634</v>
      </c>
      <c r="FZ39" s="91" t="s">
        <v>40</v>
      </c>
      <c r="GA39" s="632" t="s">
        <v>26</v>
      </c>
      <c r="GC39" s="632"/>
      <c r="GD39" s="632"/>
      <c r="GE39" s="632"/>
      <c r="GF39" s="632"/>
      <c r="GG39" s="632"/>
      <c r="GH39" s="632"/>
      <c r="GI39" s="632"/>
      <c r="GJ39" s="632"/>
      <c r="GK39" s="632"/>
      <c r="GL39" s="632"/>
      <c r="GM39" s="632"/>
      <c r="GN39" s="632"/>
      <c r="GO39" s="74"/>
      <c r="GQ39" s="1963"/>
      <c r="GR39" s="1963"/>
      <c r="GS39" s="1963"/>
    </row>
    <row r="40" spans="1:201" ht="14.25" customHeight="1">
      <c r="A40" s="1973" t="s">
        <v>26</v>
      </c>
      <c r="B40" s="561" t="s">
        <v>26</v>
      </c>
      <c r="C40" s="1974">
        <v>42339</v>
      </c>
      <c r="D40" s="565">
        <v>690229</v>
      </c>
      <c r="E40" s="562">
        <v>143447</v>
      </c>
      <c r="F40" s="562">
        <v>38</v>
      </c>
      <c r="G40" s="562">
        <v>2002</v>
      </c>
      <c r="H40" s="562">
        <v>1134</v>
      </c>
      <c r="I40" s="562">
        <v>37510</v>
      </c>
      <c r="J40" s="562">
        <v>2231</v>
      </c>
      <c r="K40" s="562">
        <v>35279</v>
      </c>
      <c r="L40" s="562">
        <v>22087</v>
      </c>
      <c r="M40" s="562">
        <v>1417</v>
      </c>
      <c r="N40" s="562">
        <v>73545</v>
      </c>
      <c r="O40" s="562">
        <v>16717</v>
      </c>
      <c r="P40" s="562">
        <v>352933</v>
      </c>
      <c r="Q40" s="562">
        <v>432350</v>
      </c>
      <c r="R40" s="562">
        <v>22131</v>
      </c>
      <c r="S40" s="562">
        <v>17166</v>
      </c>
      <c r="T40" s="562">
        <v>2885</v>
      </c>
      <c r="U40" s="1975" t="s">
        <v>41</v>
      </c>
      <c r="V40" s="564" t="s">
        <v>26</v>
      </c>
      <c r="W40" s="1973" t="s">
        <v>26</v>
      </c>
      <c r="X40" s="561" t="s">
        <v>26</v>
      </c>
      <c r="Y40" s="1974">
        <v>42339</v>
      </c>
      <c r="Z40" s="562">
        <v>4135</v>
      </c>
      <c r="AA40" s="562">
        <v>366</v>
      </c>
      <c r="AB40" s="562">
        <v>5547</v>
      </c>
      <c r="AC40" s="562">
        <v>21190</v>
      </c>
      <c r="AD40" s="562">
        <v>2424</v>
      </c>
      <c r="AE40" s="562">
        <v>675759</v>
      </c>
      <c r="AF40" s="562">
        <v>36103</v>
      </c>
      <c r="AG40" s="562">
        <v>442520</v>
      </c>
      <c r="AH40" s="562">
        <v>87204</v>
      </c>
      <c r="AI40" s="562">
        <v>23</v>
      </c>
      <c r="AJ40" s="562">
        <v>206</v>
      </c>
      <c r="AK40" s="562">
        <v>561</v>
      </c>
      <c r="AL40" s="562">
        <v>3972</v>
      </c>
      <c r="AM40" s="562">
        <v>316</v>
      </c>
      <c r="AN40" s="562">
        <v>3656</v>
      </c>
      <c r="AO40" s="562">
        <v>21105</v>
      </c>
      <c r="AP40" s="596" t="s">
        <v>21</v>
      </c>
      <c r="AQ40" s="1975" t="s">
        <v>41</v>
      </c>
      <c r="AR40" s="564" t="s">
        <v>26</v>
      </c>
      <c r="AS40" s="1973" t="s">
        <v>26</v>
      </c>
      <c r="AT40" s="561" t="s">
        <v>26</v>
      </c>
      <c r="AU40" s="1974">
        <v>42339</v>
      </c>
      <c r="AV40" s="562">
        <v>70</v>
      </c>
      <c r="AW40" s="562">
        <v>61716</v>
      </c>
      <c r="AX40" s="562">
        <v>3444</v>
      </c>
      <c r="AY40" s="562">
        <v>23</v>
      </c>
      <c r="AZ40" s="562">
        <v>42</v>
      </c>
      <c r="BA40" s="562">
        <v>403</v>
      </c>
      <c r="BB40" s="562">
        <v>2543</v>
      </c>
      <c r="BC40" s="562">
        <v>181</v>
      </c>
      <c r="BD40" s="562">
        <v>2362</v>
      </c>
      <c r="BE40" s="562">
        <v>173</v>
      </c>
      <c r="BF40" s="562" t="s">
        <v>21</v>
      </c>
      <c r="BG40" s="562" t="s">
        <v>21</v>
      </c>
      <c r="BH40" s="562">
        <v>61</v>
      </c>
      <c r="BI40" s="562">
        <v>1851</v>
      </c>
      <c r="BJ40" s="562">
        <v>760</v>
      </c>
      <c r="BK40" s="562">
        <v>203</v>
      </c>
      <c r="BL40" s="1975" t="s">
        <v>41</v>
      </c>
      <c r="BM40" s="564" t="s">
        <v>26</v>
      </c>
      <c r="BN40" s="1973" t="s">
        <v>26</v>
      </c>
      <c r="BO40" s="561" t="s">
        <v>26</v>
      </c>
      <c r="BP40" s="1974">
        <v>42339</v>
      </c>
      <c r="BQ40" s="562">
        <v>3197</v>
      </c>
      <c r="BR40" s="562">
        <v>3582</v>
      </c>
      <c r="BS40" s="562">
        <v>4304</v>
      </c>
      <c r="BT40" s="562">
        <v>355</v>
      </c>
      <c r="BU40" s="562">
        <v>2</v>
      </c>
      <c r="BV40" s="562">
        <v>2</v>
      </c>
      <c r="BW40" s="562">
        <v>2</v>
      </c>
      <c r="BX40" s="562">
        <v>12</v>
      </c>
      <c r="BY40" s="562">
        <v>12</v>
      </c>
      <c r="BZ40" s="562" t="s">
        <v>21</v>
      </c>
      <c r="CA40" s="562">
        <v>257</v>
      </c>
      <c r="CB40" s="562">
        <v>400</v>
      </c>
      <c r="CC40" s="2262" t="s">
        <v>21</v>
      </c>
      <c r="CD40" s="562" t="s">
        <v>21</v>
      </c>
      <c r="CE40" s="562">
        <v>30</v>
      </c>
      <c r="CF40" s="562">
        <v>323</v>
      </c>
      <c r="CG40" s="562">
        <v>337</v>
      </c>
      <c r="CH40" s="1975" t="s">
        <v>41</v>
      </c>
      <c r="CI40" s="564" t="s">
        <v>26</v>
      </c>
      <c r="CJ40" s="104" t="s">
        <v>26</v>
      </c>
      <c r="CK40" s="105" t="s">
        <v>26</v>
      </c>
      <c r="CL40" s="1195">
        <v>42339</v>
      </c>
      <c r="CM40" s="106">
        <v>827412</v>
      </c>
      <c r="CN40" s="2357">
        <v>160135</v>
      </c>
      <c r="CO40" s="2357">
        <v>38</v>
      </c>
      <c r="CP40" s="2357">
        <v>2244</v>
      </c>
      <c r="CQ40" s="2357">
        <v>1134</v>
      </c>
      <c r="CR40" s="2357">
        <v>39415</v>
      </c>
      <c r="CS40" s="2357">
        <v>2931</v>
      </c>
      <c r="CT40" s="2357">
        <v>36484</v>
      </c>
      <c r="CU40" s="2357">
        <v>22087</v>
      </c>
      <c r="CV40" s="2357">
        <v>1417</v>
      </c>
      <c r="CW40" s="2357">
        <v>92211</v>
      </c>
      <c r="CX40" s="2357">
        <v>16741</v>
      </c>
      <c r="CY40" s="2357">
        <v>626203</v>
      </c>
      <c r="CZ40" s="2357">
        <v>824554</v>
      </c>
      <c r="DA40" s="2357">
        <v>22131</v>
      </c>
      <c r="DB40" s="2357">
        <v>17166</v>
      </c>
      <c r="DC40" s="2357">
        <v>2885</v>
      </c>
      <c r="DD40" s="107" t="s">
        <v>41</v>
      </c>
      <c r="DE40" s="635" t="s">
        <v>26</v>
      </c>
      <c r="DF40" s="104" t="s">
        <v>26</v>
      </c>
      <c r="DG40" s="105" t="s">
        <v>26</v>
      </c>
      <c r="DH40" s="1195">
        <v>42339</v>
      </c>
      <c r="DI40" s="2357">
        <v>4195</v>
      </c>
      <c r="DJ40" s="2357">
        <v>366</v>
      </c>
      <c r="DK40" s="2357">
        <v>5594</v>
      </c>
      <c r="DL40" s="2357">
        <v>21190</v>
      </c>
      <c r="DM40" s="2357">
        <v>2772</v>
      </c>
      <c r="DN40" s="2357">
        <v>299757</v>
      </c>
      <c r="DO40" s="2357">
        <v>4163</v>
      </c>
      <c r="DP40" s="2357">
        <v>493745</v>
      </c>
      <c r="DQ40" s="2357">
        <v>101472</v>
      </c>
      <c r="DR40" s="2357">
        <v>23</v>
      </c>
      <c r="DS40" s="2357">
        <v>206</v>
      </c>
      <c r="DT40" s="2357">
        <v>561</v>
      </c>
      <c r="DU40" s="2357">
        <v>4164</v>
      </c>
      <c r="DV40" s="2357">
        <v>403</v>
      </c>
      <c r="DW40" s="2357">
        <v>3762</v>
      </c>
      <c r="DX40" s="2357">
        <v>21105</v>
      </c>
      <c r="DY40" s="493" t="s">
        <v>21</v>
      </c>
      <c r="DZ40" s="107" t="s">
        <v>41</v>
      </c>
      <c r="EA40" s="635" t="s">
        <v>26</v>
      </c>
      <c r="EB40" s="104" t="s">
        <v>26</v>
      </c>
      <c r="EC40" s="105" t="s">
        <v>26</v>
      </c>
      <c r="ED40" s="1195">
        <v>42339</v>
      </c>
      <c r="EE40" s="2357">
        <v>19600</v>
      </c>
      <c r="EF40" s="2357">
        <v>70</v>
      </c>
      <c r="EG40" s="2357">
        <v>112942</v>
      </c>
      <c r="EH40" s="2357">
        <v>17712</v>
      </c>
      <c r="EI40" s="2357">
        <v>23</v>
      </c>
      <c r="EJ40" s="2357">
        <v>42</v>
      </c>
      <c r="EK40" s="2357">
        <v>403</v>
      </c>
      <c r="EL40" s="2357">
        <v>2735</v>
      </c>
      <c r="EM40" s="2357">
        <v>268</v>
      </c>
      <c r="EN40" s="2357">
        <v>2468</v>
      </c>
      <c r="EO40" s="2357">
        <v>173</v>
      </c>
      <c r="EP40" s="2357" t="s">
        <v>21</v>
      </c>
      <c r="EQ40" s="2357">
        <v>18174</v>
      </c>
      <c r="ER40" s="2357">
        <v>85</v>
      </c>
      <c r="ES40" s="2357">
        <v>74080</v>
      </c>
      <c r="ET40" s="2357">
        <v>108174</v>
      </c>
      <c r="EU40" s="2357" t="s">
        <v>21</v>
      </c>
      <c r="EV40" s="107" t="s">
        <v>41</v>
      </c>
      <c r="EW40" s="635" t="s">
        <v>26</v>
      </c>
      <c r="EX40" s="104" t="s">
        <v>26</v>
      </c>
      <c r="EY40" s="105" t="s">
        <v>26</v>
      </c>
      <c r="EZ40" s="1195">
        <v>42339</v>
      </c>
      <c r="FA40" s="2357">
        <v>18625</v>
      </c>
      <c r="FB40" s="2357">
        <v>106</v>
      </c>
      <c r="FC40" s="2357">
        <v>6951</v>
      </c>
      <c r="FD40" s="2357">
        <v>2800</v>
      </c>
      <c r="FE40" s="2357">
        <v>3197</v>
      </c>
      <c r="FF40" s="2357">
        <v>3582</v>
      </c>
      <c r="FG40" s="2357">
        <v>3887</v>
      </c>
      <c r="FH40" s="2357">
        <v>641</v>
      </c>
      <c r="FI40" s="2357">
        <v>2</v>
      </c>
      <c r="FJ40" s="2357">
        <v>64</v>
      </c>
      <c r="FK40" s="2357">
        <v>2</v>
      </c>
      <c r="FL40" s="2357">
        <v>222</v>
      </c>
      <c r="FM40" s="2357">
        <v>12</v>
      </c>
      <c r="FN40" s="2357">
        <v>210</v>
      </c>
      <c r="FO40" s="2357">
        <v>257</v>
      </c>
      <c r="FP40" s="2357">
        <v>464</v>
      </c>
      <c r="FQ40" s="107" t="s">
        <v>41</v>
      </c>
      <c r="FR40" s="635" t="s">
        <v>26</v>
      </c>
      <c r="FS40" s="104" t="s">
        <v>26</v>
      </c>
      <c r="FT40" s="105" t="s">
        <v>26</v>
      </c>
      <c r="FU40" s="1840">
        <v>42339</v>
      </c>
      <c r="FV40" s="2357">
        <v>778</v>
      </c>
      <c r="FW40" s="2357">
        <v>2354</v>
      </c>
      <c r="FX40" s="2357">
        <v>44447</v>
      </c>
      <c r="FY40" s="2357">
        <v>1540</v>
      </c>
      <c r="FZ40" s="107" t="s">
        <v>41</v>
      </c>
      <c r="GA40" s="635" t="s">
        <v>26</v>
      </c>
      <c r="GC40" s="632"/>
      <c r="GD40" s="632"/>
      <c r="GE40" s="632"/>
      <c r="GF40" s="632"/>
      <c r="GG40" s="632"/>
      <c r="GH40" s="632"/>
      <c r="GI40" s="632"/>
      <c r="GJ40" s="632"/>
      <c r="GK40" s="632"/>
      <c r="GL40" s="632"/>
      <c r="GM40" s="632"/>
      <c r="GN40" s="632"/>
      <c r="GO40" s="74"/>
      <c r="GQ40" s="1963"/>
      <c r="GR40" s="1963"/>
      <c r="GS40" s="1963"/>
    </row>
    <row r="41" spans="1:201" ht="14.25" customHeight="1">
      <c r="A41" s="518"/>
      <c r="B41" s="518"/>
      <c r="C41" s="518"/>
      <c r="D41" s="518"/>
      <c r="E41" s="518"/>
      <c r="F41" s="518"/>
      <c r="G41" s="518"/>
      <c r="H41" s="518"/>
      <c r="I41" s="518"/>
      <c r="J41" s="518"/>
      <c r="K41" s="1976"/>
      <c r="L41" s="518"/>
      <c r="M41" s="518"/>
      <c r="N41" s="518"/>
      <c r="O41" s="518"/>
      <c r="P41" s="518"/>
      <c r="Q41" s="518"/>
      <c r="R41" s="518"/>
      <c r="S41" s="518"/>
      <c r="T41" s="518"/>
      <c r="U41" s="524"/>
      <c r="V41" s="524"/>
      <c r="W41" s="518"/>
      <c r="X41" s="518"/>
      <c r="Y41" s="518"/>
      <c r="Z41" s="518"/>
      <c r="AA41" s="518"/>
      <c r="AB41" s="518"/>
      <c r="AC41" s="518"/>
      <c r="AD41" s="518"/>
      <c r="AE41" s="518"/>
      <c r="AF41" s="518"/>
      <c r="AG41" s="1914"/>
      <c r="AH41" s="518"/>
      <c r="AI41" s="1976"/>
      <c r="AJ41" s="518"/>
      <c r="AK41" s="518"/>
      <c r="AL41" s="518"/>
      <c r="AM41" s="518"/>
      <c r="AN41" s="518"/>
      <c r="AO41" s="518"/>
      <c r="AP41" s="518"/>
      <c r="AQ41" s="524"/>
      <c r="AR41" s="524"/>
      <c r="AS41" s="518"/>
      <c r="AT41" s="518"/>
      <c r="AU41" s="518"/>
      <c r="AV41" s="518"/>
      <c r="AW41" s="518"/>
      <c r="AX41" s="518"/>
      <c r="AY41" s="518"/>
      <c r="AZ41" s="518"/>
      <c r="BA41" s="518"/>
      <c r="BB41" s="518"/>
      <c r="BC41" s="1977"/>
      <c r="BD41" s="518"/>
      <c r="BE41" s="518"/>
      <c r="BF41" s="518"/>
      <c r="BG41" s="518"/>
      <c r="BH41" s="518"/>
      <c r="BI41" s="518"/>
      <c r="BJ41" s="518"/>
      <c r="BK41" s="518"/>
      <c r="BL41" s="524"/>
      <c r="BM41" s="524"/>
      <c r="BN41" s="518"/>
      <c r="BO41" s="518"/>
      <c r="BP41" s="518"/>
      <c r="BQ41" s="518"/>
      <c r="BR41" s="518"/>
      <c r="BS41" s="518"/>
      <c r="BT41" s="518"/>
      <c r="BU41" s="518"/>
      <c r="BV41" s="518"/>
      <c r="BW41" s="518"/>
      <c r="BX41" s="518"/>
      <c r="BY41" s="518"/>
      <c r="BZ41" s="518"/>
      <c r="CA41" s="518"/>
      <c r="CB41" s="518"/>
      <c r="CC41" s="518"/>
      <c r="CD41" s="518"/>
      <c r="CE41" s="518"/>
      <c r="CF41" s="518"/>
      <c r="CG41" s="518"/>
      <c r="CH41" s="524"/>
      <c r="CI41" s="524"/>
      <c r="CJ41" s="35"/>
      <c r="CK41" s="35"/>
      <c r="CL41" s="35"/>
      <c r="CM41" s="35"/>
      <c r="CN41" s="35"/>
      <c r="CO41" s="35"/>
      <c r="CP41" s="35"/>
      <c r="CQ41" s="35"/>
      <c r="CR41" s="35"/>
      <c r="CS41" s="35"/>
      <c r="CT41" s="997"/>
      <c r="CU41" s="35"/>
      <c r="CV41" s="35"/>
      <c r="CW41" s="35"/>
      <c r="CX41" s="35"/>
      <c r="CY41" s="35"/>
      <c r="CZ41" s="35"/>
      <c r="DA41" s="35"/>
      <c r="DB41" s="35"/>
      <c r="DC41" s="35"/>
      <c r="DD41" s="146"/>
      <c r="DE41" s="146"/>
      <c r="DF41" s="35"/>
      <c r="DG41" s="35"/>
      <c r="DH41" s="35"/>
      <c r="DI41" s="35"/>
      <c r="DJ41" s="35"/>
      <c r="DK41" s="35"/>
      <c r="DL41" s="35"/>
      <c r="DM41" s="35"/>
      <c r="DN41" s="35"/>
      <c r="DO41" s="35"/>
      <c r="DP41" s="997"/>
      <c r="DQ41" s="35"/>
      <c r="DR41" s="35"/>
      <c r="DS41" s="35"/>
      <c r="DT41" s="35"/>
      <c r="DU41" s="35"/>
      <c r="DV41" s="35"/>
      <c r="DW41" s="35"/>
      <c r="DX41" s="35"/>
      <c r="DY41" s="35"/>
      <c r="DZ41" s="146"/>
      <c r="EA41" s="146"/>
      <c r="EB41" s="383"/>
      <c r="EC41" s="35"/>
      <c r="ED41" s="35"/>
      <c r="EE41" s="35"/>
      <c r="EF41" s="35"/>
      <c r="EG41" s="35"/>
      <c r="EH41" s="35"/>
      <c r="EI41" s="35"/>
      <c r="EJ41" s="35"/>
      <c r="EK41" s="35"/>
      <c r="EL41" s="997"/>
      <c r="EM41" s="35"/>
      <c r="EN41" s="35"/>
      <c r="EO41" s="35"/>
      <c r="EP41" s="35"/>
      <c r="EQ41" s="35"/>
      <c r="ER41" s="35"/>
      <c r="ES41" s="35"/>
      <c r="ET41" s="35"/>
      <c r="EU41" s="35"/>
      <c r="EV41" s="146"/>
      <c r="EW41" s="146"/>
      <c r="EX41" s="35"/>
      <c r="EY41" s="35"/>
      <c r="EZ41" s="35"/>
      <c r="FA41" s="35"/>
      <c r="FB41" s="35"/>
      <c r="FC41" s="35"/>
      <c r="FD41" s="35"/>
      <c r="FE41" s="35"/>
      <c r="FF41" s="35"/>
      <c r="FG41" s="35"/>
      <c r="FH41" s="35"/>
      <c r="FI41" s="35"/>
      <c r="FJ41" s="35"/>
      <c r="FK41" s="35"/>
      <c r="FL41" s="35"/>
      <c r="FM41" s="35"/>
      <c r="FN41" s="35"/>
      <c r="FO41" s="35"/>
      <c r="FP41" s="35"/>
      <c r="FQ41" s="35"/>
      <c r="FR41" s="146"/>
      <c r="FS41" s="146"/>
      <c r="FT41" s="146"/>
      <c r="FU41" s="146"/>
      <c r="FV41" s="146"/>
      <c r="FW41" s="146"/>
      <c r="FX41" s="146"/>
      <c r="FY41" s="146"/>
      <c r="FZ41" s="146"/>
      <c r="GA41" s="146"/>
      <c r="GB41" s="146"/>
      <c r="GC41" s="146"/>
      <c r="GD41" s="146"/>
      <c r="GE41" s="146"/>
      <c r="GF41" s="146"/>
      <c r="GG41" s="146"/>
      <c r="GH41" s="146"/>
      <c r="GI41" s="146"/>
      <c r="GJ41" s="146"/>
      <c r="GK41" s="146"/>
      <c r="GL41" s="146"/>
      <c r="GM41" s="146"/>
      <c r="GN41" s="146"/>
    </row>
    <row r="42" spans="1:201" s="14" customFormat="1" ht="18.75" customHeight="1">
      <c r="A42" s="2553" t="s">
        <v>2418</v>
      </c>
      <c r="B42" s="2553"/>
      <c r="C42" s="2554"/>
      <c r="D42" s="1916" t="s">
        <v>2588</v>
      </c>
      <c r="E42" s="1917"/>
      <c r="F42" s="1924" t="s">
        <v>2589</v>
      </c>
      <c r="G42" s="1917"/>
      <c r="H42" s="1917"/>
      <c r="I42" s="1917"/>
      <c r="J42" s="1920"/>
      <c r="K42" s="1921" t="s">
        <v>2428</v>
      </c>
      <c r="L42" s="1917"/>
      <c r="M42" s="1917"/>
      <c r="N42" s="1917"/>
      <c r="O42" s="1926"/>
      <c r="P42" s="1923" t="s">
        <v>2590</v>
      </c>
      <c r="Q42" s="1917"/>
      <c r="R42" s="1917" t="s">
        <v>2591</v>
      </c>
      <c r="S42" s="1917"/>
      <c r="T42" s="1919"/>
      <c r="U42" s="2692" t="s">
        <v>2422</v>
      </c>
      <c r="V42" s="2693"/>
      <c r="W42" s="2553" t="s">
        <v>2418</v>
      </c>
      <c r="X42" s="2553"/>
      <c r="Y42" s="2554"/>
      <c r="Z42" s="1923" t="s">
        <v>1085</v>
      </c>
      <c r="AA42" s="1917"/>
      <c r="AB42" s="1917" t="s">
        <v>2592</v>
      </c>
      <c r="AC42" s="1917"/>
      <c r="AD42" s="1917"/>
      <c r="AE42" s="1917"/>
      <c r="AF42" s="1917" t="s">
        <v>2421</v>
      </c>
      <c r="AG42" s="1914" t="s">
        <v>2428</v>
      </c>
      <c r="AH42" s="1917"/>
      <c r="AI42" s="1920"/>
      <c r="AJ42" s="1917"/>
      <c r="AK42" s="1917"/>
      <c r="AL42" s="1917"/>
      <c r="AM42" s="1917"/>
      <c r="AN42" s="1978"/>
      <c r="AO42" s="1917"/>
      <c r="AP42" s="2263" t="s">
        <v>1086</v>
      </c>
      <c r="AQ42" s="2692" t="s">
        <v>2422</v>
      </c>
      <c r="AR42" s="2693"/>
      <c r="AS42" s="2553" t="s">
        <v>2418</v>
      </c>
      <c r="AT42" s="2553"/>
      <c r="AU42" s="2554"/>
      <c r="AV42" s="1923" t="s">
        <v>1087</v>
      </c>
      <c r="AW42" s="1920"/>
      <c r="AX42" s="1917" t="s">
        <v>2593</v>
      </c>
      <c r="AY42" s="1917"/>
      <c r="AZ42" s="1917"/>
      <c r="BA42" s="1922"/>
      <c r="BB42" s="1922"/>
      <c r="BC42" s="2264" t="s">
        <v>1088</v>
      </c>
      <c r="BD42" s="1923"/>
      <c r="BE42" s="1917" t="s">
        <v>2594</v>
      </c>
      <c r="BF42" s="1917"/>
      <c r="BG42" s="1917"/>
      <c r="BH42" s="1917" t="s">
        <v>2421</v>
      </c>
      <c r="BI42" s="1917"/>
      <c r="BJ42" s="1917"/>
      <c r="BK42" s="1920"/>
      <c r="BL42" s="2692" t="s">
        <v>2422</v>
      </c>
      <c r="BM42" s="2693"/>
      <c r="BN42" s="2553" t="s">
        <v>2418</v>
      </c>
      <c r="BO42" s="2553"/>
      <c r="BP42" s="2554"/>
      <c r="BQ42" s="1923" t="s">
        <v>1089</v>
      </c>
      <c r="BR42" s="1924"/>
      <c r="BS42" s="1923" t="s">
        <v>1090</v>
      </c>
      <c r="BT42" s="1925"/>
      <c r="BU42" s="1917" t="s">
        <v>2595</v>
      </c>
      <c r="BV42" s="1917"/>
      <c r="BW42" s="1917"/>
      <c r="BX42" s="1921" t="s">
        <v>2428</v>
      </c>
      <c r="BY42" s="1917"/>
      <c r="BZ42" s="1917"/>
      <c r="CA42" s="1917"/>
      <c r="CB42" s="1917"/>
      <c r="CC42" s="1917"/>
      <c r="CD42" s="1917"/>
      <c r="CE42" s="1917"/>
      <c r="CF42" s="1920"/>
      <c r="CG42" s="1979"/>
      <c r="CH42" s="2692" t="s">
        <v>2422</v>
      </c>
      <c r="CI42" s="2693"/>
      <c r="CJ42" s="2487" t="s">
        <v>2418</v>
      </c>
      <c r="CK42" s="2487"/>
      <c r="CL42" s="2488"/>
      <c r="CM42" s="2380" t="s">
        <v>2588</v>
      </c>
      <c r="CN42" s="507"/>
      <c r="CO42" s="2370" t="s">
        <v>2589</v>
      </c>
      <c r="CP42" s="507"/>
      <c r="CQ42" s="507"/>
      <c r="CR42" s="507"/>
      <c r="CS42" s="941"/>
      <c r="CT42" s="960" t="s">
        <v>2428</v>
      </c>
      <c r="CU42" s="507"/>
      <c r="CV42" s="507"/>
      <c r="CW42" s="507"/>
      <c r="CX42" s="507"/>
      <c r="CY42" s="962" t="s">
        <v>707</v>
      </c>
      <c r="CZ42" s="507"/>
      <c r="DA42" s="2371" t="s">
        <v>2591</v>
      </c>
      <c r="DB42" s="384"/>
      <c r="DC42" s="424"/>
      <c r="DD42" s="2480" t="s">
        <v>2422</v>
      </c>
      <c r="DE42" s="2481"/>
      <c r="DF42" s="2487" t="s">
        <v>2418</v>
      </c>
      <c r="DG42" s="2487"/>
      <c r="DH42" s="2488"/>
      <c r="DI42" s="499" t="s">
        <v>1091</v>
      </c>
      <c r="DJ42" s="507"/>
      <c r="DK42" s="507" t="s">
        <v>2596</v>
      </c>
      <c r="DL42" s="507"/>
      <c r="DM42" s="507"/>
      <c r="DN42" s="507"/>
      <c r="DO42" s="507" t="s">
        <v>2421</v>
      </c>
      <c r="DP42" s="960" t="s">
        <v>2428</v>
      </c>
      <c r="DQ42" s="507"/>
      <c r="DR42" s="941"/>
      <c r="DS42" s="507"/>
      <c r="DT42" s="507"/>
      <c r="DU42" s="941"/>
      <c r="DV42" s="499" t="s">
        <v>2597</v>
      </c>
      <c r="DW42" s="941"/>
      <c r="DX42" s="2370"/>
      <c r="DY42" s="2265"/>
      <c r="DZ42" s="2480" t="s">
        <v>2389</v>
      </c>
      <c r="EA42" s="2481"/>
      <c r="EB42" s="2490" t="s">
        <v>2598</v>
      </c>
      <c r="EC42" s="2490"/>
      <c r="ED42" s="2491"/>
      <c r="EE42" s="962" t="s">
        <v>1092</v>
      </c>
      <c r="EF42" s="507"/>
      <c r="EG42" s="507" t="s">
        <v>2599</v>
      </c>
      <c r="EH42" s="507"/>
      <c r="EI42" s="507"/>
      <c r="EJ42" s="507"/>
      <c r="EK42" s="2020"/>
      <c r="EL42" s="960" t="s">
        <v>2445</v>
      </c>
      <c r="EM42" s="384"/>
      <c r="EN42" s="941"/>
      <c r="EO42" s="507"/>
      <c r="EP42" s="962" t="s">
        <v>1093</v>
      </c>
      <c r="EQ42" s="499"/>
      <c r="ER42" s="507" t="s">
        <v>2600</v>
      </c>
      <c r="ES42" s="507"/>
      <c r="ET42" s="529"/>
      <c r="EU42" s="507"/>
      <c r="EV42" s="2480" t="s">
        <v>2389</v>
      </c>
      <c r="EW42" s="2481"/>
      <c r="EX42" s="2487" t="s">
        <v>2390</v>
      </c>
      <c r="EY42" s="2487"/>
      <c r="EZ42" s="2488"/>
      <c r="FA42" s="2374" t="s">
        <v>1094</v>
      </c>
      <c r="FB42" s="507"/>
      <c r="FC42" s="2027" t="s">
        <v>2601</v>
      </c>
      <c r="FD42" s="384"/>
      <c r="FE42" s="507"/>
      <c r="FF42" s="2370"/>
      <c r="FG42" s="507"/>
      <c r="FH42" s="962" t="s">
        <v>1095</v>
      </c>
      <c r="FI42" s="962"/>
      <c r="FJ42" s="2370" t="s">
        <v>2295</v>
      </c>
      <c r="FK42" s="2370"/>
      <c r="FL42" s="941"/>
      <c r="FM42" s="507"/>
      <c r="FN42" s="507"/>
      <c r="FO42" s="507"/>
      <c r="FP42" s="507"/>
      <c r="FQ42" s="2480" t="s">
        <v>2389</v>
      </c>
      <c r="FR42" s="2669"/>
      <c r="FS42" s="2199"/>
      <c r="FT42" s="2199"/>
      <c r="FU42" s="2199"/>
      <c r="FV42" s="2199"/>
      <c r="FW42" s="2199"/>
      <c r="FX42" s="2199"/>
      <c r="FY42" s="2199"/>
      <c r="FZ42" s="2199"/>
      <c r="GA42" s="2199"/>
      <c r="GB42" s="2199"/>
      <c r="GC42" s="2199"/>
      <c r="GD42" s="2199"/>
      <c r="GE42" s="2199"/>
      <c r="GF42" s="2199"/>
      <c r="GG42" s="2199"/>
      <c r="GH42" s="2199"/>
      <c r="GI42" s="2199"/>
      <c r="GJ42" s="2199"/>
      <c r="GK42" s="2199"/>
      <c r="GL42" s="2199"/>
      <c r="GM42" s="2199"/>
      <c r="GN42" s="2343"/>
    </row>
    <row r="43" spans="1:201" s="14" customFormat="1" ht="16.5" customHeight="1">
      <c r="A43" s="2555"/>
      <c r="B43" s="2555"/>
      <c r="C43" s="2556"/>
      <c r="D43" s="1980" t="s">
        <v>13</v>
      </c>
      <c r="E43" s="1929" t="s">
        <v>14</v>
      </c>
      <c r="F43" s="2260" t="s">
        <v>15</v>
      </c>
      <c r="G43" s="1929" t="s">
        <v>311</v>
      </c>
      <c r="H43" s="1929" t="s">
        <v>360</v>
      </c>
      <c r="I43" s="1929" t="s">
        <v>360</v>
      </c>
      <c r="J43" s="1929" t="s">
        <v>18</v>
      </c>
      <c r="K43" s="1929" t="s">
        <v>19</v>
      </c>
      <c r="L43" s="1929" t="s">
        <v>88</v>
      </c>
      <c r="M43" s="2259" t="s">
        <v>2209</v>
      </c>
      <c r="N43" s="1929" t="s">
        <v>5</v>
      </c>
      <c r="O43" s="1929" t="s">
        <v>7</v>
      </c>
      <c r="P43" s="1929" t="s">
        <v>227</v>
      </c>
      <c r="Q43" s="1981" t="s">
        <v>354</v>
      </c>
      <c r="R43" s="1981" t="s">
        <v>1742</v>
      </c>
      <c r="S43" s="1929" t="s">
        <v>301</v>
      </c>
      <c r="T43" s="2266" t="s">
        <v>302</v>
      </c>
      <c r="U43" s="2694"/>
      <c r="V43" s="2695"/>
      <c r="W43" s="2555"/>
      <c r="X43" s="2555"/>
      <c r="Y43" s="2556"/>
      <c r="Z43" s="1929" t="s">
        <v>1388</v>
      </c>
      <c r="AA43" s="1929" t="s">
        <v>358</v>
      </c>
      <c r="AB43" s="1931" t="s">
        <v>359</v>
      </c>
      <c r="AC43" s="1981" t="s">
        <v>10</v>
      </c>
      <c r="AD43" s="1929" t="s">
        <v>11</v>
      </c>
      <c r="AE43" s="1981" t="s">
        <v>380</v>
      </c>
      <c r="AF43" s="1929" t="s">
        <v>12</v>
      </c>
      <c r="AG43" s="1929" t="s">
        <v>13</v>
      </c>
      <c r="AH43" s="1981" t="s">
        <v>360</v>
      </c>
      <c r="AI43" s="1929" t="s">
        <v>360</v>
      </c>
      <c r="AJ43" s="1929" t="s">
        <v>18</v>
      </c>
      <c r="AK43" s="1981" t="s">
        <v>19</v>
      </c>
      <c r="AL43" s="1929" t="s">
        <v>88</v>
      </c>
      <c r="AM43" s="2259" t="s">
        <v>1759</v>
      </c>
      <c r="AN43" s="1929" t="s">
        <v>5</v>
      </c>
      <c r="AO43" s="1929" t="s">
        <v>7</v>
      </c>
      <c r="AP43" s="1929" t="s">
        <v>227</v>
      </c>
      <c r="AQ43" s="2694"/>
      <c r="AR43" s="2695"/>
      <c r="AS43" s="2555"/>
      <c r="AT43" s="2555"/>
      <c r="AU43" s="2556"/>
      <c r="AV43" s="1929" t="s">
        <v>12</v>
      </c>
      <c r="AW43" s="1929" t="s">
        <v>13</v>
      </c>
      <c r="AX43" s="1981" t="s">
        <v>19</v>
      </c>
      <c r="AY43" s="1929" t="s">
        <v>88</v>
      </c>
      <c r="AZ43" s="2259" t="s">
        <v>1759</v>
      </c>
      <c r="BA43" s="1929" t="s">
        <v>5</v>
      </c>
      <c r="BB43" s="1929" t="s">
        <v>7</v>
      </c>
      <c r="BC43" s="1929" t="s">
        <v>227</v>
      </c>
      <c r="BD43" s="1981" t="s">
        <v>354</v>
      </c>
      <c r="BE43" s="1931" t="s">
        <v>1742</v>
      </c>
      <c r="BF43" s="1929" t="s">
        <v>301</v>
      </c>
      <c r="BG43" s="1981" t="s">
        <v>302</v>
      </c>
      <c r="BH43" s="1929" t="s">
        <v>303</v>
      </c>
      <c r="BI43" s="1929" t="s">
        <v>355</v>
      </c>
      <c r="BJ43" s="1929" t="s">
        <v>356</v>
      </c>
      <c r="BK43" s="1929" t="s">
        <v>307</v>
      </c>
      <c r="BL43" s="2694"/>
      <c r="BM43" s="2695"/>
      <c r="BN43" s="2555"/>
      <c r="BO43" s="2555"/>
      <c r="BP43" s="2556"/>
      <c r="BQ43" s="1929" t="s">
        <v>5</v>
      </c>
      <c r="BR43" s="1929" t="s">
        <v>7</v>
      </c>
      <c r="BS43" s="1929" t="s">
        <v>227</v>
      </c>
      <c r="BT43" s="1981" t="s">
        <v>354</v>
      </c>
      <c r="BU43" s="1931" t="s">
        <v>1742</v>
      </c>
      <c r="BV43" s="1981" t="s">
        <v>301</v>
      </c>
      <c r="BW43" s="1929" t="s">
        <v>302</v>
      </c>
      <c r="BX43" s="1929" t="s">
        <v>303</v>
      </c>
      <c r="BY43" s="1931" t="s">
        <v>355</v>
      </c>
      <c r="BZ43" s="1929" t="s">
        <v>356</v>
      </c>
      <c r="CA43" s="1981" t="s">
        <v>306</v>
      </c>
      <c r="CB43" s="1929" t="s">
        <v>307</v>
      </c>
      <c r="CC43" s="1929" t="s">
        <v>1388</v>
      </c>
      <c r="CD43" s="1929" t="s">
        <v>358</v>
      </c>
      <c r="CE43" s="1931" t="s">
        <v>359</v>
      </c>
      <c r="CF43" s="1929" t="s">
        <v>10</v>
      </c>
      <c r="CG43" s="1929" t="s">
        <v>11</v>
      </c>
      <c r="CH43" s="2694"/>
      <c r="CI43" s="2695"/>
      <c r="CJ43" s="2537"/>
      <c r="CK43" s="2537"/>
      <c r="CL43" s="2538"/>
      <c r="CM43" s="920" t="s">
        <v>13</v>
      </c>
      <c r="CN43" s="923" t="s">
        <v>14</v>
      </c>
      <c r="CO43" s="2267" t="s">
        <v>15</v>
      </c>
      <c r="CP43" s="2267" t="s">
        <v>311</v>
      </c>
      <c r="CQ43" s="923" t="s">
        <v>360</v>
      </c>
      <c r="CR43" s="923" t="s">
        <v>360</v>
      </c>
      <c r="CS43" s="923" t="s">
        <v>18</v>
      </c>
      <c r="CT43" s="923" t="s">
        <v>19</v>
      </c>
      <c r="CU43" s="923" t="s">
        <v>88</v>
      </c>
      <c r="CV43" s="2347" t="s">
        <v>1759</v>
      </c>
      <c r="CW43" s="923" t="s">
        <v>5</v>
      </c>
      <c r="CX43" s="923" t="s">
        <v>7</v>
      </c>
      <c r="CY43" s="923" t="s">
        <v>227</v>
      </c>
      <c r="CZ43" s="921" t="s">
        <v>354</v>
      </c>
      <c r="DA43" s="921" t="s">
        <v>1742</v>
      </c>
      <c r="DB43" s="2347" t="s">
        <v>301</v>
      </c>
      <c r="DC43" s="923" t="s">
        <v>302</v>
      </c>
      <c r="DD43" s="2482"/>
      <c r="DE43" s="2483"/>
      <c r="DF43" s="2537"/>
      <c r="DG43" s="2537"/>
      <c r="DH43" s="2538"/>
      <c r="DI43" s="923" t="s">
        <v>1388</v>
      </c>
      <c r="DJ43" s="923" t="s">
        <v>358</v>
      </c>
      <c r="DK43" s="922" t="s">
        <v>359</v>
      </c>
      <c r="DL43" s="921" t="s">
        <v>10</v>
      </c>
      <c r="DM43" s="923" t="s">
        <v>11</v>
      </c>
      <c r="DN43" s="921" t="s">
        <v>380</v>
      </c>
      <c r="DO43" s="923" t="s">
        <v>12</v>
      </c>
      <c r="DP43" s="923" t="s">
        <v>13</v>
      </c>
      <c r="DQ43" s="923" t="s">
        <v>15</v>
      </c>
      <c r="DR43" s="921" t="s">
        <v>360</v>
      </c>
      <c r="DS43" s="923" t="s">
        <v>360</v>
      </c>
      <c r="DT43" s="923" t="s">
        <v>18</v>
      </c>
      <c r="DU43" s="921" t="s">
        <v>19</v>
      </c>
      <c r="DV43" s="923" t="s">
        <v>88</v>
      </c>
      <c r="DW43" s="2347" t="s">
        <v>1759</v>
      </c>
      <c r="DX43" s="922" t="s">
        <v>5</v>
      </c>
      <c r="DY43" s="923" t="s">
        <v>7</v>
      </c>
      <c r="DZ43" s="2482"/>
      <c r="EA43" s="2483"/>
      <c r="EB43" s="2492"/>
      <c r="EC43" s="2492"/>
      <c r="ED43" s="2493"/>
      <c r="EE43" s="921" t="s">
        <v>380</v>
      </c>
      <c r="EF43" s="923" t="s">
        <v>12</v>
      </c>
      <c r="EG43" s="923" t="s">
        <v>13</v>
      </c>
      <c r="EH43" s="923" t="s">
        <v>15</v>
      </c>
      <c r="EI43" s="923" t="s">
        <v>360</v>
      </c>
      <c r="EJ43" s="923" t="s">
        <v>360</v>
      </c>
      <c r="EK43" s="923" t="s">
        <v>19</v>
      </c>
      <c r="EL43" s="923" t="s">
        <v>88</v>
      </c>
      <c r="EM43" s="2347" t="s">
        <v>1759</v>
      </c>
      <c r="EN43" s="923" t="s">
        <v>5</v>
      </c>
      <c r="EO43" s="923" t="s">
        <v>7</v>
      </c>
      <c r="EP43" s="923" t="s">
        <v>227</v>
      </c>
      <c r="EQ43" s="923" t="s">
        <v>354</v>
      </c>
      <c r="ER43" s="922" t="s">
        <v>1742</v>
      </c>
      <c r="ES43" s="923" t="s">
        <v>301</v>
      </c>
      <c r="ET43" s="923" t="s">
        <v>302</v>
      </c>
      <c r="EU43" s="923" t="s">
        <v>303</v>
      </c>
      <c r="EV43" s="2482"/>
      <c r="EW43" s="2483"/>
      <c r="EX43" s="2537"/>
      <c r="EY43" s="2537"/>
      <c r="EZ43" s="2538"/>
      <c r="FA43" s="923" t="s">
        <v>11</v>
      </c>
      <c r="FB43" s="923" t="s">
        <v>15</v>
      </c>
      <c r="FC43" s="2267" t="s">
        <v>311</v>
      </c>
      <c r="FD43" s="923" t="s">
        <v>360</v>
      </c>
      <c r="FE43" s="923" t="s">
        <v>360</v>
      </c>
      <c r="FF43" s="923" t="s">
        <v>5</v>
      </c>
      <c r="FG43" s="923" t="s">
        <v>7</v>
      </c>
      <c r="FH43" s="923" t="s">
        <v>227</v>
      </c>
      <c r="FI43" s="921" t="s">
        <v>354</v>
      </c>
      <c r="FJ43" s="922" t="s">
        <v>1742</v>
      </c>
      <c r="FK43" s="922" t="s">
        <v>301</v>
      </c>
      <c r="FL43" s="921" t="s">
        <v>302</v>
      </c>
      <c r="FM43" s="922" t="s">
        <v>303</v>
      </c>
      <c r="FN43" s="923" t="s">
        <v>355</v>
      </c>
      <c r="FO43" s="923" t="s">
        <v>356</v>
      </c>
      <c r="FP43" s="921" t="s">
        <v>306</v>
      </c>
      <c r="FQ43" s="2670"/>
      <c r="FR43" s="2671"/>
      <c r="FS43" s="2199"/>
      <c r="FT43" s="2199"/>
      <c r="FU43" s="2199"/>
      <c r="FV43" s="2199"/>
      <c r="FW43" s="2199"/>
      <c r="FX43" s="2199"/>
      <c r="FY43" s="2199"/>
      <c r="FZ43" s="2199"/>
      <c r="GA43" s="2199"/>
      <c r="GB43" s="2199"/>
      <c r="GC43" s="2199"/>
      <c r="GD43" s="2199"/>
      <c r="GE43" s="2199"/>
      <c r="GF43" s="2199"/>
      <c r="GG43" s="2199"/>
      <c r="GH43" s="2199"/>
      <c r="GI43" s="2199"/>
      <c r="GJ43" s="2199"/>
      <c r="GK43" s="2199"/>
      <c r="GL43" s="2199"/>
      <c r="GM43" s="2199"/>
      <c r="GN43" s="2343"/>
    </row>
    <row r="44" spans="1:201" s="14" customFormat="1" ht="16.5" customHeight="1">
      <c r="A44" s="2555"/>
      <c r="B44" s="2555"/>
      <c r="C44" s="2556"/>
      <c r="D44" s="1980"/>
      <c r="E44" s="1931"/>
      <c r="F44" s="2260"/>
      <c r="G44" s="1931"/>
      <c r="H44" s="1931" t="s">
        <v>2393</v>
      </c>
      <c r="I44" s="1931" t="s">
        <v>2394</v>
      </c>
      <c r="J44" s="1931"/>
      <c r="K44" s="1931" t="s">
        <v>2395</v>
      </c>
      <c r="L44" s="1931"/>
      <c r="M44" s="1981"/>
      <c r="N44" s="1931"/>
      <c r="O44" s="1931"/>
      <c r="P44" s="1931" t="s">
        <v>9</v>
      </c>
      <c r="Q44" s="1981" t="s">
        <v>9</v>
      </c>
      <c r="R44" s="1981"/>
      <c r="S44" s="1931"/>
      <c r="T44" s="2260"/>
      <c r="U44" s="2694"/>
      <c r="V44" s="2695"/>
      <c r="W44" s="2555"/>
      <c r="X44" s="2555"/>
      <c r="Y44" s="2556"/>
      <c r="Z44" s="1931"/>
      <c r="AA44" s="1931" t="s">
        <v>363</v>
      </c>
      <c r="AB44" s="1931" t="s">
        <v>364</v>
      </c>
      <c r="AC44" s="1981" t="s">
        <v>2284</v>
      </c>
      <c r="AD44" s="2261" t="s">
        <v>736</v>
      </c>
      <c r="AE44" s="1981" t="s">
        <v>2497</v>
      </c>
      <c r="AF44" s="1931"/>
      <c r="AG44" s="1931"/>
      <c r="AH44" s="1981" t="s">
        <v>2393</v>
      </c>
      <c r="AI44" s="1931" t="s">
        <v>2394</v>
      </c>
      <c r="AJ44" s="1931"/>
      <c r="AK44" s="1981" t="s">
        <v>2395</v>
      </c>
      <c r="AL44" s="1931"/>
      <c r="AM44" s="1981"/>
      <c r="AN44" s="1931"/>
      <c r="AO44" s="1931"/>
      <c r="AP44" s="1931" t="s">
        <v>9</v>
      </c>
      <c r="AQ44" s="2694"/>
      <c r="AR44" s="2695"/>
      <c r="AS44" s="2555"/>
      <c r="AT44" s="2555"/>
      <c r="AU44" s="2556"/>
      <c r="AV44" s="1931"/>
      <c r="AW44" s="1931"/>
      <c r="AX44" s="1981" t="s">
        <v>2395</v>
      </c>
      <c r="AY44" s="1931"/>
      <c r="AZ44" s="1981"/>
      <c r="BA44" s="1931"/>
      <c r="BB44" s="1931"/>
      <c r="BC44" s="1931" t="s">
        <v>9</v>
      </c>
      <c r="BD44" s="1981" t="s">
        <v>9</v>
      </c>
      <c r="BE44" s="1931"/>
      <c r="BF44" s="1931"/>
      <c r="BG44" s="1981"/>
      <c r="BH44" s="1931"/>
      <c r="BI44" s="1931"/>
      <c r="BJ44" s="1931"/>
      <c r="BK44" s="1931" t="s">
        <v>2395</v>
      </c>
      <c r="BL44" s="2694"/>
      <c r="BM44" s="2695"/>
      <c r="BN44" s="2555"/>
      <c r="BO44" s="2555"/>
      <c r="BP44" s="2556"/>
      <c r="BQ44" s="1931"/>
      <c r="BR44" s="1931"/>
      <c r="BS44" s="1931" t="s">
        <v>9</v>
      </c>
      <c r="BT44" s="1981" t="s">
        <v>9</v>
      </c>
      <c r="BU44" s="1931"/>
      <c r="BV44" s="1981"/>
      <c r="BW44" s="1931"/>
      <c r="BX44" s="1931"/>
      <c r="BY44" s="1931"/>
      <c r="BZ44" s="1931"/>
      <c r="CA44" s="1981" t="s">
        <v>2395</v>
      </c>
      <c r="CB44" s="1931" t="s">
        <v>2395</v>
      </c>
      <c r="CC44" s="1931"/>
      <c r="CD44" s="1931" t="s">
        <v>363</v>
      </c>
      <c r="CE44" s="1931" t="s">
        <v>364</v>
      </c>
      <c r="CF44" s="1931" t="s">
        <v>2284</v>
      </c>
      <c r="CG44" s="2261" t="s">
        <v>736</v>
      </c>
      <c r="CH44" s="2694"/>
      <c r="CI44" s="2695"/>
      <c r="CJ44" s="2537"/>
      <c r="CK44" s="2537"/>
      <c r="CL44" s="2538"/>
      <c r="CM44" s="920"/>
      <c r="CN44" s="922"/>
      <c r="CO44" s="2267"/>
      <c r="CP44" s="2267"/>
      <c r="CQ44" s="922" t="s">
        <v>2393</v>
      </c>
      <c r="CR44" s="922" t="s">
        <v>2394</v>
      </c>
      <c r="CS44" s="922"/>
      <c r="CT44" s="922" t="s">
        <v>2395</v>
      </c>
      <c r="CU44" s="922"/>
      <c r="CV44" s="921"/>
      <c r="CW44" s="922"/>
      <c r="CX44" s="922"/>
      <c r="CY44" s="922" t="s">
        <v>9</v>
      </c>
      <c r="CZ44" s="921" t="s">
        <v>9</v>
      </c>
      <c r="DA44" s="921"/>
      <c r="DB44" s="921"/>
      <c r="DC44" s="922"/>
      <c r="DD44" s="2482"/>
      <c r="DE44" s="2483"/>
      <c r="DF44" s="2537"/>
      <c r="DG44" s="2537"/>
      <c r="DH44" s="2538"/>
      <c r="DI44" s="922"/>
      <c r="DJ44" s="922" t="s">
        <v>363</v>
      </c>
      <c r="DK44" s="922" t="s">
        <v>364</v>
      </c>
      <c r="DL44" s="921" t="s">
        <v>2284</v>
      </c>
      <c r="DM44" s="2194" t="s">
        <v>736</v>
      </c>
      <c r="DN44" s="921" t="s">
        <v>2497</v>
      </c>
      <c r="DO44" s="922"/>
      <c r="DP44" s="922"/>
      <c r="DQ44" s="922"/>
      <c r="DR44" s="921" t="s">
        <v>2393</v>
      </c>
      <c r="DS44" s="922" t="s">
        <v>2394</v>
      </c>
      <c r="DT44" s="922"/>
      <c r="DU44" s="921" t="s">
        <v>2395</v>
      </c>
      <c r="DV44" s="922"/>
      <c r="DW44" s="921"/>
      <c r="DX44" s="922"/>
      <c r="DY44" s="922"/>
      <c r="DZ44" s="2482"/>
      <c r="EA44" s="2483"/>
      <c r="EB44" s="2492"/>
      <c r="EC44" s="2492"/>
      <c r="ED44" s="2493"/>
      <c r="EE44" s="921" t="s">
        <v>2497</v>
      </c>
      <c r="EF44" s="922"/>
      <c r="EG44" s="922"/>
      <c r="EH44" s="922"/>
      <c r="EI44" s="922" t="s">
        <v>2393</v>
      </c>
      <c r="EJ44" s="922" t="s">
        <v>2394</v>
      </c>
      <c r="EK44" s="922" t="s">
        <v>2395</v>
      </c>
      <c r="EL44" s="922"/>
      <c r="EM44" s="921"/>
      <c r="EN44" s="922"/>
      <c r="EO44" s="922"/>
      <c r="EP44" s="922" t="s">
        <v>9</v>
      </c>
      <c r="EQ44" s="922" t="s">
        <v>9</v>
      </c>
      <c r="ER44" s="922"/>
      <c r="ES44" s="922"/>
      <c r="ET44" s="922"/>
      <c r="EU44" s="922"/>
      <c r="EV44" s="2482"/>
      <c r="EW44" s="2483"/>
      <c r="EX44" s="2537"/>
      <c r="EY44" s="2537"/>
      <c r="EZ44" s="2538"/>
      <c r="FA44" s="2194" t="s">
        <v>736</v>
      </c>
      <c r="FB44" s="922"/>
      <c r="FC44" s="2267"/>
      <c r="FD44" s="922" t="s">
        <v>2393</v>
      </c>
      <c r="FE44" s="922" t="s">
        <v>2394</v>
      </c>
      <c r="FF44" s="922"/>
      <c r="FG44" s="922"/>
      <c r="FH44" s="922" t="s">
        <v>9</v>
      </c>
      <c r="FI44" s="921" t="s">
        <v>9</v>
      </c>
      <c r="FJ44" s="922"/>
      <c r="FK44" s="922"/>
      <c r="FL44" s="921"/>
      <c r="FM44" s="922"/>
      <c r="FN44" s="922"/>
      <c r="FO44" s="922"/>
      <c r="FP44" s="921" t="s">
        <v>2395</v>
      </c>
      <c r="FQ44" s="2670"/>
      <c r="FR44" s="2671"/>
      <c r="FS44" s="2199"/>
      <c r="FT44" s="2199"/>
      <c r="FU44" s="2199"/>
      <c r="FV44" s="2199"/>
      <c r="FW44" s="2199"/>
      <c r="FX44" s="2199"/>
      <c r="FY44" s="2199"/>
      <c r="FZ44" s="2199"/>
      <c r="GA44" s="2199"/>
      <c r="GB44" s="2199"/>
      <c r="GC44" s="2199"/>
      <c r="GD44" s="2199"/>
      <c r="GE44" s="2199"/>
      <c r="GF44" s="2199"/>
      <c r="GG44" s="2199"/>
      <c r="GH44" s="2199"/>
      <c r="GI44" s="2199"/>
      <c r="GJ44" s="2199"/>
      <c r="GK44" s="2199"/>
      <c r="GL44" s="2199"/>
      <c r="GM44" s="2199"/>
      <c r="GN44" s="2343"/>
    </row>
    <row r="45" spans="1:201" s="14" customFormat="1" ht="16" customHeight="1">
      <c r="A45" s="2555"/>
      <c r="B45" s="2555"/>
      <c r="C45" s="2556"/>
      <c r="D45" s="1933" t="s">
        <v>2602</v>
      </c>
      <c r="E45" s="1935" t="s">
        <v>2603</v>
      </c>
      <c r="F45" s="1939"/>
      <c r="G45" s="1935" t="s">
        <v>2586</v>
      </c>
      <c r="H45" s="1937"/>
      <c r="I45" s="1933"/>
      <c r="J45" s="1933"/>
      <c r="K45" s="1935"/>
      <c r="L45" s="1935"/>
      <c r="M45" s="2674" t="s">
        <v>2401</v>
      </c>
      <c r="N45" s="1937"/>
      <c r="O45" s="1935"/>
      <c r="P45" s="1937" t="s">
        <v>2396</v>
      </c>
      <c r="Q45" s="1933" t="s">
        <v>2425</v>
      </c>
      <c r="R45" s="1934"/>
      <c r="S45" s="1935"/>
      <c r="T45" s="1939"/>
      <c r="U45" s="2694"/>
      <c r="V45" s="2695"/>
      <c r="W45" s="2555"/>
      <c r="X45" s="2555"/>
      <c r="Y45" s="2556"/>
      <c r="Z45" s="1935"/>
      <c r="AA45" s="1935" t="s">
        <v>2399</v>
      </c>
      <c r="AB45" s="1936" t="s">
        <v>2400</v>
      </c>
      <c r="AC45" s="1934"/>
      <c r="AD45" s="1935" t="s">
        <v>1751</v>
      </c>
      <c r="AE45" s="1934"/>
      <c r="AF45" s="1937"/>
      <c r="AG45" s="1937" t="s">
        <v>2602</v>
      </c>
      <c r="AH45" s="1933"/>
      <c r="AI45" s="1933"/>
      <c r="AJ45" s="1937"/>
      <c r="AK45" s="1934"/>
      <c r="AL45" s="1935"/>
      <c r="AM45" s="2674" t="s">
        <v>2401</v>
      </c>
      <c r="AN45" s="1937"/>
      <c r="AO45" s="1935"/>
      <c r="AP45" s="1937" t="s">
        <v>2396</v>
      </c>
      <c r="AQ45" s="2694"/>
      <c r="AR45" s="2695"/>
      <c r="AS45" s="2555"/>
      <c r="AT45" s="2555"/>
      <c r="AU45" s="2556"/>
      <c r="AV45" s="1933"/>
      <c r="AW45" s="1937" t="s">
        <v>2602</v>
      </c>
      <c r="AX45" s="1934"/>
      <c r="AY45" s="1935"/>
      <c r="AZ45" s="2699" t="s">
        <v>2401</v>
      </c>
      <c r="BA45" s="1937"/>
      <c r="BB45" s="1935"/>
      <c r="BC45" s="1937" t="s">
        <v>2396</v>
      </c>
      <c r="BD45" s="1933" t="s">
        <v>2425</v>
      </c>
      <c r="BE45" s="1934"/>
      <c r="BF45" s="1935"/>
      <c r="BG45" s="1934"/>
      <c r="BH45" s="1935" t="s">
        <v>2397</v>
      </c>
      <c r="BI45" s="1935" t="s">
        <v>2397</v>
      </c>
      <c r="BJ45" s="1935" t="s">
        <v>2397</v>
      </c>
      <c r="BK45" s="1935" t="s">
        <v>2499</v>
      </c>
      <c r="BL45" s="2694"/>
      <c r="BM45" s="2695"/>
      <c r="BN45" s="2555"/>
      <c r="BO45" s="2555"/>
      <c r="BP45" s="2556"/>
      <c r="BQ45" s="1937"/>
      <c r="BR45" s="1935"/>
      <c r="BS45" s="1937" t="s">
        <v>2396</v>
      </c>
      <c r="BT45" s="1933" t="s">
        <v>2425</v>
      </c>
      <c r="BU45" s="1934"/>
      <c r="BV45" s="1934"/>
      <c r="BW45" s="1935"/>
      <c r="BX45" s="1935" t="s">
        <v>2397</v>
      </c>
      <c r="BY45" s="1935" t="s">
        <v>2397</v>
      </c>
      <c r="BZ45" s="1935" t="s">
        <v>2397</v>
      </c>
      <c r="CA45" s="1933"/>
      <c r="CB45" s="1935" t="s">
        <v>2499</v>
      </c>
      <c r="CC45" s="1935"/>
      <c r="CD45" s="1935" t="s">
        <v>2399</v>
      </c>
      <c r="CE45" s="1936" t="s">
        <v>2400</v>
      </c>
      <c r="CF45" s="1935"/>
      <c r="CG45" s="1935" t="s">
        <v>1751</v>
      </c>
      <c r="CH45" s="2694"/>
      <c r="CI45" s="2695"/>
      <c r="CJ45" s="2537"/>
      <c r="CK45" s="2537"/>
      <c r="CL45" s="2538"/>
      <c r="CM45" s="865" t="s">
        <v>2602</v>
      </c>
      <c r="CN45" s="390" t="s">
        <v>2603</v>
      </c>
      <c r="CO45" s="428"/>
      <c r="CP45" s="1935" t="s">
        <v>2586</v>
      </c>
      <c r="CQ45" s="395"/>
      <c r="CR45" s="865"/>
      <c r="CS45" s="865"/>
      <c r="CT45" s="390"/>
      <c r="CU45" s="390"/>
      <c r="CV45" s="2699" t="s">
        <v>2401</v>
      </c>
      <c r="CW45" s="395"/>
      <c r="CX45" s="390"/>
      <c r="CY45" s="395" t="s">
        <v>2396</v>
      </c>
      <c r="CZ45" s="865" t="s">
        <v>2425</v>
      </c>
      <c r="DA45" s="396"/>
      <c r="DB45" s="396"/>
      <c r="DC45" s="390"/>
      <c r="DD45" s="2482"/>
      <c r="DE45" s="2483"/>
      <c r="DF45" s="2537"/>
      <c r="DG45" s="2537"/>
      <c r="DH45" s="2538"/>
      <c r="DI45" s="390"/>
      <c r="DJ45" s="390" t="s">
        <v>2399</v>
      </c>
      <c r="DK45" s="936" t="s">
        <v>2400</v>
      </c>
      <c r="DL45" s="396"/>
      <c r="DM45" s="390" t="s">
        <v>1751</v>
      </c>
      <c r="DN45" s="396"/>
      <c r="DO45" s="395"/>
      <c r="DP45" s="395" t="s">
        <v>2602</v>
      </c>
      <c r="DQ45" s="390"/>
      <c r="DR45" s="865"/>
      <c r="DS45" s="865"/>
      <c r="DT45" s="865"/>
      <c r="DU45" s="396"/>
      <c r="DV45" s="390"/>
      <c r="DW45" s="2699" t="s">
        <v>2401</v>
      </c>
      <c r="DX45" s="395"/>
      <c r="DY45" s="390"/>
      <c r="DZ45" s="2482"/>
      <c r="EA45" s="2483"/>
      <c r="EB45" s="2492"/>
      <c r="EC45" s="2492"/>
      <c r="ED45" s="2493"/>
      <c r="EE45" s="396"/>
      <c r="EF45" s="865"/>
      <c r="EG45" s="395" t="s">
        <v>2602</v>
      </c>
      <c r="EH45" s="390"/>
      <c r="EI45" s="395"/>
      <c r="EJ45" s="865"/>
      <c r="EK45" s="390"/>
      <c r="EL45" s="390"/>
      <c r="EM45" s="2699" t="s">
        <v>2401</v>
      </c>
      <c r="EN45" s="395"/>
      <c r="EO45" s="390"/>
      <c r="EP45" s="395" t="s">
        <v>2396</v>
      </c>
      <c r="EQ45" s="395" t="s">
        <v>2425</v>
      </c>
      <c r="ER45" s="396"/>
      <c r="ES45" s="390"/>
      <c r="ET45" s="390"/>
      <c r="EU45" s="390" t="s">
        <v>2397</v>
      </c>
      <c r="EV45" s="2482"/>
      <c r="EW45" s="2483"/>
      <c r="EX45" s="2537"/>
      <c r="EY45" s="2537"/>
      <c r="EZ45" s="2538"/>
      <c r="FA45" s="390" t="s">
        <v>1751</v>
      </c>
      <c r="FB45" s="390"/>
      <c r="FC45" s="1935" t="s">
        <v>2586</v>
      </c>
      <c r="FD45" s="395"/>
      <c r="FE45" s="865"/>
      <c r="FF45" s="395"/>
      <c r="FG45" s="390"/>
      <c r="FH45" s="395" t="s">
        <v>2396</v>
      </c>
      <c r="FI45" s="395" t="s">
        <v>2425</v>
      </c>
      <c r="FJ45" s="396"/>
      <c r="FK45" s="390"/>
      <c r="FL45" s="396"/>
      <c r="FM45" s="390" t="s">
        <v>2397</v>
      </c>
      <c r="FN45" s="390" t="s">
        <v>2397</v>
      </c>
      <c r="FO45" s="390" t="s">
        <v>2397</v>
      </c>
      <c r="FP45" s="865"/>
      <c r="FQ45" s="2670"/>
      <c r="FR45" s="2671"/>
      <c r="FS45" s="2199"/>
      <c r="FT45" s="2199"/>
      <c r="FU45" s="2199"/>
      <c r="FV45" s="2199"/>
      <c r="FW45" s="2199"/>
      <c r="FX45" s="2199"/>
      <c r="FY45" s="2199"/>
      <c r="FZ45" s="2199"/>
      <c r="GA45" s="2199"/>
      <c r="GB45" s="2199"/>
      <c r="GC45" s="2199"/>
      <c r="GD45" s="2199"/>
      <c r="GE45" s="2199"/>
      <c r="GF45" s="2199"/>
      <c r="GG45" s="2199"/>
      <c r="GH45" s="2199"/>
      <c r="GI45" s="2199"/>
      <c r="GJ45" s="2199"/>
      <c r="GK45" s="2199"/>
      <c r="GL45" s="2199"/>
      <c r="GM45" s="2199"/>
      <c r="GN45" s="2343"/>
    </row>
    <row r="46" spans="1:201" s="14" customFormat="1" ht="16" customHeight="1">
      <c r="A46" s="2555"/>
      <c r="B46" s="2555"/>
      <c r="C46" s="2556"/>
      <c r="D46" s="1942" t="s">
        <v>2604</v>
      </c>
      <c r="E46" s="1935" t="s">
        <v>2605</v>
      </c>
      <c r="F46" s="1939" t="s">
        <v>2409</v>
      </c>
      <c r="G46" s="1935" t="s">
        <v>2410</v>
      </c>
      <c r="H46" s="1937" t="s">
        <v>1654</v>
      </c>
      <c r="I46" s="1933" t="s">
        <v>1656</v>
      </c>
      <c r="J46" s="1933" t="s">
        <v>1767</v>
      </c>
      <c r="K46" s="1935" t="s">
        <v>87</v>
      </c>
      <c r="L46" s="1935" t="s">
        <v>1720</v>
      </c>
      <c r="M46" s="2674"/>
      <c r="N46" s="1937" t="s">
        <v>2412</v>
      </c>
      <c r="O46" s="1935" t="s">
        <v>2218</v>
      </c>
      <c r="P46" s="2691" t="s">
        <v>2402</v>
      </c>
      <c r="Q46" s="2691" t="s">
        <v>2402</v>
      </c>
      <c r="R46" s="1934" t="s">
        <v>1611</v>
      </c>
      <c r="S46" s="1935" t="s">
        <v>1612</v>
      </c>
      <c r="T46" s="1939" t="s">
        <v>1613</v>
      </c>
      <c r="U46" s="2694"/>
      <c r="V46" s="2695"/>
      <c r="W46" s="2555"/>
      <c r="X46" s="2555"/>
      <c r="Y46" s="2556"/>
      <c r="Z46" s="1935" t="s">
        <v>1646</v>
      </c>
      <c r="AA46" s="1935" t="s">
        <v>2407</v>
      </c>
      <c r="AB46" s="2691" t="s">
        <v>2402</v>
      </c>
      <c r="AC46" s="1934" t="s">
        <v>1750</v>
      </c>
      <c r="AD46" s="2698" t="s">
        <v>2408</v>
      </c>
      <c r="AE46" s="1934" t="s">
        <v>148</v>
      </c>
      <c r="AF46" s="1937" t="s">
        <v>1763</v>
      </c>
      <c r="AG46" s="1935" t="s">
        <v>2604</v>
      </c>
      <c r="AH46" s="1933" t="s">
        <v>1654</v>
      </c>
      <c r="AI46" s="1933" t="s">
        <v>1656</v>
      </c>
      <c r="AJ46" s="1937" t="s">
        <v>1767</v>
      </c>
      <c r="AK46" s="1934" t="s">
        <v>87</v>
      </c>
      <c r="AL46" s="1935" t="s">
        <v>1720</v>
      </c>
      <c r="AM46" s="2674"/>
      <c r="AN46" s="1937" t="s">
        <v>2412</v>
      </c>
      <c r="AO46" s="1935" t="s">
        <v>2218</v>
      </c>
      <c r="AP46" s="2691" t="s">
        <v>2402</v>
      </c>
      <c r="AQ46" s="2694"/>
      <c r="AR46" s="2695"/>
      <c r="AS46" s="2555"/>
      <c r="AT46" s="2555"/>
      <c r="AU46" s="2556"/>
      <c r="AV46" s="1937" t="s">
        <v>1763</v>
      </c>
      <c r="AW46" s="1935" t="s">
        <v>2604</v>
      </c>
      <c r="AX46" s="1934" t="s">
        <v>87</v>
      </c>
      <c r="AY46" s="1935" t="s">
        <v>1720</v>
      </c>
      <c r="AZ46" s="2668"/>
      <c r="BA46" s="1937" t="s">
        <v>2412</v>
      </c>
      <c r="BB46" s="1935" t="s">
        <v>2218</v>
      </c>
      <c r="BC46" s="2691" t="s">
        <v>2402</v>
      </c>
      <c r="BD46" s="2691" t="s">
        <v>2402</v>
      </c>
      <c r="BE46" s="1934" t="s">
        <v>1611</v>
      </c>
      <c r="BF46" s="1935" t="s">
        <v>1612</v>
      </c>
      <c r="BG46" s="1934" t="s">
        <v>1613</v>
      </c>
      <c r="BH46" s="1937" t="s">
        <v>2403</v>
      </c>
      <c r="BI46" s="1937" t="s">
        <v>2404</v>
      </c>
      <c r="BJ46" s="1937" t="s">
        <v>2411</v>
      </c>
      <c r="BK46" s="1935" t="s">
        <v>2502</v>
      </c>
      <c r="BL46" s="2694"/>
      <c r="BM46" s="2695"/>
      <c r="BN46" s="2555"/>
      <c r="BO46" s="2555"/>
      <c r="BP46" s="2556"/>
      <c r="BQ46" s="1937" t="s">
        <v>2412</v>
      </c>
      <c r="BR46" s="1935" t="s">
        <v>2218</v>
      </c>
      <c r="BS46" s="2691" t="s">
        <v>2402</v>
      </c>
      <c r="BT46" s="2691" t="s">
        <v>2402</v>
      </c>
      <c r="BU46" s="1934" t="s">
        <v>1611</v>
      </c>
      <c r="BV46" s="1934" t="s">
        <v>1612</v>
      </c>
      <c r="BW46" s="1935" t="s">
        <v>1613</v>
      </c>
      <c r="BX46" s="1937" t="s">
        <v>2403</v>
      </c>
      <c r="BY46" s="1937" t="s">
        <v>2404</v>
      </c>
      <c r="BZ46" s="1937" t="s">
        <v>2587</v>
      </c>
      <c r="CA46" s="1933" t="s">
        <v>1644</v>
      </c>
      <c r="CB46" s="1935" t="s">
        <v>2502</v>
      </c>
      <c r="CC46" s="1935" t="s">
        <v>1646</v>
      </c>
      <c r="CD46" s="1935" t="s">
        <v>2407</v>
      </c>
      <c r="CE46" s="2691" t="s">
        <v>2402</v>
      </c>
      <c r="CF46" s="1935" t="s">
        <v>1750</v>
      </c>
      <c r="CG46" s="2698" t="s">
        <v>2408</v>
      </c>
      <c r="CH46" s="2694"/>
      <c r="CI46" s="2695"/>
      <c r="CJ46" s="2537"/>
      <c r="CK46" s="2537"/>
      <c r="CL46" s="2538"/>
      <c r="CM46" s="389" t="s">
        <v>2604</v>
      </c>
      <c r="CN46" s="390" t="s">
        <v>2605</v>
      </c>
      <c r="CO46" s="428" t="s">
        <v>2409</v>
      </c>
      <c r="CP46" s="1935" t="s">
        <v>2410</v>
      </c>
      <c r="CQ46" s="395" t="s">
        <v>1654</v>
      </c>
      <c r="CR46" s="865" t="s">
        <v>1656</v>
      </c>
      <c r="CS46" s="865" t="s">
        <v>1767</v>
      </c>
      <c r="CT46" s="390" t="s">
        <v>87</v>
      </c>
      <c r="CU46" s="390" t="s">
        <v>1720</v>
      </c>
      <c r="CV46" s="2668"/>
      <c r="CW46" s="395" t="s">
        <v>2412</v>
      </c>
      <c r="CX46" s="390" t="s">
        <v>2218</v>
      </c>
      <c r="CY46" s="2667" t="s">
        <v>2402</v>
      </c>
      <c r="CZ46" s="2667" t="s">
        <v>2402</v>
      </c>
      <c r="DA46" s="396" t="s">
        <v>1611</v>
      </c>
      <c r="DB46" s="396" t="s">
        <v>1612</v>
      </c>
      <c r="DC46" s="390" t="s">
        <v>1613</v>
      </c>
      <c r="DD46" s="2482"/>
      <c r="DE46" s="2483"/>
      <c r="DF46" s="2537"/>
      <c r="DG46" s="2537"/>
      <c r="DH46" s="2538"/>
      <c r="DI46" s="390" t="s">
        <v>1646</v>
      </c>
      <c r="DJ46" s="390" t="s">
        <v>2407</v>
      </c>
      <c r="DK46" s="2667" t="s">
        <v>2402</v>
      </c>
      <c r="DL46" s="396" t="s">
        <v>1750</v>
      </c>
      <c r="DM46" s="2700" t="s">
        <v>2408</v>
      </c>
      <c r="DN46" s="396" t="s">
        <v>148</v>
      </c>
      <c r="DO46" s="395" t="s">
        <v>1763</v>
      </c>
      <c r="DP46" s="390" t="s">
        <v>2604</v>
      </c>
      <c r="DQ46" s="390" t="s">
        <v>2409</v>
      </c>
      <c r="DR46" s="865" t="s">
        <v>1654</v>
      </c>
      <c r="DS46" s="865" t="s">
        <v>1656</v>
      </c>
      <c r="DT46" s="865" t="s">
        <v>1767</v>
      </c>
      <c r="DU46" s="396" t="s">
        <v>87</v>
      </c>
      <c r="DV46" s="390" t="s">
        <v>1720</v>
      </c>
      <c r="DW46" s="2668"/>
      <c r="DX46" s="395" t="s">
        <v>2412</v>
      </c>
      <c r="DY46" s="390" t="s">
        <v>2218</v>
      </c>
      <c r="DZ46" s="2482"/>
      <c r="EA46" s="2483"/>
      <c r="EB46" s="2492"/>
      <c r="EC46" s="2492"/>
      <c r="ED46" s="2493"/>
      <c r="EE46" s="396" t="s">
        <v>148</v>
      </c>
      <c r="EF46" s="865" t="s">
        <v>1763</v>
      </c>
      <c r="EG46" s="390" t="s">
        <v>2604</v>
      </c>
      <c r="EH46" s="390" t="s">
        <v>2409</v>
      </c>
      <c r="EI46" s="395" t="s">
        <v>1654</v>
      </c>
      <c r="EJ46" s="865" t="s">
        <v>1656</v>
      </c>
      <c r="EK46" s="390" t="s">
        <v>87</v>
      </c>
      <c r="EL46" s="390" t="s">
        <v>1720</v>
      </c>
      <c r="EM46" s="2668"/>
      <c r="EN46" s="395" t="s">
        <v>2412</v>
      </c>
      <c r="EO46" s="390" t="s">
        <v>2218</v>
      </c>
      <c r="EP46" s="2667" t="s">
        <v>2402</v>
      </c>
      <c r="EQ46" s="2667" t="s">
        <v>2402</v>
      </c>
      <c r="ER46" s="396" t="s">
        <v>1611</v>
      </c>
      <c r="ES46" s="390" t="s">
        <v>1612</v>
      </c>
      <c r="ET46" s="390" t="s">
        <v>1613</v>
      </c>
      <c r="EU46" s="395" t="s">
        <v>2403</v>
      </c>
      <c r="EV46" s="2482"/>
      <c r="EW46" s="2483"/>
      <c r="EX46" s="2537"/>
      <c r="EY46" s="2537"/>
      <c r="EZ46" s="2538"/>
      <c r="FA46" s="2700" t="s">
        <v>2408</v>
      </c>
      <c r="FB46" s="390" t="s">
        <v>2409</v>
      </c>
      <c r="FC46" s="1935" t="s">
        <v>2410</v>
      </c>
      <c r="FD46" s="395" t="s">
        <v>1654</v>
      </c>
      <c r="FE46" s="865" t="s">
        <v>1656</v>
      </c>
      <c r="FF46" s="395" t="s">
        <v>2412</v>
      </c>
      <c r="FG46" s="390" t="s">
        <v>2218</v>
      </c>
      <c r="FH46" s="2667" t="s">
        <v>2402</v>
      </c>
      <c r="FI46" s="2667" t="s">
        <v>2402</v>
      </c>
      <c r="FJ46" s="396" t="s">
        <v>1611</v>
      </c>
      <c r="FK46" s="390" t="s">
        <v>1612</v>
      </c>
      <c r="FL46" s="396" t="s">
        <v>1613</v>
      </c>
      <c r="FM46" s="395" t="s">
        <v>2403</v>
      </c>
      <c r="FN46" s="395" t="s">
        <v>2404</v>
      </c>
      <c r="FO46" s="395" t="s">
        <v>2587</v>
      </c>
      <c r="FP46" s="865" t="s">
        <v>1644</v>
      </c>
      <c r="FQ46" s="2670"/>
      <c r="FR46" s="2671"/>
      <c r="FS46" s="2199"/>
      <c r="FT46" s="2199"/>
      <c r="FU46" s="2199"/>
      <c r="FV46" s="2199"/>
      <c r="FW46" s="2199"/>
      <c r="FX46" s="2199"/>
      <c r="FY46" s="2199"/>
      <c r="FZ46" s="2199"/>
      <c r="GA46" s="2199"/>
      <c r="GB46" s="2199"/>
      <c r="GC46" s="2199"/>
      <c r="GD46" s="2199"/>
      <c r="GE46" s="2199"/>
      <c r="GF46" s="2199"/>
      <c r="GG46" s="2199"/>
      <c r="GH46" s="2199"/>
      <c r="GI46" s="2199"/>
      <c r="GJ46" s="2199"/>
      <c r="GK46" s="2199"/>
      <c r="GL46" s="2199"/>
      <c r="GM46" s="2199"/>
      <c r="GN46" s="2343"/>
    </row>
    <row r="47" spans="1:201" s="14" customFormat="1" ht="16" customHeight="1">
      <c r="A47" s="2555"/>
      <c r="B47" s="2555"/>
      <c r="C47" s="2556"/>
      <c r="D47" s="1932"/>
      <c r="E47" s="1943"/>
      <c r="F47" s="1943"/>
      <c r="G47" s="1943"/>
      <c r="H47" s="1935"/>
      <c r="I47" s="1935"/>
      <c r="J47" s="1935"/>
      <c r="K47" s="1935" t="s">
        <v>2414</v>
      </c>
      <c r="L47" s="1935"/>
      <c r="M47" s="1934"/>
      <c r="N47" s="1937"/>
      <c r="O47" s="1935"/>
      <c r="P47" s="2691"/>
      <c r="Q47" s="2691"/>
      <c r="R47" s="1934"/>
      <c r="S47" s="1937"/>
      <c r="T47" s="1939"/>
      <c r="U47" s="2694"/>
      <c r="V47" s="2695"/>
      <c r="W47" s="2555"/>
      <c r="X47" s="2555"/>
      <c r="Y47" s="2556"/>
      <c r="Z47" s="1935"/>
      <c r="AA47" s="1935"/>
      <c r="AB47" s="2668"/>
      <c r="AC47" s="1934" t="s">
        <v>2414</v>
      </c>
      <c r="AD47" s="2702"/>
      <c r="AE47" s="1934"/>
      <c r="AF47" s="1937"/>
      <c r="AG47" s="1937"/>
      <c r="AH47" s="1934"/>
      <c r="AI47" s="1935"/>
      <c r="AJ47" s="1935"/>
      <c r="AK47" s="1934" t="s">
        <v>2414</v>
      </c>
      <c r="AL47" s="1935"/>
      <c r="AM47" s="1934"/>
      <c r="AN47" s="1937"/>
      <c r="AO47" s="1935"/>
      <c r="AP47" s="2691"/>
      <c r="AQ47" s="2694"/>
      <c r="AR47" s="2695"/>
      <c r="AS47" s="2555"/>
      <c r="AT47" s="2555"/>
      <c r="AU47" s="2556"/>
      <c r="AV47" s="1937"/>
      <c r="AW47" s="1937"/>
      <c r="AX47" s="1934" t="s">
        <v>2414</v>
      </c>
      <c r="AY47" s="1935"/>
      <c r="AZ47" s="1934"/>
      <c r="BA47" s="1937"/>
      <c r="BB47" s="1935"/>
      <c r="BC47" s="2668"/>
      <c r="BD47" s="2668"/>
      <c r="BE47" s="1934"/>
      <c r="BF47" s="1935"/>
      <c r="BG47" s="1934"/>
      <c r="BH47" s="1937"/>
      <c r="BI47" s="1937"/>
      <c r="BJ47" s="1937"/>
      <c r="BK47" s="1935"/>
      <c r="BL47" s="2694"/>
      <c r="BM47" s="2695"/>
      <c r="BN47" s="2555"/>
      <c r="BO47" s="2555"/>
      <c r="BP47" s="2556"/>
      <c r="BQ47" s="1937"/>
      <c r="BR47" s="1935"/>
      <c r="BS47" s="2668"/>
      <c r="BT47" s="2668"/>
      <c r="BU47" s="1934"/>
      <c r="BV47" s="1934"/>
      <c r="BW47" s="1935"/>
      <c r="BX47" s="1937"/>
      <c r="BY47" s="1937"/>
      <c r="BZ47" s="1937"/>
      <c r="CA47" s="1934"/>
      <c r="CB47" s="1935"/>
      <c r="CC47" s="1935"/>
      <c r="CD47" s="1935"/>
      <c r="CE47" s="2668"/>
      <c r="CF47" s="1935" t="s">
        <v>2414</v>
      </c>
      <c r="CG47" s="2698"/>
      <c r="CH47" s="2694"/>
      <c r="CI47" s="2695"/>
      <c r="CJ47" s="2537"/>
      <c r="CK47" s="2537"/>
      <c r="CL47" s="2538"/>
      <c r="CM47" s="478"/>
      <c r="CN47" s="995"/>
      <c r="CO47" s="995"/>
      <c r="CP47" s="995"/>
      <c r="CQ47" s="390"/>
      <c r="CR47" s="390"/>
      <c r="CS47" s="390"/>
      <c r="CT47" s="390" t="s">
        <v>2414</v>
      </c>
      <c r="CU47" s="390"/>
      <c r="CV47" s="396"/>
      <c r="CW47" s="395"/>
      <c r="CX47" s="390"/>
      <c r="CY47" s="2667"/>
      <c r="CZ47" s="2667"/>
      <c r="DA47" s="396"/>
      <c r="DB47" s="865"/>
      <c r="DC47" s="390"/>
      <c r="DD47" s="2482"/>
      <c r="DE47" s="2483"/>
      <c r="DF47" s="2537"/>
      <c r="DG47" s="2537"/>
      <c r="DH47" s="2538"/>
      <c r="DI47" s="390"/>
      <c r="DJ47" s="390"/>
      <c r="DK47" s="2668"/>
      <c r="DL47" s="396" t="s">
        <v>2414</v>
      </c>
      <c r="DM47" s="2702"/>
      <c r="DN47" s="396"/>
      <c r="DO47" s="395"/>
      <c r="DP47" s="395"/>
      <c r="DQ47" s="995"/>
      <c r="DR47" s="396"/>
      <c r="DS47" s="390"/>
      <c r="DT47" s="390"/>
      <c r="DU47" s="396" t="s">
        <v>2414</v>
      </c>
      <c r="DV47" s="390"/>
      <c r="DW47" s="396"/>
      <c r="DX47" s="395"/>
      <c r="DY47" s="390"/>
      <c r="DZ47" s="2482"/>
      <c r="EA47" s="2483"/>
      <c r="EB47" s="2492"/>
      <c r="EC47" s="2492"/>
      <c r="ED47" s="2493"/>
      <c r="EE47" s="396"/>
      <c r="EF47" s="395"/>
      <c r="EG47" s="395"/>
      <c r="EH47" s="995"/>
      <c r="EI47" s="390"/>
      <c r="EJ47" s="390"/>
      <c r="EK47" s="390" t="s">
        <v>2414</v>
      </c>
      <c r="EL47" s="390"/>
      <c r="EM47" s="396"/>
      <c r="EN47" s="395"/>
      <c r="EO47" s="390"/>
      <c r="EP47" s="2668"/>
      <c r="EQ47" s="2668"/>
      <c r="ER47" s="396"/>
      <c r="ES47" s="390"/>
      <c r="ET47" s="390"/>
      <c r="EU47" s="395"/>
      <c r="EV47" s="2482"/>
      <c r="EW47" s="2483"/>
      <c r="EX47" s="2537"/>
      <c r="EY47" s="2537"/>
      <c r="EZ47" s="2538"/>
      <c r="FA47" s="2702"/>
      <c r="FB47" s="995"/>
      <c r="FC47" s="995"/>
      <c r="FD47" s="390"/>
      <c r="FE47" s="390"/>
      <c r="FF47" s="395"/>
      <c r="FG47" s="390"/>
      <c r="FH47" s="2668"/>
      <c r="FI47" s="2668"/>
      <c r="FJ47" s="396"/>
      <c r="FK47" s="390"/>
      <c r="FL47" s="396"/>
      <c r="FM47" s="395"/>
      <c r="FN47" s="395"/>
      <c r="FO47" s="395"/>
      <c r="FP47" s="396"/>
      <c r="FQ47" s="2670"/>
      <c r="FR47" s="2671"/>
      <c r="FS47" s="2199"/>
      <c r="FT47" s="2199"/>
      <c r="FU47" s="2199"/>
      <c r="FV47" s="2199"/>
      <c r="FW47" s="2199"/>
      <c r="FX47" s="2199"/>
      <c r="FY47" s="2199"/>
      <c r="FZ47" s="2199"/>
      <c r="GA47" s="2199"/>
      <c r="GB47" s="2199"/>
      <c r="GC47" s="2199"/>
      <c r="GD47" s="2199"/>
      <c r="GE47" s="2199"/>
      <c r="GF47" s="2199"/>
      <c r="GG47" s="2199"/>
      <c r="GH47" s="2199"/>
      <c r="GI47" s="2199"/>
      <c r="GJ47" s="2199"/>
      <c r="GK47" s="2199"/>
      <c r="GL47" s="2199"/>
      <c r="GM47" s="2199"/>
      <c r="GN47" s="2343"/>
    </row>
    <row r="48" spans="1:201" s="35" customFormat="1" ht="16.5" customHeight="1">
      <c r="A48" s="2557"/>
      <c r="B48" s="2557"/>
      <c r="C48" s="2558"/>
      <c r="D48" s="1949" t="s">
        <v>2415</v>
      </c>
      <c r="E48" s="1948" t="s">
        <v>2415</v>
      </c>
      <c r="F48" s="1948" t="s">
        <v>2415</v>
      </c>
      <c r="G48" s="1948" t="s">
        <v>1620</v>
      </c>
      <c r="H48" s="1948" t="s">
        <v>2415</v>
      </c>
      <c r="I48" s="1949" t="s">
        <v>2415</v>
      </c>
      <c r="J48" s="1949" t="s">
        <v>576</v>
      </c>
      <c r="K48" s="1947" t="s">
        <v>2417</v>
      </c>
      <c r="L48" s="1947" t="s">
        <v>2194</v>
      </c>
      <c r="M48" s="1946" t="s">
        <v>2194</v>
      </c>
      <c r="N48" s="1947" t="s">
        <v>316</v>
      </c>
      <c r="O48" s="1947" t="s">
        <v>2194</v>
      </c>
      <c r="P48" s="1947" t="s">
        <v>2197</v>
      </c>
      <c r="Q48" s="1946" t="s">
        <v>2197</v>
      </c>
      <c r="R48" s="1946" t="s">
        <v>2197</v>
      </c>
      <c r="S48" s="1947" t="s">
        <v>2197</v>
      </c>
      <c r="T48" s="1982" t="s">
        <v>2197</v>
      </c>
      <c r="U48" s="2696"/>
      <c r="V48" s="2697"/>
      <c r="W48" s="2557"/>
      <c r="X48" s="2557"/>
      <c r="Y48" s="2558"/>
      <c r="Z48" s="1947" t="s">
        <v>2194</v>
      </c>
      <c r="AA48" s="1928" t="s">
        <v>2197</v>
      </c>
      <c r="AB48" s="1947" t="s">
        <v>2197</v>
      </c>
      <c r="AC48" s="1946" t="s">
        <v>2417</v>
      </c>
      <c r="AD48" s="1947" t="s">
        <v>2417</v>
      </c>
      <c r="AE48" s="1949" t="s">
        <v>2415</v>
      </c>
      <c r="AF48" s="1948" t="s">
        <v>2415</v>
      </c>
      <c r="AG48" s="1948" t="s">
        <v>2415</v>
      </c>
      <c r="AH48" s="1949" t="s">
        <v>2415</v>
      </c>
      <c r="AI48" s="1949" t="s">
        <v>2415</v>
      </c>
      <c r="AJ48" s="1948" t="s">
        <v>576</v>
      </c>
      <c r="AK48" s="1946" t="s">
        <v>2417</v>
      </c>
      <c r="AL48" s="1946" t="s">
        <v>2194</v>
      </c>
      <c r="AM48" s="1946" t="s">
        <v>2194</v>
      </c>
      <c r="AN48" s="1947" t="s">
        <v>316</v>
      </c>
      <c r="AO48" s="1947" t="s">
        <v>2194</v>
      </c>
      <c r="AP48" s="1947" t="s">
        <v>2197</v>
      </c>
      <c r="AQ48" s="2696"/>
      <c r="AR48" s="2697"/>
      <c r="AS48" s="2557"/>
      <c r="AT48" s="2557"/>
      <c r="AU48" s="2558"/>
      <c r="AV48" s="1949" t="s">
        <v>2415</v>
      </c>
      <c r="AW48" s="1948" t="s">
        <v>2415</v>
      </c>
      <c r="AX48" s="1946" t="s">
        <v>2417</v>
      </c>
      <c r="AY48" s="1946" t="s">
        <v>2194</v>
      </c>
      <c r="AZ48" s="1946" t="s">
        <v>2194</v>
      </c>
      <c r="BA48" s="1947" t="s">
        <v>316</v>
      </c>
      <c r="BB48" s="1947" t="s">
        <v>2194</v>
      </c>
      <c r="BC48" s="1947" t="s">
        <v>2197</v>
      </c>
      <c r="BD48" s="1946" t="s">
        <v>2197</v>
      </c>
      <c r="BE48" s="1946" t="s">
        <v>2197</v>
      </c>
      <c r="BF48" s="1947" t="s">
        <v>2197</v>
      </c>
      <c r="BG48" s="1946" t="s">
        <v>2197</v>
      </c>
      <c r="BH48" s="1947" t="s">
        <v>2197</v>
      </c>
      <c r="BI48" s="1947" t="s">
        <v>2197</v>
      </c>
      <c r="BJ48" s="1947" t="s">
        <v>2197</v>
      </c>
      <c r="BK48" s="1948" t="s">
        <v>2426</v>
      </c>
      <c r="BL48" s="2696"/>
      <c r="BM48" s="2697"/>
      <c r="BN48" s="2557"/>
      <c r="BO48" s="2557"/>
      <c r="BP48" s="2558"/>
      <c r="BQ48" s="1947" t="s">
        <v>316</v>
      </c>
      <c r="BR48" s="1947" t="s">
        <v>2194</v>
      </c>
      <c r="BS48" s="1947" t="s">
        <v>2197</v>
      </c>
      <c r="BT48" s="1946" t="s">
        <v>2197</v>
      </c>
      <c r="BU48" s="1946" t="s">
        <v>2197</v>
      </c>
      <c r="BV48" s="1947" t="s">
        <v>2197</v>
      </c>
      <c r="BW48" s="1947" t="s">
        <v>2197</v>
      </c>
      <c r="BX48" s="1947" t="s">
        <v>2197</v>
      </c>
      <c r="BY48" s="1947" t="s">
        <v>2197</v>
      </c>
      <c r="BZ48" s="1947" t="s">
        <v>2197</v>
      </c>
      <c r="CA48" s="1947" t="s">
        <v>2197</v>
      </c>
      <c r="CB48" s="1948" t="s">
        <v>2426</v>
      </c>
      <c r="CC48" s="1947" t="s">
        <v>2194</v>
      </c>
      <c r="CD48" s="1928" t="s">
        <v>2197</v>
      </c>
      <c r="CE48" s="1947" t="s">
        <v>2197</v>
      </c>
      <c r="CF48" s="1947" t="s">
        <v>2417</v>
      </c>
      <c r="CG48" s="1947" t="s">
        <v>2417</v>
      </c>
      <c r="CH48" s="2696"/>
      <c r="CI48" s="2697"/>
      <c r="CJ48" s="2539"/>
      <c r="CK48" s="2539"/>
      <c r="CL48" s="2540"/>
      <c r="CM48" s="1884" t="s">
        <v>2415</v>
      </c>
      <c r="CN48" s="1816" t="s">
        <v>2415</v>
      </c>
      <c r="CO48" s="1816" t="s">
        <v>2415</v>
      </c>
      <c r="CP48" s="1816" t="s">
        <v>1620</v>
      </c>
      <c r="CQ48" s="1816" t="s">
        <v>2415</v>
      </c>
      <c r="CR48" s="1884" t="s">
        <v>2415</v>
      </c>
      <c r="CS48" s="1884" t="s">
        <v>576</v>
      </c>
      <c r="CT48" s="1815" t="s">
        <v>2417</v>
      </c>
      <c r="CU48" s="1815" t="s">
        <v>2194</v>
      </c>
      <c r="CV48" s="1821" t="s">
        <v>2194</v>
      </c>
      <c r="CW48" s="1815" t="s">
        <v>316</v>
      </c>
      <c r="CX48" s="1815" t="s">
        <v>2194</v>
      </c>
      <c r="CY48" s="1815" t="s">
        <v>2197</v>
      </c>
      <c r="CZ48" s="1821" t="s">
        <v>2197</v>
      </c>
      <c r="DA48" s="1821" t="s">
        <v>2197</v>
      </c>
      <c r="DB48" s="1821" t="s">
        <v>2197</v>
      </c>
      <c r="DC48" s="1815" t="s">
        <v>2197</v>
      </c>
      <c r="DD48" s="2484"/>
      <c r="DE48" s="2485"/>
      <c r="DF48" s="2539"/>
      <c r="DG48" s="2539"/>
      <c r="DH48" s="2540"/>
      <c r="DI48" s="1815" t="s">
        <v>2194</v>
      </c>
      <c r="DJ48" s="1819" t="s">
        <v>2197</v>
      </c>
      <c r="DK48" s="1815" t="s">
        <v>2197</v>
      </c>
      <c r="DL48" s="1821" t="s">
        <v>2417</v>
      </c>
      <c r="DM48" s="1815" t="s">
        <v>2417</v>
      </c>
      <c r="DN48" s="1884" t="s">
        <v>2415</v>
      </c>
      <c r="DO48" s="1816" t="s">
        <v>2415</v>
      </c>
      <c r="DP48" s="1816" t="s">
        <v>2415</v>
      </c>
      <c r="DQ48" s="1816" t="s">
        <v>2415</v>
      </c>
      <c r="DR48" s="1884" t="s">
        <v>2415</v>
      </c>
      <c r="DS48" s="1884" t="s">
        <v>2415</v>
      </c>
      <c r="DT48" s="1884" t="s">
        <v>576</v>
      </c>
      <c r="DU48" s="1821" t="s">
        <v>2417</v>
      </c>
      <c r="DV48" s="1821" t="s">
        <v>2194</v>
      </c>
      <c r="DW48" s="1821" t="s">
        <v>2194</v>
      </c>
      <c r="DX48" s="1815" t="s">
        <v>316</v>
      </c>
      <c r="DY48" s="1815" t="s">
        <v>2194</v>
      </c>
      <c r="DZ48" s="2484"/>
      <c r="EA48" s="2485"/>
      <c r="EB48" s="2494"/>
      <c r="EC48" s="2494"/>
      <c r="ED48" s="2495"/>
      <c r="EE48" s="1884" t="s">
        <v>2415</v>
      </c>
      <c r="EF48" s="1884" t="s">
        <v>2415</v>
      </c>
      <c r="EG48" s="1816" t="s">
        <v>2415</v>
      </c>
      <c r="EH48" s="1816" t="s">
        <v>2415</v>
      </c>
      <c r="EI48" s="1816" t="s">
        <v>2415</v>
      </c>
      <c r="EJ48" s="1884" t="s">
        <v>2415</v>
      </c>
      <c r="EK48" s="1815" t="s">
        <v>2417</v>
      </c>
      <c r="EL48" s="1815" t="s">
        <v>2194</v>
      </c>
      <c r="EM48" s="1821" t="s">
        <v>2194</v>
      </c>
      <c r="EN48" s="1815" t="s">
        <v>316</v>
      </c>
      <c r="EO48" s="1815" t="s">
        <v>2194</v>
      </c>
      <c r="EP48" s="1815" t="s">
        <v>2197</v>
      </c>
      <c r="EQ48" s="1815" t="s">
        <v>2197</v>
      </c>
      <c r="ER48" s="1821" t="s">
        <v>2197</v>
      </c>
      <c r="ES48" s="1815" t="s">
        <v>2197</v>
      </c>
      <c r="ET48" s="1815" t="s">
        <v>2197</v>
      </c>
      <c r="EU48" s="1815" t="s">
        <v>2197</v>
      </c>
      <c r="EV48" s="2484"/>
      <c r="EW48" s="2485"/>
      <c r="EX48" s="2539"/>
      <c r="EY48" s="2539"/>
      <c r="EZ48" s="2540"/>
      <c r="FA48" s="1815" t="s">
        <v>2417</v>
      </c>
      <c r="FB48" s="1816" t="s">
        <v>2415</v>
      </c>
      <c r="FC48" s="1816" t="s">
        <v>1620</v>
      </c>
      <c r="FD48" s="1816" t="s">
        <v>2415</v>
      </c>
      <c r="FE48" s="1884" t="s">
        <v>2415</v>
      </c>
      <c r="FF48" s="1815" t="s">
        <v>316</v>
      </c>
      <c r="FG48" s="1815" t="s">
        <v>2194</v>
      </c>
      <c r="FH48" s="1815" t="s">
        <v>2197</v>
      </c>
      <c r="FI48" s="1821" t="s">
        <v>2197</v>
      </c>
      <c r="FJ48" s="1821" t="s">
        <v>2197</v>
      </c>
      <c r="FK48" s="1815" t="s">
        <v>2197</v>
      </c>
      <c r="FL48" s="1821" t="s">
        <v>2197</v>
      </c>
      <c r="FM48" s="1815" t="s">
        <v>2197</v>
      </c>
      <c r="FN48" s="1815" t="s">
        <v>2197</v>
      </c>
      <c r="FO48" s="1815" t="s">
        <v>2197</v>
      </c>
      <c r="FP48" s="1815" t="s">
        <v>2197</v>
      </c>
      <c r="FQ48" s="2672"/>
      <c r="FR48" s="2673"/>
      <c r="FS48" s="2199"/>
      <c r="FT48" s="2199"/>
      <c r="FU48" s="2199"/>
      <c r="FV48" s="2199"/>
      <c r="FW48" s="2199"/>
      <c r="FX48" s="2199"/>
      <c r="FY48" s="2199"/>
      <c r="FZ48" s="2199"/>
      <c r="GA48" s="2199"/>
      <c r="GB48" s="2199"/>
      <c r="GC48" s="2199"/>
      <c r="GD48" s="2199"/>
      <c r="GE48" s="2199"/>
      <c r="GF48" s="2199"/>
      <c r="GG48" s="2199"/>
      <c r="GH48" s="2199"/>
      <c r="GI48" s="2199"/>
      <c r="GJ48" s="2199"/>
      <c r="GK48" s="2199"/>
      <c r="GL48" s="2199"/>
      <c r="GM48" s="2199"/>
      <c r="GN48" s="2343"/>
    </row>
    <row r="49" spans="1:196" ht="18.75" customHeight="1">
      <c r="A49" s="1952">
        <v>40544</v>
      </c>
      <c r="B49" s="536">
        <v>40544</v>
      </c>
      <c r="C49" s="1953">
        <v>40544</v>
      </c>
      <c r="D49" s="604">
        <v>250975</v>
      </c>
      <c r="E49" s="537">
        <v>20595</v>
      </c>
      <c r="F49" s="542">
        <v>9800</v>
      </c>
      <c r="G49" s="537" t="s">
        <v>21</v>
      </c>
      <c r="H49" s="537">
        <v>28757</v>
      </c>
      <c r="I49" s="537">
        <v>30881</v>
      </c>
      <c r="J49" s="537">
        <v>2640</v>
      </c>
      <c r="K49" s="537">
        <v>83010</v>
      </c>
      <c r="L49" s="537">
        <v>199906</v>
      </c>
      <c r="M49" s="537">
        <v>28308</v>
      </c>
      <c r="N49" s="537">
        <v>16969786</v>
      </c>
      <c r="O49" s="537">
        <v>9716295</v>
      </c>
      <c r="P49" s="537">
        <v>6189041</v>
      </c>
      <c r="Q49" s="537">
        <v>1648236</v>
      </c>
      <c r="R49" s="537">
        <v>232</v>
      </c>
      <c r="S49" s="537">
        <v>12216</v>
      </c>
      <c r="T49" s="537">
        <v>7712</v>
      </c>
      <c r="U49" s="1954">
        <v>40544</v>
      </c>
      <c r="V49" s="539">
        <v>40544</v>
      </c>
      <c r="W49" s="1952">
        <v>40544</v>
      </c>
      <c r="X49" s="536">
        <v>40544</v>
      </c>
      <c r="Y49" s="1953">
        <v>40544</v>
      </c>
      <c r="Z49" s="537">
        <v>607507</v>
      </c>
      <c r="AA49" s="537">
        <v>147249</v>
      </c>
      <c r="AB49" s="537">
        <v>3288094</v>
      </c>
      <c r="AC49" s="537">
        <v>4633603</v>
      </c>
      <c r="AD49" s="537" t="s">
        <v>21</v>
      </c>
      <c r="AE49" s="537">
        <v>1525</v>
      </c>
      <c r="AF49" s="537">
        <v>631</v>
      </c>
      <c r="AG49" s="537">
        <v>31719</v>
      </c>
      <c r="AH49" s="537" t="s">
        <v>21</v>
      </c>
      <c r="AI49" s="537" t="s">
        <v>21</v>
      </c>
      <c r="AJ49" s="537">
        <v>2640</v>
      </c>
      <c r="AK49" s="537">
        <v>83010</v>
      </c>
      <c r="AL49" s="537">
        <v>169930</v>
      </c>
      <c r="AM49" s="537">
        <v>2957</v>
      </c>
      <c r="AN49" s="537">
        <v>6328444</v>
      </c>
      <c r="AO49" s="537">
        <v>128664</v>
      </c>
      <c r="AP49" s="540">
        <v>4172705</v>
      </c>
      <c r="AQ49" s="1954">
        <v>40544</v>
      </c>
      <c r="AR49" s="539">
        <v>40544</v>
      </c>
      <c r="AS49" s="1952">
        <v>40544</v>
      </c>
      <c r="AT49" s="536">
        <v>40544</v>
      </c>
      <c r="AU49" s="1953">
        <v>40544</v>
      </c>
      <c r="AV49" s="537">
        <v>631</v>
      </c>
      <c r="AW49" s="537">
        <v>31719</v>
      </c>
      <c r="AX49" s="537">
        <v>4415</v>
      </c>
      <c r="AY49" s="537">
        <v>6452</v>
      </c>
      <c r="AZ49" s="537" t="s">
        <v>21</v>
      </c>
      <c r="BA49" s="537">
        <v>6328444</v>
      </c>
      <c r="BB49" s="537">
        <v>128664</v>
      </c>
      <c r="BC49" s="542">
        <v>406843</v>
      </c>
      <c r="BD49" s="537">
        <v>337368</v>
      </c>
      <c r="BE49" s="537">
        <v>28</v>
      </c>
      <c r="BF49" s="537">
        <v>233</v>
      </c>
      <c r="BG49" s="537">
        <v>30</v>
      </c>
      <c r="BH49" s="537">
        <v>305190</v>
      </c>
      <c r="BI49" s="537">
        <v>2918</v>
      </c>
      <c r="BJ49" s="537">
        <v>302272</v>
      </c>
      <c r="BK49" s="537">
        <v>5240</v>
      </c>
      <c r="BL49" s="1954">
        <v>40544</v>
      </c>
      <c r="BM49" s="539">
        <v>40544</v>
      </c>
      <c r="BN49" s="1952">
        <v>40544</v>
      </c>
      <c r="BO49" s="536">
        <v>40544</v>
      </c>
      <c r="BP49" s="1953">
        <v>40544</v>
      </c>
      <c r="BQ49" s="537">
        <v>508130</v>
      </c>
      <c r="BR49" s="537">
        <v>153621</v>
      </c>
      <c r="BS49" s="537">
        <v>940159</v>
      </c>
      <c r="BT49" s="537">
        <v>354508</v>
      </c>
      <c r="BU49" s="537">
        <v>52</v>
      </c>
      <c r="BV49" s="537">
        <v>9101</v>
      </c>
      <c r="BW49" s="537">
        <v>1508</v>
      </c>
      <c r="BX49" s="537">
        <v>189671</v>
      </c>
      <c r="BY49" s="537">
        <v>12212</v>
      </c>
      <c r="BZ49" s="537">
        <v>177459</v>
      </c>
      <c r="CA49" s="542">
        <v>9861</v>
      </c>
      <c r="CB49" s="537">
        <v>54</v>
      </c>
      <c r="CC49" s="537">
        <v>119466</v>
      </c>
      <c r="CD49" s="537">
        <v>35469</v>
      </c>
      <c r="CE49" s="537">
        <v>515957</v>
      </c>
      <c r="CF49" s="537">
        <v>155678</v>
      </c>
      <c r="CG49" s="537">
        <v>202518</v>
      </c>
      <c r="CH49" s="1954">
        <v>40544</v>
      </c>
      <c r="CI49" s="539">
        <v>40544</v>
      </c>
      <c r="CJ49" s="63">
        <v>40544</v>
      </c>
      <c r="CK49" s="124">
        <v>40544</v>
      </c>
      <c r="CL49" s="125">
        <v>40544</v>
      </c>
      <c r="CM49" s="75">
        <v>250975</v>
      </c>
      <c r="CN49" s="2354">
        <v>20595</v>
      </c>
      <c r="CO49" s="2355">
        <v>141640</v>
      </c>
      <c r="CP49" s="2354" t="s">
        <v>21</v>
      </c>
      <c r="CQ49" s="2354">
        <v>31553</v>
      </c>
      <c r="CR49" s="2354">
        <v>33941</v>
      </c>
      <c r="CS49" s="2354">
        <v>2640</v>
      </c>
      <c r="CT49" s="2354">
        <v>101022</v>
      </c>
      <c r="CU49" s="2354">
        <v>199906</v>
      </c>
      <c r="CV49" s="2354">
        <v>29805</v>
      </c>
      <c r="CW49" s="2354">
        <v>5535861</v>
      </c>
      <c r="CX49" s="2354">
        <v>96121</v>
      </c>
      <c r="CY49" s="2354">
        <v>6714915</v>
      </c>
      <c r="CZ49" s="2354">
        <v>1828923</v>
      </c>
      <c r="DA49" s="2354">
        <v>232</v>
      </c>
      <c r="DB49" s="2354">
        <v>14117</v>
      </c>
      <c r="DC49" s="2354">
        <v>7712</v>
      </c>
      <c r="DD49" s="67">
        <v>40544</v>
      </c>
      <c r="DE49" s="624">
        <v>40544</v>
      </c>
      <c r="DF49" s="63">
        <v>40544</v>
      </c>
      <c r="DG49" s="124">
        <v>40544</v>
      </c>
      <c r="DH49" s="125">
        <v>40544</v>
      </c>
      <c r="DI49" s="2354">
        <v>815150</v>
      </c>
      <c r="DJ49" s="2354">
        <v>148001</v>
      </c>
      <c r="DK49" s="2354">
        <v>4014774</v>
      </c>
      <c r="DL49" s="2354">
        <v>5701854</v>
      </c>
      <c r="DM49" s="2354">
        <v>9282</v>
      </c>
      <c r="DN49" s="2354">
        <v>1525</v>
      </c>
      <c r="DO49" s="2354">
        <v>631</v>
      </c>
      <c r="DP49" s="2354">
        <v>31719</v>
      </c>
      <c r="DQ49" s="2354">
        <v>6948</v>
      </c>
      <c r="DR49" s="2354" t="s">
        <v>21</v>
      </c>
      <c r="DS49" s="2354" t="s">
        <v>21</v>
      </c>
      <c r="DT49" s="2354">
        <v>2640</v>
      </c>
      <c r="DU49" s="2354">
        <v>84500</v>
      </c>
      <c r="DV49" s="2354">
        <v>169930</v>
      </c>
      <c r="DW49" s="2354">
        <v>4454</v>
      </c>
      <c r="DX49" s="2354">
        <v>2548762</v>
      </c>
      <c r="DY49" s="2355">
        <v>19642</v>
      </c>
      <c r="DZ49" s="67">
        <v>40544</v>
      </c>
      <c r="EA49" s="624">
        <v>40544</v>
      </c>
      <c r="EB49" s="63">
        <v>40544</v>
      </c>
      <c r="EC49" s="124">
        <v>40544</v>
      </c>
      <c r="ED49" s="125">
        <v>40544</v>
      </c>
      <c r="EE49" s="2354">
        <v>1525</v>
      </c>
      <c r="EF49" s="2354">
        <v>631</v>
      </c>
      <c r="EG49" s="2354">
        <v>31719</v>
      </c>
      <c r="EH49" s="2354">
        <v>6948</v>
      </c>
      <c r="EI49" s="2354" t="s">
        <v>21</v>
      </c>
      <c r="EJ49" s="2354" t="s">
        <v>21</v>
      </c>
      <c r="EK49" s="2354">
        <v>5905</v>
      </c>
      <c r="EL49" s="2354">
        <v>6452</v>
      </c>
      <c r="EM49" s="2354">
        <v>1497</v>
      </c>
      <c r="EN49" s="2355">
        <v>2548762</v>
      </c>
      <c r="EO49" s="2355">
        <v>19642</v>
      </c>
      <c r="EP49" s="2354">
        <v>399126</v>
      </c>
      <c r="EQ49" s="2354">
        <v>338953</v>
      </c>
      <c r="ER49" s="2354">
        <v>28</v>
      </c>
      <c r="ES49" s="2354">
        <v>661</v>
      </c>
      <c r="ET49" s="2354">
        <v>30</v>
      </c>
      <c r="EU49" s="2354">
        <v>306285</v>
      </c>
      <c r="EV49" s="67">
        <v>40544</v>
      </c>
      <c r="EW49" s="624">
        <v>40544</v>
      </c>
      <c r="EX49" s="63">
        <v>40544</v>
      </c>
      <c r="EY49" s="124">
        <v>40544</v>
      </c>
      <c r="EZ49" s="125">
        <v>40544</v>
      </c>
      <c r="FA49" s="2354" t="s">
        <v>21</v>
      </c>
      <c r="FB49" s="2354" t="s">
        <v>21</v>
      </c>
      <c r="FC49" s="2354" t="s">
        <v>21</v>
      </c>
      <c r="FD49" s="2354">
        <v>12832</v>
      </c>
      <c r="FE49" s="2354">
        <v>13973</v>
      </c>
      <c r="FF49" s="2354">
        <v>475707</v>
      </c>
      <c r="FG49" s="2354">
        <v>15651</v>
      </c>
      <c r="FH49" s="2354">
        <v>938906</v>
      </c>
      <c r="FI49" s="2354">
        <v>366314</v>
      </c>
      <c r="FJ49" s="2354">
        <v>52</v>
      </c>
      <c r="FK49" s="2354">
        <v>10566</v>
      </c>
      <c r="FL49" s="2354">
        <v>1508</v>
      </c>
      <c r="FM49" s="2355">
        <v>198985</v>
      </c>
      <c r="FN49" s="2354">
        <v>20582</v>
      </c>
      <c r="FO49" s="2354">
        <v>178403</v>
      </c>
      <c r="FP49" s="2354">
        <v>9861</v>
      </c>
      <c r="FQ49" s="126">
        <v>40544</v>
      </c>
      <c r="FR49" s="624">
        <v>40544</v>
      </c>
      <c r="FS49" s="624"/>
      <c r="FT49" s="624"/>
      <c r="FU49" s="624"/>
      <c r="FV49" s="624"/>
      <c r="FW49" s="624"/>
      <c r="FX49" s="624"/>
      <c r="FY49" s="624"/>
      <c r="FZ49" s="624"/>
      <c r="GA49" s="624"/>
      <c r="GB49" s="624"/>
      <c r="GC49" s="624"/>
      <c r="GD49" s="624"/>
      <c r="GE49" s="624"/>
      <c r="GF49" s="624"/>
      <c r="GG49" s="624"/>
      <c r="GH49" s="624"/>
      <c r="GI49" s="624"/>
      <c r="GJ49" s="624"/>
      <c r="GK49" s="624"/>
      <c r="GL49" s="624"/>
      <c r="GM49" s="624"/>
      <c r="GN49" s="624"/>
    </row>
    <row r="50" spans="1:196" ht="14.25" customHeight="1">
      <c r="A50" s="1956"/>
      <c r="B50" s="541">
        <v>40909</v>
      </c>
      <c r="C50" s="1957"/>
      <c r="D50" s="543">
        <v>240229</v>
      </c>
      <c r="E50" s="542">
        <v>19019</v>
      </c>
      <c r="F50" s="542">
        <v>8879</v>
      </c>
      <c r="G50" s="542">
        <v>560</v>
      </c>
      <c r="H50" s="542">
        <v>22246</v>
      </c>
      <c r="I50" s="542">
        <v>23672</v>
      </c>
      <c r="J50" s="542">
        <v>2623</v>
      </c>
      <c r="K50" s="542">
        <v>73757</v>
      </c>
      <c r="L50" s="542">
        <v>203193</v>
      </c>
      <c r="M50" s="542">
        <v>31091</v>
      </c>
      <c r="N50" s="542">
        <v>15922735</v>
      </c>
      <c r="O50" s="542">
        <v>8630332</v>
      </c>
      <c r="P50" s="542">
        <v>6257632</v>
      </c>
      <c r="Q50" s="542">
        <v>1581288</v>
      </c>
      <c r="R50" s="542">
        <v>244</v>
      </c>
      <c r="S50" s="542">
        <v>10098</v>
      </c>
      <c r="T50" s="542">
        <v>8595</v>
      </c>
      <c r="U50" s="1954">
        <v>40909</v>
      </c>
      <c r="V50" s="539">
        <v>40909</v>
      </c>
      <c r="W50" s="1956"/>
      <c r="X50" s="541">
        <v>40909</v>
      </c>
      <c r="Y50" s="1957"/>
      <c r="Z50" s="542">
        <v>603502</v>
      </c>
      <c r="AA50" s="542">
        <v>154264</v>
      </c>
      <c r="AB50" s="542">
        <v>3454971</v>
      </c>
      <c r="AC50" s="542">
        <v>4881645</v>
      </c>
      <c r="AD50" s="542">
        <v>3939</v>
      </c>
      <c r="AE50" s="542">
        <v>1787</v>
      </c>
      <c r="AF50" s="542">
        <v>711</v>
      </c>
      <c r="AG50" s="542">
        <v>31719</v>
      </c>
      <c r="AH50" s="542" t="s">
        <v>21</v>
      </c>
      <c r="AI50" s="542" t="s">
        <v>21</v>
      </c>
      <c r="AJ50" s="542">
        <v>2601</v>
      </c>
      <c r="AK50" s="542">
        <v>73757</v>
      </c>
      <c r="AL50" s="542">
        <v>180280</v>
      </c>
      <c r="AM50" s="542">
        <v>1811</v>
      </c>
      <c r="AN50" s="542">
        <v>6592120</v>
      </c>
      <c r="AO50" s="542">
        <v>121116</v>
      </c>
      <c r="AP50" s="605">
        <v>4316002</v>
      </c>
      <c r="AQ50" s="1954">
        <v>40909</v>
      </c>
      <c r="AR50" s="539">
        <v>40909</v>
      </c>
      <c r="AS50" s="1956"/>
      <c r="AT50" s="541">
        <v>40909</v>
      </c>
      <c r="AU50" s="1957"/>
      <c r="AV50" s="542">
        <v>711</v>
      </c>
      <c r="AW50" s="542">
        <v>31719</v>
      </c>
      <c r="AX50" s="542">
        <v>4718</v>
      </c>
      <c r="AY50" s="542">
        <v>5917</v>
      </c>
      <c r="AZ50" s="542" t="s">
        <v>21</v>
      </c>
      <c r="BA50" s="542">
        <v>6592120</v>
      </c>
      <c r="BB50" s="542">
        <v>121116</v>
      </c>
      <c r="BC50" s="542">
        <v>372546</v>
      </c>
      <c r="BD50" s="542">
        <v>317673</v>
      </c>
      <c r="BE50" s="542">
        <v>27</v>
      </c>
      <c r="BF50" s="542">
        <v>49</v>
      </c>
      <c r="BG50" s="542">
        <v>27</v>
      </c>
      <c r="BH50" s="542">
        <v>287479</v>
      </c>
      <c r="BI50" s="542">
        <v>2860</v>
      </c>
      <c r="BJ50" s="542">
        <v>284619</v>
      </c>
      <c r="BK50" s="542">
        <v>4977</v>
      </c>
      <c r="BL50" s="1954">
        <v>40909</v>
      </c>
      <c r="BM50" s="539">
        <v>40909</v>
      </c>
      <c r="BN50" s="1956"/>
      <c r="BO50" s="541">
        <v>40909</v>
      </c>
      <c r="BP50" s="1957"/>
      <c r="BQ50" s="542">
        <v>438038</v>
      </c>
      <c r="BR50" s="542">
        <v>142065</v>
      </c>
      <c r="BS50" s="542">
        <v>871976</v>
      </c>
      <c r="BT50" s="542">
        <v>327067</v>
      </c>
      <c r="BU50" s="542">
        <v>53</v>
      </c>
      <c r="BV50" s="542">
        <v>7348</v>
      </c>
      <c r="BW50" s="542">
        <v>1643</v>
      </c>
      <c r="BX50" s="542">
        <v>179117</v>
      </c>
      <c r="BY50" s="542">
        <v>11120</v>
      </c>
      <c r="BZ50" s="542">
        <v>167997</v>
      </c>
      <c r="CA50" s="542">
        <v>8004</v>
      </c>
      <c r="CB50" s="542">
        <v>57</v>
      </c>
      <c r="CC50" s="542">
        <v>109525</v>
      </c>
      <c r="CD50" s="542">
        <v>30775</v>
      </c>
      <c r="CE50" s="542">
        <v>477551</v>
      </c>
      <c r="CF50" s="542">
        <v>177325</v>
      </c>
      <c r="CG50" s="542">
        <v>151998</v>
      </c>
      <c r="CH50" s="1954">
        <v>40909</v>
      </c>
      <c r="CI50" s="539">
        <v>40909</v>
      </c>
      <c r="CJ50" s="73"/>
      <c r="CK50" s="64">
        <v>40909</v>
      </c>
      <c r="CL50" s="127"/>
      <c r="CM50" s="75">
        <v>240229</v>
      </c>
      <c r="CN50" s="2355">
        <v>19019</v>
      </c>
      <c r="CO50" s="2355">
        <v>128157</v>
      </c>
      <c r="CP50" s="2355">
        <v>560</v>
      </c>
      <c r="CQ50" s="2355">
        <v>24371</v>
      </c>
      <c r="CR50" s="2355">
        <v>25993</v>
      </c>
      <c r="CS50" s="2355">
        <v>2623</v>
      </c>
      <c r="CT50" s="2355">
        <v>91655</v>
      </c>
      <c r="CU50" s="2355">
        <v>203193</v>
      </c>
      <c r="CV50" s="2355">
        <v>32813</v>
      </c>
      <c r="CW50" s="2355">
        <v>5427670</v>
      </c>
      <c r="CX50" s="2355">
        <v>97021</v>
      </c>
      <c r="CY50" s="2355">
        <v>6781473</v>
      </c>
      <c r="CZ50" s="2355">
        <v>1743407</v>
      </c>
      <c r="DA50" s="2355">
        <v>244</v>
      </c>
      <c r="DB50" s="2355">
        <v>11842</v>
      </c>
      <c r="DC50" s="2355">
        <v>8595</v>
      </c>
      <c r="DD50" s="67">
        <v>40909</v>
      </c>
      <c r="DE50" s="624">
        <v>40909</v>
      </c>
      <c r="DF50" s="73"/>
      <c r="DG50" s="64">
        <v>40909</v>
      </c>
      <c r="DH50" s="127"/>
      <c r="DI50" s="2355">
        <v>785419</v>
      </c>
      <c r="DJ50" s="2355">
        <v>154870</v>
      </c>
      <c r="DK50" s="2355">
        <v>4208073</v>
      </c>
      <c r="DL50" s="2355">
        <v>5991724</v>
      </c>
      <c r="DM50" s="2355">
        <v>11098</v>
      </c>
      <c r="DN50" s="2355">
        <v>1787</v>
      </c>
      <c r="DO50" s="2355">
        <v>711</v>
      </c>
      <c r="DP50" s="2355">
        <v>31719</v>
      </c>
      <c r="DQ50" s="2355">
        <v>6659</v>
      </c>
      <c r="DR50" s="2355" t="s">
        <v>21</v>
      </c>
      <c r="DS50" s="2355" t="s">
        <v>21</v>
      </c>
      <c r="DT50" s="2355">
        <v>2601</v>
      </c>
      <c r="DU50" s="2355">
        <v>75727</v>
      </c>
      <c r="DV50" s="2355">
        <v>180280</v>
      </c>
      <c r="DW50" s="2355">
        <v>3533</v>
      </c>
      <c r="DX50" s="2355">
        <v>2693340</v>
      </c>
      <c r="DY50" s="2355">
        <v>19943</v>
      </c>
      <c r="DZ50" s="67">
        <v>40909</v>
      </c>
      <c r="EA50" s="624">
        <v>40909</v>
      </c>
      <c r="EB50" s="73"/>
      <c r="EC50" s="64">
        <v>40909</v>
      </c>
      <c r="ED50" s="127"/>
      <c r="EE50" s="2355">
        <v>1787</v>
      </c>
      <c r="EF50" s="2355">
        <v>711</v>
      </c>
      <c r="EG50" s="2355">
        <v>31719</v>
      </c>
      <c r="EH50" s="2355">
        <v>6659</v>
      </c>
      <c r="EI50" s="2355" t="s">
        <v>21</v>
      </c>
      <c r="EJ50" s="2355" t="s">
        <v>21</v>
      </c>
      <c r="EK50" s="2355">
        <v>6688</v>
      </c>
      <c r="EL50" s="2355">
        <v>5917</v>
      </c>
      <c r="EM50" s="2355">
        <v>1722</v>
      </c>
      <c r="EN50" s="2355">
        <v>2693340</v>
      </c>
      <c r="EO50" s="2355">
        <v>19943</v>
      </c>
      <c r="EP50" s="2355">
        <v>366436</v>
      </c>
      <c r="EQ50" s="2355">
        <v>320122</v>
      </c>
      <c r="ER50" s="2355">
        <v>27</v>
      </c>
      <c r="ES50" s="2355">
        <v>304</v>
      </c>
      <c r="ET50" s="2355">
        <v>27</v>
      </c>
      <c r="EU50" s="2355">
        <v>289518</v>
      </c>
      <c r="EV50" s="67">
        <v>40909</v>
      </c>
      <c r="EW50" s="624">
        <v>40909</v>
      </c>
      <c r="EX50" s="73"/>
      <c r="EY50" s="64">
        <v>40909</v>
      </c>
      <c r="EZ50" s="127"/>
      <c r="FA50" s="2355" t="s">
        <v>21</v>
      </c>
      <c r="FB50" s="2355" t="s">
        <v>21</v>
      </c>
      <c r="FC50" s="2355" t="s">
        <v>21</v>
      </c>
      <c r="FD50" s="2355">
        <v>5944</v>
      </c>
      <c r="FE50" s="2355">
        <v>6376</v>
      </c>
      <c r="FF50" s="2355">
        <v>413211</v>
      </c>
      <c r="FG50" s="2355">
        <v>15990</v>
      </c>
      <c r="FH50" s="2355">
        <v>871598</v>
      </c>
      <c r="FI50" s="2355">
        <v>339841</v>
      </c>
      <c r="FJ50" s="2355">
        <v>53</v>
      </c>
      <c r="FK50" s="2355">
        <v>8826</v>
      </c>
      <c r="FL50" s="2355">
        <v>1643</v>
      </c>
      <c r="FM50" s="2355">
        <v>189381</v>
      </c>
      <c r="FN50" s="2355">
        <v>20115</v>
      </c>
      <c r="FO50" s="2355">
        <v>169266</v>
      </c>
      <c r="FP50" s="2355">
        <v>8004</v>
      </c>
      <c r="FQ50" s="67">
        <v>40909</v>
      </c>
      <c r="FR50" s="624">
        <v>40909</v>
      </c>
      <c r="FS50" s="624"/>
      <c r="FT50" s="624"/>
      <c r="FU50" s="624"/>
      <c r="FV50" s="624"/>
      <c r="FW50" s="624"/>
      <c r="FX50" s="624"/>
      <c r="FY50" s="624"/>
      <c r="FZ50" s="624"/>
      <c r="GA50" s="624"/>
      <c r="GB50" s="624"/>
      <c r="GC50" s="624"/>
      <c r="GD50" s="624"/>
      <c r="GE50" s="624"/>
      <c r="GF50" s="624"/>
      <c r="GG50" s="624"/>
      <c r="GH50" s="624"/>
      <c r="GI50" s="624"/>
      <c r="GJ50" s="624"/>
      <c r="GK50" s="624"/>
      <c r="GL50" s="624"/>
      <c r="GM50" s="624"/>
      <c r="GN50" s="624"/>
    </row>
    <row r="51" spans="1:196" ht="14.25" customHeight="1">
      <c r="A51" s="1956"/>
      <c r="B51" s="541">
        <v>41275</v>
      </c>
      <c r="C51" s="1957"/>
      <c r="D51" s="543">
        <v>236162</v>
      </c>
      <c r="E51" s="542">
        <v>17085</v>
      </c>
      <c r="F51" s="542">
        <v>8504</v>
      </c>
      <c r="G51" s="542">
        <v>1518</v>
      </c>
      <c r="H51" s="542">
        <v>53661</v>
      </c>
      <c r="I51" s="542">
        <v>58978</v>
      </c>
      <c r="J51" s="542">
        <v>3633</v>
      </c>
      <c r="K51" s="542">
        <v>66756</v>
      </c>
      <c r="L51" s="542">
        <v>218053</v>
      </c>
      <c r="M51" s="542">
        <v>31699</v>
      </c>
      <c r="N51" s="542">
        <v>16458343</v>
      </c>
      <c r="O51" s="542">
        <v>8142864</v>
      </c>
      <c r="P51" s="542">
        <v>6398199</v>
      </c>
      <c r="Q51" s="542">
        <v>1523865</v>
      </c>
      <c r="R51" s="542">
        <v>290</v>
      </c>
      <c r="S51" s="542">
        <v>10668</v>
      </c>
      <c r="T51" s="542">
        <v>7918</v>
      </c>
      <c r="U51" s="1954">
        <v>41275</v>
      </c>
      <c r="V51" s="539">
        <v>41275</v>
      </c>
      <c r="W51" s="1956"/>
      <c r="X51" s="541">
        <v>41275</v>
      </c>
      <c r="Y51" s="1957"/>
      <c r="Z51" s="542">
        <v>603273</v>
      </c>
      <c r="AA51" s="542">
        <v>152743</v>
      </c>
      <c r="AB51" s="542">
        <v>3594228</v>
      </c>
      <c r="AC51" s="542">
        <v>5079682</v>
      </c>
      <c r="AD51" s="542">
        <v>4928</v>
      </c>
      <c r="AE51" s="542">
        <v>1682</v>
      </c>
      <c r="AF51" s="542">
        <v>641</v>
      </c>
      <c r="AG51" s="542">
        <v>31452</v>
      </c>
      <c r="AH51" s="542" t="s">
        <v>21</v>
      </c>
      <c r="AI51" s="542" t="s">
        <v>21</v>
      </c>
      <c r="AJ51" s="542">
        <v>3633</v>
      </c>
      <c r="AK51" s="542">
        <v>66756</v>
      </c>
      <c r="AL51" s="542">
        <v>196313</v>
      </c>
      <c r="AM51" s="542">
        <v>2534</v>
      </c>
      <c r="AN51" s="542">
        <v>6889327</v>
      </c>
      <c r="AO51" s="542">
        <v>80329</v>
      </c>
      <c r="AP51" s="605">
        <v>4445862</v>
      </c>
      <c r="AQ51" s="1954">
        <v>41275</v>
      </c>
      <c r="AR51" s="539">
        <v>41275</v>
      </c>
      <c r="AS51" s="1956"/>
      <c r="AT51" s="541">
        <v>41275</v>
      </c>
      <c r="AU51" s="1957"/>
      <c r="AV51" s="542">
        <v>641</v>
      </c>
      <c r="AW51" s="542">
        <v>31452</v>
      </c>
      <c r="AX51" s="542">
        <v>3280</v>
      </c>
      <c r="AY51" s="542">
        <v>3412</v>
      </c>
      <c r="AZ51" s="542" t="s">
        <v>21</v>
      </c>
      <c r="BA51" s="542">
        <v>6889327</v>
      </c>
      <c r="BB51" s="542">
        <v>80329</v>
      </c>
      <c r="BC51" s="542">
        <v>386209</v>
      </c>
      <c r="BD51" s="542">
        <v>291337</v>
      </c>
      <c r="BE51" s="542">
        <v>24</v>
      </c>
      <c r="BF51" s="542">
        <v>207</v>
      </c>
      <c r="BG51" s="542">
        <v>26</v>
      </c>
      <c r="BH51" s="542">
        <v>263291</v>
      </c>
      <c r="BI51" s="542">
        <v>2149</v>
      </c>
      <c r="BJ51" s="542">
        <v>261142</v>
      </c>
      <c r="BK51" s="542">
        <v>4714</v>
      </c>
      <c r="BL51" s="1954">
        <v>41275</v>
      </c>
      <c r="BM51" s="539">
        <v>41275</v>
      </c>
      <c r="BN51" s="1956"/>
      <c r="BO51" s="541">
        <v>41275</v>
      </c>
      <c r="BP51" s="1957"/>
      <c r="BQ51" s="542">
        <v>403929</v>
      </c>
      <c r="BR51" s="542">
        <v>141350</v>
      </c>
      <c r="BS51" s="542">
        <v>851836</v>
      </c>
      <c r="BT51" s="542">
        <v>313022</v>
      </c>
      <c r="BU51" s="542">
        <v>65</v>
      </c>
      <c r="BV51" s="542">
        <v>7946</v>
      </c>
      <c r="BW51" s="542">
        <v>1543</v>
      </c>
      <c r="BX51" s="542">
        <v>163311</v>
      </c>
      <c r="BY51" s="542">
        <v>9157</v>
      </c>
      <c r="BZ51" s="542">
        <v>154154</v>
      </c>
      <c r="CA51" s="542">
        <v>6743</v>
      </c>
      <c r="CB51" s="542">
        <v>11</v>
      </c>
      <c r="CC51" s="542">
        <v>111941</v>
      </c>
      <c r="CD51" s="542">
        <v>32704</v>
      </c>
      <c r="CE51" s="542">
        <v>473065</v>
      </c>
      <c r="CF51" s="542">
        <v>168915</v>
      </c>
      <c r="CG51" s="542">
        <v>157640</v>
      </c>
      <c r="CH51" s="1954">
        <v>41275</v>
      </c>
      <c r="CI51" s="539">
        <v>41275</v>
      </c>
      <c r="CJ51" s="73"/>
      <c r="CK51" s="64">
        <v>41275</v>
      </c>
      <c r="CL51" s="127"/>
      <c r="CM51" s="75">
        <v>236162</v>
      </c>
      <c r="CN51" s="2355">
        <v>17085</v>
      </c>
      <c r="CO51" s="2355">
        <v>128907</v>
      </c>
      <c r="CP51" s="2355">
        <v>1518</v>
      </c>
      <c r="CQ51" s="2355">
        <v>55666</v>
      </c>
      <c r="CR51" s="2355">
        <v>61163</v>
      </c>
      <c r="CS51" s="2355">
        <v>3633</v>
      </c>
      <c r="CT51" s="2355">
        <v>80193</v>
      </c>
      <c r="CU51" s="2355">
        <v>218053</v>
      </c>
      <c r="CV51" s="2355">
        <v>34154</v>
      </c>
      <c r="CW51" s="2355">
        <v>5451071</v>
      </c>
      <c r="CX51" s="2355">
        <v>86107</v>
      </c>
      <c r="CY51" s="2355">
        <v>6948423</v>
      </c>
      <c r="CZ51" s="2355">
        <v>1703841</v>
      </c>
      <c r="DA51" s="2355">
        <v>290</v>
      </c>
      <c r="DB51" s="2355">
        <v>12409</v>
      </c>
      <c r="DC51" s="2355">
        <v>7918</v>
      </c>
      <c r="DD51" s="67">
        <v>41275</v>
      </c>
      <c r="DE51" s="624">
        <v>41275</v>
      </c>
      <c r="DF51" s="73"/>
      <c r="DG51" s="64">
        <v>41275</v>
      </c>
      <c r="DH51" s="127"/>
      <c r="DI51" s="2355">
        <v>812547</v>
      </c>
      <c r="DJ51" s="2355">
        <v>152803</v>
      </c>
      <c r="DK51" s="2355">
        <v>4370123</v>
      </c>
      <c r="DL51" s="2355">
        <v>6224356</v>
      </c>
      <c r="DM51" s="2355">
        <v>11226</v>
      </c>
      <c r="DN51" s="2355">
        <v>1682</v>
      </c>
      <c r="DO51" s="2355">
        <v>641</v>
      </c>
      <c r="DP51" s="2355">
        <v>31452</v>
      </c>
      <c r="DQ51" s="2355">
        <v>6889</v>
      </c>
      <c r="DR51" s="2355" t="s">
        <v>21</v>
      </c>
      <c r="DS51" s="2355" t="s">
        <v>21</v>
      </c>
      <c r="DT51" s="2355">
        <v>3633</v>
      </c>
      <c r="DU51" s="2355">
        <v>68330</v>
      </c>
      <c r="DV51" s="2355">
        <v>196313</v>
      </c>
      <c r="DW51" s="2355">
        <v>4989</v>
      </c>
      <c r="DX51" s="2355">
        <v>2798960</v>
      </c>
      <c r="DY51" s="2355">
        <v>18632</v>
      </c>
      <c r="DZ51" s="67">
        <v>41275</v>
      </c>
      <c r="EA51" s="624">
        <v>41275</v>
      </c>
      <c r="EB51" s="73"/>
      <c r="EC51" s="64">
        <v>41275</v>
      </c>
      <c r="ED51" s="127"/>
      <c r="EE51" s="2355">
        <v>1682</v>
      </c>
      <c r="EF51" s="2355">
        <v>641</v>
      </c>
      <c r="EG51" s="2355">
        <v>31452</v>
      </c>
      <c r="EH51" s="2355">
        <v>6889</v>
      </c>
      <c r="EI51" s="2355" t="s">
        <v>21</v>
      </c>
      <c r="EJ51" s="2355" t="s">
        <v>21</v>
      </c>
      <c r="EK51" s="2355">
        <v>4854</v>
      </c>
      <c r="EL51" s="2355">
        <v>3412</v>
      </c>
      <c r="EM51" s="2355">
        <v>2455</v>
      </c>
      <c r="EN51" s="2355">
        <v>2798960</v>
      </c>
      <c r="EO51" s="2355">
        <v>18632</v>
      </c>
      <c r="EP51" s="2355">
        <v>379356</v>
      </c>
      <c r="EQ51" s="2355">
        <v>292821</v>
      </c>
      <c r="ER51" s="2355">
        <v>24</v>
      </c>
      <c r="ES51" s="2355">
        <v>524</v>
      </c>
      <c r="ET51" s="2355">
        <v>26</v>
      </c>
      <c r="EU51" s="2355">
        <v>264384</v>
      </c>
      <c r="EV51" s="67">
        <v>41275</v>
      </c>
      <c r="EW51" s="624">
        <v>41275</v>
      </c>
      <c r="EX51" s="73"/>
      <c r="EY51" s="64">
        <v>41275</v>
      </c>
      <c r="EZ51" s="127"/>
      <c r="FA51" s="2355" t="s">
        <v>21</v>
      </c>
      <c r="FB51" s="2355" t="s">
        <v>21</v>
      </c>
      <c r="FC51" s="2355">
        <v>277</v>
      </c>
      <c r="FD51" s="2355">
        <v>5412</v>
      </c>
      <c r="FE51" s="2355">
        <v>5802</v>
      </c>
      <c r="FF51" s="2355">
        <v>387857</v>
      </c>
      <c r="FG51" s="2355">
        <v>8801</v>
      </c>
      <c r="FH51" s="2355">
        <v>851823</v>
      </c>
      <c r="FI51" s="2355">
        <v>325556</v>
      </c>
      <c r="FJ51" s="2355">
        <v>65</v>
      </c>
      <c r="FK51" s="2355">
        <v>9359</v>
      </c>
      <c r="FL51" s="2355">
        <v>1543</v>
      </c>
      <c r="FM51" s="2355">
        <v>173309</v>
      </c>
      <c r="FN51" s="2355">
        <v>17437</v>
      </c>
      <c r="FO51" s="2355">
        <v>155873</v>
      </c>
      <c r="FP51" s="2355">
        <v>6743</v>
      </c>
      <c r="FQ51" s="67">
        <v>41275</v>
      </c>
      <c r="FR51" s="624">
        <v>41275</v>
      </c>
      <c r="FS51" s="624"/>
      <c r="FT51" s="624"/>
      <c r="FU51" s="624"/>
      <c r="FV51" s="624"/>
      <c r="FW51" s="624"/>
      <c r="FX51" s="624"/>
      <c r="FY51" s="624"/>
      <c r="FZ51" s="624"/>
      <c r="GA51" s="624"/>
      <c r="GB51" s="624"/>
      <c r="GC51" s="624"/>
      <c r="GD51" s="624"/>
      <c r="GE51" s="624"/>
      <c r="GF51" s="624"/>
      <c r="GG51" s="624"/>
      <c r="GH51" s="624"/>
      <c r="GI51" s="624"/>
      <c r="GJ51" s="624"/>
      <c r="GK51" s="624"/>
      <c r="GL51" s="624"/>
      <c r="GM51" s="624"/>
      <c r="GN51" s="624"/>
    </row>
    <row r="52" spans="1:196" ht="14.25" customHeight="1">
      <c r="A52" s="1956"/>
      <c r="B52" s="541">
        <v>41640</v>
      </c>
      <c r="C52" s="1957"/>
      <c r="D52" s="543">
        <v>240243</v>
      </c>
      <c r="E52" s="542">
        <v>18928</v>
      </c>
      <c r="F52" s="542">
        <v>12156</v>
      </c>
      <c r="G52" s="542">
        <v>4647</v>
      </c>
      <c r="H52" s="542">
        <v>55103</v>
      </c>
      <c r="I52" s="542">
        <v>60411</v>
      </c>
      <c r="J52" s="542">
        <v>4499</v>
      </c>
      <c r="K52" s="542">
        <v>62455</v>
      </c>
      <c r="L52" s="542">
        <v>254424</v>
      </c>
      <c r="M52" s="542">
        <v>40112</v>
      </c>
      <c r="N52" s="542">
        <v>16546878</v>
      </c>
      <c r="O52" s="542">
        <v>7788428</v>
      </c>
      <c r="P52" s="542">
        <v>6414442</v>
      </c>
      <c r="Q52" s="542">
        <v>1470482</v>
      </c>
      <c r="R52" s="542">
        <v>224</v>
      </c>
      <c r="S52" s="542">
        <v>9117</v>
      </c>
      <c r="T52" s="542">
        <v>7768</v>
      </c>
      <c r="U52" s="1954">
        <v>41640</v>
      </c>
      <c r="V52" s="539">
        <v>41640</v>
      </c>
      <c r="W52" s="1956"/>
      <c r="X52" s="541">
        <v>41640</v>
      </c>
      <c r="Y52" s="1957"/>
      <c r="Z52" s="542">
        <v>597342</v>
      </c>
      <c r="AA52" s="542">
        <v>132924</v>
      </c>
      <c r="AB52" s="542">
        <v>3624919</v>
      </c>
      <c r="AC52" s="542">
        <v>5092848</v>
      </c>
      <c r="AD52" s="542">
        <v>926</v>
      </c>
      <c r="AE52" s="542">
        <v>1661</v>
      </c>
      <c r="AF52" s="542">
        <v>623</v>
      </c>
      <c r="AG52" s="542">
        <v>30921</v>
      </c>
      <c r="AH52" s="542" t="s">
        <v>21</v>
      </c>
      <c r="AI52" s="542" t="s">
        <v>21</v>
      </c>
      <c r="AJ52" s="542">
        <v>4499</v>
      </c>
      <c r="AK52" s="542">
        <v>62455</v>
      </c>
      <c r="AL52" s="542">
        <v>232357</v>
      </c>
      <c r="AM52" s="542">
        <v>4055</v>
      </c>
      <c r="AN52" s="542">
        <v>6920187</v>
      </c>
      <c r="AO52" s="542">
        <v>90526</v>
      </c>
      <c r="AP52" s="605">
        <v>4445008</v>
      </c>
      <c r="AQ52" s="1954">
        <v>41640</v>
      </c>
      <c r="AR52" s="539">
        <v>41640</v>
      </c>
      <c r="AS52" s="1956"/>
      <c r="AT52" s="541">
        <v>41640</v>
      </c>
      <c r="AU52" s="1957"/>
      <c r="AV52" s="542">
        <v>623</v>
      </c>
      <c r="AW52" s="542">
        <v>30921</v>
      </c>
      <c r="AX52" s="542">
        <v>2625</v>
      </c>
      <c r="AY52" s="542">
        <v>4675</v>
      </c>
      <c r="AZ52" s="542" t="s">
        <v>21</v>
      </c>
      <c r="BA52" s="542">
        <v>6920187</v>
      </c>
      <c r="BB52" s="542">
        <v>90526</v>
      </c>
      <c r="BC52" s="542">
        <v>382524</v>
      </c>
      <c r="BD52" s="542">
        <v>285227</v>
      </c>
      <c r="BE52" s="542">
        <v>24</v>
      </c>
      <c r="BF52" s="542">
        <v>80</v>
      </c>
      <c r="BG52" s="542">
        <v>24</v>
      </c>
      <c r="BH52" s="542">
        <v>257810</v>
      </c>
      <c r="BI52" s="542">
        <v>1699</v>
      </c>
      <c r="BJ52" s="542">
        <v>256111</v>
      </c>
      <c r="BK52" s="542">
        <v>4648</v>
      </c>
      <c r="BL52" s="1954">
        <v>41640</v>
      </c>
      <c r="BM52" s="539">
        <v>41640</v>
      </c>
      <c r="BN52" s="1956"/>
      <c r="BO52" s="541">
        <v>41640</v>
      </c>
      <c r="BP52" s="1957"/>
      <c r="BQ52" s="542">
        <v>394768</v>
      </c>
      <c r="BR52" s="542">
        <v>124577</v>
      </c>
      <c r="BS52" s="542">
        <v>873773</v>
      </c>
      <c r="BT52" s="542">
        <v>302023</v>
      </c>
      <c r="BU52" s="542">
        <v>53</v>
      </c>
      <c r="BV52" s="542">
        <v>7318</v>
      </c>
      <c r="BW52" s="542">
        <v>1511</v>
      </c>
      <c r="BX52" s="542">
        <v>147449</v>
      </c>
      <c r="BY52" s="542">
        <v>9001</v>
      </c>
      <c r="BZ52" s="542">
        <v>138448</v>
      </c>
      <c r="CA52" s="542">
        <v>8140</v>
      </c>
      <c r="CB52" s="542">
        <v>33</v>
      </c>
      <c r="CC52" s="542">
        <v>111228</v>
      </c>
      <c r="CD52" s="542">
        <v>38298</v>
      </c>
      <c r="CE52" s="542">
        <v>506300</v>
      </c>
      <c r="CF52" s="542">
        <v>183325</v>
      </c>
      <c r="CG52" s="542">
        <v>174261</v>
      </c>
      <c r="CH52" s="1954">
        <v>41640</v>
      </c>
      <c r="CI52" s="539">
        <v>41640</v>
      </c>
      <c r="CJ52" s="73"/>
      <c r="CK52" s="64">
        <v>41640</v>
      </c>
      <c r="CL52" s="127"/>
      <c r="CM52" s="75">
        <v>240243</v>
      </c>
      <c r="CN52" s="2355">
        <v>18928</v>
      </c>
      <c r="CO52" s="2355">
        <v>136400</v>
      </c>
      <c r="CP52" s="2355">
        <v>4647</v>
      </c>
      <c r="CQ52" s="2355">
        <v>56619</v>
      </c>
      <c r="CR52" s="2355">
        <v>62063</v>
      </c>
      <c r="CS52" s="2355">
        <v>4499</v>
      </c>
      <c r="CT52" s="2355">
        <v>72920</v>
      </c>
      <c r="CU52" s="2355">
        <v>254424</v>
      </c>
      <c r="CV52" s="2355">
        <v>42432</v>
      </c>
      <c r="CW52" s="2355">
        <v>5482393</v>
      </c>
      <c r="CX52" s="2355">
        <v>78700</v>
      </c>
      <c r="CY52" s="2355">
        <v>6970947</v>
      </c>
      <c r="CZ52" s="2355">
        <v>1654639</v>
      </c>
      <c r="DA52" s="2355">
        <v>224</v>
      </c>
      <c r="DB52" s="2355">
        <v>10964</v>
      </c>
      <c r="DC52" s="2355">
        <v>7768</v>
      </c>
      <c r="DD52" s="67">
        <v>41640</v>
      </c>
      <c r="DE52" s="624">
        <v>41640</v>
      </c>
      <c r="DF52" s="73"/>
      <c r="DG52" s="64">
        <v>41640</v>
      </c>
      <c r="DH52" s="127"/>
      <c r="DI52" s="2355">
        <v>813620</v>
      </c>
      <c r="DJ52" s="2355">
        <v>133171</v>
      </c>
      <c r="DK52" s="2355">
        <v>4400190</v>
      </c>
      <c r="DL52" s="2355">
        <v>6242085</v>
      </c>
      <c r="DM52" s="2355">
        <v>3460</v>
      </c>
      <c r="DN52" s="2355">
        <v>1661</v>
      </c>
      <c r="DO52" s="2355">
        <v>623</v>
      </c>
      <c r="DP52" s="2355">
        <v>30921</v>
      </c>
      <c r="DQ52" s="2355">
        <v>6534</v>
      </c>
      <c r="DR52" s="2355" t="s">
        <v>21</v>
      </c>
      <c r="DS52" s="2355" t="s">
        <v>21</v>
      </c>
      <c r="DT52" s="2355">
        <v>4499</v>
      </c>
      <c r="DU52" s="2355">
        <v>63687</v>
      </c>
      <c r="DV52" s="2355">
        <v>232357</v>
      </c>
      <c r="DW52" s="2355">
        <v>6375</v>
      </c>
      <c r="DX52" s="2355">
        <v>2844943</v>
      </c>
      <c r="DY52" s="2355">
        <v>18856</v>
      </c>
      <c r="DZ52" s="67">
        <v>41640</v>
      </c>
      <c r="EA52" s="624">
        <v>41640</v>
      </c>
      <c r="EB52" s="73"/>
      <c r="EC52" s="64">
        <v>41640</v>
      </c>
      <c r="ED52" s="127"/>
      <c r="EE52" s="2355">
        <v>1661</v>
      </c>
      <c r="EF52" s="2355">
        <v>623</v>
      </c>
      <c r="EG52" s="2355">
        <v>30921</v>
      </c>
      <c r="EH52" s="2355">
        <v>6534</v>
      </c>
      <c r="EI52" s="2355" t="s">
        <v>21</v>
      </c>
      <c r="EJ52" s="2355" t="s">
        <v>21</v>
      </c>
      <c r="EK52" s="2355">
        <v>3857</v>
      </c>
      <c r="EL52" s="2355">
        <v>4675</v>
      </c>
      <c r="EM52" s="2355">
        <v>2320</v>
      </c>
      <c r="EN52" s="2355">
        <v>2844943</v>
      </c>
      <c r="EO52" s="2355">
        <v>18856</v>
      </c>
      <c r="EP52" s="2355">
        <v>376383</v>
      </c>
      <c r="EQ52" s="2355">
        <v>286750</v>
      </c>
      <c r="ER52" s="2355">
        <v>24</v>
      </c>
      <c r="ES52" s="2355">
        <v>320</v>
      </c>
      <c r="ET52" s="2355">
        <v>24</v>
      </c>
      <c r="EU52" s="2355">
        <v>259008</v>
      </c>
      <c r="EV52" s="67">
        <v>41640</v>
      </c>
      <c r="EW52" s="624">
        <v>41640</v>
      </c>
      <c r="EX52" s="73"/>
      <c r="EY52" s="64">
        <v>41640</v>
      </c>
      <c r="EZ52" s="127"/>
      <c r="FA52" s="2355" t="s">
        <v>21</v>
      </c>
      <c r="FB52" s="2355" t="s">
        <v>21</v>
      </c>
      <c r="FC52" s="2355">
        <v>379</v>
      </c>
      <c r="FD52" s="2355">
        <v>4675</v>
      </c>
      <c r="FE52" s="2355">
        <v>5012</v>
      </c>
      <c r="FF52" s="2355">
        <v>383110</v>
      </c>
      <c r="FG52" s="2355">
        <v>3995</v>
      </c>
      <c r="FH52" s="2355">
        <v>873821</v>
      </c>
      <c r="FI52" s="2355">
        <v>313284</v>
      </c>
      <c r="FJ52" s="2355">
        <v>53</v>
      </c>
      <c r="FK52" s="2355">
        <v>8905</v>
      </c>
      <c r="FL52" s="2355">
        <v>1511</v>
      </c>
      <c r="FM52" s="2355">
        <v>156100</v>
      </c>
      <c r="FN52" s="2355">
        <v>16850</v>
      </c>
      <c r="FO52" s="2355">
        <v>139250</v>
      </c>
      <c r="FP52" s="2355">
        <v>8140</v>
      </c>
      <c r="FQ52" s="67">
        <v>41640</v>
      </c>
      <c r="FR52" s="624">
        <v>41640</v>
      </c>
      <c r="FS52" s="624"/>
      <c r="FT52" s="624"/>
      <c r="FU52" s="624"/>
      <c r="FV52" s="624"/>
      <c r="FW52" s="624"/>
      <c r="FX52" s="624"/>
      <c r="FY52" s="624"/>
      <c r="FZ52" s="624"/>
      <c r="GA52" s="624"/>
      <c r="GB52" s="624"/>
      <c r="GC52" s="624"/>
      <c r="GD52" s="624"/>
      <c r="GE52" s="624"/>
      <c r="GF52" s="624"/>
      <c r="GG52" s="624"/>
      <c r="GH52" s="624"/>
      <c r="GI52" s="624"/>
      <c r="GJ52" s="624"/>
      <c r="GK52" s="624"/>
      <c r="GL52" s="624"/>
      <c r="GM52" s="624"/>
      <c r="GN52" s="624"/>
    </row>
    <row r="53" spans="1:196" ht="14.25" customHeight="1">
      <c r="A53" s="1956"/>
      <c r="B53" s="541">
        <v>42005</v>
      </c>
      <c r="C53" s="1957"/>
      <c r="D53" s="543">
        <v>245540</v>
      </c>
      <c r="E53" s="542">
        <v>15505</v>
      </c>
      <c r="F53" s="542">
        <v>28283</v>
      </c>
      <c r="G53" s="542">
        <v>10174</v>
      </c>
      <c r="H53" s="542">
        <v>57257</v>
      </c>
      <c r="I53" s="542">
        <v>63070</v>
      </c>
      <c r="J53" s="542">
        <v>4128</v>
      </c>
      <c r="K53" s="542">
        <v>57137</v>
      </c>
      <c r="L53" s="542">
        <v>258313</v>
      </c>
      <c r="M53" s="542">
        <v>32604</v>
      </c>
      <c r="N53" s="542">
        <v>16527798</v>
      </c>
      <c r="O53" s="542">
        <v>8818746</v>
      </c>
      <c r="P53" s="542">
        <v>6184661</v>
      </c>
      <c r="Q53" s="542">
        <v>1450917</v>
      </c>
      <c r="R53" s="542">
        <v>268</v>
      </c>
      <c r="S53" s="542">
        <v>9977</v>
      </c>
      <c r="T53" s="542">
        <v>7789</v>
      </c>
      <c r="U53" s="1954">
        <v>42005</v>
      </c>
      <c r="V53" s="539">
        <v>42005</v>
      </c>
      <c r="W53" s="1956"/>
      <c r="X53" s="541">
        <v>42005</v>
      </c>
      <c r="Y53" s="1957"/>
      <c r="Z53" s="542">
        <v>581537</v>
      </c>
      <c r="AA53" s="542">
        <v>157159</v>
      </c>
      <c r="AB53" s="542">
        <v>3475193</v>
      </c>
      <c r="AC53" s="542">
        <v>4867143</v>
      </c>
      <c r="AD53" s="542">
        <v>5140</v>
      </c>
      <c r="AE53" s="542">
        <v>1811</v>
      </c>
      <c r="AF53" s="542">
        <v>575</v>
      </c>
      <c r="AG53" s="542">
        <v>31435</v>
      </c>
      <c r="AH53" s="542">
        <v>1066</v>
      </c>
      <c r="AI53" s="542">
        <v>1168</v>
      </c>
      <c r="AJ53" s="542">
        <v>4128</v>
      </c>
      <c r="AK53" s="542">
        <v>57137</v>
      </c>
      <c r="AL53" s="542">
        <v>235500</v>
      </c>
      <c r="AM53" s="542">
        <v>1241</v>
      </c>
      <c r="AN53" s="542">
        <v>6650311</v>
      </c>
      <c r="AO53" s="542">
        <v>98549</v>
      </c>
      <c r="AP53" s="605">
        <v>4316623</v>
      </c>
      <c r="AQ53" s="1954">
        <v>42005</v>
      </c>
      <c r="AR53" s="539">
        <v>42005</v>
      </c>
      <c r="AS53" s="1956"/>
      <c r="AT53" s="541">
        <v>42005</v>
      </c>
      <c r="AU53" s="1957"/>
      <c r="AV53" s="542">
        <v>575</v>
      </c>
      <c r="AW53" s="542">
        <v>31435</v>
      </c>
      <c r="AX53" s="542">
        <v>1717</v>
      </c>
      <c r="AY53" s="542">
        <v>6376</v>
      </c>
      <c r="AZ53" s="542" t="s">
        <v>21</v>
      </c>
      <c r="BA53" s="542">
        <v>6650311</v>
      </c>
      <c r="BB53" s="542">
        <v>98549</v>
      </c>
      <c r="BC53" s="542">
        <v>373853</v>
      </c>
      <c r="BD53" s="542">
        <v>255854</v>
      </c>
      <c r="BE53" s="542">
        <v>20</v>
      </c>
      <c r="BF53" s="542">
        <v>38</v>
      </c>
      <c r="BG53" s="542">
        <v>27</v>
      </c>
      <c r="BH53" s="542">
        <v>232424</v>
      </c>
      <c r="BI53" s="542">
        <v>1758</v>
      </c>
      <c r="BJ53" s="542">
        <v>230666</v>
      </c>
      <c r="BK53" s="542">
        <v>3244</v>
      </c>
      <c r="BL53" s="1954">
        <v>42005</v>
      </c>
      <c r="BM53" s="539">
        <v>42005</v>
      </c>
      <c r="BN53" s="1956"/>
      <c r="BO53" s="541">
        <v>42005</v>
      </c>
      <c r="BP53" s="1957"/>
      <c r="BQ53" s="542">
        <v>383484</v>
      </c>
      <c r="BR53" s="542">
        <v>109872</v>
      </c>
      <c r="BS53" s="542">
        <v>803836</v>
      </c>
      <c r="BT53" s="542">
        <v>288729</v>
      </c>
      <c r="BU53" s="542">
        <v>52</v>
      </c>
      <c r="BV53" s="542">
        <v>8030</v>
      </c>
      <c r="BW53" s="542">
        <v>1523</v>
      </c>
      <c r="BX53" s="542">
        <v>131124</v>
      </c>
      <c r="BY53" s="542">
        <v>10406</v>
      </c>
      <c r="BZ53" s="542">
        <v>120718</v>
      </c>
      <c r="CA53" s="542">
        <v>10296</v>
      </c>
      <c r="CB53" s="542">
        <v>15</v>
      </c>
      <c r="CC53" s="542">
        <v>105692</v>
      </c>
      <c r="CD53" s="542">
        <v>43846</v>
      </c>
      <c r="CE53" s="542">
        <v>453232</v>
      </c>
      <c r="CF53" s="542">
        <v>145957</v>
      </c>
      <c r="CG53" s="542">
        <v>176644</v>
      </c>
      <c r="CH53" s="1954">
        <v>42005</v>
      </c>
      <c r="CI53" s="539">
        <v>42005</v>
      </c>
      <c r="CJ53" s="73"/>
      <c r="CK53" s="64">
        <v>42005</v>
      </c>
      <c r="CL53" s="127"/>
      <c r="CM53" s="75">
        <v>245540</v>
      </c>
      <c r="CN53" s="2355">
        <v>15505</v>
      </c>
      <c r="CO53" s="2355">
        <v>146087</v>
      </c>
      <c r="CP53" s="2355">
        <v>10174</v>
      </c>
      <c r="CQ53" s="2355">
        <v>59630</v>
      </c>
      <c r="CR53" s="2355">
        <v>65657</v>
      </c>
      <c r="CS53" s="2355">
        <v>4128</v>
      </c>
      <c r="CT53" s="2355">
        <v>67912</v>
      </c>
      <c r="CU53" s="2355">
        <v>258313</v>
      </c>
      <c r="CV53" s="2355">
        <v>37297</v>
      </c>
      <c r="CW53" s="2355">
        <v>5050484</v>
      </c>
      <c r="CX53" s="2355">
        <v>87707</v>
      </c>
      <c r="CY53" s="2355">
        <v>6746424</v>
      </c>
      <c r="CZ53" s="2355">
        <v>1635961</v>
      </c>
      <c r="DA53" s="2355">
        <v>268</v>
      </c>
      <c r="DB53" s="2355">
        <v>11795</v>
      </c>
      <c r="DC53" s="2355">
        <v>7789</v>
      </c>
      <c r="DD53" s="67">
        <v>42005</v>
      </c>
      <c r="DE53" s="624">
        <v>42005</v>
      </c>
      <c r="DF53" s="73"/>
      <c r="DG53" s="64">
        <v>42005</v>
      </c>
      <c r="DH53" s="127"/>
      <c r="DI53" s="2355">
        <v>796859</v>
      </c>
      <c r="DJ53" s="2355">
        <v>157257</v>
      </c>
      <c r="DK53" s="2355">
        <v>4254840</v>
      </c>
      <c r="DL53" s="2355">
        <v>6020799</v>
      </c>
      <c r="DM53" s="2355">
        <v>6339</v>
      </c>
      <c r="DN53" s="2355">
        <v>1811</v>
      </c>
      <c r="DO53" s="2355">
        <v>575</v>
      </c>
      <c r="DP53" s="2355">
        <v>31435</v>
      </c>
      <c r="DQ53" s="2355">
        <v>6036</v>
      </c>
      <c r="DR53" s="2355">
        <v>2176</v>
      </c>
      <c r="DS53" s="2355">
        <v>2382</v>
      </c>
      <c r="DT53" s="2355">
        <v>4128</v>
      </c>
      <c r="DU53" s="2355">
        <v>58285</v>
      </c>
      <c r="DV53" s="2355">
        <v>235500</v>
      </c>
      <c r="DW53" s="2355">
        <v>5934</v>
      </c>
      <c r="DX53" s="2355">
        <v>2580915</v>
      </c>
      <c r="DY53" s="2355">
        <v>19048</v>
      </c>
      <c r="DZ53" s="67">
        <v>42005</v>
      </c>
      <c r="EA53" s="624">
        <v>42005</v>
      </c>
      <c r="EB53" s="73"/>
      <c r="EC53" s="64">
        <v>42005</v>
      </c>
      <c r="ED53" s="127"/>
      <c r="EE53" s="2355">
        <v>1811</v>
      </c>
      <c r="EF53" s="2355">
        <v>575</v>
      </c>
      <c r="EG53" s="2355">
        <v>31435</v>
      </c>
      <c r="EH53" s="2355">
        <v>6036</v>
      </c>
      <c r="EI53" s="2355">
        <v>1110</v>
      </c>
      <c r="EJ53" s="2355">
        <v>1215</v>
      </c>
      <c r="EK53" s="2355">
        <v>2865</v>
      </c>
      <c r="EL53" s="2355">
        <v>6376</v>
      </c>
      <c r="EM53" s="2355">
        <v>4693</v>
      </c>
      <c r="EN53" s="2355">
        <v>2580915</v>
      </c>
      <c r="EO53" s="2355">
        <v>19048</v>
      </c>
      <c r="EP53" s="2355">
        <v>370019</v>
      </c>
      <c r="EQ53" s="2355">
        <v>260255</v>
      </c>
      <c r="ER53" s="2355">
        <v>20</v>
      </c>
      <c r="ES53" s="2355">
        <v>328</v>
      </c>
      <c r="ET53" s="2355">
        <v>27</v>
      </c>
      <c r="EU53" s="2355">
        <v>236235</v>
      </c>
      <c r="EV53" s="67">
        <v>42005</v>
      </c>
      <c r="EW53" s="624">
        <v>42005</v>
      </c>
      <c r="EX53" s="73"/>
      <c r="EY53" s="64">
        <v>42005</v>
      </c>
      <c r="EZ53" s="127"/>
      <c r="FA53" s="2355" t="s">
        <v>21</v>
      </c>
      <c r="FB53" s="2355" t="s">
        <v>21</v>
      </c>
      <c r="FC53" s="2355">
        <v>419</v>
      </c>
      <c r="FD53" s="2355">
        <v>4285</v>
      </c>
      <c r="FE53" s="2355">
        <v>4517</v>
      </c>
      <c r="FF53" s="2355">
        <v>358700</v>
      </c>
      <c r="FG53" s="2355">
        <v>7312</v>
      </c>
      <c r="FH53" s="2355">
        <v>803860</v>
      </c>
      <c r="FI53" s="2355">
        <v>299402</v>
      </c>
      <c r="FJ53" s="2355">
        <v>52</v>
      </c>
      <c r="FK53" s="2355">
        <v>9545</v>
      </c>
      <c r="FL53" s="2355">
        <v>1523</v>
      </c>
      <c r="FM53" s="2355">
        <v>139482</v>
      </c>
      <c r="FN53" s="2355">
        <v>17800</v>
      </c>
      <c r="FO53" s="2355">
        <v>121682</v>
      </c>
      <c r="FP53" s="2355">
        <v>10296</v>
      </c>
      <c r="FQ53" s="67">
        <v>42005</v>
      </c>
      <c r="FR53" s="624">
        <v>42005</v>
      </c>
      <c r="FS53" s="624"/>
      <c r="FT53" s="624"/>
      <c r="FU53" s="624"/>
      <c r="FV53" s="624"/>
      <c r="FW53" s="624"/>
      <c r="FX53" s="624"/>
      <c r="FY53" s="624"/>
      <c r="FZ53" s="624"/>
      <c r="GA53" s="624"/>
      <c r="GB53" s="624"/>
      <c r="GC53" s="624"/>
      <c r="GD53" s="624"/>
      <c r="GE53" s="624"/>
      <c r="GF53" s="624"/>
      <c r="GG53" s="624"/>
      <c r="GH53" s="624"/>
      <c r="GI53" s="624"/>
      <c r="GJ53" s="624"/>
      <c r="GK53" s="624"/>
      <c r="GL53" s="624"/>
      <c r="GM53" s="624"/>
      <c r="GN53" s="624"/>
    </row>
    <row r="54" spans="1:196" ht="6.75" customHeight="1">
      <c r="A54" s="1956"/>
      <c r="B54" s="544"/>
      <c r="C54" s="1957"/>
      <c r="D54" s="1778"/>
      <c r="E54" s="545"/>
      <c r="F54" s="545"/>
      <c r="G54" s="545"/>
      <c r="H54" s="545"/>
      <c r="I54" s="545"/>
      <c r="J54" s="545"/>
      <c r="K54" s="545"/>
      <c r="L54" s="545"/>
      <c r="M54" s="545"/>
      <c r="N54" s="545"/>
      <c r="O54" s="545"/>
      <c r="P54" s="545"/>
      <c r="Q54" s="545"/>
      <c r="R54" s="545"/>
      <c r="S54" s="545"/>
      <c r="T54" s="545"/>
      <c r="U54" s="1958"/>
      <c r="V54" s="547"/>
      <c r="W54" s="1956"/>
      <c r="X54" s="544"/>
      <c r="Y54" s="1957"/>
      <c r="Z54" s="545"/>
      <c r="AA54" s="545"/>
      <c r="AB54" s="545"/>
      <c r="AC54" s="545"/>
      <c r="AD54" s="545"/>
      <c r="AE54" s="545"/>
      <c r="AF54" s="545"/>
      <c r="AG54" s="545"/>
      <c r="AH54" s="545"/>
      <c r="AI54" s="545"/>
      <c r="AJ54" s="545"/>
      <c r="AK54" s="545"/>
      <c r="AL54" s="545"/>
      <c r="AM54" s="545"/>
      <c r="AN54" s="545"/>
      <c r="AO54" s="545"/>
      <c r="AP54" s="1779"/>
      <c r="AQ54" s="1958"/>
      <c r="AR54" s="547"/>
      <c r="AS54" s="1956"/>
      <c r="AT54" s="544"/>
      <c r="AU54" s="1957"/>
      <c r="AV54" s="545"/>
      <c r="AW54" s="545"/>
      <c r="AX54" s="545"/>
      <c r="AY54" s="545"/>
      <c r="AZ54" s="545"/>
      <c r="BA54" s="545"/>
      <c r="BB54" s="545"/>
      <c r="BC54" s="545"/>
      <c r="BD54" s="545"/>
      <c r="BE54" s="545"/>
      <c r="BF54" s="545"/>
      <c r="BG54" s="545"/>
      <c r="BH54" s="545"/>
      <c r="BI54" s="545"/>
      <c r="BJ54" s="545"/>
      <c r="BK54" s="545"/>
      <c r="BL54" s="1958"/>
      <c r="BM54" s="547"/>
      <c r="BN54" s="1956"/>
      <c r="BO54" s="544"/>
      <c r="BP54" s="1957"/>
      <c r="BQ54" s="545"/>
      <c r="BR54" s="545"/>
      <c r="BS54" s="545"/>
      <c r="BT54" s="545"/>
      <c r="BU54" s="545"/>
      <c r="BV54" s="545"/>
      <c r="BW54" s="545"/>
      <c r="BX54" s="545"/>
      <c r="BY54" s="545"/>
      <c r="BZ54" s="545"/>
      <c r="CA54" s="545"/>
      <c r="CB54" s="545"/>
      <c r="CC54" s="545"/>
      <c r="CD54" s="545"/>
      <c r="CE54" s="545"/>
      <c r="CF54" s="545"/>
      <c r="CG54" s="545"/>
      <c r="CH54" s="1958"/>
      <c r="CI54" s="547"/>
      <c r="CJ54" s="73"/>
      <c r="CK54" s="76"/>
      <c r="CL54" s="127"/>
      <c r="CM54" s="947"/>
      <c r="CN54" s="625"/>
      <c r="CO54" s="625"/>
      <c r="CP54" s="625"/>
      <c r="CQ54" s="625"/>
      <c r="CR54" s="625"/>
      <c r="CS54" s="625"/>
      <c r="CT54" s="625"/>
      <c r="CU54" s="625"/>
      <c r="CV54" s="625"/>
      <c r="CW54" s="625"/>
      <c r="CX54" s="625"/>
      <c r="CY54" s="625"/>
      <c r="CZ54" s="625"/>
      <c r="DA54" s="625"/>
      <c r="DB54" s="625"/>
      <c r="DC54" s="625"/>
      <c r="DD54" s="77"/>
      <c r="DE54" s="486"/>
      <c r="DF54" s="73"/>
      <c r="DG54" s="76"/>
      <c r="DH54" s="127"/>
      <c r="DI54" s="625"/>
      <c r="DJ54" s="625"/>
      <c r="DK54" s="625"/>
      <c r="DL54" s="625"/>
      <c r="DM54" s="625"/>
      <c r="DN54" s="625"/>
      <c r="DO54" s="625"/>
      <c r="DP54" s="625"/>
      <c r="DQ54" s="625"/>
      <c r="DR54" s="625"/>
      <c r="DS54" s="625"/>
      <c r="DT54" s="625"/>
      <c r="DU54" s="625"/>
      <c r="DV54" s="625"/>
      <c r="DW54" s="625"/>
      <c r="DX54" s="625"/>
      <c r="DY54" s="625"/>
      <c r="DZ54" s="77"/>
      <c r="EA54" s="486"/>
      <c r="EB54" s="73"/>
      <c r="EC54" s="76"/>
      <c r="ED54" s="127"/>
      <c r="EE54" s="625"/>
      <c r="EF54" s="625"/>
      <c r="EG54" s="625"/>
      <c r="EH54" s="625"/>
      <c r="EI54" s="625"/>
      <c r="EJ54" s="625"/>
      <c r="EK54" s="625"/>
      <c r="EL54" s="625"/>
      <c r="EM54" s="625"/>
      <c r="EN54" s="625"/>
      <c r="EO54" s="625"/>
      <c r="EP54" s="625"/>
      <c r="EQ54" s="625"/>
      <c r="ER54" s="625"/>
      <c r="ES54" s="625"/>
      <c r="ET54" s="625"/>
      <c r="EU54" s="625"/>
      <c r="EV54" s="77"/>
      <c r="EW54" s="486"/>
      <c r="EX54" s="73"/>
      <c r="EY54" s="76"/>
      <c r="EZ54" s="127"/>
      <c r="FA54" s="625"/>
      <c r="FB54" s="625"/>
      <c r="FC54" s="625"/>
      <c r="FD54" s="625"/>
      <c r="FE54" s="625"/>
      <c r="FF54" s="625"/>
      <c r="FG54" s="625"/>
      <c r="FH54" s="625"/>
      <c r="FI54" s="625"/>
      <c r="FJ54" s="625"/>
      <c r="FK54" s="625"/>
      <c r="FL54" s="625"/>
      <c r="FM54" s="625"/>
      <c r="FN54" s="625"/>
      <c r="FO54" s="625"/>
      <c r="FP54" s="625"/>
      <c r="FQ54" s="77"/>
      <c r="FR54" s="486"/>
      <c r="FS54" s="486"/>
      <c r="FT54" s="486"/>
      <c r="FU54" s="486"/>
      <c r="FV54" s="486"/>
      <c r="FW54" s="486"/>
      <c r="FX54" s="486"/>
      <c r="FY54" s="486"/>
      <c r="FZ54" s="486"/>
      <c r="GA54" s="486"/>
      <c r="GB54" s="486"/>
      <c r="GC54" s="486"/>
      <c r="GD54" s="486"/>
      <c r="GE54" s="486"/>
      <c r="GF54" s="486"/>
      <c r="GG54" s="486"/>
      <c r="GH54" s="486"/>
      <c r="GI54" s="486"/>
      <c r="GJ54" s="486"/>
      <c r="GK54" s="486"/>
      <c r="GL54" s="486"/>
      <c r="GM54" s="486"/>
      <c r="GN54" s="486"/>
    </row>
    <row r="55" spans="1:196" ht="15.75" customHeight="1">
      <c r="A55" s="1960">
        <v>41365</v>
      </c>
      <c r="B55" s="548">
        <v>41365</v>
      </c>
      <c r="C55" s="1961">
        <v>41365</v>
      </c>
      <c r="D55" s="606">
        <v>236004</v>
      </c>
      <c r="E55" s="549">
        <v>16642</v>
      </c>
      <c r="F55" s="549">
        <v>8590</v>
      </c>
      <c r="G55" s="549">
        <v>1137</v>
      </c>
      <c r="H55" s="549">
        <v>55206</v>
      </c>
      <c r="I55" s="549">
        <v>60663</v>
      </c>
      <c r="J55" s="549">
        <v>4104</v>
      </c>
      <c r="K55" s="549">
        <v>67884</v>
      </c>
      <c r="L55" s="549">
        <v>221837</v>
      </c>
      <c r="M55" s="549">
        <v>32628</v>
      </c>
      <c r="N55" s="549">
        <v>16544922</v>
      </c>
      <c r="O55" s="549">
        <v>7881124</v>
      </c>
      <c r="P55" s="549">
        <v>6460934</v>
      </c>
      <c r="Q55" s="549">
        <v>1534603</v>
      </c>
      <c r="R55" s="549">
        <v>283</v>
      </c>
      <c r="S55" s="549">
        <v>11086</v>
      </c>
      <c r="T55" s="549">
        <v>7771</v>
      </c>
      <c r="U55" s="1962">
        <v>41365</v>
      </c>
      <c r="V55" s="551">
        <v>41365</v>
      </c>
      <c r="W55" s="1960">
        <v>41365</v>
      </c>
      <c r="X55" s="548">
        <v>41365</v>
      </c>
      <c r="Y55" s="1961">
        <v>41365</v>
      </c>
      <c r="Z55" s="549">
        <v>609118</v>
      </c>
      <c r="AA55" s="549">
        <v>149550</v>
      </c>
      <c r="AB55" s="549">
        <v>3620449</v>
      </c>
      <c r="AC55" s="549">
        <v>5115939</v>
      </c>
      <c r="AD55" s="549">
        <v>2849</v>
      </c>
      <c r="AE55" s="549">
        <v>1622</v>
      </c>
      <c r="AF55" s="549">
        <v>641</v>
      </c>
      <c r="AG55" s="549">
        <v>31153</v>
      </c>
      <c r="AH55" s="549" t="s">
        <v>21</v>
      </c>
      <c r="AI55" s="549" t="s">
        <v>21</v>
      </c>
      <c r="AJ55" s="549">
        <v>4104</v>
      </c>
      <c r="AK55" s="549">
        <v>67884</v>
      </c>
      <c r="AL55" s="549">
        <v>199977</v>
      </c>
      <c r="AM55" s="549">
        <v>2375</v>
      </c>
      <c r="AN55" s="549">
        <v>6969405</v>
      </c>
      <c r="AO55" s="549">
        <v>84987</v>
      </c>
      <c r="AP55" s="593">
        <v>4473340</v>
      </c>
      <c r="AQ55" s="1962">
        <v>41365</v>
      </c>
      <c r="AR55" s="551">
        <v>41365</v>
      </c>
      <c r="AS55" s="1960">
        <v>41365</v>
      </c>
      <c r="AT55" s="548">
        <v>41365</v>
      </c>
      <c r="AU55" s="1961">
        <v>41365</v>
      </c>
      <c r="AV55" s="549">
        <v>641</v>
      </c>
      <c r="AW55" s="549">
        <v>31153</v>
      </c>
      <c r="AX55" s="549">
        <v>3644</v>
      </c>
      <c r="AY55" s="549">
        <v>3851</v>
      </c>
      <c r="AZ55" s="549" t="s">
        <v>21</v>
      </c>
      <c r="BA55" s="549">
        <v>6969405</v>
      </c>
      <c r="BB55" s="549">
        <v>84987</v>
      </c>
      <c r="BC55" s="549">
        <v>397144</v>
      </c>
      <c r="BD55" s="549">
        <v>297798</v>
      </c>
      <c r="BE55" s="549">
        <v>25</v>
      </c>
      <c r="BF55" s="549">
        <v>239</v>
      </c>
      <c r="BG55" s="549">
        <v>26</v>
      </c>
      <c r="BH55" s="549">
        <v>268832</v>
      </c>
      <c r="BI55" s="549">
        <v>1884</v>
      </c>
      <c r="BJ55" s="549">
        <v>266948</v>
      </c>
      <c r="BK55" s="549">
        <v>5027</v>
      </c>
      <c r="BL55" s="1962">
        <v>41365</v>
      </c>
      <c r="BM55" s="551">
        <v>41365</v>
      </c>
      <c r="BN55" s="1960">
        <v>41365</v>
      </c>
      <c r="BO55" s="548">
        <v>41365</v>
      </c>
      <c r="BP55" s="1961">
        <v>41365</v>
      </c>
      <c r="BQ55" s="549">
        <v>411627</v>
      </c>
      <c r="BR55" s="549">
        <v>138380</v>
      </c>
      <c r="BS55" s="549">
        <v>871650</v>
      </c>
      <c r="BT55" s="549">
        <v>319305</v>
      </c>
      <c r="BU55" s="549">
        <v>68</v>
      </c>
      <c r="BV55" s="549">
        <v>8655</v>
      </c>
      <c r="BW55" s="549">
        <v>1579</v>
      </c>
      <c r="BX55" s="549">
        <v>162384</v>
      </c>
      <c r="BY55" s="549">
        <v>8877</v>
      </c>
      <c r="BZ55" s="549">
        <v>153507</v>
      </c>
      <c r="CA55" s="549">
        <v>7291</v>
      </c>
      <c r="CB55" s="549">
        <v>11</v>
      </c>
      <c r="CC55" s="542">
        <v>115303</v>
      </c>
      <c r="CD55" s="549">
        <v>35944</v>
      </c>
      <c r="CE55" s="549">
        <v>486012</v>
      </c>
      <c r="CF55" s="549">
        <v>174145</v>
      </c>
      <c r="CG55" s="549">
        <v>166279</v>
      </c>
      <c r="CH55" s="1962">
        <v>41365</v>
      </c>
      <c r="CI55" s="551">
        <v>41365</v>
      </c>
      <c r="CJ55" s="79">
        <v>41365</v>
      </c>
      <c r="CK55" s="80">
        <v>41365</v>
      </c>
      <c r="CL55" s="128">
        <v>41365</v>
      </c>
      <c r="CM55" s="82">
        <v>236004</v>
      </c>
      <c r="CN55" s="2356">
        <v>16642</v>
      </c>
      <c r="CO55" s="2356">
        <v>128792</v>
      </c>
      <c r="CP55" s="2356">
        <v>1137</v>
      </c>
      <c r="CQ55" s="2356">
        <v>57133</v>
      </c>
      <c r="CR55" s="2356">
        <v>62763</v>
      </c>
      <c r="CS55" s="2356">
        <v>4104</v>
      </c>
      <c r="CT55" s="2356">
        <v>80285</v>
      </c>
      <c r="CU55" s="2356">
        <v>221837</v>
      </c>
      <c r="CV55" s="2356">
        <v>35095</v>
      </c>
      <c r="CW55" s="2356">
        <v>5500831</v>
      </c>
      <c r="CX55" s="2356">
        <v>82158</v>
      </c>
      <c r="CY55" s="2356">
        <v>7016693</v>
      </c>
      <c r="CZ55" s="2356">
        <v>1721021</v>
      </c>
      <c r="DA55" s="2356">
        <v>283</v>
      </c>
      <c r="DB55" s="2356">
        <v>12894</v>
      </c>
      <c r="DC55" s="2356">
        <v>7771</v>
      </c>
      <c r="DD55" s="83">
        <v>41365</v>
      </c>
      <c r="DE55" s="628">
        <v>41365</v>
      </c>
      <c r="DF55" s="79">
        <v>41365</v>
      </c>
      <c r="DG55" s="80">
        <v>41365</v>
      </c>
      <c r="DH55" s="128">
        <v>41365</v>
      </c>
      <c r="DI55" s="2356">
        <v>827123</v>
      </c>
      <c r="DJ55" s="2356">
        <v>149660</v>
      </c>
      <c r="DK55" s="2356">
        <v>4398698</v>
      </c>
      <c r="DL55" s="2356">
        <v>6266522</v>
      </c>
      <c r="DM55" s="2356">
        <v>7422</v>
      </c>
      <c r="DN55" s="2356">
        <v>1622</v>
      </c>
      <c r="DO55" s="2356">
        <v>641</v>
      </c>
      <c r="DP55" s="2356">
        <v>31153</v>
      </c>
      <c r="DQ55" s="2356">
        <v>6725</v>
      </c>
      <c r="DR55" s="2356" t="s">
        <v>21</v>
      </c>
      <c r="DS55" s="2356" t="s">
        <v>21</v>
      </c>
      <c r="DT55" s="2356">
        <v>4104</v>
      </c>
      <c r="DU55" s="2356">
        <v>69360</v>
      </c>
      <c r="DV55" s="2356">
        <v>199977</v>
      </c>
      <c r="DW55" s="2356">
        <v>4842</v>
      </c>
      <c r="DX55" s="2356">
        <v>2845230</v>
      </c>
      <c r="DY55" s="2356">
        <v>18225</v>
      </c>
      <c r="DZ55" s="83">
        <v>41365</v>
      </c>
      <c r="EA55" s="628">
        <v>41365</v>
      </c>
      <c r="EB55" s="79">
        <v>41365</v>
      </c>
      <c r="EC55" s="80">
        <v>41365</v>
      </c>
      <c r="ED55" s="128">
        <v>41365</v>
      </c>
      <c r="EE55" s="2356">
        <v>1622</v>
      </c>
      <c r="EF55" s="2356">
        <v>641</v>
      </c>
      <c r="EG55" s="2356">
        <v>31153</v>
      </c>
      <c r="EH55" s="2356">
        <v>6725</v>
      </c>
      <c r="EI55" s="2356" t="s">
        <v>21</v>
      </c>
      <c r="EJ55" s="2356" t="s">
        <v>21</v>
      </c>
      <c r="EK55" s="2356">
        <v>5120</v>
      </c>
      <c r="EL55" s="2356">
        <v>3851</v>
      </c>
      <c r="EM55" s="2356">
        <v>2467</v>
      </c>
      <c r="EN55" s="2356">
        <v>2845230</v>
      </c>
      <c r="EO55" s="2356">
        <v>18225</v>
      </c>
      <c r="EP55" s="2356">
        <v>390338</v>
      </c>
      <c r="EQ55" s="2356">
        <v>299376</v>
      </c>
      <c r="ER55" s="2356">
        <v>25</v>
      </c>
      <c r="ES55" s="2356">
        <v>555</v>
      </c>
      <c r="ET55" s="2356">
        <v>26</v>
      </c>
      <c r="EU55" s="2356">
        <v>270013</v>
      </c>
      <c r="EV55" s="83">
        <v>41365</v>
      </c>
      <c r="EW55" s="628">
        <v>41365</v>
      </c>
      <c r="EX55" s="79">
        <v>41365</v>
      </c>
      <c r="EY55" s="80">
        <v>41365</v>
      </c>
      <c r="EZ55" s="128">
        <v>41365</v>
      </c>
      <c r="FA55" s="2356" t="s">
        <v>21</v>
      </c>
      <c r="FB55" s="2356" t="s">
        <v>21</v>
      </c>
      <c r="FC55" s="2356">
        <v>352</v>
      </c>
      <c r="FD55" s="2356">
        <v>5410</v>
      </c>
      <c r="FE55" s="2356">
        <v>5806</v>
      </c>
      <c r="FF55" s="2356">
        <v>396581</v>
      </c>
      <c r="FG55" s="2356">
        <v>5063</v>
      </c>
      <c r="FH55" s="2356">
        <v>871701</v>
      </c>
      <c r="FI55" s="2356">
        <v>331622</v>
      </c>
      <c r="FJ55" s="2356">
        <v>68</v>
      </c>
      <c r="FK55" s="2356">
        <v>10137</v>
      </c>
      <c r="FL55" s="2356">
        <v>1579</v>
      </c>
      <c r="FM55" s="2356">
        <v>172041</v>
      </c>
      <c r="FN55" s="2356">
        <v>17098</v>
      </c>
      <c r="FO55" s="2356">
        <v>154943</v>
      </c>
      <c r="FP55" s="2356">
        <v>7291</v>
      </c>
      <c r="FQ55" s="83">
        <v>41365</v>
      </c>
      <c r="FR55" s="628">
        <v>41365</v>
      </c>
      <c r="FS55" s="628"/>
      <c r="FT55" s="628"/>
      <c r="FU55" s="628"/>
      <c r="FV55" s="628"/>
      <c r="FW55" s="628"/>
      <c r="FX55" s="628"/>
      <c r="FY55" s="628"/>
      <c r="FZ55" s="628"/>
      <c r="GA55" s="628"/>
      <c r="GB55" s="628"/>
      <c r="GC55" s="628"/>
      <c r="GD55" s="628"/>
      <c r="GE55" s="628"/>
      <c r="GF55" s="628"/>
      <c r="GG55" s="628"/>
      <c r="GH55" s="628"/>
      <c r="GI55" s="628"/>
      <c r="GJ55" s="628"/>
      <c r="GK55" s="628"/>
      <c r="GL55" s="628"/>
      <c r="GM55" s="628"/>
      <c r="GN55" s="628"/>
    </row>
    <row r="56" spans="1:196" ht="14.25" customHeight="1">
      <c r="A56" s="1964"/>
      <c r="B56" s="548">
        <v>41730</v>
      </c>
      <c r="C56" s="1965"/>
      <c r="D56" s="606">
        <v>245453</v>
      </c>
      <c r="E56" s="549">
        <v>19995</v>
      </c>
      <c r="F56" s="549">
        <v>14151</v>
      </c>
      <c r="G56" s="549">
        <v>6741</v>
      </c>
      <c r="H56" s="549">
        <v>54455</v>
      </c>
      <c r="I56" s="549">
        <v>59721</v>
      </c>
      <c r="J56" s="549">
        <v>4299</v>
      </c>
      <c r="K56" s="549">
        <v>58453</v>
      </c>
      <c r="L56" s="549">
        <v>262642</v>
      </c>
      <c r="M56" s="549">
        <v>40639</v>
      </c>
      <c r="N56" s="549">
        <v>16551168</v>
      </c>
      <c r="O56" s="549">
        <v>8206689</v>
      </c>
      <c r="P56" s="549">
        <v>6347382</v>
      </c>
      <c r="Q56" s="549">
        <v>1461094</v>
      </c>
      <c r="R56" s="549">
        <v>245</v>
      </c>
      <c r="S56" s="549">
        <v>8716</v>
      </c>
      <c r="T56" s="549">
        <v>7832</v>
      </c>
      <c r="U56" s="1962">
        <v>41730</v>
      </c>
      <c r="V56" s="551">
        <v>41730</v>
      </c>
      <c r="W56" s="1964"/>
      <c r="X56" s="548">
        <v>41730</v>
      </c>
      <c r="Y56" s="1965"/>
      <c r="Z56" s="549">
        <v>594385</v>
      </c>
      <c r="AA56" s="549">
        <v>136213</v>
      </c>
      <c r="AB56" s="549">
        <v>3577747</v>
      </c>
      <c r="AC56" s="549">
        <v>5016407</v>
      </c>
      <c r="AD56" s="549">
        <v>2445</v>
      </c>
      <c r="AE56" s="549">
        <v>1642</v>
      </c>
      <c r="AF56" s="549">
        <v>581</v>
      </c>
      <c r="AG56" s="549">
        <v>31359</v>
      </c>
      <c r="AH56" s="549" t="s">
        <v>21</v>
      </c>
      <c r="AI56" s="549" t="s">
        <v>21</v>
      </c>
      <c r="AJ56" s="549">
        <v>4299</v>
      </c>
      <c r="AK56" s="549">
        <v>58453</v>
      </c>
      <c r="AL56" s="549">
        <v>240133</v>
      </c>
      <c r="AM56" s="549">
        <v>4037</v>
      </c>
      <c r="AN56" s="549">
        <v>6842643</v>
      </c>
      <c r="AO56" s="549">
        <v>92458</v>
      </c>
      <c r="AP56" s="593">
        <v>4400939</v>
      </c>
      <c r="AQ56" s="1962">
        <v>41730</v>
      </c>
      <c r="AR56" s="551">
        <v>41730</v>
      </c>
      <c r="AS56" s="1964"/>
      <c r="AT56" s="548">
        <v>41730</v>
      </c>
      <c r="AU56" s="1965"/>
      <c r="AV56" s="549">
        <v>581</v>
      </c>
      <c r="AW56" s="549">
        <v>31359</v>
      </c>
      <c r="AX56" s="549">
        <v>2209</v>
      </c>
      <c r="AY56" s="549">
        <v>5292</v>
      </c>
      <c r="AZ56" s="549" t="s">
        <v>21</v>
      </c>
      <c r="BA56" s="549">
        <v>6842643</v>
      </c>
      <c r="BB56" s="549">
        <v>92458</v>
      </c>
      <c r="BC56" s="549">
        <v>376294</v>
      </c>
      <c r="BD56" s="549">
        <v>278436</v>
      </c>
      <c r="BE56" s="549">
        <v>24</v>
      </c>
      <c r="BF56" s="549">
        <v>30</v>
      </c>
      <c r="BG56" s="549">
        <v>24</v>
      </c>
      <c r="BH56" s="549">
        <v>251854</v>
      </c>
      <c r="BI56" s="549">
        <v>1442</v>
      </c>
      <c r="BJ56" s="549">
        <v>250412</v>
      </c>
      <c r="BK56" s="549">
        <v>4409</v>
      </c>
      <c r="BL56" s="1962">
        <v>41730</v>
      </c>
      <c r="BM56" s="551">
        <v>41730</v>
      </c>
      <c r="BN56" s="1964"/>
      <c r="BO56" s="548">
        <v>41730</v>
      </c>
      <c r="BP56" s="1965"/>
      <c r="BQ56" s="549">
        <v>386363</v>
      </c>
      <c r="BR56" s="549">
        <v>119508</v>
      </c>
      <c r="BS56" s="549">
        <v>862920</v>
      </c>
      <c r="BT56" s="549">
        <v>295152</v>
      </c>
      <c r="BU56" s="549">
        <v>51</v>
      </c>
      <c r="BV56" s="549">
        <v>7070</v>
      </c>
      <c r="BW56" s="549">
        <v>1508</v>
      </c>
      <c r="BX56" s="549">
        <v>141210</v>
      </c>
      <c r="BY56" s="549">
        <v>9101</v>
      </c>
      <c r="BZ56" s="549">
        <v>132109</v>
      </c>
      <c r="CA56" s="549">
        <v>9052</v>
      </c>
      <c r="CB56" s="549">
        <v>32</v>
      </c>
      <c r="CC56" s="542">
        <v>109520</v>
      </c>
      <c r="CD56" s="549">
        <v>38745</v>
      </c>
      <c r="CE56" s="549">
        <v>502981</v>
      </c>
      <c r="CF56" s="549">
        <v>174461</v>
      </c>
      <c r="CG56" s="549">
        <v>177638</v>
      </c>
      <c r="CH56" s="1962">
        <v>41730</v>
      </c>
      <c r="CI56" s="551">
        <v>41730</v>
      </c>
      <c r="CJ56" s="85"/>
      <c r="CK56" s="80">
        <v>41730</v>
      </c>
      <c r="CL56" s="130"/>
      <c r="CM56" s="82">
        <v>245453</v>
      </c>
      <c r="CN56" s="2356">
        <v>19995</v>
      </c>
      <c r="CO56" s="2356">
        <v>137394</v>
      </c>
      <c r="CP56" s="2356">
        <v>6741</v>
      </c>
      <c r="CQ56" s="2356">
        <v>55893</v>
      </c>
      <c r="CR56" s="2356">
        <v>61285</v>
      </c>
      <c r="CS56" s="2356">
        <v>4299</v>
      </c>
      <c r="CT56" s="2356">
        <v>70680</v>
      </c>
      <c r="CU56" s="2356">
        <v>262642</v>
      </c>
      <c r="CV56" s="2356">
        <v>43197</v>
      </c>
      <c r="CW56" s="2356">
        <v>5359037</v>
      </c>
      <c r="CX56" s="2356">
        <v>78981</v>
      </c>
      <c r="CY56" s="2356">
        <v>6905946</v>
      </c>
      <c r="CZ56" s="2356">
        <v>1643236</v>
      </c>
      <c r="DA56" s="2356">
        <v>245</v>
      </c>
      <c r="DB56" s="2356">
        <v>10586</v>
      </c>
      <c r="DC56" s="2356">
        <v>7832</v>
      </c>
      <c r="DD56" s="83">
        <v>41730</v>
      </c>
      <c r="DE56" s="628">
        <v>41730</v>
      </c>
      <c r="DF56" s="85"/>
      <c r="DG56" s="80">
        <v>41730</v>
      </c>
      <c r="DH56" s="130"/>
      <c r="DI56" s="2356">
        <v>807241</v>
      </c>
      <c r="DJ56" s="2356">
        <v>136409</v>
      </c>
      <c r="DK56" s="2356">
        <v>4357832</v>
      </c>
      <c r="DL56" s="2356">
        <v>6172547</v>
      </c>
      <c r="DM56" s="2356">
        <v>4946</v>
      </c>
      <c r="DN56" s="2356">
        <v>1642</v>
      </c>
      <c r="DO56" s="2356">
        <v>581</v>
      </c>
      <c r="DP56" s="2356">
        <v>31359</v>
      </c>
      <c r="DQ56" s="2356">
        <v>6486</v>
      </c>
      <c r="DR56" s="2356" t="s">
        <v>21</v>
      </c>
      <c r="DS56" s="2356" t="s">
        <v>21</v>
      </c>
      <c r="DT56" s="2356">
        <v>4299</v>
      </c>
      <c r="DU56" s="2356">
        <v>59835</v>
      </c>
      <c r="DV56" s="2356">
        <v>240133</v>
      </c>
      <c r="DW56" s="2356">
        <v>6595</v>
      </c>
      <c r="DX56" s="2356">
        <v>2759733</v>
      </c>
      <c r="DY56" s="2356">
        <v>18905</v>
      </c>
      <c r="DZ56" s="83">
        <v>41730</v>
      </c>
      <c r="EA56" s="628">
        <v>41730</v>
      </c>
      <c r="EB56" s="85"/>
      <c r="EC56" s="80">
        <v>41730</v>
      </c>
      <c r="ED56" s="130"/>
      <c r="EE56" s="2356">
        <v>1642</v>
      </c>
      <c r="EF56" s="2356">
        <v>581</v>
      </c>
      <c r="EG56" s="2356">
        <v>31359</v>
      </c>
      <c r="EH56" s="2356">
        <v>6486</v>
      </c>
      <c r="EI56" s="2356" t="s">
        <v>21</v>
      </c>
      <c r="EJ56" s="2356" t="s">
        <v>21</v>
      </c>
      <c r="EK56" s="2356">
        <v>3591</v>
      </c>
      <c r="EL56" s="2356">
        <v>5292</v>
      </c>
      <c r="EM56" s="2356">
        <v>2558</v>
      </c>
      <c r="EN56" s="2356">
        <v>2759733</v>
      </c>
      <c r="EO56" s="2356">
        <v>18905</v>
      </c>
      <c r="EP56" s="2356">
        <v>370856</v>
      </c>
      <c r="EQ56" s="2356">
        <v>280709</v>
      </c>
      <c r="ER56" s="2356">
        <v>24</v>
      </c>
      <c r="ES56" s="2356">
        <v>318</v>
      </c>
      <c r="ET56" s="2356">
        <v>24</v>
      </c>
      <c r="EU56" s="2356">
        <v>253702</v>
      </c>
      <c r="EV56" s="83">
        <v>41730</v>
      </c>
      <c r="EW56" s="628">
        <v>41730</v>
      </c>
      <c r="EX56" s="85"/>
      <c r="EY56" s="80">
        <v>41730</v>
      </c>
      <c r="EZ56" s="130"/>
      <c r="FA56" s="2356" t="s">
        <v>21</v>
      </c>
      <c r="FB56" s="2356" t="s">
        <v>21</v>
      </c>
      <c r="FC56" s="2356">
        <v>394</v>
      </c>
      <c r="FD56" s="2356">
        <v>4285</v>
      </c>
      <c r="FE56" s="2356">
        <v>4584</v>
      </c>
      <c r="FF56" s="2356">
        <v>371325</v>
      </c>
      <c r="FG56" s="2356">
        <v>4133</v>
      </c>
      <c r="FH56" s="2356">
        <v>862982</v>
      </c>
      <c r="FI56" s="2356">
        <v>306278</v>
      </c>
      <c r="FJ56" s="2356">
        <v>51</v>
      </c>
      <c r="FK56" s="2356">
        <v>8632</v>
      </c>
      <c r="FL56" s="2356">
        <v>1508</v>
      </c>
      <c r="FM56" s="2356">
        <v>149781</v>
      </c>
      <c r="FN56" s="2356">
        <v>16805</v>
      </c>
      <c r="FO56" s="2356">
        <v>132977</v>
      </c>
      <c r="FP56" s="2356">
        <v>9052</v>
      </c>
      <c r="FQ56" s="83">
        <v>41730</v>
      </c>
      <c r="FR56" s="628">
        <v>41730</v>
      </c>
      <c r="FS56" s="628"/>
      <c r="FT56" s="628"/>
      <c r="FU56" s="628"/>
      <c r="FV56" s="628"/>
      <c r="FW56" s="628"/>
      <c r="FX56" s="628"/>
      <c r="FY56" s="628"/>
      <c r="FZ56" s="628"/>
      <c r="GA56" s="628"/>
      <c r="GB56" s="628"/>
      <c r="GC56" s="628"/>
      <c r="GD56" s="628"/>
      <c r="GE56" s="628"/>
      <c r="GF56" s="628"/>
      <c r="GG56" s="628"/>
      <c r="GH56" s="628"/>
      <c r="GI56" s="628"/>
      <c r="GJ56" s="628"/>
      <c r="GK56" s="628"/>
      <c r="GL56" s="628"/>
      <c r="GM56" s="628"/>
      <c r="GN56" s="628"/>
    </row>
    <row r="57" spans="1:196" ht="6.75" customHeight="1">
      <c r="A57" s="1964"/>
      <c r="B57" s="658"/>
      <c r="C57" s="1965"/>
      <c r="D57" s="606"/>
      <c r="E57" s="549"/>
      <c r="F57" s="549"/>
      <c r="G57" s="549"/>
      <c r="H57" s="549"/>
      <c r="I57" s="549"/>
      <c r="J57" s="549"/>
      <c r="K57" s="549"/>
      <c r="L57" s="549"/>
      <c r="M57" s="549"/>
      <c r="N57" s="549"/>
      <c r="O57" s="549"/>
      <c r="P57" s="549"/>
      <c r="Q57" s="549"/>
      <c r="R57" s="549"/>
      <c r="S57" s="549"/>
      <c r="T57" s="549"/>
      <c r="U57" s="1958"/>
      <c r="V57" s="547"/>
      <c r="W57" s="1964"/>
      <c r="X57" s="658"/>
      <c r="Y57" s="1965"/>
      <c r="Z57" s="549"/>
      <c r="AA57" s="549"/>
      <c r="AB57" s="549"/>
      <c r="AC57" s="549"/>
      <c r="AD57" s="549"/>
      <c r="AE57" s="549"/>
      <c r="AF57" s="549"/>
      <c r="AG57" s="549"/>
      <c r="AH57" s="549"/>
      <c r="AI57" s="549"/>
      <c r="AJ57" s="549"/>
      <c r="AK57" s="549"/>
      <c r="AL57" s="549"/>
      <c r="AM57" s="549"/>
      <c r="AN57" s="549"/>
      <c r="AO57" s="549"/>
      <c r="AP57" s="593"/>
      <c r="AQ57" s="1958"/>
      <c r="AR57" s="547"/>
      <c r="AS57" s="1964"/>
      <c r="AT57" s="658"/>
      <c r="AU57" s="1965"/>
      <c r="AV57" s="549"/>
      <c r="AW57" s="549"/>
      <c r="AX57" s="549"/>
      <c r="AY57" s="549"/>
      <c r="AZ57" s="549"/>
      <c r="BA57" s="549"/>
      <c r="BB57" s="549"/>
      <c r="BC57" s="549"/>
      <c r="BD57" s="549"/>
      <c r="BE57" s="549"/>
      <c r="BF57" s="549"/>
      <c r="BG57" s="549"/>
      <c r="BH57" s="549"/>
      <c r="BI57" s="549"/>
      <c r="BJ57" s="549"/>
      <c r="BK57" s="549"/>
      <c r="BL57" s="1958"/>
      <c r="BM57" s="547"/>
      <c r="BN57" s="1964"/>
      <c r="BO57" s="658"/>
      <c r="BP57" s="1965"/>
      <c r="BQ57" s="549"/>
      <c r="BR57" s="549"/>
      <c r="BS57" s="549"/>
      <c r="BT57" s="549"/>
      <c r="BU57" s="549"/>
      <c r="BV57" s="549"/>
      <c r="BW57" s="549"/>
      <c r="BX57" s="549"/>
      <c r="BY57" s="549"/>
      <c r="BZ57" s="549"/>
      <c r="CA57" s="549"/>
      <c r="CB57" s="549"/>
      <c r="CC57" s="549"/>
      <c r="CD57" s="549"/>
      <c r="CE57" s="549"/>
      <c r="CF57" s="549"/>
      <c r="CG57" s="549"/>
      <c r="CH57" s="1958"/>
      <c r="CI57" s="547"/>
      <c r="CJ57" s="85"/>
      <c r="CK57" s="87"/>
      <c r="CL57" s="130"/>
      <c r="CM57" s="82"/>
      <c r="CN57" s="2356"/>
      <c r="CO57" s="2356"/>
      <c r="CP57" s="2356"/>
      <c r="CQ57" s="2356"/>
      <c r="CR57" s="2356"/>
      <c r="CS57" s="2356"/>
      <c r="CT57" s="2356"/>
      <c r="CU57" s="2356"/>
      <c r="CV57" s="2356"/>
      <c r="CW57" s="2356"/>
      <c r="CX57" s="2356"/>
      <c r="CY57" s="2356"/>
      <c r="CZ57" s="2356"/>
      <c r="DA57" s="2356"/>
      <c r="DB57" s="2356"/>
      <c r="DC57" s="2356"/>
      <c r="DD57" s="77"/>
      <c r="DE57" s="486"/>
      <c r="DF57" s="85"/>
      <c r="DG57" s="87"/>
      <c r="DH57" s="130"/>
      <c r="DI57" s="2356"/>
      <c r="DJ57" s="2356"/>
      <c r="DK57" s="2356"/>
      <c r="DL57" s="2356"/>
      <c r="DM57" s="2356"/>
      <c r="DN57" s="2356"/>
      <c r="DO57" s="2356"/>
      <c r="DP57" s="2356"/>
      <c r="DQ57" s="2356"/>
      <c r="DR57" s="2356"/>
      <c r="DS57" s="2356"/>
      <c r="DT57" s="2356"/>
      <c r="DU57" s="2356"/>
      <c r="DV57" s="2356"/>
      <c r="DW57" s="2356"/>
      <c r="DX57" s="2356"/>
      <c r="DY57" s="2356"/>
      <c r="DZ57" s="77"/>
      <c r="EA57" s="486"/>
      <c r="EB57" s="85"/>
      <c r="EC57" s="87"/>
      <c r="ED57" s="130"/>
      <c r="EE57" s="2356"/>
      <c r="EF57" s="2356"/>
      <c r="EG57" s="2356"/>
      <c r="EH57" s="2356"/>
      <c r="EI57" s="2356"/>
      <c r="EJ57" s="2356"/>
      <c r="EK57" s="2356"/>
      <c r="EL57" s="2356"/>
      <c r="EM57" s="2356"/>
      <c r="EN57" s="2356"/>
      <c r="EO57" s="2356"/>
      <c r="EP57" s="2356"/>
      <c r="EQ57" s="2356"/>
      <c r="ER57" s="2356"/>
      <c r="ES57" s="2356"/>
      <c r="ET57" s="2356"/>
      <c r="EU57" s="2356"/>
      <c r="EV57" s="77"/>
      <c r="EW57" s="486"/>
      <c r="EX57" s="85"/>
      <c r="EY57" s="87"/>
      <c r="EZ57" s="130"/>
      <c r="FA57" s="2356"/>
      <c r="FB57" s="2356"/>
      <c r="FC57" s="2356"/>
      <c r="FD57" s="2356"/>
      <c r="FE57" s="2356"/>
      <c r="FF57" s="2356"/>
      <c r="FG57" s="2356"/>
      <c r="FH57" s="2356"/>
      <c r="FI57" s="2356"/>
      <c r="FJ57" s="2356"/>
      <c r="FK57" s="2356"/>
      <c r="FL57" s="2356"/>
      <c r="FM57" s="2356"/>
      <c r="FN57" s="2356"/>
      <c r="FO57" s="2356"/>
      <c r="FP57" s="2356"/>
      <c r="FQ57" s="77"/>
      <c r="FR57" s="486"/>
      <c r="FS57" s="486"/>
      <c r="FT57" s="486"/>
      <c r="FU57" s="486"/>
      <c r="FV57" s="486"/>
      <c r="FW57" s="486"/>
      <c r="FX57" s="486"/>
      <c r="FY57" s="486"/>
      <c r="FZ57" s="486"/>
      <c r="GA57" s="486"/>
      <c r="GB57" s="486"/>
      <c r="GC57" s="486"/>
      <c r="GD57" s="486"/>
      <c r="GE57" s="486"/>
      <c r="GF57" s="486"/>
      <c r="GG57" s="486"/>
      <c r="GH57" s="486"/>
      <c r="GI57" s="486"/>
      <c r="GJ57" s="486"/>
      <c r="GK57" s="486"/>
      <c r="GL57" s="486"/>
      <c r="GM57" s="486"/>
      <c r="GN57" s="486"/>
    </row>
    <row r="58" spans="1:196" ht="15.75" customHeight="1">
      <c r="A58" s="1966" t="s">
        <v>777</v>
      </c>
      <c r="B58" s="552" t="s">
        <v>23</v>
      </c>
      <c r="C58" s="1967" t="s">
        <v>24</v>
      </c>
      <c r="D58" s="606">
        <v>64098</v>
      </c>
      <c r="E58" s="549">
        <v>4836</v>
      </c>
      <c r="F58" s="549">
        <v>4828</v>
      </c>
      <c r="G58" s="549">
        <v>2321</v>
      </c>
      <c r="H58" s="549">
        <v>13601</v>
      </c>
      <c r="I58" s="549">
        <v>14892</v>
      </c>
      <c r="J58" s="549">
        <v>898</v>
      </c>
      <c r="K58" s="549">
        <v>13210</v>
      </c>
      <c r="L58" s="549">
        <v>65945</v>
      </c>
      <c r="M58" s="549">
        <v>9103</v>
      </c>
      <c r="N58" s="549">
        <v>4200265</v>
      </c>
      <c r="O58" s="549">
        <v>2339773</v>
      </c>
      <c r="P58" s="549">
        <v>1564974</v>
      </c>
      <c r="Q58" s="549">
        <v>368879</v>
      </c>
      <c r="R58" s="549">
        <v>85</v>
      </c>
      <c r="S58" s="549">
        <v>2766</v>
      </c>
      <c r="T58" s="549">
        <v>1999</v>
      </c>
      <c r="U58" s="1968" t="s">
        <v>25</v>
      </c>
      <c r="V58" s="555" t="s">
        <v>778</v>
      </c>
      <c r="W58" s="1966" t="s">
        <v>777</v>
      </c>
      <c r="X58" s="552" t="s">
        <v>23</v>
      </c>
      <c r="Y58" s="1967" t="s">
        <v>24</v>
      </c>
      <c r="Z58" s="549">
        <v>147752</v>
      </c>
      <c r="AA58" s="549">
        <v>37252</v>
      </c>
      <c r="AB58" s="549">
        <v>873148</v>
      </c>
      <c r="AC58" s="549">
        <v>1223302</v>
      </c>
      <c r="AD58" s="549">
        <v>1519</v>
      </c>
      <c r="AE58" s="549">
        <v>436</v>
      </c>
      <c r="AF58" s="549">
        <v>152</v>
      </c>
      <c r="AG58" s="549">
        <v>8619</v>
      </c>
      <c r="AH58" s="549" t="s">
        <v>21</v>
      </c>
      <c r="AI58" s="549" t="s">
        <v>21</v>
      </c>
      <c r="AJ58" s="549">
        <v>898</v>
      </c>
      <c r="AK58" s="549">
        <v>13210</v>
      </c>
      <c r="AL58" s="549">
        <v>60161</v>
      </c>
      <c r="AM58" s="549">
        <v>313</v>
      </c>
      <c r="AN58" s="549">
        <v>1689599</v>
      </c>
      <c r="AO58" s="549">
        <v>28108</v>
      </c>
      <c r="AP58" s="593">
        <v>1081436</v>
      </c>
      <c r="AQ58" s="1968" t="s">
        <v>25</v>
      </c>
      <c r="AR58" s="555" t="s">
        <v>778</v>
      </c>
      <c r="AS58" s="1966" t="s">
        <v>777</v>
      </c>
      <c r="AT58" s="552" t="s">
        <v>23</v>
      </c>
      <c r="AU58" s="1967" t="s">
        <v>24</v>
      </c>
      <c r="AV58" s="549">
        <v>152</v>
      </c>
      <c r="AW58" s="549">
        <v>8619</v>
      </c>
      <c r="AX58" s="549">
        <v>731</v>
      </c>
      <c r="AY58" s="549">
        <v>1963</v>
      </c>
      <c r="AZ58" s="549" t="s">
        <v>21</v>
      </c>
      <c r="BA58" s="549">
        <v>1689599</v>
      </c>
      <c r="BB58" s="549">
        <v>28108</v>
      </c>
      <c r="BC58" s="549">
        <v>95415</v>
      </c>
      <c r="BD58" s="549">
        <v>69046</v>
      </c>
      <c r="BE58" s="549">
        <v>6</v>
      </c>
      <c r="BF58" s="549">
        <v>15</v>
      </c>
      <c r="BG58" s="549">
        <v>6</v>
      </c>
      <c r="BH58" s="549">
        <v>62430</v>
      </c>
      <c r="BI58" s="549">
        <v>161</v>
      </c>
      <c r="BJ58" s="549">
        <v>62269</v>
      </c>
      <c r="BK58" s="549">
        <v>5027</v>
      </c>
      <c r="BL58" s="1968" t="s">
        <v>25</v>
      </c>
      <c r="BM58" s="555" t="s">
        <v>778</v>
      </c>
      <c r="BN58" s="1966" t="s">
        <v>777</v>
      </c>
      <c r="BO58" s="552" t="s">
        <v>23</v>
      </c>
      <c r="BP58" s="1967" t="s">
        <v>24</v>
      </c>
      <c r="BQ58" s="549">
        <v>95871</v>
      </c>
      <c r="BR58" s="549">
        <v>32803</v>
      </c>
      <c r="BS58" s="549">
        <v>211064</v>
      </c>
      <c r="BT58" s="549">
        <v>73602</v>
      </c>
      <c r="BU58" s="549">
        <v>14</v>
      </c>
      <c r="BV58" s="549">
        <v>2195</v>
      </c>
      <c r="BW58" s="549">
        <v>376</v>
      </c>
      <c r="BX58" s="549">
        <v>33501</v>
      </c>
      <c r="BY58" s="549">
        <v>2436</v>
      </c>
      <c r="BZ58" s="549">
        <v>31065</v>
      </c>
      <c r="CA58" s="549">
        <v>2263</v>
      </c>
      <c r="CB58" s="549">
        <v>2</v>
      </c>
      <c r="CC58" s="549">
        <v>27806</v>
      </c>
      <c r="CD58" s="549">
        <v>10696</v>
      </c>
      <c r="CE58" s="549">
        <v>121275</v>
      </c>
      <c r="CF58" s="549">
        <v>38282</v>
      </c>
      <c r="CG58" s="549">
        <v>45696</v>
      </c>
      <c r="CH58" s="1968" t="s">
        <v>25</v>
      </c>
      <c r="CI58" s="555" t="s">
        <v>778</v>
      </c>
      <c r="CJ58" s="88" t="s">
        <v>777</v>
      </c>
      <c r="CK58" s="89" t="s">
        <v>23</v>
      </c>
      <c r="CL58" s="131" t="s">
        <v>24</v>
      </c>
      <c r="CM58" s="82">
        <v>64098</v>
      </c>
      <c r="CN58" s="2356">
        <v>4836</v>
      </c>
      <c r="CO58" s="2356">
        <v>38927</v>
      </c>
      <c r="CP58" s="2356">
        <v>2321</v>
      </c>
      <c r="CQ58" s="2356">
        <v>13971</v>
      </c>
      <c r="CR58" s="2356">
        <v>15295</v>
      </c>
      <c r="CS58" s="2356">
        <v>898</v>
      </c>
      <c r="CT58" s="2356">
        <v>15545</v>
      </c>
      <c r="CU58" s="2356">
        <v>65945</v>
      </c>
      <c r="CV58" s="2356">
        <v>10237</v>
      </c>
      <c r="CW58" s="2356">
        <v>1283395</v>
      </c>
      <c r="CX58" s="2356">
        <v>24831</v>
      </c>
      <c r="CY58" s="2356">
        <v>1707924</v>
      </c>
      <c r="CZ58" s="2356">
        <v>416310</v>
      </c>
      <c r="DA58" s="2356">
        <v>85</v>
      </c>
      <c r="DB58" s="2356">
        <v>3307</v>
      </c>
      <c r="DC58" s="2356">
        <v>1999</v>
      </c>
      <c r="DD58" s="91" t="s">
        <v>25</v>
      </c>
      <c r="DE58" s="632" t="s">
        <v>778</v>
      </c>
      <c r="DF58" s="88" t="s">
        <v>777</v>
      </c>
      <c r="DG58" s="89" t="s">
        <v>23</v>
      </c>
      <c r="DH58" s="131" t="s">
        <v>24</v>
      </c>
      <c r="DI58" s="2356">
        <v>202455</v>
      </c>
      <c r="DJ58" s="2356">
        <v>37252</v>
      </c>
      <c r="DK58" s="2356">
        <v>1070646</v>
      </c>
      <c r="DL58" s="2356">
        <v>1516334</v>
      </c>
      <c r="DM58" s="2356">
        <v>1519</v>
      </c>
      <c r="DN58" s="2356">
        <v>436</v>
      </c>
      <c r="DO58" s="2356">
        <v>152</v>
      </c>
      <c r="DP58" s="2356">
        <v>8619</v>
      </c>
      <c r="DQ58" s="2356">
        <v>1642</v>
      </c>
      <c r="DR58" s="2356" t="s">
        <v>21</v>
      </c>
      <c r="DS58" s="2356" t="s">
        <v>21</v>
      </c>
      <c r="DT58" s="2356">
        <v>898</v>
      </c>
      <c r="DU58" s="2356">
        <v>13439</v>
      </c>
      <c r="DV58" s="2356">
        <v>60161</v>
      </c>
      <c r="DW58" s="2356">
        <v>1447</v>
      </c>
      <c r="DX58" s="2356">
        <v>664795</v>
      </c>
      <c r="DY58" s="2356">
        <v>5691</v>
      </c>
      <c r="DZ58" s="91" t="s">
        <v>25</v>
      </c>
      <c r="EA58" s="632" t="s">
        <v>778</v>
      </c>
      <c r="EB58" s="88" t="s">
        <v>777</v>
      </c>
      <c r="EC58" s="89" t="s">
        <v>23</v>
      </c>
      <c r="ED58" s="131" t="s">
        <v>24</v>
      </c>
      <c r="EE58" s="2356">
        <v>436</v>
      </c>
      <c r="EF58" s="2356">
        <v>152</v>
      </c>
      <c r="EG58" s="2356">
        <v>8619</v>
      </c>
      <c r="EH58" s="2356">
        <v>1642</v>
      </c>
      <c r="EI58" s="2356" t="s">
        <v>21</v>
      </c>
      <c r="EJ58" s="2356" t="s">
        <v>21</v>
      </c>
      <c r="EK58" s="2356">
        <v>960</v>
      </c>
      <c r="EL58" s="2356">
        <v>1963</v>
      </c>
      <c r="EM58" s="2356">
        <v>1134</v>
      </c>
      <c r="EN58" s="2356">
        <v>664795</v>
      </c>
      <c r="EO58" s="2356">
        <v>5691</v>
      </c>
      <c r="EP58" s="2356">
        <v>94374</v>
      </c>
      <c r="EQ58" s="2356">
        <v>70188</v>
      </c>
      <c r="ER58" s="2356">
        <v>6</v>
      </c>
      <c r="ES58" s="2356">
        <v>100</v>
      </c>
      <c r="ET58" s="2356">
        <v>6</v>
      </c>
      <c r="EU58" s="2356">
        <v>63411</v>
      </c>
      <c r="EV58" s="91" t="s">
        <v>25</v>
      </c>
      <c r="EW58" s="632" t="s">
        <v>778</v>
      </c>
      <c r="EX58" s="88" t="s">
        <v>777</v>
      </c>
      <c r="EY58" s="89" t="s">
        <v>23</v>
      </c>
      <c r="EZ58" s="131" t="s">
        <v>24</v>
      </c>
      <c r="FA58" s="2356" t="s">
        <v>21</v>
      </c>
      <c r="FB58" s="2356" t="s">
        <v>21</v>
      </c>
      <c r="FC58" s="2356">
        <v>110</v>
      </c>
      <c r="FD58" s="2356">
        <v>1054</v>
      </c>
      <c r="FE58" s="2356">
        <v>1119</v>
      </c>
      <c r="FF58" s="2356">
        <v>90443</v>
      </c>
      <c r="FG58" s="2356">
        <v>2299</v>
      </c>
      <c r="FH58" s="2356">
        <v>211184</v>
      </c>
      <c r="FI58" s="2356">
        <v>76635</v>
      </c>
      <c r="FJ58" s="2356">
        <v>14</v>
      </c>
      <c r="FK58" s="2356">
        <v>2646</v>
      </c>
      <c r="FL58" s="2356">
        <v>376</v>
      </c>
      <c r="FM58" s="2356">
        <v>35861</v>
      </c>
      <c r="FN58" s="2356">
        <v>4495</v>
      </c>
      <c r="FO58" s="2356">
        <v>31367</v>
      </c>
      <c r="FP58" s="2356">
        <v>2263</v>
      </c>
      <c r="FQ58" s="91" t="s">
        <v>25</v>
      </c>
      <c r="FR58" s="628" t="s">
        <v>778</v>
      </c>
      <c r="FS58" s="628"/>
      <c r="FT58" s="628"/>
      <c r="FU58" s="628"/>
      <c r="FV58" s="628"/>
      <c r="FW58" s="628"/>
      <c r="FX58" s="628"/>
      <c r="FY58" s="628"/>
      <c r="FZ58" s="628"/>
      <c r="GA58" s="628"/>
      <c r="GB58" s="628"/>
      <c r="GC58" s="628"/>
      <c r="GD58" s="628"/>
      <c r="GE58" s="628"/>
      <c r="GF58" s="628"/>
      <c r="GG58" s="628"/>
      <c r="GH58" s="628"/>
      <c r="GI58" s="628"/>
      <c r="GJ58" s="628"/>
      <c r="GK58" s="628"/>
      <c r="GL58" s="628"/>
      <c r="GM58" s="628"/>
      <c r="GN58" s="632"/>
    </row>
    <row r="59" spans="1:196" ht="14.25" customHeight="1">
      <c r="A59" s="1969" t="s">
        <v>26</v>
      </c>
      <c r="B59" s="556" t="s">
        <v>26</v>
      </c>
      <c r="C59" s="553" t="s">
        <v>571</v>
      </c>
      <c r="D59" s="606">
        <v>57841</v>
      </c>
      <c r="E59" s="549">
        <v>5118</v>
      </c>
      <c r="F59" s="549">
        <v>3523</v>
      </c>
      <c r="G59" s="549">
        <v>2209</v>
      </c>
      <c r="H59" s="549">
        <v>12859</v>
      </c>
      <c r="I59" s="549">
        <v>14210</v>
      </c>
      <c r="J59" s="549">
        <v>1248</v>
      </c>
      <c r="K59" s="549">
        <v>13635</v>
      </c>
      <c r="L59" s="549">
        <v>65399</v>
      </c>
      <c r="M59" s="549">
        <v>7838</v>
      </c>
      <c r="N59" s="549">
        <v>3932713</v>
      </c>
      <c r="O59" s="549">
        <v>2124358</v>
      </c>
      <c r="P59" s="549">
        <v>1474909</v>
      </c>
      <c r="Q59" s="549">
        <v>336257</v>
      </c>
      <c r="R59" s="549">
        <v>57</v>
      </c>
      <c r="S59" s="549">
        <v>2482</v>
      </c>
      <c r="T59" s="549">
        <v>1850</v>
      </c>
      <c r="U59" s="1968" t="s">
        <v>27</v>
      </c>
      <c r="V59" s="555" t="s">
        <v>26</v>
      </c>
      <c r="W59" s="1969" t="s">
        <v>26</v>
      </c>
      <c r="X59" s="556" t="s">
        <v>26</v>
      </c>
      <c r="Y59" s="553" t="s">
        <v>571</v>
      </c>
      <c r="Z59" s="549">
        <v>118401</v>
      </c>
      <c r="AA59" s="549">
        <v>38778</v>
      </c>
      <c r="AB59" s="549">
        <v>846223</v>
      </c>
      <c r="AC59" s="549">
        <v>1183234</v>
      </c>
      <c r="AD59" s="549">
        <v>435</v>
      </c>
      <c r="AE59" s="549">
        <v>511</v>
      </c>
      <c r="AF59" s="549">
        <v>150</v>
      </c>
      <c r="AG59" s="549">
        <v>7728</v>
      </c>
      <c r="AH59" s="549" t="s">
        <v>21</v>
      </c>
      <c r="AI59" s="549" t="s">
        <v>21</v>
      </c>
      <c r="AJ59" s="549">
        <v>1248</v>
      </c>
      <c r="AK59" s="549">
        <v>13635</v>
      </c>
      <c r="AL59" s="549">
        <v>60298</v>
      </c>
      <c r="AM59" s="549">
        <v>372</v>
      </c>
      <c r="AN59" s="549">
        <v>1565580</v>
      </c>
      <c r="AO59" s="549">
        <v>22136</v>
      </c>
      <c r="AP59" s="593">
        <v>1033144</v>
      </c>
      <c r="AQ59" s="1968" t="s">
        <v>27</v>
      </c>
      <c r="AR59" s="555" t="s">
        <v>26</v>
      </c>
      <c r="AS59" s="1969" t="s">
        <v>26</v>
      </c>
      <c r="AT59" s="556" t="s">
        <v>26</v>
      </c>
      <c r="AU59" s="553" t="s">
        <v>571</v>
      </c>
      <c r="AV59" s="549">
        <v>150</v>
      </c>
      <c r="AW59" s="549">
        <v>7728</v>
      </c>
      <c r="AX59" s="549">
        <v>834</v>
      </c>
      <c r="AY59" s="549">
        <v>1160</v>
      </c>
      <c r="AZ59" s="549" t="s">
        <v>21</v>
      </c>
      <c r="BA59" s="549">
        <v>1565580</v>
      </c>
      <c r="BB59" s="549">
        <v>22136</v>
      </c>
      <c r="BC59" s="549">
        <v>90530</v>
      </c>
      <c r="BD59" s="549">
        <v>65768</v>
      </c>
      <c r="BE59" s="549">
        <v>4</v>
      </c>
      <c r="BF59" s="549">
        <v>5</v>
      </c>
      <c r="BG59" s="549">
        <v>7</v>
      </c>
      <c r="BH59" s="549">
        <v>60131</v>
      </c>
      <c r="BI59" s="549">
        <v>74</v>
      </c>
      <c r="BJ59" s="549">
        <v>60057</v>
      </c>
      <c r="BK59" s="549">
        <v>4409</v>
      </c>
      <c r="BL59" s="1968" t="s">
        <v>27</v>
      </c>
      <c r="BM59" s="555" t="s">
        <v>26</v>
      </c>
      <c r="BN59" s="1969" t="s">
        <v>26</v>
      </c>
      <c r="BO59" s="556" t="s">
        <v>26</v>
      </c>
      <c r="BP59" s="553" t="s">
        <v>571</v>
      </c>
      <c r="BQ59" s="549">
        <v>94957</v>
      </c>
      <c r="BR59" s="549">
        <v>27869</v>
      </c>
      <c r="BS59" s="549">
        <v>189228</v>
      </c>
      <c r="BT59" s="549">
        <v>68727</v>
      </c>
      <c r="BU59" s="549">
        <v>12</v>
      </c>
      <c r="BV59" s="549">
        <v>2056</v>
      </c>
      <c r="BW59" s="549">
        <v>363</v>
      </c>
      <c r="BX59" s="549">
        <v>31844</v>
      </c>
      <c r="BY59" s="549">
        <v>2239</v>
      </c>
      <c r="BZ59" s="549">
        <v>29605</v>
      </c>
      <c r="CA59" s="549">
        <v>2404</v>
      </c>
      <c r="CB59" s="549">
        <v>6</v>
      </c>
      <c r="CC59" s="549">
        <v>23453</v>
      </c>
      <c r="CD59" s="549">
        <v>10943</v>
      </c>
      <c r="CE59" s="549">
        <v>105702</v>
      </c>
      <c r="CF59" s="549">
        <v>37320</v>
      </c>
      <c r="CG59" s="549">
        <v>40157</v>
      </c>
      <c r="CH59" s="1968" t="s">
        <v>27</v>
      </c>
      <c r="CI59" s="555" t="s">
        <v>26</v>
      </c>
      <c r="CJ59" s="93" t="s">
        <v>26</v>
      </c>
      <c r="CK59" s="94" t="s">
        <v>26</v>
      </c>
      <c r="CL59" s="132" t="s">
        <v>571</v>
      </c>
      <c r="CM59" s="82">
        <v>57841</v>
      </c>
      <c r="CN59" s="2356">
        <v>5118</v>
      </c>
      <c r="CO59" s="2356">
        <v>31789</v>
      </c>
      <c r="CP59" s="2356">
        <v>2209</v>
      </c>
      <c r="CQ59" s="2356">
        <v>14126</v>
      </c>
      <c r="CR59" s="2356">
        <v>15590</v>
      </c>
      <c r="CS59" s="2356">
        <v>1248</v>
      </c>
      <c r="CT59" s="2356">
        <v>16777</v>
      </c>
      <c r="CU59" s="2356">
        <v>65399</v>
      </c>
      <c r="CV59" s="2356">
        <v>8665</v>
      </c>
      <c r="CW59" s="2356">
        <v>1307155</v>
      </c>
      <c r="CX59" s="2356">
        <v>23977</v>
      </c>
      <c r="CY59" s="2356">
        <v>1603250</v>
      </c>
      <c r="CZ59" s="2356">
        <v>383826</v>
      </c>
      <c r="DA59" s="2356">
        <v>57</v>
      </c>
      <c r="DB59" s="2356">
        <v>2930</v>
      </c>
      <c r="DC59" s="2356">
        <v>1850</v>
      </c>
      <c r="DD59" s="91" t="s">
        <v>27</v>
      </c>
      <c r="DE59" s="632" t="s">
        <v>26</v>
      </c>
      <c r="DF59" s="93" t="s">
        <v>26</v>
      </c>
      <c r="DG59" s="94" t="s">
        <v>26</v>
      </c>
      <c r="DH59" s="132" t="s">
        <v>571</v>
      </c>
      <c r="DI59" s="2356">
        <v>172784</v>
      </c>
      <c r="DJ59" s="2356">
        <v>38833</v>
      </c>
      <c r="DK59" s="2356">
        <v>1018288</v>
      </c>
      <c r="DL59" s="2356">
        <v>1437063</v>
      </c>
      <c r="DM59" s="2356">
        <v>435</v>
      </c>
      <c r="DN59" s="2356">
        <v>511</v>
      </c>
      <c r="DO59" s="2356">
        <v>150</v>
      </c>
      <c r="DP59" s="2356">
        <v>7728</v>
      </c>
      <c r="DQ59" s="2356">
        <v>1505</v>
      </c>
      <c r="DR59" s="2356">
        <v>806</v>
      </c>
      <c r="DS59" s="2356">
        <v>883</v>
      </c>
      <c r="DT59" s="2356">
        <v>1248</v>
      </c>
      <c r="DU59" s="2356">
        <v>13922</v>
      </c>
      <c r="DV59" s="2356">
        <v>60298</v>
      </c>
      <c r="DW59" s="2356">
        <v>1199</v>
      </c>
      <c r="DX59" s="2356">
        <v>648337</v>
      </c>
      <c r="DY59" s="2356">
        <v>4299</v>
      </c>
      <c r="DZ59" s="91" t="s">
        <v>27</v>
      </c>
      <c r="EA59" s="632" t="s">
        <v>26</v>
      </c>
      <c r="EB59" s="93" t="s">
        <v>26</v>
      </c>
      <c r="EC59" s="94" t="s">
        <v>26</v>
      </c>
      <c r="ED59" s="132" t="s">
        <v>571</v>
      </c>
      <c r="EE59" s="2356">
        <v>511</v>
      </c>
      <c r="EF59" s="2356">
        <v>150</v>
      </c>
      <c r="EG59" s="2356">
        <v>7728</v>
      </c>
      <c r="EH59" s="2356">
        <v>1505</v>
      </c>
      <c r="EI59" s="2356">
        <v>806</v>
      </c>
      <c r="EJ59" s="2356">
        <v>883</v>
      </c>
      <c r="EK59" s="2356">
        <v>1121</v>
      </c>
      <c r="EL59" s="2356">
        <v>1160</v>
      </c>
      <c r="EM59" s="2356">
        <v>827</v>
      </c>
      <c r="EN59" s="2356">
        <v>648337</v>
      </c>
      <c r="EO59" s="2356">
        <v>4299</v>
      </c>
      <c r="EP59" s="2356">
        <v>90300</v>
      </c>
      <c r="EQ59" s="2356">
        <v>67730</v>
      </c>
      <c r="ER59" s="2356">
        <v>4</v>
      </c>
      <c r="ES59" s="2356">
        <v>109</v>
      </c>
      <c r="ET59" s="2356">
        <v>7</v>
      </c>
      <c r="EU59" s="2356">
        <v>61852</v>
      </c>
      <c r="EV59" s="91" t="s">
        <v>27</v>
      </c>
      <c r="EW59" s="632" t="s">
        <v>26</v>
      </c>
      <c r="EX59" s="93" t="s">
        <v>26</v>
      </c>
      <c r="EY59" s="94" t="s">
        <v>26</v>
      </c>
      <c r="EZ59" s="132" t="s">
        <v>571</v>
      </c>
      <c r="FA59" s="2356" t="s">
        <v>21</v>
      </c>
      <c r="FB59" s="2356" t="s">
        <v>21</v>
      </c>
      <c r="FC59" s="2356">
        <v>110</v>
      </c>
      <c r="FD59" s="2356">
        <v>865</v>
      </c>
      <c r="FE59" s="2356">
        <v>920</v>
      </c>
      <c r="FF59" s="2356">
        <v>85820</v>
      </c>
      <c r="FG59" s="2356">
        <v>3736</v>
      </c>
      <c r="FH59" s="2356">
        <v>189221</v>
      </c>
      <c r="FI59" s="2356">
        <v>71263</v>
      </c>
      <c r="FJ59" s="2356">
        <v>12</v>
      </c>
      <c r="FK59" s="2356">
        <v>2400</v>
      </c>
      <c r="FL59" s="2356">
        <v>363</v>
      </c>
      <c r="FM59" s="2356">
        <v>33909</v>
      </c>
      <c r="FN59" s="2356">
        <v>4045</v>
      </c>
      <c r="FO59" s="2356">
        <v>29863</v>
      </c>
      <c r="FP59" s="2356">
        <v>2404</v>
      </c>
      <c r="FQ59" s="91" t="s">
        <v>27</v>
      </c>
      <c r="FR59" s="628" t="s">
        <v>26</v>
      </c>
      <c r="FS59" s="628"/>
      <c r="FT59" s="628"/>
      <c r="FU59" s="628"/>
      <c r="FV59" s="628"/>
      <c r="FW59" s="628"/>
      <c r="FX59" s="628"/>
      <c r="FY59" s="628"/>
      <c r="FZ59" s="628"/>
      <c r="GA59" s="628"/>
      <c r="GB59" s="628"/>
      <c r="GC59" s="628"/>
      <c r="GD59" s="628"/>
      <c r="GE59" s="628"/>
      <c r="GF59" s="628"/>
      <c r="GG59" s="628"/>
      <c r="GH59" s="628"/>
      <c r="GI59" s="628"/>
      <c r="GJ59" s="628"/>
      <c r="GK59" s="628"/>
      <c r="GL59" s="628"/>
      <c r="GM59" s="628"/>
      <c r="GN59" s="632"/>
    </row>
    <row r="60" spans="1:196" ht="14.25" customHeight="1">
      <c r="A60" s="1969" t="s">
        <v>26</v>
      </c>
      <c r="B60" s="556" t="s">
        <v>26</v>
      </c>
      <c r="C60" s="553" t="s">
        <v>572</v>
      </c>
      <c r="D60" s="606">
        <v>61900</v>
      </c>
      <c r="E60" s="549">
        <v>1008</v>
      </c>
      <c r="F60" s="549">
        <v>9756</v>
      </c>
      <c r="G60" s="549">
        <v>2812</v>
      </c>
      <c r="H60" s="549">
        <v>15100</v>
      </c>
      <c r="I60" s="549">
        <v>16694</v>
      </c>
      <c r="J60" s="549">
        <v>865</v>
      </c>
      <c r="K60" s="549">
        <v>14110</v>
      </c>
      <c r="L60" s="549">
        <v>64472</v>
      </c>
      <c r="M60" s="549">
        <v>7918</v>
      </c>
      <c r="N60" s="549">
        <v>4170696</v>
      </c>
      <c r="O60" s="549">
        <v>2157717</v>
      </c>
      <c r="P60" s="549">
        <v>1553999</v>
      </c>
      <c r="Q60" s="549">
        <v>362507</v>
      </c>
      <c r="R60" s="549">
        <v>60</v>
      </c>
      <c r="S60" s="549">
        <v>2575</v>
      </c>
      <c r="T60" s="549">
        <v>1978</v>
      </c>
      <c r="U60" s="1968" t="s">
        <v>28</v>
      </c>
      <c r="V60" s="555" t="s">
        <v>26</v>
      </c>
      <c r="W60" s="1969" t="s">
        <v>26</v>
      </c>
      <c r="X60" s="556" t="s">
        <v>26</v>
      </c>
      <c r="Y60" s="553" t="s">
        <v>572</v>
      </c>
      <c r="Z60" s="549">
        <v>151640</v>
      </c>
      <c r="AA60" s="549">
        <v>40402</v>
      </c>
      <c r="AB60" s="549">
        <v>876265</v>
      </c>
      <c r="AC60" s="549">
        <v>1227498</v>
      </c>
      <c r="AD60" s="549">
        <v>2252</v>
      </c>
      <c r="AE60" s="549">
        <v>401</v>
      </c>
      <c r="AF60" s="549">
        <v>129</v>
      </c>
      <c r="AG60" s="549">
        <v>7571</v>
      </c>
      <c r="AH60" s="549">
        <v>372</v>
      </c>
      <c r="AI60" s="549">
        <v>407</v>
      </c>
      <c r="AJ60" s="549">
        <v>865</v>
      </c>
      <c r="AK60" s="549">
        <v>14110</v>
      </c>
      <c r="AL60" s="549">
        <v>58603</v>
      </c>
      <c r="AM60" s="549">
        <v>328</v>
      </c>
      <c r="AN60" s="549">
        <v>1656788</v>
      </c>
      <c r="AO60" s="549">
        <v>21851</v>
      </c>
      <c r="AP60" s="593">
        <v>1092729</v>
      </c>
      <c r="AQ60" s="1968" t="s">
        <v>28</v>
      </c>
      <c r="AR60" s="555" t="s">
        <v>26</v>
      </c>
      <c r="AS60" s="1969" t="s">
        <v>26</v>
      </c>
      <c r="AT60" s="556" t="s">
        <v>26</v>
      </c>
      <c r="AU60" s="553" t="s">
        <v>572</v>
      </c>
      <c r="AV60" s="549">
        <v>129</v>
      </c>
      <c r="AW60" s="549">
        <v>7571</v>
      </c>
      <c r="AX60" s="549">
        <v>69</v>
      </c>
      <c r="AY60" s="549">
        <v>1112</v>
      </c>
      <c r="AZ60" s="549" t="s">
        <v>21</v>
      </c>
      <c r="BA60" s="549">
        <v>1656788</v>
      </c>
      <c r="BB60" s="549">
        <v>21851</v>
      </c>
      <c r="BC60" s="549">
        <v>93237</v>
      </c>
      <c r="BD60" s="549">
        <v>59921</v>
      </c>
      <c r="BE60" s="549">
        <v>6</v>
      </c>
      <c r="BF60" s="549">
        <v>14</v>
      </c>
      <c r="BG60" s="549">
        <v>7</v>
      </c>
      <c r="BH60" s="549">
        <v>54607</v>
      </c>
      <c r="BI60" s="549">
        <v>839</v>
      </c>
      <c r="BJ60" s="549">
        <v>53768</v>
      </c>
      <c r="BK60" s="549">
        <v>1097</v>
      </c>
      <c r="BL60" s="1968" t="s">
        <v>28</v>
      </c>
      <c r="BM60" s="555" t="s">
        <v>26</v>
      </c>
      <c r="BN60" s="1969" t="s">
        <v>26</v>
      </c>
      <c r="BO60" s="556" t="s">
        <v>26</v>
      </c>
      <c r="BP60" s="553" t="s">
        <v>572</v>
      </c>
      <c r="BQ60" s="549">
        <v>98372</v>
      </c>
      <c r="BR60" s="549">
        <v>22248</v>
      </c>
      <c r="BS60" s="549">
        <v>196231</v>
      </c>
      <c r="BT60" s="549">
        <v>69949</v>
      </c>
      <c r="BU60" s="549">
        <v>13</v>
      </c>
      <c r="BV60" s="549">
        <v>2134</v>
      </c>
      <c r="BW60" s="549">
        <v>402</v>
      </c>
      <c r="BX60" s="549">
        <v>30518</v>
      </c>
      <c r="BY60" s="549">
        <v>2307</v>
      </c>
      <c r="BZ60" s="549">
        <v>28211</v>
      </c>
      <c r="CA60" s="549">
        <v>2716</v>
      </c>
      <c r="CB60" s="549">
        <v>3</v>
      </c>
      <c r="CC60" s="549">
        <v>25238</v>
      </c>
      <c r="CD60" s="549">
        <v>11749</v>
      </c>
      <c r="CE60" s="549">
        <v>111165</v>
      </c>
      <c r="CF60" s="549">
        <v>36697</v>
      </c>
      <c r="CG60" s="549">
        <v>42242</v>
      </c>
      <c r="CH60" s="1968" t="s">
        <v>28</v>
      </c>
      <c r="CI60" s="555" t="s">
        <v>26</v>
      </c>
      <c r="CJ60" s="93" t="s">
        <v>26</v>
      </c>
      <c r="CK60" s="94" t="s">
        <v>26</v>
      </c>
      <c r="CL60" s="132" t="s">
        <v>572</v>
      </c>
      <c r="CM60" s="82">
        <v>61900</v>
      </c>
      <c r="CN60" s="2356">
        <v>1008</v>
      </c>
      <c r="CO60" s="2356">
        <v>39525</v>
      </c>
      <c r="CP60" s="2356">
        <v>2812</v>
      </c>
      <c r="CQ60" s="2356">
        <v>15676</v>
      </c>
      <c r="CR60" s="2356">
        <v>17325</v>
      </c>
      <c r="CS60" s="2356">
        <v>865</v>
      </c>
      <c r="CT60" s="2356">
        <v>15585</v>
      </c>
      <c r="CU60" s="2356">
        <v>64472</v>
      </c>
      <c r="CV60" s="2356">
        <v>9377</v>
      </c>
      <c r="CW60" s="2356">
        <v>1185115</v>
      </c>
      <c r="CX60" s="2356">
        <v>18395</v>
      </c>
      <c r="CY60" s="2356">
        <v>1705862</v>
      </c>
      <c r="CZ60" s="2356">
        <v>411021</v>
      </c>
      <c r="DA60" s="2356">
        <v>60</v>
      </c>
      <c r="DB60" s="2356">
        <v>2874</v>
      </c>
      <c r="DC60" s="2356">
        <v>1978</v>
      </c>
      <c r="DD60" s="91" t="s">
        <v>28</v>
      </c>
      <c r="DE60" s="632" t="s">
        <v>26</v>
      </c>
      <c r="DF60" s="93" t="s">
        <v>26</v>
      </c>
      <c r="DG60" s="94" t="s">
        <v>26</v>
      </c>
      <c r="DH60" s="132" t="s">
        <v>572</v>
      </c>
      <c r="DI60" s="2356">
        <v>209217</v>
      </c>
      <c r="DJ60" s="2356">
        <v>40422</v>
      </c>
      <c r="DK60" s="2356">
        <v>1084494</v>
      </c>
      <c r="DL60" s="2356">
        <v>1534466</v>
      </c>
      <c r="DM60" s="2356">
        <v>3423</v>
      </c>
      <c r="DN60" s="2356">
        <v>401</v>
      </c>
      <c r="DO60" s="2356">
        <v>129</v>
      </c>
      <c r="DP60" s="2356">
        <v>7571</v>
      </c>
      <c r="DQ60" s="2356">
        <v>1676</v>
      </c>
      <c r="DR60" s="2356">
        <v>676</v>
      </c>
      <c r="DS60" s="2356">
        <v>740</v>
      </c>
      <c r="DT60" s="2356">
        <v>865</v>
      </c>
      <c r="DU60" s="2356">
        <v>14281</v>
      </c>
      <c r="DV60" s="2356">
        <v>58603</v>
      </c>
      <c r="DW60" s="2356">
        <v>1787</v>
      </c>
      <c r="DX60" s="2356">
        <v>591394</v>
      </c>
      <c r="DY60" s="2356">
        <v>4282</v>
      </c>
      <c r="DZ60" s="91" t="s">
        <v>28</v>
      </c>
      <c r="EA60" s="632" t="s">
        <v>26</v>
      </c>
      <c r="EB60" s="93" t="s">
        <v>26</v>
      </c>
      <c r="EC60" s="94" t="s">
        <v>26</v>
      </c>
      <c r="ED60" s="132" t="s">
        <v>572</v>
      </c>
      <c r="EE60" s="2356">
        <v>401</v>
      </c>
      <c r="EF60" s="2356">
        <v>129</v>
      </c>
      <c r="EG60" s="2356">
        <v>7571</v>
      </c>
      <c r="EH60" s="2356">
        <v>1676</v>
      </c>
      <c r="EI60" s="2356">
        <v>304</v>
      </c>
      <c r="EJ60" s="2356">
        <v>332</v>
      </c>
      <c r="EK60" s="2356">
        <v>240</v>
      </c>
      <c r="EL60" s="2356">
        <v>1112</v>
      </c>
      <c r="EM60" s="2356">
        <v>1459</v>
      </c>
      <c r="EN60" s="2356">
        <v>591394</v>
      </c>
      <c r="EO60" s="2356">
        <v>4282</v>
      </c>
      <c r="EP60" s="2356">
        <v>92044</v>
      </c>
      <c r="EQ60" s="2356">
        <v>60700</v>
      </c>
      <c r="ER60" s="2356">
        <v>6</v>
      </c>
      <c r="ES60" s="2356">
        <v>20</v>
      </c>
      <c r="ET60" s="2356">
        <v>7</v>
      </c>
      <c r="EU60" s="2356">
        <v>55322</v>
      </c>
      <c r="EV60" s="91" t="s">
        <v>28</v>
      </c>
      <c r="EW60" s="632" t="s">
        <v>26</v>
      </c>
      <c r="EX60" s="93" t="s">
        <v>26</v>
      </c>
      <c r="EY60" s="94" t="s">
        <v>26</v>
      </c>
      <c r="EZ60" s="132" t="s">
        <v>572</v>
      </c>
      <c r="FA60" s="2356" t="s">
        <v>21</v>
      </c>
      <c r="FB60" s="2356" t="s">
        <v>21</v>
      </c>
      <c r="FC60" s="2356">
        <v>99</v>
      </c>
      <c r="FD60" s="2356">
        <v>1052</v>
      </c>
      <c r="FE60" s="2356">
        <v>1111</v>
      </c>
      <c r="FF60" s="2356">
        <v>91111</v>
      </c>
      <c r="FG60" s="2356">
        <v>299</v>
      </c>
      <c r="FH60" s="2356">
        <v>196111</v>
      </c>
      <c r="FI60" s="2356">
        <v>72417</v>
      </c>
      <c r="FJ60" s="2356">
        <v>13</v>
      </c>
      <c r="FK60" s="2356">
        <v>2420</v>
      </c>
      <c r="FL60" s="2356">
        <v>402</v>
      </c>
      <c r="FM60" s="2356">
        <v>32445</v>
      </c>
      <c r="FN60" s="2356">
        <v>4020</v>
      </c>
      <c r="FO60" s="2356">
        <v>28425</v>
      </c>
      <c r="FP60" s="2356">
        <v>2716</v>
      </c>
      <c r="FQ60" s="91" t="s">
        <v>28</v>
      </c>
      <c r="FR60" s="628" t="s">
        <v>26</v>
      </c>
      <c r="FS60" s="628"/>
      <c r="FT60" s="628"/>
      <c r="FU60" s="628"/>
      <c r="FV60" s="628"/>
      <c r="FW60" s="628"/>
      <c r="FX60" s="628"/>
      <c r="FY60" s="628"/>
      <c r="FZ60" s="628"/>
      <c r="GA60" s="628"/>
      <c r="GB60" s="628"/>
      <c r="GC60" s="628"/>
      <c r="GD60" s="628"/>
      <c r="GE60" s="628"/>
      <c r="GF60" s="628"/>
      <c r="GG60" s="628"/>
      <c r="GH60" s="628"/>
      <c r="GI60" s="628"/>
      <c r="GJ60" s="628"/>
      <c r="GK60" s="628"/>
      <c r="GL60" s="628"/>
      <c r="GM60" s="628"/>
      <c r="GN60" s="632"/>
    </row>
    <row r="61" spans="1:196" ht="14.25" customHeight="1">
      <c r="A61" s="1969" t="s">
        <v>26</v>
      </c>
      <c r="B61" s="556" t="s">
        <v>26</v>
      </c>
      <c r="C61" s="553" t="s">
        <v>170</v>
      </c>
      <c r="D61" s="606">
        <v>61701</v>
      </c>
      <c r="E61" s="549">
        <v>4543</v>
      </c>
      <c r="F61" s="549">
        <v>10176</v>
      </c>
      <c r="G61" s="549">
        <v>2832</v>
      </c>
      <c r="H61" s="549">
        <v>15697</v>
      </c>
      <c r="I61" s="549">
        <v>17274</v>
      </c>
      <c r="J61" s="549">
        <v>1117</v>
      </c>
      <c r="K61" s="549">
        <v>16182</v>
      </c>
      <c r="L61" s="549">
        <v>62497</v>
      </c>
      <c r="M61" s="549">
        <v>7745</v>
      </c>
      <c r="N61" s="549">
        <v>4224124</v>
      </c>
      <c r="O61" s="549">
        <v>2196898</v>
      </c>
      <c r="P61" s="549">
        <v>1590779</v>
      </c>
      <c r="Q61" s="549">
        <v>383274</v>
      </c>
      <c r="R61" s="549">
        <v>66</v>
      </c>
      <c r="S61" s="549">
        <v>2154</v>
      </c>
      <c r="T61" s="549">
        <v>1962</v>
      </c>
      <c r="U61" s="1968" t="s">
        <v>29</v>
      </c>
      <c r="V61" s="555" t="s">
        <v>26</v>
      </c>
      <c r="W61" s="1969" t="s">
        <v>26</v>
      </c>
      <c r="X61" s="556" t="s">
        <v>26</v>
      </c>
      <c r="Y61" s="553" t="s">
        <v>170</v>
      </c>
      <c r="Z61" s="549">
        <v>163744</v>
      </c>
      <c r="AA61" s="549">
        <v>40727</v>
      </c>
      <c r="AB61" s="549">
        <v>879558</v>
      </c>
      <c r="AC61" s="549">
        <v>1233109</v>
      </c>
      <c r="AD61" s="549">
        <v>934</v>
      </c>
      <c r="AE61" s="549">
        <v>463</v>
      </c>
      <c r="AF61" s="549">
        <v>144</v>
      </c>
      <c r="AG61" s="549">
        <v>7517</v>
      </c>
      <c r="AH61" s="549">
        <v>694</v>
      </c>
      <c r="AI61" s="549">
        <v>761</v>
      </c>
      <c r="AJ61" s="549">
        <v>1117</v>
      </c>
      <c r="AK61" s="549">
        <v>16182</v>
      </c>
      <c r="AL61" s="549">
        <v>56438</v>
      </c>
      <c r="AM61" s="549">
        <v>228</v>
      </c>
      <c r="AN61" s="549">
        <v>1738344</v>
      </c>
      <c r="AO61" s="549">
        <v>26454</v>
      </c>
      <c r="AP61" s="593">
        <v>1109314</v>
      </c>
      <c r="AQ61" s="1968" t="s">
        <v>29</v>
      </c>
      <c r="AR61" s="555" t="s">
        <v>26</v>
      </c>
      <c r="AS61" s="1969" t="s">
        <v>26</v>
      </c>
      <c r="AT61" s="556" t="s">
        <v>26</v>
      </c>
      <c r="AU61" s="553" t="s">
        <v>170</v>
      </c>
      <c r="AV61" s="549">
        <v>144</v>
      </c>
      <c r="AW61" s="549">
        <v>7517</v>
      </c>
      <c r="AX61" s="549">
        <v>83</v>
      </c>
      <c r="AY61" s="549">
        <v>2141</v>
      </c>
      <c r="AZ61" s="549" t="s">
        <v>21</v>
      </c>
      <c r="BA61" s="549">
        <v>1738344</v>
      </c>
      <c r="BB61" s="549">
        <v>26454</v>
      </c>
      <c r="BC61" s="549">
        <v>94671</v>
      </c>
      <c r="BD61" s="549">
        <v>61119</v>
      </c>
      <c r="BE61" s="549">
        <v>4</v>
      </c>
      <c r="BF61" s="549">
        <v>4</v>
      </c>
      <c r="BG61" s="549">
        <v>7</v>
      </c>
      <c r="BH61" s="549">
        <v>55256</v>
      </c>
      <c r="BI61" s="549">
        <v>684</v>
      </c>
      <c r="BJ61" s="549">
        <v>54572</v>
      </c>
      <c r="BK61" s="549">
        <v>499</v>
      </c>
      <c r="BL61" s="1968" t="s">
        <v>29</v>
      </c>
      <c r="BM61" s="555" t="s">
        <v>26</v>
      </c>
      <c r="BN61" s="1969" t="s">
        <v>26</v>
      </c>
      <c r="BO61" s="556" t="s">
        <v>26</v>
      </c>
      <c r="BP61" s="553" t="s">
        <v>170</v>
      </c>
      <c r="BQ61" s="549">
        <v>94284</v>
      </c>
      <c r="BR61" s="549">
        <v>26952</v>
      </c>
      <c r="BS61" s="549">
        <v>207313</v>
      </c>
      <c r="BT61" s="549">
        <v>76451</v>
      </c>
      <c r="BU61" s="549">
        <v>13</v>
      </c>
      <c r="BV61" s="549">
        <v>1645</v>
      </c>
      <c r="BW61" s="549">
        <v>382</v>
      </c>
      <c r="BX61" s="549">
        <v>35261</v>
      </c>
      <c r="BY61" s="549">
        <v>3424</v>
      </c>
      <c r="BZ61" s="549">
        <v>31837</v>
      </c>
      <c r="CA61" s="549">
        <v>2913</v>
      </c>
      <c r="CB61" s="549">
        <v>4</v>
      </c>
      <c r="CC61" s="549">
        <v>29195</v>
      </c>
      <c r="CD61" s="549">
        <v>10458</v>
      </c>
      <c r="CE61" s="549">
        <v>115090</v>
      </c>
      <c r="CF61" s="549">
        <v>33658</v>
      </c>
      <c r="CG61" s="549">
        <v>48549</v>
      </c>
      <c r="CH61" s="1968" t="s">
        <v>29</v>
      </c>
      <c r="CI61" s="555" t="s">
        <v>26</v>
      </c>
      <c r="CJ61" s="93" t="s">
        <v>26</v>
      </c>
      <c r="CK61" s="94" t="s">
        <v>26</v>
      </c>
      <c r="CL61" s="132" t="s">
        <v>170</v>
      </c>
      <c r="CM61" s="82">
        <v>61701</v>
      </c>
      <c r="CN61" s="2356">
        <v>4543</v>
      </c>
      <c r="CO61" s="2356">
        <v>35846</v>
      </c>
      <c r="CP61" s="2356">
        <v>2832</v>
      </c>
      <c r="CQ61" s="2356">
        <v>15857</v>
      </c>
      <c r="CR61" s="2356">
        <v>17447</v>
      </c>
      <c r="CS61" s="2356">
        <v>1117</v>
      </c>
      <c r="CT61" s="2356">
        <v>20005</v>
      </c>
      <c r="CU61" s="2356">
        <v>62497</v>
      </c>
      <c r="CV61" s="2356">
        <v>9019</v>
      </c>
      <c r="CW61" s="2356">
        <v>1274819</v>
      </c>
      <c r="CX61" s="2356">
        <v>20504</v>
      </c>
      <c r="CY61" s="2356">
        <v>1729387</v>
      </c>
      <c r="CZ61" s="2356">
        <v>424804</v>
      </c>
      <c r="DA61" s="2356">
        <v>66</v>
      </c>
      <c r="DB61" s="2356">
        <v>2684</v>
      </c>
      <c r="DC61" s="2356">
        <v>1962</v>
      </c>
      <c r="DD61" s="91" t="s">
        <v>29</v>
      </c>
      <c r="DE61" s="632" t="s">
        <v>26</v>
      </c>
      <c r="DF61" s="93" t="s">
        <v>26</v>
      </c>
      <c r="DG61" s="94" t="s">
        <v>26</v>
      </c>
      <c r="DH61" s="132" t="s">
        <v>170</v>
      </c>
      <c r="DI61" s="2356">
        <v>212402</v>
      </c>
      <c r="DJ61" s="2356">
        <v>40751</v>
      </c>
      <c r="DK61" s="2356">
        <v>1081411</v>
      </c>
      <c r="DL61" s="2356">
        <v>1532936</v>
      </c>
      <c r="DM61" s="2356">
        <v>962</v>
      </c>
      <c r="DN61" s="2356">
        <v>463</v>
      </c>
      <c r="DO61" s="2356">
        <v>144</v>
      </c>
      <c r="DP61" s="2356">
        <v>7517</v>
      </c>
      <c r="DQ61" s="2356">
        <v>1213</v>
      </c>
      <c r="DR61" s="2356">
        <v>694</v>
      </c>
      <c r="DS61" s="2356">
        <v>760</v>
      </c>
      <c r="DT61" s="2356">
        <v>1117</v>
      </c>
      <c r="DU61" s="2356">
        <v>16643</v>
      </c>
      <c r="DV61" s="2356">
        <v>56438</v>
      </c>
      <c r="DW61" s="2356">
        <v>1502</v>
      </c>
      <c r="DX61" s="2356">
        <v>676390</v>
      </c>
      <c r="DY61" s="2356">
        <v>4776</v>
      </c>
      <c r="DZ61" s="91" t="s">
        <v>29</v>
      </c>
      <c r="EA61" s="632" t="s">
        <v>26</v>
      </c>
      <c r="EB61" s="93" t="s">
        <v>26</v>
      </c>
      <c r="EC61" s="94" t="s">
        <v>26</v>
      </c>
      <c r="ED61" s="132" t="s">
        <v>170</v>
      </c>
      <c r="EE61" s="2356">
        <v>463</v>
      </c>
      <c r="EF61" s="2356">
        <v>144</v>
      </c>
      <c r="EG61" s="2356">
        <v>7517</v>
      </c>
      <c r="EH61" s="2356">
        <v>1213</v>
      </c>
      <c r="EI61" s="2356" t="s">
        <v>21</v>
      </c>
      <c r="EJ61" s="2356" t="s">
        <v>21</v>
      </c>
      <c r="EK61" s="2356">
        <v>544</v>
      </c>
      <c r="EL61" s="2356">
        <v>2141</v>
      </c>
      <c r="EM61" s="2356">
        <v>1274</v>
      </c>
      <c r="EN61" s="2356">
        <v>676390</v>
      </c>
      <c r="EO61" s="2356">
        <v>4776</v>
      </c>
      <c r="EP61" s="2356">
        <v>93301</v>
      </c>
      <c r="EQ61" s="2356">
        <v>61636</v>
      </c>
      <c r="ER61" s="2356">
        <v>4</v>
      </c>
      <c r="ES61" s="2356">
        <v>99</v>
      </c>
      <c r="ET61" s="2356">
        <v>7</v>
      </c>
      <c r="EU61" s="2356">
        <v>55650</v>
      </c>
      <c r="EV61" s="91" t="s">
        <v>29</v>
      </c>
      <c r="EW61" s="632" t="s">
        <v>26</v>
      </c>
      <c r="EX61" s="93" t="s">
        <v>26</v>
      </c>
      <c r="EY61" s="94" t="s">
        <v>26</v>
      </c>
      <c r="EZ61" s="132" t="s">
        <v>170</v>
      </c>
      <c r="FA61" s="2356" t="s">
        <v>21</v>
      </c>
      <c r="FB61" s="2356" t="s">
        <v>21</v>
      </c>
      <c r="FC61" s="2356">
        <v>100</v>
      </c>
      <c r="FD61" s="2356">
        <v>1314</v>
      </c>
      <c r="FE61" s="2356">
        <v>1366</v>
      </c>
      <c r="FF61" s="2356">
        <v>91326</v>
      </c>
      <c r="FG61" s="2356">
        <v>978</v>
      </c>
      <c r="FH61" s="2356">
        <v>207345</v>
      </c>
      <c r="FI61" s="2356">
        <v>79088</v>
      </c>
      <c r="FJ61" s="2356">
        <v>13</v>
      </c>
      <c r="FK61" s="2356">
        <v>2079</v>
      </c>
      <c r="FL61" s="2356">
        <v>382</v>
      </c>
      <c r="FM61" s="2356">
        <v>37266</v>
      </c>
      <c r="FN61" s="2356">
        <v>5239</v>
      </c>
      <c r="FO61" s="2356">
        <v>32027</v>
      </c>
      <c r="FP61" s="2356">
        <v>2913</v>
      </c>
      <c r="FQ61" s="91" t="s">
        <v>29</v>
      </c>
      <c r="FR61" s="628" t="s">
        <v>26</v>
      </c>
      <c r="FS61" s="628"/>
      <c r="FT61" s="628"/>
      <c r="FU61" s="628"/>
      <c r="FV61" s="628"/>
      <c r="FW61" s="628"/>
      <c r="FX61" s="628"/>
      <c r="FY61" s="628"/>
      <c r="FZ61" s="628"/>
      <c r="GA61" s="628"/>
      <c r="GB61" s="628"/>
      <c r="GC61" s="628"/>
      <c r="GD61" s="628"/>
      <c r="GE61" s="628"/>
      <c r="GF61" s="628"/>
      <c r="GG61" s="628"/>
      <c r="GH61" s="628"/>
      <c r="GI61" s="628"/>
      <c r="GJ61" s="628"/>
      <c r="GK61" s="628"/>
      <c r="GL61" s="628"/>
      <c r="GM61" s="628"/>
      <c r="GN61" s="632"/>
    </row>
    <row r="62" spans="1:196" ht="6.75" customHeight="1">
      <c r="A62" s="1970"/>
      <c r="B62" s="557"/>
      <c r="C62" s="558"/>
      <c r="D62" s="606"/>
      <c r="E62" s="549"/>
      <c r="F62" s="549"/>
      <c r="G62" s="549"/>
      <c r="H62" s="549"/>
      <c r="I62" s="549"/>
      <c r="J62" s="549"/>
      <c r="K62" s="549"/>
      <c r="L62" s="549"/>
      <c r="M62" s="549"/>
      <c r="N62" s="549"/>
      <c r="O62" s="549"/>
      <c r="P62" s="549"/>
      <c r="Q62" s="549"/>
      <c r="R62" s="549"/>
      <c r="S62" s="549"/>
      <c r="T62" s="549"/>
      <c r="U62" s="1971"/>
      <c r="V62" s="560"/>
      <c r="W62" s="1970"/>
      <c r="X62" s="557"/>
      <c r="Y62" s="558"/>
      <c r="Z62" s="549"/>
      <c r="AA62" s="549"/>
      <c r="AB62" s="549"/>
      <c r="AC62" s="549"/>
      <c r="AD62" s="549"/>
      <c r="AE62" s="549"/>
      <c r="AF62" s="549"/>
      <c r="AG62" s="549"/>
      <c r="AH62" s="549"/>
      <c r="AI62" s="549"/>
      <c r="AJ62" s="549"/>
      <c r="AK62" s="549"/>
      <c r="AL62" s="549"/>
      <c r="AM62" s="549"/>
      <c r="AN62" s="549"/>
      <c r="AO62" s="549"/>
      <c r="AP62" s="593"/>
      <c r="AQ62" s="1971"/>
      <c r="AR62" s="560"/>
      <c r="AS62" s="1970"/>
      <c r="AT62" s="557"/>
      <c r="AU62" s="558"/>
      <c r="AV62" s="549"/>
      <c r="AW62" s="549"/>
      <c r="AX62" s="549"/>
      <c r="AY62" s="549"/>
      <c r="AZ62" s="549"/>
      <c r="BA62" s="549"/>
      <c r="BB62" s="549"/>
      <c r="BC62" s="549"/>
      <c r="BD62" s="549"/>
      <c r="BE62" s="549"/>
      <c r="BF62" s="549"/>
      <c r="BG62" s="549"/>
      <c r="BH62" s="549"/>
      <c r="BI62" s="549"/>
      <c r="BJ62" s="549"/>
      <c r="BK62" s="549"/>
      <c r="BL62" s="1971"/>
      <c r="BM62" s="560"/>
      <c r="BN62" s="1970"/>
      <c r="BO62" s="557"/>
      <c r="BP62" s="558"/>
      <c r="BQ62" s="549"/>
      <c r="BR62" s="549"/>
      <c r="BS62" s="549"/>
      <c r="BT62" s="549"/>
      <c r="BU62" s="549"/>
      <c r="BV62" s="549"/>
      <c r="BW62" s="549"/>
      <c r="BX62" s="549"/>
      <c r="BY62" s="549"/>
      <c r="BZ62" s="549"/>
      <c r="CA62" s="549"/>
      <c r="CB62" s="549"/>
      <c r="CC62" s="549"/>
      <c r="CD62" s="549"/>
      <c r="CE62" s="549"/>
      <c r="CF62" s="549"/>
      <c r="CG62" s="549"/>
      <c r="CH62" s="1971"/>
      <c r="CI62" s="560"/>
      <c r="CJ62" s="97"/>
      <c r="CK62" s="98"/>
      <c r="CL62" s="134"/>
      <c r="CM62" s="82"/>
      <c r="CN62" s="2356"/>
      <c r="CO62" s="2356"/>
      <c r="CP62" s="2356"/>
      <c r="CQ62" s="2356"/>
      <c r="CR62" s="2356"/>
      <c r="CS62" s="2356"/>
      <c r="CT62" s="2356"/>
      <c r="CU62" s="2356"/>
      <c r="CV62" s="2356"/>
      <c r="CW62" s="2356"/>
      <c r="CX62" s="2356"/>
      <c r="CY62" s="2356"/>
      <c r="CZ62" s="2356"/>
      <c r="DA62" s="2356"/>
      <c r="DB62" s="2356"/>
      <c r="DC62" s="2356"/>
      <c r="DD62" s="100"/>
      <c r="DE62" s="490"/>
      <c r="DF62" s="97"/>
      <c r="DG62" s="98"/>
      <c r="DH62" s="134"/>
      <c r="DI62" s="2356"/>
      <c r="DJ62" s="2356"/>
      <c r="DK62" s="2356"/>
      <c r="DL62" s="2356"/>
      <c r="DM62" s="2356"/>
      <c r="DN62" s="2356"/>
      <c r="DO62" s="2356"/>
      <c r="DP62" s="2356"/>
      <c r="DQ62" s="2356"/>
      <c r="DR62" s="2356"/>
      <c r="DS62" s="2356"/>
      <c r="DT62" s="2356"/>
      <c r="DU62" s="2356"/>
      <c r="DV62" s="2356"/>
      <c r="DW62" s="2356"/>
      <c r="DX62" s="2356"/>
      <c r="DY62" s="2356"/>
      <c r="DZ62" s="100"/>
      <c r="EA62" s="490"/>
      <c r="EB62" s="97"/>
      <c r="EC62" s="98"/>
      <c r="ED62" s="134"/>
      <c r="EE62" s="2356"/>
      <c r="EF62" s="2356"/>
      <c r="EG62" s="2356"/>
      <c r="EH62" s="2356"/>
      <c r="EI62" s="2356"/>
      <c r="EJ62" s="2356"/>
      <c r="EK62" s="2356"/>
      <c r="EL62" s="2356"/>
      <c r="EM62" s="2356"/>
      <c r="EN62" s="2356"/>
      <c r="EO62" s="2356"/>
      <c r="EP62" s="2356"/>
      <c r="EQ62" s="2356"/>
      <c r="ER62" s="2356"/>
      <c r="ES62" s="2356"/>
      <c r="ET62" s="2356"/>
      <c r="EU62" s="2356"/>
      <c r="EV62" s="100"/>
      <c r="EW62" s="490"/>
      <c r="EX62" s="97"/>
      <c r="EY62" s="98"/>
      <c r="EZ62" s="134"/>
      <c r="FA62" s="2356"/>
      <c r="FB62" s="2356"/>
      <c r="FC62" s="2356"/>
      <c r="FD62" s="2356"/>
      <c r="FE62" s="2356"/>
      <c r="FF62" s="2356"/>
      <c r="FG62" s="2356"/>
      <c r="FH62" s="2356"/>
      <c r="FI62" s="2356"/>
      <c r="FJ62" s="2356"/>
      <c r="FK62" s="2356"/>
      <c r="FL62" s="2356"/>
      <c r="FM62" s="2356"/>
      <c r="FN62" s="2356"/>
      <c r="FO62" s="2356"/>
      <c r="FP62" s="2356"/>
      <c r="FQ62" s="100"/>
      <c r="FR62" s="490"/>
      <c r="FS62" s="490"/>
      <c r="FT62" s="490"/>
      <c r="FU62" s="490"/>
      <c r="FV62" s="490"/>
      <c r="FW62" s="490"/>
      <c r="FX62" s="490"/>
      <c r="FY62" s="490"/>
      <c r="FZ62" s="490"/>
      <c r="GA62" s="490"/>
      <c r="GB62" s="490"/>
      <c r="GC62" s="490"/>
      <c r="GD62" s="490"/>
      <c r="GE62" s="490"/>
      <c r="GF62" s="490"/>
      <c r="GG62" s="490"/>
      <c r="GH62" s="490"/>
      <c r="GI62" s="490"/>
      <c r="GJ62" s="490"/>
      <c r="GK62" s="490"/>
      <c r="GL62" s="490"/>
      <c r="GM62" s="490"/>
      <c r="GN62" s="490"/>
    </row>
    <row r="63" spans="1:196" ht="15.75" customHeight="1">
      <c r="A63" s="1969" t="s">
        <v>777</v>
      </c>
      <c r="B63" s="556" t="s">
        <v>23</v>
      </c>
      <c r="C63" s="1838">
        <v>42005</v>
      </c>
      <c r="D63" s="606">
        <v>21108</v>
      </c>
      <c r="E63" s="549">
        <v>1839</v>
      </c>
      <c r="F63" s="549">
        <v>3149</v>
      </c>
      <c r="G63" s="549">
        <v>686</v>
      </c>
      <c r="H63" s="549">
        <v>4607</v>
      </c>
      <c r="I63" s="549">
        <v>5033</v>
      </c>
      <c r="J63" s="549">
        <v>106</v>
      </c>
      <c r="K63" s="549">
        <v>4527</v>
      </c>
      <c r="L63" s="549">
        <v>20172</v>
      </c>
      <c r="M63" s="549">
        <v>3039</v>
      </c>
      <c r="N63" s="549">
        <v>1357186</v>
      </c>
      <c r="O63" s="549">
        <v>831163</v>
      </c>
      <c r="P63" s="549">
        <v>496914</v>
      </c>
      <c r="Q63" s="549">
        <v>112079</v>
      </c>
      <c r="R63" s="549">
        <v>27</v>
      </c>
      <c r="S63" s="549">
        <v>800</v>
      </c>
      <c r="T63" s="549">
        <v>642</v>
      </c>
      <c r="U63" s="1968" t="s">
        <v>30</v>
      </c>
      <c r="V63" s="555" t="s">
        <v>778</v>
      </c>
      <c r="W63" s="1969" t="s">
        <v>777</v>
      </c>
      <c r="X63" s="556" t="s">
        <v>23</v>
      </c>
      <c r="Y63" s="1838">
        <v>42005</v>
      </c>
      <c r="Z63" s="549">
        <v>39357</v>
      </c>
      <c r="AA63" s="549">
        <v>11512</v>
      </c>
      <c r="AB63" s="549">
        <v>277951</v>
      </c>
      <c r="AC63" s="549">
        <v>390466</v>
      </c>
      <c r="AD63" s="549">
        <v>110</v>
      </c>
      <c r="AE63" s="549">
        <v>136</v>
      </c>
      <c r="AF63" s="549">
        <v>46</v>
      </c>
      <c r="AG63" s="549">
        <v>2611</v>
      </c>
      <c r="AH63" s="549" t="s">
        <v>21</v>
      </c>
      <c r="AI63" s="549" t="s">
        <v>21</v>
      </c>
      <c r="AJ63" s="549">
        <v>106</v>
      </c>
      <c r="AK63" s="549">
        <v>4527</v>
      </c>
      <c r="AL63" s="549">
        <v>18414</v>
      </c>
      <c r="AM63" s="549">
        <v>67</v>
      </c>
      <c r="AN63" s="549">
        <v>535469</v>
      </c>
      <c r="AO63" s="549">
        <v>9299</v>
      </c>
      <c r="AP63" s="593">
        <v>338943</v>
      </c>
      <c r="AQ63" s="1968" t="s">
        <v>30</v>
      </c>
      <c r="AR63" s="555" t="s">
        <v>778</v>
      </c>
      <c r="AS63" s="1969" t="s">
        <v>777</v>
      </c>
      <c r="AT63" s="556" t="s">
        <v>23</v>
      </c>
      <c r="AU63" s="1838">
        <v>42005</v>
      </c>
      <c r="AV63" s="549">
        <v>46</v>
      </c>
      <c r="AW63" s="549">
        <v>2611</v>
      </c>
      <c r="AX63" s="549">
        <v>231</v>
      </c>
      <c r="AY63" s="549">
        <v>700</v>
      </c>
      <c r="AZ63" s="549" t="s">
        <v>21</v>
      </c>
      <c r="BA63" s="549">
        <v>535469</v>
      </c>
      <c r="BB63" s="549">
        <v>9299</v>
      </c>
      <c r="BC63" s="549">
        <v>32375</v>
      </c>
      <c r="BD63" s="549">
        <v>21924</v>
      </c>
      <c r="BE63" s="549">
        <v>2</v>
      </c>
      <c r="BF63" s="549">
        <v>5</v>
      </c>
      <c r="BG63" s="549">
        <v>2</v>
      </c>
      <c r="BH63" s="549">
        <v>19658</v>
      </c>
      <c r="BI63" s="549">
        <v>65</v>
      </c>
      <c r="BJ63" s="549">
        <v>19593</v>
      </c>
      <c r="BK63" s="549">
        <v>485</v>
      </c>
      <c r="BL63" s="1968" t="s">
        <v>30</v>
      </c>
      <c r="BM63" s="555" t="s">
        <v>778</v>
      </c>
      <c r="BN63" s="1969" t="s">
        <v>777</v>
      </c>
      <c r="BO63" s="556" t="s">
        <v>23</v>
      </c>
      <c r="BP63" s="1838">
        <v>42005</v>
      </c>
      <c r="BQ63" s="549">
        <v>33279</v>
      </c>
      <c r="BR63" s="549">
        <v>11283</v>
      </c>
      <c r="BS63" s="549">
        <v>69291</v>
      </c>
      <c r="BT63" s="549">
        <v>23312</v>
      </c>
      <c r="BU63" s="549">
        <v>5</v>
      </c>
      <c r="BV63" s="549">
        <v>633</v>
      </c>
      <c r="BW63" s="549">
        <v>124</v>
      </c>
      <c r="BX63" s="549">
        <v>10876</v>
      </c>
      <c r="BY63" s="549">
        <v>773</v>
      </c>
      <c r="BZ63" s="549">
        <v>10103</v>
      </c>
      <c r="CA63" s="549">
        <v>802</v>
      </c>
      <c r="CB63" s="549" t="s">
        <v>21</v>
      </c>
      <c r="CC63" s="549">
        <v>7994</v>
      </c>
      <c r="CD63" s="549">
        <v>3680</v>
      </c>
      <c r="CE63" s="549">
        <v>40630</v>
      </c>
      <c r="CF63" s="549">
        <v>10769</v>
      </c>
      <c r="CG63" s="549">
        <v>16323</v>
      </c>
      <c r="CH63" s="1968" t="s">
        <v>30</v>
      </c>
      <c r="CI63" s="555" t="s">
        <v>778</v>
      </c>
      <c r="CJ63" s="93" t="s">
        <v>777</v>
      </c>
      <c r="CK63" s="94" t="s">
        <v>23</v>
      </c>
      <c r="CL63" s="135">
        <v>42005</v>
      </c>
      <c r="CM63" s="82">
        <v>21108</v>
      </c>
      <c r="CN63" s="2356">
        <v>1839</v>
      </c>
      <c r="CO63" s="2356">
        <v>15373</v>
      </c>
      <c r="CP63" s="2356">
        <v>686</v>
      </c>
      <c r="CQ63" s="2356">
        <v>4744</v>
      </c>
      <c r="CR63" s="2356">
        <v>5183</v>
      </c>
      <c r="CS63" s="2356">
        <v>106</v>
      </c>
      <c r="CT63" s="2356">
        <v>5538</v>
      </c>
      <c r="CU63" s="2356">
        <v>20172</v>
      </c>
      <c r="CV63" s="2356">
        <v>3510</v>
      </c>
      <c r="CW63" s="2356">
        <v>444759</v>
      </c>
      <c r="CX63" s="2356">
        <v>7815</v>
      </c>
      <c r="CY63" s="2356">
        <v>540695</v>
      </c>
      <c r="CZ63" s="2356">
        <v>126756</v>
      </c>
      <c r="DA63" s="2356">
        <v>27</v>
      </c>
      <c r="DB63" s="2356">
        <v>969</v>
      </c>
      <c r="DC63" s="2356">
        <v>642</v>
      </c>
      <c r="DD63" s="91" t="s">
        <v>30</v>
      </c>
      <c r="DE63" s="632" t="s">
        <v>778</v>
      </c>
      <c r="DF63" s="93" t="s">
        <v>777</v>
      </c>
      <c r="DG63" s="94" t="s">
        <v>23</v>
      </c>
      <c r="DH63" s="135">
        <v>42005</v>
      </c>
      <c r="DI63" s="2356">
        <v>56236</v>
      </c>
      <c r="DJ63" s="2356">
        <v>11512</v>
      </c>
      <c r="DK63" s="2356">
        <v>337224</v>
      </c>
      <c r="DL63" s="2356">
        <v>478106</v>
      </c>
      <c r="DM63" s="2356">
        <v>110</v>
      </c>
      <c r="DN63" s="2356">
        <v>136</v>
      </c>
      <c r="DO63" s="2356">
        <v>46</v>
      </c>
      <c r="DP63" s="2356">
        <v>2611</v>
      </c>
      <c r="DQ63" s="2356">
        <v>567</v>
      </c>
      <c r="DR63" s="2356" t="s">
        <v>21</v>
      </c>
      <c r="DS63" s="2356" t="s">
        <v>21</v>
      </c>
      <c r="DT63" s="2356">
        <v>106</v>
      </c>
      <c r="DU63" s="2356">
        <v>4618</v>
      </c>
      <c r="DV63" s="2356">
        <v>18414</v>
      </c>
      <c r="DW63" s="2356">
        <v>538</v>
      </c>
      <c r="DX63" s="2356">
        <v>234203</v>
      </c>
      <c r="DY63" s="208">
        <v>1889</v>
      </c>
      <c r="DZ63" s="91" t="s">
        <v>30</v>
      </c>
      <c r="EA63" s="632" t="s">
        <v>778</v>
      </c>
      <c r="EB63" s="93" t="s">
        <v>777</v>
      </c>
      <c r="EC63" s="94" t="s">
        <v>23</v>
      </c>
      <c r="ED63" s="135">
        <v>42005</v>
      </c>
      <c r="EE63" s="2356">
        <v>136</v>
      </c>
      <c r="EF63" s="2356">
        <v>46</v>
      </c>
      <c r="EG63" s="2356">
        <v>2611</v>
      </c>
      <c r="EH63" s="2356">
        <v>567</v>
      </c>
      <c r="EI63" s="2356" t="s">
        <v>21</v>
      </c>
      <c r="EJ63" s="2356" t="s">
        <v>21</v>
      </c>
      <c r="EK63" s="2356">
        <v>322</v>
      </c>
      <c r="EL63" s="2356">
        <v>700</v>
      </c>
      <c r="EM63" s="2356">
        <v>471</v>
      </c>
      <c r="EN63" s="2356">
        <v>234203</v>
      </c>
      <c r="EO63" s="2356">
        <v>1889</v>
      </c>
      <c r="EP63" s="2356">
        <v>31859</v>
      </c>
      <c r="EQ63" s="2356">
        <v>22089</v>
      </c>
      <c r="ER63" s="2356">
        <v>2</v>
      </c>
      <c r="ES63" s="2356">
        <v>29</v>
      </c>
      <c r="ET63" s="2356">
        <v>2</v>
      </c>
      <c r="EU63" s="2356">
        <v>19789</v>
      </c>
      <c r="EV63" s="91" t="s">
        <v>30</v>
      </c>
      <c r="EW63" s="632" t="s">
        <v>778</v>
      </c>
      <c r="EX63" s="93" t="s">
        <v>777</v>
      </c>
      <c r="EY63" s="94" t="s">
        <v>23</v>
      </c>
      <c r="EZ63" s="135">
        <v>42005</v>
      </c>
      <c r="FA63" s="2356" t="s">
        <v>21</v>
      </c>
      <c r="FB63" s="2356" t="s">
        <v>21</v>
      </c>
      <c r="FC63" s="2356">
        <v>38</v>
      </c>
      <c r="FD63" s="2356">
        <v>334</v>
      </c>
      <c r="FE63" s="2356">
        <v>357</v>
      </c>
      <c r="FF63" s="2356">
        <v>32450</v>
      </c>
      <c r="FG63" s="2356">
        <v>267</v>
      </c>
      <c r="FH63" s="2356">
        <v>69365</v>
      </c>
      <c r="FI63" s="2356">
        <v>24337</v>
      </c>
      <c r="FJ63" s="2356">
        <v>5</v>
      </c>
      <c r="FK63" s="2356">
        <v>776</v>
      </c>
      <c r="FL63" s="2356">
        <v>124</v>
      </c>
      <c r="FM63" s="2356">
        <v>11685</v>
      </c>
      <c r="FN63" s="2356">
        <v>1484</v>
      </c>
      <c r="FO63" s="2356">
        <v>10201</v>
      </c>
      <c r="FP63" s="2356">
        <v>802</v>
      </c>
      <c r="FQ63" s="91" t="s">
        <v>30</v>
      </c>
      <c r="FR63" s="628" t="s">
        <v>778</v>
      </c>
      <c r="FS63" s="628"/>
      <c r="FT63" s="628"/>
      <c r="FU63" s="628"/>
      <c r="FV63" s="628"/>
      <c r="FW63" s="628"/>
      <c r="FX63" s="628"/>
      <c r="FY63" s="628"/>
      <c r="FZ63" s="628"/>
      <c r="GA63" s="628"/>
      <c r="GB63" s="628"/>
      <c r="GC63" s="628"/>
      <c r="GD63" s="628"/>
      <c r="GE63" s="628"/>
      <c r="GF63" s="628"/>
      <c r="GG63" s="628"/>
      <c r="GH63" s="628"/>
      <c r="GI63" s="628"/>
      <c r="GJ63" s="628"/>
      <c r="GK63" s="628"/>
      <c r="GL63" s="628"/>
      <c r="GM63" s="628"/>
      <c r="GN63" s="632"/>
    </row>
    <row r="64" spans="1:196" ht="14.25" customHeight="1">
      <c r="A64" s="1966" t="s">
        <v>26</v>
      </c>
      <c r="B64" s="552" t="s">
        <v>26</v>
      </c>
      <c r="C64" s="1972">
        <v>42036</v>
      </c>
      <c r="D64" s="606">
        <v>19681</v>
      </c>
      <c r="E64" s="549">
        <v>999</v>
      </c>
      <c r="F64" s="549">
        <v>880</v>
      </c>
      <c r="G64" s="549">
        <v>740</v>
      </c>
      <c r="H64" s="549">
        <v>4558</v>
      </c>
      <c r="I64" s="549">
        <v>4989</v>
      </c>
      <c r="J64" s="549">
        <v>357</v>
      </c>
      <c r="K64" s="549">
        <v>5004</v>
      </c>
      <c r="L64" s="549">
        <v>22174</v>
      </c>
      <c r="M64" s="549">
        <v>2802</v>
      </c>
      <c r="N64" s="549">
        <v>1344740</v>
      </c>
      <c r="O64" s="549">
        <v>735581</v>
      </c>
      <c r="P64" s="549">
        <v>499708</v>
      </c>
      <c r="Q64" s="549">
        <v>119864</v>
      </c>
      <c r="R64" s="549">
        <v>29</v>
      </c>
      <c r="S64" s="549">
        <v>992</v>
      </c>
      <c r="T64" s="549">
        <v>676</v>
      </c>
      <c r="U64" s="1968" t="s">
        <v>31</v>
      </c>
      <c r="V64" s="555" t="s">
        <v>26</v>
      </c>
      <c r="W64" s="1966" t="s">
        <v>26</v>
      </c>
      <c r="X64" s="552" t="s">
        <v>26</v>
      </c>
      <c r="Y64" s="1972">
        <v>42036</v>
      </c>
      <c r="Z64" s="549">
        <v>49186</v>
      </c>
      <c r="AA64" s="549">
        <v>11804</v>
      </c>
      <c r="AB64" s="549">
        <v>275827</v>
      </c>
      <c r="AC64" s="549">
        <v>383564</v>
      </c>
      <c r="AD64" s="549">
        <v>674</v>
      </c>
      <c r="AE64" s="549">
        <v>138</v>
      </c>
      <c r="AF64" s="549">
        <v>38</v>
      </c>
      <c r="AG64" s="549">
        <v>2761</v>
      </c>
      <c r="AH64" s="549" t="s">
        <v>21</v>
      </c>
      <c r="AI64" s="549" t="s">
        <v>21</v>
      </c>
      <c r="AJ64" s="549">
        <v>357</v>
      </c>
      <c r="AK64" s="549">
        <v>5004</v>
      </c>
      <c r="AL64" s="549">
        <v>20317</v>
      </c>
      <c r="AM64" s="549">
        <v>123</v>
      </c>
      <c r="AN64" s="549">
        <v>543198</v>
      </c>
      <c r="AO64" s="549">
        <v>9152</v>
      </c>
      <c r="AP64" s="593">
        <v>343597</v>
      </c>
      <c r="AQ64" s="1968" t="s">
        <v>31</v>
      </c>
      <c r="AR64" s="555" t="s">
        <v>26</v>
      </c>
      <c r="AS64" s="1966" t="s">
        <v>26</v>
      </c>
      <c r="AT64" s="552" t="s">
        <v>26</v>
      </c>
      <c r="AU64" s="1972">
        <v>42036</v>
      </c>
      <c r="AV64" s="549">
        <v>38</v>
      </c>
      <c r="AW64" s="549">
        <v>2761</v>
      </c>
      <c r="AX64" s="549">
        <v>373</v>
      </c>
      <c r="AY64" s="549">
        <v>644</v>
      </c>
      <c r="AZ64" s="549" t="s">
        <v>21</v>
      </c>
      <c r="BA64" s="549">
        <v>543198</v>
      </c>
      <c r="BB64" s="549">
        <v>9152</v>
      </c>
      <c r="BC64" s="549">
        <v>30080</v>
      </c>
      <c r="BD64" s="549">
        <v>22023</v>
      </c>
      <c r="BE64" s="549">
        <v>2</v>
      </c>
      <c r="BF64" s="549">
        <v>6</v>
      </c>
      <c r="BG64" s="549">
        <v>2</v>
      </c>
      <c r="BH64" s="549">
        <v>19943</v>
      </c>
      <c r="BI64" s="549">
        <v>40</v>
      </c>
      <c r="BJ64" s="549">
        <v>19903</v>
      </c>
      <c r="BK64" s="549">
        <v>323</v>
      </c>
      <c r="BL64" s="1968" t="s">
        <v>31</v>
      </c>
      <c r="BM64" s="555" t="s">
        <v>26</v>
      </c>
      <c r="BN64" s="1966" t="s">
        <v>26</v>
      </c>
      <c r="BO64" s="552" t="s">
        <v>26</v>
      </c>
      <c r="BP64" s="1972">
        <v>42036</v>
      </c>
      <c r="BQ64" s="549">
        <v>29357</v>
      </c>
      <c r="BR64" s="549">
        <v>11492</v>
      </c>
      <c r="BS64" s="549">
        <v>68743</v>
      </c>
      <c r="BT64" s="549">
        <v>23947</v>
      </c>
      <c r="BU64" s="549">
        <v>4</v>
      </c>
      <c r="BV64" s="549">
        <v>782</v>
      </c>
      <c r="BW64" s="549">
        <v>119</v>
      </c>
      <c r="BX64" s="549">
        <v>10874</v>
      </c>
      <c r="BY64" s="549">
        <v>826</v>
      </c>
      <c r="BZ64" s="549">
        <v>10048</v>
      </c>
      <c r="CA64" s="549">
        <v>772</v>
      </c>
      <c r="CB64" s="549">
        <v>1</v>
      </c>
      <c r="CC64" s="549">
        <v>9485</v>
      </c>
      <c r="CD64" s="549">
        <v>3088</v>
      </c>
      <c r="CE64" s="549">
        <v>39523</v>
      </c>
      <c r="CF64" s="549">
        <v>13214</v>
      </c>
      <c r="CG64" s="549">
        <v>15183</v>
      </c>
      <c r="CH64" s="1968" t="s">
        <v>31</v>
      </c>
      <c r="CI64" s="555" t="s">
        <v>26</v>
      </c>
      <c r="CJ64" s="88" t="s">
        <v>26</v>
      </c>
      <c r="CK64" s="89" t="s">
        <v>26</v>
      </c>
      <c r="CL64" s="1194">
        <v>42036</v>
      </c>
      <c r="CM64" s="82">
        <v>19681</v>
      </c>
      <c r="CN64" s="2356">
        <v>999</v>
      </c>
      <c r="CO64" s="2356">
        <v>11414</v>
      </c>
      <c r="CP64" s="2356">
        <v>740</v>
      </c>
      <c r="CQ64" s="2356">
        <v>4704</v>
      </c>
      <c r="CR64" s="2356">
        <v>5147</v>
      </c>
      <c r="CS64" s="2356">
        <v>357</v>
      </c>
      <c r="CT64" s="2356">
        <v>5451</v>
      </c>
      <c r="CU64" s="2356">
        <v>22174</v>
      </c>
      <c r="CV64" s="2356">
        <v>3105</v>
      </c>
      <c r="CW64" s="2356">
        <v>397161</v>
      </c>
      <c r="CX64" s="2356">
        <v>9131</v>
      </c>
      <c r="CY64" s="2356">
        <v>544967</v>
      </c>
      <c r="CZ64" s="2356">
        <v>135018</v>
      </c>
      <c r="DA64" s="2356">
        <v>29</v>
      </c>
      <c r="DB64" s="2356">
        <v>1201</v>
      </c>
      <c r="DC64" s="2356">
        <v>676</v>
      </c>
      <c r="DD64" s="91" t="s">
        <v>31</v>
      </c>
      <c r="DE64" s="632" t="s">
        <v>26</v>
      </c>
      <c r="DF64" s="88" t="s">
        <v>26</v>
      </c>
      <c r="DG64" s="89" t="s">
        <v>26</v>
      </c>
      <c r="DH64" s="1194">
        <v>42036</v>
      </c>
      <c r="DI64" s="2356">
        <v>66746</v>
      </c>
      <c r="DJ64" s="2356">
        <v>11804</v>
      </c>
      <c r="DK64" s="2356">
        <v>339329</v>
      </c>
      <c r="DL64" s="2356">
        <v>477962</v>
      </c>
      <c r="DM64" s="2356">
        <v>674</v>
      </c>
      <c r="DN64" s="2356">
        <v>138</v>
      </c>
      <c r="DO64" s="2356">
        <v>38</v>
      </c>
      <c r="DP64" s="2356">
        <v>2761</v>
      </c>
      <c r="DQ64" s="2356">
        <v>489</v>
      </c>
      <c r="DR64" s="2356" t="s">
        <v>21</v>
      </c>
      <c r="DS64" s="2356" t="s">
        <v>21</v>
      </c>
      <c r="DT64" s="2356">
        <v>357</v>
      </c>
      <c r="DU64" s="2356">
        <v>5044</v>
      </c>
      <c r="DV64" s="2356">
        <v>20317</v>
      </c>
      <c r="DW64" s="2356">
        <v>426</v>
      </c>
      <c r="DX64" s="2356">
        <v>206797</v>
      </c>
      <c r="DY64" s="208">
        <v>1835</v>
      </c>
      <c r="DZ64" s="91" t="s">
        <v>31</v>
      </c>
      <c r="EA64" s="632" t="s">
        <v>26</v>
      </c>
      <c r="EB64" s="88" t="s">
        <v>26</v>
      </c>
      <c r="EC64" s="89" t="s">
        <v>26</v>
      </c>
      <c r="ED64" s="1194">
        <v>42036</v>
      </c>
      <c r="EE64" s="2356">
        <v>138</v>
      </c>
      <c r="EF64" s="2356">
        <v>38</v>
      </c>
      <c r="EG64" s="2356">
        <v>2761</v>
      </c>
      <c r="EH64" s="2356">
        <v>489</v>
      </c>
      <c r="EI64" s="2356" t="s">
        <v>21</v>
      </c>
      <c r="EJ64" s="2356" t="s">
        <v>21</v>
      </c>
      <c r="EK64" s="2356">
        <v>413</v>
      </c>
      <c r="EL64" s="2356">
        <v>644</v>
      </c>
      <c r="EM64" s="2356">
        <v>303</v>
      </c>
      <c r="EN64" s="2356">
        <v>206797</v>
      </c>
      <c r="EO64" s="2356">
        <v>1835</v>
      </c>
      <c r="EP64" s="2356">
        <v>29781</v>
      </c>
      <c r="EQ64" s="2356">
        <v>22356</v>
      </c>
      <c r="ER64" s="2356">
        <v>2</v>
      </c>
      <c r="ES64" s="2356">
        <v>59</v>
      </c>
      <c r="ET64" s="2356">
        <v>2</v>
      </c>
      <c r="EU64" s="2356">
        <v>20204</v>
      </c>
      <c r="EV64" s="91" t="s">
        <v>31</v>
      </c>
      <c r="EW64" s="632" t="s">
        <v>26</v>
      </c>
      <c r="EX64" s="88" t="s">
        <v>26</v>
      </c>
      <c r="EY64" s="89" t="s">
        <v>26</v>
      </c>
      <c r="EZ64" s="1194">
        <v>42036</v>
      </c>
      <c r="FA64" s="2356" t="s">
        <v>21</v>
      </c>
      <c r="FB64" s="2356" t="s">
        <v>21</v>
      </c>
      <c r="FC64" s="2356">
        <v>36</v>
      </c>
      <c r="FD64" s="2356">
        <v>401</v>
      </c>
      <c r="FE64" s="2356">
        <v>424</v>
      </c>
      <c r="FF64" s="2356">
        <v>27926</v>
      </c>
      <c r="FG64" s="2356">
        <v>1835</v>
      </c>
      <c r="FH64" s="2356">
        <v>68778</v>
      </c>
      <c r="FI64" s="2356">
        <v>24947</v>
      </c>
      <c r="FJ64" s="2356">
        <v>4</v>
      </c>
      <c r="FK64" s="2356">
        <v>938</v>
      </c>
      <c r="FL64" s="2356">
        <v>119</v>
      </c>
      <c r="FM64" s="2356">
        <v>11640</v>
      </c>
      <c r="FN64" s="2356">
        <v>1502</v>
      </c>
      <c r="FO64" s="2356">
        <v>10138</v>
      </c>
      <c r="FP64" s="2356">
        <v>772</v>
      </c>
      <c r="FQ64" s="91" t="s">
        <v>31</v>
      </c>
      <c r="FR64" s="628" t="s">
        <v>26</v>
      </c>
      <c r="FS64" s="628"/>
      <c r="FT64" s="628"/>
      <c r="FU64" s="628"/>
      <c r="FV64" s="628"/>
      <c r="FW64" s="628"/>
      <c r="FX64" s="628"/>
      <c r="FY64" s="628"/>
      <c r="FZ64" s="628"/>
      <c r="GA64" s="628"/>
      <c r="GB64" s="628"/>
      <c r="GC64" s="628"/>
      <c r="GD64" s="628"/>
      <c r="GE64" s="628"/>
      <c r="GF64" s="628"/>
      <c r="GG64" s="628"/>
      <c r="GH64" s="628"/>
      <c r="GI64" s="628"/>
      <c r="GJ64" s="628"/>
      <c r="GK64" s="628"/>
      <c r="GL64" s="628"/>
      <c r="GM64" s="628"/>
      <c r="GN64" s="632"/>
    </row>
    <row r="65" spans="1:196" ht="14.25" customHeight="1">
      <c r="A65" s="1966" t="s">
        <v>26</v>
      </c>
      <c r="B65" s="552" t="s">
        <v>26</v>
      </c>
      <c r="C65" s="1972">
        <v>42064</v>
      </c>
      <c r="D65" s="606">
        <v>23309</v>
      </c>
      <c r="E65" s="549">
        <v>1998</v>
      </c>
      <c r="F65" s="549">
        <v>799</v>
      </c>
      <c r="G65" s="549">
        <v>895</v>
      </c>
      <c r="H65" s="549">
        <v>4436</v>
      </c>
      <c r="I65" s="549">
        <v>4870</v>
      </c>
      <c r="J65" s="549">
        <v>435</v>
      </c>
      <c r="K65" s="549">
        <v>3679</v>
      </c>
      <c r="L65" s="549">
        <v>23599</v>
      </c>
      <c r="M65" s="549">
        <v>3262</v>
      </c>
      <c r="N65" s="549">
        <v>1498339</v>
      </c>
      <c r="O65" s="549">
        <v>773029</v>
      </c>
      <c r="P65" s="549">
        <v>568352</v>
      </c>
      <c r="Q65" s="549">
        <v>136936</v>
      </c>
      <c r="R65" s="549">
        <v>29</v>
      </c>
      <c r="S65" s="549">
        <v>974</v>
      </c>
      <c r="T65" s="549">
        <v>681</v>
      </c>
      <c r="U65" s="1968" t="s">
        <v>32</v>
      </c>
      <c r="V65" s="555" t="s">
        <v>26</v>
      </c>
      <c r="W65" s="1966" t="s">
        <v>26</v>
      </c>
      <c r="X65" s="552" t="s">
        <v>26</v>
      </c>
      <c r="Y65" s="1972">
        <v>42064</v>
      </c>
      <c r="Z65" s="549">
        <v>59209</v>
      </c>
      <c r="AA65" s="549">
        <v>13936</v>
      </c>
      <c r="AB65" s="549">
        <v>319369</v>
      </c>
      <c r="AC65" s="549">
        <v>449272</v>
      </c>
      <c r="AD65" s="549">
        <v>735</v>
      </c>
      <c r="AE65" s="549">
        <v>162</v>
      </c>
      <c r="AF65" s="549">
        <v>68</v>
      </c>
      <c r="AG65" s="549">
        <v>3247</v>
      </c>
      <c r="AH65" s="549" t="s">
        <v>21</v>
      </c>
      <c r="AI65" s="549" t="s">
        <v>21</v>
      </c>
      <c r="AJ65" s="549">
        <v>435</v>
      </c>
      <c r="AK65" s="549">
        <v>3679</v>
      </c>
      <c r="AL65" s="549">
        <v>21430</v>
      </c>
      <c r="AM65" s="549">
        <v>123</v>
      </c>
      <c r="AN65" s="549">
        <v>610932</v>
      </c>
      <c r="AO65" s="549">
        <v>9657</v>
      </c>
      <c r="AP65" s="593">
        <v>398895</v>
      </c>
      <c r="AQ65" s="1968" t="s">
        <v>32</v>
      </c>
      <c r="AR65" s="555" t="s">
        <v>26</v>
      </c>
      <c r="AS65" s="1966" t="s">
        <v>26</v>
      </c>
      <c r="AT65" s="552" t="s">
        <v>26</v>
      </c>
      <c r="AU65" s="1972">
        <v>42064</v>
      </c>
      <c r="AV65" s="549">
        <v>68</v>
      </c>
      <c r="AW65" s="549">
        <v>3247</v>
      </c>
      <c r="AX65" s="549">
        <v>127</v>
      </c>
      <c r="AY65" s="549">
        <v>619</v>
      </c>
      <c r="AZ65" s="549" t="s">
        <v>21</v>
      </c>
      <c r="BA65" s="549">
        <v>610932</v>
      </c>
      <c r="BB65" s="549">
        <v>9657</v>
      </c>
      <c r="BC65" s="549">
        <v>32960</v>
      </c>
      <c r="BD65" s="549">
        <v>25100</v>
      </c>
      <c r="BE65" s="549">
        <v>2</v>
      </c>
      <c r="BF65" s="549">
        <v>4</v>
      </c>
      <c r="BG65" s="549">
        <v>2</v>
      </c>
      <c r="BH65" s="549">
        <v>22829</v>
      </c>
      <c r="BI65" s="549">
        <v>56</v>
      </c>
      <c r="BJ65" s="549">
        <v>22773</v>
      </c>
      <c r="BK65" s="549">
        <v>289</v>
      </c>
      <c r="BL65" s="1968" t="s">
        <v>32</v>
      </c>
      <c r="BM65" s="555" t="s">
        <v>26</v>
      </c>
      <c r="BN65" s="1966" t="s">
        <v>26</v>
      </c>
      <c r="BO65" s="552" t="s">
        <v>26</v>
      </c>
      <c r="BP65" s="1972">
        <v>42064</v>
      </c>
      <c r="BQ65" s="549">
        <v>33235</v>
      </c>
      <c r="BR65" s="549">
        <v>10028</v>
      </c>
      <c r="BS65" s="549">
        <v>73030</v>
      </c>
      <c r="BT65" s="549">
        <v>26342</v>
      </c>
      <c r="BU65" s="549">
        <v>5</v>
      </c>
      <c r="BV65" s="549">
        <v>780</v>
      </c>
      <c r="BW65" s="549">
        <v>133</v>
      </c>
      <c r="BX65" s="549">
        <v>11751</v>
      </c>
      <c r="BY65" s="549">
        <v>837</v>
      </c>
      <c r="BZ65" s="549">
        <v>10914</v>
      </c>
      <c r="CA65" s="549">
        <v>689</v>
      </c>
      <c r="CB65" s="549">
        <v>1</v>
      </c>
      <c r="CC65" s="549">
        <v>10327</v>
      </c>
      <c r="CD65" s="549">
        <v>3928</v>
      </c>
      <c r="CE65" s="549">
        <v>41122</v>
      </c>
      <c r="CF65" s="549">
        <v>14299</v>
      </c>
      <c r="CG65" s="549">
        <v>14190</v>
      </c>
      <c r="CH65" s="1968" t="s">
        <v>32</v>
      </c>
      <c r="CI65" s="555" t="s">
        <v>26</v>
      </c>
      <c r="CJ65" s="88" t="s">
        <v>26</v>
      </c>
      <c r="CK65" s="89" t="s">
        <v>26</v>
      </c>
      <c r="CL65" s="1194">
        <v>42064</v>
      </c>
      <c r="CM65" s="82">
        <v>23309</v>
      </c>
      <c r="CN65" s="2356">
        <v>1998</v>
      </c>
      <c r="CO65" s="2356">
        <v>12140</v>
      </c>
      <c r="CP65" s="2356">
        <v>895</v>
      </c>
      <c r="CQ65" s="2356">
        <v>4523</v>
      </c>
      <c r="CR65" s="2356">
        <v>4965</v>
      </c>
      <c r="CS65" s="2356">
        <v>435</v>
      </c>
      <c r="CT65" s="2356">
        <v>4556</v>
      </c>
      <c r="CU65" s="2356">
        <v>23599</v>
      </c>
      <c r="CV65" s="2356">
        <v>3622</v>
      </c>
      <c r="CW65" s="2356">
        <v>441475</v>
      </c>
      <c r="CX65" s="2356">
        <v>7885</v>
      </c>
      <c r="CY65" s="2356">
        <v>622262</v>
      </c>
      <c r="CZ65" s="2356">
        <v>154536</v>
      </c>
      <c r="DA65" s="2356">
        <v>29</v>
      </c>
      <c r="DB65" s="2356">
        <v>1137</v>
      </c>
      <c r="DC65" s="2356">
        <v>681</v>
      </c>
      <c r="DD65" s="91" t="s">
        <v>32</v>
      </c>
      <c r="DE65" s="632" t="s">
        <v>26</v>
      </c>
      <c r="DF65" s="88" t="s">
        <v>26</v>
      </c>
      <c r="DG65" s="89" t="s">
        <v>26</v>
      </c>
      <c r="DH65" s="1194">
        <v>42064</v>
      </c>
      <c r="DI65" s="2356">
        <v>79473</v>
      </c>
      <c r="DJ65" s="2356">
        <v>13936</v>
      </c>
      <c r="DK65" s="2356">
        <v>394093</v>
      </c>
      <c r="DL65" s="2356">
        <v>560266</v>
      </c>
      <c r="DM65" s="2356">
        <v>735</v>
      </c>
      <c r="DN65" s="2356">
        <v>162</v>
      </c>
      <c r="DO65" s="2356">
        <v>68</v>
      </c>
      <c r="DP65" s="2356">
        <v>3247</v>
      </c>
      <c r="DQ65" s="2356">
        <v>586</v>
      </c>
      <c r="DR65" s="2356" t="s">
        <v>21</v>
      </c>
      <c r="DS65" s="2356" t="s">
        <v>21</v>
      </c>
      <c r="DT65" s="2356">
        <v>435</v>
      </c>
      <c r="DU65" s="2356">
        <v>3777</v>
      </c>
      <c r="DV65" s="2356">
        <v>21430</v>
      </c>
      <c r="DW65" s="2356">
        <v>483</v>
      </c>
      <c r="DX65" s="2356">
        <v>223794</v>
      </c>
      <c r="DY65" s="208">
        <v>1967</v>
      </c>
      <c r="DZ65" s="91" t="s">
        <v>32</v>
      </c>
      <c r="EA65" s="632" t="s">
        <v>26</v>
      </c>
      <c r="EB65" s="88" t="s">
        <v>26</v>
      </c>
      <c r="EC65" s="89" t="s">
        <v>26</v>
      </c>
      <c r="ED65" s="1194">
        <v>42064</v>
      </c>
      <c r="EE65" s="2356">
        <v>162</v>
      </c>
      <c r="EF65" s="2356">
        <v>68</v>
      </c>
      <c r="EG65" s="2356">
        <v>3247</v>
      </c>
      <c r="EH65" s="2356">
        <v>586</v>
      </c>
      <c r="EI65" s="2356" t="s">
        <v>21</v>
      </c>
      <c r="EJ65" s="2356" t="s">
        <v>21</v>
      </c>
      <c r="EK65" s="2356">
        <v>225</v>
      </c>
      <c r="EL65" s="2356">
        <v>619</v>
      </c>
      <c r="EM65" s="2356">
        <v>360</v>
      </c>
      <c r="EN65" s="2356">
        <v>223794</v>
      </c>
      <c r="EO65" s="2356">
        <v>1967</v>
      </c>
      <c r="EP65" s="2356">
        <v>32733</v>
      </c>
      <c r="EQ65" s="2356">
        <v>25744</v>
      </c>
      <c r="ER65" s="2356">
        <v>2</v>
      </c>
      <c r="ES65" s="2356">
        <v>12</v>
      </c>
      <c r="ET65" s="2356">
        <v>2</v>
      </c>
      <c r="EU65" s="2356">
        <v>23418</v>
      </c>
      <c r="EV65" s="91" t="s">
        <v>32</v>
      </c>
      <c r="EW65" s="632" t="s">
        <v>26</v>
      </c>
      <c r="EX65" s="88" t="s">
        <v>26</v>
      </c>
      <c r="EY65" s="89" t="s">
        <v>26</v>
      </c>
      <c r="EZ65" s="1194">
        <v>42064</v>
      </c>
      <c r="FA65" s="2356" t="s">
        <v>21</v>
      </c>
      <c r="FB65" s="2356" t="s">
        <v>21</v>
      </c>
      <c r="FC65" s="2356">
        <v>36</v>
      </c>
      <c r="FD65" s="2356">
        <v>319</v>
      </c>
      <c r="FE65" s="2356">
        <v>338</v>
      </c>
      <c r="FF65" s="2356">
        <v>30067</v>
      </c>
      <c r="FG65" s="2356">
        <v>197</v>
      </c>
      <c r="FH65" s="2356">
        <v>73040</v>
      </c>
      <c r="FI65" s="2356">
        <v>27351</v>
      </c>
      <c r="FJ65" s="2356">
        <v>5</v>
      </c>
      <c r="FK65" s="2356">
        <v>932</v>
      </c>
      <c r="FL65" s="2356">
        <v>133</v>
      </c>
      <c r="FM65" s="2356">
        <v>12537</v>
      </c>
      <c r="FN65" s="2356">
        <v>1509</v>
      </c>
      <c r="FO65" s="2356">
        <v>11027</v>
      </c>
      <c r="FP65" s="2356">
        <v>689</v>
      </c>
      <c r="FQ65" s="91" t="s">
        <v>32</v>
      </c>
      <c r="FR65" s="628" t="s">
        <v>26</v>
      </c>
      <c r="FS65" s="628"/>
      <c r="FT65" s="628"/>
      <c r="FU65" s="628"/>
      <c r="FV65" s="628"/>
      <c r="FW65" s="628"/>
      <c r="FX65" s="628"/>
      <c r="FY65" s="628"/>
      <c r="FZ65" s="628"/>
      <c r="GA65" s="628"/>
      <c r="GB65" s="628"/>
      <c r="GC65" s="628"/>
      <c r="GD65" s="628"/>
      <c r="GE65" s="628"/>
      <c r="GF65" s="628"/>
      <c r="GG65" s="628"/>
      <c r="GH65" s="628"/>
      <c r="GI65" s="628"/>
      <c r="GJ65" s="628"/>
      <c r="GK65" s="628"/>
      <c r="GL65" s="628"/>
      <c r="GM65" s="628"/>
      <c r="GN65" s="632"/>
    </row>
    <row r="66" spans="1:196" ht="14.25" customHeight="1">
      <c r="A66" s="1966" t="s">
        <v>26</v>
      </c>
      <c r="B66" s="552" t="s">
        <v>26</v>
      </c>
      <c r="C66" s="1972">
        <v>42095</v>
      </c>
      <c r="D66" s="606">
        <v>20832</v>
      </c>
      <c r="E66" s="549">
        <v>2083</v>
      </c>
      <c r="F66" s="549">
        <v>788</v>
      </c>
      <c r="G66" s="549">
        <v>385</v>
      </c>
      <c r="H66" s="549">
        <v>3726</v>
      </c>
      <c r="I66" s="549">
        <v>4107</v>
      </c>
      <c r="J66" s="549">
        <v>425</v>
      </c>
      <c r="K66" s="549">
        <v>4288</v>
      </c>
      <c r="L66" s="549">
        <v>19851</v>
      </c>
      <c r="M66" s="549">
        <v>2528</v>
      </c>
      <c r="N66" s="549">
        <v>1374998</v>
      </c>
      <c r="O66" s="549">
        <v>802326</v>
      </c>
      <c r="P66" s="549">
        <v>454392</v>
      </c>
      <c r="Q66" s="549">
        <v>121595</v>
      </c>
      <c r="R66" s="549">
        <v>22</v>
      </c>
      <c r="S66" s="549">
        <v>907</v>
      </c>
      <c r="T66" s="549">
        <v>622</v>
      </c>
      <c r="U66" s="1968" t="s">
        <v>33</v>
      </c>
      <c r="V66" s="555" t="s">
        <v>26</v>
      </c>
      <c r="W66" s="1966" t="s">
        <v>26</v>
      </c>
      <c r="X66" s="552" t="s">
        <v>26</v>
      </c>
      <c r="Y66" s="1972">
        <v>42095</v>
      </c>
      <c r="Z66" s="549">
        <v>49967</v>
      </c>
      <c r="AA66" s="549">
        <v>13236</v>
      </c>
      <c r="AB66" s="549">
        <v>238587</v>
      </c>
      <c r="AC66" s="549">
        <v>331787</v>
      </c>
      <c r="AD66" s="549" t="s">
        <v>21</v>
      </c>
      <c r="AE66" s="549">
        <v>182</v>
      </c>
      <c r="AF66" s="549">
        <v>56</v>
      </c>
      <c r="AG66" s="549">
        <v>2632</v>
      </c>
      <c r="AH66" s="549" t="s">
        <v>21</v>
      </c>
      <c r="AI66" s="549" t="s">
        <v>21</v>
      </c>
      <c r="AJ66" s="549">
        <v>425</v>
      </c>
      <c r="AK66" s="549">
        <v>4288</v>
      </c>
      <c r="AL66" s="549">
        <v>17990</v>
      </c>
      <c r="AM66" s="549">
        <v>131</v>
      </c>
      <c r="AN66" s="549">
        <v>490875</v>
      </c>
      <c r="AO66" s="549">
        <v>7700</v>
      </c>
      <c r="AP66" s="593">
        <v>310063</v>
      </c>
      <c r="AQ66" s="1968" t="s">
        <v>33</v>
      </c>
      <c r="AR66" s="555" t="s">
        <v>26</v>
      </c>
      <c r="AS66" s="1966" t="s">
        <v>26</v>
      </c>
      <c r="AT66" s="552" t="s">
        <v>26</v>
      </c>
      <c r="AU66" s="1972">
        <v>42095</v>
      </c>
      <c r="AV66" s="549">
        <v>56</v>
      </c>
      <c r="AW66" s="549">
        <v>2632</v>
      </c>
      <c r="AX66" s="549">
        <v>177</v>
      </c>
      <c r="AY66" s="549">
        <v>274</v>
      </c>
      <c r="AZ66" s="549" t="s">
        <v>21</v>
      </c>
      <c r="BA66" s="549">
        <v>490875</v>
      </c>
      <c r="BB66" s="549">
        <v>7700</v>
      </c>
      <c r="BC66" s="549">
        <v>29357</v>
      </c>
      <c r="BD66" s="549">
        <v>22301</v>
      </c>
      <c r="BE66" s="549">
        <v>2</v>
      </c>
      <c r="BF66" s="549">
        <v>2</v>
      </c>
      <c r="BG66" s="549">
        <v>2</v>
      </c>
      <c r="BH66" s="549">
        <v>20358</v>
      </c>
      <c r="BI66" s="549">
        <v>29</v>
      </c>
      <c r="BJ66" s="549">
        <v>20329</v>
      </c>
      <c r="BK66" s="549">
        <v>195</v>
      </c>
      <c r="BL66" s="1968" t="s">
        <v>33</v>
      </c>
      <c r="BM66" s="555" t="s">
        <v>26</v>
      </c>
      <c r="BN66" s="1966" t="s">
        <v>26</v>
      </c>
      <c r="BO66" s="552" t="s">
        <v>26</v>
      </c>
      <c r="BP66" s="1972">
        <v>42095</v>
      </c>
      <c r="BQ66" s="549">
        <v>31326</v>
      </c>
      <c r="BR66" s="549">
        <v>10882</v>
      </c>
      <c r="BS66" s="549">
        <v>64365</v>
      </c>
      <c r="BT66" s="549">
        <v>23406</v>
      </c>
      <c r="BU66" s="549">
        <v>4</v>
      </c>
      <c r="BV66" s="549">
        <v>728</v>
      </c>
      <c r="BW66" s="549">
        <v>133</v>
      </c>
      <c r="BX66" s="549">
        <v>10868</v>
      </c>
      <c r="BY66" s="549">
        <v>820</v>
      </c>
      <c r="BZ66" s="549">
        <v>10048</v>
      </c>
      <c r="CA66" s="549">
        <v>752</v>
      </c>
      <c r="CB66" s="549">
        <v>3</v>
      </c>
      <c r="CC66" s="549">
        <v>8491</v>
      </c>
      <c r="CD66" s="549">
        <v>3366</v>
      </c>
      <c r="CE66" s="549">
        <v>35852</v>
      </c>
      <c r="CF66" s="549">
        <v>11740</v>
      </c>
      <c r="CG66" s="549">
        <v>14197</v>
      </c>
      <c r="CH66" s="1968" t="s">
        <v>33</v>
      </c>
      <c r="CI66" s="555" t="s">
        <v>26</v>
      </c>
      <c r="CJ66" s="88" t="s">
        <v>26</v>
      </c>
      <c r="CK66" s="89" t="s">
        <v>26</v>
      </c>
      <c r="CL66" s="1194">
        <v>42095</v>
      </c>
      <c r="CM66" s="82">
        <v>20832</v>
      </c>
      <c r="CN66" s="2356">
        <v>2083</v>
      </c>
      <c r="CO66" s="2356">
        <v>10977</v>
      </c>
      <c r="CP66" s="2356">
        <v>385</v>
      </c>
      <c r="CQ66" s="2356">
        <v>4058</v>
      </c>
      <c r="CR66" s="2356">
        <v>4469</v>
      </c>
      <c r="CS66" s="2356">
        <v>425</v>
      </c>
      <c r="CT66" s="2356">
        <v>4708</v>
      </c>
      <c r="CU66" s="2356">
        <v>19851</v>
      </c>
      <c r="CV66" s="2356">
        <v>2817</v>
      </c>
      <c r="CW66" s="2356">
        <v>418673</v>
      </c>
      <c r="CX66" s="2356">
        <v>9116</v>
      </c>
      <c r="CY66" s="2356">
        <v>490284</v>
      </c>
      <c r="CZ66" s="2356">
        <v>138040</v>
      </c>
      <c r="DA66" s="2356">
        <v>22</v>
      </c>
      <c r="DB66" s="2356">
        <v>1057</v>
      </c>
      <c r="DC66" s="2356">
        <v>622</v>
      </c>
      <c r="DD66" s="91" t="s">
        <v>33</v>
      </c>
      <c r="DE66" s="632" t="s">
        <v>26</v>
      </c>
      <c r="DF66" s="88" t="s">
        <v>26</v>
      </c>
      <c r="DG66" s="89" t="s">
        <v>26</v>
      </c>
      <c r="DH66" s="1194">
        <v>42095</v>
      </c>
      <c r="DI66" s="2356">
        <v>68731</v>
      </c>
      <c r="DJ66" s="2356">
        <v>13236</v>
      </c>
      <c r="DK66" s="2356">
        <v>286898</v>
      </c>
      <c r="DL66" s="2356">
        <v>403000</v>
      </c>
      <c r="DM66" s="2356" t="s">
        <v>21</v>
      </c>
      <c r="DN66" s="2356">
        <v>182</v>
      </c>
      <c r="DO66" s="2356">
        <v>56</v>
      </c>
      <c r="DP66" s="2356">
        <v>2632</v>
      </c>
      <c r="DQ66" s="2356">
        <v>472</v>
      </c>
      <c r="DR66" s="2356">
        <v>201</v>
      </c>
      <c r="DS66" s="2356">
        <v>220</v>
      </c>
      <c r="DT66" s="2356">
        <v>425</v>
      </c>
      <c r="DU66" s="2356">
        <v>4330</v>
      </c>
      <c r="DV66" s="2356">
        <v>17990</v>
      </c>
      <c r="DW66" s="2356">
        <v>420</v>
      </c>
      <c r="DX66" s="2356">
        <v>203711</v>
      </c>
      <c r="DY66" s="208">
        <v>1392</v>
      </c>
      <c r="DZ66" s="91" t="s">
        <v>33</v>
      </c>
      <c r="EA66" s="632" t="s">
        <v>26</v>
      </c>
      <c r="EB66" s="88" t="s">
        <v>26</v>
      </c>
      <c r="EC66" s="89" t="s">
        <v>26</v>
      </c>
      <c r="ED66" s="1194">
        <v>42095</v>
      </c>
      <c r="EE66" s="2356">
        <v>182</v>
      </c>
      <c r="EF66" s="2356">
        <v>56</v>
      </c>
      <c r="EG66" s="2356">
        <v>2632</v>
      </c>
      <c r="EH66" s="2356">
        <v>472</v>
      </c>
      <c r="EI66" s="2356">
        <v>201</v>
      </c>
      <c r="EJ66" s="2356">
        <v>220</v>
      </c>
      <c r="EK66" s="2356">
        <v>219</v>
      </c>
      <c r="EL66" s="2356">
        <v>274</v>
      </c>
      <c r="EM66" s="2356">
        <v>289</v>
      </c>
      <c r="EN66" s="2356">
        <v>203711</v>
      </c>
      <c r="EO66" s="2356">
        <v>1392</v>
      </c>
      <c r="EP66" s="2356">
        <v>29277</v>
      </c>
      <c r="EQ66" s="2356">
        <v>23033</v>
      </c>
      <c r="ER66" s="2356">
        <v>2</v>
      </c>
      <c r="ES66" s="2356">
        <v>25</v>
      </c>
      <c r="ET66" s="2356">
        <v>2</v>
      </c>
      <c r="EU66" s="2356">
        <v>21014</v>
      </c>
      <c r="EV66" s="91" t="s">
        <v>33</v>
      </c>
      <c r="EW66" s="632" t="s">
        <v>26</v>
      </c>
      <c r="EX66" s="88" t="s">
        <v>26</v>
      </c>
      <c r="EY66" s="89" t="s">
        <v>26</v>
      </c>
      <c r="EZ66" s="1194">
        <v>42095</v>
      </c>
      <c r="FA66" s="2356" t="s">
        <v>21</v>
      </c>
      <c r="FB66" s="2356" t="s">
        <v>21</v>
      </c>
      <c r="FC66" s="2356">
        <v>29</v>
      </c>
      <c r="FD66" s="2356">
        <v>267</v>
      </c>
      <c r="FE66" s="2356">
        <v>286</v>
      </c>
      <c r="FF66" s="2356">
        <v>27854</v>
      </c>
      <c r="FG66" s="2356">
        <v>2432</v>
      </c>
      <c r="FH66" s="2356">
        <v>64379</v>
      </c>
      <c r="FI66" s="2356">
        <v>24324</v>
      </c>
      <c r="FJ66" s="2356">
        <v>4</v>
      </c>
      <c r="FK66" s="2356">
        <v>855</v>
      </c>
      <c r="FL66" s="2356">
        <v>133</v>
      </c>
      <c r="FM66" s="2356">
        <v>11596</v>
      </c>
      <c r="FN66" s="2356">
        <v>1467</v>
      </c>
      <c r="FO66" s="2356">
        <v>10129</v>
      </c>
      <c r="FP66" s="2356">
        <v>752</v>
      </c>
      <c r="FQ66" s="91" t="s">
        <v>33</v>
      </c>
      <c r="FR66" s="628" t="s">
        <v>26</v>
      </c>
      <c r="FS66" s="628"/>
      <c r="FT66" s="628"/>
      <c r="FU66" s="628"/>
      <c r="FV66" s="628"/>
      <c r="FW66" s="628"/>
      <c r="FX66" s="628"/>
      <c r="FY66" s="628"/>
      <c r="FZ66" s="628"/>
      <c r="GA66" s="628"/>
      <c r="GB66" s="628"/>
      <c r="GC66" s="628"/>
      <c r="GD66" s="628"/>
      <c r="GE66" s="628"/>
      <c r="GF66" s="628"/>
      <c r="GG66" s="628"/>
      <c r="GH66" s="628"/>
      <c r="GI66" s="628"/>
      <c r="GJ66" s="628"/>
      <c r="GK66" s="628"/>
      <c r="GL66" s="628"/>
      <c r="GM66" s="628"/>
      <c r="GN66" s="632"/>
    </row>
    <row r="67" spans="1:196" ht="14.25" customHeight="1">
      <c r="A67" s="1966" t="s">
        <v>26</v>
      </c>
      <c r="B67" s="552" t="s">
        <v>26</v>
      </c>
      <c r="C67" s="1972">
        <v>42125</v>
      </c>
      <c r="D67" s="606">
        <v>19345</v>
      </c>
      <c r="E67" s="549">
        <v>1664</v>
      </c>
      <c r="F67" s="549">
        <v>574</v>
      </c>
      <c r="G67" s="549">
        <v>740</v>
      </c>
      <c r="H67" s="549">
        <v>4137</v>
      </c>
      <c r="I67" s="549">
        <v>4578</v>
      </c>
      <c r="J67" s="549">
        <v>378</v>
      </c>
      <c r="K67" s="549">
        <v>3842</v>
      </c>
      <c r="L67" s="549">
        <v>22673</v>
      </c>
      <c r="M67" s="549">
        <v>2515</v>
      </c>
      <c r="N67" s="549">
        <v>1296786</v>
      </c>
      <c r="O67" s="549">
        <v>681878</v>
      </c>
      <c r="P67" s="549">
        <v>517976</v>
      </c>
      <c r="Q67" s="549">
        <v>115953</v>
      </c>
      <c r="R67" s="549">
        <v>17</v>
      </c>
      <c r="S67" s="549">
        <v>779</v>
      </c>
      <c r="T67" s="549">
        <v>602</v>
      </c>
      <c r="U67" s="1968" t="s">
        <v>34</v>
      </c>
      <c r="V67" s="555" t="s">
        <v>26</v>
      </c>
      <c r="W67" s="1966" t="s">
        <v>26</v>
      </c>
      <c r="X67" s="552" t="s">
        <v>26</v>
      </c>
      <c r="Y67" s="1972">
        <v>42125</v>
      </c>
      <c r="Z67" s="549">
        <v>47183</v>
      </c>
      <c r="AA67" s="549">
        <v>10524</v>
      </c>
      <c r="AB67" s="549">
        <v>303167</v>
      </c>
      <c r="AC67" s="549">
        <v>425965</v>
      </c>
      <c r="AD67" s="549" t="s">
        <v>21</v>
      </c>
      <c r="AE67" s="549">
        <v>161</v>
      </c>
      <c r="AF67" s="549">
        <v>46</v>
      </c>
      <c r="AG67" s="549">
        <v>2509</v>
      </c>
      <c r="AH67" s="549" t="s">
        <v>21</v>
      </c>
      <c r="AI67" s="549" t="s">
        <v>21</v>
      </c>
      <c r="AJ67" s="549">
        <v>378</v>
      </c>
      <c r="AK67" s="549">
        <v>3842</v>
      </c>
      <c r="AL67" s="549">
        <v>21279</v>
      </c>
      <c r="AM67" s="549">
        <v>116</v>
      </c>
      <c r="AN67" s="549">
        <v>543059</v>
      </c>
      <c r="AO67" s="549">
        <v>7084</v>
      </c>
      <c r="AP67" s="593">
        <v>368214</v>
      </c>
      <c r="AQ67" s="1968" t="s">
        <v>34</v>
      </c>
      <c r="AR67" s="555" t="s">
        <v>26</v>
      </c>
      <c r="AS67" s="1966" t="s">
        <v>26</v>
      </c>
      <c r="AT67" s="552" t="s">
        <v>26</v>
      </c>
      <c r="AU67" s="1972">
        <v>42125</v>
      </c>
      <c r="AV67" s="549">
        <v>46</v>
      </c>
      <c r="AW67" s="549">
        <v>2509</v>
      </c>
      <c r="AX67" s="549">
        <v>282</v>
      </c>
      <c r="AY67" s="549">
        <v>449</v>
      </c>
      <c r="AZ67" s="549" t="s">
        <v>21</v>
      </c>
      <c r="BA67" s="549">
        <v>543059</v>
      </c>
      <c r="BB67" s="549">
        <v>7084</v>
      </c>
      <c r="BC67" s="549">
        <v>31010</v>
      </c>
      <c r="BD67" s="549">
        <v>23343</v>
      </c>
      <c r="BE67" s="549" t="s">
        <v>21</v>
      </c>
      <c r="BF67" s="549">
        <v>2</v>
      </c>
      <c r="BG67" s="549">
        <v>2</v>
      </c>
      <c r="BH67" s="549">
        <v>21366</v>
      </c>
      <c r="BI67" s="549">
        <v>28</v>
      </c>
      <c r="BJ67" s="549">
        <v>21338</v>
      </c>
      <c r="BK67" s="549">
        <v>159</v>
      </c>
      <c r="BL67" s="1968" t="s">
        <v>34</v>
      </c>
      <c r="BM67" s="555" t="s">
        <v>26</v>
      </c>
      <c r="BN67" s="1966" t="s">
        <v>26</v>
      </c>
      <c r="BO67" s="552" t="s">
        <v>26</v>
      </c>
      <c r="BP67" s="1972">
        <v>42125</v>
      </c>
      <c r="BQ67" s="549">
        <v>31924</v>
      </c>
      <c r="BR67" s="549">
        <v>9799</v>
      </c>
      <c r="BS67" s="549">
        <v>63320</v>
      </c>
      <c r="BT67" s="549">
        <v>23137</v>
      </c>
      <c r="BU67" s="549">
        <v>4</v>
      </c>
      <c r="BV67" s="549">
        <v>669</v>
      </c>
      <c r="BW67" s="549">
        <v>115</v>
      </c>
      <c r="BX67" s="549">
        <v>10429</v>
      </c>
      <c r="BY67" s="549">
        <v>693</v>
      </c>
      <c r="BZ67" s="549">
        <v>9736</v>
      </c>
      <c r="CA67" s="549">
        <v>822</v>
      </c>
      <c r="CB67" s="549" t="s">
        <v>21</v>
      </c>
      <c r="CC67" s="549">
        <v>8424</v>
      </c>
      <c r="CD67" s="549">
        <v>3608</v>
      </c>
      <c r="CE67" s="549">
        <v>35315</v>
      </c>
      <c r="CF67" s="549">
        <v>12612</v>
      </c>
      <c r="CG67" s="549">
        <v>12605</v>
      </c>
      <c r="CH67" s="1968" t="s">
        <v>34</v>
      </c>
      <c r="CI67" s="555" t="s">
        <v>26</v>
      </c>
      <c r="CJ67" s="88" t="s">
        <v>26</v>
      </c>
      <c r="CK67" s="89" t="s">
        <v>26</v>
      </c>
      <c r="CL67" s="1194">
        <v>42125</v>
      </c>
      <c r="CM67" s="82">
        <v>19345</v>
      </c>
      <c r="CN67" s="2356">
        <v>1664</v>
      </c>
      <c r="CO67" s="2356">
        <v>9173</v>
      </c>
      <c r="CP67" s="2356">
        <v>740</v>
      </c>
      <c r="CQ67" s="2356">
        <v>4477</v>
      </c>
      <c r="CR67" s="2356">
        <v>4951</v>
      </c>
      <c r="CS67" s="2356">
        <v>378</v>
      </c>
      <c r="CT67" s="2356">
        <v>5393</v>
      </c>
      <c r="CU67" s="2356">
        <v>22673</v>
      </c>
      <c r="CV67" s="2356">
        <v>3052</v>
      </c>
      <c r="CW67" s="2356">
        <v>456715</v>
      </c>
      <c r="CX67" s="2356">
        <v>8120</v>
      </c>
      <c r="CY67" s="2356">
        <v>561872</v>
      </c>
      <c r="CZ67" s="2356">
        <v>129299</v>
      </c>
      <c r="DA67" s="2356">
        <v>17</v>
      </c>
      <c r="DB67" s="2356">
        <v>883</v>
      </c>
      <c r="DC67" s="2356">
        <v>602</v>
      </c>
      <c r="DD67" s="91" t="s">
        <v>34</v>
      </c>
      <c r="DE67" s="632" t="s">
        <v>26</v>
      </c>
      <c r="DF67" s="88" t="s">
        <v>26</v>
      </c>
      <c r="DG67" s="89" t="s">
        <v>26</v>
      </c>
      <c r="DH67" s="1194">
        <v>42125</v>
      </c>
      <c r="DI67" s="2356">
        <v>62139</v>
      </c>
      <c r="DJ67" s="2356">
        <v>10579</v>
      </c>
      <c r="DK67" s="2356">
        <v>365117</v>
      </c>
      <c r="DL67" s="2356">
        <v>517275</v>
      </c>
      <c r="DM67" s="2356" t="s">
        <v>21</v>
      </c>
      <c r="DN67" s="2356">
        <v>161</v>
      </c>
      <c r="DO67" s="2356">
        <v>46</v>
      </c>
      <c r="DP67" s="2356">
        <v>2509</v>
      </c>
      <c r="DQ67" s="2356">
        <v>465</v>
      </c>
      <c r="DR67" s="2356">
        <v>229</v>
      </c>
      <c r="DS67" s="2356">
        <v>251</v>
      </c>
      <c r="DT67" s="2356">
        <v>378</v>
      </c>
      <c r="DU67" s="2356">
        <v>3979</v>
      </c>
      <c r="DV67" s="2356">
        <v>21279</v>
      </c>
      <c r="DW67" s="2356">
        <v>653</v>
      </c>
      <c r="DX67" s="2356">
        <v>226941</v>
      </c>
      <c r="DY67" s="208">
        <v>1374</v>
      </c>
      <c r="DZ67" s="91" t="s">
        <v>34</v>
      </c>
      <c r="EA67" s="632" t="s">
        <v>26</v>
      </c>
      <c r="EB67" s="88" t="s">
        <v>26</v>
      </c>
      <c r="EC67" s="89" t="s">
        <v>26</v>
      </c>
      <c r="ED67" s="1194">
        <v>42125</v>
      </c>
      <c r="EE67" s="2356">
        <v>161</v>
      </c>
      <c r="EF67" s="2356">
        <v>46</v>
      </c>
      <c r="EG67" s="2356">
        <v>2509</v>
      </c>
      <c r="EH67" s="2356">
        <v>465</v>
      </c>
      <c r="EI67" s="2356">
        <v>229</v>
      </c>
      <c r="EJ67" s="2356">
        <v>251</v>
      </c>
      <c r="EK67" s="2356">
        <v>419</v>
      </c>
      <c r="EL67" s="2356">
        <v>449</v>
      </c>
      <c r="EM67" s="2356">
        <v>537</v>
      </c>
      <c r="EN67" s="2356">
        <v>226941</v>
      </c>
      <c r="EO67" s="2356">
        <v>1374</v>
      </c>
      <c r="EP67" s="2356">
        <v>30815</v>
      </c>
      <c r="EQ67" s="2356">
        <v>23936</v>
      </c>
      <c r="ER67" s="2356" t="s">
        <v>21</v>
      </c>
      <c r="ES67" s="2356">
        <v>2</v>
      </c>
      <c r="ET67" s="2356">
        <v>2</v>
      </c>
      <c r="EU67" s="2356">
        <v>21914</v>
      </c>
      <c r="EV67" s="91" t="s">
        <v>34</v>
      </c>
      <c r="EW67" s="632" t="s">
        <v>26</v>
      </c>
      <c r="EX67" s="88" t="s">
        <v>26</v>
      </c>
      <c r="EY67" s="89" t="s">
        <v>26</v>
      </c>
      <c r="EZ67" s="1194">
        <v>42125</v>
      </c>
      <c r="FA67" s="2356" t="s">
        <v>21</v>
      </c>
      <c r="FB67" s="2356" t="s">
        <v>21</v>
      </c>
      <c r="FC67" s="2356">
        <v>46</v>
      </c>
      <c r="FD67" s="2356">
        <v>240</v>
      </c>
      <c r="FE67" s="2356">
        <v>258</v>
      </c>
      <c r="FF67" s="2356">
        <v>29036</v>
      </c>
      <c r="FG67" s="2356">
        <v>1220</v>
      </c>
      <c r="FH67" s="2356">
        <v>63304</v>
      </c>
      <c r="FI67" s="2356">
        <v>23933</v>
      </c>
      <c r="FJ67" s="2356">
        <v>4</v>
      </c>
      <c r="FK67" s="2356">
        <v>773</v>
      </c>
      <c r="FL67" s="2356">
        <v>115</v>
      </c>
      <c r="FM67" s="2356">
        <v>11113</v>
      </c>
      <c r="FN67" s="2356">
        <v>1297</v>
      </c>
      <c r="FO67" s="2356">
        <v>9816</v>
      </c>
      <c r="FP67" s="2356">
        <v>822</v>
      </c>
      <c r="FQ67" s="91" t="s">
        <v>34</v>
      </c>
      <c r="FR67" s="628" t="s">
        <v>26</v>
      </c>
      <c r="FS67" s="628"/>
      <c r="FT67" s="628"/>
      <c r="FU67" s="628"/>
      <c r="FV67" s="628"/>
      <c r="FW67" s="628"/>
      <c r="FX67" s="628"/>
      <c r="FY67" s="628"/>
      <c r="FZ67" s="628"/>
      <c r="GA67" s="628"/>
      <c r="GB67" s="628"/>
      <c r="GC67" s="628"/>
      <c r="GD67" s="628"/>
      <c r="GE67" s="628"/>
      <c r="GF67" s="628"/>
      <c r="GG67" s="628"/>
      <c r="GH67" s="628"/>
      <c r="GI67" s="628"/>
      <c r="GJ67" s="628"/>
      <c r="GK67" s="628"/>
      <c r="GL67" s="628"/>
      <c r="GM67" s="628"/>
      <c r="GN67" s="632"/>
    </row>
    <row r="68" spans="1:196" ht="14.25" customHeight="1">
      <c r="A68" s="1966" t="s">
        <v>26</v>
      </c>
      <c r="B68" s="552" t="s">
        <v>26</v>
      </c>
      <c r="C68" s="1972">
        <v>42156</v>
      </c>
      <c r="D68" s="606">
        <v>17664</v>
      </c>
      <c r="E68" s="549">
        <v>1371</v>
      </c>
      <c r="F68" s="549">
        <v>2161</v>
      </c>
      <c r="G68" s="549">
        <v>1084</v>
      </c>
      <c r="H68" s="549">
        <v>4996</v>
      </c>
      <c r="I68" s="549">
        <v>5525</v>
      </c>
      <c r="J68" s="549">
        <v>445</v>
      </c>
      <c r="K68" s="549">
        <v>5505</v>
      </c>
      <c r="L68" s="549">
        <v>22875</v>
      </c>
      <c r="M68" s="549">
        <v>2795</v>
      </c>
      <c r="N68" s="549">
        <v>1260929</v>
      </c>
      <c r="O68" s="549">
        <v>640154</v>
      </c>
      <c r="P68" s="549">
        <v>502542</v>
      </c>
      <c r="Q68" s="549">
        <v>98709</v>
      </c>
      <c r="R68" s="549">
        <v>18</v>
      </c>
      <c r="S68" s="549">
        <v>796</v>
      </c>
      <c r="T68" s="549">
        <v>626</v>
      </c>
      <c r="U68" s="1968" t="s">
        <v>35</v>
      </c>
      <c r="V68" s="555" t="s">
        <v>26</v>
      </c>
      <c r="W68" s="1966" t="s">
        <v>26</v>
      </c>
      <c r="X68" s="552" t="s">
        <v>26</v>
      </c>
      <c r="Y68" s="1972">
        <v>42156</v>
      </c>
      <c r="Z68" s="549">
        <v>21251</v>
      </c>
      <c r="AA68" s="549">
        <v>15018</v>
      </c>
      <c r="AB68" s="549">
        <v>304470</v>
      </c>
      <c r="AC68" s="549">
        <v>425482</v>
      </c>
      <c r="AD68" s="549">
        <v>435</v>
      </c>
      <c r="AE68" s="549">
        <v>168</v>
      </c>
      <c r="AF68" s="549">
        <v>48</v>
      </c>
      <c r="AG68" s="549">
        <v>2587</v>
      </c>
      <c r="AH68" s="549" t="s">
        <v>21</v>
      </c>
      <c r="AI68" s="549" t="s">
        <v>21</v>
      </c>
      <c r="AJ68" s="549">
        <v>445</v>
      </c>
      <c r="AK68" s="549">
        <v>5505</v>
      </c>
      <c r="AL68" s="549">
        <v>21029</v>
      </c>
      <c r="AM68" s="549">
        <v>125</v>
      </c>
      <c r="AN68" s="549">
        <v>531646</v>
      </c>
      <c r="AO68" s="549">
        <v>7352</v>
      </c>
      <c r="AP68" s="593">
        <v>354868</v>
      </c>
      <c r="AQ68" s="1968" t="s">
        <v>35</v>
      </c>
      <c r="AR68" s="555" t="s">
        <v>26</v>
      </c>
      <c r="AS68" s="1966" t="s">
        <v>26</v>
      </c>
      <c r="AT68" s="552" t="s">
        <v>26</v>
      </c>
      <c r="AU68" s="1972">
        <v>42156</v>
      </c>
      <c r="AV68" s="549">
        <v>48</v>
      </c>
      <c r="AW68" s="549">
        <v>2587</v>
      </c>
      <c r="AX68" s="549">
        <v>375</v>
      </c>
      <c r="AY68" s="549">
        <v>437</v>
      </c>
      <c r="AZ68" s="549" t="s">
        <v>21</v>
      </c>
      <c r="BA68" s="549">
        <v>531646</v>
      </c>
      <c r="BB68" s="549">
        <v>7352</v>
      </c>
      <c r="BC68" s="549">
        <v>30164</v>
      </c>
      <c r="BD68" s="549">
        <v>20124</v>
      </c>
      <c r="BE68" s="549">
        <v>2</v>
      </c>
      <c r="BF68" s="549">
        <v>1</v>
      </c>
      <c r="BG68" s="549">
        <v>3</v>
      </c>
      <c r="BH68" s="549">
        <v>18407</v>
      </c>
      <c r="BI68" s="549">
        <v>17</v>
      </c>
      <c r="BJ68" s="549">
        <v>18390</v>
      </c>
      <c r="BK68" s="549">
        <v>145</v>
      </c>
      <c r="BL68" s="1968" t="s">
        <v>35</v>
      </c>
      <c r="BM68" s="555" t="s">
        <v>26</v>
      </c>
      <c r="BN68" s="1966" t="s">
        <v>26</v>
      </c>
      <c r="BO68" s="552" t="s">
        <v>26</v>
      </c>
      <c r="BP68" s="1972">
        <v>42156</v>
      </c>
      <c r="BQ68" s="549">
        <v>31707</v>
      </c>
      <c r="BR68" s="549">
        <v>7188</v>
      </c>
      <c r="BS68" s="549">
        <v>61543</v>
      </c>
      <c r="BT68" s="549">
        <v>22184</v>
      </c>
      <c r="BU68" s="549">
        <v>4</v>
      </c>
      <c r="BV68" s="549">
        <v>659</v>
      </c>
      <c r="BW68" s="549">
        <v>115</v>
      </c>
      <c r="BX68" s="549">
        <v>10547</v>
      </c>
      <c r="BY68" s="549">
        <v>726</v>
      </c>
      <c r="BZ68" s="549">
        <v>9821</v>
      </c>
      <c r="CA68" s="549">
        <v>830</v>
      </c>
      <c r="CB68" s="549">
        <v>3</v>
      </c>
      <c r="CC68" s="549">
        <v>6538</v>
      </c>
      <c r="CD68" s="549">
        <v>3969</v>
      </c>
      <c r="CE68" s="549">
        <v>34535</v>
      </c>
      <c r="CF68" s="549">
        <v>12968</v>
      </c>
      <c r="CG68" s="549">
        <v>13355</v>
      </c>
      <c r="CH68" s="1968" t="s">
        <v>35</v>
      </c>
      <c r="CI68" s="555" t="s">
        <v>26</v>
      </c>
      <c r="CJ68" s="88" t="s">
        <v>26</v>
      </c>
      <c r="CK68" s="89" t="s">
        <v>26</v>
      </c>
      <c r="CL68" s="1194">
        <v>42156</v>
      </c>
      <c r="CM68" s="82">
        <v>17664</v>
      </c>
      <c r="CN68" s="2356">
        <v>1371</v>
      </c>
      <c r="CO68" s="2356">
        <v>11639</v>
      </c>
      <c r="CP68" s="2356">
        <v>1084</v>
      </c>
      <c r="CQ68" s="2356">
        <v>5591</v>
      </c>
      <c r="CR68" s="2356">
        <v>6170</v>
      </c>
      <c r="CS68" s="2356">
        <v>445</v>
      </c>
      <c r="CT68" s="2356">
        <v>6676</v>
      </c>
      <c r="CU68" s="2356">
        <v>22875</v>
      </c>
      <c r="CV68" s="2356">
        <v>2795</v>
      </c>
      <c r="CW68" s="2356">
        <v>431767</v>
      </c>
      <c r="CX68" s="2356">
        <v>6741</v>
      </c>
      <c r="CY68" s="2356">
        <v>551094</v>
      </c>
      <c r="CZ68" s="2356">
        <v>116487</v>
      </c>
      <c r="DA68" s="2356">
        <v>18</v>
      </c>
      <c r="DB68" s="2356">
        <v>990</v>
      </c>
      <c r="DC68" s="2356">
        <v>626</v>
      </c>
      <c r="DD68" s="91" t="s">
        <v>35</v>
      </c>
      <c r="DE68" s="632" t="s">
        <v>26</v>
      </c>
      <c r="DF68" s="88" t="s">
        <v>26</v>
      </c>
      <c r="DG68" s="89" t="s">
        <v>26</v>
      </c>
      <c r="DH68" s="1194">
        <v>42156</v>
      </c>
      <c r="DI68" s="2356">
        <v>41914</v>
      </c>
      <c r="DJ68" s="2356">
        <v>15018</v>
      </c>
      <c r="DK68" s="2356">
        <v>366273</v>
      </c>
      <c r="DL68" s="2356">
        <v>516788</v>
      </c>
      <c r="DM68" s="2356">
        <v>435</v>
      </c>
      <c r="DN68" s="2356">
        <v>168</v>
      </c>
      <c r="DO68" s="2356">
        <v>48</v>
      </c>
      <c r="DP68" s="2356">
        <v>2587</v>
      </c>
      <c r="DQ68" s="2356">
        <v>568</v>
      </c>
      <c r="DR68" s="2356">
        <v>376</v>
      </c>
      <c r="DS68" s="2356">
        <v>412</v>
      </c>
      <c r="DT68" s="2356">
        <v>445</v>
      </c>
      <c r="DU68" s="2356">
        <v>5613</v>
      </c>
      <c r="DV68" s="2356">
        <v>21029</v>
      </c>
      <c r="DW68" s="2356">
        <v>125</v>
      </c>
      <c r="DX68" s="2356">
        <v>217684</v>
      </c>
      <c r="DY68" s="208">
        <v>1533</v>
      </c>
      <c r="DZ68" s="91" t="s">
        <v>35</v>
      </c>
      <c r="EA68" s="632" t="s">
        <v>26</v>
      </c>
      <c r="EB68" s="88" t="s">
        <v>26</v>
      </c>
      <c r="EC68" s="89" t="s">
        <v>26</v>
      </c>
      <c r="ED68" s="1194">
        <v>42156</v>
      </c>
      <c r="EE68" s="2356">
        <v>168</v>
      </c>
      <c r="EF68" s="2356">
        <v>48</v>
      </c>
      <c r="EG68" s="2356">
        <v>2587</v>
      </c>
      <c r="EH68" s="2356">
        <v>568</v>
      </c>
      <c r="EI68" s="2356">
        <v>376</v>
      </c>
      <c r="EJ68" s="2356">
        <v>412</v>
      </c>
      <c r="EK68" s="2356">
        <v>483</v>
      </c>
      <c r="EL68" s="2356">
        <v>437</v>
      </c>
      <c r="EM68" s="2356" t="s">
        <v>21</v>
      </c>
      <c r="EN68" s="2356">
        <v>217684</v>
      </c>
      <c r="EO68" s="2356">
        <v>1533</v>
      </c>
      <c r="EP68" s="2356">
        <v>30209</v>
      </c>
      <c r="EQ68" s="2356">
        <v>20761</v>
      </c>
      <c r="ER68" s="2356">
        <v>2</v>
      </c>
      <c r="ES68" s="2356">
        <v>82</v>
      </c>
      <c r="ET68" s="2356">
        <v>3</v>
      </c>
      <c r="EU68" s="2356">
        <v>18925</v>
      </c>
      <c r="EV68" s="91" t="s">
        <v>35</v>
      </c>
      <c r="EW68" s="632" t="s">
        <v>26</v>
      </c>
      <c r="EX68" s="88" t="s">
        <v>26</v>
      </c>
      <c r="EY68" s="89" t="s">
        <v>26</v>
      </c>
      <c r="EZ68" s="1194">
        <v>42156</v>
      </c>
      <c r="FA68" s="2356" t="s">
        <v>21</v>
      </c>
      <c r="FB68" s="2356" t="s">
        <v>21</v>
      </c>
      <c r="FC68" s="2356">
        <v>35</v>
      </c>
      <c r="FD68" s="2356">
        <v>358</v>
      </c>
      <c r="FE68" s="2356">
        <v>376</v>
      </c>
      <c r="FF68" s="2356">
        <v>28931</v>
      </c>
      <c r="FG68" s="2356">
        <v>84</v>
      </c>
      <c r="FH68" s="2356">
        <v>61537</v>
      </c>
      <c r="FI68" s="2356">
        <v>23006</v>
      </c>
      <c r="FJ68" s="2356">
        <v>4</v>
      </c>
      <c r="FK68" s="2356">
        <v>772</v>
      </c>
      <c r="FL68" s="2356">
        <v>115</v>
      </c>
      <c r="FM68" s="2356">
        <v>11200</v>
      </c>
      <c r="FN68" s="2356">
        <v>1281</v>
      </c>
      <c r="FO68" s="2356">
        <v>9918</v>
      </c>
      <c r="FP68" s="2356">
        <v>830</v>
      </c>
      <c r="FQ68" s="91" t="s">
        <v>35</v>
      </c>
      <c r="FR68" s="628" t="s">
        <v>26</v>
      </c>
      <c r="FS68" s="628"/>
      <c r="FT68" s="628"/>
      <c r="FU68" s="628"/>
      <c r="FV68" s="628"/>
      <c r="FW68" s="628"/>
      <c r="FX68" s="628"/>
      <c r="FY68" s="628"/>
      <c r="FZ68" s="628"/>
      <c r="GA68" s="628"/>
      <c r="GB68" s="628"/>
      <c r="GC68" s="628"/>
      <c r="GD68" s="628"/>
      <c r="GE68" s="628"/>
      <c r="GF68" s="628"/>
      <c r="GG68" s="628"/>
      <c r="GH68" s="628"/>
      <c r="GI68" s="628"/>
      <c r="GJ68" s="628"/>
      <c r="GK68" s="628"/>
      <c r="GL68" s="628"/>
      <c r="GM68" s="628"/>
      <c r="GN68" s="632"/>
    </row>
    <row r="69" spans="1:196" ht="14.25" customHeight="1">
      <c r="A69" s="1966" t="s">
        <v>26</v>
      </c>
      <c r="B69" s="552" t="s">
        <v>26</v>
      </c>
      <c r="C69" s="1972">
        <v>42186</v>
      </c>
      <c r="D69" s="606">
        <v>20163</v>
      </c>
      <c r="E69" s="549">
        <v>95</v>
      </c>
      <c r="F69" s="549">
        <v>3253</v>
      </c>
      <c r="G69" s="549">
        <v>959</v>
      </c>
      <c r="H69" s="549">
        <v>4958</v>
      </c>
      <c r="I69" s="549">
        <v>5491</v>
      </c>
      <c r="J69" s="549">
        <v>409</v>
      </c>
      <c r="K69" s="549">
        <v>4809</v>
      </c>
      <c r="L69" s="549">
        <v>26596</v>
      </c>
      <c r="M69" s="549">
        <v>2710</v>
      </c>
      <c r="N69" s="549">
        <v>1432370</v>
      </c>
      <c r="O69" s="549">
        <v>727505</v>
      </c>
      <c r="P69" s="549">
        <v>527595</v>
      </c>
      <c r="Q69" s="549">
        <v>121266</v>
      </c>
      <c r="R69" s="549">
        <v>21</v>
      </c>
      <c r="S69" s="549">
        <v>751</v>
      </c>
      <c r="T69" s="549">
        <v>721</v>
      </c>
      <c r="U69" s="1968" t="s">
        <v>36</v>
      </c>
      <c r="V69" s="555" t="s">
        <v>26</v>
      </c>
      <c r="W69" s="1966" t="s">
        <v>26</v>
      </c>
      <c r="X69" s="552" t="s">
        <v>26</v>
      </c>
      <c r="Y69" s="1972">
        <v>42186</v>
      </c>
      <c r="Z69" s="549">
        <v>47566</v>
      </c>
      <c r="AA69" s="549">
        <v>14101</v>
      </c>
      <c r="AB69" s="549">
        <v>300890</v>
      </c>
      <c r="AC69" s="549">
        <v>416338</v>
      </c>
      <c r="AD69" s="549">
        <v>810</v>
      </c>
      <c r="AE69" s="549">
        <v>156</v>
      </c>
      <c r="AF69" s="549">
        <v>56</v>
      </c>
      <c r="AG69" s="549">
        <v>2692</v>
      </c>
      <c r="AH69" s="549" t="s">
        <v>21</v>
      </c>
      <c r="AI69" s="549" t="s">
        <v>21</v>
      </c>
      <c r="AJ69" s="549">
        <v>409</v>
      </c>
      <c r="AK69" s="549">
        <v>4809</v>
      </c>
      <c r="AL69" s="549">
        <v>24690</v>
      </c>
      <c r="AM69" s="549">
        <v>166</v>
      </c>
      <c r="AN69" s="549">
        <v>557154</v>
      </c>
      <c r="AO69" s="549">
        <v>6799</v>
      </c>
      <c r="AP69" s="593">
        <v>372068</v>
      </c>
      <c r="AQ69" s="1968" t="s">
        <v>36</v>
      </c>
      <c r="AR69" s="555" t="s">
        <v>26</v>
      </c>
      <c r="AS69" s="1966" t="s">
        <v>26</v>
      </c>
      <c r="AT69" s="552" t="s">
        <v>26</v>
      </c>
      <c r="AU69" s="1972">
        <v>42186</v>
      </c>
      <c r="AV69" s="549">
        <v>56</v>
      </c>
      <c r="AW69" s="549">
        <v>2692</v>
      </c>
      <c r="AX69" s="549">
        <v>46</v>
      </c>
      <c r="AY69" s="549">
        <v>521</v>
      </c>
      <c r="AZ69" s="549" t="s">
        <v>21</v>
      </c>
      <c r="BA69" s="549">
        <v>557154</v>
      </c>
      <c r="BB69" s="549">
        <v>6799</v>
      </c>
      <c r="BC69" s="549">
        <v>31838</v>
      </c>
      <c r="BD69" s="549">
        <v>20386</v>
      </c>
      <c r="BE69" s="549">
        <v>2</v>
      </c>
      <c r="BF69" s="549">
        <v>2</v>
      </c>
      <c r="BG69" s="549">
        <v>3</v>
      </c>
      <c r="BH69" s="549">
        <v>18630</v>
      </c>
      <c r="BI69" s="549">
        <v>308</v>
      </c>
      <c r="BJ69" s="549">
        <v>18322</v>
      </c>
      <c r="BK69" s="549">
        <v>176</v>
      </c>
      <c r="BL69" s="1968" t="s">
        <v>36</v>
      </c>
      <c r="BM69" s="555" t="s">
        <v>26</v>
      </c>
      <c r="BN69" s="1966" t="s">
        <v>26</v>
      </c>
      <c r="BO69" s="552" t="s">
        <v>26</v>
      </c>
      <c r="BP69" s="1972">
        <v>42186</v>
      </c>
      <c r="BQ69" s="549">
        <v>34018</v>
      </c>
      <c r="BR69" s="549">
        <v>7607</v>
      </c>
      <c r="BS69" s="549">
        <v>64916</v>
      </c>
      <c r="BT69" s="549">
        <v>23226</v>
      </c>
      <c r="BU69" s="549">
        <v>5</v>
      </c>
      <c r="BV69" s="549">
        <v>623</v>
      </c>
      <c r="BW69" s="549">
        <v>164</v>
      </c>
      <c r="BX69" s="549">
        <v>9796</v>
      </c>
      <c r="BY69" s="549">
        <v>696</v>
      </c>
      <c r="BZ69" s="549">
        <v>9100</v>
      </c>
      <c r="CA69" s="549">
        <v>893</v>
      </c>
      <c r="CB69" s="549" t="s">
        <v>21</v>
      </c>
      <c r="CC69" s="549">
        <v>8335</v>
      </c>
      <c r="CD69" s="549">
        <v>4341</v>
      </c>
      <c r="CE69" s="549">
        <v>36614</v>
      </c>
      <c r="CF69" s="549">
        <v>13806</v>
      </c>
      <c r="CG69" s="549">
        <v>12339</v>
      </c>
      <c r="CH69" s="1968" t="s">
        <v>36</v>
      </c>
      <c r="CI69" s="555" t="s">
        <v>26</v>
      </c>
      <c r="CJ69" s="88" t="s">
        <v>26</v>
      </c>
      <c r="CK69" s="89" t="s">
        <v>26</v>
      </c>
      <c r="CL69" s="1194">
        <v>42186</v>
      </c>
      <c r="CM69" s="82">
        <v>20163</v>
      </c>
      <c r="CN69" s="2356">
        <v>95</v>
      </c>
      <c r="CO69" s="2356">
        <v>13971</v>
      </c>
      <c r="CP69" s="2356">
        <v>959</v>
      </c>
      <c r="CQ69" s="2356">
        <v>5254</v>
      </c>
      <c r="CR69" s="2356">
        <v>5815</v>
      </c>
      <c r="CS69" s="2356">
        <v>409</v>
      </c>
      <c r="CT69" s="2356">
        <v>5441</v>
      </c>
      <c r="CU69" s="2356">
        <v>26596</v>
      </c>
      <c r="CV69" s="2356">
        <v>3192</v>
      </c>
      <c r="CW69" s="2356">
        <v>411922</v>
      </c>
      <c r="CX69" s="2356">
        <v>6560</v>
      </c>
      <c r="CY69" s="2356">
        <v>578434</v>
      </c>
      <c r="CZ69" s="2356">
        <v>137443</v>
      </c>
      <c r="DA69" s="2356">
        <v>21</v>
      </c>
      <c r="DB69" s="2356">
        <v>872</v>
      </c>
      <c r="DC69" s="2356">
        <v>721</v>
      </c>
      <c r="DD69" s="91" t="s">
        <v>36</v>
      </c>
      <c r="DE69" s="632" t="s">
        <v>26</v>
      </c>
      <c r="DF69" s="88" t="s">
        <v>26</v>
      </c>
      <c r="DG69" s="89" t="s">
        <v>26</v>
      </c>
      <c r="DH69" s="1194">
        <v>42186</v>
      </c>
      <c r="DI69" s="2356">
        <v>66452</v>
      </c>
      <c r="DJ69" s="2356">
        <v>14121</v>
      </c>
      <c r="DK69" s="2356">
        <v>370948</v>
      </c>
      <c r="DL69" s="2356">
        <v>519801</v>
      </c>
      <c r="DM69" s="2356">
        <v>963</v>
      </c>
      <c r="DN69" s="2356">
        <v>156</v>
      </c>
      <c r="DO69" s="2356">
        <v>56</v>
      </c>
      <c r="DP69" s="2356">
        <v>2692</v>
      </c>
      <c r="DQ69" s="2356">
        <v>515</v>
      </c>
      <c r="DR69" s="2356">
        <v>187</v>
      </c>
      <c r="DS69" s="2356">
        <v>205</v>
      </c>
      <c r="DT69" s="2356">
        <v>409</v>
      </c>
      <c r="DU69" s="2356">
        <v>4895</v>
      </c>
      <c r="DV69" s="2356">
        <v>24690</v>
      </c>
      <c r="DW69" s="2356">
        <v>648</v>
      </c>
      <c r="DX69" s="2356">
        <v>198964</v>
      </c>
      <c r="DY69" s="208">
        <v>1537</v>
      </c>
      <c r="DZ69" s="91" t="s">
        <v>36</v>
      </c>
      <c r="EA69" s="632" t="s">
        <v>26</v>
      </c>
      <c r="EB69" s="88" t="s">
        <v>26</v>
      </c>
      <c r="EC69" s="89" t="s">
        <v>26</v>
      </c>
      <c r="ED69" s="1194">
        <v>42186</v>
      </c>
      <c r="EE69" s="2356">
        <v>156</v>
      </c>
      <c r="EF69" s="2356">
        <v>56</v>
      </c>
      <c r="EG69" s="2356">
        <v>2692</v>
      </c>
      <c r="EH69" s="2356">
        <v>515</v>
      </c>
      <c r="EI69" s="2356">
        <v>187</v>
      </c>
      <c r="EJ69" s="2356">
        <v>205</v>
      </c>
      <c r="EK69" s="2356">
        <v>132</v>
      </c>
      <c r="EL69" s="2356">
        <v>521</v>
      </c>
      <c r="EM69" s="2356">
        <v>482</v>
      </c>
      <c r="EN69" s="2356">
        <v>198964</v>
      </c>
      <c r="EO69" s="2356">
        <v>1537</v>
      </c>
      <c r="EP69" s="2356">
        <v>31535</v>
      </c>
      <c r="EQ69" s="2356">
        <v>20878</v>
      </c>
      <c r="ER69" s="2356">
        <v>2</v>
      </c>
      <c r="ES69" s="2356">
        <v>8</v>
      </c>
      <c r="ET69" s="2356">
        <v>3</v>
      </c>
      <c r="EU69" s="2356">
        <v>19080</v>
      </c>
      <c r="EV69" s="91" t="s">
        <v>36</v>
      </c>
      <c r="EW69" s="632" t="s">
        <v>26</v>
      </c>
      <c r="EX69" s="88" t="s">
        <v>26</v>
      </c>
      <c r="EY69" s="89" t="s">
        <v>26</v>
      </c>
      <c r="EZ69" s="1194">
        <v>42186</v>
      </c>
      <c r="FA69" s="2356" t="s">
        <v>21</v>
      </c>
      <c r="FB69" s="2356" t="s">
        <v>21</v>
      </c>
      <c r="FC69" s="2356">
        <v>35</v>
      </c>
      <c r="FD69" s="2356">
        <v>348</v>
      </c>
      <c r="FE69" s="2356">
        <v>370</v>
      </c>
      <c r="FF69" s="2356">
        <v>30225</v>
      </c>
      <c r="FG69" s="2356">
        <v>55</v>
      </c>
      <c r="FH69" s="2356">
        <v>64853</v>
      </c>
      <c r="FI69" s="2356">
        <v>24081</v>
      </c>
      <c r="FJ69" s="2356">
        <v>5</v>
      </c>
      <c r="FK69" s="2356">
        <v>735</v>
      </c>
      <c r="FL69" s="2356">
        <v>164</v>
      </c>
      <c r="FM69" s="2356">
        <v>10442</v>
      </c>
      <c r="FN69" s="2356">
        <v>1259</v>
      </c>
      <c r="FO69" s="2356">
        <v>9183</v>
      </c>
      <c r="FP69" s="2356">
        <v>893</v>
      </c>
      <c r="FQ69" s="91" t="s">
        <v>36</v>
      </c>
      <c r="FR69" s="628" t="s">
        <v>26</v>
      </c>
      <c r="FS69" s="628"/>
      <c r="FT69" s="628"/>
      <c r="FU69" s="628"/>
      <c r="FV69" s="628"/>
      <c r="FW69" s="628"/>
      <c r="FX69" s="628"/>
      <c r="FY69" s="628"/>
      <c r="FZ69" s="628"/>
      <c r="GA69" s="628"/>
      <c r="GB69" s="628"/>
      <c r="GC69" s="628"/>
      <c r="GD69" s="628"/>
      <c r="GE69" s="628"/>
      <c r="GF69" s="628"/>
      <c r="GG69" s="628"/>
      <c r="GH69" s="628"/>
      <c r="GI69" s="628"/>
      <c r="GJ69" s="628"/>
      <c r="GK69" s="628"/>
      <c r="GL69" s="628"/>
      <c r="GM69" s="628"/>
      <c r="GN69" s="632"/>
    </row>
    <row r="70" spans="1:196" ht="14.25" customHeight="1">
      <c r="A70" s="1966" t="s">
        <v>26</v>
      </c>
      <c r="B70" s="552" t="s">
        <v>26</v>
      </c>
      <c r="C70" s="1972">
        <v>42217</v>
      </c>
      <c r="D70" s="606">
        <v>19999</v>
      </c>
      <c r="E70" s="549">
        <v>102</v>
      </c>
      <c r="F70" s="549">
        <v>3341</v>
      </c>
      <c r="G70" s="549">
        <v>1015</v>
      </c>
      <c r="H70" s="549">
        <v>4742</v>
      </c>
      <c r="I70" s="549">
        <v>5245</v>
      </c>
      <c r="J70" s="549">
        <v>133</v>
      </c>
      <c r="K70" s="549">
        <v>4593</v>
      </c>
      <c r="L70" s="549">
        <v>20443</v>
      </c>
      <c r="M70" s="549">
        <v>2490</v>
      </c>
      <c r="N70" s="549">
        <v>1429527</v>
      </c>
      <c r="O70" s="549">
        <v>787466</v>
      </c>
      <c r="P70" s="549">
        <v>515271</v>
      </c>
      <c r="Q70" s="549">
        <v>117808</v>
      </c>
      <c r="R70" s="549">
        <v>18</v>
      </c>
      <c r="S70" s="549">
        <v>850</v>
      </c>
      <c r="T70" s="549">
        <v>624</v>
      </c>
      <c r="U70" s="1968" t="s">
        <v>37</v>
      </c>
      <c r="V70" s="555" t="s">
        <v>26</v>
      </c>
      <c r="W70" s="1966" t="s">
        <v>26</v>
      </c>
      <c r="X70" s="552" t="s">
        <v>26</v>
      </c>
      <c r="Y70" s="1972">
        <v>42217</v>
      </c>
      <c r="Z70" s="549">
        <v>49844</v>
      </c>
      <c r="AA70" s="549">
        <v>12695</v>
      </c>
      <c r="AB70" s="549">
        <v>292860</v>
      </c>
      <c r="AC70" s="549">
        <v>412186</v>
      </c>
      <c r="AD70" s="549">
        <v>756</v>
      </c>
      <c r="AE70" s="549">
        <v>131</v>
      </c>
      <c r="AF70" s="549">
        <v>42</v>
      </c>
      <c r="AG70" s="549">
        <v>2277</v>
      </c>
      <c r="AH70" s="549" t="s">
        <v>21</v>
      </c>
      <c r="AI70" s="549" t="s">
        <v>21</v>
      </c>
      <c r="AJ70" s="549">
        <v>133</v>
      </c>
      <c r="AK70" s="549">
        <v>4593</v>
      </c>
      <c r="AL70" s="549">
        <v>18434</v>
      </c>
      <c r="AM70" s="549">
        <v>49</v>
      </c>
      <c r="AN70" s="549">
        <v>556063</v>
      </c>
      <c r="AO70" s="549">
        <v>7007</v>
      </c>
      <c r="AP70" s="593">
        <v>362630</v>
      </c>
      <c r="AQ70" s="1968" t="s">
        <v>37</v>
      </c>
      <c r="AR70" s="555" t="s">
        <v>26</v>
      </c>
      <c r="AS70" s="1966" t="s">
        <v>26</v>
      </c>
      <c r="AT70" s="552" t="s">
        <v>26</v>
      </c>
      <c r="AU70" s="1972">
        <v>42217</v>
      </c>
      <c r="AV70" s="549">
        <v>42</v>
      </c>
      <c r="AW70" s="549">
        <v>2277</v>
      </c>
      <c r="AX70" s="549">
        <v>18</v>
      </c>
      <c r="AY70" s="549">
        <v>581</v>
      </c>
      <c r="AZ70" s="549" t="s">
        <v>21</v>
      </c>
      <c r="BA70" s="549">
        <v>556063</v>
      </c>
      <c r="BB70" s="549">
        <v>7007</v>
      </c>
      <c r="BC70" s="549">
        <v>31249</v>
      </c>
      <c r="BD70" s="549">
        <v>20213</v>
      </c>
      <c r="BE70" s="549">
        <v>2</v>
      </c>
      <c r="BF70" s="549">
        <v>4</v>
      </c>
      <c r="BG70" s="549">
        <v>2</v>
      </c>
      <c r="BH70" s="549">
        <v>18440</v>
      </c>
      <c r="BI70" s="549">
        <v>263</v>
      </c>
      <c r="BJ70" s="549">
        <v>18177</v>
      </c>
      <c r="BK70" s="549">
        <v>198</v>
      </c>
      <c r="BL70" s="1968" t="s">
        <v>37</v>
      </c>
      <c r="BM70" s="555" t="s">
        <v>26</v>
      </c>
      <c r="BN70" s="1966" t="s">
        <v>26</v>
      </c>
      <c r="BO70" s="552" t="s">
        <v>26</v>
      </c>
      <c r="BP70" s="1972">
        <v>42217</v>
      </c>
      <c r="BQ70" s="549">
        <v>32410</v>
      </c>
      <c r="BR70" s="549">
        <v>7563</v>
      </c>
      <c r="BS70" s="549">
        <v>63967</v>
      </c>
      <c r="BT70" s="549">
        <v>22611</v>
      </c>
      <c r="BU70" s="549">
        <v>5</v>
      </c>
      <c r="BV70" s="549">
        <v>713</v>
      </c>
      <c r="BW70" s="549">
        <v>121</v>
      </c>
      <c r="BX70" s="549">
        <v>9914</v>
      </c>
      <c r="BY70" s="549">
        <v>553</v>
      </c>
      <c r="BZ70" s="549">
        <v>9361</v>
      </c>
      <c r="CA70" s="549">
        <v>876</v>
      </c>
      <c r="CB70" s="549">
        <v>1</v>
      </c>
      <c r="CC70" s="549">
        <v>8051</v>
      </c>
      <c r="CD70" s="549">
        <v>3801</v>
      </c>
      <c r="CE70" s="549">
        <v>36374</v>
      </c>
      <c r="CF70" s="549">
        <v>11372</v>
      </c>
      <c r="CG70" s="549">
        <v>14617</v>
      </c>
      <c r="CH70" s="1968" t="s">
        <v>37</v>
      </c>
      <c r="CI70" s="555" t="s">
        <v>26</v>
      </c>
      <c r="CJ70" s="88" t="s">
        <v>26</v>
      </c>
      <c r="CK70" s="89" t="s">
        <v>26</v>
      </c>
      <c r="CL70" s="1194">
        <v>42217</v>
      </c>
      <c r="CM70" s="82">
        <v>19999</v>
      </c>
      <c r="CN70" s="2356">
        <v>102</v>
      </c>
      <c r="CO70" s="2356">
        <v>13915</v>
      </c>
      <c r="CP70" s="2356">
        <v>1015</v>
      </c>
      <c r="CQ70" s="2356">
        <v>4955</v>
      </c>
      <c r="CR70" s="2356">
        <v>5479</v>
      </c>
      <c r="CS70" s="2356">
        <v>133</v>
      </c>
      <c r="CT70" s="2356">
        <v>4946</v>
      </c>
      <c r="CU70" s="2356">
        <v>20443</v>
      </c>
      <c r="CV70" s="2356">
        <v>3045</v>
      </c>
      <c r="CW70" s="2356">
        <v>394506</v>
      </c>
      <c r="CX70" s="2356">
        <v>5632</v>
      </c>
      <c r="CY70" s="2356">
        <v>566643</v>
      </c>
      <c r="CZ70" s="2356">
        <v>133591</v>
      </c>
      <c r="DA70" s="2356">
        <v>18</v>
      </c>
      <c r="DB70" s="2356">
        <v>925</v>
      </c>
      <c r="DC70" s="2356">
        <v>624</v>
      </c>
      <c r="DD70" s="91" t="s">
        <v>37</v>
      </c>
      <c r="DE70" s="632" t="s">
        <v>26</v>
      </c>
      <c r="DF70" s="88" t="s">
        <v>26</v>
      </c>
      <c r="DG70" s="89" t="s">
        <v>26</v>
      </c>
      <c r="DH70" s="1194">
        <v>42217</v>
      </c>
      <c r="DI70" s="2356">
        <v>68617</v>
      </c>
      <c r="DJ70" s="2356">
        <v>12695</v>
      </c>
      <c r="DK70" s="2356">
        <v>364128</v>
      </c>
      <c r="DL70" s="2356">
        <v>516936</v>
      </c>
      <c r="DM70" s="2356">
        <v>1363</v>
      </c>
      <c r="DN70" s="2356">
        <v>131</v>
      </c>
      <c r="DO70" s="2356">
        <v>42</v>
      </c>
      <c r="DP70" s="2356">
        <v>2277</v>
      </c>
      <c r="DQ70" s="2356">
        <v>589</v>
      </c>
      <c r="DR70" s="2356">
        <v>117</v>
      </c>
      <c r="DS70" s="2356">
        <v>128</v>
      </c>
      <c r="DT70" s="2356">
        <v>133</v>
      </c>
      <c r="DU70" s="2356">
        <v>4624</v>
      </c>
      <c r="DV70" s="2356">
        <v>18434</v>
      </c>
      <c r="DW70" s="2356">
        <v>604</v>
      </c>
      <c r="DX70" s="2356">
        <v>192258</v>
      </c>
      <c r="DY70" s="208">
        <v>1346</v>
      </c>
      <c r="DZ70" s="91" t="s">
        <v>37</v>
      </c>
      <c r="EA70" s="632" t="s">
        <v>26</v>
      </c>
      <c r="EB70" s="88" t="s">
        <v>26</v>
      </c>
      <c r="EC70" s="89" t="s">
        <v>26</v>
      </c>
      <c r="ED70" s="1194">
        <v>42217</v>
      </c>
      <c r="EE70" s="2356">
        <v>131</v>
      </c>
      <c r="EF70" s="2356">
        <v>42</v>
      </c>
      <c r="EG70" s="2356">
        <v>2277</v>
      </c>
      <c r="EH70" s="2356">
        <v>589</v>
      </c>
      <c r="EI70" s="2356">
        <v>117</v>
      </c>
      <c r="EJ70" s="2356">
        <v>128</v>
      </c>
      <c r="EK70" s="2356">
        <v>49</v>
      </c>
      <c r="EL70" s="2356">
        <v>581</v>
      </c>
      <c r="EM70" s="2356">
        <v>555</v>
      </c>
      <c r="EN70" s="2356">
        <v>192258</v>
      </c>
      <c r="EO70" s="2356">
        <v>1346</v>
      </c>
      <c r="EP70" s="2356">
        <v>30824</v>
      </c>
      <c r="EQ70" s="2356">
        <v>20420</v>
      </c>
      <c r="ER70" s="2356">
        <v>2</v>
      </c>
      <c r="ES70" s="2356">
        <v>4</v>
      </c>
      <c r="ET70" s="2356">
        <v>2</v>
      </c>
      <c r="EU70" s="2356">
        <v>18631</v>
      </c>
      <c r="EV70" s="91" t="s">
        <v>37</v>
      </c>
      <c r="EW70" s="632" t="s">
        <v>26</v>
      </c>
      <c r="EX70" s="88" t="s">
        <v>26</v>
      </c>
      <c r="EY70" s="89" t="s">
        <v>26</v>
      </c>
      <c r="EZ70" s="1194">
        <v>42217</v>
      </c>
      <c r="FA70" s="2356" t="s">
        <v>21</v>
      </c>
      <c r="FB70" s="2356" t="s">
        <v>21</v>
      </c>
      <c r="FC70" s="2356">
        <v>31</v>
      </c>
      <c r="FD70" s="2356">
        <v>337</v>
      </c>
      <c r="FE70" s="2356">
        <v>355</v>
      </c>
      <c r="FF70" s="2356">
        <v>30372</v>
      </c>
      <c r="FG70" s="2356">
        <v>234</v>
      </c>
      <c r="FH70" s="2356">
        <v>63951</v>
      </c>
      <c r="FI70" s="2356">
        <v>23409</v>
      </c>
      <c r="FJ70" s="2356">
        <v>5</v>
      </c>
      <c r="FK70" s="2356">
        <v>788</v>
      </c>
      <c r="FL70" s="2356">
        <v>121</v>
      </c>
      <c r="FM70" s="2356">
        <v>10554</v>
      </c>
      <c r="FN70" s="2356">
        <v>1125</v>
      </c>
      <c r="FO70" s="2356">
        <v>9429</v>
      </c>
      <c r="FP70" s="2356">
        <v>876</v>
      </c>
      <c r="FQ70" s="91" t="s">
        <v>37</v>
      </c>
      <c r="FR70" s="628" t="s">
        <v>26</v>
      </c>
      <c r="FS70" s="628"/>
      <c r="FT70" s="628"/>
      <c r="FU70" s="628"/>
      <c r="FV70" s="628"/>
      <c r="FW70" s="628"/>
      <c r="FX70" s="628"/>
      <c r="FY70" s="628"/>
      <c r="FZ70" s="628"/>
      <c r="GA70" s="628"/>
      <c r="GB70" s="628"/>
      <c r="GC70" s="628"/>
      <c r="GD70" s="628"/>
      <c r="GE70" s="628"/>
      <c r="GF70" s="628"/>
      <c r="GG70" s="628"/>
      <c r="GH70" s="628"/>
      <c r="GI70" s="628"/>
      <c r="GJ70" s="628"/>
      <c r="GK70" s="628"/>
      <c r="GL70" s="628"/>
      <c r="GM70" s="628"/>
      <c r="GN70" s="632"/>
    </row>
    <row r="71" spans="1:196" ht="14.25" customHeight="1">
      <c r="A71" s="1966" t="s">
        <v>26</v>
      </c>
      <c r="B71" s="552" t="s">
        <v>26</v>
      </c>
      <c r="C71" s="1972">
        <v>42248</v>
      </c>
      <c r="D71" s="606">
        <v>21738</v>
      </c>
      <c r="E71" s="549">
        <v>811</v>
      </c>
      <c r="F71" s="549">
        <v>3162</v>
      </c>
      <c r="G71" s="549">
        <v>838</v>
      </c>
      <c r="H71" s="549">
        <v>5400</v>
      </c>
      <c r="I71" s="549">
        <v>5958</v>
      </c>
      <c r="J71" s="549">
        <v>323</v>
      </c>
      <c r="K71" s="549">
        <v>4708</v>
      </c>
      <c r="L71" s="549">
        <v>17433</v>
      </c>
      <c r="M71" s="549">
        <v>2718</v>
      </c>
      <c r="N71" s="549">
        <v>1308799</v>
      </c>
      <c r="O71" s="549">
        <v>642746</v>
      </c>
      <c r="P71" s="549">
        <v>511133</v>
      </c>
      <c r="Q71" s="549">
        <v>123433</v>
      </c>
      <c r="R71" s="549">
        <v>21</v>
      </c>
      <c r="S71" s="549">
        <v>974</v>
      </c>
      <c r="T71" s="549">
        <v>633</v>
      </c>
      <c r="U71" s="1968" t="s">
        <v>38</v>
      </c>
      <c r="V71" s="555" t="s">
        <v>26</v>
      </c>
      <c r="W71" s="1966" t="s">
        <v>26</v>
      </c>
      <c r="X71" s="552" t="s">
        <v>26</v>
      </c>
      <c r="Y71" s="1972">
        <v>42248</v>
      </c>
      <c r="Z71" s="549">
        <v>54230</v>
      </c>
      <c r="AA71" s="549">
        <v>13606</v>
      </c>
      <c r="AB71" s="549">
        <v>282515</v>
      </c>
      <c r="AC71" s="549">
        <v>398974</v>
      </c>
      <c r="AD71" s="549">
        <v>686</v>
      </c>
      <c r="AE71" s="549">
        <v>114</v>
      </c>
      <c r="AF71" s="549">
        <v>31</v>
      </c>
      <c r="AG71" s="549">
        <v>2602</v>
      </c>
      <c r="AH71" s="549">
        <v>372</v>
      </c>
      <c r="AI71" s="549">
        <v>407</v>
      </c>
      <c r="AJ71" s="549">
        <v>323</v>
      </c>
      <c r="AK71" s="549">
        <v>4708</v>
      </c>
      <c r="AL71" s="549">
        <v>15479</v>
      </c>
      <c r="AM71" s="549">
        <v>113</v>
      </c>
      <c r="AN71" s="549">
        <v>543571</v>
      </c>
      <c r="AO71" s="549">
        <v>8045</v>
      </c>
      <c r="AP71" s="593">
        <v>358030</v>
      </c>
      <c r="AQ71" s="1968" t="s">
        <v>38</v>
      </c>
      <c r="AR71" s="555" t="s">
        <v>26</v>
      </c>
      <c r="AS71" s="1966" t="s">
        <v>26</v>
      </c>
      <c r="AT71" s="552" t="s">
        <v>26</v>
      </c>
      <c r="AU71" s="1972">
        <v>42248</v>
      </c>
      <c r="AV71" s="549">
        <v>31</v>
      </c>
      <c r="AW71" s="549">
        <v>2602</v>
      </c>
      <c r="AX71" s="549">
        <v>5</v>
      </c>
      <c r="AY71" s="549">
        <v>10</v>
      </c>
      <c r="AZ71" s="549" t="s">
        <v>21</v>
      </c>
      <c r="BA71" s="549">
        <v>543571</v>
      </c>
      <c r="BB71" s="549">
        <v>8045</v>
      </c>
      <c r="BC71" s="549">
        <v>30149</v>
      </c>
      <c r="BD71" s="549">
        <v>19322</v>
      </c>
      <c r="BE71" s="549">
        <v>2</v>
      </c>
      <c r="BF71" s="549">
        <v>8</v>
      </c>
      <c r="BG71" s="549">
        <v>2</v>
      </c>
      <c r="BH71" s="549">
        <v>17537</v>
      </c>
      <c r="BI71" s="549">
        <v>268</v>
      </c>
      <c r="BJ71" s="549">
        <v>17269</v>
      </c>
      <c r="BK71" s="549">
        <v>261</v>
      </c>
      <c r="BL71" s="1968" t="s">
        <v>38</v>
      </c>
      <c r="BM71" s="555" t="s">
        <v>26</v>
      </c>
      <c r="BN71" s="1966" t="s">
        <v>26</v>
      </c>
      <c r="BO71" s="552" t="s">
        <v>26</v>
      </c>
      <c r="BP71" s="1972">
        <v>42248</v>
      </c>
      <c r="BQ71" s="549">
        <v>31944</v>
      </c>
      <c r="BR71" s="549">
        <v>7078</v>
      </c>
      <c r="BS71" s="549">
        <v>67349</v>
      </c>
      <c r="BT71" s="549">
        <v>24112</v>
      </c>
      <c r="BU71" s="549">
        <v>3</v>
      </c>
      <c r="BV71" s="549">
        <v>798</v>
      </c>
      <c r="BW71" s="549">
        <v>117</v>
      </c>
      <c r="BX71" s="549">
        <v>10808</v>
      </c>
      <c r="BY71" s="549">
        <v>1058</v>
      </c>
      <c r="BZ71" s="549">
        <v>9750</v>
      </c>
      <c r="CA71" s="549">
        <v>947</v>
      </c>
      <c r="CB71" s="549">
        <v>2</v>
      </c>
      <c r="CC71" s="549">
        <v>8852</v>
      </c>
      <c r="CD71" s="549">
        <v>3607</v>
      </c>
      <c r="CE71" s="549">
        <v>38176</v>
      </c>
      <c r="CF71" s="549">
        <v>11519</v>
      </c>
      <c r="CG71" s="549">
        <v>15286</v>
      </c>
      <c r="CH71" s="1968" t="s">
        <v>38</v>
      </c>
      <c r="CI71" s="555" t="s">
        <v>26</v>
      </c>
      <c r="CJ71" s="88" t="s">
        <v>26</v>
      </c>
      <c r="CK71" s="89" t="s">
        <v>26</v>
      </c>
      <c r="CL71" s="1194">
        <v>42248</v>
      </c>
      <c r="CM71" s="82">
        <v>21738</v>
      </c>
      <c r="CN71" s="2356">
        <v>811</v>
      </c>
      <c r="CO71" s="2356">
        <v>11639</v>
      </c>
      <c r="CP71" s="2356">
        <v>838</v>
      </c>
      <c r="CQ71" s="2356">
        <v>5467</v>
      </c>
      <c r="CR71" s="2356">
        <v>6032</v>
      </c>
      <c r="CS71" s="2356">
        <v>323</v>
      </c>
      <c r="CT71" s="2356">
        <v>5197</v>
      </c>
      <c r="CU71" s="2356">
        <v>17433</v>
      </c>
      <c r="CV71" s="2356">
        <v>3140</v>
      </c>
      <c r="CW71" s="2356">
        <v>378687</v>
      </c>
      <c r="CX71" s="2356">
        <v>6203</v>
      </c>
      <c r="CY71" s="2356">
        <v>560785</v>
      </c>
      <c r="CZ71" s="2356">
        <v>139987</v>
      </c>
      <c r="DA71" s="2356">
        <v>21</v>
      </c>
      <c r="DB71" s="2356">
        <v>1077</v>
      </c>
      <c r="DC71" s="2356">
        <v>633</v>
      </c>
      <c r="DD71" s="91" t="s">
        <v>38</v>
      </c>
      <c r="DE71" s="632" t="s">
        <v>26</v>
      </c>
      <c r="DF71" s="88" t="s">
        <v>26</v>
      </c>
      <c r="DG71" s="89" t="s">
        <v>26</v>
      </c>
      <c r="DH71" s="1194">
        <v>42248</v>
      </c>
      <c r="DI71" s="2356">
        <v>74149</v>
      </c>
      <c r="DJ71" s="2356">
        <v>13606</v>
      </c>
      <c r="DK71" s="2356">
        <v>349418</v>
      </c>
      <c r="DL71" s="2356">
        <v>497729</v>
      </c>
      <c r="DM71" s="2356">
        <v>1097</v>
      </c>
      <c r="DN71" s="2356">
        <v>114</v>
      </c>
      <c r="DO71" s="2356">
        <v>31</v>
      </c>
      <c r="DP71" s="2356">
        <v>2602</v>
      </c>
      <c r="DQ71" s="2356">
        <v>572</v>
      </c>
      <c r="DR71" s="2356">
        <v>372</v>
      </c>
      <c r="DS71" s="2356">
        <v>407</v>
      </c>
      <c r="DT71" s="2356">
        <v>323</v>
      </c>
      <c r="DU71" s="2356">
        <v>4762</v>
      </c>
      <c r="DV71" s="2356">
        <v>15479</v>
      </c>
      <c r="DW71" s="2356">
        <v>535</v>
      </c>
      <c r="DX71" s="2356">
        <v>200171</v>
      </c>
      <c r="DY71" s="208">
        <v>1399</v>
      </c>
      <c r="DZ71" s="91" t="s">
        <v>38</v>
      </c>
      <c r="EA71" s="632" t="s">
        <v>26</v>
      </c>
      <c r="EB71" s="88" t="s">
        <v>26</v>
      </c>
      <c r="EC71" s="89" t="s">
        <v>26</v>
      </c>
      <c r="ED71" s="1194">
        <v>42248</v>
      </c>
      <c r="EE71" s="2356">
        <v>114</v>
      </c>
      <c r="EF71" s="2356">
        <v>31</v>
      </c>
      <c r="EG71" s="2356">
        <v>2602</v>
      </c>
      <c r="EH71" s="2356">
        <v>572</v>
      </c>
      <c r="EI71" s="2356" t="s">
        <v>21</v>
      </c>
      <c r="EJ71" s="2356" t="s">
        <v>21</v>
      </c>
      <c r="EK71" s="2356">
        <v>59</v>
      </c>
      <c r="EL71" s="2356">
        <v>10</v>
      </c>
      <c r="EM71" s="2356">
        <v>422</v>
      </c>
      <c r="EN71" s="2356">
        <v>200171</v>
      </c>
      <c r="EO71" s="2356">
        <v>1399</v>
      </c>
      <c r="EP71" s="2356">
        <v>29685</v>
      </c>
      <c r="EQ71" s="2356">
        <v>19402</v>
      </c>
      <c r="ER71" s="2356">
        <v>2</v>
      </c>
      <c r="ES71" s="2356">
        <v>8</v>
      </c>
      <c r="ET71" s="2356">
        <v>2</v>
      </c>
      <c r="EU71" s="2356">
        <v>17611</v>
      </c>
      <c r="EV71" s="91" t="s">
        <v>38</v>
      </c>
      <c r="EW71" s="632" t="s">
        <v>26</v>
      </c>
      <c r="EX71" s="88" t="s">
        <v>26</v>
      </c>
      <c r="EY71" s="89" t="s">
        <v>26</v>
      </c>
      <c r="EZ71" s="1194">
        <v>42248</v>
      </c>
      <c r="FA71" s="2356" t="s">
        <v>21</v>
      </c>
      <c r="FB71" s="2356" t="s">
        <v>21</v>
      </c>
      <c r="FC71" s="2356">
        <v>33</v>
      </c>
      <c r="FD71" s="2356">
        <v>367</v>
      </c>
      <c r="FE71" s="2356">
        <v>386</v>
      </c>
      <c r="FF71" s="2356">
        <v>30514</v>
      </c>
      <c r="FG71" s="2356">
        <v>10</v>
      </c>
      <c r="FH71" s="2356">
        <v>67306</v>
      </c>
      <c r="FI71" s="2356">
        <v>24926</v>
      </c>
      <c r="FJ71" s="2356">
        <v>3</v>
      </c>
      <c r="FK71" s="2356">
        <v>897</v>
      </c>
      <c r="FL71" s="2356">
        <v>117</v>
      </c>
      <c r="FM71" s="2356">
        <v>11450</v>
      </c>
      <c r="FN71" s="2356">
        <v>1637</v>
      </c>
      <c r="FO71" s="2356">
        <v>9813</v>
      </c>
      <c r="FP71" s="2356">
        <v>947</v>
      </c>
      <c r="FQ71" s="91" t="s">
        <v>38</v>
      </c>
      <c r="FR71" s="628" t="s">
        <v>26</v>
      </c>
      <c r="FS71" s="628"/>
      <c r="FT71" s="628"/>
      <c r="FU71" s="628"/>
      <c r="FV71" s="628"/>
      <c r="FW71" s="628"/>
      <c r="FX71" s="628"/>
      <c r="FY71" s="628"/>
      <c r="FZ71" s="628"/>
      <c r="GA71" s="628"/>
      <c r="GB71" s="628"/>
      <c r="GC71" s="628"/>
      <c r="GD71" s="628"/>
      <c r="GE71" s="628"/>
      <c r="GF71" s="628"/>
      <c r="GG71" s="628"/>
      <c r="GH71" s="628"/>
      <c r="GI71" s="628"/>
      <c r="GJ71" s="628"/>
      <c r="GK71" s="628"/>
      <c r="GL71" s="628"/>
      <c r="GM71" s="628"/>
      <c r="GN71" s="632"/>
    </row>
    <row r="72" spans="1:196" ht="14.25" customHeight="1">
      <c r="A72" s="1966" t="s">
        <v>26</v>
      </c>
      <c r="B72" s="552" t="s">
        <v>26</v>
      </c>
      <c r="C72" s="1972">
        <v>42278</v>
      </c>
      <c r="D72" s="606">
        <v>21755</v>
      </c>
      <c r="E72" s="549">
        <v>691</v>
      </c>
      <c r="F72" s="549">
        <v>3358</v>
      </c>
      <c r="G72" s="549">
        <v>923</v>
      </c>
      <c r="H72" s="549">
        <v>5444</v>
      </c>
      <c r="I72" s="549">
        <v>6006</v>
      </c>
      <c r="J72" s="549">
        <v>420</v>
      </c>
      <c r="K72" s="549">
        <v>4747</v>
      </c>
      <c r="L72" s="549">
        <v>19240</v>
      </c>
      <c r="M72" s="549">
        <v>3025</v>
      </c>
      <c r="N72" s="549">
        <v>1323361</v>
      </c>
      <c r="O72" s="549">
        <v>639997</v>
      </c>
      <c r="P72" s="549">
        <v>526236</v>
      </c>
      <c r="Q72" s="549">
        <v>129230</v>
      </c>
      <c r="R72" s="549">
        <v>25</v>
      </c>
      <c r="S72" s="549">
        <v>678</v>
      </c>
      <c r="T72" s="549">
        <v>669</v>
      </c>
      <c r="U72" s="1968" t="s">
        <v>39</v>
      </c>
      <c r="V72" s="555" t="s">
        <v>26</v>
      </c>
      <c r="W72" s="1966" t="s">
        <v>26</v>
      </c>
      <c r="X72" s="552" t="s">
        <v>26</v>
      </c>
      <c r="Y72" s="1972">
        <v>42278</v>
      </c>
      <c r="Z72" s="549">
        <v>53048</v>
      </c>
      <c r="AA72" s="549">
        <v>15114</v>
      </c>
      <c r="AB72" s="549">
        <v>287191</v>
      </c>
      <c r="AC72" s="549">
        <v>404704</v>
      </c>
      <c r="AD72" s="549" t="s">
        <v>21</v>
      </c>
      <c r="AE72" s="549">
        <v>139</v>
      </c>
      <c r="AF72" s="549">
        <v>36</v>
      </c>
      <c r="AG72" s="549">
        <v>2504</v>
      </c>
      <c r="AH72" s="549">
        <v>417</v>
      </c>
      <c r="AI72" s="549">
        <v>457</v>
      </c>
      <c r="AJ72" s="549">
        <v>420</v>
      </c>
      <c r="AK72" s="549">
        <v>4747</v>
      </c>
      <c r="AL72" s="549">
        <v>17184</v>
      </c>
      <c r="AM72" s="549">
        <v>87</v>
      </c>
      <c r="AN72" s="549">
        <v>573725</v>
      </c>
      <c r="AO72" s="549">
        <v>8394</v>
      </c>
      <c r="AP72" s="593">
        <v>364999</v>
      </c>
      <c r="AQ72" s="1968" t="s">
        <v>39</v>
      </c>
      <c r="AR72" s="555" t="s">
        <v>26</v>
      </c>
      <c r="AS72" s="1966" t="s">
        <v>26</v>
      </c>
      <c r="AT72" s="552" t="s">
        <v>26</v>
      </c>
      <c r="AU72" s="1972">
        <v>42278</v>
      </c>
      <c r="AV72" s="549">
        <v>36</v>
      </c>
      <c r="AW72" s="549">
        <v>2504</v>
      </c>
      <c r="AX72" s="549">
        <v>14</v>
      </c>
      <c r="AY72" s="549">
        <v>794</v>
      </c>
      <c r="AZ72" s="549" t="s">
        <v>21</v>
      </c>
      <c r="BA72" s="549">
        <v>573725</v>
      </c>
      <c r="BB72" s="549">
        <v>8394</v>
      </c>
      <c r="BC72" s="549">
        <v>31598</v>
      </c>
      <c r="BD72" s="549">
        <v>20378</v>
      </c>
      <c r="BE72" s="549">
        <v>2</v>
      </c>
      <c r="BF72" s="549">
        <v>1</v>
      </c>
      <c r="BG72" s="549">
        <v>2</v>
      </c>
      <c r="BH72" s="549">
        <v>18417</v>
      </c>
      <c r="BI72" s="549">
        <v>220</v>
      </c>
      <c r="BJ72" s="549">
        <v>18197</v>
      </c>
      <c r="BK72" s="549">
        <v>342</v>
      </c>
      <c r="BL72" s="1968" t="s">
        <v>39</v>
      </c>
      <c r="BM72" s="555" t="s">
        <v>26</v>
      </c>
      <c r="BN72" s="1966" t="s">
        <v>26</v>
      </c>
      <c r="BO72" s="552" t="s">
        <v>26</v>
      </c>
      <c r="BP72" s="1972">
        <v>42278</v>
      </c>
      <c r="BQ72" s="549">
        <v>33212</v>
      </c>
      <c r="BR72" s="549">
        <v>8093</v>
      </c>
      <c r="BS72" s="549">
        <v>69773</v>
      </c>
      <c r="BT72" s="549">
        <v>25127</v>
      </c>
      <c r="BU72" s="549">
        <v>4</v>
      </c>
      <c r="BV72" s="549">
        <v>544</v>
      </c>
      <c r="BW72" s="549">
        <v>131</v>
      </c>
      <c r="BX72" s="549">
        <v>11565</v>
      </c>
      <c r="BY72" s="549">
        <v>1122</v>
      </c>
      <c r="BZ72" s="549">
        <v>10443</v>
      </c>
      <c r="CA72" s="549">
        <v>946</v>
      </c>
      <c r="CB72" s="549">
        <v>2</v>
      </c>
      <c r="CC72" s="549">
        <v>9406</v>
      </c>
      <c r="CD72" s="549">
        <v>3606</v>
      </c>
      <c r="CE72" s="549">
        <v>39379</v>
      </c>
      <c r="CF72" s="549">
        <v>11003</v>
      </c>
      <c r="CG72" s="549">
        <v>16392</v>
      </c>
      <c r="CH72" s="1968" t="s">
        <v>39</v>
      </c>
      <c r="CI72" s="555" t="s">
        <v>26</v>
      </c>
      <c r="CJ72" s="88" t="s">
        <v>26</v>
      </c>
      <c r="CK72" s="89" t="s">
        <v>26</v>
      </c>
      <c r="CL72" s="1194">
        <v>42278</v>
      </c>
      <c r="CM72" s="82">
        <v>21755</v>
      </c>
      <c r="CN72" s="2356">
        <v>691</v>
      </c>
      <c r="CO72" s="2356">
        <v>8606</v>
      </c>
      <c r="CP72" s="2356">
        <v>923</v>
      </c>
      <c r="CQ72" s="2356">
        <v>5499</v>
      </c>
      <c r="CR72" s="2356">
        <v>6066</v>
      </c>
      <c r="CS72" s="2356">
        <v>420</v>
      </c>
      <c r="CT72" s="2356">
        <v>6753</v>
      </c>
      <c r="CU72" s="2356">
        <v>19240</v>
      </c>
      <c r="CV72" s="2356">
        <v>3544</v>
      </c>
      <c r="CW72" s="2356">
        <v>420218</v>
      </c>
      <c r="CX72" s="2356">
        <v>5031</v>
      </c>
      <c r="CY72" s="2356">
        <v>565184</v>
      </c>
      <c r="CZ72" s="2356">
        <v>143388</v>
      </c>
      <c r="DA72" s="2356">
        <v>25</v>
      </c>
      <c r="DB72" s="2356">
        <v>829</v>
      </c>
      <c r="DC72" s="2356">
        <v>669</v>
      </c>
      <c r="DD72" s="91" t="s">
        <v>39</v>
      </c>
      <c r="DE72" s="632" t="s">
        <v>26</v>
      </c>
      <c r="DF72" s="88" t="s">
        <v>26</v>
      </c>
      <c r="DG72" s="89" t="s">
        <v>26</v>
      </c>
      <c r="DH72" s="1194">
        <v>42278</v>
      </c>
      <c r="DI72" s="2356">
        <v>69689</v>
      </c>
      <c r="DJ72" s="2356">
        <v>15114</v>
      </c>
      <c r="DK72" s="2356">
        <v>345590</v>
      </c>
      <c r="DL72" s="2356">
        <v>491363</v>
      </c>
      <c r="DM72" s="2356" t="s">
        <v>21</v>
      </c>
      <c r="DN72" s="2356">
        <v>139</v>
      </c>
      <c r="DO72" s="2356">
        <v>36</v>
      </c>
      <c r="DP72" s="2356">
        <v>2504</v>
      </c>
      <c r="DQ72" s="2356">
        <v>202</v>
      </c>
      <c r="DR72" s="2356">
        <v>417</v>
      </c>
      <c r="DS72" s="2356">
        <v>457</v>
      </c>
      <c r="DT72" s="2356">
        <v>420</v>
      </c>
      <c r="DU72" s="2356">
        <v>5017</v>
      </c>
      <c r="DV72" s="2356">
        <v>17184</v>
      </c>
      <c r="DW72" s="2356">
        <v>606</v>
      </c>
      <c r="DX72" s="2356">
        <v>232668</v>
      </c>
      <c r="DY72" s="208">
        <v>1483</v>
      </c>
      <c r="DZ72" s="91" t="s">
        <v>39</v>
      </c>
      <c r="EA72" s="632" t="s">
        <v>26</v>
      </c>
      <c r="EB72" s="88" t="s">
        <v>26</v>
      </c>
      <c r="EC72" s="89" t="s">
        <v>26</v>
      </c>
      <c r="ED72" s="1194">
        <v>42278</v>
      </c>
      <c r="EE72" s="2356">
        <v>139</v>
      </c>
      <c r="EF72" s="2356">
        <v>36</v>
      </c>
      <c r="EG72" s="2356">
        <v>2504</v>
      </c>
      <c r="EH72" s="2356">
        <v>202</v>
      </c>
      <c r="EI72" s="2356" t="s">
        <v>21</v>
      </c>
      <c r="EJ72" s="2356" t="s">
        <v>21</v>
      </c>
      <c r="EK72" s="2356">
        <v>284</v>
      </c>
      <c r="EL72" s="2356">
        <v>794</v>
      </c>
      <c r="EM72" s="2356">
        <v>519</v>
      </c>
      <c r="EN72" s="2356">
        <v>232668</v>
      </c>
      <c r="EO72" s="2356">
        <v>1483</v>
      </c>
      <c r="EP72" s="2356">
        <v>31143</v>
      </c>
      <c r="EQ72" s="2356">
        <v>20489</v>
      </c>
      <c r="ER72" s="2356">
        <v>2</v>
      </c>
      <c r="ES72" s="2356">
        <v>29</v>
      </c>
      <c r="ET72" s="2356">
        <v>2</v>
      </c>
      <c r="EU72" s="2356">
        <v>18495</v>
      </c>
      <c r="EV72" s="91" t="s">
        <v>39</v>
      </c>
      <c r="EW72" s="632" t="s">
        <v>26</v>
      </c>
      <c r="EX72" s="88" t="s">
        <v>26</v>
      </c>
      <c r="EY72" s="89" t="s">
        <v>26</v>
      </c>
      <c r="EZ72" s="1194">
        <v>42278</v>
      </c>
      <c r="FA72" s="2356" t="s">
        <v>21</v>
      </c>
      <c r="FB72" s="2356" t="s">
        <v>21</v>
      </c>
      <c r="FC72" s="2356">
        <v>38</v>
      </c>
      <c r="FD72" s="2356">
        <v>353</v>
      </c>
      <c r="FE72" s="2356">
        <v>371</v>
      </c>
      <c r="FF72" s="2356">
        <v>32440</v>
      </c>
      <c r="FG72" s="2356">
        <v>22</v>
      </c>
      <c r="FH72" s="2356">
        <v>69771</v>
      </c>
      <c r="FI72" s="2356">
        <v>25964</v>
      </c>
      <c r="FJ72" s="2356">
        <v>4</v>
      </c>
      <c r="FK72" s="2356">
        <v>666</v>
      </c>
      <c r="FL72" s="2356">
        <v>131</v>
      </c>
      <c r="FM72" s="2356">
        <v>12249</v>
      </c>
      <c r="FN72" s="2356">
        <v>1743</v>
      </c>
      <c r="FO72" s="2356">
        <v>10507</v>
      </c>
      <c r="FP72" s="2356">
        <v>946</v>
      </c>
      <c r="FQ72" s="91" t="s">
        <v>39</v>
      </c>
      <c r="FR72" s="628" t="s">
        <v>26</v>
      </c>
      <c r="FS72" s="628"/>
      <c r="FT72" s="628"/>
      <c r="FU72" s="628"/>
      <c r="FV72" s="628"/>
      <c r="FW72" s="628"/>
      <c r="FX72" s="628"/>
      <c r="FY72" s="628"/>
      <c r="FZ72" s="628"/>
      <c r="GA72" s="628"/>
      <c r="GB72" s="628"/>
      <c r="GC72" s="628"/>
      <c r="GD72" s="628"/>
      <c r="GE72" s="628"/>
      <c r="GF72" s="628"/>
      <c r="GG72" s="628"/>
      <c r="GH72" s="628"/>
      <c r="GI72" s="628"/>
      <c r="GJ72" s="628"/>
      <c r="GK72" s="628"/>
      <c r="GL72" s="628"/>
      <c r="GM72" s="628"/>
      <c r="GN72" s="632"/>
    </row>
    <row r="73" spans="1:196" ht="14.25" customHeight="1">
      <c r="A73" s="1966" t="s">
        <v>26</v>
      </c>
      <c r="B73" s="552" t="s">
        <v>26</v>
      </c>
      <c r="C73" s="1972">
        <v>42309</v>
      </c>
      <c r="D73" s="606">
        <v>19060</v>
      </c>
      <c r="E73" s="549">
        <v>2066</v>
      </c>
      <c r="F73" s="549">
        <v>3324</v>
      </c>
      <c r="G73" s="549">
        <v>978</v>
      </c>
      <c r="H73" s="549">
        <v>5525</v>
      </c>
      <c r="I73" s="549">
        <v>6068</v>
      </c>
      <c r="J73" s="549">
        <v>331</v>
      </c>
      <c r="K73" s="549">
        <v>5888</v>
      </c>
      <c r="L73" s="549">
        <v>20866</v>
      </c>
      <c r="M73" s="549">
        <v>2296</v>
      </c>
      <c r="N73" s="549">
        <v>1421717</v>
      </c>
      <c r="O73" s="549">
        <v>742931</v>
      </c>
      <c r="P73" s="549">
        <v>520236</v>
      </c>
      <c r="Q73" s="549">
        <v>120487</v>
      </c>
      <c r="R73" s="549">
        <v>11</v>
      </c>
      <c r="S73" s="549">
        <v>727</v>
      </c>
      <c r="T73" s="549">
        <v>592</v>
      </c>
      <c r="U73" s="1968" t="s">
        <v>40</v>
      </c>
      <c r="V73" s="555" t="s">
        <v>26</v>
      </c>
      <c r="W73" s="1966" t="s">
        <v>26</v>
      </c>
      <c r="X73" s="552" t="s">
        <v>26</v>
      </c>
      <c r="Y73" s="1972">
        <v>42309</v>
      </c>
      <c r="Z73" s="549">
        <v>51374</v>
      </c>
      <c r="AA73" s="549">
        <v>12635</v>
      </c>
      <c r="AB73" s="549">
        <v>293473</v>
      </c>
      <c r="AC73" s="549">
        <v>411005</v>
      </c>
      <c r="AD73" s="549">
        <v>211</v>
      </c>
      <c r="AE73" s="549">
        <v>121</v>
      </c>
      <c r="AF73" s="549">
        <v>38</v>
      </c>
      <c r="AG73" s="549">
        <v>2364</v>
      </c>
      <c r="AH73" s="549">
        <v>239</v>
      </c>
      <c r="AI73" s="549">
        <v>262</v>
      </c>
      <c r="AJ73" s="549">
        <v>331</v>
      </c>
      <c r="AK73" s="549">
        <v>5888</v>
      </c>
      <c r="AL73" s="549">
        <v>18842</v>
      </c>
      <c r="AM73" s="549">
        <v>71</v>
      </c>
      <c r="AN73" s="549">
        <v>565186</v>
      </c>
      <c r="AO73" s="549">
        <v>8504</v>
      </c>
      <c r="AP73" s="593">
        <v>363511</v>
      </c>
      <c r="AQ73" s="1968" t="s">
        <v>40</v>
      </c>
      <c r="AR73" s="555" t="s">
        <v>26</v>
      </c>
      <c r="AS73" s="1966" t="s">
        <v>26</v>
      </c>
      <c r="AT73" s="552" t="s">
        <v>26</v>
      </c>
      <c r="AU73" s="1972">
        <v>42309</v>
      </c>
      <c r="AV73" s="549">
        <v>38</v>
      </c>
      <c r="AW73" s="549">
        <v>2364</v>
      </c>
      <c r="AX73" s="549">
        <v>24</v>
      </c>
      <c r="AY73" s="549">
        <v>535</v>
      </c>
      <c r="AZ73" s="549" t="s">
        <v>21</v>
      </c>
      <c r="BA73" s="549">
        <v>565186</v>
      </c>
      <c r="BB73" s="549">
        <v>8504</v>
      </c>
      <c r="BC73" s="549">
        <v>31514</v>
      </c>
      <c r="BD73" s="549">
        <v>20083</v>
      </c>
      <c r="BE73" s="549" t="s">
        <v>21</v>
      </c>
      <c r="BF73" s="549">
        <v>1</v>
      </c>
      <c r="BG73" s="549">
        <v>3</v>
      </c>
      <c r="BH73" s="549">
        <v>18202</v>
      </c>
      <c r="BI73" s="549">
        <v>452</v>
      </c>
      <c r="BJ73" s="549">
        <v>17750</v>
      </c>
      <c r="BK73" s="549">
        <v>308</v>
      </c>
      <c r="BL73" s="1968" t="s">
        <v>40</v>
      </c>
      <c r="BM73" s="555" t="s">
        <v>26</v>
      </c>
      <c r="BN73" s="1966" t="s">
        <v>26</v>
      </c>
      <c r="BO73" s="552" t="s">
        <v>26</v>
      </c>
      <c r="BP73" s="1972">
        <v>42309</v>
      </c>
      <c r="BQ73" s="549">
        <v>30604</v>
      </c>
      <c r="BR73" s="549">
        <v>8527</v>
      </c>
      <c r="BS73" s="549">
        <v>67312</v>
      </c>
      <c r="BT73" s="549">
        <v>25630</v>
      </c>
      <c r="BU73" s="549">
        <v>4</v>
      </c>
      <c r="BV73" s="549">
        <v>560</v>
      </c>
      <c r="BW73" s="549">
        <v>113</v>
      </c>
      <c r="BX73" s="549">
        <v>11628</v>
      </c>
      <c r="BY73" s="549">
        <v>1344</v>
      </c>
      <c r="BZ73" s="549">
        <v>10284</v>
      </c>
      <c r="CA73" s="549">
        <v>987</v>
      </c>
      <c r="CB73" s="549">
        <v>1</v>
      </c>
      <c r="CC73" s="549">
        <v>9867</v>
      </c>
      <c r="CD73" s="549">
        <v>3658</v>
      </c>
      <c r="CE73" s="549">
        <v>36565</v>
      </c>
      <c r="CF73" s="549">
        <v>10063</v>
      </c>
      <c r="CG73" s="549">
        <v>15899</v>
      </c>
      <c r="CH73" s="1968" t="s">
        <v>40</v>
      </c>
      <c r="CI73" s="555" t="s">
        <v>26</v>
      </c>
      <c r="CJ73" s="88" t="s">
        <v>26</v>
      </c>
      <c r="CK73" s="89" t="s">
        <v>26</v>
      </c>
      <c r="CL73" s="1194">
        <v>42309</v>
      </c>
      <c r="CM73" s="82">
        <v>19060</v>
      </c>
      <c r="CN73" s="2356">
        <v>2066</v>
      </c>
      <c r="CO73" s="2356">
        <v>13019</v>
      </c>
      <c r="CP73" s="2356">
        <v>978</v>
      </c>
      <c r="CQ73" s="2356">
        <v>5574</v>
      </c>
      <c r="CR73" s="2356">
        <v>6121</v>
      </c>
      <c r="CS73" s="2356">
        <v>331</v>
      </c>
      <c r="CT73" s="2356">
        <v>7205</v>
      </c>
      <c r="CU73" s="2356">
        <v>20866</v>
      </c>
      <c r="CV73" s="2356">
        <v>2703</v>
      </c>
      <c r="CW73" s="2356">
        <v>419197</v>
      </c>
      <c r="CX73" s="2356">
        <v>7200</v>
      </c>
      <c r="CY73" s="2356">
        <v>569088</v>
      </c>
      <c r="CZ73" s="2356">
        <v>132358</v>
      </c>
      <c r="DA73" s="2356">
        <v>11</v>
      </c>
      <c r="DB73" s="2356">
        <v>864</v>
      </c>
      <c r="DC73" s="2356">
        <v>592</v>
      </c>
      <c r="DD73" s="91" t="s">
        <v>40</v>
      </c>
      <c r="DE73" s="632" t="s">
        <v>26</v>
      </c>
      <c r="DF73" s="88" t="s">
        <v>26</v>
      </c>
      <c r="DG73" s="89" t="s">
        <v>26</v>
      </c>
      <c r="DH73" s="1194">
        <v>42309</v>
      </c>
      <c r="DI73" s="2356">
        <v>65217</v>
      </c>
      <c r="DJ73" s="2356">
        <v>12635</v>
      </c>
      <c r="DK73" s="2356">
        <v>364698</v>
      </c>
      <c r="DL73" s="2356">
        <v>516759</v>
      </c>
      <c r="DM73" s="2356">
        <v>239</v>
      </c>
      <c r="DN73" s="2356">
        <v>121</v>
      </c>
      <c r="DO73" s="2356">
        <v>38</v>
      </c>
      <c r="DP73" s="2356">
        <v>2364</v>
      </c>
      <c r="DQ73" s="2356">
        <v>482</v>
      </c>
      <c r="DR73" s="2356">
        <v>239</v>
      </c>
      <c r="DS73" s="2356">
        <v>262</v>
      </c>
      <c r="DT73" s="2356">
        <v>331</v>
      </c>
      <c r="DU73" s="2356">
        <v>6034</v>
      </c>
      <c r="DV73" s="2356">
        <v>18842</v>
      </c>
      <c r="DW73" s="2356">
        <v>478</v>
      </c>
      <c r="DX73" s="2356">
        <v>217702</v>
      </c>
      <c r="DY73" s="208">
        <v>1492</v>
      </c>
      <c r="DZ73" s="91" t="s">
        <v>40</v>
      </c>
      <c r="EA73" s="632" t="s">
        <v>26</v>
      </c>
      <c r="EB73" s="88" t="s">
        <v>26</v>
      </c>
      <c r="EC73" s="89" t="s">
        <v>26</v>
      </c>
      <c r="ED73" s="1194">
        <v>42309</v>
      </c>
      <c r="EE73" s="2356">
        <v>121</v>
      </c>
      <c r="EF73" s="2356">
        <v>38</v>
      </c>
      <c r="EG73" s="2356">
        <v>2364</v>
      </c>
      <c r="EH73" s="2356">
        <v>482</v>
      </c>
      <c r="EI73" s="2356" t="s">
        <v>21</v>
      </c>
      <c r="EJ73" s="2356" t="s">
        <v>21</v>
      </c>
      <c r="EK73" s="2356">
        <v>170</v>
      </c>
      <c r="EL73" s="2356">
        <v>535</v>
      </c>
      <c r="EM73" s="2356">
        <v>407</v>
      </c>
      <c r="EN73" s="2356">
        <v>217702</v>
      </c>
      <c r="EO73" s="2356">
        <v>1492</v>
      </c>
      <c r="EP73" s="2356">
        <v>31015</v>
      </c>
      <c r="EQ73" s="2356">
        <v>20202</v>
      </c>
      <c r="ER73" s="2356" t="s">
        <v>21</v>
      </c>
      <c r="ES73" s="2356">
        <v>6</v>
      </c>
      <c r="ET73" s="2356">
        <v>3</v>
      </c>
      <c r="EU73" s="2356">
        <v>18308</v>
      </c>
      <c r="EV73" s="91" t="s">
        <v>40</v>
      </c>
      <c r="EW73" s="632" t="s">
        <v>26</v>
      </c>
      <c r="EX73" s="88" t="s">
        <v>26</v>
      </c>
      <c r="EY73" s="89" t="s">
        <v>26</v>
      </c>
      <c r="EZ73" s="1194">
        <v>42309</v>
      </c>
      <c r="FA73" s="2356" t="s">
        <v>21</v>
      </c>
      <c r="FB73" s="2356" t="s">
        <v>21</v>
      </c>
      <c r="FC73" s="2356">
        <v>32</v>
      </c>
      <c r="FD73" s="2356">
        <v>582</v>
      </c>
      <c r="FE73" s="2356">
        <v>598</v>
      </c>
      <c r="FF73" s="2356">
        <v>29596</v>
      </c>
      <c r="FG73" s="2356">
        <v>134</v>
      </c>
      <c r="FH73" s="2356">
        <v>67347</v>
      </c>
      <c r="FI73" s="2356">
        <v>26483</v>
      </c>
      <c r="FJ73" s="2356">
        <v>4</v>
      </c>
      <c r="FK73" s="2356">
        <v>692</v>
      </c>
      <c r="FL73" s="2356">
        <v>113</v>
      </c>
      <c r="FM73" s="2356">
        <v>12268</v>
      </c>
      <c r="FN73" s="2356">
        <v>1925</v>
      </c>
      <c r="FO73" s="2356">
        <v>10343</v>
      </c>
      <c r="FP73" s="2356">
        <v>987</v>
      </c>
      <c r="FQ73" s="91" t="s">
        <v>40</v>
      </c>
      <c r="FR73" s="628" t="s">
        <v>26</v>
      </c>
      <c r="FS73" s="628"/>
      <c r="FT73" s="628"/>
      <c r="FU73" s="628"/>
      <c r="FV73" s="628"/>
      <c r="FW73" s="628"/>
      <c r="FX73" s="628"/>
      <c r="FY73" s="628"/>
      <c r="FZ73" s="628"/>
      <c r="GA73" s="628"/>
      <c r="GB73" s="628"/>
      <c r="GC73" s="628"/>
      <c r="GD73" s="628"/>
      <c r="GE73" s="628"/>
      <c r="GF73" s="628"/>
      <c r="GG73" s="628"/>
      <c r="GH73" s="628"/>
      <c r="GI73" s="628"/>
      <c r="GJ73" s="628"/>
      <c r="GK73" s="628"/>
      <c r="GL73" s="628"/>
      <c r="GM73" s="628"/>
      <c r="GN73" s="632"/>
    </row>
    <row r="74" spans="1:196" ht="14.25" customHeight="1">
      <c r="A74" s="1973" t="s">
        <v>26</v>
      </c>
      <c r="B74" s="561" t="s">
        <v>26</v>
      </c>
      <c r="C74" s="1974">
        <v>42339</v>
      </c>
      <c r="D74" s="565">
        <v>20886</v>
      </c>
      <c r="E74" s="562">
        <v>1786</v>
      </c>
      <c r="F74" s="562">
        <v>3494</v>
      </c>
      <c r="G74" s="562">
        <v>931</v>
      </c>
      <c r="H74" s="562">
        <v>4728</v>
      </c>
      <c r="I74" s="562">
        <v>5200</v>
      </c>
      <c r="J74" s="562">
        <v>366</v>
      </c>
      <c r="K74" s="562">
        <v>5547</v>
      </c>
      <c r="L74" s="562">
        <v>22391</v>
      </c>
      <c r="M74" s="562">
        <v>2424</v>
      </c>
      <c r="N74" s="562">
        <v>1479046</v>
      </c>
      <c r="O74" s="562">
        <v>813970</v>
      </c>
      <c r="P74" s="562">
        <v>544307</v>
      </c>
      <c r="Q74" s="562">
        <v>133558</v>
      </c>
      <c r="R74" s="562">
        <v>30</v>
      </c>
      <c r="S74" s="562">
        <v>749</v>
      </c>
      <c r="T74" s="562">
        <v>701</v>
      </c>
      <c r="U74" s="1975" t="s">
        <v>41</v>
      </c>
      <c r="V74" s="564" t="s">
        <v>26</v>
      </c>
      <c r="W74" s="1973" t="s">
        <v>26</v>
      </c>
      <c r="X74" s="561" t="s">
        <v>26</v>
      </c>
      <c r="Y74" s="1974">
        <v>42339</v>
      </c>
      <c r="Z74" s="562">
        <v>59322</v>
      </c>
      <c r="AA74" s="562">
        <v>12978</v>
      </c>
      <c r="AB74" s="562">
        <v>298894</v>
      </c>
      <c r="AC74" s="562">
        <v>417400</v>
      </c>
      <c r="AD74" s="562">
        <v>723</v>
      </c>
      <c r="AE74" s="562">
        <v>203</v>
      </c>
      <c r="AF74" s="562">
        <v>70</v>
      </c>
      <c r="AG74" s="562">
        <v>2649</v>
      </c>
      <c r="AH74" s="562">
        <v>38</v>
      </c>
      <c r="AI74" s="562">
        <v>42</v>
      </c>
      <c r="AJ74" s="562">
        <v>366</v>
      </c>
      <c r="AK74" s="562">
        <v>5547</v>
      </c>
      <c r="AL74" s="562">
        <v>20412</v>
      </c>
      <c r="AM74" s="562">
        <v>70</v>
      </c>
      <c r="AN74" s="562">
        <v>599433</v>
      </c>
      <c r="AO74" s="562">
        <v>9556</v>
      </c>
      <c r="AP74" s="596">
        <v>380804</v>
      </c>
      <c r="AQ74" s="1975" t="s">
        <v>41</v>
      </c>
      <c r="AR74" s="564" t="s">
        <v>26</v>
      </c>
      <c r="AS74" s="1973" t="s">
        <v>26</v>
      </c>
      <c r="AT74" s="561" t="s">
        <v>26</v>
      </c>
      <c r="AU74" s="1974">
        <v>42339</v>
      </c>
      <c r="AV74" s="562">
        <v>70</v>
      </c>
      <c r="AW74" s="562">
        <v>2649</v>
      </c>
      <c r="AX74" s="562">
        <v>45</v>
      </c>
      <c r="AY74" s="562">
        <v>812</v>
      </c>
      <c r="AZ74" s="562" t="s">
        <v>21</v>
      </c>
      <c r="BA74" s="562">
        <v>599433</v>
      </c>
      <c r="BB74" s="562">
        <v>9556</v>
      </c>
      <c r="BC74" s="562">
        <v>31559</v>
      </c>
      <c r="BD74" s="562">
        <v>20659</v>
      </c>
      <c r="BE74" s="562">
        <v>2</v>
      </c>
      <c r="BF74" s="562">
        <v>2</v>
      </c>
      <c r="BG74" s="562">
        <v>2</v>
      </c>
      <c r="BH74" s="562">
        <v>18637</v>
      </c>
      <c r="BI74" s="562">
        <v>12</v>
      </c>
      <c r="BJ74" s="562">
        <v>18625</v>
      </c>
      <c r="BK74" s="562">
        <v>363</v>
      </c>
      <c r="BL74" s="1975" t="s">
        <v>41</v>
      </c>
      <c r="BM74" s="564" t="s">
        <v>26</v>
      </c>
      <c r="BN74" s="1973" t="s">
        <v>26</v>
      </c>
      <c r="BO74" s="561" t="s">
        <v>26</v>
      </c>
      <c r="BP74" s="1974">
        <v>42339</v>
      </c>
      <c r="BQ74" s="562">
        <v>30468</v>
      </c>
      <c r="BR74" s="562">
        <v>10332</v>
      </c>
      <c r="BS74" s="562">
        <v>70228</v>
      </c>
      <c r="BT74" s="562">
        <v>25694</v>
      </c>
      <c r="BU74" s="562">
        <v>5</v>
      </c>
      <c r="BV74" s="562">
        <v>541</v>
      </c>
      <c r="BW74" s="562">
        <v>138</v>
      </c>
      <c r="BX74" s="562">
        <v>12068</v>
      </c>
      <c r="BY74" s="562">
        <v>958</v>
      </c>
      <c r="BZ74" s="562">
        <v>11110</v>
      </c>
      <c r="CA74" s="562">
        <v>980</v>
      </c>
      <c r="CB74" s="562">
        <v>1</v>
      </c>
      <c r="CC74" s="562">
        <v>9922</v>
      </c>
      <c r="CD74" s="562">
        <v>3194</v>
      </c>
      <c r="CE74" s="562">
        <v>39147</v>
      </c>
      <c r="CF74" s="562">
        <v>12592</v>
      </c>
      <c r="CG74" s="562">
        <v>16258</v>
      </c>
      <c r="CH74" s="1975" t="s">
        <v>41</v>
      </c>
      <c r="CI74" s="564" t="s">
        <v>26</v>
      </c>
      <c r="CJ74" s="104" t="s">
        <v>26</v>
      </c>
      <c r="CK74" s="105" t="s">
        <v>26</v>
      </c>
      <c r="CL74" s="1195">
        <v>42339</v>
      </c>
      <c r="CM74" s="106">
        <v>20886</v>
      </c>
      <c r="CN74" s="2357">
        <v>1786</v>
      </c>
      <c r="CO74" s="2357">
        <v>14221</v>
      </c>
      <c r="CP74" s="2357">
        <v>931</v>
      </c>
      <c r="CQ74" s="2357">
        <v>4784</v>
      </c>
      <c r="CR74" s="2357">
        <v>5260</v>
      </c>
      <c r="CS74" s="2357">
        <v>366</v>
      </c>
      <c r="CT74" s="2357">
        <v>6047</v>
      </c>
      <c r="CU74" s="2357">
        <v>22391</v>
      </c>
      <c r="CV74" s="2357">
        <v>2772</v>
      </c>
      <c r="CW74" s="2357">
        <v>435404</v>
      </c>
      <c r="CX74" s="2357">
        <v>8273</v>
      </c>
      <c r="CY74" s="2357">
        <v>595114</v>
      </c>
      <c r="CZ74" s="2357">
        <v>149058</v>
      </c>
      <c r="DA74" s="2357">
        <v>30</v>
      </c>
      <c r="DB74" s="2357">
        <v>991</v>
      </c>
      <c r="DC74" s="2357">
        <v>701</v>
      </c>
      <c r="DD74" s="107" t="s">
        <v>41</v>
      </c>
      <c r="DE74" s="635" t="s">
        <v>26</v>
      </c>
      <c r="DF74" s="104" t="s">
        <v>26</v>
      </c>
      <c r="DG74" s="105" t="s">
        <v>26</v>
      </c>
      <c r="DH74" s="1195">
        <v>42339</v>
      </c>
      <c r="DI74" s="2357">
        <v>77496</v>
      </c>
      <c r="DJ74" s="2357">
        <v>13002</v>
      </c>
      <c r="DK74" s="2357">
        <v>371124</v>
      </c>
      <c r="DL74" s="2357">
        <v>524814</v>
      </c>
      <c r="DM74" s="2357">
        <v>723</v>
      </c>
      <c r="DN74" s="2357">
        <v>203</v>
      </c>
      <c r="DO74" s="2357">
        <v>70</v>
      </c>
      <c r="DP74" s="2357">
        <v>2649</v>
      </c>
      <c r="DQ74" s="2357">
        <v>530</v>
      </c>
      <c r="DR74" s="2357">
        <v>38</v>
      </c>
      <c r="DS74" s="2357">
        <v>42</v>
      </c>
      <c r="DT74" s="2357">
        <v>366</v>
      </c>
      <c r="DU74" s="2357">
        <v>5593</v>
      </c>
      <c r="DV74" s="2357">
        <v>20412</v>
      </c>
      <c r="DW74" s="2357">
        <v>418</v>
      </c>
      <c r="DX74" s="2357">
        <v>226020</v>
      </c>
      <c r="DY74" s="493">
        <v>1801</v>
      </c>
      <c r="DZ74" s="107" t="s">
        <v>41</v>
      </c>
      <c r="EA74" s="635" t="s">
        <v>26</v>
      </c>
      <c r="EB74" s="104" t="s">
        <v>26</v>
      </c>
      <c r="EC74" s="105" t="s">
        <v>26</v>
      </c>
      <c r="ED74" s="1195">
        <v>42339</v>
      </c>
      <c r="EE74" s="2357">
        <v>203</v>
      </c>
      <c r="EF74" s="2357">
        <v>70</v>
      </c>
      <c r="EG74" s="2357">
        <v>2649</v>
      </c>
      <c r="EH74" s="2357">
        <v>530</v>
      </c>
      <c r="EI74" s="2357" t="s">
        <v>21</v>
      </c>
      <c r="EJ74" s="2357" t="s">
        <v>21</v>
      </c>
      <c r="EK74" s="2357">
        <v>91</v>
      </c>
      <c r="EL74" s="2357">
        <v>812</v>
      </c>
      <c r="EM74" s="2357">
        <v>348</v>
      </c>
      <c r="EN74" s="2357">
        <v>226020</v>
      </c>
      <c r="EO74" s="2357">
        <v>1801</v>
      </c>
      <c r="EP74" s="2357">
        <v>31142</v>
      </c>
      <c r="EQ74" s="2357">
        <v>20946</v>
      </c>
      <c r="ER74" s="2357">
        <v>2</v>
      </c>
      <c r="ES74" s="2357">
        <v>64</v>
      </c>
      <c r="ET74" s="2357">
        <v>2</v>
      </c>
      <c r="EU74" s="2357">
        <v>18847</v>
      </c>
      <c r="EV74" s="107" t="s">
        <v>41</v>
      </c>
      <c r="EW74" s="635" t="s">
        <v>26</v>
      </c>
      <c r="EX74" s="104" t="s">
        <v>26</v>
      </c>
      <c r="EY74" s="105" t="s">
        <v>26</v>
      </c>
      <c r="EZ74" s="1195">
        <v>42339</v>
      </c>
      <c r="FA74" s="2357" t="s">
        <v>21</v>
      </c>
      <c r="FB74" s="2357" t="s">
        <v>21</v>
      </c>
      <c r="FC74" s="2357">
        <v>30</v>
      </c>
      <c r="FD74" s="2357">
        <v>379</v>
      </c>
      <c r="FE74" s="2357">
        <v>397</v>
      </c>
      <c r="FF74" s="2357">
        <v>29290</v>
      </c>
      <c r="FG74" s="2357">
        <v>822</v>
      </c>
      <c r="FH74" s="2357">
        <v>70227</v>
      </c>
      <c r="FI74" s="2357">
        <v>26640</v>
      </c>
      <c r="FJ74" s="2357">
        <v>5</v>
      </c>
      <c r="FK74" s="2357">
        <v>721</v>
      </c>
      <c r="FL74" s="2357">
        <v>138</v>
      </c>
      <c r="FM74" s="2357">
        <v>12749</v>
      </c>
      <c r="FN74" s="2357">
        <v>1571</v>
      </c>
      <c r="FO74" s="2357">
        <v>11177</v>
      </c>
      <c r="FP74" s="2357">
        <v>980</v>
      </c>
      <c r="FQ74" s="107" t="s">
        <v>41</v>
      </c>
      <c r="FR74" s="1256" t="s">
        <v>26</v>
      </c>
      <c r="FS74" s="628"/>
      <c r="FT74" s="628"/>
      <c r="FU74" s="628"/>
      <c r="FV74" s="628"/>
      <c r="FW74" s="628"/>
      <c r="FX74" s="628"/>
      <c r="FY74" s="628"/>
      <c r="FZ74" s="628"/>
      <c r="GA74" s="628"/>
      <c r="GB74" s="628"/>
      <c r="GC74" s="628"/>
      <c r="GD74" s="628"/>
      <c r="GE74" s="628"/>
      <c r="GF74" s="628"/>
      <c r="GG74" s="628"/>
      <c r="GH74" s="628"/>
      <c r="GI74" s="628"/>
      <c r="GJ74" s="628"/>
      <c r="GK74" s="628"/>
      <c r="GL74" s="628"/>
      <c r="GM74" s="628"/>
      <c r="GN74" s="632"/>
    </row>
    <row r="75" spans="1:196" ht="14.25" customHeight="1">
      <c r="A75" s="518"/>
      <c r="B75" s="518"/>
      <c r="C75" s="518"/>
      <c r="D75" s="518"/>
      <c r="E75" s="518"/>
      <c r="F75" s="518"/>
      <c r="G75" s="518"/>
      <c r="H75" s="518"/>
      <c r="I75" s="518"/>
      <c r="J75" s="518"/>
      <c r="K75" s="1976"/>
      <c r="L75" s="518"/>
      <c r="M75" s="518"/>
      <c r="N75" s="518"/>
      <c r="O75" s="518"/>
      <c r="P75" s="518"/>
      <c r="Q75" s="518"/>
      <c r="R75" s="518"/>
      <c r="S75" s="1983"/>
      <c r="T75" s="518"/>
      <c r="U75" s="524"/>
      <c r="V75" s="524"/>
      <c r="W75" s="518"/>
      <c r="X75" s="518"/>
      <c r="Y75" s="518"/>
      <c r="Z75" s="518"/>
      <c r="AA75" s="518"/>
      <c r="AB75" s="518"/>
      <c r="AC75" s="518"/>
      <c r="AD75" s="518"/>
      <c r="AE75" s="518"/>
      <c r="AF75" s="518"/>
      <c r="AG75" s="1914"/>
      <c r="AH75" s="518"/>
      <c r="AI75" s="1976"/>
      <c r="AJ75" s="518"/>
      <c r="AK75" s="518"/>
      <c r="AL75" s="518"/>
      <c r="AM75" s="518"/>
      <c r="AN75" s="518"/>
      <c r="AO75" s="518"/>
      <c r="AP75" s="518"/>
      <c r="AQ75" s="524"/>
      <c r="AR75" s="524"/>
      <c r="AS75" s="518"/>
      <c r="AT75" s="518"/>
      <c r="AU75" s="518"/>
      <c r="AV75" s="518"/>
      <c r="AW75" s="518"/>
      <c r="AX75" s="518"/>
      <c r="AY75" s="518"/>
      <c r="AZ75" s="518"/>
      <c r="BA75" s="518"/>
      <c r="BB75" s="518"/>
      <c r="BC75" s="1976"/>
      <c r="BD75" s="518"/>
      <c r="BE75" s="518"/>
      <c r="BF75" s="518"/>
      <c r="BG75" s="518"/>
      <c r="BH75" s="518"/>
      <c r="BI75" s="518"/>
      <c r="BJ75" s="518"/>
      <c r="BK75" s="518"/>
      <c r="BL75" s="524"/>
      <c r="BM75" s="524"/>
      <c r="BN75" s="518"/>
      <c r="BO75" s="518"/>
      <c r="BP75" s="518"/>
      <c r="BQ75" s="518"/>
      <c r="BR75" s="518"/>
      <c r="BS75" s="518"/>
      <c r="BT75" s="518"/>
      <c r="BU75" s="518"/>
      <c r="BV75" s="518"/>
      <c r="BW75" s="518"/>
      <c r="BX75" s="518"/>
      <c r="BY75" s="518"/>
      <c r="BZ75" s="518"/>
      <c r="CA75" s="518"/>
      <c r="CB75" s="518"/>
      <c r="CC75" s="1984"/>
      <c r="CD75" s="1984"/>
      <c r="CE75" s="1984"/>
      <c r="CF75" s="1984"/>
      <c r="CG75" s="1984"/>
      <c r="CH75" s="524"/>
      <c r="CI75" s="524"/>
      <c r="CJ75" s="35"/>
      <c r="CK75" s="35"/>
      <c r="CL75" s="35"/>
      <c r="CM75" s="35"/>
      <c r="CN75" s="35"/>
      <c r="CO75" s="35"/>
      <c r="CP75" s="35"/>
      <c r="CQ75" s="35"/>
      <c r="CR75" s="35"/>
      <c r="CS75" s="35"/>
      <c r="CT75" s="997"/>
      <c r="CU75" s="35"/>
      <c r="CV75" s="35"/>
      <c r="CW75" s="35"/>
      <c r="CX75" s="35"/>
      <c r="CY75" s="35"/>
      <c r="CZ75" s="35"/>
      <c r="DA75" s="35"/>
      <c r="DB75" s="383"/>
      <c r="DC75" s="35"/>
      <c r="DD75" s="146"/>
      <c r="DE75" s="146"/>
      <c r="DF75" s="35"/>
      <c r="DG75" s="35"/>
      <c r="DH75" s="35"/>
      <c r="DI75" s="35"/>
      <c r="DJ75" s="35"/>
      <c r="DK75" s="35"/>
      <c r="DL75" s="35"/>
      <c r="DM75" s="35"/>
      <c r="DN75" s="35"/>
      <c r="DO75" s="35"/>
      <c r="DP75" s="960"/>
      <c r="DQ75" s="35"/>
      <c r="DR75" s="35"/>
      <c r="DS75" s="35"/>
      <c r="DT75" s="35"/>
      <c r="DU75" s="35"/>
      <c r="DV75" s="35"/>
      <c r="DW75" s="35"/>
      <c r="DX75" s="35"/>
      <c r="DY75" s="35"/>
      <c r="DZ75" s="146"/>
      <c r="EA75" s="146"/>
      <c r="EB75" s="35"/>
      <c r="EC75" s="35"/>
      <c r="ED75" s="35"/>
      <c r="EE75" s="35"/>
      <c r="EF75" s="35"/>
      <c r="EG75" s="35"/>
      <c r="EH75" s="35"/>
      <c r="EI75" s="35"/>
      <c r="EJ75" s="35"/>
      <c r="EK75" s="35"/>
      <c r="EL75" s="960"/>
      <c r="EM75" s="35"/>
      <c r="EN75" s="35"/>
      <c r="EO75" s="35"/>
      <c r="EP75" s="35"/>
      <c r="EQ75" s="35"/>
      <c r="ER75" s="35"/>
      <c r="ES75" s="35"/>
      <c r="ET75" s="35"/>
      <c r="EU75" s="35"/>
      <c r="EV75" s="146"/>
      <c r="EW75" s="146"/>
      <c r="EX75" s="35"/>
      <c r="EY75" s="35"/>
      <c r="EZ75" s="35"/>
      <c r="FA75" s="35"/>
      <c r="FB75" s="35"/>
      <c r="FC75" s="35"/>
      <c r="FD75" s="35"/>
      <c r="FE75" s="35"/>
      <c r="FF75" s="35"/>
      <c r="FG75" s="35"/>
      <c r="FH75" s="35"/>
      <c r="FI75" s="35"/>
      <c r="FJ75" s="35"/>
      <c r="FK75" s="35"/>
      <c r="FL75" s="35"/>
      <c r="FM75" s="35"/>
      <c r="FN75" s="35"/>
      <c r="FO75" s="35"/>
      <c r="FP75" s="35"/>
      <c r="FQ75" s="35"/>
      <c r="FR75" s="146"/>
      <c r="FS75" s="146"/>
      <c r="FT75" s="146"/>
      <c r="FU75" s="146"/>
      <c r="FV75" s="146"/>
      <c r="FW75" s="146"/>
      <c r="FX75" s="146"/>
      <c r="FY75" s="146"/>
      <c r="FZ75" s="146"/>
      <c r="GA75" s="146"/>
      <c r="GB75" s="146"/>
      <c r="GC75" s="146"/>
      <c r="GD75" s="146"/>
      <c r="GE75" s="146"/>
      <c r="GF75" s="146"/>
      <c r="GG75" s="146"/>
      <c r="GH75" s="146"/>
      <c r="GI75" s="146"/>
      <c r="GJ75" s="146"/>
      <c r="GK75" s="146"/>
      <c r="GL75" s="146"/>
      <c r="GM75" s="146"/>
      <c r="GN75" s="146"/>
    </row>
    <row r="76" spans="1:196" s="14" customFormat="1" ht="19.5" customHeight="1">
      <c r="A76" s="2553" t="s">
        <v>2418</v>
      </c>
      <c r="B76" s="2553"/>
      <c r="C76" s="2554"/>
      <c r="D76" s="1925" t="s">
        <v>2606</v>
      </c>
      <c r="E76" s="1917"/>
      <c r="F76" s="1917"/>
      <c r="G76" s="1917" t="s">
        <v>2607</v>
      </c>
      <c r="H76" s="1917"/>
      <c r="I76" s="1917"/>
      <c r="J76" s="1917"/>
      <c r="K76" s="1921" t="s">
        <v>2428</v>
      </c>
      <c r="L76" s="1917" t="s">
        <v>2421</v>
      </c>
      <c r="M76" s="1920"/>
      <c r="N76" s="1917"/>
      <c r="O76" s="1917"/>
      <c r="P76" s="1917"/>
      <c r="Q76" s="1917" t="s">
        <v>2421</v>
      </c>
      <c r="R76" s="1917" t="s">
        <v>2421</v>
      </c>
      <c r="S76" s="1917"/>
      <c r="T76" s="1919"/>
      <c r="U76" s="2692" t="s">
        <v>2422</v>
      </c>
      <c r="V76" s="2693"/>
      <c r="W76" s="2553" t="s">
        <v>2418</v>
      </c>
      <c r="X76" s="2553"/>
      <c r="Y76" s="2554"/>
      <c r="Z76" s="1923" t="s">
        <v>1096</v>
      </c>
      <c r="AA76" s="1922"/>
      <c r="AB76" s="1917" t="s">
        <v>2608</v>
      </c>
      <c r="AC76" s="1922"/>
      <c r="AD76" s="1922"/>
      <c r="AE76" s="1917"/>
      <c r="AF76" s="1917"/>
      <c r="AG76" s="1914" t="s">
        <v>2428</v>
      </c>
      <c r="AH76" s="1917" t="s">
        <v>2421</v>
      </c>
      <c r="AI76" s="1917" t="s">
        <v>2421</v>
      </c>
      <c r="AJ76" s="1920"/>
      <c r="AK76" s="1917"/>
      <c r="AL76" s="1925"/>
      <c r="AM76" s="1917"/>
      <c r="AN76" s="1917"/>
      <c r="AO76" s="1925"/>
      <c r="AP76" s="1925"/>
      <c r="AQ76" s="2692" t="s">
        <v>2422</v>
      </c>
      <c r="AR76" s="2693"/>
      <c r="AS76" s="2553" t="s">
        <v>2418</v>
      </c>
      <c r="AT76" s="2553"/>
      <c r="AU76" s="2554"/>
      <c r="AV76" s="1923" t="s">
        <v>1097</v>
      </c>
      <c r="AW76" s="1917"/>
      <c r="AX76" s="1917" t="s">
        <v>2609</v>
      </c>
      <c r="AY76" s="1917"/>
      <c r="AZ76" s="1924"/>
      <c r="BA76" s="2255"/>
      <c r="BB76" s="2268"/>
      <c r="BC76" s="1921" t="s">
        <v>2428</v>
      </c>
      <c r="BD76" s="2269" t="s">
        <v>1098</v>
      </c>
      <c r="BE76" s="1925"/>
      <c r="BF76" s="1917" t="s">
        <v>2610</v>
      </c>
      <c r="BG76" s="1917"/>
      <c r="BH76" s="1917"/>
      <c r="BI76" s="1985"/>
      <c r="BJ76" s="2270"/>
      <c r="BK76" s="1986"/>
      <c r="BL76" s="2692" t="s">
        <v>2422</v>
      </c>
      <c r="BM76" s="2693"/>
      <c r="BN76" s="2553" t="s">
        <v>2418</v>
      </c>
      <c r="BO76" s="2553"/>
      <c r="BP76" s="2554"/>
      <c r="BQ76" s="1923" t="s">
        <v>1099</v>
      </c>
      <c r="BR76" s="1917"/>
      <c r="BS76" s="1917" t="s">
        <v>2611</v>
      </c>
      <c r="BT76" s="1987"/>
      <c r="BU76" s="1987"/>
      <c r="BV76" s="1917"/>
      <c r="BW76" s="1917"/>
      <c r="BX76" s="1921" t="s">
        <v>2428</v>
      </c>
      <c r="BY76" s="1987"/>
      <c r="BZ76" s="1987"/>
      <c r="CA76" s="1917"/>
      <c r="CB76" s="1917"/>
      <c r="CC76" s="1917"/>
      <c r="CD76" s="2692" t="s">
        <v>2422</v>
      </c>
      <c r="CE76" s="2669"/>
      <c r="CF76" s="2271"/>
      <c r="CG76" s="524"/>
      <c r="CH76" s="2695"/>
      <c r="CI76" s="2695"/>
      <c r="CJ76" s="2487" t="s">
        <v>2418</v>
      </c>
      <c r="CK76" s="2487"/>
      <c r="CL76" s="2488"/>
      <c r="CM76" s="962" t="s">
        <v>1100</v>
      </c>
      <c r="CN76" s="507"/>
      <c r="CO76" s="507" t="s">
        <v>2612</v>
      </c>
      <c r="CP76" s="507"/>
      <c r="CQ76" s="507"/>
      <c r="CR76" s="507" t="s">
        <v>2421</v>
      </c>
      <c r="CS76" s="507"/>
      <c r="CT76" s="960" t="s">
        <v>2428</v>
      </c>
      <c r="CU76" s="941"/>
      <c r="CV76" s="941"/>
      <c r="CW76" s="507"/>
      <c r="CX76" s="507"/>
      <c r="CY76" s="507"/>
      <c r="CZ76" s="507" t="s">
        <v>2421</v>
      </c>
      <c r="DA76" s="507" t="s">
        <v>2421</v>
      </c>
      <c r="DB76" s="507"/>
      <c r="DC76" s="529"/>
      <c r="DD76" s="2480" t="s">
        <v>2422</v>
      </c>
      <c r="DE76" s="2481"/>
      <c r="DF76" s="2487" t="s">
        <v>2418</v>
      </c>
      <c r="DG76" s="2487"/>
      <c r="DH76" s="2488"/>
      <c r="DI76" s="962" t="s">
        <v>1101</v>
      </c>
      <c r="DJ76" s="499"/>
      <c r="DK76" s="507" t="s">
        <v>2613</v>
      </c>
      <c r="DL76" s="507"/>
      <c r="DM76" s="507"/>
      <c r="DN76" s="507"/>
      <c r="DO76" s="507"/>
      <c r="DP76" s="960" t="s">
        <v>2428</v>
      </c>
      <c r="DQ76" s="507" t="s">
        <v>2421</v>
      </c>
      <c r="DR76" s="507" t="s">
        <v>2421</v>
      </c>
      <c r="DS76" s="507"/>
      <c r="DT76" s="941"/>
      <c r="DU76" s="507"/>
      <c r="DV76" s="507"/>
      <c r="DW76" s="507"/>
      <c r="DX76" s="507"/>
      <c r="DY76" s="2272"/>
      <c r="DZ76" s="2480" t="s">
        <v>2422</v>
      </c>
      <c r="EA76" s="2481"/>
      <c r="EB76" s="2490" t="s">
        <v>2614</v>
      </c>
      <c r="EC76" s="2490"/>
      <c r="ED76" s="2491"/>
      <c r="EE76" s="499" t="s">
        <v>1102</v>
      </c>
      <c r="EF76" s="941"/>
      <c r="EG76" s="507" t="s">
        <v>2609</v>
      </c>
      <c r="EH76" s="941"/>
      <c r="EI76" s="507"/>
      <c r="EJ76" s="507"/>
      <c r="EK76" s="507"/>
      <c r="EL76" s="960" t="s">
        <v>2428</v>
      </c>
      <c r="EM76" s="507"/>
      <c r="EN76" s="507"/>
      <c r="EO76" s="507"/>
      <c r="EP76" s="2370"/>
      <c r="EQ76" s="507"/>
      <c r="ER76" s="962" t="s">
        <v>1103</v>
      </c>
      <c r="ES76" s="507"/>
      <c r="ET76" s="507" t="s">
        <v>2610</v>
      </c>
      <c r="EU76" s="507"/>
      <c r="EV76" s="2480" t="s">
        <v>2422</v>
      </c>
      <c r="EW76" s="2481"/>
      <c r="EX76" s="2487" t="s">
        <v>2418</v>
      </c>
      <c r="EY76" s="2487"/>
      <c r="EZ76" s="2488"/>
      <c r="FA76" s="962" t="s">
        <v>1104</v>
      </c>
      <c r="FB76" s="507"/>
      <c r="FC76" s="507" t="s">
        <v>2611</v>
      </c>
      <c r="FD76" s="1920"/>
      <c r="FE76" s="1920"/>
      <c r="FF76" s="1917"/>
      <c r="FG76" s="1917" t="s">
        <v>2421</v>
      </c>
      <c r="FH76" s="960" t="s">
        <v>2428</v>
      </c>
      <c r="FI76" s="941"/>
      <c r="FJ76" s="941"/>
      <c r="FK76" s="941"/>
      <c r="FL76" s="507"/>
      <c r="FM76" s="507" t="s">
        <v>2421</v>
      </c>
      <c r="FN76" s="1985"/>
      <c r="FO76" s="507" t="s">
        <v>2421</v>
      </c>
      <c r="FP76" s="507"/>
      <c r="FQ76" s="2480" t="s">
        <v>2422</v>
      </c>
      <c r="FR76" s="2669"/>
      <c r="FS76" s="2366"/>
      <c r="FT76" s="2366"/>
      <c r="FU76" s="2366"/>
      <c r="FV76" s="2366"/>
      <c r="FW76" s="2366"/>
      <c r="FX76" s="2366"/>
      <c r="FY76" s="2366"/>
      <c r="FZ76" s="2366"/>
      <c r="GA76" s="2366"/>
      <c r="GB76" s="2366"/>
      <c r="GC76" s="2366"/>
      <c r="GD76" s="2366"/>
      <c r="GE76" s="2366"/>
      <c r="GF76" s="2366"/>
      <c r="GG76" s="2366"/>
      <c r="GH76" s="2366"/>
      <c r="GI76" s="2366"/>
      <c r="GJ76" s="2366"/>
      <c r="GK76" s="2366"/>
      <c r="GL76" s="2366"/>
      <c r="GM76" s="2366"/>
      <c r="GN76" s="2343"/>
    </row>
    <row r="77" spans="1:196" s="14" customFormat="1" ht="16.5" customHeight="1">
      <c r="A77" s="2555"/>
      <c r="B77" s="2555"/>
      <c r="C77" s="2556"/>
      <c r="D77" s="1929" t="s">
        <v>303</v>
      </c>
      <c r="E77" s="1929" t="s">
        <v>355</v>
      </c>
      <c r="F77" s="1929" t="s">
        <v>356</v>
      </c>
      <c r="G77" s="1981" t="s">
        <v>306</v>
      </c>
      <c r="H77" s="1929" t="s">
        <v>307</v>
      </c>
      <c r="I77" s="1929" t="s">
        <v>1388</v>
      </c>
      <c r="J77" s="1929" t="s">
        <v>358</v>
      </c>
      <c r="K77" s="1929" t="s">
        <v>359</v>
      </c>
      <c r="L77" s="1981" t="s">
        <v>10</v>
      </c>
      <c r="M77" s="1929" t="s">
        <v>11</v>
      </c>
      <c r="N77" s="1981" t="s">
        <v>380</v>
      </c>
      <c r="O77" s="1929" t="s">
        <v>12</v>
      </c>
      <c r="P77" s="1929" t="s">
        <v>13</v>
      </c>
      <c r="Q77" s="1929" t="s">
        <v>14</v>
      </c>
      <c r="R77" s="2260" t="s">
        <v>15</v>
      </c>
      <c r="S77" s="1929" t="s">
        <v>311</v>
      </c>
      <c r="T77" s="1929" t="s">
        <v>360</v>
      </c>
      <c r="U77" s="2694"/>
      <c r="V77" s="2695"/>
      <c r="W77" s="2555"/>
      <c r="X77" s="2555"/>
      <c r="Y77" s="2556"/>
      <c r="Z77" s="1929" t="s">
        <v>354</v>
      </c>
      <c r="AA77" s="2259" t="s">
        <v>301</v>
      </c>
      <c r="AB77" s="1929" t="s">
        <v>302</v>
      </c>
      <c r="AC77" s="1929" t="s">
        <v>303</v>
      </c>
      <c r="AD77" s="1980" t="s">
        <v>355</v>
      </c>
      <c r="AE77" s="1931" t="s">
        <v>356</v>
      </c>
      <c r="AF77" s="1929" t="s">
        <v>306</v>
      </c>
      <c r="AG77" s="1929" t="s">
        <v>1388</v>
      </c>
      <c r="AH77" s="1929" t="s">
        <v>358</v>
      </c>
      <c r="AI77" s="1929" t="s">
        <v>359</v>
      </c>
      <c r="AJ77" s="1931" t="s">
        <v>10</v>
      </c>
      <c r="AK77" s="1929" t="s">
        <v>11</v>
      </c>
      <c r="AL77" s="1981" t="s">
        <v>360</v>
      </c>
      <c r="AM77" s="1929" t="s">
        <v>360</v>
      </c>
      <c r="AN77" s="1929" t="s">
        <v>18</v>
      </c>
      <c r="AO77" s="1981" t="s">
        <v>19</v>
      </c>
      <c r="AP77" s="1929" t="s">
        <v>88</v>
      </c>
      <c r="AQ77" s="2694"/>
      <c r="AR77" s="2695"/>
      <c r="AS77" s="2555"/>
      <c r="AT77" s="2555"/>
      <c r="AU77" s="2556"/>
      <c r="AV77" s="1981" t="s">
        <v>359</v>
      </c>
      <c r="AW77" s="1929" t="s">
        <v>11</v>
      </c>
      <c r="AX77" s="1929" t="s">
        <v>15</v>
      </c>
      <c r="AY77" s="2260" t="s">
        <v>311</v>
      </c>
      <c r="AZ77" s="1929" t="s">
        <v>360</v>
      </c>
      <c r="BA77" s="1929" t="s">
        <v>360</v>
      </c>
      <c r="BB77" s="1929" t="s">
        <v>5</v>
      </c>
      <c r="BC77" s="1929" t="s">
        <v>7</v>
      </c>
      <c r="BD77" s="1929" t="s">
        <v>227</v>
      </c>
      <c r="BE77" s="1929" t="s">
        <v>354</v>
      </c>
      <c r="BF77" s="1929" t="s">
        <v>301</v>
      </c>
      <c r="BG77" s="1931" t="s">
        <v>303</v>
      </c>
      <c r="BH77" s="1929" t="s">
        <v>356</v>
      </c>
      <c r="BI77" s="1929" t="s">
        <v>307</v>
      </c>
      <c r="BJ77" s="1929" t="s">
        <v>359</v>
      </c>
      <c r="BK77" s="1929" t="s">
        <v>15</v>
      </c>
      <c r="BL77" s="2694"/>
      <c r="BM77" s="2695"/>
      <c r="BN77" s="2555"/>
      <c r="BO77" s="2555"/>
      <c r="BP77" s="2556"/>
      <c r="BQ77" s="1981" t="s">
        <v>380</v>
      </c>
      <c r="BR77" s="1929" t="s">
        <v>12</v>
      </c>
      <c r="BS77" s="1980" t="s">
        <v>13</v>
      </c>
      <c r="BT77" s="1929" t="s">
        <v>14</v>
      </c>
      <c r="BU77" s="1929" t="s">
        <v>15</v>
      </c>
      <c r="BV77" s="1929" t="s">
        <v>311</v>
      </c>
      <c r="BW77" s="1929" t="s">
        <v>360</v>
      </c>
      <c r="BX77" s="1929" t="s">
        <v>360</v>
      </c>
      <c r="BY77" s="1929" t="s">
        <v>18</v>
      </c>
      <c r="BZ77" s="1929" t="s">
        <v>88</v>
      </c>
      <c r="CA77" s="1929" t="s">
        <v>2615</v>
      </c>
      <c r="CB77" s="1929" t="s">
        <v>5</v>
      </c>
      <c r="CC77" s="1929" t="s">
        <v>7</v>
      </c>
      <c r="CD77" s="2670"/>
      <c r="CE77" s="2671"/>
      <c r="CF77" s="2271"/>
      <c r="CG77" s="1927"/>
      <c r="CH77" s="2695"/>
      <c r="CI77" s="2695"/>
      <c r="CJ77" s="2537"/>
      <c r="CK77" s="2537"/>
      <c r="CL77" s="2538"/>
      <c r="CM77" s="923" t="s">
        <v>303</v>
      </c>
      <c r="CN77" s="923" t="s">
        <v>355</v>
      </c>
      <c r="CO77" s="923" t="s">
        <v>356</v>
      </c>
      <c r="CP77" s="921" t="s">
        <v>306</v>
      </c>
      <c r="CQ77" s="923" t="s">
        <v>307</v>
      </c>
      <c r="CR77" s="923" t="s">
        <v>2518</v>
      </c>
      <c r="CS77" s="923" t="s">
        <v>358</v>
      </c>
      <c r="CT77" s="923" t="s">
        <v>359</v>
      </c>
      <c r="CU77" s="921" t="s">
        <v>10</v>
      </c>
      <c r="CV77" s="923" t="s">
        <v>11</v>
      </c>
      <c r="CW77" s="921" t="s">
        <v>380</v>
      </c>
      <c r="CX77" s="923" t="s">
        <v>12</v>
      </c>
      <c r="CY77" s="923" t="s">
        <v>13</v>
      </c>
      <c r="CZ77" s="923" t="s">
        <v>14</v>
      </c>
      <c r="DA77" s="2267" t="s">
        <v>15</v>
      </c>
      <c r="DB77" s="923" t="s">
        <v>311</v>
      </c>
      <c r="DC77" s="923" t="s">
        <v>360</v>
      </c>
      <c r="DD77" s="2482"/>
      <c r="DE77" s="2483"/>
      <c r="DF77" s="2537"/>
      <c r="DG77" s="2537"/>
      <c r="DH77" s="2538"/>
      <c r="DI77" s="1929" t="s">
        <v>227</v>
      </c>
      <c r="DJ77" s="921" t="s">
        <v>354</v>
      </c>
      <c r="DK77" s="923" t="s">
        <v>301</v>
      </c>
      <c r="DL77" s="921" t="s">
        <v>302</v>
      </c>
      <c r="DM77" s="922" t="s">
        <v>303</v>
      </c>
      <c r="DN77" s="920" t="s">
        <v>355</v>
      </c>
      <c r="DO77" s="923" t="s">
        <v>356</v>
      </c>
      <c r="DP77" s="923" t="s">
        <v>306</v>
      </c>
      <c r="DQ77" s="923" t="s">
        <v>1388</v>
      </c>
      <c r="DR77" s="923" t="s">
        <v>358</v>
      </c>
      <c r="DS77" s="923" t="s">
        <v>359</v>
      </c>
      <c r="DT77" s="921" t="s">
        <v>10</v>
      </c>
      <c r="DU77" s="923" t="s">
        <v>11</v>
      </c>
      <c r="DV77" s="921" t="s">
        <v>360</v>
      </c>
      <c r="DW77" s="923" t="s">
        <v>360</v>
      </c>
      <c r="DX77" s="923" t="s">
        <v>18</v>
      </c>
      <c r="DY77" s="923" t="s">
        <v>19</v>
      </c>
      <c r="DZ77" s="2482"/>
      <c r="EA77" s="2483"/>
      <c r="EB77" s="2492"/>
      <c r="EC77" s="2492"/>
      <c r="ED77" s="2493"/>
      <c r="EE77" s="923" t="s">
        <v>355</v>
      </c>
      <c r="EF77" s="923" t="s">
        <v>356</v>
      </c>
      <c r="EG77" s="923" t="s">
        <v>307</v>
      </c>
      <c r="EH77" s="923" t="s">
        <v>359</v>
      </c>
      <c r="EI77" s="923" t="s">
        <v>11</v>
      </c>
      <c r="EJ77" s="923" t="s">
        <v>15</v>
      </c>
      <c r="EK77" s="923" t="s">
        <v>311</v>
      </c>
      <c r="EL77" s="923" t="s">
        <v>360</v>
      </c>
      <c r="EM77" s="923" t="s">
        <v>360</v>
      </c>
      <c r="EN77" s="923" t="s">
        <v>88</v>
      </c>
      <c r="EO77" s="2347" t="s">
        <v>1759</v>
      </c>
      <c r="EP77" s="923" t="s">
        <v>5</v>
      </c>
      <c r="EQ77" s="923" t="s">
        <v>7</v>
      </c>
      <c r="ER77" s="923" t="s">
        <v>227</v>
      </c>
      <c r="ES77" s="921" t="s">
        <v>354</v>
      </c>
      <c r="ET77" s="923" t="s">
        <v>301</v>
      </c>
      <c r="EU77" s="923" t="s">
        <v>303</v>
      </c>
      <c r="EV77" s="2482"/>
      <c r="EW77" s="2483"/>
      <c r="EX77" s="2537"/>
      <c r="EY77" s="2537"/>
      <c r="EZ77" s="2538"/>
      <c r="FA77" s="923" t="s">
        <v>307</v>
      </c>
      <c r="FB77" s="923" t="s">
        <v>2518</v>
      </c>
      <c r="FC77" s="2347" t="s">
        <v>358</v>
      </c>
      <c r="FD77" s="922" t="s">
        <v>359</v>
      </c>
      <c r="FE77" s="921" t="s">
        <v>10</v>
      </c>
      <c r="FF77" s="923" t="s">
        <v>11</v>
      </c>
      <c r="FG77" s="923" t="s">
        <v>380</v>
      </c>
      <c r="FH77" s="923" t="s">
        <v>12</v>
      </c>
      <c r="FI77" s="923" t="s">
        <v>13</v>
      </c>
      <c r="FJ77" s="923" t="s">
        <v>14</v>
      </c>
      <c r="FK77" s="923" t="s">
        <v>15</v>
      </c>
      <c r="FL77" s="2267" t="s">
        <v>311</v>
      </c>
      <c r="FM77" s="921" t="s">
        <v>360</v>
      </c>
      <c r="FN77" s="923" t="s">
        <v>360</v>
      </c>
      <c r="FO77" s="923" t="s">
        <v>19</v>
      </c>
      <c r="FP77" s="923" t="s">
        <v>18</v>
      </c>
      <c r="FQ77" s="2670"/>
      <c r="FR77" s="2671"/>
      <c r="FS77" s="2366"/>
      <c r="FT77" s="2366"/>
      <c r="FU77" s="2366"/>
      <c r="FV77" s="2366"/>
      <c r="FW77" s="2366"/>
      <c r="FX77" s="2366"/>
      <c r="FY77" s="2366"/>
      <c r="FZ77" s="2366"/>
      <c r="GA77" s="2366"/>
      <c r="GB77" s="2366"/>
      <c r="GC77" s="2366"/>
      <c r="GD77" s="2366"/>
      <c r="GE77" s="2366"/>
      <c r="GF77" s="2366"/>
      <c r="GG77" s="2366"/>
      <c r="GH77" s="2366"/>
      <c r="GI77" s="2366"/>
      <c r="GJ77" s="2366"/>
      <c r="GK77" s="2366"/>
      <c r="GL77" s="2366"/>
      <c r="GM77" s="2366"/>
      <c r="GN77" s="2343"/>
    </row>
    <row r="78" spans="1:196" s="14" customFormat="1" ht="15.75" customHeight="1">
      <c r="A78" s="2555"/>
      <c r="B78" s="2555"/>
      <c r="C78" s="2556"/>
      <c r="D78" s="1931"/>
      <c r="E78" s="1931"/>
      <c r="F78" s="1931"/>
      <c r="G78" s="1981" t="s">
        <v>2455</v>
      </c>
      <c r="H78" s="1931" t="s">
        <v>2455</v>
      </c>
      <c r="I78" s="1931"/>
      <c r="J78" s="1931" t="s">
        <v>363</v>
      </c>
      <c r="K78" s="1931" t="s">
        <v>364</v>
      </c>
      <c r="L78" s="1981" t="s">
        <v>2456</v>
      </c>
      <c r="M78" s="2261" t="s">
        <v>736</v>
      </c>
      <c r="N78" s="1981" t="s">
        <v>2457</v>
      </c>
      <c r="O78" s="1931"/>
      <c r="P78" s="1931"/>
      <c r="Q78" s="1931"/>
      <c r="R78" s="2260"/>
      <c r="S78" s="1931"/>
      <c r="T78" s="1981" t="s">
        <v>2458</v>
      </c>
      <c r="U78" s="2694"/>
      <c r="V78" s="2695"/>
      <c r="W78" s="2555"/>
      <c r="X78" s="2555"/>
      <c r="Y78" s="2556"/>
      <c r="Z78" s="1931" t="s">
        <v>9</v>
      </c>
      <c r="AA78" s="1981"/>
      <c r="AB78" s="1931"/>
      <c r="AC78" s="1931"/>
      <c r="AD78" s="1980"/>
      <c r="AE78" s="1931"/>
      <c r="AF78" s="1931" t="s">
        <v>2455</v>
      </c>
      <c r="AG78" s="1931"/>
      <c r="AH78" s="1931" t="s">
        <v>363</v>
      </c>
      <c r="AI78" s="1931" t="s">
        <v>364</v>
      </c>
      <c r="AJ78" s="1931" t="s">
        <v>2456</v>
      </c>
      <c r="AK78" s="2261" t="s">
        <v>736</v>
      </c>
      <c r="AL78" s="1981" t="s">
        <v>2458</v>
      </c>
      <c r="AM78" s="1931" t="s">
        <v>2459</v>
      </c>
      <c r="AN78" s="1931"/>
      <c r="AO78" s="1981" t="s">
        <v>2455</v>
      </c>
      <c r="AP78" s="1931"/>
      <c r="AQ78" s="2694"/>
      <c r="AR78" s="2695"/>
      <c r="AS78" s="2555"/>
      <c r="AT78" s="2555"/>
      <c r="AU78" s="2556"/>
      <c r="AV78" s="1981" t="s">
        <v>364</v>
      </c>
      <c r="AW78" s="2261" t="s">
        <v>736</v>
      </c>
      <c r="AX78" s="1931"/>
      <c r="AY78" s="2260"/>
      <c r="AZ78" s="1981" t="s">
        <v>2458</v>
      </c>
      <c r="BA78" s="1931" t="s">
        <v>2459</v>
      </c>
      <c r="BB78" s="1931"/>
      <c r="BC78" s="1931"/>
      <c r="BD78" s="1981" t="s">
        <v>9</v>
      </c>
      <c r="BE78" s="1931" t="s">
        <v>9</v>
      </c>
      <c r="BF78" s="1931"/>
      <c r="BG78" s="1931"/>
      <c r="BH78" s="1931"/>
      <c r="BI78" s="1931" t="s">
        <v>2455</v>
      </c>
      <c r="BJ78" s="1931" t="s">
        <v>364</v>
      </c>
      <c r="BK78" s="2260"/>
      <c r="BL78" s="2694"/>
      <c r="BM78" s="2695"/>
      <c r="BN78" s="2555"/>
      <c r="BO78" s="2555"/>
      <c r="BP78" s="2556"/>
      <c r="BQ78" s="1981" t="s">
        <v>2457</v>
      </c>
      <c r="BR78" s="1931"/>
      <c r="BS78" s="1980"/>
      <c r="BT78" s="1931"/>
      <c r="BU78" s="1931"/>
      <c r="BV78" s="1931"/>
      <c r="BW78" s="1931" t="s">
        <v>2458</v>
      </c>
      <c r="BX78" s="1931" t="s">
        <v>2459</v>
      </c>
      <c r="BY78" s="1931"/>
      <c r="BZ78" s="1931"/>
      <c r="CA78" s="1931"/>
      <c r="CB78" s="1931"/>
      <c r="CC78" s="1931"/>
      <c r="CD78" s="2670"/>
      <c r="CE78" s="2671"/>
      <c r="CF78" s="2271"/>
      <c r="CG78" s="1927"/>
      <c r="CH78" s="2695"/>
      <c r="CI78" s="2695"/>
      <c r="CJ78" s="2537"/>
      <c r="CK78" s="2537"/>
      <c r="CL78" s="2538"/>
      <c r="CM78" s="922"/>
      <c r="CN78" s="922"/>
      <c r="CO78" s="922"/>
      <c r="CP78" s="921" t="s">
        <v>2455</v>
      </c>
      <c r="CQ78" s="922" t="s">
        <v>2455</v>
      </c>
      <c r="CR78" s="922"/>
      <c r="CS78" s="922" t="s">
        <v>363</v>
      </c>
      <c r="CT78" s="922" t="s">
        <v>364</v>
      </c>
      <c r="CU78" s="921" t="s">
        <v>2456</v>
      </c>
      <c r="CV78" s="2194" t="s">
        <v>736</v>
      </c>
      <c r="CW78" s="921" t="s">
        <v>2457</v>
      </c>
      <c r="CX78" s="922"/>
      <c r="CY78" s="922"/>
      <c r="CZ78" s="922"/>
      <c r="DA78" s="2267"/>
      <c r="DB78" s="922"/>
      <c r="DC78" s="921" t="s">
        <v>2458</v>
      </c>
      <c r="DD78" s="2482"/>
      <c r="DE78" s="2483"/>
      <c r="DF78" s="2537"/>
      <c r="DG78" s="2537"/>
      <c r="DH78" s="2538"/>
      <c r="DI78" s="1931" t="s">
        <v>9</v>
      </c>
      <c r="DJ78" s="921" t="s">
        <v>9</v>
      </c>
      <c r="DK78" s="922"/>
      <c r="DL78" s="921"/>
      <c r="DM78" s="922"/>
      <c r="DN78" s="920"/>
      <c r="DO78" s="922"/>
      <c r="DP78" s="922" t="s">
        <v>2455</v>
      </c>
      <c r="DQ78" s="922"/>
      <c r="DR78" s="922" t="s">
        <v>363</v>
      </c>
      <c r="DS78" s="922" t="s">
        <v>364</v>
      </c>
      <c r="DT78" s="921" t="s">
        <v>2456</v>
      </c>
      <c r="DU78" s="2194" t="s">
        <v>736</v>
      </c>
      <c r="DV78" s="921" t="s">
        <v>2458</v>
      </c>
      <c r="DW78" s="922" t="s">
        <v>2459</v>
      </c>
      <c r="DX78" s="922"/>
      <c r="DY78" s="922" t="s">
        <v>2455</v>
      </c>
      <c r="DZ78" s="2482"/>
      <c r="EA78" s="2483"/>
      <c r="EB78" s="2492"/>
      <c r="EC78" s="2492"/>
      <c r="ED78" s="2493"/>
      <c r="EE78" s="922"/>
      <c r="EF78" s="922"/>
      <c r="EG78" s="922" t="s">
        <v>2455</v>
      </c>
      <c r="EH78" s="922" t="s">
        <v>364</v>
      </c>
      <c r="EI78" s="2194" t="s">
        <v>736</v>
      </c>
      <c r="EJ78" s="922"/>
      <c r="EK78" s="922"/>
      <c r="EL78" s="922" t="s">
        <v>2458</v>
      </c>
      <c r="EM78" s="922" t="s">
        <v>2459</v>
      </c>
      <c r="EN78" s="922"/>
      <c r="EO78" s="921"/>
      <c r="EP78" s="922"/>
      <c r="EQ78" s="922"/>
      <c r="ER78" s="922" t="s">
        <v>9</v>
      </c>
      <c r="ES78" s="921" t="s">
        <v>9</v>
      </c>
      <c r="ET78" s="922"/>
      <c r="EU78" s="922"/>
      <c r="EV78" s="2482"/>
      <c r="EW78" s="2483"/>
      <c r="EX78" s="2537"/>
      <c r="EY78" s="2537"/>
      <c r="EZ78" s="2538"/>
      <c r="FA78" s="922" t="s">
        <v>2455</v>
      </c>
      <c r="FB78" s="922"/>
      <c r="FC78" s="921" t="s">
        <v>363</v>
      </c>
      <c r="FD78" s="922" t="s">
        <v>364</v>
      </c>
      <c r="FE78" s="921" t="s">
        <v>2456</v>
      </c>
      <c r="FF78" s="2194" t="s">
        <v>736</v>
      </c>
      <c r="FG78" s="922" t="s">
        <v>2457</v>
      </c>
      <c r="FH78" s="922"/>
      <c r="FI78" s="922"/>
      <c r="FJ78" s="922"/>
      <c r="FK78" s="922"/>
      <c r="FL78" s="2267"/>
      <c r="FM78" s="921" t="s">
        <v>2458</v>
      </c>
      <c r="FN78" s="922" t="s">
        <v>2459</v>
      </c>
      <c r="FO78" s="922" t="s">
        <v>2455</v>
      </c>
      <c r="FP78" s="922"/>
      <c r="FQ78" s="2670"/>
      <c r="FR78" s="2671"/>
      <c r="FS78" s="2366"/>
      <c r="FT78" s="2366"/>
      <c r="FU78" s="2366"/>
      <c r="FV78" s="2366"/>
      <c r="FW78" s="2366"/>
      <c r="FX78" s="2366"/>
      <c r="FY78" s="2366"/>
      <c r="FZ78" s="2366"/>
      <c r="GA78" s="2366"/>
      <c r="GB78" s="2366"/>
      <c r="GC78" s="2366"/>
      <c r="GD78" s="2366"/>
      <c r="GE78" s="2366"/>
      <c r="GF78" s="2366"/>
      <c r="GG78" s="2366"/>
      <c r="GH78" s="2366"/>
      <c r="GI78" s="2366"/>
      <c r="GJ78" s="2366"/>
      <c r="GK78" s="2366"/>
      <c r="GL78" s="2366"/>
      <c r="GM78" s="2366"/>
      <c r="GN78" s="2343"/>
    </row>
    <row r="79" spans="1:196" s="14" customFormat="1" ht="16" customHeight="1">
      <c r="A79" s="2555"/>
      <c r="B79" s="2555"/>
      <c r="C79" s="2556"/>
      <c r="D79" s="1935" t="s">
        <v>2519</v>
      </c>
      <c r="E79" s="1935" t="s">
        <v>2519</v>
      </c>
      <c r="F79" s="1935" t="s">
        <v>2519</v>
      </c>
      <c r="G79" s="1933"/>
      <c r="H79" s="1935" t="s">
        <v>2520</v>
      </c>
      <c r="I79" s="1935"/>
      <c r="J79" s="1935" t="s">
        <v>2521</v>
      </c>
      <c r="K79" s="1938" t="s">
        <v>2524</v>
      </c>
      <c r="L79" s="1934"/>
      <c r="M79" s="1935" t="s">
        <v>2616</v>
      </c>
      <c r="N79" s="1934"/>
      <c r="O79" s="1933"/>
      <c r="P79" s="1937" t="s">
        <v>2617</v>
      </c>
      <c r="Q79" s="1935" t="s">
        <v>2618</v>
      </c>
      <c r="R79" s="1939"/>
      <c r="S79" s="1935" t="s">
        <v>2619</v>
      </c>
      <c r="T79" s="1933"/>
      <c r="U79" s="2694"/>
      <c r="V79" s="2695"/>
      <c r="W79" s="2555"/>
      <c r="X79" s="2555"/>
      <c r="Y79" s="2556"/>
      <c r="Z79" s="1937" t="s">
        <v>2461</v>
      </c>
      <c r="AA79" s="1934"/>
      <c r="AB79" s="1935"/>
      <c r="AC79" s="1935" t="s">
        <v>2519</v>
      </c>
      <c r="AD79" s="1935" t="s">
        <v>2519</v>
      </c>
      <c r="AE79" s="1935" t="s">
        <v>2519</v>
      </c>
      <c r="AF79" s="1937"/>
      <c r="AG79" s="1935"/>
      <c r="AH79" s="1935" t="s">
        <v>2521</v>
      </c>
      <c r="AI79" s="1938" t="s">
        <v>2524</v>
      </c>
      <c r="AJ79" s="1935"/>
      <c r="AK79" s="1935" t="s">
        <v>2616</v>
      </c>
      <c r="AL79" s="1933"/>
      <c r="AM79" s="1933"/>
      <c r="AN79" s="1933"/>
      <c r="AO79" s="1934"/>
      <c r="AP79" s="1935"/>
      <c r="AQ79" s="2694"/>
      <c r="AR79" s="2695"/>
      <c r="AS79" s="2555"/>
      <c r="AT79" s="2555"/>
      <c r="AU79" s="2556"/>
      <c r="AV79" s="1936" t="s">
        <v>2524</v>
      </c>
      <c r="AW79" s="1935" t="s">
        <v>2616</v>
      </c>
      <c r="AX79" s="1935"/>
      <c r="AY79" s="1935" t="s">
        <v>2619</v>
      </c>
      <c r="AZ79" s="1933"/>
      <c r="BA79" s="1933"/>
      <c r="BB79" s="1937"/>
      <c r="BC79" s="1935"/>
      <c r="BD79" s="1933" t="s">
        <v>2460</v>
      </c>
      <c r="BE79" s="1937" t="s">
        <v>2461</v>
      </c>
      <c r="BF79" s="1935"/>
      <c r="BG79" s="1935" t="s">
        <v>2519</v>
      </c>
      <c r="BH79" s="1935" t="s">
        <v>2519</v>
      </c>
      <c r="BI79" s="1935" t="s">
        <v>2520</v>
      </c>
      <c r="BJ79" s="1938" t="s">
        <v>2524</v>
      </c>
      <c r="BK79" s="1939"/>
      <c r="BL79" s="2694"/>
      <c r="BM79" s="2695"/>
      <c r="BN79" s="2555"/>
      <c r="BO79" s="2555"/>
      <c r="BP79" s="2556"/>
      <c r="BQ79" s="1934"/>
      <c r="BR79" s="1933"/>
      <c r="BS79" s="1933" t="s">
        <v>2617</v>
      </c>
      <c r="BT79" s="1935" t="s">
        <v>2618</v>
      </c>
      <c r="BU79" s="1935"/>
      <c r="BV79" s="1935" t="s">
        <v>2619</v>
      </c>
      <c r="BW79" s="1937"/>
      <c r="BX79" s="1937"/>
      <c r="BY79" s="1937"/>
      <c r="BZ79" s="1935"/>
      <c r="CA79" s="2699" t="s">
        <v>2523</v>
      </c>
      <c r="CB79" s="1937"/>
      <c r="CC79" s="1935"/>
      <c r="CD79" s="2670"/>
      <c r="CE79" s="2671"/>
      <c r="CF79" s="2271"/>
      <c r="CG79" s="1942"/>
      <c r="CH79" s="2695"/>
      <c r="CI79" s="2695"/>
      <c r="CJ79" s="2537"/>
      <c r="CK79" s="2537"/>
      <c r="CL79" s="2538"/>
      <c r="CM79" s="390" t="s">
        <v>2519</v>
      </c>
      <c r="CN79" s="390" t="s">
        <v>2519</v>
      </c>
      <c r="CO79" s="390" t="s">
        <v>2519</v>
      </c>
      <c r="CP79" s="865"/>
      <c r="CQ79" s="1935" t="s">
        <v>2520</v>
      </c>
      <c r="CR79" s="390"/>
      <c r="CS79" s="390" t="s">
        <v>2521</v>
      </c>
      <c r="CT79" s="925" t="s">
        <v>2524</v>
      </c>
      <c r="CU79" s="396"/>
      <c r="CV79" s="390" t="s">
        <v>2616</v>
      </c>
      <c r="CW79" s="396"/>
      <c r="CX79" s="865"/>
      <c r="CY79" s="395" t="s">
        <v>2617</v>
      </c>
      <c r="CZ79" s="390" t="s">
        <v>2618</v>
      </c>
      <c r="DA79" s="428"/>
      <c r="DB79" s="1935" t="s">
        <v>2619</v>
      </c>
      <c r="DC79" s="865"/>
      <c r="DD79" s="2482"/>
      <c r="DE79" s="2483"/>
      <c r="DF79" s="2537"/>
      <c r="DG79" s="2537"/>
      <c r="DH79" s="2538"/>
      <c r="DI79" s="1937" t="s">
        <v>2460</v>
      </c>
      <c r="DJ79" s="865" t="s">
        <v>2461</v>
      </c>
      <c r="DK79" s="390"/>
      <c r="DL79" s="396"/>
      <c r="DM79" s="390" t="s">
        <v>2519</v>
      </c>
      <c r="DN79" s="390" t="s">
        <v>2519</v>
      </c>
      <c r="DO79" s="390" t="s">
        <v>2519</v>
      </c>
      <c r="DP79" s="395"/>
      <c r="DQ79" s="390"/>
      <c r="DR79" s="390" t="s">
        <v>2521</v>
      </c>
      <c r="DS79" s="925" t="s">
        <v>2524</v>
      </c>
      <c r="DT79" s="396"/>
      <c r="DU79" s="390" t="s">
        <v>2616</v>
      </c>
      <c r="DV79" s="865"/>
      <c r="DW79" s="865"/>
      <c r="DX79" s="865"/>
      <c r="DY79" s="390"/>
      <c r="DZ79" s="2482"/>
      <c r="EA79" s="2483"/>
      <c r="EB79" s="2492"/>
      <c r="EC79" s="2492"/>
      <c r="ED79" s="2493"/>
      <c r="EE79" s="390" t="s">
        <v>2519</v>
      </c>
      <c r="EF79" s="390" t="s">
        <v>2519</v>
      </c>
      <c r="EG79" s="1935" t="s">
        <v>2520</v>
      </c>
      <c r="EH79" s="925" t="s">
        <v>2524</v>
      </c>
      <c r="EI79" s="390" t="s">
        <v>2616</v>
      </c>
      <c r="EJ79" s="390"/>
      <c r="EK79" s="1935" t="s">
        <v>2619</v>
      </c>
      <c r="EL79" s="395"/>
      <c r="EM79" s="865"/>
      <c r="EN79" s="390"/>
      <c r="EO79" s="2699" t="s">
        <v>2523</v>
      </c>
      <c r="EP79" s="395"/>
      <c r="EQ79" s="390"/>
      <c r="ER79" s="395" t="s">
        <v>2460</v>
      </c>
      <c r="ES79" s="865" t="s">
        <v>2461</v>
      </c>
      <c r="ET79" s="390"/>
      <c r="EU79" s="390" t="s">
        <v>2519</v>
      </c>
      <c r="EV79" s="2482"/>
      <c r="EW79" s="2483"/>
      <c r="EX79" s="2537"/>
      <c r="EY79" s="2537"/>
      <c r="EZ79" s="2538"/>
      <c r="FA79" s="1935" t="s">
        <v>2520</v>
      </c>
      <c r="FB79" s="390"/>
      <c r="FC79" s="396" t="s">
        <v>2521</v>
      </c>
      <c r="FD79" s="925" t="s">
        <v>2524</v>
      </c>
      <c r="FE79" s="396"/>
      <c r="FF79" s="390" t="s">
        <v>2616</v>
      </c>
      <c r="FG79" s="390"/>
      <c r="FH79" s="395"/>
      <c r="FI79" s="395" t="s">
        <v>2617</v>
      </c>
      <c r="FJ79" s="390" t="s">
        <v>2618</v>
      </c>
      <c r="FK79" s="390"/>
      <c r="FL79" s="1935" t="s">
        <v>2619</v>
      </c>
      <c r="FM79" s="865"/>
      <c r="FN79" s="395"/>
      <c r="FO79" s="390"/>
      <c r="FP79" s="865"/>
      <c r="FQ79" s="2670"/>
      <c r="FR79" s="2671"/>
      <c r="FS79" s="2366"/>
      <c r="FT79" s="2366"/>
      <c r="FU79" s="2366"/>
      <c r="FV79" s="2366"/>
      <c r="FW79" s="2366"/>
      <c r="FX79" s="2366"/>
      <c r="FY79" s="2366"/>
      <c r="FZ79" s="2366"/>
      <c r="GA79" s="2366"/>
      <c r="GB79" s="2366"/>
      <c r="GC79" s="2366"/>
      <c r="GD79" s="2366"/>
      <c r="GE79" s="2366"/>
      <c r="GF79" s="2366"/>
      <c r="GG79" s="2366"/>
      <c r="GH79" s="2366"/>
      <c r="GI79" s="2366"/>
      <c r="GJ79" s="2366"/>
      <c r="GK79" s="2366"/>
      <c r="GL79" s="2366"/>
      <c r="GM79" s="2366"/>
      <c r="GN79" s="2343"/>
    </row>
    <row r="80" spans="1:196" s="14" customFormat="1" ht="16" customHeight="1">
      <c r="A80" s="2555"/>
      <c r="B80" s="2555"/>
      <c r="C80" s="2556"/>
      <c r="D80" s="1937" t="s">
        <v>2544</v>
      </c>
      <c r="E80" s="1937" t="s">
        <v>2531</v>
      </c>
      <c r="F80" s="1937" t="s">
        <v>2620</v>
      </c>
      <c r="G80" s="1933" t="s">
        <v>2533</v>
      </c>
      <c r="H80" s="1935" t="s">
        <v>2534</v>
      </c>
      <c r="I80" s="1935" t="s">
        <v>2536</v>
      </c>
      <c r="J80" s="1935" t="s">
        <v>2537</v>
      </c>
      <c r="K80" s="2691" t="s">
        <v>2525</v>
      </c>
      <c r="L80" s="1934" t="s">
        <v>2545</v>
      </c>
      <c r="M80" s="2698" t="s">
        <v>2546</v>
      </c>
      <c r="N80" s="1934" t="s">
        <v>148</v>
      </c>
      <c r="O80" s="1937" t="s">
        <v>2548</v>
      </c>
      <c r="P80" s="1935" t="s">
        <v>2621</v>
      </c>
      <c r="Q80" s="1935" t="s">
        <v>2622</v>
      </c>
      <c r="R80" s="1939" t="s">
        <v>2623</v>
      </c>
      <c r="S80" s="1935" t="s">
        <v>2538</v>
      </c>
      <c r="T80" s="1933" t="s">
        <v>2539</v>
      </c>
      <c r="U80" s="2694"/>
      <c r="V80" s="2695"/>
      <c r="W80" s="2555"/>
      <c r="X80" s="2555"/>
      <c r="Y80" s="2556"/>
      <c r="Z80" s="2691" t="s">
        <v>2525</v>
      </c>
      <c r="AA80" s="1934" t="s">
        <v>2188</v>
      </c>
      <c r="AB80" s="1935" t="s">
        <v>2530</v>
      </c>
      <c r="AC80" s="1937" t="s">
        <v>2544</v>
      </c>
      <c r="AD80" s="1932" t="s">
        <v>2531</v>
      </c>
      <c r="AE80" s="1937" t="s">
        <v>2624</v>
      </c>
      <c r="AF80" s="1937" t="s">
        <v>2533</v>
      </c>
      <c r="AG80" s="1935" t="s">
        <v>2536</v>
      </c>
      <c r="AH80" s="1935" t="s">
        <v>2537</v>
      </c>
      <c r="AI80" s="2691" t="s">
        <v>2525</v>
      </c>
      <c r="AJ80" s="1935" t="s">
        <v>2545</v>
      </c>
      <c r="AK80" s="2698" t="s">
        <v>2546</v>
      </c>
      <c r="AL80" s="1933" t="s">
        <v>2539</v>
      </c>
      <c r="AM80" s="1933" t="s">
        <v>2540</v>
      </c>
      <c r="AN80" s="1933" t="s">
        <v>2625</v>
      </c>
      <c r="AO80" s="1934" t="s">
        <v>87</v>
      </c>
      <c r="AP80" s="1935" t="s">
        <v>2541</v>
      </c>
      <c r="AQ80" s="2694"/>
      <c r="AR80" s="2695"/>
      <c r="AS80" s="2555"/>
      <c r="AT80" s="2555"/>
      <c r="AU80" s="2556"/>
      <c r="AV80" s="2691" t="s">
        <v>2525</v>
      </c>
      <c r="AW80" s="2698" t="s">
        <v>2546</v>
      </c>
      <c r="AX80" s="1935" t="s">
        <v>2623</v>
      </c>
      <c r="AY80" s="1935" t="s">
        <v>2538</v>
      </c>
      <c r="AZ80" s="1933" t="s">
        <v>2539</v>
      </c>
      <c r="BA80" s="1933" t="s">
        <v>2540</v>
      </c>
      <c r="BB80" s="1937" t="s">
        <v>2542</v>
      </c>
      <c r="BC80" s="1935" t="s">
        <v>2543</v>
      </c>
      <c r="BD80" s="2691" t="s">
        <v>2525</v>
      </c>
      <c r="BE80" s="2691" t="s">
        <v>2525</v>
      </c>
      <c r="BF80" s="1935" t="s">
        <v>2188</v>
      </c>
      <c r="BG80" s="1937" t="s">
        <v>2626</v>
      </c>
      <c r="BH80" s="1937" t="s">
        <v>2620</v>
      </c>
      <c r="BI80" s="1935" t="s">
        <v>2534</v>
      </c>
      <c r="BJ80" s="2691" t="s">
        <v>2525</v>
      </c>
      <c r="BK80" s="1939" t="s">
        <v>2623</v>
      </c>
      <c r="BL80" s="2694"/>
      <c r="BM80" s="2695"/>
      <c r="BN80" s="2555"/>
      <c r="BO80" s="2555"/>
      <c r="BP80" s="2556"/>
      <c r="BQ80" s="1934" t="s">
        <v>148</v>
      </c>
      <c r="BR80" s="1937" t="s">
        <v>2548</v>
      </c>
      <c r="BS80" s="1942" t="s">
        <v>2621</v>
      </c>
      <c r="BT80" s="1935" t="s">
        <v>2622</v>
      </c>
      <c r="BU80" s="1935" t="s">
        <v>2623</v>
      </c>
      <c r="BV80" s="1935" t="s">
        <v>2538</v>
      </c>
      <c r="BW80" s="1937" t="s">
        <v>2539</v>
      </c>
      <c r="BX80" s="1937" t="s">
        <v>2540</v>
      </c>
      <c r="BY80" s="1937" t="s">
        <v>2625</v>
      </c>
      <c r="BZ80" s="1935" t="s">
        <v>2541</v>
      </c>
      <c r="CA80" s="2668"/>
      <c r="CB80" s="1937" t="s">
        <v>2542</v>
      </c>
      <c r="CC80" s="1935" t="s">
        <v>2543</v>
      </c>
      <c r="CD80" s="2670"/>
      <c r="CE80" s="2671"/>
      <c r="CF80" s="2271"/>
      <c r="CG80" s="1942"/>
      <c r="CH80" s="2695"/>
      <c r="CI80" s="2695"/>
      <c r="CJ80" s="2537"/>
      <c r="CK80" s="2537"/>
      <c r="CL80" s="2538"/>
      <c r="CM80" s="395" t="s">
        <v>2544</v>
      </c>
      <c r="CN80" s="395" t="s">
        <v>2531</v>
      </c>
      <c r="CO80" s="395" t="s">
        <v>2627</v>
      </c>
      <c r="CP80" s="865" t="s">
        <v>2533</v>
      </c>
      <c r="CQ80" s="1935" t="s">
        <v>2534</v>
      </c>
      <c r="CR80" s="390" t="s">
        <v>2536</v>
      </c>
      <c r="CS80" s="390" t="s">
        <v>2537</v>
      </c>
      <c r="CT80" s="2667" t="s">
        <v>2525</v>
      </c>
      <c r="CU80" s="396" t="s">
        <v>2545</v>
      </c>
      <c r="CV80" s="2700" t="s">
        <v>2546</v>
      </c>
      <c r="CW80" s="396" t="s">
        <v>148</v>
      </c>
      <c r="CX80" s="395" t="s">
        <v>2548</v>
      </c>
      <c r="CY80" s="390" t="s">
        <v>2621</v>
      </c>
      <c r="CZ80" s="390" t="s">
        <v>2622</v>
      </c>
      <c r="DA80" s="428" t="s">
        <v>2623</v>
      </c>
      <c r="DB80" s="1935" t="s">
        <v>2538</v>
      </c>
      <c r="DC80" s="865" t="s">
        <v>2539</v>
      </c>
      <c r="DD80" s="2482"/>
      <c r="DE80" s="2483"/>
      <c r="DF80" s="2537"/>
      <c r="DG80" s="2537"/>
      <c r="DH80" s="2538"/>
      <c r="DI80" s="2691" t="s">
        <v>2525</v>
      </c>
      <c r="DJ80" s="2667" t="s">
        <v>2525</v>
      </c>
      <c r="DK80" s="390" t="s">
        <v>2188</v>
      </c>
      <c r="DL80" s="396" t="s">
        <v>2530</v>
      </c>
      <c r="DM80" s="395" t="s">
        <v>2544</v>
      </c>
      <c r="DN80" s="478" t="s">
        <v>2531</v>
      </c>
      <c r="DO80" s="395" t="s">
        <v>2620</v>
      </c>
      <c r="DP80" s="395" t="s">
        <v>2533</v>
      </c>
      <c r="DQ80" s="390" t="s">
        <v>2536</v>
      </c>
      <c r="DR80" s="390" t="s">
        <v>2537</v>
      </c>
      <c r="DS80" s="2667" t="s">
        <v>2525</v>
      </c>
      <c r="DT80" s="396" t="s">
        <v>2545</v>
      </c>
      <c r="DU80" s="2700" t="s">
        <v>2546</v>
      </c>
      <c r="DV80" s="865" t="s">
        <v>2539</v>
      </c>
      <c r="DW80" s="865" t="s">
        <v>2540</v>
      </c>
      <c r="DX80" s="865" t="s">
        <v>2625</v>
      </c>
      <c r="DY80" s="390" t="s">
        <v>87</v>
      </c>
      <c r="DZ80" s="2482"/>
      <c r="EA80" s="2483"/>
      <c r="EB80" s="2492"/>
      <c r="EC80" s="2492"/>
      <c r="ED80" s="2493"/>
      <c r="EE80" s="395" t="s">
        <v>2531</v>
      </c>
      <c r="EF80" s="395" t="s">
        <v>2620</v>
      </c>
      <c r="EG80" s="1935" t="s">
        <v>2534</v>
      </c>
      <c r="EH80" s="2667" t="s">
        <v>2525</v>
      </c>
      <c r="EI80" s="2700" t="s">
        <v>2546</v>
      </c>
      <c r="EJ80" s="390" t="s">
        <v>2623</v>
      </c>
      <c r="EK80" s="1935" t="s">
        <v>2538</v>
      </c>
      <c r="EL80" s="395" t="s">
        <v>2539</v>
      </c>
      <c r="EM80" s="865" t="s">
        <v>2540</v>
      </c>
      <c r="EN80" s="390" t="s">
        <v>2541</v>
      </c>
      <c r="EO80" s="2668"/>
      <c r="EP80" s="395" t="s">
        <v>2542</v>
      </c>
      <c r="EQ80" s="390" t="s">
        <v>2543</v>
      </c>
      <c r="ER80" s="2667" t="s">
        <v>2525</v>
      </c>
      <c r="ES80" s="2667" t="s">
        <v>2525</v>
      </c>
      <c r="ET80" s="390" t="s">
        <v>2188</v>
      </c>
      <c r="EU80" s="395" t="s">
        <v>2544</v>
      </c>
      <c r="EV80" s="2482"/>
      <c r="EW80" s="2483"/>
      <c r="EX80" s="2537"/>
      <c r="EY80" s="2537"/>
      <c r="EZ80" s="2538"/>
      <c r="FA80" s="1935" t="s">
        <v>2534</v>
      </c>
      <c r="FB80" s="390" t="s">
        <v>2536</v>
      </c>
      <c r="FC80" s="396" t="s">
        <v>2537</v>
      </c>
      <c r="FD80" s="2667" t="s">
        <v>2525</v>
      </c>
      <c r="FE80" s="396" t="s">
        <v>2545</v>
      </c>
      <c r="FF80" s="2700" t="s">
        <v>2546</v>
      </c>
      <c r="FG80" s="390" t="s">
        <v>148</v>
      </c>
      <c r="FH80" s="395" t="s">
        <v>2548</v>
      </c>
      <c r="FI80" s="390" t="s">
        <v>2621</v>
      </c>
      <c r="FJ80" s="390" t="s">
        <v>2622</v>
      </c>
      <c r="FK80" s="390" t="s">
        <v>2623</v>
      </c>
      <c r="FL80" s="1935" t="s">
        <v>2538</v>
      </c>
      <c r="FM80" s="865" t="s">
        <v>2539</v>
      </c>
      <c r="FN80" s="395" t="s">
        <v>2540</v>
      </c>
      <c r="FO80" s="390" t="s">
        <v>87</v>
      </c>
      <c r="FP80" s="865" t="s">
        <v>2625</v>
      </c>
      <c r="FQ80" s="2670"/>
      <c r="FR80" s="2671"/>
      <c r="FS80" s="2366"/>
      <c r="FT80" s="2366"/>
      <c r="FU80" s="2366"/>
      <c r="FV80" s="2366"/>
      <c r="FW80" s="2366"/>
      <c r="FX80" s="2366"/>
      <c r="FY80" s="2366"/>
      <c r="FZ80" s="2366"/>
      <c r="GA80" s="2366"/>
      <c r="GB80" s="2366"/>
      <c r="GC80" s="2366"/>
      <c r="GD80" s="2366"/>
      <c r="GE80" s="2366"/>
      <c r="GF80" s="2366"/>
      <c r="GG80" s="2366"/>
      <c r="GH80" s="2366"/>
      <c r="GI80" s="2366"/>
      <c r="GJ80" s="2366"/>
      <c r="GK80" s="2366"/>
      <c r="GL80" s="2366"/>
      <c r="GM80" s="2366"/>
      <c r="GN80" s="2343"/>
    </row>
    <row r="81" spans="1:196" s="14" customFormat="1" ht="16" customHeight="1">
      <c r="A81" s="2555"/>
      <c r="B81" s="2555"/>
      <c r="C81" s="2556"/>
      <c r="D81" s="1937"/>
      <c r="E81" s="1937"/>
      <c r="F81" s="1937"/>
      <c r="G81" s="1934"/>
      <c r="H81" s="1935"/>
      <c r="I81" s="1935"/>
      <c r="J81" s="1935"/>
      <c r="K81" s="2668"/>
      <c r="L81" s="1934" t="s">
        <v>2551</v>
      </c>
      <c r="M81" s="2702"/>
      <c r="N81" s="1934"/>
      <c r="O81" s="1937"/>
      <c r="P81" s="1937"/>
      <c r="Q81" s="1943"/>
      <c r="R81" s="1943"/>
      <c r="S81" s="1943"/>
      <c r="T81" s="1934"/>
      <c r="U81" s="2694"/>
      <c r="V81" s="2695"/>
      <c r="W81" s="2555"/>
      <c r="X81" s="2555"/>
      <c r="Y81" s="2556"/>
      <c r="Z81" s="2668"/>
      <c r="AA81" s="1933"/>
      <c r="AB81" s="1935"/>
      <c r="AC81" s="1937"/>
      <c r="AD81" s="1932"/>
      <c r="AE81" s="1937"/>
      <c r="AF81" s="1935"/>
      <c r="AG81" s="1935"/>
      <c r="AH81" s="1935"/>
      <c r="AI81" s="2668"/>
      <c r="AJ81" s="1935" t="s">
        <v>2551</v>
      </c>
      <c r="AK81" s="2702"/>
      <c r="AL81" s="1934"/>
      <c r="AM81" s="1935"/>
      <c r="AN81" s="1935"/>
      <c r="AO81" s="1934" t="s">
        <v>2551</v>
      </c>
      <c r="AP81" s="1935"/>
      <c r="AQ81" s="2694"/>
      <c r="AR81" s="2695"/>
      <c r="AS81" s="2555"/>
      <c r="AT81" s="2555"/>
      <c r="AU81" s="2556"/>
      <c r="AV81" s="2668"/>
      <c r="AW81" s="2702"/>
      <c r="AX81" s="1943"/>
      <c r="AY81" s="1943"/>
      <c r="AZ81" s="1934"/>
      <c r="BA81" s="1935"/>
      <c r="BB81" s="1937"/>
      <c r="BC81" s="1935"/>
      <c r="BD81" s="2668"/>
      <c r="BE81" s="2668"/>
      <c r="BF81" s="1935"/>
      <c r="BG81" s="1937"/>
      <c r="BH81" s="1937"/>
      <c r="BI81" s="1935"/>
      <c r="BJ81" s="2691"/>
      <c r="BK81" s="1943"/>
      <c r="BL81" s="2694"/>
      <c r="BM81" s="2695"/>
      <c r="BN81" s="2555"/>
      <c r="BO81" s="2555"/>
      <c r="BP81" s="2556"/>
      <c r="BQ81" s="1934"/>
      <c r="BR81" s="1937"/>
      <c r="BS81" s="1932"/>
      <c r="BT81" s="1943"/>
      <c r="BU81" s="1943"/>
      <c r="BV81" s="1943"/>
      <c r="BW81" s="1935"/>
      <c r="BX81" s="1935"/>
      <c r="BY81" s="1935"/>
      <c r="BZ81" s="1935"/>
      <c r="CA81" s="1935"/>
      <c r="CB81" s="1937"/>
      <c r="CC81" s="1935"/>
      <c r="CD81" s="2670"/>
      <c r="CE81" s="2671"/>
      <c r="CF81" s="2271"/>
      <c r="CG81" s="1942"/>
      <c r="CH81" s="2695"/>
      <c r="CI81" s="2695"/>
      <c r="CJ81" s="2537"/>
      <c r="CK81" s="2537"/>
      <c r="CL81" s="2538"/>
      <c r="CM81" s="395"/>
      <c r="CN81" s="395"/>
      <c r="CO81" s="395"/>
      <c r="CP81" s="396"/>
      <c r="CQ81" s="390"/>
      <c r="CR81" s="390"/>
      <c r="CS81" s="390"/>
      <c r="CT81" s="2668"/>
      <c r="CU81" s="396" t="s">
        <v>2551</v>
      </c>
      <c r="CV81" s="2702"/>
      <c r="CW81" s="396"/>
      <c r="CX81" s="395"/>
      <c r="CY81" s="395"/>
      <c r="CZ81" s="995"/>
      <c r="DA81" s="995"/>
      <c r="DB81" s="995"/>
      <c r="DC81" s="396"/>
      <c r="DD81" s="2482"/>
      <c r="DE81" s="2483"/>
      <c r="DF81" s="2537"/>
      <c r="DG81" s="2537"/>
      <c r="DH81" s="2538"/>
      <c r="DI81" s="2668"/>
      <c r="DJ81" s="2668"/>
      <c r="DK81" s="390"/>
      <c r="DL81" s="396"/>
      <c r="DM81" s="395"/>
      <c r="DN81" s="478"/>
      <c r="DO81" s="395"/>
      <c r="DP81" s="390"/>
      <c r="DQ81" s="390"/>
      <c r="DR81" s="390"/>
      <c r="DS81" s="2668"/>
      <c r="DT81" s="396" t="s">
        <v>2551</v>
      </c>
      <c r="DU81" s="2702"/>
      <c r="DV81" s="396"/>
      <c r="DW81" s="390"/>
      <c r="DX81" s="390"/>
      <c r="DY81" s="390" t="s">
        <v>2551</v>
      </c>
      <c r="DZ81" s="2482"/>
      <c r="EA81" s="2483"/>
      <c r="EB81" s="2492"/>
      <c r="EC81" s="2492"/>
      <c r="ED81" s="2493"/>
      <c r="EE81" s="395"/>
      <c r="EF81" s="395"/>
      <c r="EG81" s="390"/>
      <c r="EH81" s="2668"/>
      <c r="EI81" s="2702"/>
      <c r="EJ81" s="995"/>
      <c r="EK81" s="995"/>
      <c r="EL81" s="390"/>
      <c r="EM81" s="390"/>
      <c r="EN81" s="390"/>
      <c r="EO81" s="396"/>
      <c r="EP81" s="395"/>
      <c r="EQ81" s="390"/>
      <c r="ER81" s="2668"/>
      <c r="ES81" s="2668"/>
      <c r="ET81" s="390"/>
      <c r="EU81" s="395"/>
      <c r="EV81" s="2482"/>
      <c r="EW81" s="2483"/>
      <c r="EX81" s="2537"/>
      <c r="EY81" s="2537"/>
      <c r="EZ81" s="2538"/>
      <c r="FA81" s="390"/>
      <c r="FB81" s="390"/>
      <c r="FC81" s="396"/>
      <c r="FD81" s="2668"/>
      <c r="FE81" s="396" t="s">
        <v>2551</v>
      </c>
      <c r="FF81" s="2702"/>
      <c r="FG81" s="390"/>
      <c r="FH81" s="395"/>
      <c r="FI81" s="395"/>
      <c r="FJ81" s="995"/>
      <c r="FK81" s="995"/>
      <c r="FL81" s="995"/>
      <c r="FM81" s="396"/>
      <c r="FN81" s="390"/>
      <c r="FO81" s="390" t="s">
        <v>2551</v>
      </c>
      <c r="FP81" s="390"/>
      <c r="FQ81" s="2670"/>
      <c r="FR81" s="2671"/>
      <c r="FS81" s="2366"/>
      <c r="FT81" s="2366"/>
      <c r="FU81" s="2366"/>
      <c r="FV81" s="2366"/>
      <c r="FW81" s="2366"/>
      <c r="FX81" s="2366"/>
      <c r="FY81" s="2366"/>
      <c r="FZ81" s="2366"/>
      <c r="GA81" s="2366"/>
      <c r="GB81" s="2366"/>
      <c r="GC81" s="2366"/>
      <c r="GD81" s="2366"/>
      <c r="GE81" s="2366"/>
      <c r="GF81" s="2366"/>
      <c r="GG81" s="2366"/>
      <c r="GH81" s="2366"/>
      <c r="GI81" s="2366"/>
      <c r="GJ81" s="2366"/>
      <c r="GK81" s="2366"/>
      <c r="GL81" s="2366"/>
      <c r="GM81" s="2366"/>
      <c r="GN81" s="2343"/>
    </row>
    <row r="82" spans="1:196" s="35" customFormat="1" ht="17.25" customHeight="1">
      <c r="A82" s="2557"/>
      <c r="B82" s="2557"/>
      <c r="C82" s="2558"/>
      <c r="D82" s="1947" t="s">
        <v>2552</v>
      </c>
      <c r="E82" s="1947" t="s">
        <v>2552</v>
      </c>
      <c r="F82" s="1947" t="s">
        <v>2552</v>
      </c>
      <c r="G82" s="1947" t="s">
        <v>2552</v>
      </c>
      <c r="H82" s="1948" t="s">
        <v>2554</v>
      </c>
      <c r="I82" s="1947" t="s">
        <v>2556</v>
      </c>
      <c r="J82" s="1928" t="s">
        <v>2552</v>
      </c>
      <c r="K82" s="1947" t="s">
        <v>2552</v>
      </c>
      <c r="L82" s="1946" t="s">
        <v>2557</v>
      </c>
      <c r="M82" s="1947" t="s">
        <v>2557</v>
      </c>
      <c r="N82" s="1949" t="s">
        <v>2555</v>
      </c>
      <c r="O82" s="1949" t="s">
        <v>2555</v>
      </c>
      <c r="P82" s="1948" t="s">
        <v>2555</v>
      </c>
      <c r="Q82" s="1948" t="s">
        <v>2555</v>
      </c>
      <c r="R82" s="1948" t="s">
        <v>2555</v>
      </c>
      <c r="S82" s="1948" t="s">
        <v>2628</v>
      </c>
      <c r="T82" s="1949" t="s">
        <v>2555</v>
      </c>
      <c r="U82" s="2696"/>
      <c r="V82" s="2697"/>
      <c r="W82" s="2557"/>
      <c r="X82" s="2557"/>
      <c r="Y82" s="2558"/>
      <c r="Z82" s="1947" t="s">
        <v>2552</v>
      </c>
      <c r="AA82" s="1946" t="s">
        <v>2552</v>
      </c>
      <c r="AB82" s="1947" t="s">
        <v>2552</v>
      </c>
      <c r="AC82" s="1947" t="s">
        <v>2552</v>
      </c>
      <c r="AD82" s="1946" t="s">
        <v>2552</v>
      </c>
      <c r="AE82" s="1947" t="s">
        <v>2552</v>
      </c>
      <c r="AF82" s="1947" t="s">
        <v>2552</v>
      </c>
      <c r="AG82" s="1947" t="s">
        <v>2556</v>
      </c>
      <c r="AH82" s="1928" t="s">
        <v>2552</v>
      </c>
      <c r="AI82" s="1947" t="s">
        <v>2552</v>
      </c>
      <c r="AJ82" s="1947" t="s">
        <v>2557</v>
      </c>
      <c r="AK82" s="1947" t="s">
        <v>2557</v>
      </c>
      <c r="AL82" s="1949" t="s">
        <v>2555</v>
      </c>
      <c r="AM82" s="1949" t="s">
        <v>2555</v>
      </c>
      <c r="AN82" s="1949" t="s">
        <v>576</v>
      </c>
      <c r="AO82" s="1946" t="s">
        <v>2557</v>
      </c>
      <c r="AP82" s="1946" t="s">
        <v>2556</v>
      </c>
      <c r="AQ82" s="2696"/>
      <c r="AR82" s="2697"/>
      <c r="AS82" s="2557"/>
      <c r="AT82" s="2557"/>
      <c r="AU82" s="2558"/>
      <c r="AV82" s="1946" t="s">
        <v>2552</v>
      </c>
      <c r="AW82" s="1947" t="s">
        <v>2557</v>
      </c>
      <c r="AX82" s="1948" t="s">
        <v>2555</v>
      </c>
      <c r="AY82" s="1948" t="s">
        <v>2628</v>
      </c>
      <c r="AZ82" s="1949" t="s">
        <v>2555</v>
      </c>
      <c r="BA82" s="1949" t="s">
        <v>2555</v>
      </c>
      <c r="BB82" s="1947" t="s">
        <v>2556</v>
      </c>
      <c r="BC82" s="1947" t="s">
        <v>316</v>
      </c>
      <c r="BD82" s="1947" t="s">
        <v>2556</v>
      </c>
      <c r="BE82" s="1945" t="s">
        <v>2552</v>
      </c>
      <c r="BF82" s="1947" t="s">
        <v>2552</v>
      </c>
      <c r="BG82" s="1947" t="s">
        <v>2552</v>
      </c>
      <c r="BH82" s="1947" t="s">
        <v>2552</v>
      </c>
      <c r="BI82" s="1948" t="s">
        <v>2554</v>
      </c>
      <c r="BJ82" s="1947" t="s">
        <v>2552</v>
      </c>
      <c r="BK82" s="1948" t="s">
        <v>2555</v>
      </c>
      <c r="BL82" s="2696"/>
      <c r="BM82" s="2697"/>
      <c r="BN82" s="2557"/>
      <c r="BO82" s="2557"/>
      <c r="BP82" s="2558"/>
      <c r="BQ82" s="1949" t="s">
        <v>2555</v>
      </c>
      <c r="BR82" s="1949" t="s">
        <v>2555</v>
      </c>
      <c r="BS82" s="1949" t="s">
        <v>2555</v>
      </c>
      <c r="BT82" s="1948" t="s">
        <v>2555</v>
      </c>
      <c r="BU82" s="1948" t="s">
        <v>2555</v>
      </c>
      <c r="BV82" s="1948" t="s">
        <v>2628</v>
      </c>
      <c r="BW82" s="1948" t="s">
        <v>2555</v>
      </c>
      <c r="BX82" s="1948" t="s">
        <v>2555</v>
      </c>
      <c r="BY82" s="1948" t="s">
        <v>576</v>
      </c>
      <c r="BZ82" s="1947" t="s">
        <v>2556</v>
      </c>
      <c r="CA82" s="1947" t="s">
        <v>2556</v>
      </c>
      <c r="CB82" s="1947" t="s">
        <v>316</v>
      </c>
      <c r="CC82" s="1947" t="s">
        <v>2556</v>
      </c>
      <c r="CD82" s="2672"/>
      <c r="CE82" s="2673"/>
      <c r="CF82" s="2271"/>
      <c r="CG82" s="2273"/>
      <c r="CH82" s="2695"/>
      <c r="CI82" s="2695"/>
      <c r="CJ82" s="2539"/>
      <c r="CK82" s="2539"/>
      <c r="CL82" s="2540"/>
      <c r="CM82" s="1815" t="s">
        <v>2552</v>
      </c>
      <c r="CN82" s="1815" t="s">
        <v>2552</v>
      </c>
      <c r="CO82" s="1815" t="s">
        <v>2552</v>
      </c>
      <c r="CP82" s="1815" t="s">
        <v>2552</v>
      </c>
      <c r="CQ82" s="1816" t="s">
        <v>2554</v>
      </c>
      <c r="CR82" s="1815" t="s">
        <v>2556</v>
      </c>
      <c r="CS82" s="1819" t="s">
        <v>2552</v>
      </c>
      <c r="CT82" s="1815" t="s">
        <v>2552</v>
      </c>
      <c r="CU82" s="1821" t="s">
        <v>2557</v>
      </c>
      <c r="CV82" s="1815" t="s">
        <v>2557</v>
      </c>
      <c r="CW82" s="1884" t="s">
        <v>2555</v>
      </c>
      <c r="CX82" s="1884" t="s">
        <v>2555</v>
      </c>
      <c r="CY82" s="1816" t="s">
        <v>2555</v>
      </c>
      <c r="CZ82" s="1816" t="s">
        <v>2555</v>
      </c>
      <c r="DA82" s="1816" t="s">
        <v>2555</v>
      </c>
      <c r="DB82" s="1816" t="s">
        <v>2628</v>
      </c>
      <c r="DC82" s="1884" t="s">
        <v>2555</v>
      </c>
      <c r="DD82" s="2484"/>
      <c r="DE82" s="2485"/>
      <c r="DF82" s="2539"/>
      <c r="DG82" s="2539"/>
      <c r="DH82" s="2540"/>
      <c r="DI82" s="1947" t="s">
        <v>2552</v>
      </c>
      <c r="DJ82" s="1821" t="s">
        <v>2552</v>
      </c>
      <c r="DK82" s="1815" t="s">
        <v>2552</v>
      </c>
      <c r="DL82" s="1821" t="s">
        <v>2552</v>
      </c>
      <c r="DM82" s="1815" t="s">
        <v>2552</v>
      </c>
      <c r="DN82" s="1821" t="s">
        <v>2552</v>
      </c>
      <c r="DO82" s="1815" t="s">
        <v>2552</v>
      </c>
      <c r="DP82" s="1815" t="s">
        <v>2552</v>
      </c>
      <c r="DQ82" s="1815" t="s">
        <v>2556</v>
      </c>
      <c r="DR82" s="1819" t="s">
        <v>2552</v>
      </c>
      <c r="DS82" s="1815" t="s">
        <v>2552</v>
      </c>
      <c r="DT82" s="1821" t="s">
        <v>2557</v>
      </c>
      <c r="DU82" s="1815" t="s">
        <v>2557</v>
      </c>
      <c r="DV82" s="1884" t="s">
        <v>2555</v>
      </c>
      <c r="DW82" s="1884" t="s">
        <v>2555</v>
      </c>
      <c r="DX82" s="1884" t="s">
        <v>576</v>
      </c>
      <c r="DY82" s="1815" t="s">
        <v>2557</v>
      </c>
      <c r="DZ82" s="2484"/>
      <c r="EA82" s="2485"/>
      <c r="EB82" s="2494"/>
      <c r="EC82" s="2494"/>
      <c r="ED82" s="2495"/>
      <c r="EE82" s="1815" t="s">
        <v>2552</v>
      </c>
      <c r="EF82" s="1815" t="s">
        <v>2552</v>
      </c>
      <c r="EG82" s="1816" t="s">
        <v>2554</v>
      </c>
      <c r="EH82" s="1815" t="s">
        <v>2552</v>
      </c>
      <c r="EI82" s="1815" t="s">
        <v>2557</v>
      </c>
      <c r="EJ82" s="1816" t="s">
        <v>2555</v>
      </c>
      <c r="EK82" s="1816" t="s">
        <v>2628</v>
      </c>
      <c r="EL82" s="1816" t="s">
        <v>2555</v>
      </c>
      <c r="EM82" s="1884" t="s">
        <v>2555</v>
      </c>
      <c r="EN82" s="1821" t="s">
        <v>2556</v>
      </c>
      <c r="EO82" s="1821" t="s">
        <v>2556</v>
      </c>
      <c r="EP82" s="1815" t="s">
        <v>316</v>
      </c>
      <c r="EQ82" s="1815" t="s">
        <v>2556</v>
      </c>
      <c r="ER82" s="1815" t="s">
        <v>2552</v>
      </c>
      <c r="ES82" s="1821" t="s">
        <v>2552</v>
      </c>
      <c r="ET82" s="1815" t="s">
        <v>2552</v>
      </c>
      <c r="EU82" s="1815" t="s">
        <v>2552</v>
      </c>
      <c r="EV82" s="2484"/>
      <c r="EW82" s="2485"/>
      <c r="EX82" s="2539"/>
      <c r="EY82" s="2539"/>
      <c r="EZ82" s="2540"/>
      <c r="FA82" s="1816" t="s">
        <v>2554</v>
      </c>
      <c r="FB82" s="1815" t="s">
        <v>2556</v>
      </c>
      <c r="FC82" s="1818" t="s">
        <v>2552</v>
      </c>
      <c r="FD82" s="1815" t="s">
        <v>2552</v>
      </c>
      <c r="FE82" s="1821" t="s">
        <v>2557</v>
      </c>
      <c r="FF82" s="1815" t="s">
        <v>2557</v>
      </c>
      <c r="FG82" s="1816" t="s">
        <v>2555</v>
      </c>
      <c r="FH82" s="1816" t="s">
        <v>2555</v>
      </c>
      <c r="FI82" s="1816" t="s">
        <v>2555</v>
      </c>
      <c r="FJ82" s="1816" t="s">
        <v>2555</v>
      </c>
      <c r="FK82" s="1816" t="s">
        <v>2555</v>
      </c>
      <c r="FL82" s="1816" t="s">
        <v>2628</v>
      </c>
      <c r="FM82" s="1884" t="s">
        <v>2555</v>
      </c>
      <c r="FN82" s="1816" t="s">
        <v>2555</v>
      </c>
      <c r="FO82" s="1815" t="s">
        <v>2557</v>
      </c>
      <c r="FP82" s="1884" t="s">
        <v>576</v>
      </c>
      <c r="FQ82" s="2672"/>
      <c r="FR82" s="2673"/>
      <c r="FS82" s="2366"/>
      <c r="FT82" s="2366"/>
      <c r="FU82" s="2366"/>
      <c r="FV82" s="2366"/>
      <c r="FW82" s="2366"/>
      <c r="FX82" s="2366"/>
      <c r="FY82" s="2366"/>
      <c r="FZ82" s="2366"/>
      <c r="GA82" s="2366"/>
      <c r="GB82" s="2366"/>
      <c r="GC82" s="2366"/>
      <c r="GD82" s="2366"/>
      <c r="GE82" s="2366"/>
      <c r="GF82" s="2366"/>
      <c r="GG82" s="2366"/>
      <c r="GH82" s="2366"/>
      <c r="GI82" s="2366"/>
      <c r="GJ82" s="2366"/>
      <c r="GK82" s="2366"/>
      <c r="GL82" s="2366"/>
      <c r="GM82" s="2366"/>
      <c r="GN82" s="2343"/>
    </row>
    <row r="83" spans="1:196" ht="18.75" customHeight="1">
      <c r="A83" s="1952">
        <v>40544</v>
      </c>
      <c r="B83" s="536">
        <v>40544</v>
      </c>
      <c r="C83" s="1953">
        <v>40544</v>
      </c>
      <c r="D83" s="604">
        <v>564038</v>
      </c>
      <c r="E83" s="537">
        <v>25164</v>
      </c>
      <c r="F83" s="537">
        <v>538874</v>
      </c>
      <c r="G83" s="542">
        <v>241653</v>
      </c>
      <c r="H83" s="537">
        <v>5313</v>
      </c>
      <c r="I83" s="537">
        <v>726973</v>
      </c>
      <c r="J83" s="537">
        <v>182718</v>
      </c>
      <c r="K83" s="537">
        <v>3815640</v>
      </c>
      <c r="L83" s="537">
        <v>4789281</v>
      </c>
      <c r="M83" s="537">
        <v>202518</v>
      </c>
      <c r="N83" s="537">
        <v>295675</v>
      </c>
      <c r="O83" s="537">
        <v>103825</v>
      </c>
      <c r="P83" s="537">
        <v>242573</v>
      </c>
      <c r="Q83" s="537">
        <v>19855</v>
      </c>
      <c r="R83" s="537">
        <v>9800</v>
      </c>
      <c r="S83" s="537" t="s">
        <v>21</v>
      </c>
      <c r="T83" s="540">
        <v>11563</v>
      </c>
      <c r="U83" s="1954">
        <v>40544</v>
      </c>
      <c r="V83" s="539">
        <v>40544</v>
      </c>
      <c r="W83" s="1952">
        <v>40544</v>
      </c>
      <c r="X83" s="536">
        <v>40544</v>
      </c>
      <c r="Y83" s="1953">
        <v>40544</v>
      </c>
      <c r="Z83" s="537">
        <v>906647</v>
      </c>
      <c r="AA83" s="537">
        <v>2516</v>
      </c>
      <c r="AB83" s="537">
        <v>1866</v>
      </c>
      <c r="AC83" s="537">
        <v>27762</v>
      </c>
      <c r="AD83" s="537">
        <v>4591</v>
      </c>
      <c r="AE83" s="542">
        <v>23171</v>
      </c>
      <c r="AF83" s="537">
        <v>231792</v>
      </c>
      <c r="AG83" s="537">
        <v>607507</v>
      </c>
      <c r="AH83" s="537">
        <v>146707</v>
      </c>
      <c r="AI83" s="537">
        <v>3266059</v>
      </c>
      <c r="AJ83" s="537">
        <v>4625196</v>
      </c>
      <c r="AK83" s="537" t="s">
        <v>21</v>
      </c>
      <c r="AL83" s="537" t="s">
        <v>21</v>
      </c>
      <c r="AM83" s="537" t="s">
        <v>21</v>
      </c>
      <c r="AN83" s="537">
        <v>2640</v>
      </c>
      <c r="AO83" s="537">
        <v>78595</v>
      </c>
      <c r="AP83" s="540">
        <v>163478</v>
      </c>
      <c r="AQ83" s="1954">
        <v>40544</v>
      </c>
      <c r="AR83" s="539">
        <v>40544</v>
      </c>
      <c r="AS83" s="1952">
        <v>40544</v>
      </c>
      <c r="AT83" s="536">
        <v>40544</v>
      </c>
      <c r="AU83" s="1953">
        <v>40544</v>
      </c>
      <c r="AV83" s="537">
        <v>11589</v>
      </c>
      <c r="AW83" s="537" t="s">
        <v>21</v>
      </c>
      <c r="AX83" s="537" t="s">
        <v>21</v>
      </c>
      <c r="AY83" s="537" t="s">
        <v>21</v>
      </c>
      <c r="AZ83" s="537">
        <v>10036</v>
      </c>
      <c r="BA83" s="537">
        <v>10912</v>
      </c>
      <c r="BB83" s="537">
        <v>508130</v>
      </c>
      <c r="BC83" s="537">
        <v>153621</v>
      </c>
      <c r="BD83" s="537">
        <v>328843</v>
      </c>
      <c r="BE83" s="537">
        <v>328843</v>
      </c>
      <c r="BF83" s="537">
        <v>152</v>
      </c>
      <c r="BG83" s="537">
        <v>301788</v>
      </c>
      <c r="BH83" s="537">
        <v>301788</v>
      </c>
      <c r="BI83" s="537">
        <v>1491</v>
      </c>
      <c r="BJ83" s="537" t="s">
        <v>21</v>
      </c>
      <c r="BK83" s="537" t="s">
        <v>21</v>
      </c>
      <c r="BL83" s="1954">
        <v>40544</v>
      </c>
      <c r="BM83" s="539">
        <v>40544</v>
      </c>
      <c r="BN83" s="1952">
        <v>40544</v>
      </c>
      <c r="BO83" s="536">
        <v>40544</v>
      </c>
      <c r="BP83" s="1953">
        <v>40544</v>
      </c>
      <c r="BQ83" s="537">
        <v>294150</v>
      </c>
      <c r="BR83" s="537">
        <v>103194</v>
      </c>
      <c r="BS83" s="537">
        <v>210854</v>
      </c>
      <c r="BT83" s="537">
        <v>19855</v>
      </c>
      <c r="BU83" s="537">
        <v>9800</v>
      </c>
      <c r="BV83" s="537" t="s">
        <v>21</v>
      </c>
      <c r="BW83" s="537">
        <v>1527</v>
      </c>
      <c r="BX83" s="537">
        <v>1672</v>
      </c>
      <c r="BY83" s="537" t="s">
        <v>21</v>
      </c>
      <c r="BZ83" s="537">
        <v>9422</v>
      </c>
      <c r="CA83" s="537">
        <v>25351</v>
      </c>
      <c r="CB83" s="537">
        <v>586366</v>
      </c>
      <c r="CC83" s="540">
        <v>219150</v>
      </c>
      <c r="CD83" s="1954">
        <v>40544</v>
      </c>
      <c r="CE83" s="539">
        <v>40544</v>
      </c>
      <c r="CG83" s="542"/>
      <c r="CH83" s="2274"/>
      <c r="CI83" s="539"/>
      <c r="CJ83" s="63">
        <v>40544</v>
      </c>
      <c r="CK83" s="124">
        <v>40544</v>
      </c>
      <c r="CL83" s="125">
        <v>40544</v>
      </c>
      <c r="CM83" s="66">
        <v>580158</v>
      </c>
      <c r="CN83" s="2354">
        <v>35037</v>
      </c>
      <c r="CO83" s="2354">
        <v>545121</v>
      </c>
      <c r="CP83" s="2354">
        <v>241653</v>
      </c>
      <c r="CQ83" s="2354">
        <v>5313</v>
      </c>
      <c r="CR83" s="2354">
        <v>935829</v>
      </c>
      <c r="CS83" s="2354">
        <v>183470</v>
      </c>
      <c r="CT83" s="2354">
        <v>4548102</v>
      </c>
      <c r="CU83" s="2354">
        <v>5860478</v>
      </c>
      <c r="CV83" s="2354">
        <v>211800</v>
      </c>
      <c r="CW83" s="2354">
        <v>295675</v>
      </c>
      <c r="CX83" s="2354">
        <v>103825</v>
      </c>
      <c r="CY83" s="2354">
        <v>242573</v>
      </c>
      <c r="CZ83" s="2354">
        <v>19855</v>
      </c>
      <c r="DA83" s="2354">
        <v>17233</v>
      </c>
      <c r="DB83" s="2354" t="s">
        <v>21</v>
      </c>
      <c r="DC83" s="199">
        <v>14359</v>
      </c>
      <c r="DD83" s="67">
        <v>40544</v>
      </c>
      <c r="DE83" s="624">
        <v>40544</v>
      </c>
      <c r="DF83" s="63">
        <v>40544</v>
      </c>
      <c r="DG83" s="124">
        <v>40544</v>
      </c>
      <c r="DH83" s="125">
        <v>40544</v>
      </c>
      <c r="DI83" s="537">
        <v>4172705</v>
      </c>
      <c r="DJ83" s="2354">
        <v>906647</v>
      </c>
      <c r="DK83" s="2354">
        <v>2516</v>
      </c>
      <c r="DL83" s="2354">
        <v>1866</v>
      </c>
      <c r="DM83" s="2354">
        <v>27762</v>
      </c>
      <c r="DN83" s="2355">
        <v>4591</v>
      </c>
      <c r="DO83" s="2354">
        <v>23171</v>
      </c>
      <c r="DP83" s="2354">
        <v>231792</v>
      </c>
      <c r="DQ83" s="2354">
        <v>607507</v>
      </c>
      <c r="DR83" s="2354">
        <v>146707</v>
      </c>
      <c r="DS83" s="2354">
        <v>3266059</v>
      </c>
      <c r="DT83" s="2354">
        <v>4625196</v>
      </c>
      <c r="DU83" s="2354" t="s">
        <v>21</v>
      </c>
      <c r="DV83" s="2354" t="s">
        <v>21</v>
      </c>
      <c r="DW83" s="2354" t="s">
        <v>21</v>
      </c>
      <c r="DX83" s="2354">
        <v>2640</v>
      </c>
      <c r="DY83" s="199">
        <v>78595</v>
      </c>
      <c r="DZ83" s="67">
        <v>40544</v>
      </c>
      <c r="EA83" s="624">
        <v>40544</v>
      </c>
      <c r="EB83" s="63">
        <v>40544</v>
      </c>
      <c r="EC83" s="124">
        <v>40544</v>
      </c>
      <c r="ED83" s="125">
        <v>40544</v>
      </c>
      <c r="EE83" s="2354">
        <v>3007</v>
      </c>
      <c r="EF83" s="2354">
        <v>303278</v>
      </c>
      <c r="EG83" s="2354">
        <v>5240</v>
      </c>
      <c r="EH83" s="2354">
        <v>14840</v>
      </c>
      <c r="EI83" s="2354" t="s">
        <v>21</v>
      </c>
      <c r="EJ83" s="2354" t="s">
        <v>21</v>
      </c>
      <c r="EK83" s="2354" t="s">
        <v>21</v>
      </c>
      <c r="EL83" s="2354">
        <v>12832</v>
      </c>
      <c r="EM83" s="2354">
        <v>13973</v>
      </c>
      <c r="EN83" s="2354" t="s">
        <v>21</v>
      </c>
      <c r="EO83" s="2354" t="s">
        <v>21</v>
      </c>
      <c r="EP83" s="2354">
        <v>475707</v>
      </c>
      <c r="EQ83" s="2354">
        <v>15651</v>
      </c>
      <c r="ER83" s="2354">
        <v>328843</v>
      </c>
      <c r="ES83" s="2354">
        <v>328843</v>
      </c>
      <c r="ET83" s="2354">
        <v>152</v>
      </c>
      <c r="EU83" s="2354">
        <v>301788</v>
      </c>
      <c r="EV83" s="67">
        <v>40544</v>
      </c>
      <c r="EW83" s="624">
        <v>40544</v>
      </c>
      <c r="EX83" s="63">
        <v>40544</v>
      </c>
      <c r="EY83" s="124">
        <v>40544</v>
      </c>
      <c r="EZ83" s="125">
        <v>40544</v>
      </c>
      <c r="FA83" s="2354">
        <v>54</v>
      </c>
      <c r="FB83" s="2354">
        <v>120679</v>
      </c>
      <c r="FC83" s="2354">
        <v>35469</v>
      </c>
      <c r="FD83" s="2354">
        <v>518488</v>
      </c>
      <c r="FE83" s="2354">
        <v>158624</v>
      </c>
      <c r="FF83" s="2354">
        <v>202518</v>
      </c>
      <c r="FG83" s="2354">
        <v>294150</v>
      </c>
      <c r="FH83" s="2354">
        <v>103194</v>
      </c>
      <c r="FI83" s="2354">
        <v>210854</v>
      </c>
      <c r="FJ83" s="2354">
        <v>19855</v>
      </c>
      <c r="FK83" s="2354">
        <v>10285</v>
      </c>
      <c r="FL83" s="2354" t="s">
        <v>21</v>
      </c>
      <c r="FM83" s="2354">
        <v>1527</v>
      </c>
      <c r="FN83" s="2355">
        <v>1672</v>
      </c>
      <c r="FO83" s="2355">
        <v>35</v>
      </c>
      <c r="FP83" s="199" t="s">
        <v>21</v>
      </c>
      <c r="FQ83" s="126">
        <v>40544</v>
      </c>
      <c r="FR83" s="622">
        <v>40544</v>
      </c>
      <c r="FS83" s="1824"/>
      <c r="FT83" s="1824"/>
      <c r="FU83" s="1824"/>
      <c r="FV83" s="1824"/>
      <c r="FW83" s="1824"/>
      <c r="FX83" s="1824"/>
      <c r="FY83" s="1824"/>
      <c r="FZ83" s="1824"/>
      <c r="GA83" s="1824"/>
      <c r="GB83" s="1824"/>
      <c r="GC83" s="1824"/>
      <c r="GD83" s="1824"/>
      <c r="GE83" s="1824"/>
      <c r="GF83" s="1824"/>
      <c r="GG83" s="1824"/>
      <c r="GH83" s="1824"/>
      <c r="GI83" s="1824"/>
      <c r="GJ83" s="1824"/>
      <c r="GK83" s="1824"/>
      <c r="GL83" s="1824"/>
      <c r="GM83" s="1824"/>
      <c r="GN83" s="624"/>
    </row>
    <row r="84" spans="1:196" ht="14.25" customHeight="1">
      <c r="A84" s="1956"/>
      <c r="B84" s="541">
        <v>40909</v>
      </c>
      <c r="C84" s="1957"/>
      <c r="D84" s="543">
        <v>529050</v>
      </c>
      <c r="E84" s="542">
        <v>22734</v>
      </c>
      <c r="F84" s="542">
        <v>506316</v>
      </c>
      <c r="G84" s="542">
        <v>223742</v>
      </c>
      <c r="H84" s="542">
        <v>5047</v>
      </c>
      <c r="I84" s="542">
        <v>713027</v>
      </c>
      <c r="J84" s="542">
        <v>185039</v>
      </c>
      <c r="K84" s="542">
        <v>3936827</v>
      </c>
      <c r="L84" s="542">
        <v>5058970</v>
      </c>
      <c r="M84" s="542">
        <v>155937</v>
      </c>
      <c r="N84" s="542">
        <v>271491</v>
      </c>
      <c r="O84" s="542">
        <v>73049</v>
      </c>
      <c r="P84" s="542">
        <v>236371</v>
      </c>
      <c r="Q84" s="542">
        <v>18256</v>
      </c>
      <c r="R84" s="542">
        <v>8879</v>
      </c>
      <c r="S84" s="542">
        <v>560</v>
      </c>
      <c r="T84" s="605">
        <v>5477</v>
      </c>
      <c r="U84" s="1954">
        <v>40909</v>
      </c>
      <c r="V84" s="539">
        <v>40909</v>
      </c>
      <c r="W84" s="1956"/>
      <c r="X84" s="541">
        <v>40909</v>
      </c>
      <c r="Y84" s="1957"/>
      <c r="Z84" s="542">
        <v>884088</v>
      </c>
      <c r="AA84" s="542">
        <v>2325</v>
      </c>
      <c r="AB84" s="542">
        <v>1697</v>
      </c>
      <c r="AC84" s="542">
        <v>22234</v>
      </c>
      <c r="AD84" s="542">
        <v>6204</v>
      </c>
      <c r="AE84" s="542">
        <v>16030</v>
      </c>
      <c r="AF84" s="542">
        <v>213984</v>
      </c>
      <c r="AG84" s="542">
        <v>603502</v>
      </c>
      <c r="AH84" s="542">
        <v>152737</v>
      </c>
      <c r="AI84" s="542">
        <v>3431914</v>
      </c>
      <c r="AJ84" s="542">
        <v>4871707</v>
      </c>
      <c r="AK84" s="542">
        <v>3939</v>
      </c>
      <c r="AL84" s="542" t="s">
        <v>21</v>
      </c>
      <c r="AM84" s="542" t="s">
        <v>21</v>
      </c>
      <c r="AN84" s="542">
        <v>2601</v>
      </c>
      <c r="AO84" s="542">
        <v>69039</v>
      </c>
      <c r="AP84" s="605">
        <v>174363</v>
      </c>
      <c r="AQ84" s="1954">
        <v>40909</v>
      </c>
      <c r="AR84" s="539">
        <v>40909</v>
      </c>
      <c r="AS84" s="1956"/>
      <c r="AT84" s="541">
        <v>40909</v>
      </c>
      <c r="AU84" s="1957"/>
      <c r="AV84" s="542">
        <v>4305</v>
      </c>
      <c r="AW84" s="542" t="s">
        <v>21</v>
      </c>
      <c r="AX84" s="542" t="s">
        <v>21</v>
      </c>
      <c r="AY84" s="542" t="s">
        <v>21</v>
      </c>
      <c r="AZ84" s="542">
        <v>3819</v>
      </c>
      <c r="BA84" s="542">
        <v>4054</v>
      </c>
      <c r="BB84" s="542">
        <v>438038</v>
      </c>
      <c r="BC84" s="542">
        <v>142065</v>
      </c>
      <c r="BD84" s="542">
        <v>309448</v>
      </c>
      <c r="BE84" s="542">
        <v>309448</v>
      </c>
      <c r="BF84" s="542" t="s">
        <v>21</v>
      </c>
      <c r="BG84" s="542">
        <v>283733</v>
      </c>
      <c r="BH84" s="542">
        <v>283733</v>
      </c>
      <c r="BI84" s="542">
        <v>1717</v>
      </c>
      <c r="BJ84" s="542" t="s">
        <v>21</v>
      </c>
      <c r="BK84" s="542" t="s">
        <v>21</v>
      </c>
      <c r="BL84" s="1954">
        <v>40909</v>
      </c>
      <c r="BM84" s="539">
        <v>40909</v>
      </c>
      <c r="BN84" s="1956"/>
      <c r="BO84" s="541">
        <v>40909</v>
      </c>
      <c r="BP84" s="1957"/>
      <c r="BQ84" s="542">
        <v>269704</v>
      </c>
      <c r="BR84" s="542">
        <v>72338</v>
      </c>
      <c r="BS84" s="542">
        <v>204652</v>
      </c>
      <c r="BT84" s="542">
        <v>18256</v>
      </c>
      <c r="BU84" s="542">
        <v>8879</v>
      </c>
      <c r="BV84" s="542">
        <v>560</v>
      </c>
      <c r="BW84" s="542">
        <v>1658</v>
      </c>
      <c r="BX84" s="542">
        <v>1816</v>
      </c>
      <c r="BY84" s="542">
        <v>22</v>
      </c>
      <c r="BZ84" s="542">
        <v>10015</v>
      </c>
      <c r="CA84" s="542">
        <v>29280</v>
      </c>
      <c r="CB84" s="542">
        <v>561966</v>
      </c>
      <c r="CC84" s="605">
        <v>218183</v>
      </c>
      <c r="CD84" s="1954">
        <v>40909</v>
      </c>
      <c r="CE84" s="539">
        <v>40909</v>
      </c>
      <c r="CG84" s="542"/>
      <c r="CH84" s="2274"/>
      <c r="CI84" s="539"/>
      <c r="CJ84" s="73"/>
      <c r="CK84" s="64">
        <v>40909</v>
      </c>
      <c r="CL84" s="127"/>
      <c r="CM84" s="75">
        <v>546709</v>
      </c>
      <c r="CN84" s="2355">
        <v>33016</v>
      </c>
      <c r="CO84" s="2355">
        <v>513692</v>
      </c>
      <c r="CP84" s="2355">
        <v>223742</v>
      </c>
      <c r="CQ84" s="2355">
        <v>5047</v>
      </c>
      <c r="CR84" s="2355">
        <v>896122</v>
      </c>
      <c r="CS84" s="2355">
        <v>185645</v>
      </c>
      <c r="CT84" s="2355">
        <v>4694789</v>
      </c>
      <c r="CU84" s="2355">
        <v>6172004</v>
      </c>
      <c r="CV84" s="2355">
        <v>163096</v>
      </c>
      <c r="CW84" s="2355">
        <v>271491</v>
      </c>
      <c r="CX84" s="2355">
        <v>73049</v>
      </c>
      <c r="CY84" s="2355">
        <v>236371</v>
      </c>
      <c r="CZ84" s="2355">
        <v>18256</v>
      </c>
      <c r="DA84" s="2355">
        <v>15891</v>
      </c>
      <c r="DB84" s="2355">
        <v>560</v>
      </c>
      <c r="DC84" s="205">
        <v>7602</v>
      </c>
      <c r="DD84" s="67">
        <v>40909</v>
      </c>
      <c r="DE84" s="624">
        <v>40909</v>
      </c>
      <c r="DF84" s="73"/>
      <c r="DG84" s="64">
        <v>40909</v>
      </c>
      <c r="DH84" s="127"/>
      <c r="DI84" s="542">
        <v>4316002</v>
      </c>
      <c r="DJ84" s="2355">
        <v>884088</v>
      </c>
      <c r="DK84" s="2355">
        <v>2325</v>
      </c>
      <c r="DL84" s="2355">
        <v>1697</v>
      </c>
      <c r="DM84" s="2355">
        <v>22234</v>
      </c>
      <c r="DN84" s="2355">
        <v>6204</v>
      </c>
      <c r="DO84" s="2355">
        <v>16030</v>
      </c>
      <c r="DP84" s="2355">
        <v>213984</v>
      </c>
      <c r="DQ84" s="2355">
        <v>603502</v>
      </c>
      <c r="DR84" s="2355">
        <v>152737</v>
      </c>
      <c r="DS84" s="2355">
        <v>3431914</v>
      </c>
      <c r="DT84" s="2355">
        <v>4871707</v>
      </c>
      <c r="DU84" s="2355">
        <v>3939</v>
      </c>
      <c r="DV84" s="2355" t="s">
        <v>21</v>
      </c>
      <c r="DW84" s="2355" t="s">
        <v>21</v>
      </c>
      <c r="DX84" s="2355">
        <v>2601</v>
      </c>
      <c r="DY84" s="205">
        <v>69039</v>
      </c>
      <c r="DZ84" s="67">
        <v>40909</v>
      </c>
      <c r="EA84" s="624">
        <v>40909</v>
      </c>
      <c r="EB84" s="73"/>
      <c r="EC84" s="64">
        <v>40909</v>
      </c>
      <c r="ED84" s="127"/>
      <c r="EE84" s="2355">
        <v>2868</v>
      </c>
      <c r="EF84" s="2355">
        <v>286650</v>
      </c>
      <c r="EG84" s="2355">
        <v>4977</v>
      </c>
      <c r="EH84" s="2355">
        <v>6771</v>
      </c>
      <c r="EI84" s="2355" t="s">
        <v>21</v>
      </c>
      <c r="EJ84" s="2355" t="s">
        <v>21</v>
      </c>
      <c r="EK84" s="2355" t="s">
        <v>21</v>
      </c>
      <c r="EL84" s="2355">
        <v>5944</v>
      </c>
      <c r="EM84" s="2355">
        <v>6376</v>
      </c>
      <c r="EN84" s="2355" t="s">
        <v>21</v>
      </c>
      <c r="EO84" s="2355" t="s">
        <v>21</v>
      </c>
      <c r="EP84" s="2355">
        <v>413211</v>
      </c>
      <c r="EQ84" s="2355">
        <v>15990</v>
      </c>
      <c r="ER84" s="2355">
        <v>309448</v>
      </c>
      <c r="ES84" s="2355">
        <v>309448</v>
      </c>
      <c r="ET84" s="2355" t="s">
        <v>21</v>
      </c>
      <c r="EU84" s="2355">
        <v>283733</v>
      </c>
      <c r="EV84" s="67">
        <v>40909</v>
      </c>
      <c r="EW84" s="624">
        <v>40909</v>
      </c>
      <c r="EX84" s="73"/>
      <c r="EY84" s="64">
        <v>40909</v>
      </c>
      <c r="EZ84" s="127"/>
      <c r="FA84" s="2355">
        <v>57</v>
      </c>
      <c r="FB84" s="2355">
        <v>110703</v>
      </c>
      <c r="FC84" s="2355">
        <v>30775</v>
      </c>
      <c r="FD84" s="2355">
        <v>479946</v>
      </c>
      <c r="FE84" s="2355">
        <v>180280</v>
      </c>
      <c r="FF84" s="2355">
        <v>151998</v>
      </c>
      <c r="FG84" s="2355">
        <v>269704</v>
      </c>
      <c r="FH84" s="2355">
        <v>72338</v>
      </c>
      <c r="FI84" s="2355">
        <v>204652</v>
      </c>
      <c r="FJ84" s="2355">
        <v>18256</v>
      </c>
      <c r="FK84" s="2355">
        <v>9232</v>
      </c>
      <c r="FL84" s="2355">
        <v>560</v>
      </c>
      <c r="FM84" s="2355">
        <v>1658</v>
      </c>
      <c r="FN84" s="2355">
        <v>1815</v>
      </c>
      <c r="FO84" s="2355">
        <v>42</v>
      </c>
      <c r="FP84" s="205">
        <v>22</v>
      </c>
      <c r="FQ84" s="67">
        <v>40909</v>
      </c>
      <c r="FR84" s="624">
        <v>40909</v>
      </c>
      <c r="FS84" s="1824"/>
      <c r="FT84" s="1824"/>
      <c r="FU84" s="1824"/>
      <c r="FV84" s="1824"/>
      <c r="FW84" s="1824"/>
      <c r="FX84" s="1824"/>
      <c r="FY84" s="1824"/>
      <c r="FZ84" s="1824"/>
      <c r="GA84" s="1824"/>
      <c r="GB84" s="1824"/>
      <c r="GC84" s="1824"/>
      <c r="GD84" s="1824"/>
      <c r="GE84" s="1824"/>
      <c r="GF84" s="1824"/>
      <c r="GG84" s="1824"/>
      <c r="GH84" s="1824"/>
      <c r="GI84" s="1824"/>
      <c r="GJ84" s="1824"/>
      <c r="GK84" s="1824"/>
      <c r="GL84" s="1824"/>
      <c r="GM84" s="1824"/>
      <c r="GN84" s="624"/>
    </row>
    <row r="85" spans="1:196" ht="14.25" customHeight="1">
      <c r="A85" s="1956"/>
      <c r="B85" s="541">
        <v>41275</v>
      </c>
      <c r="C85" s="1957"/>
      <c r="D85" s="543">
        <v>484109</v>
      </c>
      <c r="E85" s="542">
        <v>18750</v>
      </c>
      <c r="F85" s="542">
        <v>465359</v>
      </c>
      <c r="G85" s="542">
        <v>213881</v>
      </c>
      <c r="H85" s="542">
        <v>4732</v>
      </c>
      <c r="I85" s="542">
        <v>715214</v>
      </c>
      <c r="J85" s="542">
        <v>185447</v>
      </c>
      <c r="K85" s="542">
        <v>4114819</v>
      </c>
      <c r="L85" s="542">
        <v>5248597</v>
      </c>
      <c r="M85" s="542">
        <v>162568</v>
      </c>
      <c r="N85" s="542">
        <v>272208</v>
      </c>
      <c r="O85" s="542">
        <v>54514</v>
      </c>
      <c r="P85" s="542">
        <v>236162</v>
      </c>
      <c r="Q85" s="542">
        <v>16407</v>
      </c>
      <c r="R85" s="542">
        <v>8504</v>
      </c>
      <c r="S85" s="542">
        <v>1518</v>
      </c>
      <c r="T85" s="605">
        <v>41542</v>
      </c>
      <c r="U85" s="1954">
        <v>41275</v>
      </c>
      <c r="V85" s="539">
        <v>41275</v>
      </c>
      <c r="W85" s="1956"/>
      <c r="X85" s="541">
        <v>41275</v>
      </c>
      <c r="Y85" s="1957"/>
      <c r="Z85" s="542">
        <v>870654</v>
      </c>
      <c r="AA85" s="542">
        <v>2043</v>
      </c>
      <c r="AB85" s="542">
        <v>1821</v>
      </c>
      <c r="AC85" s="542">
        <v>19923</v>
      </c>
      <c r="AD85" s="542">
        <v>4908</v>
      </c>
      <c r="AE85" s="542">
        <v>15015</v>
      </c>
      <c r="AF85" s="542">
        <v>204798</v>
      </c>
      <c r="AG85" s="542">
        <v>603273</v>
      </c>
      <c r="AH85" s="542">
        <v>152009</v>
      </c>
      <c r="AI85" s="542">
        <v>3575208</v>
      </c>
      <c r="AJ85" s="542">
        <v>5070926</v>
      </c>
      <c r="AK85" s="542">
        <v>4928</v>
      </c>
      <c r="AL85" s="542" t="s">
        <v>21</v>
      </c>
      <c r="AM85" s="542" t="s">
        <v>21</v>
      </c>
      <c r="AN85" s="542">
        <v>3633</v>
      </c>
      <c r="AO85" s="542">
        <v>63476</v>
      </c>
      <c r="AP85" s="605">
        <v>192901</v>
      </c>
      <c r="AQ85" s="1954">
        <v>41275</v>
      </c>
      <c r="AR85" s="539">
        <v>41275</v>
      </c>
      <c r="AS85" s="1956"/>
      <c r="AT85" s="541">
        <v>41275</v>
      </c>
      <c r="AU85" s="1957"/>
      <c r="AV85" s="542">
        <v>47526</v>
      </c>
      <c r="AW85" s="542" t="s">
        <v>21</v>
      </c>
      <c r="AX85" s="542" t="s">
        <v>21</v>
      </c>
      <c r="AY85" s="542">
        <v>277</v>
      </c>
      <c r="AZ85" s="542">
        <v>39795</v>
      </c>
      <c r="BA85" s="542">
        <v>44383</v>
      </c>
      <c r="BB85" s="542">
        <v>403929</v>
      </c>
      <c r="BC85" s="542">
        <v>141350</v>
      </c>
      <c r="BD85" s="542">
        <v>328125</v>
      </c>
      <c r="BE85" s="542">
        <v>284831</v>
      </c>
      <c r="BF85" s="542" t="s">
        <v>21</v>
      </c>
      <c r="BG85" s="542">
        <v>260911</v>
      </c>
      <c r="BH85" s="542">
        <v>260911</v>
      </c>
      <c r="BI85" s="542">
        <v>1787</v>
      </c>
      <c r="BJ85" s="542">
        <v>43294</v>
      </c>
      <c r="BK85" s="542" t="s">
        <v>21</v>
      </c>
      <c r="BL85" s="1954">
        <v>41275</v>
      </c>
      <c r="BM85" s="539">
        <v>41275</v>
      </c>
      <c r="BN85" s="1956"/>
      <c r="BO85" s="541">
        <v>41275</v>
      </c>
      <c r="BP85" s="1957"/>
      <c r="BQ85" s="542">
        <v>270526</v>
      </c>
      <c r="BR85" s="542">
        <v>53873</v>
      </c>
      <c r="BS85" s="542">
        <v>204710</v>
      </c>
      <c r="BT85" s="542">
        <v>16407</v>
      </c>
      <c r="BU85" s="542">
        <v>8504</v>
      </c>
      <c r="BV85" s="542">
        <v>1241</v>
      </c>
      <c r="BW85" s="542">
        <v>1747</v>
      </c>
      <c r="BX85" s="542">
        <v>1914</v>
      </c>
      <c r="BY85" s="542" t="s">
        <v>21</v>
      </c>
      <c r="BZ85" s="542">
        <v>7153</v>
      </c>
      <c r="CA85" s="542">
        <v>29165</v>
      </c>
      <c r="CB85" s="542">
        <v>552477</v>
      </c>
      <c r="CC85" s="605">
        <v>207696</v>
      </c>
      <c r="CD85" s="1954">
        <v>41275</v>
      </c>
      <c r="CE85" s="539">
        <v>41275</v>
      </c>
      <c r="CG85" s="542"/>
      <c r="CH85" s="2274"/>
      <c r="CI85" s="539"/>
      <c r="CJ85" s="73"/>
      <c r="CK85" s="64">
        <v>41275</v>
      </c>
      <c r="CL85" s="127"/>
      <c r="CM85" s="75">
        <v>499171</v>
      </c>
      <c r="CN85" s="2355">
        <v>28419</v>
      </c>
      <c r="CO85" s="2355">
        <v>470753</v>
      </c>
      <c r="CP85" s="2355">
        <v>213881</v>
      </c>
      <c r="CQ85" s="2355">
        <v>4732</v>
      </c>
      <c r="CR85" s="2355">
        <v>925740</v>
      </c>
      <c r="CS85" s="2355">
        <v>185507</v>
      </c>
      <c r="CT85" s="2355">
        <v>4895311</v>
      </c>
      <c r="CU85" s="2355">
        <v>6396073</v>
      </c>
      <c r="CV85" s="2355">
        <v>168866</v>
      </c>
      <c r="CW85" s="2355">
        <v>272208</v>
      </c>
      <c r="CX85" s="2355">
        <v>54514</v>
      </c>
      <c r="CY85" s="2355">
        <v>236162</v>
      </c>
      <c r="CZ85" s="2355">
        <v>16407</v>
      </c>
      <c r="DA85" s="2355">
        <v>15739</v>
      </c>
      <c r="DB85" s="2355">
        <v>1518</v>
      </c>
      <c r="DC85" s="205">
        <v>43547</v>
      </c>
      <c r="DD85" s="67">
        <v>41275</v>
      </c>
      <c r="DE85" s="624">
        <v>41275</v>
      </c>
      <c r="DF85" s="73"/>
      <c r="DG85" s="64">
        <v>41275</v>
      </c>
      <c r="DH85" s="127"/>
      <c r="DI85" s="542">
        <v>4445862</v>
      </c>
      <c r="DJ85" s="2355">
        <v>870654</v>
      </c>
      <c r="DK85" s="2355">
        <v>2043</v>
      </c>
      <c r="DL85" s="2355">
        <v>1821</v>
      </c>
      <c r="DM85" s="2355">
        <v>19923</v>
      </c>
      <c r="DN85" s="2355">
        <v>4908</v>
      </c>
      <c r="DO85" s="2355">
        <v>15015</v>
      </c>
      <c r="DP85" s="2355">
        <v>204798</v>
      </c>
      <c r="DQ85" s="2355">
        <v>603273</v>
      </c>
      <c r="DR85" s="2355">
        <v>152009</v>
      </c>
      <c r="DS85" s="2355">
        <v>3575208</v>
      </c>
      <c r="DT85" s="2355">
        <v>5070926</v>
      </c>
      <c r="DU85" s="2355">
        <v>4928</v>
      </c>
      <c r="DV85" s="2355" t="s">
        <v>21</v>
      </c>
      <c r="DW85" s="2355" t="s">
        <v>21</v>
      </c>
      <c r="DX85" s="2355">
        <v>3633</v>
      </c>
      <c r="DY85" s="205">
        <v>63476</v>
      </c>
      <c r="DZ85" s="67">
        <v>41275</v>
      </c>
      <c r="EA85" s="624">
        <v>41275</v>
      </c>
      <c r="EB85" s="73"/>
      <c r="EC85" s="64">
        <v>41275</v>
      </c>
      <c r="ED85" s="127"/>
      <c r="EE85" s="2355">
        <v>2160</v>
      </c>
      <c r="EF85" s="2355">
        <v>262224</v>
      </c>
      <c r="EG85" s="2355">
        <v>4714</v>
      </c>
      <c r="EH85" s="2355">
        <v>49847</v>
      </c>
      <c r="EI85" s="2355" t="s">
        <v>21</v>
      </c>
      <c r="EJ85" s="2355" t="s">
        <v>21</v>
      </c>
      <c r="EK85" s="2355">
        <v>277</v>
      </c>
      <c r="EL85" s="2355">
        <v>41800</v>
      </c>
      <c r="EM85" s="2355">
        <v>46569</v>
      </c>
      <c r="EN85" s="2355" t="s">
        <v>21</v>
      </c>
      <c r="EO85" s="2355" t="s">
        <v>21</v>
      </c>
      <c r="EP85" s="2355">
        <v>387857</v>
      </c>
      <c r="EQ85" s="2355">
        <v>8801</v>
      </c>
      <c r="ER85" s="2355">
        <v>328126</v>
      </c>
      <c r="ES85" s="2355">
        <v>284831</v>
      </c>
      <c r="ET85" s="2355" t="s">
        <v>21</v>
      </c>
      <c r="EU85" s="2355">
        <v>260911</v>
      </c>
      <c r="EV85" s="67">
        <v>41275</v>
      </c>
      <c r="EW85" s="624">
        <v>41275</v>
      </c>
      <c r="EX85" s="73"/>
      <c r="EY85" s="64">
        <v>41275</v>
      </c>
      <c r="EZ85" s="127"/>
      <c r="FA85" s="2355">
        <v>11</v>
      </c>
      <c r="FB85" s="2355">
        <v>113194</v>
      </c>
      <c r="FC85" s="2355">
        <v>32704</v>
      </c>
      <c r="FD85" s="2355">
        <v>475340</v>
      </c>
      <c r="FE85" s="2355">
        <v>171717</v>
      </c>
      <c r="FF85" s="2355">
        <v>157640</v>
      </c>
      <c r="FG85" s="2355">
        <v>270526</v>
      </c>
      <c r="FH85" s="2355">
        <v>53873</v>
      </c>
      <c r="FI85" s="2355">
        <v>204710</v>
      </c>
      <c r="FJ85" s="2355">
        <v>16407</v>
      </c>
      <c r="FK85" s="2355">
        <v>8850</v>
      </c>
      <c r="FL85" s="2355">
        <v>1241</v>
      </c>
      <c r="FM85" s="2355">
        <v>1747</v>
      </c>
      <c r="FN85" s="2355">
        <v>1913</v>
      </c>
      <c r="FO85" s="2355">
        <v>31</v>
      </c>
      <c r="FP85" s="205" t="s">
        <v>21</v>
      </c>
      <c r="FQ85" s="67">
        <v>41275</v>
      </c>
      <c r="FR85" s="624">
        <v>41275</v>
      </c>
      <c r="FS85" s="1824"/>
      <c r="FT85" s="1824"/>
      <c r="FU85" s="1824"/>
      <c r="FV85" s="1824"/>
      <c r="FW85" s="1824"/>
      <c r="FX85" s="1824"/>
      <c r="FY85" s="1824"/>
      <c r="FZ85" s="1824"/>
      <c r="GA85" s="1824"/>
      <c r="GB85" s="1824"/>
      <c r="GC85" s="1824"/>
      <c r="GD85" s="1824"/>
      <c r="GE85" s="1824"/>
      <c r="GF85" s="1824"/>
      <c r="GG85" s="1824"/>
      <c r="GH85" s="1824"/>
      <c r="GI85" s="1824"/>
      <c r="GJ85" s="1824"/>
      <c r="GK85" s="1824"/>
      <c r="GL85" s="1824"/>
      <c r="GM85" s="1824"/>
      <c r="GN85" s="624"/>
    </row>
    <row r="86" spans="1:196" ht="14.25" customHeight="1">
      <c r="A86" s="1956"/>
      <c r="B86" s="541">
        <v>41640</v>
      </c>
      <c r="C86" s="1957"/>
      <c r="D86" s="543">
        <v>456312</v>
      </c>
      <c r="E86" s="542">
        <v>17255</v>
      </c>
      <c r="F86" s="542">
        <v>439057</v>
      </c>
      <c r="G86" s="542">
        <v>212271</v>
      </c>
      <c r="H86" s="542">
        <v>4681</v>
      </c>
      <c r="I86" s="542">
        <v>708570</v>
      </c>
      <c r="J86" s="542">
        <v>171222</v>
      </c>
      <c r="K86" s="542">
        <v>4183181</v>
      </c>
      <c r="L86" s="542">
        <v>5276173</v>
      </c>
      <c r="M86" s="542">
        <v>175187</v>
      </c>
      <c r="N86" s="542">
        <v>269145</v>
      </c>
      <c r="O86" s="542">
        <v>50451</v>
      </c>
      <c r="P86" s="542">
        <v>240243</v>
      </c>
      <c r="Q86" s="542">
        <v>17424</v>
      </c>
      <c r="R86" s="542">
        <v>12156</v>
      </c>
      <c r="S86" s="542">
        <v>4647</v>
      </c>
      <c r="T86" s="605">
        <v>42870</v>
      </c>
      <c r="U86" s="1954">
        <v>41640</v>
      </c>
      <c r="V86" s="539">
        <v>41640</v>
      </c>
      <c r="W86" s="1956"/>
      <c r="X86" s="541">
        <v>41640</v>
      </c>
      <c r="Y86" s="1957"/>
      <c r="Z86" s="542">
        <v>838960</v>
      </c>
      <c r="AA86" s="542">
        <v>1345</v>
      </c>
      <c r="AB86" s="542">
        <v>1793</v>
      </c>
      <c r="AC86" s="542">
        <v>16793</v>
      </c>
      <c r="AD86" s="542">
        <v>4170</v>
      </c>
      <c r="AE86" s="542">
        <v>12623</v>
      </c>
      <c r="AF86" s="542">
        <v>202567</v>
      </c>
      <c r="AG86" s="542">
        <v>597342</v>
      </c>
      <c r="AH86" s="542">
        <v>132109</v>
      </c>
      <c r="AI86" s="542">
        <v>3606048</v>
      </c>
      <c r="AJ86" s="542">
        <v>5084718</v>
      </c>
      <c r="AK86" s="542">
        <v>926</v>
      </c>
      <c r="AL86" s="542" t="s">
        <v>21</v>
      </c>
      <c r="AM86" s="542" t="s">
        <v>21</v>
      </c>
      <c r="AN86" s="542">
        <v>4499</v>
      </c>
      <c r="AO86" s="542">
        <v>59830</v>
      </c>
      <c r="AP86" s="605">
        <v>227682</v>
      </c>
      <c r="AQ86" s="1954">
        <v>41640</v>
      </c>
      <c r="AR86" s="539">
        <v>41640</v>
      </c>
      <c r="AS86" s="1956"/>
      <c r="AT86" s="541">
        <v>41640</v>
      </c>
      <c r="AU86" s="1957"/>
      <c r="AV86" s="542">
        <v>51963</v>
      </c>
      <c r="AW86" s="542" t="s">
        <v>21</v>
      </c>
      <c r="AX86" s="542">
        <v>2885</v>
      </c>
      <c r="AY86" s="542">
        <v>379</v>
      </c>
      <c r="AZ86" s="542">
        <v>40763</v>
      </c>
      <c r="BA86" s="542">
        <v>45372</v>
      </c>
      <c r="BB86" s="542">
        <v>394768</v>
      </c>
      <c r="BC86" s="542">
        <v>124577</v>
      </c>
      <c r="BD86" s="542">
        <v>327551</v>
      </c>
      <c r="BE86" s="542">
        <v>279690</v>
      </c>
      <c r="BF86" s="542" t="s">
        <v>21</v>
      </c>
      <c r="BG86" s="542">
        <v>255873</v>
      </c>
      <c r="BH86" s="542">
        <v>255873</v>
      </c>
      <c r="BI86" s="542">
        <v>2026</v>
      </c>
      <c r="BJ86" s="542">
        <v>47861</v>
      </c>
      <c r="BK86" s="542">
        <v>2885</v>
      </c>
      <c r="BL86" s="1954">
        <v>41640</v>
      </c>
      <c r="BM86" s="539">
        <v>41640</v>
      </c>
      <c r="BN86" s="1956"/>
      <c r="BO86" s="541">
        <v>41640</v>
      </c>
      <c r="BP86" s="1957"/>
      <c r="BQ86" s="542">
        <v>267484</v>
      </c>
      <c r="BR86" s="542">
        <v>49828</v>
      </c>
      <c r="BS86" s="542">
        <v>209322</v>
      </c>
      <c r="BT86" s="542">
        <v>17424</v>
      </c>
      <c r="BU86" s="542">
        <v>9271</v>
      </c>
      <c r="BV86" s="542">
        <v>4268</v>
      </c>
      <c r="BW86" s="542">
        <v>2107</v>
      </c>
      <c r="BX86" s="542">
        <v>2308</v>
      </c>
      <c r="BY86" s="542" t="s">
        <v>21</v>
      </c>
      <c r="BZ86" s="542">
        <v>8555</v>
      </c>
      <c r="CA86" s="542">
        <v>36057</v>
      </c>
      <c r="CB86" s="542">
        <v>561000</v>
      </c>
      <c r="CC86" s="605">
        <v>191886</v>
      </c>
      <c r="CD86" s="1954">
        <v>41640</v>
      </c>
      <c r="CE86" s="539">
        <v>41640</v>
      </c>
      <c r="CG86" s="542"/>
      <c r="CH86" s="2274"/>
      <c r="CI86" s="539"/>
      <c r="CJ86" s="73"/>
      <c r="CK86" s="64">
        <v>41640</v>
      </c>
      <c r="CL86" s="127"/>
      <c r="CM86" s="75">
        <v>469966</v>
      </c>
      <c r="CN86" s="2355">
        <v>26785</v>
      </c>
      <c r="CO86" s="2355">
        <v>443180</v>
      </c>
      <c r="CP86" s="2355">
        <v>212271</v>
      </c>
      <c r="CQ86" s="2355">
        <v>4681</v>
      </c>
      <c r="CR86" s="2355">
        <v>926087</v>
      </c>
      <c r="CS86" s="2355">
        <v>171469</v>
      </c>
      <c r="CT86" s="2355">
        <v>4962530</v>
      </c>
      <c r="CU86" s="2355">
        <v>6428275</v>
      </c>
      <c r="CV86" s="2355">
        <v>177721</v>
      </c>
      <c r="CW86" s="2355">
        <v>269145</v>
      </c>
      <c r="CX86" s="2355">
        <v>50451</v>
      </c>
      <c r="CY86" s="2355">
        <v>240243</v>
      </c>
      <c r="CZ86" s="2355">
        <v>17424</v>
      </c>
      <c r="DA86" s="2355">
        <v>19045</v>
      </c>
      <c r="DB86" s="2355">
        <v>4647</v>
      </c>
      <c r="DC86" s="205">
        <v>44386</v>
      </c>
      <c r="DD86" s="67">
        <v>41640</v>
      </c>
      <c r="DE86" s="624">
        <v>41640</v>
      </c>
      <c r="DF86" s="73"/>
      <c r="DG86" s="64">
        <v>41640</v>
      </c>
      <c r="DH86" s="127"/>
      <c r="DI86" s="542">
        <v>4445008</v>
      </c>
      <c r="DJ86" s="2355">
        <v>838960</v>
      </c>
      <c r="DK86" s="2355">
        <v>1345</v>
      </c>
      <c r="DL86" s="2355">
        <v>1793</v>
      </c>
      <c r="DM86" s="2355">
        <v>16793</v>
      </c>
      <c r="DN86" s="2355">
        <v>4170</v>
      </c>
      <c r="DO86" s="2355">
        <v>12623</v>
      </c>
      <c r="DP86" s="2355">
        <v>202567</v>
      </c>
      <c r="DQ86" s="2355">
        <v>597342</v>
      </c>
      <c r="DR86" s="2355">
        <v>132109</v>
      </c>
      <c r="DS86" s="2355">
        <v>3606048</v>
      </c>
      <c r="DT86" s="2355">
        <v>5084718</v>
      </c>
      <c r="DU86" s="2355">
        <v>926</v>
      </c>
      <c r="DV86" s="2355" t="s">
        <v>21</v>
      </c>
      <c r="DW86" s="2355" t="s">
        <v>21</v>
      </c>
      <c r="DX86" s="2355">
        <v>4499</v>
      </c>
      <c r="DY86" s="205">
        <v>59830</v>
      </c>
      <c r="DZ86" s="67">
        <v>41640</v>
      </c>
      <c r="EA86" s="624">
        <v>41640</v>
      </c>
      <c r="EB86" s="73"/>
      <c r="EC86" s="64">
        <v>41640</v>
      </c>
      <c r="ED86" s="127"/>
      <c r="EE86" s="2355">
        <v>1706</v>
      </c>
      <c r="EF86" s="2355">
        <v>257302</v>
      </c>
      <c r="EG86" s="2355">
        <v>4648</v>
      </c>
      <c r="EH86" s="2355">
        <v>53718</v>
      </c>
      <c r="EI86" s="2355" t="s">
        <v>21</v>
      </c>
      <c r="EJ86" s="2355">
        <v>2885</v>
      </c>
      <c r="EK86" s="2355">
        <v>379</v>
      </c>
      <c r="EL86" s="2355">
        <v>42279</v>
      </c>
      <c r="EM86" s="2355">
        <v>47024</v>
      </c>
      <c r="EN86" s="2355" t="s">
        <v>21</v>
      </c>
      <c r="EO86" s="2355" t="s">
        <v>21</v>
      </c>
      <c r="EP86" s="2355">
        <v>383110</v>
      </c>
      <c r="EQ86" s="2355">
        <v>3995</v>
      </c>
      <c r="ER86" s="2355">
        <v>327551</v>
      </c>
      <c r="ES86" s="2355">
        <v>279690</v>
      </c>
      <c r="ET86" s="2355" t="s">
        <v>21</v>
      </c>
      <c r="EU86" s="2355">
        <v>255873</v>
      </c>
      <c r="EV86" s="67">
        <v>41640</v>
      </c>
      <c r="EW86" s="624">
        <v>41640</v>
      </c>
      <c r="EX86" s="73"/>
      <c r="EY86" s="64">
        <v>41640</v>
      </c>
      <c r="EZ86" s="127"/>
      <c r="FA86" s="2355">
        <v>33</v>
      </c>
      <c r="FB86" s="2355">
        <v>112467</v>
      </c>
      <c r="FC86" s="2355">
        <v>38298</v>
      </c>
      <c r="FD86" s="2355">
        <v>508622</v>
      </c>
      <c r="FE86" s="2355">
        <v>186191</v>
      </c>
      <c r="FF86" s="2355">
        <v>174261</v>
      </c>
      <c r="FG86" s="2355">
        <v>267484</v>
      </c>
      <c r="FH86" s="2355">
        <v>49828</v>
      </c>
      <c r="FI86" s="2355">
        <v>209322</v>
      </c>
      <c r="FJ86" s="2355">
        <v>17424</v>
      </c>
      <c r="FK86" s="2355">
        <v>9626</v>
      </c>
      <c r="FL86" s="2355">
        <v>4268</v>
      </c>
      <c r="FM86" s="2355">
        <v>2107</v>
      </c>
      <c r="FN86" s="2355">
        <v>2307</v>
      </c>
      <c r="FO86" s="2355">
        <v>25</v>
      </c>
      <c r="FP86" s="205" t="s">
        <v>21</v>
      </c>
      <c r="FQ86" s="67">
        <v>41640</v>
      </c>
      <c r="FR86" s="624">
        <v>41640</v>
      </c>
      <c r="FS86" s="1824"/>
      <c r="FT86" s="1824"/>
      <c r="FU86" s="1824"/>
      <c r="FV86" s="1824"/>
      <c r="FW86" s="1824"/>
      <c r="FX86" s="1824"/>
      <c r="FY86" s="1824"/>
      <c r="FZ86" s="1824"/>
      <c r="GA86" s="1824"/>
      <c r="GB86" s="1824"/>
      <c r="GC86" s="1824"/>
      <c r="GD86" s="1824"/>
      <c r="GE86" s="1824"/>
      <c r="GF86" s="1824"/>
      <c r="GG86" s="1824"/>
      <c r="GH86" s="1824"/>
      <c r="GI86" s="1824"/>
      <c r="GJ86" s="1824"/>
      <c r="GK86" s="1824"/>
      <c r="GL86" s="1824"/>
      <c r="GM86" s="1824"/>
      <c r="GN86" s="624"/>
    </row>
    <row r="87" spans="1:196" ht="14.25" customHeight="1">
      <c r="A87" s="1956"/>
      <c r="B87" s="541">
        <v>42005</v>
      </c>
      <c r="C87" s="1957"/>
      <c r="D87" s="543">
        <v>416283</v>
      </c>
      <c r="E87" s="542">
        <v>18335</v>
      </c>
      <c r="F87" s="542">
        <v>397948</v>
      </c>
      <c r="G87" s="542">
        <v>221865</v>
      </c>
      <c r="H87" s="542">
        <v>3264</v>
      </c>
      <c r="I87" s="542">
        <v>687229</v>
      </c>
      <c r="J87" s="542">
        <v>201005</v>
      </c>
      <c r="K87" s="542">
        <v>4003157</v>
      </c>
      <c r="L87" s="542">
        <v>5013100</v>
      </c>
      <c r="M87" s="542">
        <v>181784</v>
      </c>
      <c r="N87" s="542">
        <v>213500</v>
      </c>
      <c r="O87" s="542">
        <v>30145</v>
      </c>
      <c r="P87" s="542">
        <v>245540</v>
      </c>
      <c r="Q87" s="542">
        <v>14938</v>
      </c>
      <c r="R87" s="542">
        <v>28283</v>
      </c>
      <c r="S87" s="542">
        <v>10174</v>
      </c>
      <c r="T87" s="605">
        <v>45929</v>
      </c>
      <c r="U87" s="1954">
        <v>42005</v>
      </c>
      <c r="V87" s="539">
        <v>42005</v>
      </c>
      <c r="W87" s="1956"/>
      <c r="X87" s="541">
        <v>42005</v>
      </c>
      <c r="Y87" s="1957"/>
      <c r="Z87" s="542">
        <v>861064</v>
      </c>
      <c r="AA87" s="542">
        <v>1570</v>
      </c>
      <c r="AB87" s="542">
        <v>1753</v>
      </c>
      <c r="AC87" s="542">
        <v>17437</v>
      </c>
      <c r="AD87" s="542">
        <v>3820</v>
      </c>
      <c r="AE87" s="542">
        <v>13617</v>
      </c>
      <c r="AF87" s="542">
        <v>209940</v>
      </c>
      <c r="AG87" s="542">
        <v>581537</v>
      </c>
      <c r="AH87" s="542">
        <v>156595</v>
      </c>
      <c r="AI87" s="542">
        <v>3455559</v>
      </c>
      <c r="AJ87" s="542">
        <v>4858914</v>
      </c>
      <c r="AK87" s="542">
        <v>5140</v>
      </c>
      <c r="AL87" s="542">
        <v>1066</v>
      </c>
      <c r="AM87" s="542">
        <v>1168</v>
      </c>
      <c r="AN87" s="542">
        <v>4128</v>
      </c>
      <c r="AO87" s="542">
        <v>55420</v>
      </c>
      <c r="AP87" s="605">
        <v>229124</v>
      </c>
      <c r="AQ87" s="1954">
        <v>42005</v>
      </c>
      <c r="AR87" s="539">
        <v>42005</v>
      </c>
      <c r="AS87" s="1956"/>
      <c r="AT87" s="541">
        <v>42005</v>
      </c>
      <c r="AU87" s="1957"/>
      <c r="AV87" s="542">
        <v>74731</v>
      </c>
      <c r="AW87" s="542" t="s">
        <v>21</v>
      </c>
      <c r="AX87" s="542">
        <v>20841</v>
      </c>
      <c r="AY87" s="542">
        <v>419</v>
      </c>
      <c r="AZ87" s="542">
        <v>42867</v>
      </c>
      <c r="BA87" s="542">
        <v>47753</v>
      </c>
      <c r="BB87" s="542">
        <v>383484</v>
      </c>
      <c r="BC87" s="542">
        <v>109872</v>
      </c>
      <c r="BD87" s="542">
        <v>321120</v>
      </c>
      <c r="BE87" s="542">
        <v>250616</v>
      </c>
      <c r="BF87" s="542">
        <v>1</v>
      </c>
      <c r="BG87" s="542">
        <v>230461</v>
      </c>
      <c r="BH87" s="542">
        <v>230461</v>
      </c>
      <c r="BI87" s="542">
        <v>836</v>
      </c>
      <c r="BJ87" s="542">
        <v>70504</v>
      </c>
      <c r="BK87" s="542">
        <v>20841</v>
      </c>
      <c r="BL87" s="1954">
        <v>42005</v>
      </c>
      <c r="BM87" s="539">
        <v>42005</v>
      </c>
      <c r="BN87" s="1956"/>
      <c r="BO87" s="541">
        <v>42005</v>
      </c>
      <c r="BP87" s="1957"/>
      <c r="BQ87" s="542">
        <v>211689</v>
      </c>
      <c r="BR87" s="542">
        <v>29570</v>
      </c>
      <c r="BS87" s="542">
        <v>214105</v>
      </c>
      <c r="BT87" s="542">
        <v>14938</v>
      </c>
      <c r="BU87" s="542">
        <v>7442</v>
      </c>
      <c r="BV87" s="542">
        <v>9755</v>
      </c>
      <c r="BW87" s="542">
        <v>1996</v>
      </c>
      <c r="BX87" s="542">
        <v>2183</v>
      </c>
      <c r="BY87" s="542" t="s">
        <v>21</v>
      </c>
      <c r="BZ87" s="542">
        <v>8086</v>
      </c>
      <c r="CA87" s="542">
        <v>31363</v>
      </c>
      <c r="CB87" s="542">
        <v>528339</v>
      </c>
      <c r="CC87" s="605">
        <v>184122</v>
      </c>
      <c r="CD87" s="1954">
        <v>42005</v>
      </c>
      <c r="CE87" s="539">
        <v>42005</v>
      </c>
      <c r="CG87" s="542"/>
      <c r="CH87" s="2274"/>
      <c r="CI87" s="539"/>
      <c r="CJ87" s="73"/>
      <c r="CK87" s="64">
        <v>42005</v>
      </c>
      <c r="CL87" s="127"/>
      <c r="CM87" s="75">
        <v>431765</v>
      </c>
      <c r="CN87" s="2355">
        <v>26992</v>
      </c>
      <c r="CO87" s="2355">
        <v>404773</v>
      </c>
      <c r="CP87" s="2355">
        <v>221865</v>
      </c>
      <c r="CQ87" s="2355">
        <v>3264</v>
      </c>
      <c r="CR87" s="2355">
        <v>903486</v>
      </c>
      <c r="CS87" s="2355">
        <v>201103</v>
      </c>
      <c r="CT87" s="2355">
        <v>4786213</v>
      </c>
      <c r="CU87" s="2355">
        <v>6169622</v>
      </c>
      <c r="CV87" s="2355">
        <v>182983</v>
      </c>
      <c r="CW87" s="2355">
        <v>213500</v>
      </c>
      <c r="CX87" s="2355">
        <v>30145</v>
      </c>
      <c r="CY87" s="2355">
        <v>245540</v>
      </c>
      <c r="CZ87" s="2355">
        <v>14938</v>
      </c>
      <c r="DA87" s="2355">
        <v>34603</v>
      </c>
      <c r="DB87" s="2355">
        <v>10174</v>
      </c>
      <c r="DC87" s="205">
        <v>48048</v>
      </c>
      <c r="DD87" s="67">
        <v>42005</v>
      </c>
      <c r="DE87" s="624">
        <v>42005</v>
      </c>
      <c r="DF87" s="73"/>
      <c r="DG87" s="64">
        <v>42005</v>
      </c>
      <c r="DH87" s="127"/>
      <c r="DI87" s="542">
        <v>4316622</v>
      </c>
      <c r="DJ87" s="2355">
        <v>861064</v>
      </c>
      <c r="DK87" s="2355">
        <v>1570</v>
      </c>
      <c r="DL87" s="2355">
        <v>1753</v>
      </c>
      <c r="DM87" s="2355">
        <v>17437</v>
      </c>
      <c r="DN87" s="2355">
        <v>3820</v>
      </c>
      <c r="DO87" s="2355">
        <v>13617</v>
      </c>
      <c r="DP87" s="2355">
        <v>209940</v>
      </c>
      <c r="DQ87" s="2355">
        <v>581537</v>
      </c>
      <c r="DR87" s="2355">
        <v>156595</v>
      </c>
      <c r="DS87" s="2355">
        <v>3455558</v>
      </c>
      <c r="DT87" s="2355">
        <v>4858914</v>
      </c>
      <c r="DU87" s="2355">
        <v>5140</v>
      </c>
      <c r="DV87" s="2355">
        <v>1066</v>
      </c>
      <c r="DW87" s="2355">
        <v>1167</v>
      </c>
      <c r="DX87" s="2355">
        <v>4128</v>
      </c>
      <c r="DY87" s="205">
        <v>55420</v>
      </c>
      <c r="DZ87" s="67">
        <v>42005</v>
      </c>
      <c r="EA87" s="624">
        <v>42005</v>
      </c>
      <c r="EB87" s="73"/>
      <c r="EC87" s="64">
        <v>42005</v>
      </c>
      <c r="ED87" s="127"/>
      <c r="EE87" s="2355">
        <v>1758</v>
      </c>
      <c r="EF87" s="2355">
        <v>234477</v>
      </c>
      <c r="EG87" s="2355">
        <v>3244</v>
      </c>
      <c r="EH87" s="2355">
        <v>75892</v>
      </c>
      <c r="EI87" s="2355" t="s">
        <v>21</v>
      </c>
      <c r="EJ87" s="2355">
        <v>20841</v>
      </c>
      <c r="EK87" s="2355">
        <v>419</v>
      </c>
      <c r="EL87" s="2355">
        <v>43876</v>
      </c>
      <c r="EM87" s="2355">
        <v>48845</v>
      </c>
      <c r="EN87" s="2355" t="s">
        <v>21</v>
      </c>
      <c r="EO87" s="2355" t="s">
        <v>21</v>
      </c>
      <c r="EP87" s="2355">
        <v>358700</v>
      </c>
      <c r="EQ87" s="2355">
        <v>7312</v>
      </c>
      <c r="ER87" s="2355">
        <v>321119</v>
      </c>
      <c r="ES87" s="2355">
        <v>250616</v>
      </c>
      <c r="ET87" s="2355">
        <v>1</v>
      </c>
      <c r="EU87" s="2355">
        <v>230461</v>
      </c>
      <c r="EV87" s="67">
        <v>42005</v>
      </c>
      <c r="EW87" s="624">
        <v>42005</v>
      </c>
      <c r="EX87" s="73"/>
      <c r="EY87" s="64">
        <v>42005</v>
      </c>
      <c r="EZ87" s="127"/>
      <c r="FA87" s="2355">
        <v>15</v>
      </c>
      <c r="FB87" s="2355">
        <v>106627</v>
      </c>
      <c r="FC87" s="2355">
        <v>43846</v>
      </c>
      <c r="FD87" s="2355">
        <v>455481</v>
      </c>
      <c r="FE87" s="2355">
        <v>148824</v>
      </c>
      <c r="FF87" s="2355">
        <v>176644</v>
      </c>
      <c r="FG87" s="2355">
        <v>211689</v>
      </c>
      <c r="FH87" s="2355">
        <v>29570</v>
      </c>
      <c r="FI87" s="2355">
        <v>214105</v>
      </c>
      <c r="FJ87" s="2355">
        <v>14938</v>
      </c>
      <c r="FK87" s="2355">
        <v>7726</v>
      </c>
      <c r="FL87" s="2355">
        <v>9755</v>
      </c>
      <c r="FM87" s="2355">
        <v>1996</v>
      </c>
      <c r="FN87" s="2355">
        <v>2186</v>
      </c>
      <c r="FO87" s="2355">
        <v>27</v>
      </c>
      <c r="FP87" s="205" t="s">
        <v>21</v>
      </c>
      <c r="FQ87" s="67">
        <v>42005</v>
      </c>
      <c r="FR87" s="624">
        <v>42005</v>
      </c>
      <c r="FS87" s="1824"/>
      <c r="FT87" s="1824"/>
      <c r="FU87" s="1824"/>
      <c r="FV87" s="1824"/>
      <c r="FW87" s="1824"/>
      <c r="FX87" s="1824"/>
      <c r="FY87" s="1824"/>
      <c r="FZ87" s="1824"/>
      <c r="GA87" s="1824"/>
      <c r="GB87" s="1824"/>
      <c r="GC87" s="1824"/>
      <c r="GD87" s="1824"/>
      <c r="GE87" s="1824"/>
      <c r="GF87" s="1824"/>
      <c r="GG87" s="1824"/>
      <c r="GH87" s="1824"/>
      <c r="GI87" s="1824"/>
      <c r="GJ87" s="1824"/>
      <c r="GK87" s="1824"/>
      <c r="GL87" s="1824"/>
      <c r="GM87" s="1824"/>
      <c r="GN87" s="624"/>
    </row>
    <row r="88" spans="1:196" ht="6.75" customHeight="1">
      <c r="A88" s="1956"/>
      <c r="B88" s="544"/>
      <c r="C88" s="1957"/>
      <c r="D88" s="1778"/>
      <c r="E88" s="545"/>
      <c r="F88" s="545"/>
      <c r="G88" s="545"/>
      <c r="H88" s="545"/>
      <c r="I88" s="545"/>
      <c r="J88" s="545"/>
      <c r="K88" s="545"/>
      <c r="L88" s="545"/>
      <c r="M88" s="545"/>
      <c r="N88" s="545"/>
      <c r="O88" s="545"/>
      <c r="P88" s="545"/>
      <c r="Q88" s="545"/>
      <c r="R88" s="545"/>
      <c r="S88" s="545"/>
      <c r="T88" s="1779"/>
      <c r="U88" s="1958"/>
      <c r="V88" s="547"/>
      <c r="W88" s="1956"/>
      <c r="X88" s="544"/>
      <c r="Y88" s="1957"/>
      <c r="Z88" s="545"/>
      <c r="AA88" s="545"/>
      <c r="AB88" s="545"/>
      <c r="AC88" s="545"/>
      <c r="AD88" s="545"/>
      <c r="AE88" s="545"/>
      <c r="AF88" s="545"/>
      <c r="AG88" s="545"/>
      <c r="AH88" s="545"/>
      <c r="AI88" s="545"/>
      <c r="AJ88" s="545"/>
      <c r="AK88" s="545"/>
      <c r="AL88" s="545"/>
      <c r="AM88" s="545"/>
      <c r="AN88" s="545"/>
      <c r="AO88" s="545"/>
      <c r="AP88" s="1779"/>
      <c r="AQ88" s="1958"/>
      <c r="AR88" s="547"/>
      <c r="AS88" s="1956"/>
      <c r="AT88" s="544"/>
      <c r="AU88" s="1957"/>
      <c r="AV88" s="545"/>
      <c r="AW88" s="545"/>
      <c r="AX88" s="545"/>
      <c r="AY88" s="545"/>
      <c r="AZ88" s="545"/>
      <c r="BA88" s="545"/>
      <c r="BB88" s="545"/>
      <c r="BC88" s="545"/>
      <c r="BD88" s="545"/>
      <c r="BE88" s="545"/>
      <c r="BF88" s="545"/>
      <c r="BG88" s="545"/>
      <c r="BH88" s="545"/>
      <c r="BI88" s="545"/>
      <c r="BJ88" s="545"/>
      <c r="BK88" s="545"/>
      <c r="BL88" s="1958"/>
      <c r="BM88" s="547"/>
      <c r="BN88" s="1956"/>
      <c r="BO88" s="544"/>
      <c r="BP88" s="1957"/>
      <c r="BQ88" s="545"/>
      <c r="BR88" s="545"/>
      <c r="BS88" s="545"/>
      <c r="BT88" s="545"/>
      <c r="BU88" s="545"/>
      <c r="BV88" s="545"/>
      <c r="BW88" s="545"/>
      <c r="BX88" s="545"/>
      <c r="BZ88" s="545"/>
      <c r="CA88" s="545"/>
      <c r="CB88" s="545"/>
      <c r="CC88" s="2275"/>
      <c r="CD88" s="1958"/>
      <c r="CE88" s="547"/>
      <c r="CG88" s="1988"/>
      <c r="CH88" s="2276"/>
      <c r="CI88" s="547"/>
      <c r="CJ88" s="73"/>
      <c r="CK88" s="76"/>
      <c r="CL88" s="127"/>
      <c r="CM88" s="625"/>
      <c r="CN88" s="625"/>
      <c r="CO88" s="625"/>
      <c r="CP88" s="625"/>
      <c r="CQ88" s="625"/>
      <c r="CR88" s="625"/>
      <c r="CS88" s="625"/>
      <c r="CT88" s="625"/>
      <c r="CU88" s="625"/>
      <c r="CV88" s="625"/>
      <c r="CW88" s="625"/>
      <c r="CX88" s="625"/>
      <c r="CY88" s="625"/>
      <c r="CZ88" s="625"/>
      <c r="DA88" s="625"/>
      <c r="DB88" s="625"/>
      <c r="DC88" s="626"/>
      <c r="DD88" s="77"/>
      <c r="DE88" s="486"/>
      <c r="DF88" s="73"/>
      <c r="DG88" s="76"/>
      <c r="DH88" s="127"/>
      <c r="DI88" s="545"/>
      <c r="DJ88" s="625"/>
      <c r="DK88" s="625"/>
      <c r="DL88" s="625"/>
      <c r="DM88" s="625"/>
      <c r="DN88" s="625"/>
      <c r="DO88" s="625"/>
      <c r="DP88" s="625"/>
      <c r="DQ88" s="625"/>
      <c r="DR88" s="625"/>
      <c r="DS88" s="625"/>
      <c r="DT88" s="625"/>
      <c r="DU88" s="625"/>
      <c r="DV88" s="625"/>
      <c r="DW88" s="625"/>
      <c r="DX88" s="625"/>
      <c r="DY88" s="626"/>
      <c r="DZ88" s="77"/>
      <c r="EA88" s="486"/>
      <c r="EB88" s="73"/>
      <c r="EC88" s="76"/>
      <c r="ED88" s="127"/>
      <c r="EE88" s="625"/>
      <c r="EF88" s="625"/>
      <c r="EG88" s="625"/>
      <c r="EH88" s="625"/>
      <c r="EI88" s="625"/>
      <c r="EJ88" s="625"/>
      <c r="EK88" s="625"/>
      <c r="EL88" s="625"/>
      <c r="EM88" s="625"/>
      <c r="EN88" s="625"/>
      <c r="EO88" s="625"/>
      <c r="EP88" s="625"/>
      <c r="EQ88" s="625"/>
      <c r="ER88" s="625"/>
      <c r="ES88" s="625"/>
      <c r="ET88" s="625"/>
      <c r="EU88" s="625"/>
      <c r="EV88" s="77"/>
      <c r="EW88" s="486"/>
      <c r="EX88" s="73"/>
      <c r="EY88" s="76"/>
      <c r="EZ88" s="127"/>
      <c r="FA88" s="625"/>
      <c r="FB88" s="625"/>
      <c r="FC88" s="625"/>
      <c r="FD88" s="625"/>
      <c r="FE88" s="625"/>
      <c r="FF88" s="625"/>
      <c r="FG88" s="625"/>
      <c r="FH88" s="625"/>
      <c r="FI88" s="625"/>
      <c r="FJ88" s="625"/>
      <c r="FK88" s="625"/>
      <c r="FL88" s="625"/>
      <c r="FM88" s="625"/>
      <c r="FN88" s="625"/>
      <c r="FO88" s="625"/>
      <c r="FP88" s="626"/>
      <c r="FQ88" s="77"/>
      <c r="FR88" s="486"/>
      <c r="FS88" s="145"/>
      <c r="FT88" s="145"/>
      <c r="FU88" s="145"/>
      <c r="FV88" s="145"/>
      <c r="FW88" s="145"/>
      <c r="FX88" s="145"/>
      <c r="FY88" s="145"/>
      <c r="FZ88" s="145"/>
      <c r="GA88" s="145"/>
      <c r="GB88" s="145"/>
      <c r="GC88" s="145"/>
      <c r="GD88" s="145"/>
      <c r="GE88" s="145"/>
      <c r="GF88" s="145"/>
      <c r="GG88" s="145"/>
      <c r="GH88" s="145"/>
      <c r="GI88" s="145"/>
      <c r="GJ88" s="145"/>
      <c r="GK88" s="145"/>
      <c r="GL88" s="145"/>
      <c r="GM88" s="145"/>
      <c r="GN88" s="486"/>
    </row>
    <row r="89" spans="1:196" ht="15.75" customHeight="1">
      <c r="A89" s="1960">
        <v>41365</v>
      </c>
      <c r="B89" s="548">
        <v>41365</v>
      </c>
      <c r="C89" s="1961">
        <v>41365</v>
      </c>
      <c r="D89" s="606">
        <v>485159</v>
      </c>
      <c r="E89" s="549">
        <v>18584</v>
      </c>
      <c r="F89" s="549">
        <v>466575</v>
      </c>
      <c r="G89" s="549">
        <v>215519</v>
      </c>
      <c r="H89" s="549">
        <v>5042</v>
      </c>
      <c r="I89" s="549">
        <v>724421</v>
      </c>
      <c r="J89" s="549">
        <v>185494</v>
      </c>
      <c r="K89" s="549">
        <v>4157951</v>
      </c>
      <c r="L89" s="549">
        <v>5290084</v>
      </c>
      <c r="M89" s="549">
        <v>169128</v>
      </c>
      <c r="N89" s="549">
        <v>277114</v>
      </c>
      <c r="O89" s="549">
        <v>52260</v>
      </c>
      <c r="P89" s="549">
        <v>236004</v>
      </c>
      <c r="Q89" s="549">
        <v>15997</v>
      </c>
      <c r="R89" s="549">
        <v>8590</v>
      </c>
      <c r="S89" s="549">
        <v>1137</v>
      </c>
      <c r="T89" s="593">
        <v>44870</v>
      </c>
      <c r="U89" s="1962">
        <v>41365</v>
      </c>
      <c r="V89" s="551">
        <v>41365</v>
      </c>
      <c r="W89" s="1960">
        <v>41365</v>
      </c>
      <c r="X89" s="548">
        <v>41365</v>
      </c>
      <c r="Y89" s="1961">
        <v>41365</v>
      </c>
      <c r="Z89" s="549">
        <v>872473</v>
      </c>
      <c r="AA89" s="549">
        <v>1776</v>
      </c>
      <c r="AB89" s="549">
        <v>1821</v>
      </c>
      <c r="AC89" s="549">
        <v>19119</v>
      </c>
      <c r="AD89" s="549">
        <v>4986</v>
      </c>
      <c r="AE89" s="549">
        <v>14133</v>
      </c>
      <c r="AF89" s="549">
        <v>206423</v>
      </c>
      <c r="AG89" s="549">
        <v>609118</v>
      </c>
      <c r="AH89" s="549">
        <v>148806</v>
      </c>
      <c r="AI89" s="549">
        <v>3600867</v>
      </c>
      <c r="AJ89" s="549">
        <v>5107162</v>
      </c>
      <c r="AK89" s="549">
        <v>2849</v>
      </c>
      <c r="AL89" s="549" t="s">
        <v>21</v>
      </c>
      <c r="AM89" s="549" t="s">
        <v>21</v>
      </c>
      <c r="AN89" s="549">
        <v>4104</v>
      </c>
      <c r="AO89" s="549">
        <v>64240</v>
      </c>
      <c r="AP89" s="593">
        <v>196126</v>
      </c>
      <c r="AQ89" s="1962">
        <v>41365</v>
      </c>
      <c r="AR89" s="551">
        <v>41365</v>
      </c>
      <c r="AS89" s="1960">
        <v>41365</v>
      </c>
      <c r="AT89" s="548">
        <v>41365</v>
      </c>
      <c r="AU89" s="1961">
        <v>41365</v>
      </c>
      <c r="AV89" s="549">
        <v>51490</v>
      </c>
      <c r="AW89" s="549" t="s">
        <v>21</v>
      </c>
      <c r="AX89" s="549" t="s">
        <v>21</v>
      </c>
      <c r="AY89" s="549">
        <v>352</v>
      </c>
      <c r="AZ89" s="549">
        <v>43054</v>
      </c>
      <c r="BA89" s="549">
        <v>48016</v>
      </c>
      <c r="BB89" s="549">
        <v>411627</v>
      </c>
      <c r="BC89" s="549">
        <v>138380</v>
      </c>
      <c r="BD89" s="549">
        <v>338268</v>
      </c>
      <c r="BE89" s="549">
        <v>291210</v>
      </c>
      <c r="BF89" s="549" t="s">
        <v>21</v>
      </c>
      <c r="BG89" s="549">
        <v>266707</v>
      </c>
      <c r="BH89" s="549">
        <v>266707</v>
      </c>
      <c r="BI89" s="549">
        <v>1866</v>
      </c>
      <c r="BJ89" s="549">
        <v>47058</v>
      </c>
      <c r="BK89" s="549" t="s">
        <v>21</v>
      </c>
      <c r="BL89" s="1962">
        <v>41365</v>
      </c>
      <c r="BM89" s="551">
        <v>41365</v>
      </c>
      <c r="BN89" s="1960">
        <v>41365</v>
      </c>
      <c r="BO89" s="548">
        <v>41365</v>
      </c>
      <c r="BP89" s="1961">
        <v>41365</v>
      </c>
      <c r="BQ89" s="549">
        <v>275492</v>
      </c>
      <c r="BR89" s="549">
        <v>51619</v>
      </c>
      <c r="BS89" s="549">
        <v>204851</v>
      </c>
      <c r="BT89" s="549">
        <v>15997</v>
      </c>
      <c r="BU89" s="549">
        <v>8590</v>
      </c>
      <c r="BV89" s="549">
        <v>785</v>
      </c>
      <c r="BW89" s="549">
        <v>1816</v>
      </c>
      <c r="BX89" s="549">
        <v>1989</v>
      </c>
      <c r="BY89" s="542" t="s">
        <v>21</v>
      </c>
      <c r="BZ89" s="549">
        <v>7291</v>
      </c>
      <c r="CA89" s="549">
        <v>30253</v>
      </c>
      <c r="CB89" s="549">
        <v>561781</v>
      </c>
      <c r="CC89" s="593">
        <v>203614</v>
      </c>
      <c r="CD89" s="1962">
        <v>41000</v>
      </c>
      <c r="CE89" s="2392">
        <v>41365</v>
      </c>
      <c r="CG89" s="549"/>
      <c r="CH89" s="2277"/>
      <c r="CI89" s="551"/>
      <c r="CJ89" s="79">
        <v>41365</v>
      </c>
      <c r="CK89" s="80">
        <v>41365</v>
      </c>
      <c r="CL89" s="128">
        <v>41365</v>
      </c>
      <c r="CM89" s="2356">
        <v>499766</v>
      </c>
      <c r="CN89" s="2356">
        <v>28385</v>
      </c>
      <c r="CO89" s="2356">
        <v>471381</v>
      </c>
      <c r="CP89" s="2356">
        <v>215519</v>
      </c>
      <c r="CQ89" s="2356">
        <v>5042</v>
      </c>
      <c r="CR89" s="2356">
        <v>943785</v>
      </c>
      <c r="CS89" s="2356">
        <v>185604</v>
      </c>
      <c r="CT89" s="2356">
        <v>4940693</v>
      </c>
      <c r="CU89" s="2356">
        <v>6443468</v>
      </c>
      <c r="CV89" s="2356">
        <v>173701</v>
      </c>
      <c r="CW89" s="2356">
        <v>277114</v>
      </c>
      <c r="CX89" s="2356">
        <v>52260</v>
      </c>
      <c r="CY89" s="2356">
        <v>236004</v>
      </c>
      <c r="CZ89" s="2356">
        <v>15997</v>
      </c>
      <c r="DA89" s="2356">
        <v>15650</v>
      </c>
      <c r="DB89" s="2356">
        <v>1137</v>
      </c>
      <c r="DC89" s="208">
        <v>46797</v>
      </c>
      <c r="DD89" s="83">
        <v>41365</v>
      </c>
      <c r="DE89" s="628">
        <v>41365</v>
      </c>
      <c r="DF89" s="79">
        <v>41365</v>
      </c>
      <c r="DG89" s="80">
        <v>41365</v>
      </c>
      <c r="DH89" s="128">
        <v>41365</v>
      </c>
      <c r="DI89" s="549">
        <v>4473340</v>
      </c>
      <c r="DJ89" s="2356">
        <v>872473</v>
      </c>
      <c r="DK89" s="2356">
        <v>1776</v>
      </c>
      <c r="DL89" s="2356">
        <v>1821</v>
      </c>
      <c r="DM89" s="2356">
        <v>19119</v>
      </c>
      <c r="DN89" s="2356">
        <v>4986</v>
      </c>
      <c r="DO89" s="2356">
        <v>14133</v>
      </c>
      <c r="DP89" s="2356">
        <v>206423</v>
      </c>
      <c r="DQ89" s="2356">
        <v>609118</v>
      </c>
      <c r="DR89" s="2356">
        <v>148806</v>
      </c>
      <c r="DS89" s="2356">
        <v>3600867</v>
      </c>
      <c r="DT89" s="2356">
        <v>5107162</v>
      </c>
      <c r="DU89" s="2356">
        <v>2849</v>
      </c>
      <c r="DV89" s="2356" t="s">
        <v>21</v>
      </c>
      <c r="DW89" s="2356" t="s">
        <v>21</v>
      </c>
      <c r="DX89" s="2356">
        <v>4104</v>
      </c>
      <c r="DY89" s="208">
        <v>64240</v>
      </c>
      <c r="DZ89" s="83">
        <v>41365</v>
      </c>
      <c r="EA89" s="628">
        <v>41365</v>
      </c>
      <c r="EB89" s="79">
        <v>41365</v>
      </c>
      <c r="EC89" s="80">
        <v>41365</v>
      </c>
      <c r="ED89" s="128">
        <v>41365</v>
      </c>
      <c r="EE89" s="2356">
        <v>1898</v>
      </c>
      <c r="EF89" s="2356">
        <v>268115</v>
      </c>
      <c r="EG89" s="2356">
        <v>5027</v>
      </c>
      <c r="EH89" s="2356">
        <v>53722</v>
      </c>
      <c r="EI89" s="2356" t="s">
        <v>21</v>
      </c>
      <c r="EJ89" s="2356" t="s">
        <v>21</v>
      </c>
      <c r="EK89" s="2356">
        <v>352</v>
      </c>
      <c r="EL89" s="2356">
        <v>44981</v>
      </c>
      <c r="EM89" s="2356">
        <v>50117</v>
      </c>
      <c r="EN89" s="2355" t="s">
        <v>21</v>
      </c>
      <c r="EO89" s="2355" t="s">
        <v>21</v>
      </c>
      <c r="EP89" s="2356">
        <v>396581</v>
      </c>
      <c r="EQ89" s="2356">
        <v>5063</v>
      </c>
      <c r="ER89" s="2356">
        <v>338268</v>
      </c>
      <c r="ES89" s="2356">
        <v>291210</v>
      </c>
      <c r="ET89" s="2356" t="s">
        <v>21</v>
      </c>
      <c r="EU89" s="2356">
        <v>266707</v>
      </c>
      <c r="EV89" s="83">
        <v>41365</v>
      </c>
      <c r="EW89" s="628">
        <v>41365</v>
      </c>
      <c r="EX89" s="79">
        <v>41365</v>
      </c>
      <c r="EY89" s="80">
        <v>41365</v>
      </c>
      <c r="EZ89" s="128">
        <v>41365</v>
      </c>
      <c r="FA89" s="2356">
        <v>11</v>
      </c>
      <c r="FB89" s="2356">
        <v>116662</v>
      </c>
      <c r="FC89" s="2356">
        <v>35944</v>
      </c>
      <c r="FD89" s="2356">
        <v>488273</v>
      </c>
      <c r="FE89" s="2356">
        <v>176946</v>
      </c>
      <c r="FF89" s="2356">
        <v>166279</v>
      </c>
      <c r="FG89" s="2356">
        <v>275492</v>
      </c>
      <c r="FH89" s="2356">
        <v>51619</v>
      </c>
      <c r="FI89" s="2356">
        <v>204851</v>
      </c>
      <c r="FJ89" s="2356">
        <v>15997</v>
      </c>
      <c r="FK89" s="2356">
        <v>8925</v>
      </c>
      <c r="FL89" s="2356">
        <v>785</v>
      </c>
      <c r="FM89" s="2356">
        <v>1816</v>
      </c>
      <c r="FN89" s="2356">
        <v>1988</v>
      </c>
      <c r="FO89" s="2356">
        <v>29</v>
      </c>
      <c r="FP89" s="208" t="s">
        <v>21</v>
      </c>
      <c r="FQ89" s="83">
        <v>41365</v>
      </c>
      <c r="FR89" s="628">
        <v>41365</v>
      </c>
      <c r="FS89" s="1825"/>
      <c r="FT89" s="1825"/>
      <c r="FU89" s="1825"/>
      <c r="FV89" s="1825"/>
      <c r="FW89" s="1825"/>
      <c r="FX89" s="1825"/>
      <c r="FY89" s="1825"/>
      <c r="FZ89" s="1825"/>
      <c r="GA89" s="1825"/>
      <c r="GB89" s="1825"/>
      <c r="GC89" s="1825"/>
      <c r="GD89" s="1825"/>
      <c r="GE89" s="1825"/>
      <c r="GF89" s="1825"/>
      <c r="GG89" s="1825"/>
      <c r="GH89" s="1825"/>
      <c r="GI89" s="1825"/>
      <c r="GJ89" s="1825"/>
      <c r="GK89" s="1825"/>
      <c r="GL89" s="1825"/>
      <c r="GM89" s="1825"/>
      <c r="GN89" s="628"/>
    </row>
    <row r="90" spans="1:196" ht="14.25" customHeight="1">
      <c r="A90" s="1964"/>
      <c r="B90" s="548">
        <v>41730</v>
      </c>
      <c r="C90" s="1965"/>
      <c r="D90" s="606">
        <v>444866</v>
      </c>
      <c r="E90" s="549">
        <v>16749</v>
      </c>
      <c r="F90" s="549">
        <v>428117</v>
      </c>
      <c r="G90" s="549">
        <v>215324</v>
      </c>
      <c r="H90" s="549">
        <v>4441</v>
      </c>
      <c r="I90" s="549">
        <v>703905</v>
      </c>
      <c r="J90" s="549">
        <v>174958</v>
      </c>
      <c r="K90" s="549">
        <v>4134385</v>
      </c>
      <c r="L90" s="549">
        <v>5190868</v>
      </c>
      <c r="M90" s="549">
        <v>180083</v>
      </c>
      <c r="N90" s="549">
        <v>262470</v>
      </c>
      <c r="O90" s="549">
        <v>48457</v>
      </c>
      <c r="P90" s="549">
        <v>245453</v>
      </c>
      <c r="Q90" s="549">
        <v>18501</v>
      </c>
      <c r="R90" s="549">
        <v>14151</v>
      </c>
      <c r="S90" s="549">
        <v>6741</v>
      </c>
      <c r="T90" s="593">
        <v>41493</v>
      </c>
      <c r="U90" s="1962">
        <v>41730</v>
      </c>
      <c r="V90" s="551">
        <v>41730</v>
      </c>
      <c r="W90" s="1964"/>
      <c r="X90" s="548">
        <v>41730</v>
      </c>
      <c r="Y90" s="1965"/>
      <c r="Z90" s="549">
        <v>842308</v>
      </c>
      <c r="AA90" s="549">
        <v>1262</v>
      </c>
      <c r="AB90" s="549">
        <v>1780</v>
      </c>
      <c r="AC90" s="549">
        <v>16729</v>
      </c>
      <c r="AD90" s="549">
        <v>4041</v>
      </c>
      <c r="AE90" s="549">
        <v>12688</v>
      </c>
      <c r="AF90" s="549">
        <v>204710</v>
      </c>
      <c r="AG90" s="549">
        <v>594385</v>
      </c>
      <c r="AH90" s="549">
        <v>135443</v>
      </c>
      <c r="AI90" s="549">
        <v>3558631</v>
      </c>
      <c r="AJ90" s="549">
        <v>5008196</v>
      </c>
      <c r="AK90" s="549">
        <v>2445</v>
      </c>
      <c r="AL90" s="549" t="s">
        <v>21</v>
      </c>
      <c r="AM90" s="549" t="s">
        <v>21</v>
      </c>
      <c r="AN90" s="549">
        <v>4299</v>
      </c>
      <c r="AO90" s="549">
        <v>56244</v>
      </c>
      <c r="AP90" s="593">
        <v>234841</v>
      </c>
      <c r="AQ90" s="1962">
        <v>41730</v>
      </c>
      <c r="AR90" s="551">
        <v>41730</v>
      </c>
      <c r="AS90" s="1964"/>
      <c r="AT90" s="548">
        <v>41730</v>
      </c>
      <c r="AU90" s="1965"/>
      <c r="AV90" s="549">
        <v>53657</v>
      </c>
      <c r="AW90" s="549" t="s">
        <v>21</v>
      </c>
      <c r="AX90" s="549">
        <v>5933</v>
      </c>
      <c r="AY90" s="549">
        <v>394</v>
      </c>
      <c r="AZ90" s="549">
        <v>39285</v>
      </c>
      <c r="BA90" s="549">
        <v>43721</v>
      </c>
      <c r="BB90" s="549">
        <v>386363</v>
      </c>
      <c r="BC90" s="549">
        <v>119508</v>
      </c>
      <c r="BD90" s="549">
        <v>323378</v>
      </c>
      <c r="BE90" s="549">
        <v>273484</v>
      </c>
      <c r="BF90" s="549" t="s">
        <v>21</v>
      </c>
      <c r="BG90" s="549">
        <v>250180</v>
      </c>
      <c r="BH90" s="549">
        <v>250180</v>
      </c>
      <c r="BI90" s="549">
        <v>1994</v>
      </c>
      <c r="BJ90" s="549">
        <v>49894</v>
      </c>
      <c r="BK90" s="549">
        <v>5933</v>
      </c>
      <c r="BL90" s="1962">
        <v>41730</v>
      </c>
      <c r="BM90" s="551">
        <v>41730</v>
      </c>
      <c r="BN90" s="1964"/>
      <c r="BO90" s="548">
        <v>41730</v>
      </c>
      <c r="BP90" s="1965"/>
      <c r="BQ90" s="549">
        <v>260828</v>
      </c>
      <c r="BR90" s="549">
        <v>47876</v>
      </c>
      <c r="BS90" s="549">
        <v>214094</v>
      </c>
      <c r="BT90" s="549">
        <v>18501</v>
      </c>
      <c r="BU90" s="549">
        <v>8218</v>
      </c>
      <c r="BV90" s="549">
        <v>6347</v>
      </c>
      <c r="BW90" s="549">
        <v>2208</v>
      </c>
      <c r="BX90" s="549">
        <v>2419</v>
      </c>
      <c r="BY90" s="542" t="s">
        <v>21</v>
      </c>
      <c r="BZ90" s="549">
        <v>8888</v>
      </c>
      <c r="CA90" s="549">
        <v>36602</v>
      </c>
      <c r="CB90" s="549">
        <v>555758</v>
      </c>
      <c r="CC90" s="593">
        <v>189347</v>
      </c>
      <c r="CD90" s="1962">
        <v>41365</v>
      </c>
      <c r="CE90" s="2392">
        <v>41730</v>
      </c>
      <c r="CG90" s="549"/>
      <c r="CH90" s="2277"/>
      <c r="CI90" s="551"/>
      <c r="CJ90" s="85"/>
      <c r="CK90" s="80">
        <v>41730</v>
      </c>
      <c r="CL90" s="130"/>
      <c r="CM90" s="2356">
        <v>459144</v>
      </c>
      <c r="CN90" s="2356">
        <v>26009</v>
      </c>
      <c r="CO90" s="2356">
        <v>433135</v>
      </c>
      <c r="CP90" s="2356">
        <v>215324</v>
      </c>
      <c r="CQ90" s="2356">
        <v>4441</v>
      </c>
      <c r="CR90" s="2356">
        <v>917954</v>
      </c>
      <c r="CS90" s="2356">
        <v>175154</v>
      </c>
      <c r="CT90" s="2356">
        <v>4918435</v>
      </c>
      <c r="CU90" s="2356">
        <v>6349870</v>
      </c>
      <c r="CV90" s="2356">
        <v>182584</v>
      </c>
      <c r="CW90" s="2356">
        <v>262470</v>
      </c>
      <c r="CX90" s="2356">
        <v>48457</v>
      </c>
      <c r="CY90" s="2356">
        <v>245453</v>
      </c>
      <c r="CZ90" s="2356">
        <v>18501</v>
      </c>
      <c r="DA90" s="2356">
        <v>20973</v>
      </c>
      <c r="DB90" s="2356">
        <v>6741</v>
      </c>
      <c r="DC90" s="208">
        <v>42931</v>
      </c>
      <c r="DD90" s="83">
        <v>41730</v>
      </c>
      <c r="DE90" s="628">
        <v>41730</v>
      </c>
      <c r="DF90" s="85"/>
      <c r="DG90" s="80">
        <v>41730</v>
      </c>
      <c r="DH90" s="130"/>
      <c r="DI90" s="549">
        <v>4400939</v>
      </c>
      <c r="DJ90" s="2356">
        <v>842308</v>
      </c>
      <c r="DK90" s="2356">
        <v>1262</v>
      </c>
      <c r="DL90" s="2356">
        <v>1780</v>
      </c>
      <c r="DM90" s="2356">
        <v>16729</v>
      </c>
      <c r="DN90" s="2356">
        <v>4041</v>
      </c>
      <c r="DO90" s="2356">
        <v>12688</v>
      </c>
      <c r="DP90" s="2356">
        <v>204710</v>
      </c>
      <c r="DQ90" s="2356">
        <v>594385</v>
      </c>
      <c r="DR90" s="2356">
        <v>135443</v>
      </c>
      <c r="DS90" s="2356">
        <v>3558631</v>
      </c>
      <c r="DT90" s="2356">
        <v>5008196</v>
      </c>
      <c r="DU90" s="2356">
        <v>2445</v>
      </c>
      <c r="DV90" s="2356" t="s">
        <v>21</v>
      </c>
      <c r="DW90" s="2356" t="s">
        <v>21</v>
      </c>
      <c r="DX90" s="2356">
        <v>4299</v>
      </c>
      <c r="DY90" s="208">
        <v>56244</v>
      </c>
      <c r="DZ90" s="83">
        <v>41730</v>
      </c>
      <c r="EA90" s="628">
        <v>41730</v>
      </c>
      <c r="EB90" s="85"/>
      <c r="EC90" s="80">
        <v>41730</v>
      </c>
      <c r="ED90" s="130"/>
      <c r="EE90" s="2356">
        <v>1443</v>
      </c>
      <c r="EF90" s="2356">
        <v>252259</v>
      </c>
      <c r="EG90" s="2356">
        <v>4409</v>
      </c>
      <c r="EH90" s="2356">
        <v>55320</v>
      </c>
      <c r="EI90" s="2356" t="s">
        <v>21</v>
      </c>
      <c r="EJ90" s="2356">
        <v>5933</v>
      </c>
      <c r="EK90" s="2356">
        <v>394</v>
      </c>
      <c r="EL90" s="2356">
        <v>40723</v>
      </c>
      <c r="EM90" s="2356">
        <v>45287</v>
      </c>
      <c r="EN90" s="2355" t="s">
        <v>21</v>
      </c>
      <c r="EO90" s="2355" t="s">
        <v>21</v>
      </c>
      <c r="EP90" s="2356">
        <v>371325</v>
      </c>
      <c r="EQ90" s="2356">
        <v>4133</v>
      </c>
      <c r="ER90" s="2356">
        <v>323380</v>
      </c>
      <c r="ES90" s="2356">
        <v>273484</v>
      </c>
      <c r="ET90" s="2356" t="s">
        <v>21</v>
      </c>
      <c r="EU90" s="2356">
        <v>250180</v>
      </c>
      <c r="EV90" s="83">
        <v>41730</v>
      </c>
      <c r="EW90" s="628">
        <v>41730</v>
      </c>
      <c r="EX90" s="85"/>
      <c r="EY90" s="80">
        <v>41730</v>
      </c>
      <c r="EZ90" s="130"/>
      <c r="FA90" s="2356">
        <v>32</v>
      </c>
      <c r="FB90" s="2356">
        <v>110713</v>
      </c>
      <c r="FC90" s="2356">
        <v>38745</v>
      </c>
      <c r="FD90" s="2356">
        <v>505283</v>
      </c>
      <c r="FE90" s="2356">
        <v>177324</v>
      </c>
      <c r="FF90" s="2356">
        <v>177638</v>
      </c>
      <c r="FG90" s="2356">
        <v>260828</v>
      </c>
      <c r="FH90" s="2356">
        <v>47876</v>
      </c>
      <c r="FI90" s="2356">
        <v>214094</v>
      </c>
      <c r="FJ90" s="2356">
        <v>18501</v>
      </c>
      <c r="FK90" s="2356">
        <v>8554</v>
      </c>
      <c r="FL90" s="2356">
        <v>6347</v>
      </c>
      <c r="FM90" s="2356">
        <v>2208</v>
      </c>
      <c r="FN90" s="2356">
        <v>2418</v>
      </c>
      <c r="FO90" s="2356">
        <v>29</v>
      </c>
      <c r="FP90" s="208" t="s">
        <v>21</v>
      </c>
      <c r="FQ90" s="83">
        <v>41730</v>
      </c>
      <c r="FR90" s="628">
        <v>41730</v>
      </c>
      <c r="FS90" s="1825"/>
      <c r="FT90" s="1825"/>
      <c r="FU90" s="1825"/>
      <c r="FV90" s="1825"/>
      <c r="FW90" s="1825"/>
      <c r="FX90" s="1825"/>
      <c r="FY90" s="1825"/>
      <c r="FZ90" s="1825"/>
      <c r="GA90" s="1825"/>
      <c r="GB90" s="1825"/>
      <c r="GC90" s="1825"/>
      <c r="GD90" s="1825"/>
      <c r="GE90" s="1825"/>
      <c r="GF90" s="1825"/>
      <c r="GG90" s="1825"/>
      <c r="GH90" s="1825"/>
      <c r="GI90" s="1825"/>
      <c r="GJ90" s="1825"/>
      <c r="GK90" s="1825"/>
      <c r="GL90" s="1825"/>
      <c r="GM90" s="1825"/>
      <c r="GN90" s="628"/>
    </row>
    <row r="91" spans="1:196" ht="6.75" customHeight="1">
      <c r="A91" s="1964"/>
      <c r="B91" s="658"/>
      <c r="C91" s="1965"/>
      <c r="D91" s="606"/>
      <c r="E91" s="549"/>
      <c r="F91" s="549"/>
      <c r="G91" s="549"/>
      <c r="H91" s="549"/>
      <c r="I91" s="549"/>
      <c r="J91" s="549"/>
      <c r="K91" s="549"/>
      <c r="L91" s="549"/>
      <c r="M91" s="549"/>
      <c r="N91" s="549"/>
      <c r="O91" s="549"/>
      <c r="P91" s="549"/>
      <c r="Q91" s="549"/>
      <c r="R91" s="549"/>
      <c r="S91" s="549"/>
      <c r="T91" s="593"/>
      <c r="U91" s="1958"/>
      <c r="V91" s="547"/>
      <c r="W91" s="1964"/>
      <c r="X91" s="658"/>
      <c r="Y91" s="1965"/>
      <c r="Z91" s="549"/>
      <c r="AA91" s="549"/>
      <c r="AB91" s="549"/>
      <c r="AC91" s="549"/>
      <c r="AD91" s="549"/>
      <c r="AE91" s="549"/>
      <c r="AF91" s="549"/>
      <c r="AG91" s="549"/>
      <c r="AH91" s="549"/>
      <c r="AI91" s="549"/>
      <c r="AJ91" s="549"/>
      <c r="AK91" s="549"/>
      <c r="AL91" s="549"/>
      <c r="AM91" s="549"/>
      <c r="AN91" s="549"/>
      <c r="AO91" s="549"/>
      <c r="AP91" s="593"/>
      <c r="AQ91" s="1958"/>
      <c r="AR91" s="547"/>
      <c r="AS91" s="1964"/>
      <c r="AT91" s="658"/>
      <c r="AU91" s="1965"/>
      <c r="AV91" s="549"/>
      <c r="AW91" s="549"/>
      <c r="AX91" s="549"/>
      <c r="AY91" s="549"/>
      <c r="AZ91" s="549"/>
      <c r="BA91" s="549"/>
      <c r="BB91" s="549"/>
      <c r="BC91" s="549"/>
      <c r="BD91" s="549"/>
      <c r="BE91" s="549"/>
      <c r="BF91" s="549"/>
      <c r="BG91" s="549"/>
      <c r="BH91" s="549"/>
      <c r="BI91" s="549"/>
      <c r="BJ91" s="549"/>
      <c r="BK91" s="549"/>
      <c r="BL91" s="1958"/>
      <c r="BM91" s="547"/>
      <c r="BN91" s="1964"/>
      <c r="BO91" s="658"/>
      <c r="BP91" s="1965"/>
      <c r="BQ91" s="549"/>
      <c r="BR91" s="549"/>
      <c r="BS91" s="549"/>
      <c r="BT91" s="549"/>
      <c r="BU91" s="549"/>
      <c r="BV91" s="549"/>
      <c r="BW91" s="549"/>
      <c r="BX91" s="549"/>
      <c r="BZ91" s="549"/>
      <c r="CA91" s="549"/>
      <c r="CB91" s="549"/>
      <c r="CC91" s="2278"/>
      <c r="CD91" s="1958"/>
      <c r="CE91" s="547"/>
      <c r="CG91" s="1989"/>
      <c r="CH91" s="2276"/>
      <c r="CI91" s="547"/>
      <c r="CJ91" s="85"/>
      <c r="CK91" s="87"/>
      <c r="CL91" s="130"/>
      <c r="CM91" s="2356"/>
      <c r="CN91" s="2356"/>
      <c r="CO91" s="2356"/>
      <c r="CP91" s="2356"/>
      <c r="CQ91" s="2356"/>
      <c r="CR91" s="2356"/>
      <c r="CS91" s="2356"/>
      <c r="CT91" s="2356"/>
      <c r="CU91" s="2356"/>
      <c r="CV91" s="2356"/>
      <c r="CW91" s="2356"/>
      <c r="CX91" s="2356"/>
      <c r="CY91" s="2356"/>
      <c r="CZ91" s="2356"/>
      <c r="DA91" s="2356"/>
      <c r="DB91" s="2356"/>
      <c r="DC91" s="208"/>
      <c r="DD91" s="77"/>
      <c r="DE91" s="486"/>
      <c r="DF91" s="85"/>
      <c r="DG91" s="87"/>
      <c r="DH91" s="130"/>
      <c r="DI91" s="549"/>
      <c r="DJ91" s="2356"/>
      <c r="DK91" s="2356"/>
      <c r="DL91" s="2356"/>
      <c r="DM91" s="2356"/>
      <c r="DN91" s="2356"/>
      <c r="DO91" s="2356"/>
      <c r="DP91" s="2356"/>
      <c r="DQ91" s="2356"/>
      <c r="DR91" s="2356"/>
      <c r="DS91" s="2356"/>
      <c r="DT91" s="2356"/>
      <c r="DU91" s="2356"/>
      <c r="DV91" s="2356"/>
      <c r="DW91" s="2356"/>
      <c r="DX91" s="2356"/>
      <c r="DY91" s="208"/>
      <c r="DZ91" s="77"/>
      <c r="EA91" s="486"/>
      <c r="EB91" s="85"/>
      <c r="EC91" s="87"/>
      <c r="ED91" s="130"/>
      <c r="EE91" s="2356"/>
      <c r="EF91" s="2356"/>
      <c r="EG91" s="2356"/>
      <c r="EH91" s="2356"/>
      <c r="EI91" s="2356"/>
      <c r="EJ91" s="2356"/>
      <c r="EK91" s="2356"/>
      <c r="EL91" s="2356"/>
      <c r="EM91" s="2356"/>
      <c r="EN91" s="2356"/>
      <c r="EO91" s="2356"/>
      <c r="EP91" s="2356"/>
      <c r="EQ91" s="2356"/>
      <c r="ER91" s="2356"/>
      <c r="ES91" s="2356"/>
      <c r="ET91" s="2356"/>
      <c r="EU91" s="2356"/>
      <c r="EV91" s="77"/>
      <c r="EW91" s="486"/>
      <c r="EX91" s="85"/>
      <c r="EY91" s="87"/>
      <c r="EZ91" s="130"/>
      <c r="FA91" s="2356"/>
      <c r="FB91" s="2356"/>
      <c r="FC91" s="2356"/>
      <c r="FD91" s="2356"/>
      <c r="FE91" s="2356"/>
      <c r="FF91" s="2356"/>
      <c r="FG91" s="2356"/>
      <c r="FH91" s="2356"/>
      <c r="FI91" s="2356"/>
      <c r="FJ91" s="2356"/>
      <c r="FK91" s="2356"/>
      <c r="FL91" s="2356"/>
      <c r="FM91" s="2356"/>
      <c r="FN91" s="2356"/>
      <c r="FO91" s="2356"/>
      <c r="FP91" s="208"/>
      <c r="FQ91" s="77"/>
      <c r="FR91" s="486"/>
      <c r="FS91" s="1825"/>
      <c r="FT91" s="1825"/>
      <c r="FU91" s="1825"/>
      <c r="FV91" s="1825"/>
      <c r="FW91" s="1825"/>
      <c r="FX91" s="1825"/>
      <c r="FY91" s="1825"/>
      <c r="FZ91" s="1825"/>
      <c r="GA91" s="1825"/>
      <c r="GB91" s="1825"/>
      <c r="GC91" s="1825"/>
      <c r="GD91" s="1825"/>
      <c r="GE91" s="1825"/>
      <c r="GF91" s="1825"/>
      <c r="GG91" s="1825"/>
      <c r="GH91" s="1825"/>
      <c r="GI91" s="1825"/>
      <c r="GJ91" s="1825"/>
      <c r="GK91" s="1825"/>
      <c r="GL91" s="1825"/>
      <c r="GM91" s="1825"/>
      <c r="GN91" s="628"/>
    </row>
    <row r="92" spans="1:196" ht="15.75" customHeight="1">
      <c r="A92" s="1966" t="s">
        <v>777</v>
      </c>
      <c r="B92" s="552" t="s">
        <v>23</v>
      </c>
      <c r="C92" s="1967" t="s">
        <v>24</v>
      </c>
      <c r="D92" s="606">
        <v>109770</v>
      </c>
      <c r="E92" s="549">
        <v>4474</v>
      </c>
      <c r="F92" s="549">
        <v>105296</v>
      </c>
      <c r="G92" s="549">
        <v>54331</v>
      </c>
      <c r="H92" s="549">
        <v>1099</v>
      </c>
      <c r="I92" s="549">
        <v>175558</v>
      </c>
      <c r="J92" s="549">
        <v>47948</v>
      </c>
      <c r="K92" s="549">
        <v>1009607</v>
      </c>
      <c r="L92" s="549">
        <v>1261584</v>
      </c>
      <c r="M92" s="549">
        <v>47215</v>
      </c>
      <c r="N92" s="549">
        <v>60920</v>
      </c>
      <c r="O92" s="549">
        <v>10425</v>
      </c>
      <c r="P92" s="549">
        <v>64098</v>
      </c>
      <c r="Q92" s="549">
        <v>4696</v>
      </c>
      <c r="R92" s="549">
        <v>4828</v>
      </c>
      <c r="S92" s="549">
        <v>2321</v>
      </c>
      <c r="T92" s="593">
        <v>10420</v>
      </c>
      <c r="U92" s="1968" t="s">
        <v>25</v>
      </c>
      <c r="V92" s="555" t="s">
        <v>778</v>
      </c>
      <c r="W92" s="1966" t="s">
        <v>777</v>
      </c>
      <c r="X92" s="552" t="s">
        <v>23</v>
      </c>
      <c r="Y92" s="1967" t="s">
        <v>24</v>
      </c>
      <c r="Z92" s="549">
        <v>214123</v>
      </c>
      <c r="AA92" s="549">
        <v>396</v>
      </c>
      <c r="AB92" s="549">
        <v>433</v>
      </c>
      <c r="AC92" s="549">
        <v>4488</v>
      </c>
      <c r="AD92" s="549">
        <v>1341</v>
      </c>
      <c r="AE92" s="549">
        <v>3147</v>
      </c>
      <c r="AF92" s="549">
        <v>51629</v>
      </c>
      <c r="AG92" s="549">
        <v>147752</v>
      </c>
      <c r="AH92" s="549">
        <v>37074</v>
      </c>
      <c r="AI92" s="549">
        <v>867313</v>
      </c>
      <c r="AJ92" s="549">
        <v>1220896</v>
      </c>
      <c r="AK92" s="549">
        <v>1519</v>
      </c>
      <c r="AL92" s="549" t="s">
        <v>21</v>
      </c>
      <c r="AM92" s="549" t="s">
        <v>21</v>
      </c>
      <c r="AN92" s="549">
        <v>898</v>
      </c>
      <c r="AO92" s="549">
        <v>12479</v>
      </c>
      <c r="AP92" s="593">
        <v>58198</v>
      </c>
      <c r="AQ92" s="1968" t="s">
        <v>25</v>
      </c>
      <c r="AR92" s="555" t="s">
        <v>778</v>
      </c>
      <c r="AS92" s="1966" t="s">
        <v>777</v>
      </c>
      <c r="AT92" s="552" t="s">
        <v>23</v>
      </c>
      <c r="AU92" s="1967" t="s">
        <v>24</v>
      </c>
      <c r="AV92" s="549">
        <v>15184</v>
      </c>
      <c r="AW92" s="549" t="s">
        <v>21</v>
      </c>
      <c r="AX92" s="549">
        <v>3048</v>
      </c>
      <c r="AY92" s="549">
        <v>110</v>
      </c>
      <c r="AZ92" s="549">
        <v>9821</v>
      </c>
      <c r="BA92" s="549">
        <v>10925</v>
      </c>
      <c r="BB92" s="549">
        <v>95871</v>
      </c>
      <c r="BC92" s="549">
        <v>32803</v>
      </c>
      <c r="BD92" s="549">
        <v>82164</v>
      </c>
      <c r="BE92" s="549">
        <v>67896</v>
      </c>
      <c r="BF92" s="549" t="s">
        <v>21</v>
      </c>
      <c r="BG92" s="549">
        <v>62261</v>
      </c>
      <c r="BH92" s="549">
        <v>62261</v>
      </c>
      <c r="BI92" s="549">
        <v>371</v>
      </c>
      <c r="BJ92" s="549">
        <v>14268</v>
      </c>
      <c r="BK92" s="549">
        <v>3048</v>
      </c>
      <c r="BL92" s="1968" t="s">
        <v>25</v>
      </c>
      <c r="BM92" s="555" t="s">
        <v>778</v>
      </c>
      <c r="BN92" s="1966" t="s">
        <v>777</v>
      </c>
      <c r="BO92" s="552" t="s">
        <v>23</v>
      </c>
      <c r="BP92" s="1967" t="s">
        <v>24</v>
      </c>
      <c r="BQ92" s="549">
        <v>60484</v>
      </c>
      <c r="BR92" s="549">
        <v>10273</v>
      </c>
      <c r="BS92" s="549">
        <v>55479</v>
      </c>
      <c r="BT92" s="549">
        <v>4696</v>
      </c>
      <c r="BU92" s="549">
        <v>1780</v>
      </c>
      <c r="BV92" s="549">
        <v>2211</v>
      </c>
      <c r="BW92" s="549">
        <v>599</v>
      </c>
      <c r="BX92" s="549">
        <v>656</v>
      </c>
      <c r="BY92" s="542" t="s">
        <v>21</v>
      </c>
      <c r="BZ92" s="549">
        <v>2255</v>
      </c>
      <c r="CA92" s="549">
        <v>8790</v>
      </c>
      <c r="CB92" s="549">
        <v>137102</v>
      </c>
      <c r="CC92" s="593">
        <v>49675</v>
      </c>
      <c r="CD92" s="1968" t="s">
        <v>25</v>
      </c>
      <c r="CE92" s="2393" t="s">
        <v>778</v>
      </c>
      <c r="CG92" s="549"/>
      <c r="CH92" s="2279"/>
      <c r="CI92" s="555"/>
      <c r="CJ92" s="88" t="s">
        <v>777</v>
      </c>
      <c r="CK92" s="89" t="s">
        <v>23</v>
      </c>
      <c r="CL92" s="131" t="s">
        <v>24</v>
      </c>
      <c r="CM92" s="2356">
        <v>114048</v>
      </c>
      <c r="CN92" s="2356">
        <v>6928</v>
      </c>
      <c r="CO92" s="2356">
        <v>107119</v>
      </c>
      <c r="CP92" s="2356">
        <v>54331</v>
      </c>
      <c r="CQ92" s="2356">
        <v>1099</v>
      </c>
      <c r="CR92" s="2356">
        <v>230519</v>
      </c>
      <c r="CS92" s="2356">
        <v>47948</v>
      </c>
      <c r="CT92" s="2356">
        <v>1208100</v>
      </c>
      <c r="CU92" s="2356">
        <v>1555328</v>
      </c>
      <c r="CV92" s="2356">
        <v>47215</v>
      </c>
      <c r="CW92" s="2356">
        <v>60920</v>
      </c>
      <c r="CX92" s="2356">
        <v>10425</v>
      </c>
      <c r="CY92" s="2356">
        <v>64098</v>
      </c>
      <c r="CZ92" s="2356">
        <v>4696</v>
      </c>
      <c r="DA92" s="2356">
        <v>6548</v>
      </c>
      <c r="DB92" s="2356">
        <v>2321</v>
      </c>
      <c r="DC92" s="208">
        <v>10790</v>
      </c>
      <c r="DD92" s="91" t="s">
        <v>25</v>
      </c>
      <c r="DE92" s="632" t="s">
        <v>778</v>
      </c>
      <c r="DF92" s="88" t="s">
        <v>777</v>
      </c>
      <c r="DG92" s="89" t="s">
        <v>23</v>
      </c>
      <c r="DH92" s="131" t="s">
        <v>24</v>
      </c>
      <c r="DI92" s="549">
        <v>1081436</v>
      </c>
      <c r="DJ92" s="2356">
        <v>214123</v>
      </c>
      <c r="DK92" s="2356">
        <v>396</v>
      </c>
      <c r="DL92" s="2356">
        <v>433</v>
      </c>
      <c r="DM92" s="2356">
        <v>4488</v>
      </c>
      <c r="DN92" s="2356">
        <v>1341</v>
      </c>
      <c r="DO92" s="2356">
        <v>3147</v>
      </c>
      <c r="DP92" s="2356">
        <v>51629</v>
      </c>
      <c r="DQ92" s="2356">
        <v>147752</v>
      </c>
      <c r="DR92" s="2356">
        <v>37074</v>
      </c>
      <c r="DS92" s="2356">
        <v>867313</v>
      </c>
      <c r="DT92" s="2356">
        <v>1220896</v>
      </c>
      <c r="DU92" s="2356">
        <v>1519</v>
      </c>
      <c r="DV92" s="2356" t="s">
        <v>21</v>
      </c>
      <c r="DW92" s="2356" t="s">
        <v>21</v>
      </c>
      <c r="DX92" s="2356">
        <v>898</v>
      </c>
      <c r="DY92" s="208">
        <v>12479</v>
      </c>
      <c r="DZ92" s="91" t="s">
        <v>25</v>
      </c>
      <c r="EA92" s="632" t="s">
        <v>778</v>
      </c>
      <c r="EB92" s="88" t="s">
        <v>777</v>
      </c>
      <c r="EC92" s="89" t="s">
        <v>23</v>
      </c>
      <c r="ED92" s="131" t="s">
        <v>24</v>
      </c>
      <c r="EE92" s="2356">
        <v>161</v>
      </c>
      <c r="EF92" s="2356">
        <v>63250</v>
      </c>
      <c r="EG92" s="2356">
        <v>1097</v>
      </c>
      <c r="EH92" s="2356">
        <v>15613</v>
      </c>
      <c r="EI92" s="2356" t="s">
        <v>21</v>
      </c>
      <c r="EJ92" s="2356">
        <v>3048</v>
      </c>
      <c r="EK92" s="2356">
        <v>110</v>
      </c>
      <c r="EL92" s="2356">
        <v>10191</v>
      </c>
      <c r="EM92" s="2356">
        <v>11329</v>
      </c>
      <c r="EN92" s="2355" t="s">
        <v>21</v>
      </c>
      <c r="EO92" s="2355" t="s">
        <v>21</v>
      </c>
      <c r="EP92" s="2356">
        <v>90443</v>
      </c>
      <c r="EQ92" s="2356">
        <v>2299</v>
      </c>
      <c r="ER92" s="2356">
        <v>82166</v>
      </c>
      <c r="ES92" s="2356">
        <v>67896</v>
      </c>
      <c r="ET92" s="2356" t="s">
        <v>21</v>
      </c>
      <c r="EU92" s="2356">
        <v>62261</v>
      </c>
      <c r="EV92" s="91" t="s">
        <v>25</v>
      </c>
      <c r="EW92" s="632" t="s">
        <v>778</v>
      </c>
      <c r="EX92" s="88" t="s">
        <v>777</v>
      </c>
      <c r="EY92" s="89" t="s">
        <v>23</v>
      </c>
      <c r="EZ92" s="131" t="s">
        <v>24</v>
      </c>
      <c r="FA92" s="2356">
        <v>2</v>
      </c>
      <c r="FB92" s="2356">
        <v>28064</v>
      </c>
      <c r="FC92" s="2356">
        <v>10696</v>
      </c>
      <c r="FD92" s="2356">
        <v>121841</v>
      </c>
      <c r="FE92" s="2356">
        <v>38995</v>
      </c>
      <c r="FF92" s="2356">
        <v>45696</v>
      </c>
      <c r="FG92" s="2356">
        <v>60484</v>
      </c>
      <c r="FH92" s="2356">
        <v>10273</v>
      </c>
      <c r="FI92" s="2356">
        <v>55479</v>
      </c>
      <c r="FJ92" s="2356">
        <v>4696</v>
      </c>
      <c r="FK92" s="2356">
        <v>1858</v>
      </c>
      <c r="FL92" s="2356">
        <v>2211</v>
      </c>
      <c r="FM92" s="2356">
        <v>599</v>
      </c>
      <c r="FN92" s="2356">
        <v>656</v>
      </c>
      <c r="FO92" s="2356">
        <v>6</v>
      </c>
      <c r="FP92" s="208" t="s">
        <v>21</v>
      </c>
      <c r="FQ92" s="83" t="s">
        <v>25</v>
      </c>
      <c r="FR92" s="628" t="s">
        <v>778</v>
      </c>
      <c r="FS92" s="1825"/>
      <c r="FT92" s="1825"/>
      <c r="FU92" s="1825"/>
      <c r="FV92" s="1825"/>
      <c r="FW92" s="1825"/>
      <c r="FX92" s="1825"/>
      <c r="FY92" s="1825"/>
      <c r="FZ92" s="1825"/>
      <c r="GA92" s="1825"/>
      <c r="GB92" s="1825"/>
      <c r="GC92" s="1825"/>
      <c r="GD92" s="1825"/>
      <c r="GE92" s="1825"/>
      <c r="GF92" s="1825"/>
      <c r="GG92" s="1825"/>
      <c r="GH92" s="1825"/>
      <c r="GI92" s="1825"/>
      <c r="GJ92" s="1825"/>
      <c r="GK92" s="1825"/>
      <c r="GL92" s="1825"/>
      <c r="GM92" s="1825"/>
      <c r="GN92" s="628"/>
    </row>
    <row r="93" spans="1:196" ht="14.25" customHeight="1">
      <c r="A93" s="1969" t="s">
        <v>26</v>
      </c>
      <c r="B93" s="556" t="s">
        <v>26</v>
      </c>
      <c r="C93" s="553" t="s">
        <v>571</v>
      </c>
      <c r="D93" s="606">
        <v>104178</v>
      </c>
      <c r="E93" s="549">
        <v>3897</v>
      </c>
      <c r="F93" s="549">
        <v>100281</v>
      </c>
      <c r="G93" s="549">
        <v>53227</v>
      </c>
      <c r="H93" s="549">
        <v>507</v>
      </c>
      <c r="I93" s="549">
        <v>141854</v>
      </c>
      <c r="J93" s="549">
        <v>49721</v>
      </c>
      <c r="K93" s="549">
        <v>965928</v>
      </c>
      <c r="L93" s="549">
        <v>1220554</v>
      </c>
      <c r="M93" s="549">
        <v>40592</v>
      </c>
      <c r="N93" s="549">
        <v>47891</v>
      </c>
      <c r="O93" s="549">
        <v>6573</v>
      </c>
      <c r="P93" s="549">
        <v>57841</v>
      </c>
      <c r="Q93" s="549">
        <v>4931</v>
      </c>
      <c r="R93" s="549">
        <v>3523</v>
      </c>
      <c r="S93" s="549">
        <v>2209</v>
      </c>
      <c r="T93" s="593">
        <v>10225</v>
      </c>
      <c r="U93" s="1968" t="s">
        <v>27</v>
      </c>
      <c r="V93" s="555" t="s">
        <v>26</v>
      </c>
      <c r="W93" s="1969" t="s">
        <v>26</v>
      </c>
      <c r="X93" s="556" t="s">
        <v>26</v>
      </c>
      <c r="Y93" s="553" t="s">
        <v>571</v>
      </c>
      <c r="Z93" s="549">
        <v>191714</v>
      </c>
      <c r="AA93" s="549">
        <v>353</v>
      </c>
      <c r="AB93" s="549">
        <v>421</v>
      </c>
      <c r="AC93" s="549">
        <v>4413</v>
      </c>
      <c r="AD93" s="549">
        <v>1009</v>
      </c>
      <c r="AE93" s="549">
        <v>3404</v>
      </c>
      <c r="AF93" s="549">
        <v>50451</v>
      </c>
      <c r="AG93" s="549">
        <v>118401</v>
      </c>
      <c r="AH93" s="549">
        <v>38665</v>
      </c>
      <c r="AI93" s="549">
        <v>841431</v>
      </c>
      <c r="AJ93" s="549">
        <v>1181385</v>
      </c>
      <c r="AK93" s="549">
        <v>435</v>
      </c>
      <c r="AL93" s="549" t="s">
        <v>21</v>
      </c>
      <c r="AM93" s="549" t="s">
        <v>21</v>
      </c>
      <c r="AN93" s="549">
        <v>1248</v>
      </c>
      <c r="AO93" s="549">
        <v>12801</v>
      </c>
      <c r="AP93" s="593">
        <v>59138</v>
      </c>
      <c r="AQ93" s="1968" t="s">
        <v>27</v>
      </c>
      <c r="AR93" s="555" t="s">
        <v>26</v>
      </c>
      <c r="AS93" s="1969" t="s">
        <v>26</v>
      </c>
      <c r="AT93" s="556" t="s">
        <v>26</v>
      </c>
      <c r="AU93" s="553" t="s">
        <v>571</v>
      </c>
      <c r="AV93" s="549">
        <v>14003</v>
      </c>
      <c r="AW93" s="549" t="s">
        <v>21</v>
      </c>
      <c r="AX93" s="549">
        <v>1983</v>
      </c>
      <c r="AY93" s="549">
        <v>110</v>
      </c>
      <c r="AZ93" s="549">
        <v>9794</v>
      </c>
      <c r="BA93" s="549">
        <v>10940</v>
      </c>
      <c r="BB93" s="549">
        <v>94957</v>
      </c>
      <c r="BC93" s="549">
        <v>27869</v>
      </c>
      <c r="BD93" s="549">
        <v>78312</v>
      </c>
      <c r="BE93" s="549">
        <v>65116</v>
      </c>
      <c r="BF93" s="549">
        <v>1</v>
      </c>
      <c r="BG93" s="549">
        <v>60057</v>
      </c>
      <c r="BH93" s="549">
        <v>60057</v>
      </c>
      <c r="BI93" s="549">
        <v>70</v>
      </c>
      <c r="BJ93" s="549">
        <v>13196</v>
      </c>
      <c r="BK93" s="549">
        <v>1983</v>
      </c>
      <c r="BL93" s="1968" t="s">
        <v>27</v>
      </c>
      <c r="BM93" s="555" t="s">
        <v>26</v>
      </c>
      <c r="BN93" s="1969" t="s">
        <v>26</v>
      </c>
      <c r="BO93" s="556" t="s">
        <v>26</v>
      </c>
      <c r="BP93" s="553" t="s">
        <v>571</v>
      </c>
      <c r="BQ93" s="549">
        <v>47380</v>
      </c>
      <c r="BR93" s="549">
        <v>6423</v>
      </c>
      <c r="BS93" s="549">
        <v>50113</v>
      </c>
      <c r="BT93" s="549">
        <v>4931</v>
      </c>
      <c r="BU93" s="549">
        <v>1540</v>
      </c>
      <c r="BV93" s="549">
        <v>2099</v>
      </c>
      <c r="BW93" s="549">
        <v>431</v>
      </c>
      <c r="BX93" s="549">
        <v>471</v>
      </c>
      <c r="BY93" s="542" t="s">
        <v>21</v>
      </c>
      <c r="BZ93" s="549">
        <v>1593</v>
      </c>
      <c r="CA93" s="549">
        <v>7466</v>
      </c>
      <c r="CB93" s="549">
        <v>125594</v>
      </c>
      <c r="CC93" s="593">
        <v>45085</v>
      </c>
      <c r="CD93" s="1968" t="s">
        <v>27</v>
      </c>
      <c r="CE93" s="555" t="s">
        <v>26</v>
      </c>
      <c r="CG93" s="549"/>
      <c r="CH93" s="2279"/>
      <c r="CI93" s="555"/>
      <c r="CJ93" s="93" t="s">
        <v>26</v>
      </c>
      <c r="CK93" s="94" t="s">
        <v>26</v>
      </c>
      <c r="CL93" s="132" t="s">
        <v>571</v>
      </c>
      <c r="CM93" s="2356">
        <v>108911</v>
      </c>
      <c r="CN93" s="2356">
        <v>6089</v>
      </c>
      <c r="CO93" s="2356">
        <v>102822</v>
      </c>
      <c r="CP93" s="2356">
        <v>53227</v>
      </c>
      <c r="CQ93" s="2356">
        <v>507</v>
      </c>
      <c r="CR93" s="2356">
        <v>196373</v>
      </c>
      <c r="CS93" s="2356">
        <v>49776</v>
      </c>
      <c r="CT93" s="2356">
        <v>1138933</v>
      </c>
      <c r="CU93" s="2356">
        <v>1475145</v>
      </c>
      <c r="CV93" s="2356">
        <v>40592</v>
      </c>
      <c r="CW93" s="2356">
        <v>47891</v>
      </c>
      <c r="CX93" s="2356">
        <v>6573</v>
      </c>
      <c r="CY93" s="2356">
        <v>57841</v>
      </c>
      <c r="CZ93" s="2356">
        <v>4931</v>
      </c>
      <c r="DA93" s="2356">
        <v>5117</v>
      </c>
      <c r="DB93" s="2356">
        <v>2209</v>
      </c>
      <c r="DC93" s="208">
        <v>11320</v>
      </c>
      <c r="DD93" s="91" t="s">
        <v>27</v>
      </c>
      <c r="DE93" s="632" t="s">
        <v>26</v>
      </c>
      <c r="DF93" s="93" t="s">
        <v>26</v>
      </c>
      <c r="DG93" s="94" t="s">
        <v>26</v>
      </c>
      <c r="DH93" s="132" t="s">
        <v>571</v>
      </c>
      <c r="DI93" s="549">
        <v>1033144</v>
      </c>
      <c r="DJ93" s="2356">
        <v>191714</v>
      </c>
      <c r="DK93" s="2356">
        <v>353</v>
      </c>
      <c r="DL93" s="2356">
        <v>421</v>
      </c>
      <c r="DM93" s="2356">
        <v>4413</v>
      </c>
      <c r="DN93" s="2356">
        <v>1009</v>
      </c>
      <c r="DO93" s="2356">
        <v>3404</v>
      </c>
      <c r="DP93" s="2356">
        <v>50451</v>
      </c>
      <c r="DQ93" s="2356">
        <v>118401</v>
      </c>
      <c r="DR93" s="2356">
        <v>38665</v>
      </c>
      <c r="DS93" s="2356">
        <v>841431</v>
      </c>
      <c r="DT93" s="2356">
        <v>1181385</v>
      </c>
      <c r="DU93" s="2356">
        <v>435</v>
      </c>
      <c r="DV93" s="2356" t="s">
        <v>21</v>
      </c>
      <c r="DW93" s="2356" t="s">
        <v>21</v>
      </c>
      <c r="DX93" s="2356">
        <v>1248</v>
      </c>
      <c r="DY93" s="208">
        <v>12801</v>
      </c>
      <c r="DZ93" s="91" t="s">
        <v>27</v>
      </c>
      <c r="EA93" s="632" t="s">
        <v>26</v>
      </c>
      <c r="EB93" s="93" t="s">
        <v>26</v>
      </c>
      <c r="EC93" s="94" t="s">
        <v>26</v>
      </c>
      <c r="ED93" s="132" t="s">
        <v>571</v>
      </c>
      <c r="EE93" s="2356">
        <v>74</v>
      </c>
      <c r="EF93" s="2356">
        <v>61778</v>
      </c>
      <c r="EG93" s="2356">
        <v>499</v>
      </c>
      <c r="EH93" s="2356">
        <v>14329</v>
      </c>
      <c r="EI93" s="2356" t="s">
        <v>21</v>
      </c>
      <c r="EJ93" s="2356">
        <v>1983</v>
      </c>
      <c r="EK93" s="2356">
        <v>110</v>
      </c>
      <c r="EL93" s="2356">
        <v>10083</v>
      </c>
      <c r="EM93" s="2356">
        <v>11247</v>
      </c>
      <c r="EN93" s="2355" t="s">
        <v>21</v>
      </c>
      <c r="EO93" s="2355" t="s">
        <v>21</v>
      </c>
      <c r="EP93" s="2356">
        <v>85820</v>
      </c>
      <c r="EQ93" s="2356">
        <v>3736</v>
      </c>
      <c r="ER93" s="2356">
        <v>78312</v>
      </c>
      <c r="ES93" s="2356">
        <v>65116</v>
      </c>
      <c r="ET93" s="2356">
        <v>1</v>
      </c>
      <c r="EU93" s="2356">
        <v>60057</v>
      </c>
      <c r="EV93" s="91" t="s">
        <v>27</v>
      </c>
      <c r="EW93" s="632" t="s">
        <v>26</v>
      </c>
      <c r="EX93" s="93" t="s">
        <v>26</v>
      </c>
      <c r="EY93" s="94" t="s">
        <v>26</v>
      </c>
      <c r="EZ93" s="132" t="s">
        <v>571</v>
      </c>
      <c r="FA93" s="2356">
        <v>6</v>
      </c>
      <c r="FB93" s="2356">
        <v>23589</v>
      </c>
      <c r="FC93" s="2356">
        <v>10943</v>
      </c>
      <c r="FD93" s="2356">
        <v>106316</v>
      </c>
      <c r="FE93" s="2356">
        <v>38082</v>
      </c>
      <c r="FF93" s="2356">
        <v>40157</v>
      </c>
      <c r="FG93" s="2356">
        <v>47380</v>
      </c>
      <c r="FH93" s="2356">
        <v>6423</v>
      </c>
      <c r="FI93" s="2356">
        <v>50113</v>
      </c>
      <c r="FJ93" s="2356">
        <v>4931</v>
      </c>
      <c r="FK93" s="2356">
        <v>1629</v>
      </c>
      <c r="FL93" s="2356">
        <v>2099</v>
      </c>
      <c r="FM93" s="2356">
        <v>431</v>
      </c>
      <c r="FN93" s="2356">
        <v>472</v>
      </c>
      <c r="FO93" s="2356">
        <v>8</v>
      </c>
      <c r="FP93" s="208" t="s">
        <v>21</v>
      </c>
      <c r="FQ93" s="83" t="s">
        <v>27</v>
      </c>
      <c r="FR93" s="628" t="s">
        <v>26</v>
      </c>
      <c r="FS93" s="1825"/>
      <c r="FT93" s="1825"/>
      <c r="FU93" s="1825"/>
      <c r="FV93" s="1825"/>
      <c r="FW93" s="1825"/>
      <c r="FX93" s="1825"/>
      <c r="FY93" s="1825"/>
      <c r="FZ93" s="1825"/>
      <c r="GA93" s="1825"/>
      <c r="GB93" s="1825"/>
      <c r="GC93" s="1825"/>
      <c r="GD93" s="1825"/>
      <c r="GE93" s="1825"/>
      <c r="GF93" s="1825"/>
      <c r="GG93" s="1825"/>
      <c r="GH93" s="1825"/>
      <c r="GI93" s="1825"/>
      <c r="GJ93" s="1825"/>
      <c r="GK93" s="1825"/>
      <c r="GL93" s="1825"/>
      <c r="GM93" s="1825"/>
      <c r="GN93" s="628"/>
    </row>
    <row r="94" spans="1:196" ht="14.25" customHeight="1">
      <c r="A94" s="1969" t="s">
        <v>26</v>
      </c>
      <c r="B94" s="556" t="s">
        <v>26</v>
      </c>
      <c r="C94" s="553" t="s">
        <v>572</v>
      </c>
      <c r="D94" s="606">
        <v>99404</v>
      </c>
      <c r="E94" s="549">
        <v>4565</v>
      </c>
      <c r="F94" s="549">
        <v>94839</v>
      </c>
      <c r="G94" s="549">
        <v>54606</v>
      </c>
      <c r="H94" s="549">
        <v>640</v>
      </c>
      <c r="I94" s="549">
        <v>176878</v>
      </c>
      <c r="J94" s="549">
        <v>52151</v>
      </c>
      <c r="K94" s="549">
        <v>1010057</v>
      </c>
      <c r="L94" s="549">
        <v>1264195</v>
      </c>
      <c r="M94" s="549">
        <v>44494</v>
      </c>
      <c r="N94" s="549">
        <v>52426</v>
      </c>
      <c r="O94" s="549">
        <v>5923</v>
      </c>
      <c r="P94" s="549">
        <v>61900</v>
      </c>
      <c r="Q94" s="549">
        <v>1006</v>
      </c>
      <c r="R94" s="549">
        <v>9756</v>
      </c>
      <c r="S94" s="549">
        <v>2812</v>
      </c>
      <c r="T94" s="593">
        <v>12463</v>
      </c>
      <c r="U94" s="1968" t="s">
        <v>28</v>
      </c>
      <c r="V94" s="555" t="s">
        <v>26</v>
      </c>
      <c r="W94" s="1969" t="s">
        <v>26</v>
      </c>
      <c r="X94" s="556" t="s">
        <v>26</v>
      </c>
      <c r="Y94" s="553" t="s">
        <v>572</v>
      </c>
      <c r="Z94" s="549">
        <v>220415</v>
      </c>
      <c r="AA94" s="549">
        <v>396</v>
      </c>
      <c r="AB94" s="549">
        <v>425</v>
      </c>
      <c r="AC94" s="549">
        <v>4474</v>
      </c>
      <c r="AD94" s="549">
        <v>777</v>
      </c>
      <c r="AE94" s="549">
        <v>3697</v>
      </c>
      <c r="AF94" s="549">
        <v>51554</v>
      </c>
      <c r="AG94" s="549">
        <v>151640</v>
      </c>
      <c r="AH94" s="549">
        <v>40300</v>
      </c>
      <c r="AI94" s="549">
        <v>872314</v>
      </c>
      <c r="AJ94" s="549">
        <v>1225730</v>
      </c>
      <c r="AK94" s="549">
        <v>2252</v>
      </c>
      <c r="AL94" s="549">
        <v>372</v>
      </c>
      <c r="AM94" s="549">
        <v>407</v>
      </c>
      <c r="AN94" s="549">
        <v>865</v>
      </c>
      <c r="AO94" s="549">
        <v>14041</v>
      </c>
      <c r="AP94" s="593">
        <v>57491</v>
      </c>
      <c r="AQ94" s="1968" t="s">
        <v>28</v>
      </c>
      <c r="AR94" s="555" t="s">
        <v>26</v>
      </c>
      <c r="AS94" s="1969" t="s">
        <v>26</v>
      </c>
      <c r="AT94" s="556" t="s">
        <v>26</v>
      </c>
      <c r="AU94" s="553" t="s">
        <v>572</v>
      </c>
      <c r="AV94" s="549">
        <v>22627</v>
      </c>
      <c r="AW94" s="549" t="s">
        <v>21</v>
      </c>
      <c r="AX94" s="549">
        <v>7768</v>
      </c>
      <c r="AY94" s="549">
        <v>99</v>
      </c>
      <c r="AZ94" s="549">
        <v>11617</v>
      </c>
      <c r="BA94" s="549">
        <v>12953</v>
      </c>
      <c r="BB94" s="549">
        <v>98372</v>
      </c>
      <c r="BC94" s="549">
        <v>22248</v>
      </c>
      <c r="BD94" s="549">
        <v>79630</v>
      </c>
      <c r="BE94" s="549">
        <v>58102</v>
      </c>
      <c r="BF94" s="549" t="s">
        <v>21</v>
      </c>
      <c r="BG94" s="549">
        <v>53571</v>
      </c>
      <c r="BH94" s="549">
        <v>53571</v>
      </c>
      <c r="BI94" s="549">
        <v>77</v>
      </c>
      <c r="BJ94" s="549">
        <v>21529</v>
      </c>
      <c r="BK94" s="549">
        <v>7768</v>
      </c>
      <c r="BL94" s="1968" t="s">
        <v>28</v>
      </c>
      <c r="BM94" s="555" t="s">
        <v>26</v>
      </c>
      <c r="BN94" s="1969" t="s">
        <v>26</v>
      </c>
      <c r="BO94" s="556" t="s">
        <v>26</v>
      </c>
      <c r="BP94" s="553" t="s">
        <v>572</v>
      </c>
      <c r="BQ94" s="549">
        <v>52025</v>
      </c>
      <c r="BR94" s="549">
        <v>5794</v>
      </c>
      <c r="BS94" s="549">
        <v>54329</v>
      </c>
      <c r="BT94" s="549">
        <v>1006</v>
      </c>
      <c r="BU94" s="549">
        <v>1988</v>
      </c>
      <c r="BV94" s="549">
        <v>2713</v>
      </c>
      <c r="BW94" s="549">
        <v>474</v>
      </c>
      <c r="BX94" s="549">
        <v>518</v>
      </c>
      <c r="BY94" s="542" t="s">
        <v>21</v>
      </c>
      <c r="BZ94" s="549">
        <v>1908</v>
      </c>
      <c r="CA94" s="549">
        <v>7590</v>
      </c>
      <c r="CB94" s="549">
        <v>129888</v>
      </c>
      <c r="CC94" s="593">
        <v>43896</v>
      </c>
      <c r="CD94" s="1968" t="s">
        <v>28</v>
      </c>
      <c r="CE94" s="555" t="s">
        <v>26</v>
      </c>
      <c r="CG94" s="549"/>
      <c r="CH94" s="2279"/>
      <c r="CI94" s="555"/>
      <c r="CJ94" s="93" t="s">
        <v>26</v>
      </c>
      <c r="CK94" s="94" t="s">
        <v>26</v>
      </c>
      <c r="CL94" s="132" t="s">
        <v>572</v>
      </c>
      <c r="CM94" s="2356">
        <v>102759</v>
      </c>
      <c r="CN94" s="2356">
        <v>6502</v>
      </c>
      <c r="CO94" s="2356">
        <v>96257</v>
      </c>
      <c r="CP94" s="2356">
        <v>54606</v>
      </c>
      <c r="CQ94" s="2356">
        <v>640</v>
      </c>
      <c r="CR94" s="2356">
        <v>234758</v>
      </c>
      <c r="CS94" s="2356">
        <v>52171</v>
      </c>
      <c r="CT94" s="2356">
        <v>1219002</v>
      </c>
      <c r="CU94" s="2356">
        <v>1571790</v>
      </c>
      <c r="CV94" s="2356">
        <v>45665</v>
      </c>
      <c r="CW94" s="2356">
        <v>52426</v>
      </c>
      <c r="CX94" s="2356">
        <v>5923</v>
      </c>
      <c r="CY94" s="2356">
        <v>61900</v>
      </c>
      <c r="CZ94" s="2356">
        <v>1006</v>
      </c>
      <c r="DA94" s="2356">
        <v>11499</v>
      </c>
      <c r="DB94" s="2356">
        <v>2812</v>
      </c>
      <c r="DC94" s="208">
        <v>12957</v>
      </c>
      <c r="DD94" s="91" t="s">
        <v>28</v>
      </c>
      <c r="DE94" s="632" t="s">
        <v>26</v>
      </c>
      <c r="DF94" s="93" t="s">
        <v>26</v>
      </c>
      <c r="DG94" s="94" t="s">
        <v>26</v>
      </c>
      <c r="DH94" s="132" t="s">
        <v>572</v>
      </c>
      <c r="DI94" s="549">
        <v>1092729</v>
      </c>
      <c r="DJ94" s="2356">
        <v>220415</v>
      </c>
      <c r="DK94" s="2356">
        <v>396</v>
      </c>
      <c r="DL94" s="2356">
        <v>425</v>
      </c>
      <c r="DM94" s="2356">
        <v>4474</v>
      </c>
      <c r="DN94" s="2356">
        <v>777</v>
      </c>
      <c r="DO94" s="2356">
        <v>3697</v>
      </c>
      <c r="DP94" s="2356">
        <v>51554</v>
      </c>
      <c r="DQ94" s="2356">
        <v>151640</v>
      </c>
      <c r="DR94" s="2356">
        <v>40300</v>
      </c>
      <c r="DS94" s="2356">
        <v>872314</v>
      </c>
      <c r="DT94" s="2356">
        <v>1225730</v>
      </c>
      <c r="DU94" s="2356">
        <v>2252</v>
      </c>
      <c r="DV94" s="2356">
        <v>372</v>
      </c>
      <c r="DW94" s="2356">
        <v>407</v>
      </c>
      <c r="DX94" s="2356">
        <v>865</v>
      </c>
      <c r="DY94" s="208">
        <v>14041</v>
      </c>
      <c r="DZ94" s="91" t="s">
        <v>28</v>
      </c>
      <c r="EA94" s="632" t="s">
        <v>26</v>
      </c>
      <c r="EB94" s="93" t="s">
        <v>26</v>
      </c>
      <c r="EC94" s="94" t="s">
        <v>26</v>
      </c>
      <c r="ED94" s="132" t="s">
        <v>572</v>
      </c>
      <c r="EE94" s="2356">
        <v>839</v>
      </c>
      <c r="EF94" s="2356">
        <v>54483</v>
      </c>
      <c r="EG94" s="2356">
        <v>635</v>
      </c>
      <c r="EH94" s="2356">
        <v>22848</v>
      </c>
      <c r="EI94" s="2356" t="s">
        <v>21</v>
      </c>
      <c r="EJ94" s="2356">
        <v>7768</v>
      </c>
      <c r="EK94" s="2356">
        <v>99</v>
      </c>
      <c r="EL94" s="2356">
        <v>11807</v>
      </c>
      <c r="EM94" s="2356">
        <v>13161</v>
      </c>
      <c r="EN94" s="2355" t="s">
        <v>21</v>
      </c>
      <c r="EO94" s="2355" t="s">
        <v>21</v>
      </c>
      <c r="EP94" s="2356">
        <v>91111</v>
      </c>
      <c r="EQ94" s="2356">
        <v>299</v>
      </c>
      <c r="ER94" s="2356">
        <v>79630</v>
      </c>
      <c r="ES94" s="2356">
        <v>58102</v>
      </c>
      <c r="ET94" s="2356" t="s">
        <v>21</v>
      </c>
      <c r="EU94" s="2356">
        <v>53571</v>
      </c>
      <c r="EV94" s="91" t="s">
        <v>28</v>
      </c>
      <c r="EW94" s="632" t="s">
        <v>26</v>
      </c>
      <c r="EX94" s="93" t="s">
        <v>26</v>
      </c>
      <c r="EY94" s="94" t="s">
        <v>26</v>
      </c>
      <c r="EZ94" s="132" t="s">
        <v>572</v>
      </c>
      <c r="FA94" s="2356">
        <v>3</v>
      </c>
      <c r="FB94" s="2356">
        <v>25540</v>
      </c>
      <c r="FC94" s="2356">
        <v>11749</v>
      </c>
      <c r="FD94" s="2356">
        <v>111660</v>
      </c>
      <c r="FE94" s="2356">
        <v>37324</v>
      </c>
      <c r="FF94" s="2356">
        <v>42242</v>
      </c>
      <c r="FG94" s="2356">
        <v>52025</v>
      </c>
      <c r="FH94" s="2356">
        <v>5794</v>
      </c>
      <c r="FI94" s="2356">
        <v>54329</v>
      </c>
      <c r="FJ94" s="2356">
        <v>1006</v>
      </c>
      <c r="FK94" s="2356">
        <v>2055</v>
      </c>
      <c r="FL94" s="2356">
        <v>2713</v>
      </c>
      <c r="FM94" s="2356">
        <v>474</v>
      </c>
      <c r="FN94" s="2356">
        <v>519</v>
      </c>
      <c r="FO94" s="2356">
        <v>3</v>
      </c>
      <c r="FP94" s="208" t="s">
        <v>21</v>
      </c>
      <c r="FQ94" s="83" t="s">
        <v>28</v>
      </c>
      <c r="FR94" s="628" t="s">
        <v>26</v>
      </c>
      <c r="FS94" s="1825"/>
      <c r="FT94" s="1825"/>
      <c r="FU94" s="1825"/>
      <c r="FV94" s="1825"/>
      <c r="FW94" s="1825"/>
      <c r="FX94" s="1825"/>
      <c r="FY94" s="1825"/>
      <c r="FZ94" s="1825"/>
      <c r="GA94" s="1825"/>
      <c r="GB94" s="1825"/>
      <c r="GC94" s="1825"/>
      <c r="GD94" s="1825"/>
      <c r="GE94" s="1825"/>
      <c r="GF94" s="1825"/>
      <c r="GG94" s="1825"/>
      <c r="GH94" s="1825"/>
      <c r="GI94" s="1825"/>
      <c r="GJ94" s="1825"/>
      <c r="GK94" s="1825"/>
      <c r="GL94" s="1825"/>
      <c r="GM94" s="1825"/>
      <c r="GN94" s="628"/>
    </row>
    <row r="95" spans="1:196" ht="14.25" customHeight="1">
      <c r="A95" s="1969" t="s">
        <v>26</v>
      </c>
      <c r="B95" s="556" t="s">
        <v>26</v>
      </c>
      <c r="C95" s="553" t="s">
        <v>170</v>
      </c>
      <c r="D95" s="606">
        <v>102931</v>
      </c>
      <c r="E95" s="549">
        <v>5399</v>
      </c>
      <c r="F95" s="549">
        <v>97532</v>
      </c>
      <c r="G95" s="549">
        <v>59701</v>
      </c>
      <c r="H95" s="549">
        <v>1018</v>
      </c>
      <c r="I95" s="549">
        <v>192939</v>
      </c>
      <c r="J95" s="549">
        <v>51185</v>
      </c>
      <c r="K95" s="549">
        <v>1017566</v>
      </c>
      <c r="L95" s="549">
        <v>1266767</v>
      </c>
      <c r="M95" s="549">
        <v>49483</v>
      </c>
      <c r="N95" s="549">
        <v>52263</v>
      </c>
      <c r="O95" s="549">
        <v>7224</v>
      </c>
      <c r="P95" s="549">
        <v>61701</v>
      </c>
      <c r="Q95" s="549">
        <v>4305</v>
      </c>
      <c r="R95" s="549">
        <v>10176</v>
      </c>
      <c r="S95" s="549">
        <v>2832</v>
      </c>
      <c r="T95" s="593">
        <v>12821</v>
      </c>
      <c r="U95" s="1968" t="s">
        <v>29</v>
      </c>
      <c r="V95" s="555" t="s">
        <v>26</v>
      </c>
      <c r="W95" s="1969" t="s">
        <v>26</v>
      </c>
      <c r="X95" s="556" t="s">
        <v>26</v>
      </c>
      <c r="Y95" s="553" t="s">
        <v>170</v>
      </c>
      <c r="Z95" s="549">
        <v>234812</v>
      </c>
      <c r="AA95" s="549">
        <v>425</v>
      </c>
      <c r="AB95" s="549">
        <v>474</v>
      </c>
      <c r="AC95" s="549">
        <v>4062</v>
      </c>
      <c r="AD95" s="549">
        <v>693</v>
      </c>
      <c r="AE95" s="549">
        <v>3369</v>
      </c>
      <c r="AF95" s="549">
        <v>56306</v>
      </c>
      <c r="AG95" s="549">
        <v>163744</v>
      </c>
      <c r="AH95" s="549">
        <v>40556</v>
      </c>
      <c r="AI95" s="549">
        <v>874502</v>
      </c>
      <c r="AJ95" s="549">
        <v>1230903</v>
      </c>
      <c r="AK95" s="549">
        <v>934</v>
      </c>
      <c r="AL95" s="549">
        <v>694</v>
      </c>
      <c r="AM95" s="549">
        <v>761</v>
      </c>
      <c r="AN95" s="549">
        <v>1117</v>
      </c>
      <c r="AO95" s="549">
        <v>16099</v>
      </c>
      <c r="AP95" s="593">
        <v>54297</v>
      </c>
      <c r="AQ95" s="1968" t="s">
        <v>29</v>
      </c>
      <c r="AR95" s="555" t="s">
        <v>26</v>
      </c>
      <c r="AS95" s="1969" t="s">
        <v>26</v>
      </c>
      <c r="AT95" s="556" t="s">
        <v>26</v>
      </c>
      <c r="AU95" s="553" t="s">
        <v>170</v>
      </c>
      <c r="AV95" s="549">
        <v>22918</v>
      </c>
      <c r="AW95" s="549" t="s">
        <v>21</v>
      </c>
      <c r="AX95" s="549">
        <v>8042</v>
      </c>
      <c r="AY95" s="549">
        <v>100</v>
      </c>
      <c r="AZ95" s="549">
        <v>11635</v>
      </c>
      <c r="BA95" s="549">
        <v>12935</v>
      </c>
      <c r="BB95" s="549">
        <v>94284</v>
      </c>
      <c r="BC95" s="549">
        <v>26952</v>
      </c>
      <c r="BD95" s="549">
        <v>81013</v>
      </c>
      <c r="BE95" s="549">
        <v>59502</v>
      </c>
      <c r="BF95" s="549" t="s">
        <v>21</v>
      </c>
      <c r="BG95" s="549">
        <v>54572</v>
      </c>
      <c r="BH95" s="549">
        <v>54572</v>
      </c>
      <c r="BI95" s="549">
        <v>318</v>
      </c>
      <c r="BJ95" s="549">
        <v>21511</v>
      </c>
      <c r="BK95" s="549">
        <v>8042</v>
      </c>
      <c r="BL95" s="1968" t="s">
        <v>29</v>
      </c>
      <c r="BM95" s="555" t="s">
        <v>26</v>
      </c>
      <c r="BN95" s="1969" t="s">
        <v>26</v>
      </c>
      <c r="BO95" s="556" t="s">
        <v>26</v>
      </c>
      <c r="BP95" s="553" t="s">
        <v>170</v>
      </c>
      <c r="BQ95" s="549">
        <v>51800</v>
      </c>
      <c r="BR95" s="549">
        <v>7080</v>
      </c>
      <c r="BS95" s="549">
        <v>54184</v>
      </c>
      <c r="BT95" s="549">
        <v>4305</v>
      </c>
      <c r="BU95" s="549">
        <v>2134</v>
      </c>
      <c r="BV95" s="549">
        <v>2732</v>
      </c>
      <c r="BW95" s="549">
        <v>492</v>
      </c>
      <c r="BX95" s="549">
        <v>538</v>
      </c>
      <c r="BY95" s="542" t="s">
        <v>21</v>
      </c>
      <c r="BZ95" s="549">
        <v>2330</v>
      </c>
      <c r="CA95" s="549">
        <v>7517</v>
      </c>
      <c r="CB95" s="549">
        <v>135755</v>
      </c>
      <c r="CC95" s="593">
        <v>45466</v>
      </c>
      <c r="CD95" s="1968" t="s">
        <v>29</v>
      </c>
      <c r="CE95" s="555" t="s">
        <v>26</v>
      </c>
      <c r="CG95" s="549"/>
      <c r="CH95" s="2279"/>
      <c r="CI95" s="555"/>
      <c r="CJ95" s="93" t="s">
        <v>26</v>
      </c>
      <c r="CK95" s="94" t="s">
        <v>26</v>
      </c>
      <c r="CL95" s="132" t="s">
        <v>170</v>
      </c>
      <c r="CM95" s="2356">
        <v>106047</v>
      </c>
      <c r="CN95" s="2356">
        <v>7472</v>
      </c>
      <c r="CO95" s="2356">
        <v>98575</v>
      </c>
      <c r="CP95" s="2356">
        <v>59701</v>
      </c>
      <c r="CQ95" s="2356">
        <v>1018</v>
      </c>
      <c r="CR95" s="2356">
        <v>241837</v>
      </c>
      <c r="CS95" s="2356">
        <v>51209</v>
      </c>
      <c r="CT95" s="2356">
        <v>1220177</v>
      </c>
      <c r="CU95" s="2356">
        <v>1567358</v>
      </c>
      <c r="CV95" s="2356">
        <v>49511</v>
      </c>
      <c r="CW95" s="2356">
        <v>52263</v>
      </c>
      <c r="CX95" s="2356">
        <v>7224</v>
      </c>
      <c r="CY95" s="2356">
        <v>61701</v>
      </c>
      <c r="CZ95" s="2356">
        <v>4305</v>
      </c>
      <c r="DA95" s="2356">
        <v>11439</v>
      </c>
      <c r="DB95" s="2356">
        <v>2832</v>
      </c>
      <c r="DC95" s="208">
        <v>12981</v>
      </c>
      <c r="DD95" s="91" t="s">
        <v>29</v>
      </c>
      <c r="DE95" s="632" t="s">
        <v>26</v>
      </c>
      <c r="DF95" s="93" t="s">
        <v>26</v>
      </c>
      <c r="DG95" s="94" t="s">
        <v>26</v>
      </c>
      <c r="DH95" s="132" t="s">
        <v>170</v>
      </c>
      <c r="DI95" s="549">
        <v>1109313</v>
      </c>
      <c r="DJ95" s="2356">
        <v>234812</v>
      </c>
      <c r="DK95" s="2356">
        <v>425</v>
      </c>
      <c r="DL95" s="2356">
        <v>474</v>
      </c>
      <c r="DM95" s="2356">
        <v>4062</v>
      </c>
      <c r="DN95" s="2356">
        <v>693</v>
      </c>
      <c r="DO95" s="2356">
        <v>3369</v>
      </c>
      <c r="DP95" s="2356">
        <v>56306</v>
      </c>
      <c r="DQ95" s="2356">
        <v>163744</v>
      </c>
      <c r="DR95" s="2356">
        <v>40556</v>
      </c>
      <c r="DS95" s="2356">
        <v>874501</v>
      </c>
      <c r="DT95" s="2356">
        <v>1230903</v>
      </c>
      <c r="DU95" s="2356">
        <v>934</v>
      </c>
      <c r="DV95" s="2356">
        <v>694</v>
      </c>
      <c r="DW95" s="2356">
        <v>760</v>
      </c>
      <c r="DX95" s="2356">
        <v>1117</v>
      </c>
      <c r="DY95" s="208">
        <v>16099</v>
      </c>
      <c r="DZ95" s="91" t="s">
        <v>29</v>
      </c>
      <c r="EA95" s="632" t="s">
        <v>26</v>
      </c>
      <c r="EB95" s="93" t="s">
        <v>26</v>
      </c>
      <c r="EC95" s="94" t="s">
        <v>26</v>
      </c>
      <c r="ED95" s="132" t="s">
        <v>170</v>
      </c>
      <c r="EE95" s="2356">
        <v>684</v>
      </c>
      <c r="EF95" s="2356">
        <v>54966</v>
      </c>
      <c r="EG95" s="2356">
        <v>1013</v>
      </c>
      <c r="EH95" s="2356">
        <v>23102</v>
      </c>
      <c r="EI95" s="2356" t="s">
        <v>21</v>
      </c>
      <c r="EJ95" s="2356">
        <v>8042</v>
      </c>
      <c r="EK95" s="2356">
        <v>100</v>
      </c>
      <c r="EL95" s="2356">
        <v>11795</v>
      </c>
      <c r="EM95" s="2356">
        <v>13108</v>
      </c>
      <c r="EN95" s="2355" t="s">
        <v>21</v>
      </c>
      <c r="EO95" s="2355" t="s">
        <v>21</v>
      </c>
      <c r="EP95" s="2356">
        <v>91326</v>
      </c>
      <c r="EQ95" s="2356">
        <v>978</v>
      </c>
      <c r="ER95" s="2356">
        <v>81012</v>
      </c>
      <c r="ES95" s="2356">
        <v>59502</v>
      </c>
      <c r="ET95" s="2356" t="s">
        <v>21</v>
      </c>
      <c r="EU95" s="2356">
        <v>54572</v>
      </c>
      <c r="EV95" s="91" t="s">
        <v>29</v>
      </c>
      <c r="EW95" s="632" t="s">
        <v>26</v>
      </c>
      <c r="EX95" s="93" t="s">
        <v>26</v>
      </c>
      <c r="EY95" s="94" t="s">
        <v>26</v>
      </c>
      <c r="EZ95" s="132" t="s">
        <v>170</v>
      </c>
      <c r="FA95" s="2356">
        <v>4</v>
      </c>
      <c r="FB95" s="2356">
        <v>29434</v>
      </c>
      <c r="FC95" s="2356">
        <v>10458</v>
      </c>
      <c r="FD95" s="2356">
        <v>115664</v>
      </c>
      <c r="FE95" s="2356">
        <v>34422</v>
      </c>
      <c r="FF95" s="2356">
        <v>48549</v>
      </c>
      <c r="FG95" s="2356">
        <v>51800</v>
      </c>
      <c r="FH95" s="2356">
        <v>7080</v>
      </c>
      <c r="FI95" s="2356">
        <v>54184</v>
      </c>
      <c r="FJ95" s="2356">
        <v>4305</v>
      </c>
      <c r="FK95" s="2356">
        <v>2184</v>
      </c>
      <c r="FL95" s="2356">
        <v>2732</v>
      </c>
      <c r="FM95" s="2356">
        <v>492</v>
      </c>
      <c r="FN95" s="2356">
        <v>539</v>
      </c>
      <c r="FO95" s="2356">
        <v>11</v>
      </c>
      <c r="FP95" s="208" t="s">
        <v>21</v>
      </c>
      <c r="FQ95" s="83" t="s">
        <v>29</v>
      </c>
      <c r="FR95" s="628" t="s">
        <v>26</v>
      </c>
      <c r="FS95" s="1825"/>
      <c r="FT95" s="1825"/>
      <c r="FU95" s="1825"/>
      <c r="FV95" s="1825"/>
      <c r="FW95" s="1825"/>
      <c r="FX95" s="1825"/>
      <c r="FY95" s="1825"/>
      <c r="FZ95" s="1825"/>
      <c r="GA95" s="1825"/>
      <c r="GB95" s="1825"/>
      <c r="GC95" s="1825"/>
      <c r="GD95" s="1825"/>
      <c r="GE95" s="1825"/>
      <c r="GF95" s="1825"/>
      <c r="GG95" s="1825"/>
      <c r="GH95" s="1825"/>
      <c r="GI95" s="1825"/>
      <c r="GJ95" s="1825"/>
      <c r="GK95" s="1825"/>
      <c r="GL95" s="1825"/>
      <c r="GM95" s="1825"/>
      <c r="GN95" s="628"/>
    </row>
    <row r="96" spans="1:196" ht="12" customHeight="1">
      <c r="A96" s="1970"/>
      <c r="B96" s="557"/>
      <c r="C96" s="558"/>
      <c r="D96" s="606"/>
      <c r="E96" s="549"/>
      <c r="F96" s="549"/>
      <c r="G96" s="549"/>
      <c r="H96" s="549"/>
      <c r="I96" s="549"/>
      <c r="J96" s="549"/>
      <c r="K96" s="549"/>
      <c r="L96" s="549"/>
      <c r="M96" s="549"/>
      <c r="N96" s="549"/>
      <c r="O96" s="549"/>
      <c r="P96" s="549"/>
      <c r="Q96" s="549"/>
      <c r="R96" s="549"/>
      <c r="S96" s="549"/>
      <c r="T96" s="593"/>
      <c r="U96" s="1971"/>
      <c r="V96" s="560"/>
      <c r="W96" s="1970"/>
      <c r="X96" s="557"/>
      <c r="Y96" s="558"/>
      <c r="Z96" s="549"/>
      <c r="AA96" s="549"/>
      <c r="AB96" s="549"/>
      <c r="AC96" s="549"/>
      <c r="AD96" s="549"/>
      <c r="AE96" s="549"/>
      <c r="AF96" s="549"/>
      <c r="AG96" s="549"/>
      <c r="AH96" s="549"/>
      <c r="AI96" s="549"/>
      <c r="AJ96" s="549"/>
      <c r="AK96" s="549"/>
      <c r="AL96" s="549"/>
      <c r="AM96" s="549"/>
      <c r="AN96" s="549"/>
      <c r="AO96" s="549"/>
      <c r="AP96" s="593"/>
      <c r="AQ96" s="1971"/>
      <c r="AR96" s="560"/>
      <c r="AS96" s="1970"/>
      <c r="AT96" s="557"/>
      <c r="AU96" s="558"/>
      <c r="AV96" s="549"/>
      <c r="AW96" s="549"/>
      <c r="AX96" s="549"/>
      <c r="AY96" s="549"/>
      <c r="AZ96" s="549"/>
      <c r="BA96" s="549"/>
      <c r="BB96" s="549"/>
      <c r="BC96" s="549"/>
      <c r="BD96" s="549"/>
      <c r="BE96" s="549"/>
      <c r="BF96" s="549"/>
      <c r="BG96" s="549"/>
      <c r="BH96" s="549"/>
      <c r="BI96" s="549"/>
      <c r="BJ96" s="549"/>
      <c r="BK96" s="549"/>
      <c r="BL96" s="1971"/>
      <c r="BM96" s="560"/>
      <c r="BN96" s="1970"/>
      <c r="BO96" s="557"/>
      <c r="BP96" s="558"/>
      <c r="BQ96" s="549"/>
      <c r="BR96" s="549"/>
      <c r="BS96" s="549"/>
      <c r="BT96" s="549"/>
      <c r="BU96" s="549"/>
      <c r="BV96" s="549"/>
      <c r="BW96" s="549"/>
      <c r="BX96" s="549"/>
      <c r="BZ96" s="549"/>
      <c r="CA96" s="549"/>
      <c r="CB96" s="549"/>
      <c r="CC96" s="2275"/>
      <c r="CD96" s="1971"/>
      <c r="CE96" s="560"/>
      <c r="CG96" s="1988"/>
      <c r="CH96" s="2280"/>
      <c r="CI96" s="560"/>
      <c r="CJ96" s="97"/>
      <c r="CK96" s="98"/>
      <c r="CL96" s="134"/>
      <c r="CM96" s="2356"/>
      <c r="CN96" s="2356"/>
      <c r="CO96" s="2356"/>
      <c r="CP96" s="2356"/>
      <c r="CQ96" s="2356"/>
      <c r="CR96" s="2356"/>
      <c r="CS96" s="2356"/>
      <c r="CT96" s="2356"/>
      <c r="CU96" s="2356"/>
      <c r="CV96" s="2356"/>
      <c r="CW96" s="2356"/>
      <c r="CX96" s="2356"/>
      <c r="CY96" s="2356"/>
      <c r="CZ96" s="2356"/>
      <c r="DA96" s="2356"/>
      <c r="DB96" s="2356"/>
      <c r="DC96" s="208"/>
      <c r="DD96" s="100"/>
      <c r="DE96" s="490"/>
      <c r="DF96" s="97"/>
      <c r="DG96" s="98"/>
      <c r="DH96" s="134"/>
      <c r="DI96" s="549"/>
      <c r="DJ96" s="2356"/>
      <c r="DK96" s="2356"/>
      <c r="DL96" s="2356"/>
      <c r="DM96" s="2356"/>
      <c r="DN96" s="2356"/>
      <c r="DO96" s="2356"/>
      <c r="DP96" s="2356"/>
      <c r="DQ96" s="2356"/>
      <c r="DR96" s="2356"/>
      <c r="DS96" s="2356"/>
      <c r="DT96" s="2356"/>
      <c r="DU96" s="2356"/>
      <c r="DV96" s="2356"/>
      <c r="DW96" s="2356"/>
      <c r="DX96" s="2356"/>
      <c r="DY96" s="208"/>
      <c r="DZ96" s="100"/>
      <c r="EA96" s="490"/>
      <c r="EB96" s="97"/>
      <c r="EC96" s="98"/>
      <c r="ED96" s="134"/>
      <c r="EE96" s="2356"/>
      <c r="EF96" s="2356"/>
      <c r="EG96" s="2356"/>
      <c r="EH96" s="2356"/>
      <c r="EI96" s="2356"/>
      <c r="EJ96" s="2356"/>
      <c r="EK96" s="2356"/>
      <c r="EL96" s="2356"/>
      <c r="EM96" s="2356"/>
      <c r="EN96" s="2356"/>
      <c r="EO96" s="2356"/>
      <c r="EP96" s="2356"/>
      <c r="EQ96" s="2356"/>
      <c r="ER96" s="2356"/>
      <c r="ES96" s="2356"/>
      <c r="ET96" s="2356"/>
      <c r="EU96" s="2356"/>
      <c r="EV96" s="100"/>
      <c r="EW96" s="490"/>
      <c r="EX96" s="97"/>
      <c r="EY96" s="98"/>
      <c r="EZ96" s="134"/>
      <c r="FA96" s="2356"/>
      <c r="FB96" s="2356"/>
      <c r="FC96" s="2356"/>
      <c r="FD96" s="2356"/>
      <c r="FE96" s="2356"/>
      <c r="FF96" s="2356"/>
      <c r="FG96" s="2356"/>
      <c r="FH96" s="2356"/>
      <c r="FI96" s="2356"/>
      <c r="FJ96" s="2356"/>
      <c r="FK96" s="2356"/>
      <c r="FL96" s="2356"/>
      <c r="FM96" s="2356"/>
      <c r="FN96" s="2356"/>
      <c r="FO96" s="2356"/>
      <c r="FP96" s="208"/>
      <c r="FQ96" s="100"/>
      <c r="FR96" s="490"/>
      <c r="FS96" s="1825"/>
      <c r="FT96" s="1825"/>
      <c r="FU96" s="1825"/>
      <c r="FV96" s="1825"/>
      <c r="FW96" s="1825"/>
      <c r="FX96" s="1825"/>
      <c r="FY96" s="1825"/>
      <c r="FZ96" s="1825"/>
      <c r="GA96" s="1825"/>
      <c r="GB96" s="1825"/>
      <c r="GC96" s="1825"/>
      <c r="GD96" s="1825"/>
      <c r="GE96" s="1825"/>
      <c r="GF96" s="1825"/>
      <c r="GG96" s="1825"/>
      <c r="GH96" s="1825"/>
      <c r="GI96" s="1825"/>
      <c r="GJ96" s="1825"/>
      <c r="GK96" s="1825"/>
      <c r="GL96" s="1825"/>
      <c r="GM96" s="1825"/>
      <c r="GN96" s="628"/>
    </row>
    <row r="97" spans="1:196" ht="15.75" customHeight="1">
      <c r="A97" s="1969" t="s">
        <v>777</v>
      </c>
      <c r="B97" s="556" t="s">
        <v>23</v>
      </c>
      <c r="C97" s="1838">
        <v>42005</v>
      </c>
      <c r="D97" s="606">
        <v>35282</v>
      </c>
      <c r="E97" s="549">
        <v>1457</v>
      </c>
      <c r="F97" s="549">
        <v>33825</v>
      </c>
      <c r="G97" s="549">
        <v>18081</v>
      </c>
      <c r="H97" s="549">
        <v>485</v>
      </c>
      <c r="I97" s="549">
        <v>47351</v>
      </c>
      <c r="J97" s="549">
        <v>15192</v>
      </c>
      <c r="K97" s="549">
        <v>325157</v>
      </c>
      <c r="L97" s="549">
        <v>401235</v>
      </c>
      <c r="M97" s="549">
        <v>16433</v>
      </c>
      <c r="N97" s="549">
        <v>21372</v>
      </c>
      <c r="O97" s="549">
        <v>3677</v>
      </c>
      <c r="P97" s="549">
        <v>21108</v>
      </c>
      <c r="Q97" s="549">
        <v>1782</v>
      </c>
      <c r="R97" s="549">
        <v>3149</v>
      </c>
      <c r="S97" s="549">
        <v>686</v>
      </c>
      <c r="T97" s="593">
        <v>3443</v>
      </c>
      <c r="U97" s="1968" t="s">
        <v>30</v>
      </c>
      <c r="V97" s="555" t="s">
        <v>778</v>
      </c>
      <c r="W97" s="1969" t="s">
        <v>777</v>
      </c>
      <c r="X97" s="556" t="s">
        <v>23</v>
      </c>
      <c r="Y97" s="1838">
        <v>42005</v>
      </c>
      <c r="Z97" s="549">
        <v>62847</v>
      </c>
      <c r="AA97" s="549">
        <v>102</v>
      </c>
      <c r="AB97" s="549">
        <v>135</v>
      </c>
      <c r="AC97" s="549">
        <v>1626</v>
      </c>
      <c r="AD97" s="549">
        <v>411</v>
      </c>
      <c r="AE97" s="549">
        <v>1215</v>
      </c>
      <c r="AF97" s="549">
        <v>17163</v>
      </c>
      <c r="AG97" s="549">
        <v>39357</v>
      </c>
      <c r="AH97" s="549">
        <v>11454</v>
      </c>
      <c r="AI97" s="549">
        <v>276097</v>
      </c>
      <c r="AJ97" s="549">
        <v>389742</v>
      </c>
      <c r="AK97" s="549">
        <v>110</v>
      </c>
      <c r="AL97" s="549" t="s">
        <v>21</v>
      </c>
      <c r="AM97" s="549" t="s">
        <v>21</v>
      </c>
      <c r="AN97" s="549">
        <v>106</v>
      </c>
      <c r="AO97" s="549">
        <v>4296</v>
      </c>
      <c r="AP97" s="593">
        <v>17714</v>
      </c>
      <c r="AQ97" s="1968" t="s">
        <v>30</v>
      </c>
      <c r="AR97" s="555" t="s">
        <v>778</v>
      </c>
      <c r="AS97" s="1969" t="s">
        <v>777</v>
      </c>
      <c r="AT97" s="556" t="s">
        <v>23</v>
      </c>
      <c r="AU97" s="1838">
        <v>42005</v>
      </c>
      <c r="AV97" s="549">
        <v>6575</v>
      </c>
      <c r="AW97" s="549" t="s">
        <v>21</v>
      </c>
      <c r="AX97" s="549">
        <v>2378</v>
      </c>
      <c r="AY97" s="549">
        <v>38</v>
      </c>
      <c r="AZ97" s="549">
        <v>3255</v>
      </c>
      <c r="BA97" s="549">
        <v>3624</v>
      </c>
      <c r="BB97" s="549">
        <v>33279</v>
      </c>
      <c r="BC97" s="549">
        <v>11283</v>
      </c>
      <c r="BD97" s="549">
        <v>27796</v>
      </c>
      <c r="BE97" s="549">
        <v>21495</v>
      </c>
      <c r="BF97" s="549" t="s">
        <v>21</v>
      </c>
      <c r="BG97" s="549">
        <v>19593</v>
      </c>
      <c r="BH97" s="549">
        <v>19593</v>
      </c>
      <c r="BI97" s="549">
        <v>215</v>
      </c>
      <c r="BJ97" s="549">
        <v>6301</v>
      </c>
      <c r="BK97" s="549">
        <v>2378</v>
      </c>
      <c r="BL97" s="1968" t="s">
        <v>30</v>
      </c>
      <c r="BM97" s="555" t="s">
        <v>778</v>
      </c>
      <c r="BN97" s="1969" t="s">
        <v>777</v>
      </c>
      <c r="BO97" s="556" t="s">
        <v>23</v>
      </c>
      <c r="BP97" s="1838">
        <v>42005</v>
      </c>
      <c r="BQ97" s="549">
        <v>21236</v>
      </c>
      <c r="BR97" s="549">
        <v>3631</v>
      </c>
      <c r="BS97" s="549">
        <v>18497</v>
      </c>
      <c r="BT97" s="549">
        <v>1782</v>
      </c>
      <c r="BU97" s="549">
        <v>771</v>
      </c>
      <c r="BV97" s="549">
        <v>648</v>
      </c>
      <c r="BW97" s="549">
        <v>188</v>
      </c>
      <c r="BX97" s="549">
        <v>205</v>
      </c>
      <c r="BY97" s="542" t="s">
        <v>21</v>
      </c>
      <c r="BZ97" s="549">
        <v>693</v>
      </c>
      <c r="CA97" s="549">
        <v>2972</v>
      </c>
      <c r="CB97" s="549">
        <v>45346</v>
      </c>
      <c r="CC97" s="593">
        <v>16350</v>
      </c>
      <c r="CD97" s="1968" t="s">
        <v>30</v>
      </c>
      <c r="CE97" s="2393" t="s">
        <v>778</v>
      </c>
      <c r="CG97" s="549"/>
      <c r="CH97" s="2279"/>
      <c r="CI97" s="555"/>
      <c r="CJ97" s="93" t="s">
        <v>777</v>
      </c>
      <c r="CK97" s="94" t="s">
        <v>23</v>
      </c>
      <c r="CL97" s="135">
        <v>42005</v>
      </c>
      <c r="CM97" s="82">
        <v>36643</v>
      </c>
      <c r="CN97" s="2356">
        <v>2326</v>
      </c>
      <c r="CO97" s="2356">
        <v>34317</v>
      </c>
      <c r="CP97" s="2356">
        <v>18081</v>
      </c>
      <c r="CQ97" s="2356">
        <v>485</v>
      </c>
      <c r="CR97" s="2356">
        <v>64314</v>
      </c>
      <c r="CS97" s="2356">
        <v>15192</v>
      </c>
      <c r="CT97" s="2356">
        <v>384780</v>
      </c>
      <c r="CU97" s="2356">
        <v>489116</v>
      </c>
      <c r="CV97" s="2356">
        <v>16433</v>
      </c>
      <c r="CW97" s="2356">
        <v>21372</v>
      </c>
      <c r="CX97" s="2356">
        <v>3677</v>
      </c>
      <c r="CY97" s="2356">
        <v>21108</v>
      </c>
      <c r="CZ97" s="2356">
        <v>1782</v>
      </c>
      <c r="DA97" s="2356">
        <v>3742</v>
      </c>
      <c r="DB97" s="2356">
        <v>686</v>
      </c>
      <c r="DC97" s="208">
        <v>3580</v>
      </c>
      <c r="DD97" s="91" t="s">
        <v>30</v>
      </c>
      <c r="DE97" s="632" t="s">
        <v>778</v>
      </c>
      <c r="DF97" s="93" t="s">
        <v>777</v>
      </c>
      <c r="DG97" s="94" t="s">
        <v>23</v>
      </c>
      <c r="DH97" s="135">
        <v>42005</v>
      </c>
      <c r="DI97" s="549">
        <v>338943</v>
      </c>
      <c r="DJ97" s="2356">
        <v>62847</v>
      </c>
      <c r="DK97" s="2356">
        <v>102</v>
      </c>
      <c r="DL97" s="2356">
        <v>135</v>
      </c>
      <c r="DM97" s="2356">
        <v>1626</v>
      </c>
      <c r="DN97" s="2356">
        <v>411</v>
      </c>
      <c r="DO97" s="2356">
        <v>1215</v>
      </c>
      <c r="DP97" s="2356">
        <v>17163</v>
      </c>
      <c r="DQ97" s="2356">
        <v>39357</v>
      </c>
      <c r="DR97" s="2356">
        <v>11454</v>
      </c>
      <c r="DS97" s="2356">
        <v>276097</v>
      </c>
      <c r="DT97" s="2356">
        <v>389742</v>
      </c>
      <c r="DU97" s="2356">
        <v>110</v>
      </c>
      <c r="DV97" s="2356" t="s">
        <v>21</v>
      </c>
      <c r="DW97" s="2356" t="s">
        <v>21</v>
      </c>
      <c r="DX97" s="2356">
        <v>106</v>
      </c>
      <c r="DY97" s="208">
        <v>4296</v>
      </c>
      <c r="DZ97" s="91" t="s">
        <v>30</v>
      </c>
      <c r="EA97" s="632" t="s">
        <v>778</v>
      </c>
      <c r="EB97" s="93" t="s">
        <v>777</v>
      </c>
      <c r="EC97" s="94" t="s">
        <v>23</v>
      </c>
      <c r="ED97" s="135">
        <v>42005</v>
      </c>
      <c r="EE97" s="2356">
        <v>65</v>
      </c>
      <c r="EF97" s="2356">
        <v>19724</v>
      </c>
      <c r="EG97" s="2356">
        <v>485</v>
      </c>
      <c r="EH97" s="2356">
        <v>6734</v>
      </c>
      <c r="EI97" s="2356" t="s">
        <v>21</v>
      </c>
      <c r="EJ97" s="2356">
        <v>2378</v>
      </c>
      <c r="EK97" s="2356">
        <v>38</v>
      </c>
      <c r="EL97" s="2356">
        <v>3392</v>
      </c>
      <c r="EM97" s="2356">
        <v>3773</v>
      </c>
      <c r="EN97" s="2355" t="s">
        <v>21</v>
      </c>
      <c r="EO97" s="2355" t="s">
        <v>21</v>
      </c>
      <c r="EP97" s="2356">
        <v>32450</v>
      </c>
      <c r="EQ97" s="2356">
        <v>267</v>
      </c>
      <c r="ER97" s="2356">
        <v>27797</v>
      </c>
      <c r="ES97" s="2356">
        <v>21495</v>
      </c>
      <c r="ET97" s="2356" t="s">
        <v>21</v>
      </c>
      <c r="EU97" s="2356">
        <v>19593</v>
      </c>
      <c r="EV97" s="91" t="s">
        <v>30</v>
      </c>
      <c r="EW97" s="632" t="s">
        <v>778</v>
      </c>
      <c r="EX97" s="93" t="s">
        <v>777</v>
      </c>
      <c r="EY97" s="94" t="s">
        <v>23</v>
      </c>
      <c r="EZ97" s="135">
        <v>42005</v>
      </c>
      <c r="FA97" s="2356" t="s">
        <v>21</v>
      </c>
      <c r="FB97" s="2356">
        <v>8077</v>
      </c>
      <c r="FC97" s="2356">
        <v>3680</v>
      </c>
      <c r="FD97" s="2356">
        <v>40823</v>
      </c>
      <c r="FE97" s="2356">
        <v>11011</v>
      </c>
      <c r="FF97" s="2356">
        <v>16323</v>
      </c>
      <c r="FG97" s="2356">
        <v>21236</v>
      </c>
      <c r="FH97" s="2356">
        <v>3631</v>
      </c>
      <c r="FI97" s="2356">
        <v>18497</v>
      </c>
      <c r="FJ97" s="2356">
        <v>1782</v>
      </c>
      <c r="FK97" s="2356">
        <v>797</v>
      </c>
      <c r="FL97" s="2356">
        <v>648</v>
      </c>
      <c r="FM97" s="2356">
        <v>188</v>
      </c>
      <c r="FN97" s="2356">
        <v>206</v>
      </c>
      <c r="FO97" s="2356">
        <v>2</v>
      </c>
      <c r="FP97" s="208" t="s">
        <v>21</v>
      </c>
      <c r="FQ97" s="83" t="s">
        <v>30</v>
      </c>
      <c r="FR97" s="628" t="s">
        <v>778</v>
      </c>
      <c r="FS97" s="1825"/>
      <c r="FT97" s="1825"/>
      <c r="FU97" s="1825"/>
      <c r="FV97" s="1825"/>
      <c r="FW97" s="1825"/>
      <c r="FX97" s="1825"/>
      <c r="FY97" s="1825"/>
      <c r="FZ97" s="1825"/>
      <c r="GA97" s="1825"/>
      <c r="GB97" s="1825"/>
      <c r="GC97" s="1825"/>
      <c r="GD97" s="1825"/>
      <c r="GE97" s="1825"/>
      <c r="GF97" s="1825"/>
      <c r="GG97" s="1825"/>
      <c r="GH97" s="1825"/>
      <c r="GI97" s="1825"/>
      <c r="GJ97" s="1825"/>
      <c r="GK97" s="1825"/>
      <c r="GL97" s="1825"/>
      <c r="GM97" s="1825"/>
      <c r="GN97" s="628"/>
    </row>
    <row r="98" spans="1:196" ht="14.25" customHeight="1">
      <c r="A98" s="1966" t="s">
        <v>26</v>
      </c>
      <c r="B98" s="552" t="s">
        <v>26</v>
      </c>
      <c r="C98" s="1972">
        <v>42036</v>
      </c>
      <c r="D98" s="606">
        <v>35349</v>
      </c>
      <c r="E98" s="549">
        <v>1412</v>
      </c>
      <c r="F98" s="549">
        <v>33937</v>
      </c>
      <c r="G98" s="549">
        <v>17406</v>
      </c>
      <c r="H98" s="549">
        <v>324</v>
      </c>
      <c r="I98" s="549">
        <v>58671</v>
      </c>
      <c r="J98" s="549">
        <v>14892</v>
      </c>
      <c r="K98" s="549">
        <v>319882</v>
      </c>
      <c r="L98" s="549">
        <v>396778</v>
      </c>
      <c r="M98" s="549">
        <v>15857</v>
      </c>
      <c r="N98" s="549">
        <v>19986</v>
      </c>
      <c r="O98" s="549">
        <v>3334</v>
      </c>
      <c r="P98" s="549">
        <v>19681</v>
      </c>
      <c r="Q98" s="549">
        <v>999</v>
      </c>
      <c r="R98" s="549">
        <v>880</v>
      </c>
      <c r="S98" s="549">
        <v>740</v>
      </c>
      <c r="T98" s="593">
        <v>3509</v>
      </c>
      <c r="U98" s="1968" t="s">
        <v>31</v>
      </c>
      <c r="V98" s="555" t="s">
        <v>26</v>
      </c>
      <c r="W98" s="1966" t="s">
        <v>26</v>
      </c>
      <c r="X98" s="552" t="s">
        <v>26</v>
      </c>
      <c r="Y98" s="1972">
        <v>42036</v>
      </c>
      <c r="Z98" s="549">
        <v>69794</v>
      </c>
      <c r="AA98" s="549">
        <v>146</v>
      </c>
      <c r="AB98" s="549">
        <v>144</v>
      </c>
      <c r="AC98" s="549">
        <v>1408</v>
      </c>
      <c r="AD98" s="549">
        <v>382</v>
      </c>
      <c r="AE98" s="549">
        <v>1026</v>
      </c>
      <c r="AF98" s="549">
        <v>16461</v>
      </c>
      <c r="AG98" s="549">
        <v>49186</v>
      </c>
      <c r="AH98" s="549">
        <v>11740</v>
      </c>
      <c r="AI98" s="549">
        <v>273803</v>
      </c>
      <c r="AJ98" s="549">
        <v>382754</v>
      </c>
      <c r="AK98" s="549">
        <v>674</v>
      </c>
      <c r="AL98" s="549" t="s">
        <v>21</v>
      </c>
      <c r="AM98" s="549" t="s">
        <v>21</v>
      </c>
      <c r="AN98" s="549">
        <v>357</v>
      </c>
      <c r="AO98" s="549">
        <v>4631</v>
      </c>
      <c r="AP98" s="593">
        <v>19673</v>
      </c>
      <c r="AQ98" s="1968" t="s">
        <v>31</v>
      </c>
      <c r="AR98" s="555" t="s">
        <v>26</v>
      </c>
      <c r="AS98" s="1966" t="s">
        <v>26</v>
      </c>
      <c r="AT98" s="552" t="s">
        <v>26</v>
      </c>
      <c r="AU98" s="1972">
        <v>42036</v>
      </c>
      <c r="AV98" s="549">
        <v>4532</v>
      </c>
      <c r="AW98" s="549" t="s">
        <v>21</v>
      </c>
      <c r="AX98" s="549">
        <v>510</v>
      </c>
      <c r="AY98" s="549">
        <v>36</v>
      </c>
      <c r="AZ98" s="549">
        <v>3310</v>
      </c>
      <c r="BA98" s="549">
        <v>3680</v>
      </c>
      <c r="BB98" s="549">
        <v>29357</v>
      </c>
      <c r="BC98" s="549">
        <v>11492</v>
      </c>
      <c r="BD98" s="549">
        <v>25900</v>
      </c>
      <c r="BE98" s="549">
        <v>21701</v>
      </c>
      <c r="BF98" s="549" t="s">
        <v>21</v>
      </c>
      <c r="BG98" s="549">
        <v>19896</v>
      </c>
      <c r="BH98" s="549">
        <v>19896</v>
      </c>
      <c r="BI98" s="549">
        <v>122</v>
      </c>
      <c r="BJ98" s="549">
        <v>4199</v>
      </c>
      <c r="BK98" s="549">
        <v>510</v>
      </c>
      <c r="BL98" s="1968" t="s">
        <v>31</v>
      </c>
      <c r="BM98" s="555" t="s">
        <v>26</v>
      </c>
      <c r="BN98" s="1966" t="s">
        <v>26</v>
      </c>
      <c r="BO98" s="552" t="s">
        <v>26</v>
      </c>
      <c r="BP98" s="1972">
        <v>42036</v>
      </c>
      <c r="BQ98" s="549">
        <v>19848</v>
      </c>
      <c r="BR98" s="549">
        <v>3296</v>
      </c>
      <c r="BS98" s="549">
        <v>16920</v>
      </c>
      <c r="BT98" s="549">
        <v>999</v>
      </c>
      <c r="BU98" s="549">
        <v>370</v>
      </c>
      <c r="BV98" s="549">
        <v>704</v>
      </c>
      <c r="BW98" s="549">
        <v>199</v>
      </c>
      <c r="BX98" s="549">
        <v>218</v>
      </c>
      <c r="BY98" s="542" t="s">
        <v>21</v>
      </c>
      <c r="BZ98" s="549">
        <v>711</v>
      </c>
      <c r="CA98" s="549">
        <v>2679</v>
      </c>
      <c r="CB98" s="549">
        <v>44597</v>
      </c>
      <c r="CC98" s="593">
        <v>16267</v>
      </c>
      <c r="CD98" s="1968" t="s">
        <v>31</v>
      </c>
      <c r="CE98" s="555" t="s">
        <v>26</v>
      </c>
      <c r="CG98" s="549"/>
      <c r="CH98" s="2279"/>
      <c r="CI98" s="555"/>
      <c r="CJ98" s="88" t="s">
        <v>26</v>
      </c>
      <c r="CK98" s="89" t="s">
        <v>26</v>
      </c>
      <c r="CL98" s="1194">
        <v>42036</v>
      </c>
      <c r="CM98" s="82">
        <v>36618</v>
      </c>
      <c r="CN98" s="2356">
        <v>2210</v>
      </c>
      <c r="CO98" s="2356">
        <v>34408</v>
      </c>
      <c r="CP98" s="2356">
        <v>17406</v>
      </c>
      <c r="CQ98" s="2356">
        <v>324</v>
      </c>
      <c r="CR98" s="2356">
        <v>76324</v>
      </c>
      <c r="CS98" s="2356">
        <v>14892</v>
      </c>
      <c r="CT98" s="2356">
        <v>383725</v>
      </c>
      <c r="CU98" s="2356">
        <v>491395</v>
      </c>
      <c r="CV98" s="2356">
        <v>15857</v>
      </c>
      <c r="CW98" s="2356">
        <v>19986</v>
      </c>
      <c r="CX98" s="2356">
        <v>3334</v>
      </c>
      <c r="CY98" s="2356">
        <v>19681</v>
      </c>
      <c r="CZ98" s="2356">
        <v>999</v>
      </c>
      <c r="DA98" s="2356">
        <v>1392</v>
      </c>
      <c r="DB98" s="2356">
        <v>740</v>
      </c>
      <c r="DC98" s="208">
        <v>3655</v>
      </c>
      <c r="DD98" s="91" t="s">
        <v>31</v>
      </c>
      <c r="DE98" s="632" t="s">
        <v>26</v>
      </c>
      <c r="DF98" s="88" t="s">
        <v>26</v>
      </c>
      <c r="DG98" s="89" t="s">
        <v>26</v>
      </c>
      <c r="DH98" s="1194">
        <v>42036</v>
      </c>
      <c r="DI98" s="549">
        <v>343597</v>
      </c>
      <c r="DJ98" s="2356">
        <v>69794</v>
      </c>
      <c r="DK98" s="2356">
        <v>146</v>
      </c>
      <c r="DL98" s="2356">
        <v>144</v>
      </c>
      <c r="DM98" s="2356">
        <v>1408</v>
      </c>
      <c r="DN98" s="2356">
        <v>382</v>
      </c>
      <c r="DO98" s="2356">
        <v>1026</v>
      </c>
      <c r="DP98" s="2356">
        <v>16461</v>
      </c>
      <c r="DQ98" s="2356">
        <v>49186</v>
      </c>
      <c r="DR98" s="2356">
        <v>11740</v>
      </c>
      <c r="DS98" s="2356">
        <v>273803</v>
      </c>
      <c r="DT98" s="2356">
        <v>382754</v>
      </c>
      <c r="DU98" s="2356">
        <v>674</v>
      </c>
      <c r="DV98" s="2356" t="s">
        <v>21</v>
      </c>
      <c r="DW98" s="2356" t="s">
        <v>21</v>
      </c>
      <c r="DX98" s="2356">
        <v>357</v>
      </c>
      <c r="DY98" s="208">
        <v>4631</v>
      </c>
      <c r="DZ98" s="91" t="s">
        <v>31</v>
      </c>
      <c r="EA98" s="632" t="s">
        <v>26</v>
      </c>
      <c r="EB98" s="88" t="s">
        <v>26</v>
      </c>
      <c r="EC98" s="89" t="s">
        <v>26</v>
      </c>
      <c r="ED98" s="1194">
        <v>42036</v>
      </c>
      <c r="EE98" s="2356">
        <v>40</v>
      </c>
      <c r="EF98" s="2356">
        <v>20164</v>
      </c>
      <c r="EG98" s="2356">
        <v>323</v>
      </c>
      <c r="EH98" s="2356">
        <v>4701</v>
      </c>
      <c r="EI98" s="2356" t="s">
        <v>21</v>
      </c>
      <c r="EJ98" s="2356">
        <v>510</v>
      </c>
      <c r="EK98" s="2356">
        <v>36</v>
      </c>
      <c r="EL98" s="2356">
        <v>3456</v>
      </c>
      <c r="EM98" s="2356">
        <v>3839</v>
      </c>
      <c r="EN98" s="2355" t="s">
        <v>21</v>
      </c>
      <c r="EO98" s="2355" t="s">
        <v>21</v>
      </c>
      <c r="EP98" s="2356">
        <v>27926</v>
      </c>
      <c r="EQ98" s="2356">
        <v>1835</v>
      </c>
      <c r="ER98" s="2356">
        <v>25901</v>
      </c>
      <c r="ES98" s="2356">
        <v>21701</v>
      </c>
      <c r="ET98" s="2356" t="s">
        <v>21</v>
      </c>
      <c r="EU98" s="2356">
        <v>19896</v>
      </c>
      <c r="EV98" s="91" t="s">
        <v>31</v>
      </c>
      <c r="EW98" s="632" t="s">
        <v>26</v>
      </c>
      <c r="EX98" s="88" t="s">
        <v>26</v>
      </c>
      <c r="EY98" s="89" t="s">
        <v>26</v>
      </c>
      <c r="EZ98" s="1194">
        <v>42036</v>
      </c>
      <c r="FA98" s="2356">
        <v>1</v>
      </c>
      <c r="FB98" s="2356">
        <v>9578</v>
      </c>
      <c r="FC98" s="2356">
        <v>3088</v>
      </c>
      <c r="FD98" s="2356">
        <v>39695</v>
      </c>
      <c r="FE98" s="2356">
        <v>13433</v>
      </c>
      <c r="FF98" s="2356">
        <v>15183</v>
      </c>
      <c r="FG98" s="2356">
        <v>19848</v>
      </c>
      <c r="FH98" s="2356">
        <v>3296</v>
      </c>
      <c r="FI98" s="2356">
        <v>16920</v>
      </c>
      <c r="FJ98" s="2356">
        <v>999</v>
      </c>
      <c r="FK98" s="2356">
        <v>393</v>
      </c>
      <c r="FL98" s="2356">
        <v>704</v>
      </c>
      <c r="FM98" s="2356">
        <v>199</v>
      </c>
      <c r="FN98" s="2356">
        <v>218</v>
      </c>
      <c r="FO98" s="2356">
        <v>1</v>
      </c>
      <c r="FP98" s="208" t="s">
        <v>21</v>
      </c>
      <c r="FQ98" s="83" t="s">
        <v>31</v>
      </c>
      <c r="FR98" s="628" t="s">
        <v>26</v>
      </c>
      <c r="FS98" s="1825"/>
      <c r="FT98" s="1825"/>
      <c r="FU98" s="1825"/>
      <c r="FV98" s="1825"/>
      <c r="FW98" s="1825"/>
      <c r="FX98" s="1825"/>
      <c r="FY98" s="1825"/>
      <c r="FZ98" s="1825"/>
      <c r="GA98" s="1825"/>
      <c r="GB98" s="1825"/>
      <c r="GC98" s="1825"/>
      <c r="GD98" s="1825"/>
      <c r="GE98" s="1825"/>
      <c r="GF98" s="1825"/>
      <c r="GG98" s="1825"/>
      <c r="GH98" s="1825"/>
      <c r="GI98" s="1825"/>
      <c r="GJ98" s="1825"/>
      <c r="GK98" s="1825"/>
      <c r="GL98" s="1825"/>
      <c r="GM98" s="1825"/>
      <c r="GN98" s="628"/>
    </row>
    <row r="99" spans="1:196" ht="14.25" customHeight="1">
      <c r="A99" s="1966" t="s">
        <v>26</v>
      </c>
      <c r="B99" s="552" t="s">
        <v>26</v>
      </c>
      <c r="C99" s="1972">
        <v>42064</v>
      </c>
      <c r="D99" s="606">
        <v>39139</v>
      </c>
      <c r="E99" s="549">
        <v>1605</v>
      </c>
      <c r="F99" s="549">
        <v>37534</v>
      </c>
      <c r="G99" s="549">
        <v>18844</v>
      </c>
      <c r="H99" s="549">
        <v>290</v>
      </c>
      <c r="I99" s="549">
        <v>69536</v>
      </c>
      <c r="J99" s="549">
        <v>17864</v>
      </c>
      <c r="K99" s="549">
        <v>364568</v>
      </c>
      <c r="L99" s="549">
        <v>463571</v>
      </c>
      <c r="M99" s="549">
        <v>14925</v>
      </c>
      <c r="N99" s="549">
        <v>19562</v>
      </c>
      <c r="O99" s="549">
        <v>3414</v>
      </c>
      <c r="P99" s="549">
        <v>23309</v>
      </c>
      <c r="Q99" s="549">
        <v>1915</v>
      </c>
      <c r="R99" s="549">
        <v>799</v>
      </c>
      <c r="S99" s="549">
        <v>895</v>
      </c>
      <c r="T99" s="593">
        <v>3468</v>
      </c>
      <c r="U99" s="1968" t="s">
        <v>32</v>
      </c>
      <c r="V99" s="555" t="s">
        <v>26</v>
      </c>
      <c r="W99" s="1966" t="s">
        <v>26</v>
      </c>
      <c r="X99" s="552" t="s">
        <v>26</v>
      </c>
      <c r="Y99" s="1972">
        <v>42064</v>
      </c>
      <c r="Z99" s="549">
        <v>81482</v>
      </c>
      <c r="AA99" s="549">
        <v>148</v>
      </c>
      <c r="AB99" s="549">
        <v>154</v>
      </c>
      <c r="AC99" s="549">
        <v>1454</v>
      </c>
      <c r="AD99" s="549">
        <v>548</v>
      </c>
      <c r="AE99" s="549">
        <v>906</v>
      </c>
      <c r="AF99" s="549">
        <v>18005</v>
      </c>
      <c r="AG99" s="549">
        <v>59209</v>
      </c>
      <c r="AH99" s="549">
        <v>13880</v>
      </c>
      <c r="AI99" s="549">
        <v>317413</v>
      </c>
      <c r="AJ99" s="549">
        <v>448400</v>
      </c>
      <c r="AK99" s="549">
        <v>735</v>
      </c>
      <c r="AL99" s="549" t="s">
        <v>21</v>
      </c>
      <c r="AM99" s="549" t="s">
        <v>21</v>
      </c>
      <c r="AN99" s="549">
        <v>435</v>
      </c>
      <c r="AO99" s="549">
        <v>3552</v>
      </c>
      <c r="AP99" s="593">
        <v>20811</v>
      </c>
      <c r="AQ99" s="1968" t="s">
        <v>32</v>
      </c>
      <c r="AR99" s="555" t="s">
        <v>26</v>
      </c>
      <c r="AS99" s="1966" t="s">
        <v>26</v>
      </c>
      <c r="AT99" s="552" t="s">
        <v>26</v>
      </c>
      <c r="AU99" s="1972">
        <v>42064</v>
      </c>
      <c r="AV99" s="549">
        <v>4076</v>
      </c>
      <c r="AW99" s="549" t="s">
        <v>21</v>
      </c>
      <c r="AX99" s="549">
        <v>160</v>
      </c>
      <c r="AY99" s="549">
        <v>36</v>
      </c>
      <c r="AZ99" s="549">
        <v>3256</v>
      </c>
      <c r="BA99" s="549">
        <v>3621</v>
      </c>
      <c r="BB99" s="549">
        <v>33235</v>
      </c>
      <c r="BC99" s="549">
        <v>10028</v>
      </c>
      <c r="BD99" s="549">
        <v>28468</v>
      </c>
      <c r="BE99" s="549">
        <v>24700</v>
      </c>
      <c r="BF99" s="549" t="s">
        <v>21</v>
      </c>
      <c r="BG99" s="549">
        <v>22772</v>
      </c>
      <c r="BH99" s="549">
        <v>22772</v>
      </c>
      <c r="BI99" s="549">
        <v>34</v>
      </c>
      <c r="BJ99" s="549">
        <v>3768</v>
      </c>
      <c r="BK99" s="549">
        <v>160</v>
      </c>
      <c r="BL99" s="1968" t="s">
        <v>32</v>
      </c>
      <c r="BM99" s="555" t="s">
        <v>26</v>
      </c>
      <c r="BN99" s="1966" t="s">
        <v>26</v>
      </c>
      <c r="BO99" s="552" t="s">
        <v>26</v>
      </c>
      <c r="BP99" s="1972">
        <v>42064</v>
      </c>
      <c r="BQ99" s="549">
        <v>19400</v>
      </c>
      <c r="BR99" s="549">
        <v>3346</v>
      </c>
      <c r="BS99" s="549">
        <v>20062</v>
      </c>
      <c r="BT99" s="549">
        <v>1915</v>
      </c>
      <c r="BU99" s="549">
        <v>639</v>
      </c>
      <c r="BV99" s="549">
        <v>859</v>
      </c>
      <c r="BW99" s="549">
        <v>212</v>
      </c>
      <c r="BX99" s="549">
        <v>233</v>
      </c>
      <c r="BY99" s="542" t="s">
        <v>21</v>
      </c>
      <c r="BZ99" s="549">
        <v>851</v>
      </c>
      <c r="CA99" s="549">
        <v>3139</v>
      </c>
      <c r="CB99" s="549">
        <v>47159</v>
      </c>
      <c r="CC99" s="593">
        <v>17058</v>
      </c>
      <c r="CD99" s="1968" t="s">
        <v>32</v>
      </c>
      <c r="CE99" s="555" t="s">
        <v>26</v>
      </c>
      <c r="CG99" s="549"/>
      <c r="CH99" s="2279"/>
      <c r="CI99" s="555"/>
      <c r="CJ99" s="88" t="s">
        <v>26</v>
      </c>
      <c r="CK99" s="89" t="s">
        <v>26</v>
      </c>
      <c r="CL99" s="1194">
        <v>42064</v>
      </c>
      <c r="CM99" s="82">
        <v>40787</v>
      </c>
      <c r="CN99" s="2356">
        <v>2392</v>
      </c>
      <c r="CO99" s="2356">
        <v>38395</v>
      </c>
      <c r="CP99" s="2356">
        <v>18844</v>
      </c>
      <c r="CQ99" s="2356">
        <v>290</v>
      </c>
      <c r="CR99" s="2356">
        <v>89881</v>
      </c>
      <c r="CS99" s="2356">
        <v>17864</v>
      </c>
      <c r="CT99" s="2356">
        <v>439594</v>
      </c>
      <c r="CU99" s="2356">
        <v>574817</v>
      </c>
      <c r="CV99" s="2356">
        <v>14925</v>
      </c>
      <c r="CW99" s="2356">
        <v>19562</v>
      </c>
      <c r="CX99" s="2356">
        <v>3414</v>
      </c>
      <c r="CY99" s="2356">
        <v>23309</v>
      </c>
      <c r="CZ99" s="2356">
        <v>1915</v>
      </c>
      <c r="DA99" s="2356">
        <v>1414</v>
      </c>
      <c r="DB99" s="2356">
        <v>895</v>
      </c>
      <c r="DC99" s="208">
        <v>3555</v>
      </c>
      <c r="DD99" s="91" t="s">
        <v>32</v>
      </c>
      <c r="DE99" s="632" t="s">
        <v>26</v>
      </c>
      <c r="DF99" s="88" t="s">
        <v>26</v>
      </c>
      <c r="DG99" s="89" t="s">
        <v>26</v>
      </c>
      <c r="DH99" s="1194">
        <v>42064</v>
      </c>
      <c r="DI99" s="549">
        <v>398895</v>
      </c>
      <c r="DJ99" s="2356">
        <v>81482</v>
      </c>
      <c r="DK99" s="2356">
        <v>148</v>
      </c>
      <c r="DL99" s="2356">
        <v>154</v>
      </c>
      <c r="DM99" s="2356">
        <v>1454</v>
      </c>
      <c r="DN99" s="2356">
        <v>548</v>
      </c>
      <c r="DO99" s="2356">
        <v>906</v>
      </c>
      <c r="DP99" s="2356">
        <v>18005</v>
      </c>
      <c r="DQ99" s="2356">
        <v>59209</v>
      </c>
      <c r="DR99" s="2356">
        <v>13880</v>
      </c>
      <c r="DS99" s="2356">
        <v>317413</v>
      </c>
      <c r="DT99" s="2356">
        <v>448400</v>
      </c>
      <c r="DU99" s="2356">
        <v>735</v>
      </c>
      <c r="DV99" s="2356" t="s">
        <v>21</v>
      </c>
      <c r="DW99" s="2356" t="s">
        <v>21</v>
      </c>
      <c r="DX99" s="2356">
        <v>435</v>
      </c>
      <c r="DY99" s="208">
        <v>3552</v>
      </c>
      <c r="DZ99" s="91" t="s">
        <v>32</v>
      </c>
      <c r="EA99" s="632" t="s">
        <v>26</v>
      </c>
      <c r="EB99" s="88" t="s">
        <v>26</v>
      </c>
      <c r="EC99" s="89" t="s">
        <v>26</v>
      </c>
      <c r="ED99" s="1194">
        <v>42064</v>
      </c>
      <c r="EE99" s="2356">
        <v>56</v>
      </c>
      <c r="EF99" s="2356">
        <v>23362</v>
      </c>
      <c r="EG99" s="2356">
        <v>289</v>
      </c>
      <c r="EH99" s="2356">
        <v>4178</v>
      </c>
      <c r="EI99" s="2356" t="s">
        <v>21</v>
      </c>
      <c r="EJ99" s="2356">
        <v>160</v>
      </c>
      <c r="EK99" s="2356">
        <v>36</v>
      </c>
      <c r="EL99" s="2356">
        <v>3343</v>
      </c>
      <c r="EM99" s="2356">
        <v>3717</v>
      </c>
      <c r="EN99" s="2355" t="s">
        <v>21</v>
      </c>
      <c r="EO99" s="2355" t="s">
        <v>21</v>
      </c>
      <c r="EP99" s="2356">
        <v>30067</v>
      </c>
      <c r="EQ99" s="2356">
        <v>197</v>
      </c>
      <c r="ER99" s="2356">
        <v>28468</v>
      </c>
      <c r="ES99" s="2356">
        <v>24700</v>
      </c>
      <c r="ET99" s="2356" t="s">
        <v>21</v>
      </c>
      <c r="EU99" s="2356">
        <v>22772</v>
      </c>
      <c r="EV99" s="91" t="s">
        <v>32</v>
      </c>
      <c r="EW99" s="632" t="s">
        <v>26</v>
      </c>
      <c r="EX99" s="88" t="s">
        <v>26</v>
      </c>
      <c r="EY99" s="89" t="s">
        <v>26</v>
      </c>
      <c r="EZ99" s="1194">
        <v>42064</v>
      </c>
      <c r="FA99" s="2356">
        <v>1</v>
      </c>
      <c r="FB99" s="2356">
        <v>10408</v>
      </c>
      <c r="FC99" s="2356">
        <v>3928</v>
      </c>
      <c r="FD99" s="2356">
        <v>41323</v>
      </c>
      <c r="FE99" s="2356">
        <v>14551</v>
      </c>
      <c r="FF99" s="2356">
        <v>14190</v>
      </c>
      <c r="FG99" s="2356">
        <v>19400</v>
      </c>
      <c r="FH99" s="2356">
        <v>3346</v>
      </c>
      <c r="FI99" s="2356">
        <v>20062</v>
      </c>
      <c r="FJ99" s="2356">
        <v>1915</v>
      </c>
      <c r="FK99" s="2356">
        <v>668</v>
      </c>
      <c r="FL99" s="2356">
        <v>859</v>
      </c>
      <c r="FM99" s="2356">
        <v>212</v>
      </c>
      <c r="FN99" s="2356">
        <v>232</v>
      </c>
      <c r="FO99" s="2356">
        <v>2</v>
      </c>
      <c r="FP99" s="208" t="s">
        <v>21</v>
      </c>
      <c r="FQ99" s="83" t="s">
        <v>32</v>
      </c>
      <c r="FR99" s="628" t="s">
        <v>26</v>
      </c>
      <c r="FS99" s="1825"/>
      <c r="FT99" s="1825"/>
      <c r="FU99" s="1825"/>
      <c r="FV99" s="1825"/>
      <c r="FW99" s="1825"/>
      <c r="FX99" s="1825"/>
      <c r="FY99" s="1825"/>
      <c r="FZ99" s="1825"/>
      <c r="GA99" s="1825"/>
      <c r="GB99" s="1825"/>
      <c r="GC99" s="1825"/>
      <c r="GD99" s="1825"/>
      <c r="GE99" s="1825"/>
      <c r="GF99" s="1825"/>
      <c r="GG99" s="1825"/>
      <c r="GH99" s="1825"/>
      <c r="GI99" s="1825"/>
      <c r="GJ99" s="1825"/>
      <c r="GK99" s="1825"/>
      <c r="GL99" s="1825"/>
      <c r="GM99" s="1825"/>
      <c r="GN99" s="628"/>
    </row>
    <row r="100" spans="1:196" ht="14.25" customHeight="1">
      <c r="A100" s="1966" t="s">
        <v>26</v>
      </c>
      <c r="B100" s="552" t="s">
        <v>26</v>
      </c>
      <c r="C100" s="1972">
        <v>42095</v>
      </c>
      <c r="D100" s="606">
        <v>35013</v>
      </c>
      <c r="E100" s="549">
        <v>1609</v>
      </c>
      <c r="F100" s="549">
        <v>33404</v>
      </c>
      <c r="G100" s="549">
        <v>18145</v>
      </c>
      <c r="H100" s="549">
        <v>199</v>
      </c>
      <c r="I100" s="549">
        <v>58458</v>
      </c>
      <c r="J100" s="549">
        <v>16602</v>
      </c>
      <c r="K100" s="549">
        <v>277829</v>
      </c>
      <c r="L100" s="549">
        <v>343527</v>
      </c>
      <c r="M100" s="549">
        <v>14197</v>
      </c>
      <c r="N100" s="549">
        <v>16743</v>
      </c>
      <c r="O100" s="549">
        <v>2413</v>
      </c>
      <c r="P100" s="549">
        <v>20832</v>
      </c>
      <c r="Q100" s="549">
        <v>1978</v>
      </c>
      <c r="R100" s="549">
        <v>788</v>
      </c>
      <c r="S100" s="549">
        <v>385</v>
      </c>
      <c r="T100" s="593">
        <v>2821</v>
      </c>
      <c r="U100" s="1968" t="s">
        <v>33</v>
      </c>
      <c r="V100" s="555" t="s">
        <v>26</v>
      </c>
      <c r="W100" s="1966" t="s">
        <v>26</v>
      </c>
      <c r="X100" s="552" t="s">
        <v>26</v>
      </c>
      <c r="Y100" s="1972">
        <v>42095</v>
      </c>
      <c r="Z100" s="549">
        <v>72935</v>
      </c>
      <c r="AA100" s="549">
        <v>148</v>
      </c>
      <c r="AB100" s="549">
        <v>153</v>
      </c>
      <c r="AC100" s="549">
        <v>1524</v>
      </c>
      <c r="AD100" s="549">
        <v>617</v>
      </c>
      <c r="AE100" s="549">
        <v>907</v>
      </c>
      <c r="AF100" s="549">
        <v>17294</v>
      </c>
      <c r="AG100" s="549">
        <v>49967</v>
      </c>
      <c r="AH100" s="549">
        <v>13200</v>
      </c>
      <c r="AI100" s="549">
        <v>237127</v>
      </c>
      <c r="AJ100" s="549">
        <v>331148</v>
      </c>
      <c r="AK100" s="549" t="s">
        <v>21</v>
      </c>
      <c r="AL100" s="549" t="s">
        <v>21</v>
      </c>
      <c r="AM100" s="549" t="s">
        <v>21</v>
      </c>
      <c r="AN100" s="549">
        <v>425</v>
      </c>
      <c r="AO100" s="549">
        <v>4111</v>
      </c>
      <c r="AP100" s="593">
        <v>17716</v>
      </c>
      <c r="AQ100" s="1968" t="s">
        <v>33</v>
      </c>
      <c r="AR100" s="555" t="s">
        <v>26</v>
      </c>
      <c r="AS100" s="1966" t="s">
        <v>26</v>
      </c>
      <c r="AT100" s="552" t="s">
        <v>26</v>
      </c>
      <c r="AU100" s="1972">
        <v>42095</v>
      </c>
      <c r="AV100" s="549">
        <v>3389</v>
      </c>
      <c r="AW100" s="549" t="s">
        <v>21</v>
      </c>
      <c r="AX100" s="549">
        <v>154</v>
      </c>
      <c r="AY100" s="549">
        <v>29</v>
      </c>
      <c r="AZ100" s="549">
        <v>2678</v>
      </c>
      <c r="BA100" s="549">
        <v>2990</v>
      </c>
      <c r="BB100" s="549">
        <v>31326</v>
      </c>
      <c r="BC100" s="549">
        <v>10882</v>
      </c>
      <c r="BD100" s="549">
        <v>25183</v>
      </c>
      <c r="BE100" s="549">
        <v>22043</v>
      </c>
      <c r="BF100" s="549" t="s">
        <v>21</v>
      </c>
      <c r="BG100" s="549">
        <v>20329</v>
      </c>
      <c r="BH100" s="549">
        <v>20329</v>
      </c>
      <c r="BI100" s="549">
        <v>25</v>
      </c>
      <c r="BJ100" s="549">
        <v>3140</v>
      </c>
      <c r="BK100" s="549">
        <v>154</v>
      </c>
      <c r="BL100" s="1968" t="s">
        <v>33</v>
      </c>
      <c r="BM100" s="555" t="s">
        <v>26</v>
      </c>
      <c r="BN100" s="1966" t="s">
        <v>26</v>
      </c>
      <c r="BO100" s="552" t="s">
        <v>26</v>
      </c>
      <c r="BP100" s="1972">
        <v>42095</v>
      </c>
      <c r="BQ100" s="549">
        <v>16561</v>
      </c>
      <c r="BR100" s="549">
        <v>2357</v>
      </c>
      <c r="BS100" s="549">
        <v>18200</v>
      </c>
      <c r="BT100" s="549">
        <v>1978</v>
      </c>
      <c r="BU100" s="549">
        <v>634</v>
      </c>
      <c r="BV100" s="549">
        <v>356</v>
      </c>
      <c r="BW100" s="549">
        <v>143</v>
      </c>
      <c r="BX100" s="549">
        <v>157</v>
      </c>
      <c r="BY100" s="542" t="s">
        <v>21</v>
      </c>
      <c r="BZ100" s="549">
        <v>597</v>
      </c>
      <c r="CA100" s="549">
        <v>2397</v>
      </c>
      <c r="CB100" s="549">
        <v>43283</v>
      </c>
      <c r="CC100" s="593">
        <v>15638</v>
      </c>
      <c r="CD100" s="1968" t="s">
        <v>33</v>
      </c>
      <c r="CE100" s="555" t="s">
        <v>26</v>
      </c>
      <c r="CG100" s="549"/>
      <c r="CH100" s="2279"/>
      <c r="CI100" s="555"/>
      <c r="CJ100" s="88" t="s">
        <v>26</v>
      </c>
      <c r="CK100" s="89" t="s">
        <v>26</v>
      </c>
      <c r="CL100" s="1194">
        <v>42095</v>
      </c>
      <c r="CM100" s="82">
        <v>36682</v>
      </c>
      <c r="CN100" s="2356">
        <v>2408</v>
      </c>
      <c r="CO100" s="2356">
        <v>34274</v>
      </c>
      <c r="CP100" s="2356">
        <v>18145</v>
      </c>
      <c r="CQ100" s="2356">
        <v>199</v>
      </c>
      <c r="CR100" s="2356">
        <v>77295</v>
      </c>
      <c r="CS100" s="2356">
        <v>16602</v>
      </c>
      <c r="CT100" s="2356">
        <v>326434</v>
      </c>
      <c r="CU100" s="2356">
        <v>414989</v>
      </c>
      <c r="CV100" s="2356">
        <v>14197</v>
      </c>
      <c r="CW100" s="2356">
        <v>16743</v>
      </c>
      <c r="CX100" s="2356">
        <v>2413</v>
      </c>
      <c r="CY100" s="2356">
        <v>20832</v>
      </c>
      <c r="CZ100" s="2356">
        <v>1978</v>
      </c>
      <c r="DA100" s="2356">
        <v>1289</v>
      </c>
      <c r="DB100" s="2356">
        <v>385</v>
      </c>
      <c r="DC100" s="208">
        <v>3105</v>
      </c>
      <c r="DD100" s="91" t="s">
        <v>33</v>
      </c>
      <c r="DE100" s="632" t="s">
        <v>26</v>
      </c>
      <c r="DF100" s="88" t="s">
        <v>26</v>
      </c>
      <c r="DG100" s="89" t="s">
        <v>26</v>
      </c>
      <c r="DH100" s="1194">
        <v>42095</v>
      </c>
      <c r="DI100" s="549">
        <v>310063</v>
      </c>
      <c r="DJ100" s="2356">
        <v>72935</v>
      </c>
      <c r="DK100" s="2356">
        <v>148</v>
      </c>
      <c r="DL100" s="2356">
        <v>153</v>
      </c>
      <c r="DM100" s="2356">
        <v>1524</v>
      </c>
      <c r="DN100" s="2356">
        <v>617</v>
      </c>
      <c r="DO100" s="2356">
        <v>907</v>
      </c>
      <c r="DP100" s="2356">
        <v>17294</v>
      </c>
      <c r="DQ100" s="2356">
        <v>49967</v>
      </c>
      <c r="DR100" s="2356">
        <v>13200</v>
      </c>
      <c r="DS100" s="2356">
        <v>237127</v>
      </c>
      <c r="DT100" s="2356">
        <v>331148</v>
      </c>
      <c r="DU100" s="2356" t="s">
        <v>21</v>
      </c>
      <c r="DV100" s="2356" t="s">
        <v>21</v>
      </c>
      <c r="DW100" s="2356" t="s">
        <v>21</v>
      </c>
      <c r="DX100" s="2356">
        <v>425</v>
      </c>
      <c r="DY100" s="208">
        <v>4111</v>
      </c>
      <c r="DZ100" s="91" t="s">
        <v>33</v>
      </c>
      <c r="EA100" s="632" t="s">
        <v>26</v>
      </c>
      <c r="EB100" s="88" t="s">
        <v>26</v>
      </c>
      <c r="EC100" s="89" t="s">
        <v>26</v>
      </c>
      <c r="ED100" s="1194">
        <v>42095</v>
      </c>
      <c r="EE100" s="2356">
        <v>29</v>
      </c>
      <c r="EF100" s="2356">
        <v>20985</v>
      </c>
      <c r="EG100" s="2356">
        <v>195</v>
      </c>
      <c r="EH100" s="2356">
        <v>3485</v>
      </c>
      <c r="EI100" s="2356" t="s">
        <v>21</v>
      </c>
      <c r="EJ100" s="2356">
        <v>154</v>
      </c>
      <c r="EK100" s="2356">
        <v>29</v>
      </c>
      <c r="EL100" s="2356">
        <v>2761</v>
      </c>
      <c r="EM100" s="2356">
        <v>3080</v>
      </c>
      <c r="EN100" s="2355" t="s">
        <v>21</v>
      </c>
      <c r="EO100" s="2355" t="s">
        <v>21</v>
      </c>
      <c r="EP100" s="2356">
        <v>27854</v>
      </c>
      <c r="EQ100" s="2356">
        <v>2432</v>
      </c>
      <c r="ER100" s="2356">
        <v>25183</v>
      </c>
      <c r="ES100" s="2356">
        <v>22043</v>
      </c>
      <c r="ET100" s="2356" t="s">
        <v>21</v>
      </c>
      <c r="EU100" s="2356">
        <v>20329</v>
      </c>
      <c r="EV100" s="91" t="s">
        <v>33</v>
      </c>
      <c r="EW100" s="632" t="s">
        <v>26</v>
      </c>
      <c r="EX100" s="88" t="s">
        <v>26</v>
      </c>
      <c r="EY100" s="89" t="s">
        <v>26</v>
      </c>
      <c r="EZ100" s="1194">
        <v>42095</v>
      </c>
      <c r="FA100" s="2356">
        <v>3</v>
      </c>
      <c r="FB100" s="2356">
        <v>8564</v>
      </c>
      <c r="FC100" s="2356">
        <v>3366</v>
      </c>
      <c r="FD100" s="2356">
        <v>36051</v>
      </c>
      <c r="FE100" s="2356">
        <v>11990</v>
      </c>
      <c r="FF100" s="2356">
        <v>14197</v>
      </c>
      <c r="FG100" s="2356">
        <v>16561</v>
      </c>
      <c r="FH100" s="2356">
        <v>2357</v>
      </c>
      <c r="FI100" s="2356">
        <v>18200</v>
      </c>
      <c r="FJ100" s="2356">
        <v>1978</v>
      </c>
      <c r="FK100" s="2356">
        <v>663</v>
      </c>
      <c r="FL100" s="2356">
        <v>356</v>
      </c>
      <c r="FM100" s="2356">
        <v>143</v>
      </c>
      <c r="FN100" s="2356">
        <v>157</v>
      </c>
      <c r="FO100" s="2356" t="s">
        <v>21</v>
      </c>
      <c r="FP100" s="208" t="s">
        <v>21</v>
      </c>
      <c r="FQ100" s="83" t="s">
        <v>33</v>
      </c>
      <c r="FR100" s="628" t="s">
        <v>26</v>
      </c>
      <c r="FS100" s="1825"/>
      <c r="FT100" s="1825"/>
      <c r="FU100" s="1825"/>
      <c r="FV100" s="1825"/>
      <c r="FW100" s="1825"/>
      <c r="FX100" s="1825"/>
      <c r="FY100" s="1825"/>
      <c r="FZ100" s="1825"/>
      <c r="GA100" s="1825"/>
      <c r="GB100" s="1825"/>
      <c r="GC100" s="1825"/>
      <c r="GD100" s="1825"/>
      <c r="GE100" s="1825"/>
      <c r="GF100" s="1825"/>
      <c r="GG100" s="1825"/>
      <c r="GH100" s="1825"/>
      <c r="GI100" s="1825"/>
      <c r="GJ100" s="1825"/>
      <c r="GK100" s="1825"/>
      <c r="GL100" s="1825"/>
      <c r="GM100" s="1825"/>
      <c r="GN100" s="628"/>
    </row>
    <row r="101" spans="1:196" ht="14.25" customHeight="1">
      <c r="A101" s="1966" t="s">
        <v>26</v>
      </c>
      <c r="B101" s="552" t="s">
        <v>26</v>
      </c>
      <c r="C101" s="1972">
        <v>42125</v>
      </c>
      <c r="D101" s="606">
        <v>35266</v>
      </c>
      <c r="E101" s="549">
        <v>1101</v>
      </c>
      <c r="F101" s="549">
        <v>34165</v>
      </c>
      <c r="G101" s="549">
        <v>17234</v>
      </c>
      <c r="H101" s="549">
        <v>159</v>
      </c>
      <c r="I101" s="549">
        <v>55607</v>
      </c>
      <c r="J101" s="549">
        <v>14132</v>
      </c>
      <c r="K101" s="549">
        <v>342501</v>
      </c>
      <c r="L101" s="549">
        <v>438577</v>
      </c>
      <c r="M101" s="549">
        <v>12605</v>
      </c>
      <c r="N101" s="549">
        <v>17372</v>
      </c>
      <c r="O101" s="549">
        <v>2216</v>
      </c>
      <c r="P101" s="549">
        <v>19345</v>
      </c>
      <c r="Q101" s="549">
        <v>1664</v>
      </c>
      <c r="R101" s="549">
        <v>574</v>
      </c>
      <c r="S101" s="549">
        <v>740</v>
      </c>
      <c r="T101" s="593">
        <v>3313</v>
      </c>
      <c r="U101" s="1968" t="s">
        <v>34</v>
      </c>
      <c r="V101" s="555" t="s">
        <v>26</v>
      </c>
      <c r="W101" s="1966" t="s">
        <v>26</v>
      </c>
      <c r="X101" s="552" t="s">
        <v>26</v>
      </c>
      <c r="Y101" s="1972">
        <v>42125</v>
      </c>
      <c r="Z101" s="549">
        <v>66692</v>
      </c>
      <c r="AA101" s="549">
        <v>82</v>
      </c>
      <c r="AB101" s="549">
        <v>136</v>
      </c>
      <c r="AC101" s="549">
        <v>1411</v>
      </c>
      <c r="AD101" s="549">
        <v>169</v>
      </c>
      <c r="AE101" s="549">
        <v>1242</v>
      </c>
      <c r="AF101" s="549">
        <v>16279</v>
      </c>
      <c r="AG101" s="549">
        <v>47183</v>
      </c>
      <c r="AH101" s="549">
        <v>10481</v>
      </c>
      <c r="AI101" s="549">
        <v>301522</v>
      </c>
      <c r="AJ101" s="549">
        <v>425324</v>
      </c>
      <c r="AK101" s="549" t="s">
        <v>21</v>
      </c>
      <c r="AL101" s="549" t="s">
        <v>21</v>
      </c>
      <c r="AM101" s="549" t="s">
        <v>21</v>
      </c>
      <c r="AN101" s="549">
        <v>378</v>
      </c>
      <c r="AO101" s="549">
        <v>3560</v>
      </c>
      <c r="AP101" s="593">
        <v>20830</v>
      </c>
      <c r="AQ101" s="1968" t="s">
        <v>34</v>
      </c>
      <c r="AR101" s="555" t="s">
        <v>26</v>
      </c>
      <c r="AS101" s="1966" t="s">
        <v>26</v>
      </c>
      <c r="AT101" s="552" t="s">
        <v>26</v>
      </c>
      <c r="AU101" s="1972">
        <v>42125</v>
      </c>
      <c r="AV101" s="549">
        <v>4020</v>
      </c>
      <c r="AW101" s="549" t="s">
        <v>21</v>
      </c>
      <c r="AX101" s="549">
        <v>150</v>
      </c>
      <c r="AY101" s="549">
        <v>46</v>
      </c>
      <c r="AZ101" s="549">
        <v>3190</v>
      </c>
      <c r="BA101" s="549">
        <v>3565</v>
      </c>
      <c r="BB101" s="549">
        <v>31924</v>
      </c>
      <c r="BC101" s="549">
        <v>9799</v>
      </c>
      <c r="BD101" s="549">
        <v>26889</v>
      </c>
      <c r="BE101" s="549">
        <v>23134</v>
      </c>
      <c r="BF101" s="549">
        <v>1</v>
      </c>
      <c r="BG101" s="549">
        <v>21338</v>
      </c>
      <c r="BH101" s="549">
        <v>21338</v>
      </c>
      <c r="BI101" s="549">
        <v>23</v>
      </c>
      <c r="BJ101" s="549">
        <v>3755</v>
      </c>
      <c r="BK101" s="549">
        <v>150</v>
      </c>
      <c r="BL101" s="1968" t="s">
        <v>34</v>
      </c>
      <c r="BM101" s="555" t="s">
        <v>26</v>
      </c>
      <c r="BN101" s="1966" t="s">
        <v>26</v>
      </c>
      <c r="BO101" s="552" t="s">
        <v>26</v>
      </c>
      <c r="BP101" s="1972">
        <v>42125</v>
      </c>
      <c r="BQ101" s="549">
        <v>17211</v>
      </c>
      <c r="BR101" s="549">
        <v>2170</v>
      </c>
      <c r="BS101" s="549">
        <v>16836</v>
      </c>
      <c r="BT101" s="549">
        <v>1664</v>
      </c>
      <c r="BU101" s="549">
        <v>424</v>
      </c>
      <c r="BV101" s="549">
        <v>694</v>
      </c>
      <c r="BW101" s="549">
        <v>123</v>
      </c>
      <c r="BX101" s="549">
        <v>134</v>
      </c>
      <c r="BY101" s="542" t="s">
        <v>21</v>
      </c>
      <c r="BZ101" s="549">
        <v>468</v>
      </c>
      <c r="CA101" s="549">
        <v>2399</v>
      </c>
      <c r="CB101" s="549">
        <v>41391</v>
      </c>
      <c r="CC101" s="593">
        <v>14720</v>
      </c>
      <c r="CD101" s="1968" t="s">
        <v>34</v>
      </c>
      <c r="CE101" s="555" t="s">
        <v>26</v>
      </c>
      <c r="CG101" s="549"/>
      <c r="CH101" s="2279"/>
      <c r="CI101" s="555"/>
      <c r="CJ101" s="88" t="s">
        <v>26</v>
      </c>
      <c r="CK101" s="89" t="s">
        <v>26</v>
      </c>
      <c r="CL101" s="1194">
        <v>42125</v>
      </c>
      <c r="CM101" s="82">
        <v>36826</v>
      </c>
      <c r="CN101" s="2356">
        <v>1838</v>
      </c>
      <c r="CO101" s="2356">
        <v>34988</v>
      </c>
      <c r="CP101" s="2356">
        <v>17234</v>
      </c>
      <c r="CQ101" s="2356">
        <v>159</v>
      </c>
      <c r="CR101" s="2356">
        <v>70563</v>
      </c>
      <c r="CS101" s="2356">
        <v>14187</v>
      </c>
      <c r="CT101" s="2356">
        <v>404728</v>
      </c>
      <c r="CU101" s="2356">
        <v>530133</v>
      </c>
      <c r="CV101" s="2356">
        <v>12605</v>
      </c>
      <c r="CW101" s="2356">
        <v>17372</v>
      </c>
      <c r="CX101" s="2356">
        <v>2216</v>
      </c>
      <c r="CY101" s="2356">
        <v>19345</v>
      </c>
      <c r="CZ101" s="2356">
        <v>1664</v>
      </c>
      <c r="DA101" s="2356">
        <v>1070</v>
      </c>
      <c r="DB101" s="2356">
        <v>740</v>
      </c>
      <c r="DC101" s="208">
        <v>3606</v>
      </c>
      <c r="DD101" s="91" t="s">
        <v>34</v>
      </c>
      <c r="DE101" s="632" t="s">
        <v>26</v>
      </c>
      <c r="DF101" s="88" t="s">
        <v>26</v>
      </c>
      <c r="DG101" s="89" t="s">
        <v>26</v>
      </c>
      <c r="DH101" s="1194">
        <v>42125</v>
      </c>
      <c r="DI101" s="549">
        <v>368214</v>
      </c>
      <c r="DJ101" s="2356">
        <v>66692</v>
      </c>
      <c r="DK101" s="2356">
        <v>82</v>
      </c>
      <c r="DL101" s="2356">
        <v>136</v>
      </c>
      <c r="DM101" s="2356">
        <v>1411</v>
      </c>
      <c r="DN101" s="2356">
        <v>169</v>
      </c>
      <c r="DO101" s="2356">
        <v>1242</v>
      </c>
      <c r="DP101" s="2356">
        <v>16279</v>
      </c>
      <c r="DQ101" s="2356">
        <v>47183</v>
      </c>
      <c r="DR101" s="2356">
        <v>10481</v>
      </c>
      <c r="DS101" s="2356">
        <v>301522</v>
      </c>
      <c r="DT101" s="2356">
        <v>425324</v>
      </c>
      <c r="DU101" s="2356" t="s">
        <v>21</v>
      </c>
      <c r="DV101" s="2356" t="s">
        <v>21</v>
      </c>
      <c r="DW101" s="2356" t="s">
        <v>21</v>
      </c>
      <c r="DX101" s="2356">
        <v>378</v>
      </c>
      <c r="DY101" s="208">
        <v>3560</v>
      </c>
      <c r="DZ101" s="91" t="s">
        <v>34</v>
      </c>
      <c r="EA101" s="632" t="s">
        <v>26</v>
      </c>
      <c r="EB101" s="88" t="s">
        <v>26</v>
      </c>
      <c r="EC101" s="89" t="s">
        <v>26</v>
      </c>
      <c r="ED101" s="1194">
        <v>42125</v>
      </c>
      <c r="EE101" s="2356">
        <v>28</v>
      </c>
      <c r="EF101" s="2356">
        <v>21886</v>
      </c>
      <c r="EG101" s="2356">
        <v>159</v>
      </c>
      <c r="EH101" s="2356">
        <v>4093</v>
      </c>
      <c r="EI101" s="2356" t="s">
        <v>21</v>
      </c>
      <c r="EJ101" s="2356">
        <v>150</v>
      </c>
      <c r="EK101" s="2356">
        <v>46</v>
      </c>
      <c r="EL101" s="2356">
        <v>3254</v>
      </c>
      <c r="EM101" s="2356">
        <v>3635</v>
      </c>
      <c r="EN101" s="2355" t="s">
        <v>21</v>
      </c>
      <c r="EO101" s="2355" t="s">
        <v>21</v>
      </c>
      <c r="EP101" s="2356">
        <v>29036</v>
      </c>
      <c r="EQ101" s="2356">
        <v>1220</v>
      </c>
      <c r="ER101" s="2356">
        <v>26888</v>
      </c>
      <c r="ES101" s="2356">
        <v>23134</v>
      </c>
      <c r="ET101" s="2356">
        <v>1</v>
      </c>
      <c r="EU101" s="2356">
        <v>21338</v>
      </c>
      <c r="EV101" s="91" t="s">
        <v>34</v>
      </c>
      <c r="EW101" s="632" t="s">
        <v>26</v>
      </c>
      <c r="EX101" s="88" t="s">
        <v>26</v>
      </c>
      <c r="EY101" s="89" t="s">
        <v>26</v>
      </c>
      <c r="EZ101" s="1194">
        <v>42125</v>
      </c>
      <c r="FA101" s="2356" t="s">
        <v>21</v>
      </c>
      <c r="FB101" s="2356">
        <v>8424</v>
      </c>
      <c r="FC101" s="2356">
        <v>3608</v>
      </c>
      <c r="FD101" s="2356">
        <v>35518</v>
      </c>
      <c r="FE101" s="2356">
        <v>12858</v>
      </c>
      <c r="FF101" s="2356">
        <v>12605</v>
      </c>
      <c r="FG101" s="2356">
        <v>17211</v>
      </c>
      <c r="FH101" s="2356">
        <v>2170</v>
      </c>
      <c r="FI101" s="2356">
        <v>16836</v>
      </c>
      <c r="FJ101" s="2356">
        <v>1664</v>
      </c>
      <c r="FK101" s="2356">
        <v>455</v>
      </c>
      <c r="FL101" s="2356">
        <v>694</v>
      </c>
      <c r="FM101" s="2356">
        <v>123</v>
      </c>
      <c r="FN101" s="2356">
        <v>135</v>
      </c>
      <c r="FO101" s="2356">
        <v>4</v>
      </c>
      <c r="FP101" s="208" t="s">
        <v>21</v>
      </c>
      <c r="FQ101" s="83" t="s">
        <v>34</v>
      </c>
      <c r="FR101" s="628" t="s">
        <v>26</v>
      </c>
      <c r="FS101" s="1825"/>
      <c r="FT101" s="1825"/>
      <c r="FU101" s="1825"/>
      <c r="FV101" s="1825"/>
      <c r="FW101" s="1825"/>
      <c r="FX101" s="1825"/>
      <c r="FY101" s="1825"/>
      <c r="FZ101" s="1825"/>
      <c r="GA101" s="1825"/>
      <c r="GB101" s="1825"/>
      <c r="GC101" s="1825"/>
      <c r="GD101" s="1825"/>
      <c r="GE101" s="1825"/>
      <c r="GF101" s="1825"/>
      <c r="GG101" s="1825"/>
      <c r="GH101" s="1825"/>
      <c r="GI101" s="1825"/>
      <c r="GJ101" s="1825"/>
      <c r="GK101" s="1825"/>
      <c r="GL101" s="1825"/>
      <c r="GM101" s="1825"/>
      <c r="GN101" s="628"/>
    </row>
    <row r="102" spans="1:196" ht="14.25" customHeight="1">
      <c r="A102" s="1966" t="s">
        <v>26</v>
      </c>
      <c r="B102" s="552" t="s">
        <v>26</v>
      </c>
      <c r="C102" s="1972">
        <v>42156</v>
      </c>
      <c r="D102" s="606">
        <v>33899</v>
      </c>
      <c r="E102" s="549">
        <v>1187</v>
      </c>
      <c r="F102" s="549">
        <v>32712</v>
      </c>
      <c r="G102" s="549">
        <v>17848</v>
      </c>
      <c r="H102" s="549">
        <v>149</v>
      </c>
      <c r="I102" s="549">
        <v>27789</v>
      </c>
      <c r="J102" s="549">
        <v>18987</v>
      </c>
      <c r="K102" s="549">
        <v>345598</v>
      </c>
      <c r="L102" s="549">
        <v>438450</v>
      </c>
      <c r="M102" s="549">
        <v>13790</v>
      </c>
      <c r="N102" s="549">
        <v>13776</v>
      </c>
      <c r="O102" s="549">
        <v>1944</v>
      </c>
      <c r="P102" s="549">
        <v>17664</v>
      </c>
      <c r="Q102" s="549">
        <v>1289</v>
      </c>
      <c r="R102" s="549">
        <v>2161</v>
      </c>
      <c r="S102" s="549">
        <v>1084</v>
      </c>
      <c r="T102" s="593">
        <v>4091</v>
      </c>
      <c r="U102" s="1968" t="s">
        <v>35</v>
      </c>
      <c r="V102" s="555" t="s">
        <v>26</v>
      </c>
      <c r="W102" s="1966" t="s">
        <v>26</v>
      </c>
      <c r="X102" s="552" t="s">
        <v>26</v>
      </c>
      <c r="Y102" s="1972">
        <v>42156</v>
      </c>
      <c r="Z102" s="549">
        <v>52086</v>
      </c>
      <c r="AA102" s="549">
        <v>123</v>
      </c>
      <c r="AB102" s="549">
        <v>132</v>
      </c>
      <c r="AC102" s="549">
        <v>1478</v>
      </c>
      <c r="AD102" s="549">
        <v>223</v>
      </c>
      <c r="AE102" s="549">
        <v>1255</v>
      </c>
      <c r="AF102" s="549">
        <v>16878</v>
      </c>
      <c r="AG102" s="549">
        <v>21251</v>
      </c>
      <c r="AH102" s="549">
        <v>14984</v>
      </c>
      <c r="AI102" s="549">
        <v>302781</v>
      </c>
      <c r="AJ102" s="549">
        <v>424913</v>
      </c>
      <c r="AK102" s="549">
        <v>435</v>
      </c>
      <c r="AL102" s="549" t="s">
        <v>21</v>
      </c>
      <c r="AM102" s="549" t="s">
        <v>21</v>
      </c>
      <c r="AN102" s="549">
        <v>445</v>
      </c>
      <c r="AO102" s="549">
        <v>5130</v>
      </c>
      <c r="AP102" s="593">
        <v>20592</v>
      </c>
      <c r="AQ102" s="1968" t="s">
        <v>35</v>
      </c>
      <c r="AR102" s="555" t="s">
        <v>26</v>
      </c>
      <c r="AS102" s="1966" t="s">
        <v>26</v>
      </c>
      <c r="AT102" s="552" t="s">
        <v>26</v>
      </c>
      <c r="AU102" s="1972">
        <v>42156</v>
      </c>
      <c r="AV102" s="549">
        <v>6594</v>
      </c>
      <c r="AW102" s="549" t="s">
        <v>21</v>
      </c>
      <c r="AX102" s="549">
        <v>1679</v>
      </c>
      <c r="AY102" s="549">
        <v>35</v>
      </c>
      <c r="AZ102" s="549">
        <v>3926</v>
      </c>
      <c r="BA102" s="549">
        <v>4385</v>
      </c>
      <c r="BB102" s="549">
        <v>31707</v>
      </c>
      <c r="BC102" s="549">
        <v>7188</v>
      </c>
      <c r="BD102" s="549">
        <v>26240</v>
      </c>
      <c r="BE102" s="549">
        <v>19939</v>
      </c>
      <c r="BF102" s="549" t="s">
        <v>21</v>
      </c>
      <c r="BG102" s="549">
        <v>18390</v>
      </c>
      <c r="BH102" s="549">
        <v>18390</v>
      </c>
      <c r="BI102" s="549">
        <v>22</v>
      </c>
      <c r="BJ102" s="549">
        <v>6301</v>
      </c>
      <c r="BK102" s="549">
        <v>1679</v>
      </c>
      <c r="BL102" s="1968" t="s">
        <v>35</v>
      </c>
      <c r="BM102" s="555" t="s">
        <v>26</v>
      </c>
      <c r="BN102" s="1966" t="s">
        <v>26</v>
      </c>
      <c r="BO102" s="552" t="s">
        <v>26</v>
      </c>
      <c r="BP102" s="1972">
        <v>42156</v>
      </c>
      <c r="BQ102" s="549">
        <v>13608</v>
      </c>
      <c r="BR102" s="549">
        <v>1896</v>
      </c>
      <c r="BS102" s="549">
        <v>15077</v>
      </c>
      <c r="BT102" s="549">
        <v>1289</v>
      </c>
      <c r="BU102" s="549">
        <v>482</v>
      </c>
      <c r="BV102" s="549">
        <v>1049</v>
      </c>
      <c r="BW102" s="549">
        <v>165</v>
      </c>
      <c r="BX102" s="549">
        <v>180</v>
      </c>
      <c r="BY102" s="542" t="s">
        <v>21</v>
      </c>
      <c r="BZ102" s="549">
        <v>528</v>
      </c>
      <c r="CA102" s="549">
        <v>2670</v>
      </c>
      <c r="CB102" s="549">
        <v>40920</v>
      </c>
      <c r="CC102" s="593">
        <v>14727</v>
      </c>
      <c r="CD102" s="1968" t="s">
        <v>35</v>
      </c>
      <c r="CE102" s="555" t="s">
        <v>26</v>
      </c>
      <c r="CG102" s="549"/>
      <c r="CH102" s="2279"/>
      <c r="CI102" s="555"/>
      <c r="CJ102" s="88" t="s">
        <v>26</v>
      </c>
      <c r="CK102" s="89" t="s">
        <v>26</v>
      </c>
      <c r="CL102" s="1194">
        <v>42156</v>
      </c>
      <c r="CM102" s="82">
        <v>35403</v>
      </c>
      <c r="CN102" s="2356">
        <v>1844</v>
      </c>
      <c r="CO102" s="2356">
        <v>33560</v>
      </c>
      <c r="CP102" s="2356">
        <v>17848</v>
      </c>
      <c r="CQ102" s="2356">
        <v>149</v>
      </c>
      <c r="CR102" s="2356">
        <v>48514</v>
      </c>
      <c r="CS102" s="2356">
        <v>18987</v>
      </c>
      <c r="CT102" s="2356">
        <v>407771</v>
      </c>
      <c r="CU102" s="2356">
        <v>530023</v>
      </c>
      <c r="CV102" s="2356">
        <v>13790</v>
      </c>
      <c r="CW102" s="2356">
        <v>13776</v>
      </c>
      <c r="CX102" s="2356">
        <v>1944</v>
      </c>
      <c r="CY102" s="2356">
        <v>17664</v>
      </c>
      <c r="CZ102" s="2356">
        <v>1289</v>
      </c>
      <c r="DA102" s="2356">
        <v>2758</v>
      </c>
      <c r="DB102" s="2356">
        <v>1084</v>
      </c>
      <c r="DC102" s="208">
        <v>4609</v>
      </c>
      <c r="DD102" s="91" t="s">
        <v>35</v>
      </c>
      <c r="DE102" s="632" t="s">
        <v>26</v>
      </c>
      <c r="DF102" s="88" t="s">
        <v>26</v>
      </c>
      <c r="DG102" s="89" t="s">
        <v>26</v>
      </c>
      <c r="DH102" s="1194">
        <v>42156</v>
      </c>
      <c r="DI102" s="549">
        <v>354868</v>
      </c>
      <c r="DJ102" s="2356">
        <v>52086</v>
      </c>
      <c r="DK102" s="2356">
        <v>123</v>
      </c>
      <c r="DL102" s="2356">
        <v>132</v>
      </c>
      <c r="DM102" s="2356">
        <v>1478</v>
      </c>
      <c r="DN102" s="2356">
        <v>223</v>
      </c>
      <c r="DO102" s="2356">
        <v>1255</v>
      </c>
      <c r="DP102" s="2356">
        <v>16878</v>
      </c>
      <c r="DQ102" s="2356">
        <v>21251</v>
      </c>
      <c r="DR102" s="2356">
        <v>14984</v>
      </c>
      <c r="DS102" s="2356">
        <v>302781</v>
      </c>
      <c r="DT102" s="2356">
        <v>424913</v>
      </c>
      <c r="DU102" s="2356">
        <v>435</v>
      </c>
      <c r="DV102" s="2356" t="s">
        <v>21</v>
      </c>
      <c r="DW102" s="2356" t="s">
        <v>21</v>
      </c>
      <c r="DX102" s="2356">
        <v>445</v>
      </c>
      <c r="DY102" s="208">
        <v>5130</v>
      </c>
      <c r="DZ102" s="91" t="s">
        <v>35</v>
      </c>
      <c r="EA102" s="632" t="s">
        <v>26</v>
      </c>
      <c r="EB102" s="88" t="s">
        <v>26</v>
      </c>
      <c r="EC102" s="89" t="s">
        <v>26</v>
      </c>
      <c r="ED102" s="1194">
        <v>42156</v>
      </c>
      <c r="EE102" s="2356">
        <v>17</v>
      </c>
      <c r="EF102" s="2356">
        <v>18908</v>
      </c>
      <c r="EG102" s="2356">
        <v>145</v>
      </c>
      <c r="EH102" s="2356">
        <v>6750</v>
      </c>
      <c r="EI102" s="2356" t="s">
        <v>21</v>
      </c>
      <c r="EJ102" s="2356">
        <v>1679</v>
      </c>
      <c r="EK102" s="2356">
        <v>35</v>
      </c>
      <c r="EL102" s="2356">
        <v>4068</v>
      </c>
      <c r="EM102" s="2356">
        <v>4533</v>
      </c>
      <c r="EN102" s="2355" t="s">
        <v>21</v>
      </c>
      <c r="EO102" s="2355" t="s">
        <v>21</v>
      </c>
      <c r="EP102" s="2356">
        <v>28931</v>
      </c>
      <c r="EQ102" s="2356">
        <v>84</v>
      </c>
      <c r="ER102" s="2356">
        <v>26241</v>
      </c>
      <c r="ES102" s="2356">
        <v>19939</v>
      </c>
      <c r="ET102" s="2356" t="s">
        <v>21</v>
      </c>
      <c r="EU102" s="2356">
        <v>18390</v>
      </c>
      <c r="EV102" s="91" t="s">
        <v>35</v>
      </c>
      <c r="EW102" s="632" t="s">
        <v>26</v>
      </c>
      <c r="EX102" s="88" t="s">
        <v>26</v>
      </c>
      <c r="EY102" s="89" t="s">
        <v>26</v>
      </c>
      <c r="EZ102" s="1194">
        <v>42156</v>
      </c>
      <c r="FA102" s="2356">
        <v>3</v>
      </c>
      <c r="FB102" s="2356">
        <v>6600</v>
      </c>
      <c r="FC102" s="2356">
        <v>3969</v>
      </c>
      <c r="FD102" s="2356">
        <v>34748</v>
      </c>
      <c r="FE102" s="2356">
        <v>13234</v>
      </c>
      <c r="FF102" s="2356">
        <v>13355</v>
      </c>
      <c r="FG102" s="2356">
        <v>13608</v>
      </c>
      <c r="FH102" s="2356">
        <v>1896</v>
      </c>
      <c r="FI102" s="2356">
        <v>15077</v>
      </c>
      <c r="FJ102" s="2356">
        <v>1289</v>
      </c>
      <c r="FK102" s="2356">
        <v>511</v>
      </c>
      <c r="FL102" s="2356">
        <v>1049</v>
      </c>
      <c r="FM102" s="2356">
        <v>165</v>
      </c>
      <c r="FN102" s="2356">
        <v>181</v>
      </c>
      <c r="FO102" s="2356">
        <v>3</v>
      </c>
      <c r="FP102" s="208" t="s">
        <v>21</v>
      </c>
      <c r="FQ102" s="83" t="s">
        <v>35</v>
      </c>
      <c r="FR102" s="628" t="s">
        <v>26</v>
      </c>
      <c r="FS102" s="1825"/>
      <c r="FT102" s="1825"/>
      <c r="FU102" s="1825"/>
      <c r="FV102" s="1825"/>
      <c r="FW102" s="1825"/>
      <c r="FX102" s="1825"/>
      <c r="FY102" s="1825"/>
      <c r="FZ102" s="1825"/>
      <c r="GA102" s="1825"/>
      <c r="GB102" s="1825"/>
      <c r="GC102" s="1825"/>
      <c r="GD102" s="1825"/>
      <c r="GE102" s="1825"/>
      <c r="GF102" s="1825"/>
      <c r="GG102" s="1825"/>
      <c r="GH102" s="1825"/>
      <c r="GI102" s="1825"/>
      <c r="GJ102" s="1825"/>
      <c r="GK102" s="1825"/>
      <c r="GL102" s="1825"/>
      <c r="GM102" s="1825"/>
      <c r="GN102" s="628"/>
    </row>
    <row r="103" spans="1:196" ht="14.25" customHeight="1">
      <c r="A103" s="1966" t="s">
        <v>26</v>
      </c>
      <c r="B103" s="552" t="s">
        <v>26</v>
      </c>
      <c r="C103" s="1972">
        <v>42186</v>
      </c>
      <c r="D103" s="606">
        <v>33828</v>
      </c>
      <c r="E103" s="549">
        <v>1316</v>
      </c>
      <c r="F103" s="549">
        <v>32512</v>
      </c>
      <c r="G103" s="549">
        <v>19141</v>
      </c>
      <c r="H103" s="549">
        <v>177</v>
      </c>
      <c r="I103" s="549">
        <v>55901</v>
      </c>
      <c r="J103" s="549">
        <v>18442</v>
      </c>
      <c r="K103" s="549">
        <v>345266</v>
      </c>
      <c r="L103" s="549">
        <v>430144</v>
      </c>
      <c r="M103" s="549">
        <v>13149</v>
      </c>
      <c r="N103" s="549">
        <v>17591</v>
      </c>
      <c r="O103" s="549">
        <v>2070</v>
      </c>
      <c r="P103" s="549">
        <v>20163</v>
      </c>
      <c r="Q103" s="549">
        <v>93</v>
      </c>
      <c r="R103" s="549">
        <v>3253</v>
      </c>
      <c r="S103" s="549">
        <v>959</v>
      </c>
      <c r="T103" s="593">
        <v>4134</v>
      </c>
      <c r="U103" s="1968" t="s">
        <v>36</v>
      </c>
      <c r="V103" s="555" t="s">
        <v>26</v>
      </c>
      <c r="W103" s="1966" t="s">
        <v>26</v>
      </c>
      <c r="X103" s="552" t="s">
        <v>26</v>
      </c>
      <c r="Y103" s="1972">
        <v>42186</v>
      </c>
      <c r="Z103" s="549">
        <v>72536</v>
      </c>
      <c r="AA103" s="549">
        <v>112</v>
      </c>
      <c r="AB103" s="549">
        <v>151</v>
      </c>
      <c r="AC103" s="549">
        <v>1130</v>
      </c>
      <c r="AD103" s="549">
        <v>97</v>
      </c>
      <c r="AE103" s="549">
        <v>1033</v>
      </c>
      <c r="AF103" s="549">
        <v>18204</v>
      </c>
      <c r="AG103" s="549">
        <v>47566</v>
      </c>
      <c r="AH103" s="549">
        <v>14062</v>
      </c>
      <c r="AI103" s="549">
        <v>299532</v>
      </c>
      <c r="AJ103" s="549">
        <v>415964</v>
      </c>
      <c r="AK103" s="549">
        <v>810</v>
      </c>
      <c r="AL103" s="549" t="s">
        <v>21</v>
      </c>
      <c r="AM103" s="549" t="s">
        <v>21</v>
      </c>
      <c r="AN103" s="549">
        <v>409</v>
      </c>
      <c r="AO103" s="549">
        <v>4763</v>
      </c>
      <c r="AP103" s="593">
        <v>24169</v>
      </c>
      <c r="AQ103" s="1968" t="s">
        <v>36</v>
      </c>
      <c r="AR103" s="555" t="s">
        <v>26</v>
      </c>
      <c r="AS103" s="1966" t="s">
        <v>26</v>
      </c>
      <c r="AT103" s="552" t="s">
        <v>26</v>
      </c>
      <c r="AU103" s="1972">
        <v>42186</v>
      </c>
      <c r="AV103" s="549">
        <v>7762</v>
      </c>
      <c r="AW103" s="549" t="s">
        <v>21</v>
      </c>
      <c r="AX103" s="549">
        <v>2680</v>
      </c>
      <c r="AY103" s="549">
        <v>35</v>
      </c>
      <c r="AZ103" s="549">
        <v>3967</v>
      </c>
      <c r="BA103" s="549">
        <v>4426</v>
      </c>
      <c r="BB103" s="549">
        <v>34018</v>
      </c>
      <c r="BC103" s="549">
        <v>7607</v>
      </c>
      <c r="BD103" s="549">
        <v>27179</v>
      </c>
      <c r="BE103" s="549">
        <v>19779</v>
      </c>
      <c r="BF103" s="549" t="s">
        <v>21</v>
      </c>
      <c r="BG103" s="549">
        <v>18242</v>
      </c>
      <c r="BH103" s="549">
        <v>18242</v>
      </c>
      <c r="BI103" s="549">
        <v>22</v>
      </c>
      <c r="BJ103" s="549">
        <v>7400</v>
      </c>
      <c r="BK103" s="549">
        <v>2680</v>
      </c>
      <c r="BL103" s="1968" t="s">
        <v>36</v>
      </c>
      <c r="BM103" s="555" t="s">
        <v>26</v>
      </c>
      <c r="BN103" s="1966" t="s">
        <v>26</v>
      </c>
      <c r="BO103" s="552" t="s">
        <v>26</v>
      </c>
      <c r="BP103" s="1972">
        <v>42186</v>
      </c>
      <c r="BQ103" s="549">
        <v>17435</v>
      </c>
      <c r="BR103" s="549">
        <v>2014</v>
      </c>
      <c r="BS103" s="549">
        <v>17471</v>
      </c>
      <c r="BT103" s="549">
        <v>93</v>
      </c>
      <c r="BU103" s="549">
        <v>573</v>
      </c>
      <c r="BV103" s="549">
        <v>924</v>
      </c>
      <c r="BW103" s="549">
        <v>167</v>
      </c>
      <c r="BX103" s="549">
        <v>182</v>
      </c>
      <c r="BY103" s="542" t="s">
        <v>21</v>
      </c>
      <c r="BZ103" s="549">
        <v>667</v>
      </c>
      <c r="CA103" s="549">
        <v>2544</v>
      </c>
      <c r="CB103" s="549">
        <v>43406</v>
      </c>
      <c r="CC103" s="593">
        <v>15000</v>
      </c>
      <c r="CD103" s="1968" t="s">
        <v>36</v>
      </c>
      <c r="CE103" s="555" t="s">
        <v>26</v>
      </c>
      <c r="CG103" s="549"/>
      <c r="CH103" s="2279"/>
      <c r="CI103" s="555"/>
      <c r="CJ103" s="88" t="s">
        <v>26</v>
      </c>
      <c r="CK103" s="89" t="s">
        <v>26</v>
      </c>
      <c r="CL103" s="1194">
        <v>42186</v>
      </c>
      <c r="CM103" s="82">
        <v>35129</v>
      </c>
      <c r="CN103" s="2356">
        <v>1975</v>
      </c>
      <c r="CO103" s="2356">
        <v>33155</v>
      </c>
      <c r="CP103" s="2356">
        <v>19141</v>
      </c>
      <c r="CQ103" s="2356">
        <v>177</v>
      </c>
      <c r="CR103" s="2356">
        <v>74903</v>
      </c>
      <c r="CS103" s="2356">
        <v>18462</v>
      </c>
      <c r="CT103" s="2356">
        <v>415518</v>
      </c>
      <c r="CU103" s="2356">
        <v>533721</v>
      </c>
      <c r="CV103" s="2356">
        <v>13302</v>
      </c>
      <c r="CW103" s="2356">
        <v>17591</v>
      </c>
      <c r="CX103" s="2356">
        <v>2070</v>
      </c>
      <c r="CY103" s="2356">
        <v>20163</v>
      </c>
      <c r="CZ103" s="2356">
        <v>93</v>
      </c>
      <c r="DA103" s="2356">
        <v>3801</v>
      </c>
      <c r="DB103" s="2356">
        <v>959</v>
      </c>
      <c r="DC103" s="208">
        <v>4389</v>
      </c>
      <c r="DD103" s="91" t="s">
        <v>36</v>
      </c>
      <c r="DE103" s="632" t="s">
        <v>26</v>
      </c>
      <c r="DF103" s="88" t="s">
        <v>26</v>
      </c>
      <c r="DG103" s="89" t="s">
        <v>26</v>
      </c>
      <c r="DH103" s="1194">
        <v>42186</v>
      </c>
      <c r="DI103" s="549">
        <v>372068</v>
      </c>
      <c r="DJ103" s="2356">
        <v>72536</v>
      </c>
      <c r="DK103" s="2356">
        <v>112</v>
      </c>
      <c r="DL103" s="2356">
        <v>151</v>
      </c>
      <c r="DM103" s="2356">
        <v>1130</v>
      </c>
      <c r="DN103" s="2356">
        <v>97</v>
      </c>
      <c r="DO103" s="2356">
        <v>1033</v>
      </c>
      <c r="DP103" s="2356">
        <v>18204</v>
      </c>
      <c r="DQ103" s="2356">
        <v>47566</v>
      </c>
      <c r="DR103" s="2356">
        <v>14062</v>
      </c>
      <c r="DS103" s="2356">
        <v>299532</v>
      </c>
      <c r="DT103" s="2356">
        <v>415964</v>
      </c>
      <c r="DU103" s="2356">
        <v>810</v>
      </c>
      <c r="DV103" s="2356" t="s">
        <v>21</v>
      </c>
      <c r="DW103" s="2356" t="s">
        <v>21</v>
      </c>
      <c r="DX103" s="2356">
        <v>409</v>
      </c>
      <c r="DY103" s="208">
        <v>4763</v>
      </c>
      <c r="DZ103" s="91" t="s">
        <v>36</v>
      </c>
      <c r="EA103" s="632" t="s">
        <v>26</v>
      </c>
      <c r="EB103" s="88" t="s">
        <v>26</v>
      </c>
      <c r="EC103" s="89" t="s">
        <v>26</v>
      </c>
      <c r="ED103" s="1194">
        <v>42186</v>
      </c>
      <c r="EE103" s="2356">
        <v>308</v>
      </c>
      <c r="EF103" s="2356">
        <v>18772</v>
      </c>
      <c r="EG103" s="2356">
        <v>176</v>
      </c>
      <c r="EH103" s="2356">
        <v>7841</v>
      </c>
      <c r="EI103" s="2356" t="s">
        <v>21</v>
      </c>
      <c r="EJ103" s="2356">
        <v>2680</v>
      </c>
      <c r="EK103" s="2356">
        <v>35</v>
      </c>
      <c r="EL103" s="2356">
        <v>4035</v>
      </c>
      <c r="EM103" s="2356">
        <v>4500</v>
      </c>
      <c r="EN103" s="2355" t="s">
        <v>21</v>
      </c>
      <c r="EO103" s="2355" t="s">
        <v>21</v>
      </c>
      <c r="EP103" s="2356">
        <v>30225</v>
      </c>
      <c r="EQ103" s="2356">
        <v>55</v>
      </c>
      <c r="ER103" s="2356">
        <v>27179</v>
      </c>
      <c r="ES103" s="2356">
        <v>19779</v>
      </c>
      <c r="ET103" s="2356" t="s">
        <v>21</v>
      </c>
      <c r="EU103" s="2356">
        <v>18242</v>
      </c>
      <c r="EV103" s="91" t="s">
        <v>36</v>
      </c>
      <c r="EW103" s="632" t="s">
        <v>26</v>
      </c>
      <c r="EX103" s="88" t="s">
        <v>26</v>
      </c>
      <c r="EY103" s="89" t="s">
        <v>26</v>
      </c>
      <c r="EZ103" s="1194">
        <v>42186</v>
      </c>
      <c r="FA103" s="2356" t="s">
        <v>21</v>
      </c>
      <c r="FB103" s="2356">
        <v>8452</v>
      </c>
      <c r="FC103" s="2356">
        <v>4341</v>
      </c>
      <c r="FD103" s="2356">
        <v>36729</v>
      </c>
      <c r="FE103" s="2356">
        <v>13920</v>
      </c>
      <c r="FF103" s="2356">
        <v>12339</v>
      </c>
      <c r="FG103" s="2356">
        <v>17435</v>
      </c>
      <c r="FH103" s="2356">
        <v>2014</v>
      </c>
      <c r="FI103" s="2356">
        <v>17471</v>
      </c>
      <c r="FJ103" s="2356">
        <v>93</v>
      </c>
      <c r="FK103" s="2356">
        <v>606</v>
      </c>
      <c r="FL103" s="2356">
        <v>924</v>
      </c>
      <c r="FM103" s="2356">
        <v>167</v>
      </c>
      <c r="FN103" s="2356">
        <v>183</v>
      </c>
      <c r="FO103" s="2356" t="s">
        <v>21</v>
      </c>
      <c r="FP103" s="208" t="s">
        <v>21</v>
      </c>
      <c r="FQ103" s="83" t="s">
        <v>36</v>
      </c>
      <c r="FR103" s="628" t="s">
        <v>26</v>
      </c>
      <c r="FS103" s="1825"/>
      <c r="FT103" s="1825"/>
      <c r="FU103" s="1825"/>
      <c r="FV103" s="1825"/>
      <c r="FW103" s="1825"/>
      <c r="FX103" s="1825"/>
      <c r="FY103" s="1825"/>
      <c r="FZ103" s="1825"/>
      <c r="GA103" s="1825"/>
      <c r="GB103" s="1825"/>
      <c r="GC103" s="1825"/>
      <c r="GD103" s="1825"/>
      <c r="GE103" s="1825"/>
      <c r="GF103" s="1825"/>
      <c r="GG103" s="1825"/>
      <c r="GH103" s="1825"/>
      <c r="GI103" s="1825"/>
      <c r="GJ103" s="1825"/>
      <c r="GK103" s="1825"/>
      <c r="GL103" s="1825"/>
      <c r="GM103" s="1825"/>
      <c r="GN103" s="628"/>
    </row>
    <row r="104" spans="1:196" ht="14.25" customHeight="1">
      <c r="A104" s="1966" t="s">
        <v>26</v>
      </c>
      <c r="B104" s="552" t="s">
        <v>26</v>
      </c>
      <c r="C104" s="1972">
        <v>42217</v>
      </c>
      <c r="D104" s="606">
        <v>32890</v>
      </c>
      <c r="E104" s="549">
        <v>1517</v>
      </c>
      <c r="F104" s="549">
        <v>31373</v>
      </c>
      <c r="G104" s="549">
        <v>17318</v>
      </c>
      <c r="H104" s="549">
        <v>200</v>
      </c>
      <c r="I104" s="549">
        <v>57895</v>
      </c>
      <c r="J104" s="549">
        <v>16496</v>
      </c>
      <c r="K104" s="549">
        <v>336732</v>
      </c>
      <c r="L104" s="549">
        <v>423558</v>
      </c>
      <c r="M104" s="549">
        <v>15373</v>
      </c>
      <c r="N104" s="549">
        <v>16805</v>
      </c>
      <c r="O104" s="549">
        <v>1963</v>
      </c>
      <c r="P104" s="549">
        <v>19999</v>
      </c>
      <c r="Q104" s="549">
        <v>102</v>
      </c>
      <c r="R104" s="549">
        <v>3341</v>
      </c>
      <c r="S104" s="549">
        <v>1015</v>
      </c>
      <c r="T104" s="593">
        <v>3889</v>
      </c>
      <c r="U104" s="1968" t="s">
        <v>37</v>
      </c>
      <c r="V104" s="555" t="s">
        <v>26</v>
      </c>
      <c r="W104" s="1966" t="s">
        <v>26</v>
      </c>
      <c r="X104" s="552" t="s">
        <v>26</v>
      </c>
      <c r="Y104" s="1972">
        <v>42217</v>
      </c>
      <c r="Z104" s="549">
        <v>71209</v>
      </c>
      <c r="AA104" s="549">
        <v>125</v>
      </c>
      <c r="AB104" s="549">
        <v>135</v>
      </c>
      <c r="AC104" s="549">
        <v>1563</v>
      </c>
      <c r="AD104" s="549">
        <v>441</v>
      </c>
      <c r="AE104" s="549">
        <v>1122</v>
      </c>
      <c r="AF104" s="549">
        <v>16272</v>
      </c>
      <c r="AG104" s="549">
        <v>49844</v>
      </c>
      <c r="AH104" s="549">
        <v>12680</v>
      </c>
      <c r="AI104" s="549">
        <v>291421</v>
      </c>
      <c r="AJ104" s="549">
        <v>411563</v>
      </c>
      <c r="AK104" s="549">
        <v>756</v>
      </c>
      <c r="AL104" s="549" t="s">
        <v>21</v>
      </c>
      <c r="AM104" s="549" t="s">
        <v>21</v>
      </c>
      <c r="AN104" s="549">
        <v>133</v>
      </c>
      <c r="AO104" s="549">
        <v>4575</v>
      </c>
      <c r="AP104" s="593">
        <v>17853</v>
      </c>
      <c r="AQ104" s="1968" t="s">
        <v>37</v>
      </c>
      <c r="AR104" s="555" t="s">
        <v>26</v>
      </c>
      <c r="AS104" s="1966" t="s">
        <v>26</v>
      </c>
      <c r="AT104" s="552" t="s">
        <v>26</v>
      </c>
      <c r="AU104" s="1972">
        <v>42217</v>
      </c>
      <c r="AV104" s="549">
        <v>7499</v>
      </c>
      <c r="AW104" s="549" t="s">
        <v>21</v>
      </c>
      <c r="AX104" s="549">
        <v>2680</v>
      </c>
      <c r="AY104" s="549">
        <v>31</v>
      </c>
      <c r="AZ104" s="549">
        <v>3752</v>
      </c>
      <c r="BA104" s="549">
        <v>4183</v>
      </c>
      <c r="BB104" s="549">
        <v>32410</v>
      </c>
      <c r="BC104" s="549">
        <v>7563</v>
      </c>
      <c r="BD104" s="549">
        <v>26800</v>
      </c>
      <c r="BE104" s="549">
        <v>19658</v>
      </c>
      <c r="BF104" s="549" t="s">
        <v>21</v>
      </c>
      <c r="BG104" s="549">
        <v>18124</v>
      </c>
      <c r="BH104" s="549">
        <v>18124</v>
      </c>
      <c r="BI104" s="549">
        <v>27</v>
      </c>
      <c r="BJ104" s="549">
        <v>7142</v>
      </c>
      <c r="BK104" s="549">
        <v>2680</v>
      </c>
      <c r="BL104" s="1968" t="s">
        <v>37</v>
      </c>
      <c r="BM104" s="555" t="s">
        <v>26</v>
      </c>
      <c r="BN104" s="1966" t="s">
        <v>26</v>
      </c>
      <c r="BO104" s="552" t="s">
        <v>26</v>
      </c>
      <c r="BP104" s="1972">
        <v>42217</v>
      </c>
      <c r="BQ104" s="549">
        <v>16674</v>
      </c>
      <c r="BR104" s="549">
        <v>1921</v>
      </c>
      <c r="BS104" s="549">
        <v>17722</v>
      </c>
      <c r="BT104" s="549">
        <v>102</v>
      </c>
      <c r="BU104" s="549">
        <v>661</v>
      </c>
      <c r="BV104" s="549">
        <v>984</v>
      </c>
      <c r="BW104" s="549">
        <v>137</v>
      </c>
      <c r="BX104" s="549">
        <v>150</v>
      </c>
      <c r="BY104" s="542" t="s">
        <v>21</v>
      </c>
      <c r="BZ104" s="549">
        <v>588</v>
      </c>
      <c r="CA104" s="549">
        <v>2441</v>
      </c>
      <c r="CB104" s="549">
        <v>42947</v>
      </c>
      <c r="CC104" s="593">
        <v>14280</v>
      </c>
      <c r="CD104" s="1968" t="s">
        <v>37</v>
      </c>
      <c r="CE104" s="555" t="s">
        <v>26</v>
      </c>
      <c r="CG104" s="549"/>
      <c r="CH104" s="2279"/>
      <c r="CI104" s="555"/>
      <c r="CJ104" s="88" t="s">
        <v>26</v>
      </c>
      <c r="CK104" s="89" t="s">
        <v>26</v>
      </c>
      <c r="CL104" s="1194">
        <v>42217</v>
      </c>
      <c r="CM104" s="82">
        <v>33978</v>
      </c>
      <c r="CN104" s="2356">
        <v>2152</v>
      </c>
      <c r="CO104" s="2356">
        <v>31826</v>
      </c>
      <c r="CP104" s="2356">
        <v>17318</v>
      </c>
      <c r="CQ104" s="2356">
        <v>200</v>
      </c>
      <c r="CR104" s="2356">
        <v>76766</v>
      </c>
      <c r="CS104" s="2356">
        <v>16496</v>
      </c>
      <c r="CT104" s="2356">
        <v>408273</v>
      </c>
      <c r="CU104" s="2356">
        <v>528568</v>
      </c>
      <c r="CV104" s="2356">
        <v>15980</v>
      </c>
      <c r="CW104" s="2356">
        <v>16805</v>
      </c>
      <c r="CX104" s="2356">
        <v>1963</v>
      </c>
      <c r="CY104" s="2356">
        <v>19999</v>
      </c>
      <c r="CZ104" s="2356">
        <v>102</v>
      </c>
      <c r="DA104" s="2356">
        <v>3961</v>
      </c>
      <c r="DB104" s="2356">
        <v>1015</v>
      </c>
      <c r="DC104" s="208">
        <v>4061</v>
      </c>
      <c r="DD104" s="91" t="s">
        <v>37</v>
      </c>
      <c r="DE104" s="632" t="s">
        <v>26</v>
      </c>
      <c r="DF104" s="88" t="s">
        <v>26</v>
      </c>
      <c r="DG104" s="89" t="s">
        <v>26</v>
      </c>
      <c r="DH104" s="1194">
        <v>42217</v>
      </c>
      <c r="DI104" s="549">
        <v>362630</v>
      </c>
      <c r="DJ104" s="2356">
        <v>71209</v>
      </c>
      <c r="DK104" s="2356">
        <v>125</v>
      </c>
      <c r="DL104" s="2356">
        <v>135</v>
      </c>
      <c r="DM104" s="2356">
        <v>1563</v>
      </c>
      <c r="DN104" s="2356">
        <v>441</v>
      </c>
      <c r="DO104" s="2356">
        <v>1122</v>
      </c>
      <c r="DP104" s="2356">
        <v>16272</v>
      </c>
      <c r="DQ104" s="2356">
        <v>49844</v>
      </c>
      <c r="DR104" s="2356">
        <v>12680</v>
      </c>
      <c r="DS104" s="2356">
        <v>291421</v>
      </c>
      <c r="DT104" s="2356">
        <v>411563</v>
      </c>
      <c r="DU104" s="2356">
        <v>756</v>
      </c>
      <c r="DV104" s="2356" t="s">
        <v>21</v>
      </c>
      <c r="DW104" s="2356" t="s">
        <v>21</v>
      </c>
      <c r="DX104" s="2356">
        <v>133</v>
      </c>
      <c r="DY104" s="208">
        <v>4575</v>
      </c>
      <c r="DZ104" s="91" t="s">
        <v>37</v>
      </c>
      <c r="EA104" s="632" t="s">
        <v>26</v>
      </c>
      <c r="EB104" s="88" t="s">
        <v>26</v>
      </c>
      <c r="EC104" s="89" t="s">
        <v>26</v>
      </c>
      <c r="ED104" s="1194">
        <v>42217</v>
      </c>
      <c r="EE104" s="2356">
        <v>263</v>
      </c>
      <c r="EF104" s="2356">
        <v>18368</v>
      </c>
      <c r="EG104" s="2356">
        <v>198</v>
      </c>
      <c r="EH104" s="2356">
        <v>7562</v>
      </c>
      <c r="EI104" s="2356" t="s">
        <v>21</v>
      </c>
      <c r="EJ104" s="2356">
        <v>2680</v>
      </c>
      <c r="EK104" s="2356">
        <v>31</v>
      </c>
      <c r="EL104" s="2356">
        <v>3807</v>
      </c>
      <c r="EM104" s="2356">
        <v>4243</v>
      </c>
      <c r="EN104" s="2355" t="s">
        <v>21</v>
      </c>
      <c r="EO104" s="2355" t="s">
        <v>21</v>
      </c>
      <c r="EP104" s="2356">
        <v>30372</v>
      </c>
      <c r="EQ104" s="2356">
        <v>234</v>
      </c>
      <c r="ER104" s="2356">
        <v>26799</v>
      </c>
      <c r="ES104" s="2356">
        <v>19658</v>
      </c>
      <c r="ET104" s="2356" t="s">
        <v>21</v>
      </c>
      <c r="EU104" s="2356">
        <v>18124</v>
      </c>
      <c r="EV104" s="91" t="s">
        <v>37</v>
      </c>
      <c r="EW104" s="632" t="s">
        <v>26</v>
      </c>
      <c r="EX104" s="88" t="s">
        <v>26</v>
      </c>
      <c r="EY104" s="89" t="s">
        <v>26</v>
      </c>
      <c r="EZ104" s="1194">
        <v>42217</v>
      </c>
      <c r="FA104" s="2356">
        <v>1</v>
      </c>
      <c r="FB104" s="2356">
        <v>8149</v>
      </c>
      <c r="FC104" s="2356">
        <v>3801</v>
      </c>
      <c r="FD104" s="2356">
        <v>36582</v>
      </c>
      <c r="FE104" s="2356">
        <v>11632</v>
      </c>
      <c r="FF104" s="2356">
        <v>14617</v>
      </c>
      <c r="FG104" s="2356">
        <v>16674</v>
      </c>
      <c r="FH104" s="2356">
        <v>1921</v>
      </c>
      <c r="FI104" s="2356">
        <v>17722</v>
      </c>
      <c r="FJ104" s="2356">
        <v>102</v>
      </c>
      <c r="FK104" s="2356">
        <v>692</v>
      </c>
      <c r="FL104" s="2356">
        <v>984</v>
      </c>
      <c r="FM104" s="2356">
        <v>137</v>
      </c>
      <c r="FN104" s="2356">
        <v>150</v>
      </c>
      <c r="FO104" s="2356" t="s">
        <v>21</v>
      </c>
      <c r="FP104" s="208" t="s">
        <v>21</v>
      </c>
      <c r="FQ104" s="83" t="s">
        <v>37</v>
      </c>
      <c r="FR104" s="628" t="s">
        <v>26</v>
      </c>
      <c r="FS104" s="1825"/>
      <c r="FT104" s="1825"/>
      <c r="FU104" s="1825"/>
      <c r="FV104" s="1825"/>
      <c r="FW104" s="1825"/>
      <c r="FX104" s="1825"/>
      <c r="FY104" s="1825"/>
      <c r="FZ104" s="1825"/>
      <c r="GA104" s="1825"/>
      <c r="GB104" s="1825"/>
      <c r="GC104" s="1825"/>
      <c r="GD104" s="1825"/>
      <c r="GE104" s="1825"/>
      <c r="GF104" s="1825"/>
      <c r="GG104" s="1825"/>
      <c r="GH104" s="1825"/>
      <c r="GI104" s="1825"/>
      <c r="GJ104" s="1825"/>
      <c r="GK104" s="1825"/>
      <c r="GL104" s="1825"/>
      <c r="GM104" s="1825"/>
      <c r="GN104" s="628"/>
    </row>
    <row r="105" spans="1:196" ht="14.25" customHeight="1">
      <c r="A105" s="1966" t="s">
        <v>26</v>
      </c>
      <c r="B105" s="552" t="s">
        <v>26</v>
      </c>
      <c r="C105" s="1972">
        <v>42248</v>
      </c>
      <c r="D105" s="606">
        <v>32686</v>
      </c>
      <c r="E105" s="549">
        <v>1732</v>
      </c>
      <c r="F105" s="549">
        <v>30954</v>
      </c>
      <c r="G105" s="549">
        <v>18147</v>
      </c>
      <c r="H105" s="549">
        <v>263</v>
      </c>
      <c r="I105" s="549">
        <v>63082</v>
      </c>
      <c r="J105" s="549">
        <v>17213</v>
      </c>
      <c r="K105" s="549">
        <v>328058</v>
      </c>
      <c r="L105" s="549">
        <v>410493</v>
      </c>
      <c r="M105" s="549">
        <v>15972</v>
      </c>
      <c r="N105" s="549">
        <v>18030</v>
      </c>
      <c r="O105" s="549">
        <v>1890</v>
      </c>
      <c r="P105" s="549">
        <v>21738</v>
      </c>
      <c r="Q105" s="549">
        <v>811</v>
      </c>
      <c r="R105" s="549">
        <v>3162</v>
      </c>
      <c r="S105" s="549">
        <v>838</v>
      </c>
      <c r="T105" s="593">
        <v>4440</v>
      </c>
      <c r="U105" s="1968" t="s">
        <v>38</v>
      </c>
      <c r="V105" s="555" t="s">
        <v>26</v>
      </c>
      <c r="W105" s="1966" t="s">
        <v>26</v>
      </c>
      <c r="X105" s="552" t="s">
        <v>26</v>
      </c>
      <c r="Y105" s="1972">
        <v>42248</v>
      </c>
      <c r="Z105" s="549">
        <v>76669</v>
      </c>
      <c r="AA105" s="549">
        <v>159</v>
      </c>
      <c r="AB105" s="549">
        <v>139</v>
      </c>
      <c r="AC105" s="549">
        <v>1781</v>
      </c>
      <c r="AD105" s="549">
        <v>239</v>
      </c>
      <c r="AE105" s="549">
        <v>1542</v>
      </c>
      <c r="AF105" s="549">
        <v>17078</v>
      </c>
      <c r="AG105" s="549">
        <v>54230</v>
      </c>
      <c r="AH105" s="549">
        <v>13558</v>
      </c>
      <c r="AI105" s="549">
        <v>281361</v>
      </c>
      <c r="AJ105" s="549">
        <v>398203</v>
      </c>
      <c r="AK105" s="549">
        <v>686</v>
      </c>
      <c r="AL105" s="549">
        <v>372</v>
      </c>
      <c r="AM105" s="549">
        <v>407</v>
      </c>
      <c r="AN105" s="549">
        <v>323</v>
      </c>
      <c r="AO105" s="549">
        <v>4703</v>
      </c>
      <c r="AP105" s="593">
        <v>15469</v>
      </c>
      <c r="AQ105" s="1968" t="s">
        <v>38</v>
      </c>
      <c r="AR105" s="555" t="s">
        <v>26</v>
      </c>
      <c r="AS105" s="1966" t="s">
        <v>26</v>
      </c>
      <c r="AT105" s="552" t="s">
        <v>26</v>
      </c>
      <c r="AU105" s="1972">
        <v>42248</v>
      </c>
      <c r="AV105" s="549">
        <v>7367</v>
      </c>
      <c r="AW105" s="549" t="s">
        <v>21</v>
      </c>
      <c r="AX105" s="549">
        <v>2408</v>
      </c>
      <c r="AY105" s="549">
        <v>33</v>
      </c>
      <c r="AZ105" s="549">
        <v>3898</v>
      </c>
      <c r="BA105" s="549">
        <v>4344</v>
      </c>
      <c r="BB105" s="549">
        <v>31944</v>
      </c>
      <c r="BC105" s="549">
        <v>7078</v>
      </c>
      <c r="BD105" s="549">
        <v>25652</v>
      </c>
      <c r="BE105" s="549">
        <v>18664</v>
      </c>
      <c r="BF105" s="549" t="s">
        <v>21</v>
      </c>
      <c r="BG105" s="549">
        <v>17205</v>
      </c>
      <c r="BH105" s="549">
        <v>17205</v>
      </c>
      <c r="BI105" s="549">
        <v>28</v>
      </c>
      <c r="BJ105" s="549">
        <v>6988</v>
      </c>
      <c r="BK105" s="549">
        <v>2408</v>
      </c>
      <c r="BL105" s="1968" t="s">
        <v>38</v>
      </c>
      <c r="BM105" s="555" t="s">
        <v>26</v>
      </c>
      <c r="BN105" s="1966" t="s">
        <v>26</v>
      </c>
      <c r="BO105" s="552" t="s">
        <v>26</v>
      </c>
      <c r="BP105" s="1972">
        <v>42248</v>
      </c>
      <c r="BQ105" s="549">
        <v>17916</v>
      </c>
      <c r="BR105" s="549">
        <v>1859</v>
      </c>
      <c r="BS105" s="549">
        <v>19136</v>
      </c>
      <c r="BT105" s="549">
        <v>811</v>
      </c>
      <c r="BU105" s="549">
        <v>754</v>
      </c>
      <c r="BV105" s="549">
        <v>805</v>
      </c>
      <c r="BW105" s="549">
        <v>170</v>
      </c>
      <c r="BX105" s="549">
        <v>186</v>
      </c>
      <c r="BY105" s="542" t="s">
        <v>21</v>
      </c>
      <c r="BZ105" s="549">
        <v>653</v>
      </c>
      <c r="CA105" s="549">
        <v>2605</v>
      </c>
      <c r="CB105" s="549">
        <v>43535</v>
      </c>
      <c r="CC105" s="593">
        <v>14616</v>
      </c>
      <c r="CD105" s="1968" t="s">
        <v>38</v>
      </c>
      <c r="CE105" s="555" t="s">
        <v>26</v>
      </c>
      <c r="CG105" s="549"/>
      <c r="CH105" s="2279"/>
      <c r="CI105" s="555"/>
      <c r="CJ105" s="88" t="s">
        <v>26</v>
      </c>
      <c r="CK105" s="89" t="s">
        <v>26</v>
      </c>
      <c r="CL105" s="1194">
        <v>42248</v>
      </c>
      <c r="CM105" s="82">
        <v>33652</v>
      </c>
      <c r="CN105" s="2356">
        <v>2376</v>
      </c>
      <c r="CO105" s="2356">
        <v>31276</v>
      </c>
      <c r="CP105" s="2356">
        <v>18147</v>
      </c>
      <c r="CQ105" s="2356">
        <v>263</v>
      </c>
      <c r="CR105" s="2356">
        <v>83088</v>
      </c>
      <c r="CS105" s="2356">
        <v>17213</v>
      </c>
      <c r="CT105" s="2356">
        <v>395211</v>
      </c>
      <c r="CU105" s="2356">
        <v>509501</v>
      </c>
      <c r="CV105" s="2356">
        <v>16383</v>
      </c>
      <c r="CW105" s="2356">
        <v>18030</v>
      </c>
      <c r="CX105" s="2356">
        <v>1890</v>
      </c>
      <c r="CY105" s="2356">
        <v>21738</v>
      </c>
      <c r="CZ105" s="2356">
        <v>811</v>
      </c>
      <c r="DA105" s="2356">
        <v>3737</v>
      </c>
      <c r="DB105" s="2356">
        <v>838</v>
      </c>
      <c r="DC105" s="208">
        <v>4507</v>
      </c>
      <c r="DD105" s="91" t="s">
        <v>38</v>
      </c>
      <c r="DE105" s="632" t="s">
        <v>26</v>
      </c>
      <c r="DF105" s="88" t="s">
        <v>26</v>
      </c>
      <c r="DG105" s="89" t="s">
        <v>26</v>
      </c>
      <c r="DH105" s="1194">
        <v>42248</v>
      </c>
      <c r="DI105" s="549">
        <v>358031</v>
      </c>
      <c r="DJ105" s="2356">
        <v>76669</v>
      </c>
      <c r="DK105" s="2356">
        <v>159</v>
      </c>
      <c r="DL105" s="2356">
        <v>139</v>
      </c>
      <c r="DM105" s="2356">
        <v>1781</v>
      </c>
      <c r="DN105" s="2356">
        <v>239</v>
      </c>
      <c r="DO105" s="2356">
        <v>1542</v>
      </c>
      <c r="DP105" s="2356">
        <v>17078</v>
      </c>
      <c r="DQ105" s="2356">
        <v>54230</v>
      </c>
      <c r="DR105" s="2356">
        <v>13558</v>
      </c>
      <c r="DS105" s="2356">
        <v>281361</v>
      </c>
      <c r="DT105" s="2356">
        <v>398203</v>
      </c>
      <c r="DU105" s="2356">
        <v>686</v>
      </c>
      <c r="DV105" s="2356">
        <v>372</v>
      </c>
      <c r="DW105" s="2356">
        <v>407</v>
      </c>
      <c r="DX105" s="2356">
        <v>323</v>
      </c>
      <c r="DY105" s="208">
        <v>4703</v>
      </c>
      <c r="DZ105" s="91" t="s">
        <v>38</v>
      </c>
      <c r="EA105" s="632" t="s">
        <v>26</v>
      </c>
      <c r="EB105" s="88" t="s">
        <v>26</v>
      </c>
      <c r="EC105" s="89" t="s">
        <v>26</v>
      </c>
      <c r="ED105" s="1194">
        <v>42248</v>
      </c>
      <c r="EE105" s="2356">
        <v>268</v>
      </c>
      <c r="EF105" s="2356">
        <v>17343</v>
      </c>
      <c r="EG105" s="2356">
        <v>261</v>
      </c>
      <c r="EH105" s="2356">
        <v>7444</v>
      </c>
      <c r="EI105" s="2356" t="s">
        <v>21</v>
      </c>
      <c r="EJ105" s="2356">
        <v>2408</v>
      </c>
      <c r="EK105" s="2356">
        <v>33</v>
      </c>
      <c r="EL105" s="2356">
        <v>3965</v>
      </c>
      <c r="EM105" s="2356">
        <v>4417</v>
      </c>
      <c r="EN105" s="2355" t="s">
        <v>21</v>
      </c>
      <c r="EO105" s="2355" t="s">
        <v>21</v>
      </c>
      <c r="EP105" s="2356">
        <v>30514</v>
      </c>
      <c r="EQ105" s="2356">
        <v>10</v>
      </c>
      <c r="ER105" s="2356">
        <v>25652</v>
      </c>
      <c r="ES105" s="2356">
        <v>18664</v>
      </c>
      <c r="ET105" s="2356" t="s">
        <v>21</v>
      </c>
      <c r="EU105" s="2356">
        <v>17205</v>
      </c>
      <c r="EV105" s="91" t="s">
        <v>38</v>
      </c>
      <c r="EW105" s="632" t="s">
        <v>26</v>
      </c>
      <c r="EX105" s="88" t="s">
        <v>26</v>
      </c>
      <c r="EY105" s="89" t="s">
        <v>26</v>
      </c>
      <c r="EZ105" s="1194">
        <v>42248</v>
      </c>
      <c r="FA105" s="2356">
        <v>2</v>
      </c>
      <c r="FB105" s="2356">
        <v>8939</v>
      </c>
      <c r="FC105" s="2356">
        <v>3607</v>
      </c>
      <c r="FD105" s="2356">
        <v>38349</v>
      </c>
      <c r="FE105" s="2356">
        <v>11773</v>
      </c>
      <c r="FF105" s="2356">
        <v>15286</v>
      </c>
      <c r="FG105" s="2356">
        <v>17916</v>
      </c>
      <c r="FH105" s="2356">
        <v>1859</v>
      </c>
      <c r="FI105" s="2356">
        <v>19136</v>
      </c>
      <c r="FJ105" s="2356">
        <v>811</v>
      </c>
      <c r="FK105" s="2356">
        <v>757</v>
      </c>
      <c r="FL105" s="2356">
        <v>805</v>
      </c>
      <c r="FM105" s="2356">
        <v>170</v>
      </c>
      <c r="FN105" s="2356">
        <v>186</v>
      </c>
      <c r="FO105" s="2356">
        <v>1</v>
      </c>
      <c r="FP105" s="208" t="s">
        <v>21</v>
      </c>
      <c r="FQ105" s="83" t="s">
        <v>38</v>
      </c>
      <c r="FR105" s="628" t="s">
        <v>26</v>
      </c>
      <c r="FS105" s="1825"/>
      <c r="FT105" s="1825"/>
      <c r="FU105" s="1825"/>
      <c r="FV105" s="1825"/>
      <c r="FW105" s="1825"/>
      <c r="FX105" s="1825"/>
      <c r="FY105" s="1825"/>
      <c r="FZ105" s="1825"/>
      <c r="GA105" s="1825"/>
      <c r="GB105" s="1825"/>
      <c r="GC105" s="1825"/>
      <c r="GD105" s="1825"/>
      <c r="GE105" s="1825"/>
      <c r="GF105" s="1825"/>
      <c r="GG105" s="1825"/>
      <c r="GH105" s="1825"/>
      <c r="GI105" s="1825"/>
      <c r="GJ105" s="1825"/>
      <c r="GK105" s="1825"/>
      <c r="GL105" s="1825"/>
      <c r="GM105" s="1825"/>
      <c r="GN105" s="628"/>
    </row>
    <row r="106" spans="1:196" ht="14.25" customHeight="1">
      <c r="A106" s="1966" t="s">
        <v>26</v>
      </c>
      <c r="B106" s="552" t="s">
        <v>26</v>
      </c>
      <c r="C106" s="1972">
        <v>42278</v>
      </c>
      <c r="D106" s="606">
        <v>34423</v>
      </c>
      <c r="E106" s="549">
        <v>1982</v>
      </c>
      <c r="F106" s="549">
        <v>32441</v>
      </c>
      <c r="G106" s="549">
        <v>20908</v>
      </c>
      <c r="H106" s="549">
        <v>344</v>
      </c>
      <c r="I106" s="549">
        <v>62454</v>
      </c>
      <c r="J106" s="549">
        <v>18720</v>
      </c>
      <c r="K106" s="549">
        <v>334141</v>
      </c>
      <c r="L106" s="549">
        <v>415707</v>
      </c>
      <c r="M106" s="549">
        <v>16392</v>
      </c>
      <c r="N106" s="549">
        <v>18275</v>
      </c>
      <c r="O106" s="549">
        <v>2179</v>
      </c>
      <c r="P106" s="549">
        <v>21755</v>
      </c>
      <c r="Q106" s="549">
        <v>670</v>
      </c>
      <c r="R106" s="549">
        <v>3358</v>
      </c>
      <c r="S106" s="549">
        <v>923</v>
      </c>
      <c r="T106" s="593">
        <v>4516</v>
      </c>
      <c r="U106" s="1968" t="s">
        <v>39</v>
      </c>
      <c r="V106" s="555" t="s">
        <v>26</v>
      </c>
      <c r="W106" s="1966" t="s">
        <v>26</v>
      </c>
      <c r="X106" s="552" t="s">
        <v>26</v>
      </c>
      <c r="Y106" s="1972">
        <v>42278</v>
      </c>
      <c r="Z106" s="549">
        <v>79492</v>
      </c>
      <c r="AA106" s="549">
        <v>119</v>
      </c>
      <c r="AB106" s="549">
        <v>157</v>
      </c>
      <c r="AC106" s="549">
        <v>1080</v>
      </c>
      <c r="AD106" s="549">
        <v>429</v>
      </c>
      <c r="AE106" s="549">
        <v>651</v>
      </c>
      <c r="AF106" s="549">
        <v>19813</v>
      </c>
      <c r="AG106" s="549">
        <v>53048</v>
      </c>
      <c r="AH106" s="549">
        <v>15067</v>
      </c>
      <c r="AI106" s="549">
        <v>285507</v>
      </c>
      <c r="AJ106" s="549">
        <v>404031</v>
      </c>
      <c r="AK106" s="549" t="s">
        <v>21</v>
      </c>
      <c r="AL106" s="549">
        <v>417</v>
      </c>
      <c r="AM106" s="549">
        <v>457</v>
      </c>
      <c r="AN106" s="549">
        <v>420</v>
      </c>
      <c r="AO106" s="549">
        <v>4733</v>
      </c>
      <c r="AP106" s="593">
        <v>16390</v>
      </c>
      <c r="AQ106" s="1968" t="s">
        <v>39</v>
      </c>
      <c r="AR106" s="555" t="s">
        <v>26</v>
      </c>
      <c r="AS106" s="1966" t="s">
        <v>26</v>
      </c>
      <c r="AT106" s="552" t="s">
        <v>26</v>
      </c>
      <c r="AU106" s="1972">
        <v>42278</v>
      </c>
      <c r="AV106" s="549">
        <v>7571</v>
      </c>
      <c r="AW106" s="549" t="s">
        <v>21</v>
      </c>
      <c r="AX106" s="549">
        <v>2562</v>
      </c>
      <c r="AY106" s="549">
        <v>38</v>
      </c>
      <c r="AZ106" s="549">
        <v>3919</v>
      </c>
      <c r="BA106" s="549">
        <v>4367</v>
      </c>
      <c r="BB106" s="549">
        <v>33212</v>
      </c>
      <c r="BC106" s="549">
        <v>8093</v>
      </c>
      <c r="BD106" s="549">
        <v>27042</v>
      </c>
      <c r="BE106" s="549">
        <v>19854</v>
      </c>
      <c r="BF106" s="549" t="s">
        <v>21</v>
      </c>
      <c r="BG106" s="549">
        <v>18197</v>
      </c>
      <c r="BH106" s="549">
        <v>18197</v>
      </c>
      <c r="BI106" s="549">
        <v>116</v>
      </c>
      <c r="BJ106" s="549">
        <v>7188</v>
      </c>
      <c r="BK106" s="549">
        <v>2562</v>
      </c>
      <c r="BL106" s="1968" t="s">
        <v>39</v>
      </c>
      <c r="BM106" s="555" t="s">
        <v>26</v>
      </c>
      <c r="BN106" s="1966" t="s">
        <v>26</v>
      </c>
      <c r="BO106" s="552" t="s">
        <v>26</v>
      </c>
      <c r="BP106" s="1972">
        <v>42278</v>
      </c>
      <c r="BQ106" s="549">
        <v>18136</v>
      </c>
      <c r="BR106" s="549">
        <v>2143</v>
      </c>
      <c r="BS106" s="549">
        <v>19251</v>
      </c>
      <c r="BT106" s="549">
        <v>670</v>
      </c>
      <c r="BU106" s="549">
        <v>796</v>
      </c>
      <c r="BV106" s="549">
        <v>885</v>
      </c>
      <c r="BW106" s="549">
        <v>180</v>
      </c>
      <c r="BX106" s="549">
        <v>197</v>
      </c>
      <c r="BY106" s="542" t="s">
        <v>21</v>
      </c>
      <c r="BZ106" s="549">
        <v>840</v>
      </c>
      <c r="CA106" s="549">
        <v>2938</v>
      </c>
      <c r="CB106" s="549">
        <v>45528</v>
      </c>
      <c r="CC106" s="593">
        <v>14932</v>
      </c>
      <c r="CD106" s="1968" t="s">
        <v>39</v>
      </c>
      <c r="CE106" s="555" t="s">
        <v>26</v>
      </c>
      <c r="CG106" s="549"/>
      <c r="CH106" s="2279"/>
      <c r="CI106" s="555"/>
      <c r="CJ106" s="88" t="s">
        <v>26</v>
      </c>
      <c r="CK106" s="89" t="s">
        <v>26</v>
      </c>
      <c r="CL106" s="1194">
        <v>42278</v>
      </c>
      <c r="CM106" s="82">
        <v>35517</v>
      </c>
      <c r="CN106" s="2356">
        <v>2704</v>
      </c>
      <c r="CO106" s="2356">
        <v>32813</v>
      </c>
      <c r="CP106" s="2356">
        <v>20908</v>
      </c>
      <c r="CQ106" s="2356">
        <v>344</v>
      </c>
      <c r="CR106" s="2356">
        <v>79128</v>
      </c>
      <c r="CS106" s="2356">
        <v>18720</v>
      </c>
      <c r="CT106" s="2356">
        <v>392791</v>
      </c>
      <c r="CU106" s="2356">
        <v>502631</v>
      </c>
      <c r="CV106" s="2356">
        <v>16392</v>
      </c>
      <c r="CW106" s="2356">
        <v>18275</v>
      </c>
      <c r="CX106" s="2356">
        <v>2179</v>
      </c>
      <c r="CY106" s="2356">
        <v>21755</v>
      </c>
      <c r="CZ106" s="2356">
        <v>670</v>
      </c>
      <c r="DA106" s="2356">
        <v>3565</v>
      </c>
      <c r="DB106" s="2356">
        <v>923</v>
      </c>
      <c r="DC106" s="208">
        <v>4571</v>
      </c>
      <c r="DD106" s="91" t="s">
        <v>39</v>
      </c>
      <c r="DE106" s="632" t="s">
        <v>26</v>
      </c>
      <c r="DF106" s="88" t="s">
        <v>26</v>
      </c>
      <c r="DG106" s="89" t="s">
        <v>26</v>
      </c>
      <c r="DH106" s="1194">
        <v>42278</v>
      </c>
      <c r="DI106" s="549">
        <v>364999</v>
      </c>
      <c r="DJ106" s="2356">
        <v>79492</v>
      </c>
      <c r="DK106" s="2356">
        <v>119</v>
      </c>
      <c r="DL106" s="2356">
        <v>157</v>
      </c>
      <c r="DM106" s="2356">
        <v>1080</v>
      </c>
      <c r="DN106" s="2356">
        <v>429</v>
      </c>
      <c r="DO106" s="2356">
        <v>651</v>
      </c>
      <c r="DP106" s="2356">
        <v>19813</v>
      </c>
      <c r="DQ106" s="2356">
        <v>53048</v>
      </c>
      <c r="DR106" s="2356">
        <v>15067</v>
      </c>
      <c r="DS106" s="2356">
        <v>285507</v>
      </c>
      <c r="DT106" s="2356">
        <v>404031</v>
      </c>
      <c r="DU106" s="2356" t="s">
        <v>21</v>
      </c>
      <c r="DV106" s="2356">
        <v>417</v>
      </c>
      <c r="DW106" s="2356">
        <v>457</v>
      </c>
      <c r="DX106" s="2356">
        <v>420</v>
      </c>
      <c r="DY106" s="208">
        <v>4733</v>
      </c>
      <c r="DZ106" s="91" t="s">
        <v>39</v>
      </c>
      <c r="EA106" s="632" t="s">
        <v>26</v>
      </c>
      <c r="EB106" s="88" t="s">
        <v>26</v>
      </c>
      <c r="EC106" s="89" t="s">
        <v>26</v>
      </c>
      <c r="ED106" s="1194">
        <v>42278</v>
      </c>
      <c r="EE106" s="2356">
        <v>220</v>
      </c>
      <c r="EF106" s="2356">
        <v>18275</v>
      </c>
      <c r="EG106" s="2356">
        <v>342</v>
      </c>
      <c r="EH106" s="2356">
        <v>7635</v>
      </c>
      <c r="EI106" s="2356" t="s">
        <v>21</v>
      </c>
      <c r="EJ106" s="2356">
        <v>2562</v>
      </c>
      <c r="EK106" s="2356">
        <v>38</v>
      </c>
      <c r="EL106" s="2356">
        <v>3974</v>
      </c>
      <c r="EM106" s="2356">
        <v>4427</v>
      </c>
      <c r="EN106" s="2355" t="s">
        <v>21</v>
      </c>
      <c r="EO106" s="2355" t="s">
        <v>21</v>
      </c>
      <c r="EP106" s="2356">
        <v>32440</v>
      </c>
      <c r="EQ106" s="2356">
        <v>22</v>
      </c>
      <c r="ER106" s="2356">
        <v>27042</v>
      </c>
      <c r="ES106" s="2356">
        <v>19854</v>
      </c>
      <c r="ET106" s="2356" t="s">
        <v>21</v>
      </c>
      <c r="EU106" s="2356">
        <v>18197</v>
      </c>
      <c r="EV106" s="91" t="s">
        <v>39</v>
      </c>
      <c r="EW106" s="632" t="s">
        <v>26</v>
      </c>
      <c r="EX106" s="88" t="s">
        <v>26</v>
      </c>
      <c r="EY106" s="89" t="s">
        <v>26</v>
      </c>
      <c r="EZ106" s="1194">
        <v>42278</v>
      </c>
      <c r="FA106" s="2356">
        <v>2</v>
      </c>
      <c r="FB106" s="2356">
        <v>9439</v>
      </c>
      <c r="FC106" s="2356">
        <v>3606</v>
      </c>
      <c r="FD106" s="2356">
        <v>39566</v>
      </c>
      <c r="FE106" s="2356">
        <v>11268</v>
      </c>
      <c r="FF106" s="2356">
        <v>16392</v>
      </c>
      <c r="FG106" s="2356">
        <v>18136</v>
      </c>
      <c r="FH106" s="2356">
        <v>2143</v>
      </c>
      <c r="FI106" s="2356">
        <v>19251</v>
      </c>
      <c r="FJ106" s="2356">
        <v>670</v>
      </c>
      <c r="FK106" s="2356">
        <v>801</v>
      </c>
      <c r="FL106" s="2356">
        <v>885</v>
      </c>
      <c r="FM106" s="2356">
        <v>180</v>
      </c>
      <c r="FN106" s="2356">
        <v>197</v>
      </c>
      <c r="FO106" s="2356">
        <v>6</v>
      </c>
      <c r="FP106" s="208" t="s">
        <v>21</v>
      </c>
      <c r="FQ106" s="83" t="s">
        <v>39</v>
      </c>
      <c r="FR106" s="628" t="s">
        <v>26</v>
      </c>
      <c r="FS106" s="1825"/>
      <c r="FT106" s="1825"/>
      <c r="FU106" s="1825"/>
      <c r="FV106" s="1825"/>
      <c r="FW106" s="1825"/>
      <c r="FX106" s="1825"/>
      <c r="FY106" s="1825"/>
      <c r="FZ106" s="1825"/>
      <c r="GA106" s="1825"/>
      <c r="GB106" s="1825"/>
      <c r="GC106" s="1825"/>
      <c r="GD106" s="1825"/>
      <c r="GE106" s="1825"/>
      <c r="GF106" s="1825"/>
      <c r="GG106" s="1825"/>
      <c r="GH106" s="1825"/>
      <c r="GI106" s="1825"/>
      <c r="GJ106" s="1825"/>
      <c r="GK106" s="1825"/>
      <c r="GL106" s="1825"/>
      <c r="GM106" s="1825"/>
      <c r="GN106" s="628"/>
    </row>
    <row r="107" spans="1:196" ht="14.25" customHeight="1">
      <c r="A107" s="1966" t="s">
        <v>26</v>
      </c>
      <c r="B107" s="552" t="s">
        <v>26</v>
      </c>
      <c r="C107" s="1972">
        <v>42309</v>
      </c>
      <c r="D107" s="606">
        <v>33831</v>
      </c>
      <c r="E107" s="549">
        <v>2131</v>
      </c>
      <c r="F107" s="549">
        <v>31700</v>
      </c>
      <c r="G107" s="549">
        <v>16708</v>
      </c>
      <c r="H107" s="549">
        <v>310</v>
      </c>
      <c r="I107" s="549">
        <v>61241</v>
      </c>
      <c r="J107" s="549">
        <v>16293</v>
      </c>
      <c r="K107" s="549">
        <v>338032</v>
      </c>
      <c r="L107" s="549">
        <v>421068</v>
      </c>
      <c r="M107" s="549">
        <v>16110</v>
      </c>
      <c r="N107" s="549">
        <v>16822</v>
      </c>
      <c r="O107" s="549">
        <v>2160</v>
      </c>
      <c r="P107" s="549">
        <v>19060</v>
      </c>
      <c r="Q107" s="549">
        <v>1949</v>
      </c>
      <c r="R107" s="549">
        <v>3324</v>
      </c>
      <c r="S107" s="549">
        <v>978</v>
      </c>
      <c r="T107" s="593">
        <v>4588</v>
      </c>
      <c r="U107" s="1968" t="s">
        <v>40</v>
      </c>
      <c r="V107" s="555" t="s">
        <v>26</v>
      </c>
      <c r="W107" s="1966" t="s">
        <v>26</v>
      </c>
      <c r="X107" s="552" t="s">
        <v>26</v>
      </c>
      <c r="Y107" s="1972">
        <v>42309</v>
      </c>
      <c r="Z107" s="549">
        <v>71561</v>
      </c>
      <c r="AA107" s="549">
        <v>142</v>
      </c>
      <c r="AB107" s="549">
        <v>159</v>
      </c>
      <c r="AC107" s="549">
        <v>1553</v>
      </c>
      <c r="AD107" s="549">
        <v>129</v>
      </c>
      <c r="AE107" s="549">
        <v>1424</v>
      </c>
      <c r="AF107" s="549">
        <v>15561</v>
      </c>
      <c r="AG107" s="549">
        <v>51374</v>
      </c>
      <c r="AH107" s="549">
        <v>12572</v>
      </c>
      <c r="AI107" s="549">
        <v>291951</v>
      </c>
      <c r="AJ107" s="549">
        <v>410232</v>
      </c>
      <c r="AK107" s="549">
        <v>211</v>
      </c>
      <c r="AL107" s="549">
        <v>239</v>
      </c>
      <c r="AM107" s="549">
        <v>262</v>
      </c>
      <c r="AN107" s="549">
        <v>331</v>
      </c>
      <c r="AO107" s="549">
        <v>5864</v>
      </c>
      <c r="AP107" s="593">
        <v>18307</v>
      </c>
      <c r="AQ107" s="1968" t="s">
        <v>40</v>
      </c>
      <c r="AR107" s="555" t="s">
        <v>26</v>
      </c>
      <c r="AS107" s="1966" t="s">
        <v>26</v>
      </c>
      <c r="AT107" s="552" t="s">
        <v>26</v>
      </c>
      <c r="AU107" s="1972">
        <v>42309</v>
      </c>
      <c r="AV107" s="549">
        <v>7995</v>
      </c>
      <c r="AW107" s="549" t="s">
        <v>21</v>
      </c>
      <c r="AX107" s="549">
        <v>2680</v>
      </c>
      <c r="AY107" s="549">
        <v>32</v>
      </c>
      <c r="AZ107" s="549">
        <v>4196</v>
      </c>
      <c r="BA107" s="549">
        <v>4649</v>
      </c>
      <c r="BB107" s="549">
        <v>30604</v>
      </c>
      <c r="BC107" s="549">
        <v>8527</v>
      </c>
      <c r="BD107" s="549">
        <v>26715</v>
      </c>
      <c r="BE107" s="549">
        <v>19344</v>
      </c>
      <c r="BF107" s="549" t="s">
        <v>21</v>
      </c>
      <c r="BG107" s="549">
        <v>17750</v>
      </c>
      <c r="BH107" s="549">
        <v>17750</v>
      </c>
      <c r="BI107" s="549">
        <v>96</v>
      </c>
      <c r="BJ107" s="549">
        <v>7371</v>
      </c>
      <c r="BK107" s="549">
        <v>2680</v>
      </c>
      <c r="BL107" s="1968" t="s">
        <v>40</v>
      </c>
      <c r="BM107" s="555" t="s">
        <v>26</v>
      </c>
      <c r="BN107" s="1966" t="s">
        <v>26</v>
      </c>
      <c r="BO107" s="552" t="s">
        <v>26</v>
      </c>
      <c r="BP107" s="1972">
        <v>42309</v>
      </c>
      <c r="BQ107" s="549">
        <v>16701</v>
      </c>
      <c r="BR107" s="549">
        <v>2122</v>
      </c>
      <c r="BS107" s="549">
        <v>16696</v>
      </c>
      <c r="BT107" s="549">
        <v>1949</v>
      </c>
      <c r="BU107" s="549">
        <v>644</v>
      </c>
      <c r="BV107" s="549">
        <v>946</v>
      </c>
      <c r="BW107" s="549">
        <v>153</v>
      </c>
      <c r="BX107" s="549">
        <v>167</v>
      </c>
      <c r="BY107" s="542" t="s">
        <v>21</v>
      </c>
      <c r="BZ107" s="549">
        <v>712</v>
      </c>
      <c r="CA107" s="549">
        <v>2225</v>
      </c>
      <c r="CB107" s="549">
        <v>44369</v>
      </c>
      <c r="CC107" s="593">
        <v>14319</v>
      </c>
      <c r="CD107" s="1968" t="s">
        <v>40</v>
      </c>
      <c r="CE107" s="555" t="s">
        <v>26</v>
      </c>
      <c r="CG107" s="549"/>
      <c r="CH107" s="2279"/>
      <c r="CI107" s="555"/>
      <c r="CJ107" s="88" t="s">
        <v>26</v>
      </c>
      <c r="CK107" s="89" t="s">
        <v>26</v>
      </c>
      <c r="CL107" s="1194">
        <v>42309</v>
      </c>
      <c r="CM107" s="82">
        <v>34770</v>
      </c>
      <c r="CN107" s="2356">
        <v>2783</v>
      </c>
      <c r="CO107" s="2356">
        <v>31988</v>
      </c>
      <c r="CP107" s="2356">
        <v>16708</v>
      </c>
      <c r="CQ107" s="2356">
        <v>310</v>
      </c>
      <c r="CR107" s="2356">
        <v>75183</v>
      </c>
      <c r="CS107" s="2356">
        <v>16293</v>
      </c>
      <c r="CT107" s="2356">
        <v>409502</v>
      </c>
      <c r="CU107" s="2356">
        <v>527065</v>
      </c>
      <c r="CV107" s="2356">
        <v>16138</v>
      </c>
      <c r="CW107" s="2356">
        <v>16822</v>
      </c>
      <c r="CX107" s="2356">
        <v>2160</v>
      </c>
      <c r="CY107" s="2356">
        <v>19060</v>
      </c>
      <c r="CZ107" s="2356">
        <v>1949</v>
      </c>
      <c r="DA107" s="2356">
        <v>3826</v>
      </c>
      <c r="DB107" s="2356">
        <v>978</v>
      </c>
      <c r="DC107" s="208">
        <v>4637</v>
      </c>
      <c r="DD107" s="91" t="s">
        <v>40</v>
      </c>
      <c r="DE107" s="632" t="s">
        <v>26</v>
      </c>
      <c r="DF107" s="88" t="s">
        <v>26</v>
      </c>
      <c r="DG107" s="89" t="s">
        <v>26</v>
      </c>
      <c r="DH107" s="1194">
        <v>42309</v>
      </c>
      <c r="DI107" s="549">
        <v>363511</v>
      </c>
      <c r="DJ107" s="2356">
        <v>71561</v>
      </c>
      <c r="DK107" s="2356">
        <v>142</v>
      </c>
      <c r="DL107" s="2356">
        <v>159</v>
      </c>
      <c r="DM107" s="2356">
        <v>1553</v>
      </c>
      <c r="DN107" s="2356">
        <v>129</v>
      </c>
      <c r="DO107" s="2356">
        <v>1424</v>
      </c>
      <c r="DP107" s="2356">
        <v>15561</v>
      </c>
      <c r="DQ107" s="2356">
        <v>51374</v>
      </c>
      <c r="DR107" s="2356">
        <v>12572</v>
      </c>
      <c r="DS107" s="2356">
        <v>291950</v>
      </c>
      <c r="DT107" s="2356">
        <v>410232</v>
      </c>
      <c r="DU107" s="2356">
        <v>211</v>
      </c>
      <c r="DV107" s="2356">
        <v>239</v>
      </c>
      <c r="DW107" s="2356">
        <v>262</v>
      </c>
      <c r="DX107" s="2356">
        <v>331</v>
      </c>
      <c r="DY107" s="208">
        <v>5864</v>
      </c>
      <c r="DZ107" s="91" t="s">
        <v>40</v>
      </c>
      <c r="EA107" s="632" t="s">
        <v>26</v>
      </c>
      <c r="EB107" s="88" t="s">
        <v>26</v>
      </c>
      <c r="EC107" s="89" t="s">
        <v>26</v>
      </c>
      <c r="ED107" s="1194">
        <v>42309</v>
      </c>
      <c r="EE107" s="2356">
        <v>452</v>
      </c>
      <c r="EF107" s="2356">
        <v>17856</v>
      </c>
      <c r="EG107" s="2356">
        <v>308</v>
      </c>
      <c r="EH107" s="2356">
        <v>8051</v>
      </c>
      <c r="EI107" s="2356" t="s">
        <v>21</v>
      </c>
      <c r="EJ107" s="2356">
        <v>2680</v>
      </c>
      <c r="EK107" s="2356">
        <v>32</v>
      </c>
      <c r="EL107" s="2356">
        <v>4245</v>
      </c>
      <c r="EM107" s="2356">
        <v>4702</v>
      </c>
      <c r="EN107" s="2355" t="s">
        <v>21</v>
      </c>
      <c r="EO107" s="2355" t="s">
        <v>21</v>
      </c>
      <c r="EP107" s="2356">
        <v>29596</v>
      </c>
      <c r="EQ107" s="2356">
        <v>134</v>
      </c>
      <c r="ER107" s="2356">
        <v>26714</v>
      </c>
      <c r="ES107" s="2356">
        <v>19344</v>
      </c>
      <c r="ET107" s="2356" t="s">
        <v>21</v>
      </c>
      <c r="EU107" s="2356">
        <v>17750</v>
      </c>
      <c r="EV107" s="91" t="s">
        <v>40</v>
      </c>
      <c r="EW107" s="632" t="s">
        <v>26</v>
      </c>
      <c r="EX107" s="88" t="s">
        <v>26</v>
      </c>
      <c r="EY107" s="89" t="s">
        <v>26</v>
      </c>
      <c r="EZ107" s="1194">
        <v>42309</v>
      </c>
      <c r="FA107" s="2356">
        <v>1</v>
      </c>
      <c r="FB107" s="2356">
        <v>9966</v>
      </c>
      <c r="FC107" s="2356">
        <v>3658</v>
      </c>
      <c r="FD107" s="2356">
        <v>36753</v>
      </c>
      <c r="FE107" s="2356">
        <v>10306</v>
      </c>
      <c r="FF107" s="2356">
        <v>15899</v>
      </c>
      <c r="FG107" s="2356">
        <v>16701</v>
      </c>
      <c r="FH107" s="2356">
        <v>2122</v>
      </c>
      <c r="FI107" s="2356">
        <v>16696</v>
      </c>
      <c r="FJ107" s="2356">
        <v>1949</v>
      </c>
      <c r="FK107" s="2356">
        <v>665</v>
      </c>
      <c r="FL107" s="2356">
        <v>946</v>
      </c>
      <c r="FM107" s="2356">
        <v>153</v>
      </c>
      <c r="FN107" s="2356">
        <v>168</v>
      </c>
      <c r="FO107" s="2356">
        <v>3</v>
      </c>
      <c r="FP107" s="208" t="s">
        <v>21</v>
      </c>
      <c r="FQ107" s="83" t="s">
        <v>40</v>
      </c>
      <c r="FR107" s="628" t="s">
        <v>26</v>
      </c>
      <c r="FS107" s="1825"/>
      <c r="FT107" s="1825"/>
      <c r="FU107" s="1825"/>
      <c r="FV107" s="1825"/>
      <c r="FW107" s="1825"/>
      <c r="FX107" s="1825"/>
      <c r="FY107" s="1825"/>
      <c r="FZ107" s="1825"/>
      <c r="GA107" s="1825"/>
      <c r="GB107" s="1825"/>
      <c r="GC107" s="1825"/>
      <c r="GD107" s="1825"/>
      <c r="GE107" s="1825"/>
      <c r="GF107" s="1825"/>
      <c r="GG107" s="1825"/>
      <c r="GH107" s="1825"/>
      <c r="GI107" s="1825"/>
      <c r="GJ107" s="1825"/>
      <c r="GK107" s="1825"/>
      <c r="GL107" s="1825"/>
      <c r="GM107" s="1825"/>
      <c r="GN107" s="628"/>
    </row>
    <row r="108" spans="1:196" ht="14.25" customHeight="1">
      <c r="A108" s="1973" t="s">
        <v>26</v>
      </c>
      <c r="B108" s="561" t="s">
        <v>26</v>
      </c>
      <c r="C108" s="1974">
        <v>42339</v>
      </c>
      <c r="D108" s="565">
        <v>34677</v>
      </c>
      <c r="E108" s="562">
        <v>1286</v>
      </c>
      <c r="F108" s="562">
        <v>33391</v>
      </c>
      <c r="G108" s="562">
        <v>22085</v>
      </c>
      <c r="H108" s="562">
        <v>364</v>
      </c>
      <c r="I108" s="562">
        <v>69244</v>
      </c>
      <c r="J108" s="562">
        <v>16172</v>
      </c>
      <c r="K108" s="562">
        <v>345393</v>
      </c>
      <c r="L108" s="562">
        <v>429992</v>
      </c>
      <c r="M108" s="562">
        <v>16981</v>
      </c>
      <c r="N108" s="562">
        <v>17166</v>
      </c>
      <c r="O108" s="562">
        <v>2885</v>
      </c>
      <c r="P108" s="562">
        <v>20886</v>
      </c>
      <c r="Q108" s="562">
        <v>1686</v>
      </c>
      <c r="R108" s="562">
        <v>3494</v>
      </c>
      <c r="S108" s="562">
        <v>931</v>
      </c>
      <c r="T108" s="596">
        <v>3717</v>
      </c>
      <c r="U108" s="1975" t="s">
        <v>41</v>
      </c>
      <c r="V108" s="564" t="s">
        <v>26</v>
      </c>
      <c r="W108" s="1973" t="s">
        <v>26</v>
      </c>
      <c r="X108" s="561" t="s">
        <v>26</v>
      </c>
      <c r="Y108" s="1974">
        <v>42339</v>
      </c>
      <c r="Z108" s="562">
        <v>83760</v>
      </c>
      <c r="AA108" s="562">
        <v>164</v>
      </c>
      <c r="AB108" s="562">
        <v>158</v>
      </c>
      <c r="AC108" s="562">
        <v>1429</v>
      </c>
      <c r="AD108" s="562">
        <v>135</v>
      </c>
      <c r="AE108" s="562">
        <v>1294</v>
      </c>
      <c r="AF108" s="562">
        <v>20932</v>
      </c>
      <c r="AG108" s="562">
        <v>59322</v>
      </c>
      <c r="AH108" s="562">
        <v>12917</v>
      </c>
      <c r="AI108" s="562">
        <v>297044</v>
      </c>
      <c r="AJ108" s="562">
        <v>416640</v>
      </c>
      <c r="AK108" s="562">
        <v>723</v>
      </c>
      <c r="AL108" s="562">
        <v>38</v>
      </c>
      <c r="AM108" s="562">
        <v>42</v>
      </c>
      <c r="AN108" s="562">
        <v>366</v>
      </c>
      <c r="AO108" s="562">
        <v>5502</v>
      </c>
      <c r="AP108" s="596">
        <v>19600</v>
      </c>
      <c r="AQ108" s="1975" t="s">
        <v>41</v>
      </c>
      <c r="AR108" s="564" t="s">
        <v>26</v>
      </c>
      <c r="AS108" s="1973" t="s">
        <v>26</v>
      </c>
      <c r="AT108" s="561" t="s">
        <v>26</v>
      </c>
      <c r="AU108" s="1974">
        <v>42339</v>
      </c>
      <c r="AV108" s="562">
        <v>7352</v>
      </c>
      <c r="AW108" s="562" t="s">
        <v>21</v>
      </c>
      <c r="AX108" s="562">
        <v>2800</v>
      </c>
      <c r="AY108" s="562">
        <v>30</v>
      </c>
      <c r="AZ108" s="562">
        <v>3520</v>
      </c>
      <c r="BA108" s="562">
        <v>3919</v>
      </c>
      <c r="BB108" s="562">
        <v>30468</v>
      </c>
      <c r="BC108" s="562">
        <v>10332</v>
      </c>
      <c r="BD108" s="562">
        <v>27256</v>
      </c>
      <c r="BE108" s="562">
        <v>20304</v>
      </c>
      <c r="BF108" s="562" t="s">
        <v>21</v>
      </c>
      <c r="BG108" s="562">
        <v>18625</v>
      </c>
      <c r="BH108" s="562">
        <v>18625</v>
      </c>
      <c r="BI108" s="562">
        <v>106</v>
      </c>
      <c r="BJ108" s="562">
        <v>6951</v>
      </c>
      <c r="BK108" s="562">
        <v>2800</v>
      </c>
      <c r="BL108" s="1975" t="s">
        <v>41</v>
      </c>
      <c r="BM108" s="564" t="s">
        <v>26</v>
      </c>
      <c r="BN108" s="1973" t="s">
        <v>26</v>
      </c>
      <c r="BO108" s="561" t="s">
        <v>26</v>
      </c>
      <c r="BP108" s="1974">
        <v>42339</v>
      </c>
      <c r="BQ108" s="562">
        <v>16963</v>
      </c>
      <c r="BR108" s="562">
        <v>2815</v>
      </c>
      <c r="BS108" s="562">
        <v>18237</v>
      </c>
      <c r="BT108" s="562">
        <v>1686</v>
      </c>
      <c r="BU108" s="562">
        <v>694</v>
      </c>
      <c r="BV108" s="562">
        <v>901</v>
      </c>
      <c r="BW108" s="562">
        <v>159</v>
      </c>
      <c r="BX108" s="562">
        <v>174</v>
      </c>
      <c r="BY108" s="2262" t="s">
        <v>21</v>
      </c>
      <c r="BZ108" s="562">
        <v>778</v>
      </c>
      <c r="CA108" s="562">
        <v>2354</v>
      </c>
      <c r="CB108" s="562">
        <v>45858</v>
      </c>
      <c r="CC108" s="596">
        <v>16215</v>
      </c>
      <c r="CD108" s="1975" t="s">
        <v>41</v>
      </c>
      <c r="CE108" s="564" t="s">
        <v>26</v>
      </c>
      <c r="CG108" s="549"/>
      <c r="CH108" s="2279"/>
      <c r="CI108" s="555"/>
      <c r="CJ108" s="104" t="s">
        <v>26</v>
      </c>
      <c r="CK108" s="105" t="s">
        <v>26</v>
      </c>
      <c r="CL108" s="1195">
        <v>42339</v>
      </c>
      <c r="CM108" s="106">
        <v>35760</v>
      </c>
      <c r="CN108" s="2357">
        <v>1986</v>
      </c>
      <c r="CO108" s="2357">
        <v>33774</v>
      </c>
      <c r="CP108" s="2357">
        <v>22085</v>
      </c>
      <c r="CQ108" s="2357">
        <v>364</v>
      </c>
      <c r="CR108" s="2357">
        <v>87525</v>
      </c>
      <c r="CS108" s="2357">
        <v>16196</v>
      </c>
      <c r="CT108" s="2357">
        <v>417884</v>
      </c>
      <c r="CU108" s="2357">
        <v>537662</v>
      </c>
      <c r="CV108" s="2357">
        <v>16981</v>
      </c>
      <c r="CW108" s="2357">
        <v>17166</v>
      </c>
      <c r="CX108" s="2357">
        <v>2885</v>
      </c>
      <c r="CY108" s="2357">
        <v>20886</v>
      </c>
      <c r="CZ108" s="2357">
        <v>1686</v>
      </c>
      <c r="DA108" s="2357">
        <v>4047</v>
      </c>
      <c r="DB108" s="2357">
        <v>931</v>
      </c>
      <c r="DC108" s="493">
        <v>3773</v>
      </c>
      <c r="DD108" s="107" t="s">
        <v>41</v>
      </c>
      <c r="DE108" s="635" t="s">
        <v>26</v>
      </c>
      <c r="DF108" s="104" t="s">
        <v>26</v>
      </c>
      <c r="DG108" s="105" t="s">
        <v>26</v>
      </c>
      <c r="DH108" s="1195">
        <v>42339</v>
      </c>
      <c r="DI108" s="562">
        <v>380803</v>
      </c>
      <c r="DJ108" s="2357">
        <v>83760</v>
      </c>
      <c r="DK108" s="2357">
        <v>164</v>
      </c>
      <c r="DL108" s="2357">
        <v>158</v>
      </c>
      <c r="DM108" s="2357">
        <v>1429</v>
      </c>
      <c r="DN108" s="2357">
        <v>135</v>
      </c>
      <c r="DO108" s="2357">
        <v>1294</v>
      </c>
      <c r="DP108" s="2357">
        <v>20932</v>
      </c>
      <c r="DQ108" s="2357">
        <v>59322</v>
      </c>
      <c r="DR108" s="2357">
        <v>12917</v>
      </c>
      <c r="DS108" s="2357">
        <v>297043</v>
      </c>
      <c r="DT108" s="2357">
        <v>416640</v>
      </c>
      <c r="DU108" s="2357">
        <v>723</v>
      </c>
      <c r="DV108" s="2357">
        <v>38</v>
      </c>
      <c r="DW108" s="2357">
        <v>42</v>
      </c>
      <c r="DX108" s="2357">
        <v>366</v>
      </c>
      <c r="DY108" s="493">
        <v>5502</v>
      </c>
      <c r="DZ108" s="107" t="s">
        <v>41</v>
      </c>
      <c r="EA108" s="635" t="s">
        <v>26</v>
      </c>
      <c r="EB108" s="104" t="s">
        <v>26</v>
      </c>
      <c r="EC108" s="105" t="s">
        <v>26</v>
      </c>
      <c r="ED108" s="1195">
        <v>42339</v>
      </c>
      <c r="EE108" s="2357">
        <v>12</v>
      </c>
      <c r="EF108" s="2357">
        <v>18835</v>
      </c>
      <c r="EG108" s="2357">
        <v>363</v>
      </c>
      <c r="EH108" s="2357">
        <v>7415</v>
      </c>
      <c r="EI108" s="2357" t="s">
        <v>21</v>
      </c>
      <c r="EJ108" s="2357">
        <v>2800</v>
      </c>
      <c r="EK108" s="2357">
        <v>30</v>
      </c>
      <c r="EL108" s="2357">
        <v>3576</v>
      </c>
      <c r="EM108" s="2357">
        <v>3979</v>
      </c>
      <c r="EN108" s="849" t="s">
        <v>21</v>
      </c>
      <c r="EO108" s="849" t="s">
        <v>21</v>
      </c>
      <c r="EP108" s="2357">
        <v>29290</v>
      </c>
      <c r="EQ108" s="2357">
        <v>822</v>
      </c>
      <c r="ER108" s="2357">
        <v>27255</v>
      </c>
      <c r="ES108" s="2357">
        <v>20304</v>
      </c>
      <c r="ET108" s="2357" t="s">
        <v>21</v>
      </c>
      <c r="EU108" s="2357">
        <v>18625</v>
      </c>
      <c r="EV108" s="107" t="s">
        <v>41</v>
      </c>
      <c r="EW108" s="635" t="s">
        <v>26</v>
      </c>
      <c r="EX108" s="104" t="s">
        <v>26</v>
      </c>
      <c r="EY108" s="105" t="s">
        <v>26</v>
      </c>
      <c r="EZ108" s="1195">
        <v>42339</v>
      </c>
      <c r="FA108" s="2357">
        <v>1</v>
      </c>
      <c r="FB108" s="2357">
        <v>10029</v>
      </c>
      <c r="FC108" s="2357">
        <v>3194</v>
      </c>
      <c r="FD108" s="2357">
        <v>39345</v>
      </c>
      <c r="FE108" s="2357">
        <v>12849</v>
      </c>
      <c r="FF108" s="2357">
        <v>16258</v>
      </c>
      <c r="FG108" s="2357">
        <v>16963</v>
      </c>
      <c r="FH108" s="2357">
        <v>2815</v>
      </c>
      <c r="FI108" s="2357">
        <v>18237</v>
      </c>
      <c r="FJ108" s="2357">
        <v>1686</v>
      </c>
      <c r="FK108" s="2357">
        <v>718</v>
      </c>
      <c r="FL108" s="2357">
        <v>901</v>
      </c>
      <c r="FM108" s="2357">
        <v>159</v>
      </c>
      <c r="FN108" s="2357">
        <v>174</v>
      </c>
      <c r="FO108" s="2357">
        <v>1</v>
      </c>
      <c r="FP108" s="493" t="s">
        <v>21</v>
      </c>
      <c r="FQ108" s="1990" t="s">
        <v>41</v>
      </c>
      <c r="FR108" s="1256" t="s">
        <v>26</v>
      </c>
      <c r="FS108" s="1825"/>
      <c r="FT108" s="1825"/>
      <c r="FU108" s="1825"/>
      <c r="FV108" s="1825"/>
      <c r="FW108" s="1825"/>
      <c r="FX108" s="1825"/>
      <c r="FY108" s="1825"/>
      <c r="FZ108" s="1825"/>
      <c r="GA108" s="1825"/>
      <c r="GB108" s="1825"/>
      <c r="GC108" s="1825"/>
      <c r="GD108" s="1825"/>
      <c r="GE108" s="1825"/>
      <c r="GF108" s="1825"/>
      <c r="GG108" s="1825"/>
      <c r="GH108" s="1825"/>
      <c r="GI108" s="1825"/>
      <c r="GJ108" s="1825"/>
      <c r="GK108" s="1825"/>
      <c r="GL108" s="1825"/>
      <c r="GM108" s="1825"/>
      <c r="GN108" s="628"/>
    </row>
    <row r="109" spans="1:196">
      <c r="A109" s="518"/>
      <c r="B109" s="518"/>
      <c r="C109" s="518"/>
      <c r="D109" s="518"/>
      <c r="E109" s="518"/>
      <c r="F109" s="518"/>
      <c r="G109" s="518"/>
      <c r="H109" s="518"/>
      <c r="I109" s="518"/>
      <c r="J109" s="518"/>
      <c r="K109" s="518"/>
      <c r="L109" s="518"/>
      <c r="M109" s="518"/>
      <c r="N109" s="518"/>
      <c r="O109" s="518"/>
      <c r="P109" s="518"/>
      <c r="Q109" s="518"/>
      <c r="R109" s="518"/>
      <c r="S109" s="518"/>
      <c r="T109" s="518"/>
      <c r="U109" s="518"/>
      <c r="V109" s="518"/>
      <c r="W109" s="518"/>
      <c r="X109" s="518"/>
      <c r="Y109" s="518"/>
      <c r="Z109" s="518"/>
      <c r="AA109" s="518"/>
      <c r="AB109" s="518"/>
      <c r="AC109" s="518"/>
      <c r="AD109" s="518"/>
      <c r="AE109" s="518"/>
      <c r="AF109" s="518"/>
      <c r="AG109" s="518"/>
      <c r="AH109" s="518"/>
      <c r="AI109" s="518"/>
      <c r="AJ109" s="518"/>
      <c r="AK109" s="518"/>
      <c r="AL109" s="518"/>
      <c r="AM109" s="518"/>
      <c r="AN109" s="518"/>
      <c r="AO109" s="518"/>
      <c r="AP109" s="518"/>
      <c r="AQ109" s="518"/>
      <c r="AR109" s="518"/>
      <c r="AS109" s="518"/>
      <c r="AT109" s="518"/>
      <c r="AU109" s="518"/>
      <c r="AV109" s="518"/>
      <c r="AW109" s="518"/>
      <c r="AX109" s="518"/>
      <c r="AY109" s="518"/>
      <c r="AZ109" s="518"/>
      <c r="BA109" s="518"/>
      <c r="BB109" s="518"/>
      <c r="BC109" s="518"/>
      <c r="BD109" s="518"/>
      <c r="BE109" s="518"/>
      <c r="BF109" s="518"/>
      <c r="BG109" s="518"/>
      <c r="BH109" s="518"/>
      <c r="BI109" s="518"/>
      <c r="BJ109" s="518"/>
      <c r="BK109" s="518"/>
      <c r="BL109" s="518"/>
      <c r="BM109" s="518"/>
      <c r="BN109" s="518"/>
      <c r="BO109" s="518"/>
      <c r="BP109" s="518"/>
      <c r="BQ109" s="518"/>
      <c r="BR109" s="518"/>
      <c r="BS109" s="518"/>
      <c r="BT109" s="518"/>
      <c r="BU109" s="518"/>
      <c r="BV109" s="518"/>
      <c r="BW109" s="518"/>
      <c r="BX109" s="518"/>
      <c r="BY109" s="518"/>
      <c r="BZ109" s="518"/>
      <c r="CA109" s="518"/>
      <c r="CB109" s="518"/>
      <c r="CC109" s="518"/>
      <c r="CD109" s="518"/>
      <c r="CE109" s="518"/>
      <c r="CF109" s="518"/>
      <c r="CG109" s="518"/>
      <c r="CH109" s="518"/>
      <c r="CI109" s="518"/>
      <c r="CJ109" s="35"/>
      <c r="CK109" s="35"/>
      <c r="CL109" s="35"/>
      <c r="CM109" s="35"/>
      <c r="CN109" s="35"/>
      <c r="CO109" s="35"/>
      <c r="CP109" s="35"/>
      <c r="CQ109" s="35"/>
      <c r="CR109" s="35"/>
      <c r="CS109" s="35"/>
      <c r="CT109" s="35"/>
      <c r="CU109" s="35"/>
      <c r="CV109" s="35"/>
      <c r="CW109" s="35"/>
      <c r="CX109" s="35"/>
      <c r="CY109" s="35"/>
      <c r="CZ109" s="35"/>
      <c r="DA109" s="35"/>
      <c r="DB109" s="35"/>
      <c r="DC109" s="35"/>
      <c r="DD109" s="35"/>
      <c r="DE109" s="35"/>
      <c r="DF109" s="35"/>
      <c r="DG109" s="35"/>
      <c r="DH109" s="35"/>
      <c r="DI109" s="35"/>
      <c r="DJ109" s="35"/>
      <c r="DK109" s="35"/>
      <c r="DL109" s="35"/>
      <c r="DM109" s="35"/>
      <c r="DN109" s="35"/>
      <c r="DO109" s="35"/>
      <c r="DP109" s="35"/>
      <c r="DQ109" s="35"/>
      <c r="DR109" s="35"/>
      <c r="DS109" s="35"/>
      <c r="DT109" s="35"/>
      <c r="DU109" s="35"/>
      <c r="DV109" s="35"/>
      <c r="DW109" s="35"/>
      <c r="DX109" s="35"/>
      <c r="DY109" s="35"/>
      <c r="DZ109" s="35"/>
      <c r="EA109" s="35"/>
      <c r="EB109" s="35"/>
      <c r="EC109" s="35"/>
      <c r="ED109" s="35"/>
      <c r="EE109" s="35"/>
      <c r="EF109" s="35"/>
      <c r="EG109" s="35"/>
      <c r="EH109" s="35"/>
      <c r="EI109" s="35"/>
      <c r="EJ109" s="35"/>
      <c r="EK109" s="35"/>
      <c r="EL109" s="35"/>
      <c r="EM109" s="35"/>
      <c r="EN109" s="35"/>
      <c r="EO109" s="35"/>
      <c r="EP109" s="35"/>
      <c r="EQ109" s="35"/>
      <c r="ER109" s="35"/>
      <c r="ES109" s="35"/>
      <c r="ET109" s="35"/>
      <c r="EU109" s="35"/>
      <c r="EV109" s="35"/>
      <c r="EW109" s="35"/>
      <c r="EX109" s="35"/>
      <c r="EY109" s="35"/>
      <c r="EZ109" s="35"/>
      <c r="FA109" s="35"/>
      <c r="FB109" s="35"/>
      <c r="FC109" s="35"/>
      <c r="FD109" s="35"/>
      <c r="FE109" s="35"/>
      <c r="FF109" s="35"/>
      <c r="FG109" s="35"/>
      <c r="FH109" s="35"/>
      <c r="FI109" s="35"/>
      <c r="FJ109" s="35"/>
      <c r="FK109" s="35"/>
      <c r="FL109" s="35"/>
      <c r="FM109" s="35"/>
      <c r="FN109" s="35"/>
      <c r="FO109" s="35"/>
      <c r="FP109" s="35"/>
      <c r="FQ109" s="35"/>
      <c r="FR109" s="35"/>
      <c r="FS109" s="35"/>
      <c r="FT109" s="35"/>
      <c r="FU109" s="35"/>
      <c r="FV109" s="35"/>
      <c r="FW109" s="35"/>
      <c r="FX109" s="35"/>
      <c r="FY109" s="35"/>
      <c r="FZ109" s="35"/>
      <c r="GA109" s="35"/>
      <c r="GB109" s="35"/>
      <c r="GC109" s="35"/>
      <c r="GD109" s="35"/>
      <c r="GE109" s="35"/>
      <c r="GF109" s="35"/>
      <c r="GG109" s="35"/>
      <c r="GH109" s="35"/>
      <c r="GI109" s="35"/>
      <c r="GJ109" s="35"/>
      <c r="GK109" s="35"/>
      <c r="GL109" s="35"/>
      <c r="GM109" s="35"/>
      <c r="GN109" s="35"/>
    </row>
  </sheetData>
  <mergeCells count="135">
    <mergeCell ref="AW80:AW81"/>
    <mergeCell ref="BD80:BD81"/>
    <mergeCell ref="BE80:BE81"/>
    <mergeCell ref="BJ80:BJ81"/>
    <mergeCell ref="EB76:ED82"/>
    <mergeCell ref="EV76:EW82"/>
    <mergeCell ref="EH80:EH81"/>
    <mergeCell ref="EI80:EI81"/>
    <mergeCell ref="ER80:ER81"/>
    <mergeCell ref="ES80:ES81"/>
    <mergeCell ref="CT80:CT81"/>
    <mergeCell ref="CV80:CV81"/>
    <mergeCell ref="CD76:CE82"/>
    <mergeCell ref="CH76:CI82"/>
    <mergeCell ref="CJ76:CL82"/>
    <mergeCell ref="FQ76:FR82"/>
    <mergeCell ref="CA79:CA80"/>
    <mergeCell ref="EO79:EO80"/>
    <mergeCell ref="DI80:DI81"/>
    <mergeCell ref="DJ80:DJ81"/>
    <mergeCell ref="DS80:DS81"/>
    <mergeCell ref="DU80:DU81"/>
    <mergeCell ref="DD76:DE82"/>
    <mergeCell ref="DF76:DH82"/>
    <mergeCell ref="DZ76:EA82"/>
    <mergeCell ref="FD80:FD81"/>
    <mergeCell ref="FF80:FF81"/>
    <mergeCell ref="EX76:EZ82"/>
    <mergeCell ref="DZ42:EA48"/>
    <mergeCell ref="EB42:ED48"/>
    <mergeCell ref="EV42:EW48"/>
    <mergeCell ref="EX42:EZ48"/>
    <mergeCell ref="A76:C82"/>
    <mergeCell ref="U76:V82"/>
    <mergeCell ref="W76:Y82"/>
    <mergeCell ref="AQ76:AR82"/>
    <mergeCell ref="AS76:AU82"/>
    <mergeCell ref="BL76:BM82"/>
    <mergeCell ref="K80:K81"/>
    <mergeCell ref="M80:M81"/>
    <mergeCell ref="Z80:Z81"/>
    <mergeCell ref="AI80:AI81"/>
    <mergeCell ref="CE46:CE47"/>
    <mergeCell ref="CG46:CG47"/>
    <mergeCell ref="CY46:CY47"/>
    <mergeCell ref="CZ46:CZ47"/>
    <mergeCell ref="DK46:DK47"/>
    <mergeCell ref="DM46:DM47"/>
    <mergeCell ref="DD42:DE48"/>
    <mergeCell ref="BN76:BP82"/>
    <mergeCell ref="AK80:AK81"/>
    <mergeCell ref="AV80:AV81"/>
    <mergeCell ref="FQ42:FR48"/>
    <mergeCell ref="M45:M46"/>
    <mergeCell ref="AM45:AM46"/>
    <mergeCell ref="AZ45:AZ46"/>
    <mergeCell ref="CV45:CV46"/>
    <mergeCell ref="DW45:DW46"/>
    <mergeCell ref="EM45:EM46"/>
    <mergeCell ref="P46:P47"/>
    <mergeCell ref="Q46:Q47"/>
    <mergeCell ref="AB46:AB47"/>
    <mergeCell ref="EP46:EP47"/>
    <mergeCell ref="EQ46:EQ47"/>
    <mergeCell ref="DF42:DH48"/>
    <mergeCell ref="CH42:CI48"/>
    <mergeCell ref="CJ42:CL48"/>
    <mergeCell ref="AD46:AD47"/>
    <mergeCell ref="AP46:AP47"/>
    <mergeCell ref="BC46:BC47"/>
    <mergeCell ref="BD46:BD47"/>
    <mergeCell ref="BS46:BS47"/>
    <mergeCell ref="BT46:BT47"/>
    <mergeCell ref="FA46:FA47"/>
    <mergeCell ref="FH46:FH47"/>
    <mergeCell ref="FI46:FI47"/>
    <mergeCell ref="GQ12:GQ13"/>
    <mergeCell ref="A42:C48"/>
    <mergeCell ref="U42:V48"/>
    <mergeCell ref="W42:Y48"/>
    <mergeCell ref="AQ42:AR48"/>
    <mergeCell ref="AS42:AU48"/>
    <mergeCell ref="BL42:BM48"/>
    <mergeCell ref="BN42:BP48"/>
    <mergeCell ref="DP12:DP13"/>
    <mergeCell ref="DQ12:DQ13"/>
    <mergeCell ref="EG12:EG13"/>
    <mergeCell ref="EH12:EH13"/>
    <mergeCell ref="ES12:ES13"/>
    <mergeCell ref="EU12:EU13"/>
    <mergeCell ref="DZ8:EA14"/>
    <mergeCell ref="EB8:ED14"/>
    <mergeCell ref="CC12:CC13"/>
    <mergeCell ref="CM12:CM13"/>
    <mergeCell ref="BL8:BM14"/>
    <mergeCell ref="BN8:BP14"/>
    <mergeCell ref="CH8:CI14"/>
    <mergeCell ref="CJ8:CL14"/>
    <mergeCell ref="FZ8:GA14"/>
    <mergeCell ref="AD11:AD12"/>
    <mergeCell ref="DM11:DM12"/>
    <mergeCell ref="EF11:EF12"/>
    <mergeCell ref="FW11:FW12"/>
    <mergeCell ref="AG12:AG13"/>
    <mergeCell ref="AH12:AH13"/>
    <mergeCell ref="AW12:AW13"/>
    <mergeCell ref="AX12:AX13"/>
    <mergeCell ref="EV8:EW14"/>
    <mergeCell ref="EX8:EZ14"/>
    <mergeCell ref="FQ8:FR14"/>
    <mergeCell ref="FS8:FU14"/>
    <mergeCell ref="FC12:FC13"/>
    <mergeCell ref="FG12:FG13"/>
    <mergeCell ref="FH12:FH13"/>
    <mergeCell ref="FP12:FP13"/>
    <mergeCell ref="DD8:DE14"/>
    <mergeCell ref="DF8:DH14"/>
    <mergeCell ref="CN12:CN13"/>
    <mergeCell ref="CY12:CY13"/>
    <mergeCell ref="DA12:DA13"/>
    <mergeCell ref="F7:J7"/>
    <mergeCell ref="BI12:BI13"/>
    <mergeCell ref="BS12:BS13"/>
    <mergeCell ref="BT12:BT13"/>
    <mergeCell ref="CB12:CB13"/>
    <mergeCell ref="A8:C14"/>
    <mergeCell ref="U8:V14"/>
    <mergeCell ref="W8:Y14"/>
    <mergeCell ref="AQ8:AR14"/>
    <mergeCell ref="AS8:AU14"/>
    <mergeCell ref="D12:D13"/>
    <mergeCell ref="E12:E13"/>
    <mergeCell ref="P12:P13"/>
    <mergeCell ref="R12:R13"/>
    <mergeCell ref="AV11:AV12"/>
  </mergeCells>
  <phoneticPr fontId="100"/>
  <printOptions horizontalCentered="1"/>
  <pageMargins left="0.59055118110236227" right="0.59055118110236227" top="0.31496062992125984" bottom="0.31496062992125984" header="0" footer="0"/>
  <pageSetup paperSize="9" scale="55" firstPageNumber="222" pageOrder="overThenDown" orientation="portrait" useFirstPageNumber="1" r:id="rId1"/>
  <headerFooter alignWithMargins="0">
    <oddFooter>&amp;C&amp;"ＭＳ Ｐ明朝,標準"&amp;18－&amp;P－</oddFooter>
  </headerFooter>
  <colBreaks count="15" manualBreakCount="15">
    <brk id="11" max="108" man="1"/>
    <brk id="22" max="108" man="1"/>
    <brk id="33" max="108" man="1"/>
    <brk id="44" max="108" man="1"/>
    <brk id="55" max="108" man="1"/>
    <brk id="65" max="108" man="1"/>
    <brk id="76" max="108" man="1"/>
    <brk id="87" max="108" man="1"/>
    <brk id="98" max="108" man="1"/>
    <brk id="109" max="108" man="1"/>
    <brk id="120" max="108" man="1"/>
    <brk id="131" max="108" man="1"/>
    <brk id="142" max="108" man="1"/>
    <brk id="153" max="108" man="1"/>
    <brk id="164" max="108" man="1"/>
  </colBreaks>
  <ignoredErrors>
    <ignoredError sqref="CE92 CE97" numberStoredAsText="1"/>
  </ignoredError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A38F5-7F83-4661-B3BE-211317C01BDC}">
  <sheetPr>
    <tabColor theme="3" tint="0.39997558519241921"/>
  </sheetPr>
  <dimension ref="A1:AR141"/>
  <sheetViews>
    <sheetView view="pageBreakPreview" zoomScale="70" zoomScaleNormal="80" zoomScaleSheetLayoutView="70" workbookViewId="0">
      <selection activeCell="G32" sqref="G32"/>
    </sheetView>
  </sheetViews>
  <sheetFormatPr defaultColWidth="9" defaultRowHeight="13"/>
  <cols>
    <col min="1" max="1" width="8.7265625" style="4" customWidth="1"/>
    <col min="2" max="2" width="6.26953125" style="4" customWidth="1"/>
    <col min="3" max="3" width="11.6328125" style="4" customWidth="1"/>
    <col min="4" max="11" width="17.08984375" style="4" customWidth="1"/>
    <col min="12" max="19" width="17.6328125" style="4" customWidth="1"/>
    <col min="20" max="21" width="10.6328125" style="4" customWidth="1"/>
    <col min="22" max="22" width="8.7265625" style="4" customWidth="1"/>
    <col min="23" max="23" width="6.26953125" style="4" customWidth="1"/>
    <col min="24" max="24" width="11.6328125" style="4" customWidth="1"/>
    <col min="25" max="32" width="17.08984375" style="4" customWidth="1"/>
    <col min="33" max="40" width="17.6328125" style="4" customWidth="1"/>
    <col min="41" max="42" width="10.6328125" style="4" customWidth="1"/>
    <col min="43" max="16384" width="9" style="4"/>
  </cols>
  <sheetData>
    <row r="1" spans="1:44" s="374" customFormat="1" ht="15" customHeight="1">
      <c r="A1" s="374" t="s">
        <v>662</v>
      </c>
      <c r="D1" s="916"/>
      <c r="F1" s="373"/>
      <c r="R1" s="1630"/>
      <c r="S1" s="1630"/>
      <c r="T1" s="1630"/>
      <c r="U1" s="610" t="s">
        <v>662</v>
      </c>
      <c r="V1" s="612" t="s">
        <v>662</v>
      </c>
      <c r="Y1" s="916"/>
      <c r="AM1" s="1630"/>
      <c r="AN1" s="1630"/>
      <c r="AO1" s="1630"/>
      <c r="AP1" s="610" t="s">
        <v>662</v>
      </c>
    </row>
    <row r="2" spans="1:44" s="374" customFormat="1" ht="15" customHeight="1">
      <c r="A2" s="373" t="s">
        <v>708</v>
      </c>
      <c r="B2" s="373"/>
      <c r="C2" s="373"/>
      <c r="D2" s="429"/>
      <c r="E2" s="373"/>
      <c r="F2" s="373"/>
      <c r="R2" s="1630"/>
      <c r="S2" s="1630"/>
      <c r="T2" s="1630"/>
      <c r="U2" s="376" t="s">
        <v>636</v>
      </c>
      <c r="V2" s="373" t="s">
        <v>663</v>
      </c>
      <c r="W2" s="373"/>
      <c r="X2" s="373"/>
      <c r="Y2" s="429"/>
      <c r="Z2" s="373"/>
      <c r="AM2" s="1630"/>
      <c r="AN2" s="1630"/>
      <c r="AO2" s="1630"/>
      <c r="AP2" s="376" t="s">
        <v>637</v>
      </c>
    </row>
    <row r="3" spans="1:44" ht="10.5" customHeight="1">
      <c r="A3" s="373"/>
      <c r="B3" s="373"/>
      <c r="C3" s="373"/>
      <c r="E3" s="373"/>
      <c r="F3" s="377"/>
      <c r="R3" s="373"/>
      <c r="V3" s="373"/>
      <c r="W3" s="373"/>
      <c r="X3" s="373"/>
      <c r="Z3" s="373"/>
      <c r="AM3" s="373"/>
    </row>
    <row r="4" spans="1:44" ht="13.5" customHeight="1">
      <c r="A4" s="374"/>
      <c r="B4" s="374"/>
      <c r="C4" s="374"/>
      <c r="D4" s="374"/>
      <c r="E4" s="374"/>
      <c r="F4" s="35"/>
      <c r="G4" s="35"/>
      <c r="H4" s="35"/>
      <c r="I4" s="35"/>
      <c r="J4" s="35"/>
      <c r="K4" s="35"/>
    </row>
    <row r="5" spans="1:44" ht="14.25" customHeight="1">
      <c r="A5" s="14" t="s">
        <v>2377</v>
      </c>
      <c r="B5" s="14"/>
      <c r="C5" s="14"/>
      <c r="D5" s="35"/>
      <c r="E5" s="35"/>
      <c r="F5" s="35"/>
      <c r="G5" s="35"/>
      <c r="H5" s="35"/>
      <c r="I5" s="35"/>
      <c r="J5" s="35"/>
      <c r="K5" s="35"/>
    </row>
    <row r="6" spans="1:44" s="14" customFormat="1" ht="17.5">
      <c r="A6" s="614" t="s">
        <v>393</v>
      </c>
      <c r="B6" s="615"/>
      <c r="C6" s="615"/>
      <c r="D6" s="379" t="s">
        <v>2629</v>
      </c>
      <c r="V6" s="615" t="s">
        <v>394</v>
      </c>
      <c r="W6" s="615"/>
      <c r="X6" s="615"/>
      <c r="Y6" s="615"/>
      <c r="Z6" s="616" t="s">
        <v>2629</v>
      </c>
      <c r="AA6" s="989"/>
      <c r="AB6" s="389"/>
      <c r="AC6" s="989"/>
      <c r="AD6" s="989"/>
      <c r="AE6" s="989"/>
      <c r="AF6" s="989"/>
    </row>
    <row r="7" spans="1:44" s="14" customFormat="1" ht="22.5">
      <c r="A7" s="14" t="s">
        <v>2630</v>
      </c>
      <c r="D7" s="1826" t="s">
        <v>664</v>
      </c>
      <c r="F7" s="2689" t="s">
        <v>2160</v>
      </c>
      <c r="G7" s="2689"/>
      <c r="H7" s="2689"/>
      <c r="I7" s="2689"/>
      <c r="J7" s="2689"/>
      <c r="Y7" s="1827" t="s">
        <v>665</v>
      </c>
      <c r="AA7" s="406" t="s">
        <v>2379</v>
      </c>
      <c r="AF7" s="1000"/>
    </row>
    <row r="8" spans="1:44" s="14" customFormat="1" ht="19.5" customHeight="1">
      <c r="A8" s="2487" t="s">
        <v>1991</v>
      </c>
      <c r="B8" s="2487"/>
      <c r="C8" s="2488"/>
      <c r="D8" s="499" t="s">
        <v>194</v>
      </c>
      <c r="E8" s="507"/>
      <c r="F8" s="507" t="s">
        <v>2121</v>
      </c>
      <c r="G8" s="507"/>
      <c r="H8" s="507"/>
      <c r="I8" s="507"/>
      <c r="J8" s="507"/>
      <c r="K8" s="960" t="s">
        <v>2380</v>
      </c>
      <c r="L8" s="507"/>
      <c r="M8" s="507"/>
      <c r="N8" s="507"/>
      <c r="O8" s="507" t="s">
        <v>2381</v>
      </c>
      <c r="P8" s="507"/>
      <c r="Q8" s="507"/>
      <c r="R8" s="941"/>
      <c r="S8" s="507"/>
      <c r="T8" s="2480" t="s">
        <v>1883</v>
      </c>
      <c r="U8" s="2481"/>
      <c r="V8" s="2487" t="s">
        <v>1991</v>
      </c>
      <c r="W8" s="2487"/>
      <c r="X8" s="2488"/>
      <c r="Y8" s="962" t="s">
        <v>194</v>
      </c>
      <c r="Z8" s="507"/>
      <c r="AA8" s="507" t="s">
        <v>638</v>
      </c>
      <c r="AB8" s="507"/>
      <c r="AC8" s="507"/>
      <c r="AD8" s="507"/>
      <c r="AE8" s="507"/>
      <c r="AF8" s="960" t="s">
        <v>2380</v>
      </c>
      <c r="AG8" s="507"/>
      <c r="AH8" s="507"/>
      <c r="AI8" s="507"/>
      <c r="AJ8" s="507" t="s">
        <v>2381</v>
      </c>
      <c r="AK8" s="507"/>
      <c r="AL8" s="507"/>
      <c r="AM8" s="941"/>
      <c r="AN8" s="507"/>
      <c r="AO8" s="2480" t="s">
        <v>1883</v>
      </c>
      <c r="AP8" s="2481"/>
    </row>
    <row r="9" spans="1:44" s="14" customFormat="1" ht="15.75" customHeight="1">
      <c r="A9" s="2537"/>
      <c r="B9" s="2537"/>
      <c r="C9" s="2538"/>
      <c r="D9" s="920" t="s">
        <v>227</v>
      </c>
      <c r="E9" s="921" t="s">
        <v>354</v>
      </c>
      <c r="F9" s="922" t="s">
        <v>1742</v>
      </c>
      <c r="G9" s="921" t="s">
        <v>301</v>
      </c>
      <c r="H9" s="921" t="s">
        <v>302</v>
      </c>
      <c r="I9" s="923" t="s">
        <v>303</v>
      </c>
      <c r="J9" s="920" t="s">
        <v>355</v>
      </c>
      <c r="K9" s="923" t="s">
        <v>356</v>
      </c>
      <c r="L9" s="2347" t="s">
        <v>307</v>
      </c>
      <c r="M9" s="923" t="s">
        <v>358</v>
      </c>
      <c r="N9" s="923" t="s">
        <v>359</v>
      </c>
      <c r="O9" s="2207" t="s">
        <v>311</v>
      </c>
      <c r="P9" s="921" t="s">
        <v>360</v>
      </c>
      <c r="Q9" s="923" t="s">
        <v>360</v>
      </c>
      <c r="R9" s="923" t="s">
        <v>88</v>
      </c>
      <c r="S9" s="923" t="s">
        <v>1759</v>
      </c>
      <c r="T9" s="2482"/>
      <c r="U9" s="2483"/>
      <c r="V9" s="2537"/>
      <c r="W9" s="2537"/>
      <c r="X9" s="2538"/>
      <c r="Y9" s="920" t="s">
        <v>227</v>
      </c>
      <c r="Z9" s="921" t="s">
        <v>354</v>
      </c>
      <c r="AA9" s="922" t="s">
        <v>1742</v>
      </c>
      <c r="AB9" s="921" t="s">
        <v>301</v>
      </c>
      <c r="AC9" s="921" t="s">
        <v>302</v>
      </c>
      <c r="AD9" s="923" t="s">
        <v>303</v>
      </c>
      <c r="AE9" s="920" t="s">
        <v>355</v>
      </c>
      <c r="AF9" s="923" t="s">
        <v>356</v>
      </c>
      <c r="AG9" s="2347" t="s">
        <v>307</v>
      </c>
      <c r="AH9" s="923" t="s">
        <v>358</v>
      </c>
      <c r="AI9" s="923" t="s">
        <v>359</v>
      </c>
      <c r="AJ9" s="2207" t="s">
        <v>311</v>
      </c>
      <c r="AK9" s="921" t="s">
        <v>360</v>
      </c>
      <c r="AL9" s="923" t="s">
        <v>360</v>
      </c>
      <c r="AM9" s="923" t="s">
        <v>88</v>
      </c>
      <c r="AN9" s="923" t="s">
        <v>1759</v>
      </c>
      <c r="AO9" s="2482"/>
      <c r="AP9" s="2483"/>
    </row>
    <row r="10" spans="1:44" s="14" customFormat="1" ht="15">
      <c r="A10" s="2537"/>
      <c r="B10" s="2537"/>
      <c r="C10" s="2538"/>
      <c r="D10" s="920" t="s">
        <v>9</v>
      </c>
      <c r="E10" s="921" t="s">
        <v>9</v>
      </c>
      <c r="F10" s="922"/>
      <c r="G10" s="921"/>
      <c r="H10" s="921"/>
      <c r="I10" s="922"/>
      <c r="J10" s="920"/>
      <c r="K10" s="922"/>
      <c r="L10" s="921"/>
      <c r="M10" s="922" t="s">
        <v>363</v>
      </c>
      <c r="N10" s="922" t="s">
        <v>364</v>
      </c>
      <c r="O10" s="920"/>
      <c r="P10" s="921" t="s">
        <v>2393</v>
      </c>
      <c r="Q10" s="922" t="s">
        <v>2394</v>
      </c>
      <c r="R10" s="922"/>
      <c r="S10" s="922"/>
      <c r="T10" s="2482"/>
      <c r="U10" s="2483"/>
      <c r="V10" s="2537"/>
      <c r="W10" s="2537"/>
      <c r="X10" s="2538"/>
      <c r="Y10" s="920" t="s">
        <v>9</v>
      </c>
      <c r="Z10" s="921" t="s">
        <v>9</v>
      </c>
      <c r="AA10" s="922"/>
      <c r="AB10" s="921"/>
      <c r="AC10" s="921"/>
      <c r="AD10" s="922"/>
      <c r="AE10" s="920"/>
      <c r="AF10" s="922"/>
      <c r="AG10" s="921"/>
      <c r="AH10" s="922" t="s">
        <v>363</v>
      </c>
      <c r="AI10" s="922" t="s">
        <v>364</v>
      </c>
      <c r="AJ10" s="920"/>
      <c r="AK10" s="921" t="s">
        <v>2393</v>
      </c>
      <c r="AL10" s="922" t="s">
        <v>2394</v>
      </c>
      <c r="AM10" s="922"/>
      <c r="AN10" s="922"/>
      <c r="AO10" s="2482"/>
      <c r="AP10" s="2483"/>
    </row>
    <row r="11" spans="1:44" s="14" customFormat="1" ht="16" customHeight="1">
      <c r="A11" s="2537"/>
      <c r="B11" s="2537"/>
      <c r="C11" s="2538"/>
      <c r="D11" s="478" t="s">
        <v>2396</v>
      </c>
      <c r="E11" s="865" t="s">
        <v>2425</v>
      </c>
      <c r="F11" s="396"/>
      <c r="G11" s="396"/>
      <c r="H11" s="396"/>
      <c r="I11" s="390" t="s">
        <v>2397</v>
      </c>
      <c r="J11" s="478" t="s">
        <v>395</v>
      </c>
      <c r="K11" s="395" t="s">
        <v>395</v>
      </c>
      <c r="L11" s="396" t="s">
        <v>2398</v>
      </c>
      <c r="M11" s="390" t="s">
        <v>2399</v>
      </c>
      <c r="N11" s="925" t="s">
        <v>2400</v>
      </c>
      <c r="O11" s="389" t="s">
        <v>2398</v>
      </c>
      <c r="P11" s="865"/>
      <c r="Q11" s="865"/>
      <c r="R11" s="390"/>
      <c r="S11" s="2674" t="s">
        <v>2401</v>
      </c>
      <c r="T11" s="2482"/>
      <c r="U11" s="2483"/>
      <c r="V11" s="2537"/>
      <c r="W11" s="2537"/>
      <c r="X11" s="2538"/>
      <c r="Y11" s="865" t="s">
        <v>2396</v>
      </c>
      <c r="Z11" s="865" t="s">
        <v>2425</v>
      </c>
      <c r="AA11" s="396"/>
      <c r="AB11" s="396"/>
      <c r="AC11" s="396"/>
      <c r="AD11" s="390" t="s">
        <v>2397</v>
      </c>
      <c r="AE11" s="478" t="s">
        <v>395</v>
      </c>
      <c r="AF11" s="395" t="s">
        <v>395</v>
      </c>
      <c r="AG11" s="396" t="s">
        <v>2398</v>
      </c>
      <c r="AH11" s="390" t="s">
        <v>2399</v>
      </c>
      <c r="AI11" s="1001" t="s">
        <v>1648</v>
      </c>
      <c r="AJ11" s="389" t="s">
        <v>2398</v>
      </c>
      <c r="AK11" s="865"/>
      <c r="AL11" s="865"/>
      <c r="AM11" s="390"/>
      <c r="AN11" s="2674" t="s">
        <v>2631</v>
      </c>
      <c r="AO11" s="2482"/>
      <c r="AP11" s="2483"/>
    </row>
    <row r="12" spans="1:44" s="14" customFormat="1" ht="16" customHeight="1">
      <c r="A12" s="2537"/>
      <c r="B12" s="2537"/>
      <c r="C12" s="2538"/>
      <c r="D12" s="2667" t="s">
        <v>2402</v>
      </c>
      <c r="E12" s="2667" t="s">
        <v>2402</v>
      </c>
      <c r="F12" s="396" t="s">
        <v>1611</v>
      </c>
      <c r="G12" s="396" t="s">
        <v>1612</v>
      </c>
      <c r="H12" s="396" t="s">
        <v>1613</v>
      </c>
      <c r="I12" s="395" t="s">
        <v>2403</v>
      </c>
      <c r="J12" s="478" t="s">
        <v>2404</v>
      </c>
      <c r="K12" s="395" t="s">
        <v>2411</v>
      </c>
      <c r="L12" s="396" t="s">
        <v>2502</v>
      </c>
      <c r="M12" s="390" t="s">
        <v>2407</v>
      </c>
      <c r="N12" s="2667" t="s">
        <v>1642</v>
      </c>
      <c r="O12" s="389" t="s">
        <v>2410</v>
      </c>
      <c r="P12" s="865" t="s">
        <v>1654</v>
      </c>
      <c r="Q12" s="865" t="s">
        <v>1656</v>
      </c>
      <c r="R12" s="390" t="s">
        <v>1720</v>
      </c>
      <c r="S12" s="2674"/>
      <c r="T12" s="2482"/>
      <c r="U12" s="2483"/>
      <c r="V12" s="2537"/>
      <c r="W12" s="2537"/>
      <c r="X12" s="2538"/>
      <c r="Y12" s="2667" t="s">
        <v>2402</v>
      </c>
      <c r="Z12" s="2667" t="s">
        <v>2402</v>
      </c>
      <c r="AA12" s="396" t="s">
        <v>1611</v>
      </c>
      <c r="AB12" s="396" t="s">
        <v>1612</v>
      </c>
      <c r="AC12" s="396" t="s">
        <v>1613</v>
      </c>
      <c r="AD12" s="395" t="s">
        <v>2403</v>
      </c>
      <c r="AE12" s="478" t="s">
        <v>2404</v>
      </c>
      <c r="AF12" s="395" t="s">
        <v>2411</v>
      </c>
      <c r="AG12" s="396" t="s">
        <v>2502</v>
      </c>
      <c r="AH12" s="390" t="s">
        <v>2407</v>
      </c>
      <c r="AI12" s="2667" t="s">
        <v>2402</v>
      </c>
      <c r="AJ12" s="389" t="s">
        <v>2410</v>
      </c>
      <c r="AK12" s="865" t="s">
        <v>1654</v>
      </c>
      <c r="AL12" s="865" t="s">
        <v>1656</v>
      </c>
      <c r="AM12" s="390" t="s">
        <v>1720</v>
      </c>
      <c r="AN12" s="2674"/>
      <c r="AO12" s="2482"/>
      <c r="AP12" s="2483"/>
    </row>
    <row r="13" spans="1:44" s="14" customFormat="1" ht="16" customHeight="1">
      <c r="A13" s="2537"/>
      <c r="B13" s="2537"/>
      <c r="C13" s="2538"/>
      <c r="D13" s="2667"/>
      <c r="E13" s="2667"/>
      <c r="F13" s="396"/>
      <c r="G13" s="396"/>
      <c r="H13" s="396"/>
      <c r="I13" s="395"/>
      <c r="J13" s="478"/>
      <c r="K13" s="395"/>
      <c r="L13" s="396"/>
      <c r="M13" s="390"/>
      <c r="N13" s="2667"/>
      <c r="O13" s="389"/>
      <c r="P13" s="396"/>
      <c r="Q13" s="390"/>
      <c r="R13" s="390"/>
      <c r="S13" s="390"/>
      <c r="T13" s="2482"/>
      <c r="U13" s="2483"/>
      <c r="V13" s="2537"/>
      <c r="W13" s="2537"/>
      <c r="X13" s="2538"/>
      <c r="Y13" s="2667"/>
      <c r="Z13" s="2667"/>
      <c r="AA13" s="396"/>
      <c r="AB13" s="396"/>
      <c r="AC13" s="396"/>
      <c r="AD13" s="395"/>
      <c r="AE13" s="478"/>
      <c r="AF13" s="395"/>
      <c r="AG13" s="396"/>
      <c r="AH13" s="390"/>
      <c r="AI13" s="2667"/>
      <c r="AJ13" s="389"/>
      <c r="AK13" s="396"/>
      <c r="AL13" s="390"/>
      <c r="AM13" s="390"/>
      <c r="AN13" s="390"/>
      <c r="AO13" s="2482"/>
      <c r="AP13" s="2483"/>
    </row>
    <row r="14" spans="1:44" s="35" customFormat="1" ht="17.5" customHeight="1">
      <c r="A14" s="2539"/>
      <c r="B14" s="2539"/>
      <c r="C14" s="2540"/>
      <c r="D14" s="1822" t="s">
        <v>2197</v>
      </c>
      <c r="E14" s="1815" t="s">
        <v>2197</v>
      </c>
      <c r="F14" s="1821" t="s">
        <v>2197</v>
      </c>
      <c r="G14" s="1815" t="s">
        <v>2197</v>
      </c>
      <c r="H14" s="1821" t="s">
        <v>2197</v>
      </c>
      <c r="I14" s="1815" t="s">
        <v>2197</v>
      </c>
      <c r="J14" s="1821" t="s">
        <v>2197</v>
      </c>
      <c r="K14" s="1815" t="s">
        <v>2197</v>
      </c>
      <c r="L14" s="1818" t="s">
        <v>2194</v>
      </c>
      <c r="M14" s="1819" t="s">
        <v>2197</v>
      </c>
      <c r="N14" s="1815" t="s">
        <v>2197</v>
      </c>
      <c r="O14" s="1821" t="s">
        <v>2194</v>
      </c>
      <c r="P14" s="1817" t="s">
        <v>2415</v>
      </c>
      <c r="Q14" s="1701" t="s">
        <v>2415</v>
      </c>
      <c r="R14" s="1821" t="s">
        <v>2194</v>
      </c>
      <c r="S14" s="1815" t="s">
        <v>2194</v>
      </c>
      <c r="T14" s="2484"/>
      <c r="U14" s="2485"/>
      <c r="V14" s="2539"/>
      <c r="W14" s="2539"/>
      <c r="X14" s="2540"/>
      <c r="Y14" s="1883" t="s">
        <v>2197</v>
      </c>
      <c r="Z14" s="1821" t="s">
        <v>2197</v>
      </c>
      <c r="AA14" s="1821" t="s">
        <v>2197</v>
      </c>
      <c r="AB14" s="1815" t="s">
        <v>2197</v>
      </c>
      <c r="AC14" s="1821" t="s">
        <v>2197</v>
      </c>
      <c r="AD14" s="1815" t="s">
        <v>2197</v>
      </c>
      <c r="AE14" s="1821" t="s">
        <v>2197</v>
      </c>
      <c r="AF14" s="1815" t="s">
        <v>2197</v>
      </c>
      <c r="AG14" s="1821" t="s">
        <v>2194</v>
      </c>
      <c r="AH14" s="1819" t="s">
        <v>2197</v>
      </c>
      <c r="AI14" s="1815" t="s">
        <v>2197</v>
      </c>
      <c r="AJ14" s="1821" t="s">
        <v>2194</v>
      </c>
      <c r="AK14" s="1884" t="s">
        <v>2415</v>
      </c>
      <c r="AL14" s="1816" t="s">
        <v>2415</v>
      </c>
      <c r="AM14" s="1821" t="s">
        <v>2194</v>
      </c>
      <c r="AN14" s="1815" t="s">
        <v>2194</v>
      </c>
      <c r="AO14" s="2484"/>
      <c r="AP14" s="2485"/>
    </row>
    <row r="15" spans="1:44" ht="18.75" customHeight="1">
      <c r="A15" s="620">
        <v>40544</v>
      </c>
      <c r="B15" s="64">
        <v>40544</v>
      </c>
      <c r="C15" s="990">
        <v>40544</v>
      </c>
      <c r="D15" s="2355">
        <v>792094</v>
      </c>
      <c r="E15" s="2355">
        <v>156073</v>
      </c>
      <c r="F15" s="2355" t="s">
        <v>21</v>
      </c>
      <c r="G15" s="2355">
        <v>316</v>
      </c>
      <c r="H15" s="2355">
        <v>78</v>
      </c>
      <c r="I15" s="2355">
        <v>110189</v>
      </c>
      <c r="J15" s="2355">
        <v>21150</v>
      </c>
      <c r="K15" s="2355">
        <v>89039</v>
      </c>
      <c r="L15" s="2354">
        <v>28241</v>
      </c>
      <c r="M15" s="2354">
        <v>825</v>
      </c>
      <c r="N15" s="2354">
        <v>421726</v>
      </c>
      <c r="O15" s="2354">
        <v>70247</v>
      </c>
      <c r="P15" s="2354">
        <v>279715</v>
      </c>
      <c r="Q15" s="2354">
        <v>303779</v>
      </c>
      <c r="R15" s="2354" t="s">
        <v>21</v>
      </c>
      <c r="S15" s="2354" t="s">
        <v>21</v>
      </c>
      <c r="T15" s="67">
        <v>40544</v>
      </c>
      <c r="U15" s="624">
        <v>40544</v>
      </c>
      <c r="V15" s="620">
        <v>40544</v>
      </c>
      <c r="W15" s="64">
        <v>40544</v>
      </c>
      <c r="X15" s="990">
        <v>40544</v>
      </c>
      <c r="Y15" s="2355">
        <v>809880</v>
      </c>
      <c r="Z15" s="2355">
        <v>158108</v>
      </c>
      <c r="AA15" s="2355" t="s">
        <v>21</v>
      </c>
      <c r="AB15" s="2355">
        <v>847</v>
      </c>
      <c r="AC15" s="2355">
        <v>78</v>
      </c>
      <c r="AD15" s="2355">
        <v>110227</v>
      </c>
      <c r="AE15" s="2355">
        <v>21188</v>
      </c>
      <c r="AF15" s="2355">
        <v>89039</v>
      </c>
      <c r="AG15" s="2354">
        <v>29378</v>
      </c>
      <c r="AH15" s="2354">
        <v>825</v>
      </c>
      <c r="AI15" s="2354">
        <v>459371</v>
      </c>
      <c r="AJ15" s="2354">
        <v>80540</v>
      </c>
      <c r="AK15" s="2354">
        <v>299633</v>
      </c>
      <c r="AL15" s="2354">
        <v>325551</v>
      </c>
      <c r="AM15" s="2354" t="s">
        <v>21</v>
      </c>
      <c r="AN15" s="2354" t="s">
        <v>21</v>
      </c>
      <c r="AO15" s="67">
        <v>40544</v>
      </c>
      <c r="AP15" s="624">
        <v>40544</v>
      </c>
      <c r="AQ15" s="35"/>
      <c r="AR15" s="35"/>
    </row>
    <row r="16" spans="1:44" ht="14.25" customHeight="1">
      <c r="A16" s="73"/>
      <c r="B16" s="64">
        <v>40909</v>
      </c>
      <c r="C16" s="127"/>
      <c r="D16" s="2355">
        <v>772416</v>
      </c>
      <c r="E16" s="2355">
        <v>168647</v>
      </c>
      <c r="F16" s="2355" t="s">
        <v>21</v>
      </c>
      <c r="G16" s="2355">
        <v>372</v>
      </c>
      <c r="H16" s="2355">
        <v>31</v>
      </c>
      <c r="I16" s="2355">
        <v>117088</v>
      </c>
      <c r="J16" s="2355">
        <v>17283</v>
      </c>
      <c r="K16" s="2355">
        <v>99805</v>
      </c>
      <c r="L16" s="2355">
        <v>31912</v>
      </c>
      <c r="M16" s="2355">
        <v>823</v>
      </c>
      <c r="N16" s="2355">
        <v>401881</v>
      </c>
      <c r="O16" s="2355">
        <v>75483</v>
      </c>
      <c r="P16" s="2355">
        <v>256585</v>
      </c>
      <c r="Q16" s="2355">
        <v>278137</v>
      </c>
      <c r="R16" s="2355" t="s">
        <v>21</v>
      </c>
      <c r="S16" s="2355" t="s">
        <v>21</v>
      </c>
      <c r="T16" s="67">
        <v>40909</v>
      </c>
      <c r="U16" s="624">
        <v>40909</v>
      </c>
      <c r="V16" s="73"/>
      <c r="W16" s="64">
        <v>40909</v>
      </c>
      <c r="X16" s="127"/>
      <c r="Y16" s="2355">
        <v>787601</v>
      </c>
      <c r="Z16" s="2355">
        <v>170155</v>
      </c>
      <c r="AA16" s="2355" t="s">
        <v>21</v>
      </c>
      <c r="AB16" s="2355">
        <v>852</v>
      </c>
      <c r="AC16" s="2355">
        <v>31</v>
      </c>
      <c r="AD16" s="2355">
        <v>117187</v>
      </c>
      <c r="AE16" s="2355">
        <v>17382</v>
      </c>
      <c r="AF16" s="2355">
        <v>99805</v>
      </c>
      <c r="AG16" s="2355">
        <v>32638</v>
      </c>
      <c r="AH16" s="2355">
        <v>823</v>
      </c>
      <c r="AI16" s="2355">
        <v>444685</v>
      </c>
      <c r="AJ16" s="2355">
        <v>85576</v>
      </c>
      <c r="AK16" s="2355">
        <v>281185</v>
      </c>
      <c r="AL16" s="2355">
        <v>305033</v>
      </c>
      <c r="AM16" s="2355" t="s">
        <v>21</v>
      </c>
      <c r="AN16" s="2355" t="s">
        <v>21</v>
      </c>
      <c r="AO16" s="67">
        <v>40909</v>
      </c>
      <c r="AP16" s="624">
        <v>40909</v>
      </c>
      <c r="AQ16" s="35"/>
      <c r="AR16" s="35"/>
    </row>
    <row r="17" spans="1:44" ht="14.25" customHeight="1">
      <c r="A17" s="73"/>
      <c r="B17" s="64">
        <v>41275</v>
      </c>
      <c r="C17" s="127"/>
      <c r="D17" s="2355">
        <v>735043</v>
      </c>
      <c r="E17" s="2355">
        <v>150034</v>
      </c>
      <c r="F17" s="2355" t="s">
        <v>21</v>
      </c>
      <c r="G17" s="2355">
        <v>360</v>
      </c>
      <c r="H17" s="2355">
        <v>35</v>
      </c>
      <c r="I17" s="2355">
        <v>101348</v>
      </c>
      <c r="J17" s="2355">
        <v>11650</v>
      </c>
      <c r="K17" s="2355">
        <v>89698</v>
      </c>
      <c r="L17" s="2355">
        <v>28675</v>
      </c>
      <c r="M17" s="2355">
        <v>3016</v>
      </c>
      <c r="N17" s="2355">
        <v>396626</v>
      </c>
      <c r="O17" s="2355">
        <v>72985</v>
      </c>
      <c r="P17" s="2355">
        <v>254936</v>
      </c>
      <c r="Q17" s="2355">
        <v>276507</v>
      </c>
      <c r="R17" s="2355" t="s">
        <v>21</v>
      </c>
      <c r="S17" s="2355" t="s">
        <v>21</v>
      </c>
      <c r="T17" s="67">
        <v>41275</v>
      </c>
      <c r="U17" s="624">
        <v>41275</v>
      </c>
      <c r="V17" s="73"/>
      <c r="W17" s="64">
        <v>41275</v>
      </c>
      <c r="X17" s="127"/>
      <c r="Y17" s="2355">
        <v>750724</v>
      </c>
      <c r="Z17" s="2355">
        <v>151204</v>
      </c>
      <c r="AA17" s="2355" t="s">
        <v>21</v>
      </c>
      <c r="AB17" s="2355">
        <v>835</v>
      </c>
      <c r="AC17" s="2355">
        <v>35</v>
      </c>
      <c r="AD17" s="2355">
        <v>101359</v>
      </c>
      <c r="AE17" s="2355">
        <v>11661</v>
      </c>
      <c r="AF17" s="2355">
        <v>89698</v>
      </c>
      <c r="AG17" s="2355">
        <v>29215</v>
      </c>
      <c r="AH17" s="2355">
        <v>3016</v>
      </c>
      <c r="AI17" s="2355">
        <v>436426</v>
      </c>
      <c r="AJ17" s="2355">
        <v>79598</v>
      </c>
      <c r="AK17" s="2355">
        <v>281164</v>
      </c>
      <c r="AL17" s="2355">
        <v>305198</v>
      </c>
      <c r="AM17" s="2355" t="s">
        <v>21</v>
      </c>
      <c r="AN17" s="2355" t="s">
        <v>21</v>
      </c>
      <c r="AO17" s="67">
        <v>41275</v>
      </c>
      <c r="AP17" s="624">
        <v>41275</v>
      </c>
      <c r="AQ17" s="35"/>
      <c r="AR17" s="35"/>
    </row>
    <row r="18" spans="1:44" ht="14.25" customHeight="1">
      <c r="A18" s="73"/>
      <c r="B18" s="64">
        <v>41640</v>
      </c>
      <c r="C18" s="127"/>
      <c r="D18" s="2355">
        <v>674988</v>
      </c>
      <c r="E18" s="2355">
        <v>129842</v>
      </c>
      <c r="F18" s="2355" t="s">
        <v>21</v>
      </c>
      <c r="G18" s="2355">
        <v>300</v>
      </c>
      <c r="H18" s="2355">
        <v>35</v>
      </c>
      <c r="I18" s="2355">
        <v>93761</v>
      </c>
      <c r="J18" s="2355">
        <v>7230</v>
      </c>
      <c r="K18" s="2355">
        <v>86531</v>
      </c>
      <c r="L18" s="2355">
        <v>19086</v>
      </c>
      <c r="M18" s="2355">
        <v>3350</v>
      </c>
      <c r="N18" s="2355">
        <v>374829</v>
      </c>
      <c r="O18" s="2355">
        <v>57807</v>
      </c>
      <c r="P18" s="2355">
        <v>254709</v>
      </c>
      <c r="Q18" s="2355">
        <v>276146</v>
      </c>
      <c r="R18" s="2355" t="s">
        <v>21</v>
      </c>
      <c r="S18" s="2355" t="s">
        <v>21</v>
      </c>
      <c r="T18" s="67">
        <v>41640</v>
      </c>
      <c r="U18" s="624">
        <v>41640</v>
      </c>
      <c r="V18" s="73"/>
      <c r="W18" s="64">
        <v>41640</v>
      </c>
      <c r="X18" s="127"/>
      <c r="Y18" s="2355">
        <v>691139</v>
      </c>
      <c r="Z18" s="2355">
        <v>130550</v>
      </c>
      <c r="AA18" s="2355" t="s">
        <v>21</v>
      </c>
      <c r="AB18" s="2355">
        <v>721</v>
      </c>
      <c r="AC18" s="2355">
        <v>35</v>
      </c>
      <c r="AD18" s="2355">
        <v>93790</v>
      </c>
      <c r="AE18" s="2355">
        <v>7259</v>
      </c>
      <c r="AF18" s="2355">
        <v>86531</v>
      </c>
      <c r="AG18" s="2355">
        <v>19299</v>
      </c>
      <c r="AH18" s="2355">
        <v>3350</v>
      </c>
      <c r="AI18" s="2355">
        <v>413968</v>
      </c>
      <c r="AJ18" s="2355">
        <v>62372</v>
      </c>
      <c r="AK18" s="2355">
        <v>282861</v>
      </c>
      <c r="AL18" s="2355">
        <v>306935</v>
      </c>
      <c r="AM18" s="2355" t="s">
        <v>21</v>
      </c>
      <c r="AN18" s="2355" t="s">
        <v>21</v>
      </c>
      <c r="AO18" s="67">
        <v>41640</v>
      </c>
      <c r="AP18" s="624">
        <v>41640</v>
      </c>
      <c r="AQ18" s="35"/>
      <c r="AR18" s="35"/>
    </row>
    <row r="19" spans="1:44" ht="14.25" customHeight="1">
      <c r="A19" s="73"/>
      <c r="B19" s="64">
        <v>42005</v>
      </c>
      <c r="C19" s="127"/>
      <c r="D19" s="2355">
        <v>664600</v>
      </c>
      <c r="E19" s="2355">
        <v>131451</v>
      </c>
      <c r="F19" s="2355" t="s">
        <v>21</v>
      </c>
      <c r="G19" s="2355">
        <v>378</v>
      </c>
      <c r="H19" s="2355">
        <v>33</v>
      </c>
      <c r="I19" s="2355">
        <v>99447</v>
      </c>
      <c r="J19" s="2355">
        <v>9846</v>
      </c>
      <c r="K19" s="2355">
        <v>89601</v>
      </c>
      <c r="L19" s="2355">
        <v>15676</v>
      </c>
      <c r="M19" s="2355">
        <v>3394</v>
      </c>
      <c r="N19" s="2355">
        <v>363056</v>
      </c>
      <c r="O19" s="2355">
        <v>55955</v>
      </c>
      <c r="P19" s="2355">
        <v>246498</v>
      </c>
      <c r="Q19" s="2355">
        <v>267522</v>
      </c>
      <c r="R19" s="2355" t="s">
        <v>21</v>
      </c>
      <c r="S19" s="2355" t="s">
        <v>21</v>
      </c>
      <c r="T19" s="67">
        <v>42005</v>
      </c>
      <c r="U19" s="624">
        <v>42005</v>
      </c>
      <c r="V19" s="73"/>
      <c r="W19" s="64">
        <v>42005</v>
      </c>
      <c r="X19" s="127"/>
      <c r="Y19" s="2355">
        <v>677895</v>
      </c>
      <c r="Z19" s="2355">
        <v>131914</v>
      </c>
      <c r="AA19" s="2355" t="s">
        <v>21</v>
      </c>
      <c r="AB19" s="2355">
        <v>817</v>
      </c>
      <c r="AC19" s="2355">
        <v>33</v>
      </c>
      <c r="AD19" s="2355">
        <v>99462</v>
      </c>
      <c r="AE19" s="2355">
        <v>9861</v>
      </c>
      <c r="AF19" s="2355">
        <v>89601</v>
      </c>
      <c r="AG19" s="2355">
        <v>15700</v>
      </c>
      <c r="AH19" s="2355">
        <v>3394</v>
      </c>
      <c r="AI19" s="2355">
        <v>395564</v>
      </c>
      <c r="AJ19" s="2355">
        <v>61076</v>
      </c>
      <c r="AK19" s="2355">
        <v>268281</v>
      </c>
      <c r="AL19" s="2355">
        <v>291328</v>
      </c>
      <c r="AM19" s="2355" t="s">
        <v>21</v>
      </c>
      <c r="AN19" s="2355" t="s">
        <v>21</v>
      </c>
      <c r="AO19" s="67">
        <v>42005</v>
      </c>
      <c r="AP19" s="624">
        <v>42005</v>
      </c>
      <c r="AQ19" s="35"/>
      <c r="AR19" s="35"/>
    </row>
    <row r="20" spans="1:44" ht="9.75" customHeight="1">
      <c r="A20" s="73"/>
      <c r="B20" s="76"/>
      <c r="C20" s="127"/>
      <c r="D20" s="625"/>
      <c r="E20" s="625"/>
      <c r="F20" s="625"/>
      <c r="G20" s="625"/>
      <c r="H20" s="625"/>
      <c r="I20" s="625"/>
      <c r="J20" s="625"/>
      <c r="K20" s="625"/>
      <c r="L20" s="625"/>
      <c r="M20" s="625"/>
      <c r="N20" s="625"/>
      <c r="O20" s="625"/>
      <c r="P20" s="625"/>
      <c r="Q20" s="625"/>
      <c r="R20" s="625"/>
      <c r="S20" s="625"/>
      <c r="T20" s="77"/>
      <c r="U20" s="486"/>
      <c r="V20" s="73"/>
      <c r="W20" s="76"/>
      <c r="X20" s="127"/>
      <c r="Y20" s="625"/>
      <c r="Z20" s="625"/>
      <c r="AA20" s="625"/>
      <c r="AB20" s="625"/>
      <c r="AC20" s="625"/>
      <c r="AD20" s="625"/>
      <c r="AE20" s="625"/>
      <c r="AF20" s="625"/>
      <c r="AG20" s="625"/>
      <c r="AH20" s="625"/>
      <c r="AI20" s="625"/>
      <c r="AJ20" s="625"/>
      <c r="AK20" s="625"/>
      <c r="AL20" s="625"/>
      <c r="AM20" s="625"/>
      <c r="AN20" s="625"/>
      <c r="AO20" s="77"/>
      <c r="AP20" s="486"/>
      <c r="AQ20" s="35"/>
      <c r="AR20" s="35"/>
    </row>
    <row r="21" spans="1:44" ht="15.75" customHeight="1">
      <c r="A21" s="79">
        <v>41365</v>
      </c>
      <c r="B21" s="80">
        <v>41365</v>
      </c>
      <c r="C21" s="128">
        <v>41365</v>
      </c>
      <c r="D21" s="2356">
        <v>715574</v>
      </c>
      <c r="E21" s="2356">
        <v>141591</v>
      </c>
      <c r="F21" s="2356" t="s">
        <v>21</v>
      </c>
      <c r="G21" s="2356">
        <v>284</v>
      </c>
      <c r="H21" s="2356">
        <v>35</v>
      </c>
      <c r="I21" s="2356">
        <v>96801</v>
      </c>
      <c r="J21" s="2356">
        <v>10206</v>
      </c>
      <c r="K21" s="2356">
        <v>86595</v>
      </c>
      <c r="L21" s="2356">
        <v>25601</v>
      </c>
      <c r="M21" s="2356">
        <v>3481</v>
      </c>
      <c r="N21" s="2356">
        <v>391004</v>
      </c>
      <c r="O21" s="2356">
        <v>69514</v>
      </c>
      <c r="P21" s="2356">
        <v>254308</v>
      </c>
      <c r="Q21" s="2356">
        <v>275825</v>
      </c>
      <c r="R21" s="2356" t="s">
        <v>21</v>
      </c>
      <c r="S21" s="2356" t="s">
        <v>21</v>
      </c>
      <c r="T21" s="83">
        <v>41365</v>
      </c>
      <c r="U21" s="628">
        <v>41365</v>
      </c>
      <c r="V21" s="79">
        <v>41365</v>
      </c>
      <c r="W21" s="80">
        <v>41365</v>
      </c>
      <c r="X21" s="128">
        <v>41365</v>
      </c>
      <c r="Y21" s="2356">
        <v>732312</v>
      </c>
      <c r="Z21" s="2356">
        <v>142429</v>
      </c>
      <c r="AA21" s="2356" t="s">
        <v>21</v>
      </c>
      <c r="AB21" s="2356">
        <v>761</v>
      </c>
      <c r="AC21" s="2356">
        <v>35</v>
      </c>
      <c r="AD21" s="2356">
        <v>96812</v>
      </c>
      <c r="AE21" s="2356">
        <v>10217</v>
      </c>
      <c r="AF21" s="2356">
        <v>86595</v>
      </c>
      <c r="AG21" s="2356">
        <v>25886</v>
      </c>
      <c r="AH21" s="2356">
        <v>3481</v>
      </c>
      <c r="AI21" s="2356">
        <v>432066</v>
      </c>
      <c r="AJ21" s="2356">
        <v>74847</v>
      </c>
      <c r="AK21" s="2356">
        <v>283174</v>
      </c>
      <c r="AL21" s="2356">
        <v>307405</v>
      </c>
      <c r="AM21" s="2356" t="s">
        <v>21</v>
      </c>
      <c r="AN21" s="2356" t="s">
        <v>21</v>
      </c>
      <c r="AO21" s="83">
        <v>41365</v>
      </c>
      <c r="AP21" s="628">
        <v>41365</v>
      </c>
      <c r="AQ21" s="35"/>
      <c r="AR21" s="35"/>
    </row>
    <row r="22" spans="1:44" ht="14.25" customHeight="1">
      <c r="A22" s="85"/>
      <c r="B22" s="80">
        <v>41730</v>
      </c>
      <c r="C22" s="130"/>
      <c r="D22" s="2356">
        <v>674426</v>
      </c>
      <c r="E22" s="2356">
        <v>130822</v>
      </c>
      <c r="F22" s="2356" t="s">
        <v>21</v>
      </c>
      <c r="G22" s="2356">
        <v>369</v>
      </c>
      <c r="H22" s="2356">
        <v>35</v>
      </c>
      <c r="I22" s="2356">
        <v>96105</v>
      </c>
      <c r="J22" s="2356">
        <v>7856</v>
      </c>
      <c r="K22" s="2356">
        <v>88249</v>
      </c>
      <c r="L22" s="2356">
        <v>17863</v>
      </c>
      <c r="M22" s="2356">
        <v>3376</v>
      </c>
      <c r="N22" s="2356">
        <v>372228</v>
      </c>
      <c r="O22" s="2356">
        <v>56109</v>
      </c>
      <c r="P22" s="2356">
        <v>254419</v>
      </c>
      <c r="Q22" s="2356">
        <v>275953</v>
      </c>
      <c r="R22" s="2356" t="s">
        <v>21</v>
      </c>
      <c r="S22" s="2356" t="s">
        <v>21</v>
      </c>
      <c r="T22" s="83">
        <v>41730</v>
      </c>
      <c r="U22" s="628">
        <v>41730</v>
      </c>
      <c r="V22" s="85"/>
      <c r="W22" s="80">
        <v>41730</v>
      </c>
      <c r="X22" s="130"/>
      <c r="Y22" s="2356">
        <v>689953</v>
      </c>
      <c r="Z22" s="2356">
        <v>131353</v>
      </c>
      <c r="AA22" s="2356" t="s">
        <v>21</v>
      </c>
      <c r="AB22" s="2356">
        <v>782</v>
      </c>
      <c r="AC22" s="2356">
        <v>35</v>
      </c>
      <c r="AD22" s="2356">
        <v>96134</v>
      </c>
      <c r="AE22" s="2356">
        <v>7885</v>
      </c>
      <c r="AF22" s="2356">
        <v>88249</v>
      </c>
      <c r="AG22" s="2356">
        <v>17947</v>
      </c>
      <c r="AH22" s="2356">
        <v>3376</v>
      </c>
      <c r="AI22" s="2356">
        <v>410553</v>
      </c>
      <c r="AJ22" s="2356">
        <v>61275</v>
      </c>
      <c r="AK22" s="2356">
        <v>281147</v>
      </c>
      <c r="AL22" s="2356">
        <v>305178</v>
      </c>
      <c r="AM22" s="2356" t="s">
        <v>21</v>
      </c>
      <c r="AN22" s="2356" t="s">
        <v>21</v>
      </c>
      <c r="AO22" s="83">
        <v>41730</v>
      </c>
      <c r="AP22" s="628">
        <v>41730</v>
      </c>
      <c r="AQ22" s="35"/>
      <c r="AR22" s="35"/>
    </row>
    <row r="23" spans="1:44" ht="9.75" customHeight="1">
      <c r="A23" s="85"/>
      <c r="B23" s="87"/>
      <c r="C23" s="130"/>
      <c r="D23" s="2356"/>
      <c r="E23" s="2356"/>
      <c r="F23" s="2356"/>
      <c r="G23" s="2356"/>
      <c r="H23" s="2356"/>
      <c r="I23" s="2356"/>
      <c r="J23" s="2356"/>
      <c r="K23" s="2356"/>
      <c r="L23" s="2356"/>
      <c r="M23" s="2356"/>
      <c r="N23" s="2356"/>
      <c r="O23" s="2356"/>
      <c r="P23" s="2356"/>
      <c r="Q23" s="2356"/>
      <c r="R23" s="2356"/>
      <c r="S23" s="2356"/>
      <c r="T23" s="77"/>
      <c r="U23" s="486"/>
      <c r="V23" s="85"/>
      <c r="W23" s="87"/>
      <c r="X23" s="130"/>
      <c r="Y23" s="2356"/>
      <c r="Z23" s="2356"/>
      <c r="AA23" s="2356"/>
      <c r="AB23" s="2356"/>
      <c r="AC23" s="2356"/>
      <c r="AD23" s="2356"/>
      <c r="AE23" s="2356"/>
      <c r="AF23" s="2356"/>
      <c r="AG23" s="2356"/>
      <c r="AH23" s="2356"/>
      <c r="AI23" s="2356"/>
      <c r="AJ23" s="2356"/>
      <c r="AK23" s="2356"/>
      <c r="AL23" s="2356"/>
      <c r="AM23" s="2356"/>
      <c r="AN23" s="2356"/>
      <c r="AO23" s="77"/>
      <c r="AP23" s="486"/>
      <c r="AQ23" s="35"/>
      <c r="AR23" s="35"/>
    </row>
    <row r="24" spans="1:44" ht="15" customHeight="1">
      <c r="A24" s="88" t="s">
        <v>777</v>
      </c>
      <c r="B24" s="89" t="s">
        <v>23</v>
      </c>
      <c r="C24" s="131" t="s">
        <v>24</v>
      </c>
      <c r="D24" s="2356">
        <v>162932</v>
      </c>
      <c r="E24" s="2356">
        <v>32330</v>
      </c>
      <c r="F24" s="2356" t="s">
        <v>21</v>
      </c>
      <c r="G24" s="2356">
        <v>200</v>
      </c>
      <c r="H24" s="2356">
        <v>9</v>
      </c>
      <c r="I24" s="2356">
        <v>24270</v>
      </c>
      <c r="J24" s="2356">
        <v>2531</v>
      </c>
      <c r="K24" s="2356">
        <v>21739</v>
      </c>
      <c r="L24" s="2356">
        <v>3923</v>
      </c>
      <c r="M24" s="2356">
        <v>855</v>
      </c>
      <c r="N24" s="2356">
        <v>88503</v>
      </c>
      <c r="O24" s="2356">
        <v>13302</v>
      </c>
      <c r="P24" s="2356">
        <v>60501</v>
      </c>
      <c r="Q24" s="2356">
        <v>65663</v>
      </c>
      <c r="R24" s="2356" t="s">
        <v>21</v>
      </c>
      <c r="S24" s="2356" t="s">
        <v>21</v>
      </c>
      <c r="T24" s="91" t="s">
        <v>25</v>
      </c>
      <c r="U24" s="632" t="s">
        <v>778</v>
      </c>
      <c r="V24" s="88" t="s">
        <v>777</v>
      </c>
      <c r="W24" s="89" t="s">
        <v>23</v>
      </c>
      <c r="X24" s="131" t="s">
        <v>24</v>
      </c>
      <c r="Y24" s="2356">
        <v>166041</v>
      </c>
      <c r="Z24" s="2356">
        <v>32439</v>
      </c>
      <c r="AA24" s="2356" t="s">
        <v>21</v>
      </c>
      <c r="AB24" s="2356">
        <v>315</v>
      </c>
      <c r="AC24" s="2356">
        <v>9</v>
      </c>
      <c r="AD24" s="2356">
        <v>24270</v>
      </c>
      <c r="AE24" s="2356">
        <v>2531</v>
      </c>
      <c r="AF24" s="2356">
        <v>21739</v>
      </c>
      <c r="AG24" s="2356">
        <v>3923</v>
      </c>
      <c r="AH24" s="2356">
        <v>855</v>
      </c>
      <c r="AI24" s="2356">
        <v>97069</v>
      </c>
      <c r="AJ24" s="2356">
        <v>14426</v>
      </c>
      <c r="AK24" s="2356">
        <v>66516</v>
      </c>
      <c r="AL24" s="2356">
        <v>72236</v>
      </c>
      <c r="AM24" s="2356" t="s">
        <v>21</v>
      </c>
      <c r="AN24" s="2356" t="s">
        <v>21</v>
      </c>
      <c r="AO24" s="91" t="s">
        <v>25</v>
      </c>
      <c r="AP24" s="632" t="s">
        <v>778</v>
      </c>
      <c r="AQ24" s="35"/>
      <c r="AR24" s="35"/>
    </row>
    <row r="25" spans="1:44" ht="14.25" customHeight="1">
      <c r="A25" s="93" t="s">
        <v>26</v>
      </c>
      <c r="B25" s="94" t="s">
        <v>26</v>
      </c>
      <c r="C25" s="132" t="s">
        <v>571</v>
      </c>
      <c r="D25" s="2356">
        <v>166746</v>
      </c>
      <c r="E25" s="2356">
        <v>35305</v>
      </c>
      <c r="F25" s="2356" t="s">
        <v>21</v>
      </c>
      <c r="G25" s="2356">
        <v>97</v>
      </c>
      <c r="H25" s="2356">
        <v>8</v>
      </c>
      <c r="I25" s="2356">
        <v>27222</v>
      </c>
      <c r="J25" s="2356">
        <v>2533</v>
      </c>
      <c r="K25" s="2356">
        <v>24689</v>
      </c>
      <c r="L25" s="2356">
        <v>3836</v>
      </c>
      <c r="M25" s="2356">
        <v>847</v>
      </c>
      <c r="N25" s="2356">
        <v>88558</v>
      </c>
      <c r="O25" s="2356">
        <v>14005</v>
      </c>
      <c r="P25" s="2356">
        <v>59636</v>
      </c>
      <c r="Q25" s="2356">
        <v>64781</v>
      </c>
      <c r="R25" s="2356" t="s">
        <v>21</v>
      </c>
      <c r="S25" s="2356" t="s">
        <v>21</v>
      </c>
      <c r="T25" s="91" t="s">
        <v>27</v>
      </c>
      <c r="U25" s="632" t="s">
        <v>26</v>
      </c>
      <c r="V25" s="93" t="s">
        <v>26</v>
      </c>
      <c r="W25" s="94" t="s">
        <v>26</v>
      </c>
      <c r="X25" s="132" t="s">
        <v>571</v>
      </c>
      <c r="Y25" s="2356">
        <v>170048</v>
      </c>
      <c r="Z25" s="2356">
        <v>35408</v>
      </c>
      <c r="AA25" s="2356" t="s">
        <v>21</v>
      </c>
      <c r="AB25" s="2356">
        <v>205</v>
      </c>
      <c r="AC25" s="2356">
        <v>8</v>
      </c>
      <c r="AD25" s="2356">
        <v>27223</v>
      </c>
      <c r="AE25" s="2356">
        <v>2534</v>
      </c>
      <c r="AF25" s="2356">
        <v>24689</v>
      </c>
      <c r="AG25" s="2356">
        <v>3836</v>
      </c>
      <c r="AH25" s="2356">
        <v>847</v>
      </c>
      <c r="AI25" s="2356">
        <v>96310</v>
      </c>
      <c r="AJ25" s="2356">
        <v>15266</v>
      </c>
      <c r="AK25" s="2356">
        <v>64783</v>
      </c>
      <c r="AL25" s="2356">
        <v>70406</v>
      </c>
      <c r="AM25" s="2356" t="s">
        <v>21</v>
      </c>
      <c r="AN25" s="2356" t="s">
        <v>21</v>
      </c>
      <c r="AO25" s="91" t="s">
        <v>27</v>
      </c>
      <c r="AP25" s="632" t="s">
        <v>26</v>
      </c>
      <c r="AQ25" s="35"/>
      <c r="AR25" s="35"/>
    </row>
    <row r="26" spans="1:44" ht="14.25" customHeight="1">
      <c r="A26" s="88" t="s">
        <v>26</v>
      </c>
      <c r="B26" s="89" t="s">
        <v>26</v>
      </c>
      <c r="C26" s="132" t="s">
        <v>572</v>
      </c>
      <c r="D26" s="2356">
        <v>169915</v>
      </c>
      <c r="E26" s="2356">
        <v>31620</v>
      </c>
      <c r="F26" s="2356" t="s">
        <v>21</v>
      </c>
      <c r="G26" s="2356">
        <v>38</v>
      </c>
      <c r="H26" s="2356">
        <v>7</v>
      </c>
      <c r="I26" s="2356">
        <v>23765</v>
      </c>
      <c r="J26" s="2356">
        <v>1073</v>
      </c>
      <c r="K26" s="2356">
        <v>22692</v>
      </c>
      <c r="L26" s="2356">
        <v>3844</v>
      </c>
      <c r="M26" s="2356">
        <v>846</v>
      </c>
      <c r="N26" s="2356">
        <v>94304</v>
      </c>
      <c r="O26" s="2356">
        <v>14573</v>
      </c>
      <c r="P26" s="2356">
        <v>63974</v>
      </c>
      <c r="Q26" s="2356">
        <v>69438</v>
      </c>
      <c r="R26" s="2356" t="s">
        <v>21</v>
      </c>
      <c r="S26" s="2356" t="s">
        <v>21</v>
      </c>
      <c r="T26" s="91" t="s">
        <v>28</v>
      </c>
      <c r="U26" s="632" t="s">
        <v>26</v>
      </c>
      <c r="V26" s="88" t="s">
        <v>26</v>
      </c>
      <c r="W26" s="89" t="s">
        <v>26</v>
      </c>
      <c r="X26" s="131" t="s">
        <v>572</v>
      </c>
      <c r="Y26" s="2356">
        <v>173634</v>
      </c>
      <c r="Z26" s="2356">
        <v>31738</v>
      </c>
      <c r="AA26" s="2356" t="s">
        <v>21</v>
      </c>
      <c r="AB26" s="2356">
        <v>146</v>
      </c>
      <c r="AC26" s="2356">
        <v>7</v>
      </c>
      <c r="AD26" s="2356">
        <v>23773</v>
      </c>
      <c r="AE26" s="2356">
        <v>1081</v>
      </c>
      <c r="AF26" s="2356">
        <v>22692</v>
      </c>
      <c r="AG26" s="2356">
        <v>3850</v>
      </c>
      <c r="AH26" s="2356">
        <v>846</v>
      </c>
      <c r="AI26" s="2356">
        <v>102769</v>
      </c>
      <c r="AJ26" s="2356">
        <v>16023</v>
      </c>
      <c r="AK26" s="2356">
        <v>69503</v>
      </c>
      <c r="AL26" s="2356">
        <v>75482</v>
      </c>
      <c r="AM26" s="2356" t="s">
        <v>21</v>
      </c>
      <c r="AN26" s="2356" t="s">
        <v>21</v>
      </c>
      <c r="AO26" s="91" t="s">
        <v>28</v>
      </c>
      <c r="AP26" s="632" t="s">
        <v>26</v>
      </c>
      <c r="AQ26" s="35"/>
      <c r="AR26" s="35"/>
    </row>
    <row r="27" spans="1:44" ht="14.25" customHeight="1">
      <c r="A27" s="88" t="s">
        <v>26</v>
      </c>
      <c r="B27" s="89" t="s">
        <v>26</v>
      </c>
      <c r="C27" s="132" t="s">
        <v>170</v>
      </c>
      <c r="D27" s="2356">
        <v>165007</v>
      </c>
      <c r="E27" s="2356">
        <v>32197</v>
      </c>
      <c r="F27" s="2356" t="s">
        <v>21</v>
      </c>
      <c r="G27" s="2356">
        <v>43</v>
      </c>
      <c r="H27" s="2356">
        <v>9</v>
      </c>
      <c r="I27" s="2356">
        <v>24190</v>
      </c>
      <c r="J27" s="2356">
        <v>3709</v>
      </c>
      <c r="K27" s="2356">
        <v>20481</v>
      </c>
      <c r="L27" s="2356">
        <v>4073</v>
      </c>
      <c r="M27" s="2356">
        <v>846</v>
      </c>
      <c r="N27" s="2356">
        <v>91692</v>
      </c>
      <c r="O27" s="2356">
        <v>14075</v>
      </c>
      <c r="P27" s="2356">
        <v>62387</v>
      </c>
      <c r="Q27" s="2356">
        <v>67639</v>
      </c>
      <c r="R27" s="2356" t="s">
        <v>21</v>
      </c>
      <c r="S27" s="2356" t="s">
        <v>21</v>
      </c>
      <c r="T27" s="91" t="s">
        <v>29</v>
      </c>
      <c r="U27" s="632" t="s">
        <v>26</v>
      </c>
      <c r="V27" s="88" t="s">
        <v>26</v>
      </c>
      <c r="W27" s="89" t="s">
        <v>26</v>
      </c>
      <c r="X27" s="131" t="s">
        <v>170</v>
      </c>
      <c r="Y27" s="2356">
        <v>168172</v>
      </c>
      <c r="Z27" s="2356">
        <v>32329</v>
      </c>
      <c r="AA27" s="2356" t="s">
        <v>21</v>
      </c>
      <c r="AB27" s="2356">
        <v>151</v>
      </c>
      <c r="AC27" s="2356">
        <v>9</v>
      </c>
      <c r="AD27" s="2356">
        <v>24196</v>
      </c>
      <c r="AE27" s="2356">
        <v>3715</v>
      </c>
      <c r="AF27" s="2356">
        <v>20481</v>
      </c>
      <c r="AG27" s="2356">
        <v>4091</v>
      </c>
      <c r="AH27" s="2356">
        <v>846</v>
      </c>
      <c r="AI27" s="2356">
        <v>99415</v>
      </c>
      <c r="AJ27" s="2356">
        <v>15360</v>
      </c>
      <c r="AK27" s="2356">
        <v>67479</v>
      </c>
      <c r="AL27" s="2356">
        <v>73204</v>
      </c>
      <c r="AM27" s="2356" t="s">
        <v>21</v>
      </c>
      <c r="AN27" s="2356" t="s">
        <v>21</v>
      </c>
      <c r="AO27" s="91" t="s">
        <v>29</v>
      </c>
      <c r="AP27" s="632" t="s">
        <v>26</v>
      </c>
      <c r="AQ27" s="35"/>
      <c r="AR27" s="35"/>
    </row>
    <row r="28" spans="1:44" ht="9.75" customHeight="1">
      <c r="A28" s="85"/>
      <c r="B28" s="87"/>
      <c r="C28" s="130"/>
      <c r="D28" s="2356"/>
      <c r="E28" s="2356"/>
      <c r="F28" s="2356"/>
      <c r="G28" s="2356"/>
      <c r="H28" s="2356"/>
      <c r="I28" s="2356"/>
      <c r="J28" s="2356"/>
      <c r="K28" s="2356"/>
      <c r="L28" s="2356"/>
      <c r="M28" s="2356"/>
      <c r="N28" s="2356"/>
      <c r="O28" s="2356"/>
      <c r="P28" s="2356"/>
      <c r="Q28" s="2356"/>
      <c r="R28" s="2356"/>
      <c r="S28" s="2356"/>
      <c r="T28" s="100"/>
      <c r="U28" s="490"/>
      <c r="V28" s="85"/>
      <c r="W28" s="87"/>
      <c r="X28" s="130"/>
      <c r="Y28" s="2356"/>
      <c r="Z28" s="2356"/>
      <c r="AA28" s="2356"/>
      <c r="AB28" s="2356"/>
      <c r="AC28" s="2356"/>
      <c r="AD28" s="2356"/>
      <c r="AE28" s="2356"/>
      <c r="AF28" s="2356"/>
      <c r="AG28" s="2356"/>
      <c r="AH28" s="2356"/>
      <c r="AI28" s="2356"/>
      <c r="AJ28" s="2356"/>
      <c r="AK28" s="2356"/>
      <c r="AL28" s="2356"/>
      <c r="AM28" s="2356"/>
      <c r="AN28" s="2356"/>
      <c r="AO28" s="100"/>
      <c r="AP28" s="490"/>
      <c r="AQ28" s="35"/>
      <c r="AR28" s="35"/>
    </row>
    <row r="29" spans="1:44" ht="15" customHeight="1">
      <c r="A29" s="88" t="s">
        <v>777</v>
      </c>
      <c r="B29" s="89" t="s">
        <v>23</v>
      </c>
      <c r="C29" s="136">
        <v>42005</v>
      </c>
      <c r="D29" s="2356">
        <v>56260</v>
      </c>
      <c r="E29" s="2356">
        <v>11284</v>
      </c>
      <c r="F29" s="2356" t="s">
        <v>21</v>
      </c>
      <c r="G29" s="2356">
        <v>71</v>
      </c>
      <c r="H29" s="2356">
        <v>3</v>
      </c>
      <c r="I29" s="2356">
        <v>8541</v>
      </c>
      <c r="J29" s="2356">
        <v>879</v>
      </c>
      <c r="K29" s="2356">
        <v>7662</v>
      </c>
      <c r="L29" s="2356">
        <v>1302</v>
      </c>
      <c r="M29" s="2356">
        <v>309</v>
      </c>
      <c r="N29" s="2356">
        <v>30778</v>
      </c>
      <c r="O29" s="2356">
        <v>4844</v>
      </c>
      <c r="P29" s="2356">
        <v>20787</v>
      </c>
      <c r="Q29" s="2356">
        <v>22546</v>
      </c>
      <c r="R29" s="2356" t="s">
        <v>21</v>
      </c>
      <c r="S29" s="2356" t="s">
        <v>21</v>
      </c>
      <c r="T29" s="91" t="s">
        <v>30</v>
      </c>
      <c r="U29" s="632" t="s">
        <v>778</v>
      </c>
      <c r="V29" s="88" t="s">
        <v>777</v>
      </c>
      <c r="W29" s="89" t="s">
        <v>23</v>
      </c>
      <c r="X29" s="136">
        <v>42005</v>
      </c>
      <c r="Y29" s="2356">
        <v>57763</v>
      </c>
      <c r="Z29" s="2356">
        <v>11321</v>
      </c>
      <c r="AA29" s="2356" t="s">
        <v>21</v>
      </c>
      <c r="AB29" s="2356">
        <v>110</v>
      </c>
      <c r="AC29" s="2356">
        <v>3</v>
      </c>
      <c r="AD29" s="2356">
        <v>8541</v>
      </c>
      <c r="AE29" s="2356">
        <v>879</v>
      </c>
      <c r="AF29" s="2356">
        <v>7662</v>
      </c>
      <c r="AG29" s="2356">
        <v>1302</v>
      </c>
      <c r="AH29" s="2356">
        <v>309</v>
      </c>
      <c r="AI29" s="2356">
        <v>34327</v>
      </c>
      <c r="AJ29" s="2356">
        <v>5243</v>
      </c>
      <c r="AK29" s="2356">
        <v>23359</v>
      </c>
      <c r="AL29" s="2356">
        <v>25357</v>
      </c>
      <c r="AM29" s="2356" t="s">
        <v>21</v>
      </c>
      <c r="AN29" s="2356" t="s">
        <v>21</v>
      </c>
      <c r="AO29" s="91" t="s">
        <v>30</v>
      </c>
      <c r="AP29" s="632" t="s">
        <v>778</v>
      </c>
      <c r="AQ29" s="35"/>
      <c r="AR29" s="35"/>
    </row>
    <row r="30" spans="1:44" ht="14.25" customHeight="1">
      <c r="A30" s="88" t="s">
        <v>26</v>
      </c>
      <c r="B30" s="89" t="s">
        <v>26</v>
      </c>
      <c r="C30" s="1194">
        <v>42036</v>
      </c>
      <c r="D30" s="2356">
        <v>51660</v>
      </c>
      <c r="E30" s="2356">
        <v>10117</v>
      </c>
      <c r="F30" s="2356" t="s">
        <v>21</v>
      </c>
      <c r="G30" s="2356">
        <v>78</v>
      </c>
      <c r="H30" s="2356">
        <v>3</v>
      </c>
      <c r="I30" s="2356">
        <v>7557</v>
      </c>
      <c r="J30" s="2356">
        <v>787</v>
      </c>
      <c r="K30" s="2356">
        <v>6770</v>
      </c>
      <c r="L30" s="2356">
        <v>1253</v>
      </c>
      <c r="M30" s="2356">
        <v>260</v>
      </c>
      <c r="N30" s="2356">
        <v>28021</v>
      </c>
      <c r="O30" s="2356">
        <v>4186</v>
      </c>
      <c r="P30" s="2356">
        <v>19178</v>
      </c>
      <c r="Q30" s="2356">
        <v>20824</v>
      </c>
      <c r="R30" s="2356" t="s">
        <v>21</v>
      </c>
      <c r="S30" s="2356" t="s">
        <v>21</v>
      </c>
      <c r="T30" s="91" t="s">
        <v>31</v>
      </c>
      <c r="U30" s="632" t="s">
        <v>26</v>
      </c>
      <c r="V30" s="88" t="s">
        <v>26</v>
      </c>
      <c r="W30" s="89" t="s">
        <v>26</v>
      </c>
      <c r="X30" s="1194">
        <v>42036</v>
      </c>
      <c r="Y30" s="2356">
        <v>52460</v>
      </c>
      <c r="Z30" s="2356">
        <v>10152</v>
      </c>
      <c r="AA30" s="2356" t="s">
        <v>21</v>
      </c>
      <c r="AB30" s="2356">
        <v>115</v>
      </c>
      <c r="AC30" s="2356">
        <v>3</v>
      </c>
      <c r="AD30" s="2356">
        <v>7557</v>
      </c>
      <c r="AE30" s="2356">
        <v>787</v>
      </c>
      <c r="AF30" s="2356">
        <v>6770</v>
      </c>
      <c r="AG30" s="2356">
        <v>1253</v>
      </c>
      <c r="AH30" s="2356">
        <v>260</v>
      </c>
      <c r="AI30" s="2356">
        <v>30514</v>
      </c>
      <c r="AJ30" s="2356">
        <v>4564</v>
      </c>
      <c r="AK30" s="2356">
        <v>20868</v>
      </c>
      <c r="AL30" s="2356">
        <v>22670</v>
      </c>
      <c r="AM30" s="2356" t="s">
        <v>21</v>
      </c>
      <c r="AN30" s="2356" t="s">
        <v>21</v>
      </c>
      <c r="AO30" s="91" t="s">
        <v>31</v>
      </c>
      <c r="AP30" s="632" t="s">
        <v>26</v>
      </c>
      <c r="AQ30" s="35"/>
      <c r="AR30" s="35"/>
    </row>
    <row r="31" spans="1:44" ht="14.25" customHeight="1">
      <c r="A31" s="88" t="s">
        <v>26</v>
      </c>
      <c r="B31" s="89" t="s">
        <v>26</v>
      </c>
      <c r="C31" s="1194">
        <v>42064</v>
      </c>
      <c r="D31" s="2356">
        <v>55012</v>
      </c>
      <c r="E31" s="2356">
        <v>10929</v>
      </c>
      <c r="F31" s="2356" t="s">
        <v>21</v>
      </c>
      <c r="G31" s="2356">
        <v>51</v>
      </c>
      <c r="H31" s="2356">
        <v>3</v>
      </c>
      <c r="I31" s="2356">
        <v>8172</v>
      </c>
      <c r="J31" s="2356">
        <v>865</v>
      </c>
      <c r="K31" s="2356">
        <v>7307</v>
      </c>
      <c r="L31" s="2356">
        <v>1368</v>
      </c>
      <c r="M31" s="2356">
        <v>286</v>
      </c>
      <c r="N31" s="2356">
        <v>29703</v>
      </c>
      <c r="O31" s="2356">
        <v>4272</v>
      </c>
      <c r="P31" s="2356">
        <v>20536</v>
      </c>
      <c r="Q31" s="2356">
        <v>22293</v>
      </c>
      <c r="R31" s="2356" t="s">
        <v>21</v>
      </c>
      <c r="S31" s="2356" t="s">
        <v>21</v>
      </c>
      <c r="T31" s="91" t="s">
        <v>32</v>
      </c>
      <c r="U31" s="632" t="s">
        <v>26</v>
      </c>
      <c r="V31" s="88" t="s">
        <v>26</v>
      </c>
      <c r="W31" s="89" t="s">
        <v>26</v>
      </c>
      <c r="X31" s="1194">
        <v>42064</v>
      </c>
      <c r="Y31" s="2356">
        <v>55819</v>
      </c>
      <c r="Z31" s="2356">
        <v>10966</v>
      </c>
      <c r="AA31" s="2356" t="s">
        <v>21</v>
      </c>
      <c r="AB31" s="2356">
        <v>90</v>
      </c>
      <c r="AC31" s="2356">
        <v>3</v>
      </c>
      <c r="AD31" s="2356">
        <v>8172</v>
      </c>
      <c r="AE31" s="2356">
        <v>865</v>
      </c>
      <c r="AF31" s="2356">
        <v>7307</v>
      </c>
      <c r="AG31" s="2356">
        <v>1368</v>
      </c>
      <c r="AH31" s="2356">
        <v>286</v>
      </c>
      <c r="AI31" s="2356">
        <v>32228</v>
      </c>
      <c r="AJ31" s="2356">
        <v>4620</v>
      </c>
      <c r="AK31" s="2356">
        <v>22289</v>
      </c>
      <c r="AL31" s="2356">
        <v>24209</v>
      </c>
      <c r="AM31" s="2356" t="s">
        <v>21</v>
      </c>
      <c r="AN31" s="2356" t="s">
        <v>21</v>
      </c>
      <c r="AO31" s="91" t="s">
        <v>32</v>
      </c>
      <c r="AP31" s="632" t="s">
        <v>26</v>
      </c>
      <c r="AQ31" s="35"/>
      <c r="AR31" s="35"/>
    </row>
    <row r="32" spans="1:44" ht="14.25" customHeight="1">
      <c r="A32" s="88" t="s">
        <v>26</v>
      </c>
      <c r="B32" s="89" t="s">
        <v>26</v>
      </c>
      <c r="C32" s="1194">
        <v>42095</v>
      </c>
      <c r="D32" s="2356">
        <v>55063</v>
      </c>
      <c r="E32" s="2356">
        <v>11625</v>
      </c>
      <c r="F32" s="2356" t="s">
        <v>21</v>
      </c>
      <c r="G32" s="2356">
        <v>24</v>
      </c>
      <c r="H32" s="2356">
        <v>3</v>
      </c>
      <c r="I32" s="2356">
        <v>8988</v>
      </c>
      <c r="J32" s="2356">
        <v>955</v>
      </c>
      <c r="K32" s="2356">
        <v>8033</v>
      </c>
      <c r="L32" s="2356">
        <v>1252</v>
      </c>
      <c r="M32" s="2356">
        <v>283</v>
      </c>
      <c r="N32" s="2356">
        <v>29322</v>
      </c>
      <c r="O32" s="2356">
        <v>4691</v>
      </c>
      <c r="P32" s="2356">
        <v>19680</v>
      </c>
      <c r="Q32" s="2356">
        <v>21378</v>
      </c>
      <c r="R32" s="2356" t="s">
        <v>21</v>
      </c>
      <c r="S32" s="2356" t="s">
        <v>21</v>
      </c>
      <c r="T32" s="91" t="s">
        <v>33</v>
      </c>
      <c r="U32" s="632" t="s">
        <v>26</v>
      </c>
      <c r="V32" s="88" t="s">
        <v>26</v>
      </c>
      <c r="W32" s="89" t="s">
        <v>26</v>
      </c>
      <c r="X32" s="1194">
        <v>42095</v>
      </c>
      <c r="Y32" s="2356">
        <v>56139</v>
      </c>
      <c r="Z32" s="2356">
        <v>11659</v>
      </c>
      <c r="AA32" s="2356" t="s">
        <v>21</v>
      </c>
      <c r="AB32" s="2356">
        <v>60</v>
      </c>
      <c r="AC32" s="2356">
        <v>3</v>
      </c>
      <c r="AD32" s="2356">
        <v>8988</v>
      </c>
      <c r="AE32" s="2356">
        <v>955</v>
      </c>
      <c r="AF32" s="2356">
        <v>8033</v>
      </c>
      <c r="AG32" s="2356">
        <v>1252</v>
      </c>
      <c r="AH32" s="2356">
        <v>283</v>
      </c>
      <c r="AI32" s="2356">
        <v>31943</v>
      </c>
      <c r="AJ32" s="2356">
        <v>5116</v>
      </c>
      <c r="AK32" s="2356">
        <v>21422</v>
      </c>
      <c r="AL32" s="2356">
        <v>23281</v>
      </c>
      <c r="AM32" s="2356" t="s">
        <v>21</v>
      </c>
      <c r="AN32" s="2356" t="s">
        <v>21</v>
      </c>
      <c r="AO32" s="91" t="s">
        <v>33</v>
      </c>
      <c r="AP32" s="632" t="s">
        <v>26</v>
      </c>
      <c r="AQ32" s="35"/>
      <c r="AR32" s="35"/>
    </row>
    <row r="33" spans="1:44" ht="14.25" customHeight="1">
      <c r="A33" s="88" t="s">
        <v>26</v>
      </c>
      <c r="B33" s="89" t="s">
        <v>26</v>
      </c>
      <c r="C33" s="1194">
        <v>42125</v>
      </c>
      <c r="D33" s="2356">
        <v>55102</v>
      </c>
      <c r="E33" s="2356">
        <v>11955</v>
      </c>
      <c r="F33" s="2356" t="s">
        <v>21</v>
      </c>
      <c r="G33" s="2356">
        <v>61</v>
      </c>
      <c r="H33" s="2356">
        <v>2</v>
      </c>
      <c r="I33" s="2356">
        <v>9190</v>
      </c>
      <c r="J33" s="2356">
        <v>859</v>
      </c>
      <c r="K33" s="2356">
        <v>8331</v>
      </c>
      <c r="L33" s="2356">
        <v>1306</v>
      </c>
      <c r="M33" s="2356">
        <v>282</v>
      </c>
      <c r="N33" s="2356">
        <v>28720</v>
      </c>
      <c r="O33" s="2356">
        <v>4551</v>
      </c>
      <c r="P33" s="2356">
        <v>19326</v>
      </c>
      <c r="Q33" s="2356">
        <v>20997</v>
      </c>
      <c r="R33" s="2356" t="s">
        <v>21</v>
      </c>
      <c r="S33" s="2356" t="s">
        <v>21</v>
      </c>
      <c r="T33" s="91" t="s">
        <v>34</v>
      </c>
      <c r="U33" s="632" t="s">
        <v>26</v>
      </c>
      <c r="V33" s="88" t="s">
        <v>26</v>
      </c>
      <c r="W33" s="89" t="s">
        <v>26</v>
      </c>
      <c r="X33" s="1194">
        <v>42125</v>
      </c>
      <c r="Y33" s="2356">
        <v>56149</v>
      </c>
      <c r="Z33" s="2356">
        <v>11989</v>
      </c>
      <c r="AA33" s="2356" t="s">
        <v>21</v>
      </c>
      <c r="AB33" s="2356">
        <v>97</v>
      </c>
      <c r="AC33" s="2356">
        <v>2</v>
      </c>
      <c r="AD33" s="2356">
        <v>9190</v>
      </c>
      <c r="AE33" s="2356">
        <v>859</v>
      </c>
      <c r="AF33" s="2356">
        <v>8331</v>
      </c>
      <c r="AG33" s="2356">
        <v>1306</v>
      </c>
      <c r="AH33" s="2356">
        <v>282</v>
      </c>
      <c r="AI33" s="2356">
        <v>31205</v>
      </c>
      <c r="AJ33" s="2356">
        <v>4968</v>
      </c>
      <c r="AK33" s="2356">
        <v>20960</v>
      </c>
      <c r="AL33" s="2356">
        <v>22783</v>
      </c>
      <c r="AM33" s="2356" t="s">
        <v>21</v>
      </c>
      <c r="AN33" s="2356" t="s">
        <v>21</v>
      </c>
      <c r="AO33" s="91" t="s">
        <v>34</v>
      </c>
      <c r="AP33" s="632" t="s">
        <v>26</v>
      </c>
      <c r="AQ33" s="35"/>
      <c r="AR33" s="35"/>
    </row>
    <row r="34" spans="1:44" ht="14.25" customHeight="1">
      <c r="A34" s="88" t="s">
        <v>26</v>
      </c>
      <c r="B34" s="89" t="s">
        <v>26</v>
      </c>
      <c r="C34" s="1194">
        <v>42156</v>
      </c>
      <c r="D34" s="2356">
        <v>56580</v>
      </c>
      <c r="E34" s="2356">
        <v>11725</v>
      </c>
      <c r="F34" s="2356" t="s">
        <v>21</v>
      </c>
      <c r="G34" s="2356">
        <v>12</v>
      </c>
      <c r="H34" s="2356">
        <v>3</v>
      </c>
      <c r="I34" s="2356">
        <v>9044</v>
      </c>
      <c r="J34" s="2356">
        <v>719</v>
      </c>
      <c r="K34" s="2356">
        <v>8325</v>
      </c>
      <c r="L34" s="2356">
        <v>1278</v>
      </c>
      <c r="M34" s="2356">
        <v>282</v>
      </c>
      <c r="N34" s="2356">
        <v>30516</v>
      </c>
      <c r="O34" s="2356">
        <v>4763</v>
      </c>
      <c r="P34" s="2356">
        <v>20630</v>
      </c>
      <c r="Q34" s="2356">
        <v>22407</v>
      </c>
      <c r="R34" s="2356" t="s">
        <v>21</v>
      </c>
      <c r="S34" s="2356" t="s">
        <v>21</v>
      </c>
      <c r="T34" s="91" t="s">
        <v>35</v>
      </c>
      <c r="U34" s="632" t="s">
        <v>26</v>
      </c>
      <c r="V34" s="88" t="s">
        <v>26</v>
      </c>
      <c r="W34" s="89" t="s">
        <v>26</v>
      </c>
      <c r="X34" s="1194">
        <v>42156</v>
      </c>
      <c r="Y34" s="2356">
        <v>57759</v>
      </c>
      <c r="Z34" s="2356">
        <v>11760</v>
      </c>
      <c r="AA34" s="2356" t="s">
        <v>21</v>
      </c>
      <c r="AB34" s="2356">
        <v>48</v>
      </c>
      <c r="AC34" s="2356">
        <v>3</v>
      </c>
      <c r="AD34" s="2356">
        <v>9045</v>
      </c>
      <c r="AE34" s="2356">
        <v>720</v>
      </c>
      <c r="AF34" s="2356">
        <v>8325</v>
      </c>
      <c r="AG34" s="2356">
        <v>1278</v>
      </c>
      <c r="AH34" s="2356">
        <v>282</v>
      </c>
      <c r="AI34" s="2356">
        <v>33163</v>
      </c>
      <c r="AJ34" s="2356">
        <v>5182</v>
      </c>
      <c r="AK34" s="2356">
        <v>22400</v>
      </c>
      <c r="AL34" s="2356">
        <v>24342</v>
      </c>
      <c r="AM34" s="2356" t="s">
        <v>21</v>
      </c>
      <c r="AN34" s="2356" t="s">
        <v>21</v>
      </c>
      <c r="AO34" s="91" t="s">
        <v>35</v>
      </c>
      <c r="AP34" s="632" t="s">
        <v>26</v>
      </c>
      <c r="AQ34" s="35"/>
      <c r="AR34" s="35"/>
    </row>
    <row r="35" spans="1:44" ht="14.25" customHeight="1">
      <c r="A35" s="88" t="s">
        <v>26</v>
      </c>
      <c r="B35" s="89" t="s">
        <v>26</v>
      </c>
      <c r="C35" s="1194">
        <v>42186</v>
      </c>
      <c r="D35" s="2356">
        <v>57388</v>
      </c>
      <c r="E35" s="2356">
        <v>11068</v>
      </c>
      <c r="F35" s="2356" t="s">
        <v>21</v>
      </c>
      <c r="G35" s="2356">
        <v>13</v>
      </c>
      <c r="H35" s="2356">
        <v>2</v>
      </c>
      <c r="I35" s="2356">
        <v>8387</v>
      </c>
      <c r="J35" s="2356">
        <v>310</v>
      </c>
      <c r="K35" s="2356">
        <v>8077</v>
      </c>
      <c r="L35" s="2356">
        <v>1297</v>
      </c>
      <c r="M35" s="2356">
        <v>282</v>
      </c>
      <c r="N35" s="2356">
        <v>31311</v>
      </c>
      <c r="O35" s="2356">
        <v>4831</v>
      </c>
      <c r="P35" s="2356">
        <v>21256</v>
      </c>
      <c r="Q35" s="2356">
        <v>23065</v>
      </c>
      <c r="R35" s="2356" t="s">
        <v>21</v>
      </c>
      <c r="S35" s="2356" t="s">
        <v>21</v>
      </c>
      <c r="T35" s="91" t="s">
        <v>36</v>
      </c>
      <c r="U35" s="632" t="s">
        <v>26</v>
      </c>
      <c r="V35" s="88" t="s">
        <v>26</v>
      </c>
      <c r="W35" s="89" t="s">
        <v>26</v>
      </c>
      <c r="X35" s="1194">
        <v>42186</v>
      </c>
      <c r="Y35" s="2356">
        <v>58592</v>
      </c>
      <c r="Z35" s="2356">
        <v>11105</v>
      </c>
      <c r="AA35" s="2356" t="s">
        <v>21</v>
      </c>
      <c r="AB35" s="2356">
        <v>49</v>
      </c>
      <c r="AC35" s="2356">
        <v>2</v>
      </c>
      <c r="AD35" s="2356">
        <v>8390</v>
      </c>
      <c r="AE35" s="2356">
        <v>313</v>
      </c>
      <c r="AF35" s="2356">
        <v>8077</v>
      </c>
      <c r="AG35" s="2356">
        <v>1297</v>
      </c>
      <c r="AH35" s="2356">
        <v>282</v>
      </c>
      <c r="AI35" s="2356">
        <v>34107</v>
      </c>
      <c r="AJ35" s="2356">
        <v>5248</v>
      </c>
      <c r="AK35" s="2356">
        <v>23157</v>
      </c>
      <c r="AL35" s="2356">
        <v>25144</v>
      </c>
      <c r="AM35" s="2356" t="s">
        <v>21</v>
      </c>
      <c r="AN35" s="2356" t="s">
        <v>21</v>
      </c>
      <c r="AO35" s="91" t="s">
        <v>36</v>
      </c>
      <c r="AP35" s="632" t="s">
        <v>26</v>
      </c>
      <c r="AQ35" s="35"/>
      <c r="AR35" s="35"/>
    </row>
    <row r="36" spans="1:44" ht="14.25" customHeight="1">
      <c r="A36" s="88" t="s">
        <v>26</v>
      </c>
      <c r="B36" s="89" t="s">
        <v>26</v>
      </c>
      <c r="C36" s="1194">
        <v>42217</v>
      </c>
      <c r="D36" s="2356">
        <v>56796</v>
      </c>
      <c r="E36" s="2356">
        <v>10034</v>
      </c>
      <c r="F36" s="2356" t="s">
        <v>21</v>
      </c>
      <c r="G36" s="2356">
        <v>13</v>
      </c>
      <c r="H36" s="2356">
        <v>2</v>
      </c>
      <c r="I36" s="2356">
        <v>7446</v>
      </c>
      <c r="J36" s="2356">
        <v>298</v>
      </c>
      <c r="K36" s="2356">
        <v>7148</v>
      </c>
      <c r="L36" s="2356">
        <v>1285</v>
      </c>
      <c r="M36" s="2356">
        <v>282</v>
      </c>
      <c r="N36" s="2356">
        <v>31971</v>
      </c>
      <c r="O36" s="2356">
        <v>4765</v>
      </c>
      <c r="P36" s="2356">
        <v>21904</v>
      </c>
      <c r="Q36" s="2356">
        <v>23774</v>
      </c>
      <c r="R36" s="2356" t="s">
        <v>21</v>
      </c>
      <c r="S36" s="2356" t="s">
        <v>21</v>
      </c>
      <c r="T36" s="91" t="s">
        <v>37</v>
      </c>
      <c r="U36" s="632" t="s">
        <v>26</v>
      </c>
      <c r="V36" s="88" t="s">
        <v>26</v>
      </c>
      <c r="W36" s="89" t="s">
        <v>26</v>
      </c>
      <c r="X36" s="1194">
        <v>42217</v>
      </c>
      <c r="Y36" s="2356">
        <v>58058</v>
      </c>
      <c r="Z36" s="2356">
        <v>10070</v>
      </c>
      <c r="AA36" s="2356" t="s">
        <v>21</v>
      </c>
      <c r="AB36" s="2356">
        <v>49</v>
      </c>
      <c r="AC36" s="2356">
        <v>2</v>
      </c>
      <c r="AD36" s="2356">
        <v>7448</v>
      </c>
      <c r="AE36" s="2356">
        <v>300</v>
      </c>
      <c r="AF36" s="2356">
        <v>7148</v>
      </c>
      <c r="AG36" s="2356">
        <v>1285</v>
      </c>
      <c r="AH36" s="2356">
        <v>282</v>
      </c>
      <c r="AI36" s="2356">
        <v>34827</v>
      </c>
      <c r="AJ36" s="2356">
        <v>5220</v>
      </c>
      <c r="AK36" s="2356">
        <v>23811</v>
      </c>
      <c r="AL36" s="2356">
        <v>25859</v>
      </c>
      <c r="AM36" s="2356" t="s">
        <v>21</v>
      </c>
      <c r="AN36" s="2356" t="s">
        <v>21</v>
      </c>
      <c r="AO36" s="91" t="s">
        <v>37</v>
      </c>
      <c r="AP36" s="632" t="s">
        <v>26</v>
      </c>
      <c r="AQ36" s="35"/>
      <c r="AR36" s="35"/>
    </row>
    <row r="37" spans="1:44" ht="14.25" customHeight="1">
      <c r="A37" s="88" t="s">
        <v>26</v>
      </c>
      <c r="B37" s="89" t="s">
        <v>26</v>
      </c>
      <c r="C37" s="1194">
        <v>42248</v>
      </c>
      <c r="D37" s="2356">
        <v>55731</v>
      </c>
      <c r="E37" s="2356">
        <v>10518</v>
      </c>
      <c r="F37" s="2356" t="s">
        <v>21</v>
      </c>
      <c r="G37" s="2356">
        <v>12</v>
      </c>
      <c r="H37" s="2356">
        <v>3</v>
      </c>
      <c r="I37" s="2356">
        <v>7932</v>
      </c>
      <c r="J37" s="2356">
        <v>465</v>
      </c>
      <c r="K37" s="2356">
        <v>7467</v>
      </c>
      <c r="L37" s="2356">
        <v>1262</v>
      </c>
      <c r="M37" s="2356">
        <v>282</v>
      </c>
      <c r="N37" s="2356">
        <v>31022</v>
      </c>
      <c r="O37" s="2356">
        <v>4977</v>
      </c>
      <c r="P37" s="2356">
        <v>20814</v>
      </c>
      <c r="Q37" s="2356">
        <v>22599</v>
      </c>
      <c r="R37" s="2356" t="s">
        <v>21</v>
      </c>
      <c r="S37" s="2356" t="s">
        <v>21</v>
      </c>
      <c r="T37" s="91" t="s">
        <v>38</v>
      </c>
      <c r="U37" s="632" t="s">
        <v>26</v>
      </c>
      <c r="V37" s="88" t="s">
        <v>26</v>
      </c>
      <c r="W37" s="89" t="s">
        <v>26</v>
      </c>
      <c r="X37" s="1194">
        <v>42248</v>
      </c>
      <c r="Y37" s="2356">
        <v>56984</v>
      </c>
      <c r="Z37" s="2356">
        <v>10563</v>
      </c>
      <c r="AA37" s="2356" t="s">
        <v>21</v>
      </c>
      <c r="AB37" s="2356">
        <v>48</v>
      </c>
      <c r="AC37" s="2356">
        <v>3</v>
      </c>
      <c r="AD37" s="2356">
        <v>7935</v>
      </c>
      <c r="AE37" s="2356">
        <v>468</v>
      </c>
      <c r="AF37" s="2356">
        <v>7467</v>
      </c>
      <c r="AG37" s="2356">
        <v>1268</v>
      </c>
      <c r="AH37" s="2356">
        <v>282</v>
      </c>
      <c r="AI37" s="2356">
        <v>33835</v>
      </c>
      <c r="AJ37" s="2356">
        <v>5555</v>
      </c>
      <c r="AK37" s="2356">
        <v>22534</v>
      </c>
      <c r="AL37" s="2356">
        <v>24479</v>
      </c>
      <c r="AM37" s="2356" t="s">
        <v>21</v>
      </c>
      <c r="AN37" s="2356" t="s">
        <v>21</v>
      </c>
      <c r="AO37" s="91" t="s">
        <v>38</v>
      </c>
      <c r="AP37" s="632" t="s">
        <v>26</v>
      </c>
      <c r="AQ37" s="35"/>
      <c r="AR37" s="35"/>
    </row>
    <row r="38" spans="1:44" ht="14.25" customHeight="1">
      <c r="A38" s="88" t="s">
        <v>26</v>
      </c>
      <c r="B38" s="89" t="s">
        <v>26</v>
      </c>
      <c r="C38" s="1194">
        <v>42278</v>
      </c>
      <c r="D38" s="2356">
        <v>55084</v>
      </c>
      <c r="E38" s="2356">
        <v>10576</v>
      </c>
      <c r="F38" s="2356" t="s">
        <v>21</v>
      </c>
      <c r="G38" s="2356">
        <v>8</v>
      </c>
      <c r="H38" s="2356">
        <v>3</v>
      </c>
      <c r="I38" s="2356">
        <v>7927</v>
      </c>
      <c r="J38" s="2356">
        <v>1753</v>
      </c>
      <c r="K38" s="2356">
        <v>6174</v>
      </c>
      <c r="L38" s="2356">
        <v>1384</v>
      </c>
      <c r="M38" s="2356">
        <v>282</v>
      </c>
      <c r="N38" s="2356">
        <v>30720</v>
      </c>
      <c r="O38" s="2356">
        <v>4674</v>
      </c>
      <c r="P38" s="2356">
        <v>20950</v>
      </c>
      <c r="Q38" s="2356">
        <v>22717</v>
      </c>
      <c r="R38" s="2356" t="s">
        <v>21</v>
      </c>
      <c r="S38" s="2356" t="s">
        <v>21</v>
      </c>
      <c r="T38" s="91" t="s">
        <v>39</v>
      </c>
      <c r="U38" s="632" t="s">
        <v>26</v>
      </c>
      <c r="V38" s="88" t="s">
        <v>26</v>
      </c>
      <c r="W38" s="89" t="s">
        <v>26</v>
      </c>
      <c r="X38" s="1194">
        <v>42278</v>
      </c>
      <c r="Y38" s="2356">
        <v>56343</v>
      </c>
      <c r="Z38" s="2356">
        <v>10621</v>
      </c>
      <c r="AA38" s="2356" t="s">
        <v>21</v>
      </c>
      <c r="AB38" s="2356">
        <v>44</v>
      </c>
      <c r="AC38" s="2356">
        <v>3</v>
      </c>
      <c r="AD38" s="2356">
        <v>7930</v>
      </c>
      <c r="AE38" s="2356">
        <v>1756</v>
      </c>
      <c r="AF38" s="2356">
        <v>6174</v>
      </c>
      <c r="AG38" s="2356">
        <v>1390</v>
      </c>
      <c r="AH38" s="2356">
        <v>282</v>
      </c>
      <c r="AI38" s="2356">
        <v>33535</v>
      </c>
      <c r="AJ38" s="2356">
        <v>5186</v>
      </c>
      <c r="AK38" s="2356">
        <v>22752</v>
      </c>
      <c r="AL38" s="2356">
        <v>24687</v>
      </c>
      <c r="AM38" s="2356" t="s">
        <v>21</v>
      </c>
      <c r="AN38" s="2356" t="s">
        <v>21</v>
      </c>
      <c r="AO38" s="91" t="s">
        <v>39</v>
      </c>
      <c r="AP38" s="632" t="s">
        <v>26</v>
      </c>
      <c r="AQ38" s="35"/>
      <c r="AR38" s="35"/>
    </row>
    <row r="39" spans="1:44" ht="14.25" customHeight="1">
      <c r="A39" s="88" t="s">
        <v>26</v>
      </c>
      <c r="B39" s="89" t="s">
        <v>26</v>
      </c>
      <c r="C39" s="1194">
        <v>42309</v>
      </c>
      <c r="D39" s="2356">
        <v>54818</v>
      </c>
      <c r="E39" s="2356">
        <v>10666</v>
      </c>
      <c r="F39" s="2356" t="s">
        <v>21</v>
      </c>
      <c r="G39" s="2356">
        <v>12</v>
      </c>
      <c r="H39" s="2356">
        <v>2</v>
      </c>
      <c r="I39" s="2356">
        <v>8061</v>
      </c>
      <c r="J39" s="2356">
        <v>1357</v>
      </c>
      <c r="K39" s="2356">
        <v>6704</v>
      </c>
      <c r="L39" s="2356">
        <v>1318</v>
      </c>
      <c r="M39" s="2356">
        <v>282</v>
      </c>
      <c r="N39" s="2356">
        <v>30586</v>
      </c>
      <c r="O39" s="2356">
        <v>4713</v>
      </c>
      <c r="P39" s="2356">
        <v>20800</v>
      </c>
      <c r="Q39" s="2356">
        <v>22539</v>
      </c>
      <c r="R39" s="2356" t="s">
        <v>21</v>
      </c>
      <c r="S39" s="2356" t="s">
        <v>21</v>
      </c>
      <c r="T39" s="91" t="s">
        <v>40</v>
      </c>
      <c r="U39" s="632" t="s">
        <v>26</v>
      </c>
      <c r="V39" s="88" t="s">
        <v>26</v>
      </c>
      <c r="W39" s="89" t="s">
        <v>26</v>
      </c>
      <c r="X39" s="1194">
        <v>42309</v>
      </c>
      <c r="Y39" s="2356">
        <v>55818</v>
      </c>
      <c r="Z39" s="2356">
        <v>10710</v>
      </c>
      <c r="AA39" s="2356" t="s">
        <v>21</v>
      </c>
      <c r="AB39" s="2356">
        <v>48</v>
      </c>
      <c r="AC39" s="2356">
        <v>2</v>
      </c>
      <c r="AD39" s="2356">
        <v>8061</v>
      </c>
      <c r="AE39" s="2356">
        <v>1357</v>
      </c>
      <c r="AF39" s="2356">
        <v>6704</v>
      </c>
      <c r="AG39" s="2356">
        <v>1326</v>
      </c>
      <c r="AH39" s="2356">
        <v>282</v>
      </c>
      <c r="AI39" s="2356">
        <v>33003</v>
      </c>
      <c r="AJ39" s="2356">
        <v>5098</v>
      </c>
      <c r="AK39" s="2356">
        <v>22414</v>
      </c>
      <c r="AL39" s="2356">
        <v>24303</v>
      </c>
      <c r="AM39" s="2356" t="s">
        <v>21</v>
      </c>
      <c r="AN39" s="2356" t="s">
        <v>21</v>
      </c>
      <c r="AO39" s="91" t="s">
        <v>40</v>
      </c>
      <c r="AP39" s="632" t="s">
        <v>26</v>
      </c>
      <c r="AQ39" s="35"/>
      <c r="AR39" s="35"/>
    </row>
    <row r="40" spans="1:44" ht="14.25" customHeight="1">
      <c r="A40" s="104" t="s">
        <v>26</v>
      </c>
      <c r="B40" s="105" t="s">
        <v>26</v>
      </c>
      <c r="C40" s="1195">
        <v>42339</v>
      </c>
      <c r="D40" s="2357">
        <v>55105</v>
      </c>
      <c r="E40" s="2357">
        <v>10955</v>
      </c>
      <c r="F40" s="2357" t="s">
        <v>21</v>
      </c>
      <c r="G40" s="2357">
        <v>23</v>
      </c>
      <c r="H40" s="2357">
        <v>4</v>
      </c>
      <c r="I40" s="2357">
        <v>8202</v>
      </c>
      <c r="J40" s="2357">
        <v>599</v>
      </c>
      <c r="K40" s="2357">
        <v>7603</v>
      </c>
      <c r="L40" s="2357">
        <v>1371</v>
      </c>
      <c r="M40" s="2357">
        <v>282</v>
      </c>
      <c r="N40" s="2357">
        <v>30385</v>
      </c>
      <c r="O40" s="2357">
        <v>4688</v>
      </c>
      <c r="P40" s="2357">
        <v>20637</v>
      </c>
      <c r="Q40" s="2357">
        <v>22383</v>
      </c>
      <c r="R40" s="2357" t="s">
        <v>21</v>
      </c>
      <c r="S40" s="2357" t="s">
        <v>21</v>
      </c>
      <c r="T40" s="107" t="s">
        <v>41</v>
      </c>
      <c r="U40" s="635" t="s">
        <v>26</v>
      </c>
      <c r="V40" s="104" t="s">
        <v>26</v>
      </c>
      <c r="W40" s="105" t="s">
        <v>26</v>
      </c>
      <c r="X40" s="1195">
        <v>42339</v>
      </c>
      <c r="Y40" s="2357">
        <v>56011</v>
      </c>
      <c r="Z40" s="2357">
        <v>10998</v>
      </c>
      <c r="AA40" s="2357" t="s">
        <v>21</v>
      </c>
      <c r="AB40" s="2357">
        <v>59</v>
      </c>
      <c r="AC40" s="2357">
        <v>4</v>
      </c>
      <c r="AD40" s="2357">
        <v>8205</v>
      </c>
      <c r="AE40" s="2357">
        <v>602</v>
      </c>
      <c r="AF40" s="2357">
        <v>7603</v>
      </c>
      <c r="AG40" s="2357">
        <v>1375</v>
      </c>
      <c r="AH40" s="2357">
        <v>282</v>
      </c>
      <c r="AI40" s="2357">
        <v>32877</v>
      </c>
      <c r="AJ40" s="2357">
        <v>5076</v>
      </c>
      <c r="AK40" s="2357">
        <v>22313</v>
      </c>
      <c r="AL40" s="2357">
        <v>24214</v>
      </c>
      <c r="AM40" s="2357" t="s">
        <v>21</v>
      </c>
      <c r="AN40" s="2357" t="s">
        <v>21</v>
      </c>
      <c r="AO40" s="107" t="s">
        <v>41</v>
      </c>
      <c r="AP40" s="635" t="s">
        <v>26</v>
      </c>
      <c r="AQ40" s="35"/>
      <c r="AR40" s="35"/>
    </row>
    <row r="41" spans="1:44" ht="15.75" customHeight="1">
      <c r="A41" s="35"/>
      <c r="B41" s="35"/>
      <c r="C41" s="35"/>
      <c r="D41" s="35"/>
      <c r="E41" s="35"/>
      <c r="F41" s="35"/>
      <c r="G41" s="35"/>
      <c r="H41" s="35"/>
      <c r="I41" s="35"/>
      <c r="J41" s="35"/>
      <c r="K41" s="1002"/>
      <c r="L41" s="35"/>
      <c r="M41" s="35"/>
      <c r="N41" s="35"/>
      <c r="O41" s="35"/>
      <c r="P41" s="35"/>
      <c r="Q41" s="35"/>
      <c r="R41" s="35"/>
      <c r="S41" s="35"/>
      <c r="T41" s="35"/>
      <c r="U41" s="35"/>
      <c r="V41" s="35"/>
      <c r="W41" s="35"/>
      <c r="X41" s="35"/>
      <c r="Y41" s="35"/>
      <c r="Z41" s="35"/>
      <c r="AA41" s="35"/>
      <c r="AB41" s="35"/>
      <c r="AC41" s="35"/>
      <c r="AD41" s="35"/>
      <c r="AE41" s="35"/>
      <c r="AF41" s="1002"/>
      <c r="AG41" s="35"/>
      <c r="AH41" s="35"/>
      <c r="AI41" s="35"/>
      <c r="AJ41" s="35"/>
      <c r="AK41" s="35"/>
      <c r="AL41" s="35"/>
      <c r="AM41" s="35"/>
      <c r="AN41" s="35"/>
      <c r="AO41" s="35"/>
      <c r="AP41" s="35"/>
      <c r="AQ41" s="35"/>
      <c r="AR41" s="35"/>
    </row>
    <row r="42" spans="1:44" s="14" customFormat="1" ht="19.5" customHeight="1">
      <c r="A42" s="2487" t="s">
        <v>2418</v>
      </c>
      <c r="B42" s="2487"/>
      <c r="C42" s="2488"/>
      <c r="D42" s="962" t="s">
        <v>666</v>
      </c>
      <c r="E42" s="507"/>
      <c r="F42" s="962" t="s">
        <v>667</v>
      </c>
      <c r="G42" s="507"/>
      <c r="H42" s="507" t="s">
        <v>2632</v>
      </c>
      <c r="I42" s="507" t="s">
        <v>2421</v>
      </c>
      <c r="J42" s="507"/>
      <c r="K42" s="960" t="s">
        <v>2428</v>
      </c>
      <c r="L42" s="507"/>
      <c r="M42" s="941"/>
      <c r="N42" s="507"/>
      <c r="O42" s="507"/>
      <c r="P42" s="507"/>
      <c r="Q42" s="507"/>
      <c r="R42" s="507"/>
      <c r="S42" s="507"/>
      <c r="T42" s="2480" t="s">
        <v>2422</v>
      </c>
      <c r="U42" s="2481"/>
      <c r="V42" s="2487" t="s">
        <v>2418</v>
      </c>
      <c r="W42" s="2487"/>
      <c r="X42" s="2488"/>
      <c r="Y42" s="962" t="s">
        <v>666</v>
      </c>
      <c r="Z42" s="507"/>
      <c r="AA42" s="962" t="s">
        <v>667</v>
      </c>
      <c r="AB42" s="507"/>
      <c r="AC42" s="507" t="s">
        <v>2632</v>
      </c>
      <c r="AD42" s="507" t="s">
        <v>2421</v>
      </c>
      <c r="AE42" s="507"/>
      <c r="AF42" s="960" t="s">
        <v>2428</v>
      </c>
      <c r="AG42" s="507"/>
      <c r="AH42" s="941"/>
      <c r="AI42" s="507"/>
      <c r="AJ42" s="507"/>
      <c r="AK42" s="507"/>
      <c r="AL42" s="507"/>
      <c r="AM42" s="507"/>
      <c r="AN42" s="507"/>
      <c r="AO42" s="2480" t="s">
        <v>2422</v>
      </c>
      <c r="AP42" s="2481"/>
    </row>
    <row r="43" spans="1:44" s="14" customFormat="1" ht="15.75" customHeight="1">
      <c r="A43" s="2537"/>
      <c r="B43" s="2537"/>
      <c r="C43" s="2538"/>
      <c r="D43" s="920" t="s">
        <v>5</v>
      </c>
      <c r="E43" s="923" t="s">
        <v>7</v>
      </c>
      <c r="F43" s="920" t="s">
        <v>227</v>
      </c>
      <c r="G43" s="921" t="s">
        <v>354</v>
      </c>
      <c r="H43" s="921" t="s">
        <v>1742</v>
      </c>
      <c r="I43" s="921" t="s">
        <v>301</v>
      </c>
      <c r="J43" s="921" t="s">
        <v>302</v>
      </c>
      <c r="K43" s="923" t="s">
        <v>303</v>
      </c>
      <c r="L43" s="923" t="s">
        <v>355</v>
      </c>
      <c r="M43" s="923" t="s">
        <v>356</v>
      </c>
      <c r="N43" s="2347" t="s">
        <v>307</v>
      </c>
      <c r="O43" s="923" t="s">
        <v>358</v>
      </c>
      <c r="P43" s="923" t="s">
        <v>359</v>
      </c>
      <c r="Q43" s="2207" t="s">
        <v>311</v>
      </c>
      <c r="R43" s="921" t="s">
        <v>360</v>
      </c>
      <c r="S43" s="923" t="s">
        <v>360</v>
      </c>
      <c r="T43" s="2482"/>
      <c r="U43" s="2483"/>
      <c r="V43" s="2537"/>
      <c r="W43" s="2537"/>
      <c r="X43" s="2538"/>
      <c r="Y43" s="920" t="s">
        <v>5</v>
      </c>
      <c r="Z43" s="923" t="s">
        <v>7</v>
      </c>
      <c r="AA43" s="920" t="s">
        <v>227</v>
      </c>
      <c r="AB43" s="921" t="s">
        <v>354</v>
      </c>
      <c r="AC43" s="921" t="s">
        <v>1742</v>
      </c>
      <c r="AD43" s="921" t="s">
        <v>301</v>
      </c>
      <c r="AE43" s="921" t="s">
        <v>302</v>
      </c>
      <c r="AF43" s="923" t="s">
        <v>303</v>
      </c>
      <c r="AG43" s="923" t="s">
        <v>355</v>
      </c>
      <c r="AH43" s="923" t="s">
        <v>356</v>
      </c>
      <c r="AI43" s="2347" t="s">
        <v>307</v>
      </c>
      <c r="AJ43" s="923" t="s">
        <v>358</v>
      </c>
      <c r="AK43" s="923" t="s">
        <v>359</v>
      </c>
      <c r="AL43" s="2207" t="s">
        <v>311</v>
      </c>
      <c r="AM43" s="921" t="s">
        <v>360</v>
      </c>
      <c r="AN43" s="923" t="s">
        <v>360</v>
      </c>
      <c r="AO43" s="2482"/>
      <c r="AP43" s="2483"/>
    </row>
    <row r="44" spans="1:44" s="14" customFormat="1" ht="15">
      <c r="A44" s="2537"/>
      <c r="B44" s="2537"/>
      <c r="C44" s="2538"/>
      <c r="D44" s="920"/>
      <c r="E44" s="922"/>
      <c r="F44" s="920" t="s">
        <v>9</v>
      </c>
      <c r="G44" s="921" t="s">
        <v>9</v>
      </c>
      <c r="H44" s="921"/>
      <c r="I44" s="921"/>
      <c r="J44" s="921"/>
      <c r="K44" s="922"/>
      <c r="L44" s="922"/>
      <c r="M44" s="922"/>
      <c r="N44" s="921"/>
      <c r="O44" s="922" t="s">
        <v>363</v>
      </c>
      <c r="P44" s="922" t="s">
        <v>364</v>
      </c>
      <c r="Q44" s="920"/>
      <c r="R44" s="921" t="s">
        <v>2393</v>
      </c>
      <c r="S44" s="922" t="s">
        <v>2394</v>
      </c>
      <c r="T44" s="2482"/>
      <c r="U44" s="2483"/>
      <c r="V44" s="2537"/>
      <c r="W44" s="2537"/>
      <c r="X44" s="2538"/>
      <c r="Y44" s="920"/>
      <c r="Z44" s="922"/>
      <c r="AA44" s="920" t="s">
        <v>9</v>
      </c>
      <c r="AB44" s="921" t="s">
        <v>9</v>
      </c>
      <c r="AC44" s="921"/>
      <c r="AD44" s="921"/>
      <c r="AE44" s="921"/>
      <c r="AF44" s="922"/>
      <c r="AG44" s="922"/>
      <c r="AH44" s="922"/>
      <c r="AI44" s="921"/>
      <c r="AJ44" s="922" t="s">
        <v>363</v>
      </c>
      <c r="AK44" s="922" t="s">
        <v>364</v>
      </c>
      <c r="AL44" s="920"/>
      <c r="AM44" s="921" t="s">
        <v>2393</v>
      </c>
      <c r="AN44" s="922" t="s">
        <v>2394</v>
      </c>
      <c r="AO44" s="2482"/>
      <c r="AP44" s="2483"/>
    </row>
    <row r="45" spans="1:44" s="14" customFormat="1" ht="16" customHeight="1">
      <c r="A45" s="2537"/>
      <c r="B45" s="2537"/>
      <c r="C45" s="2538"/>
      <c r="D45" s="395"/>
      <c r="E45" s="390"/>
      <c r="F45" s="865" t="s">
        <v>2396</v>
      </c>
      <c r="G45" s="865" t="s">
        <v>2425</v>
      </c>
      <c r="H45" s="396"/>
      <c r="I45" s="396"/>
      <c r="J45" s="396"/>
      <c r="K45" s="390" t="s">
        <v>2397</v>
      </c>
      <c r="L45" s="395" t="s">
        <v>395</v>
      </c>
      <c r="M45" s="395" t="s">
        <v>395</v>
      </c>
      <c r="N45" s="396" t="s">
        <v>2398</v>
      </c>
      <c r="O45" s="390" t="s">
        <v>2399</v>
      </c>
      <c r="P45" s="925" t="s">
        <v>2400</v>
      </c>
      <c r="Q45" s="389" t="s">
        <v>2398</v>
      </c>
      <c r="R45" s="865"/>
      <c r="S45" s="865"/>
      <c r="T45" s="2482"/>
      <c r="U45" s="2483"/>
      <c r="V45" s="2537"/>
      <c r="W45" s="2537"/>
      <c r="X45" s="2538"/>
      <c r="Y45" s="395"/>
      <c r="Z45" s="390"/>
      <c r="AA45" s="865" t="s">
        <v>2396</v>
      </c>
      <c r="AB45" s="865" t="s">
        <v>2425</v>
      </c>
      <c r="AC45" s="396"/>
      <c r="AD45" s="396"/>
      <c r="AE45" s="396"/>
      <c r="AF45" s="390" t="s">
        <v>2397</v>
      </c>
      <c r="AG45" s="395" t="s">
        <v>395</v>
      </c>
      <c r="AH45" s="395" t="s">
        <v>395</v>
      </c>
      <c r="AI45" s="396" t="s">
        <v>2398</v>
      </c>
      <c r="AJ45" s="390" t="s">
        <v>2399</v>
      </c>
      <c r="AK45" s="1001" t="s">
        <v>2400</v>
      </c>
      <c r="AL45" s="389" t="s">
        <v>2398</v>
      </c>
      <c r="AM45" s="865"/>
      <c r="AN45" s="865"/>
      <c r="AO45" s="2482"/>
      <c r="AP45" s="2483"/>
    </row>
    <row r="46" spans="1:44" s="14" customFormat="1" ht="16" customHeight="1">
      <c r="A46" s="2537"/>
      <c r="B46" s="2537"/>
      <c r="C46" s="2538"/>
      <c r="D46" s="395" t="s">
        <v>2412</v>
      </c>
      <c r="E46" s="390" t="s">
        <v>2218</v>
      </c>
      <c r="F46" s="2667" t="s">
        <v>2402</v>
      </c>
      <c r="G46" s="2667" t="s">
        <v>2402</v>
      </c>
      <c r="H46" s="396" t="s">
        <v>1611</v>
      </c>
      <c r="I46" s="396" t="s">
        <v>1612</v>
      </c>
      <c r="J46" s="396" t="s">
        <v>1613</v>
      </c>
      <c r="K46" s="395" t="s">
        <v>2403</v>
      </c>
      <c r="L46" s="395" t="s">
        <v>2404</v>
      </c>
      <c r="M46" s="395" t="s">
        <v>2411</v>
      </c>
      <c r="N46" s="396" t="s">
        <v>2502</v>
      </c>
      <c r="O46" s="390" t="s">
        <v>2407</v>
      </c>
      <c r="P46" s="2667" t="s">
        <v>2402</v>
      </c>
      <c r="Q46" s="389" t="s">
        <v>2410</v>
      </c>
      <c r="R46" s="865" t="s">
        <v>1654</v>
      </c>
      <c r="S46" s="865" t="s">
        <v>1656</v>
      </c>
      <c r="T46" s="2482"/>
      <c r="U46" s="2483"/>
      <c r="V46" s="2537"/>
      <c r="W46" s="2537"/>
      <c r="X46" s="2538"/>
      <c r="Y46" s="395" t="s">
        <v>2412</v>
      </c>
      <c r="Z46" s="390" t="s">
        <v>2218</v>
      </c>
      <c r="AA46" s="2667" t="s">
        <v>2402</v>
      </c>
      <c r="AB46" s="2667" t="s">
        <v>2402</v>
      </c>
      <c r="AC46" s="396" t="s">
        <v>1611</v>
      </c>
      <c r="AD46" s="396" t="s">
        <v>1612</v>
      </c>
      <c r="AE46" s="396" t="s">
        <v>1613</v>
      </c>
      <c r="AF46" s="395" t="s">
        <v>2403</v>
      </c>
      <c r="AG46" s="395" t="s">
        <v>2404</v>
      </c>
      <c r="AH46" s="395" t="s">
        <v>2411</v>
      </c>
      <c r="AI46" s="396" t="s">
        <v>2502</v>
      </c>
      <c r="AJ46" s="390" t="s">
        <v>2407</v>
      </c>
      <c r="AK46" s="2667" t="s">
        <v>2402</v>
      </c>
      <c r="AL46" s="389" t="s">
        <v>2410</v>
      </c>
      <c r="AM46" s="865" t="s">
        <v>1654</v>
      </c>
      <c r="AN46" s="865" t="s">
        <v>1656</v>
      </c>
      <c r="AO46" s="2482"/>
      <c r="AP46" s="2483"/>
    </row>
    <row r="47" spans="1:44" s="14" customFormat="1" ht="16" customHeight="1">
      <c r="A47" s="2537"/>
      <c r="B47" s="2537"/>
      <c r="C47" s="2538"/>
      <c r="D47" s="478"/>
      <c r="E47" s="390"/>
      <c r="F47" s="2667"/>
      <c r="G47" s="2667"/>
      <c r="H47" s="396"/>
      <c r="I47" s="396"/>
      <c r="J47" s="396"/>
      <c r="K47" s="395"/>
      <c r="L47" s="395"/>
      <c r="M47" s="395"/>
      <c r="N47" s="396"/>
      <c r="O47" s="390"/>
      <c r="P47" s="2667"/>
      <c r="Q47" s="389"/>
      <c r="R47" s="396"/>
      <c r="S47" s="390"/>
      <c r="T47" s="2482"/>
      <c r="U47" s="2483"/>
      <c r="V47" s="2537"/>
      <c r="W47" s="2537"/>
      <c r="X47" s="2538"/>
      <c r="Y47" s="478"/>
      <c r="Z47" s="390"/>
      <c r="AA47" s="2667"/>
      <c r="AB47" s="2667"/>
      <c r="AC47" s="396"/>
      <c r="AD47" s="396"/>
      <c r="AE47" s="396"/>
      <c r="AF47" s="395"/>
      <c r="AG47" s="395"/>
      <c r="AH47" s="395"/>
      <c r="AI47" s="396"/>
      <c r="AJ47" s="390"/>
      <c r="AK47" s="2667"/>
      <c r="AL47" s="389"/>
      <c r="AM47" s="396"/>
      <c r="AN47" s="390"/>
      <c r="AO47" s="2482"/>
      <c r="AP47" s="2483"/>
    </row>
    <row r="48" spans="1:44" s="35" customFormat="1" ht="17.5" customHeight="1">
      <c r="A48" s="2539"/>
      <c r="B48" s="2539"/>
      <c r="C48" s="2540"/>
      <c r="D48" s="1815" t="s">
        <v>316</v>
      </c>
      <c r="E48" s="1815" t="s">
        <v>2194</v>
      </c>
      <c r="F48" s="1883" t="s">
        <v>2197</v>
      </c>
      <c r="G48" s="1821" t="s">
        <v>2197</v>
      </c>
      <c r="H48" s="1821" t="s">
        <v>2197</v>
      </c>
      <c r="I48" s="1815" t="s">
        <v>2197</v>
      </c>
      <c r="J48" s="1821" t="s">
        <v>2197</v>
      </c>
      <c r="K48" s="1815" t="s">
        <v>2197</v>
      </c>
      <c r="L48" s="1815" t="s">
        <v>2197</v>
      </c>
      <c r="M48" s="1819" t="s">
        <v>2197</v>
      </c>
      <c r="N48" s="1821" t="s">
        <v>2194</v>
      </c>
      <c r="O48" s="1819" t="s">
        <v>2197</v>
      </c>
      <c r="P48" s="1815" t="s">
        <v>2197</v>
      </c>
      <c r="Q48" s="1821" t="s">
        <v>2194</v>
      </c>
      <c r="R48" s="1884" t="s">
        <v>2415</v>
      </c>
      <c r="S48" s="1816" t="s">
        <v>2415</v>
      </c>
      <c r="T48" s="2484"/>
      <c r="U48" s="2485"/>
      <c r="V48" s="2539"/>
      <c r="W48" s="2539"/>
      <c r="X48" s="2540"/>
      <c r="Y48" s="1821" t="s">
        <v>316</v>
      </c>
      <c r="Z48" s="1815" t="s">
        <v>2194</v>
      </c>
      <c r="AA48" s="1883" t="s">
        <v>2197</v>
      </c>
      <c r="AB48" s="1821" t="s">
        <v>2197</v>
      </c>
      <c r="AC48" s="1821" t="s">
        <v>2197</v>
      </c>
      <c r="AD48" s="1815" t="s">
        <v>2197</v>
      </c>
      <c r="AE48" s="1821" t="s">
        <v>2197</v>
      </c>
      <c r="AF48" s="1815" t="s">
        <v>2197</v>
      </c>
      <c r="AG48" s="1815" t="s">
        <v>2197</v>
      </c>
      <c r="AH48" s="1819" t="s">
        <v>2197</v>
      </c>
      <c r="AI48" s="1821" t="s">
        <v>2194</v>
      </c>
      <c r="AJ48" s="1819" t="s">
        <v>2197</v>
      </c>
      <c r="AK48" s="1815" t="s">
        <v>2197</v>
      </c>
      <c r="AL48" s="1821" t="s">
        <v>2194</v>
      </c>
      <c r="AM48" s="1884" t="s">
        <v>2415</v>
      </c>
      <c r="AN48" s="1816" t="s">
        <v>2415</v>
      </c>
      <c r="AO48" s="2484"/>
      <c r="AP48" s="2485"/>
    </row>
    <row r="49" spans="1:44" ht="18.75" customHeight="1">
      <c r="A49" s="620">
        <v>40544</v>
      </c>
      <c r="B49" s="64">
        <v>40544</v>
      </c>
      <c r="C49" s="990">
        <v>40544</v>
      </c>
      <c r="D49" s="2355">
        <v>2125765</v>
      </c>
      <c r="E49" s="2355">
        <v>239421</v>
      </c>
      <c r="F49" s="2355">
        <v>756316</v>
      </c>
      <c r="G49" s="2355">
        <v>153690</v>
      </c>
      <c r="H49" s="2355" t="s">
        <v>21</v>
      </c>
      <c r="I49" s="2355">
        <v>316</v>
      </c>
      <c r="J49" s="2355">
        <v>78</v>
      </c>
      <c r="K49" s="2355">
        <v>107830</v>
      </c>
      <c r="L49" s="2354">
        <v>18791</v>
      </c>
      <c r="M49" s="2354">
        <v>89039</v>
      </c>
      <c r="N49" s="2354">
        <v>28241</v>
      </c>
      <c r="O49" s="2354">
        <v>825</v>
      </c>
      <c r="P49" s="2354">
        <v>415866</v>
      </c>
      <c r="Q49" s="2354">
        <v>70247</v>
      </c>
      <c r="R49" s="2354">
        <v>274675</v>
      </c>
      <c r="S49" s="2354">
        <v>298261</v>
      </c>
      <c r="T49" s="67">
        <v>40544</v>
      </c>
      <c r="U49" s="624">
        <v>40544</v>
      </c>
      <c r="V49" s="620">
        <v>40544</v>
      </c>
      <c r="W49" s="64">
        <v>40544</v>
      </c>
      <c r="X49" s="990">
        <v>40544</v>
      </c>
      <c r="Y49" s="2355">
        <v>2061899</v>
      </c>
      <c r="Z49" s="2355">
        <v>8628</v>
      </c>
      <c r="AA49" s="2355">
        <v>772784</v>
      </c>
      <c r="AB49" s="2355">
        <v>155724</v>
      </c>
      <c r="AC49" s="2355" t="s">
        <v>21</v>
      </c>
      <c r="AD49" s="2355">
        <v>847</v>
      </c>
      <c r="AE49" s="2355">
        <v>78</v>
      </c>
      <c r="AF49" s="2355">
        <v>107868</v>
      </c>
      <c r="AG49" s="2354">
        <v>18829</v>
      </c>
      <c r="AH49" s="2354">
        <v>89039</v>
      </c>
      <c r="AI49" s="2354">
        <v>29378</v>
      </c>
      <c r="AJ49" s="2354">
        <v>825</v>
      </c>
      <c r="AK49" s="2354">
        <v>450722</v>
      </c>
      <c r="AL49" s="2354">
        <v>80540</v>
      </c>
      <c r="AM49" s="2354">
        <v>292196</v>
      </c>
      <c r="AN49" s="2354">
        <v>317407</v>
      </c>
      <c r="AO49" s="67">
        <v>40544</v>
      </c>
      <c r="AP49" s="624">
        <v>40544</v>
      </c>
      <c r="AQ49" s="35"/>
      <c r="AR49" s="35"/>
    </row>
    <row r="50" spans="1:44" ht="14.25" customHeight="1">
      <c r="A50" s="73"/>
      <c r="B50" s="64">
        <v>40909</v>
      </c>
      <c r="C50" s="127"/>
      <c r="D50" s="2355">
        <v>1954327</v>
      </c>
      <c r="E50" s="2355">
        <v>290659</v>
      </c>
      <c r="F50" s="2355">
        <v>749076</v>
      </c>
      <c r="G50" s="2355">
        <v>166216</v>
      </c>
      <c r="H50" s="2355" t="s">
        <v>21</v>
      </c>
      <c r="I50" s="2355">
        <v>372</v>
      </c>
      <c r="J50" s="2355">
        <v>31</v>
      </c>
      <c r="K50" s="2355">
        <v>114682</v>
      </c>
      <c r="L50" s="2355">
        <v>14877</v>
      </c>
      <c r="M50" s="2355">
        <v>99805</v>
      </c>
      <c r="N50" s="2355">
        <v>31912</v>
      </c>
      <c r="O50" s="2355">
        <v>823</v>
      </c>
      <c r="P50" s="2355">
        <v>399164</v>
      </c>
      <c r="Q50" s="2355">
        <v>75483</v>
      </c>
      <c r="R50" s="2355">
        <v>254249</v>
      </c>
      <c r="S50" s="2355">
        <v>275579</v>
      </c>
      <c r="T50" s="67">
        <v>40909</v>
      </c>
      <c r="U50" s="624">
        <v>40909</v>
      </c>
      <c r="V50" s="73"/>
      <c r="W50" s="64">
        <v>40909</v>
      </c>
      <c r="X50" s="127"/>
      <c r="Y50" s="2355">
        <v>1857168</v>
      </c>
      <c r="Z50" s="2355">
        <v>7</v>
      </c>
      <c r="AA50" s="2355">
        <v>763296</v>
      </c>
      <c r="AB50" s="2355">
        <v>167724</v>
      </c>
      <c r="AC50" s="2355" t="s">
        <v>21</v>
      </c>
      <c r="AD50" s="2355">
        <v>852</v>
      </c>
      <c r="AE50" s="2355">
        <v>31</v>
      </c>
      <c r="AF50" s="2355">
        <v>114781</v>
      </c>
      <c r="AG50" s="2355">
        <v>14976</v>
      </c>
      <c r="AH50" s="2355">
        <v>99805</v>
      </c>
      <c r="AI50" s="2355">
        <v>32638</v>
      </c>
      <c r="AJ50" s="2355">
        <v>823</v>
      </c>
      <c r="AK50" s="2355">
        <v>439813</v>
      </c>
      <c r="AL50" s="2355">
        <v>85576</v>
      </c>
      <c r="AM50" s="2355">
        <v>276995</v>
      </c>
      <c r="AN50" s="2355">
        <v>300445</v>
      </c>
      <c r="AO50" s="67">
        <v>40909</v>
      </c>
      <c r="AP50" s="624">
        <v>40909</v>
      </c>
      <c r="AQ50" s="35"/>
      <c r="AR50" s="35"/>
    </row>
    <row r="51" spans="1:44" ht="14.25" customHeight="1">
      <c r="A51" s="73"/>
      <c r="B51" s="64">
        <v>41275</v>
      </c>
      <c r="C51" s="127"/>
      <c r="D51" s="2355">
        <v>1832029</v>
      </c>
      <c r="E51" s="2355">
        <v>259850</v>
      </c>
      <c r="F51" s="2355">
        <v>716791</v>
      </c>
      <c r="G51" s="2355">
        <v>148603</v>
      </c>
      <c r="H51" s="2355" t="s">
        <v>21</v>
      </c>
      <c r="I51" s="2355">
        <v>360</v>
      </c>
      <c r="J51" s="2355">
        <v>35</v>
      </c>
      <c r="K51" s="2355">
        <v>99932</v>
      </c>
      <c r="L51" s="2355">
        <v>10234</v>
      </c>
      <c r="M51" s="2355">
        <v>89698</v>
      </c>
      <c r="N51" s="2355">
        <v>28675</v>
      </c>
      <c r="O51" s="2355">
        <v>3016</v>
      </c>
      <c r="P51" s="2355">
        <v>394983</v>
      </c>
      <c r="Q51" s="2355">
        <v>72985</v>
      </c>
      <c r="R51" s="2355">
        <v>253550</v>
      </c>
      <c r="S51" s="2355">
        <v>274960</v>
      </c>
      <c r="T51" s="67">
        <v>41275</v>
      </c>
      <c r="U51" s="624">
        <v>41275</v>
      </c>
      <c r="V51" s="73"/>
      <c r="W51" s="64">
        <v>41275</v>
      </c>
      <c r="X51" s="127"/>
      <c r="Y51" s="2355">
        <v>1753241</v>
      </c>
      <c r="Z51" s="2355">
        <v>28</v>
      </c>
      <c r="AA51" s="2355">
        <v>731540</v>
      </c>
      <c r="AB51" s="2355">
        <v>149774</v>
      </c>
      <c r="AC51" s="2355" t="s">
        <v>21</v>
      </c>
      <c r="AD51" s="2355">
        <v>835</v>
      </c>
      <c r="AE51" s="2355">
        <v>35</v>
      </c>
      <c r="AF51" s="2355">
        <v>99943</v>
      </c>
      <c r="AG51" s="2355">
        <v>10245</v>
      </c>
      <c r="AH51" s="2355">
        <v>89698</v>
      </c>
      <c r="AI51" s="2355">
        <v>29215</v>
      </c>
      <c r="AJ51" s="2355">
        <v>3016</v>
      </c>
      <c r="AK51" s="2355">
        <v>433292</v>
      </c>
      <c r="AL51" s="2355">
        <v>79598</v>
      </c>
      <c r="AM51" s="2355">
        <v>278497</v>
      </c>
      <c r="AN51" s="2355">
        <v>302248</v>
      </c>
      <c r="AO51" s="67">
        <v>41275</v>
      </c>
      <c r="AP51" s="624">
        <v>41275</v>
      </c>
      <c r="AQ51" s="35"/>
      <c r="AR51" s="35"/>
    </row>
    <row r="52" spans="1:44" ht="14.25" customHeight="1">
      <c r="A52" s="73"/>
      <c r="B52" s="64">
        <v>41640</v>
      </c>
      <c r="C52" s="127"/>
      <c r="D52" s="2355">
        <v>1664464</v>
      </c>
      <c r="E52" s="2355">
        <v>223992</v>
      </c>
      <c r="F52" s="2355">
        <v>657497</v>
      </c>
      <c r="G52" s="2355">
        <v>128695</v>
      </c>
      <c r="H52" s="2355" t="s">
        <v>21</v>
      </c>
      <c r="I52" s="2355">
        <v>300</v>
      </c>
      <c r="J52" s="2355">
        <v>35</v>
      </c>
      <c r="K52" s="2355">
        <v>92625</v>
      </c>
      <c r="L52" s="2355">
        <v>6094</v>
      </c>
      <c r="M52" s="2355">
        <v>86531</v>
      </c>
      <c r="N52" s="2355">
        <v>19086</v>
      </c>
      <c r="O52" s="2355">
        <v>3350</v>
      </c>
      <c r="P52" s="2355">
        <v>372946</v>
      </c>
      <c r="Q52" s="2355">
        <v>57807</v>
      </c>
      <c r="R52" s="2355">
        <v>253090</v>
      </c>
      <c r="S52" s="2355">
        <v>274374</v>
      </c>
      <c r="T52" s="67">
        <v>41640</v>
      </c>
      <c r="U52" s="624">
        <v>41640</v>
      </c>
      <c r="V52" s="73"/>
      <c r="W52" s="64">
        <v>41640</v>
      </c>
      <c r="X52" s="127"/>
      <c r="Y52" s="2355">
        <v>1576135</v>
      </c>
      <c r="Z52" s="2355">
        <v>56</v>
      </c>
      <c r="AA52" s="2355">
        <v>672315</v>
      </c>
      <c r="AB52" s="2355">
        <v>129403</v>
      </c>
      <c r="AC52" s="2355" t="s">
        <v>21</v>
      </c>
      <c r="AD52" s="2355">
        <v>721</v>
      </c>
      <c r="AE52" s="2355">
        <v>35</v>
      </c>
      <c r="AF52" s="2355">
        <v>92654</v>
      </c>
      <c r="AG52" s="2355">
        <v>6123</v>
      </c>
      <c r="AH52" s="2355">
        <v>86531</v>
      </c>
      <c r="AI52" s="2355">
        <v>19299</v>
      </c>
      <c r="AJ52" s="2355">
        <v>3350</v>
      </c>
      <c r="AK52" s="2355">
        <v>410657</v>
      </c>
      <c r="AL52" s="2355">
        <v>62372</v>
      </c>
      <c r="AM52" s="2355">
        <v>280014</v>
      </c>
      <c r="AN52" s="2355">
        <v>303818</v>
      </c>
      <c r="AO52" s="67">
        <v>41640</v>
      </c>
      <c r="AP52" s="624">
        <v>41640</v>
      </c>
      <c r="AQ52" s="35"/>
      <c r="AR52" s="35"/>
    </row>
    <row r="53" spans="1:44" ht="14.25" customHeight="1">
      <c r="A53" s="73"/>
      <c r="B53" s="64">
        <v>42005</v>
      </c>
      <c r="C53" s="127"/>
      <c r="D53" s="2355">
        <v>1693826</v>
      </c>
      <c r="E53" s="2355">
        <v>181240</v>
      </c>
      <c r="F53" s="2355">
        <v>646296</v>
      </c>
      <c r="G53" s="2355">
        <v>130395</v>
      </c>
      <c r="H53" s="2355" t="s">
        <v>21</v>
      </c>
      <c r="I53" s="2355">
        <v>355</v>
      </c>
      <c r="J53" s="2355">
        <v>33</v>
      </c>
      <c r="K53" s="2355">
        <v>98424</v>
      </c>
      <c r="L53" s="2355">
        <v>8823</v>
      </c>
      <c r="M53" s="2355">
        <v>89601</v>
      </c>
      <c r="N53" s="2355">
        <v>15676</v>
      </c>
      <c r="O53" s="2355">
        <v>3394</v>
      </c>
      <c r="P53" s="2355">
        <v>361055</v>
      </c>
      <c r="Q53" s="2355">
        <v>55955</v>
      </c>
      <c r="R53" s="2355">
        <v>244777</v>
      </c>
      <c r="S53" s="2355">
        <v>265637</v>
      </c>
      <c r="T53" s="67">
        <v>42005</v>
      </c>
      <c r="U53" s="624">
        <v>42005</v>
      </c>
      <c r="V53" s="73"/>
      <c r="W53" s="64">
        <v>42005</v>
      </c>
      <c r="X53" s="127"/>
      <c r="Y53" s="2355">
        <v>1616994</v>
      </c>
      <c r="Z53" s="2355" t="s">
        <v>21</v>
      </c>
      <c r="AA53" s="2355">
        <v>658090</v>
      </c>
      <c r="AB53" s="2355">
        <v>130858</v>
      </c>
      <c r="AC53" s="2355" t="s">
        <v>21</v>
      </c>
      <c r="AD53" s="2355">
        <v>794</v>
      </c>
      <c r="AE53" s="2355">
        <v>33</v>
      </c>
      <c r="AF53" s="2355">
        <v>98439</v>
      </c>
      <c r="AG53" s="2355">
        <v>8838</v>
      </c>
      <c r="AH53" s="2355">
        <v>89601</v>
      </c>
      <c r="AI53" s="2355">
        <v>15700</v>
      </c>
      <c r="AJ53" s="2355">
        <v>3394</v>
      </c>
      <c r="AK53" s="2355">
        <v>391975</v>
      </c>
      <c r="AL53" s="2355">
        <v>61076</v>
      </c>
      <c r="AM53" s="2355">
        <v>265195</v>
      </c>
      <c r="AN53" s="2355">
        <v>287949</v>
      </c>
      <c r="AO53" s="67">
        <v>42005</v>
      </c>
      <c r="AP53" s="624">
        <v>42005</v>
      </c>
      <c r="AQ53" s="35"/>
      <c r="AR53" s="35"/>
    </row>
    <row r="54" spans="1:44" ht="9.75" customHeight="1">
      <c r="A54" s="73"/>
      <c r="B54" s="76"/>
      <c r="C54" s="127"/>
      <c r="D54" s="625"/>
      <c r="E54" s="625"/>
      <c r="F54" s="625"/>
      <c r="G54" s="625"/>
      <c r="H54" s="625"/>
      <c r="I54" s="625"/>
      <c r="J54" s="625"/>
      <c r="K54" s="625"/>
      <c r="L54" s="625"/>
      <c r="M54" s="625"/>
      <c r="N54" s="625"/>
      <c r="O54" s="625"/>
      <c r="P54" s="625"/>
      <c r="Q54" s="625"/>
      <c r="R54" s="625"/>
      <c r="S54" s="625"/>
      <c r="T54" s="77"/>
      <c r="U54" s="486"/>
      <c r="V54" s="73"/>
      <c r="W54" s="76"/>
      <c r="X54" s="127"/>
      <c r="Y54" s="625"/>
      <c r="Z54" s="625"/>
      <c r="AA54" s="625"/>
      <c r="AB54" s="625"/>
      <c r="AC54" s="625"/>
      <c r="AD54" s="625"/>
      <c r="AE54" s="625"/>
      <c r="AF54" s="625"/>
      <c r="AG54" s="625"/>
      <c r="AH54" s="625"/>
      <c r="AI54" s="625"/>
      <c r="AJ54" s="625"/>
      <c r="AK54" s="625"/>
      <c r="AL54" s="625"/>
      <c r="AM54" s="625"/>
      <c r="AN54" s="625"/>
      <c r="AO54" s="77"/>
      <c r="AP54" s="486"/>
      <c r="AQ54" s="35"/>
      <c r="AR54" s="35"/>
    </row>
    <row r="55" spans="1:44" ht="16.5" customHeight="1">
      <c r="A55" s="79">
        <v>41365</v>
      </c>
      <c r="B55" s="80">
        <v>41365</v>
      </c>
      <c r="C55" s="128">
        <v>41365</v>
      </c>
      <c r="D55" s="2356">
        <v>1784005</v>
      </c>
      <c r="E55" s="2356">
        <v>246298</v>
      </c>
      <c r="F55" s="2356">
        <v>697127</v>
      </c>
      <c r="G55" s="2356">
        <v>140259</v>
      </c>
      <c r="H55" s="2356" t="s">
        <v>21</v>
      </c>
      <c r="I55" s="2356">
        <v>284</v>
      </c>
      <c r="J55" s="2356">
        <v>35</v>
      </c>
      <c r="K55" s="2356">
        <v>95482</v>
      </c>
      <c r="L55" s="2356">
        <v>8887</v>
      </c>
      <c r="M55" s="2356">
        <v>86595</v>
      </c>
      <c r="N55" s="2356">
        <v>25601</v>
      </c>
      <c r="O55" s="2356">
        <v>3481</v>
      </c>
      <c r="P55" s="2356">
        <v>389313</v>
      </c>
      <c r="Q55" s="2356">
        <v>69514</v>
      </c>
      <c r="R55" s="2356">
        <v>252876</v>
      </c>
      <c r="S55" s="2356">
        <v>274232</v>
      </c>
      <c r="T55" s="83">
        <v>41365</v>
      </c>
      <c r="U55" s="628">
        <v>41365</v>
      </c>
      <c r="V55" s="79">
        <v>41365</v>
      </c>
      <c r="W55" s="80">
        <v>41365</v>
      </c>
      <c r="X55" s="128">
        <v>41365</v>
      </c>
      <c r="Y55" s="2356">
        <v>1696506</v>
      </c>
      <c r="Z55" s="2356">
        <v>39</v>
      </c>
      <c r="AA55" s="2356">
        <v>712757</v>
      </c>
      <c r="AB55" s="2356">
        <v>141096</v>
      </c>
      <c r="AC55" s="2356" t="s">
        <v>21</v>
      </c>
      <c r="AD55" s="2356">
        <v>761</v>
      </c>
      <c r="AE55" s="2356">
        <v>35</v>
      </c>
      <c r="AF55" s="2356">
        <v>95493</v>
      </c>
      <c r="AG55" s="2356">
        <v>8898</v>
      </c>
      <c r="AH55" s="2356">
        <v>86595</v>
      </c>
      <c r="AI55" s="2356">
        <v>25886</v>
      </c>
      <c r="AJ55" s="2356">
        <v>3481</v>
      </c>
      <c r="AK55" s="2356">
        <v>428821</v>
      </c>
      <c r="AL55" s="2356">
        <v>74847</v>
      </c>
      <c r="AM55" s="2356">
        <v>280406</v>
      </c>
      <c r="AN55" s="2356">
        <v>304349</v>
      </c>
      <c r="AO55" s="83">
        <v>41365</v>
      </c>
      <c r="AP55" s="628">
        <v>41365</v>
      </c>
      <c r="AQ55" s="35"/>
      <c r="AR55" s="35"/>
    </row>
    <row r="56" spans="1:44" ht="14.25" customHeight="1">
      <c r="A56" s="85"/>
      <c r="B56" s="80">
        <v>41730</v>
      </c>
      <c r="C56" s="130"/>
      <c r="D56" s="2356">
        <v>1678844</v>
      </c>
      <c r="E56" s="2356">
        <v>219965</v>
      </c>
      <c r="F56" s="2356">
        <v>656793</v>
      </c>
      <c r="G56" s="2356">
        <v>129687</v>
      </c>
      <c r="H56" s="2356" t="s">
        <v>21</v>
      </c>
      <c r="I56" s="2356">
        <v>360</v>
      </c>
      <c r="J56" s="2356">
        <v>35</v>
      </c>
      <c r="K56" s="2356">
        <v>94990</v>
      </c>
      <c r="L56" s="2356">
        <v>6741</v>
      </c>
      <c r="M56" s="2356">
        <v>88249</v>
      </c>
      <c r="N56" s="2356">
        <v>17863</v>
      </c>
      <c r="O56" s="2356">
        <v>3376</v>
      </c>
      <c r="P56" s="2356">
        <v>370222</v>
      </c>
      <c r="Q56" s="2356">
        <v>56109</v>
      </c>
      <c r="R56" s="2356">
        <v>252694</v>
      </c>
      <c r="S56" s="2356">
        <v>274064</v>
      </c>
      <c r="T56" s="83">
        <v>41730</v>
      </c>
      <c r="U56" s="628">
        <v>41730</v>
      </c>
      <c r="V56" s="85"/>
      <c r="W56" s="80">
        <v>41730</v>
      </c>
      <c r="X56" s="130"/>
      <c r="Y56" s="2356">
        <v>1591469</v>
      </c>
      <c r="Z56" s="2356">
        <v>42</v>
      </c>
      <c r="AA56" s="2356">
        <v>670995</v>
      </c>
      <c r="AB56" s="2356">
        <v>130218</v>
      </c>
      <c r="AC56" s="2356" t="s">
        <v>21</v>
      </c>
      <c r="AD56" s="2356">
        <v>773</v>
      </c>
      <c r="AE56" s="2356">
        <v>35</v>
      </c>
      <c r="AF56" s="2356">
        <v>95019</v>
      </c>
      <c r="AG56" s="2356">
        <v>6770</v>
      </c>
      <c r="AH56" s="2356">
        <v>88249</v>
      </c>
      <c r="AI56" s="2356">
        <v>17947</v>
      </c>
      <c r="AJ56" s="2356">
        <v>3376</v>
      </c>
      <c r="AK56" s="2356">
        <v>407131</v>
      </c>
      <c r="AL56" s="2356">
        <v>61275</v>
      </c>
      <c r="AM56" s="2356">
        <v>278204</v>
      </c>
      <c r="AN56" s="2356">
        <v>301956</v>
      </c>
      <c r="AO56" s="83">
        <v>41730</v>
      </c>
      <c r="AP56" s="628">
        <v>41730</v>
      </c>
      <c r="AQ56" s="35"/>
      <c r="AR56" s="35"/>
    </row>
    <row r="57" spans="1:44" ht="9.75" customHeight="1">
      <c r="A57" s="85"/>
      <c r="B57" s="87"/>
      <c r="C57" s="130"/>
      <c r="D57" s="2356"/>
      <c r="E57" s="2356"/>
      <c r="F57" s="2356"/>
      <c r="G57" s="2356"/>
      <c r="H57" s="2356"/>
      <c r="I57" s="2356"/>
      <c r="J57" s="2356"/>
      <c r="K57" s="2356"/>
      <c r="L57" s="2356"/>
      <c r="M57" s="2356"/>
      <c r="N57" s="2356"/>
      <c r="O57" s="2356"/>
      <c r="P57" s="2356"/>
      <c r="Q57" s="2356"/>
      <c r="R57" s="2356"/>
      <c r="S57" s="2356"/>
      <c r="T57" s="77"/>
      <c r="U57" s="486"/>
      <c r="V57" s="85"/>
      <c r="W57" s="87"/>
      <c r="X57" s="130"/>
      <c r="Y57" s="2356"/>
      <c r="Z57" s="2356"/>
      <c r="AA57" s="2356"/>
      <c r="AB57" s="2356"/>
      <c r="AC57" s="2356"/>
      <c r="AD57" s="2356"/>
      <c r="AE57" s="2356"/>
      <c r="AF57" s="2356"/>
      <c r="AG57" s="2356"/>
      <c r="AH57" s="2356"/>
      <c r="AI57" s="2356"/>
      <c r="AJ57" s="2356"/>
      <c r="AK57" s="2356"/>
      <c r="AL57" s="2356"/>
      <c r="AM57" s="2356"/>
      <c r="AN57" s="2356"/>
      <c r="AO57" s="77"/>
      <c r="AP57" s="486"/>
      <c r="AQ57" s="35"/>
      <c r="AR57" s="35"/>
    </row>
    <row r="58" spans="1:44" ht="16.5" customHeight="1">
      <c r="A58" s="88" t="s">
        <v>777</v>
      </c>
      <c r="B58" s="89" t="s">
        <v>23</v>
      </c>
      <c r="C58" s="131" t="s">
        <v>24</v>
      </c>
      <c r="D58" s="2356">
        <v>410388</v>
      </c>
      <c r="E58" s="2356">
        <v>56776</v>
      </c>
      <c r="F58" s="2356">
        <v>158412</v>
      </c>
      <c r="G58" s="2356">
        <v>31987</v>
      </c>
      <c r="H58" s="2356" t="s">
        <v>21</v>
      </c>
      <c r="I58" s="2356">
        <v>191</v>
      </c>
      <c r="J58" s="2356">
        <v>9</v>
      </c>
      <c r="K58" s="2356">
        <v>23939</v>
      </c>
      <c r="L58" s="2356">
        <v>2200</v>
      </c>
      <c r="M58" s="2356">
        <v>21739</v>
      </c>
      <c r="N58" s="2356">
        <v>3923</v>
      </c>
      <c r="O58" s="2356">
        <v>855</v>
      </c>
      <c r="P58" s="2356">
        <v>88005</v>
      </c>
      <c r="Q58" s="2356">
        <v>13302</v>
      </c>
      <c r="R58" s="2356">
        <v>60073</v>
      </c>
      <c r="S58" s="2356">
        <v>65195</v>
      </c>
      <c r="T58" s="91" t="s">
        <v>25</v>
      </c>
      <c r="U58" s="632" t="s">
        <v>778</v>
      </c>
      <c r="V58" s="88" t="s">
        <v>777</v>
      </c>
      <c r="W58" s="89" t="s">
        <v>23</v>
      </c>
      <c r="X58" s="131" t="s">
        <v>24</v>
      </c>
      <c r="Y58" s="2356">
        <v>392735</v>
      </c>
      <c r="Z58" s="2356" t="s">
        <v>21</v>
      </c>
      <c r="AA58" s="2356">
        <v>161151</v>
      </c>
      <c r="AB58" s="2356">
        <v>32096</v>
      </c>
      <c r="AC58" s="2356" t="s">
        <v>21</v>
      </c>
      <c r="AD58" s="2356">
        <v>306</v>
      </c>
      <c r="AE58" s="2356">
        <v>9</v>
      </c>
      <c r="AF58" s="2356">
        <v>23939</v>
      </c>
      <c r="AG58" s="2356">
        <v>2200</v>
      </c>
      <c r="AH58" s="2356">
        <v>21739</v>
      </c>
      <c r="AI58" s="2356">
        <v>3923</v>
      </c>
      <c r="AJ58" s="2356">
        <v>855</v>
      </c>
      <c r="AK58" s="2356">
        <v>96191</v>
      </c>
      <c r="AL58" s="2356">
        <v>14426</v>
      </c>
      <c r="AM58" s="2356">
        <v>65761</v>
      </c>
      <c r="AN58" s="2356">
        <v>71409</v>
      </c>
      <c r="AO58" s="91" t="s">
        <v>25</v>
      </c>
      <c r="AP58" s="632" t="s">
        <v>778</v>
      </c>
      <c r="AQ58" s="35"/>
      <c r="AR58" s="35"/>
    </row>
    <row r="59" spans="1:44" ht="14.25" customHeight="1">
      <c r="A59" s="93" t="s">
        <v>26</v>
      </c>
      <c r="B59" s="94" t="s">
        <v>26</v>
      </c>
      <c r="C59" s="132" t="s">
        <v>571</v>
      </c>
      <c r="D59" s="2356">
        <v>428958</v>
      </c>
      <c r="E59" s="2356">
        <v>43115</v>
      </c>
      <c r="F59" s="2356">
        <v>162232</v>
      </c>
      <c r="G59" s="2356">
        <v>35085</v>
      </c>
      <c r="H59" s="2356" t="s">
        <v>21</v>
      </c>
      <c r="I59" s="2356">
        <v>91</v>
      </c>
      <c r="J59" s="2356">
        <v>8</v>
      </c>
      <c r="K59" s="2356">
        <v>27010</v>
      </c>
      <c r="L59" s="2356">
        <v>2321</v>
      </c>
      <c r="M59" s="2356">
        <v>24689</v>
      </c>
      <c r="N59" s="2356">
        <v>3836</v>
      </c>
      <c r="O59" s="2356">
        <v>847</v>
      </c>
      <c r="P59" s="2356">
        <v>88087</v>
      </c>
      <c r="Q59" s="2356">
        <v>14005</v>
      </c>
      <c r="R59" s="2356">
        <v>59231</v>
      </c>
      <c r="S59" s="2356">
        <v>64338</v>
      </c>
      <c r="T59" s="91" t="s">
        <v>27</v>
      </c>
      <c r="U59" s="632" t="s">
        <v>26</v>
      </c>
      <c r="V59" s="93" t="s">
        <v>26</v>
      </c>
      <c r="W59" s="94" t="s">
        <v>26</v>
      </c>
      <c r="X59" s="132" t="s">
        <v>571</v>
      </c>
      <c r="Y59" s="2356">
        <v>412044</v>
      </c>
      <c r="Z59" s="2356" t="s">
        <v>21</v>
      </c>
      <c r="AA59" s="2356">
        <v>165156</v>
      </c>
      <c r="AB59" s="2356">
        <v>35188</v>
      </c>
      <c r="AC59" s="2356" t="s">
        <v>21</v>
      </c>
      <c r="AD59" s="2356">
        <v>199</v>
      </c>
      <c r="AE59" s="2356">
        <v>8</v>
      </c>
      <c r="AF59" s="2356">
        <v>27011</v>
      </c>
      <c r="AG59" s="2356">
        <v>2322</v>
      </c>
      <c r="AH59" s="2356">
        <v>24689</v>
      </c>
      <c r="AI59" s="2356">
        <v>3836</v>
      </c>
      <c r="AJ59" s="2356">
        <v>847</v>
      </c>
      <c r="AK59" s="2356">
        <v>95436</v>
      </c>
      <c r="AL59" s="2356">
        <v>15266</v>
      </c>
      <c r="AM59" s="2356">
        <v>64031</v>
      </c>
      <c r="AN59" s="2356">
        <v>69583</v>
      </c>
      <c r="AO59" s="91" t="s">
        <v>27</v>
      </c>
      <c r="AP59" s="632" t="s">
        <v>26</v>
      </c>
      <c r="AQ59" s="35"/>
      <c r="AR59" s="35"/>
    </row>
    <row r="60" spans="1:44" ht="14.25" customHeight="1">
      <c r="A60" s="88" t="s">
        <v>26</v>
      </c>
      <c r="B60" s="89" t="s">
        <v>26</v>
      </c>
      <c r="C60" s="131" t="s">
        <v>572</v>
      </c>
      <c r="D60" s="2356">
        <v>443230</v>
      </c>
      <c r="E60" s="2356">
        <v>39929</v>
      </c>
      <c r="F60" s="2356">
        <v>165054</v>
      </c>
      <c r="G60" s="2356">
        <v>31398</v>
      </c>
      <c r="H60" s="2356" t="s">
        <v>21</v>
      </c>
      <c r="I60" s="2356">
        <v>35</v>
      </c>
      <c r="J60" s="2356">
        <v>7</v>
      </c>
      <c r="K60" s="2356">
        <v>23548</v>
      </c>
      <c r="L60" s="2356">
        <v>856</v>
      </c>
      <c r="M60" s="2356">
        <v>22692</v>
      </c>
      <c r="N60" s="2356">
        <v>3844</v>
      </c>
      <c r="O60" s="2356">
        <v>846</v>
      </c>
      <c r="P60" s="2356">
        <v>93793</v>
      </c>
      <c r="Q60" s="2356">
        <v>14573</v>
      </c>
      <c r="R60" s="2356">
        <v>63534</v>
      </c>
      <c r="S60" s="2356">
        <v>68956</v>
      </c>
      <c r="T60" s="91" t="s">
        <v>28</v>
      </c>
      <c r="U60" s="632" t="s">
        <v>26</v>
      </c>
      <c r="V60" s="88" t="s">
        <v>26</v>
      </c>
      <c r="W60" s="89" t="s">
        <v>26</v>
      </c>
      <c r="X60" s="131" t="s">
        <v>572</v>
      </c>
      <c r="Y60" s="2356">
        <v>420609</v>
      </c>
      <c r="Z60" s="2356" t="s">
        <v>21</v>
      </c>
      <c r="AA60" s="2356">
        <v>168407</v>
      </c>
      <c r="AB60" s="2356">
        <v>31516</v>
      </c>
      <c r="AC60" s="2356" t="s">
        <v>21</v>
      </c>
      <c r="AD60" s="2356">
        <v>143</v>
      </c>
      <c r="AE60" s="2356">
        <v>7</v>
      </c>
      <c r="AF60" s="2356">
        <v>23556</v>
      </c>
      <c r="AG60" s="2356">
        <v>864</v>
      </c>
      <c r="AH60" s="2356">
        <v>22692</v>
      </c>
      <c r="AI60" s="2356">
        <v>3850</v>
      </c>
      <c r="AJ60" s="2356">
        <v>846</v>
      </c>
      <c r="AK60" s="2356">
        <v>101862</v>
      </c>
      <c r="AL60" s="2356">
        <v>16023</v>
      </c>
      <c r="AM60" s="2356">
        <v>68723</v>
      </c>
      <c r="AN60" s="2356">
        <v>74628</v>
      </c>
      <c r="AO60" s="91" t="s">
        <v>28</v>
      </c>
      <c r="AP60" s="632" t="s">
        <v>26</v>
      </c>
      <c r="AQ60" s="35"/>
      <c r="AR60" s="35"/>
    </row>
    <row r="61" spans="1:44" ht="14.25" customHeight="1">
      <c r="A61" s="88" t="s">
        <v>26</v>
      </c>
      <c r="B61" s="89" t="s">
        <v>26</v>
      </c>
      <c r="C61" s="131" t="s">
        <v>170</v>
      </c>
      <c r="D61" s="2356">
        <v>411250</v>
      </c>
      <c r="E61" s="2356">
        <v>41420</v>
      </c>
      <c r="F61" s="2356">
        <v>160598</v>
      </c>
      <c r="G61" s="2356">
        <v>31926</v>
      </c>
      <c r="H61" s="2356" t="s">
        <v>21</v>
      </c>
      <c r="I61" s="2356">
        <v>38</v>
      </c>
      <c r="J61" s="2356">
        <v>9</v>
      </c>
      <c r="K61" s="2356">
        <v>23927</v>
      </c>
      <c r="L61" s="2356">
        <v>3446</v>
      </c>
      <c r="M61" s="2356">
        <v>20481</v>
      </c>
      <c r="N61" s="2356">
        <v>4073</v>
      </c>
      <c r="O61" s="2356">
        <v>846</v>
      </c>
      <c r="P61" s="2356">
        <v>91171</v>
      </c>
      <c r="Q61" s="2356">
        <v>14075</v>
      </c>
      <c r="R61" s="2356">
        <v>61939</v>
      </c>
      <c r="S61" s="2356">
        <v>67149</v>
      </c>
      <c r="T61" s="91" t="s">
        <v>29</v>
      </c>
      <c r="U61" s="632" t="s">
        <v>26</v>
      </c>
      <c r="V61" s="88" t="s">
        <v>26</v>
      </c>
      <c r="W61" s="89" t="s">
        <v>26</v>
      </c>
      <c r="X61" s="131" t="s">
        <v>170</v>
      </c>
      <c r="Y61" s="2356">
        <v>391606</v>
      </c>
      <c r="Z61" s="2356" t="s">
        <v>21</v>
      </c>
      <c r="AA61" s="2356">
        <v>163375</v>
      </c>
      <c r="AB61" s="2356">
        <v>32058</v>
      </c>
      <c r="AC61" s="2356" t="s">
        <v>21</v>
      </c>
      <c r="AD61" s="2356">
        <v>146</v>
      </c>
      <c r="AE61" s="2356">
        <v>9</v>
      </c>
      <c r="AF61" s="2356">
        <v>23933</v>
      </c>
      <c r="AG61" s="2356">
        <v>3452</v>
      </c>
      <c r="AH61" s="2356">
        <v>20481</v>
      </c>
      <c r="AI61" s="2356">
        <v>4091</v>
      </c>
      <c r="AJ61" s="2356">
        <v>846</v>
      </c>
      <c r="AK61" s="2356">
        <v>98486</v>
      </c>
      <c r="AL61" s="2356">
        <v>15360</v>
      </c>
      <c r="AM61" s="2356">
        <v>66680</v>
      </c>
      <c r="AN61" s="2356">
        <v>72329</v>
      </c>
      <c r="AO61" s="91" t="s">
        <v>29</v>
      </c>
      <c r="AP61" s="632" t="s">
        <v>26</v>
      </c>
      <c r="AQ61" s="35"/>
      <c r="AR61" s="35"/>
    </row>
    <row r="62" spans="1:44" ht="9.75" customHeight="1">
      <c r="A62" s="85"/>
      <c r="B62" s="87"/>
      <c r="C62" s="130"/>
      <c r="D62" s="2356"/>
      <c r="E62" s="2356"/>
      <c r="F62" s="2356"/>
      <c r="G62" s="2356"/>
      <c r="H62" s="2356"/>
      <c r="I62" s="2356"/>
      <c r="J62" s="2356"/>
      <c r="K62" s="2356"/>
      <c r="L62" s="2356"/>
      <c r="M62" s="2356"/>
      <c r="N62" s="2356"/>
      <c r="O62" s="2356"/>
      <c r="P62" s="2356"/>
      <c r="Q62" s="2356"/>
      <c r="R62" s="2356"/>
      <c r="S62" s="2356"/>
      <c r="T62" s="100"/>
      <c r="U62" s="490"/>
      <c r="V62" s="85"/>
      <c r="W62" s="87"/>
      <c r="X62" s="130"/>
      <c r="Y62" s="2356"/>
      <c r="Z62" s="2356"/>
      <c r="AA62" s="2356"/>
      <c r="AB62" s="2356"/>
      <c r="AC62" s="2356"/>
      <c r="AD62" s="2356"/>
      <c r="AE62" s="2356"/>
      <c r="AF62" s="2356"/>
      <c r="AG62" s="2356"/>
      <c r="AH62" s="2356"/>
      <c r="AI62" s="2356"/>
      <c r="AJ62" s="2356"/>
      <c r="AK62" s="2356"/>
      <c r="AL62" s="2356"/>
      <c r="AM62" s="2356"/>
      <c r="AN62" s="2356"/>
      <c r="AO62" s="100"/>
      <c r="AP62" s="490"/>
      <c r="AQ62" s="35"/>
      <c r="AR62" s="35"/>
    </row>
    <row r="63" spans="1:44" ht="15" customHeight="1">
      <c r="A63" s="88" t="s">
        <v>777</v>
      </c>
      <c r="B63" s="89" t="s">
        <v>23</v>
      </c>
      <c r="C63" s="136">
        <v>42005</v>
      </c>
      <c r="D63" s="2356">
        <v>137793</v>
      </c>
      <c r="E63" s="2356">
        <v>19970</v>
      </c>
      <c r="F63" s="2356">
        <v>54753</v>
      </c>
      <c r="G63" s="2356">
        <v>11152</v>
      </c>
      <c r="H63" s="2356" t="s">
        <v>21</v>
      </c>
      <c r="I63" s="2356">
        <v>68</v>
      </c>
      <c r="J63" s="2356">
        <v>3</v>
      </c>
      <c r="K63" s="2356">
        <v>8413</v>
      </c>
      <c r="L63" s="2356">
        <v>751</v>
      </c>
      <c r="M63" s="2356">
        <v>7662</v>
      </c>
      <c r="N63" s="2356">
        <v>1302</v>
      </c>
      <c r="O63" s="2356">
        <v>309</v>
      </c>
      <c r="P63" s="2356">
        <v>30606</v>
      </c>
      <c r="Q63" s="2356">
        <v>4844</v>
      </c>
      <c r="R63" s="2356">
        <v>20639</v>
      </c>
      <c r="S63" s="2356">
        <v>22384</v>
      </c>
      <c r="T63" s="91" t="s">
        <v>30</v>
      </c>
      <c r="U63" s="632" t="s">
        <v>778</v>
      </c>
      <c r="V63" s="88" t="s">
        <v>777</v>
      </c>
      <c r="W63" s="89" t="s">
        <v>23</v>
      </c>
      <c r="X63" s="136">
        <v>42005</v>
      </c>
      <c r="Y63" s="2356">
        <v>130235</v>
      </c>
      <c r="Z63" s="2356" t="s">
        <v>21</v>
      </c>
      <c r="AA63" s="2356">
        <v>56143</v>
      </c>
      <c r="AB63" s="2356">
        <v>11189</v>
      </c>
      <c r="AC63" s="2356" t="s">
        <v>21</v>
      </c>
      <c r="AD63" s="2356">
        <v>107</v>
      </c>
      <c r="AE63" s="2356">
        <v>3</v>
      </c>
      <c r="AF63" s="2356">
        <v>8413</v>
      </c>
      <c r="AG63" s="2356">
        <v>751</v>
      </c>
      <c r="AH63" s="2356">
        <v>7662</v>
      </c>
      <c r="AI63" s="2356">
        <v>1302</v>
      </c>
      <c r="AJ63" s="2356">
        <v>309</v>
      </c>
      <c r="AK63" s="2356">
        <v>34040</v>
      </c>
      <c r="AL63" s="2356">
        <v>5243</v>
      </c>
      <c r="AM63" s="2356">
        <v>23112</v>
      </c>
      <c r="AN63" s="2356">
        <v>25087</v>
      </c>
      <c r="AO63" s="91" t="s">
        <v>30</v>
      </c>
      <c r="AP63" s="632" t="s">
        <v>778</v>
      </c>
      <c r="AQ63" s="35"/>
      <c r="AR63" s="35"/>
    </row>
    <row r="64" spans="1:44" ht="14.25" customHeight="1">
      <c r="A64" s="88" t="s">
        <v>26</v>
      </c>
      <c r="B64" s="89" t="s">
        <v>26</v>
      </c>
      <c r="C64" s="1194">
        <v>42036</v>
      </c>
      <c r="D64" s="2356">
        <v>131917</v>
      </c>
      <c r="E64" s="2356">
        <v>18098</v>
      </c>
      <c r="F64" s="2356">
        <v>50216</v>
      </c>
      <c r="G64" s="2356">
        <v>10007</v>
      </c>
      <c r="H64" s="2356" t="s">
        <v>21</v>
      </c>
      <c r="I64" s="2356">
        <v>75</v>
      </c>
      <c r="J64" s="2356">
        <v>3</v>
      </c>
      <c r="K64" s="2356">
        <v>7451</v>
      </c>
      <c r="L64" s="2356">
        <v>681</v>
      </c>
      <c r="M64" s="2356">
        <v>6770</v>
      </c>
      <c r="N64" s="2356">
        <v>1253</v>
      </c>
      <c r="O64" s="2356">
        <v>260</v>
      </c>
      <c r="P64" s="2356">
        <v>27866</v>
      </c>
      <c r="Q64" s="2356">
        <v>4186</v>
      </c>
      <c r="R64" s="2356">
        <v>19044</v>
      </c>
      <c r="S64" s="2356">
        <v>20678</v>
      </c>
      <c r="T64" s="91" t="s">
        <v>31</v>
      </c>
      <c r="U64" s="632" t="s">
        <v>26</v>
      </c>
      <c r="V64" s="88" t="s">
        <v>26</v>
      </c>
      <c r="W64" s="89" t="s">
        <v>26</v>
      </c>
      <c r="X64" s="1194">
        <v>42036</v>
      </c>
      <c r="Y64" s="2356">
        <v>126788</v>
      </c>
      <c r="Z64" s="2356" t="s">
        <v>21</v>
      </c>
      <c r="AA64" s="2356">
        <v>50891</v>
      </c>
      <c r="AB64" s="2356">
        <v>10042</v>
      </c>
      <c r="AC64" s="2356" t="s">
        <v>21</v>
      </c>
      <c r="AD64" s="2356">
        <v>112</v>
      </c>
      <c r="AE64" s="2356">
        <v>3</v>
      </c>
      <c r="AF64" s="2356">
        <v>7451</v>
      </c>
      <c r="AG64" s="2356">
        <v>681</v>
      </c>
      <c r="AH64" s="2356">
        <v>6770</v>
      </c>
      <c r="AI64" s="2356">
        <v>1253</v>
      </c>
      <c r="AJ64" s="2356">
        <v>260</v>
      </c>
      <c r="AK64" s="2356">
        <v>30231</v>
      </c>
      <c r="AL64" s="2356">
        <v>4564</v>
      </c>
      <c r="AM64" s="2356">
        <v>20624</v>
      </c>
      <c r="AN64" s="2356">
        <v>22403</v>
      </c>
      <c r="AO64" s="91" t="s">
        <v>31</v>
      </c>
      <c r="AP64" s="632" t="s">
        <v>26</v>
      </c>
      <c r="AQ64" s="35"/>
      <c r="AR64" s="35"/>
    </row>
    <row r="65" spans="1:44" ht="14.25" customHeight="1">
      <c r="A65" s="88" t="s">
        <v>26</v>
      </c>
      <c r="B65" s="89" t="s">
        <v>26</v>
      </c>
      <c r="C65" s="1194">
        <v>42064</v>
      </c>
      <c r="D65" s="2356">
        <v>140678</v>
      </c>
      <c r="E65" s="2356">
        <v>18708</v>
      </c>
      <c r="F65" s="2356">
        <v>53443</v>
      </c>
      <c r="G65" s="2356">
        <v>10828</v>
      </c>
      <c r="H65" s="2356" t="s">
        <v>21</v>
      </c>
      <c r="I65" s="2356">
        <v>48</v>
      </c>
      <c r="J65" s="2356">
        <v>3</v>
      </c>
      <c r="K65" s="2356">
        <v>8075</v>
      </c>
      <c r="L65" s="2356">
        <v>768</v>
      </c>
      <c r="M65" s="2356">
        <v>7307</v>
      </c>
      <c r="N65" s="2356">
        <v>1368</v>
      </c>
      <c r="O65" s="2356">
        <v>286</v>
      </c>
      <c r="P65" s="2356">
        <v>29533</v>
      </c>
      <c r="Q65" s="2356">
        <v>4272</v>
      </c>
      <c r="R65" s="2356">
        <v>20390</v>
      </c>
      <c r="S65" s="2356">
        <v>22133</v>
      </c>
      <c r="T65" s="91" t="s">
        <v>32</v>
      </c>
      <c r="U65" s="632" t="s">
        <v>26</v>
      </c>
      <c r="V65" s="88" t="s">
        <v>26</v>
      </c>
      <c r="W65" s="89" t="s">
        <v>26</v>
      </c>
      <c r="X65" s="1194">
        <v>42064</v>
      </c>
      <c r="Y65" s="2356">
        <v>135712</v>
      </c>
      <c r="Z65" s="2356" t="s">
        <v>21</v>
      </c>
      <c r="AA65" s="2356">
        <v>54117</v>
      </c>
      <c r="AB65" s="2356">
        <v>10865</v>
      </c>
      <c r="AC65" s="2356" t="s">
        <v>21</v>
      </c>
      <c r="AD65" s="2356">
        <v>87</v>
      </c>
      <c r="AE65" s="2356">
        <v>3</v>
      </c>
      <c r="AF65" s="2356">
        <v>8075</v>
      </c>
      <c r="AG65" s="2356">
        <v>768</v>
      </c>
      <c r="AH65" s="2356">
        <v>7307</v>
      </c>
      <c r="AI65" s="2356">
        <v>1368</v>
      </c>
      <c r="AJ65" s="2356">
        <v>286</v>
      </c>
      <c r="AK65" s="2356">
        <v>31921</v>
      </c>
      <c r="AL65" s="2356">
        <v>4620</v>
      </c>
      <c r="AM65" s="2356">
        <v>22025</v>
      </c>
      <c r="AN65" s="2356">
        <v>23920</v>
      </c>
      <c r="AO65" s="91" t="s">
        <v>32</v>
      </c>
      <c r="AP65" s="632" t="s">
        <v>26</v>
      </c>
      <c r="AQ65" s="35"/>
      <c r="AR65" s="35"/>
    </row>
    <row r="66" spans="1:44" ht="14.25" customHeight="1">
      <c r="A66" s="88" t="s">
        <v>26</v>
      </c>
      <c r="B66" s="89" t="s">
        <v>26</v>
      </c>
      <c r="C66" s="1194">
        <v>42095</v>
      </c>
      <c r="D66" s="2356">
        <v>140180</v>
      </c>
      <c r="E66" s="2356">
        <v>15572</v>
      </c>
      <c r="F66" s="2356">
        <v>53575</v>
      </c>
      <c r="G66" s="2356">
        <v>11538</v>
      </c>
      <c r="H66" s="2356" t="s">
        <v>21</v>
      </c>
      <c r="I66" s="2356">
        <v>22</v>
      </c>
      <c r="J66" s="2356">
        <v>3</v>
      </c>
      <c r="K66" s="2356">
        <v>8904</v>
      </c>
      <c r="L66" s="2356">
        <v>871</v>
      </c>
      <c r="M66" s="2356">
        <v>8033</v>
      </c>
      <c r="N66" s="2356">
        <v>1252</v>
      </c>
      <c r="O66" s="2356">
        <v>283</v>
      </c>
      <c r="P66" s="2356">
        <v>29171</v>
      </c>
      <c r="Q66" s="2356">
        <v>4691</v>
      </c>
      <c r="R66" s="2356">
        <v>19550</v>
      </c>
      <c r="S66" s="2356">
        <v>21235</v>
      </c>
      <c r="T66" s="91" t="s">
        <v>33</v>
      </c>
      <c r="U66" s="632" t="s">
        <v>26</v>
      </c>
      <c r="V66" s="88" t="s">
        <v>26</v>
      </c>
      <c r="W66" s="89" t="s">
        <v>26</v>
      </c>
      <c r="X66" s="1194">
        <v>42095</v>
      </c>
      <c r="Y66" s="2356">
        <v>134774</v>
      </c>
      <c r="Z66" s="2356" t="s">
        <v>21</v>
      </c>
      <c r="AA66" s="2356">
        <v>54529</v>
      </c>
      <c r="AB66" s="2356">
        <v>11573</v>
      </c>
      <c r="AC66" s="2356" t="s">
        <v>21</v>
      </c>
      <c r="AD66" s="2356">
        <v>58</v>
      </c>
      <c r="AE66" s="2356">
        <v>3</v>
      </c>
      <c r="AF66" s="2356">
        <v>8904</v>
      </c>
      <c r="AG66" s="2356">
        <v>871</v>
      </c>
      <c r="AH66" s="2356">
        <v>8033</v>
      </c>
      <c r="AI66" s="2356">
        <v>1252</v>
      </c>
      <c r="AJ66" s="2356">
        <v>283</v>
      </c>
      <c r="AK66" s="2356">
        <v>31663</v>
      </c>
      <c r="AL66" s="2356">
        <v>5116</v>
      </c>
      <c r="AM66" s="2356">
        <v>21181</v>
      </c>
      <c r="AN66" s="2356">
        <v>23017</v>
      </c>
      <c r="AO66" s="91" t="s">
        <v>33</v>
      </c>
      <c r="AP66" s="632" t="s">
        <v>26</v>
      </c>
      <c r="AQ66" s="35"/>
      <c r="AR66" s="35"/>
    </row>
    <row r="67" spans="1:44" ht="14.25" customHeight="1">
      <c r="A67" s="88" t="s">
        <v>26</v>
      </c>
      <c r="B67" s="89" t="s">
        <v>26</v>
      </c>
      <c r="C67" s="1194">
        <v>42125</v>
      </c>
      <c r="D67" s="2356">
        <v>144673</v>
      </c>
      <c r="E67" s="2356">
        <v>14031</v>
      </c>
      <c r="F67" s="2356">
        <v>53651</v>
      </c>
      <c r="G67" s="2356">
        <v>11901</v>
      </c>
      <c r="H67" s="2356" t="s">
        <v>21</v>
      </c>
      <c r="I67" s="2356">
        <v>59</v>
      </c>
      <c r="J67" s="2356">
        <v>2</v>
      </c>
      <c r="K67" s="2356">
        <v>9139</v>
      </c>
      <c r="L67" s="2356">
        <v>808</v>
      </c>
      <c r="M67" s="2356">
        <v>8331</v>
      </c>
      <c r="N67" s="2356">
        <v>1306</v>
      </c>
      <c r="O67" s="2356">
        <v>282</v>
      </c>
      <c r="P67" s="2356">
        <v>28589</v>
      </c>
      <c r="Q67" s="2356">
        <v>4551</v>
      </c>
      <c r="R67" s="2356">
        <v>19214</v>
      </c>
      <c r="S67" s="2356">
        <v>20874</v>
      </c>
      <c r="T67" s="91" t="s">
        <v>34</v>
      </c>
      <c r="U67" s="632" t="s">
        <v>26</v>
      </c>
      <c r="V67" s="88" t="s">
        <v>26</v>
      </c>
      <c r="W67" s="89" t="s">
        <v>26</v>
      </c>
      <c r="X67" s="1194">
        <v>42125</v>
      </c>
      <c r="Y67" s="2356">
        <v>139277</v>
      </c>
      <c r="Z67" s="2356" t="s">
        <v>21</v>
      </c>
      <c r="AA67" s="2356">
        <v>54582</v>
      </c>
      <c r="AB67" s="2356">
        <v>11936</v>
      </c>
      <c r="AC67" s="2356" t="s">
        <v>21</v>
      </c>
      <c r="AD67" s="2356">
        <v>95</v>
      </c>
      <c r="AE67" s="2356">
        <v>2</v>
      </c>
      <c r="AF67" s="2356">
        <v>9139</v>
      </c>
      <c r="AG67" s="2356">
        <v>808</v>
      </c>
      <c r="AH67" s="2356">
        <v>8331</v>
      </c>
      <c r="AI67" s="2356">
        <v>1306</v>
      </c>
      <c r="AJ67" s="2356">
        <v>282</v>
      </c>
      <c r="AK67" s="2356">
        <v>30949</v>
      </c>
      <c r="AL67" s="2356">
        <v>4968</v>
      </c>
      <c r="AM67" s="2356">
        <v>20740</v>
      </c>
      <c r="AN67" s="2356">
        <v>22542</v>
      </c>
      <c r="AO67" s="91" t="s">
        <v>34</v>
      </c>
      <c r="AP67" s="632" t="s">
        <v>26</v>
      </c>
      <c r="AQ67" s="35"/>
      <c r="AR67" s="35"/>
    </row>
    <row r="68" spans="1:44" ht="14.25" customHeight="1">
      <c r="A68" s="88" t="s">
        <v>26</v>
      </c>
      <c r="B68" s="89" t="s">
        <v>26</v>
      </c>
      <c r="C68" s="1194">
        <v>42156</v>
      </c>
      <c r="D68" s="2356">
        <v>144105</v>
      </c>
      <c r="E68" s="2356">
        <v>13512</v>
      </c>
      <c r="F68" s="2356">
        <v>55006</v>
      </c>
      <c r="G68" s="2356">
        <v>11645</v>
      </c>
      <c r="H68" s="2356" t="s">
        <v>21</v>
      </c>
      <c r="I68" s="2356">
        <v>10</v>
      </c>
      <c r="J68" s="2356">
        <v>3</v>
      </c>
      <c r="K68" s="2356">
        <v>8967</v>
      </c>
      <c r="L68" s="2356">
        <v>642</v>
      </c>
      <c r="M68" s="2356">
        <v>8325</v>
      </c>
      <c r="N68" s="2356">
        <v>1278</v>
      </c>
      <c r="O68" s="2356">
        <v>282</v>
      </c>
      <c r="P68" s="2356">
        <v>30327</v>
      </c>
      <c r="Q68" s="2356">
        <v>4763</v>
      </c>
      <c r="R68" s="2356">
        <v>20467</v>
      </c>
      <c r="S68" s="2356">
        <v>22228</v>
      </c>
      <c r="T68" s="91" t="s">
        <v>35</v>
      </c>
      <c r="U68" s="632" t="s">
        <v>26</v>
      </c>
      <c r="V68" s="88" t="s">
        <v>26</v>
      </c>
      <c r="W68" s="89" t="s">
        <v>26</v>
      </c>
      <c r="X68" s="1194">
        <v>42156</v>
      </c>
      <c r="Y68" s="2356">
        <v>137993</v>
      </c>
      <c r="Z68" s="2356" t="s">
        <v>21</v>
      </c>
      <c r="AA68" s="2356">
        <v>56046</v>
      </c>
      <c r="AB68" s="2356">
        <v>11680</v>
      </c>
      <c r="AC68" s="2356" t="s">
        <v>21</v>
      </c>
      <c r="AD68" s="2356">
        <v>46</v>
      </c>
      <c r="AE68" s="2356">
        <v>3</v>
      </c>
      <c r="AF68" s="2356">
        <v>8968</v>
      </c>
      <c r="AG68" s="2356">
        <v>643</v>
      </c>
      <c r="AH68" s="2356">
        <v>8325</v>
      </c>
      <c r="AI68" s="2356">
        <v>1278</v>
      </c>
      <c r="AJ68" s="2356">
        <v>282</v>
      </c>
      <c r="AK68" s="2356">
        <v>32825</v>
      </c>
      <c r="AL68" s="2356">
        <v>5182</v>
      </c>
      <c r="AM68" s="2356">
        <v>22109</v>
      </c>
      <c r="AN68" s="2356">
        <v>24024</v>
      </c>
      <c r="AO68" s="91" t="s">
        <v>35</v>
      </c>
      <c r="AP68" s="632" t="s">
        <v>26</v>
      </c>
      <c r="AQ68" s="35"/>
      <c r="AR68" s="35"/>
    </row>
    <row r="69" spans="1:44" ht="14.25" customHeight="1">
      <c r="A69" s="88" t="s">
        <v>26</v>
      </c>
      <c r="B69" s="89" t="s">
        <v>26</v>
      </c>
      <c r="C69" s="1194">
        <v>42186</v>
      </c>
      <c r="D69" s="2356">
        <v>151086</v>
      </c>
      <c r="E69" s="2356">
        <v>13806</v>
      </c>
      <c r="F69" s="2356">
        <v>55766</v>
      </c>
      <c r="G69" s="2356">
        <v>10996</v>
      </c>
      <c r="H69" s="2356" t="s">
        <v>21</v>
      </c>
      <c r="I69" s="2356">
        <v>12</v>
      </c>
      <c r="J69" s="2356">
        <v>2</v>
      </c>
      <c r="K69" s="2356">
        <v>8317</v>
      </c>
      <c r="L69" s="2356">
        <v>240</v>
      </c>
      <c r="M69" s="2356">
        <v>8077</v>
      </c>
      <c r="N69" s="2356">
        <v>1297</v>
      </c>
      <c r="O69" s="2356">
        <v>282</v>
      </c>
      <c r="P69" s="2356">
        <v>31171</v>
      </c>
      <c r="Q69" s="2356">
        <v>4831</v>
      </c>
      <c r="R69" s="2356">
        <v>21135</v>
      </c>
      <c r="S69" s="2356">
        <v>22933</v>
      </c>
      <c r="T69" s="91" t="s">
        <v>36</v>
      </c>
      <c r="U69" s="632" t="s">
        <v>26</v>
      </c>
      <c r="V69" s="88" t="s">
        <v>26</v>
      </c>
      <c r="W69" s="89" t="s">
        <v>26</v>
      </c>
      <c r="X69" s="1194">
        <v>42186</v>
      </c>
      <c r="Y69" s="2356">
        <v>143834</v>
      </c>
      <c r="Z69" s="2356" t="s">
        <v>21</v>
      </c>
      <c r="AA69" s="2356">
        <v>56853</v>
      </c>
      <c r="AB69" s="2356">
        <v>11033</v>
      </c>
      <c r="AC69" s="2356" t="s">
        <v>21</v>
      </c>
      <c r="AD69" s="2356">
        <v>48</v>
      </c>
      <c r="AE69" s="2356">
        <v>2</v>
      </c>
      <c r="AF69" s="2356">
        <v>8320</v>
      </c>
      <c r="AG69" s="2356">
        <v>243</v>
      </c>
      <c r="AH69" s="2356">
        <v>8077</v>
      </c>
      <c r="AI69" s="2356">
        <v>1297</v>
      </c>
      <c r="AJ69" s="2356">
        <v>282</v>
      </c>
      <c r="AK69" s="2356">
        <v>33840</v>
      </c>
      <c r="AL69" s="2356">
        <v>5248</v>
      </c>
      <c r="AM69" s="2356">
        <v>22927</v>
      </c>
      <c r="AN69" s="2356">
        <v>24892</v>
      </c>
      <c r="AO69" s="91" t="s">
        <v>36</v>
      </c>
      <c r="AP69" s="632" t="s">
        <v>26</v>
      </c>
      <c r="AQ69" s="35"/>
      <c r="AR69" s="35"/>
    </row>
    <row r="70" spans="1:44" ht="14.25" customHeight="1">
      <c r="A70" s="88" t="s">
        <v>26</v>
      </c>
      <c r="B70" s="89" t="s">
        <v>26</v>
      </c>
      <c r="C70" s="1194">
        <v>42217</v>
      </c>
      <c r="D70" s="2356">
        <v>149062</v>
      </c>
      <c r="E70" s="2356">
        <v>13382</v>
      </c>
      <c r="F70" s="2356">
        <v>55138</v>
      </c>
      <c r="G70" s="2356">
        <v>9964</v>
      </c>
      <c r="H70" s="2356" t="s">
        <v>21</v>
      </c>
      <c r="I70" s="2356">
        <v>12</v>
      </c>
      <c r="J70" s="2356">
        <v>2</v>
      </c>
      <c r="K70" s="2356">
        <v>7378</v>
      </c>
      <c r="L70" s="2356">
        <v>230</v>
      </c>
      <c r="M70" s="2356">
        <v>7148</v>
      </c>
      <c r="N70" s="2356">
        <v>1285</v>
      </c>
      <c r="O70" s="2356">
        <v>282</v>
      </c>
      <c r="P70" s="2356">
        <v>31773</v>
      </c>
      <c r="Q70" s="2356">
        <v>4765</v>
      </c>
      <c r="R70" s="2356">
        <v>21734</v>
      </c>
      <c r="S70" s="2356">
        <v>23588</v>
      </c>
      <c r="T70" s="91" t="s">
        <v>37</v>
      </c>
      <c r="U70" s="632" t="s">
        <v>26</v>
      </c>
      <c r="V70" s="88" t="s">
        <v>26</v>
      </c>
      <c r="W70" s="89" t="s">
        <v>26</v>
      </c>
      <c r="X70" s="1194">
        <v>42217</v>
      </c>
      <c r="Y70" s="2356">
        <v>141474</v>
      </c>
      <c r="Z70" s="2356" t="s">
        <v>21</v>
      </c>
      <c r="AA70" s="2356">
        <v>56279</v>
      </c>
      <c r="AB70" s="2356">
        <v>10001</v>
      </c>
      <c r="AC70" s="2356" t="s">
        <v>21</v>
      </c>
      <c r="AD70" s="2356">
        <v>48</v>
      </c>
      <c r="AE70" s="2356">
        <v>2</v>
      </c>
      <c r="AF70" s="2356">
        <v>7380</v>
      </c>
      <c r="AG70" s="2356">
        <v>232</v>
      </c>
      <c r="AH70" s="2356">
        <v>7148</v>
      </c>
      <c r="AI70" s="2356">
        <v>1285</v>
      </c>
      <c r="AJ70" s="2356">
        <v>282</v>
      </c>
      <c r="AK70" s="2356">
        <v>34498</v>
      </c>
      <c r="AL70" s="2356">
        <v>5220</v>
      </c>
      <c r="AM70" s="2356">
        <v>23528</v>
      </c>
      <c r="AN70" s="2356">
        <v>25549</v>
      </c>
      <c r="AO70" s="91" t="s">
        <v>37</v>
      </c>
      <c r="AP70" s="632" t="s">
        <v>26</v>
      </c>
      <c r="AQ70" s="35"/>
      <c r="AR70" s="35"/>
    </row>
    <row r="71" spans="1:44" ht="14.25" customHeight="1">
      <c r="A71" s="88" t="s">
        <v>26</v>
      </c>
      <c r="B71" s="89" t="s">
        <v>26</v>
      </c>
      <c r="C71" s="1194">
        <v>42248</v>
      </c>
      <c r="D71" s="2356">
        <v>143082</v>
      </c>
      <c r="E71" s="2356">
        <v>12741</v>
      </c>
      <c r="F71" s="2356">
        <v>54150</v>
      </c>
      <c r="G71" s="2356">
        <v>10437</v>
      </c>
      <c r="H71" s="2356" t="s">
        <v>21</v>
      </c>
      <c r="I71" s="2356">
        <v>11</v>
      </c>
      <c r="J71" s="2356">
        <v>3</v>
      </c>
      <c r="K71" s="2356">
        <v>7853</v>
      </c>
      <c r="L71" s="2356">
        <v>386</v>
      </c>
      <c r="M71" s="2356">
        <v>7467</v>
      </c>
      <c r="N71" s="2356">
        <v>1262</v>
      </c>
      <c r="O71" s="2356">
        <v>282</v>
      </c>
      <c r="P71" s="2356">
        <v>30849</v>
      </c>
      <c r="Q71" s="2356">
        <v>4977</v>
      </c>
      <c r="R71" s="2356">
        <v>20665</v>
      </c>
      <c r="S71" s="2356">
        <v>22436</v>
      </c>
      <c r="T71" s="91" t="s">
        <v>38</v>
      </c>
      <c r="U71" s="632" t="s">
        <v>26</v>
      </c>
      <c r="V71" s="88" t="s">
        <v>26</v>
      </c>
      <c r="W71" s="89" t="s">
        <v>26</v>
      </c>
      <c r="X71" s="1194">
        <v>42248</v>
      </c>
      <c r="Y71" s="2356">
        <v>135301</v>
      </c>
      <c r="Z71" s="2356" t="s">
        <v>21</v>
      </c>
      <c r="AA71" s="2356">
        <v>55276</v>
      </c>
      <c r="AB71" s="2356">
        <v>10482</v>
      </c>
      <c r="AC71" s="2356" t="s">
        <v>21</v>
      </c>
      <c r="AD71" s="2356">
        <v>47</v>
      </c>
      <c r="AE71" s="2356">
        <v>3</v>
      </c>
      <c r="AF71" s="2356">
        <v>7856</v>
      </c>
      <c r="AG71" s="2356">
        <v>389</v>
      </c>
      <c r="AH71" s="2356">
        <v>7467</v>
      </c>
      <c r="AI71" s="2356">
        <v>1268</v>
      </c>
      <c r="AJ71" s="2356">
        <v>282</v>
      </c>
      <c r="AK71" s="2356">
        <v>33524</v>
      </c>
      <c r="AL71" s="2356">
        <v>5555</v>
      </c>
      <c r="AM71" s="2356">
        <v>22267</v>
      </c>
      <c r="AN71" s="2356">
        <v>24187</v>
      </c>
      <c r="AO71" s="91" t="s">
        <v>38</v>
      </c>
      <c r="AP71" s="632" t="s">
        <v>26</v>
      </c>
      <c r="AQ71" s="35"/>
      <c r="AR71" s="35"/>
    </row>
    <row r="72" spans="1:44" ht="14.25" customHeight="1">
      <c r="A72" s="88" t="s">
        <v>26</v>
      </c>
      <c r="B72" s="89" t="s">
        <v>26</v>
      </c>
      <c r="C72" s="1194">
        <v>42278</v>
      </c>
      <c r="D72" s="2356">
        <v>138558</v>
      </c>
      <c r="E72" s="2356">
        <v>13002</v>
      </c>
      <c r="F72" s="2356">
        <v>53604</v>
      </c>
      <c r="G72" s="2356">
        <v>10497</v>
      </c>
      <c r="H72" s="2356" t="s">
        <v>21</v>
      </c>
      <c r="I72" s="2356">
        <v>7</v>
      </c>
      <c r="J72" s="2356">
        <v>3</v>
      </c>
      <c r="K72" s="2356">
        <v>7850</v>
      </c>
      <c r="L72" s="2356">
        <v>1676</v>
      </c>
      <c r="M72" s="2356">
        <v>6174</v>
      </c>
      <c r="N72" s="2356">
        <v>1384</v>
      </c>
      <c r="O72" s="2356">
        <v>282</v>
      </c>
      <c r="P72" s="2356">
        <v>30558</v>
      </c>
      <c r="Q72" s="2356">
        <v>4674</v>
      </c>
      <c r="R72" s="2356">
        <v>20810</v>
      </c>
      <c r="S72" s="2356">
        <v>22564</v>
      </c>
      <c r="T72" s="91" t="s">
        <v>39</v>
      </c>
      <c r="U72" s="632" t="s">
        <v>26</v>
      </c>
      <c r="V72" s="88" t="s">
        <v>26</v>
      </c>
      <c r="W72" s="89" t="s">
        <v>26</v>
      </c>
      <c r="X72" s="1194">
        <v>42278</v>
      </c>
      <c r="Y72" s="2356">
        <v>131013</v>
      </c>
      <c r="Z72" s="2356" t="s">
        <v>21</v>
      </c>
      <c r="AA72" s="2356">
        <v>54726</v>
      </c>
      <c r="AB72" s="2356">
        <v>10542</v>
      </c>
      <c r="AC72" s="2356" t="s">
        <v>21</v>
      </c>
      <c r="AD72" s="2356">
        <v>43</v>
      </c>
      <c r="AE72" s="2356">
        <v>3</v>
      </c>
      <c r="AF72" s="2356">
        <v>7853</v>
      </c>
      <c r="AG72" s="2356">
        <v>1679</v>
      </c>
      <c r="AH72" s="2356">
        <v>6174</v>
      </c>
      <c r="AI72" s="2356">
        <v>1390</v>
      </c>
      <c r="AJ72" s="2356">
        <v>282</v>
      </c>
      <c r="AK72" s="2356">
        <v>33225</v>
      </c>
      <c r="AL72" s="2356">
        <v>5186</v>
      </c>
      <c r="AM72" s="2356">
        <v>22486</v>
      </c>
      <c r="AN72" s="2356">
        <v>24396</v>
      </c>
      <c r="AO72" s="91" t="s">
        <v>39</v>
      </c>
      <c r="AP72" s="632" t="s">
        <v>26</v>
      </c>
      <c r="AQ72" s="35"/>
      <c r="AR72" s="35"/>
    </row>
    <row r="73" spans="1:44" ht="14.25" customHeight="1">
      <c r="A73" s="88" t="s">
        <v>26</v>
      </c>
      <c r="B73" s="89" t="s">
        <v>26</v>
      </c>
      <c r="C73" s="1194">
        <v>42309</v>
      </c>
      <c r="D73" s="2356">
        <v>136015</v>
      </c>
      <c r="E73" s="2356">
        <v>13214</v>
      </c>
      <c r="F73" s="2356">
        <v>53344</v>
      </c>
      <c r="G73" s="2356">
        <v>10583</v>
      </c>
      <c r="H73" s="2356" t="s">
        <v>21</v>
      </c>
      <c r="I73" s="2356">
        <v>10</v>
      </c>
      <c r="J73" s="2356">
        <v>2</v>
      </c>
      <c r="K73" s="2356">
        <v>7981</v>
      </c>
      <c r="L73" s="2356">
        <v>1277</v>
      </c>
      <c r="M73" s="2356">
        <v>6704</v>
      </c>
      <c r="N73" s="2356">
        <v>1318</v>
      </c>
      <c r="O73" s="2356">
        <v>282</v>
      </c>
      <c r="P73" s="2356">
        <v>30405</v>
      </c>
      <c r="Q73" s="2356">
        <v>4713</v>
      </c>
      <c r="R73" s="2356">
        <v>20644</v>
      </c>
      <c r="S73" s="2356">
        <v>22368</v>
      </c>
      <c r="T73" s="91" t="s">
        <v>40</v>
      </c>
      <c r="U73" s="632" t="s">
        <v>26</v>
      </c>
      <c r="V73" s="88" t="s">
        <v>26</v>
      </c>
      <c r="W73" s="89" t="s">
        <v>26</v>
      </c>
      <c r="X73" s="1194">
        <v>42309</v>
      </c>
      <c r="Y73" s="2356">
        <v>130130</v>
      </c>
      <c r="Z73" s="2356" t="s">
        <v>21</v>
      </c>
      <c r="AA73" s="2356">
        <v>54202</v>
      </c>
      <c r="AB73" s="2356">
        <v>10628</v>
      </c>
      <c r="AC73" s="2356" t="s">
        <v>21</v>
      </c>
      <c r="AD73" s="2356">
        <v>46</v>
      </c>
      <c r="AE73" s="2356">
        <v>2</v>
      </c>
      <c r="AF73" s="2356">
        <v>7981</v>
      </c>
      <c r="AG73" s="2356">
        <v>1277</v>
      </c>
      <c r="AH73" s="2356">
        <v>6704</v>
      </c>
      <c r="AI73" s="2356">
        <v>1326</v>
      </c>
      <c r="AJ73" s="2356">
        <v>282</v>
      </c>
      <c r="AK73" s="2356">
        <v>32671</v>
      </c>
      <c r="AL73" s="2356">
        <v>5098</v>
      </c>
      <c r="AM73" s="2356">
        <v>22129</v>
      </c>
      <c r="AN73" s="2356">
        <v>23990</v>
      </c>
      <c r="AO73" s="91" t="s">
        <v>40</v>
      </c>
      <c r="AP73" s="632" t="s">
        <v>26</v>
      </c>
      <c r="AQ73" s="35"/>
      <c r="AR73" s="35"/>
    </row>
    <row r="74" spans="1:44" ht="14.25" customHeight="1">
      <c r="A74" s="104" t="s">
        <v>26</v>
      </c>
      <c r="B74" s="105" t="s">
        <v>26</v>
      </c>
      <c r="C74" s="1195">
        <v>42339</v>
      </c>
      <c r="D74" s="2357">
        <v>136677</v>
      </c>
      <c r="E74" s="2357">
        <v>15204</v>
      </c>
      <c r="F74" s="2357">
        <v>53649</v>
      </c>
      <c r="G74" s="2357">
        <v>10846</v>
      </c>
      <c r="H74" s="2357" t="s">
        <v>21</v>
      </c>
      <c r="I74" s="2357">
        <v>21</v>
      </c>
      <c r="J74" s="2357">
        <v>4</v>
      </c>
      <c r="K74" s="2357">
        <v>8096</v>
      </c>
      <c r="L74" s="2357">
        <v>493</v>
      </c>
      <c r="M74" s="2357">
        <v>7603</v>
      </c>
      <c r="N74" s="2357">
        <v>1371</v>
      </c>
      <c r="O74" s="2357">
        <v>282</v>
      </c>
      <c r="P74" s="2357">
        <v>30208</v>
      </c>
      <c r="Q74" s="2357">
        <v>4688</v>
      </c>
      <c r="R74" s="2357">
        <v>20485</v>
      </c>
      <c r="S74" s="2357">
        <v>22216</v>
      </c>
      <c r="T74" s="107" t="s">
        <v>41</v>
      </c>
      <c r="U74" s="635" t="s">
        <v>26</v>
      </c>
      <c r="V74" s="104" t="s">
        <v>26</v>
      </c>
      <c r="W74" s="105" t="s">
        <v>26</v>
      </c>
      <c r="X74" s="1195">
        <v>42339</v>
      </c>
      <c r="Y74" s="2357">
        <v>130463</v>
      </c>
      <c r="Z74" s="2357" t="s">
        <v>21</v>
      </c>
      <c r="AA74" s="2357">
        <v>54448</v>
      </c>
      <c r="AB74" s="2357">
        <v>10889</v>
      </c>
      <c r="AC74" s="2357" t="s">
        <v>21</v>
      </c>
      <c r="AD74" s="2357">
        <v>57</v>
      </c>
      <c r="AE74" s="2357">
        <v>4</v>
      </c>
      <c r="AF74" s="2357">
        <v>8099</v>
      </c>
      <c r="AG74" s="2357">
        <v>496</v>
      </c>
      <c r="AH74" s="2357">
        <v>7603</v>
      </c>
      <c r="AI74" s="2357">
        <v>1375</v>
      </c>
      <c r="AJ74" s="2357">
        <v>282</v>
      </c>
      <c r="AK74" s="2357">
        <v>32589</v>
      </c>
      <c r="AL74" s="2357">
        <v>5076</v>
      </c>
      <c r="AM74" s="2357">
        <v>22065</v>
      </c>
      <c r="AN74" s="2357">
        <v>23943</v>
      </c>
      <c r="AO74" s="107" t="s">
        <v>41</v>
      </c>
      <c r="AP74" s="635" t="s">
        <v>26</v>
      </c>
      <c r="AQ74" s="35"/>
      <c r="AR74" s="35"/>
    </row>
    <row r="75" spans="1:44" ht="15.75" customHeight="1">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c r="AQ75" s="35"/>
      <c r="AR75" s="35"/>
    </row>
    <row r="76" spans="1:44" s="14" customFormat="1" ht="19.5" customHeight="1">
      <c r="A76" s="2487" t="s">
        <v>2418</v>
      </c>
      <c r="B76" s="2487"/>
      <c r="C76" s="2488"/>
      <c r="D76" s="962" t="s">
        <v>1105</v>
      </c>
      <c r="E76" s="499"/>
      <c r="F76" s="507" t="s">
        <v>2633</v>
      </c>
      <c r="G76" s="499"/>
      <c r="H76" s="2480" t="s">
        <v>2422</v>
      </c>
      <c r="I76" s="2481"/>
      <c r="Q76" s="146"/>
      <c r="R76" s="146"/>
      <c r="S76" s="146"/>
      <c r="T76" s="146"/>
      <c r="U76" s="146"/>
      <c r="V76" s="2487" t="s">
        <v>2418</v>
      </c>
      <c r="W76" s="2487"/>
      <c r="X76" s="2488"/>
      <c r="Y76" s="962" t="s">
        <v>1106</v>
      </c>
      <c r="Z76" s="383"/>
      <c r="AA76" s="507" t="s">
        <v>2634</v>
      </c>
      <c r="AB76" s="499"/>
      <c r="AC76" s="2480" t="s">
        <v>2422</v>
      </c>
      <c r="AD76" s="2481"/>
    </row>
    <row r="77" spans="1:44" s="14" customFormat="1" ht="15.75" customHeight="1">
      <c r="A77" s="2537"/>
      <c r="B77" s="2537"/>
      <c r="C77" s="2538"/>
      <c r="D77" s="923" t="s">
        <v>88</v>
      </c>
      <c r="E77" s="923" t="s">
        <v>1759</v>
      </c>
      <c r="F77" s="920" t="s">
        <v>5</v>
      </c>
      <c r="G77" s="923" t="s">
        <v>7</v>
      </c>
      <c r="H77" s="2482"/>
      <c r="I77" s="2483"/>
      <c r="V77" s="2537"/>
      <c r="W77" s="2537"/>
      <c r="X77" s="2538"/>
      <c r="Y77" s="923" t="s">
        <v>88</v>
      </c>
      <c r="Z77" s="923" t="s">
        <v>1759</v>
      </c>
      <c r="AA77" s="920" t="s">
        <v>5</v>
      </c>
      <c r="AB77" s="923" t="s">
        <v>7</v>
      </c>
      <c r="AC77" s="2482"/>
      <c r="AD77" s="2483"/>
    </row>
    <row r="78" spans="1:44" s="14" customFormat="1" ht="14.25" customHeight="1">
      <c r="A78" s="2537"/>
      <c r="B78" s="2537"/>
      <c r="C78" s="2538"/>
      <c r="D78" s="922"/>
      <c r="E78" s="922"/>
      <c r="F78" s="920"/>
      <c r="G78" s="922"/>
      <c r="H78" s="2482"/>
      <c r="I78" s="2483"/>
      <c r="V78" s="2537"/>
      <c r="W78" s="2537"/>
      <c r="X78" s="2538"/>
      <c r="Y78" s="922"/>
      <c r="Z78" s="922"/>
      <c r="AA78" s="920"/>
      <c r="AB78" s="922"/>
      <c r="AC78" s="2482"/>
      <c r="AD78" s="2483"/>
    </row>
    <row r="79" spans="1:44" s="14" customFormat="1" ht="14.25" customHeight="1">
      <c r="A79" s="2537"/>
      <c r="B79" s="2537"/>
      <c r="C79" s="2538"/>
      <c r="D79" s="390"/>
      <c r="E79" s="2674" t="s">
        <v>2401</v>
      </c>
      <c r="F79" s="430"/>
      <c r="G79" s="390"/>
      <c r="H79" s="2482"/>
      <c r="I79" s="2483"/>
      <c r="V79" s="2537"/>
      <c r="W79" s="2537"/>
      <c r="X79" s="2538"/>
      <c r="Y79" s="390"/>
      <c r="Z79" s="2674" t="s">
        <v>2401</v>
      </c>
      <c r="AA79" s="395"/>
      <c r="AB79" s="390"/>
      <c r="AC79" s="2482"/>
      <c r="AD79" s="2483"/>
    </row>
    <row r="80" spans="1:44" s="14" customFormat="1" ht="14.25" customHeight="1">
      <c r="A80" s="2537"/>
      <c r="B80" s="2537"/>
      <c r="C80" s="2538"/>
      <c r="D80" s="390" t="s">
        <v>1720</v>
      </c>
      <c r="E80" s="2674"/>
      <c r="F80" s="430" t="s">
        <v>2412</v>
      </c>
      <c r="G80" s="390" t="s">
        <v>2218</v>
      </c>
      <c r="H80" s="2482"/>
      <c r="I80" s="2483"/>
      <c r="V80" s="2537"/>
      <c r="W80" s="2537"/>
      <c r="X80" s="2538"/>
      <c r="Y80" s="390" t="s">
        <v>1720</v>
      </c>
      <c r="Z80" s="2674"/>
      <c r="AA80" s="395" t="s">
        <v>2412</v>
      </c>
      <c r="AB80" s="390" t="s">
        <v>2218</v>
      </c>
      <c r="AC80" s="2482"/>
      <c r="AD80" s="2483"/>
    </row>
    <row r="81" spans="1:42" s="14" customFormat="1" ht="14.25" customHeight="1">
      <c r="A81" s="2537"/>
      <c r="B81" s="2537"/>
      <c r="C81" s="2538"/>
      <c r="D81" s="390"/>
      <c r="E81" s="390"/>
      <c r="F81" s="478"/>
      <c r="G81" s="390"/>
      <c r="H81" s="2482"/>
      <c r="I81" s="2483"/>
      <c r="V81" s="2537"/>
      <c r="W81" s="2537"/>
      <c r="X81" s="2538"/>
      <c r="Y81" s="390"/>
      <c r="Z81" s="390"/>
      <c r="AA81" s="478"/>
      <c r="AB81" s="390"/>
      <c r="AC81" s="2482"/>
      <c r="AD81" s="2483"/>
    </row>
    <row r="82" spans="1:42" s="35" customFormat="1" ht="17.5" customHeight="1">
      <c r="A82" s="2539"/>
      <c r="B82" s="2539"/>
      <c r="C82" s="2540"/>
      <c r="D82" s="1821" t="s">
        <v>2194</v>
      </c>
      <c r="E82" s="1815" t="s">
        <v>2194</v>
      </c>
      <c r="F82" s="1883" t="s">
        <v>316</v>
      </c>
      <c r="G82" s="1815" t="s">
        <v>2194</v>
      </c>
      <c r="H82" s="2484"/>
      <c r="I82" s="2485"/>
      <c r="V82" s="2539"/>
      <c r="W82" s="2539"/>
      <c r="X82" s="2540"/>
      <c r="Y82" s="1821" t="s">
        <v>2194</v>
      </c>
      <c r="Z82" s="1815" t="s">
        <v>2194</v>
      </c>
      <c r="AA82" s="1821" t="s">
        <v>316</v>
      </c>
      <c r="AB82" s="1815" t="s">
        <v>2194</v>
      </c>
      <c r="AC82" s="2484"/>
      <c r="AD82" s="2485"/>
    </row>
    <row r="83" spans="1:42" ht="18.75" customHeight="1">
      <c r="A83" s="620">
        <v>40544</v>
      </c>
      <c r="B83" s="64">
        <v>40544</v>
      </c>
      <c r="C83" s="990">
        <v>40544</v>
      </c>
      <c r="D83" s="2354" t="s">
        <v>21</v>
      </c>
      <c r="E83" s="2354" t="s">
        <v>21</v>
      </c>
      <c r="F83" s="2354">
        <v>1845383</v>
      </c>
      <c r="G83" s="199">
        <v>218408</v>
      </c>
      <c r="H83" s="67">
        <v>40544</v>
      </c>
      <c r="I83" s="624">
        <v>40544</v>
      </c>
      <c r="Q83" s="482"/>
      <c r="R83" s="482"/>
      <c r="S83" s="482"/>
      <c r="T83" s="35"/>
      <c r="U83" s="35"/>
      <c r="V83" s="620">
        <v>40544</v>
      </c>
      <c r="W83" s="64">
        <v>40544</v>
      </c>
      <c r="X83" s="990">
        <v>40544</v>
      </c>
      <c r="Y83" s="2354" t="s">
        <v>21</v>
      </c>
      <c r="Z83" s="2354" t="s">
        <v>21</v>
      </c>
      <c r="AA83" s="2354">
        <v>1781712</v>
      </c>
      <c r="AB83" s="199">
        <v>8628</v>
      </c>
      <c r="AC83" s="67">
        <v>40544</v>
      </c>
      <c r="AD83" s="624">
        <v>40544</v>
      </c>
      <c r="AE83" s="35"/>
      <c r="AF83" s="35"/>
      <c r="AG83" s="35"/>
      <c r="AH83" s="35"/>
      <c r="AI83" s="35"/>
      <c r="AJ83" s="35"/>
      <c r="AK83" s="35"/>
      <c r="AL83" s="35"/>
      <c r="AM83" s="35"/>
      <c r="AN83" s="35"/>
      <c r="AO83" s="35"/>
      <c r="AP83" s="35"/>
    </row>
    <row r="84" spans="1:42" ht="14.25" customHeight="1">
      <c r="A84" s="73"/>
      <c r="B84" s="64">
        <v>40909</v>
      </c>
      <c r="C84" s="127"/>
      <c r="D84" s="2355" t="s">
        <v>21</v>
      </c>
      <c r="E84" s="2355" t="s">
        <v>21</v>
      </c>
      <c r="F84" s="2355">
        <v>1770314</v>
      </c>
      <c r="G84" s="205">
        <v>275100</v>
      </c>
      <c r="H84" s="67">
        <v>40909</v>
      </c>
      <c r="I84" s="624">
        <v>40909</v>
      </c>
      <c r="Q84" s="482"/>
      <c r="R84" s="482"/>
      <c r="S84" s="482"/>
      <c r="T84" s="35"/>
      <c r="U84" s="35"/>
      <c r="V84" s="73"/>
      <c r="W84" s="64">
        <v>40909</v>
      </c>
      <c r="X84" s="127"/>
      <c r="Y84" s="2355" t="s">
        <v>21</v>
      </c>
      <c r="Z84" s="2355" t="s">
        <v>21</v>
      </c>
      <c r="AA84" s="2355">
        <v>1674409</v>
      </c>
      <c r="AB84" s="205">
        <v>7</v>
      </c>
      <c r="AC84" s="67">
        <v>40909</v>
      </c>
      <c r="AD84" s="624">
        <v>40909</v>
      </c>
      <c r="AE84" s="35"/>
      <c r="AF84" s="35"/>
      <c r="AG84" s="35"/>
      <c r="AH84" s="35"/>
      <c r="AI84" s="35"/>
      <c r="AJ84" s="35"/>
      <c r="AK84" s="35"/>
      <c r="AL84" s="35"/>
      <c r="AM84" s="35"/>
      <c r="AN84" s="35"/>
      <c r="AO84" s="35"/>
      <c r="AP84" s="35"/>
    </row>
    <row r="85" spans="1:42" ht="14.25" customHeight="1">
      <c r="A85" s="73"/>
      <c r="B85" s="64">
        <v>41275</v>
      </c>
      <c r="C85" s="127"/>
      <c r="D85" s="2355" t="s">
        <v>21</v>
      </c>
      <c r="E85" s="2355" t="s">
        <v>21</v>
      </c>
      <c r="F85" s="2355">
        <v>1674804</v>
      </c>
      <c r="G85" s="205">
        <v>251870</v>
      </c>
      <c r="H85" s="67">
        <v>41275</v>
      </c>
      <c r="I85" s="624">
        <v>41275</v>
      </c>
      <c r="Q85" s="482"/>
      <c r="R85" s="482"/>
      <c r="S85" s="482"/>
      <c r="T85" s="35"/>
      <c r="U85" s="35"/>
      <c r="V85" s="73"/>
      <c r="W85" s="64">
        <v>41275</v>
      </c>
      <c r="X85" s="127"/>
      <c r="Y85" s="2355" t="s">
        <v>21</v>
      </c>
      <c r="Z85" s="2355" t="s">
        <v>21</v>
      </c>
      <c r="AA85" s="2355">
        <v>1596074</v>
      </c>
      <c r="AB85" s="205">
        <v>28</v>
      </c>
      <c r="AC85" s="67">
        <v>41275</v>
      </c>
      <c r="AD85" s="624">
        <v>41275</v>
      </c>
      <c r="AE85" s="35"/>
      <c r="AF85" s="35"/>
      <c r="AG85" s="35"/>
      <c r="AH85" s="35"/>
      <c r="AI85" s="35"/>
      <c r="AJ85" s="35"/>
      <c r="AK85" s="35"/>
      <c r="AL85" s="35"/>
      <c r="AM85" s="35"/>
      <c r="AN85" s="35"/>
      <c r="AO85" s="35"/>
      <c r="AP85" s="35"/>
    </row>
    <row r="86" spans="1:42" ht="14.25" customHeight="1">
      <c r="A86" s="73"/>
      <c r="B86" s="64">
        <v>41640</v>
      </c>
      <c r="C86" s="127"/>
      <c r="D86" s="2355" t="s">
        <v>21</v>
      </c>
      <c r="E86" s="2355" t="s">
        <v>21</v>
      </c>
      <c r="F86" s="2355">
        <v>1509958</v>
      </c>
      <c r="G86" s="205">
        <v>222723</v>
      </c>
      <c r="H86" s="67">
        <v>41640</v>
      </c>
      <c r="I86" s="624">
        <v>41640</v>
      </c>
      <c r="Q86" s="482"/>
      <c r="R86" s="482"/>
      <c r="S86" s="482"/>
      <c r="T86" s="35"/>
      <c r="U86" s="35"/>
      <c r="V86" s="73"/>
      <c r="W86" s="64">
        <v>41640</v>
      </c>
      <c r="X86" s="127"/>
      <c r="Y86" s="2355" t="s">
        <v>21</v>
      </c>
      <c r="Z86" s="2355" t="s">
        <v>21</v>
      </c>
      <c r="AA86" s="2355">
        <v>1421705</v>
      </c>
      <c r="AB86" s="205">
        <v>56</v>
      </c>
      <c r="AC86" s="67">
        <v>41640</v>
      </c>
      <c r="AD86" s="624">
        <v>41640</v>
      </c>
      <c r="AE86" s="35"/>
      <c r="AF86" s="35"/>
      <c r="AG86" s="35"/>
      <c r="AH86" s="35"/>
      <c r="AI86" s="35"/>
      <c r="AJ86" s="35"/>
      <c r="AK86" s="35"/>
      <c r="AL86" s="35"/>
      <c r="AM86" s="35"/>
      <c r="AN86" s="35"/>
      <c r="AO86" s="35"/>
      <c r="AP86" s="35"/>
    </row>
    <row r="87" spans="1:42" ht="14.25" customHeight="1">
      <c r="A87" s="73"/>
      <c r="B87" s="64">
        <v>42005</v>
      </c>
      <c r="C87" s="127"/>
      <c r="D87" s="2355" t="s">
        <v>21</v>
      </c>
      <c r="E87" s="2355" t="s">
        <v>21</v>
      </c>
      <c r="F87" s="2355">
        <v>1530832</v>
      </c>
      <c r="G87" s="205">
        <v>180007</v>
      </c>
      <c r="H87" s="67">
        <v>42005</v>
      </c>
      <c r="I87" s="624">
        <v>42005</v>
      </c>
      <c r="Q87" s="482"/>
      <c r="R87" s="482"/>
      <c r="S87" s="482"/>
      <c r="T87" s="35"/>
      <c r="U87" s="35"/>
      <c r="V87" s="73"/>
      <c r="W87" s="64">
        <v>42005</v>
      </c>
      <c r="X87" s="127"/>
      <c r="Y87" s="2355" t="s">
        <v>21</v>
      </c>
      <c r="Z87" s="2355" t="s">
        <v>21</v>
      </c>
      <c r="AA87" s="2355">
        <v>1454010</v>
      </c>
      <c r="AB87" s="205" t="s">
        <v>21</v>
      </c>
      <c r="AC87" s="67">
        <v>42005</v>
      </c>
      <c r="AD87" s="624">
        <v>42005</v>
      </c>
      <c r="AE87" s="35"/>
      <c r="AF87" s="35"/>
      <c r="AG87" s="35"/>
      <c r="AH87" s="35"/>
      <c r="AI87" s="35"/>
      <c r="AJ87" s="35"/>
      <c r="AK87" s="35"/>
      <c r="AL87" s="35"/>
      <c r="AM87" s="35"/>
      <c r="AN87" s="35"/>
      <c r="AO87" s="35"/>
      <c r="AP87" s="35"/>
    </row>
    <row r="88" spans="1:42" ht="9.75" customHeight="1">
      <c r="A88" s="73"/>
      <c r="B88" s="76"/>
      <c r="C88" s="127"/>
      <c r="D88" s="625"/>
      <c r="E88" s="625"/>
      <c r="F88" s="625"/>
      <c r="G88" s="626"/>
      <c r="H88" s="77"/>
      <c r="I88" s="486"/>
      <c r="Q88" s="482"/>
      <c r="R88" s="482"/>
      <c r="S88" s="482"/>
      <c r="T88" s="35"/>
      <c r="U88" s="35"/>
      <c r="V88" s="73"/>
      <c r="W88" s="76"/>
      <c r="X88" s="127"/>
      <c r="Y88" s="625"/>
      <c r="Z88" s="625"/>
      <c r="AA88" s="625"/>
      <c r="AB88" s="626"/>
      <c r="AC88" s="77"/>
      <c r="AD88" s="486"/>
      <c r="AE88" s="35"/>
      <c r="AF88" s="35"/>
      <c r="AG88" s="35"/>
      <c r="AH88" s="35"/>
      <c r="AI88" s="35"/>
      <c r="AJ88" s="35"/>
      <c r="AK88" s="35"/>
      <c r="AL88" s="35"/>
      <c r="AM88" s="35"/>
      <c r="AN88" s="35"/>
      <c r="AO88" s="35"/>
      <c r="AP88" s="35"/>
    </row>
    <row r="89" spans="1:42" ht="16.5" customHeight="1">
      <c r="A89" s="79">
        <v>41365</v>
      </c>
      <c r="B89" s="80">
        <v>41365</v>
      </c>
      <c r="C89" s="128">
        <v>41365</v>
      </c>
      <c r="D89" s="2356" t="s">
        <v>21</v>
      </c>
      <c r="E89" s="2356" t="s">
        <v>21</v>
      </c>
      <c r="F89" s="2356">
        <v>1622944</v>
      </c>
      <c r="G89" s="208">
        <v>239920</v>
      </c>
      <c r="H89" s="83">
        <v>41365</v>
      </c>
      <c r="I89" s="628">
        <v>41365</v>
      </c>
      <c r="Q89" s="482"/>
      <c r="R89" s="482"/>
      <c r="S89" s="482"/>
      <c r="T89" s="35"/>
      <c r="U89" s="35"/>
      <c r="V89" s="79">
        <v>41365</v>
      </c>
      <c r="W89" s="80">
        <v>41365</v>
      </c>
      <c r="X89" s="128">
        <v>41365</v>
      </c>
      <c r="Y89" s="2356" t="s">
        <v>21</v>
      </c>
      <c r="Z89" s="2356" t="s">
        <v>21</v>
      </c>
      <c r="AA89" s="2356">
        <v>1535493</v>
      </c>
      <c r="AB89" s="208">
        <v>39</v>
      </c>
      <c r="AC89" s="83">
        <v>41365</v>
      </c>
      <c r="AD89" s="628">
        <v>41365</v>
      </c>
      <c r="AE89" s="35"/>
      <c r="AF89" s="35"/>
      <c r="AG89" s="35"/>
      <c r="AH89" s="35"/>
      <c r="AI89" s="35"/>
      <c r="AJ89" s="35"/>
      <c r="AK89" s="35"/>
      <c r="AL89" s="35"/>
      <c r="AM89" s="35"/>
      <c r="AN89" s="35"/>
      <c r="AO89" s="35"/>
      <c r="AP89" s="35"/>
    </row>
    <row r="90" spans="1:42" ht="14.25" customHeight="1">
      <c r="A90" s="85"/>
      <c r="B90" s="80">
        <v>41730</v>
      </c>
      <c r="C90" s="130"/>
      <c r="D90" s="2356" t="s">
        <v>21</v>
      </c>
      <c r="E90" s="2356" t="s">
        <v>21</v>
      </c>
      <c r="F90" s="2356">
        <v>1523964</v>
      </c>
      <c r="G90" s="208">
        <v>218740</v>
      </c>
      <c r="H90" s="83">
        <v>41730</v>
      </c>
      <c r="I90" s="628">
        <v>41730</v>
      </c>
      <c r="Q90" s="482"/>
      <c r="R90" s="482"/>
      <c r="S90" s="482"/>
      <c r="T90" s="35"/>
      <c r="U90" s="35"/>
      <c r="V90" s="85"/>
      <c r="W90" s="80">
        <v>41730</v>
      </c>
      <c r="X90" s="130"/>
      <c r="Y90" s="2356" t="s">
        <v>21</v>
      </c>
      <c r="Z90" s="2356" t="s">
        <v>21</v>
      </c>
      <c r="AA90" s="2356">
        <v>1436663</v>
      </c>
      <c r="AB90" s="208">
        <v>42</v>
      </c>
      <c r="AC90" s="83">
        <v>41730</v>
      </c>
      <c r="AD90" s="628">
        <v>41730</v>
      </c>
      <c r="AE90" s="35"/>
      <c r="AF90" s="35"/>
      <c r="AG90" s="35"/>
      <c r="AH90" s="35"/>
      <c r="AI90" s="35"/>
      <c r="AJ90" s="35"/>
      <c r="AK90" s="35"/>
      <c r="AL90" s="35"/>
      <c r="AM90" s="35"/>
      <c r="AN90" s="35"/>
      <c r="AO90" s="35"/>
      <c r="AP90" s="35"/>
    </row>
    <row r="91" spans="1:42" ht="9.75" customHeight="1">
      <c r="A91" s="85"/>
      <c r="B91" s="87"/>
      <c r="C91" s="130"/>
      <c r="D91" s="2356"/>
      <c r="E91" s="2356"/>
      <c r="F91" s="2356"/>
      <c r="G91" s="208"/>
      <c r="H91" s="77"/>
      <c r="I91" s="486"/>
      <c r="Q91" s="482"/>
      <c r="R91" s="482"/>
      <c r="S91" s="482"/>
      <c r="T91" s="35"/>
      <c r="U91" s="35"/>
      <c r="V91" s="85"/>
      <c r="W91" s="87"/>
      <c r="X91" s="130"/>
      <c r="Y91" s="2356"/>
      <c r="Z91" s="2356"/>
      <c r="AA91" s="2356"/>
      <c r="AB91" s="208"/>
      <c r="AC91" s="77"/>
      <c r="AD91" s="486"/>
      <c r="AE91" s="35"/>
      <c r="AF91" s="35"/>
      <c r="AG91" s="35"/>
      <c r="AH91" s="35"/>
      <c r="AI91" s="35"/>
      <c r="AJ91" s="35"/>
      <c r="AK91" s="35"/>
      <c r="AL91" s="35"/>
      <c r="AM91" s="35"/>
      <c r="AN91" s="35"/>
      <c r="AO91" s="35"/>
      <c r="AP91" s="35"/>
    </row>
    <row r="92" spans="1:42" ht="16.5" customHeight="1">
      <c r="A92" s="88" t="s">
        <v>777</v>
      </c>
      <c r="B92" s="89" t="s">
        <v>23</v>
      </c>
      <c r="C92" s="131" t="s">
        <v>24</v>
      </c>
      <c r="D92" s="2356" t="s">
        <v>21</v>
      </c>
      <c r="E92" s="2356" t="s">
        <v>21</v>
      </c>
      <c r="F92" s="2356">
        <v>370942</v>
      </c>
      <c r="G92" s="208">
        <v>56621</v>
      </c>
      <c r="H92" s="91" t="s">
        <v>25</v>
      </c>
      <c r="I92" s="632" t="s">
        <v>778</v>
      </c>
      <c r="Q92" s="482"/>
      <c r="R92" s="482"/>
      <c r="S92" s="482"/>
      <c r="T92" s="35"/>
      <c r="U92" s="35"/>
      <c r="V92" s="88" t="s">
        <v>777</v>
      </c>
      <c r="W92" s="89" t="s">
        <v>23</v>
      </c>
      <c r="X92" s="131" t="s">
        <v>24</v>
      </c>
      <c r="Y92" s="2356" t="s">
        <v>21</v>
      </c>
      <c r="Z92" s="2356" t="s">
        <v>21</v>
      </c>
      <c r="AA92" s="2356">
        <v>353290</v>
      </c>
      <c r="AB92" s="208" t="s">
        <v>21</v>
      </c>
      <c r="AC92" s="91" t="s">
        <v>25</v>
      </c>
      <c r="AD92" s="632" t="s">
        <v>778</v>
      </c>
      <c r="AE92" s="35"/>
      <c r="AF92" s="35"/>
      <c r="AG92" s="35"/>
      <c r="AH92" s="35"/>
      <c r="AI92" s="35"/>
      <c r="AJ92" s="35"/>
      <c r="AK92" s="35"/>
      <c r="AL92" s="35"/>
      <c r="AM92" s="35"/>
      <c r="AN92" s="35"/>
      <c r="AO92" s="35"/>
      <c r="AP92" s="35"/>
    </row>
    <row r="93" spans="1:42" ht="14.25" customHeight="1">
      <c r="A93" s="93" t="s">
        <v>26</v>
      </c>
      <c r="B93" s="94" t="s">
        <v>26</v>
      </c>
      <c r="C93" s="132" t="s">
        <v>571</v>
      </c>
      <c r="D93" s="2356" t="s">
        <v>21</v>
      </c>
      <c r="E93" s="2356" t="s">
        <v>21</v>
      </c>
      <c r="F93" s="2356">
        <v>388131</v>
      </c>
      <c r="G93" s="208">
        <v>42751</v>
      </c>
      <c r="H93" s="91" t="s">
        <v>27</v>
      </c>
      <c r="I93" s="632" t="s">
        <v>26</v>
      </c>
      <c r="Q93" s="482"/>
      <c r="R93" s="482"/>
      <c r="S93" s="482"/>
      <c r="T93" s="35"/>
      <c r="U93" s="35"/>
      <c r="V93" s="93" t="s">
        <v>26</v>
      </c>
      <c r="W93" s="94" t="s">
        <v>26</v>
      </c>
      <c r="X93" s="132" t="s">
        <v>571</v>
      </c>
      <c r="Y93" s="2356" t="s">
        <v>21</v>
      </c>
      <c r="Z93" s="2356" t="s">
        <v>21</v>
      </c>
      <c r="AA93" s="2356">
        <v>371222</v>
      </c>
      <c r="AB93" s="208" t="s">
        <v>21</v>
      </c>
      <c r="AC93" s="91" t="s">
        <v>27</v>
      </c>
      <c r="AD93" s="632" t="s">
        <v>26</v>
      </c>
      <c r="AE93" s="35"/>
      <c r="AF93" s="35"/>
      <c r="AG93" s="35"/>
      <c r="AH93" s="35"/>
      <c r="AI93" s="35"/>
      <c r="AJ93" s="35"/>
      <c r="AK93" s="35"/>
      <c r="AL93" s="35"/>
      <c r="AM93" s="35"/>
      <c r="AN93" s="35"/>
      <c r="AO93" s="35"/>
      <c r="AP93" s="35"/>
    </row>
    <row r="94" spans="1:42" ht="14.25" customHeight="1">
      <c r="A94" s="88" t="s">
        <v>26</v>
      </c>
      <c r="B94" s="89" t="s">
        <v>26</v>
      </c>
      <c r="C94" s="131" t="s">
        <v>572</v>
      </c>
      <c r="D94" s="2356" t="s">
        <v>21</v>
      </c>
      <c r="E94" s="2356" t="s">
        <v>21</v>
      </c>
      <c r="F94" s="2356">
        <v>399180</v>
      </c>
      <c r="G94" s="208">
        <v>39508</v>
      </c>
      <c r="H94" s="91" t="s">
        <v>28</v>
      </c>
      <c r="I94" s="632" t="s">
        <v>26</v>
      </c>
      <c r="Q94" s="482"/>
      <c r="R94" s="482"/>
      <c r="S94" s="482"/>
      <c r="T94" s="35"/>
      <c r="U94" s="35"/>
      <c r="V94" s="88" t="s">
        <v>26</v>
      </c>
      <c r="W94" s="89" t="s">
        <v>26</v>
      </c>
      <c r="X94" s="132" t="s">
        <v>572</v>
      </c>
      <c r="Y94" s="2356" t="s">
        <v>21</v>
      </c>
      <c r="Z94" s="2356" t="s">
        <v>21</v>
      </c>
      <c r="AA94" s="2356">
        <v>376562</v>
      </c>
      <c r="AB94" s="208" t="s">
        <v>21</v>
      </c>
      <c r="AC94" s="91" t="s">
        <v>28</v>
      </c>
      <c r="AD94" s="632" t="s">
        <v>26</v>
      </c>
      <c r="AE94" s="35"/>
      <c r="AF94" s="35"/>
      <c r="AG94" s="35"/>
      <c r="AH94" s="35"/>
      <c r="AI94" s="35"/>
      <c r="AJ94" s="35"/>
      <c r="AK94" s="35"/>
      <c r="AL94" s="35"/>
      <c r="AM94" s="35"/>
      <c r="AN94" s="35"/>
      <c r="AO94" s="35"/>
      <c r="AP94" s="35"/>
    </row>
    <row r="95" spans="1:42" ht="14.25" customHeight="1">
      <c r="A95" s="88" t="s">
        <v>26</v>
      </c>
      <c r="B95" s="89" t="s">
        <v>26</v>
      </c>
      <c r="C95" s="131" t="s">
        <v>170</v>
      </c>
      <c r="D95" s="2356" t="s">
        <v>21</v>
      </c>
      <c r="E95" s="2356" t="s">
        <v>21</v>
      </c>
      <c r="F95" s="2356">
        <v>372579</v>
      </c>
      <c r="G95" s="208">
        <v>41127</v>
      </c>
      <c r="H95" s="91" t="s">
        <v>29</v>
      </c>
      <c r="I95" s="632" t="s">
        <v>26</v>
      </c>
      <c r="Q95" s="482"/>
      <c r="R95" s="482"/>
      <c r="S95" s="482"/>
      <c r="T95" s="35"/>
      <c r="U95" s="35"/>
      <c r="V95" s="88" t="s">
        <v>26</v>
      </c>
      <c r="W95" s="89" t="s">
        <v>26</v>
      </c>
      <c r="X95" s="132" t="s">
        <v>170</v>
      </c>
      <c r="Y95" s="2356" t="s">
        <v>21</v>
      </c>
      <c r="Z95" s="2356" t="s">
        <v>21</v>
      </c>
      <c r="AA95" s="2356">
        <v>352938</v>
      </c>
      <c r="AB95" s="208" t="s">
        <v>21</v>
      </c>
      <c r="AC95" s="91" t="s">
        <v>29</v>
      </c>
      <c r="AD95" s="632" t="s">
        <v>26</v>
      </c>
      <c r="AE95" s="35"/>
      <c r="AF95" s="35"/>
      <c r="AG95" s="35"/>
      <c r="AH95" s="35"/>
      <c r="AI95" s="35"/>
      <c r="AJ95" s="35"/>
      <c r="AK95" s="35"/>
      <c r="AL95" s="35"/>
      <c r="AM95" s="35"/>
      <c r="AN95" s="35"/>
      <c r="AO95" s="35"/>
      <c r="AP95" s="35"/>
    </row>
    <row r="96" spans="1:42" ht="9.75" customHeight="1">
      <c r="A96" s="85"/>
      <c r="B96" s="87"/>
      <c r="C96" s="130"/>
      <c r="D96" s="2356"/>
      <c r="E96" s="2356"/>
      <c r="F96" s="2356"/>
      <c r="G96" s="208"/>
      <c r="H96" s="100"/>
      <c r="I96" s="490"/>
      <c r="Q96" s="482"/>
      <c r="R96" s="482"/>
      <c r="S96" s="482"/>
      <c r="T96" s="35"/>
      <c r="U96" s="35"/>
      <c r="V96" s="85"/>
      <c r="W96" s="87"/>
      <c r="X96" s="130"/>
      <c r="Y96" s="2356"/>
      <c r="Z96" s="2356"/>
      <c r="AA96" s="2356"/>
      <c r="AB96" s="208"/>
      <c r="AC96" s="100"/>
      <c r="AD96" s="490"/>
      <c r="AE96" s="35"/>
      <c r="AF96" s="35"/>
      <c r="AG96" s="35"/>
      <c r="AH96" s="35"/>
      <c r="AI96" s="35"/>
      <c r="AJ96" s="35"/>
      <c r="AK96" s="35"/>
      <c r="AL96" s="35"/>
      <c r="AM96" s="35"/>
      <c r="AN96" s="35"/>
      <c r="AO96" s="35"/>
      <c r="AP96" s="35"/>
    </row>
    <row r="97" spans="1:42" ht="15" customHeight="1">
      <c r="A97" s="88" t="s">
        <v>777</v>
      </c>
      <c r="B97" s="89" t="s">
        <v>23</v>
      </c>
      <c r="C97" s="136">
        <v>42005</v>
      </c>
      <c r="D97" s="2356" t="s">
        <v>21</v>
      </c>
      <c r="E97" s="2356" t="s">
        <v>21</v>
      </c>
      <c r="F97" s="2356">
        <v>124889</v>
      </c>
      <c r="G97" s="208">
        <v>19925</v>
      </c>
      <c r="H97" s="91" t="s">
        <v>30</v>
      </c>
      <c r="I97" s="632" t="s">
        <v>778</v>
      </c>
      <c r="Q97" s="482"/>
      <c r="R97" s="482"/>
      <c r="S97" s="482"/>
      <c r="T97" s="35"/>
      <c r="U97" s="35"/>
      <c r="V97" s="88" t="s">
        <v>777</v>
      </c>
      <c r="W97" s="89" t="s">
        <v>23</v>
      </c>
      <c r="X97" s="136">
        <v>42005</v>
      </c>
      <c r="Y97" s="2356" t="s">
        <v>21</v>
      </c>
      <c r="Z97" s="2356" t="s">
        <v>21</v>
      </c>
      <c r="AA97" s="2356">
        <v>117331</v>
      </c>
      <c r="AB97" s="208" t="s">
        <v>21</v>
      </c>
      <c r="AC97" s="91" t="s">
        <v>30</v>
      </c>
      <c r="AD97" s="632" t="s">
        <v>778</v>
      </c>
      <c r="AE97" s="35"/>
      <c r="AF97" s="35"/>
      <c r="AG97" s="35"/>
      <c r="AH97" s="35"/>
      <c r="AI97" s="35"/>
      <c r="AJ97" s="35"/>
      <c r="AK97" s="35"/>
      <c r="AL97" s="35"/>
      <c r="AM97" s="35"/>
      <c r="AN97" s="35"/>
      <c r="AO97" s="35"/>
      <c r="AP97" s="35"/>
    </row>
    <row r="98" spans="1:42" ht="14.25" customHeight="1">
      <c r="A98" s="88" t="s">
        <v>26</v>
      </c>
      <c r="B98" s="89" t="s">
        <v>26</v>
      </c>
      <c r="C98" s="1194">
        <v>42036</v>
      </c>
      <c r="D98" s="2356" t="s">
        <v>21</v>
      </c>
      <c r="E98" s="2356" t="s">
        <v>21</v>
      </c>
      <c r="F98" s="2356">
        <v>119282</v>
      </c>
      <c r="G98" s="208">
        <v>18046</v>
      </c>
      <c r="H98" s="91" t="s">
        <v>31</v>
      </c>
      <c r="I98" s="632" t="s">
        <v>26</v>
      </c>
      <c r="Q98" s="482"/>
      <c r="R98" s="482"/>
      <c r="S98" s="482"/>
      <c r="T98" s="35"/>
      <c r="U98" s="35"/>
      <c r="V98" s="88" t="s">
        <v>26</v>
      </c>
      <c r="W98" s="89" t="s">
        <v>26</v>
      </c>
      <c r="X98" s="1194">
        <v>42036</v>
      </c>
      <c r="Y98" s="2356" t="s">
        <v>21</v>
      </c>
      <c r="Z98" s="2356" t="s">
        <v>21</v>
      </c>
      <c r="AA98" s="2356">
        <v>114153</v>
      </c>
      <c r="AB98" s="208" t="s">
        <v>21</v>
      </c>
      <c r="AC98" s="91" t="s">
        <v>31</v>
      </c>
      <c r="AD98" s="632" t="s">
        <v>26</v>
      </c>
      <c r="AE98" s="35"/>
      <c r="AF98" s="35"/>
      <c r="AG98" s="35"/>
      <c r="AH98" s="35"/>
      <c r="AI98" s="35"/>
      <c r="AJ98" s="35"/>
      <c r="AK98" s="35"/>
      <c r="AL98" s="35"/>
      <c r="AM98" s="35"/>
      <c r="AN98" s="35"/>
      <c r="AO98" s="35"/>
      <c r="AP98" s="35"/>
    </row>
    <row r="99" spans="1:42" ht="14.25" customHeight="1">
      <c r="A99" s="88" t="s">
        <v>26</v>
      </c>
      <c r="B99" s="89" t="s">
        <v>26</v>
      </c>
      <c r="C99" s="1194">
        <v>42064</v>
      </c>
      <c r="D99" s="2356" t="s">
        <v>21</v>
      </c>
      <c r="E99" s="2356" t="s">
        <v>21</v>
      </c>
      <c r="F99" s="2356">
        <v>126771</v>
      </c>
      <c r="G99" s="208">
        <v>18650</v>
      </c>
      <c r="H99" s="91" t="s">
        <v>32</v>
      </c>
      <c r="I99" s="632" t="s">
        <v>26</v>
      </c>
      <c r="Q99" s="482"/>
      <c r="R99" s="482"/>
      <c r="S99" s="482"/>
      <c r="T99" s="35"/>
      <c r="U99" s="35"/>
      <c r="V99" s="88" t="s">
        <v>26</v>
      </c>
      <c r="W99" s="89" t="s">
        <v>26</v>
      </c>
      <c r="X99" s="1194">
        <v>42064</v>
      </c>
      <c r="Y99" s="2356" t="s">
        <v>21</v>
      </c>
      <c r="Z99" s="2356" t="s">
        <v>21</v>
      </c>
      <c r="AA99" s="2356">
        <v>121806</v>
      </c>
      <c r="AB99" s="208" t="s">
        <v>21</v>
      </c>
      <c r="AC99" s="91" t="s">
        <v>32</v>
      </c>
      <c r="AD99" s="632" t="s">
        <v>26</v>
      </c>
      <c r="AE99" s="35"/>
      <c r="AF99" s="35"/>
      <c r="AG99" s="35"/>
      <c r="AH99" s="35"/>
      <c r="AI99" s="35"/>
      <c r="AJ99" s="35"/>
      <c r="AK99" s="35"/>
      <c r="AL99" s="35"/>
      <c r="AM99" s="35"/>
      <c r="AN99" s="35"/>
      <c r="AO99" s="35"/>
      <c r="AP99" s="35"/>
    </row>
    <row r="100" spans="1:42" ht="14.25" customHeight="1">
      <c r="A100" s="88" t="s">
        <v>26</v>
      </c>
      <c r="B100" s="89" t="s">
        <v>26</v>
      </c>
      <c r="C100" s="1194">
        <v>42095</v>
      </c>
      <c r="D100" s="2356" t="s">
        <v>21</v>
      </c>
      <c r="E100" s="2356" t="s">
        <v>21</v>
      </c>
      <c r="F100" s="2356">
        <v>126810</v>
      </c>
      <c r="G100" s="208">
        <v>15477</v>
      </c>
      <c r="H100" s="91" t="s">
        <v>33</v>
      </c>
      <c r="I100" s="632" t="s">
        <v>26</v>
      </c>
      <c r="Q100" s="482"/>
      <c r="R100" s="482"/>
      <c r="S100" s="482"/>
      <c r="T100" s="35"/>
      <c r="U100" s="35"/>
      <c r="V100" s="88" t="s">
        <v>26</v>
      </c>
      <c r="W100" s="89" t="s">
        <v>26</v>
      </c>
      <c r="X100" s="1194">
        <v>42095</v>
      </c>
      <c r="Y100" s="2356" t="s">
        <v>21</v>
      </c>
      <c r="Z100" s="2356" t="s">
        <v>21</v>
      </c>
      <c r="AA100" s="2356">
        <v>121405</v>
      </c>
      <c r="AB100" s="208" t="s">
        <v>21</v>
      </c>
      <c r="AC100" s="91" t="s">
        <v>33</v>
      </c>
      <c r="AD100" s="632" t="s">
        <v>26</v>
      </c>
      <c r="AE100" s="35"/>
      <c r="AF100" s="35"/>
      <c r="AG100" s="35"/>
      <c r="AH100" s="35"/>
      <c r="AI100" s="35"/>
      <c r="AJ100" s="35"/>
      <c r="AK100" s="35"/>
      <c r="AL100" s="35"/>
      <c r="AM100" s="35"/>
      <c r="AN100" s="35"/>
      <c r="AO100" s="35"/>
      <c r="AP100" s="35"/>
    </row>
    <row r="101" spans="1:42" ht="14.25" customHeight="1">
      <c r="A101" s="88" t="s">
        <v>26</v>
      </c>
      <c r="B101" s="89" t="s">
        <v>26</v>
      </c>
      <c r="C101" s="1194">
        <v>42125</v>
      </c>
      <c r="D101" s="2356" t="s">
        <v>21</v>
      </c>
      <c r="E101" s="2356" t="s">
        <v>21</v>
      </c>
      <c r="F101" s="2356">
        <v>131140</v>
      </c>
      <c r="G101" s="208">
        <v>13901</v>
      </c>
      <c r="H101" s="91" t="s">
        <v>34</v>
      </c>
      <c r="I101" s="632" t="s">
        <v>26</v>
      </c>
      <c r="Q101" s="482"/>
      <c r="R101" s="482"/>
      <c r="S101" s="482"/>
      <c r="T101" s="35"/>
      <c r="U101" s="35"/>
      <c r="V101" s="88" t="s">
        <v>26</v>
      </c>
      <c r="W101" s="89" t="s">
        <v>26</v>
      </c>
      <c r="X101" s="1194">
        <v>42125</v>
      </c>
      <c r="Y101" s="2356" t="s">
        <v>21</v>
      </c>
      <c r="Z101" s="2356" t="s">
        <v>21</v>
      </c>
      <c r="AA101" s="2356">
        <v>125747</v>
      </c>
      <c r="AB101" s="208" t="s">
        <v>21</v>
      </c>
      <c r="AC101" s="91" t="s">
        <v>34</v>
      </c>
      <c r="AD101" s="632" t="s">
        <v>26</v>
      </c>
      <c r="AE101" s="35"/>
      <c r="AF101" s="35"/>
      <c r="AG101" s="35"/>
      <c r="AH101" s="35"/>
      <c r="AI101" s="35"/>
      <c r="AJ101" s="35"/>
      <c r="AK101" s="35"/>
      <c r="AL101" s="35"/>
      <c r="AM101" s="35"/>
      <c r="AN101" s="35"/>
      <c r="AO101" s="35"/>
      <c r="AP101" s="35"/>
    </row>
    <row r="102" spans="1:42" ht="14.25" customHeight="1">
      <c r="A102" s="88" t="s">
        <v>26</v>
      </c>
      <c r="B102" s="89" t="s">
        <v>26</v>
      </c>
      <c r="C102" s="1194">
        <v>42156</v>
      </c>
      <c r="D102" s="2356" t="s">
        <v>21</v>
      </c>
      <c r="E102" s="2356" t="s">
        <v>21</v>
      </c>
      <c r="F102" s="2356">
        <v>130181</v>
      </c>
      <c r="G102" s="208">
        <v>13373</v>
      </c>
      <c r="H102" s="91" t="s">
        <v>35</v>
      </c>
      <c r="I102" s="632" t="s">
        <v>26</v>
      </c>
      <c r="Q102" s="482"/>
      <c r="R102" s="482"/>
      <c r="S102" s="482"/>
      <c r="T102" s="35"/>
      <c r="U102" s="35"/>
      <c r="V102" s="88" t="s">
        <v>26</v>
      </c>
      <c r="W102" s="89" t="s">
        <v>26</v>
      </c>
      <c r="X102" s="1194">
        <v>42156</v>
      </c>
      <c r="Y102" s="2356" t="s">
        <v>21</v>
      </c>
      <c r="Z102" s="2356" t="s">
        <v>21</v>
      </c>
      <c r="AA102" s="2356">
        <v>124070</v>
      </c>
      <c r="AB102" s="208" t="s">
        <v>21</v>
      </c>
      <c r="AC102" s="91" t="s">
        <v>35</v>
      </c>
      <c r="AD102" s="632" t="s">
        <v>26</v>
      </c>
      <c r="AE102" s="35"/>
      <c r="AF102" s="35"/>
      <c r="AG102" s="35"/>
      <c r="AH102" s="35"/>
      <c r="AI102" s="35"/>
      <c r="AJ102" s="35"/>
      <c r="AK102" s="35"/>
      <c r="AL102" s="35"/>
      <c r="AM102" s="35"/>
      <c r="AN102" s="35"/>
      <c r="AO102" s="35"/>
      <c r="AP102" s="35"/>
    </row>
    <row r="103" spans="1:42" ht="14.25" customHeight="1">
      <c r="A103" s="88" t="s">
        <v>26</v>
      </c>
      <c r="B103" s="89" t="s">
        <v>26</v>
      </c>
      <c r="C103" s="1194">
        <v>42186</v>
      </c>
      <c r="D103" s="2356" t="s">
        <v>21</v>
      </c>
      <c r="E103" s="2356" t="s">
        <v>21</v>
      </c>
      <c r="F103" s="2356">
        <v>136037</v>
      </c>
      <c r="G103" s="208">
        <v>13671</v>
      </c>
      <c r="H103" s="91" t="s">
        <v>36</v>
      </c>
      <c r="I103" s="632" t="s">
        <v>26</v>
      </c>
      <c r="Q103" s="482"/>
      <c r="R103" s="482"/>
      <c r="S103" s="482"/>
      <c r="T103" s="35"/>
      <c r="U103" s="35"/>
      <c r="V103" s="88" t="s">
        <v>26</v>
      </c>
      <c r="W103" s="89" t="s">
        <v>26</v>
      </c>
      <c r="X103" s="1194">
        <v>42186</v>
      </c>
      <c r="Y103" s="2356" t="s">
        <v>21</v>
      </c>
      <c r="Z103" s="2356" t="s">
        <v>21</v>
      </c>
      <c r="AA103" s="2356">
        <v>128786</v>
      </c>
      <c r="AB103" s="208" t="s">
        <v>21</v>
      </c>
      <c r="AC103" s="91" t="s">
        <v>36</v>
      </c>
      <c r="AD103" s="632" t="s">
        <v>26</v>
      </c>
      <c r="AE103" s="35"/>
      <c r="AF103" s="35"/>
      <c r="AG103" s="35"/>
      <c r="AH103" s="35"/>
      <c r="AI103" s="35"/>
      <c r="AJ103" s="35"/>
      <c r="AK103" s="35"/>
      <c r="AL103" s="35"/>
      <c r="AM103" s="35"/>
      <c r="AN103" s="35"/>
      <c r="AO103" s="35"/>
      <c r="AP103" s="35"/>
    </row>
    <row r="104" spans="1:42" ht="14.25" customHeight="1">
      <c r="A104" s="88" t="s">
        <v>26</v>
      </c>
      <c r="B104" s="89" t="s">
        <v>26</v>
      </c>
      <c r="C104" s="1194">
        <v>42217</v>
      </c>
      <c r="D104" s="2356" t="s">
        <v>21</v>
      </c>
      <c r="E104" s="2356" t="s">
        <v>21</v>
      </c>
      <c r="F104" s="2356">
        <v>134219</v>
      </c>
      <c r="G104" s="208">
        <v>13243</v>
      </c>
      <c r="H104" s="91" t="s">
        <v>37</v>
      </c>
      <c r="I104" s="632" t="s">
        <v>26</v>
      </c>
      <c r="Q104" s="482"/>
      <c r="R104" s="482"/>
      <c r="S104" s="482"/>
      <c r="T104" s="35"/>
      <c r="U104" s="35"/>
      <c r="V104" s="88" t="s">
        <v>26</v>
      </c>
      <c r="W104" s="89" t="s">
        <v>26</v>
      </c>
      <c r="X104" s="1194">
        <v>42217</v>
      </c>
      <c r="Y104" s="2356" t="s">
        <v>21</v>
      </c>
      <c r="Z104" s="2356" t="s">
        <v>21</v>
      </c>
      <c r="AA104" s="2356">
        <v>126632</v>
      </c>
      <c r="AB104" s="208" t="s">
        <v>21</v>
      </c>
      <c r="AC104" s="91" t="s">
        <v>37</v>
      </c>
      <c r="AD104" s="632" t="s">
        <v>26</v>
      </c>
      <c r="AE104" s="35"/>
      <c r="AF104" s="35"/>
      <c r="AG104" s="35"/>
      <c r="AH104" s="35"/>
      <c r="AI104" s="35"/>
      <c r="AJ104" s="35"/>
      <c r="AK104" s="35"/>
      <c r="AL104" s="35"/>
      <c r="AM104" s="35"/>
      <c r="AN104" s="35"/>
      <c r="AO104" s="35"/>
      <c r="AP104" s="35"/>
    </row>
    <row r="105" spans="1:42" ht="14.25" customHeight="1">
      <c r="A105" s="88" t="s">
        <v>26</v>
      </c>
      <c r="B105" s="89" t="s">
        <v>26</v>
      </c>
      <c r="C105" s="1194">
        <v>42248</v>
      </c>
      <c r="D105" s="2356" t="s">
        <v>21</v>
      </c>
      <c r="E105" s="2356" t="s">
        <v>21</v>
      </c>
      <c r="F105" s="2356">
        <v>128924</v>
      </c>
      <c r="G105" s="208">
        <v>12594</v>
      </c>
      <c r="H105" s="91" t="s">
        <v>38</v>
      </c>
      <c r="I105" s="632" t="s">
        <v>26</v>
      </c>
      <c r="Q105" s="482"/>
      <c r="R105" s="482"/>
      <c r="S105" s="482"/>
      <c r="T105" s="35"/>
      <c r="U105" s="35"/>
      <c r="V105" s="88" t="s">
        <v>26</v>
      </c>
      <c r="W105" s="89" t="s">
        <v>26</v>
      </c>
      <c r="X105" s="1194">
        <v>42248</v>
      </c>
      <c r="Y105" s="2356" t="s">
        <v>21</v>
      </c>
      <c r="Z105" s="2356" t="s">
        <v>21</v>
      </c>
      <c r="AA105" s="2356">
        <v>121144</v>
      </c>
      <c r="AB105" s="208" t="s">
        <v>21</v>
      </c>
      <c r="AC105" s="91" t="s">
        <v>38</v>
      </c>
      <c r="AD105" s="632" t="s">
        <v>26</v>
      </c>
      <c r="AE105" s="35"/>
      <c r="AF105" s="35"/>
      <c r="AG105" s="35"/>
      <c r="AH105" s="35"/>
      <c r="AI105" s="35"/>
      <c r="AJ105" s="35"/>
      <c r="AK105" s="35"/>
      <c r="AL105" s="35"/>
      <c r="AM105" s="35"/>
      <c r="AN105" s="35"/>
      <c r="AO105" s="35"/>
      <c r="AP105" s="35"/>
    </row>
    <row r="106" spans="1:42" ht="14.25" customHeight="1">
      <c r="A106" s="88" t="s">
        <v>26</v>
      </c>
      <c r="B106" s="89" t="s">
        <v>26</v>
      </c>
      <c r="C106" s="1194">
        <v>42278</v>
      </c>
      <c r="D106" s="2356" t="s">
        <v>21</v>
      </c>
      <c r="E106" s="2356" t="s">
        <v>21</v>
      </c>
      <c r="F106" s="2356">
        <v>125343</v>
      </c>
      <c r="G106" s="208">
        <v>12877</v>
      </c>
      <c r="H106" s="91" t="s">
        <v>39</v>
      </c>
      <c r="I106" s="632" t="s">
        <v>26</v>
      </c>
      <c r="Q106" s="482"/>
      <c r="R106" s="482"/>
      <c r="S106" s="482"/>
      <c r="T106" s="35"/>
      <c r="U106" s="35"/>
      <c r="V106" s="88" t="s">
        <v>26</v>
      </c>
      <c r="W106" s="89" t="s">
        <v>26</v>
      </c>
      <c r="X106" s="1194">
        <v>42278</v>
      </c>
      <c r="Y106" s="2356" t="s">
        <v>21</v>
      </c>
      <c r="Z106" s="2356" t="s">
        <v>21</v>
      </c>
      <c r="AA106" s="2356">
        <v>117799</v>
      </c>
      <c r="AB106" s="208" t="s">
        <v>21</v>
      </c>
      <c r="AC106" s="91" t="s">
        <v>39</v>
      </c>
      <c r="AD106" s="632" t="s">
        <v>26</v>
      </c>
      <c r="AE106" s="35"/>
      <c r="AF106" s="35"/>
      <c r="AG106" s="35"/>
      <c r="AH106" s="35"/>
      <c r="AI106" s="35"/>
      <c r="AJ106" s="35"/>
      <c r="AK106" s="35"/>
      <c r="AL106" s="35"/>
      <c r="AM106" s="35"/>
      <c r="AN106" s="35"/>
      <c r="AO106" s="35"/>
      <c r="AP106" s="35"/>
    </row>
    <row r="107" spans="1:42" ht="14.25" customHeight="1">
      <c r="A107" s="88" t="s">
        <v>26</v>
      </c>
      <c r="B107" s="89" t="s">
        <v>26</v>
      </c>
      <c r="C107" s="1194">
        <v>42309</v>
      </c>
      <c r="D107" s="2356" t="s">
        <v>21</v>
      </c>
      <c r="E107" s="2356" t="s">
        <v>21</v>
      </c>
      <c r="F107" s="2356">
        <v>123093</v>
      </c>
      <c r="G107" s="208">
        <v>13107</v>
      </c>
      <c r="H107" s="91" t="s">
        <v>40</v>
      </c>
      <c r="I107" s="632" t="s">
        <v>26</v>
      </c>
      <c r="Q107" s="482"/>
      <c r="R107" s="482"/>
      <c r="S107" s="482"/>
      <c r="T107" s="35"/>
      <c r="U107" s="35"/>
      <c r="V107" s="88" t="s">
        <v>26</v>
      </c>
      <c r="W107" s="89" t="s">
        <v>26</v>
      </c>
      <c r="X107" s="1194">
        <v>42309</v>
      </c>
      <c r="Y107" s="2356" t="s">
        <v>21</v>
      </c>
      <c r="Z107" s="2356" t="s">
        <v>21</v>
      </c>
      <c r="AA107" s="2356">
        <v>117209</v>
      </c>
      <c r="AB107" s="208" t="s">
        <v>21</v>
      </c>
      <c r="AC107" s="91" t="s">
        <v>40</v>
      </c>
      <c r="AD107" s="632" t="s">
        <v>26</v>
      </c>
      <c r="AE107" s="35"/>
      <c r="AF107" s="35"/>
      <c r="AG107" s="35"/>
      <c r="AH107" s="35"/>
      <c r="AI107" s="35"/>
      <c r="AJ107" s="35"/>
      <c r="AK107" s="35"/>
      <c r="AL107" s="35"/>
      <c r="AM107" s="35"/>
      <c r="AN107" s="35"/>
      <c r="AO107" s="35"/>
      <c r="AP107" s="35"/>
    </row>
    <row r="108" spans="1:42" ht="14.25" customHeight="1">
      <c r="A108" s="104" t="s">
        <v>26</v>
      </c>
      <c r="B108" s="105" t="s">
        <v>26</v>
      </c>
      <c r="C108" s="1195">
        <v>42339</v>
      </c>
      <c r="D108" s="2357" t="s">
        <v>21</v>
      </c>
      <c r="E108" s="2357" t="s">
        <v>21</v>
      </c>
      <c r="F108" s="2357">
        <v>124143</v>
      </c>
      <c r="G108" s="493">
        <v>15143</v>
      </c>
      <c r="H108" s="107" t="s">
        <v>41</v>
      </c>
      <c r="I108" s="635" t="s">
        <v>26</v>
      </c>
      <c r="Q108" s="482"/>
      <c r="R108" s="482"/>
      <c r="S108" s="482"/>
      <c r="T108" s="35"/>
      <c r="U108" s="35"/>
      <c r="V108" s="104" t="s">
        <v>26</v>
      </c>
      <c r="W108" s="105" t="s">
        <v>26</v>
      </c>
      <c r="X108" s="1195">
        <v>42339</v>
      </c>
      <c r="Y108" s="2357" t="s">
        <v>21</v>
      </c>
      <c r="Z108" s="2357" t="s">
        <v>21</v>
      </c>
      <c r="AA108" s="2357">
        <v>117930</v>
      </c>
      <c r="AB108" s="493" t="s">
        <v>21</v>
      </c>
      <c r="AC108" s="107" t="s">
        <v>41</v>
      </c>
      <c r="AD108" s="635" t="s">
        <v>26</v>
      </c>
      <c r="AE108" s="35"/>
      <c r="AF108" s="35"/>
      <c r="AG108" s="35"/>
      <c r="AH108" s="35"/>
      <c r="AI108" s="35"/>
      <c r="AJ108" s="35"/>
      <c r="AK108" s="35"/>
      <c r="AL108" s="35"/>
      <c r="AM108" s="35"/>
      <c r="AN108" s="35"/>
      <c r="AO108" s="35"/>
      <c r="AP108" s="35"/>
    </row>
    <row r="109" spans="1:42">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row>
    <row r="116" spans="1:3" ht="14">
      <c r="A116" s="1003"/>
      <c r="B116" s="1003"/>
      <c r="C116" s="1003"/>
    </row>
    <row r="117" spans="1:3" ht="14">
      <c r="A117" s="1003"/>
      <c r="B117" s="1003"/>
      <c r="C117" s="1003"/>
    </row>
    <row r="118" spans="1:3" ht="14">
      <c r="A118" s="1003"/>
      <c r="B118" s="1003"/>
      <c r="C118" s="1003"/>
    </row>
    <row r="119" spans="1:3" ht="14">
      <c r="A119" s="1003"/>
      <c r="B119" s="1003"/>
      <c r="C119" s="1003"/>
    </row>
    <row r="120" spans="1:3" ht="14">
      <c r="A120" s="1003"/>
      <c r="B120" s="1003"/>
      <c r="C120" s="1003"/>
    </row>
    <row r="121" spans="1:3">
      <c r="A121" s="1004"/>
      <c r="B121" s="1004"/>
      <c r="C121" s="1004"/>
    </row>
    <row r="122" spans="1:3" ht="14">
      <c r="A122" s="74"/>
      <c r="B122" s="74"/>
      <c r="C122" s="74"/>
    </row>
    <row r="123" spans="1:3" ht="14">
      <c r="A123" s="74"/>
      <c r="B123" s="74"/>
      <c r="C123" s="74"/>
    </row>
    <row r="124" spans="1:3">
      <c r="A124" s="1004"/>
      <c r="B124" s="1004"/>
      <c r="C124" s="1004"/>
    </row>
    <row r="125" spans="1:3" ht="14">
      <c r="A125" s="74"/>
      <c r="B125" s="74"/>
      <c r="C125" s="74"/>
    </row>
    <row r="126" spans="1:3" ht="14">
      <c r="A126" s="996"/>
      <c r="B126" s="996"/>
      <c r="C126" s="996"/>
    </row>
    <row r="127" spans="1:3" ht="14">
      <c r="A127" s="74"/>
      <c r="B127" s="74"/>
      <c r="C127" s="74"/>
    </row>
    <row r="128" spans="1:3" ht="14">
      <c r="A128" s="74"/>
      <c r="B128" s="74"/>
      <c r="C128" s="74"/>
    </row>
    <row r="129" spans="1:3" ht="14">
      <c r="A129" s="74"/>
      <c r="B129" s="74"/>
      <c r="C129" s="74"/>
    </row>
    <row r="130" spans="1:3" ht="14">
      <c r="A130" s="74"/>
      <c r="B130" s="74"/>
      <c r="C130" s="74"/>
    </row>
    <row r="131" spans="1:3" ht="14">
      <c r="A131" s="74"/>
      <c r="B131" s="74"/>
      <c r="C131" s="74"/>
    </row>
    <row r="132" spans="1:3" ht="14">
      <c r="A132" s="74"/>
      <c r="B132" s="74"/>
      <c r="C132" s="74"/>
    </row>
    <row r="133" spans="1:3" ht="14">
      <c r="A133" s="74"/>
      <c r="B133" s="74"/>
      <c r="C133" s="74"/>
    </row>
    <row r="134" spans="1:3" ht="14">
      <c r="A134" s="74"/>
      <c r="B134" s="74"/>
      <c r="C134" s="74"/>
    </row>
    <row r="135" spans="1:3" ht="14">
      <c r="A135" s="74"/>
      <c r="B135" s="74"/>
      <c r="C135" s="74"/>
    </row>
    <row r="136" spans="1:3" ht="14">
      <c r="A136" s="74"/>
      <c r="B136" s="74"/>
      <c r="C136" s="74"/>
    </row>
    <row r="137" spans="1:3" ht="14">
      <c r="A137" s="74"/>
      <c r="B137" s="74"/>
      <c r="C137" s="74"/>
    </row>
    <row r="138" spans="1:3" ht="14">
      <c r="A138" s="74"/>
      <c r="B138" s="74"/>
      <c r="C138" s="74"/>
    </row>
    <row r="139" spans="1:3" ht="14">
      <c r="A139" s="74"/>
      <c r="B139" s="74"/>
      <c r="C139" s="74"/>
    </row>
    <row r="140" spans="1:3" ht="14">
      <c r="A140" s="74"/>
      <c r="B140" s="74"/>
      <c r="C140" s="74"/>
    </row>
    <row r="141" spans="1:3" ht="14">
      <c r="A141" s="74"/>
      <c r="B141" s="74"/>
      <c r="C141" s="74"/>
    </row>
  </sheetData>
  <mergeCells count="29">
    <mergeCell ref="A76:C82"/>
    <mergeCell ref="H76:I82"/>
    <mergeCell ref="V76:X82"/>
    <mergeCell ref="AC76:AD82"/>
    <mergeCell ref="E79:E80"/>
    <mergeCell ref="Z79:Z80"/>
    <mergeCell ref="A42:C48"/>
    <mergeCell ref="T42:U48"/>
    <mergeCell ref="V42:X48"/>
    <mergeCell ref="AO42:AP48"/>
    <mergeCell ref="F46:F47"/>
    <mergeCell ref="G46:G47"/>
    <mergeCell ref="P46:P47"/>
    <mergeCell ref="AA46:AA47"/>
    <mergeCell ref="AB46:AB47"/>
    <mergeCell ref="AK46:AK47"/>
    <mergeCell ref="F7:J7"/>
    <mergeCell ref="A8:C14"/>
    <mergeCell ref="T8:U14"/>
    <mergeCell ref="V8:X14"/>
    <mergeCell ref="AO8:AP14"/>
    <mergeCell ref="S11:S12"/>
    <mergeCell ref="AN11:AN12"/>
    <mergeCell ref="D12:D13"/>
    <mergeCell ref="E12:E13"/>
    <mergeCell ref="N12:N13"/>
    <mergeCell ref="Y12:Y13"/>
    <mergeCell ref="Z12:Z13"/>
    <mergeCell ref="AI12:AI13"/>
  </mergeCells>
  <phoneticPr fontId="100"/>
  <printOptions horizontalCentered="1"/>
  <pageMargins left="0.59055118110236227" right="0.59055118110236227" top="0.31496062992125984" bottom="0.31496062992125984" header="0" footer="0"/>
  <pageSetup paperSize="9" scale="55" firstPageNumber="240" pageOrder="overThenDown" orientation="portrait" useFirstPageNumber="1" r:id="rId1"/>
  <headerFooter alignWithMargins="0">
    <oddFooter>&amp;C&amp;"ＭＳ Ｐ明朝,標準"&amp;18－&amp;P－</oddFooter>
  </headerFooter>
  <colBreaks count="3" manualBreakCount="3">
    <brk id="11" max="108" man="1"/>
    <brk id="21" max="108" man="1"/>
    <brk id="32" max="108"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EFC97-B25A-41F3-9D27-240967C188AD}">
  <sheetPr>
    <tabColor theme="3" tint="0.39997558519241921"/>
  </sheetPr>
  <dimension ref="A1:FM218"/>
  <sheetViews>
    <sheetView view="pageBreakPreview" zoomScale="70" zoomScaleNormal="80" zoomScaleSheetLayoutView="70" workbookViewId="0"/>
  </sheetViews>
  <sheetFormatPr defaultColWidth="9" defaultRowHeight="13"/>
  <cols>
    <col min="1" max="1" width="8.7265625" style="4" customWidth="1"/>
    <col min="2" max="2" width="6.6328125" style="4" customWidth="1"/>
    <col min="3" max="3" width="11.6328125" style="4" customWidth="1"/>
    <col min="4" max="11" width="17.08984375" style="4" customWidth="1"/>
    <col min="12" max="19" width="17.6328125" style="4" customWidth="1"/>
    <col min="20" max="21" width="10.6328125" style="4" customWidth="1"/>
    <col min="22" max="22" width="8.7265625" style="4" customWidth="1"/>
    <col min="23" max="23" width="6.6328125" style="4" customWidth="1"/>
    <col min="24" max="24" width="11.6328125" style="4" customWidth="1"/>
    <col min="25" max="32" width="17.08984375" style="4" customWidth="1"/>
    <col min="33" max="35" width="17.6328125" style="4" customWidth="1"/>
    <col min="36" max="36" width="17.7265625" style="4" customWidth="1"/>
    <col min="37" max="40" width="17.6328125" style="4" customWidth="1"/>
    <col min="41" max="42" width="10.6328125" style="4" customWidth="1"/>
    <col min="43" max="43" width="8.7265625" style="4" customWidth="1"/>
    <col min="44" max="44" width="6.6328125" style="4" customWidth="1"/>
    <col min="45" max="45" width="11.6328125" style="4" customWidth="1"/>
    <col min="46" max="49" width="17.08984375" style="4" customWidth="1"/>
    <col min="50" max="50" width="17.6328125" style="4" customWidth="1"/>
    <col min="51" max="53" width="17.08984375" style="4" customWidth="1"/>
    <col min="54" max="61" width="17.6328125" style="4" customWidth="1"/>
    <col min="62" max="63" width="10.6328125" style="4" customWidth="1"/>
    <col min="64" max="64" width="8.7265625" style="4" customWidth="1"/>
    <col min="65" max="65" width="6.6328125" style="4" customWidth="1"/>
    <col min="66" max="66" width="11.6328125" style="4" customWidth="1"/>
    <col min="67" max="74" width="17.08984375" style="4" customWidth="1"/>
    <col min="75" max="75" width="18.453125" style="4" customWidth="1"/>
    <col min="76" max="82" width="17.6328125" style="4" customWidth="1"/>
    <col min="83" max="84" width="10.6328125" style="4" customWidth="1"/>
    <col min="85" max="85" width="8.7265625" style="4" customWidth="1"/>
    <col min="86" max="86" width="6.6328125" style="4" customWidth="1"/>
    <col min="87" max="87" width="11.6328125" style="4" customWidth="1"/>
    <col min="88" max="95" width="17.08984375" style="4" customWidth="1"/>
    <col min="96" max="103" width="17.6328125" style="4" customWidth="1"/>
    <col min="104" max="105" width="10.6328125" style="4" customWidth="1"/>
    <col min="106" max="106" width="8.7265625" style="4" customWidth="1"/>
    <col min="107" max="107" width="6.6328125" style="4" customWidth="1"/>
    <col min="108" max="108" width="11.6328125" style="4" customWidth="1"/>
    <col min="109" max="116" width="17.08984375" style="4" customWidth="1"/>
    <col min="117" max="124" width="17.6328125" style="4" customWidth="1"/>
    <col min="125" max="126" width="10.6328125" style="4" customWidth="1"/>
    <col min="127" max="127" width="8.7265625" style="4" customWidth="1"/>
    <col min="128" max="128" width="6.6328125" style="4" customWidth="1"/>
    <col min="129" max="129" width="11.6328125" style="4" customWidth="1"/>
    <col min="130" max="137" width="17.08984375" style="4" customWidth="1"/>
    <col min="138" max="145" width="17.6328125" style="4" customWidth="1"/>
    <col min="146" max="147" width="10.6328125" style="4" customWidth="1"/>
    <col min="148" max="148" width="8.7265625" style="4" customWidth="1"/>
    <col min="149" max="149" width="6.6328125" style="4" customWidth="1"/>
    <col min="150" max="150" width="11.6328125" style="4" customWidth="1"/>
    <col min="151" max="158" width="17.08984375" style="4" customWidth="1"/>
    <col min="159" max="166" width="17.6328125" style="4" customWidth="1"/>
    <col min="167" max="168" width="10.6328125" style="4" customWidth="1"/>
    <col min="169" max="169" width="15.6328125" style="4" customWidth="1"/>
    <col min="170" max="16384" width="9" style="4"/>
  </cols>
  <sheetData>
    <row r="1" spans="1:169" s="429" customFormat="1" ht="15" customHeight="1">
      <c r="A1" s="374" t="s">
        <v>668</v>
      </c>
      <c r="D1" s="916"/>
      <c r="F1" s="916"/>
      <c r="N1" s="916"/>
      <c r="S1" s="373"/>
      <c r="U1" s="610" t="s">
        <v>668</v>
      </c>
      <c r="V1" s="374" t="s">
        <v>668</v>
      </c>
      <c r="Y1" s="916"/>
      <c r="AA1" s="916"/>
      <c r="AI1" s="916"/>
      <c r="AN1" s="373"/>
      <c r="AP1" s="610" t="s">
        <v>668</v>
      </c>
      <c r="AQ1" s="374" t="s">
        <v>668</v>
      </c>
      <c r="AT1" s="916"/>
      <c r="AV1" s="916"/>
      <c r="BD1" s="916"/>
      <c r="BI1" s="373"/>
      <c r="BK1" s="610" t="s">
        <v>668</v>
      </c>
      <c r="BL1" s="374" t="s">
        <v>668</v>
      </c>
      <c r="BO1" s="916"/>
      <c r="BQ1" s="916"/>
      <c r="BY1" s="916"/>
      <c r="CD1" s="373"/>
      <c r="CF1" s="610" t="s">
        <v>668</v>
      </c>
      <c r="CG1" s="374" t="s">
        <v>668</v>
      </c>
      <c r="CJ1" s="916"/>
      <c r="CL1" s="916"/>
      <c r="CT1" s="916"/>
      <c r="CY1" s="373"/>
      <c r="DA1" s="610" t="s">
        <v>668</v>
      </c>
      <c r="DB1" s="374" t="s">
        <v>668</v>
      </c>
      <c r="DE1" s="916"/>
      <c r="DG1" s="916"/>
      <c r="DO1" s="916"/>
      <c r="DT1" s="373"/>
      <c r="DV1" s="610" t="s">
        <v>668</v>
      </c>
      <c r="DW1" s="374" t="s">
        <v>668</v>
      </c>
      <c r="DZ1" s="916"/>
      <c r="EO1" s="373"/>
      <c r="EQ1" s="610" t="s">
        <v>668</v>
      </c>
      <c r="ER1" s="374" t="s">
        <v>668</v>
      </c>
      <c r="EU1" s="916"/>
      <c r="EW1" s="916"/>
      <c r="FE1" s="916"/>
      <c r="FJ1" s="373"/>
      <c r="FL1" s="610" t="s">
        <v>668</v>
      </c>
      <c r="FM1" s="374"/>
    </row>
    <row r="2" spans="1:169" s="429" customFormat="1" ht="15" customHeight="1">
      <c r="A2" s="373" t="s">
        <v>1107</v>
      </c>
      <c r="B2" s="916"/>
      <c r="C2" s="916"/>
      <c r="E2" s="916"/>
      <c r="F2" s="916"/>
      <c r="L2" s="916"/>
      <c r="M2" s="916"/>
      <c r="N2" s="916"/>
      <c r="U2" s="376" t="s">
        <v>1108</v>
      </c>
      <c r="V2" s="373" t="s">
        <v>1107</v>
      </c>
      <c r="W2" s="916"/>
      <c r="X2" s="916"/>
      <c r="Z2" s="916"/>
      <c r="AA2" s="916"/>
      <c r="AG2" s="916"/>
      <c r="AH2" s="916"/>
      <c r="AI2" s="916"/>
      <c r="AP2" s="376" t="s">
        <v>1108</v>
      </c>
      <c r="AQ2" s="373" t="s">
        <v>1107</v>
      </c>
      <c r="AR2" s="916"/>
      <c r="AS2" s="916"/>
      <c r="AU2" s="916"/>
      <c r="AV2" s="916"/>
      <c r="BB2" s="916"/>
      <c r="BC2" s="916"/>
      <c r="BD2" s="916"/>
      <c r="BK2" s="376" t="s">
        <v>1108</v>
      </c>
      <c r="BL2" s="373" t="s">
        <v>1107</v>
      </c>
      <c r="BM2" s="916"/>
      <c r="BN2" s="916"/>
      <c r="BP2" s="916"/>
      <c r="BQ2" s="916"/>
      <c r="BW2" s="916"/>
      <c r="BX2" s="916"/>
      <c r="BY2" s="916"/>
      <c r="CF2" s="376" t="s">
        <v>1108</v>
      </c>
      <c r="CG2" s="373" t="s">
        <v>1107</v>
      </c>
      <c r="CH2" s="916"/>
      <c r="CI2" s="916"/>
      <c r="CK2" s="916"/>
      <c r="CL2" s="916"/>
      <c r="CR2" s="916"/>
      <c r="CS2" s="916"/>
      <c r="CT2" s="916"/>
      <c r="DA2" s="376" t="s">
        <v>1108</v>
      </c>
      <c r="DB2" s="373" t="s">
        <v>1107</v>
      </c>
      <c r="DC2" s="916"/>
      <c r="DD2" s="916"/>
      <c r="DF2" s="916"/>
      <c r="DG2" s="916"/>
      <c r="DM2" s="916"/>
      <c r="DN2" s="916"/>
      <c r="DO2" s="916"/>
      <c r="DV2" s="376" t="s">
        <v>1108</v>
      </c>
      <c r="DW2" s="373" t="s">
        <v>1107</v>
      </c>
      <c r="DX2" s="916"/>
      <c r="DY2" s="916"/>
      <c r="EA2" s="916"/>
      <c r="EQ2" s="376" t="s">
        <v>1108</v>
      </c>
      <c r="ER2" s="373" t="s">
        <v>1107</v>
      </c>
      <c r="ES2" s="916"/>
      <c r="ET2" s="916"/>
      <c r="EV2" s="916"/>
      <c r="EW2" s="916"/>
      <c r="FC2" s="916"/>
      <c r="FD2" s="916"/>
      <c r="FE2" s="916"/>
      <c r="FL2" s="376" t="s">
        <v>1108</v>
      </c>
      <c r="FM2" s="916"/>
    </row>
    <row r="3" spans="1:169">
      <c r="A3" s="373"/>
      <c r="B3" s="373"/>
      <c r="C3" s="373"/>
      <c r="D3" s="374"/>
      <c r="E3" s="373"/>
      <c r="F3" s="373"/>
      <c r="G3" s="374"/>
      <c r="H3" s="374"/>
      <c r="I3" s="374"/>
      <c r="J3" s="374"/>
      <c r="K3" s="374"/>
      <c r="L3" s="373"/>
      <c r="M3" s="373"/>
      <c r="N3" s="373"/>
      <c r="O3" s="374"/>
      <c r="P3" s="374"/>
      <c r="Q3" s="374"/>
      <c r="R3" s="373"/>
      <c r="S3" s="374"/>
      <c r="T3" s="374"/>
      <c r="U3" s="374"/>
      <c r="V3" s="373"/>
      <c r="W3" s="373"/>
      <c r="X3" s="373"/>
      <c r="Y3" s="374"/>
      <c r="Z3" s="373"/>
      <c r="AA3" s="373"/>
      <c r="AB3" s="374"/>
      <c r="AC3" s="374"/>
      <c r="AD3" s="374"/>
      <c r="AE3" s="374"/>
      <c r="AF3" s="374"/>
      <c r="AG3" s="373"/>
      <c r="AH3" s="373"/>
      <c r="AI3" s="373"/>
      <c r="AJ3" s="374"/>
      <c r="AK3" s="374"/>
      <c r="AL3" s="374"/>
      <c r="AM3" s="373"/>
      <c r="AN3" s="374"/>
      <c r="AO3" s="374"/>
      <c r="AP3" s="374"/>
      <c r="AQ3" s="373"/>
      <c r="AR3" s="373"/>
      <c r="AS3" s="373"/>
      <c r="AT3" s="374"/>
      <c r="AU3" s="373"/>
      <c r="AV3" s="373"/>
      <c r="AW3" s="374"/>
      <c r="AX3" s="374"/>
      <c r="AY3" s="374"/>
      <c r="AZ3" s="374"/>
      <c r="BA3" s="374"/>
      <c r="BB3" s="373"/>
      <c r="BC3" s="373"/>
      <c r="BD3" s="373"/>
      <c r="BE3" s="374"/>
      <c r="BF3" s="374"/>
      <c r="BG3" s="374"/>
      <c r="BH3" s="373"/>
      <c r="BI3" s="374"/>
      <c r="BJ3" s="374"/>
      <c r="BK3" s="374"/>
      <c r="BL3" s="373"/>
      <c r="BM3" s="373"/>
      <c r="BN3" s="373"/>
      <c r="BO3" s="374"/>
      <c r="BP3" s="373"/>
      <c r="BQ3" s="373"/>
      <c r="BR3" s="374"/>
      <c r="BS3" s="374"/>
      <c r="BT3" s="374"/>
      <c r="BU3" s="374"/>
      <c r="BV3" s="374"/>
      <c r="BW3" s="373"/>
      <c r="BX3" s="373"/>
      <c r="BY3" s="373"/>
      <c r="BZ3" s="374"/>
      <c r="CA3" s="374"/>
      <c r="CB3" s="374"/>
      <c r="CC3" s="373"/>
      <c r="CD3" s="374"/>
      <c r="CE3" s="374"/>
      <c r="CF3" s="374"/>
      <c r="CG3" s="373"/>
      <c r="CH3" s="373"/>
      <c r="CI3" s="373"/>
      <c r="CJ3" s="374"/>
      <c r="CK3" s="373"/>
      <c r="CL3" s="373"/>
      <c r="CM3" s="374"/>
      <c r="CN3" s="374"/>
      <c r="CO3" s="374"/>
      <c r="CP3" s="374"/>
      <c r="CQ3" s="374"/>
      <c r="CR3" s="373"/>
      <c r="CS3" s="373"/>
      <c r="CT3" s="373"/>
      <c r="CU3" s="374"/>
      <c r="CV3" s="374"/>
      <c r="CW3" s="374"/>
      <c r="CX3" s="373"/>
      <c r="CY3" s="374"/>
      <c r="CZ3" s="374"/>
      <c r="DA3" s="374"/>
      <c r="DB3" s="373"/>
      <c r="DC3" s="373"/>
      <c r="DD3" s="373"/>
      <c r="DE3" s="374"/>
      <c r="DF3" s="373"/>
      <c r="DG3" s="373"/>
      <c r="DH3" s="374"/>
      <c r="DI3" s="374"/>
      <c r="DJ3" s="374"/>
      <c r="DK3" s="374"/>
      <c r="DL3" s="374"/>
      <c r="DM3" s="373"/>
      <c r="DN3" s="373"/>
      <c r="DO3" s="373"/>
      <c r="DP3" s="374"/>
      <c r="DQ3" s="374"/>
      <c r="DR3" s="374"/>
      <c r="DS3" s="373"/>
      <c r="DT3" s="374"/>
      <c r="DU3" s="374"/>
      <c r="DV3" s="374"/>
      <c r="DW3" s="373"/>
      <c r="DX3" s="373"/>
      <c r="DY3" s="373"/>
      <c r="DZ3" s="374"/>
      <c r="EA3" s="373"/>
      <c r="EB3" s="374"/>
      <c r="EC3" s="374"/>
      <c r="ED3" s="374"/>
      <c r="EE3" s="374"/>
      <c r="EF3" s="374"/>
      <c r="EG3" s="374"/>
      <c r="EH3" s="374"/>
      <c r="EI3" s="374"/>
      <c r="EJ3" s="374"/>
      <c r="EK3" s="374"/>
      <c r="EL3" s="374"/>
      <c r="EM3" s="374"/>
      <c r="EN3" s="373"/>
      <c r="EO3" s="374"/>
      <c r="EP3" s="374"/>
      <c r="EQ3" s="374"/>
      <c r="ER3" s="373"/>
      <c r="ES3" s="373"/>
      <c r="ET3" s="373"/>
      <c r="EU3" s="374"/>
      <c r="EV3" s="373"/>
      <c r="EW3" s="373"/>
      <c r="EX3" s="374"/>
      <c r="EY3" s="374"/>
      <c r="EZ3" s="374"/>
      <c r="FA3" s="374"/>
      <c r="FB3" s="374"/>
      <c r="FC3" s="373"/>
      <c r="FD3" s="373"/>
      <c r="FE3" s="373"/>
      <c r="FF3" s="374"/>
      <c r="FG3" s="374"/>
      <c r="FH3" s="374"/>
      <c r="FI3" s="373"/>
      <c r="FJ3" s="374"/>
      <c r="FK3" s="374"/>
      <c r="FL3" s="374"/>
      <c r="FM3" s="373"/>
    </row>
    <row r="4" spans="1:169" ht="18.75" customHeight="1">
      <c r="A4" s="35"/>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c r="CG4" s="35"/>
      <c r="CH4" s="35"/>
      <c r="CI4" s="35"/>
      <c r="CJ4" s="35"/>
      <c r="CK4" s="35"/>
      <c r="CL4" s="35"/>
      <c r="CM4" s="35"/>
      <c r="CN4" s="35"/>
      <c r="CO4" s="35"/>
      <c r="CP4" s="35"/>
      <c r="CQ4" s="35"/>
      <c r="CR4" s="35"/>
      <c r="CS4" s="35"/>
      <c r="CT4" s="35"/>
      <c r="CU4" s="35"/>
      <c r="CV4" s="35"/>
      <c r="CW4" s="35"/>
      <c r="CX4" s="35"/>
      <c r="CY4" s="35"/>
      <c r="CZ4" s="35"/>
      <c r="DA4" s="35"/>
      <c r="DB4" s="35"/>
      <c r="DC4" s="35"/>
      <c r="DD4" s="35"/>
      <c r="DE4" s="35"/>
      <c r="DF4" s="35"/>
      <c r="DG4" s="35"/>
      <c r="DH4" s="35"/>
      <c r="DI4" s="35"/>
      <c r="DJ4" s="35"/>
      <c r="DK4" s="35"/>
      <c r="DL4" s="35"/>
      <c r="DM4" s="35"/>
      <c r="DN4" s="35"/>
      <c r="DO4" s="35"/>
      <c r="DP4" s="35"/>
      <c r="DQ4" s="35"/>
      <c r="DR4" s="35"/>
      <c r="DS4" s="35"/>
      <c r="DT4" s="35"/>
      <c r="DU4" s="35"/>
      <c r="DV4" s="35"/>
      <c r="DW4" s="35"/>
      <c r="DX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row>
    <row r="5" spans="1:169">
      <c r="A5" s="35" t="s">
        <v>2377</v>
      </c>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c r="BL5" s="35"/>
      <c r="BM5" s="35"/>
      <c r="BN5" s="35"/>
      <c r="BO5" s="35"/>
      <c r="BP5" s="35"/>
      <c r="BQ5" s="35"/>
      <c r="BR5" s="35"/>
      <c r="BS5" s="35"/>
      <c r="BT5" s="35"/>
      <c r="BU5" s="35"/>
      <c r="BV5" s="35"/>
      <c r="BW5" s="35"/>
      <c r="BX5" s="35"/>
      <c r="BY5" s="35"/>
      <c r="BZ5" s="35"/>
      <c r="CA5" s="35"/>
      <c r="CB5" s="35"/>
      <c r="CC5" s="35"/>
      <c r="CD5" s="35"/>
      <c r="CE5" s="35"/>
      <c r="CF5" s="35"/>
      <c r="CG5" s="35"/>
      <c r="CH5" s="35"/>
      <c r="CI5" s="35"/>
      <c r="CJ5" s="35"/>
      <c r="CK5" s="35"/>
      <c r="CL5" s="35"/>
      <c r="CM5" s="35"/>
      <c r="CN5" s="35"/>
      <c r="CO5" s="35"/>
      <c r="CP5" s="35"/>
      <c r="CQ5" s="35"/>
      <c r="CR5" s="35"/>
      <c r="CS5" s="35"/>
      <c r="CT5" s="35"/>
      <c r="CU5" s="35"/>
      <c r="CV5" s="35"/>
      <c r="CW5" s="35"/>
      <c r="CX5" s="35"/>
      <c r="CY5" s="35"/>
      <c r="CZ5" s="35"/>
      <c r="DA5" s="35"/>
      <c r="DB5" s="35"/>
      <c r="DC5" s="35"/>
      <c r="DD5" s="35"/>
      <c r="DE5" s="35"/>
      <c r="DF5" s="35"/>
      <c r="DG5" s="35"/>
      <c r="DH5" s="35"/>
      <c r="DI5" s="35"/>
      <c r="DJ5" s="35"/>
      <c r="DK5" s="35"/>
      <c r="DL5" s="35"/>
      <c r="DM5" s="35"/>
      <c r="DN5" s="35"/>
      <c r="DO5" s="35"/>
      <c r="DP5" s="35"/>
      <c r="DQ5" s="35"/>
      <c r="DR5" s="35"/>
      <c r="DS5" s="35"/>
      <c r="DT5" s="35"/>
      <c r="DU5" s="35"/>
      <c r="DV5" s="35"/>
      <c r="DW5" s="35"/>
      <c r="DX5" s="35"/>
      <c r="DY5" s="35"/>
      <c r="DZ5" s="35"/>
      <c r="EA5" s="35"/>
      <c r="EB5" s="35"/>
      <c r="EC5" s="35"/>
      <c r="ED5" s="35"/>
      <c r="EE5" s="35"/>
      <c r="EF5" s="35"/>
      <c r="EG5" s="35"/>
      <c r="EH5" s="35"/>
      <c r="EI5" s="35"/>
      <c r="EJ5" s="35"/>
      <c r="EK5" s="35"/>
      <c r="EL5" s="35"/>
      <c r="EM5" s="35"/>
      <c r="EN5" s="35"/>
      <c r="EO5" s="35"/>
      <c r="EP5" s="35"/>
      <c r="EQ5" s="35"/>
      <c r="ER5" s="35"/>
      <c r="ES5" s="35"/>
      <c r="ET5" s="35"/>
      <c r="EU5" s="35"/>
      <c r="EV5" s="35"/>
      <c r="EW5" s="35"/>
      <c r="EX5" s="35"/>
      <c r="EY5" s="35"/>
      <c r="EZ5" s="35"/>
      <c r="FA5" s="35"/>
      <c r="FB5" s="35"/>
      <c r="FC5" s="35"/>
      <c r="FD5" s="35"/>
      <c r="FE5" s="35"/>
      <c r="FF5" s="35"/>
      <c r="FG5" s="35"/>
      <c r="FH5" s="35"/>
      <c r="FI5" s="35"/>
      <c r="FJ5" s="35"/>
      <c r="FK5" s="35"/>
      <c r="FL5" s="35"/>
      <c r="FM5" s="35"/>
    </row>
    <row r="6" spans="1:169" s="14" customFormat="1" ht="18.75" customHeight="1">
      <c r="A6" s="614" t="s">
        <v>396</v>
      </c>
      <c r="B6" s="615"/>
      <c r="C6" s="615"/>
      <c r="D6" s="2375" t="s">
        <v>2635</v>
      </c>
      <c r="L6" s="78"/>
      <c r="EM6" s="2281"/>
    </row>
    <row r="7" spans="1:169" s="14" customFormat="1" ht="15">
      <c r="A7" s="14" t="s">
        <v>2378</v>
      </c>
      <c r="D7" s="442" t="s">
        <v>352</v>
      </c>
      <c r="F7" s="2689" t="s">
        <v>2160</v>
      </c>
      <c r="G7" s="2689"/>
      <c r="H7" s="2689"/>
      <c r="I7" s="2689"/>
      <c r="J7" s="2689"/>
      <c r="BF7" s="121"/>
      <c r="DS7" s="121"/>
      <c r="EM7" s="121"/>
      <c r="EU7" s="121"/>
      <c r="EV7" s="121"/>
      <c r="EW7" s="121"/>
      <c r="EX7" s="121"/>
      <c r="EY7" s="121"/>
      <c r="EZ7" s="121"/>
      <c r="FA7" s="121"/>
      <c r="FB7" s="121"/>
      <c r="FC7" s="121"/>
      <c r="FD7" s="121"/>
    </row>
    <row r="8" spans="1:169" s="14" customFormat="1" ht="18.75" customHeight="1">
      <c r="A8" s="2487" t="s">
        <v>1991</v>
      </c>
      <c r="B8" s="2457"/>
      <c r="C8" s="2458"/>
      <c r="D8" s="2380" t="s">
        <v>1109</v>
      </c>
      <c r="E8" s="2370"/>
      <c r="F8" s="2370" t="s">
        <v>2636</v>
      </c>
      <c r="G8" s="507"/>
      <c r="H8" s="994"/>
      <c r="I8" s="507"/>
      <c r="J8" s="507"/>
      <c r="K8" s="960" t="s">
        <v>2380</v>
      </c>
      <c r="L8" s="507" t="s">
        <v>1903</v>
      </c>
      <c r="M8" s="507"/>
      <c r="N8" s="507"/>
      <c r="O8" s="507"/>
      <c r="P8" s="507"/>
      <c r="Q8" s="507"/>
      <c r="R8" s="507"/>
      <c r="S8" s="507"/>
      <c r="T8" s="2480" t="s">
        <v>1883</v>
      </c>
      <c r="U8" s="2630"/>
      <c r="V8" s="2487" t="s">
        <v>1991</v>
      </c>
      <c r="W8" s="2457"/>
      <c r="X8" s="2458"/>
      <c r="Y8" s="2376" t="s">
        <v>1110</v>
      </c>
      <c r="Z8" s="507"/>
      <c r="AA8" s="507"/>
      <c r="AB8" s="507"/>
      <c r="AC8" s="507"/>
      <c r="AD8" s="507"/>
      <c r="AE8" s="507"/>
      <c r="AF8" s="960" t="s">
        <v>2380</v>
      </c>
      <c r="AG8" s="384"/>
      <c r="AH8" s="384"/>
      <c r="AI8" s="384"/>
      <c r="AJ8" s="384"/>
      <c r="AK8" s="384"/>
      <c r="AL8" s="384"/>
      <c r="AM8" s="384"/>
      <c r="AN8" s="444"/>
      <c r="AO8" s="2480" t="s">
        <v>1883</v>
      </c>
      <c r="AP8" s="2630"/>
      <c r="AQ8" s="2487" t="s">
        <v>1991</v>
      </c>
      <c r="AR8" s="2457"/>
      <c r="AS8" s="2458"/>
      <c r="AT8" s="2376" t="s">
        <v>1111</v>
      </c>
      <c r="AU8" s="507"/>
      <c r="AV8" s="2371" t="s">
        <v>2637</v>
      </c>
      <c r="AW8" s="2377"/>
      <c r="AX8" s="2371"/>
      <c r="AY8" s="507"/>
      <c r="AZ8" s="2376" t="s">
        <v>1296</v>
      </c>
      <c r="BA8" s="1260"/>
      <c r="BB8" s="507"/>
      <c r="BC8" s="507"/>
      <c r="BD8" s="507" t="s">
        <v>2381</v>
      </c>
      <c r="BE8" s="507" t="s">
        <v>2381</v>
      </c>
      <c r="BF8" s="507"/>
      <c r="BG8" s="507"/>
      <c r="BH8" s="507"/>
      <c r="BI8" s="507"/>
      <c r="BJ8" s="2480" t="s">
        <v>1883</v>
      </c>
      <c r="BK8" s="2630"/>
      <c r="BL8" s="2487" t="s">
        <v>1991</v>
      </c>
      <c r="BM8" s="2457"/>
      <c r="BN8" s="2458"/>
      <c r="BO8" s="2376" t="s">
        <v>1112</v>
      </c>
      <c r="BP8" s="384"/>
      <c r="BQ8" s="2371" t="s">
        <v>2638</v>
      </c>
      <c r="BR8" s="507"/>
      <c r="BS8" s="507"/>
      <c r="BT8" s="2371"/>
      <c r="BU8" s="2021"/>
      <c r="BV8" s="1233" t="s">
        <v>2445</v>
      </c>
      <c r="BW8" s="2022" t="s">
        <v>1113</v>
      </c>
      <c r="BX8" s="384"/>
      <c r="BY8" s="1260" t="s">
        <v>2639</v>
      </c>
      <c r="BZ8" s="384"/>
      <c r="CA8" s="384"/>
      <c r="CB8" s="384"/>
      <c r="CC8" s="384"/>
      <c r="CD8" s="444"/>
      <c r="CE8" s="2480" t="s">
        <v>2389</v>
      </c>
      <c r="CF8" s="2630"/>
      <c r="CG8" s="2487" t="s">
        <v>2390</v>
      </c>
      <c r="CH8" s="2457"/>
      <c r="CI8" s="2458"/>
      <c r="CJ8" s="2022" t="s">
        <v>1114</v>
      </c>
      <c r="CK8" s="1260"/>
      <c r="CL8" s="1260" t="s">
        <v>2640</v>
      </c>
      <c r="CM8" s="384"/>
      <c r="CN8" s="384"/>
      <c r="CO8" s="384"/>
      <c r="CP8" s="384"/>
      <c r="CQ8" s="960" t="s">
        <v>2445</v>
      </c>
      <c r="CR8" s="384"/>
      <c r="CS8" s="384"/>
      <c r="CT8" s="2377"/>
      <c r="CU8" s="507"/>
      <c r="CV8" s="507"/>
      <c r="CW8" s="2371"/>
      <c r="CX8" s="507"/>
      <c r="CY8" s="2376" t="s">
        <v>1115</v>
      </c>
      <c r="CZ8" s="2480" t="s">
        <v>2389</v>
      </c>
      <c r="DA8" s="2630"/>
      <c r="DB8" s="2487" t="s">
        <v>2390</v>
      </c>
      <c r="DC8" s="2457"/>
      <c r="DD8" s="2458"/>
      <c r="DE8" s="2376" t="s">
        <v>1116</v>
      </c>
      <c r="DF8" s="507"/>
      <c r="DG8" s="2371" t="s">
        <v>2641</v>
      </c>
      <c r="DH8" s="507"/>
      <c r="DI8" s="507"/>
      <c r="DJ8" s="507" t="s">
        <v>2642</v>
      </c>
      <c r="DK8" s="507"/>
      <c r="DL8" s="960" t="s">
        <v>2445</v>
      </c>
      <c r="DM8" s="507"/>
      <c r="DN8" s="507"/>
      <c r="DO8" s="507"/>
      <c r="DP8" s="2371"/>
      <c r="DQ8" s="2371"/>
      <c r="DR8" s="507"/>
      <c r="DS8" s="2371"/>
      <c r="DT8" s="507"/>
      <c r="DU8" s="2480" t="s">
        <v>2389</v>
      </c>
      <c r="DV8" s="2630"/>
      <c r="DW8" s="2487" t="s">
        <v>2390</v>
      </c>
      <c r="DX8" s="2457"/>
      <c r="DY8" s="2458"/>
      <c r="DZ8" s="2376" t="s">
        <v>1117</v>
      </c>
      <c r="EA8" s="2358"/>
      <c r="EB8" s="2358"/>
      <c r="EC8" s="2371" t="s">
        <v>2643</v>
      </c>
      <c r="ED8" s="2358"/>
      <c r="EE8" s="2358"/>
      <c r="EF8" s="2358"/>
      <c r="EG8" s="960" t="s">
        <v>2445</v>
      </c>
      <c r="EH8" s="2358"/>
      <c r="EI8" s="2358"/>
      <c r="EJ8" s="384"/>
      <c r="EK8" s="1276"/>
      <c r="EL8" s="2282"/>
      <c r="EM8" s="2283"/>
      <c r="EN8" s="1020" t="s">
        <v>1118</v>
      </c>
      <c r="EO8" s="2284"/>
      <c r="EP8" s="2480" t="s">
        <v>2389</v>
      </c>
      <c r="EQ8" s="2630"/>
      <c r="ER8" s="2487" t="s">
        <v>2390</v>
      </c>
      <c r="ES8" s="2457"/>
      <c r="ET8" s="2458"/>
      <c r="EU8" s="2376" t="s">
        <v>1119</v>
      </c>
      <c r="EV8" s="507"/>
      <c r="EW8" s="2371" t="s">
        <v>2644</v>
      </c>
      <c r="EX8" s="121"/>
      <c r="FB8" s="960" t="s">
        <v>2445</v>
      </c>
      <c r="FE8" s="384"/>
      <c r="FF8" s="507"/>
      <c r="FG8" s="507"/>
      <c r="FH8" s="507"/>
      <c r="FI8" s="507"/>
      <c r="FJ8" s="530"/>
      <c r="FK8" s="2480" t="s">
        <v>2389</v>
      </c>
      <c r="FL8" s="2630"/>
      <c r="FM8" s="146"/>
    </row>
    <row r="9" spans="1:169" s="14" customFormat="1" ht="17.25" customHeight="1">
      <c r="A9" s="2533"/>
      <c r="B9" s="2533"/>
      <c r="C9" s="2534"/>
      <c r="D9" s="923" t="s">
        <v>227</v>
      </c>
      <c r="E9" s="923" t="s">
        <v>354</v>
      </c>
      <c r="F9" s="923" t="s">
        <v>1742</v>
      </c>
      <c r="G9" s="923" t="s">
        <v>301</v>
      </c>
      <c r="H9" s="923" t="s">
        <v>302</v>
      </c>
      <c r="I9" s="923" t="s">
        <v>303</v>
      </c>
      <c r="J9" s="923" t="s">
        <v>355</v>
      </c>
      <c r="K9" s="924" t="s">
        <v>378</v>
      </c>
      <c r="L9" s="923" t="s">
        <v>306</v>
      </c>
      <c r="M9" s="923" t="s">
        <v>307</v>
      </c>
      <c r="N9" s="924" t="s">
        <v>379</v>
      </c>
      <c r="O9" s="924" t="s">
        <v>1388</v>
      </c>
      <c r="P9" s="923" t="s">
        <v>1389</v>
      </c>
      <c r="Q9" s="923" t="s">
        <v>358</v>
      </c>
      <c r="R9" s="923" t="s">
        <v>359</v>
      </c>
      <c r="S9" s="924" t="s">
        <v>331</v>
      </c>
      <c r="T9" s="2631"/>
      <c r="U9" s="2632"/>
      <c r="V9" s="2533"/>
      <c r="W9" s="2533"/>
      <c r="X9" s="2534"/>
      <c r="Y9" s="923" t="s">
        <v>359</v>
      </c>
      <c r="Z9" s="924" t="s">
        <v>331</v>
      </c>
      <c r="AA9" s="923" t="s">
        <v>10</v>
      </c>
      <c r="AB9" s="923" t="s">
        <v>11</v>
      </c>
      <c r="AC9" s="923" t="s">
        <v>1392</v>
      </c>
      <c r="AD9" s="923" t="s">
        <v>380</v>
      </c>
      <c r="AE9" s="923" t="s">
        <v>12</v>
      </c>
      <c r="AF9" s="923" t="s">
        <v>13</v>
      </c>
      <c r="AG9" s="923" t="s">
        <v>14</v>
      </c>
      <c r="AH9" s="923" t="s">
        <v>15</v>
      </c>
      <c r="AI9" s="923" t="s">
        <v>311</v>
      </c>
      <c r="AJ9" s="923" t="s">
        <v>360</v>
      </c>
      <c r="AK9" s="923" t="s">
        <v>360</v>
      </c>
      <c r="AL9" s="923" t="s">
        <v>17</v>
      </c>
      <c r="AM9" s="923" t="s">
        <v>18</v>
      </c>
      <c r="AN9" s="923" t="s">
        <v>19</v>
      </c>
      <c r="AO9" s="2631"/>
      <c r="AP9" s="2632"/>
      <c r="AQ9" s="2533"/>
      <c r="AR9" s="2533"/>
      <c r="AS9" s="2534"/>
      <c r="AT9" s="923" t="s">
        <v>11</v>
      </c>
      <c r="AU9" s="923" t="s">
        <v>380</v>
      </c>
      <c r="AV9" s="2285" t="s">
        <v>88</v>
      </c>
      <c r="AW9" s="923" t="s">
        <v>1801</v>
      </c>
      <c r="AX9" s="923" t="s">
        <v>5</v>
      </c>
      <c r="AY9" s="923" t="s">
        <v>7</v>
      </c>
      <c r="AZ9" s="923" t="s">
        <v>227</v>
      </c>
      <c r="BA9" s="923" t="s">
        <v>354</v>
      </c>
      <c r="BB9" s="923" t="s">
        <v>302</v>
      </c>
      <c r="BC9" s="923" t="s">
        <v>303</v>
      </c>
      <c r="BD9" s="923" t="s">
        <v>355</v>
      </c>
      <c r="BE9" s="924" t="s">
        <v>378</v>
      </c>
      <c r="BF9" s="923" t="s">
        <v>307</v>
      </c>
      <c r="BG9" s="924" t="s">
        <v>1388</v>
      </c>
      <c r="BH9" s="923" t="s">
        <v>1389</v>
      </c>
      <c r="BI9" s="923" t="s">
        <v>358</v>
      </c>
      <c r="BJ9" s="2631"/>
      <c r="BK9" s="2632"/>
      <c r="BL9" s="2533"/>
      <c r="BM9" s="2533"/>
      <c r="BN9" s="2534"/>
      <c r="BO9" s="923" t="s">
        <v>311</v>
      </c>
      <c r="BP9" s="923" t="s">
        <v>360</v>
      </c>
      <c r="BQ9" s="923" t="s">
        <v>360</v>
      </c>
      <c r="BR9" s="923" t="s">
        <v>17</v>
      </c>
      <c r="BS9" s="2285" t="s">
        <v>88</v>
      </c>
      <c r="BT9" s="923" t="s">
        <v>1801</v>
      </c>
      <c r="BU9" s="923" t="s">
        <v>5</v>
      </c>
      <c r="BV9" s="923" t="s">
        <v>7</v>
      </c>
      <c r="BW9" s="923" t="s">
        <v>227</v>
      </c>
      <c r="BX9" s="923" t="s">
        <v>354</v>
      </c>
      <c r="BY9" s="923" t="s">
        <v>301</v>
      </c>
      <c r="BZ9" s="923" t="s">
        <v>302</v>
      </c>
      <c r="CA9" s="923" t="s">
        <v>303</v>
      </c>
      <c r="CB9" s="923" t="s">
        <v>355</v>
      </c>
      <c r="CC9" s="924" t="s">
        <v>378</v>
      </c>
      <c r="CD9" s="923" t="s">
        <v>306</v>
      </c>
      <c r="CE9" s="2631"/>
      <c r="CF9" s="2632"/>
      <c r="CG9" s="2533"/>
      <c r="CH9" s="2533"/>
      <c r="CI9" s="2534"/>
      <c r="CJ9" s="924" t="s">
        <v>331</v>
      </c>
      <c r="CK9" s="923" t="s">
        <v>10</v>
      </c>
      <c r="CL9" s="923" t="s">
        <v>11</v>
      </c>
      <c r="CM9" s="923" t="s">
        <v>380</v>
      </c>
      <c r="CN9" s="923" t="s">
        <v>12</v>
      </c>
      <c r="CO9" s="923" t="s">
        <v>13</v>
      </c>
      <c r="CP9" s="923" t="s">
        <v>311</v>
      </c>
      <c r="CQ9" s="923" t="s">
        <v>360</v>
      </c>
      <c r="CR9" s="923" t="s">
        <v>360</v>
      </c>
      <c r="CS9" s="923" t="s">
        <v>17</v>
      </c>
      <c r="CT9" s="923" t="s">
        <v>19</v>
      </c>
      <c r="CU9" s="2285" t="s">
        <v>88</v>
      </c>
      <c r="CV9" s="923" t="s">
        <v>1801</v>
      </c>
      <c r="CW9" s="923" t="s">
        <v>5</v>
      </c>
      <c r="CX9" s="923" t="s">
        <v>7</v>
      </c>
      <c r="CY9" s="923" t="s">
        <v>227</v>
      </c>
      <c r="CZ9" s="2631"/>
      <c r="DA9" s="2632"/>
      <c r="DB9" s="2533"/>
      <c r="DC9" s="2533"/>
      <c r="DD9" s="2534"/>
      <c r="DE9" s="924" t="s">
        <v>378</v>
      </c>
      <c r="DF9" s="923" t="s">
        <v>307</v>
      </c>
      <c r="DG9" s="923" t="s">
        <v>1389</v>
      </c>
      <c r="DH9" s="923" t="s">
        <v>358</v>
      </c>
      <c r="DI9" s="923" t="s">
        <v>359</v>
      </c>
      <c r="DJ9" s="923" t="s">
        <v>380</v>
      </c>
      <c r="DK9" s="923" t="s">
        <v>12</v>
      </c>
      <c r="DL9" s="923" t="s">
        <v>13</v>
      </c>
      <c r="DM9" s="923" t="s">
        <v>15</v>
      </c>
      <c r="DN9" s="923" t="s">
        <v>311</v>
      </c>
      <c r="DO9" s="923" t="s">
        <v>360</v>
      </c>
      <c r="DP9" s="923" t="s">
        <v>360</v>
      </c>
      <c r="DQ9" s="923" t="s">
        <v>17</v>
      </c>
      <c r="DR9" s="923" t="s">
        <v>88</v>
      </c>
      <c r="DS9" s="923" t="s">
        <v>5</v>
      </c>
      <c r="DT9" s="923" t="s">
        <v>7</v>
      </c>
      <c r="DU9" s="2631"/>
      <c r="DV9" s="2632"/>
      <c r="DW9" s="2533"/>
      <c r="DX9" s="2533"/>
      <c r="DY9" s="2534"/>
      <c r="DZ9" s="923" t="s">
        <v>1576</v>
      </c>
      <c r="EA9" s="923" t="s">
        <v>358</v>
      </c>
      <c r="EB9" s="923" t="s">
        <v>359</v>
      </c>
      <c r="EC9" s="923" t="s">
        <v>380</v>
      </c>
      <c r="ED9" s="923" t="s">
        <v>12</v>
      </c>
      <c r="EE9" s="923" t="s">
        <v>13</v>
      </c>
      <c r="EF9" s="923" t="s">
        <v>15</v>
      </c>
      <c r="EG9" s="923" t="s">
        <v>311</v>
      </c>
      <c r="EH9" s="923" t="s">
        <v>360</v>
      </c>
      <c r="EI9" s="923" t="s">
        <v>360</v>
      </c>
      <c r="EJ9" s="923" t="s">
        <v>17</v>
      </c>
      <c r="EK9" s="923" t="s">
        <v>88</v>
      </c>
      <c r="EL9" s="923" t="s">
        <v>5</v>
      </c>
      <c r="EM9" s="923" t="s">
        <v>7</v>
      </c>
      <c r="EN9" s="923" t="s">
        <v>227</v>
      </c>
      <c r="EO9" s="923" t="s">
        <v>354</v>
      </c>
      <c r="EP9" s="2631"/>
      <c r="EQ9" s="2632"/>
      <c r="ER9" s="2533"/>
      <c r="ES9" s="2533"/>
      <c r="ET9" s="2534"/>
      <c r="EU9" s="923" t="s">
        <v>307</v>
      </c>
      <c r="EV9" s="924" t="s">
        <v>1388</v>
      </c>
      <c r="EW9" s="923" t="s">
        <v>359</v>
      </c>
      <c r="EX9" s="924" t="s">
        <v>331</v>
      </c>
      <c r="EY9" s="923" t="s">
        <v>10</v>
      </c>
      <c r="EZ9" s="923" t="s">
        <v>11</v>
      </c>
      <c r="FA9" s="923" t="s">
        <v>380</v>
      </c>
      <c r="FB9" s="923" t="s">
        <v>12</v>
      </c>
      <c r="FC9" s="923" t="s">
        <v>13</v>
      </c>
      <c r="FD9" s="923" t="s">
        <v>15</v>
      </c>
      <c r="FE9" s="923" t="s">
        <v>311</v>
      </c>
      <c r="FF9" s="923" t="s">
        <v>360</v>
      </c>
      <c r="FG9" s="923" t="s">
        <v>360</v>
      </c>
      <c r="FH9" s="923" t="s">
        <v>17</v>
      </c>
      <c r="FI9" s="923" t="s">
        <v>5</v>
      </c>
      <c r="FJ9" s="923" t="s">
        <v>7</v>
      </c>
      <c r="FK9" s="2631"/>
      <c r="FL9" s="2632"/>
      <c r="FM9" s="146"/>
    </row>
    <row r="10" spans="1:169" s="14" customFormat="1" ht="16.5" customHeight="1">
      <c r="A10" s="2533"/>
      <c r="B10" s="2533"/>
      <c r="C10" s="2534"/>
      <c r="D10" s="922" t="s">
        <v>9</v>
      </c>
      <c r="E10" s="922" t="s">
        <v>9</v>
      </c>
      <c r="F10" s="922"/>
      <c r="G10" s="922"/>
      <c r="H10" s="922"/>
      <c r="I10" s="922"/>
      <c r="J10" s="922"/>
      <c r="K10" s="922"/>
      <c r="L10" s="922" t="s">
        <v>2645</v>
      </c>
      <c r="M10" s="922" t="s">
        <v>2645</v>
      </c>
      <c r="N10" s="922" t="s">
        <v>381</v>
      </c>
      <c r="O10" s="922"/>
      <c r="P10" s="922"/>
      <c r="Q10" s="922" t="s">
        <v>363</v>
      </c>
      <c r="R10" s="922" t="s">
        <v>364</v>
      </c>
      <c r="S10" s="922" t="s">
        <v>397</v>
      </c>
      <c r="T10" s="2631"/>
      <c r="U10" s="2632"/>
      <c r="V10" s="2533"/>
      <c r="W10" s="2533"/>
      <c r="X10" s="2534"/>
      <c r="Y10" s="922" t="s">
        <v>364</v>
      </c>
      <c r="Z10" s="922" t="s">
        <v>397</v>
      </c>
      <c r="AA10" s="922"/>
      <c r="AB10" s="2194" t="s">
        <v>736</v>
      </c>
      <c r="AC10" s="922"/>
      <c r="AD10" s="922" t="s">
        <v>2646</v>
      </c>
      <c r="AE10" s="922"/>
      <c r="AF10" s="922"/>
      <c r="AG10" s="922"/>
      <c r="AH10" s="922"/>
      <c r="AI10" s="922"/>
      <c r="AJ10" s="922" t="s">
        <v>2647</v>
      </c>
      <c r="AK10" s="922" t="s">
        <v>2648</v>
      </c>
      <c r="AL10" s="922"/>
      <c r="AM10" s="862"/>
      <c r="AN10" s="922"/>
      <c r="AO10" s="2631"/>
      <c r="AP10" s="2632"/>
      <c r="AQ10" s="2533"/>
      <c r="AR10" s="2533"/>
      <c r="AS10" s="2534"/>
      <c r="AT10" s="2194" t="s">
        <v>736</v>
      </c>
      <c r="AU10" s="922" t="s">
        <v>2646</v>
      </c>
      <c r="AV10" s="862"/>
      <c r="AW10" s="862"/>
      <c r="AX10" s="922"/>
      <c r="AY10" s="922"/>
      <c r="AZ10" s="922" t="s">
        <v>9</v>
      </c>
      <c r="BA10" s="922" t="s">
        <v>9</v>
      </c>
      <c r="BB10" s="922"/>
      <c r="BC10" s="922"/>
      <c r="BD10" s="922"/>
      <c r="BE10" s="922"/>
      <c r="BF10" s="922" t="s">
        <v>2645</v>
      </c>
      <c r="BG10" s="922"/>
      <c r="BH10" s="922"/>
      <c r="BI10" s="922" t="s">
        <v>363</v>
      </c>
      <c r="BJ10" s="2631"/>
      <c r="BK10" s="2632"/>
      <c r="BL10" s="2533"/>
      <c r="BM10" s="2533"/>
      <c r="BN10" s="2534"/>
      <c r="BO10" s="922"/>
      <c r="BP10" s="922" t="s">
        <v>2647</v>
      </c>
      <c r="BQ10" s="922" t="s">
        <v>2648</v>
      </c>
      <c r="BR10" s="922"/>
      <c r="BS10" s="862"/>
      <c r="BT10" s="862"/>
      <c r="BU10" s="922"/>
      <c r="BV10" s="922"/>
      <c r="BW10" s="922" t="s">
        <v>9</v>
      </c>
      <c r="BX10" s="922" t="s">
        <v>9</v>
      </c>
      <c r="BY10" s="922"/>
      <c r="BZ10" s="922"/>
      <c r="CA10" s="922"/>
      <c r="CB10" s="922"/>
      <c r="CC10" s="922"/>
      <c r="CD10" s="922" t="s">
        <v>2645</v>
      </c>
      <c r="CE10" s="2631"/>
      <c r="CF10" s="2632"/>
      <c r="CG10" s="2533"/>
      <c r="CH10" s="2533"/>
      <c r="CI10" s="2534"/>
      <c r="CJ10" s="922" t="s">
        <v>397</v>
      </c>
      <c r="CK10" s="922"/>
      <c r="CL10" s="2286" t="s">
        <v>736</v>
      </c>
      <c r="CM10" s="922" t="s">
        <v>2646</v>
      </c>
      <c r="CN10" s="922"/>
      <c r="CO10" s="922"/>
      <c r="CP10" s="922"/>
      <c r="CQ10" s="922" t="s">
        <v>2647</v>
      </c>
      <c r="CR10" s="922" t="s">
        <v>2648</v>
      </c>
      <c r="CS10" s="922"/>
      <c r="CT10" s="922"/>
      <c r="CU10" s="862"/>
      <c r="CV10" s="862"/>
      <c r="CW10" s="922"/>
      <c r="CX10" s="922"/>
      <c r="CY10" s="922" t="s">
        <v>9</v>
      </c>
      <c r="CZ10" s="2631"/>
      <c r="DA10" s="2632"/>
      <c r="DB10" s="2533"/>
      <c r="DC10" s="2533"/>
      <c r="DD10" s="2534"/>
      <c r="DE10" s="922"/>
      <c r="DF10" s="922" t="s">
        <v>2645</v>
      </c>
      <c r="DG10" s="922"/>
      <c r="DH10" s="922" t="s">
        <v>363</v>
      </c>
      <c r="DI10" s="922" t="s">
        <v>364</v>
      </c>
      <c r="DJ10" s="922" t="s">
        <v>2646</v>
      </c>
      <c r="DK10" s="922"/>
      <c r="DL10" s="922"/>
      <c r="DM10" s="922"/>
      <c r="DN10" s="922"/>
      <c r="DO10" s="922" t="s">
        <v>2647</v>
      </c>
      <c r="DP10" s="922" t="s">
        <v>2648</v>
      </c>
      <c r="DQ10" s="922"/>
      <c r="DR10" s="862"/>
      <c r="DS10" s="922"/>
      <c r="DT10" s="922"/>
      <c r="DU10" s="2631"/>
      <c r="DV10" s="2632"/>
      <c r="DW10" s="2533"/>
      <c r="DX10" s="2533"/>
      <c r="DY10" s="2534"/>
      <c r="DZ10" s="922"/>
      <c r="EA10" s="922" t="s">
        <v>363</v>
      </c>
      <c r="EB10" s="922" t="s">
        <v>364</v>
      </c>
      <c r="EC10" s="922" t="s">
        <v>2646</v>
      </c>
      <c r="ED10" s="922"/>
      <c r="EE10" s="922"/>
      <c r="EF10" s="922"/>
      <c r="EG10" s="922"/>
      <c r="EH10" s="922" t="s">
        <v>2647</v>
      </c>
      <c r="EI10" s="922" t="s">
        <v>2648</v>
      </c>
      <c r="EJ10" s="922"/>
      <c r="EK10" s="862"/>
      <c r="EL10" s="922"/>
      <c r="EM10" s="922"/>
      <c r="EN10" s="922" t="s">
        <v>9</v>
      </c>
      <c r="EO10" s="922" t="s">
        <v>9</v>
      </c>
      <c r="EP10" s="2631"/>
      <c r="EQ10" s="2632"/>
      <c r="ER10" s="2533"/>
      <c r="ES10" s="2533"/>
      <c r="ET10" s="2534"/>
      <c r="EU10" s="922" t="s">
        <v>2645</v>
      </c>
      <c r="EV10" s="922"/>
      <c r="EW10" s="922" t="s">
        <v>364</v>
      </c>
      <c r="EX10" s="922" t="s">
        <v>397</v>
      </c>
      <c r="EY10" s="922"/>
      <c r="EZ10" s="2194" t="s">
        <v>736</v>
      </c>
      <c r="FA10" s="922" t="s">
        <v>2646</v>
      </c>
      <c r="FB10" s="922"/>
      <c r="FC10" s="922"/>
      <c r="FD10" s="922"/>
      <c r="FE10" s="922"/>
      <c r="FF10" s="922" t="s">
        <v>2647</v>
      </c>
      <c r="FG10" s="922" t="s">
        <v>2648</v>
      </c>
      <c r="FH10" s="922"/>
      <c r="FI10" s="922"/>
      <c r="FJ10" s="922"/>
      <c r="FK10" s="2631"/>
      <c r="FL10" s="2632"/>
      <c r="FM10" s="501"/>
    </row>
    <row r="11" spans="1:169" s="14" customFormat="1" ht="16" customHeight="1">
      <c r="A11" s="2533"/>
      <c r="B11" s="2533"/>
      <c r="C11" s="2534"/>
      <c r="D11" s="395" t="s">
        <v>2649</v>
      </c>
      <c r="E11" s="395" t="s">
        <v>2650</v>
      </c>
      <c r="F11" s="390"/>
      <c r="G11" s="390"/>
      <c r="H11" s="390"/>
      <c r="I11" s="390" t="s">
        <v>367</v>
      </c>
      <c r="J11" s="395" t="s">
        <v>395</v>
      </c>
      <c r="K11" s="395" t="s">
        <v>395</v>
      </c>
      <c r="L11" s="395"/>
      <c r="M11" s="390" t="s">
        <v>2651</v>
      </c>
      <c r="N11" s="395"/>
      <c r="O11" s="390"/>
      <c r="P11" s="390"/>
      <c r="Q11" s="390" t="s">
        <v>1413</v>
      </c>
      <c r="R11" s="925" t="s">
        <v>2652</v>
      </c>
      <c r="S11" s="395" t="s">
        <v>2653</v>
      </c>
      <c r="T11" s="2631"/>
      <c r="U11" s="2632"/>
      <c r="V11" s="2533"/>
      <c r="W11" s="2533"/>
      <c r="X11" s="2534"/>
      <c r="Y11" s="925" t="s">
        <v>2652</v>
      </c>
      <c r="Z11" s="395" t="s">
        <v>2653</v>
      </c>
      <c r="AA11" s="390"/>
      <c r="AB11" s="390" t="s">
        <v>1415</v>
      </c>
      <c r="AC11" s="390"/>
      <c r="AD11" s="395"/>
      <c r="AE11" s="395"/>
      <c r="AF11" s="395" t="s">
        <v>1419</v>
      </c>
      <c r="AG11" s="390" t="s">
        <v>2654</v>
      </c>
      <c r="AH11" s="395"/>
      <c r="AI11" s="395" t="s">
        <v>2651</v>
      </c>
      <c r="AJ11" s="395"/>
      <c r="AK11" s="395"/>
      <c r="AL11" s="390"/>
      <c r="AM11" s="390"/>
      <c r="AN11" s="390"/>
      <c r="AO11" s="2631"/>
      <c r="AP11" s="2632"/>
      <c r="AQ11" s="2533"/>
      <c r="AR11" s="2533"/>
      <c r="AS11" s="2534"/>
      <c r="AT11" s="390" t="s">
        <v>1415</v>
      </c>
      <c r="AU11" s="395"/>
      <c r="AV11" s="390"/>
      <c r="AW11" s="2674" t="s">
        <v>2655</v>
      </c>
      <c r="AX11" s="395"/>
      <c r="AY11" s="390"/>
      <c r="AZ11" s="395" t="s">
        <v>2649</v>
      </c>
      <c r="BA11" s="395" t="s">
        <v>2650</v>
      </c>
      <c r="BB11" s="390"/>
      <c r="BC11" s="390" t="s">
        <v>367</v>
      </c>
      <c r="BD11" s="395" t="s">
        <v>395</v>
      </c>
      <c r="BE11" s="390" t="s">
        <v>367</v>
      </c>
      <c r="BF11" s="390" t="s">
        <v>2651</v>
      </c>
      <c r="BG11" s="390"/>
      <c r="BH11" s="390"/>
      <c r="BI11" s="390" t="s">
        <v>1413</v>
      </c>
      <c r="BJ11" s="2631"/>
      <c r="BK11" s="2632"/>
      <c r="BL11" s="2533"/>
      <c r="BM11" s="2533"/>
      <c r="BN11" s="2534"/>
      <c r="BO11" s="395" t="s">
        <v>2651</v>
      </c>
      <c r="BP11" s="395"/>
      <c r="BQ11" s="395"/>
      <c r="BR11" s="390"/>
      <c r="BS11" s="390"/>
      <c r="BT11" s="2674" t="s">
        <v>2656</v>
      </c>
      <c r="BU11" s="395"/>
      <c r="BV11" s="390"/>
      <c r="BW11" s="395" t="s">
        <v>2649</v>
      </c>
      <c r="BX11" s="395" t="s">
        <v>2650</v>
      </c>
      <c r="BY11" s="390"/>
      <c r="BZ11" s="390"/>
      <c r="CA11" s="390" t="s">
        <v>367</v>
      </c>
      <c r="CB11" s="395" t="s">
        <v>395</v>
      </c>
      <c r="CC11" s="395" t="s">
        <v>395</v>
      </c>
      <c r="CD11" s="395"/>
      <c r="CE11" s="2631"/>
      <c r="CF11" s="2632"/>
      <c r="CG11" s="2533"/>
      <c r="CH11" s="2533"/>
      <c r="CI11" s="2534"/>
      <c r="CJ11" s="395" t="s">
        <v>2653</v>
      </c>
      <c r="CK11" s="390"/>
      <c r="CL11" s="390" t="s">
        <v>1415</v>
      </c>
      <c r="CM11" s="395"/>
      <c r="CN11" s="395"/>
      <c r="CO11" s="395" t="s">
        <v>1419</v>
      </c>
      <c r="CP11" s="395" t="s">
        <v>2651</v>
      </c>
      <c r="CQ11" s="395"/>
      <c r="CR11" s="395"/>
      <c r="CS11" s="390"/>
      <c r="CT11" s="390"/>
      <c r="CU11" s="390"/>
      <c r="CV11" s="2674" t="s">
        <v>2656</v>
      </c>
      <c r="CW11" s="395"/>
      <c r="CX11" s="390"/>
      <c r="CY11" s="395" t="s">
        <v>2649</v>
      </c>
      <c r="CZ11" s="2631"/>
      <c r="DA11" s="2632"/>
      <c r="DB11" s="2533"/>
      <c r="DC11" s="2533"/>
      <c r="DD11" s="2534"/>
      <c r="DE11" s="390" t="s">
        <v>367</v>
      </c>
      <c r="DF11" s="390" t="s">
        <v>2651</v>
      </c>
      <c r="DG11" s="390"/>
      <c r="DH11" s="390" t="s">
        <v>1413</v>
      </c>
      <c r="DI11" s="925" t="s">
        <v>2652</v>
      </c>
      <c r="DJ11" s="395"/>
      <c r="DK11" s="395"/>
      <c r="DL11" s="395" t="s">
        <v>1419</v>
      </c>
      <c r="DM11" s="395"/>
      <c r="DN11" s="395" t="s">
        <v>2651</v>
      </c>
      <c r="DO11" s="395"/>
      <c r="DP11" s="395"/>
      <c r="DQ11" s="390"/>
      <c r="DR11" s="390"/>
      <c r="DS11" s="395"/>
      <c r="DT11" s="390"/>
      <c r="DU11" s="2631"/>
      <c r="DV11" s="2632"/>
      <c r="DW11" s="2533"/>
      <c r="DX11" s="2533"/>
      <c r="DY11" s="2534"/>
      <c r="DZ11" s="390"/>
      <c r="EA11" s="390" t="s">
        <v>1413</v>
      </c>
      <c r="EB11" s="925" t="s">
        <v>2652</v>
      </c>
      <c r="EC11" s="395"/>
      <c r="ED11" s="395"/>
      <c r="EE11" s="395" t="s">
        <v>1419</v>
      </c>
      <c r="EF11" s="395"/>
      <c r="EG11" s="395" t="s">
        <v>2651</v>
      </c>
      <c r="EH11" s="395"/>
      <c r="EI11" s="395"/>
      <c r="EJ11" s="390"/>
      <c r="EK11" s="390"/>
      <c r="EL11" s="395"/>
      <c r="EM11" s="390"/>
      <c r="EN11" s="395" t="s">
        <v>2649</v>
      </c>
      <c r="EO11" s="395" t="s">
        <v>2650</v>
      </c>
      <c r="EP11" s="2631"/>
      <c r="EQ11" s="2632"/>
      <c r="ER11" s="2533"/>
      <c r="ES11" s="2533"/>
      <c r="ET11" s="2534"/>
      <c r="EU11" s="390" t="s">
        <v>2651</v>
      </c>
      <c r="EV11" s="390"/>
      <c r="EW11" s="925" t="s">
        <v>2652</v>
      </c>
      <c r="EX11" s="395" t="s">
        <v>2653</v>
      </c>
      <c r="EY11" s="390"/>
      <c r="EZ11" s="390" t="s">
        <v>1415</v>
      </c>
      <c r="FA11" s="395"/>
      <c r="FB11" s="395"/>
      <c r="FC11" s="395" t="s">
        <v>1419</v>
      </c>
      <c r="FD11" s="395"/>
      <c r="FE11" s="395" t="s">
        <v>2651</v>
      </c>
      <c r="FF11" s="395"/>
      <c r="FG11" s="395"/>
      <c r="FH11" s="390"/>
      <c r="FI11" s="395"/>
      <c r="FJ11" s="390"/>
      <c r="FK11" s="2631"/>
      <c r="FL11" s="2632"/>
      <c r="FM11" s="389"/>
    </row>
    <row r="12" spans="1:169" s="14" customFormat="1" ht="16" customHeight="1">
      <c r="A12" s="2533"/>
      <c r="B12" s="2533"/>
      <c r="C12" s="2534"/>
      <c r="D12" s="2667" t="s">
        <v>2657</v>
      </c>
      <c r="E12" s="2667" t="s">
        <v>2657</v>
      </c>
      <c r="F12" s="390" t="s">
        <v>1403</v>
      </c>
      <c r="G12" s="390" t="s">
        <v>1406</v>
      </c>
      <c r="H12" s="390" t="s">
        <v>1407</v>
      </c>
      <c r="I12" s="395" t="s">
        <v>2658</v>
      </c>
      <c r="J12" s="395" t="s">
        <v>2659</v>
      </c>
      <c r="K12" s="395" t="s">
        <v>2660</v>
      </c>
      <c r="L12" s="395" t="s">
        <v>1572</v>
      </c>
      <c r="M12" s="390" t="s">
        <v>2661</v>
      </c>
      <c r="N12" s="395" t="s">
        <v>1574</v>
      </c>
      <c r="O12" s="390" t="s">
        <v>1411</v>
      </c>
      <c r="P12" s="390" t="s">
        <v>1412</v>
      </c>
      <c r="Q12" s="390" t="s">
        <v>2662</v>
      </c>
      <c r="R12" s="2667" t="s">
        <v>2657</v>
      </c>
      <c r="S12" s="390" t="s">
        <v>2663</v>
      </c>
      <c r="T12" s="2631"/>
      <c r="U12" s="2632"/>
      <c r="V12" s="2533"/>
      <c r="W12" s="2533"/>
      <c r="X12" s="2534"/>
      <c r="Y12" s="2667" t="s">
        <v>2657</v>
      </c>
      <c r="Z12" s="390" t="s">
        <v>2663</v>
      </c>
      <c r="AA12" s="390" t="s">
        <v>2664</v>
      </c>
      <c r="AB12" s="2700" t="s">
        <v>2665</v>
      </c>
      <c r="AC12" s="390" t="s">
        <v>1416</v>
      </c>
      <c r="AD12" s="395" t="s">
        <v>148</v>
      </c>
      <c r="AE12" s="395" t="s">
        <v>2666</v>
      </c>
      <c r="AF12" s="390" t="s">
        <v>2667</v>
      </c>
      <c r="AG12" s="390" t="s">
        <v>2668</v>
      </c>
      <c r="AH12" s="395" t="s">
        <v>2669</v>
      </c>
      <c r="AI12" s="395" t="s">
        <v>2670</v>
      </c>
      <c r="AJ12" s="395" t="s">
        <v>2671</v>
      </c>
      <c r="AK12" s="395" t="s">
        <v>1422</v>
      </c>
      <c r="AL12" s="390" t="s">
        <v>1424</v>
      </c>
      <c r="AM12" s="390" t="s">
        <v>1425</v>
      </c>
      <c r="AN12" s="390" t="s">
        <v>1426</v>
      </c>
      <c r="AO12" s="2631"/>
      <c r="AP12" s="2632"/>
      <c r="AQ12" s="2533"/>
      <c r="AR12" s="2533"/>
      <c r="AS12" s="2534"/>
      <c r="AT12" s="2700" t="s">
        <v>2665</v>
      </c>
      <c r="AU12" s="395" t="s">
        <v>148</v>
      </c>
      <c r="AV12" s="390" t="s">
        <v>1427</v>
      </c>
      <c r="AW12" s="2674"/>
      <c r="AX12" s="395" t="s">
        <v>2672</v>
      </c>
      <c r="AY12" s="390" t="s">
        <v>1431</v>
      </c>
      <c r="AZ12" s="2667" t="s">
        <v>2657</v>
      </c>
      <c r="BA12" s="2667" t="s">
        <v>2657</v>
      </c>
      <c r="BB12" s="390" t="s">
        <v>1407</v>
      </c>
      <c r="BC12" s="395" t="s">
        <v>2658</v>
      </c>
      <c r="BD12" s="395" t="s">
        <v>2659</v>
      </c>
      <c r="BE12" s="395" t="s">
        <v>2660</v>
      </c>
      <c r="BF12" s="390" t="s">
        <v>2661</v>
      </c>
      <c r="BG12" s="390" t="s">
        <v>1411</v>
      </c>
      <c r="BH12" s="390" t="s">
        <v>1412</v>
      </c>
      <c r="BI12" s="390" t="s">
        <v>2662</v>
      </c>
      <c r="BJ12" s="2631"/>
      <c r="BK12" s="2632"/>
      <c r="BL12" s="2533"/>
      <c r="BM12" s="2533"/>
      <c r="BN12" s="2534"/>
      <c r="BO12" s="395" t="s">
        <v>2670</v>
      </c>
      <c r="BP12" s="395" t="s">
        <v>2671</v>
      </c>
      <c r="BQ12" s="395" t="s">
        <v>1422</v>
      </c>
      <c r="BR12" s="390" t="s">
        <v>1424</v>
      </c>
      <c r="BS12" s="390" t="s">
        <v>1427</v>
      </c>
      <c r="BT12" s="2674"/>
      <c r="BU12" s="395" t="s">
        <v>2672</v>
      </c>
      <c r="BV12" s="390" t="s">
        <v>1431</v>
      </c>
      <c r="BW12" s="2667" t="s">
        <v>2657</v>
      </c>
      <c r="BX12" s="2667" t="s">
        <v>2657</v>
      </c>
      <c r="BY12" s="390" t="s">
        <v>1406</v>
      </c>
      <c r="BZ12" s="390" t="s">
        <v>1407</v>
      </c>
      <c r="CA12" s="395" t="s">
        <v>2658</v>
      </c>
      <c r="CB12" s="395" t="s">
        <v>2659</v>
      </c>
      <c r="CC12" s="395" t="s">
        <v>2660</v>
      </c>
      <c r="CD12" s="395" t="s">
        <v>1572</v>
      </c>
      <c r="CE12" s="2631"/>
      <c r="CF12" s="2632"/>
      <c r="CG12" s="2533"/>
      <c r="CH12" s="2533"/>
      <c r="CI12" s="2534"/>
      <c r="CJ12" s="395" t="s">
        <v>2663</v>
      </c>
      <c r="CK12" s="390" t="s">
        <v>2664</v>
      </c>
      <c r="CL12" s="2700" t="s">
        <v>2665</v>
      </c>
      <c r="CM12" s="395" t="s">
        <v>148</v>
      </c>
      <c r="CN12" s="395" t="s">
        <v>2666</v>
      </c>
      <c r="CO12" s="390" t="s">
        <v>2667</v>
      </c>
      <c r="CP12" s="395" t="s">
        <v>2670</v>
      </c>
      <c r="CQ12" s="395" t="s">
        <v>2671</v>
      </c>
      <c r="CR12" s="395" t="s">
        <v>1422</v>
      </c>
      <c r="CS12" s="390" t="s">
        <v>1424</v>
      </c>
      <c r="CT12" s="390" t="s">
        <v>1426</v>
      </c>
      <c r="CU12" s="390" t="s">
        <v>1427</v>
      </c>
      <c r="CV12" s="2668"/>
      <c r="CW12" s="395" t="s">
        <v>2672</v>
      </c>
      <c r="CX12" s="390" t="s">
        <v>1431</v>
      </c>
      <c r="CY12" s="2667" t="s">
        <v>2657</v>
      </c>
      <c r="CZ12" s="2631"/>
      <c r="DA12" s="2632"/>
      <c r="DB12" s="2533"/>
      <c r="DC12" s="2533"/>
      <c r="DD12" s="2534"/>
      <c r="DE12" s="395" t="s">
        <v>2673</v>
      </c>
      <c r="DF12" s="390" t="s">
        <v>2661</v>
      </c>
      <c r="DG12" s="390" t="s">
        <v>1412</v>
      </c>
      <c r="DH12" s="390" t="s">
        <v>2662</v>
      </c>
      <c r="DI12" s="2667" t="s">
        <v>2657</v>
      </c>
      <c r="DJ12" s="395" t="s">
        <v>148</v>
      </c>
      <c r="DK12" s="395" t="s">
        <v>2666</v>
      </c>
      <c r="DL12" s="390" t="s">
        <v>2667</v>
      </c>
      <c r="DM12" s="395" t="s">
        <v>2669</v>
      </c>
      <c r="DN12" s="395" t="s">
        <v>2670</v>
      </c>
      <c r="DO12" s="395" t="s">
        <v>2671</v>
      </c>
      <c r="DP12" s="395" t="s">
        <v>1422</v>
      </c>
      <c r="DQ12" s="390" t="s">
        <v>1424</v>
      </c>
      <c r="DR12" s="390" t="s">
        <v>1427</v>
      </c>
      <c r="DS12" s="395" t="s">
        <v>2672</v>
      </c>
      <c r="DT12" s="390" t="s">
        <v>1431</v>
      </c>
      <c r="DU12" s="2631"/>
      <c r="DV12" s="2632"/>
      <c r="DW12" s="2533"/>
      <c r="DX12" s="2533"/>
      <c r="DY12" s="2534"/>
      <c r="DZ12" s="390" t="s">
        <v>1412</v>
      </c>
      <c r="EA12" s="390" t="s">
        <v>2662</v>
      </c>
      <c r="EB12" s="2667" t="s">
        <v>2657</v>
      </c>
      <c r="EC12" s="395" t="s">
        <v>148</v>
      </c>
      <c r="ED12" s="395" t="s">
        <v>2666</v>
      </c>
      <c r="EE12" s="390" t="s">
        <v>2667</v>
      </c>
      <c r="EF12" s="395" t="s">
        <v>2669</v>
      </c>
      <c r="EG12" s="395" t="s">
        <v>2670</v>
      </c>
      <c r="EH12" s="395" t="s">
        <v>2671</v>
      </c>
      <c r="EI12" s="395" t="s">
        <v>1422</v>
      </c>
      <c r="EJ12" s="390" t="s">
        <v>1424</v>
      </c>
      <c r="EK12" s="390" t="s">
        <v>1427</v>
      </c>
      <c r="EL12" s="395" t="s">
        <v>2672</v>
      </c>
      <c r="EM12" s="390" t="s">
        <v>1431</v>
      </c>
      <c r="EN12" s="2667" t="s">
        <v>2657</v>
      </c>
      <c r="EO12" s="2667" t="s">
        <v>2657</v>
      </c>
      <c r="EP12" s="2631"/>
      <c r="EQ12" s="2632"/>
      <c r="ER12" s="2533"/>
      <c r="ES12" s="2533"/>
      <c r="ET12" s="2534"/>
      <c r="EU12" s="390" t="s">
        <v>2661</v>
      </c>
      <c r="EV12" s="390" t="s">
        <v>1411</v>
      </c>
      <c r="EW12" s="2667" t="s">
        <v>2657</v>
      </c>
      <c r="EX12" s="390" t="s">
        <v>2663</v>
      </c>
      <c r="EY12" s="390" t="s">
        <v>2664</v>
      </c>
      <c r="EZ12" s="2700" t="s">
        <v>2665</v>
      </c>
      <c r="FA12" s="395" t="s">
        <v>148</v>
      </c>
      <c r="FB12" s="395" t="s">
        <v>2666</v>
      </c>
      <c r="FC12" s="390" t="s">
        <v>2667</v>
      </c>
      <c r="FD12" s="395" t="s">
        <v>2669</v>
      </c>
      <c r="FE12" s="395" t="s">
        <v>2670</v>
      </c>
      <c r="FF12" s="395" t="s">
        <v>2671</v>
      </c>
      <c r="FG12" s="395" t="s">
        <v>1422</v>
      </c>
      <c r="FH12" s="390" t="s">
        <v>1424</v>
      </c>
      <c r="FI12" s="395" t="s">
        <v>2672</v>
      </c>
      <c r="FJ12" s="390" t="s">
        <v>1431</v>
      </c>
      <c r="FK12" s="2631"/>
      <c r="FL12" s="2632"/>
      <c r="FM12" s="389"/>
    </row>
    <row r="13" spans="1:169" s="14" customFormat="1" ht="16" customHeight="1">
      <c r="A13" s="2533"/>
      <c r="B13" s="2533"/>
      <c r="C13" s="2534"/>
      <c r="D13" s="2667"/>
      <c r="E13" s="2667"/>
      <c r="F13" s="390"/>
      <c r="G13" s="390"/>
      <c r="H13" s="390"/>
      <c r="I13" s="395"/>
      <c r="J13" s="395"/>
      <c r="K13" s="395"/>
      <c r="L13" s="390"/>
      <c r="M13" s="390"/>
      <c r="N13" s="395"/>
      <c r="O13" s="390"/>
      <c r="P13" s="390"/>
      <c r="Q13" s="390"/>
      <c r="R13" s="2667"/>
      <c r="S13" s="390" t="s">
        <v>2674</v>
      </c>
      <c r="T13" s="2631"/>
      <c r="U13" s="2632"/>
      <c r="V13" s="2533"/>
      <c r="W13" s="2533"/>
      <c r="X13" s="2534"/>
      <c r="Y13" s="2667"/>
      <c r="Z13" s="390" t="s">
        <v>2674</v>
      </c>
      <c r="AA13" s="390"/>
      <c r="AB13" s="2700"/>
      <c r="AC13" s="390"/>
      <c r="AD13" s="390"/>
      <c r="AE13" s="395"/>
      <c r="AF13" s="395"/>
      <c r="AG13" s="995"/>
      <c r="AH13" s="395"/>
      <c r="AI13" s="395"/>
      <c r="AJ13" s="390"/>
      <c r="AK13" s="390"/>
      <c r="AL13" s="395"/>
      <c r="AM13" s="390"/>
      <c r="AN13" s="390"/>
      <c r="AO13" s="2631"/>
      <c r="AP13" s="2632"/>
      <c r="AQ13" s="2533"/>
      <c r="AR13" s="2533"/>
      <c r="AS13" s="2534"/>
      <c r="AT13" s="2700"/>
      <c r="AU13" s="390"/>
      <c r="AV13" s="390"/>
      <c r="AW13" s="390"/>
      <c r="AX13" s="395"/>
      <c r="AY13" s="390"/>
      <c r="AZ13" s="2667"/>
      <c r="BA13" s="2667"/>
      <c r="BB13" s="390"/>
      <c r="BC13" s="395"/>
      <c r="BD13" s="395"/>
      <c r="BE13" s="395"/>
      <c r="BF13" s="390"/>
      <c r="BG13" s="390"/>
      <c r="BH13" s="390"/>
      <c r="BI13" s="390"/>
      <c r="BJ13" s="2631"/>
      <c r="BK13" s="2632"/>
      <c r="BL13" s="2533"/>
      <c r="BM13" s="2533"/>
      <c r="BN13" s="2534"/>
      <c r="BO13" s="395"/>
      <c r="BP13" s="390"/>
      <c r="BQ13" s="390"/>
      <c r="BR13" s="395"/>
      <c r="BS13" s="390"/>
      <c r="BT13" s="390"/>
      <c r="BU13" s="395"/>
      <c r="BV13" s="390"/>
      <c r="BW13" s="2667"/>
      <c r="BX13" s="2667"/>
      <c r="BY13" s="390"/>
      <c r="BZ13" s="390"/>
      <c r="CA13" s="395"/>
      <c r="CB13" s="395"/>
      <c r="CC13" s="395"/>
      <c r="CD13" s="390"/>
      <c r="CE13" s="2631"/>
      <c r="CF13" s="2632"/>
      <c r="CG13" s="2533"/>
      <c r="CH13" s="2533"/>
      <c r="CI13" s="2534"/>
      <c r="CJ13" s="390" t="s">
        <v>2674</v>
      </c>
      <c r="CK13" s="390"/>
      <c r="CL13" s="2700"/>
      <c r="CM13" s="390"/>
      <c r="CN13" s="395"/>
      <c r="CO13" s="395"/>
      <c r="CP13" s="395"/>
      <c r="CQ13" s="390"/>
      <c r="CR13" s="390"/>
      <c r="CS13" s="395"/>
      <c r="CT13" s="390"/>
      <c r="CU13" s="390"/>
      <c r="CV13" s="390"/>
      <c r="CW13" s="395"/>
      <c r="CX13" s="390"/>
      <c r="CY13" s="2667"/>
      <c r="CZ13" s="2631"/>
      <c r="DA13" s="2632"/>
      <c r="DB13" s="2533"/>
      <c r="DC13" s="2533"/>
      <c r="DD13" s="2534"/>
      <c r="DE13" s="395"/>
      <c r="DF13" s="390"/>
      <c r="DG13" s="390"/>
      <c r="DH13" s="390"/>
      <c r="DI13" s="2667"/>
      <c r="DJ13" s="390"/>
      <c r="DK13" s="395"/>
      <c r="DL13" s="395"/>
      <c r="DM13" s="395"/>
      <c r="DN13" s="395"/>
      <c r="DO13" s="390"/>
      <c r="DP13" s="390"/>
      <c r="DQ13" s="395"/>
      <c r="DR13" s="390"/>
      <c r="DS13" s="395"/>
      <c r="DT13" s="390"/>
      <c r="DU13" s="2631"/>
      <c r="DV13" s="2632"/>
      <c r="DW13" s="2533"/>
      <c r="DX13" s="2533"/>
      <c r="DY13" s="2534"/>
      <c r="DZ13" s="390"/>
      <c r="EA13" s="390"/>
      <c r="EB13" s="2668"/>
      <c r="EC13" s="390"/>
      <c r="ED13" s="395"/>
      <c r="EE13" s="395"/>
      <c r="EF13" s="395"/>
      <c r="EG13" s="395"/>
      <c r="EH13" s="390"/>
      <c r="EI13" s="390"/>
      <c r="EJ13" s="395"/>
      <c r="EK13" s="390"/>
      <c r="EL13" s="395"/>
      <c r="EM13" s="390"/>
      <c r="EN13" s="2668"/>
      <c r="EO13" s="2668"/>
      <c r="EP13" s="2631"/>
      <c r="EQ13" s="2632"/>
      <c r="ER13" s="2533"/>
      <c r="ES13" s="2533"/>
      <c r="ET13" s="2534"/>
      <c r="EU13" s="390"/>
      <c r="EV13" s="390"/>
      <c r="EW13" s="2668"/>
      <c r="EX13" s="390" t="s">
        <v>2674</v>
      </c>
      <c r="EY13" s="390"/>
      <c r="EZ13" s="2702"/>
      <c r="FA13" s="390"/>
      <c r="FB13" s="395"/>
      <c r="FC13" s="395"/>
      <c r="FD13" s="395"/>
      <c r="FE13" s="395"/>
      <c r="FF13" s="390"/>
      <c r="FG13" s="390"/>
      <c r="FH13" s="395"/>
      <c r="FI13" s="395"/>
      <c r="FJ13" s="390"/>
      <c r="FK13" s="2631"/>
      <c r="FL13" s="2632"/>
      <c r="FM13" s="389"/>
    </row>
    <row r="14" spans="1:169" s="35" customFormat="1" ht="18.75" customHeight="1">
      <c r="A14" s="2535"/>
      <c r="B14" s="2535"/>
      <c r="C14" s="2536"/>
      <c r="D14" s="1815" t="s">
        <v>2335</v>
      </c>
      <c r="E14" s="1815" t="s">
        <v>2335</v>
      </c>
      <c r="F14" s="1815" t="s">
        <v>2335</v>
      </c>
      <c r="G14" s="1815" t="s">
        <v>2335</v>
      </c>
      <c r="H14" s="1815" t="s">
        <v>2335</v>
      </c>
      <c r="I14" s="1815" t="s">
        <v>2335</v>
      </c>
      <c r="J14" s="1815" t="s">
        <v>2335</v>
      </c>
      <c r="K14" s="1815" t="s">
        <v>2335</v>
      </c>
      <c r="L14" s="1815" t="s">
        <v>2335</v>
      </c>
      <c r="M14" s="1816" t="s">
        <v>2675</v>
      </c>
      <c r="N14" s="1816" t="s">
        <v>2676</v>
      </c>
      <c r="O14" s="1815" t="s">
        <v>2330</v>
      </c>
      <c r="P14" s="1815" t="s">
        <v>2330</v>
      </c>
      <c r="Q14" s="1815" t="s">
        <v>2335</v>
      </c>
      <c r="R14" s="1815" t="s">
        <v>2335</v>
      </c>
      <c r="S14" s="1815" t="s">
        <v>2677</v>
      </c>
      <c r="T14" s="2633"/>
      <c r="U14" s="2634"/>
      <c r="V14" s="2535"/>
      <c r="W14" s="2535"/>
      <c r="X14" s="2536"/>
      <c r="Y14" s="1815" t="s">
        <v>2335</v>
      </c>
      <c r="Z14" s="1815" t="s">
        <v>2677</v>
      </c>
      <c r="AA14" s="1815" t="s">
        <v>2677</v>
      </c>
      <c r="AB14" s="1815" t="s">
        <v>2677</v>
      </c>
      <c r="AC14" s="1815" t="s">
        <v>2677</v>
      </c>
      <c r="AD14" s="1816" t="s">
        <v>2676</v>
      </c>
      <c r="AE14" s="1816" t="s">
        <v>2676</v>
      </c>
      <c r="AF14" s="1816" t="s">
        <v>2676</v>
      </c>
      <c r="AG14" s="1816" t="s">
        <v>2676</v>
      </c>
      <c r="AH14" s="1816" t="s">
        <v>2676</v>
      </c>
      <c r="AI14" s="1815" t="s">
        <v>2677</v>
      </c>
      <c r="AJ14" s="1816" t="s">
        <v>2676</v>
      </c>
      <c r="AK14" s="1816" t="s">
        <v>2676</v>
      </c>
      <c r="AL14" s="2287" t="s">
        <v>2678</v>
      </c>
      <c r="AM14" s="1815" t="s">
        <v>744</v>
      </c>
      <c r="AN14" s="1815" t="s">
        <v>2330</v>
      </c>
      <c r="AO14" s="2633"/>
      <c r="AP14" s="2634"/>
      <c r="AQ14" s="2535"/>
      <c r="AR14" s="2535"/>
      <c r="AS14" s="2536"/>
      <c r="AT14" s="1815" t="s">
        <v>2677</v>
      </c>
      <c r="AU14" s="1816" t="s">
        <v>2676</v>
      </c>
      <c r="AV14" s="1815" t="s">
        <v>2330</v>
      </c>
      <c r="AW14" s="1815" t="s">
        <v>2330</v>
      </c>
      <c r="AX14" s="1815" t="s">
        <v>316</v>
      </c>
      <c r="AY14" s="1815" t="s">
        <v>2330</v>
      </c>
      <c r="AZ14" s="1815" t="s">
        <v>2335</v>
      </c>
      <c r="BA14" s="1815" t="s">
        <v>2335</v>
      </c>
      <c r="BB14" s="1815" t="s">
        <v>2335</v>
      </c>
      <c r="BC14" s="1815" t="s">
        <v>2335</v>
      </c>
      <c r="BD14" s="1815" t="s">
        <v>2335</v>
      </c>
      <c r="BE14" s="1815" t="s">
        <v>2335</v>
      </c>
      <c r="BF14" s="1816" t="s">
        <v>2675</v>
      </c>
      <c r="BG14" s="1815" t="s">
        <v>2330</v>
      </c>
      <c r="BH14" s="1815" t="s">
        <v>2330</v>
      </c>
      <c r="BI14" s="1815" t="s">
        <v>2335</v>
      </c>
      <c r="BJ14" s="2633"/>
      <c r="BK14" s="2634"/>
      <c r="BL14" s="2535"/>
      <c r="BM14" s="2535"/>
      <c r="BN14" s="2536"/>
      <c r="BO14" s="1815" t="s">
        <v>2677</v>
      </c>
      <c r="BP14" s="1816" t="s">
        <v>2676</v>
      </c>
      <c r="BQ14" s="1816" t="s">
        <v>2676</v>
      </c>
      <c r="BR14" s="2287" t="s">
        <v>2678</v>
      </c>
      <c r="BS14" s="1815" t="s">
        <v>2330</v>
      </c>
      <c r="BT14" s="1815" t="s">
        <v>2330</v>
      </c>
      <c r="BU14" s="1815" t="s">
        <v>316</v>
      </c>
      <c r="BV14" s="1815" t="s">
        <v>2330</v>
      </c>
      <c r="BW14" s="1815" t="s">
        <v>2335</v>
      </c>
      <c r="BX14" s="1815" t="s">
        <v>2335</v>
      </c>
      <c r="BY14" s="1815" t="s">
        <v>2335</v>
      </c>
      <c r="BZ14" s="1815" t="s">
        <v>2335</v>
      </c>
      <c r="CA14" s="1815" t="s">
        <v>2335</v>
      </c>
      <c r="CB14" s="1815" t="s">
        <v>2335</v>
      </c>
      <c r="CC14" s="1815" t="s">
        <v>2335</v>
      </c>
      <c r="CD14" s="1815" t="s">
        <v>2335</v>
      </c>
      <c r="CE14" s="2633"/>
      <c r="CF14" s="2634"/>
      <c r="CG14" s="2535"/>
      <c r="CH14" s="2535"/>
      <c r="CI14" s="2536"/>
      <c r="CJ14" s="1815" t="s">
        <v>2677</v>
      </c>
      <c r="CK14" s="1815" t="s">
        <v>2677</v>
      </c>
      <c r="CL14" s="1815" t="s">
        <v>2677</v>
      </c>
      <c r="CM14" s="1816" t="s">
        <v>2676</v>
      </c>
      <c r="CN14" s="1816" t="s">
        <v>2676</v>
      </c>
      <c r="CO14" s="1816" t="s">
        <v>2676</v>
      </c>
      <c r="CP14" s="1815" t="s">
        <v>2677</v>
      </c>
      <c r="CQ14" s="1816" t="s">
        <v>2676</v>
      </c>
      <c r="CR14" s="1816" t="s">
        <v>2676</v>
      </c>
      <c r="CS14" s="2287" t="s">
        <v>2678</v>
      </c>
      <c r="CT14" s="1815" t="s">
        <v>2330</v>
      </c>
      <c r="CU14" s="1815" t="s">
        <v>2330</v>
      </c>
      <c r="CV14" s="1815" t="s">
        <v>2330</v>
      </c>
      <c r="CW14" s="1815" t="s">
        <v>316</v>
      </c>
      <c r="CX14" s="1815" t="s">
        <v>2330</v>
      </c>
      <c r="CY14" s="1815" t="s">
        <v>2335</v>
      </c>
      <c r="CZ14" s="2633"/>
      <c r="DA14" s="2634"/>
      <c r="DB14" s="2535"/>
      <c r="DC14" s="2535"/>
      <c r="DD14" s="2536"/>
      <c r="DE14" s="1815" t="s">
        <v>2335</v>
      </c>
      <c r="DF14" s="1816" t="s">
        <v>2675</v>
      </c>
      <c r="DG14" s="1815" t="s">
        <v>2330</v>
      </c>
      <c r="DH14" s="1815" t="s">
        <v>2335</v>
      </c>
      <c r="DI14" s="1815" t="s">
        <v>2335</v>
      </c>
      <c r="DJ14" s="1816" t="s">
        <v>2676</v>
      </c>
      <c r="DK14" s="1816" t="s">
        <v>2676</v>
      </c>
      <c r="DL14" s="1816" t="s">
        <v>2676</v>
      </c>
      <c r="DM14" s="1816" t="s">
        <v>2676</v>
      </c>
      <c r="DN14" s="1815" t="s">
        <v>2677</v>
      </c>
      <c r="DO14" s="1816" t="s">
        <v>2676</v>
      </c>
      <c r="DP14" s="1816" t="s">
        <v>2676</v>
      </c>
      <c r="DQ14" s="2287" t="s">
        <v>2678</v>
      </c>
      <c r="DR14" s="1815" t="s">
        <v>2330</v>
      </c>
      <c r="DS14" s="1815" t="s">
        <v>316</v>
      </c>
      <c r="DT14" s="1815" t="s">
        <v>2330</v>
      </c>
      <c r="DU14" s="2633"/>
      <c r="DV14" s="2634"/>
      <c r="DW14" s="2535"/>
      <c r="DX14" s="2535"/>
      <c r="DY14" s="2536"/>
      <c r="DZ14" s="1815" t="s">
        <v>2330</v>
      </c>
      <c r="EA14" s="1815" t="s">
        <v>2335</v>
      </c>
      <c r="EB14" s="1815" t="s">
        <v>2335</v>
      </c>
      <c r="EC14" s="1816" t="s">
        <v>2676</v>
      </c>
      <c r="ED14" s="1816" t="s">
        <v>2676</v>
      </c>
      <c r="EE14" s="1816" t="s">
        <v>2676</v>
      </c>
      <c r="EF14" s="1816" t="s">
        <v>2676</v>
      </c>
      <c r="EG14" s="1815" t="s">
        <v>2677</v>
      </c>
      <c r="EH14" s="1816" t="s">
        <v>2676</v>
      </c>
      <c r="EI14" s="1816" t="s">
        <v>2676</v>
      </c>
      <c r="EJ14" s="2287" t="s">
        <v>2678</v>
      </c>
      <c r="EK14" s="1815" t="s">
        <v>2330</v>
      </c>
      <c r="EL14" s="1815" t="s">
        <v>316</v>
      </c>
      <c r="EM14" s="1815" t="s">
        <v>2330</v>
      </c>
      <c r="EN14" s="1815" t="s">
        <v>2335</v>
      </c>
      <c r="EO14" s="1815" t="s">
        <v>2335</v>
      </c>
      <c r="EP14" s="2633"/>
      <c r="EQ14" s="2634"/>
      <c r="ER14" s="2535"/>
      <c r="ES14" s="2535"/>
      <c r="ET14" s="2536"/>
      <c r="EU14" s="1816" t="s">
        <v>2675</v>
      </c>
      <c r="EV14" s="1815" t="s">
        <v>2330</v>
      </c>
      <c r="EW14" s="1815" t="s">
        <v>2335</v>
      </c>
      <c r="EX14" s="1815" t="s">
        <v>2677</v>
      </c>
      <c r="EY14" s="1815" t="s">
        <v>2677</v>
      </c>
      <c r="EZ14" s="1815" t="s">
        <v>2677</v>
      </c>
      <c r="FA14" s="1816" t="s">
        <v>2676</v>
      </c>
      <c r="FB14" s="1816" t="s">
        <v>2676</v>
      </c>
      <c r="FC14" s="1816" t="s">
        <v>2676</v>
      </c>
      <c r="FD14" s="1816" t="s">
        <v>2676</v>
      </c>
      <c r="FE14" s="1815" t="s">
        <v>2677</v>
      </c>
      <c r="FF14" s="1816" t="s">
        <v>2676</v>
      </c>
      <c r="FG14" s="1816" t="s">
        <v>2676</v>
      </c>
      <c r="FH14" s="2287" t="s">
        <v>2678</v>
      </c>
      <c r="FI14" s="1815" t="s">
        <v>316</v>
      </c>
      <c r="FJ14" s="1815" t="s">
        <v>2330</v>
      </c>
      <c r="FK14" s="2633"/>
      <c r="FL14" s="2634"/>
      <c r="FM14" s="386"/>
    </row>
    <row r="15" spans="1:169" ht="19.5" customHeight="1">
      <c r="A15" s="620">
        <v>40544</v>
      </c>
      <c r="B15" s="64">
        <v>40544</v>
      </c>
      <c r="C15" s="990">
        <v>40544</v>
      </c>
      <c r="D15" s="2355">
        <v>103730332</v>
      </c>
      <c r="E15" s="2355">
        <v>2478163</v>
      </c>
      <c r="F15" s="2355">
        <v>1491</v>
      </c>
      <c r="G15" s="2355">
        <v>85810</v>
      </c>
      <c r="H15" s="2355">
        <v>45391</v>
      </c>
      <c r="I15" s="2355">
        <v>779419</v>
      </c>
      <c r="J15" s="2355">
        <v>287291</v>
      </c>
      <c r="K15" s="2355">
        <v>492128</v>
      </c>
      <c r="L15" s="2355">
        <v>99079</v>
      </c>
      <c r="M15" s="2355">
        <v>364380</v>
      </c>
      <c r="N15" s="2355">
        <v>580</v>
      </c>
      <c r="O15" s="2355">
        <v>1214180</v>
      </c>
      <c r="P15" s="2355" t="s">
        <v>21</v>
      </c>
      <c r="Q15" s="2355">
        <v>3675</v>
      </c>
      <c r="R15" s="2355">
        <v>88486252</v>
      </c>
      <c r="S15" s="2355">
        <v>43947495</v>
      </c>
      <c r="T15" s="67">
        <v>40544</v>
      </c>
      <c r="U15" s="624">
        <v>40544</v>
      </c>
      <c r="V15" s="620">
        <v>40544</v>
      </c>
      <c r="W15" s="64">
        <v>40544</v>
      </c>
      <c r="X15" s="990">
        <v>40544</v>
      </c>
      <c r="Y15" s="2355">
        <v>54532183</v>
      </c>
      <c r="Z15" s="2354">
        <v>3133199</v>
      </c>
      <c r="AA15" s="2354">
        <v>15486647</v>
      </c>
      <c r="AB15" s="2355">
        <v>33349037</v>
      </c>
      <c r="AC15" s="2355" t="s">
        <v>21</v>
      </c>
      <c r="AD15" s="2355">
        <v>8688266</v>
      </c>
      <c r="AE15" s="2355">
        <v>71630993</v>
      </c>
      <c r="AF15" s="2355">
        <v>4840912</v>
      </c>
      <c r="AG15" s="2355">
        <v>100485</v>
      </c>
      <c r="AH15" s="2355">
        <v>26745</v>
      </c>
      <c r="AI15" s="2355">
        <v>384528</v>
      </c>
      <c r="AJ15" s="2355">
        <v>1690182</v>
      </c>
      <c r="AK15" s="2355">
        <v>1857337</v>
      </c>
      <c r="AL15" s="2355">
        <v>10071003</v>
      </c>
      <c r="AM15" s="2355" t="s">
        <v>21</v>
      </c>
      <c r="AN15" s="2355" t="s">
        <v>21</v>
      </c>
      <c r="AO15" s="67">
        <v>40544</v>
      </c>
      <c r="AP15" s="624">
        <v>40544</v>
      </c>
      <c r="AQ15" s="620">
        <v>40544</v>
      </c>
      <c r="AR15" s="64">
        <v>40544</v>
      </c>
      <c r="AS15" s="990">
        <v>40544</v>
      </c>
      <c r="AT15" s="2355">
        <v>70972</v>
      </c>
      <c r="AU15" s="2355">
        <v>51541</v>
      </c>
      <c r="AV15" s="2354" t="s">
        <v>21</v>
      </c>
      <c r="AW15" s="2354" t="s">
        <v>21</v>
      </c>
      <c r="AX15" s="2355">
        <v>267444</v>
      </c>
      <c r="AY15" s="2355">
        <v>9820</v>
      </c>
      <c r="AZ15" s="2355">
        <v>36594803</v>
      </c>
      <c r="BA15" s="2355">
        <v>764790</v>
      </c>
      <c r="BB15" s="2355">
        <v>12</v>
      </c>
      <c r="BC15" s="2355">
        <v>26900</v>
      </c>
      <c r="BD15" s="2355">
        <v>616</v>
      </c>
      <c r="BE15" s="2355">
        <v>26284</v>
      </c>
      <c r="BF15" s="2355">
        <v>6822</v>
      </c>
      <c r="BG15" s="2355">
        <v>940635</v>
      </c>
      <c r="BH15" s="2355" t="s">
        <v>21</v>
      </c>
      <c r="BI15" s="2355" t="s">
        <v>21</v>
      </c>
      <c r="BJ15" s="67">
        <v>40544</v>
      </c>
      <c r="BK15" s="624">
        <v>40544</v>
      </c>
      <c r="BL15" s="620">
        <v>40544</v>
      </c>
      <c r="BM15" s="64">
        <v>40544</v>
      </c>
      <c r="BN15" s="990">
        <v>40544</v>
      </c>
      <c r="BO15" s="2355">
        <v>6</v>
      </c>
      <c r="BP15" s="2355">
        <v>15</v>
      </c>
      <c r="BQ15" s="2355">
        <v>15</v>
      </c>
      <c r="BR15" s="2355">
        <v>65767</v>
      </c>
      <c r="BS15" s="2355">
        <v>560</v>
      </c>
      <c r="BT15" s="2355" t="s">
        <v>21</v>
      </c>
      <c r="BU15" s="2355">
        <v>2412063</v>
      </c>
      <c r="BV15" s="2355">
        <v>28031</v>
      </c>
      <c r="BW15" s="2355">
        <v>4003485</v>
      </c>
      <c r="BX15" s="2355">
        <v>160674</v>
      </c>
      <c r="BY15" s="2355">
        <v>13240</v>
      </c>
      <c r="BZ15" s="2355">
        <v>1703</v>
      </c>
      <c r="CA15" s="2355">
        <v>32206</v>
      </c>
      <c r="CB15" s="2355">
        <v>28688</v>
      </c>
      <c r="CC15" s="2355">
        <v>3518</v>
      </c>
      <c r="CD15" s="2355" t="s">
        <v>21</v>
      </c>
      <c r="CE15" s="67">
        <v>40544</v>
      </c>
      <c r="CF15" s="624">
        <v>40544</v>
      </c>
      <c r="CG15" s="620">
        <v>40544</v>
      </c>
      <c r="CH15" s="64">
        <v>40544</v>
      </c>
      <c r="CI15" s="990">
        <v>40544</v>
      </c>
      <c r="CJ15" s="2355" t="s">
        <v>21</v>
      </c>
      <c r="CK15" s="2355">
        <v>527092</v>
      </c>
      <c r="CL15" s="2354">
        <v>41659</v>
      </c>
      <c r="CM15" s="2355">
        <v>346636</v>
      </c>
      <c r="CN15" s="2355">
        <v>13986</v>
      </c>
      <c r="CO15" s="2354">
        <v>29143</v>
      </c>
      <c r="CP15" s="2355">
        <v>40</v>
      </c>
      <c r="CQ15" s="2355">
        <v>43136</v>
      </c>
      <c r="CR15" s="2355">
        <v>47283</v>
      </c>
      <c r="CS15" s="2355">
        <v>5178672</v>
      </c>
      <c r="CT15" s="2355" t="s">
        <v>21</v>
      </c>
      <c r="CU15" s="2355">
        <v>14535</v>
      </c>
      <c r="CV15" s="2355" t="s">
        <v>21</v>
      </c>
      <c r="CW15" s="2355">
        <v>4895797</v>
      </c>
      <c r="CX15" s="2355">
        <v>3065613</v>
      </c>
      <c r="CY15" s="2355">
        <v>1623755</v>
      </c>
      <c r="CZ15" s="67">
        <v>40544</v>
      </c>
      <c r="DA15" s="624">
        <v>40544</v>
      </c>
      <c r="DB15" s="620">
        <v>40544</v>
      </c>
      <c r="DC15" s="64">
        <v>40544</v>
      </c>
      <c r="DD15" s="990">
        <v>40544</v>
      </c>
      <c r="DE15" s="2355">
        <v>705</v>
      </c>
      <c r="DF15" s="2355">
        <v>12361</v>
      </c>
      <c r="DG15" s="2354" t="s">
        <v>21</v>
      </c>
      <c r="DH15" s="2355" t="s">
        <v>21</v>
      </c>
      <c r="DI15" s="2355">
        <v>96667</v>
      </c>
      <c r="DJ15" s="2355">
        <v>38272</v>
      </c>
      <c r="DK15" s="2355">
        <v>2403</v>
      </c>
      <c r="DL15" s="2355">
        <v>9523</v>
      </c>
      <c r="DM15" s="2355">
        <v>2321</v>
      </c>
      <c r="DN15" s="2355">
        <v>20044</v>
      </c>
      <c r="DO15" s="2355">
        <v>35714</v>
      </c>
      <c r="DP15" s="2355">
        <v>38720</v>
      </c>
      <c r="DQ15" s="2355">
        <v>8209</v>
      </c>
      <c r="DR15" s="2355" t="s">
        <v>21</v>
      </c>
      <c r="DS15" s="2355">
        <v>641984</v>
      </c>
      <c r="DT15" s="2355">
        <v>26900</v>
      </c>
      <c r="DU15" s="67">
        <v>40544</v>
      </c>
      <c r="DV15" s="624">
        <v>40544</v>
      </c>
      <c r="DW15" s="620">
        <v>40544</v>
      </c>
      <c r="DX15" s="64">
        <v>40544</v>
      </c>
      <c r="DY15" s="990">
        <v>40544</v>
      </c>
      <c r="DZ15" s="2355" t="s">
        <v>21</v>
      </c>
      <c r="EA15" s="2355" t="s">
        <v>21</v>
      </c>
      <c r="EB15" s="2354">
        <v>4355258</v>
      </c>
      <c r="EC15" s="2355">
        <v>4728595</v>
      </c>
      <c r="ED15" s="2355">
        <v>1335773</v>
      </c>
      <c r="EE15" s="2355">
        <v>1237554</v>
      </c>
      <c r="EF15" s="2354">
        <v>17493</v>
      </c>
      <c r="EG15" s="2355">
        <v>247987</v>
      </c>
      <c r="EH15" s="2355">
        <v>853052</v>
      </c>
      <c r="EI15" s="2355">
        <v>935825</v>
      </c>
      <c r="EJ15" s="2355">
        <v>147317</v>
      </c>
      <c r="EK15" s="2355" t="s">
        <v>21</v>
      </c>
      <c r="EL15" s="2355">
        <v>18658602</v>
      </c>
      <c r="EM15" s="2355">
        <v>7194619</v>
      </c>
      <c r="EN15" s="2355">
        <v>11341132</v>
      </c>
      <c r="EO15" s="2355">
        <v>296823</v>
      </c>
      <c r="EP15" s="67">
        <v>40544</v>
      </c>
      <c r="EQ15" s="624">
        <v>40544</v>
      </c>
      <c r="ER15" s="620">
        <v>40544</v>
      </c>
      <c r="ES15" s="64">
        <v>40544</v>
      </c>
      <c r="ET15" s="990">
        <v>40544</v>
      </c>
      <c r="EU15" s="2355">
        <v>57312</v>
      </c>
      <c r="EV15" s="2355" t="s">
        <v>21</v>
      </c>
      <c r="EW15" s="2354">
        <v>1000672</v>
      </c>
      <c r="EX15" s="2354">
        <v>4285</v>
      </c>
      <c r="EY15" s="2355" t="s">
        <v>21</v>
      </c>
      <c r="EZ15" s="2355">
        <v>165926</v>
      </c>
      <c r="FA15" s="2355">
        <v>304578</v>
      </c>
      <c r="FB15" s="2354">
        <v>2694843</v>
      </c>
      <c r="FC15" s="2355">
        <v>167526</v>
      </c>
      <c r="FD15" s="2355">
        <v>674</v>
      </c>
      <c r="FE15" s="2355">
        <v>50173</v>
      </c>
      <c r="FF15" s="2355">
        <v>261347</v>
      </c>
      <c r="FG15" s="2355">
        <v>290660</v>
      </c>
      <c r="FH15" s="2355">
        <v>278553</v>
      </c>
      <c r="FI15" s="2355">
        <v>13055481</v>
      </c>
      <c r="FJ15" s="2355">
        <v>16967773</v>
      </c>
      <c r="FK15" s="67">
        <v>40544</v>
      </c>
      <c r="FL15" s="624">
        <v>40544</v>
      </c>
      <c r="FM15" s="482"/>
    </row>
    <row r="16" spans="1:169" ht="14.25" customHeight="1">
      <c r="A16" s="73"/>
      <c r="B16" s="64">
        <v>40909</v>
      </c>
      <c r="C16" s="127"/>
      <c r="D16" s="2355">
        <v>102949970</v>
      </c>
      <c r="E16" s="2355">
        <v>2305413</v>
      </c>
      <c r="F16" s="2355">
        <v>1521</v>
      </c>
      <c r="G16" s="2355">
        <v>97873</v>
      </c>
      <c r="H16" s="2355">
        <v>29960</v>
      </c>
      <c r="I16" s="2355">
        <v>679445</v>
      </c>
      <c r="J16" s="2355">
        <v>298736</v>
      </c>
      <c r="K16" s="2355">
        <v>380709</v>
      </c>
      <c r="L16" s="2355">
        <v>111136</v>
      </c>
      <c r="M16" s="2355">
        <v>317090</v>
      </c>
      <c r="N16" s="2355">
        <v>452</v>
      </c>
      <c r="O16" s="2355">
        <v>1199991</v>
      </c>
      <c r="P16" s="2355" t="s">
        <v>21</v>
      </c>
      <c r="Q16" s="2355">
        <v>3692</v>
      </c>
      <c r="R16" s="2355">
        <v>87891396</v>
      </c>
      <c r="S16" s="2355">
        <v>43232133</v>
      </c>
      <c r="T16" s="67">
        <v>40909</v>
      </c>
      <c r="U16" s="624">
        <v>40909</v>
      </c>
      <c r="V16" s="73"/>
      <c r="W16" s="64">
        <v>40909</v>
      </c>
      <c r="X16" s="127"/>
      <c r="Y16" s="2355">
        <v>54990682</v>
      </c>
      <c r="Z16" s="2355">
        <v>3745114</v>
      </c>
      <c r="AA16" s="2355">
        <v>16301992</v>
      </c>
      <c r="AB16" s="2355">
        <v>32577119</v>
      </c>
      <c r="AC16" s="2355" t="s">
        <v>21</v>
      </c>
      <c r="AD16" s="2355">
        <v>8520406</v>
      </c>
      <c r="AE16" s="2355">
        <v>71335964</v>
      </c>
      <c r="AF16" s="2355">
        <v>4842100</v>
      </c>
      <c r="AG16" s="2355">
        <v>90128</v>
      </c>
      <c r="AH16" s="2355">
        <v>25644</v>
      </c>
      <c r="AI16" s="2355">
        <v>445022</v>
      </c>
      <c r="AJ16" s="2355">
        <v>1694219</v>
      </c>
      <c r="AK16" s="2355">
        <v>1859706</v>
      </c>
      <c r="AL16" s="2355">
        <v>10485050</v>
      </c>
      <c r="AM16" s="2355" t="s">
        <v>21</v>
      </c>
      <c r="AN16" s="2355" t="s">
        <v>21</v>
      </c>
      <c r="AO16" s="67">
        <v>40909</v>
      </c>
      <c r="AP16" s="624">
        <v>40909</v>
      </c>
      <c r="AQ16" s="73"/>
      <c r="AR16" s="64">
        <v>40909</v>
      </c>
      <c r="AS16" s="127"/>
      <c r="AT16" s="2355">
        <v>64424</v>
      </c>
      <c r="AU16" s="2355">
        <v>23788</v>
      </c>
      <c r="AV16" s="2355" t="s">
        <v>21</v>
      </c>
      <c r="AW16" s="2355" t="s">
        <v>21</v>
      </c>
      <c r="AX16" s="2355">
        <v>266778</v>
      </c>
      <c r="AY16" s="2355">
        <v>10360</v>
      </c>
      <c r="AZ16" s="2355">
        <v>36853962</v>
      </c>
      <c r="BA16" s="2355">
        <v>785418</v>
      </c>
      <c r="BB16" s="2355">
        <v>13</v>
      </c>
      <c r="BC16" s="2355">
        <v>17208</v>
      </c>
      <c r="BD16" s="2355">
        <v>658</v>
      </c>
      <c r="BE16" s="2355">
        <v>16550</v>
      </c>
      <c r="BF16" s="2355">
        <v>3720</v>
      </c>
      <c r="BG16" s="2355">
        <v>986188</v>
      </c>
      <c r="BH16" s="2355" t="s">
        <v>21</v>
      </c>
      <c r="BI16" s="2355" t="s">
        <v>21</v>
      </c>
      <c r="BJ16" s="67">
        <v>40909</v>
      </c>
      <c r="BK16" s="624">
        <v>40909</v>
      </c>
      <c r="BL16" s="73"/>
      <c r="BM16" s="64">
        <v>40909</v>
      </c>
      <c r="BN16" s="127"/>
      <c r="BO16" s="2355" t="s">
        <v>21</v>
      </c>
      <c r="BP16" s="2355">
        <v>14</v>
      </c>
      <c r="BQ16" s="2355">
        <v>14</v>
      </c>
      <c r="BR16" s="2355">
        <v>62632</v>
      </c>
      <c r="BS16" s="2355">
        <v>215</v>
      </c>
      <c r="BT16" s="2355" t="s">
        <v>21</v>
      </c>
      <c r="BU16" s="2355">
        <v>2752779</v>
      </c>
      <c r="BV16" s="2355">
        <v>31524</v>
      </c>
      <c r="BW16" s="2355">
        <v>4038887</v>
      </c>
      <c r="BX16" s="2355">
        <v>153663</v>
      </c>
      <c r="BY16" s="2355">
        <v>10533</v>
      </c>
      <c r="BZ16" s="2355">
        <v>1689</v>
      </c>
      <c r="CA16" s="2355">
        <v>32461</v>
      </c>
      <c r="CB16" s="2355">
        <v>29952</v>
      </c>
      <c r="CC16" s="2355">
        <v>2509</v>
      </c>
      <c r="CD16" s="2355" t="s">
        <v>21</v>
      </c>
      <c r="CE16" s="67">
        <v>40909</v>
      </c>
      <c r="CF16" s="624">
        <v>40909</v>
      </c>
      <c r="CG16" s="73"/>
      <c r="CH16" s="64">
        <v>40909</v>
      </c>
      <c r="CI16" s="127"/>
      <c r="CJ16" s="2355" t="s">
        <v>21</v>
      </c>
      <c r="CK16" s="2355">
        <v>542200</v>
      </c>
      <c r="CL16" s="2355">
        <v>46282</v>
      </c>
      <c r="CM16" s="2355">
        <v>341619</v>
      </c>
      <c r="CN16" s="2355">
        <v>13097</v>
      </c>
      <c r="CO16" s="2355">
        <v>29410</v>
      </c>
      <c r="CP16" s="2355">
        <v>10</v>
      </c>
      <c r="CQ16" s="2355">
        <v>43699</v>
      </c>
      <c r="CR16" s="2355">
        <v>47900</v>
      </c>
      <c r="CS16" s="2355">
        <v>5082544</v>
      </c>
      <c r="CT16" s="2355" t="s">
        <v>21</v>
      </c>
      <c r="CU16" s="2355">
        <v>14745</v>
      </c>
      <c r="CV16" s="2355" t="s">
        <v>21</v>
      </c>
      <c r="CW16" s="2355">
        <v>4916934</v>
      </c>
      <c r="CX16" s="2355">
        <v>3029849</v>
      </c>
      <c r="CY16" s="2355">
        <v>1669093</v>
      </c>
      <c r="CZ16" s="67">
        <v>40909</v>
      </c>
      <c r="DA16" s="624">
        <v>40909</v>
      </c>
      <c r="DB16" s="73"/>
      <c r="DC16" s="64">
        <v>40909</v>
      </c>
      <c r="DD16" s="127"/>
      <c r="DE16" s="2355">
        <v>16</v>
      </c>
      <c r="DF16" s="2355">
        <v>11049</v>
      </c>
      <c r="DG16" s="2355" t="s">
        <v>21</v>
      </c>
      <c r="DH16" s="2355" t="s">
        <v>21</v>
      </c>
      <c r="DI16" s="2355">
        <v>96484</v>
      </c>
      <c r="DJ16" s="2355">
        <v>36933</v>
      </c>
      <c r="DK16" s="2355">
        <v>2595</v>
      </c>
      <c r="DL16" s="2355">
        <v>9727</v>
      </c>
      <c r="DM16" s="2355">
        <v>2012</v>
      </c>
      <c r="DN16" s="2355">
        <v>18424</v>
      </c>
      <c r="DO16" s="2355">
        <v>40120</v>
      </c>
      <c r="DP16" s="2355">
        <v>41708</v>
      </c>
      <c r="DQ16" s="2355">
        <v>7909</v>
      </c>
      <c r="DR16" s="2355" t="s">
        <v>21</v>
      </c>
      <c r="DS16" s="2355">
        <v>684462</v>
      </c>
      <c r="DT16" s="2355">
        <v>24366</v>
      </c>
      <c r="DU16" s="67">
        <v>40909</v>
      </c>
      <c r="DV16" s="624">
        <v>40909</v>
      </c>
      <c r="DW16" s="73"/>
      <c r="DX16" s="64">
        <v>40909</v>
      </c>
      <c r="DY16" s="127"/>
      <c r="DZ16" s="2355" t="s">
        <v>21</v>
      </c>
      <c r="EA16" s="2355" t="s">
        <v>21</v>
      </c>
      <c r="EB16" s="2355">
        <v>4384964</v>
      </c>
      <c r="EC16" s="2355">
        <v>4652623</v>
      </c>
      <c r="ED16" s="2355">
        <v>1289966</v>
      </c>
      <c r="EE16" s="2355">
        <v>1278166</v>
      </c>
      <c r="EF16" s="2355">
        <v>16720</v>
      </c>
      <c r="EG16" s="2355">
        <v>295365</v>
      </c>
      <c r="EH16" s="2355">
        <v>854041</v>
      </c>
      <c r="EI16" s="2355">
        <v>936414</v>
      </c>
      <c r="EJ16" s="2355">
        <v>145891</v>
      </c>
      <c r="EK16" s="2355" t="s">
        <v>21</v>
      </c>
      <c r="EL16" s="2355">
        <v>18611367</v>
      </c>
      <c r="EM16" s="2355">
        <v>6990140</v>
      </c>
      <c r="EN16" s="2355">
        <v>11475498</v>
      </c>
      <c r="EO16" s="2355">
        <v>268739</v>
      </c>
      <c r="EP16" s="67">
        <v>40909</v>
      </c>
      <c r="EQ16" s="624">
        <v>40909</v>
      </c>
      <c r="ER16" s="73"/>
      <c r="ES16" s="64">
        <v>40909</v>
      </c>
      <c r="ET16" s="127"/>
      <c r="EU16" s="2355">
        <v>55635</v>
      </c>
      <c r="EV16" s="2355" t="s">
        <v>21</v>
      </c>
      <c r="EW16" s="2355">
        <v>946374</v>
      </c>
      <c r="EX16" s="2355" t="s">
        <v>21</v>
      </c>
      <c r="EY16" s="2355">
        <v>28</v>
      </c>
      <c r="EZ16" s="2355">
        <v>114188</v>
      </c>
      <c r="FA16" s="2355">
        <v>279977</v>
      </c>
      <c r="FB16" s="2355">
        <v>2388181</v>
      </c>
      <c r="FC16" s="2355">
        <v>161408</v>
      </c>
      <c r="FD16" s="2355">
        <v>1008</v>
      </c>
      <c r="FE16" s="2355">
        <v>50763</v>
      </c>
      <c r="FF16" s="2355">
        <v>284414</v>
      </c>
      <c r="FG16" s="2355">
        <v>316459</v>
      </c>
      <c r="FH16" s="2355">
        <v>285983</v>
      </c>
      <c r="FI16" s="2355">
        <v>12907590</v>
      </c>
      <c r="FJ16" s="2355">
        <v>17923027</v>
      </c>
      <c r="FK16" s="67">
        <v>40909</v>
      </c>
      <c r="FL16" s="624">
        <v>40909</v>
      </c>
      <c r="FM16" s="973"/>
    </row>
    <row r="17" spans="1:169" ht="14.25" customHeight="1">
      <c r="A17" s="73"/>
      <c r="B17" s="64">
        <v>41275</v>
      </c>
      <c r="C17" s="127"/>
      <c r="D17" s="2355">
        <v>105807934</v>
      </c>
      <c r="E17" s="2355">
        <v>2074547</v>
      </c>
      <c r="F17" s="2355">
        <v>1682</v>
      </c>
      <c r="G17" s="2355">
        <v>95907</v>
      </c>
      <c r="H17" s="2355">
        <v>21694</v>
      </c>
      <c r="I17" s="2355">
        <v>608690</v>
      </c>
      <c r="J17" s="2355">
        <v>327550</v>
      </c>
      <c r="K17" s="2355">
        <v>281140</v>
      </c>
      <c r="L17" s="2355">
        <v>86641</v>
      </c>
      <c r="M17" s="2355">
        <v>244842</v>
      </c>
      <c r="N17" s="2355">
        <v>443</v>
      </c>
      <c r="O17" s="2355">
        <v>1172524</v>
      </c>
      <c r="P17" s="2355" t="s">
        <v>21</v>
      </c>
      <c r="Q17" s="2355">
        <v>3871</v>
      </c>
      <c r="R17" s="2355">
        <v>90751420</v>
      </c>
      <c r="S17" s="2355">
        <v>43581493</v>
      </c>
      <c r="T17" s="67">
        <v>41275</v>
      </c>
      <c r="U17" s="624">
        <v>41275</v>
      </c>
      <c r="V17" s="73"/>
      <c r="W17" s="64">
        <v>41275</v>
      </c>
      <c r="X17" s="127"/>
      <c r="Y17" s="2355">
        <v>57373842</v>
      </c>
      <c r="Z17" s="2355">
        <v>3697716</v>
      </c>
      <c r="AA17" s="2355">
        <v>17815627</v>
      </c>
      <c r="AB17" s="2355">
        <v>33664808</v>
      </c>
      <c r="AC17" s="2355" t="s">
        <v>21</v>
      </c>
      <c r="AD17" s="2355">
        <v>8490822</v>
      </c>
      <c r="AE17" s="2355">
        <v>75808816</v>
      </c>
      <c r="AF17" s="2355">
        <v>4919640</v>
      </c>
      <c r="AG17" s="2355">
        <v>86424</v>
      </c>
      <c r="AH17" s="2355">
        <v>27377</v>
      </c>
      <c r="AI17" s="2355">
        <v>479496</v>
      </c>
      <c r="AJ17" s="2355">
        <v>1684608</v>
      </c>
      <c r="AK17" s="2355">
        <v>1846539</v>
      </c>
      <c r="AL17" s="2355">
        <v>11266437</v>
      </c>
      <c r="AM17" s="2355" t="s">
        <v>21</v>
      </c>
      <c r="AN17" s="2355">
        <v>13941</v>
      </c>
      <c r="AO17" s="67">
        <v>41275</v>
      </c>
      <c r="AP17" s="624">
        <v>41275</v>
      </c>
      <c r="AQ17" s="73"/>
      <c r="AR17" s="64">
        <v>41275</v>
      </c>
      <c r="AS17" s="127"/>
      <c r="AT17" s="2355">
        <v>67542</v>
      </c>
      <c r="AU17" s="2355">
        <v>19611</v>
      </c>
      <c r="AV17" s="2355" t="s">
        <v>21</v>
      </c>
      <c r="AW17" s="2355" t="s">
        <v>21</v>
      </c>
      <c r="AX17" s="2355">
        <v>268501</v>
      </c>
      <c r="AY17" s="2355">
        <v>11810</v>
      </c>
      <c r="AZ17" s="2355">
        <v>38436557</v>
      </c>
      <c r="BA17" s="2355">
        <v>727827</v>
      </c>
      <c r="BB17" s="2355">
        <v>15</v>
      </c>
      <c r="BC17" s="2355">
        <v>3067</v>
      </c>
      <c r="BD17" s="2355">
        <v>700</v>
      </c>
      <c r="BE17" s="2355">
        <v>2367</v>
      </c>
      <c r="BF17" s="2355">
        <v>3506</v>
      </c>
      <c r="BG17" s="2355">
        <v>931829</v>
      </c>
      <c r="BH17" s="2355" t="s">
        <v>21</v>
      </c>
      <c r="BI17" s="2355" t="s">
        <v>21</v>
      </c>
      <c r="BJ17" s="67">
        <v>41275</v>
      </c>
      <c r="BK17" s="624">
        <v>41275</v>
      </c>
      <c r="BL17" s="73"/>
      <c r="BM17" s="64">
        <v>41275</v>
      </c>
      <c r="BN17" s="127"/>
      <c r="BO17" s="2355">
        <v>19</v>
      </c>
      <c r="BP17" s="2355">
        <v>14</v>
      </c>
      <c r="BQ17" s="2355">
        <v>14</v>
      </c>
      <c r="BR17" s="2355">
        <v>47801</v>
      </c>
      <c r="BS17" s="2355">
        <v>300</v>
      </c>
      <c r="BT17" s="2355" t="s">
        <v>21</v>
      </c>
      <c r="BU17" s="2355">
        <v>2799966</v>
      </c>
      <c r="BV17" s="2355">
        <v>31919</v>
      </c>
      <c r="BW17" s="2355">
        <v>4080630</v>
      </c>
      <c r="BX17" s="2355">
        <v>149197</v>
      </c>
      <c r="BY17" s="2355">
        <v>8273</v>
      </c>
      <c r="BZ17" s="2355">
        <v>1719</v>
      </c>
      <c r="CA17" s="2355">
        <v>30538</v>
      </c>
      <c r="CB17" s="2355">
        <v>28182</v>
      </c>
      <c r="CC17" s="2355">
        <v>2356</v>
      </c>
      <c r="CD17" s="2355" t="s">
        <v>21</v>
      </c>
      <c r="CE17" s="67">
        <v>41275</v>
      </c>
      <c r="CF17" s="624">
        <v>41275</v>
      </c>
      <c r="CG17" s="73"/>
      <c r="CH17" s="64">
        <v>41275</v>
      </c>
      <c r="CI17" s="127"/>
      <c r="CJ17" s="2355" t="s">
        <v>21</v>
      </c>
      <c r="CK17" s="2355">
        <v>546709</v>
      </c>
      <c r="CL17" s="2355">
        <v>73274</v>
      </c>
      <c r="CM17" s="2355">
        <v>347572</v>
      </c>
      <c r="CN17" s="2355">
        <v>13860</v>
      </c>
      <c r="CO17" s="2355">
        <v>30551</v>
      </c>
      <c r="CP17" s="2355">
        <v>21</v>
      </c>
      <c r="CQ17" s="2355">
        <v>41228</v>
      </c>
      <c r="CR17" s="2355">
        <v>45193</v>
      </c>
      <c r="CS17" s="2355">
        <v>5263659</v>
      </c>
      <c r="CT17" s="2355">
        <v>13941</v>
      </c>
      <c r="CU17" s="2355">
        <v>12066</v>
      </c>
      <c r="CV17" s="2355" t="s">
        <v>21</v>
      </c>
      <c r="CW17" s="2355">
        <v>4933443</v>
      </c>
      <c r="CX17" s="2355">
        <v>3065053</v>
      </c>
      <c r="CY17" s="2355">
        <v>1640409</v>
      </c>
      <c r="CZ17" s="67">
        <v>41275</v>
      </c>
      <c r="DA17" s="624">
        <v>41275</v>
      </c>
      <c r="DB17" s="73"/>
      <c r="DC17" s="64">
        <v>41275</v>
      </c>
      <c r="DD17" s="127"/>
      <c r="DE17" s="2355" t="s">
        <v>21</v>
      </c>
      <c r="DF17" s="2355">
        <v>4491</v>
      </c>
      <c r="DG17" s="2355" t="s">
        <v>21</v>
      </c>
      <c r="DH17" s="2355" t="s">
        <v>21</v>
      </c>
      <c r="DI17" s="2355">
        <v>110574</v>
      </c>
      <c r="DJ17" s="2355">
        <v>39463</v>
      </c>
      <c r="DK17" s="2355">
        <v>2570</v>
      </c>
      <c r="DL17" s="2355">
        <v>11176</v>
      </c>
      <c r="DM17" s="2355">
        <v>2101</v>
      </c>
      <c r="DN17" s="2355">
        <v>19040</v>
      </c>
      <c r="DO17" s="2355">
        <v>51394</v>
      </c>
      <c r="DP17" s="2355">
        <v>52398</v>
      </c>
      <c r="DQ17" s="2355">
        <v>8324</v>
      </c>
      <c r="DR17" s="2355" t="s">
        <v>21</v>
      </c>
      <c r="DS17" s="2355">
        <v>581093</v>
      </c>
      <c r="DT17" s="2355">
        <v>24230</v>
      </c>
      <c r="DU17" s="67">
        <v>41275</v>
      </c>
      <c r="DV17" s="624">
        <v>41275</v>
      </c>
      <c r="DW17" s="73"/>
      <c r="DX17" s="64">
        <v>41275</v>
      </c>
      <c r="DY17" s="127"/>
      <c r="DZ17" s="2355" t="s">
        <v>21</v>
      </c>
      <c r="EA17" s="2355">
        <v>5</v>
      </c>
      <c r="EB17" s="2355">
        <v>4480489</v>
      </c>
      <c r="EC17" s="2355">
        <v>4651078</v>
      </c>
      <c r="ED17" s="2355">
        <v>1532551</v>
      </c>
      <c r="EE17" s="2355">
        <v>1236815</v>
      </c>
      <c r="EF17" s="2355">
        <v>17293</v>
      </c>
      <c r="EG17" s="2355">
        <v>318145</v>
      </c>
      <c r="EH17" s="2355">
        <v>899568</v>
      </c>
      <c r="EI17" s="2355">
        <v>986113</v>
      </c>
      <c r="EJ17" s="2355">
        <v>137272</v>
      </c>
      <c r="EK17" s="2355" t="s">
        <v>21</v>
      </c>
      <c r="EL17" s="2355">
        <v>18667309</v>
      </c>
      <c r="EM17" s="2355">
        <v>6905680</v>
      </c>
      <c r="EN17" s="2355">
        <v>12029556</v>
      </c>
      <c r="EO17" s="2355">
        <v>244101</v>
      </c>
      <c r="EP17" s="67">
        <v>41275</v>
      </c>
      <c r="EQ17" s="624">
        <v>41275</v>
      </c>
      <c r="ER17" s="73"/>
      <c r="ES17" s="64">
        <v>41275</v>
      </c>
      <c r="ET17" s="127"/>
      <c r="EU17" s="2355">
        <v>50118</v>
      </c>
      <c r="EV17" s="2355" t="s">
        <v>21</v>
      </c>
      <c r="EW17" s="2355">
        <v>928165</v>
      </c>
      <c r="EX17" s="2355" t="s">
        <v>21</v>
      </c>
      <c r="EY17" s="2355">
        <v>201</v>
      </c>
      <c r="EZ17" s="2355">
        <v>89149</v>
      </c>
      <c r="FA17" s="2355">
        <v>309274</v>
      </c>
      <c r="FB17" s="2355">
        <v>2164761</v>
      </c>
      <c r="FC17" s="2355">
        <v>141452</v>
      </c>
      <c r="FD17" s="2355">
        <v>2269</v>
      </c>
      <c r="FE17" s="2355">
        <v>55708</v>
      </c>
      <c r="FF17" s="2355">
        <v>284534</v>
      </c>
      <c r="FG17" s="2355">
        <v>316510</v>
      </c>
      <c r="FH17" s="2355">
        <v>287614</v>
      </c>
      <c r="FI17" s="2355">
        <v>13190766</v>
      </c>
      <c r="FJ17" s="2355">
        <v>19407295</v>
      </c>
      <c r="FK17" s="67">
        <v>41275</v>
      </c>
      <c r="FL17" s="624">
        <v>41275</v>
      </c>
      <c r="FM17" s="973"/>
    </row>
    <row r="18" spans="1:169" ht="14.25" customHeight="1">
      <c r="A18" s="73"/>
      <c r="B18" s="64">
        <v>41640</v>
      </c>
      <c r="C18" s="127"/>
      <c r="D18" s="2355">
        <v>103998337</v>
      </c>
      <c r="E18" s="2355">
        <v>2188943</v>
      </c>
      <c r="F18" s="2355">
        <v>649</v>
      </c>
      <c r="G18" s="2355">
        <v>102367</v>
      </c>
      <c r="H18" s="2355">
        <v>20001</v>
      </c>
      <c r="I18" s="2355">
        <v>526271</v>
      </c>
      <c r="J18" s="2355">
        <v>280469</v>
      </c>
      <c r="K18" s="2355">
        <v>245802</v>
      </c>
      <c r="L18" s="2355">
        <v>100111</v>
      </c>
      <c r="M18" s="2355">
        <v>269659</v>
      </c>
      <c r="N18" s="2355">
        <v>544</v>
      </c>
      <c r="O18" s="2355">
        <v>1366015</v>
      </c>
      <c r="P18" s="2355" t="s">
        <v>21</v>
      </c>
      <c r="Q18" s="2355">
        <v>3775</v>
      </c>
      <c r="R18" s="2355">
        <v>88838244</v>
      </c>
      <c r="S18" s="2355">
        <v>42022228</v>
      </c>
      <c r="T18" s="67">
        <v>41640</v>
      </c>
      <c r="U18" s="624">
        <v>41640</v>
      </c>
      <c r="V18" s="73"/>
      <c r="W18" s="64">
        <v>41640</v>
      </c>
      <c r="X18" s="127"/>
      <c r="Y18" s="2355">
        <v>56771485</v>
      </c>
      <c r="Z18" s="2355">
        <v>3860166</v>
      </c>
      <c r="AA18" s="2355">
        <v>16623097</v>
      </c>
      <c r="AB18" s="2355">
        <v>33857518</v>
      </c>
      <c r="AC18" s="2355" t="s">
        <v>21</v>
      </c>
      <c r="AD18" s="2355">
        <v>8136799</v>
      </c>
      <c r="AE18" s="2355">
        <v>74971014</v>
      </c>
      <c r="AF18" s="2355">
        <v>4904373</v>
      </c>
      <c r="AG18" s="2355">
        <v>86840</v>
      </c>
      <c r="AH18" s="2355">
        <v>21450</v>
      </c>
      <c r="AI18" s="2355">
        <v>466119</v>
      </c>
      <c r="AJ18" s="2355">
        <v>1861406</v>
      </c>
      <c r="AK18" s="2355">
        <v>2041126</v>
      </c>
      <c r="AL18" s="2355">
        <v>11342656</v>
      </c>
      <c r="AM18" s="2355" t="s">
        <v>21</v>
      </c>
      <c r="AN18" s="2355">
        <v>20876</v>
      </c>
      <c r="AO18" s="67">
        <v>41640</v>
      </c>
      <c r="AP18" s="624">
        <v>41640</v>
      </c>
      <c r="AQ18" s="73"/>
      <c r="AR18" s="64">
        <v>41640</v>
      </c>
      <c r="AS18" s="127"/>
      <c r="AT18" s="2355">
        <v>52871</v>
      </c>
      <c r="AU18" s="2355">
        <v>18148</v>
      </c>
      <c r="AV18" s="2355" t="s">
        <v>21</v>
      </c>
      <c r="AW18" s="2355" t="s">
        <v>21</v>
      </c>
      <c r="AX18" s="2355">
        <v>268875</v>
      </c>
      <c r="AY18" s="2355">
        <v>10160</v>
      </c>
      <c r="AZ18" s="2355">
        <v>38206054</v>
      </c>
      <c r="BA18" s="2355">
        <v>766802</v>
      </c>
      <c r="BB18" s="2355">
        <v>12</v>
      </c>
      <c r="BC18" s="2355">
        <v>3470</v>
      </c>
      <c r="BD18" s="2355">
        <v>773</v>
      </c>
      <c r="BE18" s="2355">
        <v>2697</v>
      </c>
      <c r="BF18" s="2355">
        <v>2834</v>
      </c>
      <c r="BG18" s="2355">
        <v>982862</v>
      </c>
      <c r="BH18" s="2355" t="s">
        <v>21</v>
      </c>
      <c r="BI18" s="2355" t="s">
        <v>21</v>
      </c>
      <c r="BJ18" s="67">
        <v>41640</v>
      </c>
      <c r="BK18" s="624">
        <v>41640</v>
      </c>
      <c r="BL18" s="73"/>
      <c r="BM18" s="64">
        <v>41640</v>
      </c>
      <c r="BN18" s="127"/>
      <c r="BO18" s="2355">
        <v>716</v>
      </c>
      <c r="BP18" s="2355">
        <v>14</v>
      </c>
      <c r="BQ18" s="2355">
        <v>14</v>
      </c>
      <c r="BR18" s="2355">
        <v>42378</v>
      </c>
      <c r="BS18" s="2355">
        <v>283</v>
      </c>
      <c r="BT18" s="2355" t="s">
        <v>21</v>
      </c>
      <c r="BU18" s="2355">
        <v>2597109</v>
      </c>
      <c r="BV18" s="2355">
        <v>30310</v>
      </c>
      <c r="BW18" s="2355">
        <v>4126028</v>
      </c>
      <c r="BX18" s="2355">
        <v>150735</v>
      </c>
      <c r="BY18" s="2355">
        <v>7950</v>
      </c>
      <c r="BZ18" s="2355">
        <v>1667</v>
      </c>
      <c r="CA18" s="2355">
        <v>32324</v>
      </c>
      <c r="CB18" s="2355">
        <v>30216</v>
      </c>
      <c r="CC18" s="2355">
        <v>2108</v>
      </c>
      <c r="CD18" s="2355" t="s">
        <v>21</v>
      </c>
      <c r="CE18" s="67">
        <v>41640</v>
      </c>
      <c r="CF18" s="624">
        <v>41640</v>
      </c>
      <c r="CG18" s="73"/>
      <c r="CH18" s="64">
        <v>41640</v>
      </c>
      <c r="CI18" s="127"/>
      <c r="CJ18" s="2355" t="s">
        <v>21</v>
      </c>
      <c r="CK18" s="2355">
        <v>565091</v>
      </c>
      <c r="CL18" s="2355">
        <v>68498</v>
      </c>
      <c r="CM18" s="2355">
        <v>346416</v>
      </c>
      <c r="CN18" s="2355">
        <v>15918</v>
      </c>
      <c r="CO18" s="2355">
        <v>26719</v>
      </c>
      <c r="CP18" s="2355">
        <v>35</v>
      </c>
      <c r="CQ18" s="2355">
        <v>37631</v>
      </c>
      <c r="CR18" s="2355">
        <v>41254</v>
      </c>
      <c r="CS18" s="2355">
        <v>5288406</v>
      </c>
      <c r="CT18" s="2355">
        <v>20876</v>
      </c>
      <c r="CU18" s="2355">
        <v>6025</v>
      </c>
      <c r="CV18" s="2355" t="s">
        <v>21</v>
      </c>
      <c r="CW18" s="2355">
        <v>5068505</v>
      </c>
      <c r="CX18" s="2355">
        <v>3201135</v>
      </c>
      <c r="CY18" s="2355">
        <v>1653820</v>
      </c>
      <c r="CZ18" s="67">
        <v>41640</v>
      </c>
      <c r="DA18" s="624">
        <v>41640</v>
      </c>
      <c r="DB18" s="73"/>
      <c r="DC18" s="64">
        <v>41640</v>
      </c>
      <c r="DD18" s="127"/>
      <c r="DE18" s="2355" t="s">
        <v>21</v>
      </c>
      <c r="DF18" s="2355">
        <v>1345</v>
      </c>
      <c r="DG18" s="2355" t="s">
        <v>21</v>
      </c>
      <c r="DH18" s="2355" t="s">
        <v>21</v>
      </c>
      <c r="DI18" s="2355">
        <v>128969</v>
      </c>
      <c r="DJ18" s="2355">
        <v>43306</v>
      </c>
      <c r="DK18" s="2355">
        <v>2206</v>
      </c>
      <c r="DL18" s="2355">
        <v>10036</v>
      </c>
      <c r="DM18" s="2355">
        <v>2082</v>
      </c>
      <c r="DN18" s="2355">
        <v>19931</v>
      </c>
      <c r="DO18" s="2355">
        <v>65326</v>
      </c>
      <c r="DP18" s="2355">
        <v>66892</v>
      </c>
      <c r="DQ18" s="2355">
        <v>8053</v>
      </c>
      <c r="DR18" s="2355" t="s">
        <v>21</v>
      </c>
      <c r="DS18" s="2355">
        <v>702059</v>
      </c>
      <c r="DT18" s="2355">
        <v>24111</v>
      </c>
      <c r="DU18" s="67">
        <v>41640</v>
      </c>
      <c r="DV18" s="624">
        <v>41640</v>
      </c>
      <c r="DW18" s="73"/>
      <c r="DX18" s="64">
        <v>41640</v>
      </c>
      <c r="DY18" s="127"/>
      <c r="DZ18" s="2355" t="s">
        <v>21</v>
      </c>
      <c r="EA18" s="2355">
        <v>4</v>
      </c>
      <c r="EB18" s="2355">
        <v>4575735</v>
      </c>
      <c r="EC18" s="2355">
        <v>4468756</v>
      </c>
      <c r="ED18" s="2355">
        <v>1616016</v>
      </c>
      <c r="EE18" s="2355">
        <v>1265152</v>
      </c>
      <c r="EF18" s="2355">
        <v>12983</v>
      </c>
      <c r="EG18" s="2355">
        <v>304397</v>
      </c>
      <c r="EH18" s="2355">
        <v>1075115</v>
      </c>
      <c r="EI18" s="2355">
        <v>1179091</v>
      </c>
      <c r="EJ18" s="2355">
        <v>139634</v>
      </c>
      <c r="EK18" s="2355" t="s">
        <v>21</v>
      </c>
      <c r="EL18" s="2355">
        <v>18750681</v>
      </c>
      <c r="EM18" s="2355">
        <v>6917942</v>
      </c>
      <c r="EN18" s="2355">
        <v>11700020</v>
      </c>
      <c r="EO18" s="2355">
        <v>225765</v>
      </c>
      <c r="EP18" s="67">
        <v>41640</v>
      </c>
      <c r="EQ18" s="624">
        <v>41640</v>
      </c>
      <c r="ER18" s="73"/>
      <c r="ES18" s="64">
        <v>41640</v>
      </c>
      <c r="ET18" s="127"/>
      <c r="EU18" s="2355">
        <v>51149</v>
      </c>
      <c r="EV18" s="2355" t="s">
        <v>21</v>
      </c>
      <c r="EW18" s="2355">
        <v>908371</v>
      </c>
      <c r="EX18" s="2355" t="s">
        <v>21</v>
      </c>
      <c r="EY18" s="2355">
        <v>32</v>
      </c>
      <c r="EZ18" s="2355">
        <v>71894</v>
      </c>
      <c r="FA18" s="2355">
        <v>291242</v>
      </c>
      <c r="FB18" s="2355">
        <v>2133870</v>
      </c>
      <c r="FC18" s="2355">
        <v>95186</v>
      </c>
      <c r="FD18" s="2355">
        <v>1998</v>
      </c>
      <c r="FE18" s="2355">
        <v>55276</v>
      </c>
      <c r="FF18" s="2355">
        <v>291683</v>
      </c>
      <c r="FG18" s="2355">
        <v>324493</v>
      </c>
      <c r="FH18" s="2355">
        <v>333652</v>
      </c>
      <c r="FI18" s="2355">
        <v>13276714</v>
      </c>
      <c r="FJ18" s="2355">
        <v>18062578</v>
      </c>
      <c r="FK18" s="67">
        <v>41640</v>
      </c>
      <c r="FL18" s="624">
        <v>41640</v>
      </c>
      <c r="FM18" s="973"/>
    </row>
    <row r="19" spans="1:169" ht="14.25" customHeight="1">
      <c r="A19" s="73"/>
      <c r="B19" s="64">
        <v>42005</v>
      </c>
      <c r="C19" s="127"/>
      <c r="D19" s="2355">
        <v>99027793</v>
      </c>
      <c r="E19" s="2355">
        <v>2140727</v>
      </c>
      <c r="F19" s="2355">
        <v>1284</v>
      </c>
      <c r="G19" s="2355">
        <v>99074</v>
      </c>
      <c r="H19" s="2355">
        <v>20327</v>
      </c>
      <c r="I19" s="2355">
        <v>506300</v>
      </c>
      <c r="J19" s="2355">
        <v>240928</v>
      </c>
      <c r="K19" s="2355">
        <v>265372</v>
      </c>
      <c r="L19" s="2355">
        <v>83577</v>
      </c>
      <c r="M19" s="2355">
        <v>301524</v>
      </c>
      <c r="N19" s="2355">
        <v>521</v>
      </c>
      <c r="O19" s="2355">
        <v>1300154</v>
      </c>
      <c r="P19" s="2355" t="s">
        <v>21</v>
      </c>
      <c r="Q19" s="2355">
        <v>3551</v>
      </c>
      <c r="R19" s="2355">
        <v>84564237</v>
      </c>
      <c r="S19" s="2355">
        <v>39671252</v>
      </c>
      <c r="T19" s="67">
        <v>42005</v>
      </c>
      <c r="U19" s="624">
        <v>42005</v>
      </c>
      <c r="V19" s="73"/>
      <c r="W19" s="64">
        <v>42005</v>
      </c>
      <c r="X19" s="127"/>
      <c r="Y19" s="2355">
        <v>54537290</v>
      </c>
      <c r="Z19" s="2355">
        <v>3961765</v>
      </c>
      <c r="AA19" s="2355">
        <v>16160152</v>
      </c>
      <c r="AB19" s="2355">
        <v>32364755</v>
      </c>
      <c r="AC19" s="2355" t="s">
        <v>21</v>
      </c>
      <c r="AD19" s="2355">
        <v>7574349</v>
      </c>
      <c r="AE19" s="2355">
        <v>71327117</v>
      </c>
      <c r="AF19" s="2355">
        <v>4747234</v>
      </c>
      <c r="AG19" s="2355">
        <v>81151</v>
      </c>
      <c r="AH19" s="2355">
        <v>24535</v>
      </c>
      <c r="AI19" s="2355">
        <v>446761</v>
      </c>
      <c r="AJ19" s="2355">
        <v>1826420</v>
      </c>
      <c r="AK19" s="2355">
        <v>2002293</v>
      </c>
      <c r="AL19" s="2355">
        <v>10570856</v>
      </c>
      <c r="AM19" s="2355">
        <v>11354</v>
      </c>
      <c r="AN19" s="2355">
        <v>17927</v>
      </c>
      <c r="AO19" s="67">
        <v>42005</v>
      </c>
      <c r="AP19" s="624">
        <v>42005</v>
      </c>
      <c r="AQ19" s="73"/>
      <c r="AR19" s="64">
        <v>42005</v>
      </c>
      <c r="AS19" s="127"/>
      <c r="AT19" s="2355">
        <v>66392</v>
      </c>
      <c r="AU19" s="2355">
        <v>17825</v>
      </c>
      <c r="AV19" s="2355" t="s">
        <v>21</v>
      </c>
      <c r="AW19" s="2355" t="s">
        <v>21</v>
      </c>
      <c r="AX19" s="2355">
        <v>268408</v>
      </c>
      <c r="AY19" s="2355">
        <v>8800</v>
      </c>
      <c r="AZ19" s="2355">
        <v>36690865</v>
      </c>
      <c r="BA19" s="2355">
        <v>733544</v>
      </c>
      <c r="BB19" s="2355">
        <v>17</v>
      </c>
      <c r="BC19" s="2355">
        <v>5906</v>
      </c>
      <c r="BD19" s="2355">
        <v>800</v>
      </c>
      <c r="BE19" s="2355">
        <v>5106</v>
      </c>
      <c r="BF19" s="2355">
        <v>3952</v>
      </c>
      <c r="BG19" s="2355">
        <v>934499</v>
      </c>
      <c r="BH19" s="2355" t="s">
        <v>21</v>
      </c>
      <c r="BI19" s="2355" t="s">
        <v>21</v>
      </c>
      <c r="BJ19" s="67">
        <v>42005</v>
      </c>
      <c r="BK19" s="624">
        <v>42005</v>
      </c>
      <c r="BL19" s="73"/>
      <c r="BM19" s="64">
        <v>42005</v>
      </c>
      <c r="BN19" s="127"/>
      <c r="BO19" s="2355">
        <v>3180</v>
      </c>
      <c r="BP19" s="2355">
        <v>13</v>
      </c>
      <c r="BQ19" s="2355">
        <v>13</v>
      </c>
      <c r="BR19" s="2355">
        <v>51624</v>
      </c>
      <c r="BS19" s="2355">
        <v>270</v>
      </c>
      <c r="BT19" s="2355" t="s">
        <v>21</v>
      </c>
      <c r="BU19" s="2355">
        <v>2554864</v>
      </c>
      <c r="BV19" s="2355">
        <v>30186</v>
      </c>
      <c r="BW19" s="2355">
        <v>3952694</v>
      </c>
      <c r="BX19" s="2355">
        <v>144402</v>
      </c>
      <c r="BY19" s="2355">
        <v>7394</v>
      </c>
      <c r="BZ19" s="2355">
        <v>1629</v>
      </c>
      <c r="CA19" s="2355">
        <v>31269</v>
      </c>
      <c r="CB19" s="2355">
        <v>28882</v>
      </c>
      <c r="CC19" s="2355">
        <v>2387</v>
      </c>
      <c r="CD19" s="2355" t="s">
        <v>21</v>
      </c>
      <c r="CE19" s="67">
        <v>42005</v>
      </c>
      <c r="CF19" s="624">
        <v>42005</v>
      </c>
      <c r="CG19" s="73"/>
      <c r="CH19" s="64">
        <v>42005</v>
      </c>
      <c r="CI19" s="127"/>
      <c r="CJ19" s="2355" t="s">
        <v>21</v>
      </c>
      <c r="CK19" s="2355">
        <v>566580</v>
      </c>
      <c r="CL19" s="2355">
        <v>72926</v>
      </c>
      <c r="CM19" s="2355">
        <v>331785</v>
      </c>
      <c r="CN19" s="2355">
        <v>17798</v>
      </c>
      <c r="CO19" s="2355">
        <v>25496</v>
      </c>
      <c r="CP19" s="2355">
        <v>68</v>
      </c>
      <c r="CQ19" s="2355">
        <v>28535</v>
      </c>
      <c r="CR19" s="2355">
        <v>31296</v>
      </c>
      <c r="CS19" s="2355">
        <v>5098795</v>
      </c>
      <c r="CT19" s="2355">
        <v>17927</v>
      </c>
      <c r="CU19" s="2355">
        <v>6940</v>
      </c>
      <c r="CV19" s="2355" t="s">
        <v>21</v>
      </c>
      <c r="CW19" s="2355">
        <v>4936991</v>
      </c>
      <c r="CX19" s="2355">
        <v>2954863</v>
      </c>
      <c r="CY19" s="2355">
        <v>1565888</v>
      </c>
      <c r="CZ19" s="67">
        <v>42005</v>
      </c>
      <c r="DA19" s="624">
        <v>42005</v>
      </c>
      <c r="DB19" s="73"/>
      <c r="DC19" s="64">
        <v>42005</v>
      </c>
      <c r="DD19" s="127"/>
      <c r="DE19" s="2355" t="s">
        <v>21</v>
      </c>
      <c r="DF19" s="2355">
        <v>1295</v>
      </c>
      <c r="DG19" s="2355" t="s">
        <v>21</v>
      </c>
      <c r="DH19" s="2355" t="s">
        <v>21</v>
      </c>
      <c r="DI19" s="2355">
        <v>122512</v>
      </c>
      <c r="DJ19" s="2355">
        <v>38915</v>
      </c>
      <c r="DK19" s="2355">
        <v>1778</v>
      </c>
      <c r="DL19" s="2355">
        <v>9562</v>
      </c>
      <c r="DM19" s="2355">
        <v>2123</v>
      </c>
      <c r="DN19" s="2355">
        <v>20050</v>
      </c>
      <c r="DO19" s="2355">
        <v>61918</v>
      </c>
      <c r="DP19" s="2355">
        <v>63193</v>
      </c>
      <c r="DQ19" s="2355">
        <v>6927</v>
      </c>
      <c r="DR19" s="2355" t="s">
        <v>21</v>
      </c>
      <c r="DS19" s="2355">
        <v>712737</v>
      </c>
      <c r="DT19" s="2355">
        <v>22895</v>
      </c>
      <c r="DU19" s="67">
        <v>42005</v>
      </c>
      <c r="DV19" s="624">
        <v>42005</v>
      </c>
      <c r="DW19" s="73"/>
      <c r="DX19" s="64">
        <v>42005</v>
      </c>
      <c r="DY19" s="127"/>
      <c r="DZ19" s="2355" t="s">
        <v>21</v>
      </c>
      <c r="EA19" s="2355">
        <v>1</v>
      </c>
      <c r="EB19" s="2355">
        <v>4337124</v>
      </c>
      <c r="EC19" s="2355">
        <v>4083776</v>
      </c>
      <c r="ED19" s="2355">
        <v>1491534</v>
      </c>
      <c r="EE19" s="2355">
        <v>1215694</v>
      </c>
      <c r="EF19" s="2355">
        <v>14839</v>
      </c>
      <c r="EG19" s="2355">
        <v>283841</v>
      </c>
      <c r="EH19" s="2355">
        <v>1093247</v>
      </c>
      <c r="EI19" s="2355">
        <v>1198598</v>
      </c>
      <c r="EJ19" s="2355">
        <v>135298</v>
      </c>
      <c r="EK19" s="2355" t="s">
        <v>21</v>
      </c>
      <c r="EL19" s="2355">
        <v>17873684</v>
      </c>
      <c r="EM19" s="2355">
        <v>6394720</v>
      </c>
      <c r="EN19" s="2355">
        <v>11066681</v>
      </c>
      <c r="EO19" s="2355">
        <v>254888</v>
      </c>
      <c r="EP19" s="67">
        <v>42005</v>
      </c>
      <c r="EQ19" s="624">
        <v>42005</v>
      </c>
      <c r="ER19" s="73"/>
      <c r="ES19" s="64">
        <v>42005</v>
      </c>
      <c r="ET19" s="127"/>
      <c r="EU19" s="2355">
        <v>50999</v>
      </c>
      <c r="EV19" s="2355" t="s">
        <v>21</v>
      </c>
      <c r="EW19" s="2355">
        <v>871692</v>
      </c>
      <c r="EX19" s="2355">
        <v>11</v>
      </c>
      <c r="EY19" s="2355">
        <v>4388</v>
      </c>
      <c r="EZ19" s="2355">
        <v>66300</v>
      </c>
      <c r="FA19" s="2355">
        <v>314381</v>
      </c>
      <c r="FB19" s="2355">
        <v>1795501</v>
      </c>
      <c r="FC19" s="2355">
        <v>138415</v>
      </c>
      <c r="FD19" s="2355">
        <v>2583</v>
      </c>
      <c r="FE19" s="2355">
        <v>52288</v>
      </c>
      <c r="FF19" s="2355">
        <v>275645</v>
      </c>
      <c r="FG19" s="2355">
        <v>306642</v>
      </c>
      <c r="FH19" s="2355">
        <v>306422</v>
      </c>
      <c r="FI19" s="2355">
        <v>13356318</v>
      </c>
      <c r="FJ19" s="2355">
        <v>17478415</v>
      </c>
      <c r="FK19" s="67">
        <v>42005</v>
      </c>
      <c r="FL19" s="624">
        <v>42005</v>
      </c>
      <c r="FM19" s="973"/>
    </row>
    <row r="20" spans="1:169" ht="6" customHeight="1">
      <c r="A20" s="73"/>
      <c r="B20" s="76"/>
      <c r="C20" s="127"/>
      <c r="D20" s="625"/>
      <c r="E20" s="625"/>
      <c r="F20" s="625"/>
      <c r="G20" s="625"/>
      <c r="H20" s="625"/>
      <c r="I20" s="625"/>
      <c r="J20" s="625"/>
      <c r="K20" s="625"/>
      <c r="L20" s="625"/>
      <c r="M20" s="625"/>
      <c r="N20" s="625"/>
      <c r="O20" s="625"/>
      <c r="P20" s="625"/>
      <c r="R20" s="625"/>
      <c r="S20" s="625"/>
      <c r="T20" s="77"/>
      <c r="U20" s="486"/>
      <c r="V20" s="73"/>
      <c r="W20" s="76"/>
      <c r="X20" s="127"/>
      <c r="Y20" s="625"/>
      <c r="Z20" s="625"/>
      <c r="AA20" s="625"/>
      <c r="AB20" s="625"/>
      <c r="AC20" s="625"/>
      <c r="AD20" s="625"/>
      <c r="AE20" s="625"/>
      <c r="AF20" s="625"/>
      <c r="AG20" s="625"/>
      <c r="AH20" s="625"/>
      <c r="AI20" s="625"/>
      <c r="AJ20" s="625"/>
      <c r="AK20" s="625"/>
      <c r="AL20" s="625"/>
      <c r="AM20" s="625"/>
      <c r="AN20" s="625"/>
      <c r="AO20" s="77"/>
      <c r="AP20" s="486"/>
      <c r="AQ20" s="73"/>
      <c r="AR20" s="76"/>
      <c r="AS20" s="127"/>
      <c r="AT20" s="625"/>
      <c r="AU20" s="625"/>
      <c r="AV20" s="625"/>
      <c r="AZ20" s="625"/>
      <c r="BA20" s="625"/>
      <c r="BB20" s="625"/>
      <c r="BC20" s="625"/>
      <c r="BD20" s="625"/>
      <c r="BE20" s="625"/>
      <c r="BF20" s="625"/>
      <c r="BG20" s="625"/>
      <c r="BJ20" s="77"/>
      <c r="BK20" s="486"/>
      <c r="BL20" s="73"/>
      <c r="BM20" s="76"/>
      <c r="BN20" s="127"/>
      <c r="BO20" s="625"/>
      <c r="BP20" s="625"/>
      <c r="BQ20" s="625"/>
      <c r="BR20" s="625"/>
      <c r="BS20" s="625"/>
      <c r="BW20" s="625"/>
      <c r="BX20" s="625"/>
      <c r="BY20" s="625"/>
      <c r="BZ20" s="625"/>
      <c r="CA20" s="625"/>
      <c r="CB20" s="625"/>
      <c r="CC20" s="625"/>
      <c r="CD20" s="625"/>
      <c r="CE20" s="77"/>
      <c r="CF20" s="486"/>
      <c r="CG20" s="73"/>
      <c r="CH20" s="76"/>
      <c r="CI20" s="127"/>
      <c r="CJ20" s="625"/>
      <c r="CK20" s="625"/>
      <c r="CL20" s="625"/>
      <c r="CM20" s="625"/>
      <c r="CN20" s="625"/>
      <c r="CO20" s="625"/>
      <c r="CP20" s="625"/>
      <c r="CQ20" s="625"/>
      <c r="CR20" s="625"/>
      <c r="CS20" s="625"/>
      <c r="CT20" s="625"/>
      <c r="CU20" s="625"/>
      <c r="CY20" s="625"/>
      <c r="CZ20" s="77"/>
      <c r="DA20" s="486"/>
      <c r="DB20" s="73"/>
      <c r="DC20" s="76"/>
      <c r="DD20" s="127"/>
      <c r="DE20" s="625"/>
      <c r="DF20" s="625"/>
      <c r="DI20" s="625"/>
      <c r="DJ20" s="625"/>
      <c r="DK20" s="625"/>
      <c r="DL20" s="625"/>
      <c r="DM20" s="625"/>
      <c r="DN20" s="625"/>
      <c r="DO20" s="625"/>
      <c r="DP20" s="625"/>
      <c r="DQ20" s="625"/>
      <c r="DR20" s="625"/>
      <c r="DS20" s="625"/>
      <c r="DT20" s="625"/>
      <c r="DU20" s="77"/>
      <c r="DV20" s="486"/>
      <c r="DW20" s="73"/>
      <c r="DX20" s="76"/>
      <c r="DY20" s="127"/>
      <c r="EB20" s="625"/>
      <c r="EC20" s="625"/>
      <c r="ED20" s="625"/>
      <c r="EE20" s="625"/>
      <c r="EF20" s="625"/>
      <c r="EG20" s="625"/>
      <c r="EH20" s="625"/>
      <c r="EI20" s="625"/>
      <c r="EJ20" s="625"/>
      <c r="EK20" s="625"/>
      <c r="EL20" s="625"/>
      <c r="EM20" s="625"/>
      <c r="EN20" s="625"/>
      <c r="EP20" s="77"/>
      <c r="EQ20" s="486"/>
      <c r="ER20" s="73"/>
      <c r="ES20" s="76"/>
      <c r="ET20" s="127"/>
      <c r="EU20" s="625"/>
      <c r="EV20" s="625"/>
      <c r="EW20" s="625"/>
      <c r="EX20" s="625"/>
      <c r="EY20" s="625"/>
      <c r="EZ20" s="625"/>
      <c r="FA20" s="625"/>
      <c r="FB20" s="625"/>
      <c r="FC20" s="625"/>
      <c r="FD20" s="625"/>
      <c r="FE20" s="625"/>
      <c r="FF20" s="625"/>
      <c r="FG20" s="625"/>
      <c r="FH20" s="625"/>
      <c r="FI20" s="625"/>
      <c r="FJ20" s="625"/>
      <c r="FK20" s="77"/>
      <c r="FL20" s="486"/>
      <c r="FM20" s="973"/>
    </row>
    <row r="21" spans="1:169" ht="15.75" customHeight="1">
      <c r="A21" s="79">
        <v>41365</v>
      </c>
      <c r="B21" s="80">
        <v>41365</v>
      </c>
      <c r="C21" s="128">
        <v>41365</v>
      </c>
      <c r="D21" s="1007">
        <v>105847805</v>
      </c>
      <c r="E21" s="1007">
        <v>2012012</v>
      </c>
      <c r="F21" s="1007">
        <v>1424</v>
      </c>
      <c r="G21" s="1007">
        <v>98320</v>
      </c>
      <c r="H21" s="1007">
        <v>21472</v>
      </c>
      <c r="I21" s="1007">
        <v>601259</v>
      </c>
      <c r="J21" s="1007">
        <v>328400</v>
      </c>
      <c r="K21" s="1007">
        <v>272859</v>
      </c>
      <c r="L21" s="1007">
        <v>84301</v>
      </c>
      <c r="M21" s="1007">
        <v>247026</v>
      </c>
      <c r="N21" s="1007">
        <v>494</v>
      </c>
      <c r="O21" s="1007">
        <v>1099304</v>
      </c>
      <c r="P21" s="1007" t="s">
        <v>21</v>
      </c>
      <c r="Q21" s="1007">
        <v>3783</v>
      </c>
      <c r="R21" s="1007">
        <v>90771922</v>
      </c>
      <c r="S21" s="1007">
        <v>43304930</v>
      </c>
      <c r="T21" s="83">
        <v>41365</v>
      </c>
      <c r="U21" s="628">
        <v>41365</v>
      </c>
      <c r="V21" s="79">
        <v>41365</v>
      </c>
      <c r="W21" s="80">
        <v>41365</v>
      </c>
      <c r="X21" s="128">
        <v>41365</v>
      </c>
      <c r="Y21" s="2356">
        <v>57524506</v>
      </c>
      <c r="Z21" s="2356">
        <v>3652236</v>
      </c>
      <c r="AA21" s="2356">
        <v>17720715</v>
      </c>
      <c r="AB21" s="2356">
        <v>33786399</v>
      </c>
      <c r="AC21" s="2356" t="s">
        <v>21</v>
      </c>
      <c r="AD21" s="2356">
        <v>8430920</v>
      </c>
      <c r="AE21" s="2356">
        <v>76168399</v>
      </c>
      <c r="AF21" s="2356">
        <v>4971340</v>
      </c>
      <c r="AG21" s="2356">
        <v>85552</v>
      </c>
      <c r="AH21" s="2356">
        <v>26034</v>
      </c>
      <c r="AI21" s="2356">
        <v>486821</v>
      </c>
      <c r="AJ21" s="2356">
        <v>1772382</v>
      </c>
      <c r="AK21" s="2356">
        <v>1942564</v>
      </c>
      <c r="AL21" s="2356">
        <v>11425174</v>
      </c>
      <c r="AM21" s="2356" t="s">
        <v>21</v>
      </c>
      <c r="AN21" s="2356">
        <v>21496</v>
      </c>
      <c r="AO21" s="83">
        <v>41365</v>
      </c>
      <c r="AP21" s="628">
        <v>41365</v>
      </c>
      <c r="AQ21" s="79">
        <v>41365</v>
      </c>
      <c r="AR21" s="80">
        <v>41365</v>
      </c>
      <c r="AS21" s="128">
        <v>41365</v>
      </c>
      <c r="AT21" s="2356">
        <v>61068</v>
      </c>
      <c r="AU21" s="2356">
        <v>21045</v>
      </c>
      <c r="AV21" s="2356" t="s">
        <v>21</v>
      </c>
      <c r="AW21" s="2356" t="s">
        <v>21</v>
      </c>
      <c r="AX21" s="2356">
        <v>269897</v>
      </c>
      <c r="AY21" s="2356">
        <v>11330</v>
      </c>
      <c r="AZ21" s="2356">
        <v>38414839</v>
      </c>
      <c r="BA21" s="2356">
        <v>637970</v>
      </c>
      <c r="BB21" s="2356">
        <v>14</v>
      </c>
      <c r="BC21" s="2356">
        <v>2888</v>
      </c>
      <c r="BD21" s="2356">
        <v>706</v>
      </c>
      <c r="BE21" s="2356">
        <v>2182</v>
      </c>
      <c r="BF21" s="2356">
        <v>3250</v>
      </c>
      <c r="BG21" s="2356">
        <v>816213</v>
      </c>
      <c r="BH21" s="2356" t="s">
        <v>21</v>
      </c>
      <c r="BI21" s="2356" t="s">
        <v>21</v>
      </c>
      <c r="BJ21" s="83">
        <v>41365</v>
      </c>
      <c r="BK21" s="628">
        <v>41365</v>
      </c>
      <c r="BL21" s="79">
        <v>41365</v>
      </c>
      <c r="BM21" s="80">
        <v>41365</v>
      </c>
      <c r="BN21" s="128">
        <v>41365</v>
      </c>
      <c r="BO21" s="2356">
        <v>22</v>
      </c>
      <c r="BP21" s="2356">
        <v>14</v>
      </c>
      <c r="BQ21" s="2356">
        <v>14</v>
      </c>
      <c r="BR21" s="2356">
        <v>46735</v>
      </c>
      <c r="BS21" s="2356">
        <v>353</v>
      </c>
      <c r="BT21" s="2356" t="s">
        <v>21</v>
      </c>
      <c r="BU21" s="2356">
        <v>2765548</v>
      </c>
      <c r="BV21" s="2356">
        <v>31309</v>
      </c>
      <c r="BW21" s="2356">
        <v>4137458</v>
      </c>
      <c r="BX21" s="2356">
        <v>149582</v>
      </c>
      <c r="BY21" s="2356">
        <v>8723</v>
      </c>
      <c r="BZ21" s="2356">
        <v>1712</v>
      </c>
      <c r="CA21" s="2356">
        <v>30500</v>
      </c>
      <c r="CB21" s="2356">
        <v>28204</v>
      </c>
      <c r="CC21" s="2356">
        <v>2296</v>
      </c>
      <c r="CD21" s="2356" t="s">
        <v>21</v>
      </c>
      <c r="CE21" s="83">
        <v>41365</v>
      </c>
      <c r="CF21" s="628">
        <v>41365</v>
      </c>
      <c r="CG21" s="79">
        <v>41365</v>
      </c>
      <c r="CH21" s="80">
        <v>41365</v>
      </c>
      <c r="CI21" s="128">
        <v>41365</v>
      </c>
      <c r="CJ21" s="2356" t="s">
        <v>21</v>
      </c>
      <c r="CK21" s="2356">
        <v>557264</v>
      </c>
      <c r="CL21" s="2356">
        <v>72461</v>
      </c>
      <c r="CM21" s="2356">
        <v>347574</v>
      </c>
      <c r="CN21" s="2356">
        <v>14226</v>
      </c>
      <c r="CO21" s="2356">
        <v>29536</v>
      </c>
      <c r="CP21" s="2356">
        <v>18</v>
      </c>
      <c r="CQ21" s="2356">
        <v>40205</v>
      </c>
      <c r="CR21" s="2356">
        <v>44072</v>
      </c>
      <c r="CS21" s="2356">
        <v>5312855</v>
      </c>
      <c r="CT21" s="2356">
        <v>21496</v>
      </c>
      <c r="CU21" s="2356">
        <v>11212</v>
      </c>
      <c r="CV21" s="2356" t="s">
        <v>21</v>
      </c>
      <c r="CW21" s="2356">
        <v>5010399</v>
      </c>
      <c r="CX21" s="2356">
        <v>3137324</v>
      </c>
      <c r="CY21" s="2356">
        <v>1664864</v>
      </c>
      <c r="CZ21" s="83">
        <v>41365</v>
      </c>
      <c r="DA21" s="628">
        <v>41365</v>
      </c>
      <c r="DB21" s="79">
        <v>41365</v>
      </c>
      <c r="DC21" s="80">
        <v>41365</v>
      </c>
      <c r="DD21" s="128">
        <v>41365</v>
      </c>
      <c r="DE21" s="2356" t="s">
        <v>21</v>
      </c>
      <c r="DF21" s="2356">
        <v>3129</v>
      </c>
      <c r="DG21" s="2356" t="s">
        <v>21</v>
      </c>
      <c r="DH21" s="2356" t="s">
        <v>21</v>
      </c>
      <c r="DI21" s="2356">
        <v>122398</v>
      </c>
      <c r="DJ21" s="2356">
        <v>43049</v>
      </c>
      <c r="DK21" s="2356">
        <v>2563</v>
      </c>
      <c r="DL21" s="2356">
        <v>11190</v>
      </c>
      <c r="DM21" s="2356">
        <v>2145</v>
      </c>
      <c r="DN21" s="2356">
        <v>19932</v>
      </c>
      <c r="DO21" s="2356">
        <v>59079</v>
      </c>
      <c r="DP21" s="2356">
        <v>60413</v>
      </c>
      <c r="DQ21" s="2356">
        <v>8573</v>
      </c>
      <c r="DR21" s="2356" t="s">
        <v>21</v>
      </c>
      <c r="DS21" s="2356">
        <v>576012</v>
      </c>
      <c r="DT21" s="2356">
        <v>24624</v>
      </c>
      <c r="DU21" s="83">
        <v>41365</v>
      </c>
      <c r="DV21" s="628">
        <v>41365</v>
      </c>
      <c r="DW21" s="79">
        <v>41365</v>
      </c>
      <c r="DX21" s="80">
        <v>41365</v>
      </c>
      <c r="DY21" s="128">
        <v>41365</v>
      </c>
      <c r="DZ21" s="2356" t="s">
        <v>21</v>
      </c>
      <c r="EA21" s="2356">
        <v>5</v>
      </c>
      <c r="EB21" s="2356">
        <v>4549487</v>
      </c>
      <c r="EC21" s="2356">
        <v>4611678</v>
      </c>
      <c r="ED21" s="2356">
        <v>1613959</v>
      </c>
      <c r="EE21" s="2356">
        <v>1261943</v>
      </c>
      <c r="EF21" s="2356">
        <v>16376</v>
      </c>
      <c r="EG21" s="2356">
        <v>321978</v>
      </c>
      <c r="EH21" s="2356">
        <v>961900</v>
      </c>
      <c r="EI21" s="2356">
        <v>1054489</v>
      </c>
      <c r="EJ21" s="2356">
        <v>141906</v>
      </c>
      <c r="EK21" s="2356" t="s">
        <v>21</v>
      </c>
      <c r="EL21" s="2356">
        <v>18793451</v>
      </c>
      <c r="EM21" s="2356">
        <v>6936315</v>
      </c>
      <c r="EN21" s="2356">
        <v>12104431</v>
      </c>
      <c r="EO21" s="2356">
        <v>245891</v>
      </c>
      <c r="EP21" s="83">
        <v>41365</v>
      </c>
      <c r="EQ21" s="628">
        <v>41365</v>
      </c>
      <c r="ER21" s="79">
        <v>41365</v>
      </c>
      <c r="ES21" s="80">
        <v>41365</v>
      </c>
      <c r="ET21" s="128">
        <v>41365</v>
      </c>
      <c r="EU21" s="2356">
        <v>50069</v>
      </c>
      <c r="EV21" s="2356" t="s">
        <v>21</v>
      </c>
      <c r="EW21" s="2356">
        <v>951091</v>
      </c>
      <c r="EX21" s="2356" t="s">
        <v>21</v>
      </c>
      <c r="EY21" s="2356">
        <v>201</v>
      </c>
      <c r="EZ21" s="2356">
        <v>85327</v>
      </c>
      <c r="FA21" s="2356">
        <v>307494</v>
      </c>
      <c r="FB21" s="2356">
        <v>2359612</v>
      </c>
      <c r="FC21" s="2356">
        <v>132767</v>
      </c>
      <c r="FD21" s="2356">
        <v>2212</v>
      </c>
      <c r="FE21" s="2356">
        <v>56210</v>
      </c>
      <c r="FF21" s="2356">
        <v>290886</v>
      </c>
      <c r="FG21" s="2356">
        <v>323544</v>
      </c>
      <c r="FH21" s="2356">
        <v>306116</v>
      </c>
      <c r="FI21" s="2356">
        <v>13334587</v>
      </c>
      <c r="FJ21" s="2356">
        <v>18601180</v>
      </c>
      <c r="FK21" s="83">
        <v>41365</v>
      </c>
      <c r="FL21" s="628">
        <v>41365</v>
      </c>
      <c r="FM21" s="74"/>
    </row>
    <row r="22" spans="1:169" ht="14.25" customHeight="1">
      <c r="A22" s="85"/>
      <c r="B22" s="80">
        <v>41730</v>
      </c>
      <c r="C22" s="130"/>
      <c r="D22" s="1007">
        <v>103219660</v>
      </c>
      <c r="E22" s="1007">
        <v>2259160</v>
      </c>
      <c r="F22" s="1007">
        <v>770</v>
      </c>
      <c r="G22" s="1007">
        <v>101018</v>
      </c>
      <c r="H22" s="1007">
        <v>19933</v>
      </c>
      <c r="I22" s="1007">
        <v>507270</v>
      </c>
      <c r="J22" s="1007">
        <v>252512</v>
      </c>
      <c r="K22" s="1007">
        <v>254758</v>
      </c>
      <c r="L22" s="1007">
        <v>100531</v>
      </c>
      <c r="M22" s="1007">
        <v>280339</v>
      </c>
      <c r="N22" s="1007">
        <v>525</v>
      </c>
      <c r="O22" s="1007">
        <v>1463270</v>
      </c>
      <c r="P22" s="1007" t="s">
        <v>21</v>
      </c>
      <c r="Q22" s="1007">
        <v>4171</v>
      </c>
      <c r="R22" s="1007">
        <v>88153590</v>
      </c>
      <c r="S22" s="1007">
        <v>41637491</v>
      </c>
      <c r="T22" s="83">
        <v>41730</v>
      </c>
      <c r="U22" s="628">
        <v>41730</v>
      </c>
      <c r="V22" s="85"/>
      <c r="W22" s="80">
        <v>41730</v>
      </c>
      <c r="X22" s="130"/>
      <c r="Y22" s="2356">
        <v>56503590</v>
      </c>
      <c r="Z22" s="2356">
        <v>3975988</v>
      </c>
      <c r="AA22" s="2356">
        <v>16475602</v>
      </c>
      <c r="AB22" s="2356">
        <v>33788769</v>
      </c>
      <c r="AC22" s="2356" t="s">
        <v>21</v>
      </c>
      <c r="AD22" s="2356">
        <v>8016895</v>
      </c>
      <c r="AE22" s="2356">
        <v>74254853</v>
      </c>
      <c r="AF22" s="2356">
        <v>4863563</v>
      </c>
      <c r="AG22" s="2356">
        <v>87378</v>
      </c>
      <c r="AH22" s="2356">
        <v>22514</v>
      </c>
      <c r="AI22" s="2356">
        <v>458121</v>
      </c>
      <c r="AJ22" s="2356">
        <v>1835836</v>
      </c>
      <c r="AK22" s="2356">
        <v>2013208</v>
      </c>
      <c r="AL22" s="2356">
        <v>11213655</v>
      </c>
      <c r="AM22" s="2356" t="s">
        <v>21</v>
      </c>
      <c r="AN22" s="2356">
        <v>18505</v>
      </c>
      <c r="AO22" s="83">
        <v>41730</v>
      </c>
      <c r="AP22" s="628">
        <v>41730</v>
      </c>
      <c r="AQ22" s="85"/>
      <c r="AR22" s="80">
        <v>41730</v>
      </c>
      <c r="AS22" s="130"/>
      <c r="AT22" s="2356">
        <v>59784</v>
      </c>
      <c r="AU22" s="2356">
        <v>17332</v>
      </c>
      <c r="AV22" s="2356" t="s">
        <v>21</v>
      </c>
      <c r="AW22" s="2356" t="s">
        <v>21</v>
      </c>
      <c r="AX22" s="2356">
        <v>266355</v>
      </c>
      <c r="AY22" s="2356">
        <v>9280</v>
      </c>
      <c r="AZ22" s="2356">
        <v>38179644</v>
      </c>
      <c r="BA22" s="2356">
        <v>856450</v>
      </c>
      <c r="BB22" s="2356">
        <v>12</v>
      </c>
      <c r="BC22" s="2356">
        <v>4686</v>
      </c>
      <c r="BD22" s="2356">
        <v>797</v>
      </c>
      <c r="BE22" s="2356">
        <v>3889</v>
      </c>
      <c r="BF22" s="2356">
        <v>3100</v>
      </c>
      <c r="BG22" s="2356">
        <v>1096741</v>
      </c>
      <c r="BH22" s="2356" t="s">
        <v>21</v>
      </c>
      <c r="BI22" s="2356" t="s">
        <v>21</v>
      </c>
      <c r="BJ22" s="83">
        <v>41730</v>
      </c>
      <c r="BK22" s="628">
        <v>41730</v>
      </c>
      <c r="BL22" s="85"/>
      <c r="BM22" s="80">
        <v>41730</v>
      </c>
      <c r="BN22" s="130"/>
      <c r="BO22" s="2356">
        <v>1304</v>
      </c>
      <c r="BP22" s="2356">
        <v>13</v>
      </c>
      <c r="BQ22" s="2356">
        <v>13</v>
      </c>
      <c r="BR22" s="2356">
        <v>44325</v>
      </c>
      <c r="BS22" s="2356">
        <v>240</v>
      </c>
      <c r="BT22" s="2356" t="s">
        <v>21</v>
      </c>
      <c r="BU22" s="2356">
        <v>2528414</v>
      </c>
      <c r="BV22" s="2356">
        <v>30346</v>
      </c>
      <c r="BW22" s="2356">
        <v>4085567</v>
      </c>
      <c r="BX22" s="2356">
        <v>150526</v>
      </c>
      <c r="BY22" s="2356">
        <v>7356</v>
      </c>
      <c r="BZ22" s="2356">
        <v>1654</v>
      </c>
      <c r="CA22" s="2356">
        <v>32299</v>
      </c>
      <c r="CB22" s="2356">
        <v>30160</v>
      </c>
      <c r="CC22" s="2356">
        <v>2139</v>
      </c>
      <c r="CD22" s="2356" t="s">
        <v>21</v>
      </c>
      <c r="CE22" s="83">
        <v>41730</v>
      </c>
      <c r="CF22" s="628">
        <v>41730</v>
      </c>
      <c r="CG22" s="85"/>
      <c r="CH22" s="80">
        <v>41730</v>
      </c>
      <c r="CI22" s="130"/>
      <c r="CJ22" s="2356" t="s">
        <v>21</v>
      </c>
      <c r="CK22" s="2356">
        <v>565132</v>
      </c>
      <c r="CL22" s="2356">
        <v>69677</v>
      </c>
      <c r="CM22" s="2356">
        <v>340301</v>
      </c>
      <c r="CN22" s="2356">
        <v>15809</v>
      </c>
      <c r="CO22" s="2356">
        <v>27096</v>
      </c>
      <c r="CP22" s="2356">
        <v>45</v>
      </c>
      <c r="CQ22" s="2356">
        <v>34609</v>
      </c>
      <c r="CR22" s="2356">
        <v>37945</v>
      </c>
      <c r="CS22" s="2356">
        <v>5271107</v>
      </c>
      <c r="CT22" s="2356">
        <v>18505</v>
      </c>
      <c r="CU22" s="2356">
        <v>5886</v>
      </c>
      <c r="CV22" s="2356" t="s">
        <v>21</v>
      </c>
      <c r="CW22" s="2356">
        <v>5028104</v>
      </c>
      <c r="CX22" s="2356">
        <v>3151763</v>
      </c>
      <c r="CY22" s="2356">
        <v>1631580</v>
      </c>
      <c r="CZ22" s="83">
        <v>41730</v>
      </c>
      <c r="DA22" s="628">
        <v>41730</v>
      </c>
      <c r="DB22" s="85"/>
      <c r="DC22" s="80">
        <v>41730</v>
      </c>
      <c r="DD22" s="130"/>
      <c r="DE22" s="2356" t="s">
        <v>21</v>
      </c>
      <c r="DF22" s="2356">
        <v>1300</v>
      </c>
      <c r="DG22" s="2356" t="s">
        <v>21</v>
      </c>
      <c r="DH22" s="2356" t="s">
        <v>21</v>
      </c>
      <c r="DI22" s="2356">
        <v>127144</v>
      </c>
      <c r="DJ22" s="2356">
        <v>41850</v>
      </c>
      <c r="DK22" s="2356">
        <v>2223</v>
      </c>
      <c r="DL22" s="2356">
        <v>10442</v>
      </c>
      <c r="DM22" s="2356">
        <v>2075</v>
      </c>
      <c r="DN22" s="2356">
        <v>19968</v>
      </c>
      <c r="DO22" s="2356">
        <v>64397</v>
      </c>
      <c r="DP22" s="2356">
        <v>65887</v>
      </c>
      <c r="DQ22" s="2356">
        <v>7526</v>
      </c>
      <c r="DR22" s="2356" t="s">
        <v>21</v>
      </c>
      <c r="DS22" s="2356">
        <v>736333</v>
      </c>
      <c r="DT22" s="2356">
        <v>23969</v>
      </c>
      <c r="DU22" s="83">
        <v>41730</v>
      </c>
      <c r="DV22" s="628">
        <v>41730</v>
      </c>
      <c r="DW22" s="85"/>
      <c r="DX22" s="80">
        <v>41730</v>
      </c>
      <c r="DY22" s="130"/>
      <c r="DZ22" s="2356" t="s">
        <v>21</v>
      </c>
      <c r="EA22" s="2356">
        <v>4</v>
      </c>
      <c r="EB22" s="2356">
        <v>4543568</v>
      </c>
      <c r="EC22" s="2356">
        <v>4415486</v>
      </c>
      <c r="ED22" s="2356">
        <v>1575567</v>
      </c>
      <c r="EE22" s="2356">
        <v>1246738</v>
      </c>
      <c r="EF22" s="2356">
        <v>13607</v>
      </c>
      <c r="EG22" s="2356">
        <v>298166</v>
      </c>
      <c r="EH22" s="2356">
        <v>1086093</v>
      </c>
      <c r="EI22" s="2356">
        <v>1191185</v>
      </c>
      <c r="EJ22" s="2356">
        <v>137935</v>
      </c>
      <c r="EK22" s="2356" t="s">
        <v>21</v>
      </c>
      <c r="EL22" s="2356">
        <v>18609369</v>
      </c>
      <c r="EM22" s="2356">
        <v>6805904</v>
      </c>
      <c r="EN22" s="2356">
        <v>11463282</v>
      </c>
      <c r="EO22" s="2356">
        <v>217637</v>
      </c>
      <c r="EP22" s="83">
        <v>41730</v>
      </c>
      <c r="EQ22" s="628">
        <v>41730</v>
      </c>
      <c r="ER22" s="85"/>
      <c r="ES22" s="80">
        <v>41730</v>
      </c>
      <c r="ET22" s="130"/>
      <c r="EU22" s="2356">
        <v>51349</v>
      </c>
      <c r="EV22" s="2356" t="s">
        <v>21</v>
      </c>
      <c r="EW22" s="2356">
        <v>891092</v>
      </c>
      <c r="EX22" s="2356" t="s">
        <v>21</v>
      </c>
      <c r="EY22" s="2356">
        <v>3266</v>
      </c>
      <c r="EZ22" s="2356">
        <v>72993</v>
      </c>
      <c r="FA22" s="2356">
        <v>299224</v>
      </c>
      <c r="FB22" s="2356">
        <v>1916368</v>
      </c>
      <c r="FC22" s="2356">
        <v>97773</v>
      </c>
      <c r="FD22" s="2356">
        <v>2218</v>
      </c>
      <c r="FE22" s="2356">
        <v>55606</v>
      </c>
      <c r="FF22" s="2356">
        <v>286994</v>
      </c>
      <c r="FG22" s="2356">
        <v>319320</v>
      </c>
      <c r="FH22" s="2356">
        <v>326967</v>
      </c>
      <c r="FI22" s="2356">
        <v>13239430</v>
      </c>
      <c r="FJ22" s="2356">
        <v>17958004</v>
      </c>
      <c r="FK22" s="83">
        <v>41730</v>
      </c>
      <c r="FL22" s="628">
        <v>41730</v>
      </c>
      <c r="FM22" s="74"/>
    </row>
    <row r="23" spans="1:169" ht="6" customHeight="1">
      <c r="A23" s="85"/>
      <c r="B23" s="87"/>
      <c r="C23" s="130"/>
      <c r="D23" s="1007"/>
      <c r="E23" s="1007"/>
      <c r="F23" s="1007"/>
      <c r="G23" s="1007"/>
      <c r="H23" s="1007"/>
      <c r="I23" s="1007"/>
      <c r="J23" s="1007"/>
      <c r="K23" s="1007"/>
      <c r="L23" s="1007"/>
      <c r="M23" s="1007"/>
      <c r="N23" s="1007"/>
      <c r="O23" s="1007"/>
      <c r="P23" s="1007"/>
      <c r="Q23" s="1848"/>
      <c r="R23" s="1007"/>
      <c r="S23" s="1007"/>
      <c r="T23" s="77"/>
      <c r="U23" s="486"/>
      <c r="V23" s="85"/>
      <c r="W23" s="87"/>
      <c r="X23" s="130"/>
      <c r="Y23" s="2356"/>
      <c r="Z23" s="2356"/>
      <c r="AA23" s="2356"/>
      <c r="AB23" s="2356"/>
      <c r="AC23" s="2356"/>
      <c r="AD23" s="2356"/>
      <c r="AE23" s="2356"/>
      <c r="AF23" s="2356"/>
      <c r="AG23" s="2356"/>
      <c r="AH23" s="2356"/>
      <c r="AI23" s="2356"/>
      <c r="AJ23" s="2356"/>
      <c r="AK23" s="2356"/>
      <c r="AL23" s="2356"/>
      <c r="AM23" s="2356"/>
      <c r="AN23" s="2356"/>
      <c r="AO23" s="77"/>
      <c r="AP23" s="486"/>
      <c r="AQ23" s="85"/>
      <c r="AR23" s="87"/>
      <c r="AS23" s="130"/>
      <c r="AT23" s="2356"/>
      <c r="AU23" s="2356"/>
      <c r="AV23" s="2356"/>
      <c r="AZ23" s="2356"/>
      <c r="BA23" s="2356"/>
      <c r="BB23" s="2356"/>
      <c r="BC23" s="2356"/>
      <c r="BD23" s="2356"/>
      <c r="BE23" s="2356"/>
      <c r="BF23" s="2356"/>
      <c r="BG23" s="2356"/>
      <c r="BJ23" s="77"/>
      <c r="BK23" s="486"/>
      <c r="BL23" s="85"/>
      <c r="BM23" s="87"/>
      <c r="BN23" s="130"/>
      <c r="BO23" s="2356"/>
      <c r="BP23" s="2356"/>
      <c r="BQ23" s="2356"/>
      <c r="BR23" s="2356"/>
      <c r="BS23" s="2356"/>
      <c r="BW23" s="2356"/>
      <c r="BX23" s="2356"/>
      <c r="BY23" s="2356"/>
      <c r="BZ23" s="2356"/>
      <c r="CA23" s="2356"/>
      <c r="CB23" s="2356"/>
      <c r="CC23" s="2356"/>
      <c r="CD23" s="2356"/>
      <c r="CE23" s="77"/>
      <c r="CF23" s="486"/>
      <c r="CG23" s="85"/>
      <c r="CH23" s="87"/>
      <c r="CI23" s="130"/>
      <c r="CJ23" s="2356"/>
      <c r="CK23" s="2356"/>
      <c r="CL23" s="2356"/>
      <c r="CM23" s="2356"/>
      <c r="CN23" s="2356"/>
      <c r="CO23" s="2356"/>
      <c r="CP23" s="2356"/>
      <c r="CQ23" s="2356"/>
      <c r="CR23" s="2356"/>
      <c r="CS23" s="2356"/>
      <c r="CT23" s="2356"/>
      <c r="CU23" s="2356"/>
      <c r="CY23" s="2356"/>
      <c r="CZ23" s="77"/>
      <c r="DA23" s="486"/>
      <c r="DB23" s="85"/>
      <c r="DC23" s="87"/>
      <c r="DD23" s="130"/>
      <c r="DE23" s="2356"/>
      <c r="DF23" s="2356"/>
      <c r="DI23" s="2356"/>
      <c r="DJ23" s="2356"/>
      <c r="DK23" s="2356"/>
      <c r="DL23" s="2356"/>
      <c r="DM23" s="2356"/>
      <c r="DN23" s="2356"/>
      <c r="DO23" s="2356"/>
      <c r="DP23" s="2356"/>
      <c r="DQ23" s="2356"/>
      <c r="DR23" s="2356"/>
      <c r="DS23" s="2356"/>
      <c r="DT23" s="2356"/>
      <c r="DU23" s="77"/>
      <c r="DV23" s="486"/>
      <c r="DW23" s="85"/>
      <c r="DX23" s="87"/>
      <c r="DY23" s="130"/>
      <c r="EB23" s="2356"/>
      <c r="EC23" s="2356"/>
      <c r="ED23" s="2356"/>
      <c r="EE23" s="2356"/>
      <c r="EF23" s="2356"/>
      <c r="EG23" s="2356"/>
      <c r="EH23" s="2356"/>
      <c r="EI23" s="2356"/>
      <c r="EJ23" s="2356"/>
      <c r="EK23" s="2356"/>
      <c r="EL23" s="2356"/>
      <c r="EM23" s="2356"/>
      <c r="EN23" s="2356"/>
      <c r="EP23" s="77"/>
      <c r="EQ23" s="486"/>
      <c r="ER23" s="85"/>
      <c r="ES23" s="87"/>
      <c r="ET23" s="130"/>
      <c r="EU23" s="2356"/>
      <c r="EV23" s="2356"/>
      <c r="EW23" s="2356"/>
      <c r="EX23" s="2356"/>
      <c r="EY23" s="2356"/>
      <c r="EZ23" s="2356"/>
      <c r="FA23" s="2356"/>
      <c r="FB23" s="2356"/>
      <c r="FC23" s="2356"/>
      <c r="FD23" s="2356"/>
      <c r="FE23" s="2356"/>
      <c r="FF23" s="2356"/>
      <c r="FG23" s="2356"/>
      <c r="FH23" s="2356"/>
      <c r="FI23" s="2356"/>
      <c r="FJ23" s="2356"/>
      <c r="FK23" s="77"/>
      <c r="FL23" s="486"/>
      <c r="FM23" s="74"/>
    </row>
    <row r="24" spans="1:169" ht="15.75" customHeight="1">
      <c r="A24" s="88" t="s">
        <v>777</v>
      </c>
      <c r="B24" s="89" t="s">
        <v>23</v>
      </c>
      <c r="C24" s="131" t="s">
        <v>24</v>
      </c>
      <c r="D24" s="1007">
        <v>25283528</v>
      </c>
      <c r="E24" s="1007">
        <v>603179</v>
      </c>
      <c r="F24" s="1007">
        <v>310</v>
      </c>
      <c r="G24" s="1007">
        <v>25130</v>
      </c>
      <c r="H24" s="1007">
        <v>5103</v>
      </c>
      <c r="I24" s="1007">
        <v>153783</v>
      </c>
      <c r="J24" s="1007">
        <v>80870</v>
      </c>
      <c r="K24" s="1007">
        <v>72913</v>
      </c>
      <c r="L24" s="1007">
        <v>20082</v>
      </c>
      <c r="M24" s="1007">
        <v>76295</v>
      </c>
      <c r="N24" s="1007">
        <v>121</v>
      </c>
      <c r="O24" s="1007">
        <v>375787</v>
      </c>
      <c r="P24" s="1007" t="s">
        <v>21</v>
      </c>
      <c r="Q24" s="1007">
        <v>1043</v>
      </c>
      <c r="R24" s="1007">
        <v>21542040</v>
      </c>
      <c r="S24" s="1007">
        <v>10062507</v>
      </c>
      <c r="T24" s="91" t="s">
        <v>25</v>
      </c>
      <c r="U24" s="632" t="s">
        <v>778</v>
      </c>
      <c r="V24" s="88" t="s">
        <v>777</v>
      </c>
      <c r="W24" s="89" t="s">
        <v>23</v>
      </c>
      <c r="X24" s="131" t="s">
        <v>24</v>
      </c>
      <c r="Y24" s="2356">
        <v>13915714</v>
      </c>
      <c r="Z24" s="2356">
        <v>998842</v>
      </c>
      <c r="AA24" s="2356">
        <v>4225856</v>
      </c>
      <c r="AB24" s="2356">
        <v>8225909</v>
      </c>
      <c r="AC24" s="2356" t="s">
        <v>21</v>
      </c>
      <c r="AD24" s="2356">
        <v>1917327</v>
      </c>
      <c r="AE24" s="2356">
        <v>17961226</v>
      </c>
      <c r="AF24" s="2356">
        <v>1184394</v>
      </c>
      <c r="AG24" s="2356">
        <v>24555</v>
      </c>
      <c r="AH24" s="2356">
        <v>6383</v>
      </c>
      <c r="AI24" s="2356">
        <v>113894</v>
      </c>
      <c r="AJ24" s="2356">
        <v>462263</v>
      </c>
      <c r="AK24" s="2356">
        <v>506947</v>
      </c>
      <c r="AL24" s="2356">
        <v>2725075</v>
      </c>
      <c r="AM24" s="2356" t="s">
        <v>21</v>
      </c>
      <c r="AN24" s="2356">
        <v>5184</v>
      </c>
      <c r="AO24" s="91" t="s">
        <v>25</v>
      </c>
      <c r="AP24" s="632" t="s">
        <v>778</v>
      </c>
      <c r="AQ24" s="88" t="s">
        <v>777</v>
      </c>
      <c r="AR24" s="89" t="s">
        <v>23</v>
      </c>
      <c r="AS24" s="131" t="s">
        <v>24</v>
      </c>
      <c r="AT24" s="2356">
        <v>16551</v>
      </c>
      <c r="AU24" s="2356">
        <v>5057</v>
      </c>
      <c r="AV24" s="2356" t="s">
        <v>21</v>
      </c>
      <c r="AW24" s="2356" t="s">
        <v>21</v>
      </c>
      <c r="AX24" s="2356">
        <v>67561</v>
      </c>
      <c r="AY24" s="2356">
        <v>2325</v>
      </c>
      <c r="AZ24" s="2356">
        <v>9319027</v>
      </c>
      <c r="BA24" s="2356">
        <v>227339</v>
      </c>
      <c r="BB24" s="2356">
        <v>3</v>
      </c>
      <c r="BC24" s="2356">
        <v>1399</v>
      </c>
      <c r="BD24" s="2356">
        <v>207</v>
      </c>
      <c r="BE24" s="2356">
        <v>1192</v>
      </c>
      <c r="BF24" s="2356">
        <v>711</v>
      </c>
      <c r="BG24" s="2356">
        <v>291095</v>
      </c>
      <c r="BH24" s="2356" t="s">
        <v>21</v>
      </c>
      <c r="BI24" s="2356" t="s">
        <v>21</v>
      </c>
      <c r="BJ24" s="91" t="s">
        <v>25</v>
      </c>
      <c r="BK24" s="632" t="s">
        <v>778</v>
      </c>
      <c r="BL24" s="88" t="s">
        <v>777</v>
      </c>
      <c r="BM24" s="89" t="s">
        <v>23</v>
      </c>
      <c r="BN24" s="131" t="s">
        <v>24</v>
      </c>
      <c r="BO24" s="2356">
        <v>591</v>
      </c>
      <c r="BP24" s="2356">
        <v>4</v>
      </c>
      <c r="BQ24" s="2356">
        <v>4</v>
      </c>
      <c r="BR24" s="2356">
        <v>12291</v>
      </c>
      <c r="BS24" s="2356">
        <v>77</v>
      </c>
      <c r="BT24" s="2356" t="s">
        <v>21</v>
      </c>
      <c r="BU24" s="2356">
        <v>642093</v>
      </c>
      <c r="BV24" s="2356">
        <v>8194</v>
      </c>
      <c r="BW24" s="2356">
        <v>1011014</v>
      </c>
      <c r="BX24" s="2356">
        <v>37560</v>
      </c>
      <c r="BY24" s="2356">
        <v>1714</v>
      </c>
      <c r="BZ24" s="2356">
        <v>423</v>
      </c>
      <c r="CA24" s="2356">
        <v>8048</v>
      </c>
      <c r="CB24" s="2356">
        <v>7478</v>
      </c>
      <c r="CC24" s="2356">
        <v>570</v>
      </c>
      <c r="CD24" s="2356" t="s">
        <v>21</v>
      </c>
      <c r="CE24" s="91" t="s">
        <v>25</v>
      </c>
      <c r="CF24" s="632" t="s">
        <v>778</v>
      </c>
      <c r="CG24" s="88" t="s">
        <v>777</v>
      </c>
      <c r="CH24" s="89" t="s">
        <v>23</v>
      </c>
      <c r="CI24" s="131" t="s">
        <v>24</v>
      </c>
      <c r="CJ24" s="2356" t="s">
        <v>21</v>
      </c>
      <c r="CK24" s="2356">
        <v>147682</v>
      </c>
      <c r="CL24" s="2356">
        <v>17548</v>
      </c>
      <c r="CM24" s="2356">
        <v>82957</v>
      </c>
      <c r="CN24" s="2356">
        <v>3807</v>
      </c>
      <c r="CO24" s="2356">
        <v>6556</v>
      </c>
      <c r="CP24" s="2356">
        <v>12</v>
      </c>
      <c r="CQ24" s="2356">
        <v>7712</v>
      </c>
      <c r="CR24" s="2356">
        <v>8457</v>
      </c>
      <c r="CS24" s="2356">
        <v>1309082</v>
      </c>
      <c r="CT24" s="2356">
        <v>5184</v>
      </c>
      <c r="CU24" s="2356">
        <v>1692</v>
      </c>
      <c r="CV24" s="2356" t="s">
        <v>21</v>
      </c>
      <c r="CW24" s="2356">
        <v>1237774</v>
      </c>
      <c r="CX24" s="2356">
        <v>780546</v>
      </c>
      <c r="CY24" s="2356">
        <v>398747</v>
      </c>
      <c r="CZ24" s="91" t="s">
        <v>25</v>
      </c>
      <c r="DA24" s="632" t="s">
        <v>778</v>
      </c>
      <c r="DB24" s="88" t="s">
        <v>777</v>
      </c>
      <c r="DC24" s="89" t="s">
        <v>23</v>
      </c>
      <c r="DD24" s="131" t="s">
        <v>24</v>
      </c>
      <c r="DE24" s="2356" t="s">
        <v>21</v>
      </c>
      <c r="DF24" s="2356">
        <v>315</v>
      </c>
      <c r="DG24" s="2356" t="s">
        <v>21</v>
      </c>
      <c r="DH24" s="2356" t="s">
        <v>21</v>
      </c>
      <c r="DI24" s="2356">
        <v>32112</v>
      </c>
      <c r="DJ24" s="2356">
        <v>10133</v>
      </c>
      <c r="DK24" s="2356">
        <v>599</v>
      </c>
      <c r="DL24" s="2356">
        <v>2808</v>
      </c>
      <c r="DM24" s="2356">
        <v>543</v>
      </c>
      <c r="DN24" s="2356">
        <v>5427</v>
      </c>
      <c r="DO24" s="2356">
        <v>15995</v>
      </c>
      <c r="DP24" s="2356">
        <v>16339</v>
      </c>
      <c r="DQ24" s="2356">
        <v>1657</v>
      </c>
      <c r="DR24" s="2356" t="s">
        <v>21</v>
      </c>
      <c r="DS24" s="2356">
        <v>181985</v>
      </c>
      <c r="DT24" s="2356">
        <v>6060</v>
      </c>
      <c r="DU24" s="91" t="s">
        <v>25</v>
      </c>
      <c r="DV24" s="632" t="s">
        <v>778</v>
      </c>
      <c r="DW24" s="88" t="s">
        <v>777</v>
      </c>
      <c r="DX24" s="89" t="s">
        <v>23</v>
      </c>
      <c r="DY24" s="131" t="s">
        <v>24</v>
      </c>
      <c r="DZ24" s="2356" t="s">
        <v>21</v>
      </c>
      <c r="EA24" s="2356" t="s">
        <v>21</v>
      </c>
      <c r="EB24" s="2356">
        <v>1125559</v>
      </c>
      <c r="EC24" s="2356">
        <v>1066910</v>
      </c>
      <c r="ED24" s="2356">
        <v>381766</v>
      </c>
      <c r="EE24" s="2356">
        <v>306794</v>
      </c>
      <c r="EF24" s="2356">
        <v>3756</v>
      </c>
      <c r="EG24" s="2356">
        <v>73640</v>
      </c>
      <c r="EH24" s="2356">
        <v>282577</v>
      </c>
      <c r="EI24" s="2356">
        <v>309902</v>
      </c>
      <c r="EJ24" s="2356">
        <v>34309</v>
      </c>
      <c r="EK24" s="2356" t="s">
        <v>21</v>
      </c>
      <c r="EL24" s="2356">
        <v>4542627</v>
      </c>
      <c r="EM24" s="2356">
        <v>1817713</v>
      </c>
      <c r="EN24" s="2356">
        <v>2836535</v>
      </c>
      <c r="EO24" s="2356">
        <v>83659</v>
      </c>
      <c r="EP24" s="91" t="s">
        <v>25</v>
      </c>
      <c r="EQ24" s="632" t="s">
        <v>778</v>
      </c>
      <c r="ER24" s="88" t="s">
        <v>777</v>
      </c>
      <c r="ES24" s="89" t="s">
        <v>23</v>
      </c>
      <c r="ET24" s="131" t="s">
        <v>24</v>
      </c>
      <c r="EU24" s="2356">
        <v>12865</v>
      </c>
      <c r="EV24" s="2356" t="s">
        <v>21</v>
      </c>
      <c r="EW24" s="2356">
        <v>228801</v>
      </c>
      <c r="EX24" s="2356" t="s">
        <v>21</v>
      </c>
      <c r="EY24" s="2356">
        <v>3234</v>
      </c>
      <c r="EZ24" s="2356">
        <v>20301</v>
      </c>
      <c r="FA24" s="2356">
        <v>84760</v>
      </c>
      <c r="FB24" s="2356">
        <v>471161</v>
      </c>
      <c r="FC24" s="2356">
        <v>31307</v>
      </c>
      <c r="FD24" s="2356">
        <v>696</v>
      </c>
      <c r="FE24" s="2356">
        <v>13968</v>
      </c>
      <c r="FF24" s="2356">
        <v>69507</v>
      </c>
      <c r="FG24" s="2356">
        <v>77353</v>
      </c>
      <c r="FH24" s="2356">
        <v>76422</v>
      </c>
      <c r="FI24" s="2356">
        <v>3246282</v>
      </c>
      <c r="FJ24" s="2356">
        <v>4796821</v>
      </c>
      <c r="FK24" s="91" t="s">
        <v>25</v>
      </c>
      <c r="FL24" s="632" t="s">
        <v>778</v>
      </c>
      <c r="FM24" s="74"/>
    </row>
    <row r="25" spans="1:169" ht="14.25" customHeight="1">
      <c r="A25" s="93" t="s">
        <v>26</v>
      </c>
      <c r="B25" s="94" t="s">
        <v>26</v>
      </c>
      <c r="C25" s="132" t="s">
        <v>571</v>
      </c>
      <c r="D25" s="1007">
        <v>24241716</v>
      </c>
      <c r="E25" s="1007">
        <v>580657</v>
      </c>
      <c r="F25" s="1007">
        <v>284</v>
      </c>
      <c r="G25" s="1007">
        <v>24773</v>
      </c>
      <c r="H25" s="1007">
        <v>4995</v>
      </c>
      <c r="I25" s="1007">
        <v>121507</v>
      </c>
      <c r="J25" s="1007">
        <v>57154</v>
      </c>
      <c r="K25" s="1007">
        <v>64353</v>
      </c>
      <c r="L25" s="1007">
        <v>21330</v>
      </c>
      <c r="M25" s="1007">
        <v>77000</v>
      </c>
      <c r="N25" s="1007">
        <v>140</v>
      </c>
      <c r="O25" s="1007">
        <v>387620</v>
      </c>
      <c r="P25" s="1007" t="s">
        <v>21</v>
      </c>
      <c r="Q25" s="1007">
        <v>785</v>
      </c>
      <c r="R25" s="1007">
        <v>20694241</v>
      </c>
      <c r="S25" s="1007">
        <v>9894359</v>
      </c>
      <c r="T25" s="91" t="s">
        <v>27</v>
      </c>
      <c r="U25" s="632" t="s">
        <v>26</v>
      </c>
      <c r="V25" s="93" t="s">
        <v>26</v>
      </c>
      <c r="W25" s="94" t="s">
        <v>26</v>
      </c>
      <c r="X25" s="132" t="s">
        <v>571</v>
      </c>
      <c r="Y25" s="2356">
        <v>13155488</v>
      </c>
      <c r="Z25" s="2356">
        <v>929040</v>
      </c>
      <c r="AA25" s="2356">
        <v>3728429</v>
      </c>
      <c r="AB25" s="2356">
        <v>7882566</v>
      </c>
      <c r="AC25" s="2356" t="s">
        <v>21</v>
      </c>
      <c r="AD25" s="2356">
        <v>1908423</v>
      </c>
      <c r="AE25" s="2356">
        <v>17648092</v>
      </c>
      <c r="AF25" s="2356">
        <v>1199084</v>
      </c>
      <c r="AG25" s="2356">
        <v>21666</v>
      </c>
      <c r="AH25" s="2356">
        <v>6175</v>
      </c>
      <c r="AI25" s="2356">
        <v>102946</v>
      </c>
      <c r="AJ25" s="2356">
        <v>436963</v>
      </c>
      <c r="AK25" s="2356">
        <v>478973</v>
      </c>
      <c r="AL25" s="2356">
        <v>2501694</v>
      </c>
      <c r="AM25" s="2356" t="s">
        <v>21</v>
      </c>
      <c r="AN25" s="2356">
        <v>4124</v>
      </c>
      <c r="AO25" s="91" t="s">
        <v>27</v>
      </c>
      <c r="AP25" s="632" t="s">
        <v>26</v>
      </c>
      <c r="AQ25" s="93" t="s">
        <v>26</v>
      </c>
      <c r="AR25" s="94" t="s">
        <v>26</v>
      </c>
      <c r="AS25" s="132" t="s">
        <v>571</v>
      </c>
      <c r="AT25" s="2356">
        <v>16696</v>
      </c>
      <c r="AU25" s="2356">
        <v>3812</v>
      </c>
      <c r="AV25" s="2356" t="s">
        <v>21</v>
      </c>
      <c r="AW25" s="2356" t="s">
        <v>21</v>
      </c>
      <c r="AX25" s="2356">
        <v>69424</v>
      </c>
      <c r="AY25" s="2356">
        <v>2225</v>
      </c>
      <c r="AZ25" s="2356">
        <v>8923274</v>
      </c>
      <c r="BA25" s="2356">
        <v>223908</v>
      </c>
      <c r="BB25" s="2356">
        <v>4</v>
      </c>
      <c r="BC25" s="2356">
        <v>1791</v>
      </c>
      <c r="BD25" s="2356">
        <v>224</v>
      </c>
      <c r="BE25" s="2356">
        <v>1567</v>
      </c>
      <c r="BF25" s="2356">
        <v>1035</v>
      </c>
      <c r="BG25" s="2356">
        <v>285555</v>
      </c>
      <c r="BH25" s="2356" t="s">
        <v>21</v>
      </c>
      <c r="BI25" s="2356" t="s">
        <v>21</v>
      </c>
      <c r="BJ25" s="91" t="s">
        <v>27</v>
      </c>
      <c r="BK25" s="632" t="s">
        <v>26</v>
      </c>
      <c r="BL25" s="93" t="s">
        <v>26</v>
      </c>
      <c r="BM25" s="94" t="s">
        <v>26</v>
      </c>
      <c r="BN25" s="132" t="s">
        <v>571</v>
      </c>
      <c r="BO25" s="2356">
        <v>631</v>
      </c>
      <c r="BP25" s="2356">
        <v>3</v>
      </c>
      <c r="BQ25" s="2356">
        <v>3</v>
      </c>
      <c r="BR25" s="2356">
        <v>13606</v>
      </c>
      <c r="BS25" s="2356">
        <v>75</v>
      </c>
      <c r="BT25" s="2356" t="s">
        <v>21</v>
      </c>
      <c r="BU25" s="2356">
        <v>668864</v>
      </c>
      <c r="BV25" s="2356">
        <v>7294</v>
      </c>
      <c r="BW25" s="2356">
        <v>968980</v>
      </c>
      <c r="BX25" s="2356">
        <v>34599</v>
      </c>
      <c r="BY25" s="2356">
        <v>1940</v>
      </c>
      <c r="BZ25" s="2356">
        <v>397</v>
      </c>
      <c r="CA25" s="2356">
        <v>7850</v>
      </c>
      <c r="CB25" s="2356">
        <v>7246</v>
      </c>
      <c r="CC25" s="2356">
        <v>604</v>
      </c>
      <c r="CD25" s="2356" t="s">
        <v>21</v>
      </c>
      <c r="CE25" s="91" t="s">
        <v>27</v>
      </c>
      <c r="CF25" s="632" t="s">
        <v>26</v>
      </c>
      <c r="CG25" s="93" t="s">
        <v>26</v>
      </c>
      <c r="CH25" s="94" t="s">
        <v>26</v>
      </c>
      <c r="CI25" s="132" t="s">
        <v>571</v>
      </c>
      <c r="CJ25" s="2356" t="s">
        <v>21</v>
      </c>
      <c r="CK25" s="2356">
        <v>125451</v>
      </c>
      <c r="CL25" s="2356">
        <v>19272</v>
      </c>
      <c r="CM25" s="2356">
        <v>81123</v>
      </c>
      <c r="CN25" s="2356">
        <v>4150</v>
      </c>
      <c r="CO25" s="2356">
        <v>6473</v>
      </c>
      <c r="CP25" s="2356">
        <v>18</v>
      </c>
      <c r="CQ25" s="2356">
        <v>6624</v>
      </c>
      <c r="CR25" s="2356">
        <v>7266</v>
      </c>
      <c r="CS25" s="2356">
        <v>1220839</v>
      </c>
      <c r="CT25" s="2356">
        <v>4124</v>
      </c>
      <c r="CU25" s="2356">
        <v>2138</v>
      </c>
      <c r="CV25" s="2356" t="s">
        <v>21</v>
      </c>
      <c r="CW25" s="2356">
        <v>1210445</v>
      </c>
      <c r="CX25" s="2356">
        <v>699644</v>
      </c>
      <c r="CY25" s="2356">
        <v>400349</v>
      </c>
      <c r="CZ25" s="91" t="s">
        <v>27</v>
      </c>
      <c r="DA25" s="632" t="s">
        <v>26</v>
      </c>
      <c r="DB25" s="93" t="s">
        <v>26</v>
      </c>
      <c r="DC25" s="94" t="s">
        <v>26</v>
      </c>
      <c r="DD25" s="132" t="s">
        <v>571</v>
      </c>
      <c r="DE25" s="2356" t="s">
        <v>21</v>
      </c>
      <c r="DF25" s="2356">
        <v>323</v>
      </c>
      <c r="DG25" s="2356" t="s">
        <v>21</v>
      </c>
      <c r="DH25" s="2356" t="s">
        <v>21</v>
      </c>
      <c r="DI25" s="2356">
        <v>30484</v>
      </c>
      <c r="DJ25" s="2356">
        <v>8944</v>
      </c>
      <c r="DK25" s="2356">
        <v>347</v>
      </c>
      <c r="DL25" s="2356">
        <v>2030</v>
      </c>
      <c r="DM25" s="2356">
        <v>496</v>
      </c>
      <c r="DN25" s="2356">
        <v>4988</v>
      </c>
      <c r="DO25" s="2356">
        <v>15895</v>
      </c>
      <c r="DP25" s="2356">
        <v>16224</v>
      </c>
      <c r="DQ25" s="2356">
        <v>1692</v>
      </c>
      <c r="DR25" s="2356" t="s">
        <v>21</v>
      </c>
      <c r="DS25" s="2356">
        <v>178863</v>
      </c>
      <c r="DT25" s="2356">
        <v>5771</v>
      </c>
      <c r="DU25" s="91" t="s">
        <v>27</v>
      </c>
      <c r="DV25" s="632" t="s">
        <v>26</v>
      </c>
      <c r="DW25" s="93" t="s">
        <v>26</v>
      </c>
      <c r="DX25" s="94" t="s">
        <v>26</v>
      </c>
      <c r="DY25" s="132" t="s">
        <v>571</v>
      </c>
      <c r="DZ25" s="2356" t="s">
        <v>21</v>
      </c>
      <c r="EA25" s="2356" t="s">
        <v>21</v>
      </c>
      <c r="EB25" s="2356">
        <v>1046879</v>
      </c>
      <c r="EC25" s="2356">
        <v>1011399</v>
      </c>
      <c r="ED25" s="2356">
        <v>342065</v>
      </c>
      <c r="EE25" s="2356">
        <v>296469</v>
      </c>
      <c r="EF25" s="2356">
        <v>3829</v>
      </c>
      <c r="EG25" s="2356">
        <v>67494</v>
      </c>
      <c r="EH25" s="2356">
        <v>253586</v>
      </c>
      <c r="EI25" s="2356">
        <v>278020</v>
      </c>
      <c r="EJ25" s="2356">
        <v>33088</v>
      </c>
      <c r="EK25" s="2356" t="s">
        <v>21</v>
      </c>
      <c r="EL25" s="2356">
        <v>4379666</v>
      </c>
      <c r="EM25" s="2356">
        <v>1516383</v>
      </c>
      <c r="EN25" s="2356">
        <v>2574281</v>
      </c>
      <c r="EO25" s="2356">
        <v>61697</v>
      </c>
      <c r="EP25" s="91" t="s">
        <v>27</v>
      </c>
      <c r="EQ25" s="632" t="s">
        <v>26</v>
      </c>
      <c r="ER25" s="93" t="s">
        <v>26</v>
      </c>
      <c r="ES25" s="94" t="s">
        <v>26</v>
      </c>
      <c r="ET25" s="132" t="s">
        <v>571</v>
      </c>
      <c r="EU25" s="2356">
        <v>12327</v>
      </c>
      <c r="EV25" s="2356" t="s">
        <v>21</v>
      </c>
      <c r="EW25" s="2356">
        <v>212324</v>
      </c>
      <c r="EX25" s="2356" t="s">
        <v>21</v>
      </c>
      <c r="EY25" s="2356">
        <v>808</v>
      </c>
      <c r="EZ25" s="2356">
        <v>15984</v>
      </c>
      <c r="FA25" s="2356">
        <v>74160</v>
      </c>
      <c r="FB25" s="2356">
        <v>423241</v>
      </c>
      <c r="FC25" s="2356">
        <v>37888</v>
      </c>
      <c r="FD25" s="2356">
        <v>619</v>
      </c>
      <c r="FE25" s="2356">
        <v>12976</v>
      </c>
      <c r="FF25" s="2356">
        <v>68963</v>
      </c>
      <c r="FG25" s="2356">
        <v>76735</v>
      </c>
      <c r="FH25" s="2356">
        <v>71680</v>
      </c>
      <c r="FI25" s="2356">
        <v>3286402</v>
      </c>
      <c r="FJ25" s="2356">
        <v>4318792</v>
      </c>
      <c r="FK25" s="91" t="s">
        <v>27</v>
      </c>
      <c r="FL25" s="632" t="s">
        <v>26</v>
      </c>
      <c r="FM25" s="996"/>
    </row>
    <row r="26" spans="1:169" ht="14.25" customHeight="1">
      <c r="A26" s="88" t="s">
        <v>26</v>
      </c>
      <c r="B26" s="89" t="s">
        <v>26</v>
      </c>
      <c r="C26" s="132" t="s">
        <v>572</v>
      </c>
      <c r="D26" s="1007">
        <v>24857613</v>
      </c>
      <c r="E26" s="1007">
        <v>502183</v>
      </c>
      <c r="F26" s="1007">
        <v>341</v>
      </c>
      <c r="G26" s="1007">
        <v>24131</v>
      </c>
      <c r="H26" s="1007">
        <v>5083</v>
      </c>
      <c r="I26" s="1007">
        <v>115602</v>
      </c>
      <c r="J26" s="1007">
        <v>49358</v>
      </c>
      <c r="K26" s="1007">
        <v>66244</v>
      </c>
      <c r="L26" s="1007">
        <v>19925</v>
      </c>
      <c r="M26" s="1007">
        <v>75057</v>
      </c>
      <c r="N26" s="1007">
        <v>120</v>
      </c>
      <c r="O26" s="1007">
        <v>299522</v>
      </c>
      <c r="P26" s="1007" t="s">
        <v>21</v>
      </c>
      <c r="Q26" s="1007">
        <v>773</v>
      </c>
      <c r="R26" s="1007">
        <v>21238332</v>
      </c>
      <c r="S26" s="1007">
        <v>9852984</v>
      </c>
      <c r="T26" s="91" t="s">
        <v>28</v>
      </c>
      <c r="U26" s="632" t="s">
        <v>26</v>
      </c>
      <c r="V26" s="88" t="s">
        <v>26</v>
      </c>
      <c r="W26" s="89" t="s">
        <v>26</v>
      </c>
      <c r="X26" s="131" t="s">
        <v>572</v>
      </c>
      <c r="Y26" s="2356">
        <v>13807475</v>
      </c>
      <c r="Z26" s="2356">
        <v>1012305</v>
      </c>
      <c r="AA26" s="2356">
        <v>4141630</v>
      </c>
      <c r="AB26" s="2356">
        <v>8178748</v>
      </c>
      <c r="AC26" s="2356" t="s">
        <v>21</v>
      </c>
      <c r="AD26" s="2356">
        <v>1876525</v>
      </c>
      <c r="AE26" s="2356">
        <v>18035290</v>
      </c>
      <c r="AF26" s="2356">
        <v>1179594</v>
      </c>
      <c r="AG26" s="2356">
        <v>11139</v>
      </c>
      <c r="AH26" s="2356">
        <v>5920</v>
      </c>
      <c r="AI26" s="2356">
        <v>114897</v>
      </c>
      <c r="AJ26" s="2356">
        <v>461790</v>
      </c>
      <c r="AK26" s="2356">
        <v>506261</v>
      </c>
      <c r="AL26" s="2356">
        <v>2676655</v>
      </c>
      <c r="AM26" s="2356">
        <v>6080</v>
      </c>
      <c r="AN26" s="2356">
        <v>4219</v>
      </c>
      <c r="AO26" s="91" t="s">
        <v>28</v>
      </c>
      <c r="AP26" s="632" t="s">
        <v>26</v>
      </c>
      <c r="AQ26" s="88" t="s">
        <v>26</v>
      </c>
      <c r="AR26" s="89" t="s">
        <v>26</v>
      </c>
      <c r="AS26" s="131" t="s">
        <v>572</v>
      </c>
      <c r="AT26" s="2356">
        <v>16729</v>
      </c>
      <c r="AU26" s="2356">
        <v>3984</v>
      </c>
      <c r="AV26" s="2356" t="s">
        <v>21</v>
      </c>
      <c r="AW26" s="2356" t="s">
        <v>21</v>
      </c>
      <c r="AX26" s="2356">
        <v>57720</v>
      </c>
      <c r="AY26" s="2356">
        <v>1795</v>
      </c>
      <c r="AZ26" s="2356">
        <v>9313615</v>
      </c>
      <c r="BA26" s="2356">
        <v>173000</v>
      </c>
      <c r="BB26" s="2356">
        <v>4</v>
      </c>
      <c r="BC26" s="2356">
        <v>1503</v>
      </c>
      <c r="BD26" s="2356">
        <v>183</v>
      </c>
      <c r="BE26" s="2356">
        <v>1320</v>
      </c>
      <c r="BF26" s="2356">
        <v>1021</v>
      </c>
      <c r="BG26" s="2356">
        <v>220087</v>
      </c>
      <c r="BH26" s="2356" t="s">
        <v>21</v>
      </c>
      <c r="BI26" s="2356" t="s">
        <v>21</v>
      </c>
      <c r="BJ26" s="91" t="s">
        <v>28</v>
      </c>
      <c r="BK26" s="632" t="s">
        <v>26</v>
      </c>
      <c r="BL26" s="88" t="s">
        <v>26</v>
      </c>
      <c r="BM26" s="89" t="s">
        <v>26</v>
      </c>
      <c r="BN26" s="131" t="s">
        <v>572</v>
      </c>
      <c r="BO26" s="2356">
        <v>978</v>
      </c>
      <c r="BP26" s="2356">
        <v>3</v>
      </c>
      <c r="BQ26" s="2356">
        <v>3</v>
      </c>
      <c r="BR26" s="2356">
        <v>12861</v>
      </c>
      <c r="BS26" s="2356">
        <v>59</v>
      </c>
      <c r="BT26" s="2356" t="s">
        <v>21</v>
      </c>
      <c r="BU26" s="2356">
        <v>580304</v>
      </c>
      <c r="BV26" s="2356">
        <v>7026</v>
      </c>
      <c r="BW26" s="2356">
        <v>975413</v>
      </c>
      <c r="BX26" s="2356">
        <v>35484</v>
      </c>
      <c r="BY26" s="2356">
        <v>1789</v>
      </c>
      <c r="BZ26" s="2356">
        <v>402</v>
      </c>
      <c r="CA26" s="2356">
        <v>7578</v>
      </c>
      <c r="CB26" s="2356">
        <v>7007</v>
      </c>
      <c r="CC26" s="2356">
        <v>571</v>
      </c>
      <c r="CD26" s="2356" t="s">
        <v>21</v>
      </c>
      <c r="CE26" s="91" t="s">
        <v>28</v>
      </c>
      <c r="CF26" s="632" t="s">
        <v>26</v>
      </c>
      <c r="CG26" s="88" t="s">
        <v>26</v>
      </c>
      <c r="CH26" s="89" t="s">
        <v>26</v>
      </c>
      <c r="CI26" s="131" t="s">
        <v>572</v>
      </c>
      <c r="CJ26" s="2356" t="s">
        <v>21</v>
      </c>
      <c r="CK26" s="2356">
        <v>140730</v>
      </c>
      <c r="CL26" s="2356">
        <v>17802</v>
      </c>
      <c r="CM26" s="2356">
        <v>82212</v>
      </c>
      <c r="CN26" s="2356">
        <v>5333</v>
      </c>
      <c r="CO26" s="2356">
        <v>6861</v>
      </c>
      <c r="CP26" s="2356">
        <v>18</v>
      </c>
      <c r="CQ26" s="2356">
        <v>7089</v>
      </c>
      <c r="CR26" s="2356">
        <v>7775</v>
      </c>
      <c r="CS26" s="2356">
        <v>1281100</v>
      </c>
      <c r="CT26" s="2356">
        <v>4219</v>
      </c>
      <c r="CU26" s="2356">
        <v>1334</v>
      </c>
      <c r="CV26" s="2356" t="s">
        <v>21</v>
      </c>
      <c r="CW26" s="2356">
        <v>1259946</v>
      </c>
      <c r="CX26" s="2356">
        <v>747015</v>
      </c>
      <c r="CY26" s="2356">
        <v>376620</v>
      </c>
      <c r="CZ26" s="91" t="s">
        <v>28</v>
      </c>
      <c r="DA26" s="632" t="s">
        <v>26</v>
      </c>
      <c r="DB26" s="88" t="s">
        <v>26</v>
      </c>
      <c r="DC26" s="89" t="s">
        <v>26</v>
      </c>
      <c r="DD26" s="131" t="s">
        <v>572</v>
      </c>
      <c r="DE26" s="2356" t="s">
        <v>21</v>
      </c>
      <c r="DF26" s="2356">
        <v>333</v>
      </c>
      <c r="DG26" s="2356" t="s">
        <v>21</v>
      </c>
      <c r="DH26" s="2356" t="s">
        <v>21</v>
      </c>
      <c r="DI26" s="2356">
        <v>30143</v>
      </c>
      <c r="DJ26" s="2356">
        <v>9906</v>
      </c>
      <c r="DK26" s="2356">
        <v>440</v>
      </c>
      <c r="DL26" s="2356">
        <v>2561</v>
      </c>
      <c r="DM26" s="2356">
        <v>540</v>
      </c>
      <c r="DN26" s="2356">
        <v>4979</v>
      </c>
      <c r="DO26" s="2356">
        <v>14909</v>
      </c>
      <c r="DP26" s="2356">
        <v>15234</v>
      </c>
      <c r="DQ26" s="2356">
        <v>1828</v>
      </c>
      <c r="DR26" s="2356" t="s">
        <v>21</v>
      </c>
      <c r="DS26" s="2356">
        <v>176362</v>
      </c>
      <c r="DT26" s="2356">
        <v>5695</v>
      </c>
      <c r="DU26" s="91" t="s">
        <v>28</v>
      </c>
      <c r="DV26" s="632" t="s">
        <v>26</v>
      </c>
      <c r="DW26" s="88" t="s">
        <v>26</v>
      </c>
      <c r="DX26" s="89" t="s">
        <v>26</v>
      </c>
      <c r="DY26" s="131" t="s">
        <v>572</v>
      </c>
      <c r="DZ26" s="2356" t="s">
        <v>21</v>
      </c>
      <c r="EA26" s="2356" t="s">
        <v>21</v>
      </c>
      <c r="EB26" s="2356">
        <v>1084012</v>
      </c>
      <c r="EC26" s="2356">
        <v>1013356</v>
      </c>
      <c r="ED26" s="2356">
        <v>375866</v>
      </c>
      <c r="EE26" s="2356">
        <v>304616</v>
      </c>
      <c r="EF26" s="2356">
        <v>3674</v>
      </c>
      <c r="EG26" s="2356">
        <v>72531</v>
      </c>
      <c r="EH26" s="2356">
        <v>274491</v>
      </c>
      <c r="EI26" s="2356">
        <v>300913</v>
      </c>
      <c r="EJ26" s="2356">
        <v>33482</v>
      </c>
      <c r="EK26" s="2356" t="s">
        <v>21</v>
      </c>
      <c r="EL26" s="2356">
        <v>4553072</v>
      </c>
      <c r="EM26" s="2356">
        <v>1437948</v>
      </c>
      <c r="EN26" s="2356">
        <v>2887472</v>
      </c>
      <c r="EO26" s="2356">
        <v>53918</v>
      </c>
      <c r="EP26" s="91" t="s">
        <v>28</v>
      </c>
      <c r="EQ26" s="632" t="s">
        <v>26</v>
      </c>
      <c r="ER26" s="88" t="s">
        <v>26</v>
      </c>
      <c r="ES26" s="89" t="s">
        <v>26</v>
      </c>
      <c r="ET26" s="131" t="s">
        <v>572</v>
      </c>
      <c r="EU26" s="2356">
        <v>12096</v>
      </c>
      <c r="EV26" s="2356" t="s">
        <v>21</v>
      </c>
      <c r="EW26" s="2356">
        <v>214952</v>
      </c>
      <c r="EX26" s="2356">
        <v>11</v>
      </c>
      <c r="EY26" s="2356" t="s">
        <v>21</v>
      </c>
      <c r="EZ26" s="2356">
        <v>15048</v>
      </c>
      <c r="FA26" s="2356">
        <v>72060</v>
      </c>
      <c r="FB26" s="2356">
        <v>491995</v>
      </c>
      <c r="FC26" s="2356">
        <v>34813</v>
      </c>
      <c r="FD26" s="2356">
        <v>615</v>
      </c>
      <c r="FE26" s="2356">
        <v>12823</v>
      </c>
      <c r="FF26" s="2356">
        <v>67863</v>
      </c>
      <c r="FG26" s="2356">
        <v>75471</v>
      </c>
      <c r="FH26" s="2356">
        <v>78118</v>
      </c>
      <c r="FI26" s="2356">
        <v>3460514</v>
      </c>
      <c r="FJ26" s="2356">
        <v>4131489</v>
      </c>
      <c r="FK26" s="91" t="s">
        <v>28</v>
      </c>
      <c r="FL26" s="632" t="s">
        <v>26</v>
      </c>
      <c r="FM26" s="74"/>
    </row>
    <row r="27" spans="1:169" ht="14.25" customHeight="1">
      <c r="A27" s="88" t="s">
        <v>26</v>
      </c>
      <c r="B27" s="89" t="s">
        <v>26</v>
      </c>
      <c r="C27" s="132" t="s">
        <v>170</v>
      </c>
      <c r="D27" s="1007">
        <v>24644937</v>
      </c>
      <c r="E27" s="1007">
        <v>454708</v>
      </c>
      <c r="F27" s="1007">
        <v>349</v>
      </c>
      <c r="G27" s="1007">
        <v>25040</v>
      </c>
      <c r="H27" s="1007">
        <v>5146</v>
      </c>
      <c r="I27" s="1007">
        <v>115408</v>
      </c>
      <c r="J27" s="1007">
        <v>53546</v>
      </c>
      <c r="K27" s="1007">
        <v>61862</v>
      </c>
      <c r="L27" s="1007">
        <v>22240</v>
      </c>
      <c r="M27" s="1007">
        <v>73172</v>
      </c>
      <c r="N27" s="1007">
        <v>140</v>
      </c>
      <c r="O27" s="1007">
        <v>237225</v>
      </c>
      <c r="P27" s="1007" t="s">
        <v>21</v>
      </c>
      <c r="Q27" s="1007">
        <v>950</v>
      </c>
      <c r="R27" s="1007">
        <v>21089625</v>
      </c>
      <c r="S27" s="1007">
        <v>9861402</v>
      </c>
      <c r="T27" s="91" t="s">
        <v>29</v>
      </c>
      <c r="U27" s="632" t="s">
        <v>26</v>
      </c>
      <c r="V27" s="88" t="s">
        <v>26</v>
      </c>
      <c r="W27" s="89" t="s">
        <v>26</v>
      </c>
      <c r="X27" s="131" t="s">
        <v>170</v>
      </c>
      <c r="Y27" s="2356">
        <v>13658612</v>
      </c>
      <c r="Z27" s="2356">
        <v>1021578</v>
      </c>
      <c r="AA27" s="2356">
        <v>4064237</v>
      </c>
      <c r="AB27" s="2356">
        <v>8077532</v>
      </c>
      <c r="AC27" s="2356" t="s">
        <v>21</v>
      </c>
      <c r="AD27" s="2356">
        <v>1872074</v>
      </c>
      <c r="AE27" s="2356">
        <v>17682509</v>
      </c>
      <c r="AF27" s="2356">
        <v>1184162</v>
      </c>
      <c r="AG27" s="2356">
        <v>23791</v>
      </c>
      <c r="AH27" s="2356">
        <v>6057</v>
      </c>
      <c r="AI27" s="2356">
        <v>115024</v>
      </c>
      <c r="AJ27" s="2356">
        <v>465404</v>
      </c>
      <c r="AK27" s="2356">
        <v>510112</v>
      </c>
      <c r="AL27" s="2356">
        <v>2667432</v>
      </c>
      <c r="AM27" s="2356">
        <v>5274</v>
      </c>
      <c r="AN27" s="2356">
        <v>4400</v>
      </c>
      <c r="AO27" s="91" t="s">
        <v>29</v>
      </c>
      <c r="AP27" s="632" t="s">
        <v>26</v>
      </c>
      <c r="AQ27" s="88" t="s">
        <v>26</v>
      </c>
      <c r="AR27" s="89" t="s">
        <v>26</v>
      </c>
      <c r="AS27" s="131" t="s">
        <v>170</v>
      </c>
      <c r="AT27" s="2356">
        <v>16416</v>
      </c>
      <c r="AU27" s="2356">
        <v>4972</v>
      </c>
      <c r="AV27" s="2356" t="s">
        <v>21</v>
      </c>
      <c r="AW27" s="2356" t="s">
        <v>21</v>
      </c>
      <c r="AX27" s="2356">
        <v>73703</v>
      </c>
      <c r="AY27" s="2356">
        <v>2455</v>
      </c>
      <c r="AZ27" s="2356">
        <v>9134949</v>
      </c>
      <c r="BA27" s="2356">
        <v>109297</v>
      </c>
      <c r="BB27" s="2356">
        <v>6</v>
      </c>
      <c r="BC27" s="2356">
        <v>1213</v>
      </c>
      <c r="BD27" s="2356">
        <v>186</v>
      </c>
      <c r="BE27" s="2356">
        <v>1027</v>
      </c>
      <c r="BF27" s="2356">
        <v>1185</v>
      </c>
      <c r="BG27" s="2356">
        <v>137762</v>
      </c>
      <c r="BH27" s="2356" t="s">
        <v>21</v>
      </c>
      <c r="BI27" s="2356" t="s">
        <v>21</v>
      </c>
      <c r="BJ27" s="91" t="s">
        <v>29</v>
      </c>
      <c r="BK27" s="632" t="s">
        <v>26</v>
      </c>
      <c r="BL27" s="88" t="s">
        <v>26</v>
      </c>
      <c r="BM27" s="89" t="s">
        <v>26</v>
      </c>
      <c r="BN27" s="131" t="s">
        <v>170</v>
      </c>
      <c r="BO27" s="2356">
        <v>980</v>
      </c>
      <c r="BP27" s="2356">
        <v>3</v>
      </c>
      <c r="BQ27" s="2356">
        <v>3</v>
      </c>
      <c r="BR27" s="2356">
        <v>12866</v>
      </c>
      <c r="BS27" s="2356">
        <v>59</v>
      </c>
      <c r="BT27" s="2356" t="s">
        <v>21</v>
      </c>
      <c r="BU27" s="2356">
        <v>663603</v>
      </c>
      <c r="BV27" s="2356">
        <v>7672</v>
      </c>
      <c r="BW27" s="2356">
        <v>997286</v>
      </c>
      <c r="BX27" s="2356">
        <v>36759</v>
      </c>
      <c r="BY27" s="2356">
        <v>1951</v>
      </c>
      <c r="BZ27" s="2356">
        <v>407</v>
      </c>
      <c r="CA27" s="2356">
        <v>7793</v>
      </c>
      <c r="CB27" s="2356">
        <v>7151</v>
      </c>
      <c r="CC27" s="2356">
        <v>642</v>
      </c>
      <c r="CD27" s="2356" t="s">
        <v>21</v>
      </c>
      <c r="CE27" s="91" t="s">
        <v>29</v>
      </c>
      <c r="CF27" s="632" t="s">
        <v>26</v>
      </c>
      <c r="CG27" s="88" t="s">
        <v>26</v>
      </c>
      <c r="CH27" s="89" t="s">
        <v>26</v>
      </c>
      <c r="CI27" s="131" t="s">
        <v>170</v>
      </c>
      <c r="CJ27" s="2356" t="s">
        <v>21</v>
      </c>
      <c r="CK27" s="2356">
        <v>152717</v>
      </c>
      <c r="CL27" s="2356">
        <v>18304</v>
      </c>
      <c r="CM27" s="2356">
        <v>85493</v>
      </c>
      <c r="CN27" s="2356">
        <v>4508</v>
      </c>
      <c r="CO27" s="2356">
        <v>5606</v>
      </c>
      <c r="CP27" s="2356">
        <v>20</v>
      </c>
      <c r="CQ27" s="2356">
        <v>7110</v>
      </c>
      <c r="CR27" s="2356">
        <v>7798</v>
      </c>
      <c r="CS27" s="2356">
        <v>1287774</v>
      </c>
      <c r="CT27" s="2356">
        <v>4400</v>
      </c>
      <c r="CU27" s="2356">
        <v>1776</v>
      </c>
      <c r="CV27" s="2356" t="s">
        <v>21</v>
      </c>
      <c r="CW27" s="2356">
        <v>1228826</v>
      </c>
      <c r="CX27" s="2356">
        <v>727658</v>
      </c>
      <c r="CY27" s="2356">
        <v>390171</v>
      </c>
      <c r="CZ27" s="91" t="s">
        <v>29</v>
      </c>
      <c r="DA27" s="632" t="s">
        <v>26</v>
      </c>
      <c r="DB27" s="88" t="s">
        <v>26</v>
      </c>
      <c r="DC27" s="89" t="s">
        <v>26</v>
      </c>
      <c r="DD27" s="131" t="s">
        <v>170</v>
      </c>
      <c r="DE27" s="2356" t="s">
        <v>21</v>
      </c>
      <c r="DF27" s="2356">
        <v>324</v>
      </c>
      <c r="DG27" s="2356" t="s">
        <v>21</v>
      </c>
      <c r="DH27" s="2356" t="s">
        <v>21</v>
      </c>
      <c r="DI27" s="2356">
        <v>29773</v>
      </c>
      <c r="DJ27" s="2356">
        <v>9932</v>
      </c>
      <c r="DK27" s="2356">
        <v>392</v>
      </c>
      <c r="DL27" s="2356">
        <v>2163</v>
      </c>
      <c r="DM27" s="2356">
        <v>544</v>
      </c>
      <c r="DN27" s="2356">
        <v>4656</v>
      </c>
      <c r="DO27" s="2356">
        <v>15119</v>
      </c>
      <c r="DP27" s="2356">
        <v>15396</v>
      </c>
      <c r="DQ27" s="2356">
        <v>1750</v>
      </c>
      <c r="DR27" s="2356" t="s">
        <v>21</v>
      </c>
      <c r="DS27" s="2356">
        <v>175527</v>
      </c>
      <c r="DT27" s="2356">
        <v>5369</v>
      </c>
      <c r="DU27" s="91" t="s">
        <v>29</v>
      </c>
      <c r="DV27" s="632" t="s">
        <v>26</v>
      </c>
      <c r="DW27" s="88" t="s">
        <v>26</v>
      </c>
      <c r="DX27" s="89" t="s">
        <v>26</v>
      </c>
      <c r="DY27" s="131" t="s">
        <v>170</v>
      </c>
      <c r="DZ27" s="2356" t="s">
        <v>21</v>
      </c>
      <c r="EA27" s="2356">
        <v>1</v>
      </c>
      <c r="EB27" s="2356">
        <v>1080674</v>
      </c>
      <c r="EC27" s="2356">
        <v>992111</v>
      </c>
      <c r="ED27" s="2356">
        <v>391837</v>
      </c>
      <c r="EE27" s="2356">
        <v>307815</v>
      </c>
      <c r="EF27" s="2356">
        <v>3580</v>
      </c>
      <c r="EG27" s="2356">
        <v>70176</v>
      </c>
      <c r="EH27" s="2356">
        <v>282593</v>
      </c>
      <c r="EI27" s="2356">
        <v>309763</v>
      </c>
      <c r="EJ27" s="2356">
        <v>34419</v>
      </c>
      <c r="EK27" s="2356" t="s">
        <v>21</v>
      </c>
      <c r="EL27" s="2356">
        <v>4398319</v>
      </c>
      <c r="EM27" s="2356">
        <v>1622676</v>
      </c>
      <c r="EN27" s="2356">
        <v>2768393</v>
      </c>
      <c r="EO27" s="2356">
        <v>55614</v>
      </c>
      <c r="EP27" s="91" t="s">
        <v>29</v>
      </c>
      <c r="EQ27" s="632" t="s">
        <v>26</v>
      </c>
      <c r="ER27" s="88" t="s">
        <v>26</v>
      </c>
      <c r="ES27" s="89" t="s">
        <v>26</v>
      </c>
      <c r="ET27" s="131" t="s">
        <v>170</v>
      </c>
      <c r="EU27" s="2356">
        <v>13711</v>
      </c>
      <c r="EV27" s="2356" t="s">
        <v>21</v>
      </c>
      <c r="EW27" s="2356">
        <v>215615</v>
      </c>
      <c r="EX27" s="2356" t="s">
        <v>21</v>
      </c>
      <c r="EY27" s="2356">
        <v>346</v>
      </c>
      <c r="EZ27" s="2356">
        <v>14967</v>
      </c>
      <c r="FA27" s="2356">
        <v>83401</v>
      </c>
      <c r="FB27" s="2356">
        <v>409104</v>
      </c>
      <c r="FC27" s="2356">
        <v>34407</v>
      </c>
      <c r="FD27" s="2356">
        <v>653</v>
      </c>
      <c r="FE27" s="2356">
        <v>12521</v>
      </c>
      <c r="FF27" s="2356">
        <v>69312</v>
      </c>
      <c r="FG27" s="2356">
        <v>77083</v>
      </c>
      <c r="FH27" s="2356">
        <v>80202</v>
      </c>
      <c r="FI27" s="2356">
        <v>3363120</v>
      </c>
      <c r="FJ27" s="2356">
        <v>4231313</v>
      </c>
      <c r="FK27" s="91" t="s">
        <v>29</v>
      </c>
      <c r="FL27" s="632" t="s">
        <v>26</v>
      </c>
      <c r="FM27" s="74"/>
    </row>
    <row r="28" spans="1:169" ht="6" customHeight="1">
      <c r="A28" s="85"/>
      <c r="B28" s="87"/>
      <c r="C28" s="130"/>
      <c r="D28" s="1007"/>
      <c r="E28" s="1007"/>
      <c r="F28" s="1007"/>
      <c r="G28" s="1007"/>
      <c r="H28" s="1007"/>
      <c r="I28" s="1007"/>
      <c r="J28" s="1007"/>
      <c r="K28" s="1007"/>
      <c r="L28" s="1007"/>
      <c r="M28" s="1007"/>
      <c r="N28" s="1007"/>
      <c r="O28" s="1007"/>
      <c r="P28" s="1007"/>
      <c r="Q28" s="1848"/>
      <c r="R28" s="1007"/>
      <c r="S28" s="1007"/>
      <c r="T28" s="100"/>
      <c r="U28" s="490"/>
      <c r="V28" s="85"/>
      <c r="W28" s="87"/>
      <c r="X28" s="130"/>
      <c r="Y28" s="2356"/>
      <c r="Z28" s="2356"/>
      <c r="AA28" s="2356"/>
      <c r="AB28" s="2356"/>
      <c r="AC28" s="2356"/>
      <c r="AD28" s="2356"/>
      <c r="AE28" s="2356"/>
      <c r="AF28" s="2356"/>
      <c r="AG28" s="2356"/>
      <c r="AH28" s="2356"/>
      <c r="AI28" s="2356"/>
      <c r="AJ28" s="2356"/>
      <c r="AK28" s="2356"/>
      <c r="AL28" s="2356"/>
      <c r="AM28" s="2356"/>
      <c r="AN28" s="2356"/>
      <c r="AO28" s="100"/>
      <c r="AP28" s="490"/>
      <c r="AQ28" s="85"/>
      <c r="AR28" s="87"/>
      <c r="AS28" s="130"/>
      <c r="AT28" s="2356"/>
      <c r="AU28" s="2356"/>
      <c r="AV28" s="2356"/>
      <c r="AZ28" s="2356"/>
      <c r="BA28" s="2356"/>
      <c r="BB28" s="2356"/>
      <c r="BC28" s="2356"/>
      <c r="BD28" s="2356"/>
      <c r="BE28" s="2356"/>
      <c r="BF28" s="2356"/>
      <c r="BG28" s="2356"/>
      <c r="BJ28" s="100"/>
      <c r="BK28" s="490"/>
      <c r="BL28" s="85"/>
      <c r="BM28" s="87"/>
      <c r="BN28" s="130"/>
      <c r="BO28" s="2356"/>
      <c r="BP28" s="2356"/>
      <c r="BQ28" s="2356"/>
      <c r="BR28" s="2356"/>
      <c r="BS28" s="2356"/>
      <c r="BW28" s="2356"/>
      <c r="BX28" s="2356"/>
      <c r="BY28" s="2356"/>
      <c r="BZ28" s="2356"/>
      <c r="CA28" s="2356"/>
      <c r="CB28" s="2356"/>
      <c r="CC28" s="2356"/>
      <c r="CD28" s="2356"/>
      <c r="CE28" s="100"/>
      <c r="CF28" s="490"/>
      <c r="CG28" s="85"/>
      <c r="CH28" s="87"/>
      <c r="CI28" s="130"/>
      <c r="CJ28" s="2356"/>
      <c r="CK28" s="2356"/>
      <c r="CL28" s="2356"/>
      <c r="CM28" s="2356"/>
      <c r="CN28" s="2356"/>
      <c r="CO28" s="2356"/>
      <c r="CP28" s="2356"/>
      <c r="CQ28" s="2356"/>
      <c r="CR28" s="2356"/>
      <c r="CS28" s="2356"/>
      <c r="CT28" s="2356"/>
      <c r="CU28" s="2356"/>
      <c r="CY28" s="2356"/>
      <c r="CZ28" s="100"/>
      <c r="DA28" s="490"/>
      <c r="DB28" s="85"/>
      <c r="DC28" s="87"/>
      <c r="DD28" s="130"/>
      <c r="DE28" s="2356"/>
      <c r="DF28" s="2356"/>
      <c r="DI28" s="2356"/>
      <c r="DJ28" s="2356"/>
      <c r="DK28" s="2356"/>
      <c r="DL28" s="2356"/>
      <c r="DM28" s="2356"/>
      <c r="DN28" s="2356"/>
      <c r="DO28" s="2356"/>
      <c r="DP28" s="2356"/>
      <c r="DQ28" s="2356"/>
      <c r="DR28" s="2356"/>
      <c r="DS28" s="2356"/>
      <c r="DT28" s="2356"/>
      <c r="DU28" s="100"/>
      <c r="DV28" s="490"/>
      <c r="DW28" s="85"/>
      <c r="DX28" s="87"/>
      <c r="DY28" s="130"/>
      <c r="EB28" s="2356"/>
      <c r="EC28" s="2356"/>
      <c r="ED28" s="2356"/>
      <c r="EE28" s="2356"/>
      <c r="EF28" s="2356"/>
      <c r="EG28" s="2356"/>
      <c r="EH28" s="2356"/>
      <c r="EI28" s="2356"/>
      <c r="EJ28" s="2356"/>
      <c r="EK28" s="2356"/>
      <c r="EL28" s="2356"/>
      <c r="EM28" s="2356"/>
      <c r="EN28" s="2356"/>
      <c r="EP28" s="100"/>
      <c r="EQ28" s="490"/>
      <c r="ER28" s="85"/>
      <c r="ES28" s="87"/>
      <c r="ET28" s="130"/>
      <c r="EU28" s="2356"/>
      <c r="EV28" s="2356"/>
      <c r="EW28" s="2356"/>
      <c r="EX28" s="2356"/>
      <c r="EY28" s="2356"/>
      <c r="EZ28" s="2356"/>
      <c r="FA28" s="2356"/>
      <c r="FB28" s="2356"/>
      <c r="FC28" s="2356"/>
      <c r="FD28" s="2356"/>
      <c r="FE28" s="2356"/>
      <c r="FF28" s="2356"/>
      <c r="FG28" s="2356"/>
      <c r="FH28" s="2356"/>
      <c r="FI28" s="2356"/>
      <c r="FJ28" s="2356"/>
      <c r="FK28" s="100"/>
      <c r="FL28" s="490"/>
      <c r="FM28" s="74"/>
    </row>
    <row r="29" spans="1:169" ht="15.75" customHeight="1">
      <c r="A29" s="88" t="s">
        <v>777</v>
      </c>
      <c r="B29" s="89" t="s">
        <v>23</v>
      </c>
      <c r="C29" s="136">
        <v>42005</v>
      </c>
      <c r="D29" s="1007">
        <v>8735769</v>
      </c>
      <c r="E29" s="1007">
        <v>201519</v>
      </c>
      <c r="F29" s="1007">
        <v>119</v>
      </c>
      <c r="G29" s="1007">
        <v>8243</v>
      </c>
      <c r="H29" s="1007">
        <v>1734</v>
      </c>
      <c r="I29" s="1007">
        <v>52554</v>
      </c>
      <c r="J29" s="1007">
        <v>31080</v>
      </c>
      <c r="K29" s="1007">
        <v>21474</v>
      </c>
      <c r="L29" s="1007">
        <v>4363</v>
      </c>
      <c r="M29" s="1007">
        <v>23812</v>
      </c>
      <c r="N29" s="1007">
        <v>40</v>
      </c>
      <c r="O29" s="1007">
        <v>130611</v>
      </c>
      <c r="P29" s="1007" t="s">
        <v>21</v>
      </c>
      <c r="Q29" s="1007">
        <v>305</v>
      </c>
      <c r="R29" s="1007">
        <v>7451324</v>
      </c>
      <c r="S29" s="1007">
        <v>3497309</v>
      </c>
      <c r="T29" s="91" t="s">
        <v>30</v>
      </c>
      <c r="U29" s="632" t="s">
        <v>778</v>
      </c>
      <c r="V29" s="88" t="s">
        <v>777</v>
      </c>
      <c r="W29" s="89" t="s">
        <v>23</v>
      </c>
      <c r="X29" s="136">
        <v>42005</v>
      </c>
      <c r="Y29" s="82">
        <v>4795231</v>
      </c>
      <c r="Z29" s="2356">
        <v>338370</v>
      </c>
      <c r="AA29" s="2356">
        <v>1435631</v>
      </c>
      <c r="AB29" s="2356">
        <v>2857104</v>
      </c>
      <c r="AC29" s="2356" t="s">
        <v>21</v>
      </c>
      <c r="AD29" s="2356">
        <v>663301</v>
      </c>
      <c r="AE29" s="2356">
        <v>6238477</v>
      </c>
      <c r="AF29" s="2356">
        <v>405194</v>
      </c>
      <c r="AG29" s="2356">
        <v>8261</v>
      </c>
      <c r="AH29" s="2356">
        <v>2080</v>
      </c>
      <c r="AI29" s="2356">
        <v>39825</v>
      </c>
      <c r="AJ29" s="2356">
        <v>154031</v>
      </c>
      <c r="AK29" s="2356">
        <v>168922</v>
      </c>
      <c r="AL29" s="2356">
        <v>944510</v>
      </c>
      <c r="AM29" s="2356" t="s">
        <v>21</v>
      </c>
      <c r="AN29" s="2356">
        <v>2288</v>
      </c>
      <c r="AO29" s="91" t="s">
        <v>30</v>
      </c>
      <c r="AP29" s="632" t="s">
        <v>778</v>
      </c>
      <c r="AQ29" s="88" t="s">
        <v>777</v>
      </c>
      <c r="AR29" s="89" t="s">
        <v>23</v>
      </c>
      <c r="AS29" s="136">
        <v>42005</v>
      </c>
      <c r="AT29" s="82">
        <v>5636</v>
      </c>
      <c r="AU29" s="2356">
        <v>1573</v>
      </c>
      <c r="AV29" s="2356" t="s">
        <v>21</v>
      </c>
      <c r="AW29" s="2356" t="s">
        <v>21</v>
      </c>
      <c r="AX29" s="2356">
        <v>23112</v>
      </c>
      <c r="AY29" s="2356">
        <v>845</v>
      </c>
      <c r="AZ29" s="2356">
        <v>3202841</v>
      </c>
      <c r="BA29" s="2356">
        <v>80460</v>
      </c>
      <c r="BB29" s="2356">
        <v>1</v>
      </c>
      <c r="BC29" s="2356">
        <v>545</v>
      </c>
      <c r="BD29" s="2356">
        <v>56</v>
      </c>
      <c r="BE29" s="2356">
        <v>489</v>
      </c>
      <c r="BF29" s="2356">
        <v>254</v>
      </c>
      <c r="BG29" s="2356">
        <v>102949</v>
      </c>
      <c r="BH29" s="2356" t="s">
        <v>21</v>
      </c>
      <c r="BI29" s="2356" t="s">
        <v>21</v>
      </c>
      <c r="BJ29" s="91" t="s">
        <v>30</v>
      </c>
      <c r="BK29" s="632" t="s">
        <v>778</v>
      </c>
      <c r="BL29" s="88" t="s">
        <v>777</v>
      </c>
      <c r="BM29" s="89" t="s">
        <v>23</v>
      </c>
      <c r="BN29" s="136">
        <v>42005</v>
      </c>
      <c r="BO29" s="2356">
        <v>132</v>
      </c>
      <c r="BP29" s="2356">
        <v>2</v>
      </c>
      <c r="BQ29" s="2356">
        <v>2</v>
      </c>
      <c r="BR29" s="2356">
        <v>4292</v>
      </c>
      <c r="BS29" s="2356">
        <v>35</v>
      </c>
      <c r="BT29" s="2356" t="s">
        <v>21</v>
      </c>
      <c r="BU29" s="2356">
        <v>224150</v>
      </c>
      <c r="BV29" s="2356">
        <v>2917</v>
      </c>
      <c r="BW29" s="2356">
        <v>339498</v>
      </c>
      <c r="BX29" s="2356">
        <v>12899</v>
      </c>
      <c r="BY29" s="2356">
        <v>515</v>
      </c>
      <c r="BZ29" s="2356">
        <v>147</v>
      </c>
      <c r="CA29" s="2356">
        <v>2760</v>
      </c>
      <c r="CB29" s="2356">
        <v>2585</v>
      </c>
      <c r="CC29" s="2356">
        <v>175</v>
      </c>
      <c r="CD29" s="2356" t="s">
        <v>21</v>
      </c>
      <c r="CE29" s="91" t="s">
        <v>30</v>
      </c>
      <c r="CF29" s="632" t="s">
        <v>778</v>
      </c>
      <c r="CG29" s="88" t="s">
        <v>777</v>
      </c>
      <c r="CH29" s="89" t="s">
        <v>23</v>
      </c>
      <c r="CI29" s="136">
        <v>42005</v>
      </c>
      <c r="CJ29" s="82" t="s">
        <v>21</v>
      </c>
      <c r="CK29" s="2356">
        <v>51889</v>
      </c>
      <c r="CL29" s="2356">
        <v>6444</v>
      </c>
      <c r="CM29" s="2356">
        <v>28728</v>
      </c>
      <c r="CN29" s="2356">
        <v>1433</v>
      </c>
      <c r="CO29" s="2356">
        <v>1947</v>
      </c>
      <c r="CP29" s="2356">
        <v>7</v>
      </c>
      <c r="CQ29" s="2356">
        <v>2607</v>
      </c>
      <c r="CR29" s="2356">
        <v>2859</v>
      </c>
      <c r="CS29" s="2356">
        <v>447225</v>
      </c>
      <c r="CT29" s="2356">
        <v>2288</v>
      </c>
      <c r="CU29" s="2356">
        <v>465</v>
      </c>
      <c r="CV29" s="2356" t="s">
        <v>21</v>
      </c>
      <c r="CW29" s="2356">
        <v>426045</v>
      </c>
      <c r="CX29" s="2356">
        <v>273137</v>
      </c>
      <c r="CY29" s="2356">
        <v>127644</v>
      </c>
      <c r="CZ29" s="91" t="s">
        <v>30</v>
      </c>
      <c r="DA29" s="632" t="s">
        <v>778</v>
      </c>
      <c r="DB29" s="88" t="s">
        <v>777</v>
      </c>
      <c r="DC29" s="89" t="s">
        <v>23</v>
      </c>
      <c r="DD29" s="136">
        <v>42005</v>
      </c>
      <c r="DE29" s="82" t="s">
        <v>21</v>
      </c>
      <c r="DF29" s="2356">
        <v>112</v>
      </c>
      <c r="DG29" s="2356" t="s">
        <v>21</v>
      </c>
      <c r="DH29" s="2356" t="s">
        <v>21</v>
      </c>
      <c r="DI29" s="2356">
        <v>9852</v>
      </c>
      <c r="DJ29" s="2356">
        <v>3069</v>
      </c>
      <c r="DK29" s="2356">
        <v>216</v>
      </c>
      <c r="DL29" s="2356">
        <v>1023</v>
      </c>
      <c r="DM29" s="2356">
        <v>189</v>
      </c>
      <c r="DN29" s="2356">
        <v>1613</v>
      </c>
      <c r="DO29" s="2356">
        <v>4948</v>
      </c>
      <c r="DP29" s="2356">
        <v>5040</v>
      </c>
      <c r="DQ29" s="2356">
        <v>525</v>
      </c>
      <c r="DR29" s="2356" t="s">
        <v>21</v>
      </c>
      <c r="DS29" s="2356">
        <v>58745</v>
      </c>
      <c r="DT29" s="208">
        <v>1915</v>
      </c>
      <c r="DU29" s="91" t="s">
        <v>30</v>
      </c>
      <c r="DV29" s="632" t="s">
        <v>778</v>
      </c>
      <c r="DW29" s="88" t="s">
        <v>777</v>
      </c>
      <c r="DX29" s="89" t="s">
        <v>23</v>
      </c>
      <c r="DY29" s="136">
        <v>42005</v>
      </c>
      <c r="DZ29" s="2356" t="s">
        <v>21</v>
      </c>
      <c r="EA29" s="2356" t="s">
        <v>21</v>
      </c>
      <c r="EB29" s="2356">
        <v>385627</v>
      </c>
      <c r="EC29" s="2356">
        <v>369992</v>
      </c>
      <c r="ED29" s="2356">
        <v>129394</v>
      </c>
      <c r="EE29" s="2356">
        <v>102183</v>
      </c>
      <c r="EF29" s="2356">
        <v>1202</v>
      </c>
      <c r="EG29" s="2356">
        <v>25738</v>
      </c>
      <c r="EH29" s="2356">
        <v>94861</v>
      </c>
      <c r="EI29" s="2356">
        <v>104037</v>
      </c>
      <c r="EJ29" s="2356">
        <v>11636</v>
      </c>
      <c r="EK29" s="2356" t="s">
        <v>21</v>
      </c>
      <c r="EL29" s="2356">
        <v>1540337</v>
      </c>
      <c r="EM29" s="2356">
        <v>636626</v>
      </c>
      <c r="EN29" s="2356">
        <v>991054</v>
      </c>
      <c r="EO29" s="2356">
        <v>28300</v>
      </c>
      <c r="EP29" s="91" t="s">
        <v>30</v>
      </c>
      <c r="EQ29" s="632" t="s">
        <v>778</v>
      </c>
      <c r="ER29" s="88" t="s">
        <v>777</v>
      </c>
      <c r="ES29" s="89" t="s">
        <v>23</v>
      </c>
      <c r="ET29" s="136">
        <v>42005</v>
      </c>
      <c r="EU29" s="2356">
        <v>4251</v>
      </c>
      <c r="EV29" s="2356" t="s">
        <v>21</v>
      </c>
      <c r="EW29" s="2356">
        <v>77834</v>
      </c>
      <c r="EX29" s="2356" t="s">
        <v>21</v>
      </c>
      <c r="EY29" s="2356" t="s">
        <v>21</v>
      </c>
      <c r="EZ29" s="2356">
        <v>10509</v>
      </c>
      <c r="FA29" s="2356">
        <v>28928</v>
      </c>
      <c r="FB29" s="2356">
        <v>161441</v>
      </c>
      <c r="FC29" s="2356">
        <v>9386</v>
      </c>
      <c r="FD29" s="2356">
        <v>227</v>
      </c>
      <c r="FE29" s="2356">
        <v>4793</v>
      </c>
      <c r="FF29" s="2356">
        <v>21691</v>
      </c>
      <c r="FG29" s="2356">
        <v>24133</v>
      </c>
      <c r="FH29" s="2356">
        <v>28083</v>
      </c>
      <c r="FI29" s="2356">
        <v>1090914</v>
      </c>
      <c r="FJ29" s="2356">
        <v>1652262</v>
      </c>
      <c r="FK29" s="91" t="s">
        <v>30</v>
      </c>
      <c r="FL29" s="632" t="s">
        <v>778</v>
      </c>
      <c r="FM29" s="996"/>
    </row>
    <row r="30" spans="1:169" ht="14.25" customHeight="1">
      <c r="A30" s="88" t="s">
        <v>26</v>
      </c>
      <c r="B30" s="89" t="s">
        <v>26</v>
      </c>
      <c r="C30" s="1194">
        <v>42036</v>
      </c>
      <c r="D30" s="1007">
        <v>7857368</v>
      </c>
      <c r="E30" s="1007">
        <v>198751</v>
      </c>
      <c r="F30" s="1007">
        <v>97</v>
      </c>
      <c r="G30" s="1007">
        <v>7897</v>
      </c>
      <c r="H30" s="1007">
        <v>1747</v>
      </c>
      <c r="I30" s="1007">
        <v>55645</v>
      </c>
      <c r="J30" s="1007">
        <v>30509</v>
      </c>
      <c r="K30" s="1007">
        <v>25136</v>
      </c>
      <c r="L30" s="1007">
        <v>8698</v>
      </c>
      <c r="M30" s="1007">
        <v>25388</v>
      </c>
      <c r="N30" s="1007">
        <v>41</v>
      </c>
      <c r="O30" s="1007">
        <v>114205</v>
      </c>
      <c r="P30" s="1007" t="s">
        <v>21</v>
      </c>
      <c r="Q30" s="1007">
        <v>393</v>
      </c>
      <c r="R30" s="1007">
        <v>6674146</v>
      </c>
      <c r="S30" s="1007">
        <v>3102333</v>
      </c>
      <c r="T30" s="91" t="s">
        <v>31</v>
      </c>
      <c r="U30" s="632" t="s">
        <v>26</v>
      </c>
      <c r="V30" s="88" t="s">
        <v>26</v>
      </c>
      <c r="W30" s="89" t="s">
        <v>26</v>
      </c>
      <c r="X30" s="1194">
        <v>42036</v>
      </c>
      <c r="Y30" s="82">
        <v>4322513</v>
      </c>
      <c r="Z30" s="2356">
        <v>307984</v>
      </c>
      <c r="AA30" s="2356">
        <v>1315799</v>
      </c>
      <c r="AB30" s="2356">
        <v>2560834</v>
      </c>
      <c r="AC30" s="2356" t="s">
        <v>21</v>
      </c>
      <c r="AD30" s="2356">
        <v>585491</v>
      </c>
      <c r="AE30" s="2356">
        <v>5497379</v>
      </c>
      <c r="AF30" s="2356">
        <v>352910</v>
      </c>
      <c r="AG30" s="2356">
        <v>7896</v>
      </c>
      <c r="AH30" s="2356">
        <v>2020</v>
      </c>
      <c r="AI30" s="2356">
        <v>35788</v>
      </c>
      <c r="AJ30" s="2356">
        <v>153192</v>
      </c>
      <c r="AK30" s="2356">
        <v>168002</v>
      </c>
      <c r="AL30" s="2356">
        <v>844847</v>
      </c>
      <c r="AM30" s="2356" t="s">
        <v>21</v>
      </c>
      <c r="AN30" s="2356">
        <v>1516</v>
      </c>
      <c r="AO30" s="91" t="s">
        <v>31</v>
      </c>
      <c r="AP30" s="632" t="s">
        <v>26</v>
      </c>
      <c r="AQ30" s="88" t="s">
        <v>26</v>
      </c>
      <c r="AR30" s="89" t="s">
        <v>26</v>
      </c>
      <c r="AS30" s="1194">
        <v>42036</v>
      </c>
      <c r="AT30" s="82">
        <v>5001</v>
      </c>
      <c r="AU30" s="2356">
        <v>1546</v>
      </c>
      <c r="AV30" s="2356" t="s">
        <v>21</v>
      </c>
      <c r="AW30" s="2356" t="s">
        <v>21</v>
      </c>
      <c r="AX30" s="2356">
        <v>21327</v>
      </c>
      <c r="AY30" s="2356">
        <v>755</v>
      </c>
      <c r="AZ30" s="2356">
        <v>2888137</v>
      </c>
      <c r="BA30" s="2356">
        <v>68283</v>
      </c>
      <c r="BB30" s="2356">
        <v>1</v>
      </c>
      <c r="BC30" s="2356">
        <v>198</v>
      </c>
      <c r="BD30" s="2356">
        <v>89</v>
      </c>
      <c r="BE30" s="2356">
        <v>109</v>
      </c>
      <c r="BF30" s="2356">
        <v>210</v>
      </c>
      <c r="BG30" s="2356">
        <v>87753</v>
      </c>
      <c r="BH30" s="2356" t="s">
        <v>21</v>
      </c>
      <c r="BI30" s="2356" t="s">
        <v>21</v>
      </c>
      <c r="BJ30" s="91" t="s">
        <v>31</v>
      </c>
      <c r="BK30" s="632" t="s">
        <v>26</v>
      </c>
      <c r="BL30" s="88" t="s">
        <v>26</v>
      </c>
      <c r="BM30" s="89" t="s">
        <v>26</v>
      </c>
      <c r="BN30" s="1194">
        <v>42036</v>
      </c>
      <c r="BO30" s="2356">
        <v>264</v>
      </c>
      <c r="BP30" s="2356">
        <v>1</v>
      </c>
      <c r="BQ30" s="2356">
        <v>1</v>
      </c>
      <c r="BR30" s="2356">
        <v>4061</v>
      </c>
      <c r="BS30" s="2356">
        <v>11</v>
      </c>
      <c r="BT30" s="2356" t="s">
        <v>21</v>
      </c>
      <c r="BU30" s="2356">
        <v>198976</v>
      </c>
      <c r="BV30" s="2356">
        <v>2552</v>
      </c>
      <c r="BW30" s="2356">
        <v>319410</v>
      </c>
      <c r="BX30" s="2356">
        <v>11817</v>
      </c>
      <c r="BY30" s="2356">
        <v>533</v>
      </c>
      <c r="BZ30" s="2356">
        <v>133</v>
      </c>
      <c r="CA30" s="2356">
        <v>2640</v>
      </c>
      <c r="CB30" s="2356">
        <v>2454</v>
      </c>
      <c r="CC30" s="2356">
        <v>186</v>
      </c>
      <c r="CD30" s="2356" t="s">
        <v>21</v>
      </c>
      <c r="CE30" s="91" t="s">
        <v>31</v>
      </c>
      <c r="CF30" s="632" t="s">
        <v>26</v>
      </c>
      <c r="CG30" s="88" t="s">
        <v>26</v>
      </c>
      <c r="CH30" s="89" t="s">
        <v>26</v>
      </c>
      <c r="CI30" s="1194">
        <v>42036</v>
      </c>
      <c r="CJ30" s="82" t="s">
        <v>21</v>
      </c>
      <c r="CK30" s="2356">
        <v>43153</v>
      </c>
      <c r="CL30" s="2356">
        <v>4721</v>
      </c>
      <c r="CM30" s="2356">
        <v>25822</v>
      </c>
      <c r="CN30" s="2356">
        <v>1077</v>
      </c>
      <c r="CO30" s="2356">
        <v>2001</v>
      </c>
      <c r="CP30" s="2356">
        <v>4</v>
      </c>
      <c r="CQ30" s="2356">
        <v>2537</v>
      </c>
      <c r="CR30" s="2356">
        <v>2781</v>
      </c>
      <c r="CS30" s="2356">
        <v>410001</v>
      </c>
      <c r="CT30" s="2356">
        <v>1516</v>
      </c>
      <c r="CU30" s="2356">
        <v>565</v>
      </c>
      <c r="CV30" s="2356" t="s">
        <v>21</v>
      </c>
      <c r="CW30" s="2356">
        <v>388340</v>
      </c>
      <c r="CX30" s="2356">
        <v>243138</v>
      </c>
      <c r="CY30" s="2356">
        <v>130380</v>
      </c>
      <c r="CZ30" s="91" t="s">
        <v>31</v>
      </c>
      <c r="DA30" s="632" t="s">
        <v>26</v>
      </c>
      <c r="DB30" s="88" t="s">
        <v>26</v>
      </c>
      <c r="DC30" s="89" t="s">
        <v>26</v>
      </c>
      <c r="DD30" s="1194">
        <v>42036</v>
      </c>
      <c r="DE30" s="82" t="s">
        <v>21</v>
      </c>
      <c r="DF30" s="2356">
        <v>100</v>
      </c>
      <c r="DG30" s="2356" t="s">
        <v>21</v>
      </c>
      <c r="DH30" s="2356" t="s">
        <v>21</v>
      </c>
      <c r="DI30" s="2356">
        <v>10718</v>
      </c>
      <c r="DJ30" s="2356">
        <v>3403</v>
      </c>
      <c r="DK30" s="2356">
        <v>124</v>
      </c>
      <c r="DL30" s="2356">
        <v>736</v>
      </c>
      <c r="DM30" s="2356">
        <v>163</v>
      </c>
      <c r="DN30" s="2356">
        <v>1871</v>
      </c>
      <c r="DO30" s="2356">
        <v>5308</v>
      </c>
      <c r="DP30" s="2356">
        <v>5429</v>
      </c>
      <c r="DQ30" s="2356">
        <v>561</v>
      </c>
      <c r="DR30" s="2356" t="s">
        <v>21</v>
      </c>
      <c r="DS30" s="2356">
        <v>59046</v>
      </c>
      <c r="DT30" s="208">
        <v>1940</v>
      </c>
      <c r="DU30" s="91" t="s">
        <v>31</v>
      </c>
      <c r="DV30" s="632" t="s">
        <v>26</v>
      </c>
      <c r="DW30" s="88" t="s">
        <v>26</v>
      </c>
      <c r="DX30" s="89" t="s">
        <v>26</v>
      </c>
      <c r="DY30" s="1194">
        <v>42036</v>
      </c>
      <c r="DZ30" s="2356" t="s">
        <v>21</v>
      </c>
      <c r="EA30" s="2356" t="s">
        <v>21</v>
      </c>
      <c r="EB30" s="2356">
        <v>352255</v>
      </c>
      <c r="EC30" s="2356">
        <v>322684</v>
      </c>
      <c r="ED30" s="2356">
        <v>114983</v>
      </c>
      <c r="EE30" s="2356">
        <v>92702</v>
      </c>
      <c r="EF30" s="2356">
        <v>1177</v>
      </c>
      <c r="EG30" s="2356">
        <v>23296</v>
      </c>
      <c r="EH30" s="2356">
        <v>94351</v>
      </c>
      <c r="EI30" s="2356">
        <v>103467</v>
      </c>
      <c r="EJ30" s="2356">
        <v>10710</v>
      </c>
      <c r="EK30" s="2356" t="s">
        <v>21</v>
      </c>
      <c r="EL30" s="2356">
        <v>1418310</v>
      </c>
      <c r="EM30" s="2356">
        <v>572466</v>
      </c>
      <c r="EN30" s="2356">
        <v>881385</v>
      </c>
      <c r="EO30" s="2356">
        <v>32608</v>
      </c>
      <c r="EP30" s="91" t="s">
        <v>31</v>
      </c>
      <c r="EQ30" s="632" t="s">
        <v>26</v>
      </c>
      <c r="ER30" s="88" t="s">
        <v>26</v>
      </c>
      <c r="ES30" s="89" t="s">
        <v>26</v>
      </c>
      <c r="ET30" s="1194">
        <v>42036</v>
      </c>
      <c r="EU30" s="2356">
        <v>4034</v>
      </c>
      <c r="EV30" s="2356" t="s">
        <v>21</v>
      </c>
      <c r="EW30" s="2356">
        <v>74436</v>
      </c>
      <c r="EX30" s="2356" t="s">
        <v>21</v>
      </c>
      <c r="EY30" s="2356">
        <v>3232</v>
      </c>
      <c r="EZ30" s="2356">
        <v>4775</v>
      </c>
      <c r="FA30" s="2356">
        <v>28019</v>
      </c>
      <c r="FB30" s="2356">
        <v>145912</v>
      </c>
      <c r="FC30" s="2356">
        <v>10361</v>
      </c>
      <c r="FD30" s="2356">
        <v>223</v>
      </c>
      <c r="FE30" s="2356">
        <v>4448</v>
      </c>
      <c r="FF30" s="2356">
        <v>23084</v>
      </c>
      <c r="FG30" s="2356">
        <v>25693</v>
      </c>
      <c r="FH30" s="2356">
        <v>24269</v>
      </c>
      <c r="FI30" s="2356">
        <v>1018135</v>
      </c>
      <c r="FJ30" s="2356">
        <v>1514635</v>
      </c>
      <c r="FK30" s="91" t="s">
        <v>31</v>
      </c>
      <c r="FL30" s="632" t="s">
        <v>26</v>
      </c>
      <c r="FM30" s="74"/>
    </row>
    <row r="31" spans="1:169" ht="14.25" customHeight="1">
      <c r="A31" s="88" t="s">
        <v>26</v>
      </c>
      <c r="B31" s="89" t="s">
        <v>26</v>
      </c>
      <c r="C31" s="1194">
        <v>42064</v>
      </c>
      <c r="D31" s="1007">
        <v>8690391</v>
      </c>
      <c r="E31" s="1007">
        <v>202910</v>
      </c>
      <c r="F31" s="1007">
        <v>94</v>
      </c>
      <c r="G31" s="1007">
        <v>8990</v>
      </c>
      <c r="H31" s="1007">
        <v>1622</v>
      </c>
      <c r="I31" s="1007">
        <v>45584</v>
      </c>
      <c r="J31" s="1007">
        <v>19281</v>
      </c>
      <c r="K31" s="1007">
        <v>26303</v>
      </c>
      <c r="L31" s="1007">
        <v>7021</v>
      </c>
      <c r="M31" s="1007">
        <v>27095</v>
      </c>
      <c r="N31" s="1007">
        <v>40</v>
      </c>
      <c r="O31" s="1007">
        <v>130971</v>
      </c>
      <c r="P31" s="1007" t="s">
        <v>21</v>
      </c>
      <c r="Q31" s="1007">
        <v>345</v>
      </c>
      <c r="R31" s="1007">
        <v>7416571</v>
      </c>
      <c r="S31" s="1007">
        <v>3462865</v>
      </c>
      <c r="T31" s="91" t="s">
        <v>32</v>
      </c>
      <c r="U31" s="632" t="s">
        <v>26</v>
      </c>
      <c r="V31" s="88" t="s">
        <v>26</v>
      </c>
      <c r="W31" s="89" t="s">
        <v>26</v>
      </c>
      <c r="X31" s="1194">
        <v>42064</v>
      </c>
      <c r="Y31" s="82">
        <v>4797971</v>
      </c>
      <c r="Z31" s="2356">
        <v>352488</v>
      </c>
      <c r="AA31" s="2356">
        <v>1474426</v>
      </c>
      <c r="AB31" s="2356">
        <v>2807971</v>
      </c>
      <c r="AC31" s="2356" t="s">
        <v>21</v>
      </c>
      <c r="AD31" s="2356">
        <v>668535</v>
      </c>
      <c r="AE31" s="2356">
        <v>6225370</v>
      </c>
      <c r="AF31" s="2356">
        <v>426290</v>
      </c>
      <c r="AG31" s="2356">
        <v>8398</v>
      </c>
      <c r="AH31" s="2356">
        <v>2283</v>
      </c>
      <c r="AI31" s="2356">
        <v>38281</v>
      </c>
      <c r="AJ31" s="2356">
        <v>155040</v>
      </c>
      <c r="AK31" s="2356">
        <v>170023</v>
      </c>
      <c r="AL31" s="2356">
        <v>935718</v>
      </c>
      <c r="AM31" s="2356" t="s">
        <v>21</v>
      </c>
      <c r="AN31" s="2356">
        <v>1380</v>
      </c>
      <c r="AO31" s="91" t="s">
        <v>32</v>
      </c>
      <c r="AP31" s="632" t="s">
        <v>26</v>
      </c>
      <c r="AQ31" s="88" t="s">
        <v>26</v>
      </c>
      <c r="AR31" s="89" t="s">
        <v>26</v>
      </c>
      <c r="AS31" s="1194">
        <v>42064</v>
      </c>
      <c r="AT31" s="82">
        <v>5914</v>
      </c>
      <c r="AU31" s="2356">
        <v>1938</v>
      </c>
      <c r="AV31" s="2356" t="s">
        <v>21</v>
      </c>
      <c r="AW31" s="2356" t="s">
        <v>21</v>
      </c>
      <c r="AX31" s="2356">
        <v>23122</v>
      </c>
      <c r="AY31" s="2356">
        <v>725</v>
      </c>
      <c r="AZ31" s="2356">
        <v>3228049</v>
      </c>
      <c r="BA31" s="2356">
        <v>78596</v>
      </c>
      <c r="BB31" s="2356">
        <v>1</v>
      </c>
      <c r="BC31" s="2356">
        <v>656</v>
      </c>
      <c r="BD31" s="2356">
        <v>62</v>
      </c>
      <c r="BE31" s="2356">
        <v>594</v>
      </c>
      <c r="BF31" s="2356">
        <v>247</v>
      </c>
      <c r="BG31" s="2356">
        <v>100393</v>
      </c>
      <c r="BH31" s="2356" t="s">
        <v>21</v>
      </c>
      <c r="BI31" s="2356" t="s">
        <v>21</v>
      </c>
      <c r="BJ31" s="91" t="s">
        <v>32</v>
      </c>
      <c r="BK31" s="632" t="s">
        <v>26</v>
      </c>
      <c r="BL31" s="88" t="s">
        <v>26</v>
      </c>
      <c r="BM31" s="89" t="s">
        <v>26</v>
      </c>
      <c r="BN31" s="1194">
        <v>42064</v>
      </c>
      <c r="BO31" s="2356">
        <v>195</v>
      </c>
      <c r="BP31" s="2356">
        <v>1</v>
      </c>
      <c r="BQ31" s="2356">
        <v>1</v>
      </c>
      <c r="BR31" s="2356">
        <v>3938</v>
      </c>
      <c r="BS31" s="2356">
        <v>31</v>
      </c>
      <c r="BT31" s="2356" t="s">
        <v>21</v>
      </c>
      <c r="BU31" s="2356">
        <v>218967</v>
      </c>
      <c r="BV31" s="2356">
        <v>2725</v>
      </c>
      <c r="BW31" s="2356">
        <v>352106</v>
      </c>
      <c r="BX31" s="2356">
        <v>12844</v>
      </c>
      <c r="BY31" s="2356">
        <v>666</v>
      </c>
      <c r="BZ31" s="2356">
        <v>143</v>
      </c>
      <c r="CA31" s="2356">
        <v>2648</v>
      </c>
      <c r="CB31" s="2356">
        <v>2439</v>
      </c>
      <c r="CC31" s="2356">
        <v>209</v>
      </c>
      <c r="CD31" s="2356" t="s">
        <v>21</v>
      </c>
      <c r="CE31" s="91" t="s">
        <v>32</v>
      </c>
      <c r="CF31" s="632" t="s">
        <v>26</v>
      </c>
      <c r="CG31" s="88" t="s">
        <v>26</v>
      </c>
      <c r="CH31" s="89" t="s">
        <v>26</v>
      </c>
      <c r="CI31" s="1194">
        <v>42064</v>
      </c>
      <c r="CJ31" s="82" t="s">
        <v>21</v>
      </c>
      <c r="CK31" s="2356">
        <v>52640</v>
      </c>
      <c r="CL31" s="2356">
        <v>6383</v>
      </c>
      <c r="CM31" s="2356">
        <v>28407</v>
      </c>
      <c r="CN31" s="2356">
        <v>1297</v>
      </c>
      <c r="CO31" s="2356">
        <v>2608</v>
      </c>
      <c r="CP31" s="2356">
        <v>1</v>
      </c>
      <c r="CQ31" s="2356">
        <v>2568</v>
      </c>
      <c r="CR31" s="2356">
        <v>2817</v>
      </c>
      <c r="CS31" s="2356">
        <v>451856</v>
      </c>
      <c r="CT31" s="2356">
        <v>1380</v>
      </c>
      <c r="CU31" s="2356">
        <v>662</v>
      </c>
      <c r="CV31" s="2356" t="s">
        <v>21</v>
      </c>
      <c r="CW31" s="2356">
        <v>423389</v>
      </c>
      <c r="CX31" s="2356">
        <v>264271</v>
      </c>
      <c r="CY31" s="2356">
        <v>140723</v>
      </c>
      <c r="CZ31" s="91" t="s">
        <v>32</v>
      </c>
      <c r="DA31" s="632" t="s">
        <v>26</v>
      </c>
      <c r="DB31" s="88" t="s">
        <v>26</v>
      </c>
      <c r="DC31" s="89" t="s">
        <v>26</v>
      </c>
      <c r="DD31" s="1194">
        <v>42064</v>
      </c>
      <c r="DE31" s="82" t="s">
        <v>21</v>
      </c>
      <c r="DF31" s="2356">
        <v>103</v>
      </c>
      <c r="DG31" s="2356" t="s">
        <v>21</v>
      </c>
      <c r="DH31" s="2356" t="s">
        <v>21</v>
      </c>
      <c r="DI31" s="2356">
        <v>11542</v>
      </c>
      <c r="DJ31" s="2356">
        <v>3661</v>
      </c>
      <c r="DK31" s="2356">
        <v>259</v>
      </c>
      <c r="DL31" s="2356">
        <v>1049</v>
      </c>
      <c r="DM31" s="2356">
        <v>191</v>
      </c>
      <c r="DN31" s="2356">
        <v>1943</v>
      </c>
      <c r="DO31" s="2356">
        <v>5739</v>
      </c>
      <c r="DP31" s="2356">
        <v>5870</v>
      </c>
      <c r="DQ31" s="2356">
        <v>571</v>
      </c>
      <c r="DR31" s="2356" t="s">
        <v>21</v>
      </c>
      <c r="DS31" s="2356">
        <v>64194</v>
      </c>
      <c r="DT31" s="208">
        <v>2205</v>
      </c>
      <c r="DU31" s="91" t="s">
        <v>32</v>
      </c>
      <c r="DV31" s="632" t="s">
        <v>26</v>
      </c>
      <c r="DW31" s="88" t="s">
        <v>26</v>
      </c>
      <c r="DX31" s="89" t="s">
        <v>26</v>
      </c>
      <c r="DY31" s="1194">
        <v>42064</v>
      </c>
      <c r="DZ31" s="2356" t="s">
        <v>21</v>
      </c>
      <c r="EA31" s="2356" t="s">
        <v>21</v>
      </c>
      <c r="EB31" s="2356">
        <v>387677</v>
      </c>
      <c r="EC31" s="2356">
        <v>374234</v>
      </c>
      <c r="ED31" s="2356">
        <v>137389</v>
      </c>
      <c r="EE31" s="2356">
        <v>111909</v>
      </c>
      <c r="EF31" s="2356">
        <v>1377</v>
      </c>
      <c r="EG31" s="2356">
        <v>24606</v>
      </c>
      <c r="EH31" s="2356">
        <v>93365</v>
      </c>
      <c r="EI31" s="2356">
        <v>102398</v>
      </c>
      <c r="EJ31" s="2356">
        <v>11963</v>
      </c>
      <c r="EK31" s="2356" t="s">
        <v>21</v>
      </c>
      <c r="EL31" s="2356">
        <v>1583980</v>
      </c>
      <c r="EM31" s="2356">
        <v>608621</v>
      </c>
      <c r="EN31" s="2356">
        <v>964096</v>
      </c>
      <c r="EO31" s="2356">
        <v>22751</v>
      </c>
      <c r="EP31" s="91" t="s">
        <v>32</v>
      </c>
      <c r="EQ31" s="632" t="s">
        <v>26</v>
      </c>
      <c r="ER31" s="88" t="s">
        <v>26</v>
      </c>
      <c r="ES31" s="89" t="s">
        <v>26</v>
      </c>
      <c r="ET31" s="1194">
        <v>42064</v>
      </c>
      <c r="EU31" s="2356">
        <v>4580</v>
      </c>
      <c r="EV31" s="2356" t="s">
        <v>21</v>
      </c>
      <c r="EW31" s="2356">
        <v>76531</v>
      </c>
      <c r="EX31" s="2356" t="s">
        <v>21</v>
      </c>
      <c r="EY31" s="2356">
        <v>2</v>
      </c>
      <c r="EZ31" s="2356">
        <v>5017</v>
      </c>
      <c r="FA31" s="2356">
        <v>27813</v>
      </c>
      <c r="FB31" s="2356">
        <v>163808</v>
      </c>
      <c r="FC31" s="2356">
        <v>11560</v>
      </c>
      <c r="FD31" s="2356">
        <v>246</v>
      </c>
      <c r="FE31" s="2356">
        <v>4727</v>
      </c>
      <c r="FF31" s="2356">
        <v>24732</v>
      </c>
      <c r="FG31" s="2356">
        <v>27527</v>
      </c>
      <c r="FH31" s="2356">
        <v>24070</v>
      </c>
      <c r="FI31" s="2356">
        <v>1137233</v>
      </c>
      <c r="FJ31" s="2356">
        <v>1629924</v>
      </c>
      <c r="FK31" s="91" t="s">
        <v>32</v>
      </c>
      <c r="FL31" s="632" t="s">
        <v>26</v>
      </c>
      <c r="FM31" s="74"/>
    </row>
    <row r="32" spans="1:169" ht="14.25" customHeight="1">
      <c r="A32" s="88" t="s">
        <v>26</v>
      </c>
      <c r="B32" s="89" t="s">
        <v>26</v>
      </c>
      <c r="C32" s="1194">
        <v>42095</v>
      </c>
      <c r="D32" s="1007">
        <v>7970465</v>
      </c>
      <c r="E32" s="1007">
        <v>194520</v>
      </c>
      <c r="F32" s="1007">
        <v>85</v>
      </c>
      <c r="G32" s="1007">
        <v>8220</v>
      </c>
      <c r="H32" s="1007">
        <v>1700</v>
      </c>
      <c r="I32" s="1007">
        <v>41428</v>
      </c>
      <c r="J32" s="1007">
        <v>19389</v>
      </c>
      <c r="K32" s="1007">
        <v>22039</v>
      </c>
      <c r="L32" s="1007">
        <v>5568</v>
      </c>
      <c r="M32" s="1007">
        <v>25642</v>
      </c>
      <c r="N32" s="1007">
        <v>40</v>
      </c>
      <c r="O32" s="1007">
        <v>131334</v>
      </c>
      <c r="P32" s="1007" t="s">
        <v>21</v>
      </c>
      <c r="Q32" s="1007">
        <v>325</v>
      </c>
      <c r="R32" s="1007">
        <v>6794477</v>
      </c>
      <c r="S32" s="1007">
        <v>3279260</v>
      </c>
      <c r="T32" s="91" t="s">
        <v>33</v>
      </c>
      <c r="U32" s="632" t="s">
        <v>26</v>
      </c>
      <c r="V32" s="88" t="s">
        <v>26</v>
      </c>
      <c r="W32" s="89" t="s">
        <v>26</v>
      </c>
      <c r="X32" s="1194">
        <v>42095</v>
      </c>
      <c r="Y32" s="82">
        <v>4282366</v>
      </c>
      <c r="Z32" s="2356">
        <v>290531</v>
      </c>
      <c r="AA32" s="2356">
        <v>1212383</v>
      </c>
      <c r="AB32" s="2356">
        <v>2573399</v>
      </c>
      <c r="AC32" s="2356" t="s">
        <v>21</v>
      </c>
      <c r="AD32" s="2356">
        <v>631181</v>
      </c>
      <c r="AE32" s="2356">
        <v>5718270</v>
      </c>
      <c r="AF32" s="2356">
        <v>392998</v>
      </c>
      <c r="AG32" s="2356">
        <v>7874</v>
      </c>
      <c r="AH32" s="2356">
        <v>2116</v>
      </c>
      <c r="AI32" s="2356">
        <v>33160</v>
      </c>
      <c r="AJ32" s="2356">
        <v>143848</v>
      </c>
      <c r="AK32" s="2356">
        <v>157651</v>
      </c>
      <c r="AL32" s="2356">
        <v>806671</v>
      </c>
      <c r="AM32" s="2356" t="s">
        <v>21</v>
      </c>
      <c r="AN32" s="2356">
        <v>1342</v>
      </c>
      <c r="AO32" s="91" t="s">
        <v>33</v>
      </c>
      <c r="AP32" s="632" t="s">
        <v>26</v>
      </c>
      <c r="AQ32" s="88" t="s">
        <v>26</v>
      </c>
      <c r="AR32" s="89" t="s">
        <v>26</v>
      </c>
      <c r="AS32" s="1194">
        <v>42095</v>
      </c>
      <c r="AT32" s="82">
        <v>4518</v>
      </c>
      <c r="AU32" s="2356">
        <v>1478</v>
      </c>
      <c r="AV32" s="2356" t="s">
        <v>21</v>
      </c>
      <c r="AW32" s="2356" t="s">
        <v>21</v>
      </c>
      <c r="AX32" s="2356">
        <v>22080</v>
      </c>
      <c r="AY32" s="2356">
        <v>815</v>
      </c>
      <c r="AZ32" s="2356">
        <v>2903456</v>
      </c>
      <c r="BA32" s="2356">
        <v>72124</v>
      </c>
      <c r="BB32" s="2356">
        <v>2</v>
      </c>
      <c r="BC32" s="2356">
        <v>1631</v>
      </c>
      <c r="BD32" s="2356">
        <v>64</v>
      </c>
      <c r="BE32" s="2356">
        <v>1567</v>
      </c>
      <c r="BF32" s="2356">
        <v>158</v>
      </c>
      <c r="BG32" s="2356">
        <v>90801</v>
      </c>
      <c r="BH32" s="2356" t="s">
        <v>21</v>
      </c>
      <c r="BI32" s="2356" t="s">
        <v>21</v>
      </c>
      <c r="BJ32" s="91" t="s">
        <v>33</v>
      </c>
      <c r="BK32" s="632" t="s">
        <v>26</v>
      </c>
      <c r="BL32" s="88" t="s">
        <v>26</v>
      </c>
      <c r="BM32" s="89" t="s">
        <v>26</v>
      </c>
      <c r="BN32" s="1194">
        <v>42095</v>
      </c>
      <c r="BO32" s="2356">
        <v>306</v>
      </c>
      <c r="BP32" s="2356">
        <v>1</v>
      </c>
      <c r="BQ32" s="2356">
        <v>1</v>
      </c>
      <c r="BR32" s="2356">
        <v>4412</v>
      </c>
      <c r="BS32" s="2356">
        <v>35</v>
      </c>
      <c r="BT32" s="2356" t="s">
        <v>21</v>
      </c>
      <c r="BU32" s="2356">
        <v>225899</v>
      </c>
      <c r="BV32" s="2356">
        <v>2583</v>
      </c>
      <c r="BW32" s="2356">
        <v>320693</v>
      </c>
      <c r="BX32" s="2356">
        <v>11363</v>
      </c>
      <c r="BY32" s="2356">
        <v>632</v>
      </c>
      <c r="BZ32" s="2356">
        <v>133</v>
      </c>
      <c r="CA32" s="2356">
        <v>2693</v>
      </c>
      <c r="CB32" s="2356">
        <v>2493</v>
      </c>
      <c r="CC32" s="2356">
        <v>200</v>
      </c>
      <c r="CD32" s="2356" t="s">
        <v>21</v>
      </c>
      <c r="CE32" s="91" t="s">
        <v>33</v>
      </c>
      <c r="CF32" s="632" t="s">
        <v>26</v>
      </c>
      <c r="CG32" s="88" t="s">
        <v>26</v>
      </c>
      <c r="CH32" s="89" t="s">
        <v>26</v>
      </c>
      <c r="CI32" s="1194">
        <v>42095</v>
      </c>
      <c r="CJ32" s="82" t="s">
        <v>21</v>
      </c>
      <c r="CK32" s="2356">
        <v>46867</v>
      </c>
      <c r="CL32" s="2356">
        <v>4910</v>
      </c>
      <c r="CM32" s="2356">
        <v>27622</v>
      </c>
      <c r="CN32" s="2356">
        <v>1244</v>
      </c>
      <c r="CO32" s="2356">
        <v>2553</v>
      </c>
      <c r="CP32" s="2356">
        <v>4</v>
      </c>
      <c r="CQ32" s="2356">
        <v>2128</v>
      </c>
      <c r="CR32" s="2356">
        <v>2334</v>
      </c>
      <c r="CS32" s="2356">
        <v>399101</v>
      </c>
      <c r="CT32" s="2356">
        <v>1342</v>
      </c>
      <c r="CU32" s="2356">
        <v>701</v>
      </c>
      <c r="CV32" s="2356" t="s">
        <v>21</v>
      </c>
      <c r="CW32" s="2356">
        <v>399481</v>
      </c>
      <c r="CX32" s="2356">
        <v>230279</v>
      </c>
      <c r="CY32" s="2356">
        <v>130969</v>
      </c>
      <c r="CZ32" s="91" t="s">
        <v>33</v>
      </c>
      <c r="DA32" s="632" t="s">
        <v>26</v>
      </c>
      <c r="DB32" s="88" t="s">
        <v>26</v>
      </c>
      <c r="DC32" s="89" t="s">
        <v>26</v>
      </c>
      <c r="DD32" s="1194">
        <v>42095</v>
      </c>
      <c r="DE32" s="82" t="s">
        <v>21</v>
      </c>
      <c r="DF32" s="2356">
        <v>110</v>
      </c>
      <c r="DG32" s="2356" t="s">
        <v>21</v>
      </c>
      <c r="DH32" s="2356" t="s">
        <v>21</v>
      </c>
      <c r="DI32" s="2356">
        <v>10791</v>
      </c>
      <c r="DJ32" s="2356">
        <v>3207</v>
      </c>
      <c r="DK32" s="2356">
        <v>160</v>
      </c>
      <c r="DL32" s="2356">
        <v>890</v>
      </c>
      <c r="DM32" s="2356">
        <v>183</v>
      </c>
      <c r="DN32" s="2356">
        <v>1860</v>
      </c>
      <c r="DO32" s="2356">
        <v>5434</v>
      </c>
      <c r="DP32" s="2356">
        <v>5551</v>
      </c>
      <c r="DQ32" s="2356">
        <v>595</v>
      </c>
      <c r="DR32" s="2356" t="s">
        <v>21</v>
      </c>
      <c r="DS32" s="2356">
        <v>61375</v>
      </c>
      <c r="DT32" s="208">
        <v>2039</v>
      </c>
      <c r="DU32" s="91" t="s">
        <v>33</v>
      </c>
      <c r="DV32" s="632" t="s">
        <v>26</v>
      </c>
      <c r="DW32" s="88" t="s">
        <v>26</v>
      </c>
      <c r="DX32" s="89" t="s">
        <v>26</v>
      </c>
      <c r="DY32" s="1194">
        <v>42095</v>
      </c>
      <c r="DZ32" s="2356" t="s">
        <v>21</v>
      </c>
      <c r="EA32" s="2356" t="s">
        <v>21</v>
      </c>
      <c r="EB32" s="2356">
        <v>337689</v>
      </c>
      <c r="EC32" s="2356">
        <v>323657</v>
      </c>
      <c r="ED32" s="2356">
        <v>112901</v>
      </c>
      <c r="EE32" s="2356">
        <v>94228</v>
      </c>
      <c r="EF32" s="2356">
        <v>1273</v>
      </c>
      <c r="EG32" s="2356">
        <v>21549</v>
      </c>
      <c r="EH32" s="2356">
        <v>83268</v>
      </c>
      <c r="EI32" s="2356">
        <v>91273</v>
      </c>
      <c r="EJ32" s="2356">
        <v>11050</v>
      </c>
      <c r="EK32" s="2356" t="s">
        <v>21</v>
      </c>
      <c r="EL32" s="2356">
        <v>1415702</v>
      </c>
      <c r="EM32" s="2356">
        <v>515793</v>
      </c>
      <c r="EN32" s="2356">
        <v>847265</v>
      </c>
      <c r="EO32" s="2356">
        <v>20128</v>
      </c>
      <c r="EP32" s="91" t="s">
        <v>33</v>
      </c>
      <c r="EQ32" s="632" t="s">
        <v>26</v>
      </c>
      <c r="ER32" s="88" t="s">
        <v>26</v>
      </c>
      <c r="ES32" s="89" t="s">
        <v>26</v>
      </c>
      <c r="ET32" s="1194">
        <v>42095</v>
      </c>
      <c r="EU32" s="2356">
        <v>4141</v>
      </c>
      <c r="EV32" s="2356" t="s">
        <v>21</v>
      </c>
      <c r="EW32" s="2356">
        <v>71156</v>
      </c>
      <c r="EX32" s="2356" t="s">
        <v>21</v>
      </c>
      <c r="EY32" s="2356">
        <v>808</v>
      </c>
      <c r="EZ32" s="2356">
        <v>5087</v>
      </c>
      <c r="FA32" s="2356">
        <v>27185</v>
      </c>
      <c r="FB32" s="2356">
        <v>162681</v>
      </c>
      <c r="FC32" s="2356">
        <v>9891</v>
      </c>
      <c r="FD32" s="2356">
        <v>221</v>
      </c>
      <c r="FE32" s="2356">
        <v>4055</v>
      </c>
      <c r="FF32" s="2356">
        <v>21829</v>
      </c>
      <c r="FG32" s="2356">
        <v>24293</v>
      </c>
      <c r="FH32" s="2356">
        <v>20006</v>
      </c>
      <c r="FI32" s="2356">
        <v>1052995</v>
      </c>
      <c r="FJ32" s="2356">
        <v>1425254</v>
      </c>
      <c r="FK32" s="91" t="s">
        <v>33</v>
      </c>
      <c r="FL32" s="632" t="s">
        <v>26</v>
      </c>
      <c r="FM32" s="74"/>
    </row>
    <row r="33" spans="1:169" ht="14.25" customHeight="1">
      <c r="A33" s="88" t="s">
        <v>26</v>
      </c>
      <c r="B33" s="89" t="s">
        <v>26</v>
      </c>
      <c r="C33" s="1194">
        <v>42125</v>
      </c>
      <c r="D33" s="1007">
        <v>8291894</v>
      </c>
      <c r="E33" s="1007">
        <v>195069</v>
      </c>
      <c r="F33" s="1007">
        <v>92</v>
      </c>
      <c r="G33" s="1007">
        <v>8013</v>
      </c>
      <c r="H33" s="1007">
        <v>1611</v>
      </c>
      <c r="I33" s="1007">
        <v>38306</v>
      </c>
      <c r="J33" s="1007">
        <v>18099</v>
      </c>
      <c r="K33" s="1007">
        <v>20207</v>
      </c>
      <c r="L33" s="1007">
        <v>8551</v>
      </c>
      <c r="M33" s="1007">
        <v>25847</v>
      </c>
      <c r="N33" s="1007">
        <v>40</v>
      </c>
      <c r="O33" s="1007">
        <v>132208</v>
      </c>
      <c r="P33" s="1007" t="s">
        <v>21</v>
      </c>
      <c r="Q33" s="1007">
        <v>266</v>
      </c>
      <c r="R33" s="1007">
        <v>7095996</v>
      </c>
      <c r="S33" s="1007">
        <v>3394482</v>
      </c>
      <c r="T33" s="91" t="s">
        <v>34</v>
      </c>
      <c r="U33" s="632" t="s">
        <v>26</v>
      </c>
      <c r="V33" s="88" t="s">
        <v>26</v>
      </c>
      <c r="W33" s="89" t="s">
        <v>26</v>
      </c>
      <c r="X33" s="1194">
        <v>42125</v>
      </c>
      <c r="Y33" s="82">
        <v>4518728</v>
      </c>
      <c r="Z33" s="2356">
        <v>326279</v>
      </c>
      <c r="AA33" s="2356">
        <v>1277355</v>
      </c>
      <c r="AB33" s="2356">
        <v>2704744</v>
      </c>
      <c r="AC33" s="2356" t="s">
        <v>21</v>
      </c>
      <c r="AD33" s="2356">
        <v>658158</v>
      </c>
      <c r="AE33" s="2356">
        <v>6092305</v>
      </c>
      <c r="AF33" s="2356">
        <v>435859</v>
      </c>
      <c r="AG33" s="2356">
        <v>6195</v>
      </c>
      <c r="AH33" s="2356">
        <v>2013</v>
      </c>
      <c r="AI33" s="2356">
        <v>34219</v>
      </c>
      <c r="AJ33" s="2356">
        <v>142291</v>
      </c>
      <c r="AK33" s="2356">
        <v>155950</v>
      </c>
      <c r="AL33" s="2356">
        <v>861580</v>
      </c>
      <c r="AM33" s="2356" t="s">
        <v>21</v>
      </c>
      <c r="AN33" s="2356">
        <v>1857</v>
      </c>
      <c r="AO33" s="91" t="s">
        <v>34</v>
      </c>
      <c r="AP33" s="632" t="s">
        <v>26</v>
      </c>
      <c r="AQ33" s="88" t="s">
        <v>26</v>
      </c>
      <c r="AR33" s="89" t="s">
        <v>26</v>
      </c>
      <c r="AS33" s="1194">
        <v>42125</v>
      </c>
      <c r="AT33" s="82">
        <v>6036</v>
      </c>
      <c r="AU33" s="2356">
        <v>1390</v>
      </c>
      <c r="AV33" s="2356" t="s">
        <v>21</v>
      </c>
      <c r="AW33" s="2356" t="s">
        <v>21</v>
      </c>
      <c r="AX33" s="2356">
        <v>23414</v>
      </c>
      <c r="AY33" s="2356">
        <v>695</v>
      </c>
      <c r="AZ33" s="2356">
        <v>3054392</v>
      </c>
      <c r="BA33" s="2356">
        <v>73513</v>
      </c>
      <c r="BB33" s="2356">
        <v>1</v>
      </c>
      <c r="BC33" s="2356">
        <v>75</v>
      </c>
      <c r="BD33" s="2356">
        <v>75</v>
      </c>
      <c r="BE33" s="2356" t="s">
        <v>21</v>
      </c>
      <c r="BF33" s="2356">
        <v>475</v>
      </c>
      <c r="BG33" s="2356">
        <v>94243</v>
      </c>
      <c r="BH33" s="2356" t="s">
        <v>21</v>
      </c>
      <c r="BI33" s="2356" t="s">
        <v>21</v>
      </c>
      <c r="BJ33" s="91" t="s">
        <v>34</v>
      </c>
      <c r="BK33" s="632" t="s">
        <v>26</v>
      </c>
      <c r="BL33" s="88" t="s">
        <v>26</v>
      </c>
      <c r="BM33" s="89" t="s">
        <v>26</v>
      </c>
      <c r="BN33" s="1194">
        <v>42125</v>
      </c>
      <c r="BO33" s="2356">
        <v>135</v>
      </c>
      <c r="BP33" s="2356">
        <v>1</v>
      </c>
      <c r="BQ33" s="2356">
        <v>1</v>
      </c>
      <c r="BR33" s="2356">
        <v>4532</v>
      </c>
      <c r="BS33" s="2356">
        <v>23</v>
      </c>
      <c r="BT33" s="2356" t="s">
        <v>21</v>
      </c>
      <c r="BU33" s="2356">
        <v>208348</v>
      </c>
      <c r="BV33" s="2356">
        <v>2480</v>
      </c>
      <c r="BW33" s="2356">
        <v>335024</v>
      </c>
      <c r="BX33" s="2356">
        <v>11814</v>
      </c>
      <c r="BY33" s="2356">
        <v>656</v>
      </c>
      <c r="BZ33" s="2356">
        <v>132</v>
      </c>
      <c r="CA33" s="2356">
        <v>2442</v>
      </c>
      <c r="CB33" s="2356">
        <v>2233</v>
      </c>
      <c r="CC33" s="2356">
        <v>209</v>
      </c>
      <c r="CD33" s="2356" t="s">
        <v>21</v>
      </c>
      <c r="CE33" s="91" t="s">
        <v>34</v>
      </c>
      <c r="CF33" s="632" t="s">
        <v>26</v>
      </c>
      <c r="CG33" s="88" t="s">
        <v>26</v>
      </c>
      <c r="CH33" s="89" t="s">
        <v>26</v>
      </c>
      <c r="CI33" s="1194">
        <v>42125</v>
      </c>
      <c r="CJ33" s="82" t="s">
        <v>21</v>
      </c>
      <c r="CK33" s="2356">
        <v>47132</v>
      </c>
      <c r="CL33" s="2356">
        <v>6914</v>
      </c>
      <c r="CM33" s="2356">
        <v>27017</v>
      </c>
      <c r="CN33" s="2356">
        <v>1532</v>
      </c>
      <c r="CO33" s="2356">
        <v>1731</v>
      </c>
      <c r="CP33" s="2356">
        <v>5</v>
      </c>
      <c r="CQ33" s="2356">
        <v>2180</v>
      </c>
      <c r="CR33" s="2356">
        <v>2391</v>
      </c>
      <c r="CS33" s="2356">
        <v>424286</v>
      </c>
      <c r="CT33" s="2356">
        <v>1857</v>
      </c>
      <c r="CU33" s="2356">
        <v>735</v>
      </c>
      <c r="CV33" s="2356" t="s">
        <v>21</v>
      </c>
      <c r="CW33" s="2356">
        <v>416595</v>
      </c>
      <c r="CX33" s="2356">
        <v>240388</v>
      </c>
      <c r="CY33" s="2356">
        <v>135912</v>
      </c>
      <c r="CZ33" s="91" t="s">
        <v>34</v>
      </c>
      <c r="DA33" s="632" t="s">
        <v>26</v>
      </c>
      <c r="DB33" s="88" t="s">
        <v>26</v>
      </c>
      <c r="DC33" s="89" t="s">
        <v>26</v>
      </c>
      <c r="DD33" s="1194">
        <v>42125</v>
      </c>
      <c r="DE33" s="82" t="s">
        <v>21</v>
      </c>
      <c r="DF33" s="2356">
        <v>101</v>
      </c>
      <c r="DG33" s="2356" t="s">
        <v>21</v>
      </c>
      <c r="DH33" s="2356" t="s">
        <v>21</v>
      </c>
      <c r="DI33" s="2356">
        <v>9656</v>
      </c>
      <c r="DJ33" s="2356">
        <v>3122</v>
      </c>
      <c r="DK33" s="2356">
        <v>145</v>
      </c>
      <c r="DL33" s="2356">
        <v>888</v>
      </c>
      <c r="DM33" s="2356">
        <v>141</v>
      </c>
      <c r="DN33" s="2356">
        <v>1448</v>
      </c>
      <c r="DO33" s="2356">
        <v>5047</v>
      </c>
      <c r="DP33" s="2356">
        <v>5129</v>
      </c>
      <c r="DQ33" s="2356">
        <v>539</v>
      </c>
      <c r="DR33" s="2356" t="s">
        <v>21</v>
      </c>
      <c r="DS33" s="2356">
        <v>57184</v>
      </c>
      <c r="DT33" s="208">
        <v>1797</v>
      </c>
      <c r="DU33" s="91" t="s">
        <v>34</v>
      </c>
      <c r="DV33" s="632" t="s">
        <v>26</v>
      </c>
      <c r="DW33" s="88" t="s">
        <v>26</v>
      </c>
      <c r="DX33" s="89" t="s">
        <v>26</v>
      </c>
      <c r="DY33" s="1194">
        <v>42125</v>
      </c>
      <c r="DZ33" s="2356" t="s">
        <v>21</v>
      </c>
      <c r="EA33" s="2356" t="s">
        <v>21</v>
      </c>
      <c r="EB33" s="2356">
        <v>360998</v>
      </c>
      <c r="EC33" s="2356">
        <v>354836</v>
      </c>
      <c r="ED33" s="2356">
        <v>119884</v>
      </c>
      <c r="EE33" s="2356">
        <v>111078</v>
      </c>
      <c r="EF33" s="2356">
        <v>1295</v>
      </c>
      <c r="EG33" s="2356">
        <v>22849</v>
      </c>
      <c r="EH33" s="2356">
        <v>83416</v>
      </c>
      <c r="EI33" s="2356">
        <v>91452</v>
      </c>
      <c r="EJ33" s="2356">
        <v>10959</v>
      </c>
      <c r="EK33" s="2356" t="s">
        <v>21</v>
      </c>
      <c r="EL33" s="2356">
        <v>1500274</v>
      </c>
      <c r="EM33" s="2356">
        <v>509721</v>
      </c>
      <c r="EN33" s="2356">
        <v>873745</v>
      </c>
      <c r="EO33" s="2356">
        <v>20898</v>
      </c>
      <c r="EP33" s="91" t="s">
        <v>34</v>
      </c>
      <c r="EQ33" s="632" t="s">
        <v>26</v>
      </c>
      <c r="ER33" s="88" t="s">
        <v>26</v>
      </c>
      <c r="ES33" s="89" t="s">
        <v>26</v>
      </c>
      <c r="ET33" s="1194">
        <v>42125</v>
      </c>
      <c r="EU33" s="2356">
        <v>3778</v>
      </c>
      <c r="EV33" s="2356" t="s">
        <v>21</v>
      </c>
      <c r="EW33" s="2356">
        <v>70137</v>
      </c>
      <c r="EX33" s="2356" t="s">
        <v>21</v>
      </c>
      <c r="EY33" s="2356" t="s">
        <v>21</v>
      </c>
      <c r="EZ33" s="2356">
        <v>5591</v>
      </c>
      <c r="FA33" s="2356">
        <v>25971</v>
      </c>
      <c r="FB33" s="2356">
        <v>114775</v>
      </c>
      <c r="FC33" s="2356">
        <v>14757</v>
      </c>
      <c r="FD33" s="2356">
        <v>186</v>
      </c>
      <c r="FE33" s="2356">
        <v>4270</v>
      </c>
      <c r="FF33" s="2356">
        <v>22852</v>
      </c>
      <c r="FG33" s="2356">
        <v>25426</v>
      </c>
      <c r="FH33" s="2356">
        <v>28118</v>
      </c>
      <c r="FI33" s="2356">
        <v>1118828</v>
      </c>
      <c r="FJ33" s="2356">
        <v>1494624</v>
      </c>
      <c r="FK33" s="91" t="s">
        <v>34</v>
      </c>
      <c r="FL33" s="632" t="s">
        <v>26</v>
      </c>
      <c r="FM33" s="74"/>
    </row>
    <row r="34" spans="1:169" ht="14.25" customHeight="1">
      <c r="A34" s="88" t="s">
        <v>26</v>
      </c>
      <c r="B34" s="89" t="s">
        <v>26</v>
      </c>
      <c r="C34" s="1194">
        <v>42156</v>
      </c>
      <c r="D34" s="1007">
        <v>7979357</v>
      </c>
      <c r="E34" s="1007">
        <v>191069</v>
      </c>
      <c r="F34" s="1007">
        <v>107</v>
      </c>
      <c r="G34" s="1007">
        <v>8540</v>
      </c>
      <c r="H34" s="1007">
        <v>1684</v>
      </c>
      <c r="I34" s="1007">
        <v>41773</v>
      </c>
      <c r="J34" s="1007">
        <v>19666</v>
      </c>
      <c r="K34" s="1007">
        <v>22107</v>
      </c>
      <c r="L34" s="1007">
        <v>7211</v>
      </c>
      <c r="M34" s="1007">
        <v>25511</v>
      </c>
      <c r="N34" s="1007">
        <v>60</v>
      </c>
      <c r="O34" s="1007">
        <v>124078</v>
      </c>
      <c r="P34" s="1007" t="s">
        <v>21</v>
      </c>
      <c r="Q34" s="1007">
        <v>194</v>
      </c>
      <c r="R34" s="1007">
        <v>6803768</v>
      </c>
      <c r="S34" s="1007">
        <v>3220617</v>
      </c>
      <c r="T34" s="91" t="s">
        <v>35</v>
      </c>
      <c r="U34" s="632" t="s">
        <v>26</v>
      </c>
      <c r="V34" s="88" t="s">
        <v>26</v>
      </c>
      <c r="W34" s="89" t="s">
        <v>26</v>
      </c>
      <c r="X34" s="1194">
        <v>42156</v>
      </c>
      <c r="Y34" s="82">
        <v>4354394</v>
      </c>
      <c r="Z34" s="2356">
        <v>312230</v>
      </c>
      <c r="AA34" s="2356">
        <v>1238691</v>
      </c>
      <c r="AB34" s="2356">
        <v>2604423</v>
      </c>
      <c r="AC34" s="2356" t="s">
        <v>21</v>
      </c>
      <c r="AD34" s="2356">
        <v>619084</v>
      </c>
      <c r="AE34" s="2356">
        <v>5837517</v>
      </c>
      <c r="AF34" s="2356">
        <v>370227</v>
      </c>
      <c r="AG34" s="2356">
        <v>7597</v>
      </c>
      <c r="AH34" s="2356">
        <v>2046</v>
      </c>
      <c r="AI34" s="2356">
        <v>35567</v>
      </c>
      <c r="AJ34" s="2356">
        <v>150824</v>
      </c>
      <c r="AK34" s="2356">
        <v>165372</v>
      </c>
      <c r="AL34" s="2356">
        <v>833443</v>
      </c>
      <c r="AM34" s="2356" t="s">
        <v>21</v>
      </c>
      <c r="AN34" s="2356">
        <v>925</v>
      </c>
      <c r="AO34" s="91" t="s">
        <v>35</v>
      </c>
      <c r="AP34" s="632" t="s">
        <v>26</v>
      </c>
      <c r="AQ34" s="88" t="s">
        <v>26</v>
      </c>
      <c r="AR34" s="89" t="s">
        <v>26</v>
      </c>
      <c r="AS34" s="1194">
        <v>42156</v>
      </c>
      <c r="AT34" s="82">
        <v>6142</v>
      </c>
      <c r="AU34" s="2356">
        <v>944</v>
      </c>
      <c r="AV34" s="2356" t="s">
        <v>21</v>
      </c>
      <c r="AW34" s="2356" t="s">
        <v>21</v>
      </c>
      <c r="AX34" s="2356">
        <v>23930</v>
      </c>
      <c r="AY34" s="2356">
        <v>715</v>
      </c>
      <c r="AZ34" s="2356">
        <v>2965425</v>
      </c>
      <c r="BA34" s="2356">
        <v>78270</v>
      </c>
      <c r="BB34" s="2356">
        <v>1</v>
      </c>
      <c r="BC34" s="2356">
        <v>85</v>
      </c>
      <c r="BD34" s="2356">
        <v>85</v>
      </c>
      <c r="BE34" s="2356" t="s">
        <v>21</v>
      </c>
      <c r="BF34" s="2356">
        <v>402</v>
      </c>
      <c r="BG34" s="2356">
        <v>100511</v>
      </c>
      <c r="BH34" s="2356" t="s">
        <v>21</v>
      </c>
      <c r="BI34" s="2356" t="s">
        <v>21</v>
      </c>
      <c r="BJ34" s="91" t="s">
        <v>35</v>
      </c>
      <c r="BK34" s="632" t="s">
        <v>26</v>
      </c>
      <c r="BL34" s="88" t="s">
        <v>26</v>
      </c>
      <c r="BM34" s="89" t="s">
        <v>26</v>
      </c>
      <c r="BN34" s="1194">
        <v>42156</v>
      </c>
      <c r="BO34" s="2356">
        <v>190</v>
      </c>
      <c r="BP34" s="2356">
        <v>1</v>
      </c>
      <c r="BQ34" s="2356">
        <v>1</v>
      </c>
      <c r="BR34" s="2356">
        <v>4662</v>
      </c>
      <c r="BS34" s="2356">
        <v>17</v>
      </c>
      <c r="BT34" s="2356" t="s">
        <v>21</v>
      </c>
      <c r="BU34" s="2356">
        <v>234617</v>
      </c>
      <c r="BV34" s="2356">
        <v>2231</v>
      </c>
      <c r="BW34" s="2356">
        <v>313263</v>
      </c>
      <c r="BX34" s="2356">
        <v>11422</v>
      </c>
      <c r="BY34" s="2356">
        <v>652</v>
      </c>
      <c r="BZ34" s="2356">
        <v>132</v>
      </c>
      <c r="CA34" s="2356">
        <v>2715</v>
      </c>
      <c r="CB34" s="2356">
        <v>2520</v>
      </c>
      <c r="CC34" s="2356">
        <v>195</v>
      </c>
      <c r="CD34" s="2356" t="s">
        <v>21</v>
      </c>
      <c r="CE34" s="91" t="s">
        <v>35</v>
      </c>
      <c r="CF34" s="632" t="s">
        <v>26</v>
      </c>
      <c r="CG34" s="88" t="s">
        <v>26</v>
      </c>
      <c r="CH34" s="89" t="s">
        <v>26</v>
      </c>
      <c r="CI34" s="1194">
        <v>42156</v>
      </c>
      <c r="CJ34" s="82" t="s">
        <v>21</v>
      </c>
      <c r="CK34" s="2356">
        <v>31452</v>
      </c>
      <c r="CL34" s="2356">
        <v>7448</v>
      </c>
      <c r="CM34" s="2356">
        <v>26484</v>
      </c>
      <c r="CN34" s="2356">
        <v>1374</v>
      </c>
      <c r="CO34" s="2356">
        <v>2189</v>
      </c>
      <c r="CP34" s="2356">
        <v>9</v>
      </c>
      <c r="CQ34" s="2356">
        <v>2316</v>
      </c>
      <c r="CR34" s="2356">
        <v>2541</v>
      </c>
      <c r="CS34" s="2356">
        <v>397452</v>
      </c>
      <c r="CT34" s="2356">
        <v>925</v>
      </c>
      <c r="CU34" s="2356">
        <v>702</v>
      </c>
      <c r="CV34" s="2356" t="s">
        <v>21</v>
      </c>
      <c r="CW34" s="2356">
        <v>394369</v>
      </c>
      <c r="CX34" s="2356">
        <v>228977</v>
      </c>
      <c r="CY34" s="2356">
        <v>133469</v>
      </c>
      <c r="CZ34" s="91" t="s">
        <v>35</v>
      </c>
      <c r="DA34" s="632" t="s">
        <v>26</v>
      </c>
      <c r="DB34" s="88" t="s">
        <v>26</v>
      </c>
      <c r="DC34" s="89" t="s">
        <v>26</v>
      </c>
      <c r="DD34" s="1194">
        <v>42156</v>
      </c>
      <c r="DE34" s="82" t="s">
        <v>21</v>
      </c>
      <c r="DF34" s="2356">
        <v>112</v>
      </c>
      <c r="DG34" s="2356" t="s">
        <v>21</v>
      </c>
      <c r="DH34" s="2356" t="s">
        <v>21</v>
      </c>
      <c r="DI34" s="2356">
        <v>10038</v>
      </c>
      <c r="DJ34" s="2356">
        <v>2615</v>
      </c>
      <c r="DK34" s="2356">
        <v>42</v>
      </c>
      <c r="DL34" s="2356">
        <v>252</v>
      </c>
      <c r="DM34" s="2356">
        <v>172</v>
      </c>
      <c r="DN34" s="2356">
        <v>1680</v>
      </c>
      <c r="DO34" s="2356">
        <v>5414</v>
      </c>
      <c r="DP34" s="2356">
        <v>5544</v>
      </c>
      <c r="DQ34" s="2356">
        <v>558</v>
      </c>
      <c r="DR34" s="2356" t="s">
        <v>21</v>
      </c>
      <c r="DS34" s="2356">
        <v>60304</v>
      </c>
      <c r="DT34" s="208">
        <v>1935</v>
      </c>
      <c r="DU34" s="91" t="s">
        <v>35</v>
      </c>
      <c r="DV34" s="632" t="s">
        <v>26</v>
      </c>
      <c r="DW34" s="88" t="s">
        <v>26</v>
      </c>
      <c r="DX34" s="89" t="s">
        <v>26</v>
      </c>
      <c r="DY34" s="1194">
        <v>42156</v>
      </c>
      <c r="DZ34" s="2356" t="s">
        <v>21</v>
      </c>
      <c r="EA34" s="2356" t="s">
        <v>21</v>
      </c>
      <c r="EB34" s="2356">
        <v>348192</v>
      </c>
      <c r="EC34" s="2356">
        <v>332906</v>
      </c>
      <c r="ED34" s="2356">
        <v>109280</v>
      </c>
      <c r="EE34" s="2356">
        <v>91163</v>
      </c>
      <c r="EF34" s="2356">
        <v>1261</v>
      </c>
      <c r="EG34" s="2356">
        <v>23096</v>
      </c>
      <c r="EH34" s="2356">
        <v>86902</v>
      </c>
      <c r="EI34" s="2356">
        <v>95295</v>
      </c>
      <c r="EJ34" s="2356">
        <v>11079</v>
      </c>
      <c r="EK34" s="2356" t="s">
        <v>21</v>
      </c>
      <c r="EL34" s="2356">
        <v>1463690</v>
      </c>
      <c r="EM34" s="2356">
        <v>490869</v>
      </c>
      <c r="EN34" s="2356">
        <v>853271</v>
      </c>
      <c r="EO34" s="2356">
        <v>20672</v>
      </c>
      <c r="EP34" s="91" t="s">
        <v>35</v>
      </c>
      <c r="EQ34" s="632" t="s">
        <v>26</v>
      </c>
      <c r="ER34" s="88" t="s">
        <v>26</v>
      </c>
      <c r="ES34" s="89" t="s">
        <v>26</v>
      </c>
      <c r="ET34" s="1194">
        <v>42156</v>
      </c>
      <c r="EU34" s="2356">
        <v>4408</v>
      </c>
      <c r="EV34" s="2356" t="s">
        <v>21</v>
      </c>
      <c r="EW34" s="2356">
        <v>71031</v>
      </c>
      <c r="EX34" s="2356" t="s">
        <v>21</v>
      </c>
      <c r="EY34" s="2356" t="s">
        <v>21</v>
      </c>
      <c r="EZ34" s="2356">
        <v>5306</v>
      </c>
      <c r="FA34" s="2356">
        <v>21004</v>
      </c>
      <c r="FB34" s="2356">
        <v>145785</v>
      </c>
      <c r="FC34" s="2356">
        <v>13240</v>
      </c>
      <c r="FD34" s="2356">
        <v>212</v>
      </c>
      <c r="FE34" s="2356">
        <v>4651</v>
      </c>
      <c r="FF34" s="2356">
        <v>24282</v>
      </c>
      <c r="FG34" s="2356">
        <v>27016</v>
      </c>
      <c r="FH34" s="2356">
        <v>23556</v>
      </c>
      <c r="FI34" s="2356">
        <v>1114579</v>
      </c>
      <c r="FJ34" s="2356">
        <v>1398914</v>
      </c>
      <c r="FK34" s="91" t="s">
        <v>35</v>
      </c>
      <c r="FL34" s="632" t="s">
        <v>26</v>
      </c>
      <c r="FM34" s="74"/>
    </row>
    <row r="35" spans="1:169" ht="14.25" customHeight="1">
      <c r="A35" s="88" t="s">
        <v>26</v>
      </c>
      <c r="B35" s="89" t="s">
        <v>26</v>
      </c>
      <c r="C35" s="1194">
        <v>42186</v>
      </c>
      <c r="D35" s="1007">
        <v>8412344</v>
      </c>
      <c r="E35" s="1007">
        <v>177744</v>
      </c>
      <c r="F35" s="1007">
        <v>125</v>
      </c>
      <c r="G35" s="1007">
        <v>8649</v>
      </c>
      <c r="H35" s="1007">
        <v>1715</v>
      </c>
      <c r="I35" s="1007">
        <v>40537</v>
      </c>
      <c r="J35" s="1007">
        <v>17702</v>
      </c>
      <c r="K35" s="1007">
        <v>22835</v>
      </c>
      <c r="L35" s="1007">
        <v>6512</v>
      </c>
      <c r="M35" s="1007">
        <v>25248</v>
      </c>
      <c r="N35" s="1007">
        <v>40</v>
      </c>
      <c r="O35" s="1007">
        <v>109582</v>
      </c>
      <c r="P35" s="1007" t="s">
        <v>21</v>
      </c>
      <c r="Q35" s="1007">
        <v>239</v>
      </c>
      <c r="R35" s="1007">
        <v>7187785</v>
      </c>
      <c r="S35" s="1007">
        <v>3350261</v>
      </c>
      <c r="T35" s="91" t="s">
        <v>36</v>
      </c>
      <c r="U35" s="632" t="s">
        <v>26</v>
      </c>
      <c r="V35" s="88" t="s">
        <v>26</v>
      </c>
      <c r="W35" s="89" t="s">
        <v>26</v>
      </c>
      <c r="X35" s="1194">
        <v>42186</v>
      </c>
      <c r="Y35" s="82">
        <v>4654271</v>
      </c>
      <c r="Z35" s="2356">
        <v>339747</v>
      </c>
      <c r="AA35" s="2356">
        <v>1399339</v>
      </c>
      <c r="AB35" s="2356">
        <v>2751583</v>
      </c>
      <c r="AC35" s="2356" t="s">
        <v>21</v>
      </c>
      <c r="AD35" s="2356">
        <v>641079</v>
      </c>
      <c r="AE35" s="2356">
        <v>6120638</v>
      </c>
      <c r="AF35" s="2356">
        <v>384881</v>
      </c>
      <c r="AG35" s="2356">
        <v>4581</v>
      </c>
      <c r="AH35" s="2356">
        <v>1961</v>
      </c>
      <c r="AI35" s="2356">
        <v>35892</v>
      </c>
      <c r="AJ35" s="2356">
        <v>157691</v>
      </c>
      <c r="AK35" s="2356">
        <v>172878</v>
      </c>
      <c r="AL35" s="2356">
        <v>900876</v>
      </c>
      <c r="AM35" s="2356">
        <v>539</v>
      </c>
      <c r="AN35" s="2356">
        <v>1152</v>
      </c>
      <c r="AO35" s="91" t="s">
        <v>36</v>
      </c>
      <c r="AP35" s="632" t="s">
        <v>26</v>
      </c>
      <c r="AQ35" s="88" t="s">
        <v>26</v>
      </c>
      <c r="AR35" s="89" t="s">
        <v>26</v>
      </c>
      <c r="AS35" s="1194">
        <v>42186</v>
      </c>
      <c r="AT35" s="82">
        <v>5353</v>
      </c>
      <c r="AU35" s="2356">
        <v>976</v>
      </c>
      <c r="AV35" s="2356" t="s">
        <v>21</v>
      </c>
      <c r="AW35" s="2356" t="s">
        <v>21</v>
      </c>
      <c r="AX35" s="2356">
        <v>15971</v>
      </c>
      <c r="AY35" s="2356">
        <v>575</v>
      </c>
      <c r="AZ35" s="2356">
        <v>3152701</v>
      </c>
      <c r="BA35" s="2356">
        <v>73071</v>
      </c>
      <c r="BB35" s="2356">
        <v>2</v>
      </c>
      <c r="BC35" s="2356">
        <v>1180</v>
      </c>
      <c r="BD35" s="2356">
        <v>59</v>
      </c>
      <c r="BE35" s="2356">
        <v>1121</v>
      </c>
      <c r="BF35" s="2356">
        <v>446</v>
      </c>
      <c r="BG35" s="2356">
        <v>92168</v>
      </c>
      <c r="BH35" s="2356" t="s">
        <v>21</v>
      </c>
      <c r="BI35" s="2356" t="s">
        <v>21</v>
      </c>
      <c r="BJ35" s="91" t="s">
        <v>36</v>
      </c>
      <c r="BK35" s="632" t="s">
        <v>26</v>
      </c>
      <c r="BL35" s="88" t="s">
        <v>26</v>
      </c>
      <c r="BM35" s="89" t="s">
        <v>26</v>
      </c>
      <c r="BN35" s="1194">
        <v>42186</v>
      </c>
      <c r="BO35" s="2356">
        <v>230</v>
      </c>
      <c r="BP35" s="2356">
        <v>1</v>
      </c>
      <c r="BQ35" s="2356">
        <v>1</v>
      </c>
      <c r="BR35" s="2356">
        <v>3788</v>
      </c>
      <c r="BS35" s="2356">
        <v>33</v>
      </c>
      <c r="BT35" s="2356" t="s">
        <v>21</v>
      </c>
      <c r="BU35" s="2356">
        <v>208621</v>
      </c>
      <c r="BV35" s="2356">
        <v>2263</v>
      </c>
      <c r="BW35" s="2356">
        <v>321289</v>
      </c>
      <c r="BX35" s="2356">
        <v>11906</v>
      </c>
      <c r="BY35" s="2356">
        <v>629</v>
      </c>
      <c r="BZ35" s="2356">
        <v>138</v>
      </c>
      <c r="CA35" s="2356">
        <v>2610</v>
      </c>
      <c r="CB35" s="2356">
        <v>2427</v>
      </c>
      <c r="CC35" s="2356">
        <v>183</v>
      </c>
      <c r="CD35" s="2356" t="s">
        <v>21</v>
      </c>
      <c r="CE35" s="91" t="s">
        <v>36</v>
      </c>
      <c r="CF35" s="632" t="s">
        <v>26</v>
      </c>
      <c r="CG35" s="88" t="s">
        <v>26</v>
      </c>
      <c r="CH35" s="89" t="s">
        <v>26</v>
      </c>
      <c r="CI35" s="1194">
        <v>42186</v>
      </c>
      <c r="CJ35" s="82" t="s">
        <v>21</v>
      </c>
      <c r="CK35" s="2356">
        <v>39789</v>
      </c>
      <c r="CL35" s="2356">
        <v>6325</v>
      </c>
      <c r="CM35" s="2356">
        <v>27196</v>
      </c>
      <c r="CN35" s="2356">
        <v>1443</v>
      </c>
      <c r="CO35" s="2356">
        <v>2617</v>
      </c>
      <c r="CP35" s="2356">
        <v>5</v>
      </c>
      <c r="CQ35" s="2356">
        <v>2584</v>
      </c>
      <c r="CR35" s="2356">
        <v>2834</v>
      </c>
      <c r="CS35" s="2356">
        <v>426900</v>
      </c>
      <c r="CT35" s="2356">
        <v>1152</v>
      </c>
      <c r="CU35" s="2356">
        <v>554</v>
      </c>
      <c r="CV35" s="2356" t="s">
        <v>21</v>
      </c>
      <c r="CW35" s="2356">
        <v>423814</v>
      </c>
      <c r="CX35" s="2356">
        <v>248062</v>
      </c>
      <c r="CY35" s="2356">
        <v>125834</v>
      </c>
      <c r="CZ35" s="91" t="s">
        <v>36</v>
      </c>
      <c r="DA35" s="632" t="s">
        <v>26</v>
      </c>
      <c r="DB35" s="88" t="s">
        <v>26</v>
      </c>
      <c r="DC35" s="89" t="s">
        <v>26</v>
      </c>
      <c r="DD35" s="1194">
        <v>42186</v>
      </c>
      <c r="DE35" s="82" t="s">
        <v>21</v>
      </c>
      <c r="DF35" s="2356">
        <v>131</v>
      </c>
      <c r="DG35" s="2356" t="s">
        <v>21</v>
      </c>
      <c r="DH35" s="2356" t="s">
        <v>21</v>
      </c>
      <c r="DI35" s="2356">
        <v>9856</v>
      </c>
      <c r="DJ35" s="2356">
        <v>3011</v>
      </c>
      <c r="DK35" s="2356">
        <v>168</v>
      </c>
      <c r="DL35" s="2356">
        <v>806</v>
      </c>
      <c r="DM35" s="2356">
        <v>179</v>
      </c>
      <c r="DN35" s="2356">
        <v>1838</v>
      </c>
      <c r="DO35" s="2356">
        <v>4687</v>
      </c>
      <c r="DP35" s="2356">
        <v>4816</v>
      </c>
      <c r="DQ35" s="2356">
        <v>629</v>
      </c>
      <c r="DR35" s="2356" t="s">
        <v>21</v>
      </c>
      <c r="DS35" s="2356">
        <v>61453</v>
      </c>
      <c r="DT35" s="208">
        <v>2005</v>
      </c>
      <c r="DU35" s="91" t="s">
        <v>36</v>
      </c>
      <c r="DV35" s="632" t="s">
        <v>26</v>
      </c>
      <c r="DW35" s="88" t="s">
        <v>26</v>
      </c>
      <c r="DX35" s="89" t="s">
        <v>26</v>
      </c>
      <c r="DY35" s="1194">
        <v>42186</v>
      </c>
      <c r="DZ35" s="2356" t="s">
        <v>21</v>
      </c>
      <c r="EA35" s="2356" t="s">
        <v>21</v>
      </c>
      <c r="EB35" s="2356">
        <v>365508</v>
      </c>
      <c r="EC35" s="2356">
        <v>344518</v>
      </c>
      <c r="ED35" s="2356">
        <v>127196</v>
      </c>
      <c r="EE35" s="2356">
        <v>101156</v>
      </c>
      <c r="EF35" s="2356">
        <v>1224</v>
      </c>
      <c r="EG35" s="2356">
        <v>23338</v>
      </c>
      <c r="EH35" s="2356">
        <v>92866</v>
      </c>
      <c r="EI35" s="2356">
        <v>101768</v>
      </c>
      <c r="EJ35" s="2356">
        <v>11404</v>
      </c>
      <c r="EK35" s="2356" t="s">
        <v>21</v>
      </c>
      <c r="EL35" s="2356">
        <v>1538455</v>
      </c>
      <c r="EM35" s="2356">
        <v>487147</v>
      </c>
      <c r="EN35" s="2356">
        <v>971337</v>
      </c>
      <c r="EO35" s="2356">
        <v>17480</v>
      </c>
      <c r="EP35" s="91" t="s">
        <v>36</v>
      </c>
      <c r="EQ35" s="632" t="s">
        <v>26</v>
      </c>
      <c r="ER35" s="88" t="s">
        <v>26</v>
      </c>
      <c r="ES35" s="89" t="s">
        <v>26</v>
      </c>
      <c r="ET35" s="1194">
        <v>42186</v>
      </c>
      <c r="EU35" s="2356">
        <v>4012</v>
      </c>
      <c r="EV35" s="2356" t="s">
        <v>21</v>
      </c>
      <c r="EW35" s="2356">
        <v>70079</v>
      </c>
      <c r="EX35" s="2356" t="s">
        <v>21</v>
      </c>
      <c r="EY35" s="2356" t="s">
        <v>21</v>
      </c>
      <c r="EZ35" s="2356">
        <v>5087</v>
      </c>
      <c r="FA35" s="2356">
        <v>25183</v>
      </c>
      <c r="FB35" s="2356">
        <v>152077</v>
      </c>
      <c r="FC35" s="2356">
        <v>10978</v>
      </c>
      <c r="FD35" s="2356">
        <v>181</v>
      </c>
      <c r="FE35" s="2356">
        <v>4329</v>
      </c>
      <c r="FF35" s="2356">
        <v>22071</v>
      </c>
      <c r="FG35" s="2356">
        <v>24540</v>
      </c>
      <c r="FH35" s="2356">
        <v>23511</v>
      </c>
      <c r="FI35" s="2356">
        <v>1160219</v>
      </c>
      <c r="FJ35" s="2356">
        <v>1357929</v>
      </c>
      <c r="FK35" s="91" t="s">
        <v>36</v>
      </c>
      <c r="FL35" s="632" t="s">
        <v>26</v>
      </c>
      <c r="FM35" s="74"/>
    </row>
    <row r="36" spans="1:169" ht="14.25" customHeight="1">
      <c r="A36" s="88" t="s">
        <v>26</v>
      </c>
      <c r="B36" s="89" t="s">
        <v>26</v>
      </c>
      <c r="C36" s="1194">
        <v>42217</v>
      </c>
      <c r="D36" s="1007">
        <v>8343336</v>
      </c>
      <c r="E36" s="1007">
        <v>157648</v>
      </c>
      <c r="F36" s="1007">
        <v>107</v>
      </c>
      <c r="G36" s="1007">
        <v>7104</v>
      </c>
      <c r="H36" s="1007">
        <v>1715</v>
      </c>
      <c r="I36" s="1007">
        <v>38329</v>
      </c>
      <c r="J36" s="1007">
        <v>15589</v>
      </c>
      <c r="K36" s="1007">
        <v>22740</v>
      </c>
      <c r="L36" s="1007">
        <v>5814</v>
      </c>
      <c r="M36" s="1007">
        <v>24091</v>
      </c>
      <c r="N36" s="1007">
        <v>40</v>
      </c>
      <c r="O36" s="1007">
        <v>91359</v>
      </c>
      <c r="P36" s="1007" t="s">
        <v>21</v>
      </c>
      <c r="Q36" s="1007">
        <v>217</v>
      </c>
      <c r="R36" s="1007">
        <v>7136136</v>
      </c>
      <c r="S36" s="1007">
        <v>3299470</v>
      </c>
      <c r="T36" s="91" t="s">
        <v>37</v>
      </c>
      <c r="U36" s="632" t="s">
        <v>26</v>
      </c>
      <c r="V36" s="88" t="s">
        <v>26</v>
      </c>
      <c r="W36" s="89" t="s">
        <v>26</v>
      </c>
      <c r="X36" s="1194">
        <v>42217</v>
      </c>
      <c r="Y36" s="82">
        <v>4656233</v>
      </c>
      <c r="Z36" s="2356">
        <v>343472</v>
      </c>
      <c r="AA36" s="2356">
        <v>1410977</v>
      </c>
      <c r="AB36" s="2356">
        <v>2755654</v>
      </c>
      <c r="AC36" s="2356" t="s">
        <v>21</v>
      </c>
      <c r="AD36" s="2356">
        <v>627133</v>
      </c>
      <c r="AE36" s="2356">
        <v>6012425</v>
      </c>
      <c r="AF36" s="2356">
        <v>402742</v>
      </c>
      <c r="AG36" s="2356">
        <v>4603</v>
      </c>
      <c r="AH36" s="2356">
        <v>1962</v>
      </c>
      <c r="AI36" s="2356">
        <v>40766</v>
      </c>
      <c r="AJ36" s="2356">
        <v>151771</v>
      </c>
      <c r="AK36" s="2356">
        <v>166357</v>
      </c>
      <c r="AL36" s="2356">
        <v>902263</v>
      </c>
      <c r="AM36" s="2356">
        <v>2907</v>
      </c>
      <c r="AN36" s="2356">
        <v>1408</v>
      </c>
      <c r="AO36" s="91" t="s">
        <v>37</v>
      </c>
      <c r="AP36" s="632" t="s">
        <v>26</v>
      </c>
      <c r="AQ36" s="88" t="s">
        <v>26</v>
      </c>
      <c r="AR36" s="89" t="s">
        <v>26</v>
      </c>
      <c r="AS36" s="1194">
        <v>42217</v>
      </c>
      <c r="AT36" s="82">
        <v>6053</v>
      </c>
      <c r="AU36" s="2356">
        <v>1247</v>
      </c>
      <c r="AV36" s="2356" t="s">
        <v>21</v>
      </c>
      <c r="AW36" s="2356" t="s">
        <v>21</v>
      </c>
      <c r="AX36" s="2356">
        <v>19720</v>
      </c>
      <c r="AY36" s="2356">
        <v>575</v>
      </c>
      <c r="AZ36" s="2356">
        <v>3136036</v>
      </c>
      <c r="BA36" s="2356">
        <v>50232</v>
      </c>
      <c r="BB36" s="2356">
        <v>1</v>
      </c>
      <c r="BC36" s="2356">
        <v>78</v>
      </c>
      <c r="BD36" s="2356">
        <v>78</v>
      </c>
      <c r="BE36" s="2356" t="s">
        <v>21</v>
      </c>
      <c r="BF36" s="2356">
        <v>352</v>
      </c>
      <c r="BG36" s="2356">
        <v>64315</v>
      </c>
      <c r="BH36" s="2356" t="s">
        <v>21</v>
      </c>
      <c r="BI36" s="2356" t="s">
        <v>21</v>
      </c>
      <c r="BJ36" s="91" t="s">
        <v>37</v>
      </c>
      <c r="BK36" s="632" t="s">
        <v>26</v>
      </c>
      <c r="BL36" s="88" t="s">
        <v>26</v>
      </c>
      <c r="BM36" s="89" t="s">
        <v>26</v>
      </c>
      <c r="BN36" s="1194">
        <v>42217</v>
      </c>
      <c r="BO36" s="2356">
        <v>358</v>
      </c>
      <c r="BP36" s="2356">
        <v>1</v>
      </c>
      <c r="BQ36" s="2356">
        <v>1</v>
      </c>
      <c r="BR36" s="2356">
        <v>4702</v>
      </c>
      <c r="BS36" s="2356">
        <v>13</v>
      </c>
      <c r="BT36" s="2356" t="s">
        <v>21</v>
      </c>
      <c r="BU36" s="2356">
        <v>213060</v>
      </c>
      <c r="BV36" s="2356">
        <v>2380</v>
      </c>
      <c r="BW36" s="2356">
        <v>327255</v>
      </c>
      <c r="BX36" s="2356">
        <v>11983</v>
      </c>
      <c r="BY36" s="2356">
        <v>497</v>
      </c>
      <c r="BZ36" s="2356">
        <v>127</v>
      </c>
      <c r="CA36" s="2356">
        <v>2532</v>
      </c>
      <c r="CB36" s="2356">
        <v>2334</v>
      </c>
      <c r="CC36" s="2356">
        <v>198</v>
      </c>
      <c r="CD36" s="2356" t="s">
        <v>21</v>
      </c>
      <c r="CE36" s="91" t="s">
        <v>37</v>
      </c>
      <c r="CF36" s="632" t="s">
        <v>26</v>
      </c>
      <c r="CG36" s="88" t="s">
        <v>26</v>
      </c>
      <c r="CH36" s="89" t="s">
        <v>26</v>
      </c>
      <c r="CI36" s="1194">
        <v>42217</v>
      </c>
      <c r="CJ36" s="82" t="s">
        <v>21</v>
      </c>
      <c r="CK36" s="2356">
        <v>51125</v>
      </c>
      <c r="CL36" s="2356">
        <v>6014</v>
      </c>
      <c r="CM36" s="2356">
        <v>27810</v>
      </c>
      <c r="CN36" s="2356">
        <v>1481</v>
      </c>
      <c r="CO36" s="2356">
        <v>2729</v>
      </c>
      <c r="CP36" s="2356">
        <v>6</v>
      </c>
      <c r="CQ36" s="2356">
        <v>2353</v>
      </c>
      <c r="CR36" s="2356">
        <v>2580</v>
      </c>
      <c r="CS36" s="2356">
        <v>435085</v>
      </c>
      <c r="CT36" s="2356">
        <v>1408</v>
      </c>
      <c r="CU36" s="2356">
        <v>414</v>
      </c>
      <c r="CV36" s="2356" t="s">
        <v>21</v>
      </c>
      <c r="CW36" s="2356">
        <v>429976</v>
      </c>
      <c r="CX36" s="2356">
        <v>253629</v>
      </c>
      <c r="CY36" s="2356">
        <v>121520</v>
      </c>
      <c r="CZ36" s="91" t="s">
        <v>37</v>
      </c>
      <c r="DA36" s="632" t="s">
        <v>26</v>
      </c>
      <c r="DB36" s="88" t="s">
        <v>26</v>
      </c>
      <c r="DC36" s="89" t="s">
        <v>26</v>
      </c>
      <c r="DD36" s="1194">
        <v>42217</v>
      </c>
      <c r="DE36" s="82" t="s">
        <v>21</v>
      </c>
      <c r="DF36" s="2356">
        <v>98</v>
      </c>
      <c r="DG36" s="2356" t="s">
        <v>21</v>
      </c>
      <c r="DH36" s="2356" t="s">
        <v>21</v>
      </c>
      <c r="DI36" s="2356">
        <v>10053</v>
      </c>
      <c r="DJ36" s="2356">
        <v>3325</v>
      </c>
      <c r="DK36" s="2356">
        <v>151</v>
      </c>
      <c r="DL36" s="2356">
        <v>939</v>
      </c>
      <c r="DM36" s="2356">
        <v>170</v>
      </c>
      <c r="DN36" s="2356">
        <v>1559</v>
      </c>
      <c r="DO36" s="2356">
        <v>5110</v>
      </c>
      <c r="DP36" s="2356">
        <v>5212</v>
      </c>
      <c r="DQ36" s="2356">
        <v>526</v>
      </c>
      <c r="DR36" s="2356" t="s">
        <v>21</v>
      </c>
      <c r="DS36" s="2356">
        <v>52999</v>
      </c>
      <c r="DT36" s="208">
        <v>1712</v>
      </c>
      <c r="DU36" s="91" t="s">
        <v>37</v>
      </c>
      <c r="DV36" s="632" t="s">
        <v>26</v>
      </c>
      <c r="DW36" s="88" t="s">
        <v>26</v>
      </c>
      <c r="DX36" s="89" t="s">
        <v>26</v>
      </c>
      <c r="DY36" s="1194">
        <v>42217</v>
      </c>
      <c r="DZ36" s="2356" t="s">
        <v>21</v>
      </c>
      <c r="EA36" s="2356" t="s">
        <v>21</v>
      </c>
      <c r="EB36" s="2356">
        <v>364776</v>
      </c>
      <c r="EC36" s="2356">
        <v>340528</v>
      </c>
      <c r="ED36" s="2356">
        <v>123775</v>
      </c>
      <c r="EE36" s="2356">
        <v>104276</v>
      </c>
      <c r="EF36" s="2356">
        <v>1274</v>
      </c>
      <c r="EG36" s="2356">
        <v>25687</v>
      </c>
      <c r="EH36" s="2356">
        <v>90983</v>
      </c>
      <c r="EI36" s="2356">
        <v>99749</v>
      </c>
      <c r="EJ36" s="2356">
        <v>10538</v>
      </c>
      <c r="EK36" s="2356" t="s">
        <v>21</v>
      </c>
      <c r="EL36" s="2356">
        <v>1533490</v>
      </c>
      <c r="EM36" s="2356">
        <v>458686</v>
      </c>
      <c r="EN36" s="2356">
        <v>969162</v>
      </c>
      <c r="EO36" s="2356">
        <v>19591</v>
      </c>
      <c r="EP36" s="91" t="s">
        <v>37</v>
      </c>
      <c r="EQ36" s="632" t="s">
        <v>26</v>
      </c>
      <c r="ER36" s="88" t="s">
        <v>26</v>
      </c>
      <c r="ES36" s="89" t="s">
        <v>26</v>
      </c>
      <c r="ET36" s="1194">
        <v>42217</v>
      </c>
      <c r="EU36" s="2356">
        <v>3866</v>
      </c>
      <c r="EV36" s="2356" t="s">
        <v>21</v>
      </c>
      <c r="EW36" s="2356">
        <v>72440</v>
      </c>
      <c r="EX36" s="2356" t="s">
        <v>21</v>
      </c>
      <c r="EY36" s="2356" t="s">
        <v>21</v>
      </c>
      <c r="EZ36" s="2356">
        <v>5246</v>
      </c>
      <c r="FA36" s="2356">
        <v>24660</v>
      </c>
      <c r="FB36" s="2356">
        <v>180183</v>
      </c>
      <c r="FC36" s="2356">
        <v>11556</v>
      </c>
      <c r="FD36" s="2356">
        <v>195</v>
      </c>
      <c r="FE36" s="2356">
        <v>4229</v>
      </c>
      <c r="FF36" s="2356">
        <v>21485</v>
      </c>
      <c r="FG36" s="2356">
        <v>23899</v>
      </c>
      <c r="FH36" s="2356">
        <v>27476</v>
      </c>
      <c r="FI36" s="2356">
        <v>1164567</v>
      </c>
      <c r="FJ36" s="2356">
        <v>1429768</v>
      </c>
      <c r="FK36" s="91" t="s">
        <v>37</v>
      </c>
      <c r="FL36" s="632" t="s">
        <v>26</v>
      </c>
      <c r="FM36" s="74"/>
    </row>
    <row r="37" spans="1:169" ht="14.25" customHeight="1">
      <c r="A37" s="88" t="s">
        <v>26</v>
      </c>
      <c r="B37" s="89" t="s">
        <v>26</v>
      </c>
      <c r="C37" s="1194">
        <v>42248</v>
      </c>
      <c r="D37" s="1007">
        <v>8101934</v>
      </c>
      <c r="E37" s="1007">
        <v>166790</v>
      </c>
      <c r="F37" s="1007">
        <v>109</v>
      </c>
      <c r="G37" s="1007">
        <v>8378</v>
      </c>
      <c r="H37" s="1007">
        <v>1653</v>
      </c>
      <c r="I37" s="1007">
        <v>36736</v>
      </c>
      <c r="J37" s="1007">
        <v>16067</v>
      </c>
      <c r="K37" s="1007">
        <v>20669</v>
      </c>
      <c r="L37" s="1007">
        <v>7599</v>
      </c>
      <c r="M37" s="1007">
        <v>25718</v>
      </c>
      <c r="N37" s="1007">
        <v>40</v>
      </c>
      <c r="O37" s="1007">
        <v>98581</v>
      </c>
      <c r="P37" s="1007" t="s">
        <v>21</v>
      </c>
      <c r="Q37" s="1007">
        <v>317</v>
      </c>
      <c r="R37" s="1007">
        <v>6914411</v>
      </c>
      <c r="S37" s="1007">
        <v>3203253</v>
      </c>
      <c r="T37" s="91" t="s">
        <v>38</v>
      </c>
      <c r="U37" s="632" t="s">
        <v>26</v>
      </c>
      <c r="V37" s="88" t="s">
        <v>26</v>
      </c>
      <c r="W37" s="89" t="s">
        <v>26</v>
      </c>
      <c r="X37" s="1194">
        <v>42248</v>
      </c>
      <c r="Y37" s="82">
        <v>4496971</v>
      </c>
      <c r="Z37" s="2356">
        <v>329086</v>
      </c>
      <c r="AA37" s="2356">
        <v>1331314</v>
      </c>
      <c r="AB37" s="2356">
        <v>2671511</v>
      </c>
      <c r="AC37" s="2356" t="s">
        <v>21</v>
      </c>
      <c r="AD37" s="2356">
        <v>608313</v>
      </c>
      <c r="AE37" s="2356">
        <v>5902227</v>
      </c>
      <c r="AF37" s="2356">
        <v>391971</v>
      </c>
      <c r="AG37" s="2356">
        <v>1955</v>
      </c>
      <c r="AH37" s="2356">
        <v>1997</v>
      </c>
      <c r="AI37" s="2356">
        <v>38239</v>
      </c>
      <c r="AJ37" s="2356">
        <v>152328</v>
      </c>
      <c r="AK37" s="2356">
        <v>167026</v>
      </c>
      <c r="AL37" s="2356">
        <v>873516</v>
      </c>
      <c r="AM37" s="2356">
        <v>2634</v>
      </c>
      <c r="AN37" s="2356">
        <v>1659</v>
      </c>
      <c r="AO37" s="91" t="s">
        <v>38</v>
      </c>
      <c r="AP37" s="632" t="s">
        <v>26</v>
      </c>
      <c r="AQ37" s="88" t="s">
        <v>26</v>
      </c>
      <c r="AR37" s="89" t="s">
        <v>26</v>
      </c>
      <c r="AS37" s="1194">
        <v>42248</v>
      </c>
      <c r="AT37" s="82">
        <v>5323</v>
      </c>
      <c r="AU37" s="2356">
        <v>1761</v>
      </c>
      <c r="AV37" s="2356" t="s">
        <v>21</v>
      </c>
      <c r="AW37" s="2356" t="s">
        <v>21</v>
      </c>
      <c r="AX37" s="2356">
        <v>22029</v>
      </c>
      <c r="AY37" s="2356">
        <v>645</v>
      </c>
      <c r="AZ37" s="2356">
        <v>3024877</v>
      </c>
      <c r="BA37" s="2356">
        <v>49697</v>
      </c>
      <c r="BB37" s="2356">
        <v>1</v>
      </c>
      <c r="BC37" s="2356">
        <v>245</v>
      </c>
      <c r="BD37" s="2356">
        <v>46</v>
      </c>
      <c r="BE37" s="2356">
        <v>199</v>
      </c>
      <c r="BF37" s="2356">
        <v>223</v>
      </c>
      <c r="BG37" s="2356">
        <v>63604</v>
      </c>
      <c r="BH37" s="2356" t="s">
        <v>21</v>
      </c>
      <c r="BI37" s="2356" t="s">
        <v>21</v>
      </c>
      <c r="BJ37" s="91" t="s">
        <v>38</v>
      </c>
      <c r="BK37" s="632" t="s">
        <v>26</v>
      </c>
      <c r="BL37" s="88" t="s">
        <v>26</v>
      </c>
      <c r="BM37" s="89" t="s">
        <v>26</v>
      </c>
      <c r="BN37" s="1194">
        <v>42248</v>
      </c>
      <c r="BO37" s="2356">
        <v>390</v>
      </c>
      <c r="BP37" s="2356">
        <v>1</v>
      </c>
      <c r="BQ37" s="2356">
        <v>1</v>
      </c>
      <c r="BR37" s="2356">
        <v>4371</v>
      </c>
      <c r="BS37" s="2356">
        <v>13</v>
      </c>
      <c r="BT37" s="2356" t="s">
        <v>21</v>
      </c>
      <c r="BU37" s="2356">
        <v>158623</v>
      </c>
      <c r="BV37" s="2356">
        <v>2383</v>
      </c>
      <c r="BW37" s="2356">
        <v>326869</v>
      </c>
      <c r="BX37" s="2356">
        <v>11595</v>
      </c>
      <c r="BY37" s="2356">
        <v>663</v>
      </c>
      <c r="BZ37" s="2356">
        <v>137</v>
      </c>
      <c r="CA37" s="2356">
        <v>2436</v>
      </c>
      <c r="CB37" s="2356">
        <v>2246</v>
      </c>
      <c r="CC37" s="2356">
        <v>190</v>
      </c>
      <c r="CD37" s="2356" t="s">
        <v>21</v>
      </c>
      <c r="CE37" s="91" t="s">
        <v>38</v>
      </c>
      <c r="CF37" s="632" t="s">
        <v>26</v>
      </c>
      <c r="CG37" s="88" t="s">
        <v>26</v>
      </c>
      <c r="CH37" s="89" t="s">
        <v>26</v>
      </c>
      <c r="CI37" s="1194">
        <v>42248</v>
      </c>
      <c r="CJ37" s="82" t="s">
        <v>21</v>
      </c>
      <c r="CK37" s="2356">
        <v>49816</v>
      </c>
      <c r="CL37" s="2356">
        <v>5463</v>
      </c>
      <c r="CM37" s="2356">
        <v>27206</v>
      </c>
      <c r="CN37" s="2356">
        <v>2409</v>
      </c>
      <c r="CO37" s="2356">
        <v>1515</v>
      </c>
      <c r="CP37" s="2356">
        <v>7</v>
      </c>
      <c r="CQ37" s="2356">
        <v>2152</v>
      </c>
      <c r="CR37" s="2356">
        <v>2361</v>
      </c>
      <c r="CS37" s="2356">
        <v>419115</v>
      </c>
      <c r="CT37" s="2356">
        <v>1659</v>
      </c>
      <c r="CU37" s="2356">
        <v>366</v>
      </c>
      <c r="CV37" s="2356" t="s">
        <v>21</v>
      </c>
      <c r="CW37" s="2356">
        <v>406156</v>
      </c>
      <c r="CX37" s="2356">
        <v>245324</v>
      </c>
      <c r="CY37" s="2356">
        <v>129267</v>
      </c>
      <c r="CZ37" s="91" t="s">
        <v>38</v>
      </c>
      <c r="DA37" s="632" t="s">
        <v>26</v>
      </c>
      <c r="DB37" s="88" t="s">
        <v>26</v>
      </c>
      <c r="DC37" s="89" t="s">
        <v>26</v>
      </c>
      <c r="DD37" s="1194">
        <v>42248</v>
      </c>
      <c r="DE37" s="82" t="s">
        <v>21</v>
      </c>
      <c r="DF37" s="2356">
        <v>104</v>
      </c>
      <c r="DG37" s="2356" t="s">
        <v>21</v>
      </c>
      <c r="DH37" s="2356" t="s">
        <v>21</v>
      </c>
      <c r="DI37" s="2356">
        <v>10234</v>
      </c>
      <c r="DJ37" s="2356">
        <v>3570</v>
      </c>
      <c r="DK37" s="2356">
        <v>121</v>
      </c>
      <c r="DL37" s="2356">
        <v>816</v>
      </c>
      <c r="DM37" s="2356">
        <v>191</v>
      </c>
      <c r="DN37" s="2356">
        <v>1582</v>
      </c>
      <c r="DO37" s="2356">
        <v>5112</v>
      </c>
      <c r="DP37" s="2356">
        <v>5206</v>
      </c>
      <c r="DQ37" s="2356">
        <v>673</v>
      </c>
      <c r="DR37" s="2356" t="s">
        <v>21</v>
      </c>
      <c r="DS37" s="2356">
        <v>61910</v>
      </c>
      <c r="DT37" s="208">
        <v>1978</v>
      </c>
      <c r="DU37" s="91" t="s">
        <v>38</v>
      </c>
      <c r="DV37" s="632" t="s">
        <v>26</v>
      </c>
      <c r="DW37" s="88" t="s">
        <v>26</v>
      </c>
      <c r="DX37" s="89" t="s">
        <v>26</v>
      </c>
      <c r="DY37" s="1194">
        <v>42248</v>
      </c>
      <c r="DZ37" s="2356" t="s">
        <v>21</v>
      </c>
      <c r="EA37" s="2356" t="s">
        <v>21</v>
      </c>
      <c r="EB37" s="2356">
        <v>353728</v>
      </c>
      <c r="EC37" s="2356">
        <v>328310</v>
      </c>
      <c r="ED37" s="2356">
        <v>124895</v>
      </c>
      <c r="EE37" s="2356">
        <v>99184</v>
      </c>
      <c r="EF37" s="2356">
        <v>1176</v>
      </c>
      <c r="EG37" s="2356">
        <v>23506</v>
      </c>
      <c r="EH37" s="2356">
        <v>90642</v>
      </c>
      <c r="EI37" s="2356">
        <v>99396</v>
      </c>
      <c r="EJ37" s="2356">
        <v>11540</v>
      </c>
      <c r="EK37" s="2356" t="s">
        <v>21</v>
      </c>
      <c r="EL37" s="2356">
        <v>1481127</v>
      </c>
      <c r="EM37" s="2356">
        <v>492115</v>
      </c>
      <c r="EN37" s="2356">
        <v>946974</v>
      </c>
      <c r="EO37" s="2356">
        <v>16847</v>
      </c>
      <c r="EP37" s="91" t="s">
        <v>38</v>
      </c>
      <c r="EQ37" s="632" t="s">
        <v>26</v>
      </c>
      <c r="ER37" s="88" t="s">
        <v>26</v>
      </c>
      <c r="ES37" s="89" t="s">
        <v>26</v>
      </c>
      <c r="ET37" s="1194">
        <v>42248</v>
      </c>
      <c r="EU37" s="2356">
        <v>4218</v>
      </c>
      <c r="EV37" s="2356" t="s">
        <v>21</v>
      </c>
      <c r="EW37" s="2356">
        <v>72432</v>
      </c>
      <c r="EX37" s="2356">
        <v>11</v>
      </c>
      <c r="EY37" s="2356" t="s">
        <v>21</v>
      </c>
      <c r="EZ37" s="2356">
        <v>4715</v>
      </c>
      <c r="FA37" s="2356">
        <v>22217</v>
      </c>
      <c r="FB37" s="2356">
        <v>159735</v>
      </c>
      <c r="FC37" s="2356">
        <v>12279</v>
      </c>
      <c r="FD37" s="2356">
        <v>239</v>
      </c>
      <c r="FE37" s="2356">
        <v>4265</v>
      </c>
      <c r="FF37" s="2356">
        <v>24307</v>
      </c>
      <c r="FG37" s="2356">
        <v>27032</v>
      </c>
      <c r="FH37" s="2356">
        <v>27131</v>
      </c>
      <c r="FI37" s="2356">
        <v>1135728</v>
      </c>
      <c r="FJ37" s="2356">
        <v>1343792</v>
      </c>
      <c r="FK37" s="91" t="s">
        <v>38</v>
      </c>
      <c r="FL37" s="632" t="s">
        <v>26</v>
      </c>
      <c r="FM37" s="74"/>
    </row>
    <row r="38" spans="1:169" ht="14.25" customHeight="1">
      <c r="A38" s="88" t="s">
        <v>26</v>
      </c>
      <c r="B38" s="89" t="s">
        <v>26</v>
      </c>
      <c r="C38" s="1194">
        <v>42278</v>
      </c>
      <c r="D38" s="1007">
        <v>8325518</v>
      </c>
      <c r="E38" s="1007">
        <v>160725</v>
      </c>
      <c r="F38" s="1007">
        <v>137</v>
      </c>
      <c r="G38" s="1007">
        <v>8315</v>
      </c>
      <c r="H38" s="1007">
        <v>1782</v>
      </c>
      <c r="I38" s="1007">
        <v>40873</v>
      </c>
      <c r="J38" s="1007">
        <v>17141</v>
      </c>
      <c r="K38" s="1007">
        <v>23732</v>
      </c>
      <c r="L38" s="1007">
        <v>7522</v>
      </c>
      <c r="M38" s="1007">
        <v>25747</v>
      </c>
      <c r="N38" s="1007">
        <v>60</v>
      </c>
      <c r="O38" s="1007">
        <v>84894</v>
      </c>
      <c r="P38" s="1007" t="s">
        <v>21</v>
      </c>
      <c r="Q38" s="1007">
        <v>355</v>
      </c>
      <c r="R38" s="1007">
        <v>7112182</v>
      </c>
      <c r="S38" s="1007">
        <v>3356765</v>
      </c>
      <c r="T38" s="91" t="s">
        <v>39</v>
      </c>
      <c r="U38" s="632" t="s">
        <v>26</v>
      </c>
      <c r="V38" s="88" t="s">
        <v>26</v>
      </c>
      <c r="W38" s="89" t="s">
        <v>26</v>
      </c>
      <c r="X38" s="1194">
        <v>42278</v>
      </c>
      <c r="Y38" s="82">
        <v>4590357</v>
      </c>
      <c r="Z38" s="2356">
        <v>354238</v>
      </c>
      <c r="AA38" s="2356">
        <v>1347202</v>
      </c>
      <c r="AB38" s="2356">
        <v>2741442</v>
      </c>
      <c r="AC38" s="2356" t="s">
        <v>21</v>
      </c>
      <c r="AD38" s="2356">
        <v>624935</v>
      </c>
      <c r="AE38" s="2356">
        <v>5842553</v>
      </c>
      <c r="AF38" s="2356">
        <v>390215</v>
      </c>
      <c r="AG38" s="2356">
        <v>7610</v>
      </c>
      <c r="AH38" s="2356">
        <v>2018</v>
      </c>
      <c r="AI38" s="2356">
        <v>39087</v>
      </c>
      <c r="AJ38" s="2356">
        <v>152880</v>
      </c>
      <c r="AK38" s="2356">
        <v>167539</v>
      </c>
      <c r="AL38" s="2356">
        <v>902487</v>
      </c>
      <c r="AM38" s="2356">
        <v>841</v>
      </c>
      <c r="AN38" s="2356">
        <v>1087</v>
      </c>
      <c r="AO38" s="91" t="s">
        <v>39</v>
      </c>
      <c r="AP38" s="632" t="s">
        <v>26</v>
      </c>
      <c r="AQ38" s="88" t="s">
        <v>26</v>
      </c>
      <c r="AR38" s="89" t="s">
        <v>26</v>
      </c>
      <c r="AS38" s="1194">
        <v>42278</v>
      </c>
      <c r="AT38" s="82">
        <v>5358</v>
      </c>
      <c r="AU38" s="2356">
        <v>1405</v>
      </c>
      <c r="AV38" s="2356" t="s">
        <v>21</v>
      </c>
      <c r="AW38" s="2356" t="s">
        <v>21</v>
      </c>
      <c r="AX38" s="2356">
        <v>25432</v>
      </c>
      <c r="AY38" s="2356">
        <v>695</v>
      </c>
      <c r="AZ38" s="2356">
        <v>3112264</v>
      </c>
      <c r="BA38" s="2356">
        <v>41541</v>
      </c>
      <c r="BB38" s="2356">
        <v>2</v>
      </c>
      <c r="BC38" s="2356">
        <v>497</v>
      </c>
      <c r="BD38" s="2356">
        <v>71</v>
      </c>
      <c r="BE38" s="2356">
        <v>426</v>
      </c>
      <c r="BF38" s="2356">
        <v>457</v>
      </c>
      <c r="BG38" s="2356">
        <v>52298</v>
      </c>
      <c r="BH38" s="2356" t="s">
        <v>21</v>
      </c>
      <c r="BI38" s="2356" t="s">
        <v>21</v>
      </c>
      <c r="BJ38" s="91" t="s">
        <v>39</v>
      </c>
      <c r="BK38" s="632" t="s">
        <v>26</v>
      </c>
      <c r="BL38" s="88" t="s">
        <v>26</v>
      </c>
      <c r="BM38" s="89" t="s">
        <v>26</v>
      </c>
      <c r="BN38" s="1194">
        <v>42278</v>
      </c>
      <c r="BO38" s="2356">
        <v>307</v>
      </c>
      <c r="BP38" s="2356">
        <v>1</v>
      </c>
      <c r="BQ38" s="2356">
        <v>1</v>
      </c>
      <c r="BR38" s="2356">
        <v>4247</v>
      </c>
      <c r="BS38" s="2356">
        <v>26</v>
      </c>
      <c r="BT38" s="2356" t="s">
        <v>21</v>
      </c>
      <c r="BU38" s="2356">
        <v>227575</v>
      </c>
      <c r="BV38" s="2356">
        <v>2508</v>
      </c>
      <c r="BW38" s="2356">
        <v>337795</v>
      </c>
      <c r="BX38" s="2356">
        <v>12011</v>
      </c>
      <c r="BY38" s="2356">
        <v>648</v>
      </c>
      <c r="BZ38" s="2356">
        <v>136</v>
      </c>
      <c r="CA38" s="2356">
        <v>2458</v>
      </c>
      <c r="CB38" s="2356">
        <v>2253</v>
      </c>
      <c r="CC38" s="2356">
        <v>205</v>
      </c>
      <c r="CD38" s="2356" t="s">
        <v>21</v>
      </c>
      <c r="CE38" s="91" t="s">
        <v>39</v>
      </c>
      <c r="CF38" s="632" t="s">
        <v>26</v>
      </c>
      <c r="CG38" s="88" t="s">
        <v>26</v>
      </c>
      <c r="CH38" s="89" t="s">
        <v>26</v>
      </c>
      <c r="CI38" s="1194">
        <v>42278</v>
      </c>
      <c r="CJ38" s="82" t="s">
        <v>21</v>
      </c>
      <c r="CK38" s="2356">
        <v>49510</v>
      </c>
      <c r="CL38" s="2356">
        <v>6433</v>
      </c>
      <c r="CM38" s="2356">
        <v>28204</v>
      </c>
      <c r="CN38" s="2356">
        <v>1874</v>
      </c>
      <c r="CO38" s="2356">
        <v>1563</v>
      </c>
      <c r="CP38" s="2356">
        <v>4</v>
      </c>
      <c r="CQ38" s="2356">
        <v>2429</v>
      </c>
      <c r="CR38" s="2356">
        <v>2664</v>
      </c>
      <c r="CS38" s="2356">
        <v>433536</v>
      </c>
      <c r="CT38" s="2356">
        <v>1087</v>
      </c>
      <c r="CU38" s="2356">
        <v>629</v>
      </c>
      <c r="CV38" s="2356" t="s">
        <v>21</v>
      </c>
      <c r="CW38" s="2356">
        <v>414665</v>
      </c>
      <c r="CX38" s="2356">
        <v>251991</v>
      </c>
      <c r="CY38" s="2356">
        <v>134738</v>
      </c>
      <c r="CZ38" s="91" t="s">
        <v>39</v>
      </c>
      <c r="DA38" s="632" t="s">
        <v>26</v>
      </c>
      <c r="DB38" s="88" t="s">
        <v>26</v>
      </c>
      <c r="DC38" s="89" t="s">
        <v>26</v>
      </c>
      <c r="DD38" s="1194">
        <v>42278</v>
      </c>
      <c r="DE38" s="82" t="s">
        <v>21</v>
      </c>
      <c r="DF38" s="2356">
        <v>109</v>
      </c>
      <c r="DG38" s="2356" t="s">
        <v>21</v>
      </c>
      <c r="DH38" s="2356" t="s">
        <v>21</v>
      </c>
      <c r="DI38" s="2356">
        <v>10728</v>
      </c>
      <c r="DJ38" s="2356">
        <v>3575</v>
      </c>
      <c r="DK38" s="2356">
        <v>102</v>
      </c>
      <c r="DL38" s="2356">
        <v>644</v>
      </c>
      <c r="DM38" s="2356">
        <v>180</v>
      </c>
      <c r="DN38" s="2356">
        <v>1709</v>
      </c>
      <c r="DO38" s="2356">
        <v>5432</v>
      </c>
      <c r="DP38" s="2356">
        <v>5549</v>
      </c>
      <c r="DQ38" s="2356">
        <v>669</v>
      </c>
      <c r="DR38" s="2356" t="s">
        <v>21</v>
      </c>
      <c r="DS38" s="2356">
        <v>61443</v>
      </c>
      <c r="DT38" s="208">
        <v>1872</v>
      </c>
      <c r="DU38" s="91" t="s">
        <v>39</v>
      </c>
      <c r="DV38" s="632" t="s">
        <v>26</v>
      </c>
      <c r="DW38" s="88" t="s">
        <v>26</v>
      </c>
      <c r="DX38" s="89" t="s">
        <v>26</v>
      </c>
      <c r="DY38" s="1194">
        <v>42278</v>
      </c>
      <c r="DZ38" s="2356" t="s">
        <v>21</v>
      </c>
      <c r="EA38" s="2356" t="s">
        <v>21</v>
      </c>
      <c r="EB38" s="2356">
        <v>356479</v>
      </c>
      <c r="EC38" s="2356">
        <v>330774</v>
      </c>
      <c r="ED38" s="2356">
        <v>129485</v>
      </c>
      <c r="EE38" s="2356">
        <v>99749</v>
      </c>
      <c r="EF38" s="2356">
        <v>1215</v>
      </c>
      <c r="EG38" s="2356">
        <v>23539</v>
      </c>
      <c r="EH38" s="2356">
        <v>91303</v>
      </c>
      <c r="EI38" s="2356">
        <v>100067</v>
      </c>
      <c r="EJ38" s="2356">
        <v>11958</v>
      </c>
      <c r="EK38" s="2356" t="s">
        <v>21</v>
      </c>
      <c r="EL38" s="2356">
        <v>1477080</v>
      </c>
      <c r="EM38" s="2356">
        <v>523166</v>
      </c>
      <c r="EN38" s="2356">
        <v>907239</v>
      </c>
      <c r="EO38" s="2356">
        <v>19606</v>
      </c>
      <c r="EP38" s="91" t="s">
        <v>39</v>
      </c>
      <c r="EQ38" s="632" t="s">
        <v>26</v>
      </c>
      <c r="ER38" s="88" t="s">
        <v>26</v>
      </c>
      <c r="ES38" s="89" t="s">
        <v>26</v>
      </c>
      <c r="ET38" s="1194">
        <v>42278</v>
      </c>
      <c r="EU38" s="2356">
        <v>4663</v>
      </c>
      <c r="EV38" s="2356" t="s">
        <v>21</v>
      </c>
      <c r="EW38" s="2356">
        <v>73662</v>
      </c>
      <c r="EX38" s="2356" t="s">
        <v>21</v>
      </c>
      <c r="EY38" s="2356" t="s">
        <v>21</v>
      </c>
      <c r="EZ38" s="2356">
        <v>4864</v>
      </c>
      <c r="FA38" s="2356">
        <v>28732</v>
      </c>
      <c r="FB38" s="2356">
        <v>148548</v>
      </c>
      <c r="FC38" s="2356">
        <v>11023</v>
      </c>
      <c r="FD38" s="2356">
        <v>215</v>
      </c>
      <c r="FE38" s="2356">
        <v>4277</v>
      </c>
      <c r="FF38" s="2356">
        <v>23666</v>
      </c>
      <c r="FG38" s="2356">
        <v>26327</v>
      </c>
      <c r="FH38" s="2356">
        <v>24902</v>
      </c>
      <c r="FI38" s="2356">
        <v>1145759</v>
      </c>
      <c r="FJ38" s="2356">
        <v>1373448</v>
      </c>
      <c r="FK38" s="91" t="s">
        <v>39</v>
      </c>
      <c r="FL38" s="632" t="s">
        <v>26</v>
      </c>
      <c r="FM38" s="74"/>
    </row>
    <row r="39" spans="1:169" ht="14.25" customHeight="1">
      <c r="A39" s="88" t="s">
        <v>26</v>
      </c>
      <c r="B39" s="89" t="s">
        <v>26</v>
      </c>
      <c r="C39" s="1194">
        <v>42309</v>
      </c>
      <c r="D39" s="1007">
        <v>8063562</v>
      </c>
      <c r="E39" s="1007">
        <v>139207</v>
      </c>
      <c r="F39" s="1007">
        <v>103</v>
      </c>
      <c r="G39" s="1007">
        <v>8539</v>
      </c>
      <c r="H39" s="1007">
        <v>1627</v>
      </c>
      <c r="I39" s="1007">
        <v>35493</v>
      </c>
      <c r="J39" s="1007">
        <v>18018</v>
      </c>
      <c r="K39" s="1007">
        <v>17475</v>
      </c>
      <c r="L39" s="1007">
        <v>7251</v>
      </c>
      <c r="M39" s="1007">
        <v>21939</v>
      </c>
      <c r="N39" s="1007">
        <v>40</v>
      </c>
      <c r="O39" s="1007">
        <v>71611</v>
      </c>
      <c r="P39" s="1007" t="s">
        <v>21</v>
      </c>
      <c r="Q39" s="1007">
        <v>275</v>
      </c>
      <c r="R39" s="1007">
        <v>6914780</v>
      </c>
      <c r="S39" s="1007">
        <v>3202312</v>
      </c>
      <c r="T39" s="91" t="s">
        <v>40</v>
      </c>
      <c r="U39" s="632" t="s">
        <v>26</v>
      </c>
      <c r="V39" s="88" t="s">
        <v>26</v>
      </c>
      <c r="W39" s="89" t="s">
        <v>26</v>
      </c>
      <c r="X39" s="1194">
        <v>42309</v>
      </c>
      <c r="Y39" s="82">
        <v>4497925</v>
      </c>
      <c r="Z39" s="2356">
        <v>329072</v>
      </c>
      <c r="AA39" s="2356">
        <v>1319399</v>
      </c>
      <c r="AB39" s="2356">
        <v>2661718</v>
      </c>
      <c r="AC39" s="2356" t="s">
        <v>21</v>
      </c>
      <c r="AD39" s="2356">
        <v>614806</v>
      </c>
      <c r="AE39" s="2356">
        <v>5996795</v>
      </c>
      <c r="AF39" s="2356">
        <v>380510</v>
      </c>
      <c r="AG39" s="2356">
        <v>8333</v>
      </c>
      <c r="AH39" s="2356">
        <v>2051</v>
      </c>
      <c r="AI39" s="2356">
        <v>38092</v>
      </c>
      <c r="AJ39" s="2356">
        <v>156530</v>
      </c>
      <c r="AK39" s="2356">
        <v>171536</v>
      </c>
      <c r="AL39" s="2356">
        <v>882960</v>
      </c>
      <c r="AM39" s="2356">
        <v>123</v>
      </c>
      <c r="AN39" s="2356">
        <v>1459</v>
      </c>
      <c r="AO39" s="91" t="s">
        <v>40</v>
      </c>
      <c r="AP39" s="632" t="s">
        <v>26</v>
      </c>
      <c r="AQ39" s="88" t="s">
        <v>26</v>
      </c>
      <c r="AR39" s="89" t="s">
        <v>26</v>
      </c>
      <c r="AS39" s="1194">
        <v>42309</v>
      </c>
      <c r="AT39" s="82">
        <v>5591</v>
      </c>
      <c r="AU39" s="2356">
        <v>1398</v>
      </c>
      <c r="AV39" s="2356" t="s">
        <v>21</v>
      </c>
      <c r="AW39" s="2356" t="s">
        <v>21</v>
      </c>
      <c r="AX39" s="2356">
        <v>24057</v>
      </c>
      <c r="AY39" s="2356">
        <v>865</v>
      </c>
      <c r="AZ39" s="2356">
        <v>3009955</v>
      </c>
      <c r="BA39" s="2356">
        <v>34255</v>
      </c>
      <c r="BB39" s="2356">
        <v>2</v>
      </c>
      <c r="BC39" s="2356">
        <v>177</v>
      </c>
      <c r="BD39" s="2356">
        <v>53</v>
      </c>
      <c r="BE39" s="2356">
        <v>124</v>
      </c>
      <c r="BF39" s="2356">
        <v>456</v>
      </c>
      <c r="BG39" s="2356">
        <v>43317</v>
      </c>
      <c r="BH39" s="2356" t="s">
        <v>21</v>
      </c>
      <c r="BI39" s="2356" t="s">
        <v>21</v>
      </c>
      <c r="BJ39" s="91" t="s">
        <v>40</v>
      </c>
      <c r="BK39" s="632" t="s">
        <v>26</v>
      </c>
      <c r="BL39" s="88" t="s">
        <v>26</v>
      </c>
      <c r="BM39" s="89" t="s">
        <v>26</v>
      </c>
      <c r="BN39" s="1194">
        <v>42309</v>
      </c>
      <c r="BO39" s="2356">
        <v>328</v>
      </c>
      <c r="BP39" s="2356">
        <v>1</v>
      </c>
      <c r="BQ39" s="2356">
        <v>1</v>
      </c>
      <c r="BR39" s="2356">
        <v>4254</v>
      </c>
      <c r="BS39" s="2356" t="s">
        <v>21</v>
      </c>
      <c r="BT39" s="2356" t="s">
        <v>21</v>
      </c>
      <c r="BU39" s="2356">
        <v>203618</v>
      </c>
      <c r="BV39" s="2356">
        <v>2429</v>
      </c>
      <c r="BW39" s="2356">
        <v>326120</v>
      </c>
      <c r="BX39" s="2356">
        <v>11948</v>
      </c>
      <c r="BY39" s="2356">
        <v>654</v>
      </c>
      <c r="BZ39" s="2356">
        <v>129</v>
      </c>
      <c r="CA39" s="2356">
        <v>2537</v>
      </c>
      <c r="CB39" s="2356">
        <v>2331</v>
      </c>
      <c r="CC39" s="2356">
        <v>206</v>
      </c>
      <c r="CD39" s="2356" t="s">
        <v>21</v>
      </c>
      <c r="CE39" s="91" t="s">
        <v>40</v>
      </c>
      <c r="CF39" s="632" t="s">
        <v>26</v>
      </c>
      <c r="CG39" s="88" t="s">
        <v>26</v>
      </c>
      <c r="CH39" s="89" t="s">
        <v>26</v>
      </c>
      <c r="CI39" s="1194">
        <v>42309</v>
      </c>
      <c r="CJ39" s="82" t="s">
        <v>21</v>
      </c>
      <c r="CK39" s="2356">
        <v>45943</v>
      </c>
      <c r="CL39" s="2356">
        <v>5381</v>
      </c>
      <c r="CM39" s="2356">
        <v>27549</v>
      </c>
      <c r="CN39" s="2356">
        <v>1335</v>
      </c>
      <c r="CO39" s="2356">
        <v>1967</v>
      </c>
      <c r="CP39" s="2356">
        <v>9</v>
      </c>
      <c r="CQ39" s="2356">
        <v>2348</v>
      </c>
      <c r="CR39" s="2356">
        <v>2576</v>
      </c>
      <c r="CS39" s="2356">
        <v>419076</v>
      </c>
      <c r="CT39" s="2356">
        <v>1459</v>
      </c>
      <c r="CU39" s="2356">
        <v>607</v>
      </c>
      <c r="CV39" s="2356" t="s">
        <v>21</v>
      </c>
      <c r="CW39" s="2356">
        <v>397093</v>
      </c>
      <c r="CX39" s="2356">
        <v>231538</v>
      </c>
      <c r="CY39" s="2356">
        <v>132268</v>
      </c>
      <c r="CZ39" s="91" t="s">
        <v>40</v>
      </c>
      <c r="DA39" s="632" t="s">
        <v>26</v>
      </c>
      <c r="DB39" s="88" t="s">
        <v>26</v>
      </c>
      <c r="DC39" s="89" t="s">
        <v>26</v>
      </c>
      <c r="DD39" s="1194">
        <v>42309</v>
      </c>
      <c r="DE39" s="82" t="s">
        <v>21</v>
      </c>
      <c r="DF39" s="2356">
        <v>107</v>
      </c>
      <c r="DG39" s="2356" t="s">
        <v>21</v>
      </c>
      <c r="DH39" s="2356" t="s">
        <v>21</v>
      </c>
      <c r="DI39" s="2356">
        <v>9824</v>
      </c>
      <c r="DJ39" s="2356">
        <v>3047</v>
      </c>
      <c r="DK39" s="2356">
        <v>166</v>
      </c>
      <c r="DL39" s="2356">
        <v>896</v>
      </c>
      <c r="DM39" s="2356">
        <v>172</v>
      </c>
      <c r="DN39" s="2356">
        <v>1425</v>
      </c>
      <c r="DO39" s="2356">
        <v>5228</v>
      </c>
      <c r="DP39" s="2356">
        <v>5318</v>
      </c>
      <c r="DQ39" s="2356">
        <v>553</v>
      </c>
      <c r="DR39" s="2356" t="s">
        <v>21</v>
      </c>
      <c r="DS39" s="2356">
        <v>58638</v>
      </c>
      <c r="DT39" s="208">
        <v>1746</v>
      </c>
      <c r="DU39" s="91" t="s">
        <v>40</v>
      </c>
      <c r="DV39" s="632" t="s">
        <v>26</v>
      </c>
      <c r="DW39" s="88" t="s">
        <v>26</v>
      </c>
      <c r="DX39" s="89" t="s">
        <v>26</v>
      </c>
      <c r="DY39" s="1194">
        <v>42309</v>
      </c>
      <c r="DZ39" s="2356" t="s">
        <v>21</v>
      </c>
      <c r="EA39" s="2356" t="s">
        <v>21</v>
      </c>
      <c r="EB39" s="2356">
        <v>361538</v>
      </c>
      <c r="EC39" s="2356">
        <v>328831</v>
      </c>
      <c r="ED39" s="2356">
        <v>132145</v>
      </c>
      <c r="EE39" s="2356">
        <v>102488</v>
      </c>
      <c r="EF39" s="2356">
        <v>1253</v>
      </c>
      <c r="EG39" s="2356">
        <v>23811</v>
      </c>
      <c r="EH39" s="2356">
        <v>95547</v>
      </c>
      <c r="EI39" s="2356">
        <v>104732</v>
      </c>
      <c r="EJ39" s="2356">
        <v>11457</v>
      </c>
      <c r="EK39" s="2356" t="s">
        <v>21</v>
      </c>
      <c r="EL39" s="2356">
        <v>1457814</v>
      </c>
      <c r="EM39" s="2356">
        <v>532718</v>
      </c>
      <c r="EN39" s="2356">
        <v>892860</v>
      </c>
      <c r="EO39" s="2356">
        <v>15085</v>
      </c>
      <c r="EP39" s="91" t="s">
        <v>40</v>
      </c>
      <c r="EQ39" s="632" t="s">
        <v>26</v>
      </c>
      <c r="ER39" s="88" t="s">
        <v>26</v>
      </c>
      <c r="ES39" s="89" t="s">
        <v>26</v>
      </c>
      <c r="ET39" s="1194">
        <v>42309</v>
      </c>
      <c r="EU39" s="2356">
        <v>4422</v>
      </c>
      <c r="EV39" s="2356" t="s">
        <v>21</v>
      </c>
      <c r="EW39" s="2356">
        <v>72018</v>
      </c>
      <c r="EX39" s="2356" t="s">
        <v>21</v>
      </c>
      <c r="EY39" s="2356">
        <v>330</v>
      </c>
      <c r="EZ39" s="2356">
        <v>5201</v>
      </c>
      <c r="FA39" s="2356">
        <v>27315</v>
      </c>
      <c r="FB39" s="2356">
        <v>133250</v>
      </c>
      <c r="FC39" s="2356">
        <v>13200</v>
      </c>
      <c r="FD39" s="2356">
        <v>200</v>
      </c>
      <c r="FE39" s="2356">
        <v>3938</v>
      </c>
      <c r="FF39" s="2356">
        <v>23516</v>
      </c>
      <c r="FG39" s="2356">
        <v>26153</v>
      </c>
      <c r="FH39" s="2356">
        <v>26032</v>
      </c>
      <c r="FI39" s="2356">
        <v>1092191</v>
      </c>
      <c r="FJ39" s="2356">
        <v>1378889</v>
      </c>
      <c r="FK39" s="91" t="s">
        <v>40</v>
      </c>
      <c r="FL39" s="632" t="s">
        <v>26</v>
      </c>
      <c r="FM39" s="74"/>
    </row>
    <row r="40" spans="1:169" ht="14.25" customHeight="1">
      <c r="A40" s="104" t="s">
        <v>26</v>
      </c>
      <c r="B40" s="105" t="s">
        <v>26</v>
      </c>
      <c r="C40" s="1195">
        <v>42339</v>
      </c>
      <c r="D40" s="1009">
        <v>8255856</v>
      </c>
      <c r="E40" s="1009">
        <v>154775</v>
      </c>
      <c r="F40" s="1009">
        <v>109</v>
      </c>
      <c r="G40" s="1009">
        <v>8186</v>
      </c>
      <c r="H40" s="1009">
        <v>1737</v>
      </c>
      <c r="I40" s="1009">
        <v>39042</v>
      </c>
      <c r="J40" s="1009">
        <v>18387</v>
      </c>
      <c r="K40" s="1009">
        <v>20655</v>
      </c>
      <c r="L40" s="1009">
        <v>7467</v>
      </c>
      <c r="M40" s="1009">
        <v>25486</v>
      </c>
      <c r="N40" s="1009">
        <v>40</v>
      </c>
      <c r="O40" s="1009">
        <v>80720</v>
      </c>
      <c r="P40" s="1009" t="s">
        <v>21</v>
      </c>
      <c r="Q40" s="1009">
        <v>320</v>
      </c>
      <c r="R40" s="1009">
        <v>7062663</v>
      </c>
      <c r="S40" s="1009">
        <v>3302325</v>
      </c>
      <c r="T40" s="107" t="s">
        <v>41</v>
      </c>
      <c r="U40" s="635" t="s">
        <v>26</v>
      </c>
      <c r="V40" s="104" t="s">
        <v>26</v>
      </c>
      <c r="W40" s="105" t="s">
        <v>26</v>
      </c>
      <c r="X40" s="1195">
        <v>42339</v>
      </c>
      <c r="Y40" s="106">
        <v>4570331</v>
      </c>
      <c r="Z40" s="2357">
        <v>338268</v>
      </c>
      <c r="AA40" s="2357">
        <v>1397636</v>
      </c>
      <c r="AB40" s="2357">
        <v>2674372</v>
      </c>
      <c r="AC40" s="2357" t="s">
        <v>21</v>
      </c>
      <c r="AD40" s="2357">
        <v>632333</v>
      </c>
      <c r="AE40" s="2357">
        <v>5843161</v>
      </c>
      <c r="AF40" s="2357">
        <v>413437</v>
      </c>
      <c r="AG40" s="2357">
        <v>7848</v>
      </c>
      <c r="AH40" s="2357">
        <v>1988</v>
      </c>
      <c r="AI40" s="2357">
        <v>37845</v>
      </c>
      <c r="AJ40" s="2357">
        <v>155994</v>
      </c>
      <c r="AK40" s="2357">
        <v>171037</v>
      </c>
      <c r="AL40" s="2357">
        <v>881985</v>
      </c>
      <c r="AM40" s="2357">
        <v>4310</v>
      </c>
      <c r="AN40" s="2357">
        <v>1854</v>
      </c>
      <c r="AO40" s="107" t="s">
        <v>41</v>
      </c>
      <c r="AP40" s="635" t="s">
        <v>26</v>
      </c>
      <c r="AQ40" s="104" t="s">
        <v>26</v>
      </c>
      <c r="AR40" s="105" t="s">
        <v>26</v>
      </c>
      <c r="AS40" s="1195">
        <v>42339</v>
      </c>
      <c r="AT40" s="106">
        <v>5467</v>
      </c>
      <c r="AU40" s="2357">
        <v>2169</v>
      </c>
      <c r="AV40" s="2357" t="s">
        <v>21</v>
      </c>
      <c r="AW40" s="2357" t="s">
        <v>21</v>
      </c>
      <c r="AX40" s="2357">
        <v>24214</v>
      </c>
      <c r="AY40" s="2357">
        <v>895</v>
      </c>
      <c r="AZ40" s="2357">
        <v>3012730</v>
      </c>
      <c r="BA40" s="2357">
        <v>33501</v>
      </c>
      <c r="BB40" s="2357">
        <v>2</v>
      </c>
      <c r="BC40" s="2357">
        <v>539</v>
      </c>
      <c r="BD40" s="2357">
        <v>62</v>
      </c>
      <c r="BE40" s="2357">
        <v>477</v>
      </c>
      <c r="BF40" s="2357">
        <v>272</v>
      </c>
      <c r="BG40" s="2357">
        <v>42147</v>
      </c>
      <c r="BH40" s="2357" t="s">
        <v>21</v>
      </c>
      <c r="BI40" s="2357" t="s">
        <v>21</v>
      </c>
      <c r="BJ40" s="107" t="s">
        <v>41</v>
      </c>
      <c r="BK40" s="635" t="s">
        <v>26</v>
      </c>
      <c r="BL40" s="104" t="s">
        <v>26</v>
      </c>
      <c r="BM40" s="105" t="s">
        <v>26</v>
      </c>
      <c r="BN40" s="1195">
        <v>42339</v>
      </c>
      <c r="BO40" s="2356">
        <v>345</v>
      </c>
      <c r="BP40" s="2356">
        <v>1</v>
      </c>
      <c r="BQ40" s="2357">
        <v>1</v>
      </c>
      <c r="BR40" s="2357">
        <v>4365</v>
      </c>
      <c r="BS40" s="2357">
        <v>33</v>
      </c>
      <c r="BT40" s="2357" t="s">
        <v>21</v>
      </c>
      <c r="BU40" s="2357">
        <v>232410</v>
      </c>
      <c r="BV40" s="2356">
        <v>2735</v>
      </c>
      <c r="BW40" s="2357">
        <v>333371</v>
      </c>
      <c r="BX40" s="2357">
        <v>12799</v>
      </c>
      <c r="BY40" s="2357">
        <v>649</v>
      </c>
      <c r="BZ40" s="2357">
        <v>142</v>
      </c>
      <c r="CA40" s="2357">
        <v>2798</v>
      </c>
      <c r="CB40" s="2357">
        <v>2567</v>
      </c>
      <c r="CC40" s="2357">
        <v>231</v>
      </c>
      <c r="CD40" s="2357" t="s">
        <v>21</v>
      </c>
      <c r="CE40" s="107" t="s">
        <v>41</v>
      </c>
      <c r="CF40" s="635" t="s">
        <v>26</v>
      </c>
      <c r="CG40" s="104" t="s">
        <v>26</v>
      </c>
      <c r="CH40" s="105" t="s">
        <v>26</v>
      </c>
      <c r="CI40" s="1195">
        <v>42339</v>
      </c>
      <c r="CJ40" s="106" t="s">
        <v>21</v>
      </c>
      <c r="CK40" s="2357">
        <v>57264</v>
      </c>
      <c r="CL40" s="2357">
        <v>6490</v>
      </c>
      <c r="CM40" s="2357">
        <v>29740</v>
      </c>
      <c r="CN40" s="2357">
        <v>1299</v>
      </c>
      <c r="CO40" s="2357">
        <v>2076</v>
      </c>
      <c r="CP40" s="2357">
        <v>7</v>
      </c>
      <c r="CQ40" s="2357">
        <v>2333</v>
      </c>
      <c r="CR40" s="2357">
        <v>2558</v>
      </c>
      <c r="CS40" s="2357">
        <v>435162</v>
      </c>
      <c r="CT40" s="2357">
        <v>1854</v>
      </c>
      <c r="CU40" s="2357">
        <v>540</v>
      </c>
      <c r="CV40" s="2357" t="s">
        <v>21</v>
      </c>
      <c r="CW40" s="2357">
        <v>417068</v>
      </c>
      <c r="CX40" s="2357">
        <v>244129</v>
      </c>
      <c r="CY40" s="2357">
        <v>123165</v>
      </c>
      <c r="CZ40" s="107" t="s">
        <v>41</v>
      </c>
      <c r="DA40" s="635" t="s">
        <v>26</v>
      </c>
      <c r="DB40" s="104" t="s">
        <v>26</v>
      </c>
      <c r="DC40" s="105" t="s">
        <v>26</v>
      </c>
      <c r="DD40" s="1195">
        <v>42339</v>
      </c>
      <c r="DE40" s="106" t="s">
        <v>21</v>
      </c>
      <c r="DF40" s="2357">
        <v>108</v>
      </c>
      <c r="DG40" s="2357" t="s">
        <v>21</v>
      </c>
      <c r="DH40" s="2357" t="s">
        <v>21</v>
      </c>
      <c r="DI40" s="2357">
        <v>9221</v>
      </c>
      <c r="DJ40" s="2357">
        <v>3310</v>
      </c>
      <c r="DK40" s="2357">
        <v>124</v>
      </c>
      <c r="DL40" s="2357">
        <v>623</v>
      </c>
      <c r="DM40" s="2357">
        <v>192</v>
      </c>
      <c r="DN40" s="2357">
        <v>1522</v>
      </c>
      <c r="DO40" s="2357">
        <v>4459</v>
      </c>
      <c r="DP40" s="2357">
        <v>4529</v>
      </c>
      <c r="DQ40" s="2357">
        <v>528</v>
      </c>
      <c r="DR40" s="2357" t="s">
        <v>21</v>
      </c>
      <c r="DS40" s="2357">
        <v>55446</v>
      </c>
      <c r="DT40" s="493">
        <v>1751</v>
      </c>
      <c r="DU40" s="107" t="s">
        <v>41</v>
      </c>
      <c r="DV40" s="635" t="s">
        <v>26</v>
      </c>
      <c r="DW40" s="104" t="s">
        <v>26</v>
      </c>
      <c r="DX40" s="105" t="s">
        <v>26</v>
      </c>
      <c r="DY40" s="1195">
        <v>42339</v>
      </c>
      <c r="DZ40" s="2357" t="s">
        <v>21</v>
      </c>
      <c r="EA40" s="2357">
        <v>1</v>
      </c>
      <c r="EB40" s="2357">
        <v>362657</v>
      </c>
      <c r="EC40" s="2357">
        <v>332506</v>
      </c>
      <c r="ED40" s="2357">
        <v>130207</v>
      </c>
      <c r="EE40" s="2357">
        <v>105578</v>
      </c>
      <c r="EF40" s="2357">
        <v>1112</v>
      </c>
      <c r="EG40" s="2357">
        <v>22826</v>
      </c>
      <c r="EH40" s="2357">
        <v>95743</v>
      </c>
      <c r="EI40" s="2357">
        <v>104964</v>
      </c>
      <c r="EJ40" s="2357">
        <v>11004</v>
      </c>
      <c r="EK40" s="2357" t="s">
        <v>21</v>
      </c>
      <c r="EL40" s="2357">
        <v>1463425</v>
      </c>
      <c r="EM40" s="2357">
        <v>566792</v>
      </c>
      <c r="EN40" s="2357">
        <v>968293</v>
      </c>
      <c r="EO40" s="2357">
        <v>20922</v>
      </c>
      <c r="EP40" s="107" t="s">
        <v>41</v>
      </c>
      <c r="EQ40" s="635" t="s">
        <v>26</v>
      </c>
      <c r="ER40" s="104" t="s">
        <v>26</v>
      </c>
      <c r="ES40" s="105" t="s">
        <v>26</v>
      </c>
      <c r="ET40" s="1195">
        <v>42339</v>
      </c>
      <c r="EU40" s="2357">
        <v>4626</v>
      </c>
      <c r="EV40" s="2357" t="s">
        <v>21</v>
      </c>
      <c r="EW40" s="2357">
        <v>69935</v>
      </c>
      <c r="EX40" s="2357" t="s">
        <v>21</v>
      </c>
      <c r="EY40" s="2357">
        <v>16</v>
      </c>
      <c r="EZ40" s="2357">
        <v>4902</v>
      </c>
      <c r="FA40" s="2357">
        <v>27354</v>
      </c>
      <c r="FB40" s="2357">
        <v>127306</v>
      </c>
      <c r="FC40" s="2357">
        <v>10184</v>
      </c>
      <c r="FD40" s="2357">
        <v>238</v>
      </c>
      <c r="FE40" s="2357">
        <v>4306</v>
      </c>
      <c r="FF40" s="2357">
        <v>22130</v>
      </c>
      <c r="FG40" s="2357">
        <v>24603</v>
      </c>
      <c r="FH40" s="2357">
        <v>29268</v>
      </c>
      <c r="FI40" s="2357">
        <v>1125170</v>
      </c>
      <c r="FJ40" s="2357">
        <v>1478976</v>
      </c>
      <c r="FK40" s="107" t="s">
        <v>41</v>
      </c>
      <c r="FL40" s="635" t="s">
        <v>26</v>
      </c>
      <c r="FM40" s="74"/>
    </row>
    <row r="41" spans="1:169" ht="14.25" customHeight="1">
      <c r="A41" s="35"/>
      <c r="B41" s="35"/>
      <c r="C41" s="35"/>
      <c r="D41" s="929"/>
      <c r="E41" s="929"/>
      <c r="F41" s="929"/>
      <c r="G41" s="929"/>
      <c r="H41" s="929"/>
      <c r="I41" s="929"/>
      <c r="J41" s="929"/>
      <c r="K41" s="929"/>
      <c r="L41" s="929"/>
      <c r="M41" s="929"/>
      <c r="N41" s="929"/>
      <c r="O41" s="929"/>
      <c r="P41" s="929"/>
      <c r="Q41" s="929"/>
      <c r="R41" s="1011"/>
      <c r="S41" s="1012"/>
      <c r="T41" s="146"/>
      <c r="U41" s="146"/>
      <c r="V41" s="929"/>
      <c r="W41" s="929"/>
      <c r="X41" s="929"/>
      <c r="Y41" s="929"/>
      <c r="Z41" s="929"/>
      <c r="AA41" s="929"/>
      <c r="AB41" s="929"/>
      <c r="AC41" s="929"/>
      <c r="AD41" s="929"/>
      <c r="AE41" s="929"/>
      <c r="AF41" s="929"/>
      <c r="AG41" s="929"/>
      <c r="AH41" s="929"/>
      <c r="AI41" s="929"/>
      <c r="AJ41" s="1011"/>
      <c r="AK41" s="1011"/>
      <c r="AL41" s="929"/>
      <c r="AM41" s="929"/>
      <c r="AN41" s="929"/>
      <c r="AO41" s="146"/>
      <c r="AP41" s="146"/>
      <c r="AQ41" s="929"/>
      <c r="AR41" s="929"/>
      <c r="AS41" s="929"/>
      <c r="AT41" s="929"/>
      <c r="AU41" s="929"/>
      <c r="AV41" s="929"/>
      <c r="AW41" s="929"/>
      <c r="AX41" s="929"/>
      <c r="AY41" s="929"/>
      <c r="AZ41" s="929"/>
      <c r="BA41" s="929"/>
      <c r="BB41" s="929"/>
      <c r="BC41" s="929"/>
      <c r="BD41" s="929"/>
      <c r="BE41" s="929"/>
      <c r="BF41" s="929"/>
      <c r="BG41" s="929"/>
      <c r="BH41" s="929"/>
      <c r="BI41" s="929"/>
      <c r="BJ41" s="146"/>
      <c r="BK41" s="146"/>
      <c r="BL41" s="929"/>
      <c r="BM41" s="929"/>
      <c r="BN41" s="929"/>
      <c r="BO41" s="1011"/>
      <c r="BP41" s="1011"/>
      <c r="BQ41" s="929"/>
      <c r="BR41" s="929"/>
      <c r="BS41" s="929"/>
      <c r="BT41" s="929"/>
      <c r="BU41" s="1011"/>
      <c r="BV41" s="1011"/>
      <c r="BW41" s="1011"/>
      <c r="BX41" s="1011"/>
      <c r="BY41" s="929"/>
      <c r="BZ41" s="929"/>
      <c r="CA41" s="929"/>
      <c r="CB41" s="929"/>
      <c r="CC41" s="929"/>
      <c r="CD41" s="929"/>
      <c r="CE41" s="146"/>
      <c r="CF41" s="146"/>
      <c r="CG41" s="929"/>
      <c r="CH41" s="929"/>
      <c r="CI41" s="929"/>
      <c r="CJ41" s="929"/>
      <c r="CK41" s="929"/>
      <c r="CL41" s="1012"/>
      <c r="CM41" s="1012"/>
      <c r="CN41" s="1012"/>
      <c r="CO41" s="1012"/>
      <c r="CP41" s="1012"/>
      <c r="CQ41" s="1013"/>
      <c r="CR41" s="929"/>
      <c r="CS41" s="929"/>
      <c r="CT41" s="929"/>
      <c r="CU41" s="929"/>
      <c r="CV41" s="929"/>
      <c r="CW41" s="929"/>
      <c r="CX41" s="929"/>
      <c r="CY41" s="929"/>
      <c r="CZ41" s="146"/>
      <c r="DA41" s="146"/>
      <c r="DB41" s="929"/>
      <c r="DC41" s="929"/>
      <c r="DD41" s="929"/>
      <c r="DI41" s="929"/>
      <c r="DJ41" s="929"/>
      <c r="DK41" s="929"/>
      <c r="DL41" s="929"/>
      <c r="DM41" s="929"/>
      <c r="DN41" s="929"/>
      <c r="DO41" s="929"/>
      <c r="DP41" s="929"/>
      <c r="DQ41" s="929"/>
      <c r="DR41" s="929"/>
      <c r="DS41" s="929"/>
      <c r="DT41" s="929"/>
      <c r="DU41" s="146"/>
      <c r="DV41" s="146"/>
      <c r="DW41" s="929"/>
      <c r="DX41" s="929"/>
      <c r="DY41" s="929"/>
      <c r="DZ41" s="929"/>
      <c r="EA41" s="929"/>
      <c r="EB41" s="929"/>
      <c r="EC41" s="929"/>
      <c r="ED41" s="929"/>
      <c r="EE41" s="929"/>
      <c r="EF41" s="929"/>
      <c r="EG41" s="929"/>
      <c r="EH41" s="929"/>
      <c r="EI41" s="929"/>
      <c r="EJ41" s="929"/>
      <c r="EK41" s="929"/>
      <c r="EL41" s="929"/>
      <c r="EM41" s="929"/>
      <c r="EN41" s="929"/>
      <c r="EO41" s="929"/>
      <c r="EP41" s="146"/>
      <c r="EQ41" s="146"/>
      <c r="ER41" s="929"/>
      <c r="ES41" s="929"/>
      <c r="ET41" s="929"/>
      <c r="EU41" s="929"/>
      <c r="EV41" s="929"/>
      <c r="EW41" s="929"/>
      <c r="EX41" s="929"/>
      <c r="EY41" s="929"/>
      <c r="EZ41" s="929"/>
      <c r="FA41" s="929"/>
      <c r="FB41" s="929" t="s">
        <v>2679</v>
      </c>
      <c r="FC41" s="1012"/>
      <c r="FD41" s="1012"/>
      <c r="FE41" s="1012"/>
      <c r="FF41" s="1012"/>
      <c r="FG41" s="1012"/>
      <c r="FH41" s="1013"/>
      <c r="FI41" s="929"/>
      <c r="FJ41" s="929"/>
      <c r="FK41" s="146"/>
      <c r="FL41" s="146"/>
      <c r="FM41" s="929"/>
    </row>
    <row r="42" spans="1:169" s="1019" customFormat="1" ht="19.5" customHeight="1">
      <c r="A42" s="2487" t="s">
        <v>2680</v>
      </c>
      <c r="B42" s="2457"/>
      <c r="C42" s="2458"/>
      <c r="D42" s="1014" t="s">
        <v>1120</v>
      </c>
      <c r="E42" s="2017"/>
      <c r="F42" s="2027" t="s">
        <v>2681</v>
      </c>
      <c r="G42" s="1015"/>
      <c r="H42" s="1016"/>
      <c r="I42" s="1016"/>
      <c r="J42" s="1016"/>
      <c r="K42" s="1017" t="s">
        <v>2682</v>
      </c>
      <c r="L42" s="1016" t="s">
        <v>2683</v>
      </c>
      <c r="M42" s="1016"/>
      <c r="N42" s="1016" t="s">
        <v>2645</v>
      </c>
      <c r="O42" s="1016" t="s">
        <v>2645</v>
      </c>
      <c r="P42" s="1018"/>
      <c r="Q42" s="1018"/>
      <c r="R42" s="1018"/>
      <c r="T42" s="2480" t="s">
        <v>2684</v>
      </c>
      <c r="U42" s="2630"/>
      <c r="V42" s="2487" t="s">
        <v>2680</v>
      </c>
      <c r="W42" s="2457"/>
      <c r="X42" s="2458"/>
      <c r="Y42" s="2288" t="s">
        <v>1121</v>
      </c>
      <c r="Z42" s="2377"/>
      <c r="AA42" s="1020"/>
      <c r="AB42" s="1018"/>
      <c r="AC42" s="1020" t="s">
        <v>1122</v>
      </c>
      <c r="AD42" s="1016"/>
      <c r="AE42" s="2371" t="s">
        <v>2685</v>
      </c>
      <c r="AF42" s="1017" t="s">
        <v>2682</v>
      </c>
      <c r="AG42" s="1018"/>
      <c r="AH42" s="1018"/>
      <c r="AI42" s="1018"/>
      <c r="AJ42" s="1018"/>
      <c r="AK42" s="1018"/>
      <c r="AL42" s="1018"/>
      <c r="AM42" s="1018"/>
      <c r="AN42" s="1021"/>
      <c r="AO42" s="2480" t="s">
        <v>2684</v>
      </c>
      <c r="AP42" s="2630"/>
      <c r="AQ42" s="2487" t="s">
        <v>2680</v>
      </c>
      <c r="AR42" s="2457"/>
      <c r="AS42" s="2458"/>
      <c r="AT42" s="1020" t="s">
        <v>1123</v>
      </c>
      <c r="AU42" s="507"/>
      <c r="AV42" s="2371" t="s">
        <v>2686</v>
      </c>
      <c r="AW42" s="2024"/>
      <c r="AX42" s="1016"/>
      <c r="AY42" s="1016"/>
      <c r="AZ42" s="1016"/>
      <c r="BA42" s="1017" t="s">
        <v>2682</v>
      </c>
      <c r="BB42" s="1016" t="s">
        <v>2683</v>
      </c>
      <c r="BC42" s="1016" t="s">
        <v>2645</v>
      </c>
      <c r="BD42" s="1016" t="s">
        <v>2645</v>
      </c>
      <c r="BE42" s="1016" t="s">
        <v>2645</v>
      </c>
      <c r="BF42" s="1022"/>
      <c r="BG42" s="1022"/>
      <c r="BH42" s="1018"/>
      <c r="BI42" s="1020" t="s">
        <v>737</v>
      </c>
      <c r="BJ42" s="2480" t="s">
        <v>2684</v>
      </c>
      <c r="BK42" s="2630"/>
      <c r="BL42" s="2487" t="s">
        <v>2680</v>
      </c>
      <c r="BM42" s="2457"/>
      <c r="BN42" s="2458"/>
      <c r="BO42" s="1020" t="s">
        <v>1124</v>
      </c>
      <c r="BP42" s="384"/>
      <c r="BQ42" s="2371" t="s">
        <v>2687</v>
      </c>
      <c r="BR42" s="1016"/>
      <c r="BS42" s="1018"/>
      <c r="BT42" s="1018"/>
      <c r="BU42" s="1018"/>
      <c r="BV42" s="1017" t="s">
        <v>2682</v>
      </c>
      <c r="BW42" s="1018"/>
      <c r="BX42" s="1018"/>
      <c r="BY42" s="1018"/>
      <c r="BZ42" s="1018"/>
      <c r="CA42" s="1018"/>
      <c r="CB42" s="1018"/>
      <c r="CC42" s="1018"/>
      <c r="CD42" s="1021"/>
      <c r="CE42" s="2480" t="s">
        <v>2684</v>
      </c>
      <c r="CF42" s="2630"/>
      <c r="CG42" s="2487" t="s">
        <v>2680</v>
      </c>
      <c r="CH42" s="2457"/>
      <c r="CI42" s="2458"/>
      <c r="CJ42" s="1020" t="s">
        <v>1125</v>
      </c>
      <c r="CK42" s="1016"/>
      <c r="CL42" s="2371" t="s">
        <v>2688</v>
      </c>
      <c r="CM42" s="1023"/>
      <c r="CN42" s="1023"/>
      <c r="CO42" s="1018"/>
      <c r="CP42" s="1018"/>
      <c r="CQ42" s="1017" t="s">
        <v>2445</v>
      </c>
      <c r="CR42" s="1016" t="s">
        <v>1306</v>
      </c>
      <c r="CS42" s="1016"/>
      <c r="CT42" s="1016" t="s">
        <v>2689</v>
      </c>
      <c r="CU42" s="1016" t="s">
        <v>2689</v>
      </c>
      <c r="CV42" s="1016"/>
      <c r="CW42" s="1016"/>
      <c r="CX42" s="1016"/>
      <c r="CY42" s="1016" t="s">
        <v>2689</v>
      </c>
      <c r="CZ42" s="2480" t="s">
        <v>2389</v>
      </c>
      <c r="DA42" s="2630"/>
      <c r="DB42" s="2487" t="s">
        <v>2390</v>
      </c>
      <c r="DC42" s="2457"/>
      <c r="DD42" s="2458"/>
      <c r="DE42" s="1020" t="s">
        <v>1126</v>
      </c>
      <c r="DF42" s="1016"/>
      <c r="DG42" s="2371" t="s">
        <v>2690</v>
      </c>
      <c r="DH42" s="1016"/>
      <c r="DI42" s="1018"/>
      <c r="DJ42" s="1016"/>
      <c r="DK42" s="1016"/>
      <c r="DL42" s="1017" t="s">
        <v>2445</v>
      </c>
      <c r="DM42" s="1016" t="s">
        <v>2689</v>
      </c>
      <c r="DN42" s="1018"/>
      <c r="DO42" s="1016"/>
      <c r="DP42" s="1016" t="s">
        <v>2689</v>
      </c>
      <c r="DQ42" s="1016" t="s">
        <v>2689</v>
      </c>
      <c r="DR42" s="1018"/>
      <c r="DS42" s="1016"/>
      <c r="DT42" s="1016" t="s">
        <v>2689</v>
      </c>
      <c r="DU42" s="2480" t="s">
        <v>2389</v>
      </c>
      <c r="DV42" s="2630"/>
      <c r="DW42" s="2487" t="s">
        <v>2390</v>
      </c>
      <c r="DX42" s="2457"/>
      <c r="DY42" s="2458"/>
      <c r="DZ42" s="1020" t="s">
        <v>1127</v>
      </c>
      <c r="EA42" s="1018"/>
      <c r="EB42" s="1016"/>
      <c r="EC42" s="2371" t="s">
        <v>2691</v>
      </c>
      <c r="ED42" s="1016"/>
      <c r="EE42" s="1016"/>
      <c r="EF42" s="1016"/>
      <c r="EG42" s="1017" t="s">
        <v>2445</v>
      </c>
      <c r="EH42" s="1016"/>
      <c r="EI42" s="1016" t="s">
        <v>2689</v>
      </c>
      <c r="EJ42" s="1016" t="s">
        <v>2689</v>
      </c>
      <c r="EK42" s="1016"/>
      <c r="EL42" s="1016"/>
      <c r="EM42" s="1016"/>
      <c r="EN42" s="1016" t="s">
        <v>2689</v>
      </c>
      <c r="EO42" s="2334"/>
      <c r="EP42" s="2480" t="s">
        <v>2389</v>
      </c>
      <c r="EQ42" s="2630"/>
      <c r="ER42" s="2487" t="s">
        <v>2390</v>
      </c>
      <c r="ES42" s="2457"/>
      <c r="ET42" s="2458"/>
      <c r="EU42" s="1024" t="s">
        <v>2692</v>
      </c>
      <c r="EV42" s="1016"/>
      <c r="EW42" s="507" t="s">
        <v>2693</v>
      </c>
      <c r="EX42" s="1016"/>
      <c r="EY42" s="1016"/>
      <c r="EZ42" s="1016"/>
      <c r="FA42" s="1016"/>
      <c r="FB42" s="1017" t="s">
        <v>2445</v>
      </c>
      <c r="FC42" s="1018"/>
      <c r="FD42" s="1018"/>
      <c r="FE42" s="1018"/>
      <c r="FF42" s="1018"/>
      <c r="FG42" s="1018"/>
      <c r="FH42" s="1018"/>
      <c r="FI42" s="1016" t="s">
        <v>1306</v>
      </c>
      <c r="FJ42" s="1025"/>
      <c r="FK42" s="2480" t="s">
        <v>2389</v>
      </c>
      <c r="FL42" s="2630"/>
      <c r="FM42" s="1026"/>
    </row>
    <row r="43" spans="1:169" s="1019" customFormat="1" ht="17.25" customHeight="1">
      <c r="A43" s="2533"/>
      <c r="B43" s="2533"/>
      <c r="C43" s="2534"/>
      <c r="D43" s="923" t="s">
        <v>10</v>
      </c>
      <c r="E43" s="923" t="s">
        <v>11</v>
      </c>
      <c r="F43" s="923" t="s">
        <v>2694</v>
      </c>
      <c r="G43" s="923" t="s">
        <v>380</v>
      </c>
      <c r="H43" s="923" t="s">
        <v>12</v>
      </c>
      <c r="I43" s="923" t="s">
        <v>13</v>
      </c>
      <c r="J43" s="923" t="s">
        <v>14</v>
      </c>
      <c r="K43" s="923" t="s">
        <v>15</v>
      </c>
      <c r="L43" s="923" t="s">
        <v>311</v>
      </c>
      <c r="M43" s="923" t="s">
        <v>360</v>
      </c>
      <c r="N43" s="923" t="s">
        <v>360</v>
      </c>
      <c r="O43" s="923" t="s">
        <v>17</v>
      </c>
      <c r="P43" s="923" t="s">
        <v>18</v>
      </c>
      <c r="Q43" s="923" t="s">
        <v>19</v>
      </c>
      <c r="R43" s="923" t="s">
        <v>88</v>
      </c>
      <c r="S43" s="923" t="s">
        <v>1801</v>
      </c>
      <c r="T43" s="2631"/>
      <c r="U43" s="2632"/>
      <c r="V43" s="2533"/>
      <c r="W43" s="2533"/>
      <c r="X43" s="2534"/>
      <c r="Y43" s="923" t="s">
        <v>88</v>
      </c>
      <c r="Z43" s="923" t="s">
        <v>1801</v>
      </c>
      <c r="AA43" s="922" t="s">
        <v>5</v>
      </c>
      <c r="AB43" s="922" t="s">
        <v>7</v>
      </c>
      <c r="AC43" s="923" t="s">
        <v>227</v>
      </c>
      <c r="AD43" s="923" t="s">
        <v>354</v>
      </c>
      <c r="AE43" s="923" t="s">
        <v>301</v>
      </c>
      <c r="AF43" s="923" t="s">
        <v>302</v>
      </c>
      <c r="AG43" s="923" t="s">
        <v>303</v>
      </c>
      <c r="AH43" s="924" t="s">
        <v>378</v>
      </c>
      <c r="AI43" s="924" t="s">
        <v>1388</v>
      </c>
      <c r="AJ43" s="923" t="s">
        <v>358</v>
      </c>
      <c r="AK43" s="923" t="s">
        <v>359</v>
      </c>
      <c r="AL43" s="924" t="s">
        <v>331</v>
      </c>
      <c r="AM43" s="923" t="s">
        <v>10</v>
      </c>
      <c r="AN43" s="923" t="s">
        <v>11</v>
      </c>
      <c r="AO43" s="2631"/>
      <c r="AP43" s="2632"/>
      <c r="AQ43" s="2533"/>
      <c r="AR43" s="2533"/>
      <c r="AS43" s="2534"/>
      <c r="AT43" s="923" t="s">
        <v>359</v>
      </c>
      <c r="AU43" s="924" t="s">
        <v>331</v>
      </c>
      <c r="AV43" s="923" t="s">
        <v>10</v>
      </c>
      <c r="AW43" s="923" t="s">
        <v>11</v>
      </c>
      <c r="AX43" s="923" t="s">
        <v>380</v>
      </c>
      <c r="AY43" s="923" t="s">
        <v>12</v>
      </c>
      <c r="AZ43" s="923" t="s">
        <v>13</v>
      </c>
      <c r="BA43" s="923" t="s">
        <v>311</v>
      </c>
      <c r="BB43" s="923" t="s">
        <v>360</v>
      </c>
      <c r="BC43" s="923" t="s">
        <v>360</v>
      </c>
      <c r="BD43" s="923" t="s">
        <v>17</v>
      </c>
      <c r="BE43" s="923" t="s">
        <v>88</v>
      </c>
      <c r="BF43" s="923" t="s">
        <v>1801</v>
      </c>
      <c r="BG43" s="923" t="s">
        <v>5</v>
      </c>
      <c r="BH43" s="923" t="s">
        <v>7</v>
      </c>
      <c r="BI43" s="923" t="s">
        <v>227</v>
      </c>
      <c r="BJ43" s="2631"/>
      <c r="BK43" s="2632"/>
      <c r="BL43" s="2533"/>
      <c r="BM43" s="2533"/>
      <c r="BN43" s="2534"/>
      <c r="BO43" s="923" t="s">
        <v>307</v>
      </c>
      <c r="BP43" s="924" t="s">
        <v>1388</v>
      </c>
      <c r="BQ43" s="923" t="s">
        <v>1389</v>
      </c>
      <c r="BR43" s="923" t="s">
        <v>358</v>
      </c>
      <c r="BS43" s="923" t="s">
        <v>359</v>
      </c>
      <c r="BT43" s="924" t="s">
        <v>331</v>
      </c>
      <c r="BU43" s="923" t="s">
        <v>10</v>
      </c>
      <c r="BV43" s="923" t="s">
        <v>11</v>
      </c>
      <c r="BW43" s="923" t="s">
        <v>380</v>
      </c>
      <c r="BX43" s="923" t="s">
        <v>12</v>
      </c>
      <c r="BY43" s="923" t="s">
        <v>13</v>
      </c>
      <c r="BZ43" s="923" t="s">
        <v>15</v>
      </c>
      <c r="CA43" s="923" t="s">
        <v>311</v>
      </c>
      <c r="CB43" s="923" t="s">
        <v>360</v>
      </c>
      <c r="CC43" s="923" t="s">
        <v>360</v>
      </c>
      <c r="CD43" s="923" t="s">
        <v>17</v>
      </c>
      <c r="CE43" s="2631"/>
      <c r="CF43" s="2632"/>
      <c r="CG43" s="2533"/>
      <c r="CH43" s="2533"/>
      <c r="CI43" s="2534"/>
      <c r="CJ43" s="923" t="s">
        <v>354</v>
      </c>
      <c r="CK43" s="923" t="s">
        <v>301</v>
      </c>
      <c r="CL43" s="923" t="s">
        <v>302</v>
      </c>
      <c r="CM43" s="923" t="s">
        <v>303</v>
      </c>
      <c r="CN43" s="923" t="s">
        <v>355</v>
      </c>
      <c r="CO43" s="924" t="s">
        <v>378</v>
      </c>
      <c r="CP43" s="923" t="s">
        <v>306</v>
      </c>
      <c r="CQ43" s="923" t="s">
        <v>307</v>
      </c>
      <c r="CR43" s="924" t="s">
        <v>1388</v>
      </c>
      <c r="CS43" s="923" t="s">
        <v>1389</v>
      </c>
      <c r="CT43" s="923" t="s">
        <v>358</v>
      </c>
      <c r="CU43" s="923" t="s">
        <v>359</v>
      </c>
      <c r="CV43" s="923" t="s">
        <v>10</v>
      </c>
      <c r="CW43" s="923" t="s">
        <v>11</v>
      </c>
      <c r="CX43" s="923" t="s">
        <v>380</v>
      </c>
      <c r="CY43" s="923" t="s">
        <v>12</v>
      </c>
      <c r="CZ43" s="2631"/>
      <c r="DA43" s="2632"/>
      <c r="DB43" s="2533"/>
      <c r="DC43" s="2533"/>
      <c r="DD43" s="2534"/>
      <c r="DE43" s="923" t="s">
        <v>227</v>
      </c>
      <c r="DF43" s="923" t="s">
        <v>354</v>
      </c>
      <c r="DG43" s="923" t="s">
        <v>1742</v>
      </c>
      <c r="DH43" s="923" t="s">
        <v>301</v>
      </c>
      <c r="DI43" s="923" t="s">
        <v>302</v>
      </c>
      <c r="DJ43" s="923" t="s">
        <v>303</v>
      </c>
      <c r="DK43" s="923" t="s">
        <v>355</v>
      </c>
      <c r="DL43" s="924" t="s">
        <v>378</v>
      </c>
      <c r="DM43" s="923" t="s">
        <v>307</v>
      </c>
      <c r="DN43" s="923" t="s">
        <v>1389</v>
      </c>
      <c r="DO43" s="923" t="s">
        <v>358</v>
      </c>
      <c r="DP43" s="923" t="s">
        <v>359</v>
      </c>
      <c r="DQ43" s="923" t="s">
        <v>11</v>
      </c>
      <c r="DR43" s="923" t="s">
        <v>380</v>
      </c>
      <c r="DS43" s="923" t="s">
        <v>311</v>
      </c>
      <c r="DT43" s="923" t="s">
        <v>360</v>
      </c>
      <c r="DU43" s="2631"/>
      <c r="DV43" s="2632"/>
      <c r="DW43" s="2533"/>
      <c r="DX43" s="2533"/>
      <c r="DY43" s="2534"/>
      <c r="DZ43" s="923" t="s">
        <v>301</v>
      </c>
      <c r="EA43" s="923" t="s">
        <v>302</v>
      </c>
      <c r="EB43" s="923" t="s">
        <v>303</v>
      </c>
      <c r="EC43" s="923" t="s">
        <v>355</v>
      </c>
      <c r="ED43" s="924" t="s">
        <v>378</v>
      </c>
      <c r="EE43" s="923" t="s">
        <v>307</v>
      </c>
      <c r="EF43" s="923" t="s">
        <v>1389</v>
      </c>
      <c r="EG43" s="923" t="s">
        <v>358</v>
      </c>
      <c r="EH43" s="923" t="s">
        <v>359</v>
      </c>
      <c r="EI43" s="923" t="s">
        <v>10</v>
      </c>
      <c r="EJ43" s="923" t="s">
        <v>380</v>
      </c>
      <c r="EK43" s="923" t="s">
        <v>12</v>
      </c>
      <c r="EL43" s="923" t="s">
        <v>13</v>
      </c>
      <c r="EM43" s="923" t="s">
        <v>14</v>
      </c>
      <c r="EN43" s="923" t="s">
        <v>15</v>
      </c>
      <c r="EO43" s="923" t="s">
        <v>311</v>
      </c>
      <c r="EP43" s="2631"/>
      <c r="EQ43" s="2632"/>
      <c r="ER43" s="2533"/>
      <c r="ES43" s="2533"/>
      <c r="ET43" s="2534"/>
      <c r="EU43" s="923" t="s">
        <v>227</v>
      </c>
      <c r="EV43" s="923" t="s">
        <v>354</v>
      </c>
      <c r="EW43" s="923" t="s">
        <v>301</v>
      </c>
      <c r="EX43" s="923" t="s">
        <v>302</v>
      </c>
      <c r="EY43" s="923" t="s">
        <v>306</v>
      </c>
      <c r="EZ43" s="923" t="s">
        <v>307</v>
      </c>
      <c r="FA43" s="924" t="s">
        <v>1388</v>
      </c>
      <c r="FB43" s="923" t="s">
        <v>1389</v>
      </c>
      <c r="FC43" s="923" t="s">
        <v>358</v>
      </c>
      <c r="FD43" s="923" t="s">
        <v>359</v>
      </c>
      <c r="FE43" s="924" t="s">
        <v>331</v>
      </c>
      <c r="FF43" s="923" t="s">
        <v>11</v>
      </c>
      <c r="FG43" s="923" t="s">
        <v>1392</v>
      </c>
      <c r="FH43" s="923" t="s">
        <v>380</v>
      </c>
      <c r="FI43" s="923" t="s">
        <v>12</v>
      </c>
      <c r="FJ43" s="923" t="s">
        <v>13</v>
      </c>
      <c r="FK43" s="2631"/>
      <c r="FL43" s="2632"/>
      <c r="FM43" s="1026"/>
    </row>
    <row r="44" spans="1:169" s="1019" customFormat="1" ht="16.5" customHeight="1">
      <c r="A44" s="2533"/>
      <c r="B44" s="2533"/>
      <c r="C44" s="2534"/>
      <c r="D44" s="922"/>
      <c r="E44" s="2194" t="s">
        <v>736</v>
      </c>
      <c r="F44" s="922"/>
      <c r="G44" s="922" t="s">
        <v>2497</v>
      </c>
      <c r="H44" s="922"/>
      <c r="I44" s="922"/>
      <c r="J44" s="922"/>
      <c r="K44" s="922"/>
      <c r="L44" s="922"/>
      <c r="M44" s="922" t="s">
        <v>2393</v>
      </c>
      <c r="N44" s="922" t="s">
        <v>2394</v>
      </c>
      <c r="O44" s="922"/>
      <c r="P44" s="862"/>
      <c r="Q44" s="922"/>
      <c r="R44" s="862"/>
      <c r="S44" s="862"/>
      <c r="T44" s="2631"/>
      <c r="U44" s="2632"/>
      <c r="V44" s="2533"/>
      <c r="W44" s="2533"/>
      <c r="X44" s="2534"/>
      <c r="Y44" s="862"/>
      <c r="Z44" s="862"/>
      <c r="AA44" s="922"/>
      <c r="AB44" s="922"/>
      <c r="AC44" s="922" t="s">
        <v>9</v>
      </c>
      <c r="AD44" s="922" t="s">
        <v>9</v>
      </c>
      <c r="AE44" s="922"/>
      <c r="AF44" s="922"/>
      <c r="AG44" s="922"/>
      <c r="AH44" s="922"/>
      <c r="AI44" s="922"/>
      <c r="AJ44" s="922" t="s">
        <v>363</v>
      </c>
      <c r="AK44" s="922" t="s">
        <v>364</v>
      </c>
      <c r="AL44" s="922" t="s">
        <v>397</v>
      </c>
      <c r="AM44" s="922"/>
      <c r="AN44" s="2194" t="s">
        <v>736</v>
      </c>
      <c r="AO44" s="2631"/>
      <c r="AP44" s="2632"/>
      <c r="AQ44" s="2533"/>
      <c r="AR44" s="2533"/>
      <c r="AS44" s="2534"/>
      <c r="AT44" s="922" t="s">
        <v>364</v>
      </c>
      <c r="AU44" s="922" t="s">
        <v>397</v>
      </c>
      <c r="AV44" s="922"/>
      <c r="AW44" s="2194" t="s">
        <v>736</v>
      </c>
      <c r="AX44" s="922" t="s">
        <v>2497</v>
      </c>
      <c r="AY44" s="922"/>
      <c r="AZ44" s="922"/>
      <c r="BA44" s="922"/>
      <c r="BB44" s="922" t="s">
        <v>2393</v>
      </c>
      <c r="BC44" s="922" t="s">
        <v>2394</v>
      </c>
      <c r="BD44" s="922"/>
      <c r="BE44" s="862"/>
      <c r="BF44" s="862"/>
      <c r="BG44" s="922"/>
      <c r="BH44" s="922"/>
      <c r="BI44" s="922" t="s">
        <v>9</v>
      </c>
      <c r="BJ44" s="2631"/>
      <c r="BK44" s="2632"/>
      <c r="BL44" s="2533"/>
      <c r="BM44" s="2533"/>
      <c r="BN44" s="2534"/>
      <c r="BO44" s="922" t="s">
        <v>2395</v>
      </c>
      <c r="BP44" s="922"/>
      <c r="BQ44" s="922"/>
      <c r="BR44" s="922" t="s">
        <v>363</v>
      </c>
      <c r="BS44" s="922" t="s">
        <v>364</v>
      </c>
      <c r="BT44" s="922" t="s">
        <v>397</v>
      </c>
      <c r="BU44" s="922"/>
      <c r="BV44" s="2194" t="s">
        <v>736</v>
      </c>
      <c r="BW44" s="922" t="s">
        <v>2497</v>
      </c>
      <c r="BX44" s="922"/>
      <c r="BY44" s="922"/>
      <c r="BZ44" s="922"/>
      <c r="CA44" s="922"/>
      <c r="CB44" s="922" t="s">
        <v>2393</v>
      </c>
      <c r="CC44" s="922" t="s">
        <v>2394</v>
      </c>
      <c r="CD44" s="922"/>
      <c r="CE44" s="2631"/>
      <c r="CF44" s="2632"/>
      <c r="CG44" s="2533"/>
      <c r="CH44" s="2533"/>
      <c r="CI44" s="2534"/>
      <c r="CJ44" s="922" t="s">
        <v>9</v>
      </c>
      <c r="CK44" s="922"/>
      <c r="CL44" s="922"/>
      <c r="CM44" s="922"/>
      <c r="CN44" s="922"/>
      <c r="CO44" s="922"/>
      <c r="CP44" s="922" t="s">
        <v>2395</v>
      </c>
      <c r="CQ44" s="922" t="s">
        <v>2395</v>
      </c>
      <c r="CR44" s="922"/>
      <c r="CS44" s="922"/>
      <c r="CT44" s="922" t="s">
        <v>363</v>
      </c>
      <c r="CU44" s="922" t="s">
        <v>364</v>
      </c>
      <c r="CV44" s="922"/>
      <c r="CW44" s="2194" t="s">
        <v>736</v>
      </c>
      <c r="CX44" s="922" t="s">
        <v>2497</v>
      </c>
      <c r="CY44" s="922"/>
      <c r="CZ44" s="2631"/>
      <c r="DA44" s="2632"/>
      <c r="DB44" s="2533"/>
      <c r="DC44" s="2533"/>
      <c r="DD44" s="2534"/>
      <c r="DE44" s="922" t="s">
        <v>9</v>
      </c>
      <c r="DF44" s="922" t="s">
        <v>9</v>
      </c>
      <c r="DG44" s="922"/>
      <c r="DH44" s="922"/>
      <c r="DI44" s="922"/>
      <c r="DJ44" s="922"/>
      <c r="DK44" s="922"/>
      <c r="DL44" s="922"/>
      <c r="DM44" s="922" t="s">
        <v>2395</v>
      </c>
      <c r="DN44" s="922"/>
      <c r="DO44" s="922" t="s">
        <v>363</v>
      </c>
      <c r="DP44" s="922" t="s">
        <v>364</v>
      </c>
      <c r="DQ44" s="2194" t="s">
        <v>736</v>
      </c>
      <c r="DR44" s="922" t="s">
        <v>2497</v>
      </c>
      <c r="DS44" s="922"/>
      <c r="DT44" s="922" t="s">
        <v>2393</v>
      </c>
      <c r="DU44" s="2631"/>
      <c r="DV44" s="2632"/>
      <c r="DW44" s="2533"/>
      <c r="DX44" s="2533"/>
      <c r="DY44" s="2534"/>
      <c r="DZ44" s="922"/>
      <c r="EA44" s="922"/>
      <c r="EB44" s="922"/>
      <c r="EC44" s="922"/>
      <c r="ED44" s="922"/>
      <c r="EE44" s="922" t="s">
        <v>2395</v>
      </c>
      <c r="EF44" s="922"/>
      <c r="EG44" s="922" t="s">
        <v>363</v>
      </c>
      <c r="EH44" s="922" t="s">
        <v>364</v>
      </c>
      <c r="EI44" s="922"/>
      <c r="EJ44" s="922" t="s">
        <v>2497</v>
      </c>
      <c r="EK44" s="922"/>
      <c r="EL44" s="922"/>
      <c r="EM44" s="922"/>
      <c r="EN44" s="922"/>
      <c r="EO44" s="922"/>
      <c r="EP44" s="2631"/>
      <c r="EQ44" s="2632"/>
      <c r="ER44" s="2533"/>
      <c r="ES44" s="2533"/>
      <c r="ET44" s="2534"/>
      <c r="EU44" s="922" t="s">
        <v>9</v>
      </c>
      <c r="EV44" s="922" t="s">
        <v>9</v>
      </c>
      <c r="EW44" s="922"/>
      <c r="EX44" s="922"/>
      <c r="EY44" s="922" t="s">
        <v>2395</v>
      </c>
      <c r="EZ44" s="922" t="s">
        <v>2395</v>
      </c>
      <c r="FA44" s="922"/>
      <c r="FB44" s="922"/>
      <c r="FC44" s="922" t="s">
        <v>363</v>
      </c>
      <c r="FD44" s="922" t="s">
        <v>364</v>
      </c>
      <c r="FE44" s="922" t="s">
        <v>397</v>
      </c>
      <c r="FF44" s="2194" t="s">
        <v>736</v>
      </c>
      <c r="FG44" s="922"/>
      <c r="FH44" s="922" t="s">
        <v>2497</v>
      </c>
      <c r="FI44" s="922"/>
      <c r="FJ44" s="922"/>
      <c r="FK44" s="2631"/>
      <c r="FL44" s="2632"/>
      <c r="FM44" s="920"/>
    </row>
    <row r="45" spans="1:169" s="14" customFormat="1" ht="16" customHeight="1">
      <c r="A45" s="2533"/>
      <c r="B45" s="2533"/>
      <c r="C45" s="2534"/>
      <c r="D45" s="390"/>
      <c r="E45" s="390" t="s">
        <v>1751</v>
      </c>
      <c r="F45" s="390"/>
      <c r="G45" s="395"/>
      <c r="H45" s="395"/>
      <c r="I45" s="395" t="s">
        <v>2602</v>
      </c>
      <c r="J45" s="390" t="s">
        <v>2603</v>
      </c>
      <c r="K45" s="395"/>
      <c r="L45" s="395" t="s">
        <v>2398</v>
      </c>
      <c r="M45" s="395"/>
      <c r="N45" s="395"/>
      <c r="O45" s="390"/>
      <c r="P45" s="390"/>
      <c r="Q45" s="390"/>
      <c r="R45" s="390"/>
      <c r="S45" s="2674" t="s">
        <v>2401</v>
      </c>
      <c r="T45" s="2631"/>
      <c r="U45" s="2632"/>
      <c r="V45" s="2533"/>
      <c r="W45" s="2533"/>
      <c r="X45" s="2534"/>
      <c r="Y45" s="390"/>
      <c r="Z45" s="2674" t="s">
        <v>2401</v>
      </c>
      <c r="AA45" s="395"/>
      <c r="AB45" s="390"/>
      <c r="AC45" s="395" t="s">
        <v>2396</v>
      </c>
      <c r="AD45" s="395" t="s">
        <v>2425</v>
      </c>
      <c r="AE45" s="390"/>
      <c r="AF45" s="390"/>
      <c r="AG45" s="390" t="s">
        <v>367</v>
      </c>
      <c r="AH45" s="395" t="s">
        <v>395</v>
      </c>
      <c r="AI45" s="390"/>
      <c r="AJ45" s="390" t="s">
        <v>2399</v>
      </c>
      <c r="AK45" s="925" t="s">
        <v>2400</v>
      </c>
      <c r="AL45" s="395" t="s">
        <v>2339</v>
      </c>
      <c r="AM45" s="390"/>
      <c r="AN45" s="390" t="s">
        <v>1751</v>
      </c>
      <c r="AO45" s="2631"/>
      <c r="AP45" s="2632"/>
      <c r="AQ45" s="2533"/>
      <c r="AR45" s="2533"/>
      <c r="AS45" s="2534"/>
      <c r="AT45" s="925" t="s">
        <v>2400</v>
      </c>
      <c r="AU45" s="395" t="s">
        <v>2339</v>
      </c>
      <c r="AV45" s="390"/>
      <c r="AW45" s="390" t="s">
        <v>1751</v>
      </c>
      <c r="AX45" s="395"/>
      <c r="AY45" s="395"/>
      <c r="AZ45" s="395" t="s">
        <v>2602</v>
      </c>
      <c r="BA45" s="395" t="s">
        <v>2398</v>
      </c>
      <c r="BB45" s="395"/>
      <c r="BC45" s="395"/>
      <c r="BD45" s="390"/>
      <c r="BE45" s="390"/>
      <c r="BF45" s="2674" t="s">
        <v>2401</v>
      </c>
      <c r="BG45" s="395"/>
      <c r="BH45" s="390"/>
      <c r="BI45" s="395" t="s">
        <v>2396</v>
      </c>
      <c r="BJ45" s="2631"/>
      <c r="BK45" s="2632"/>
      <c r="BL45" s="2533"/>
      <c r="BM45" s="2533"/>
      <c r="BN45" s="2534"/>
      <c r="BO45" s="390" t="s">
        <v>2398</v>
      </c>
      <c r="BP45" s="390"/>
      <c r="BQ45" s="390"/>
      <c r="BR45" s="390" t="s">
        <v>2399</v>
      </c>
      <c r="BS45" s="925" t="s">
        <v>2400</v>
      </c>
      <c r="BT45" s="395" t="s">
        <v>2339</v>
      </c>
      <c r="BU45" s="390"/>
      <c r="BV45" s="390" t="s">
        <v>1751</v>
      </c>
      <c r="BW45" s="395"/>
      <c r="BX45" s="395"/>
      <c r="BY45" s="395" t="s">
        <v>2695</v>
      </c>
      <c r="BZ45" s="395"/>
      <c r="CA45" s="395" t="s">
        <v>2398</v>
      </c>
      <c r="CB45" s="395"/>
      <c r="CC45" s="395"/>
      <c r="CD45" s="390"/>
      <c r="CE45" s="2631"/>
      <c r="CF45" s="2632"/>
      <c r="CG45" s="2533"/>
      <c r="CH45" s="2533"/>
      <c r="CI45" s="2534"/>
      <c r="CJ45" s="395" t="s">
        <v>2425</v>
      </c>
      <c r="CK45" s="390"/>
      <c r="CL45" s="390"/>
      <c r="CM45" s="390" t="s">
        <v>367</v>
      </c>
      <c r="CN45" s="395" t="s">
        <v>395</v>
      </c>
      <c r="CO45" s="395" t="s">
        <v>395</v>
      </c>
      <c r="CP45" s="395"/>
      <c r="CQ45" s="390" t="s">
        <v>2398</v>
      </c>
      <c r="CR45" s="390"/>
      <c r="CS45" s="390"/>
      <c r="CT45" s="390" t="s">
        <v>2399</v>
      </c>
      <c r="CU45" s="925" t="s">
        <v>2400</v>
      </c>
      <c r="CV45" s="390"/>
      <c r="CW45" s="390" t="s">
        <v>1751</v>
      </c>
      <c r="CX45" s="395"/>
      <c r="CY45" s="395"/>
      <c r="CZ45" s="2631"/>
      <c r="DA45" s="2632"/>
      <c r="DB45" s="2533"/>
      <c r="DC45" s="2533"/>
      <c r="DD45" s="2534"/>
      <c r="DE45" s="395" t="s">
        <v>2396</v>
      </c>
      <c r="DF45" s="395" t="s">
        <v>2425</v>
      </c>
      <c r="DG45" s="390"/>
      <c r="DH45" s="390"/>
      <c r="DI45" s="390"/>
      <c r="DJ45" s="390" t="s">
        <v>367</v>
      </c>
      <c r="DK45" s="395" t="s">
        <v>395</v>
      </c>
      <c r="DL45" s="395" t="s">
        <v>395</v>
      </c>
      <c r="DM45" s="390" t="s">
        <v>2398</v>
      </c>
      <c r="DN45" s="390"/>
      <c r="DO45" s="390" t="s">
        <v>2399</v>
      </c>
      <c r="DP45" s="925" t="s">
        <v>2400</v>
      </c>
      <c r="DQ45" s="390" t="s">
        <v>1751</v>
      </c>
      <c r="DR45" s="395"/>
      <c r="DS45" s="395" t="s">
        <v>2398</v>
      </c>
      <c r="DT45" s="395"/>
      <c r="DU45" s="2631"/>
      <c r="DV45" s="2632"/>
      <c r="DW45" s="2533"/>
      <c r="DX45" s="2533"/>
      <c r="DY45" s="2534"/>
      <c r="DZ45" s="390"/>
      <c r="EA45" s="390"/>
      <c r="EB45" s="390" t="s">
        <v>367</v>
      </c>
      <c r="EC45" s="395" t="s">
        <v>395</v>
      </c>
      <c r="ED45" s="395" t="s">
        <v>395</v>
      </c>
      <c r="EE45" s="390" t="s">
        <v>2398</v>
      </c>
      <c r="EF45" s="390"/>
      <c r="EG45" s="390" t="s">
        <v>2399</v>
      </c>
      <c r="EH45" s="925" t="s">
        <v>2400</v>
      </c>
      <c r="EI45" s="390"/>
      <c r="EJ45" s="395"/>
      <c r="EK45" s="395"/>
      <c r="EL45" s="395" t="s">
        <v>2602</v>
      </c>
      <c r="EM45" s="390" t="s">
        <v>2603</v>
      </c>
      <c r="EN45" s="395"/>
      <c r="EO45" s="395" t="s">
        <v>2398</v>
      </c>
      <c r="EP45" s="2631"/>
      <c r="EQ45" s="2632"/>
      <c r="ER45" s="2533"/>
      <c r="ES45" s="2533"/>
      <c r="ET45" s="2534"/>
      <c r="EU45" s="395" t="s">
        <v>2396</v>
      </c>
      <c r="EV45" s="395" t="s">
        <v>2425</v>
      </c>
      <c r="EW45" s="390"/>
      <c r="EX45" s="390"/>
      <c r="EY45" s="395"/>
      <c r="EZ45" s="390" t="s">
        <v>2398</v>
      </c>
      <c r="FA45" s="390"/>
      <c r="FB45" s="390"/>
      <c r="FC45" s="390" t="s">
        <v>2399</v>
      </c>
      <c r="FD45" s="925" t="s">
        <v>2400</v>
      </c>
      <c r="FE45" s="395" t="s">
        <v>2696</v>
      </c>
      <c r="FF45" s="390" t="s">
        <v>1751</v>
      </c>
      <c r="FG45" s="390"/>
      <c r="FH45" s="395"/>
      <c r="FI45" s="395"/>
      <c r="FJ45" s="395" t="s">
        <v>2602</v>
      </c>
      <c r="FK45" s="2631"/>
      <c r="FL45" s="2632"/>
      <c r="FM45" s="389"/>
    </row>
    <row r="46" spans="1:169" s="14" customFormat="1" ht="16" customHeight="1">
      <c r="A46" s="2533"/>
      <c r="B46" s="2533"/>
      <c r="C46" s="2534"/>
      <c r="D46" s="390" t="s">
        <v>2697</v>
      </c>
      <c r="E46" s="2700" t="s">
        <v>2408</v>
      </c>
      <c r="F46" s="390" t="s">
        <v>1752</v>
      </c>
      <c r="G46" s="395" t="s">
        <v>148</v>
      </c>
      <c r="H46" s="395" t="s">
        <v>1763</v>
      </c>
      <c r="I46" s="390" t="s">
        <v>2604</v>
      </c>
      <c r="J46" s="390" t="s">
        <v>2605</v>
      </c>
      <c r="K46" s="395" t="s">
        <v>1718</v>
      </c>
      <c r="L46" s="395" t="s">
        <v>2410</v>
      </c>
      <c r="M46" s="395" t="s">
        <v>1654</v>
      </c>
      <c r="N46" s="395" t="s">
        <v>1656</v>
      </c>
      <c r="O46" s="390" t="s">
        <v>2698</v>
      </c>
      <c r="P46" s="390" t="s">
        <v>1767</v>
      </c>
      <c r="Q46" s="390" t="s">
        <v>1818</v>
      </c>
      <c r="R46" s="390" t="s">
        <v>1720</v>
      </c>
      <c r="S46" s="2674"/>
      <c r="T46" s="2631"/>
      <c r="U46" s="2632"/>
      <c r="V46" s="2533"/>
      <c r="W46" s="2533"/>
      <c r="X46" s="2534"/>
      <c r="Y46" s="390" t="s">
        <v>1720</v>
      </c>
      <c r="Z46" s="2674"/>
      <c r="AA46" s="395" t="s">
        <v>2412</v>
      </c>
      <c r="AB46" s="390" t="s">
        <v>2218</v>
      </c>
      <c r="AC46" s="2667" t="s">
        <v>2402</v>
      </c>
      <c r="AD46" s="2667" t="s">
        <v>2402</v>
      </c>
      <c r="AE46" s="390" t="s">
        <v>1612</v>
      </c>
      <c r="AF46" s="390" t="s">
        <v>1613</v>
      </c>
      <c r="AG46" s="395" t="s">
        <v>2403</v>
      </c>
      <c r="AH46" s="395" t="s">
        <v>2411</v>
      </c>
      <c r="AI46" s="390" t="s">
        <v>1646</v>
      </c>
      <c r="AJ46" s="390" t="s">
        <v>2407</v>
      </c>
      <c r="AK46" s="2667" t="s">
        <v>2402</v>
      </c>
      <c r="AL46" s="395" t="s">
        <v>2699</v>
      </c>
      <c r="AM46" s="390" t="s">
        <v>2697</v>
      </c>
      <c r="AN46" s="2700" t="s">
        <v>2408</v>
      </c>
      <c r="AO46" s="2631"/>
      <c r="AP46" s="2632"/>
      <c r="AQ46" s="2533"/>
      <c r="AR46" s="2533"/>
      <c r="AS46" s="2534"/>
      <c r="AT46" s="2667" t="s">
        <v>2402</v>
      </c>
      <c r="AU46" s="390" t="s">
        <v>2699</v>
      </c>
      <c r="AV46" s="390" t="s">
        <v>2697</v>
      </c>
      <c r="AW46" s="2700" t="s">
        <v>2408</v>
      </c>
      <c r="AX46" s="395" t="s">
        <v>148</v>
      </c>
      <c r="AY46" s="395" t="s">
        <v>1763</v>
      </c>
      <c r="AZ46" s="390" t="s">
        <v>2604</v>
      </c>
      <c r="BA46" s="395" t="s">
        <v>2410</v>
      </c>
      <c r="BB46" s="395" t="s">
        <v>1654</v>
      </c>
      <c r="BC46" s="395" t="s">
        <v>1656</v>
      </c>
      <c r="BD46" s="390" t="s">
        <v>2698</v>
      </c>
      <c r="BE46" s="390" t="s">
        <v>1720</v>
      </c>
      <c r="BF46" s="2674"/>
      <c r="BG46" s="395" t="s">
        <v>2412</v>
      </c>
      <c r="BH46" s="390" t="s">
        <v>2218</v>
      </c>
      <c r="BI46" s="2667" t="s">
        <v>2402</v>
      </c>
      <c r="BJ46" s="2631"/>
      <c r="BK46" s="2632"/>
      <c r="BL46" s="2533"/>
      <c r="BM46" s="2533"/>
      <c r="BN46" s="2534"/>
      <c r="BO46" s="390" t="s">
        <v>2502</v>
      </c>
      <c r="BP46" s="390" t="s">
        <v>1646</v>
      </c>
      <c r="BQ46" s="390" t="s">
        <v>1748</v>
      </c>
      <c r="BR46" s="390" t="s">
        <v>2407</v>
      </c>
      <c r="BS46" s="2667" t="s">
        <v>2402</v>
      </c>
      <c r="BT46" s="390" t="s">
        <v>2699</v>
      </c>
      <c r="BU46" s="390" t="s">
        <v>2697</v>
      </c>
      <c r="BV46" s="2700" t="s">
        <v>2408</v>
      </c>
      <c r="BW46" s="395" t="s">
        <v>148</v>
      </c>
      <c r="BX46" s="395" t="s">
        <v>1763</v>
      </c>
      <c r="BY46" s="390" t="s">
        <v>2604</v>
      </c>
      <c r="BZ46" s="395" t="s">
        <v>1718</v>
      </c>
      <c r="CA46" s="395" t="s">
        <v>2410</v>
      </c>
      <c r="CB46" s="395" t="s">
        <v>1654</v>
      </c>
      <c r="CC46" s="395" t="s">
        <v>1656</v>
      </c>
      <c r="CD46" s="390" t="s">
        <v>2698</v>
      </c>
      <c r="CE46" s="2631"/>
      <c r="CF46" s="2632"/>
      <c r="CG46" s="2533"/>
      <c r="CH46" s="2533"/>
      <c r="CI46" s="2534"/>
      <c r="CJ46" s="2667" t="s">
        <v>2402</v>
      </c>
      <c r="CK46" s="390" t="s">
        <v>1612</v>
      </c>
      <c r="CL46" s="390" t="s">
        <v>1613</v>
      </c>
      <c r="CM46" s="395" t="s">
        <v>2403</v>
      </c>
      <c r="CN46" s="395" t="s">
        <v>2404</v>
      </c>
      <c r="CO46" s="395" t="s">
        <v>2411</v>
      </c>
      <c r="CP46" s="395" t="s">
        <v>1644</v>
      </c>
      <c r="CQ46" s="390" t="s">
        <v>2502</v>
      </c>
      <c r="CR46" s="390" t="s">
        <v>1646</v>
      </c>
      <c r="CS46" s="390" t="s">
        <v>1748</v>
      </c>
      <c r="CT46" s="390" t="s">
        <v>2407</v>
      </c>
      <c r="CU46" s="2667" t="s">
        <v>2402</v>
      </c>
      <c r="CV46" s="390" t="s">
        <v>2697</v>
      </c>
      <c r="CW46" s="2700" t="s">
        <v>2408</v>
      </c>
      <c r="CX46" s="395" t="s">
        <v>148</v>
      </c>
      <c r="CY46" s="395" t="s">
        <v>1763</v>
      </c>
      <c r="CZ46" s="2631"/>
      <c r="DA46" s="2632"/>
      <c r="DB46" s="2533"/>
      <c r="DC46" s="2533"/>
      <c r="DD46" s="2534"/>
      <c r="DE46" s="2667" t="s">
        <v>2402</v>
      </c>
      <c r="DF46" s="2667" t="s">
        <v>2402</v>
      </c>
      <c r="DG46" s="390" t="s">
        <v>1611</v>
      </c>
      <c r="DH46" s="390" t="s">
        <v>1612</v>
      </c>
      <c r="DI46" s="390" t="s">
        <v>1613</v>
      </c>
      <c r="DJ46" s="395" t="s">
        <v>2403</v>
      </c>
      <c r="DK46" s="395" t="s">
        <v>2404</v>
      </c>
      <c r="DL46" s="395" t="s">
        <v>2411</v>
      </c>
      <c r="DM46" s="390" t="s">
        <v>2502</v>
      </c>
      <c r="DN46" s="390" t="s">
        <v>1748</v>
      </c>
      <c r="DO46" s="390" t="s">
        <v>2407</v>
      </c>
      <c r="DP46" s="2667" t="s">
        <v>2402</v>
      </c>
      <c r="DQ46" s="2700" t="s">
        <v>2408</v>
      </c>
      <c r="DR46" s="395" t="s">
        <v>148</v>
      </c>
      <c r="DS46" s="395" t="s">
        <v>2410</v>
      </c>
      <c r="DT46" s="395" t="s">
        <v>1654</v>
      </c>
      <c r="DU46" s="2631"/>
      <c r="DV46" s="2632"/>
      <c r="DW46" s="2533"/>
      <c r="DX46" s="2533"/>
      <c r="DY46" s="2534"/>
      <c r="DZ46" s="390" t="s">
        <v>1612</v>
      </c>
      <c r="EA46" s="390" t="s">
        <v>1613</v>
      </c>
      <c r="EB46" s="395" t="s">
        <v>2403</v>
      </c>
      <c r="EC46" s="395" t="s">
        <v>2404</v>
      </c>
      <c r="ED46" s="395" t="s">
        <v>2411</v>
      </c>
      <c r="EE46" s="390" t="s">
        <v>2502</v>
      </c>
      <c r="EF46" s="390" t="s">
        <v>1748</v>
      </c>
      <c r="EG46" s="390" t="s">
        <v>2407</v>
      </c>
      <c r="EH46" s="2667" t="s">
        <v>2402</v>
      </c>
      <c r="EI46" s="390" t="s">
        <v>2697</v>
      </c>
      <c r="EJ46" s="395" t="s">
        <v>148</v>
      </c>
      <c r="EK46" s="395" t="s">
        <v>1763</v>
      </c>
      <c r="EL46" s="390" t="s">
        <v>2604</v>
      </c>
      <c r="EM46" s="390" t="s">
        <v>2605</v>
      </c>
      <c r="EN46" s="395" t="s">
        <v>1718</v>
      </c>
      <c r="EO46" s="395" t="s">
        <v>2410</v>
      </c>
      <c r="EP46" s="2631"/>
      <c r="EQ46" s="2632"/>
      <c r="ER46" s="2533"/>
      <c r="ES46" s="2533"/>
      <c r="ET46" s="2534"/>
      <c r="EU46" s="2667" t="s">
        <v>2402</v>
      </c>
      <c r="EV46" s="2667" t="s">
        <v>2402</v>
      </c>
      <c r="EW46" s="390" t="s">
        <v>1612</v>
      </c>
      <c r="EX46" s="390" t="s">
        <v>1613</v>
      </c>
      <c r="EY46" s="395" t="s">
        <v>1644</v>
      </c>
      <c r="EZ46" s="390" t="s">
        <v>2502</v>
      </c>
      <c r="FA46" s="390" t="s">
        <v>1646</v>
      </c>
      <c r="FB46" s="390" t="s">
        <v>1748</v>
      </c>
      <c r="FC46" s="390" t="s">
        <v>2407</v>
      </c>
      <c r="FD46" s="2667" t="s">
        <v>2402</v>
      </c>
      <c r="FE46" s="390" t="s">
        <v>2699</v>
      </c>
      <c r="FF46" s="2700" t="s">
        <v>2408</v>
      </c>
      <c r="FG46" s="390" t="s">
        <v>1752</v>
      </c>
      <c r="FH46" s="395" t="s">
        <v>148</v>
      </c>
      <c r="FI46" s="395" t="s">
        <v>1763</v>
      </c>
      <c r="FJ46" s="390" t="s">
        <v>2604</v>
      </c>
      <c r="FK46" s="2631"/>
      <c r="FL46" s="2632"/>
      <c r="FM46" s="389"/>
    </row>
    <row r="47" spans="1:169" s="14" customFormat="1" ht="16" customHeight="1">
      <c r="A47" s="2533"/>
      <c r="B47" s="2533"/>
      <c r="C47" s="2534"/>
      <c r="D47" s="390"/>
      <c r="E47" s="2700"/>
      <c r="F47" s="390"/>
      <c r="G47" s="390"/>
      <c r="H47" s="395"/>
      <c r="I47" s="395"/>
      <c r="J47" s="995"/>
      <c r="K47" s="395"/>
      <c r="L47" s="395"/>
      <c r="M47" s="390"/>
      <c r="N47" s="390"/>
      <c r="O47" s="395"/>
      <c r="P47" s="390"/>
      <c r="Q47" s="390"/>
      <c r="R47" s="390"/>
      <c r="S47" s="390"/>
      <c r="T47" s="2631"/>
      <c r="U47" s="2632"/>
      <c r="V47" s="2533"/>
      <c r="W47" s="2533"/>
      <c r="X47" s="2534"/>
      <c r="Y47" s="390"/>
      <c r="Z47" s="390"/>
      <c r="AA47" s="395"/>
      <c r="AB47" s="390"/>
      <c r="AC47" s="2667"/>
      <c r="AD47" s="2667"/>
      <c r="AE47" s="390"/>
      <c r="AF47" s="390"/>
      <c r="AG47" s="395"/>
      <c r="AH47" s="395"/>
      <c r="AI47" s="390"/>
      <c r="AJ47" s="390"/>
      <c r="AK47" s="2667"/>
      <c r="AL47" s="390" t="s">
        <v>2700</v>
      </c>
      <c r="AM47" s="390"/>
      <c r="AN47" s="2700"/>
      <c r="AO47" s="2631"/>
      <c r="AP47" s="2632"/>
      <c r="AQ47" s="2533"/>
      <c r="AR47" s="2533"/>
      <c r="AS47" s="2534"/>
      <c r="AT47" s="2667"/>
      <c r="AU47" s="390" t="s">
        <v>2700</v>
      </c>
      <c r="AV47" s="390"/>
      <c r="AW47" s="2700"/>
      <c r="AX47" s="390"/>
      <c r="AY47" s="395"/>
      <c r="AZ47" s="395"/>
      <c r="BA47" s="395"/>
      <c r="BB47" s="390"/>
      <c r="BC47" s="390"/>
      <c r="BD47" s="395"/>
      <c r="BE47" s="390"/>
      <c r="BF47" s="390"/>
      <c r="BG47" s="395"/>
      <c r="BH47" s="390"/>
      <c r="BI47" s="2667"/>
      <c r="BJ47" s="2631"/>
      <c r="BK47" s="2632"/>
      <c r="BL47" s="2533"/>
      <c r="BM47" s="2533"/>
      <c r="BN47" s="2534"/>
      <c r="BO47" s="390"/>
      <c r="BP47" s="390"/>
      <c r="BQ47" s="390"/>
      <c r="BR47" s="390"/>
      <c r="BS47" s="2667"/>
      <c r="BT47" s="390" t="s">
        <v>2700</v>
      </c>
      <c r="BU47" s="390"/>
      <c r="BV47" s="2700"/>
      <c r="BW47" s="390"/>
      <c r="BX47" s="395"/>
      <c r="BY47" s="395"/>
      <c r="BZ47" s="395"/>
      <c r="CA47" s="395"/>
      <c r="CB47" s="390"/>
      <c r="CC47" s="390"/>
      <c r="CD47" s="395"/>
      <c r="CE47" s="2631"/>
      <c r="CF47" s="2632"/>
      <c r="CG47" s="2533"/>
      <c r="CH47" s="2533"/>
      <c r="CI47" s="2534"/>
      <c r="CJ47" s="2667"/>
      <c r="CK47" s="390"/>
      <c r="CL47" s="390"/>
      <c r="CM47" s="395"/>
      <c r="CN47" s="395"/>
      <c r="CO47" s="395"/>
      <c r="CP47" s="390"/>
      <c r="CQ47" s="390"/>
      <c r="CR47" s="390"/>
      <c r="CS47" s="390"/>
      <c r="CT47" s="390"/>
      <c r="CU47" s="2667"/>
      <c r="CV47" s="390"/>
      <c r="CW47" s="2700"/>
      <c r="CX47" s="390"/>
      <c r="CY47" s="395"/>
      <c r="CZ47" s="2631"/>
      <c r="DA47" s="2632"/>
      <c r="DB47" s="2533"/>
      <c r="DC47" s="2533"/>
      <c r="DD47" s="2534"/>
      <c r="DE47" s="2668"/>
      <c r="DF47" s="2667"/>
      <c r="DG47" s="390"/>
      <c r="DH47" s="390"/>
      <c r="DI47" s="390"/>
      <c r="DJ47" s="395"/>
      <c r="DK47" s="395"/>
      <c r="DL47" s="395"/>
      <c r="DM47" s="390"/>
      <c r="DN47" s="390"/>
      <c r="DO47" s="390"/>
      <c r="DP47" s="2667"/>
      <c r="DQ47" s="2702"/>
      <c r="DR47" s="390"/>
      <c r="DS47" s="395"/>
      <c r="DT47" s="390"/>
      <c r="DU47" s="2631"/>
      <c r="DV47" s="2632"/>
      <c r="DW47" s="2533"/>
      <c r="DX47" s="2533"/>
      <c r="DY47" s="2534"/>
      <c r="DZ47" s="390"/>
      <c r="EA47" s="390"/>
      <c r="EB47" s="395"/>
      <c r="EC47" s="395"/>
      <c r="ED47" s="395"/>
      <c r="EE47" s="390"/>
      <c r="EF47" s="390"/>
      <c r="EG47" s="390"/>
      <c r="EH47" s="2668"/>
      <c r="EI47" s="390"/>
      <c r="EJ47" s="390"/>
      <c r="EK47" s="395"/>
      <c r="EL47" s="395"/>
      <c r="EM47" s="995"/>
      <c r="EN47" s="395"/>
      <c r="EO47" s="395"/>
      <c r="EP47" s="2631"/>
      <c r="EQ47" s="2632"/>
      <c r="ER47" s="2533"/>
      <c r="ES47" s="2533"/>
      <c r="ET47" s="2534"/>
      <c r="EU47" s="2667"/>
      <c r="EV47" s="2667"/>
      <c r="EW47" s="390"/>
      <c r="EX47" s="390"/>
      <c r="EY47" s="390"/>
      <c r="EZ47" s="390"/>
      <c r="FA47" s="390"/>
      <c r="FB47" s="390"/>
      <c r="FC47" s="390"/>
      <c r="FD47" s="2667"/>
      <c r="FE47" s="390" t="s">
        <v>2700</v>
      </c>
      <c r="FF47" s="2702"/>
      <c r="FG47" s="390"/>
      <c r="FH47" s="390"/>
      <c r="FI47" s="395"/>
      <c r="FJ47" s="395"/>
      <c r="FK47" s="2631"/>
      <c r="FL47" s="2632"/>
      <c r="FM47" s="389"/>
    </row>
    <row r="48" spans="1:169" s="35" customFormat="1" ht="18.75" customHeight="1">
      <c r="A48" s="2535"/>
      <c r="B48" s="2535"/>
      <c r="C48" s="2536"/>
      <c r="D48" s="1815" t="s">
        <v>2417</v>
      </c>
      <c r="E48" s="1815" t="s">
        <v>2417</v>
      </c>
      <c r="F48" s="1815" t="s">
        <v>2417</v>
      </c>
      <c r="G48" s="1816" t="s">
        <v>2415</v>
      </c>
      <c r="H48" s="1816" t="s">
        <v>2415</v>
      </c>
      <c r="I48" s="1816" t="s">
        <v>2415</v>
      </c>
      <c r="J48" s="1816" t="s">
        <v>2415</v>
      </c>
      <c r="K48" s="1816" t="s">
        <v>2415</v>
      </c>
      <c r="L48" s="1815" t="s">
        <v>2417</v>
      </c>
      <c r="M48" s="1816" t="s">
        <v>2415</v>
      </c>
      <c r="N48" s="1816" t="s">
        <v>2415</v>
      </c>
      <c r="O48" s="2287" t="s">
        <v>2701</v>
      </c>
      <c r="P48" s="1815" t="s">
        <v>744</v>
      </c>
      <c r="Q48" s="1815" t="s">
        <v>2194</v>
      </c>
      <c r="R48" s="1815" t="s">
        <v>2194</v>
      </c>
      <c r="S48" s="1815" t="s">
        <v>2194</v>
      </c>
      <c r="T48" s="2633"/>
      <c r="U48" s="2634"/>
      <c r="V48" s="2535"/>
      <c r="W48" s="2535"/>
      <c r="X48" s="2536"/>
      <c r="Y48" s="1815" t="s">
        <v>2194</v>
      </c>
      <c r="Z48" s="1815" t="s">
        <v>2194</v>
      </c>
      <c r="AA48" s="1815" t="s">
        <v>316</v>
      </c>
      <c r="AB48" s="1815" t="s">
        <v>2194</v>
      </c>
      <c r="AC48" s="1815" t="s">
        <v>2197</v>
      </c>
      <c r="AD48" s="1815" t="s">
        <v>2197</v>
      </c>
      <c r="AE48" s="1815" t="s">
        <v>2197</v>
      </c>
      <c r="AF48" s="1815" t="s">
        <v>2197</v>
      </c>
      <c r="AG48" s="1815" t="s">
        <v>2197</v>
      </c>
      <c r="AH48" s="1815" t="s">
        <v>2197</v>
      </c>
      <c r="AI48" s="1815" t="s">
        <v>2194</v>
      </c>
      <c r="AJ48" s="1815" t="s">
        <v>2197</v>
      </c>
      <c r="AK48" s="1815" t="s">
        <v>2197</v>
      </c>
      <c r="AL48" s="1815" t="s">
        <v>2417</v>
      </c>
      <c r="AM48" s="1815" t="s">
        <v>2417</v>
      </c>
      <c r="AN48" s="1815" t="s">
        <v>2417</v>
      </c>
      <c r="AO48" s="2633"/>
      <c r="AP48" s="2634"/>
      <c r="AQ48" s="2535"/>
      <c r="AR48" s="2535"/>
      <c r="AS48" s="2536"/>
      <c r="AT48" s="1815" t="s">
        <v>2197</v>
      </c>
      <c r="AU48" s="1815" t="s">
        <v>2417</v>
      </c>
      <c r="AV48" s="1815" t="s">
        <v>2417</v>
      </c>
      <c r="AW48" s="1815" t="s">
        <v>2417</v>
      </c>
      <c r="AX48" s="1816" t="s">
        <v>2415</v>
      </c>
      <c r="AY48" s="1816" t="s">
        <v>2415</v>
      </c>
      <c r="AZ48" s="1816" t="s">
        <v>2415</v>
      </c>
      <c r="BA48" s="1815" t="s">
        <v>2417</v>
      </c>
      <c r="BB48" s="1816" t="s">
        <v>2415</v>
      </c>
      <c r="BC48" s="1816" t="s">
        <v>2415</v>
      </c>
      <c r="BD48" s="2287" t="s">
        <v>2701</v>
      </c>
      <c r="BE48" s="1815" t="s">
        <v>2194</v>
      </c>
      <c r="BF48" s="1815" t="s">
        <v>2194</v>
      </c>
      <c r="BG48" s="1815" t="s">
        <v>316</v>
      </c>
      <c r="BH48" s="1815" t="s">
        <v>2194</v>
      </c>
      <c r="BI48" s="1815" t="s">
        <v>2197</v>
      </c>
      <c r="BJ48" s="2633"/>
      <c r="BK48" s="2634"/>
      <c r="BL48" s="2535"/>
      <c r="BM48" s="2535"/>
      <c r="BN48" s="2536"/>
      <c r="BO48" s="1816" t="s">
        <v>2426</v>
      </c>
      <c r="BP48" s="1815" t="s">
        <v>2194</v>
      </c>
      <c r="BQ48" s="1815" t="s">
        <v>2194</v>
      </c>
      <c r="BR48" s="1815" t="s">
        <v>2197</v>
      </c>
      <c r="BS48" s="1815" t="s">
        <v>2197</v>
      </c>
      <c r="BT48" s="1815" t="s">
        <v>2417</v>
      </c>
      <c r="BU48" s="1815" t="s">
        <v>2417</v>
      </c>
      <c r="BV48" s="1815" t="s">
        <v>2197</v>
      </c>
      <c r="BW48" s="1816" t="s">
        <v>2415</v>
      </c>
      <c r="BX48" s="1816" t="s">
        <v>2415</v>
      </c>
      <c r="BY48" s="1816" t="s">
        <v>2415</v>
      </c>
      <c r="BZ48" s="1816" t="s">
        <v>2415</v>
      </c>
      <c r="CA48" s="1815" t="s">
        <v>2417</v>
      </c>
      <c r="CB48" s="1816" t="s">
        <v>2415</v>
      </c>
      <c r="CC48" s="1816" t="s">
        <v>2415</v>
      </c>
      <c r="CD48" s="2287" t="s">
        <v>2701</v>
      </c>
      <c r="CE48" s="2633"/>
      <c r="CF48" s="2634"/>
      <c r="CG48" s="2535"/>
      <c r="CH48" s="2535"/>
      <c r="CI48" s="2536"/>
      <c r="CJ48" s="1815" t="s">
        <v>2197</v>
      </c>
      <c r="CK48" s="1815" t="s">
        <v>2197</v>
      </c>
      <c r="CL48" s="1815" t="s">
        <v>2197</v>
      </c>
      <c r="CM48" s="1815" t="s">
        <v>2197</v>
      </c>
      <c r="CN48" s="1815" t="s">
        <v>2197</v>
      </c>
      <c r="CO48" s="1815" t="s">
        <v>2197</v>
      </c>
      <c r="CP48" s="1815" t="s">
        <v>2197</v>
      </c>
      <c r="CQ48" s="1816" t="s">
        <v>2426</v>
      </c>
      <c r="CR48" s="1815" t="s">
        <v>2194</v>
      </c>
      <c r="CS48" s="1815" t="s">
        <v>2194</v>
      </c>
      <c r="CT48" s="1815" t="s">
        <v>2197</v>
      </c>
      <c r="CU48" s="1815" t="s">
        <v>2197</v>
      </c>
      <c r="CV48" s="1815" t="s">
        <v>2417</v>
      </c>
      <c r="CW48" s="1815" t="s">
        <v>2417</v>
      </c>
      <c r="CX48" s="1816" t="s">
        <v>2415</v>
      </c>
      <c r="CY48" s="1816" t="s">
        <v>2415</v>
      </c>
      <c r="CZ48" s="2633"/>
      <c r="DA48" s="2634"/>
      <c r="DB48" s="2535"/>
      <c r="DC48" s="2535"/>
      <c r="DD48" s="2536"/>
      <c r="DE48" s="1815" t="s">
        <v>2197</v>
      </c>
      <c r="DF48" s="1815" t="s">
        <v>2197</v>
      </c>
      <c r="DG48" s="1815" t="s">
        <v>2197</v>
      </c>
      <c r="DH48" s="1815" t="s">
        <v>2197</v>
      </c>
      <c r="DI48" s="1815" t="s">
        <v>2197</v>
      </c>
      <c r="DJ48" s="1815" t="s">
        <v>2197</v>
      </c>
      <c r="DK48" s="1815" t="s">
        <v>2197</v>
      </c>
      <c r="DL48" s="1815" t="s">
        <v>2197</v>
      </c>
      <c r="DM48" s="1816" t="s">
        <v>2426</v>
      </c>
      <c r="DN48" s="1815" t="s">
        <v>2194</v>
      </c>
      <c r="DO48" s="1815" t="s">
        <v>2197</v>
      </c>
      <c r="DP48" s="1815" t="s">
        <v>2197</v>
      </c>
      <c r="DQ48" s="1815" t="s">
        <v>2417</v>
      </c>
      <c r="DR48" s="1816" t="s">
        <v>2415</v>
      </c>
      <c r="DS48" s="1815" t="s">
        <v>2417</v>
      </c>
      <c r="DT48" s="1816" t="s">
        <v>2415</v>
      </c>
      <c r="DU48" s="2633"/>
      <c r="DV48" s="2634"/>
      <c r="DW48" s="2535"/>
      <c r="DX48" s="2535"/>
      <c r="DY48" s="2536"/>
      <c r="DZ48" s="1815" t="s">
        <v>2197</v>
      </c>
      <c r="EA48" s="1815" t="s">
        <v>2197</v>
      </c>
      <c r="EB48" s="1815" t="s">
        <v>2197</v>
      </c>
      <c r="EC48" s="1815" t="s">
        <v>2197</v>
      </c>
      <c r="ED48" s="1815" t="s">
        <v>2197</v>
      </c>
      <c r="EE48" s="1816" t="s">
        <v>2426</v>
      </c>
      <c r="EF48" s="1815" t="s">
        <v>2194</v>
      </c>
      <c r="EG48" s="1815" t="s">
        <v>2197</v>
      </c>
      <c r="EH48" s="1815" t="s">
        <v>2197</v>
      </c>
      <c r="EI48" s="1815" t="s">
        <v>2417</v>
      </c>
      <c r="EJ48" s="1816" t="s">
        <v>2415</v>
      </c>
      <c r="EK48" s="1816" t="s">
        <v>2415</v>
      </c>
      <c r="EL48" s="1816" t="s">
        <v>2415</v>
      </c>
      <c r="EM48" s="1816" t="s">
        <v>2415</v>
      </c>
      <c r="EN48" s="1816" t="s">
        <v>2415</v>
      </c>
      <c r="EO48" s="1815" t="s">
        <v>2417</v>
      </c>
      <c r="EP48" s="2633"/>
      <c r="EQ48" s="2634"/>
      <c r="ER48" s="2535"/>
      <c r="ES48" s="2535"/>
      <c r="ET48" s="2536"/>
      <c r="EU48" s="1815" t="s">
        <v>2197</v>
      </c>
      <c r="EV48" s="1815" t="s">
        <v>2197</v>
      </c>
      <c r="EW48" s="1815" t="s">
        <v>2197</v>
      </c>
      <c r="EX48" s="1815" t="s">
        <v>2197</v>
      </c>
      <c r="EY48" s="1815" t="s">
        <v>2197</v>
      </c>
      <c r="EZ48" s="1816" t="s">
        <v>2426</v>
      </c>
      <c r="FA48" s="1815" t="s">
        <v>2194</v>
      </c>
      <c r="FB48" s="1815" t="s">
        <v>2194</v>
      </c>
      <c r="FC48" s="1815" t="s">
        <v>2197</v>
      </c>
      <c r="FD48" s="1815" t="s">
        <v>2197</v>
      </c>
      <c r="FE48" s="1815" t="s">
        <v>2417</v>
      </c>
      <c r="FF48" s="1815" t="s">
        <v>2417</v>
      </c>
      <c r="FG48" s="1815" t="s">
        <v>2417</v>
      </c>
      <c r="FH48" s="1816" t="s">
        <v>2415</v>
      </c>
      <c r="FI48" s="1816" t="s">
        <v>2415</v>
      </c>
      <c r="FJ48" s="1816" t="s">
        <v>2415</v>
      </c>
      <c r="FK48" s="2633"/>
      <c r="FL48" s="2634"/>
      <c r="FM48" s="386"/>
    </row>
    <row r="49" spans="1:169" ht="19.5" customHeight="1">
      <c r="A49" s="620">
        <v>40544</v>
      </c>
      <c r="B49" s="64">
        <v>40544</v>
      </c>
      <c r="C49" s="990">
        <v>40544</v>
      </c>
      <c r="D49" s="2355">
        <v>15489990</v>
      </c>
      <c r="E49" s="2354">
        <v>33660712</v>
      </c>
      <c r="F49" s="2355">
        <v>72496</v>
      </c>
      <c r="G49" s="2355">
        <v>10858541</v>
      </c>
      <c r="H49" s="2355">
        <v>89091840</v>
      </c>
      <c r="I49" s="2355">
        <v>5474628</v>
      </c>
      <c r="J49" s="2355">
        <v>100485</v>
      </c>
      <c r="K49" s="2355">
        <v>26745</v>
      </c>
      <c r="L49" s="2355">
        <v>390101</v>
      </c>
      <c r="M49" s="2355">
        <v>1754372</v>
      </c>
      <c r="N49" s="2355">
        <v>1928233</v>
      </c>
      <c r="O49" s="2355">
        <v>10081932</v>
      </c>
      <c r="P49" s="2355" t="s">
        <v>21</v>
      </c>
      <c r="Q49" s="2355" t="s">
        <v>21</v>
      </c>
      <c r="R49" s="2355">
        <v>62196</v>
      </c>
      <c r="S49" s="2355" t="s">
        <v>21</v>
      </c>
      <c r="T49" s="67">
        <v>40544</v>
      </c>
      <c r="U49" s="624">
        <v>40544</v>
      </c>
      <c r="V49" s="620">
        <v>40544</v>
      </c>
      <c r="W49" s="64">
        <v>40544</v>
      </c>
      <c r="X49" s="990">
        <v>40544</v>
      </c>
      <c r="Y49" s="2355">
        <v>48086</v>
      </c>
      <c r="Z49" s="2355" t="s">
        <v>21</v>
      </c>
      <c r="AA49" s="2355">
        <v>64543929</v>
      </c>
      <c r="AB49" s="2355">
        <v>88623825</v>
      </c>
      <c r="AC49" s="2354">
        <v>4772441</v>
      </c>
      <c r="AD49" s="2355">
        <v>1503</v>
      </c>
      <c r="AE49" s="2355" t="s">
        <v>21</v>
      </c>
      <c r="AF49" s="2354" t="s">
        <v>21</v>
      </c>
      <c r="AG49" s="2355">
        <v>1388</v>
      </c>
      <c r="AH49" s="2355">
        <v>1388</v>
      </c>
      <c r="AI49" s="2355" t="s">
        <v>21</v>
      </c>
      <c r="AJ49" s="2355" t="s">
        <v>21</v>
      </c>
      <c r="AK49" s="2355">
        <v>4369001</v>
      </c>
      <c r="AL49" s="2355">
        <v>13097</v>
      </c>
      <c r="AM49" s="2355">
        <v>1669516</v>
      </c>
      <c r="AN49" s="2355">
        <v>4027503</v>
      </c>
      <c r="AO49" s="67">
        <v>40544</v>
      </c>
      <c r="AP49" s="624">
        <v>40544</v>
      </c>
      <c r="AQ49" s="620">
        <v>40544</v>
      </c>
      <c r="AR49" s="64">
        <v>40544</v>
      </c>
      <c r="AS49" s="990">
        <v>40544</v>
      </c>
      <c r="AT49" s="2355">
        <v>34879120</v>
      </c>
      <c r="AU49" s="2355">
        <v>3115817</v>
      </c>
      <c r="AV49" s="2354">
        <v>9221146</v>
      </c>
      <c r="AW49" s="2354">
        <v>28597273</v>
      </c>
      <c r="AX49" s="2355">
        <v>1392024</v>
      </c>
      <c r="AY49" s="2355">
        <v>32334312</v>
      </c>
      <c r="AZ49" s="2355">
        <v>1432538</v>
      </c>
      <c r="BA49" s="2355" t="s">
        <v>21</v>
      </c>
      <c r="BB49" s="2355">
        <v>55960</v>
      </c>
      <c r="BC49" s="2355">
        <v>61267</v>
      </c>
      <c r="BD49" s="2355">
        <v>3686001</v>
      </c>
      <c r="BE49" s="2355">
        <v>32991</v>
      </c>
      <c r="BF49" s="2355" t="s">
        <v>21</v>
      </c>
      <c r="BG49" s="2355">
        <v>5510387</v>
      </c>
      <c r="BH49" s="2355">
        <v>6340990</v>
      </c>
      <c r="BI49" s="2355">
        <v>887900</v>
      </c>
      <c r="BJ49" s="67">
        <v>40544</v>
      </c>
      <c r="BK49" s="624">
        <v>40544</v>
      </c>
      <c r="BL49" s="620">
        <v>40544</v>
      </c>
      <c r="BM49" s="64">
        <v>40544</v>
      </c>
      <c r="BN49" s="990">
        <v>40544</v>
      </c>
      <c r="BO49" s="2355">
        <v>86239</v>
      </c>
      <c r="BP49" s="2354">
        <v>600</v>
      </c>
      <c r="BQ49" s="1006" t="s">
        <v>21</v>
      </c>
      <c r="BR49" s="1006" t="s">
        <v>21</v>
      </c>
      <c r="BS49" s="2354">
        <v>1953010</v>
      </c>
      <c r="BT49" s="2355" t="s">
        <v>21</v>
      </c>
      <c r="BU49" s="2355">
        <v>557172</v>
      </c>
      <c r="BV49" s="2355">
        <v>176777</v>
      </c>
      <c r="BW49" s="2355">
        <v>363608</v>
      </c>
      <c r="BX49" s="2355">
        <v>14658</v>
      </c>
      <c r="BY49" s="2355">
        <v>31831</v>
      </c>
      <c r="BZ49" s="2355">
        <v>3668</v>
      </c>
      <c r="CA49" s="2354">
        <v>5343</v>
      </c>
      <c r="CB49" s="2355">
        <v>118900</v>
      </c>
      <c r="CC49" s="2355">
        <v>129796</v>
      </c>
      <c r="CD49" s="2355">
        <v>5879681</v>
      </c>
      <c r="CE49" s="67">
        <v>40544</v>
      </c>
      <c r="CF49" s="624">
        <v>40544</v>
      </c>
      <c r="CG49" s="620">
        <v>40544</v>
      </c>
      <c r="CH49" s="64">
        <v>40544</v>
      </c>
      <c r="CI49" s="990">
        <v>40544</v>
      </c>
      <c r="CJ49" s="2355">
        <v>40551</v>
      </c>
      <c r="CK49" s="2355">
        <v>11104</v>
      </c>
      <c r="CL49" s="2354">
        <v>12</v>
      </c>
      <c r="CM49" s="2355">
        <v>25419</v>
      </c>
      <c r="CN49" s="2355">
        <v>22032</v>
      </c>
      <c r="CO49" s="2355">
        <v>3387</v>
      </c>
      <c r="CP49" s="2354" t="s">
        <v>21</v>
      </c>
      <c r="CQ49" s="2355">
        <v>2757</v>
      </c>
      <c r="CR49" s="2355">
        <v>600</v>
      </c>
      <c r="CS49" s="2355" t="s">
        <v>21</v>
      </c>
      <c r="CT49" s="2355" t="s">
        <v>21</v>
      </c>
      <c r="CU49" s="2355">
        <v>360726</v>
      </c>
      <c r="CV49" s="2355">
        <v>30080</v>
      </c>
      <c r="CW49" s="2355">
        <v>135118</v>
      </c>
      <c r="CX49" s="2355">
        <v>16972</v>
      </c>
      <c r="CY49" s="2355">
        <v>672</v>
      </c>
      <c r="CZ49" s="67">
        <v>40544</v>
      </c>
      <c r="DA49" s="624">
        <v>40544</v>
      </c>
      <c r="DB49" s="620">
        <v>40544</v>
      </c>
      <c r="DC49" s="64">
        <v>40544</v>
      </c>
      <c r="DD49" s="990">
        <v>40544</v>
      </c>
      <c r="DE49" s="2355">
        <v>69764</v>
      </c>
      <c r="DF49" s="2355">
        <v>26098</v>
      </c>
      <c r="DG49" s="2354">
        <v>1</v>
      </c>
      <c r="DH49" s="2355">
        <v>11271</v>
      </c>
      <c r="DI49" s="2355">
        <v>147</v>
      </c>
      <c r="DJ49" s="2355">
        <v>7157</v>
      </c>
      <c r="DK49" s="2355">
        <v>7109</v>
      </c>
      <c r="DL49" s="2355">
        <v>48</v>
      </c>
      <c r="DM49" s="2355">
        <v>6118</v>
      </c>
      <c r="DN49" s="2355" t="s">
        <v>21</v>
      </c>
      <c r="DO49" s="2355" t="s">
        <v>21</v>
      </c>
      <c r="DP49" s="2355">
        <v>14600</v>
      </c>
      <c r="DQ49" s="2355">
        <v>86</v>
      </c>
      <c r="DR49" s="2355">
        <v>2426</v>
      </c>
      <c r="DS49" s="2355">
        <v>837</v>
      </c>
      <c r="DT49" s="2355">
        <v>9499</v>
      </c>
      <c r="DU49" s="67">
        <v>40544</v>
      </c>
      <c r="DV49" s="624">
        <v>40544</v>
      </c>
      <c r="DW49" s="620">
        <v>40544</v>
      </c>
      <c r="DX49" s="64">
        <v>40544</v>
      </c>
      <c r="DY49" s="990">
        <v>40544</v>
      </c>
      <c r="DZ49" s="2355">
        <v>2931</v>
      </c>
      <c r="EA49" s="2355" t="s">
        <v>21</v>
      </c>
      <c r="EB49" s="2354">
        <v>195264</v>
      </c>
      <c r="EC49" s="2355">
        <v>55752</v>
      </c>
      <c r="ED49" s="2355">
        <v>139512</v>
      </c>
      <c r="EE49" s="2355">
        <v>66024</v>
      </c>
      <c r="EF49" s="2354" t="s">
        <v>21</v>
      </c>
      <c r="EG49" s="2355" t="s">
        <v>21</v>
      </c>
      <c r="EH49" s="2355">
        <v>7119850</v>
      </c>
      <c r="EI49" s="2355">
        <v>3426015</v>
      </c>
      <c r="EJ49" s="2355">
        <v>1498446</v>
      </c>
      <c r="EK49" s="2355">
        <v>35138891</v>
      </c>
      <c r="EL49" s="2355">
        <v>1928264</v>
      </c>
      <c r="EM49" s="2355">
        <v>92162</v>
      </c>
      <c r="EN49" s="2355">
        <v>2589</v>
      </c>
      <c r="EO49" s="2355">
        <v>60123</v>
      </c>
      <c r="EP49" s="67">
        <v>40544</v>
      </c>
      <c r="EQ49" s="624">
        <v>40544</v>
      </c>
      <c r="ER49" s="620">
        <v>40544</v>
      </c>
      <c r="ES49" s="64">
        <v>40544</v>
      </c>
      <c r="ET49" s="990">
        <v>40544</v>
      </c>
      <c r="EU49" s="2355">
        <v>34386012</v>
      </c>
      <c r="EV49" s="2355">
        <v>332523</v>
      </c>
      <c r="EW49" s="2354" t="s">
        <v>21</v>
      </c>
      <c r="EX49" s="2354">
        <v>84</v>
      </c>
      <c r="EY49" s="2355">
        <v>98898</v>
      </c>
      <c r="EZ49" s="2355">
        <v>11035</v>
      </c>
      <c r="FA49" s="2355">
        <v>272945</v>
      </c>
      <c r="FB49" s="2354" t="s">
        <v>21</v>
      </c>
      <c r="FC49" s="2355" t="s">
        <v>21</v>
      </c>
      <c r="FD49" s="2355">
        <v>33777711</v>
      </c>
      <c r="FE49" s="2355">
        <v>40814296</v>
      </c>
      <c r="FF49" s="2355">
        <v>288297</v>
      </c>
      <c r="FG49" s="2355">
        <v>72496</v>
      </c>
      <c r="FH49" s="2355">
        <v>2118113</v>
      </c>
      <c r="FI49" s="2355">
        <v>17458831</v>
      </c>
      <c r="FJ49" s="2354">
        <v>427873</v>
      </c>
      <c r="FK49" s="67">
        <v>40544</v>
      </c>
      <c r="FL49" s="624">
        <v>40544</v>
      </c>
      <c r="FM49" s="482"/>
    </row>
    <row r="50" spans="1:169" ht="14.25" customHeight="1">
      <c r="A50" s="73"/>
      <c r="B50" s="64">
        <v>40909</v>
      </c>
      <c r="C50" s="127"/>
      <c r="D50" s="2355">
        <v>16303831</v>
      </c>
      <c r="E50" s="2355">
        <v>32849711</v>
      </c>
      <c r="F50" s="2355">
        <v>90530</v>
      </c>
      <c r="G50" s="2355">
        <v>10543466</v>
      </c>
      <c r="H50" s="2355">
        <v>89211714</v>
      </c>
      <c r="I50" s="2355">
        <v>5467270</v>
      </c>
      <c r="J50" s="2355">
        <v>90128</v>
      </c>
      <c r="K50" s="2355">
        <v>25644</v>
      </c>
      <c r="L50" s="2355">
        <v>452045</v>
      </c>
      <c r="M50" s="2355">
        <v>1760197</v>
      </c>
      <c r="N50" s="2355">
        <v>1932063</v>
      </c>
      <c r="O50" s="2355">
        <v>10493943</v>
      </c>
      <c r="P50" s="2355" t="s">
        <v>21</v>
      </c>
      <c r="Q50" s="2355" t="s">
        <v>21</v>
      </c>
      <c r="R50" s="2355">
        <v>62683</v>
      </c>
      <c r="S50" s="2355" t="s">
        <v>21</v>
      </c>
      <c r="T50" s="67">
        <v>40909</v>
      </c>
      <c r="U50" s="624">
        <v>40909</v>
      </c>
      <c r="V50" s="73"/>
      <c r="W50" s="64">
        <v>40909</v>
      </c>
      <c r="X50" s="127"/>
      <c r="Y50" s="2355">
        <v>48146</v>
      </c>
      <c r="Z50" s="2355" t="s">
        <v>21</v>
      </c>
      <c r="AA50" s="2355">
        <v>64988537</v>
      </c>
      <c r="AB50" s="2355">
        <v>88042618</v>
      </c>
      <c r="AC50" s="2355">
        <v>4671645</v>
      </c>
      <c r="AD50" s="2355">
        <v>1681</v>
      </c>
      <c r="AE50" s="2355" t="s">
        <v>21</v>
      </c>
      <c r="AF50" s="2355" t="s">
        <v>21</v>
      </c>
      <c r="AG50" s="2355">
        <v>1408</v>
      </c>
      <c r="AH50" s="2355">
        <v>1408</v>
      </c>
      <c r="AI50" s="2355">
        <v>202</v>
      </c>
      <c r="AJ50" s="2355" t="s">
        <v>21</v>
      </c>
      <c r="AK50" s="2355">
        <v>4268860</v>
      </c>
      <c r="AL50" s="2355">
        <v>10081</v>
      </c>
      <c r="AM50" s="2355">
        <v>1429802</v>
      </c>
      <c r="AN50" s="2355">
        <v>4102662</v>
      </c>
      <c r="AO50" s="67">
        <v>40909</v>
      </c>
      <c r="AP50" s="624">
        <v>40909</v>
      </c>
      <c r="AQ50" s="73"/>
      <c r="AR50" s="64">
        <v>40909</v>
      </c>
      <c r="AS50" s="127"/>
      <c r="AT50" s="2355">
        <v>35134597</v>
      </c>
      <c r="AU50" s="2355">
        <v>3735033</v>
      </c>
      <c r="AV50" s="2355">
        <v>9840041</v>
      </c>
      <c r="AW50" s="2355">
        <v>27818670</v>
      </c>
      <c r="AX50" s="2355">
        <v>1233596</v>
      </c>
      <c r="AY50" s="2355">
        <v>32835395</v>
      </c>
      <c r="AZ50" s="2355">
        <v>1317197</v>
      </c>
      <c r="BA50" s="2355" t="s">
        <v>21</v>
      </c>
      <c r="BB50" s="2355">
        <v>14511</v>
      </c>
      <c r="BC50" s="2355">
        <v>15886</v>
      </c>
      <c r="BD50" s="2355">
        <v>4151831</v>
      </c>
      <c r="BE50" s="2355">
        <v>33186</v>
      </c>
      <c r="BF50" s="2355" t="s">
        <v>21</v>
      </c>
      <c r="BG50" s="2355">
        <v>5557757</v>
      </c>
      <c r="BH50" s="2355">
        <v>6032083</v>
      </c>
      <c r="BI50" s="2355">
        <v>997968</v>
      </c>
      <c r="BJ50" s="67">
        <v>40909</v>
      </c>
      <c r="BK50" s="624">
        <v>40909</v>
      </c>
      <c r="BL50" s="73"/>
      <c r="BM50" s="64">
        <v>40909</v>
      </c>
      <c r="BN50" s="127"/>
      <c r="BO50" s="2355">
        <v>83076</v>
      </c>
      <c r="BP50" s="2355" t="s">
        <v>21</v>
      </c>
      <c r="BQ50" s="1006" t="s">
        <v>21</v>
      </c>
      <c r="BR50" s="1006" t="s">
        <v>21</v>
      </c>
      <c r="BS50" s="2355">
        <v>1969905</v>
      </c>
      <c r="BT50" s="2355" t="s">
        <v>21</v>
      </c>
      <c r="BU50" s="2355">
        <v>582336</v>
      </c>
      <c r="BV50" s="2355">
        <v>184498</v>
      </c>
      <c r="BW50" s="2355">
        <v>359497</v>
      </c>
      <c r="BX50" s="2355">
        <v>13824</v>
      </c>
      <c r="BY50" s="2355">
        <v>32080</v>
      </c>
      <c r="BZ50" s="2355">
        <v>3415</v>
      </c>
      <c r="CA50" s="2355">
        <v>7151</v>
      </c>
      <c r="CB50" s="2355">
        <v>122603</v>
      </c>
      <c r="CC50" s="2355">
        <v>133607</v>
      </c>
      <c r="CD50" s="2355">
        <v>5825904</v>
      </c>
      <c r="CE50" s="67">
        <v>40909</v>
      </c>
      <c r="CF50" s="624">
        <v>40909</v>
      </c>
      <c r="CG50" s="73"/>
      <c r="CH50" s="64">
        <v>40909</v>
      </c>
      <c r="CI50" s="127"/>
      <c r="CJ50" s="2355">
        <v>36844</v>
      </c>
      <c r="CK50" s="2355">
        <v>9965</v>
      </c>
      <c r="CL50" s="2355">
        <v>12</v>
      </c>
      <c r="CM50" s="2355">
        <v>25045</v>
      </c>
      <c r="CN50" s="2355">
        <v>22855</v>
      </c>
      <c r="CO50" s="2355">
        <v>2190</v>
      </c>
      <c r="CP50" s="2355" t="s">
        <v>21</v>
      </c>
      <c r="CQ50" s="2355">
        <v>1463</v>
      </c>
      <c r="CR50" s="2355" t="s">
        <v>21</v>
      </c>
      <c r="CS50" s="2355" t="s">
        <v>21</v>
      </c>
      <c r="CT50" s="2355" t="s">
        <v>21</v>
      </c>
      <c r="CU50" s="2355">
        <v>383745</v>
      </c>
      <c r="CV50" s="2355">
        <v>40136</v>
      </c>
      <c r="CW50" s="2355">
        <v>138216</v>
      </c>
      <c r="CX50" s="2355">
        <v>17878</v>
      </c>
      <c r="CY50" s="2355">
        <v>727</v>
      </c>
      <c r="CZ50" s="67">
        <v>40909</v>
      </c>
      <c r="DA50" s="624">
        <v>40909</v>
      </c>
      <c r="DB50" s="73"/>
      <c r="DC50" s="64">
        <v>40909</v>
      </c>
      <c r="DD50" s="127"/>
      <c r="DE50" s="2355">
        <v>69830</v>
      </c>
      <c r="DF50" s="2355">
        <v>26044</v>
      </c>
      <c r="DG50" s="2355" t="s">
        <v>21</v>
      </c>
      <c r="DH50" s="2355">
        <v>11521</v>
      </c>
      <c r="DI50" s="2355">
        <v>133</v>
      </c>
      <c r="DJ50" s="2355">
        <v>6959</v>
      </c>
      <c r="DK50" s="2355">
        <v>6911</v>
      </c>
      <c r="DL50" s="2355">
        <v>48</v>
      </c>
      <c r="DM50" s="2355">
        <v>6060</v>
      </c>
      <c r="DN50" s="2355" t="s">
        <v>21</v>
      </c>
      <c r="DO50" s="2355" t="s">
        <v>21</v>
      </c>
      <c r="DP50" s="2355">
        <v>15080</v>
      </c>
      <c r="DQ50" s="2355">
        <v>92</v>
      </c>
      <c r="DR50" s="2355">
        <v>2573</v>
      </c>
      <c r="DS50" s="2355">
        <v>925</v>
      </c>
      <c r="DT50" s="2355">
        <v>9825</v>
      </c>
      <c r="DU50" s="67">
        <v>40909</v>
      </c>
      <c r="DV50" s="624">
        <v>40909</v>
      </c>
      <c r="DW50" s="73"/>
      <c r="DX50" s="64">
        <v>40909</v>
      </c>
      <c r="DY50" s="127"/>
      <c r="DZ50" s="2355">
        <v>2916</v>
      </c>
      <c r="EA50" s="2355">
        <v>2</v>
      </c>
      <c r="EB50" s="2355">
        <v>192287</v>
      </c>
      <c r="EC50" s="2355">
        <v>69957</v>
      </c>
      <c r="ED50" s="2355">
        <v>122330</v>
      </c>
      <c r="EE50" s="2355">
        <v>47877</v>
      </c>
      <c r="EF50" s="2355" t="s">
        <v>21</v>
      </c>
      <c r="EG50" s="2355" t="s">
        <v>21</v>
      </c>
      <c r="EH50" s="2355">
        <v>7357928</v>
      </c>
      <c r="EI50" s="2355">
        <v>3675098</v>
      </c>
      <c r="EJ50" s="2355">
        <v>1626694</v>
      </c>
      <c r="EK50" s="2355">
        <v>34698063</v>
      </c>
      <c r="EL50" s="2355">
        <v>2012008</v>
      </c>
      <c r="EM50" s="2355">
        <v>80064</v>
      </c>
      <c r="EN50" s="2355">
        <v>2489</v>
      </c>
      <c r="EO50" s="2355">
        <v>72390</v>
      </c>
      <c r="EP50" s="67">
        <v>40909</v>
      </c>
      <c r="EQ50" s="624">
        <v>40909</v>
      </c>
      <c r="ER50" s="73"/>
      <c r="ES50" s="64">
        <v>40909</v>
      </c>
      <c r="ET50" s="127"/>
      <c r="EU50" s="2355">
        <v>33302142</v>
      </c>
      <c r="EV50" s="2355">
        <v>296966</v>
      </c>
      <c r="EW50" s="2355" t="s">
        <v>21</v>
      </c>
      <c r="EX50" s="2355">
        <v>67</v>
      </c>
      <c r="EY50" s="2355">
        <v>111136</v>
      </c>
      <c r="EZ50" s="2355">
        <v>8795</v>
      </c>
      <c r="FA50" s="2355">
        <v>213601</v>
      </c>
      <c r="FB50" s="2355" t="s">
        <v>21</v>
      </c>
      <c r="FC50" s="2355" t="s">
        <v>21</v>
      </c>
      <c r="FD50" s="2355">
        <v>32731839</v>
      </c>
      <c r="FE50" s="2355">
        <v>39487019</v>
      </c>
      <c r="FF50" s="2355">
        <v>257864</v>
      </c>
      <c r="FG50" s="2355">
        <v>90530</v>
      </c>
      <c r="FH50" s="2355">
        <v>1970520</v>
      </c>
      <c r="FI50" s="2355">
        <v>17870800</v>
      </c>
      <c r="FJ50" s="2355">
        <v>426247</v>
      </c>
      <c r="FK50" s="67">
        <v>40909</v>
      </c>
      <c r="FL50" s="624">
        <v>40909</v>
      </c>
      <c r="FM50" s="973"/>
    </row>
    <row r="51" spans="1:169" ht="14.25" customHeight="1">
      <c r="A51" s="73"/>
      <c r="B51" s="64">
        <v>41275</v>
      </c>
      <c r="C51" s="127"/>
      <c r="D51" s="2355">
        <v>17815627</v>
      </c>
      <c r="E51" s="2355">
        <v>33903050</v>
      </c>
      <c r="F51" s="2355">
        <v>93046</v>
      </c>
      <c r="G51" s="2355">
        <v>10535248</v>
      </c>
      <c r="H51" s="2355">
        <v>94830587</v>
      </c>
      <c r="I51" s="2355">
        <v>5498990</v>
      </c>
      <c r="J51" s="2355">
        <v>86424</v>
      </c>
      <c r="K51" s="2355">
        <v>27377</v>
      </c>
      <c r="L51" s="2355">
        <v>486304</v>
      </c>
      <c r="M51" s="2355">
        <v>1751214</v>
      </c>
      <c r="N51" s="2355">
        <v>1918239</v>
      </c>
      <c r="O51" s="2355">
        <v>11275381</v>
      </c>
      <c r="P51" s="2355" t="s">
        <v>21</v>
      </c>
      <c r="Q51" s="2355">
        <v>13941</v>
      </c>
      <c r="R51" s="2355">
        <v>198327</v>
      </c>
      <c r="S51" s="2355" t="s">
        <v>21</v>
      </c>
      <c r="T51" s="67">
        <v>41275</v>
      </c>
      <c r="U51" s="624">
        <v>41275</v>
      </c>
      <c r="V51" s="73"/>
      <c r="W51" s="64">
        <v>41275</v>
      </c>
      <c r="X51" s="127"/>
      <c r="Y51" s="2355">
        <v>49412</v>
      </c>
      <c r="Z51" s="2355" t="s">
        <v>21</v>
      </c>
      <c r="AA51" s="2355">
        <v>65130200</v>
      </c>
      <c r="AB51" s="2355">
        <v>91195951</v>
      </c>
      <c r="AC51" s="2355">
        <v>4761798</v>
      </c>
      <c r="AD51" s="2355">
        <v>1527</v>
      </c>
      <c r="AE51" s="2355">
        <v>12</v>
      </c>
      <c r="AF51" s="2355">
        <v>1</v>
      </c>
      <c r="AG51" s="2355">
        <v>1399</v>
      </c>
      <c r="AH51" s="2355">
        <v>1399</v>
      </c>
      <c r="AI51" s="2355" t="s">
        <v>21</v>
      </c>
      <c r="AJ51" s="2355" t="s">
        <v>21</v>
      </c>
      <c r="AK51" s="2355">
        <v>4354830</v>
      </c>
      <c r="AL51" s="2355" t="s">
        <v>21</v>
      </c>
      <c r="AM51" s="2355">
        <v>1384764</v>
      </c>
      <c r="AN51" s="2355">
        <v>4276495</v>
      </c>
      <c r="AO51" s="67">
        <v>41275</v>
      </c>
      <c r="AP51" s="624">
        <v>41275</v>
      </c>
      <c r="AQ51" s="73"/>
      <c r="AR51" s="64">
        <v>41275</v>
      </c>
      <c r="AS51" s="127"/>
      <c r="AT51" s="2355">
        <v>36759390</v>
      </c>
      <c r="AU51" s="2355">
        <v>3697716</v>
      </c>
      <c r="AV51" s="2355">
        <v>11016624</v>
      </c>
      <c r="AW51" s="2355">
        <v>28725883</v>
      </c>
      <c r="AX51" s="2355">
        <v>1097149</v>
      </c>
      <c r="AY51" s="2355">
        <v>34661496</v>
      </c>
      <c r="AZ51" s="2355">
        <v>1245146</v>
      </c>
      <c r="BA51" s="2355">
        <v>2</v>
      </c>
      <c r="BB51" s="2355">
        <v>13770</v>
      </c>
      <c r="BC51" s="2355">
        <v>15077</v>
      </c>
      <c r="BD51" s="2355">
        <v>4746379</v>
      </c>
      <c r="BE51" s="2355">
        <v>37046</v>
      </c>
      <c r="BF51" s="2355" t="s">
        <v>21</v>
      </c>
      <c r="BG51" s="2355">
        <v>5611877</v>
      </c>
      <c r="BH51" s="2355">
        <v>6181948</v>
      </c>
      <c r="BI51" s="2355">
        <v>1032991</v>
      </c>
      <c r="BJ51" s="67">
        <v>41275</v>
      </c>
      <c r="BK51" s="624">
        <v>41275</v>
      </c>
      <c r="BL51" s="73"/>
      <c r="BM51" s="64">
        <v>41275</v>
      </c>
      <c r="BN51" s="127"/>
      <c r="BO51" s="2355">
        <v>82750</v>
      </c>
      <c r="BP51" s="2355" t="s">
        <v>21</v>
      </c>
      <c r="BQ51" s="1006" t="s">
        <v>21</v>
      </c>
      <c r="BR51" s="1006">
        <v>29</v>
      </c>
      <c r="BS51" s="2355">
        <v>2042905</v>
      </c>
      <c r="BT51" s="2355" t="s">
        <v>21</v>
      </c>
      <c r="BU51" s="2355">
        <v>591638</v>
      </c>
      <c r="BV51" s="2355">
        <v>203823</v>
      </c>
      <c r="BW51" s="2355">
        <v>364940</v>
      </c>
      <c r="BX51" s="2355">
        <v>14512</v>
      </c>
      <c r="BY51" s="2355">
        <v>33379</v>
      </c>
      <c r="BZ51" s="2355">
        <v>3392</v>
      </c>
      <c r="CA51" s="2355">
        <v>6274</v>
      </c>
      <c r="CB51" s="2355">
        <v>124371</v>
      </c>
      <c r="CC51" s="2355">
        <v>135227</v>
      </c>
      <c r="CD51" s="2355">
        <v>6034857</v>
      </c>
      <c r="CE51" s="67">
        <v>41275</v>
      </c>
      <c r="CF51" s="624">
        <v>41275</v>
      </c>
      <c r="CG51" s="73"/>
      <c r="CH51" s="64">
        <v>41275</v>
      </c>
      <c r="CI51" s="127"/>
      <c r="CJ51" s="2355">
        <v>33376</v>
      </c>
      <c r="CK51" s="2355">
        <v>7789</v>
      </c>
      <c r="CL51" s="2355">
        <v>12</v>
      </c>
      <c r="CM51" s="2355">
        <v>23377</v>
      </c>
      <c r="CN51" s="2355">
        <v>21395</v>
      </c>
      <c r="CO51" s="2355">
        <v>1982</v>
      </c>
      <c r="CP51" s="2355" t="s">
        <v>21</v>
      </c>
      <c r="CQ51" s="2355">
        <v>1665</v>
      </c>
      <c r="CR51" s="2355" t="s">
        <v>21</v>
      </c>
      <c r="CS51" s="2355" t="s">
        <v>21</v>
      </c>
      <c r="CT51" s="2355">
        <v>29</v>
      </c>
      <c r="CU51" s="2355">
        <v>389291</v>
      </c>
      <c r="CV51" s="2355">
        <v>44929</v>
      </c>
      <c r="CW51" s="2355">
        <v>130549</v>
      </c>
      <c r="CX51" s="2355">
        <v>17368</v>
      </c>
      <c r="CY51" s="2355">
        <v>652</v>
      </c>
      <c r="CZ51" s="67">
        <v>41275</v>
      </c>
      <c r="DA51" s="624">
        <v>41275</v>
      </c>
      <c r="DB51" s="73"/>
      <c r="DC51" s="64">
        <v>41275</v>
      </c>
      <c r="DD51" s="127"/>
      <c r="DE51" s="2355">
        <v>67112</v>
      </c>
      <c r="DF51" s="2355">
        <v>24655</v>
      </c>
      <c r="DG51" s="2355">
        <v>1</v>
      </c>
      <c r="DH51" s="2355">
        <v>11574</v>
      </c>
      <c r="DI51" s="2355">
        <v>124</v>
      </c>
      <c r="DJ51" s="2355">
        <v>6131</v>
      </c>
      <c r="DK51" s="2355">
        <v>6083</v>
      </c>
      <c r="DL51" s="2355">
        <v>48</v>
      </c>
      <c r="DM51" s="2355">
        <v>5607</v>
      </c>
      <c r="DN51" s="2355" t="s">
        <v>21</v>
      </c>
      <c r="DO51" s="2355" t="s">
        <v>21</v>
      </c>
      <c r="DP51" s="2355">
        <v>13964</v>
      </c>
      <c r="DQ51" s="2355">
        <v>74</v>
      </c>
      <c r="DR51" s="2355">
        <v>2400</v>
      </c>
      <c r="DS51" s="2355">
        <v>844</v>
      </c>
      <c r="DT51" s="2355">
        <v>9642</v>
      </c>
      <c r="DU51" s="67">
        <v>41275</v>
      </c>
      <c r="DV51" s="624">
        <v>41275</v>
      </c>
      <c r="DW51" s="73"/>
      <c r="DX51" s="64">
        <v>41275</v>
      </c>
      <c r="DY51" s="127"/>
      <c r="DZ51" s="2355">
        <v>2702</v>
      </c>
      <c r="EA51" s="2355" t="s">
        <v>21</v>
      </c>
      <c r="EB51" s="2355">
        <v>205619</v>
      </c>
      <c r="EC51" s="2355">
        <v>118372</v>
      </c>
      <c r="ED51" s="2355">
        <v>87247</v>
      </c>
      <c r="EE51" s="2355">
        <v>20936</v>
      </c>
      <c r="EF51" s="2355" t="s">
        <v>21</v>
      </c>
      <c r="EG51" s="2355" t="s">
        <v>21</v>
      </c>
      <c r="EH51" s="2355">
        <v>7821561</v>
      </c>
      <c r="EI51" s="2355">
        <v>3983561</v>
      </c>
      <c r="EJ51" s="2355">
        <v>1723867</v>
      </c>
      <c r="EK51" s="2355">
        <v>37326476</v>
      </c>
      <c r="EL51" s="2355">
        <v>2226038</v>
      </c>
      <c r="EM51" s="2355">
        <v>75778</v>
      </c>
      <c r="EN51" s="2355">
        <v>2322</v>
      </c>
      <c r="EO51" s="2355">
        <v>79364</v>
      </c>
      <c r="EP51" s="67">
        <v>41275</v>
      </c>
      <c r="EQ51" s="624">
        <v>41275</v>
      </c>
      <c r="ER51" s="73"/>
      <c r="ES51" s="64">
        <v>41275</v>
      </c>
      <c r="ET51" s="127"/>
      <c r="EU51" s="2355">
        <v>33764018</v>
      </c>
      <c r="EV51" s="2355">
        <v>279970</v>
      </c>
      <c r="EW51" s="2355" t="s">
        <v>21</v>
      </c>
      <c r="EX51" s="2355">
        <v>129</v>
      </c>
      <c r="EY51" s="2355">
        <v>86641</v>
      </c>
      <c r="EZ51" s="2355">
        <v>58</v>
      </c>
      <c r="FA51" s="2355">
        <v>240695</v>
      </c>
      <c r="FB51" s="2355" t="s">
        <v>21</v>
      </c>
      <c r="FC51" s="2355" t="s">
        <v>21</v>
      </c>
      <c r="FD51" s="2355">
        <v>33207963</v>
      </c>
      <c r="FE51" s="2355">
        <v>39883777</v>
      </c>
      <c r="FF51" s="2355">
        <v>223913</v>
      </c>
      <c r="FG51" s="2355">
        <v>93046</v>
      </c>
      <c r="FH51" s="2355">
        <v>1983221</v>
      </c>
      <c r="FI51" s="2355">
        <v>19020373</v>
      </c>
      <c r="FJ51" s="2355">
        <v>360795</v>
      </c>
      <c r="FK51" s="67">
        <v>41275</v>
      </c>
      <c r="FL51" s="624">
        <v>41275</v>
      </c>
      <c r="FM51" s="973"/>
    </row>
    <row r="52" spans="1:169" ht="14.25" customHeight="1">
      <c r="A52" s="73"/>
      <c r="B52" s="64">
        <v>41640</v>
      </c>
      <c r="C52" s="127"/>
      <c r="D52" s="2355">
        <v>16623097</v>
      </c>
      <c r="E52" s="2355">
        <v>34136875</v>
      </c>
      <c r="F52" s="2355">
        <v>90632</v>
      </c>
      <c r="G52" s="2355">
        <v>10161516</v>
      </c>
      <c r="H52" s="2355">
        <v>93055973</v>
      </c>
      <c r="I52" s="2355">
        <v>5442274</v>
      </c>
      <c r="J52" s="2355">
        <v>89063</v>
      </c>
      <c r="K52" s="2355">
        <v>21450</v>
      </c>
      <c r="L52" s="2355">
        <v>472957</v>
      </c>
      <c r="M52" s="2355">
        <v>1954788</v>
      </c>
      <c r="N52" s="2355">
        <v>2143331</v>
      </c>
      <c r="O52" s="2355">
        <v>11348571</v>
      </c>
      <c r="P52" s="2355" t="s">
        <v>21</v>
      </c>
      <c r="Q52" s="2355">
        <v>20876</v>
      </c>
      <c r="R52" s="2355">
        <v>217925</v>
      </c>
      <c r="S52" s="2355" t="s">
        <v>21</v>
      </c>
      <c r="T52" s="67">
        <v>41640</v>
      </c>
      <c r="U52" s="624">
        <v>41640</v>
      </c>
      <c r="V52" s="73"/>
      <c r="W52" s="64">
        <v>41640</v>
      </c>
      <c r="X52" s="127"/>
      <c r="Y52" s="2355">
        <v>36214</v>
      </c>
      <c r="Z52" s="2355" t="s">
        <v>21</v>
      </c>
      <c r="AA52" s="2355">
        <v>65455661</v>
      </c>
      <c r="AB52" s="2355">
        <v>90838055</v>
      </c>
      <c r="AC52" s="2355">
        <v>4774700</v>
      </c>
      <c r="AD52" s="2355">
        <v>2527</v>
      </c>
      <c r="AE52" s="2355">
        <v>12</v>
      </c>
      <c r="AF52" s="2355" t="s">
        <v>21</v>
      </c>
      <c r="AG52" s="2355">
        <v>733</v>
      </c>
      <c r="AH52" s="2355">
        <v>733</v>
      </c>
      <c r="AI52" s="2355">
        <v>2229</v>
      </c>
      <c r="AJ52" s="2355" t="s">
        <v>21</v>
      </c>
      <c r="AK52" s="2355">
        <v>4365823</v>
      </c>
      <c r="AL52" s="2355" t="s">
        <v>21</v>
      </c>
      <c r="AM52" s="2355">
        <v>1379688</v>
      </c>
      <c r="AN52" s="2355">
        <v>4311958</v>
      </c>
      <c r="AO52" s="67">
        <v>41640</v>
      </c>
      <c r="AP52" s="624">
        <v>41640</v>
      </c>
      <c r="AQ52" s="73"/>
      <c r="AR52" s="64">
        <v>41640</v>
      </c>
      <c r="AS52" s="127"/>
      <c r="AT52" s="2355">
        <v>36541217</v>
      </c>
      <c r="AU52" s="2355">
        <v>3860166</v>
      </c>
      <c r="AV52" s="2355">
        <v>10374094</v>
      </c>
      <c r="AW52" s="2355">
        <v>28924143</v>
      </c>
      <c r="AX52" s="2355">
        <v>1065489</v>
      </c>
      <c r="AY52" s="2355">
        <v>34148824</v>
      </c>
      <c r="AZ52" s="2355">
        <v>1263478</v>
      </c>
      <c r="BA52" s="2355">
        <v>985</v>
      </c>
      <c r="BB52" s="2355">
        <v>15989</v>
      </c>
      <c r="BC52" s="2355">
        <v>17507</v>
      </c>
      <c r="BD52" s="2355">
        <v>4722688</v>
      </c>
      <c r="BE52" s="2355">
        <v>29906</v>
      </c>
      <c r="BF52" s="2355" t="s">
        <v>21</v>
      </c>
      <c r="BG52" s="2355">
        <v>5555784</v>
      </c>
      <c r="BH52" s="2355">
        <v>5515194</v>
      </c>
      <c r="BI52" s="2355">
        <v>945068</v>
      </c>
      <c r="BJ52" s="67">
        <v>41640</v>
      </c>
      <c r="BK52" s="624">
        <v>41640</v>
      </c>
      <c r="BL52" s="73"/>
      <c r="BM52" s="64">
        <v>41640</v>
      </c>
      <c r="BN52" s="127"/>
      <c r="BO52" s="2355">
        <v>82542</v>
      </c>
      <c r="BP52" s="2355" t="s">
        <v>21</v>
      </c>
      <c r="BQ52" s="1006" t="s">
        <v>21</v>
      </c>
      <c r="BR52" s="1006">
        <v>396</v>
      </c>
      <c r="BS52" s="2355">
        <v>2047508</v>
      </c>
      <c r="BT52" s="2355" t="s">
        <v>21</v>
      </c>
      <c r="BU52" s="2355">
        <v>607632</v>
      </c>
      <c r="BV52" s="2355">
        <v>193066</v>
      </c>
      <c r="BW52" s="2355">
        <v>363684</v>
      </c>
      <c r="BX52" s="2355">
        <v>16446</v>
      </c>
      <c r="BY52" s="2355">
        <v>29502</v>
      </c>
      <c r="BZ52" s="2355">
        <v>2004</v>
      </c>
      <c r="CA52" s="2355">
        <v>6060</v>
      </c>
      <c r="CB52" s="2355">
        <v>118571</v>
      </c>
      <c r="CC52" s="2355">
        <v>129032</v>
      </c>
      <c r="CD52" s="2355">
        <v>6092342</v>
      </c>
      <c r="CE52" s="67">
        <v>41640</v>
      </c>
      <c r="CF52" s="624">
        <v>41640</v>
      </c>
      <c r="CG52" s="73"/>
      <c r="CH52" s="64">
        <v>41640</v>
      </c>
      <c r="CI52" s="127"/>
      <c r="CJ52" s="2355">
        <v>33959</v>
      </c>
      <c r="CK52" s="2355">
        <v>6640</v>
      </c>
      <c r="CL52" s="2355">
        <v>11</v>
      </c>
      <c r="CM52" s="2355">
        <v>24512</v>
      </c>
      <c r="CN52" s="2355">
        <v>22784</v>
      </c>
      <c r="CO52" s="2355">
        <v>1728</v>
      </c>
      <c r="CP52" s="2355" t="s">
        <v>21</v>
      </c>
      <c r="CQ52" s="2355">
        <v>1790</v>
      </c>
      <c r="CR52" s="2355" t="s">
        <v>21</v>
      </c>
      <c r="CS52" s="2355" t="s">
        <v>21</v>
      </c>
      <c r="CT52" s="2355">
        <v>396</v>
      </c>
      <c r="CU52" s="2355">
        <v>384832</v>
      </c>
      <c r="CV52" s="2355">
        <v>42541</v>
      </c>
      <c r="CW52" s="2355">
        <v>124568</v>
      </c>
      <c r="CX52" s="2355">
        <v>17268</v>
      </c>
      <c r="CY52" s="2355">
        <v>528</v>
      </c>
      <c r="CZ52" s="67">
        <v>41640</v>
      </c>
      <c r="DA52" s="624">
        <v>41640</v>
      </c>
      <c r="DB52" s="73"/>
      <c r="DC52" s="64">
        <v>41640</v>
      </c>
      <c r="DD52" s="127"/>
      <c r="DE52" s="2355">
        <v>65666</v>
      </c>
      <c r="DF52" s="2355">
        <v>25268</v>
      </c>
      <c r="DG52" s="2355" t="s">
        <v>21</v>
      </c>
      <c r="DH52" s="2355">
        <v>12155</v>
      </c>
      <c r="DI52" s="2355">
        <v>97</v>
      </c>
      <c r="DJ52" s="2355">
        <v>5698</v>
      </c>
      <c r="DK52" s="2355">
        <v>5650</v>
      </c>
      <c r="DL52" s="2355">
        <v>48</v>
      </c>
      <c r="DM52" s="2355">
        <v>6008</v>
      </c>
      <c r="DN52" s="2355" t="s">
        <v>21</v>
      </c>
      <c r="DO52" s="2355" t="s">
        <v>21</v>
      </c>
      <c r="DP52" s="2355">
        <v>13093</v>
      </c>
      <c r="DQ52" s="2355">
        <v>59</v>
      </c>
      <c r="DR52" s="2355">
        <v>2452</v>
      </c>
      <c r="DS52" s="2355">
        <v>1276</v>
      </c>
      <c r="DT52" s="2355">
        <v>7893</v>
      </c>
      <c r="DU52" s="67">
        <v>41640</v>
      </c>
      <c r="DV52" s="624">
        <v>41640</v>
      </c>
      <c r="DW52" s="73"/>
      <c r="DX52" s="64">
        <v>41640</v>
      </c>
      <c r="DY52" s="127"/>
      <c r="DZ52" s="2355">
        <v>7290</v>
      </c>
      <c r="EA52" s="2355" t="s">
        <v>21</v>
      </c>
      <c r="EB52" s="2355">
        <v>169379</v>
      </c>
      <c r="EC52" s="2355">
        <v>94345</v>
      </c>
      <c r="ED52" s="2355">
        <v>75034</v>
      </c>
      <c r="EE52" s="2355">
        <v>32220</v>
      </c>
      <c r="EF52" s="2355" t="s">
        <v>21</v>
      </c>
      <c r="EG52" s="2355" t="s">
        <v>21</v>
      </c>
      <c r="EH52" s="2355">
        <v>7408330</v>
      </c>
      <c r="EI52" s="2355">
        <v>3526434</v>
      </c>
      <c r="EJ52" s="2355">
        <v>1615089</v>
      </c>
      <c r="EK52" s="2355">
        <v>36954531</v>
      </c>
      <c r="EL52" s="2355">
        <v>2219837</v>
      </c>
      <c r="EM52" s="2355">
        <v>76425</v>
      </c>
      <c r="EN52" s="2355">
        <v>2383</v>
      </c>
      <c r="EO52" s="2355">
        <v>77368</v>
      </c>
      <c r="EP52" s="67">
        <v>41640</v>
      </c>
      <c r="EQ52" s="624">
        <v>41640</v>
      </c>
      <c r="ER52" s="73"/>
      <c r="ES52" s="64">
        <v>41640</v>
      </c>
      <c r="ET52" s="127"/>
      <c r="EU52" s="2355">
        <v>32557275</v>
      </c>
      <c r="EV52" s="2355">
        <v>402909</v>
      </c>
      <c r="EW52" s="2355">
        <v>15</v>
      </c>
      <c r="EX52" s="2355">
        <v>203</v>
      </c>
      <c r="EY52" s="2355">
        <v>100111</v>
      </c>
      <c r="EZ52" s="2355">
        <v>2</v>
      </c>
      <c r="FA52" s="2355">
        <v>380924</v>
      </c>
      <c r="FB52" s="2355" t="s">
        <v>21</v>
      </c>
      <c r="FC52" s="2355" t="s">
        <v>21</v>
      </c>
      <c r="FD52" s="2355">
        <v>31886942</v>
      </c>
      <c r="FE52" s="2355">
        <v>38162062</v>
      </c>
      <c r="FF52" s="2355">
        <v>266209</v>
      </c>
      <c r="FG52" s="2355">
        <v>90632</v>
      </c>
      <c r="FH52" s="2355">
        <v>1956966</v>
      </c>
      <c r="FI52" s="2355">
        <v>18075150</v>
      </c>
      <c r="FJ52" s="2355">
        <v>343668</v>
      </c>
      <c r="FK52" s="67">
        <v>41640</v>
      </c>
      <c r="FL52" s="624">
        <v>41640</v>
      </c>
      <c r="FM52" s="973"/>
    </row>
    <row r="53" spans="1:169" ht="14.25" customHeight="1">
      <c r="A53" s="73"/>
      <c r="B53" s="64">
        <v>42005</v>
      </c>
      <c r="C53" s="127"/>
      <c r="D53" s="2355">
        <v>16160152</v>
      </c>
      <c r="E53" s="2355">
        <v>32613113</v>
      </c>
      <c r="F53" s="2355">
        <v>119998</v>
      </c>
      <c r="G53" s="2355">
        <v>9429867</v>
      </c>
      <c r="H53" s="2355">
        <v>88581404</v>
      </c>
      <c r="I53" s="2355">
        <v>5205095</v>
      </c>
      <c r="J53" s="2355">
        <v>83738</v>
      </c>
      <c r="K53" s="2355">
        <v>24535</v>
      </c>
      <c r="L53" s="2355">
        <v>451605</v>
      </c>
      <c r="M53" s="2355">
        <v>1915355</v>
      </c>
      <c r="N53" s="2355">
        <v>2099616</v>
      </c>
      <c r="O53" s="2355">
        <v>10577079</v>
      </c>
      <c r="P53" s="2355">
        <v>11354</v>
      </c>
      <c r="Q53" s="2355">
        <v>17927</v>
      </c>
      <c r="R53" s="2355">
        <v>203590</v>
      </c>
      <c r="S53" s="2355" t="s">
        <v>21</v>
      </c>
      <c r="T53" s="67">
        <v>42005</v>
      </c>
      <c r="U53" s="624">
        <v>42005</v>
      </c>
      <c r="V53" s="73"/>
      <c r="W53" s="64">
        <v>42005</v>
      </c>
      <c r="X53" s="127"/>
      <c r="Y53" s="2355">
        <v>34666</v>
      </c>
      <c r="Z53" s="2355" t="s">
        <v>21</v>
      </c>
      <c r="AA53" s="2355">
        <v>63555112</v>
      </c>
      <c r="AB53" s="2355">
        <v>84065076</v>
      </c>
      <c r="AC53" s="2355">
        <v>4640461</v>
      </c>
      <c r="AD53" s="2355">
        <v>2809</v>
      </c>
      <c r="AE53" s="2355" t="s">
        <v>21</v>
      </c>
      <c r="AF53" s="2355" t="s">
        <v>21</v>
      </c>
      <c r="AG53" s="2355" t="s">
        <v>21</v>
      </c>
      <c r="AH53" s="2355" t="s">
        <v>21</v>
      </c>
      <c r="AI53" s="2355">
        <v>3636</v>
      </c>
      <c r="AJ53" s="2355" t="s">
        <v>21</v>
      </c>
      <c r="AK53" s="2355">
        <v>4239984</v>
      </c>
      <c r="AL53" s="2355" t="s">
        <v>21</v>
      </c>
      <c r="AM53" s="2355">
        <v>1329407</v>
      </c>
      <c r="AN53" s="2355">
        <v>4198770</v>
      </c>
      <c r="AO53" s="67">
        <v>42005</v>
      </c>
      <c r="AP53" s="624">
        <v>42005</v>
      </c>
      <c r="AQ53" s="73"/>
      <c r="AR53" s="64">
        <v>42005</v>
      </c>
      <c r="AS53" s="127"/>
      <c r="AT53" s="2355">
        <v>35134483</v>
      </c>
      <c r="AU53" s="2355">
        <v>3961754</v>
      </c>
      <c r="AV53" s="2355">
        <v>10004817</v>
      </c>
      <c r="AW53" s="2355">
        <v>27535357</v>
      </c>
      <c r="AX53" s="2355">
        <v>1057992</v>
      </c>
      <c r="AY53" s="2355">
        <v>32642470</v>
      </c>
      <c r="AZ53" s="2355">
        <v>1325849</v>
      </c>
      <c r="BA53" s="2355">
        <v>8183</v>
      </c>
      <c r="BB53" s="2355">
        <v>38264</v>
      </c>
      <c r="BC53" s="2355">
        <v>41893</v>
      </c>
      <c r="BD53" s="2355">
        <v>4212956</v>
      </c>
      <c r="BE53" s="2355">
        <v>27456</v>
      </c>
      <c r="BF53" s="2355" t="s">
        <v>21</v>
      </c>
      <c r="BG53" s="2355">
        <v>5582230</v>
      </c>
      <c r="BH53" s="2355">
        <v>4391712</v>
      </c>
      <c r="BI53" s="2355">
        <v>937581</v>
      </c>
      <c r="BJ53" s="67">
        <v>42005</v>
      </c>
      <c r="BK53" s="624">
        <v>42005</v>
      </c>
      <c r="BL53" s="73"/>
      <c r="BM53" s="64">
        <v>42005</v>
      </c>
      <c r="BN53" s="127"/>
      <c r="BO53" s="2355">
        <v>78944</v>
      </c>
      <c r="BP53" s="2355" t="s">
        <v>21</v>
      </c>
      <c r="BQ53" s="1006" t="s">
        <v>21</v>
      </c>
      <c r="BR53" s="1006">
        <v>396</v>
      </c>
      <c r="BS53" s="2355">
        <v>1985591</v>
      </c>
      <c r="BT53" s="2355" t="s">
        <v>21</v>
      </c>
      <c r="BU53" s="2355">
        <v>618423</v>
      </c>
      <c r="BV53" s="2355">
        <v>194618</v>
      </c>
      <c r="BW53" s="2355">
        <v>349268</v>
      </c>
      <c r="BX53" s="2355">
        <v>18233</v>
      </c>
      <c r="BY53" s="2355">
        <v>27866</v>
      </c>
      <c r="BZ53" s="2355">
        <v>2768</v>
      </c>
      <c r="CA53" s="2355">
        <v>5729</v>
      </c>
      <c r="CB53" s="2355">
        <v>103849</v>
      </c>
      <c r="CC53" s="2355">
        <v>113115</v>
      </c>
      <c r="CD53" s="2355">
        <v>5853973</v>
      </c>
      <c r="CE53" s="67">
        <v>42005</v>
      </c>
      <c r="CF53" s="624">
        <v>42005</v>
      </c>
      <c r="CG53" s="73"/>
      <c r="CH53" s="64">
        <v>42005</v>
      </c>
      <c r="CI53" s="127"/>
      <c r="CJ53" s="2355">
        <v>32796</v>
      </c>
      <c r="CK53" s="2355">
        <v>7198</v>
      </c>
      <c r="CL53" s="2355">
        <v>11</v>
      </c>
      <c r="CM53" s="2355">
        <v>23297</v>
      </c>
      <c r="CN53" s="2355">
        <v>21569</v>
      </c>
      <c r="CO53" s="2355">
        <v>1728</v>
      </c>
      <c r="CP53" s="2355" t="s">
        <v>21</v>
      </c>
      <c r="CQ53" s="2355">
        <v>1436</v>
      </c>
      <c r="CR53" s="2355" t="s">
        <v>21</v>
      </c>
      <c r="CS53" s="2355" t="s">
        <v>21</v>
      </c>
      <c r="CT53" s="2355">
        <v>396</v>
      </c>
      <c r="CU53" s="2355">
        <v>373890</v>
      </c>
      <c r="CV53" s="2355">
        <v>51843</v>
      </c>
      <c r="CW53" s="2355">
        <v>121692</v>
      </c>
      <c r="CX53" s="2355">
        <v>17483</v>
      </c>
      <c r="CY53" s="2355">
        <v>435</v>
      </c>
      <c r="CZ53" s="67">
        <v>42005</v>
      </c>
      <c r="DA53" s="624">
        <v>42005</v>
      </c>
      <c r="DB53" s="73"/>
      <c r="DC53" s="64">
        <v>42005</v>
      </c>
      <c r="DD53" s="127"/>
      <c r="DE53" s="2355">
        <v>64061</v>
      </c>
      <c r="DF53" s="2355">
        <v>24866</v>
      </c>
      <c r="DG53" s="2355" t="s">
        <v>21</v>
      </c>
      <c r="DH53" s="2355">
        <v>11801</v>
      </c>
      <c r="DI53" s="2355">
        <v>90</v>
      </c>
      <c r="DJ53" s="2355">
        <v>5965</v>
      </c>
      <c r="DK53" s="2355">
        <v>5917</v>
      </c>
      <c r="DL53" s="2355">
        <v>48</v>
      </c>
      <c r="DM53" s="2355">
        <v>5757</v>
      </c>
      <c r="DN53" s="2355" t="s">
        <v>21</v>
      </c>
      <c r="DO53" s="2355" t="s">
        <v>21</v>
      </c>
      <c r="DP53" s="2355">
        <v>12857</v>
      </c>
      <c r="DQ53" s="2355">
        <v>34</v>
      </c>
      <c r="DR53" s="2355">
        <v>2132</v>
      </c>
      <c r="DS53" s="2355">
        <v>1282</v>
      </c>
      <c r="DT53" s="2355">
        <v>7896</v>
      </c>
      <c r="DU53" s="67">
        <v>42005</v>
      </c>
      <c r="DV53" s="624">
        <v>42005</v>
      </c>
      <c r="DW53" s="73"/>
      <c r="DX53" s="64">
        <v>42005</v>
      </c>
      <c r="DY53" s="127"/>
      <c r="DZ53" s="2355">
        <v>7068</v>
      </c>
      <c r="EA53" s="2355" t="s">
        <v>21</v>
      </c>
      <c r="EB53" s="2355">
        <v>179196</v>
      </c>
      <c r="EC53" s="2355">
        <v>69029</v>
      </c>
      <c r="ED53" s="2355">
        <v>110167</v>
      </c>
      <c r="EE53" s="2355">
        <v>45074</v>
      </c>
      <c r="EF53" s="2355" t="s">
        <v>21</v>
      </c>
      <c r="EG53" s="2355" t="s">
        <v>21</v>
      </c>
      <c r="EH53" s="2355">
        <v>7047006</v>
      </c>
      <c r="EI53" s="2355">
        <v>3485118</v>
      </c>
      <c r="EJ53" s="2355">
        <v>1457270</v>
      </c>
      <c r="EK53" s="2355">
        <v>35276786</v>
      </c>
      <c r="EL53" s="2355">
        <v>2009816</v>
      </c>
      <c r="EM53" s="2355">
        <v>71258</v>
      </c>
      <c r="EN53" s="2355">
        <v>2222</v>
      </c>
      <c r="EO53" s="2355">
        <v>71297</v>
      </c>
      <c r="EP53" s="67">
        <v>42005</v>
      </c>
      <c r="EQ53" s="624">
        <v>42005</v>
      </c>
      <c r="ER53" s="73"/>
      <c r="ES53" s="64">
        <v>42005</v>
      </c>
      <c r="ET53" s="127"/>
      <c r="EU53" s="2355">
        <v>30493270</v>
      </c>
      <c r="EV53" s="2355">
        <v>370351</v>
      </c>
      <c r="EW53" s="2355">
        <v>24</v>
      </c>
      <c r="EX53" s="2355">
        <v>138</v>
      </c>
      <c r="EY53" s="2355">
        <v>83577</v>
      </c>
      <c r="EZ53" s="2355">
        <v>5</v>
      </c>
      <c r="FA53" s="2355">
        <v>362019</v>
      </c>
      <c r="FB53" s="2355" t="s">
        <v>21</v>
      </c>
      <c r="FC53" s="2355" t="s">
        <v>21</v>
      </c>
      <c r="FD53" s="2355">
        <v>29839450</v>
      </c>
      <c r="FE53" s="2355">
        <v>35709487</v>
      </c>
      <c r="FF53" s="2355">
        <v>234014</v>
      </c>
      <c r="FG53" s="2355">
        <v>119998</v>
      </c>
      <c r="FH53" s="2355">
        <v>1790514</v>
      </c>
      <c r="FI53" s="2355">
        <v>17230633</v>
      </c>
      <c r="FJ53" s="2355">
        <v>222402</v>
      </c>
      <c r="FK53" s="67">
        <v>42005</v>
      </c>
      <c r="FL53" s="624">
        <v>42005</v>
      </c>
      <c r="FM53" s="973"/>
    </row>
    <row r="54" spans="1:169" ht="6" customHeight="1">
      <c r="A54" s="73"/>
      <c r="B54" s="76"/>
      <c r="C54" s="127"/>
      <c r="D54" s="625"/>
      <c r="E54" s="625"/>
      <c r="F54" s="625"/>
      <c r="G54" s="625"/>
      <c r="H54" s="625"/>
      <c r="I54" s="625"/>
      <c r="J54" s="625"/>
      <c r="K54" s="625"/>
      <c r="L54" s="625"/>
      <c r="M54" s="625"/>
      <c r="N54" s="625"/>
      <c r="O54" s="625"/>
      <c r="P54" s="625"/>
      <c r="Q54" s="625"/>
      <c r="R54" s="625"/>
      <c r="T54" s="77"/>
      <c r="U54" s="486"/>
      <c r="V54" s="73"/>
      <c r="W54" s="76"/>
      <c r="X54" s="127"/>
      <c r="Y54" s="625"/>
      <c r="AC54" s="625"/>
      <c r="AD54" s="625"/>
      <c r="AE54" s="625"/>
      <c r="AF54" s="625"/>
      <c r="AG54" s="625"/>
      <c r="AH54" s="625"/>
      <c r="AI54" s="625"/>
      <c r="AJ54" s="625"/>
      <c r="AK54" s="625"/>
      <c r="AL54" s="625"/>
      <c r="AM54" s="625"/>
      <c r="AN54" s="625"/>
      <c r="AO54" s="77"/>
      <c r="AP54" s="486"/>
      <c r="AQ54" s="73"/>
      <c r="AR54" s="76"/>
      <c r="AS54" s="127"/>
      <c r="AT54" s="625"/>
      <c r="AU54" s="625"/>
      <c r="AV54" s="625"/>
      <c r="AW54" s="625"/>
      <c r="AX54" s="625"/>
      <c r="AY54" s="625"/>
      <c r="AZ54" s="625"/>
      <c r="BA54" s="625"/>
      <c r="BB54" s="625"/>
      <c r="BC54" s="625"/>
      <c r="BD54" s="625"/>
      <c r="BE54" s="625"/>
      <c r="BI54" s="625"/>
      <c r="BJ54" s="77"/>
      <c r="BK54" s="486"/>
      <c r="BL54" s="73"/>
      <c r="BM54" s="76"/>
      <c r="BN54" s="127"/>
      <c r="BO54" s="625"/>
      <c r="BP54" s="625"/>
      <c r="BS54" s="625"/>
      <c r="BT54" s="625"/>
      <c r="BU54" s="625"/>
      <c r="BV54" s="625"/>
      <c r="BW54" s="625"/>
      <c r="BX54" s="625"/>
      <c r="BY54" s="625"/>
      <c r="BZ54" s="625"/>
      <c r="CA54" s="625"/>
      <c r="CB54" s="625"/>
      <c r="CC54" s="625"/>
      <c r="CD54" s="625"/>
      <c r="CE54" s="77"/>
      <c r="CF54" s="486"/>
      <c r="CG54" s="73"/>
      <c r="CH54" s="76"/>
      <c r="CI54" s="127"/>
      <c r="CJ54" s="625"/>
      <c r="CK54" s="625"/>
      <c r="CL54" s="625"/>
      <c r="CM54" s="625"/>
      <c r="CN54" s="625"/>
      <c r="CO54" s="625"/>
      <c r="CP54" s="625"/>
      <c r="CQ54" s="625"/>
      <c r="CR54" s="625"/>
      <c r="CU54" s="625"/>
      <c r="CV54" s="625"/>
      <c r="CW54" s="625"/>
      <c r="CX54" s="625"/>
      <c r="CY54" s="625"/>
      <c r="CZ54" s="77"/>
      <c r="DA54" s="486"/>
      <c r="DB54" s="73"/>
      <c r="DC54" s="76"/>
      <c r="DD54" s="127"/>
      <c r="DG54" s="625"/>
      <c r="DH54" s="625"/>
      <c r="DI54" s="625"/>
      <c r="DJ54" s="625"/>
      <c r="DK54" s="625"/>
      <c r="DL54" s="625"/>
      <c r="DM54" s="625"/>
      <c r="DN54" s="625"/>
      <c r="DP54" s="625"/>
      <c r="DQ54" s="625"/>
      <c r="DR54" s="625"/>
      <c r="DS54" s="625"/>
      <c r="DT54" s="625"/>
      <c r="DU54" s="77"/>
      <c r="DV54" s="486"/>
      <c r="DW54" s="73"/>
      <c r="DX54" s="76"/>
      <c r="DY54" s="127"/>
      <c r="EA54" s="625"/>
      <c r="EB54" s="625"/>
      <c r="EC54" s="625"/>
      <c r="ED54" s="625"/>
      <c r="EE54" s="625"/>
      <c r="EF54" s="625"/>
      <c r="EG54" s="625"/>
      <c r="EH54" s="625"/>
      <c r="EI54" s="625"/>
      <c r="EJ54" s="625"/>
      <c r="EK54" s="625"/>
      <c r="EL54" s="625"/>
      <c r="EM54" s="625"/>
      <c r="EN54" s="625"/>
      <c r="EO54" s="625"/>
      <c r="EP54" s="77"/>
      <c r="EQ54" s="486"/>
      <c r="ER54" s="73"/>
      <c r="ES54" s="76"/>
      <c r="ET54" s="127"/>
      <c r="EX54" s="625"/>
      <c r="EY54" s="625"/>
      <c r="EZ54" s="625"/>
      <c r="FA54" s="625"/>
      <c r="FB54" s="625"/>
      <c r="FC54" s="625"/>
      <c r="FD54" s="625"/>
      <c r="FE54" s="625"/>
      <c r="FF54" s="625"/>
      <c r="FG54" s="625"/>
      <c r="FH54" s="625"/>
      <c r="FI54" s="625"/>
      <c r="FJ54" s="625"/>
      <c r="FK54" s="77"/>
      <c r="FL54" s="486"/>
      <c r="FM54" s="973"/>
    </row>
    <row r="55" spans="1:169" ht="15.75" customHeight="1">
      <c r="A55" s="79">
        <v>41365</v>
      </c>
      <c r="B55" s="80">
        <v>41365</v>
      </c>
      <c r="C55" s="128">
        <v>41365</v>
      </c>
      <c r="D55" s="2356">
        <v>17720715</v>
      </c>
      <c r="E55" s="2356">
        <v>34034021</v>
      </c>
      <c r="F55" s="2356">
        <v>91016</v>
      </c>
      <c r="G55" s="2356">
        <v>10478433</v>
      </c>
      <c r="H55" s="2356">
        <v>95155676</v>
      </c>
      <c r="I55" s="2356">
        <v>5539646</v>
      </c>
      <c r="J55" s="2356">
        <v>85552</v>
      </c>
      <c r="K55" s="2356">
        <v>26034</v>
      </c>
      <c r="L55" s="2356">
        <v>493752</v>
      </c>
      <c r="M55" s="2356">
        <v>1847790</v>
      </c>
      <c r="N55" s="2356">
        <v>2023885</v>
      </c>
      <c r="O55" s="2356">
        <v>11433569</v>
      </c>
      <c r="P55" s="2356" t="s">
        <v>21</v>
      </c>
      <c r="Q55" s="2356">
        <v>21496</v>
      </c>
      <c r="R55" s="2355">
        <v>239080</v>
      </c>
      <c r="S55" s="2356" t="s">
        <v>21</v>
      </c>
      <c r="T55" s="83">
        <v>41365</v>
      </c>
      <c r="U55" s="628">
        <v>41365</v>
      </c>
      <c r="V55" s="79">
        <v>41365</v>
      </c>
      <c r="W55" s="80">
        <v>41365</v>
      </c>
      <c r="X55" s="128">
        <v>41365</v>
      </c>
      <c r="Y55" s="2356">
        <v>48038</v>
      </c>
      <c r="Z55" s="2356" t="s">
        <v>21</v>
      </c>
      <c r="AA55" s="2356">
        <v>65561299</v>
      </c>
      <c r="AB55" s="2356">
        <v>91840895</v>
      </c>
      <c r="AC55" s="2356">
        <v>4744561</v>
      </c>
      <c r="AD55" s="2356">
        <v>1844</v>
      </c>
      <c r="AE55" s="2356">
        <v>12</v>
      </c>
      <c r="AF55" s="2356" t="s">
        <v>21</v>
      </c>
      <c r="AG55" s="2356">
        <v>1528</v>
      </c>
      <c r="AH55" s="2356">
        <v>1528</v>
      </c>
      <c r="AI55" s="2356">
        <v>231</v>
      </c>
      <c r="AJ55" s="2356" t="s">
        <v>21</v>
      </c>
      <c r="AK55" s="2356">
        <v>4340248</v>
      </c>
      <c r="AL55" s="2356" t="s">
        <v>21</v>
      </c>
      <c r="AM55" s="2356">
        <v>1371344</v>
      </c>
      <c r="AN55" s="2356">
        <v>4273347</v>
      </c>
      <c r="AO55" s="83">
        <v>41365</v>
      </c>
      <c r="AP55" s="628">
        <v>41365</v>
      </c>
      <c r="AQ55" s="79">
        <v>41365</v>
      </c>
      <c r="AR55" s="80">
        <v>41365</v>
      </c>
      <c r="AS55" s="128">
        <v>41365</v>
      </c>
      <c r="AT55" s="2356">
        <v>36838396</v>
      </c>
      <c r="AU55" s="2356">
        <v>3652236</v>
      </c>
      <c r="AV55" s="2356">
        <v>11028361</v>
      </c>
      <c r="AW55" s="2356">
        <v>28861929</v>
      </c>
      <c r="AX55" s="2356">
        <v>1073700</v>
      </c>
      <c r="AY55" s="2356">
        <v>34776358</v>
      </c>
      <c r="AZ55" s="2356">
        <v>1217446</v>
      </c>
      <c r="BA55" s="2356">
        <v>2</v>
      </c>
      <c r="BB55" s="2356">
        <v>14729</v>
      </c>
      <c r="BC55" s="2356">
        <v>16127</v>
      </c>
      <c r="BD55" s="2356">
        <v>4801054</v>
      </c>
      <c r="BE55" s="2356">
        <v>36473</v>
      </c>
      <c r="BF55" s="2356" t="s">
        <v>21</v>
      </c>
      <c r="BG55" s="2356">
        <v>5556531</v>
      </c>
      <c r="BH55" s="2356">
        <v>6099219</v>
      </c>
      <c r="BI55" s="2356">
        <v>1019285</v>
      </c>
      <c r="BJ55" s="83">
        <v>41365</v>
      </c>
      <c r="BK55" s="628">
        <v>41365</v>
      </c>
      <c r="BL55" s="79">
        <v>41365</v>
      </c>
      <c r="BM55" s="80">
        <v>41365</v>
      </c>
      <c r="BN55" s="128">
        <v>41365</v>
      </c>
      <c r="BO55" s="2355">
        <v>82678</v>
      </c>
      <c r="BP55" s="2356" t="s">
        <v>21</v>
      </c>
      <c r="BQ55" s="1008" t="s">
        <v>21</v>
      </c>
      <c r="BR55" s="1008">
        <v>128</v>
      </c>
      <c r="BS55" s="2356">
        <v>2068732</v>
      </c>
      <c r="BT55" s="2356" t="s">
        <v>21</v>
      </c>
      <c r="BU55" s="2356">
        <v>601365</v>
      </c>
      <c r="BV55" s="2356">
        <v>205558</v>
      </c>
      <c r="BW55" s="2356">
        <v>364808</v>
      </c>
      <c r="BX55" s="2356">
        <v>14821</v>
      </c>
      <c r="BY55" s="2356">
        <v>32309</v>
      </c>
      <c r="BZ55" s="2356">
        <v>2904</v>
      </c>
      <c r="CA55" s="2356">
        <v>6219</v>
      </c>
      <c r="CB55" s="2356">
        <v>122663</v>
      </c>
      <c r="CC55" s="2356">
        <v>133408</v>
      </c>
      <c r="CD55" s="2356">
        <v>6116660</v>
      </c>
      <c r="CE55" s="83">
        <v>41365</v>
      </c>
      <c r="CF55" s="628">
        <v>41365</v>
      </c>
      <c r="CG55" s="79">
        <v>41365</v>
      </c>
      <c r="CH55" s="80">
        <v>41365</v>
      </c>
      <c r="CI55" s="128">
        <v>41365</v>
      </c>
      <c r="CJ55" s="2356">
        <v>33438</v>
      </c>
      <c r="CK55" s="2356">
        <v>7855</v>
      </c>
      <c r="CL55" s="2356">
        <v>11</v>
      </c>
      <c r="CM55" s="2356">
        <v>23166</v>
      </c>
      <c r="CN55" s="2356">
        <v>21247</v>
      </c>
      <c r="CO55" s="2356">
        <v>1919</v>
      </c>
      <c r="CP55" s="2356" t="s">
        <v>21</v>
      </c>
      <c r="CQ55" s="2356">
        <v>1753</v>
      </c>
      <c r="CR55" s="2356" t="s">
        <v>21</v>
      </c>
      <c r="CS55" s="2356" t="s">
        <v>21</v>
      </c>
      <c r="CT55" s="2356">
        <v>128</v>
      </c>
      <c r="CU55" s="2356">
        <v>395223</v>
      </c>
      <c r="CV55" s="2356">
        <v>44101</v>
      </c>
      <c r="CW55" s="2356">
        <v>133097</v>
      </c>
      <c r="CX55" s="2356">
        <v>17234</v>
      </c>
      <c r="CY55" s="2356">
        <v>595</v>
      </c>
      <c r="CZ55" s="83">
        <v>41365</v>
      </c>
      <c r="DA55" s="628">
        <v>41365</v>
      </c>
      <c r="DB55" s="79">
        <v>41365</v>
      </c>
      <c r="DC55" s="80">
        <v>41365</v>
      </c>
      <c r="DD55" s="128">
        <v>41365</v>
      </c>
      <c r="DE55" s="2356">
        <v>66740</v>
      </c>
      <c r="DF55" s="2356">
        <v>24791</v>
      </c>
      <c r="DG55" s="2356" t="s">
        <v>21</v>
      </c>
      <c r="DH55" s="2356">
        <v>11700</v>
      </c>
      <c r="DI55" s="2356">
        <v>121</v>
      </c>
      <c r="DJ55" s="2356">
        <v>5934</v>
      </c>
      <c r="DK55" s="2356">
        <v>5886</v>
      </c>
      <c r="DL55" s="2356">
        <v>48</v>
      </c>
      <c r="DM55" s="2356">
        <v>5774</v>
      </c>
      <c r="DN55" s="2356" t="s">
        <v>21</v>
      </c>
      <c r="DO55" s="2356" t="s">
        <v>21</v>
      </c>
      <c r="DP55" s="2356">
        <v>13363</v>
      </c>
      <c r="DQ55" s="2356">
        <v>70</v>
      </c>
      <c r="DR55" s="2356">
        <v>2546</v>
      </c>
      <c r="DS55" s="2356">
        <v>963</v>
      </c>
      <c r="DT55" s="2356">
        <v>8915</v>
      </c>
      <c r="DU55" s="83">
        <v>41365</v>
      </c>
      <c r="DV55" s="628">
        <v>41365</v>
      </c>
      <c r="DW55" s="79">
        <v>41365</v>
      </c>
      <c r="DX55" s="80">
        <v>41365</v>
      </c>
      <c r="DY55" s="128">
        <v>41365</v>
      </c>
      <c r="DZ55" s="2356">
        <v>3436</v>
      </c>
      <c r="EA55" s="2356" t="s">
        <v>21</v>
      </c>
      <c r="EB55" s="2356">
        <v>206015</v>
      </c>
      <c r="EC55" s="2356">
        <v>121623</v>
      </c>
      <c r="ED55" s="2356">
        <v>84392</v>
      </c>
      <c r="EE55" s="2356">
        <v>21622</v>
      </c>
      <c r="EF55" s="2356" t="s">
        <v>21</v>
      </c>
      <c r="EG55" s="2356" t="s">
        <v>21</v>
      </c>
      <c r="EH55" s="2356">
        <v>7794752</v>
      </c>
      <c r="EI55" s="2356">
        <v>3895368</v>
      </c>
      <c r="EJ55" s="2356">
        <v>1726991</v>
      </c>
      <c r="EK55" s="2356">
        <v>37294654</v>
      </c>
      <c r="EL55" s="2356">
        <v>2290939</v>
      </c>
      <c r="EM55" s="2356">
        <v>73644</v>
      </c>
      <c r="EN55" s="2356">
        <v>2397</v>
      </c>
      <c r="EO55" s="2356">
        <v>81378</v>
      </c>
      <c r="EP55" s="83">
        <v>41365</v>
      </c>
      <c r="EQ55" s="628">
        <v>41365</v>
      </c>
      <c r="ER55" s="79">
        <v>41365</v>
      </c>
      <c r="ES55" s="80">
        <v>41365</v>
      </c>
      <c r="ET55" s="128">
        <v>41365</v>
      </c>
      <c r="EU55" s="2356">
        <v>33659310</v>
      </c>
      <c r="EV55" s="2356">
        <v>310015</v>
      </c>
      <c r="EW55" s="2356" t="s">
        <v>21</v>
      </c>
      <c r="EX55" s="2356">
        <v>171</v>
      </c>
      <c r="EY55" s="2356">
        <v>84301</v>
      </c>
      <c r="EZ55" s="2356">
        <v>28</v>
      </c>
      <c r="FA55" s="2356">
        <v>282860</v>
      </c>
      <c r="FB55" s="2356" t="s">
        <v>21</v>
      </c>
      <c r="FC55" s="2356" t="s">
        <v>21</v>
      </c>
      <c r="FD55" s="2356">
        <v>33074148</v>
      </c>
      <c r="FE55" s="2356">
        <v>39652694</v>
      </c>
      <c r="FF55" s="2356">
        <v>234987</v>
      </c>
      <c r="FG55" s="2356">
        <v>91016</v>
      </c>
      <c r="FH55" s="2356">
        <v>1986469</v>
      </c>
      <c r="FI55" s="2356">
        <v>18985484</v>
      </c>
      <c r="FJ55" s="2356">
        <v>344653</v>
      </c>
      <c r="FK55" s="83">
        <v>41365</v>
      </c>
      <c r="FL55" s="628">
        <v>41365</v>
      </c>
      <c r="FM55" s="74"/>
    </row>
    <row r="56" spans="1:169" ht="14.25" customHeight="1">
      <c r="A56" s="85"/>
      <c r="B56" s="80">
        <v>41730</v>
      </c>
      <c r="C56" s="130"/>
      <c r="D56" s="2356">
        <v>16475602</v>
      </c>
      <c r="E56" s="2356">
        <v>34060442</v>
      </c>
      <c r="F56" s="2356">
        <v>102411</v>
      </c>
      <c r="G56" s="2356">
        <v>9987741</v>
      </c>
      <c r="H56" s="2356">
        <v>92265317</v>
      </c>
      <c r="I56" s="2356">
        <v>5377221</v>
      </c>
      <c r="J56" s="2356">
        <v>90510</v>
      </c>
      <c r="K56" s="2356">
        <v>22514</v>
      </c>
      <c r="L56" s="2356">
        <v>464420</v>
      </c>
      <c r="M56" s="2356">
        <v>1926970</v>
      </c>
      <c r="N56" s="2356">
        <v>2112938</v>
      </c>
      <c r="O56" s="2356">
        <v>11219814</v>
      </c>
      <c r="P56" s="2356" t="s">
        <v>21</v>
      </c>
      <c r="Q56" s="2356">
        <v>18505</v>
      </c>
      <c r="R56" s="2355">
        <v>213157</v>
      </c>
      <c r="S56" s="2356" t="s">
        <v>21</v>
      </c>
      <c r="T56" s="83">
        <v>41730</v>
      </c>
      <c r="U56" s="628">
        <v>41730</v>
      </c>
      <c r="V56" s="85"/>
      <c r="W56" s="80">
        <v>41730</v>
      </c>
      <c r="X56" s="130"/>
      <c r="Y56" s="2356">
        <v>33474</v>
      </c>
      <c r="Z56" s="2356" t="s">
        <v>21</v>
      </c>
      <c r="AA56" s="2356">
        <v>65096954</v>
      </c>
      <c r="AB56" s="2356">
        <v>89004390</v>
      </c>
      <c r="AC56" s="2356">
        <v>4814875</v>
      </c>
      <c r="AD56" s="2356">
        <v>2336</v>
      </c>
      <c r="AE56" s="2356">
        <v>9</v>
      </c>
      <c r="AF56" s="2356" t="s">
        <v>21</v>
      </c>
      <c r="AG56" s="2356">
        <v>271</v>
      </c>
      <c r="AH56" s="2356">
        <v>271</v>
      </c>
      <c r="AI56" s="2356">
        <v>2633</v>
      </c>
      <c r="AJ56" s="2356" t="s">
        <v>21</v>
      </c>
      <c r="AK56" s="2356">
        <v>4404882</v>
      </c>
      <c r="AL56" s="2356" t="s">
        <v>21</v>
      </c>
      <c r="AM56" s="2356">
        <v>1420943</v>
      </c>
      <c r="AN56" s="2356">
        <v>4330332</v>
      </c>
      <c r="AO56" s="83">
        <v>41730</v>
      </c>
      <c r="AP56" s="628">
        <v>41730</v>
      </c>
      <c r="AQ56" s="85"/>
      <c r="AR56" s="80">
        <v>41730</v>
      </c>
      <c r="AS56" s="130"/>
      <c r="AT56" s="2356">
        <v>36440724</v>
      </c>
      <c r="AU56" s="2356">
        <v>3975988</v>
      </c>
      <c r="AV56" s="2356">
        <v>10231455</v>
      </c>
      <c r="AW56" s="2356">
        <v>28824189</v>
      </c>
      <c r="AX56" s="2356">
        <v>1081746</v>
      </c>
      <c r="AY56" s="2356">
        <v>33863610</v>
      </c>
      <c r="AZ56" s="2356">
        <v>1301168</v>
      </c>
      <c r="BA56" s="2356">
        <v>2452</v>
      </c>
      <c r="BB56" s="2356">
        <v>20204</v>
      </c>
      <c r="BC56" s="2356">
        <v>22122</v>
      </c>
      <c r="BD56" s="2356">
        <v>4647224</v>
      </c>
      <c r="BE56" s="2356">
        <v>27348</v>
      </c>
      <c r="BF56" s="2356" t="s">
        <v>21</v>
      </c>
      <c r="BG56" s="2356">
        <v>5631471</v>
      </c>
      <c r="BH56" s="2356">
        <v>5188158</v>
      </c>
      <c r="BI56" s="2356">
        <v>934438</v>
      </c>
      <c r="BJ56" s="83">
        <v>41730</v>
      </c>
      <c r="BK56" s="628">
        <v>41730</v>
      </c>
      <c r="BL56" s="85"/>
      <c r="BM56" s="80">
        <v>41730</v>
      </c>
      <c r="BN56" s="130"/>
      <c r="BO56" s="2355">
        <v>82839</v>
      </c>
      <c r="BP56" s="2356" t="s">
        <v>21</v>
      </c>
      <c r="BQ56" s="1008" t="s">
        <v>21</v>
      </c>
      <c r="BR56" s="1008">
        <v>396</v>
      </c>
      <c r="BS56" s="2356">
        <v>2028960</v>
      </c>
      <c r="BT56" s="2356" t="s">
        <v>21</v>
      </c>
      <c r="BU56" s="2356">
        <v>608584</v>
      </c>
      <c r="BV56" s="2356">
        <v>192383</v>
      </c>
      <c r="BW56" s="2356">
        <v>357453</v>
      </c>
      <c r="BX56" s="2356">
        <v>16345</v>
      </c>
      <c r="BY56" s="2356">
        <v>29837</v>
      </c>
      <c r="BZ56" s="2356">
        <v>2330</v>
      </c>
      <c r="CA56" s="2356">
        <v>5958</v>
      </c>
      <c r="CB56" s="2356">
        <v>114319</v>
      </c>
      <c r="CC56" s="2356">
        <v>124467</v>
      </c>
      <c r="CD56" s="2356">
        <v>6045799</v>
      </c>
      <c r="CE56" s="83">
        <v>41730</v>
      </c>
      <c r="CF56" s="628">
        <v>41730</v>
      </c>
      <c r="CG56" s="85"/>
      <c r="CH56" s="80">
        <v>41730</v>
      </c>
      <c r="CI56" s="130"/>
      <c r="CJ56" s="2356">
        <v>33639</v>
      </c>
      <c r="CK56" s="2356">
        <v>6430</v>
      </c>
      <c r="CL56" s="2356">
        <v>12</v>
      </c>
      <c r="CM56" s="2356">
        <v>24425</v>
      </c>
      <c r="CN56" s="2356">
        <v>22697</v>
      </c>
      <c r="CO56" s="2356">
        <v>1728</v>
      </c>
      <c r="CP56" s="2356" t="s">
        <v>21</v>
      </c>
      <c r="CQ56" s="2356">
        <v>1764</v>
      </c>
      <c r="CR56" s="2356" t="s">
        <v>21</v>
      </c>
      <c r="CS56" s="2356" t="s">
        <v>21</v>
      </c>
      <c r="CT56" s="2356">
        <v>396</v>
      </c>
      <c r="CU56" s="2356">
        <v>377445</v>
      </c>
      <c r="CV56" s="2356">
        <v>43452</v>
      </c>
      <c r="CW56" s="2356">
        <v>122706</v>
      </c>
      <c r="CX56" s="2356">
        <v>17152</v>
      </c>
      <c r="CY56" s="2356">
        <v>536</v>
      </c>
      <c r="CZ56" s="83">
        <v>41730</v>
      </c>
      <c r="DA56" s="628">
        <v>41730</v>
      </c>
      <c r="DB56" s="85"/>
      <c r="DC56" s="80">
        <v>41730</v>
      </c>
      <c r="DD56" s="130"/>
      <c r="DE56" s="2356">
        <v>64890</v>
      </c>
      <c r="DF56" s="2356">
        <v>24987</v>
      </c>
      <c r="DG56" s="2356" t="s">
        <v>21</v>
      </c>
      <c r="DH56" s="2356">
        <v>12039</v>
      </c>
      <c r="DI56" s="2356">
        <v>90</v>
      </c>
      <c r="DJ56" s="2356">
        <v>5663</v>
      </c>
      <c r="DK56" s="2356">
        <v>5615</v>
      </c>
      <c r="DL56" s="2356">
        <v>48</v>
      </c>
      <c r="DM56" s="2356">
        <v>5910</v>
      </c>
      <c r="DN56" s="2356" t="s">
        <v>21</v>
      </c>
      <c r="DO56" s="2356" t="s">
        <v>21</v>
      </c>
      <c r="DP56" s="2356">
        <v>12844</v>
      </c>
      <c r="DQ56" s="2356">
        <v>54</v>
      </c>
      <c r="DR56" s="2356">
        <v>2330</v>
      </c>
      <c r="DS56" s="2356">
        <v>1274</v>
      </c>
      <c r="DT56" s="2356">
        <v>7749</v>
      </c>
      <c r="DU56" s="83">
        <v>41730</v>
      </c>
      <c r="DV56" s="628">
        <v>41730</v>
      </c>
      <c r="DW56" s="85"/>
      <c r="DX56" s="80">
        <v>41730</v>
      </c>
      <c r="DY56" s="130"/>
      <c r="DZ56" s="2356">
        <v>7291</v>
      </c>
      <c r="EA56" s="2356" t="s">
        <v>21</v>
      </c>
      <c r="EB56" s="2356">
        <v>159115</v>
      </c>
      <c r="EC56" s="2356">
        <v>69990</v>
      </c>
      <c r="ED56" s="2356">
        <v>89125</v>
      </c>
      <c r="EE56" s="2356">
        <v>33150</v>
      </c>
      <c r="EF56" s="2356" t="s">
        <v>21</v>
      </c>
      <c r="EG56" s="2356" t="s">
        <v>21</v>
      </c>
      <c r="EH56" s="2356">
        <v>7268536</v>
      </c>
      <c r="EI56" s="2356">
        <v>3485816</v>
      </c>
      <c r="EJ56" s="2356">
        <v>1537684</v>
      </c>
      <c r="EK56" s="2356">
        <v>36783216</v>
      </c>
      <c r="EL56" s="2356">
        <v>2157594</v>
      </c>
      <c r="EM56" s="2356">
        <v>78703</v>
      </c>
      <c r="EN56" s="2356">
        <v>2284</v>
      </c>
      <c r="EO56" s="2356">
        <v>73271</v>
      </c>
      <c r="EP56" s="83">
        <v>41730</v>
      </c>
      <c r="EQ56" s="628">
        <v>41730</v>
      </c>
      <c r="ER56" s="85"/>
      <c r="ES56" s="80">
        <v>41730</v>
      </c>
      <c r="ET56" s="130"/>
      <c r="EU56" s="2356">
        <v>32129677</v>
      </c>
      <c r="EV56" s="2356">
        <v>390191</v>
      </c>
      <c r="EW56" s="2356">
        <v>21</v>
      </c>
      <c r="EX56" s="2356">
        <v>180</v>
      </c>
      <c r="EY56" s="2356">
        <v>100531</v>
      </c>
      <c r="EZ56" s="2356">
        <v>2</v>
      </c>
      <c r="FA56" s="2356">
        <v>363896</v>
      </c>
      <c r="FB56" s="2356" t="s">
        <v>21</v>
      </c>
      <c r="FC56" s="2356" t="s">
        <v>21</v>
      </c>
      <c r="FD56" s="2356">
        <v>31472758</v>
      </c>
      <c r="FE56" s="2356">
        <v>37661503</v>
      </c>
      <c r="FF56" s="2356">
        <v>256511</v>
      </c>
      <c r="FG56" s="2356">
        <v>102411</v>
      </c>
      <c r="FH56" s="2356">
        <v>1905243</v>
      </c>
      <c r="FI56" s="2356">
        <v>17993923</v>
      </c>
      <c r="FJ56" s="2356">
        <v>331767</v>
      </c>
      <c r="FK56" s="83">
        <v>41730</v>
      </c>
      <c r="FL56" s="628">
        <v>41730</v>
      </c>
      <c r="FM56" s="74"/>
    </row>
    <row r="57" spans="1:169" ht="6" customHeight="1">
      <c r="A57" s="85"/>
      <c r="B57" s="87"/>
      <c r="C57" s="130"/>
      <c r="D57" s="2356"/>
      <c r="E57" s="2356"/>
      <c r="F57" s="2356"/>
      <c r="G57" s="2356"/>
      <c r="H57" s="2356"/>
      <c r="I57" s="2356"/>
      <c r="J57" s="2356"/>
      <c r="K57" s="2356"/>
      <c r="L57" s="2356"/>
      <c r="M57" s="2356"/>
      <c r="N57" s="2356"/>
      <c r="O57" s="2356"/>
      <c r="P57" s="2356"/>
      <c r="Q57" s="2356"/>
      <c r="R57" s="2356"/>
      <c r="T57" s="77"/>
      <c r="U57" s="486"/>
      <c r="V57" s="85"/>
      <c r="W57" s="87"/>
      <c r="X57" s="130"/>
      <c r="Y57" s="2356"/>
      <c r="AC57" s="2356"/>
      <c r="AD57" s="2356"/>
      <c r="AE57" s="2356"/>
      <c r="AF57" s="2356"/>
      <c r="AG57" s="2356"/>
      <c r="AH57" s="2356"/>
      <c r="AI57" s="2356"/>
      <c r="AJ57" s="2356"/>
      <c r="AK57" s="2356"/>
      <c r="AL57" s="2356"/>
      <c r="AM57" s="2356"/>
      <c r="AN57" s="2356"/>
      <c r="AO57" s="77"/>
      <c r="AP57" s="486"/>
      <c r="AQ57" s="85"/>
      <c r="AR57" s="87"/>
      <c r="AS57" s="130"/>
      <c r="AT57" s="2356"/>
      <c r="AU57" s="2356"/>
      <c r="AV57" s="2356"/>
      <c r="AW57" s="2356"/>
      <c r="AX57" s="2356"/>
      <c r="AY57" s="2356"/>
      <c r="AZ57" s="2356"/>
      <c r="BA57" s="2356"/>
      <c r="BB57" s="2356"/>
      <c r="BC57" s="2356"/>
      <c r="BD57" s="2356"/>
      <c r="BE57" s="2356"/>
      <c r="BI57" s="2356"/>
      <c r="BJ57" s="77"/>
      <c r="BK57" s="486"/>
      <c r="BL57" s="85"/>
      <c r="BM57" s="87"/>
      <c r="BN57" s="130"/>
      <c r="BO57" s="2356"/>
      <c r="BP57" s="2356"/>
      <c r="BS57" s="2356"/>
      <c r="BT57" s="2356"/>
      <c r="BU57" s="2356"/>
      <c r="BV57" s="2356"/>
      <c r="BW57" s="2356"/>
      <c r="BX57" s="2356"/>
      <c r="BY57" s="2356"/>
      <c r="BZ57" s="2356"/>
      <c r="CA57" s="2356"/>
      <c r="CB57" s="2356"/>
      <c r="CC57" s="2356"/>
      <c r="CD57" s="2356"/>
      <c r="CE57" s="77"/>
      <c r="CF57" s="486"/>
      <c r="CG57" s="85"/>
      <c r="CH57" s="87"/>
      <c r="CI57" s="130"/>
      <c r="CJ57" s="2356"/>
      <c r="CK57" s="2356"/>
      <c r="CL57" s="2356"/>
      <c r="CM57" s="2356"/>
      <c r="CN57" s="2356"/>
      <c r="CO57" s="2356"/>
      <c r="CP57" s="2356"/>
      <c r="CQ57" s="2356"/>
      <c r="CR57" s="2356"/>
      <c r="CS57" s="2356"/>
      <c r="CU57" s="2356"/>
      <c r="CV57" s="2356"/>
      <c r="CW57" s="2356"/>
      <c r="CX57" s="2356"/>
      <c r="CY57" s="2356"/>
      <c r="CZ57" s="77"/>
      <c r="DA57" s="486"/>
      <c r="DB57" s="85"/>
      <c r="DC57" s="87"/>
      <c r="DD57" s="130"/>
      <c r="DG57" s="2356"/>
      <c r="DH57" s="2356"/>
      <c r="DI57" s="2356"/>
      <c r="DJ57" s="2356"/>
      <c r="DK57" s="2356"/>
      <c r="DL57" s="2356"/>
      <c r="DM57" s="2356"/>
      <c r="DN57" s="2356"/>
      <c r="DP57" s="2356"/>
      <c r="DQ57" s="2356"/>
      <c r="DR57" s="2356"/>
      <c r="DS57" s="2356"/>
      <c r="DT57" s="2356"/>
      <c r="DU57" s="77"/>
      <c r="DV57" s="486"/>
      <c r="DW57" s="85"/>
      <c r="DX57" s="87"/>
      <c r="DY57" s="130"/>
      <c r="EA57" s="2356"/>
      <c r="EB57" s="2356"/>
      <c r="EC57" s="2356"/>
      <c r="ED57" s="2356"/>
      <c r="EE57" s="2356"/>
      <c r="EF57" s="2356"/>
      <c r="EG57" s="2356"/>
      <c r="EH57" s="2356"/>
      <c r="EI57" s="2356"/>
      <c r="EJ57" s="2356"/>
      <c r="EK57" s="2356"/>
      <c r="EL57" s="2356"/>
      <c r="EM57" s="2356"/>
      <c r="EN57" s="2356"/>
      <c r="EO57" s="2356"/>
      <c r="EP57" s="77"/>
      <c r="EQ57" s="486"/>
      <c r="ER57" s="85"/>
      <c r="ES57" s="87"/>
      <c r="ET57" s="130"/>
      <c r="EX57" s="2356"/>
      <c r="EY57" s="2356"/>
      <c r="EZ57" s="2356"/>
      <c r="FA57" s="2356"/>
      <c r="FB57" s="2356"/>
      <c r="FC57" s="2356"/>
      <c r="FD57" s="2356"/>
      <c r="FE57" s="2356"/>
      <c r="FF57" s="2356"/>
      <c r="FG57" s="2356"/>
      <c r="FH57" s="2356"/>
      <c r="FI57" s="2356"/>
      <c r="FJ57" s="2356"/>
      <c r="FK57" s="77"/>
      <c r="FL57" s="486"/>
      <c r="FM57" s="74"/>
    </row>
    <row r="58" spans="1:169" ht="15.75" customHeight="1">
      <c r="A58" s="88" t="s">
        <v>777</v>
      </c>
      <c r="B58" s="89" t="s">
        <v>23</v>
      </c>
      <c r="C58" s="131" t="s">
        <v>24</v>
      </c>
      <c r="D58" s="2356">
        <v>4225856</v>
      </c>
      <c r="E58" s="2356">
        <v>8288454</v>
      </c>
      <c r="F58" s="2356">
        <v>30496</v>
      </c>
      <c r="G58" s="2356">
        <v>2384176</v>
      </c>
      <c r="H58" s="2356">
        <v>22407120</v>
      </c>
      <c r="I58" s="2356">
        <v>1296515</v>
      </c>
      <c r="J58" s="2356">
        <v>25464</v>
      </c>
      <c r="K58" s="2356">
        <v>6383</v>
      </c>
      <c r="L58" s="2356">
        <v>115322</v>
      </c>
      <c r="M58" s="2356">
        <v>487186</v>
      </c>
      <c r="N58" s="2356">
        <v>534221</v>
      </c>
      <c r="O58" s="2356">
        <v>2726540</v>
      </c>
      <c r="P58" s="2356" t="s">
        <v>21</v>
      </c>
      <c r="Q58" s="2356">
        <v>5184</v>
      </c>
      <c r="R58" s="2356">
        <v>50765</v>
      </c>
      <c r="S58" s="2356" t="s">
        <v>21</v>
      </c>
      <c r="T58" s="91" t="s">
        <v>25</v>
      </c>
      <c r="U58" s="632" t="s">
        <v>778</v>
      </c>
      <c r="V58" s="88" t="s">
        <v>777</v>
      </c>
      <c r="W58" s="89" t="s">
        <v>23</v>
      </c>
      <c r="X58" s="131" t="s">
        <v>24</v>
      </c>
      <c r="Y58" s="2356">
        <v>8483</v>
      </c>
      <c r="Z58" s="2356" t="s">
        <v>21</v>
      </c>
      <c r="AA58" s="2356">
        <v>15914537</v>
      </c>
      <c r="AB58" s="2356">
        <v>21781897</v>
      </c>
      <c r="AC58" s="2356">
        <v>1211940</v>
      </c>
      <c r="AD58" s="2356">
        <v>491</v>
      </c>
      <c r="AE58" s="2356" t="s">
        <v>21</v>
      </c>
      <c r="AF58" s="2356" t="s">
        <v>21</v>
      </c>
      <c r="AG58" s="2356" t="s">
        <v>21</v>
      </c>
      <c r="AH58" s="2356" t="s">
        <v>21</v>
      </c>
      <c r="AI58" s="2356">
        <v>635</v>
      </c>
      <c r="AJ58" s="2356" t="s">
        <v>21</v>
      </c>
      <c r="AK58" s="2356">
        <v>1111227</v>
      </c>
      <c r="AL58" s="2356" t="s">
        <v>21</v>
      </c>
      <c r="AM58" s="2356">
        <v>391783</v>
      </c>
      <c r="AN58" s="2356">
        <v>1064968</v>
      </c>
      <c r="AO58" s="91" t="s">
        <v>25</v>
      </c>
      <c r="AP58" s="632" t="s">
        <v>778</v>
      </c>
      <c r="AQ58" s="88" t="s">
        <v>777</v>
      </c>
      <c r="AR58" s="89" t="s">
        <v>23</v>
      </c>
      <c r="AS58" s="131" t="s">
        <v>24</v>
      </c>
      <c r="AT58" s="2356">
        <v>8887056</v>
      </c>
      <c r="AU58" s="2356">
        <v>998842</v>
      </c>
      <c r="AV58" s="2356">
        <v>2498448</v>
      </c>
      <c r="AW58" s="2356">
        <v>6993651</v>
      </c>
      <c r="AX58" s="2356">
        <v>268337</v>
      </c>
      <c r="AY58" s="2356">
        <v>8249121</v>
      </c>
      <c r="AZ58" s="2356">
        <v>329796</v>
      </c>
      <c r="BA58" s="2356">
        <v>1467</v>
      </c>
      <c r="BB58" s="2356">
        <v>8384</v>
      </c>
      <c r="BC58" s="2356">
        <v>9179</v>
      </c>
      <c r="BD58" s="2356">
        <v>1098350</v>
      </c>
      <c r="BE58" s="2356">
        <v>6714</v>
      </c>
      <c r="BF58" s="2356" t="s">
        <v>21</v>
      </c>
      <c r="BG58" s="2356">
        <v>1382674</v>
      </c>
      <c r="BH58" s="2356">
        <v>1099672</v>
      </c>
      <c r="BI58" s="2356">
        <v>245108</v>
      </c>
      <c r="BJ58" s="91" t="s">
        <v>25</v>
      </c>
      <c r="BK58" s="632" t="s">
        <v>778</v>
      </c>
      <c r="BL58" s="88" t="s">
        <v>777</v>
      </c>
      <c r="BM58" s="89" t="s">
        <v>23</v>
      </c>
      <c r="BN58" s="131" t="s">
        <v>24</v>
      </c>
      <c r="BO58" s="2355">
        <v>20757</v>
      </c>
      <c r="BP58" s="2356" t="s">
        <v>21</v>
      </c>
      <c r="BQ58" s="1008" t="s">
        <v>21</v>
      </c>
      <c r="BR58" s="1008">
        <v>99</v>
      </c>
      <c r="BS58" s="2356">
        <v>509942</v>
      </c>
      <c r="BT58" s="2356" t="s">
        <v>21</v>
      </c>
      <c r="BU58" s="2356">
        <v>159135</v>
      </c>
      <c r="BV58" s="2356">
        <v>50015</v>
      </c>
      <c r="BW58" s="2356">
        <v>87255</v>
      </c>
      <c r="BX58" s="2356">
        <v>3936</v>
      </c>
      <c r="BY58" s="2356">
        <v>7171</v>
      </c>
      <c r="BZ58" s="2356">
        <v>713</v>
      </c>
      <c r="CA58" s="2356">
        <v>1449</v>
      </c>
      <c r="CB58" s="2356">
        <v>27680</v>
      </c>
      <c r="CC58" s="2356">
        <v>30174</v>
      </c>
      <c r="CD58" s="2356">
        <v>1501091</v>
      </c>
      <c r="CE58" s="91" t="s">
        <v>25</v>
      </c>
      <c r="CF58" s="632" t="s">
        <v>778</v>
      </c>
      <c r="CG58" s="88" t="s">
        <v>777</v>
      </c>
      <c r="CH58" s="89" t="s">
        <v>23</v>
      </c>
      <c r="CI58" s="131" t="s">
        <v>24</v>
      </c>
      <c r="CJ58" s="2356">
        <v>8351</v>
      </c>
      <c r="CK58" s="2356">
        <v>1672</v>
      </c>
      <c r="CL58" s="2356">
        <v>3</v>
      </c>
      <c r="CM58" s="2356">
        <v>6037</v>
      </c>
      <c r="CN58" s="2356">
        <v>5605</v>
      </c>
      <c r="CO58" s="2356">
        <v>432</v>
      </c>
      <c r="CP58" s="2356" t="s">
        <v>21</v>
      </c>
      <c r="CQ58" s="2356">
        <v>403</v>
      </c>
      <c r="CR58" s="2356" t="s">
        <v>21</v>
      </c>
      <c r="CS58" s="2356" t="s">
        <v>21</v>
      </c>
      <c r="CT58" s="2356">
        <v>99</v>
      </c>
      <c r="CU58" s="2356">
        <v>95977</v>
      </c>
      <c r="CV58" s="2356">
        <v>11453</v>
      </c>
      <c r="CW58" s="2356">
        <v>32467</v>
      </c>
      <c r="CX58" s="2356">
        <v>4298</v>
      </c>
      <c r="CY58" s="2356">
        <v>129</v>
      </c>
      <c r="CZ58" s="91" t="s">
        <v>25</v>
      </c>
      <c r="DA58" s="632" t="s">
        <v>778</v>
      </c>
      <c r="DB58" s="88" t="s">
        <v>777</v>
      </c>
      <c r="DC58" s="89" t="s">
        <v>23</v>
      </c>
      <c r="DD58" s="131" t="s">
        <v>24</v>
      </c>
      <c r="DE58" s="2356">
        <v>16046</v>
      </c>
      <c r="DF58" s="2356">
        <v>6150</v>
      </c>
      <c r="DG58" s="2356" t="s">
        <v>21</v>
      </c>
      <c r="DH58" s="2356">
        <v>2877</v>
      </c>
      <c r="DI58" s="2356">
        <v>22</v>
      </c>
      <c r="DJ58" s="2356">
        <v>1518</v>
      </c>
      <c r="DK58" s="2356">
        <v>1506</v>
      </c>
      <c r="DL58" s="2356">
        <v>12</v>
      </c>
      <c r="DM58" s="2356">
        <v>1421</v>
      </c>
      <c r="DN58" s="2356" t="s">
        <v>21</v>
      </c>
      <c r="DO58" s="2356" t="s">
        <v>21</v>
      </c>
      <c r="DP58" s="2356">
        <v>3354</v>
      </c>
      <c r="DQ58" s="2356">
        <v>11</v>
      </c>
      <c r="DR58" s="2356">
        <v>556</v>
      </c>
      <c r="DS58" s="2356">
        <v>327</v>
      </c>
      <c r="DT58" s="2356">
        <v>2068</v>
      </c>
      <c r="DU58" s="91" t="s">
        <v>25</v>
      </c>
      <c r="DV58" s="632" t="s">
        <v>778</v>
      </c>
      <c r="DW58" s="88" t="s">
        <v>777</v>
      </c>
      <c r="DX58" s="89" t="s">
        <v>23</v>
      </c>
      <c r="DY58" s="131" t="s">
        <v>24</v>
      </c>
      <c r="DZ58" s="2356">
        <v>1421</v>
      </c>
      <c r="EA58" s="2356" t="s">
        <v>21</v>
      </c>
      <c r="EB58" s="2356">
        <v>68042</v>
      </c>
      <c r="EC58" s="2356">
        <v>35372</v>
      </c>
      <c r="ED58" s="2356">
        <v>32670</v>
      </c>
      <c r="EE58" s="2356">
        <v>8534</v>
      </c>
      <c r="EF58" s="2356" t="s">
        <v>21</v>
      </c>
      <c r="EG58" s="2356" t="s">
        <v>21</v>
      </c>
      <c r="EH58" s="2356">
        <v>1807613</v>
      </c>
      <c r="EI58" s="2356">
        <v>978462</v>
      </c>
      <c r="EJ58" s="2356">
        <v>331788</v>
      </c>
      <c r="EK58" s="2356">
        <v>8831353</v>
      </c>
      <c r="EL58" s="2356">
        <v>501476</v>
      </c>
      <c r="EM58" s="2356">
        <v>22298</v>
      </c>
      <c r="EN58" s="2356">
        <v>675</v>
      </c>
      <c r="EO58" s="2356">
        <v>16994</v>
      </c>
      <c r="EP58" s="91" t="s">
        <v>25</v>
      </c>
      <c r="EQ58" s="632" t="s">
        <v>778</v>
      </c>
      <c r="ER58" s="88" t="s">
        <v>777</v>
      </c>
      <c r="ES58" s="89" t="s">
        <v>23</v>
      </c>
      <c r="ET58" s="131" t="s">
        <v>24</v>
      </c>
      <c r="EU58" s="2356">
        <v>7734083</v>
      </c>
      <c r="EV58" s="2356">
        <v>86732</v>
      </c>
      <c r="EW58" s="2356">
        <v>6</v>
      </c>
      <c r="EX58" s="2356">
        <v>42</v>
      </c>
      <c r="EY58" s="2356">
        <v>20082</v>
      </c>
      <c r="EZ58" s="2356" t="s">
        <v>21</v>
      </c>
      <c r="FA58" s="2356">
        <v>84057</v>
      </c>
      <c r="FB58" s="2356" t="s">
        <v>21</v>
      </c>
      <c r="FC58" s="2356" t="s">
        <v>21</v>
      </c>
      <c r="FD58" s="2356">
        <v>7580057</v>
      </c>
      <c r="FE58" s="2356">
        <v>9063665</v>
      </c>
      <c r="FF58" s="2356">
        <v>58990</v>
      </c>
      <c r="FG58" s="2356">
        <v>30496</v>
      </c>
      <c r="FH58" s="2356">
        <v>452810</v>
      </c>
      <c r="FI58" s="2356">
        <v>4438107</v>
      </c>
      <c r="FJ58" s="2356">
        <v>69471</v>
      </c>
      <c r="FK58" s="91" t="s">
        <v>25</v>
      </c>
      <c r="FL58" s="632" t="s">
        <v>778</v>
      </c>
      <c r="FM58" s="74"/>
    </row>
    <row r="59" spans="1:169" ht="14.25" customHeight="1">
      <c r="A59" s="93" t="s">
        <v>26</v>
      </c>
      <c r="B59" s="94" t="s">
        <v>26</v>
      </c>
      <c r="C59" s="132" t="s">
        <v>571</v>
      </c>
      <c r="D59" s="2356">
        <v>3728429</v>
      </c>
      <c r="E59" s="2356">
        <v>7950989</v>
      </c>
      <c r="F59" s="2356">
        <v>26846</v>
      </c>
      <c r="G59" s="2356">
        <v>2380643</v>
      </c>
      <c r="H59" s="2356">
        <v>21938774</v>
      </c>
      <c r="I59" s="2356">
        <v>1310928</v>
      </c>
      <c r="J59" s="2356">
        <v>22173</v>
      </c>
      <c r="K59" s="2356">
        <v>6175</v>
      </c>
      <c r="L59" s="2356">
        <v>103952</v>
      </c>
      <c r="M59" s="2356">
        <v>457877</v>
      </c>
      <c r="N59" s="2356">
        <v>501859</v>
      </c>
      <c r="O59" s="2356">
        <v>2503227</v>
      </c>
      <c r="P59" s="2356" t="s">
        <v>21</v>
      </c>
      <c r="Q59" s="2356">
        <v>4124</v>
      </c>
      <c r="R59" s="2356">
        <v>53767</v>
      </c>
      <c r="S59" s="2356" t="s">
        <v>21</v>
      </c>
      <c r="T59" s="91" t="s">
        <v>27</v>
      </c>
      <c r="U59" s="632" t="s">
        <v>26</v>
      </c>
      <c r="V59" s="93" t="s">
        <v>26</v>
      </c>
      <c r="W59" s="94" t="s">
        <v>26</v>
      </c>
      <c r="X59" s="132" t="s">
        <v>571</v>
      </c>
      <c r="Y59" s="2356">
        <v>9413</v>
      </c>
      <c r="Z59" s="2356" t="s">
        <v>21</v>
      </c>
      <c r="AA59" s="2356">
        <v>15757372</v>
      </c>
      <c r="AB59" s="2356">
        <v>19715541</v>
      </c>
      <c r="AC59" s="2356">
        <v>1131113</v>
      </c>
      <c r="AD59" s="2356">
        <v>492</v>
      </c>
      <c r="AE59" s="2356" t="s">
        <v>21</v>
      </c>
      <c r="AF59" s="2356" t="s">
        <v>21</v>
      </c>
      <c r="AG59" s="2356" t="s">
        <v>21</v>
      </c>
      <c r="AH59" s="2356" t="s">
        <v>21</v>
      </c>
      <c r="AI59" s="2356">
        <v>637</v>
      </c>
      <c r="AJ59" s="2356" t="s">
        <v>21</v>
      </c>
      <c r="AK59" s="2356">
        <v>1032998</v>
      </c>
      <c r="AL59" s="2356" t="s">
        <v>21</v>
      </c>
      <c r="AM59" s="2356">
        <v>322327</v>
      </c>
      <c r="AN59" s="2356">
        <v>1022466</v>
      </c>
      <c r="AO59" s="91" t="s">
        <v>27</v>
      </c>
      <c r="AP59" s="632" t="s">
        <v>26</v>
      </c>
      <c r="AQ59" s="93" t="s">
        <v>26</v>
      </c>
      <c r="AR59" s="94" t="s">
        <v>26</v>
      </c>
      <c r="AS59" s="132" t="s">
        <v>571</v>
      </c>
      <c r="AT59" s="2356">
        <v>8498787</v>
      </c>
      <c r="AU59" s="2356">
        <v>929040</v>
      </c>
      <c r="AV59" s="2356">
        <v>2397920</v>
      </c>
      <c r="AW59" s="2356">
        <v>6698348</v>
      </c>
      <c r="AX59" s="2356">
        <v>269516</v>
      </c>
      <c r="AY59" s="2356">
        <v>7969661</v>
      </c>
      <c r="AZ59" s="2356">
        <v>339196</v>
      </c>
      <c r="BA59" s="2356">
        <v>1345</v>
      </c>
      <c r="BB59" s="2356">
        <v>9973</v>
      </c>
      <c r="BC59" s="2356">
        <v>10919</v>
      </c>
      <c r="BD59" s="2356">
        <v>963604</v>
      </c>
      <c r="BE59" s="2356">
        <v>7200</v>
      </c>
      <c r="BF59" s="2356" t="s">
        <v>21</v>
      </c>
      <c r="BG59" s="2356">
        <v>1373159</v>
      </c>
      <c r="BH59" s="2356">
        <v>1053853</v>
      </c>
      <c r="BI59" s="2356">
        <v>244589</v>
      </c>
      <c r="BJ59" s="91" t="s">
        <v>27</v>
      </c>
      <c r="BK59" s="632" t="s">
        <v>26</v>
      </c>
      <c r="BL59" s="93" t="s">
        <v>26</v>
      </c>
      <c r="BM59" s="94" t="s">
        <v>26</v>
      </c>
      <c r="BN59" s="132" t="s">
        <v>571</v>
      </c>
      <c r="BO59" s="2355">
        <v>18508</v>
      </c>
      <c r="BP59" s="2356" t="s">
        <v>21</v>
      </c>
      <c r="BQ59" s="1008" t="s">
        <v>21</v>
      </c>
      <c r="BR59" s="1008">
        <v>99</v>
      </c>
      <c r="BS59" s="2356">
        <v>476877</v>
      </c>
      <c r="BT59" s="2356" t="s">
        <v>21</v>
      </c>
      <c r="BU59" s="2356">
        <v>138697</v>
      </c>
      <c r="BV59" s="2356">
        <v>50102</v>
      </c>
      <c r="BW59" s="2356">
        <v>85477</v>
      </c>
      <c r="BX59" s="2356">
        <v>4247</v>
      </c>
      <c r="BY59" s="2356">
        <v>7040</v>
      </c>
      <c r="BZ59" s="2356">
        <v>713</v>
      </c>
      <c r="CA59" s="2356">
        <v>1459</v>
      </c>
      <c r="CB59" s="2356">
        <v>25494</v>
      </c>
      <c r="CC59" s="2356">
        <v>27748</v>
      </c>
      <c r="CD59" s="2356">
        <v>1417092</v>
      </c>
      <c r="CE59" s="91" t="s">
        <v>27</v>
      </c>
      <c r="CF59" s="632" t="s">
        <v>26</v>
      </c>
      <c r="CG59" s="93" t="s">
        <v>26</v>
      </c>
      <c r="CH59" s="94" t="s">
        <v>26</v>
      </c>
      <c r="CI59" s="132" t="s">
        <v>571</v>
      </c>
      <c r="CJ59" s="2356">
        <v>8389</v>
      </c>
      <c r="CK59" s="2356">
        <v>1884</v>
      </c>
      <c r="CL59" s="2356">
        <v>3</v>
      </c>
      <c r="CM59" s="2356">
        <v>5918</v>
      </c>
      <c r="CN59" s="2356">
        <v>5486</v>
      </c>
      <c r="CO59" s="2356">
        <v>432</v>
      </c>
      <c r="CP59" s="2356" t="s">
        <v>21</v>
      </c>
      <c r="CQ59" s="2356">
        <v>370</v>
      </c>
      <c r="CR59" s="2356" t="s">
        <v>21</v>
      </c>
      <c r="CS59" s="2356" t="s">
        <v>21</v>
      </c>
      <c r="CT59" s="2356">
        <v>99</v>
      </c>
      <c r="CU59" s="2356">
        <v>95416</v>
      </c>
      <c r="CV59" s="2356">
        <v>13246</v>
      </c>
      <c r="CW59" s="2356">
        <v>30830</v>
      </c>
      <c r="CX59" s="2356">
        <v>4354</v>
      </c>
      <c r="CY59" s="2356">
        <v>97</v>
      </c>
      <c r="CZ59" s="91" t="s">
        <v>27</v>
      </c>
      <c r="DA59" s="632" t="s">
        <v>26</v>
      </c>
      <c r="DB59" s="93" t="s">
        <v>26</v>
      </c>
      <c r="DC59" s="94" t="s">
        <v>26</v>
      </c>
      <c r="DD59" s="132" t="s">
        <v>571</v>
      </c>
      <c r="DE59" s="2356">
        <v>16017</v>
      </c>
      <c r="DF59" s="2356">
        <v>6063</v>
      </c>
      <c r="DG59" s="2356" t="s">
        <v>21</v>
      </c>
      <c r="DH59" s="2356">
        <v>2934</v>
      </c>
      <c r="DI59" s="2356">
        <v>23</v>
      </c>
      <c r="DJ59" s="2356">
        <v>1386</v>
      </c>
      <c r="DK59" s="2356">
        <v>1374</v>
      </c>
      <c r="DL59" s="2356">
        <v>12</v>
      </c>
      <c r="DM59" s="2356">
        <v>1415</v>
      </c>
      <c r="DN59" s="2356" t="s">
        <v>21</v>
      </c>
      <c r="DO59" s="2356" t="s">
        <v>21</v>
      </c>
      <c r="DP59" s="2356">
        <v>3349</v>
      </c>
      <c r="DQ59" s="2356">
        <v>10</v>
      </c>
      <c r="DR59" s="2356">
        <v>563</v>
      </c>
      <c r="DS59" s="2356">
        <v>324</v>
      </c>
      <c r="DT59" s="2356">
        <v>2067</v>
      </c>
      <c r="DU59" s="91" t="s">
        <v>27</v>
      </c>
      <c r="DV59" s="632" t="s">
        <v>26</v>
      </c>
      <c r="DW59" s="93" t="s">
        <v>26</v>
      </c>
      <c r="DX59" s="94" t="s">
        <v>26</v>
      </c>
      <c r="DY59" s="132" t="s">
        <v>571</v>
      </c>
      <c r="DZ59" s="2356">
        <v>1947</v>
      </c>
      <c r="EA59" s="2356" t="s">
        <v>21</v>
      </c>
      <c r="EB59" s="2356">
        <v>39672</v>
      </c>
      <c r="EC59" s="2356">
        <v>14883</v>
      </c>
      <c r="ED59" s="2356">
        <v>24789</v>
      </c>
      <c r="EE59" s="2356">
        <v>13694</v>
      </c>
      <c r="EF59" s="2356" t="s">
        <v>21</v>
      </c>
      <c r="EG59" s="2356" t="s">
        <v>21</v>
      </c>
      <c r="EH59" s="2356">
        <v>1649158</v>
      </c>
      <c r="EI59" s="2356">
        <v>680018</v>
      </c>
      <c r="EJ59" s="2356">
        <v>389877</v>
      </c>
      <c r="EK59" s="2356">
        <v>8883471</v>
      </c>
      <c r="EL59" s="2356">
        <v>511145</v>
      </c>
      <c r="EM59" s="2356">
        <v>19078</v>
      </c>
      <c r="EN59" s="2356">
        <v>518</v>
      </c>
      <c r="EO59" s="2356">
        <v>13481</v>
      </c>
      <c r="EP59" s="91" t="s">
        <v>27</v>
      </c>
      <c r="EQ59" s="632" t="s">
        <v>26</v>
      </c>
      <c r="ER59" s="93" t="s">
        <v>26</v>
      </c>
      <c r="ES59" s="94" t="s">
        <v>26</v>
      </c>
      <c r="ET59" s="132" t="s">
        <v>571</v>
      </c>
      <c r="EU59" s="2356">
        <v>7660074</v>
      </c>
      <c r="EV59" s="2356">
        <v>101499</v>
      </c>
      <c r="EW59" s="2356">
        <v>5</v>
      </c>
      <c r="EX59" s="2356">
        <v>35</v>
      </c>
      <c r="EY59" s="2356">
        <v>21330</v>
      </c>
      <c r="EZ59" s="2356">
        <v>2</v>
      </c>
      <c r="FA59" s="2356">
        <v>101428</v>
      </c>
      <c r="FB59" s="2356" t="s">
        <v>21</v>
      </c>
      <c r="FC59" s="2356" t="s">
        <v>21</v>
      </c>
      <c r="FD59" s="2356">
        <v>7494033</v>
      </c>
      <c r="FE59" s="2356">
        <v>8965319</v>
      </c>
      <c r="FF59" s="2356">
        <v>65381</v>
      </c>
      <c r="FG59" s="2356">
        <v>26846</v>
      </c>
      <c r="FH59" s="2356">
        <v>457721</v>
      </c>
      <c r="FI59" s="2356">
        <v>4284492</v>
      </c>
      <c r="FJ59" s="2356">
        <v>44511</v>
      </c>
      <c r="FK59" s="91" t="s">
        <v>27</v>
      </c>
      <c r="FL59" s="632" t="s">
        <v>26</v>
      </c>
      <c r="FM59" s="996"/>
    </row>
    <row r="60" spans="1:169" ht="14.25" customHeight="1">
      <c r="A60" s="88" t="s">
        <v>26</v>
      </c>
      <c r="B60" s="89" t="s">
        <v>26</v>
      </c>
      <c r="C60" s="131" t="s">
        <v>572</v>
      </c>
      <c r="D60" s="2356">
        <v>4141630</v>
      </c>
      <c r="E60" s="2356">
        <v>8239987</v>
      </c>
      <c r="F60" s="2356">
        <v>31647</v>
      </c>
      <c r="G60" s="2356">
        <v>2326692</v>
      </c>
      <c r="H60" s="2356">
        <v>22303056</v>
      </c>
      <c r="I60" s="2356">
        <v>1296714</v>
      </c>
      <c r="J60" s="2356">
        <v>11619</v>
      </c>
      <c r="K60" s="2356">
        <v>5920</v>
      </c>
      <c r="L60" s="2356">
        <v>116108</v>
      </c>
      <c r="M60" s="2356">
        <v>483676</v>
      </c>
      <c r="N60" s="2356">
        <v>530215</v>
      </c>
      <c r="O60" s="2356">
        <v>2678234</v>
      </c>
      <c r="P60" s="2356">
        <v>6080</v>
      </c>
      <c r="Q60" s="2356">
        <v>4219</v>
      </c>
      <c r="R60" s="2356">
        <v>50475</v>
      </c>
      <c r="S60" s="2356" t="s">
        <v>21</v>
      </c>
      <c r="T60" s="91" t="s">
        <v>28</v>
      </c>
      <c r="U60" s="632" t="s">
        <v>26</v>
      </c>
      <c r="V60" s="88" t="s">
        <v>26</v>
      </c>
      <c r="W60" s="89" t="s">
        <v>26</v>
      </c>
      <c r="X60" s="131" t="s">
        <v>572</v>
      </c>
      <c r="Y60" s="2356">
        <v>8596</v>
      </c>
      <c r="Z60" s="2356" t="s">
        <v>21</v>
      </c>
      <c r="AA60" s="2356">
        <v>16031148</v>
      </c>
      <c r="AB60" s="2356">
        <v>21315124</v>
      </c>
      <c r="AC60" s="2356">
        <v>1141418</v>
      </c>
      <c r="AD60" s="2356">
        <v>485</v>
      </c>
      <c r="AE60" s="2356" t="s">
        <v>21</v>
      </c>
      <c r="AF60" s="2356" t="s">
        <v>21</v>
      </c>
      <c r="AG60" s="2356" t="s">
        <v>21</v>
      </c>
      <c r="AH60" s="2356" t="s">
        <v>21</v>
      </c>
      <c r="AI60" s="2356">
        <v>628</v>
      </c>
      <c r="AJ60" s="2356" t="s">
        <v>21</v>
      </c>
      <c r="AK60" s="2356">
        <v>1040721</v>
      </c>
      <c r="AL60" s="2356" t="s">
        <v>21</v>
      </c>
      <c r="AM60" s="2356">
        <v>286348</v>
      </c>
      <c r="AN60" s="2356">
        <v>1065837</v>
      </c>
      <c r="AO60" s="91" t="s">
        <v>28</v>
      </c>
      <c r="AP60" s="632" t="s">
        <v>26</v>
      </c>
      <c r="AQ60" s="88" t="s">
        <v>26</v>
      </c>
      <c r="AR60" s="89" t="s">
        <v>26</v>
      </c>
      <c r="AS60" s="131" t="s">
        <v>572</v>
      </c>
      <c r="AT60" s="2356">
        <v>8920623</v>
      </c>
      <c r="AU60" s="2356">
        <v>1012294</v>
      </c>
      <c r="AV60" s="2356">
        <v>2558244</v>
      </c>
      <c r="AW60" s="2356">
        <v>6967842</v>
      </c>
      <c r="AX60" s="2356">
        <v>269785</v>
      </c>
      <c r="AY60" s="2356">
        <v>8262993</v>
      </c>
      <c r="AZ60" s="2356">
        <v>327404</v>
      </c>
      <c r="BA60" s="2356">
        <v>2884</v>
      </c>
      <c r="BB60" s="2356">
        <v>9502</v>
      </c>
      <c r="BC60" s="2356">
        <v>10403</v>
      </c>
      <c r="BD60" s="2356">
        <v>1088499</v>
      </c>
      <c r="BE60" s="2356">
        <v>7203</v>
      </c>
      <c r="BF60" s="2356" t="s">
        <v>21</v>
      </c>
      <c r="BG60" s="2356">
        <v>1437112</v>
      </c>
      <c r="BH60" s="2356">
        <v>1248635</v>
      </c>
      <c r="BI60" s="2356">
        <v>208048</v>
      </c>
      <c r="BJ60" s="91" t="s">
        <v>28</v>
      </c>
      <c r="BK60" s="632" t="s">
        <v>26</v>
      </c>
      <c r="BL60" s="88" t="s">
        <v>26</v>
      </c>
      <c r="BM60" s="89" t="s">
        <v>26</v>
      </c>
      <c r="BN60" s="131" t="s">
        <v>572</v>
      </c>
      <c r="BO60" s="2355">
        <v>19499</v>
      </c>
      <c r="BP60" s="2356" t="s">
        <v>21</v>
      </c>
      <c r="BQ60" s="1008" t="s">
        <v>21</v>
      </c>
      <c r="BR60" s="1008">
        <v>99</v>
      </c>
      <c r="BS60" s="2356">
        <v>491627</v>
      </c>
      <c r="BT60" s="2356" t="s">
        <v>21</v>
      </c>
      <c r="BU60" s="2356">
        <v>153059</v>
      </c>
      <c r="BV60" s="2356">
        <v>46931</v>
      </c>
      <c r="BW60" s="2356">
        <v>86631</v>
      </c>
      <c r="BX60" s="2356">
        <v>5445</v>
      </c>
      <c r="BY60" s="2356">
        <v>7510</v>
      </c>
      <c r="BZ60" s="2356">
        <v>618</v>
      </c>
      <c r="CA60" s="2356">
        <v>1429</v>
      </c>
      <c r="CB60" s="2356">
        <v>24944</v>
      </c>
      <c r="CC60" s="2356">
        <v>27166</v>
      </c>
      <c r="CD60" s="2356">
        <v>1461006</v>
      </c>
      <c r="CE60" s="91" t="s">
        <v>28</v>
      </c>
      <c r="CF60" s="632" t="s">
        <v>26</v>
      </c>
      <c r="CG60" s="88" t="s">
        <v>26</v>
      </c>
      <c r="CH60" s="89" t="s">
        <v>26</v>
      </c>
      <c r="CI60" s="131" t="s">
        <v>572</v>
      </c>
      <c r="CJ60" s="2356">
        <v>7903</v>
      </c>
      <c r="CK60" s="2356">
        <v>1747</v>
      </c>
      <c r="CL60" s="2356">
        <v>2</v>
      </c>
      <c r="CM60" s="2356">
        <v>5654</v>
      </c>
      <c r="CN60" s="2356">
        <v>5222</v>
      </c>
      <c r="CO60" s="2356">
        <v>432</v>
      </c>
      <c r="CP60" s="2356" t="s">
        <v>21</v>
      </c>
      <c r="CQ60" s="2356">
        <v>303</v>
      </c>
      <c r="CR60" s="2356" t="s">
        <v>21</v>
      </c>
      <c r="CS60" s="2356" t="s">
        <v>21</v>
      </c>
      <c r="CT60" s="2356">
        <v>99</v>
      </c>
      <c r="CU60" s="2356">
        <v>89255</v>
      </c>
      <c r="CV60" s="2356">
        <v>12329</v>
      </c>
      <c r="CW60" s="2356">
        <v>29129</v>
      </c>
      <c r="CX60" s="2356">
        <v>4419</v>
      </c>
      <c r="CY60" s="2356">
        <v>112</v>
      </c>
      <c r="CZ60" s="91" t="s">
        <v>28</v>
      </c>
      <c r="DA60" s="632" t="s">
        <v>26</v>
      </c>
      <c r="DB60" s="88" t="s">
        <v>26</v>
      </c>
      <c r="DC60" s="89" t="s">
        <v>26</v>
      </c>
      <c r="DD60" s="131" t="s">
        <v>572</v>
      </c>
      <c r="DE60" s="2356">
        <v>15685</v>
      </c>
      <c r="DF60" s="2356">
        <v>6098</v>
      </c>
      <c r="DG60" s="2356" t="s">
        <v>21</v>
      </c>
      <c r="DH60" s="2356">
        <v>2919</v>
      </c>
      <c r="DI60" s="2356">
        <v>21</v>
      </c>
      <c r="DJ60" s="2356">
        <v>1423</v>
      </c>
      <c r="DK60" s="2356">
        <v>1411</v>
      </c>
      <c r="DL60" s="2356">
        <v>12</v>
      </c>
      <c r="DM60" s="2356">
        <v>1425</v>
      </c>
      <c r="DN60" s="2356" t="s">
        <v>21</v>
      </c>
      <c r="DO60" s="2356" t="s">
        <v>21</v>
      </c>
      <c r="DP60" s="2356">
        <v>2994</v>
      </c>
      <c r="DQ60" s="2356">
        <v>7</v>
      </c>
      <c r="DR60" s="2356">
        <v>503</v>
      </c>
      <c r="DS60" s="2356">
        <v>302</v>
      </c>
      <c r="DT60" s="2356">
        <v>1833</v>
      </c>
      <c r="DU60" s="91" t="s">
        <v>28</v>
      </c>
      <c r="DV60" s="632" t="s">
        <v>26</v>
      </c>
      <c r="DW60" s="88" t="s">
        <v>26</v>
      </c>
      <c r="DX60" s="89" t="s">
        <v>26</v>
      </c>
      <c r="DY60" s="131" t="s">
        <v>572</v>
      </c>
      <c r="DZ60" s="2356">
        <v>1838</v>
      </c>
      <c r="EA60" s="2356" t="s">
        <v>21</v>
      </c>
      <c r="EB60" s="2356">
        <v>34198</v>
      </c>
      <c r="EC60" s="2356">
        <v>7891</v>
      </c>
      <c r="ED60" s="2356">
        <v>26307</v>
      </c>
      <c r="EE60" s="2356">
        <v>11976</v>
      </c>
      <c r="EF60" s="2356" t="s">
        <v>21</v>
      </c>
      <c r="EG60" s="2356" t="s">
        <v>21</v>
      </c>
      <c r="EH60" s="2356">
        <v>1851230</v>
      </c>
      <c r="EI60" s="2356">
        <v>991815</v>
      </c>
      <c r="EJ60" s="2356">
        <v>358606</v>
      </c>
      <c r="EK60" s="2356">
        <v>8873683</v>
      </c>
      <c r="EL60" s="2356">
        <v>497750</v>
      </c>
      <c r="EM60" s="2356">
        <v>8921</v>
      </c>
      <c r="EN60" s="2356">
        <v>473</v>
      </c>
      <c r="EO60" s="2356">
        <v>18630</v>
      </c>
      <c r="EP60" s="91" t="s">
        <v>28</v>
      </c>
      <c r="EQ60" s="632" t="s">
        <v>26</v>
      </c>
      <c r="ER60" s="88" t="s">
        <v>26</v>
      </c>
      <c r="ES60" s="89" t="s">
        <v>26</v>
      </c>
      <c r="ET60" s="131" t="s">
        <v>572</v>
      </c>
      <c r="EU60" s="2356">
        <v>7540646</v>
      </c>
      <c r="EV60" s="2356">
        <v>82497</v>
      </c>
      <c r="EW60" s="2356">
        <v>6</v>
      </c>
      <c r="EX60" s="2356">
        <v>31</v>
      </c>
      <c r="EY60" s="2356">
        <v>19925</v>
      </c>
      <c r="EZ60" s="2356">
        <v>1</v>
      </c>
      <c r="FA60" s="2356">
        <v>78807</v>
      </c>
      <c r="FB60" s="2356" t="s">
        <v>21</v>
      </c>
      <c r="FC60" s="2356" t="s">
        <v>21</v>
      </c>
      <c r="FD60" s="2356">
        <v>7383948</v>
      </c>
      <c r="FE60" s="2356">
        <v>8840679</v>
      </c>
      <c r="FF60" s="2356">
        <v>57689</v>
      </c>
      <c r="FG60" s="2356">
        <v>31647</v>
      </c>
      <c r="FH60" s="2356">
        <v>433902</v>
      </c>
      <c r="FI60" s="2356">
        <v>4262249</v>
      </c>
      <c r="FJ60" s="2356">
        <v>57301</v>
      </c>
      <c r="FK60" s="91" t="s">
        <v>28</v>
      </c>
      <c r="FL60" s="632" t="s">
        <v>26</v>
      </c>
      <c r="FM60" s="74"/>
    </row>
    <row r="61" spans="1:169" ht="14.25" customHeight="1">
      <c r="A61" s="88" t="s">
        <v>26</v>
      </c>
      <c r="B61" s="89" t="s">
        <v>26</v>
      </c>
      <c r="C61" s="131" t="s">
        <v>170</v>
      </c>
      <c r="D61" s="2356">
        <v>4064237</v>
      </c>
      <c r="E61" s="2356">
        <v>8133683</v>
      </c>
      <c r="F61" s="2356">
        <v>31009</v>
      </c>
      <c r="G61" s="2356">
        <v>2338356</v>
      </c>
      <c r="H61" s="2356">
        <v>21932454</v>
      </c>
      <c r="I61" s="2356">
        <v>1300938</v>
      </c>
      <c r="J61" s="2356">
        <v>24482</v>
      </c>
      <c r="K61" s="2356">
        <v>6057</v>
      </c>
      <c r="L61" s="2356">
        <v>116223</v>
      </c>
      <c r="M61" s="2356">
        <v>486616</v>
      </c>
      <c r="N61" s="2356">
        <v>533321</v>
      </c>
      <c r="O61" s="2356">
        <v>2669078</v>
      </c>
      <c r="P61" s="2356">
        <v>5274</v>
      </c>
      <c r="Q61" s="2356">
        <v>4400</v>
      </c>
      <c r="R61" s="2356">
        <v>48583</v>
      </c>
      <c r="S61" s="2356" t="s">
        <v>21</v>
      </c>
      <c r="T61" s="91" t="s">
        <v>29</v>
      </c>
      <c r="U61" s="632" t="s">
        <v>26</v>
      </c>
      <c r="V61" s="88" t="s">
        <v>26</v>
      </c>
      <c r="W61" s="89" t="s">
        <v>26</v>
      </c>
      <c r="X61" s="131" t="s">
        <v>170</v>
      </c>
      <c r="Y61" s="2356">
        <v>8174</v>
      </c>
      <c r="Z61" s="2356" t="s">
        <v>21</v>
      </c>
      <c r="AA61" s="2356">
        <v>15852055</v>
      </c>
      <c r="AB61" s="2356">
        <v>21252514</v>
      </c>
      <c r="AC61" s="2356">
        <v>1155989</v>
      </c>
      <c r="AD61" s="2356">
        <v>1341</v>
      </c>
      <c r="AE61" s="2356" t="s">
        <v>21</v>
      </c>
      <c r="AF61" s="2356" t="s">
        <v>21</v>
      </c>
      <c r="AG61" s="2356" t="s">
        <v>21</v>
      </c>
      <c r="AH61" s="2356" t="s">
        <v>21</v>
      </c>
      <c r="AI61" s="2356">
        <v>1736</v>
      </c>
      <c r="AJ61" s="2356" t="s">
        <v>21</v>
      </c>
      <c r="AK61" s="2356">
        <v>1055038</v>
      </c>
      <c r="AL61" s="2356" t="s">
        <v>21</v>
      </c>
      <c r="AM61" s="2356">
        <v>328949</v>
      </c>
      <c r="AN61" s="2356">
        <v>1045499</v>
      </c>
      <c r="AO61" s="91" t="s">
        <v>29</v>
      </c>
      <c r="AP61" s="632" t="s">
        <v>26</v>
      </c>
      <c r="AQ61" s="88" t="s">
        <v>26</v>
      </c>
      <c r="AR61" s="89" t="s">
        <v>26</v>
      </c>
      <c r="AS61" s="131" t="s">
        <v>170</v>
      </c>
      <c r="AT61" s="2356">
        <v>8828017</v>
      </c>
      <c r="AU61" s="2356">
        <v>1021578</v>
      </c>
      <c r="AV61" s="2356">
        <v>2550205</v>
      </c>
      <c r="AW61" s="2356">
        <v>6875516</v>
      </c>
      <c r="AX61" s="2356">
        <v>250354</v>
      </c>
      <c r="AY61" s="2356">
        <v>8160695</v>
      </c>
      <c r="AZ61" s="2356">
        <v>329453</v>
      </c>
      <c r="BA61" s="2356">
        <v>2487</v>
      </c>
      <c r="BB61" s="2356">
        <v>10405</v>
      </c>
      <c r="BC61" s="2356">
        <v>11392</v>
      </c>
      <c r="BD61" s="2356">
        <v>1062503</v>
      </c>
      <c r="BE61" s="2356">
        <v>6339</v>
      </c>
      <c r="BF61" s="2356" t="s">
        <v>21</v>
      </c>
      <c r="BG61" s="2356">
        <v>1389285</v>
      </c>
      <c r="BH61" s="2356">
        <v>989552</v>
      </c>
      <c r="BI61" s="2356">
        <v>239837</v>
      </c>
      <c r="BJ61" s="91" t="s">
        <v>29</v>
      </c>
      <c r="BK61" s="632" t="s">
        <v>26</v>
      </c>
      <c r="BL61" s="88" t="s">
        <v>26</v>
      </c>
      <c r="BM61" s="89" t="s">
        <v>26</v>
      </c>
      <c r="BN61" s="131" t="s">
        <v>170</v>
      </c>
      <c r="BO61" s="2355">
        <v>20180</v>
      </c>
      <c r="BP61" s="2356" t="s">
        <v>21</v>
      </c>
      <c r="BQ61" s="1008" t="s">
        <v>21</v>
      </c>
      <c r="BR61" s="1008">
        <v>99</v>
      </c>
      <c r="BS61" s="2356">
        <v>507144</v>
      </c>
      <c r="BT61" s="2356" t="s">
        <v>21</v>
      </c>
      <c r="BU61" s="2356">
        <v>167532</v>
      </c>
      <c r="BV61" s="2356">
        <v>47570</v>
      </c>
      <c r="BW61" s="2356">
        <v>89905</v>
      </c>
      <c r="BX61" s="2356">
        <v>4605</v>
      </c>
      <c r="BY61" s="2356">
        <v>6145</v>
      </c>
      <c r="BZ61" s="2356">
        <v>724</v>
      </c>
      <c r="CA61" s="2356">
        <v>1392</v>
      </c>
      <c r="CB61" s="2356">
        <v>25731</v>
      </c>
      <c r="CC61" s="2356">
        <v>28027</v>
      </c>
      <c r="CD61" s="2356">
        <v>1474784</v>
      </c>
      <c r="CE61" s="91" t="s">
        <v>29</v>
      </c>
      <c r="CF61" s="632" t="s">
        <v>26</v>
      </c>
      <c r="CG61" s="88" t="s">
        <v>26</v>
      </c>
      <c r="CH61" s="89" t="s">
        <v>26</v>
      </c>
      <c r="CI61" s="131" t="s">
        <v>170</v>
      </c>
      <c r="CJ61" s="2356">
        <v>8153</v>
      </c>
      <c r="CK61" s="2356">
        <v>1895</v>
      </c>
      <c r="CL61" s="2356">
        <v>3</v>
      </c>
      <c r="CM61" s="2356">
        <v>5688</v>
      </c>
      <c r="CN61" s="2356">
        <v>5256</v>
      </c>
      <c r="CO61" s="2356">
        <v>432</v>
      </c>
      <c r="CP61" s="2356" t="s">
        <v>21</v>
      </c>
      <c r="CQ61" s="2356">
        <v>360</v>
      </c>
      <c r="CR61" s="2356" t="s">
        <v>21</v>
      </c>
      <c r="CS61" s="2356" t="s">
        <v>21</v>
      </c>
      <c r="CT61" s="2356">
        <v>99</v>
      </c>
      <c r="CU61" s="2356">
        <v>93242</v>
      </c>
      <c r="CV61" s="2356">
        <v>14815</v>
      </c>
      <c r="CW61" s="2356">
        <v>29266</v>
      </c>
      <c r="CX61" s="2356">
        <v>4412</v>
      </c>
      <c r="CY61" s="2356">
        <v>97</v>
      </c>
      <c r="CZ61" s="91" t="s">
        <v>29</v>
      </c>
      <c r="DA61" s="632" t="s">
        <v>26</v>
      </c>
      <c r="DB61" s="88" t="s">
        <v>26</v>
      </c>
      <c r="DC61" s="89" t="s">
        <v>26</v>
      </c>
      <c r="DD61" s="131" t="s">
        <v>170</v>
      </c>
      <c r="DE61" s="2356">
        <v>16312</v>
      </c>
      <c r="DF61" s="2356">
        <v>6555</v>
      </c>
      <c r="DG61" s="2356" t="s">
        <v>21</v>
      </c>
      <c r="DH61" s="2356">
        <v>3071</v>
      </c>
      <c r="DI61" s="2356">
        <v>24</v>
      </c>
      <c r="DJ61" s="2356">
        <v>1638</v>
      </c>
      <c r="DK61" s="2356">
        <v>1626</v>
      </c>
      <c r="DL61" s="2356">
        <v>12</v>
      </c>
      <c r="DM61" s="2356">
        <v>1496</v>
      </c>
      <c r="DN61" s="2356" t="s">
        <v>21</v>
      </c>
      <c r="DO61" s="2356" t="s">
        <v>21</v>
      </c>
      <c r="DP61" s="2356">
        <v>3160</v>
      </c>
      <c r="DQ61" s="2356">
        <v>6</v>
      </c>
      <c r="DR61" s="2356">
        <v>510</v>
      </c>
      <c r="DS61" s="2356">
        <v>329</v>
      </c>
      <c r="DT61" s="2356">
        <v>1928</v>
      </c>
      <c r="DU61" s="91" t="s">
        <v>29</v>
      </c>
      <c r="DV61" s="632" t="s">
        <v>26</v>
      </c>
      <c r="DW61" s="88" t="s">
        <v>26</v>
      </c>
      <c r="DX61" s="89" t="s">
        <v>26</v>
      </c>
      <c r="DY61" s="131" t="s">
        <v>170</v>
      </c>
      <c r="DZ61" s="2356">
        <v>1862</v>
      </c>
      <c r="EA61" s="2356" t="s">
        <v>21</v>
      </c>
      <c r="EB61" s="2356">
        <v>37284</v>
      </c>
      <c r="EC61" s="2356">
        <v>10883</v>
      </c>
      <c r="ED61" s="2356">
        <v>26401</v>
      </c>
      <c r="EE61" s="2356">
        <v>10870</v>
      </c>
      <c r="EF61" s="2356" t="s">
        <v>21</v>
      </c>
      <c r="EG61" s="2356" t="s">
        <v>21</v>
      </c>
      <c r="EH61" s="2356">
        <v>1739005</v>
      </c>
      <c r="EI61" s="2356">
        <v>834823</v>
      </c>
      <c r="EJ61" s="2356">
        <v>376999</v>
      </c>
      <c r="EK61" s="2356">
        <v>8688279</v>
      </c>
      <c r="EL61" s="2356">
        <v>499445</v>
      </c>
      <c r="EM61" s="2356">
        <v>20961</v>
      </c>
      <c r="EN61" s="2356">
        <v>556</v>
      </c>
      <c r="EO61" s="2356">
        <v>22192</v>
      </c>
      <c r="EP61" s="91" t="s">
        <v>29</v>
      </c>
      <c r="EQ61" s="632" t="s">
        <v>26</v>
      </c>
      <c r="ER61" s="88" t="s">
        <v>26</v>
      </c>
      <c r="ES61" s="89" t="s">
        <v>26</v>
      </c>
      <c r="ET61" s="131" t="s">
        <v>170</v>
      </c>
      <c r="EU61" s="2356">
        <v>7558467</v>
      </c>
      <c r="EV61" s="2356">
        <v>99622</v>
      </c>
      <c r="EW61" s="2356">
        <v>7</v>
      </c>
      <c r="EX61" s="2356">
        <v>30</v>
      </c>
      <c r="EY61" s="2356">
        <v>22240</v>
      </c>
      <c r="EZ61" s="2356">
        <v>2</v>
      </c>
      <c r="FA61" s="2356">
        <v>97727</v>
      </c>
      <c r="FB61" s="2356" t="s">
        <v>21</v>
      </c>
      <c r="FC61" s="2356" t="s">
        <v>21</v>
      </c>
      <c r="FD61" s="2356">
        <v>7381412</v>
      </c>
      <c r="FE61" s="2356">
        <v>8839824</v>
      </c>
      <c r="FF61" s="2356">
        <v>51954</v>
      </c>
      <c r="FG61" s="2356">
        <v>31009</v>
      </c>
      <c r="FH61" s="2356">
        <v>446081</v>
      </c>
      <c r="FI61" s="2356">
        <v>4245785</v>
      </c>
      <c r="FJ61" s="2356">
        <v>51119</v>
      </c>
      <c r="FK61" s="91" t="s">
        <v>29</v>
      </c>
      <c r="FL61" s="632" t="s">
        <v>26</v>
      </c>
      <c r="FM61" s="74"/>
    </row>
    <row r="62" spans="1:169" ht="6" customHeight="1">
      <c r="A62" s="85"/>
      <c r="B62" s="87"/>
      <c r="C62" s="130"/>
      <c r="D62" s="2356"/>
      <c r="E62" s="2356"/>
      <c r="F62" s="2356"/>
      <c r="G62" s="2356"/>
      <c r="H62" s="2356"/>
      <c r="I62" s="2356"/>
      <c r="J62" s="2356"/>
      <c r="K62" s="2356"/>
      <c r="L62" s="2356"/>
      <c r="M62" s="2356"/>
      <c r="N62" s="2356"/>
      <c r="O62" s="2356"/>
      <c r="P62" s="2356"/>
      <c r="Q62" s="2356"/>
      <c r="R62" s="2356"/>
      <c r="T62" s="100"/>
      <c r="U62" s="490"/>
      <c r="V62" s="85"/>
      <c r="W62" s="87"/>
      <c r="X62" s="130"/>
      <c r="Y62" s="2356"/>
      <c r="AC62" s="2356"/>
      <c r="AD62" s="2356"/>
      <c r="AE62" s="2356"/>
      <c r="AF62" s="2356"/>
      <c r="AG62" s="2356"/>
      <c r="AH62" s="2356"/>
      <c r="AI62" s="2356"/>
      <c r="AJ62" s="2356"/>
      <c r="AK62" s="2356"/>
      <c r="AL62" s="2356"/>
      <c r="AM62" s="2356"/>
      <c r="AN62" s="2356"/>
      <c r="AO62" s="100"/>
      <c r="AP62" s="490"/>
      <c r="AQ62" s="85"/>
      <c r="AR62" s="87"/>
      <c r="AS62" s="130"/>
      <c r="AT62" s="2356"/>
      <c r="AU62" s="2356"/>
      <c r="AV62" s="2356"/>
      <c r="AW62" s="2356"/>
      <c r="AX62" s="2356"/>
      <c r="AY62" s="2356"/>
      <c r="AZ62" s="2356"/>
      <c r="BA62" s="2356"/>
      <c r="BB62" s="2356"/>
      <c r="BC62" s="2356"/>
      <c r="BD62" s="2356"/>
      <c r="BE62" s="2356"/>
      <c r="BI62" s="2356"/>
      <c r="BJ62" s="100"/>
      <c r="BK62" s="490"/>
      <c r="BL62" s="85"/>
      <c r="BM62" s="87"/>
      <c r="BN62" s="130"/>
      <c r="BO62" s="2356"/>
      <c r="BP62" s="2356"/>
      <c r="BS62" s="2356"/>
      <c r="BT62" s="2356"/>
      <c r="BU62" s="2356"/>
      <c r="BV62" s="2356"/>
      <c r="BW62" s="2356"/>
      <c r="BX62" s="2356"/>
      <c r="BY62" s="2356"/>
      <c r="BZ62" s="2356"/>
      <c r="CA62" s="2356"/>
      <c r="CB62" s="2356"/>
      <c r="CC62" s="2356"/>
      <c r="CD62" s="2356"/>
      <c r="CE62" s="100"/>
      <c r="CF62" s="490"/>
      <c r="CG62" s="85"/>
      <c r="CH62" s="87"/>
      <c r="CI62" s="130"/>
      <c r="CJ62" s="2356"/>
      <c r="CK62" s="2356"/>
      <c r="CL62" s="2356"/>
      <c r="CM62" s="2356"/>
      <c r="CN62" s="2356"/>
      <c r="CO62" s="2356"/>
      <c r="CP62" s="2356"/>
      <c r="CQ62" s="2356"/>
      <c r="CR62" s="2356"/>
      <c r="CU62" s="2356"/>
      <c r="CV62" s="2356"/>
      <c r="CW62" s="2356"/>
      <c r="CX62" s="2356"/>
      <c r="CY62" s="2356"/>
      <c r="CZ62" s="100"/>
      <c r="DA62" s="490"/>
      <c r="DB62" s="85"/>
      <c r="DC62" s="87"/>
      <c r="DD62" s="130"/>
      <c r="DG62" s="2356"/>
      <c r="DH62" s="2356"/>
      <c r="DI62" s="2356"/>
      <c r="DJ62" s="2356"/>
      <c r="DK62" s="2356"/>
      <c r="DL62" s="2356"/>
      <c r="DM62" s="2356"/>
      <c r="DN62" s="2356"/>
      <c r="DP62" s="2356"/>
      <c r="DQ62" s="2356"/>
      <c r="DR62" s="2356"/>
      <c r="DS62" s="2356"/>
      <c r="DT62" s="2356"/>
      <c r="DU62" s="100"/>
      <c r="DV62" s="490"/>
      <c r="DW62" s="85"/>
      <c r="DX62" s="87"/>
      <c r="DY62" s="130"/>
      <c r="EA62" s="2356"/>
      <c r="EB62" s="2356"/>
      <c r="EC62" s="2356"/>
      <c r="ED62" s="2356"/>
      <c r="EE62" s="2356"/>
      <c r="EF62" s="2356"/>
      <c r="EG62" s="2356"/>
      <c r="EH62" s="2356"/>
      <c r="EI62" s="2356"/>
      <c r="EJ62" s="2356"/>
      <c r="EK62" s="2356"/>
      <c r="EL62" s="2356"/>
      <c r="EM62" s="2356"/>
      <c r="EN62" s="2356"/>
      <c r="EO62" s="2356"/>
      <c r="EP62" s="100"/>
      <c r="EQ62" s="490"/>
      <c r="ER62" s="85"/>
      <c r="ES62" s="87"/>
      <c r="ET62" s="130"/>
      <c r="EX62" s="2356"/>
      <c r="EY62" s="2356"/>
      <c r="EZ62" s="2356"/>
      <c r="FA62" s="2356"/>
      <c r="FB62" s="2356"/>
      <c r="FC62" s="2356"/>
      <c r="FD62" s="2356"/>
      <c r="FE62" s="2356"/>
      <c r="FF62" s="2356"/>
      <c r="FG62" s="2356"/>
      <c r="FH62" s="2356"/>
      <c r="FI62" s="2356"/>
      <c r="FJ62" s="2356"/>
      <c r="FK62" s="100"/>
      <c r="FL62" s="490"/>
      <c r="FM62" s="74"/>
    </row>
    <row r="63" spans="1:169" ht="15.75" customHeight="1">
      <c r="A63" s="88" t="s">
        <v>777</v>
      </c>
      <c r="B63" s="89" t="s">
        <v>23</v>
      </c>
      <c r="C63" s="136">
        <v>42005</v>
      </c>
      <c r="D63" s="2356">
        <v>1435631</v>
      </c>
      <c r="E63" s="2356">
        <v>2880723</v>
      </c>
      <c r="F63" s="2356">
        <v>10080</v>
      </c>
      <c r="G63" s="2356">
        <v>820690</v>
      </c>
      <c r="H63" s="2356">
        <v>7796286</v>
      </c>
      <c r="I63" s="2356">
        <v>443781</v>
      </c>
      <c r="J63" s="2356">
        <v>8553</v>
      </c>
      <c r="K63" s="2356">
        <v>2080</v>
      </c>
      <c r="L63" s="2356">
        <v>40189</v>
      </c>
      <c r="M63" s="2356">
        <v>163304</v>
      </c>
      <c r="N63" s="2356">
        <v>179070</v>
      </c>
      <c r="O63" s="2356">
        <v>945043</v>
      </c>
      <c r="P63" s="2356" t="s">
        <v>21</v>
      </c>
      <c r="Q63" s="2356">
        <v>2288</v>
      </c>
      <c r="R63" s="2356">
        <v>16188</v>
      </c>
      <c r="S63" s="2356" t="s">
        <v>21</v>
      </c>
      <c r="T63" s="91" t="s">
        <v>30</v>
      </c>
      <c r="U63" s="632" t="s">
        <v>778</v>
      </c>
      <c r="V63" s="88" t="s">
        <v>777</v>
      </c>
      <c r="W63" s="89" t="s">
        <v>23</v>
      </c>
      <c r="X63" s="136">
        <v>42005</v>
      </c>
      <c r="Y63" s="82">
        <v>2723</v>
      </c>
      <c r="Z63" s="2356" t="s">
        <v>21</v>
      </c>
      <c r="AA63" s="2356">
        <v>5353271</v>
      </c>
      <c r="AB63" s="2356">
        <v>7689463</v>
      </c>
      <c r="AC63" s="2356">
        <v>431929</v>
      </c>
      <c r="AD63" s="2356">
        <v>177</v>
      </c>
      <c r="AE63" s="2356" t="s">
        <v>21</v>
      </c>
      <c r="AF63" s="2356" t="s">
        <v>21</v>
      </c>
      <c r="AG63" s="2356" t="s">
        <v>21</v>
      </c>
      <c r="AH63" s="2356" t="s">
        <v>21</v>
      </c>
      <c r="AI63" s="2356">
        <v>229</v>
      </c>
      <c r="AJ63" s="2356" t="s">
        <v>21</v>
      </c>
      <c r="AK63" s="2356">
        <v>396265</v>
      </c>
      <c r="AL63" s="2356" t="s">
        <v>21</v>
      </c>
      <c r="AM63" s="2356">
        <v>142697</v>
      </c>
      <c r="AN63" s="2356">
        <v>376700</v>
      </c>
      <c r="AO63" s="91" t="s">
        <v>30</v>
      </c>
      <c r="AP63" s="632" t="s">
        <v>778</v>
      </c>
      <c r="AQ63" s="88" t="s">
        <v>777</v>
      </c>
      <c r="AR63" s="89" t="s">
        <v>23</v>
      </c>
      <c r="AS63" s="136">
        <v>42005</v>
      </c>
      <c r="AT63" s="82">
        <v>3046881</v>
      </c>
      <c r="AU63" s="2356">
        <v>338370</v>
      </c>
      <c r="AV63" s="2356">
        <v>834643</v>
      </c>
      <c r="AW63" s="2356">
        <v>2418780</v>
      </c>
      <c r="AX63" s="2356">
        <v>85312</v>
      </c>
      <c r="AY63" s="2356">
        <v>2860229</v>
      </c>
      <c r="AZ63" s="2356">
        <v>112799</v>
      </c>
      <c r="BA63" s="2356">
        <v>568</v>
      </c>
      <c r="BB63" s="2356">
        <v>2706</v>
      </c>
      <c r="BC63" s="2356">
        <v>2962</v>
      </c>
      <c r="BD63" s="2356">
        <v>391190</v>
      </c>
      <c r="BE63" s="2356">
        <v>2223</v>
      </c>
      <c r="BF63" s="2356" t="s">
        <v>21</v>
      </c>
      <c r="BG63" s="2356">
        <v>472065</v>
      </c>
      <c r="BH63" s="2356">
        <v>456985</v>
      </c>
      <c r="BI63" s="2356">
        <v>84688</v>
      </c>
      <c r="BJ63" s="91" t="s">
        <v>30</v>
      </c>
      <c r="BK63" s="632" t="s">
        <v>778</v>
      </c>
      <c r="BL63" s="88" t="s">
        <v>777</v>
      </c>
      <c r="BM63" s="89" t="s">
        <v>23</v>
      </c>
      <c r="BN63" s="136">
        <v>42005</v>
      </c>
      <c r="BO63" s="82">
        <v>7185</v>
      </c>
      <c r="BP63" s="2356" t="s">
        <v>21</v>
      </c>
      <c r="BQ63" s="1008" t="s">
        <v>21</v>
      </c>
      <c r="BR63" s="1008">
        <v>33</v>
      </c>
      <c r="BS63" s="2356">
        <v>174300</v>
      </c>
      <c r="BT63" s="2356" t="s">
        <v>21</v>
      </c>
      <c r="BU63" s="2356">
        <v>55426</v>
      </c>
      <c r="BV63" s="2356">
        <v>16968</v>
      </c>
      <c r="BW63" s="2356">
        <v>30253</v>
      </c>
      <c r="BX63" s="2356">
        <v>1475</v>
      </c>
      <c r="BY63" s="2356">
        <v>2146</v>
      </c>
      <c r="BZ63" s="2356">
        <v>243</v>
      </c>
      <c r="CA63" s="2356">
        <v>514</v>
      </c>
      <c r="CB63" s="2356">
        <v>9199</v>
      </c>
      <c r="CC63" s="2356">
        <v>10027</v>
      </c>
      <c r="CD63" s="2356">
        <v>508476</v>
      </c>
      <c r="CE63" s="91" t="s">
        <v>30</v>
      </c>
      <c r="CF63" s="632" t="s">
        <v>778</v>
      </c>
      <c r="CG63" s="88" t="s">
        <v>777</v>
      </c>
      <c r="CH63" s="89" t="s">
        <v>23</v>
      </c>
      <c r="CI63" s="136">
        <v>42005</v>
      </c>
      <c r="CJ63" s="82">
        <v>2764</v>
      </c>
      <c r="CK63" s="2356">
        <v>501</v>
      </c>
      <c r="CL63" s="2356">
        <v>1</v>
      </c>
      <c r="CM63" s="2356">
        <v>2040</v>
      </c>
      <c r="CN63" s="2356">
        <v>1896</v>
      </c>
      <c r="CO63" s="2356">
        <v>144</v>
      </c>
      <c r="CP63" s="2356" t="s">
        <v>21</v>
      </c>
      <c r="CQ63" s="2356">
        <v>139</v>
      </c>
      <c r="CR63" s="2356" t="s">
        <v>21</v>
      </c>
      <c r="CS63" s="2356" t="s">
        <v>21</v>
      </c>
      <c r="CT63" s="2356">
        <v>33</v>
      </c>
      <c r="CU63" s="2356">
        <v>31092</v>
      </c>
      <c r="CV63" s="2356">
        <v>3537</v>
      </c>
      <c r="CW63" s="2356">
        <v>10524</v>
      </c>
      <c r="CX63" s="2356">
        <v>1525</v>
      </c>
      <c r="CY63" s="2356">
        <v>42</v>
      </c>
      <c r="CZ63" s="91" t="s">
        <v>30</v>
      </c>
      <c r="DA63" s="632" t="s">
        <v>778</v>
      </c>
      <c r="DB63" s="88" t="s">
        <v>777</v>
      </c>
      <c r="DC63" s="89" t="s">
        <v>23</v>
      </c>
      <c r="DD63" s="136">
        <v>42005</v>
      </c>
      <c r="DE63" s="82">
        <v>5153</v>
      </c>
      <c r="DF63" s="2356">
        <v>1966</v>
      </c>
      <c r="DG63" s="2356" t="s">
        <v>21</v>
      </c>
      <c r="DH63" s="2356">
        <v>952</v>
      </c>
      <c r="DI63" s="2356">
        <v>6</v>
      </c>
      <c r="DJ63" s="2356">
        <v>478</v>
      </c>
      <c r="DK63" s="2356">
        <v>474</v>
      </c>
      <c r="DL63" s="2356">
        <v>4</v>
      </c>
      <c r="DM63" s="2356">
        <v>437</v>
      </c>
      <c r="DN63" s="2356" t="s">
        <v>21</v>
      </c>
      <c r="DO63" s="2356" t="s">
        <v>21</v>
      </c>
      <c r="DP63" s="2356">
        <v>1064</v>
      </c>
      <c r="DQ63" s="2356">
        <v>3</v>
      </c>
      <c r="DR63" s="2356">
        <v>161</v>
      </c>
      <c r="DS63" s="2356">
        <v>110</v>
      </c>
      <c r="DT63" s="2356">
        <v>655</v>
      </c>
      <c r="DU63" s="91" t="s">
        <v>30</v>
      </c>
      <c r="DV63" s="632" t="s">
        <v>778</v>
      </c>
      <c r="DW63" s="88" t="s">
        <v>777</v>
      </c>
      <c r="DX63" s="89" t="s">
        <v>23</v>
      </c>
      <c r="DY63" s="136">
        <v>42005</v>
      </c>
      <c r="DZ63" s="2356">
        <v>608</v>
      </c>
      <c r="EA63" s="2356" t="s">
        <v>21</v>
      </c>
      <c r="EB63" s="2356">
        <v>23715</v>
      </c>
      <c r="EC63" s="2356">
        <v>16174</v>
      </c>
      <c r="ED63" s="2356">
        <v>7541</v>
      </c>
      <c r="EE63" s="2356">
        <v>2451</v>
      </c>
      <c r="EF63" s="2356" t="s">
        <v>21</v>
      </c>
      <c r="EG63" s="2356" t="s">
        <v>21</v>
      </c>
      <c r="EH63" s="2356">
        <v>630515</v>
      </c>
      <c r="EI63" s="2356">
        <v>335492</v>
      </c>
      <c r="EJ63" s="2356">
        <v>122092</v>
      </c>
      <c r="EK63" s="2356">
        <v>3076748</v>
      </c>
      <c r="EL63" s="2356">
        <v>176115</v>
      </c>
      <c r="EM63" s="2356">
        <v>7609</v>
      </c>
      <c r="EN63" s="2356">
        <v>219</v>
      </c>
      <c r="EO63" s="2356">
        <v>6346</v>
      </c>
      <c r="EP63" s="91" t="s">
        <v>30</v>
      </c>
      <c r="EQ63" s="632" t="s">
        <v>778</v>
      </c>
      <c r="ER63" s="88" t="s">
        <v>777</v>
      </c>
      <c r="ES63" s="89" t="s">
        <v>23</v>
      </c>
      <c r="ET63" s="136">
        <v>42005</v>
      </c>
      <c r="EU63" s="2356">
        <v>2688865</v>
      </c>
      <c r="EV63" s="2356">
        <v>25933</v>
      </c>
      <c r="EW63" s="2356">
        <v>2</v>
      </c>
      <c r="EX63" s="2356">
        <v>13</v>
      </c>
      <c r="EY63" s="2356">
        <v>4363</v>
      </c>
      <c r="EZ63" s="2356" t="s">
        <v>21</v>
      </c>
      <c r="FA63" s="2356">
        <v>27433</v>
      </c>
      <c r="FB63" s="2356" t="s">
        <v>21</v>
      </c>
      <c r="FC63" s="2356" t="s">
        <v>21</v>
      </c>
      <c r="FD63" s="2356">
        <v>2639693</v>
      </c>
      <c r="FE63" s="2356">
        <v>3158939</v>
      </c>
      <c r="FF63" s="2356">
        <v>22472</v>
      </c>
      <c r="FG63" s="2356">
        <v>10080</v>
      </c>
      <c r="FH63" s="2356">
        <v>152252</v>
      </c>
      <c r="FI63" s="2356">
        <v>1555949</v>
      </c>
      <c r="FJ63" s="2356">
        <v>24853</v>
      </c>
      <c r="FK63" s="91" t="s">
        <v>30</v>
      </c>
      <c r="FL63" s="632" t="s">
        <v>778</v>
      </c>
      <c r="FM63" s="996"/>
    </row>
    <row r="64" spans="1:169" ht="14.25" customHeight="1">
      <c r="A64" s="88" t="s">
        <v>26</v>
      </c>
      <c r="B64" s="89" t="s">
        <v>26</v>
      </c>
      <c r="C64" s="1194">
        <v>42036</v>
      </c>
      <c r="D64" s="2356">
        <v>1315799</v>
      </c>
      <c r="E64" s="2356">
        <v>2578174</v>
      </c>
      <c r="F64" s="2356">
        <v>9629</v>
      </c>
      <c r="G64" s="2356">
        <v>734138</v>
      </c>
      <c r="H64" s="2356">
        <v>6856134</v>
      </c>
      <c r="I64" s="2356">
        <v>387916</v>
      </c>
      <c r="J64" s="2356">
        <v>8170</v>
      </c>
      <c r="K64" s="2356">
        <v>2020</v>
      </c>
      <c r="L64" s="2356">
        <v>36268</v>
      </c>
      <c r="M64" s="2356">
        <v>160725</v>
      </c>
      <c r="N64" s="2356">
        <v>176247</v>
      </c>
      <c r="O64" s="2356">
        <v>845171</v>
      </c>
      <c r="P64" s="2356" t="s">
        <v>21</v>
      </c>
      <c r="Q64" s="2356">
        <v>1516</v>
      </c>
      <c r="R64" s="2356">
        <v>15612</v>
      </c>
      <c r="S64" s="2356" t="s">
        <v>21</v>
      </c>
      <c r="T64" s="91" t="s">
        <v>31</v>
      </c>
      <c r="U64" s="632" t="s">
        <v>26</v>
      </c>
      <c r="V64" s="88" t="s">
        <v>26</v>
      </c>
      <c r="W64" s="89" t="s">
        <v>26</v>
      </c>
      <c r="X64" s="1194">
        <v>42036</v>
      </c>
      <c r="Y64" s="82">
        <v>2309</v>
      </c>
      <c r="Z64" s="2356" t="s">
        <v>21</v>
      </c>
      <c r="AA64" s="2356">
        <v>5027503</v>
      </c>
      <c r="AB64" s="2356">
        <v>6794492</v>
      </c>
      <c r="AC64" s="2356">
        <v>380880</v>
      </c>
      <c r="AD64" s="2356">
        <v>148</v>
      </c>
      <c r="AE64" s="2356" t="s">
        <v>21</v>
      </c>
      <c r="AF64" s="2356" t="s">
        <v>21</v>
      </c>
      <c r="AG64" s="2356" t="s">
        <v>21</v>
      </c>
      <c r="AH64" s="2356" t="s">
        <v>21</v>
      </c>
      <c r="AI64" s="2356">
        <v>191</v>
      </c>
      <c r="AJ64" s="2356" t="s">
        <v>21</v>
      </c>
      <c r="AK64" s="2356">
        <v>349212</v>
      </c>
      <c r="AL64" s="2356" t="s">
        <v>21</v>
      </c>
      <c r="AM64" s="2356">
        <v>123642</v>
      </c>
      <c r="AN64" s="2356">
        <v>334358</v>
      </c>
      <c r="AO64" s="91" t="s">
        <v>31</v>
      </c>
      <c r="AP64" s="632" t="s">
        <v>26</v>
      </c>
      <c r="AQ64" s="88" t="s">
        <v>26</v>
      </c>
      <c r="AR64" s="89" t="s">
        <v>26</v>
      </c>
      <c r="AS64" s="1194">
        <v>42036</v>
      </c>
      <c r="AT64" s="82">
        <v>2757479</v>
      </c>
      <c r="AU64" s="2356">
        <v>307984</v>
      </c>
      <c r="AV64" s="2356">
        <v>770425</v>
      </c>
      <c r="AW64" s="2356">
        <v>2177198</v>
      </c>
      <c r="AX64" s="2356">
        <v>89081</v>
      </c>
      <c r="AY64" s="2356">
        <v>2540808</v>
      </c>
      <c r="AZ64" s="2356">
        <v>98681</v>
      </c>
      <c r="BA64" s="2356">
        <v>343</v>
      </c>
      <c r="BB64" s="2356">
        <v>3002</v>
      </c>
      <c r="BC64" s="2356">
        <v>3287</v>
      </c>
      <c r="BD64" s="2356">
        <v>332065</v>
      </c>
      <c r="BE64" s="2356">
        <v>1733</v>
      </c>
      <c r="BF64" s="2356" t="s">
        <v>21</v>
      </c>
      <c r="BG64" s="2356">
        <v>428763</v>
      </c>
      <c r="BH64" s="2356">
        <v>325359</v>
      </c>
      <c r="BI64" s="2356">
        <v>76181</v>
      </c>
      <c r="BJ64" s="91" t="s">
        <v>31</v>
      </c>
      <c r="BK64" s="632" t="s">
        <v>26</v>
      </c>
      <c r="BL64" s="88" t="s">
        <v>26</v>
      </c>
      <c r="BM64" s="89" t="s">
        <v>26</v>
      </c>
      <c r="BN64" s="1194">
        <v>42036</v>
      </c>
      <c r="BO64" s="82">
        <v>6450</v>
      </c>
      <c r="BP64" s="2356" t="s">
        <v>21</v>
      </c>
      <c r="BQ64" s="1008" t="s">
        <v>21</v>
      </c>
      <c r="BR64" s="1008">
        <v>33</v>
      </c>
      <c r="BS64" s="2356">
        <v>157968</v>
      </c>
      <c r="BT64" s="2356" t="s">
        <v>21</v>
      </c>
      <c r="BU64" s="2356">
        <v>46711</v>
      </c>
      <c r="BV64" s="2356">
        <v>15061</v>
      </c>
      <c r="BW64" s="2356">
        <v>27269</v>
      </c>
      <c r="BX64" s="2356">
        <v>1111</v>
      </c>
      <c r="BY64" s="2356">
        <v>2203</v>
      </c>
      <c r="BZ64" s="2356">
        <v>231</v>
      </c>
      <c r="CA64" s="2356">
        <v>463</v>
      </c>
      <c r="CB64" s="2356">
        <v>9009</v>
      </c>
      <c r="CC64" s="2356">
        <v>9817</v>
      </c>
      <c r="CD64" s="2356">
        <v>472852</v>
      </c>
      <c r="CE64" s="91" t="s">
        <v>31</v>
      </c>
      <c r="CF64" s="632" t="s">
        <v>26</v>
      </c>
      <c r="CG64" s="88" t="s">
        <v>26</v>
      </c>
      <c r="CH64" s="89" t="s">
        <v>26</v>
      </c>
      <c r="CI64" s="1194">
        <v>42036</v>
      </c>
      <c r="CJ64" s="82">
        <v>2688</v>
      </c>
      <c r="CK64" s="2356">
        <v>519</v>
      </c>
      <c r="CL64" s="2356">
        <v>1</v>
      </c>
      <c r="CM64" s="2356">
        <v>1957</v>
      </c>
      <c r="CN64" s="2356">
        <v>1813</v>
      </c>
      <c r="CO64" s="2356">
        <v>144</v>
      </c>
      <c r="CP64" s="2356" t="s">
        <v>21</v>
      </c>
      <c r="CQ64" s="2356">
        <v>132</v>
      </c>
      <c r="CR64" s="2356" t="s">
        <v>21</v>
      </c>
      <c r="CS64" s="2356" t="s">
        <v>21</v>
      </c>
      <c r="CT64" s="2356">
        <v>33</v>
      </c>
      <c r="CU64" s="2356">
        <v>30997</v>
      </c>
      <c r="CV64" s="2356">
        <v>3558</v>
      </c>
      <c r="CW64" s="2356">
        <v>10340</v>
      </c>
      <c r="CX64" s="2356">
        <v>1447</v>
      </c>
      <c r="CY64" s="2356">
        <v>34</v>
      </c>
      <c r="CZ64" s="91" t="s">
        <v>31</v>
      </c>
      <c r="DA64" s="632" t="s">
        <v>26</v>
      </c>
      <c r="DB64" s="88" t="s">
        <v>26</v>
      </c>
      <c r="DC64" s="89" t="s">
        <v>26</v>
      </c>
      <c r="DD64" s="1194">
        <v>42036</v>
      </c>
      <c r="DE64" s="82">
        <v>5315</v>
      </c>
      <c r="DF64" s="2356">
        <v>2050</v>
      </c>
      <c r="DG64" s="2356" t="s">
        <v>21</v>
      </c>
      <c r="DH64" s="2356">
        <v>930</v>
      </c>
      <c r="DI64" s="2356">
        <v>8</v>
      </c>
      <c r="DJ64" s="2356">
        <v>527</v>
      </c>
      <c r="DK64" s="2356">
        <v>523</v>
      </c>
      <c r="DL64" s="2356">
        <v>4</v>
      </c>
      <c r="DM64" s="2356">
        <v>478</v>
      </c>
      <c r="DN64" s="2356" t="s">
        <v>21</v>
      </c>
      <c r="DO64" s="2356" t="s">
        <v>21</v>
      </c>
      <c r="DP64" s="2356">
        <v>1100</v>
      </c>
      <c r="DQ64" s="2356">
        <v>4</v>
      </c>
      <c r="DR64" s="2356">
        <v>195</v>
      </c>
      <c r="DS64" s="2356">
        <v>106</v>
      </c>
      <c r="DT64" s="2356">
        <v>671</v>
      </c>
      <c r="DU64" s="91" t="s">
        <v>31</v>
      </c>
      <c r="DV64" s="632" t="s">
        <v>26</v>
      </c>
      <c r="DW64" s="88" t="s">
        <v>26</v>
      </c>
      <c r="DX64" s="89" t="s">
        <v>26</v>
      </c>
      <c r="DY64" s="1194">
        <v>42036</v>
      </c>
      <c r="DZ64" s="2356">
        <v>277</v>
      </c>
      <c r="EA64" s="2356" t="s">
        <v>21</v>
      </c>
      <c r="EB64" s="2356">
        <v>27874</v>
      </c>
      <c r="EC64" s="2356">
        <v>15210</v>
      </c>
      <c r="ED64" s="2356">
        <v>12664</v>
      </c>
      <c r="EE64" s="2356">
        <v>2489</v>
      </c>
      <c r="EF64" s="2356" t="s">
        <v>21</v>
      </c>
      <c r="EG64" s="2356" t="s">
        <v>21</v>
      </c>
      <c r="EH64" s="2356">
        <v>554401</v>
      </c>
      <c r="EI64" s="2356">
        <v>311183</v>
      </c>
      <c r="EJ64" s="2356">
        <v>94022</v>
      </c>
      <c r="EK64" s="2356">
        <v>2686900</v>
      </c>
      <c r="EL64" s="2356">
        <v>146561</v>
      </c>
      <c r="EM64" s="2356">
        <v>7164</v>
      </c>
      <c r="EN64" s="2356">
        <v>226</v>
      </c>
      <c r="EO64" s="2356">
        <v>4987</v>
      </c>
      <c r="EP64" s="91" t="s">
        <v>31</v>
      </c>
      <c r="EQ64" s="632" t="s">
        <v>26</v>
      </c>
      <c r="ER64" s="88" t="s">
        <v>26</v>
      </c>
      <c r="ES64" s="89" t="s">
        <v>26</v>
      </c>
      <c r="ET64" s="1194">
        <v>42036</v>
      </c>
      <c r="EU64" s="2356">
        <v>2387834</v>
      </c>
      <c r="EV64" s="2356">
        <v>29721</v>
      </c>
      <c r="EW64" s="2356">
        <v>2</v>
      </c>
      <c r="EX64" s="2356">
        <v>13</v>
      </c>
      <c r="EY64" s="2356">
        <v>8698</v>
      </c>
      <c r="EZ64" s="2356" t="s">
        <v>21</v>
      </c>
      <c r="FA64" s="2356">
        <v>26261</v>
      </c>
      <c r="FB64" s="2356" t="s">
        <v>21</v>
      </c>
      <c r="FC64" s="2356" t="s">
        <v>21</v>
      </c>
      <c r="FD64" s="2356">
        <v>2337648</v>
      </c>
      <c r="FE64" s="2356">
        <v>2794349</v>
      </c>
      <c r="FF64" s="2356">
        <v>16179</v>
      </c>
      <c r="FG64" s="2356">
        <v>9629</v>
      </c>
      <c r="FH64" s="2356">
        <v>144329</v>
      </c>
      <c r="FI64" s="2356">
        <v>1355738</v>
      </c>
      <c r="FJ64" s="2356">
        <v>22550</v>
      </c>
      <c r="FK64" s="91" t="s">
        <v>31</v>
      </c>
      <c r="FL64" s="632" t="s">
        <v>26</v>
      </c>
      <c r="FM64" s="74"/>
    </row>
    <row r="65" spans="1:169" ht="14.25" customHeight="1">
      <c r="A65" s="88" t="s">
        <v>26</v>
      </c>
      <c r="B65" s="89" t="s">
        <v>26</v>
      </c>
      <c r="C65" s="1194">
        <v>42064</v>
      </c>
      <c r="D65" s="2356">
        <v>1474426</v>
      </c>
      <c r="E65" s="2356">
        <v>2829557</v>
      </c>
      <c r="F65" s="2356">
        <v>10787</v>
      </c>
      <c r="G65" s="2356">
        <v>829348</v>
      </c>
      <c r="H65" s="2356">
        <v>7754700</v>
      </c>
      <c r="I65" s="2356">
        <v>464818</v>
      </c>
      <c r="J65" s="2356">
        <v>8741</v>
      </c>
      <c r="K65" s="2356">
        <v>2283</v>
      </c>
      <c r="L65" s="2356">
        <v>38865</v>
      </c>
      <c r="M65" s="2356">
        <v>163157</v>
      </c>
      <c r="N65" s="2356">
        <v>178904</v>
      </c>
      <c r="O65" s="2356">
        <v>936326</v>
      </c>
      <c r="P65" s="2356" t="s">
        <v>21</v>
      </c>
      <c r="Q65" s="2356">
        <v>1380</v>
      </c>
      <c r="R65" s="2356">
        <v>18965</v>
      </c>
      <c r="S65" s="2356" t="s">
        <v>21</v>
      </c>
      <c r="T65" s="91" t="s">
        <v>32</v>
      </c>
      <c r="U65" s="632" t="s">
        <v>26</v>
      </c>
      <c r="V65" s="88" t="s">
        <v>26</v>
      </c>
      <c r="W65" s="89" t="s">
        <v>26</v>
      </c>
      <c r="X65" s="1194">
        <v>42064</v>
      </c>
      <c r="Y65" s="82">
        <v>3451</v>
      </c>
      <c r="Z65" s="2356" t="s">
        <v>21</v>
      </c>
      <c r="AA65" s="2356">
        <v>5533763</v>
      </c>
      <c r="AB65" s="2356">
        <v>7297942</v>
      </c>
      <c r="AC65" s="2356">
        <v>399132</v>
      </c>
      <c r="AD65" s="2356">
        <v>166</v>
      </c>
      <c r="AE65" s="2356" t="s">
        <v>21</v>
      </c>
      <c r="AF65" s="2356" t="s">
        <v>21</v>
      </c>
      <c r="AG65" s="2356" t="s">
        <v>21</v>
      </c>
      <c r="AH65" s="2356" t="s">
        <v>21</v>
      </c>
      <c r="AI65" s="2356">
        <v>215</v>
      </c>
      <c r="AJ65" s="2356" t="s">
        <v>21</v>
      </c>
      <c r="AK65" s="2356">
        <v>365749</v>
      </c>
      <c r="AL65" s="2356" t="s">
        <v>21</v>
      </c>
      <c r="AM65" s="2356">
        <v>125444</v>
      </c>
      <c r="AN65" s="2356">
        <v>353910</v>
      </c>
      <c r="AO65" s="91" t="s">
        <v>32</v>
      </c>
      <c r="AP65" s="632" t="s">
        <v>26</v>
      </c>
      <c r="AQ65" s="88" t="s">
        <v>26</v>
      </c>
      <c r="AR65" s="89" t="s">
        <v>26</v>
      </c>
      <c r="AS65" s="1194">
        <v>42064</v>
      </c>
      <c r="AT65" s="82">
        <v>3082696</v>
      </c>
      <c r="AU65" s="2356">
        <v>352488</v>
      </c>
      <c r="AV65" s="2356">
        <v>893380</v>
      </c>
      <c r="AW65" s="2356">
        <v>2397673</v>
      </c>
      <c r="AX65" s="2356">
        <v>93944</v>
      </c>
      <c r="AY65" s="2356">
        <v>2848084</v>
      </c>
      <c r="AZ65" s="2356">
        <v>118316</v>
      </c>
      <c r="BA65" s="2356">
        <v>556</v>
      </c>
      <c r="BB65" s="2356">
        <v>2676</v>
      </c>
      <c r="BC65" s="2356">
        <v>2930</v>
      </c>
      <c r="BD65" s="2356">
        <v>375095</v>
      </c>
      <c r="BE65" s="2356">
        <v>2758</v>
      </c>
      <c r="BF65" s="2356" t="s">
        <v>21</v>
      </c>
      <c r="BG65" s="2356">
        <v>481846</v>
      </c>
      <c r="BH65" s="2356">
        <v>317328</v>
      </c>
      <c r="BI65" s="2356">
        <v>84238</v>
      </c>
      <c r="BJ65" s="91" t="s">
        <v>32</v>
      </c>
      <c r="BK65" s="632" t="s">
        <v>26</v>
      </c>
      <c r="BL65" s="88" t="s">
        <v>26</v>
      </c>
      <c r="BM65" s="89" t="s">
        <v>26</v>
      </c>
      <c r="BN65" s="1194">
        <v>42064</v>
      </c>
      <c r="BO65" s="82">
        <v>7122</v>
      </c>
      <c r="BP65" s="2356" t="s">
        <v>21</v>
      </c>
      <c r="BQ65" s="1008" t="s">
        <v>21</v>
      </c>
      <c r="BR65" s="1008">
        <v>33</v>
      </c>
      <c r="BS65" s="2356">
        <v>177674</v>
      </c>
      <c r="BT65" s="2356" t="s">
        <v>21</v>
      </c>
      <c r="BU65" s="2356">
        <v>56998</v>
      </c>
      <c r="BV65" s="2356">
        <v>17986</v>
      </c>
      <c r="BW65" s="2356">
        <v>29733</v>
      </c>
      <c r="BX65" s="2356">
        <v>1350</v>
      </c>
      <c r="BY65" s="2356">
        <v>2822</v>
      </c>
      <c r="BZ65" s="2356">
        <v>239</v>
      </c>
      <c r="CA65" s="2356">
        <v>472</v>
      </c>
      <c r="CB65" s="2356">
        <v>9472</v>
      </c>
      <c r="CC65" s="2356">
        <v>10330</v>
      </c>
      <c r="CD65" s="2356">
        <v>519763</v>
      </c>
      <c r="CE65" s="91" t="s">
        <v>32</v>
      </c>
      <c r="CF65" s="632" t="s">
        <v>26</v>
      </c>
      <c r="CG65" s="88" t="s">
        <v>26</v>
      </c>
      <c r="CH65" s="89" t="s">
        <v>26</v>
      </c>
      <c r="CI65" s="1194">
        <v>42064</v>
      </c>
      <c r="CJ65" s="82">
        <v>2898</v>
      </c>
      <c r="CK65" s="2356">
        <v>652</v>
      </c>
      <c r="CL65" s="2356">
        <v>1</v>
      </c>
      <c r="CM65" s="2356">
        <v>2040</v>
      </c>
      <c r="CN65" s="2356">
        <v>1896</v>
      </c>
      <c r="CO65" s="2356">
        <v>144</v>
      </c>
      <c r="CP65" s="2356" t="s">
        <v>21</v>
      </c>
      <c r="CQ65" s="2356">
        <v>132</v>
      </c>
      <c r="CR65" s="2356" t="s">
        <v>21</v>
      </c>
      <c r="CS65" s="2356" t="s">
        <v>21</v>
      </c>
      <c r="CT65" s="2356">
        <v>33</v>
      </c>
      <c r="CU65" s="2356">
        <v>33889</v>
      </c>
      <c r="CV65" s="2356">
        <v>4358</v>
      </c>
      <c r="CW65" s="2356">
        <v>11603</v>
      </c>
      <c r="CX65" s="2356">
        <v>1326</v>
      </c>
      <c r="CY65" s="2356">
        <v>53</v>
      </c>
      <c r="CZ65" s="91" t="s">
        <v>32</v>
      </c>
      <c r="DA65" s="632" t="s">
        <v>26</v>
      </c>
      <c r="DB65" s="88" t="s">
        <v>26</v>
      </c>
      <c r="DC65" s="89" t="s">
        <v>26</v>
      </c>
      <c r="DD65" s="1194">
        <v>42064</v>
      </c>
      <c r="DE65" s="82">
        <v>5578</v>
      </c>
      <c r="DF65" s="2356">
        <v>2134</v>
      </c>
      <c r="DG65" s="2356" t="s">
        <v>21</v>
      </c>
      <c r="DH65" s="2356">
        <v>995</v>
      </c>
      <c r="DI65" s="2356">
        <v>8</v>
      </c>
      <c r="DJ65" s="2356">
        <v>513</v>
      </c>
      <c r="DK65" s="2356">
        <v>509</v>
      </c>
      <c r="DL65" s="2356">
        <v>4</v>
      </c>
      <c r="DM65" s="2356">
        <v>506</v>
      </c>
      <c r="DN65" s="2356" t="s">
        <v>21</v>
      </c>
      <c r="DO65" s="2356" t="s">
        <v>21</v>
      </c>
      <c r="DP65" s="2356">
        <v>1190</v>
      </c>
      <c r="DQ65" s="2356">
        <v>4</v>
      </c>
      <c r="DR65" s="2356">
        <v>200</v>
      </c>
      <c r="DS65" s="2356">
        <v>111</v>
      </c>
      <c r="DT65" s="2356">
        <v>742</v>
      </c>
      <c r="DU65" s="91" t="s">
        <v>32</v>
      </c>
      <c r="DV65" s="632" t="s">
        <v>26</v>
      </c>
      <c r="DW65" s="88" t="s">
        <v>26</v>
      </c>
      <c r="DX65" s="89" t="s">
        <v>26</v>
      </c>
      <c r="DY65" s="1194">
        <v>42064</v>
      </c>
      <c r="DZ65" s="2356">
        <v>536</v>
      </c>
      <c r="EA65" s="2356" t="s">
        <v>21</v>
      </c>
      <c r="EB65" s="2356">
        <v>16453</v>
      </c>
      <c r="EC65" s="2356">
        <v>3988</v>
      </c>
      <c r="ED65" s="2356">
        <v>12465</v>
      </c>
      <c r="EE65" s="2356">
        <v>3594</v>
      </c>
      <c r="EF65" s="2356" t="s">
        <v>21</v>
      </c>
      <c r="EG65" s="2356" t="s">
        <v>21</v>
      </c>
      <c r="EH65" s="2356">
        <v>622697</v>
      </c>
      <c r="EI65" s="2356">
        <v>331787</v>
      </c>
      <c r="EJ65" s="2356">
        <v>115674</v>
      </c>
      <c r="EK65" s="2356">
        <v>3067705</v>
      </c>
      <c r="EL65" s="2356">
        <v>178800</v>
      </c>
      <c r="EM65" s="2356">
        <v>7525</v>
      </c>
      <c r="EN65" s="2356">
        <v>230</v>
      </c>
      <c r="EO65" s="2356">
        <v>5661</v>
      </c>
      <c r="EP65" s="91" t="s">
        <v>32</v>
      </c>
      <c r="EQ65" s="632" t="s">
        <v>26</v>
      </c>
      <c r="ER65" s="88" t="s">
        <v>26</v>
      </c>
      <c r="ES65" s="89" t="s">
        <v>26</v>
      </c>
      <c r="ET65" s="1194">
        <v>42064</v>
      </c>
      <c r="EU65" s="2356">
        <v>2657383</v>
      </c>
      <c r="EV65" s="2356">
        <v>31078</v>
      </c>
      <c r="EW65" s="2356">
        <v>2</v>
      </c>
      <c r="EX65" s="2356">
        <v>16</v>
      </c>
      <c r="EY65" s="2356">
        <v>7021</v>
      </c>
      <c r="EZ65" s="2356" t="s">
        <v>21</v>
      </c>
      <c r="FA65" s="2356">
        <v>30363</v>
      </c>
      <c r="FB65" s="2356" t="s">
        <v>21</v>
      </c>
      <c r="FC65" s="2356" t="s">
        <v>21</v>
      </c>
      <c r="FD65" s="2356">
        <v>2602716</v>
      </c>
      <c r="FE65" s="2356">
        <v>3110377</v>
      </c>
      <c r="FF65" s="2356">
        <v>20339</v>
      </c>
      <c r="FG65" s="2356">
        <v>10787</v>
      </c>
      <c r="FH65" s="2356">
        <v>156229</v>
      </c>
      <c r="FI65" s="2356">
        <v>1526420</v>
      </c>
      <c r="FJ65" s="2356">
        <v>22068</v>
      </c>
      <c r="FK65" s="91" t="s">
        <v>32</v>
      </c>
      <c r="FL65" s="632" t="s">
        <v>26</v>
      </c>
      <c r="FM65" s="74"/>
    </row>
    <row r="66" spans="1:169" ht="14.25" customHeight="1">
      <c r="A66" s="88" t="s">
        <v>26</v>
      </c>
      <c r="B66" s="89" t="s">
        <v>26</v>
      </c>
      <c r="C66" s="1194">
        <v>42095</v>
      </c>
      <c r="D66" s="2356">
        <v>1212383</v>
      </c>
      <c r="E66" s="2356">
        <v>2594588</v>
      </c>
      <c r="F66" s="2356">
        <v>8087</v>
      </c>
      <c r="G66" s="2356">
        <v>787721</v>
      </c>
      <c r="H66" s="2356">
        <v>7156971</v>
      </c>
      <c r="I66" s="2356">
        <v>435220</v>
      </c>
      <c r="J66" s="2356">
        <v>8069</v>
      </c>
      <c r="K66" s="2356">
        <v>2116</v>
      </c>
      <c r="L66" s="2356">
        <v>33447</v>
      </c>
      <c r="M66" s="2356">
        <v>150647</v>
      </c>
      <c r="N66" s="2356">
        <v>165090</v>
      </c>
      <c r="O66" s="2356">
        <v>807255</v>
      </c>
      <c r="P66" s="2356" t="s">
        <v>21</v>
      </c>
      <c r="Q66" s="2356">
        <v>1342</v>
      </c>
      <c r="R66" s="2356">
        <v>18058</v>
      </c>
      <c r="S66" s="2356" t="s">
        <v>21</v>
      </c>
      <c r="T66" s="91" t="s">
        <v>33</v>
      </c>
      <c r="U66" s="632" t="s">
        <v>26</v>
      </c>
      <c r="V66" s="88" t="s">
        <v>26</v>
      </c>
      <c r="W66" s="89" t="s">
        <v>26</v>
      </c>
      <c r="X66" s="1194">
        <v>42095</v>
      </c>
      <c r="Y66" s="82">
        <v>3355</v>
      </c>
      <c r="Z66" s="2356" t="s">
        <v>21</v>
      </c>
      <c r="AA66" s="2356">
        <v>5117052</v>
      </c>
      <c r="AB66" s="2356">
        <v>6650309</v>
      </c>
      <c r="AC66" s="2356">
        <v>369096</v>
      </c>
      <c r="AD66" s="2356">
        <v>168</v>
      </c>
      <c r="AE66" s="2356" t="s">
        <v>21</v>
      </c>
      <c r="AF66" s="2356" t="s">
        <v>21</v>
      </c>
      <c r="AG66" s="2356" t="s">
        <v>21</v>
      </c>
      <c r="AH66" s="2356" t="s">
        <v>21</v>
      </c>
      <c r="AI66" s="2356">
        <v>218</v>
      </c>
      <c r="AJ66" s="2356" t="s">
        <v>21</v>
      </c>
      <c r="AK66" s="2356">
        <v>337085</v>
      </c>
      <c r="AL66" s="2356" t="s">
        <v>21</v>
      </c>
      <c r="AM66" s="2356">
        <v>100730</v>
      </c>
      <c r="AN66" s="2356">
        <v>336947</v>
      </c>
      <c r="AO66" s="91" t="s">
        <v>33</v>
      </c>
      <c r="AP66" s="632" t="s">
        <v>26</v>
      </c>
      <c r="AQ66" s="88" t="s">
        <v>26</v>
      </c>
      <c r="AR66" s="89" t="s">
        <v>26</v>
      </c>
      <c r="AS66" s="1194">
        <v>42095</v>
      </c>
      <c r="AT66" s="82">
        <v>2763489</v>
      </c>
      <c r="AU66" s="2356">
        <v>290531</v>
      </c>
      <c r="AV66" s="2356">
        <v>784874</v>
      </c>
      <c r="AW66" s="2356">
        <v>2185633</v>
      </c>
      <c r="AX66" s="2356">
        <v>90263</v>
      </c>
      <c r="AY66" s="2356">
        <v>2584330</v>
      </c>
      <c r="AZ66" s="2356">
        <v>111167</v>
      </c>
      <c r="BA66" s="2356">
        <v>245</v>
      </c>
      <c r="BB66" s="2356">
        <v>2953</v>
      </c>
      <c r="BC66" s="2356">
        <v>3234</v>
      </c>
      <c r="BD66" s="2356">
        <v>307396</v>
      </c>
      <c r="BE66" s="2356">
        <v>2619</v>
      </c>
      <c r="BF66" s="2356" t="s">
        <v>21</v>
      </c>
      <c r="BG66" s="2356">
        <v>442848</v>
      </c>
      <c r="BH66" s="2356">
        <v>385514</v>
      </c>
      <c r="BI66" s="2356">
        <v>79696</v>
      </c>
      <c r="BJ66" s="91" t="s">
        <v>33</v>
      </c>
      <c r="BK66" s="632" t="s">
        <v>26</v>
      </c>
      <c r="BL66" s="88" t="s">
        <v>26</v>
      </c>
      <c r="BM66" s="89" t="s">
        <v>26</v>
      </c>
      <c r="BN66" s="1194">
        <v>42095</v>
      </c>
      <c r="BO66" s="82">
        <v>5991</v>
      </c>
      <c r="BP66" s="2356" t="s">
        <v>21</v>
      </c>
      <c r="BQ66" s="1008" t="s">
        <v>21</v>
      </c>
      <c r="BR66" s="1008">
        <v>33</v>
      </c>
      <c r="BS66" s="2356">
        <v>159640</v>
      </c>
      <c r="BT66" s="2356" t="s">
        <v>21</v>
      </c>
      <c r="BU66" s="2356">
        <v>51309</v>
      </c>
      <c r="BV66" s="2356">
        <v>15210</v>
      </c>
      <c r="BW66" s="2356">
        <v>29055</v>
      </c>
      <c r="BX66" s="2356">
        <v>1278</v>
      </c>
      <c r="BY66" s="2356">
        <v>2741</v>
      </c>
      <c r="BZ66" s="2356">
        <v>239</v>
      </c>
      <c r="CA66" s="2356">
        <v>490</v>
      </c>
      <c r="CB66" s="2356">
        <v>8354</v>
      </c>
      <c r="CC66" s="2356">
        <v>9096</v>
      </c>
      <c r="CD66" s="2356">
        <v>462880</v>
      </c>
      <c r="CE66" s="91" t="s">
        <v>33</v>
      </c>
      <c r="CF66" s="632" t="s">
        <v>26</v>
      </c>
      <c r="CG66" s="88" t="s">
        <v>26</v>
      </c>
      <c r="CH66" s="89" t="s">
        <v>26</v>
      </c>
      <c r="CI66" s="1194">
        <v>42095</v>
      </c>
      <c r="CJ66" s="82">
        <v>2888</v>
      </c>
      <c r="CK66" s="2356">
        <v>618</v>
      </c>
      <c r="CL66" s="2356">
        <v>1</v>
      </c>
      <c r="CM66" s="2356">
        <v>2073</v>
      </c>
      <c r="CN66" s="2356">
        <v>1929</v>
      </c>
      <c r="CO66" s="2356">
        <v>144</v>
      </c>
      <c r="CP66" s="2356" t="s">
        <v>21</v>
      </c>
      <c r="CQ66" s="2356">
        <v>123</v>
      </c>
      <c r="CR66" s="2356" t="s">
        <v>21</v>
      </c>
      <c r="CS66" s="2356" t="s">
        <v>21</v>
      </c>
      <c r="CT66" s="2356">
        <v>33</v>
      </c>
      <c r="CU66" s="2356">
        <v>31470</v>
      </c>
      <c r="CV66" s="2356">
        <v>4442</v>
      </c>
      <c r="CW66" s="2356">
        <v>10300</v>
      </c>
      <c r="CX66" s="2356">
        <v>1433</v>
      </c>
      <c r="CY66" s="2356">
        <v>34</v>
      </c>
      <c r="CZ66" s="91" t="s">
        <v>33</v>
      </c>
      <c r="DA66" s="632" t="s">
        <v>26</v>
      </c>
      <c r="DB66" s="88" t="s">
        <v>26</v>
      </c>
      <c r="DC66" s="89" t="s">
        <v>26</v>
      </c>
      <c r="DD66" s="1194">
        <v>42095</v>
      </c>
      <c r="DE66" s="82">
        <v>5575</v>
      </c>
      <c r="DF66" s="2356">
        <v>2150</v>
      </c>
      <c r="DG66" s="2356" t="s">
        <v>21</v>
      </c>
      <c r="DH66" s="2356">
        <v>1074</v>
      </c>
      <c r="DI66" s="2356">
        <v>9</v>
      </c>
      <c r="DJ66" s="2356">
        <v>460</v>
      </c>
      <c r="DK66" s="2356">
        <v>456</v>
      </c>
      <c r="DL66" s="2356">
        <v>4</v>
      </c>
      <c r="DM66" s="2356">
        <v>501</v>
      </c>
      <c r="DN66" s="2356" t="s">
        <v>21</v>
      </c>
      <c r="DO66" s="2356" t="s">
        <v>21</v>
      </c>
      <c r="DP66" s="2356">
        <v>1152</v>
      </c>
      <c r="DQ66" s="2356">
        <v>4</v>
      </c>
      <c r="DR66" s="2356">
        <v>187</v>
      </c>
      <c r="DS66" s="2356">
        <v>111</v>
      </c>
      <c r="DT66" s="2356">
        <v>714</v>
      </c>
      <c r="DU66" s="91" t="s">
        <v>33</v>
      </c>
      <c r="DV66" s="632" t="s">
        <v>26</v>
      </c>
      <c r="DW66" s="88" t="s">
        <v>26</v>
      </c>
      <c r="DX66" s="89" t="s">
        <v>26</v>
      </c>
      <c r="DY66" s="1194">
        <v>42095</v>
      </c>
      <c r="DZ66" s="2356">
        <v>661</v>
      </c>
      <c r="EA66" s="2356" t="s">
        <v>21</v>
      </c>
      <c r="EB66" s="2356">
        <v>12412</v>
      </c>
      <c r="EC66" s="2356">
        <v>4835</v>
      </c>
      <c r="ED66" s="2356">
        <v>7577</v>
      </c>
      <c r="EE66" s="2356">
        <v>4885</v>
      </c>
      <c r="EF66" s="2356" t="s">
        <v>21</v>
      </c>
      <c r="EG66" s="2356" t="s">
        <v>21</v>
      </c>
      <c r="EH66" s="2356">
        <v>536069</v>
      </c>
      <c r="EI66" s="2356">
        <v>214975</v>
      </c>
      <c r="EJ66" s="2356">
        <v>134200</v>
      </c>
      <c r="EK66" s="2356">
        <v>2848146</v>
      </c>
      <c r="EL66" s="2356">
        <v>172405</v>
      </c>
      <c r="EM66" s="2356">
        <v>7050</v>
      </c>
      <c r="EN66" s="2356">
        <v>200</v>
      </c>
      <c r="EO66" s="2356">
        <v>4535</v>
      </c>
      <c r="EP66" s="91" t="s">
        <v>33</v>
      </c>
      <c r="EQ66" s="632" t="s">
        <v>26</v>
      </c>
      <c r="ER66" s="88" t="s">
        <v>26</v>
      </c>
      <c r="ES66" s="89" t="s">
        <v>26</v>
      </c>
      <c r="ET66" s="1194">
        <v>42095</v>
      </c>
      <c r="EU66" s="2356">
        <v>2556094</v>
      </c>
      <c r="EV66" s="2356">
        <v>37190</v>
      </c>
      <c r="EW66" s="2356">
        <v>1</v>
      </c>
      <c r="EX66" s="2356">
        <v>12</v>
      </c>
      <c r="EY66" s="2356">
        <v>5568</v>
      </c>
      <c r="EZ66" s="2356">
        <v>1</v>
      </c>
      <c r="FA66" s="2356">
        <v>40315</v>
      </c>
      <c r="FB66" s="2356" t="s">
        <v>21</v>
      </c>
      <c r="FC66" s="2356" t="s">
        <v>21</v>
      </c>
      <c r="FD66" s="2356">
        <v>2497062</v>
      </c>
      <c r="FE66" s="2356">
        <v>2988729</v>
      </c>
      <c r="FF66" s="2356">
        <v>19996</v>
      </c>
      <c r="FG66" s="2356">
        <v>8087</v>
      </c>
      <c r="FH66" s="2356">
        <v>151837</v>
      </c>
      <c r="FI66" s="2356">
        <v>1436975</v>
      </c>
      <c r="FJ66" s="2356">
        <v>20039</v>
      </c>
      <c r="FK66" s="91" t="s">
        <v>33</v>
      </c>
      <c r="FL66" s="632" t="s">
        <v>26</v>
      </c>
      <c r="FM66" s="74"/>
    </row>
    <row r="67" spans="1:169" ht="14.25" customHeight="1">
      <c r="A67" s="88" t="s">
        <v>26</v>
      </c>
      <c r="B67" s="89" t="s">
        <v>26</v>
      </c>
      <c r="C67" s="1194">
        <v>42125</v>
      </c>
      <c r="D67" s="2356">
        <v>1277355</v>
      </c>
      <c r="E67" s="2356">
        <v>2726393</v>
      </c>
      <c r="F67" s="2356">
        <v>9097</v>
      </c>
      <c r="G67" s="2356">
        <v>819442</v>
      </c>
      <c r="H67" s="2356">
        <v>7556618</v>
      </c>
      <c r="I67" s="2356">
        <v>479390</v>
      </c>
      <c r="J67" s="2356">
        <v>6317</v>
      </c>
      <c r="K67" s="2356">
        <v>2013</v>
      </c>
      <c r="L67" s="2356">
        <v>34577</v>
      </c>
      <c r="M67" s="2356">
        <v>148359</v>
      </c>
      <c r="N67" s="2356">
        <v>162589</v>
      </c>
      <c r="O67" s="2356">
        <v>862102</v>
      </c>
      <c r="P67" s="2356" t="s">
        <v>21</v>
      </c>
      <c r="Q67" s="2356">
        <v>1857</v>
      </c>
      <c r="R67" s="2356">
        <v>17459</v>
      </c>
      <c r="S67" s="2356" t="s">
        <v>21</v>
      </c>
      <c r="T67" s="91" t="s">
        <v>34</v>
      </c>
      <c r="U67" s="632" t="s">
        <v>26</v>
      </c>
      <c r="V67" s="88" t="s">
        <v>26</v>
      </c>
      <c r="W67" s="89" t="s">
        <v>26</v>
      </c>
      <c r="X67" s="1194">
        <v>42125</v>
      </c>
      <c r="Y67" s="82">
        <v>3120</v>
      </c>
      <c r="Z67" s="2356" t="s">
        <v>21</v>
      </c>
      <c r="AA67" s="2356">
        <v>5366856</v>
      </c>
      <c r="AB67" s="2356">
        <v>6614202</v>
      </c>
      <c r="AC67" s="2356">
        <v>394996</v>
      </c>
      <c r="AD67" s="2356">
        <v>168</v>
      </c>
      <c r="AE67" s="2356" t="s">
        <v>21</v>
      </c>
      <c r="AF67" s="2356" t="s">
        <v>21</v>
      </c>
      <c r="AG67" s="2356" t="s">
        <v>21</v>
      </c>
      <c r="AH67" s="2356" t="s">
        <v>21</v>
      </c>
      <c r="AI67" s="2356">
        <v>218</v>
      </c>
      <c r="AJ67" s="2356" t="s">
        <v>21</v>
      </c>
      <c r="AK67" s="2356">
        <v>360885</v>
      </c>
      <c r="AL67" s="2356" t="s">
        <v>21</v>
      </c>
      <c r="AM67" s="2356">
        <v>119020</v>
      </c>
      <c r="AN67" s="2356">
        <v>351079</v>
      </c>
      <c r="AO67" s="91" t="s">
        <v>34</v>
      </c>
      <c r="AP67" s="632" t="s">
        <v>26</v>
      </c>
      <c r="AQ67" s="88" t="s">
        <v>26</v>
      </c>
      <c r="AR67" s="89" t="s">
        <v>26</v>
      </c>
      <c r="AS67" s="1194">
        <v>42125</v>
      </c>
      <c r="AT67" s="82">
        <v>2912487</v>
      </c>
      <c r="AU67" s="2356">
        <v>326279</v>
      </c>
      <c r="AV67" s="2356">
        <v>808286</v>
      </c>
      <c r="AW67" s="2356">
        <v>2297746</v>
      </c>
      <c r="AX67" s="2356">
        <v>93266</v>
      </c>
      <c r="AY67" s="2356">
        <v>2740579</v>
      </c>
      <c r="AZ67" s="2356">
        <v>121263</v>
      </c>
      <c r="BA67" s="2356">
        <v>287</v>
      </c>
      <c r="BB67" s="2356">
        <v>3490</v>
      </c>
      <c r="BC67" s="2356">
        <v>3820</v>
      </c>
      <c r="BD67" s="2356">
        <v>325401</v>
      </c>
      <c r="BE67" s="2356">
        <v>2362</v>
      </c>
      <c r="BF67" s="2356" t="s">
        <v>21</v>
      </c>
      <c r="BG67" s="2356">
        <v>471414</v>
      </c>
      <c r="BH67" s="2356">
        <v>355022</v>
      </c>
      <c r="BI67" s="2356">
        <v>81718</v>
      </c>
      <c r="BJ67" s="91" t="s">
        <v>34</v>
      </c>
      <c r="BK67" s="632" t="s">
        <v>26</v>
      </c>
      <c r="BL67" s="88" t="s">
        <v>26</v>
      </c>
      <c r="BM67" s="89" t="s">
        <v>26</v>
      </c>
      <c r="BN67" s="1194">
        <v>42125</v>
      </c>
      <c r="BO67" s="82">
        <v>6511</v>
      </c>
      <c r="BP67" s="2356" t="s">
        <v>21</v>
      </c>
      <c r="BQ67" s="1008" t="s">
        <v>21</v>
      </c>
      <c r="BR67" s="1008">
        <v>33</v>
      </c>
      <c r="BS67" s="2356">
        <v>166960</v>
      </c>
      <c r="BT67" s="2356" t="s">
        <v>21</v>
      </c>
      <c r="BU67" s="2356">
        <v>51797</v>
      </c>
      <c r="BV67" s="2356">
        <v>17355</v>
      </c>
      <c r="BW67" s="2356">
        <v>28435</v>
      </c>
      <c r="BX67" s="2356">
        <v>1559</v>
      </c>
      <c r="BY67" s="2356">
        <v>1896</v>
      </c>
      <c r="BZ67" s="2356">
        <v>231</v>
      </c>
      <c r="CA67" s="2356">
        <v>484</v>
      </c>
      <c r="CB67" s="2356">
        <v>8450</v>
      </c>
      <c r="CC67" s="2356">
        <v>9191</v>
      </c>
      <c r="CD67" s="2356">
        <v>491752</v>
      </c>
      <c r="CE67" s="91" t="s">
        <v>34</v>
      </c>
      <c r="CF67" s="632" t="s">
        <v>26</v>
      </c>
      <c r="CG67" s="88" t="s">
        <v>26</v>
      </c>
      <c r="CH67" s="89" t="s">
        <v>26</v>
      </c>
      <c r="CI67" s="1194">
        <v>42125</v>
      </c>
      <c r="CJ67" s="82">
        <v>2620</v>
      </c>
      <c r="CK67" s="2356">
        <v>628</v>
      </c>
      <c r="CL67" s="2356">
        <v>1</v>
      </c>
      <c r="CM67" s="2356">
        <v>1804</v>
      </c>
      <c r="CN67" s="2356">
        <v>1660</v>
      </c>
      <c r="CO67" s="2356">
        <v>144</v>
      </c>
      <c r="CP67" s="2356" t="s">
        <v>21</v>
      </c>
      <c r="CQ67" s="2356">
        <v>119</v>
      </c>
      <c r="CR67" s="2356" t="s">
        <v>21</v>
      </c>
      <c r="CS67" s="2356" t="s">
        <v>21</v>
      </c>
      <c r="CT67" s="2356">
        <v>33</v>
      </c>
      <c r="CU67" s="2356">
        <v>32411</v>
      </c>
      <c r="CV67" s="2356">
        <v>4665</v>
      </c>
      <c r="CW67" s="2356">
        <v>10441</v>
      </c>
      <c r="CX67" s="2356">
        <v>1418</v>
      </c>
      <c r="CY67" s="2356">
        <v>27</v>
      </c>
      <c r="CZ67" s="91" t="s">
        <v>34</v>
      </c>
      <c r="DA67" s="632" t="s">
        <v>26</v>
      </c>
      <c r="DB67" s="88" t="s">
        <v>26</v>
      </c>
      <c r="DC67" s="89" t="s">
        <v>26</v>
      </c>
      <c r="DD67" s="1194">
        <v>42125</v>
      </c>
      <c r="DE67" s="82">
        <v>4999</v>
      </c>
      <c r="DF67" s="2356">
        <v>1792</v>
      </c>
      <c r="DG67" s="2356" t="s">
        <v>21</v>
      </c>
      <c r="DH67" s="2356">
        <v>844</v>
      </c>
      <c r="DI67" s="2356">
        <v>6</v>
      </c>
      <c r="DJ67" s="2356">
        <v>425</v>
      </c>
      <c r="DK67" s="2356">
        <v>421</v>
      </c>
      <c r="DL67" s="2356">
        <v>4</v>
      </c>
      <c r="DM67" s="2356">
        <v>424</v>
      </c>
      <c r="DN67" s="2356" t="s">
        <v>21</v>
      </c>
      <c r="DO67" s="2356" t="s">
        <v>21</v>
      </c>
      <c r="DP67" s="2356">
        <v>1069</v>
      </c>
      <c r="DQ67" s="2356">
        <v>3</v>
      </c>
      <c r="DR67" s="2356">
        <v>186</v>
      </c>
      <c r="DS67" s="2356">
        <v>102</v>
      </c>
      <c r="DT67" s="2356">
        <v>661</v>
      </c>
      <c r="DU67" s="91" t="s">
        <v>34</v>
      </c>
      <c r="DV67" s="632" t="s">
        <v>26</v>
      </c>
      <c r="DW67" s="88" t="s">
        <v>26</v>
      </c>
      <c r="DX67" s="89" t="s">
        <v>26</v>
      </c>
      <c r="DY67" s="1194">
        <v>42125</v>
      </c>
      <c r="DZ67" s="2356">
        <v>676</v>
      </c>
      <c r="EA67" s="2356" t="s">
        <v>21</v>
      </c>
      <c r="EB67" s="2356">
        <v>13635</v>
      </c>
      <c r="EC67" s="2356">
        <v>5070</v>
      </c>
      <c r="ED67" s="2356">
        <v>8565</v>
      </c>
      <c r="EE67" s="2356">
        <v>4465</v>
      </c>
      <c r="EF67" s="2356" t="s">
        <v>21</v>
      </c>
      <c r="EG67" s="2356" t="s">
        <v>21</v>
      </c>
      <c r="EH67" s="2356">
        <v>566547</v>
      </c>
      <c r="EI67" s="2356">
        <v>233877</v>
      </c>
      <c r="EJ67" s="2356">
        <v>127931</v>
      </c>
      <c r="EK67" s="2356">
        <v>3106755</v>
      </c>
      <c r="EL67" s="2356">
        <v>183791</v>
      </c>
      <c r="EM67" s="2356">
        <v>5280</v>
      </c>
      <c r="EN67" s="2356">
        <v>160</v>
      </c>
      <c r="EO67" s="2356">
        <v>4525</v>
      </c>
      <c r="EP67" s="91" t="s">
        <v>34</v>
      </c>
      <c r="EQ67" s="632" t="s">
        <v>26</v>
      </c>
      <c r="ER67" s="88" t="s">
        <v>26</v>
      </c>
      <c r="ES67" s="89" t="s">
        <v>26</v>
      </c>
      <c r="ET67" s="1194">
        <v>42125</v>
      </c>
      <c r="EU67" s="2356">
        <v>2621368</v>
      </c>
      <c r="EV67" s="2356">
        <v>38435</v>
      </c>
      <c r="EW67" s="2356">
        <v>2</v>
      </c>
      <c r="EX67" s="2356">
        <v>12</v>
      </c>
      <c r="EY67" s="2356">
        <v>8551</v>
      </c>
      <c r="EZ67" s="2356" t="s">
        <v>21</v>
      </c>
      <c r="FA67" s="2356">
        <v>37747</v>
      </c>
      <c r="FB67" s="2356" t="s">
        <v>21</v>
      </c>
      <c r="FC67" s="2356" t="s">
        <v>21</v>
      </c>
      <c r="FD67" s="2356">
        <v>2562253</v>
      </c>
      <c r="FE67" s="2356">
        <v>3068203</v>
      </c>
      <c r="FF67" s="2356">
        <v>20631</v>
      </c>
      <c r="FG67" s="2356">
        <v>9097</v>
      </c>
      <c r="FH67" s="2356">
        <v>156415</v>
      </c>
      <c r="FI67" s="2356">
        <v>1461977</v>
      </c>
      <c r="FJ67" s="2356">
        <v>15323</v>
      </c>
      <c r="FK67" s="91" t="s">
        <v>34</v>
      </c>
      <c r="FL67" s="632" t="s">
        <v>26</v>
      </c>
      <c r="FM67" s="74"/>
    </row>
    <row r="68" spans="1:169" ht="14.25" customHeight="1">
      <c r="A68" s="88" t="s">
        <v>26</v>
      </c>
      <c r="B68" s="89" t="s">
        <v>26</v>
      </c>
      <c r="C68" s="1194">
        <v>42156</v>
      </c>
      <c r="D68" s="2356">
        <v>1238691</v>
      </c>
      <c r="E68" s="2356">
        <v>2630008</v>
      </c>
      <c r="F68" s="2356">
        <v>9662</v>
      </c>
      <c r="G68" s="2356">
        <v>773480</v>
      </c>
      <c r="H68" s="2356">
        <v>7225185</v>
      </c>
      <c r="I68" s="2356">
        <v>396318</v>
      </c>
      <c r="J68" s="2356">
        <v>7787</v>
      </c>
      <c r="K68" s="2356">
        <v>2046</v>
      </c>
      <c r="L68" s="2356">
        <v>35928</v>
      </c>
      <c r="M68" s="2356">
        <v>158871</v>
      </c>
      <c r="N68" s="2356">
        <v>174180</v>
      </c>
      <c r="O68" s="2356">
        <v>833870</v>
      </c>
      <c r="P68" s="2356" t="s">
        <v>21</v>
      </c>
      <c r="Q68" s="2356">
        <v>925</v>
      </c>
      <c r="R68" s="2356">
        <v>18250</v>
      </c>
      <c r="S68" s="2356" t="s">
        <v>21</v>
      </c>
      <c r="T68" s="91" t="s">
        <v>35</v>
      </c>
      <c r="U68" s="632" t="s">
        <v>26</v>
      </c>
      <c r="V68" s="88" t="s">
        <v>26</v>
      </c>
      <c r="W68" s="89" t="s">
        <v>26</v>
      </c>
      <c r="X68" s="1194">
        <v>42156</v>
      </c>
      <c r="Y68" s="82">
        <v>2938</v>
      </c>
      <c r="Z68" s="2356" t="s">
        <v>21</v>
      </c>
      <c r="AA68" s="2356">
        <v>5273464</v>
      </c>
      <c r="AB68" s="2356">
        <v>6451030</v>
      </c>
      <c r="AC68" s="2356">
        <v>367021</v>
      </c>
      <c r="AD68" s="2356">
        <v>155</v>
      </c>
      <c r="AE68" s="2356" t="s">
        <v>21</v>
      </c>
      <c r="AF68" s="2356" t="s">
        <v>21</v>
      </c>
      <c r="AG68" s="2356" t="s">
        <v>21</v>
      </c>
      <c r="AH68" s="2356" t="s">
        <v>21</v>
      </c>
      <c r="AI68" s="2356">
        <v>201</v>
      </c>
      <c r="AJ68" s="2356" t="s">
        <v>21</v>
      </c>
      <c r="AK68" s="2356">
        <v>335029</v>
      </c>
      <c r="AL68" s="2356" t="s">
        <v>21</v>
      </c>
      <c r="AM68" s="2356">
        <v>102577</v>
      </c>
      <c r="AN68" s="2356">
        <v>334440</v>
      </c>
      <c r="AO68" s="91" t="s">
        <v>35</v>
      </c>
      <c r="AP68" s="632" t="s">
        <v>26</v>
      </c>
      <c r="AQ68" s="88" t="s">
        <v>26</v>
      </c>
      <c r="AR68" s="89" t="s">
        <v>26</v>
      </c>
      <c r="AS68" s="1194">
        <v>42156</v>
      </c>
      <c r="AT68" s="82">
        <v>2822810</v>
      </c>
      <c r="AU68" s="2356">
        <v>312230</v>
      </c>
      <c r="AV68" s="2356">
        <v>804760</v>
      </c>
      <c r="AW68" s="2356">
        <v>2214969</v>
      </c>
      <c r="AX68" s="2356">
        <v>85987</v>
      </c>
      <c r="AY68" s="2356">
        <v>2644752</v>
      </c>
      <c r="AZ68" s="2356">
        <v>106766</v>
      </c>
      <c r="BA68" s="2356">
        <v>813</v>
      </c>
      <c r="BB68" s="2356">
        <v>3530</v>
      </c>
      <c r="BC68" s="2356">
        <v>3865</v>
      </c>
      <c r="BD68" s="2356">
        <v>330807</v>
      </c>
      <c r="BE68" s="2356">
        <v>2219</v>
      </c>
      <c r="BF68" s="2356" t="s">
        <v>21</v>
      </c>
      <c r="BG68" s="2356">
        <v>458897</v>
      </c>
      <c r="BH68" s="2356">
        <v>313317</v>
      </c>
      <c r="BI68" s="2356">
        <v>83174</v>
      </c>
      <c r="BJ68" s="91" t="s">
        <v>35</v>
      </c>
      <c r="BK68" s="632" t="s">
        <v>26</v>
      </c>
      <c r="BL68" s="88" t="s">
        <v>26</v>
      </c>
      <c r="BM68" s="89" t="s">
        <v>26</v>
      </c>
      <c r="BN68" s="1194">
        <v>42156</v>
      </c>
      <c r="BO68" s="82">
        <v>6006</v>
      </c>
      <c r="BP68" s="2356" t="s">
        <v>21</v>
      </c>
      <c r="BQ68" s="1008" t="s">
        <v>21</v>
      </c>
      <c r="BR68" s="1008">
        <v>33</v>
      </c>
      <c r="BS68" s="2356">
        <v>150277</v>
      </c>
      <c r="BT68" s="2356" t="s">
        <v>21</v>
      </c>
      <c r="BU68" s="2356">
        <v>35591</v>
      </c>
      <c r="BV68" s="2356">
        <v>17537</v>
      </c>
      <c r="BW68" s="2356">
        <v>27987</v>
      </c>
      <c r="BX68" s="2356">
        <v>1410</v>
      </c>
      <c r="BY68" s="2356">
        <v>2403</v>
      </c>
      <c r="BZ68" s="2356">
        <v>243</v>
      </c>
      <c r="CA68" s="2356">
        <v>485</v>
      </c>
      <c r="CB68" s="2356">
        <v>8690</v>
      </c>
      <c r="CC68" s="2356">
        <v>9461</v>
      </c>
      <c r="CD68" s="2356">
        <v>462460</v>
      </c>
      <c r="CE68" s="91" t="s">
        <v>35</v>
      </c>
      <c r="CF68" s="632" t="s">
        <v>26</v>
      </c>
      <c r="CG68" s="88" t="s">
        <v>26</v>
      </c>
      <c r="CH68" s="89" t="s">
        <v>26</v>
      </c>
      <c r="CI68" s="1194">
        <v>42156</v>
      </c>
      <c r="CJ68" s="82">
        <v>2881</v>
      </c>
      <c r="CK68" s="2356">
        <v>638</v>
      </c>
      <c r="CL68" s="2356">
        <v>1</v>
      </c>
      <c r="CM68" s="2356">
        <v>2041</v>
      </c>
      <c r="CN68" s="2356">
        <v>1897</v>
      </c>
      <c r="CO68" s="2356">
        <v>144</v>
      </c>
      <c r="CP68" s="2356" t="s">
        <v>21</v>
      </c>
      <c r="CQ68" s="2356">
        <v>128</v>
      </c>
      <c r="CR68" s="2356" t="s">
        <v>21</v>
      </c>
      <c r="CS68" s="2356" t="s">
        <v>21</v>
      </c>
      <c r="CT68" s="2356">
        <v>33</v>
      </c>
      <c r="CU68" s="2356">
        <v>31536</v>
      </c>
      <c r="CV68" s="2356">
        <v>4139</v>
      </c>
      <c r="CW68" s="2356">
        <v>10089</v>
      </c>
      <c r="CX68" s="2356">
        <v>1503</v>
      </c>
      <c r="CY68" s="2356">
        <v>36</v>
      </c>
      <c r="CZ68" s="91" t="s">
        <v>35</v>
      </c>
      <c r="DA68" s="632" t="s">
        <v>26</v>
      </c>
      <c r="DB68" s="88" t="s">
        <v>26</v>
      </c>
      <c r="DC68" s="89" t="s">
        <v>26</v>
      </c>
      <c r="DD68" s="1194">
        <v>42156</v>
      </c>
      <c r="DE68" s="82">
        <v>5443</v>
      </c>
      <c r="DF68" s="2356">
        <v>2121</v>
      </c>
      <c r="DG68" s="2356" t="s">
        <v>21</v>
      </c>
      <c r="DH68" s="2356">
        <v>1016</v>
      </c>
      <c r="DI68" s="2356">
        <v>8</v>
      </c>
      <c r="DJ68" s="2356">
        <v>501</v>
      </c>
      <c r="DK68" s="2356">
        <v>497</v>
      </c>
      <c r="DL68" s="2356">
        <v>4</v>
      </c>
      <c r="DM68" s="2356">
        <v>490</v>
      </c>
      <c r="DN68" s="2356" t="s">
        <v>21</v>
      </c>
      <c r="DO68" s="2356" t="s">
        <v>21</v>
      </c>
      <c r="DP68" s="2356">
        <v>1128</v>
      </c>
      <c r="DQ68" s="2356">
        <v>3</v>
      </c>
      <c r="DR68" s="2356">
        <v>190</v>
      </c>
      <c r="DS68" s="2356">
        <v>111</v>
      </c>
      <c r="DT68" s="2356">
        <v>692</v>
      </c>
      <c r="DU68" s="91" t="s">
        <v>35</v>
      </c>
      <c r="DV68" s="632" t="s">
        <v>26</v>
      </c>
      <c r="DW68" s="88" t="s">
        <v>26</v>
      </c>
      <c r="DX68" s="89" t="s">
        <v>26</v>
      </c>
      <c r="DY68" s="1194">
        <v>42156</v>
      </c>
      <c r="DZ68" s="2356">
        <v>610</v>
      </c>
      <c r="EA68" s="2356" t="s">
        <v>21</v>
      </c>
      <c r="EB68" s="2356">
        <v>13625</v>
      </c>
      <c r="EC68" s="2356">
        <v>4978</v>
      </c>
      <c r="ED68" s="2356">
        <v>8647</v>
      </c>
      <c r="EE68" s="2356">
        <v>4344</v>
      </c>
      <c r="EF68" s="2356" t="s">
        <v>21</v>
      </c>
      <c r="EG68" s="2356" t="s">
        <v>21</v>
      </c>
      <c r="EH68" s="2356">
        <v>546542</v>
      </c>
      <c r="EI68" s="2356">
        <v>231166</v>
      </c>
      <c r="EJ68" s="2356">
        <v>127746</v>
      </c>
      <c r="EK68" s="2356">
        <v>2928570</v>
      </c>
      <c r="EL68" s="2356">
        <v>154949</v>
      </c>
      <c r="EM68" s="2356">
        <v>6748</v>
      </c>
      <c r="EN68" s="2356">
        <v>158</v>
      </c>
      <c r="EO68" s="2356">
        <v>4421</v>
      </c>
      <c r="EP68" s="91" t="s">
        <v>35</v>
      </c>
      <c r="EQ68" s="632" t="s">
        <v>26</v>
      </c>
      <c r="ER68" s="88" t="s">
        <v>26</v>
      </c>
      <c r="ES68" s="89" t="s">
        <v>26</v>
      </c>
      <c r="ET68" s="1194">
        <v>42156</v>
      </c>
      <c r="EU68" s="2356">
        <v>2482613</v>
      </c>
      <c r="EV68" s="2356">
        <v>25874</v>
      </c>
      <c r="EW68" s="2356">
        <v>2</v>
      </c>
      <c r="EX68" s="2356">
        <v>11</v>
      </c>
      <c r="EY68" s="2356">
        <v>7211</v>
      </c>
      <c r="EZ68" s="2356">
        <v>1</v>
      </c>
      <c r="FA68" s="2356">
        <v>23366</v>
      </c>
      <c r="FB68" s="2356" t="s">
        <v>21</v>
      </c>
      <c r="FC68" s="2356" t="s">
        <v>21</v>
      </c>
      <c r="FD68" s="2356">
        <v>2434718</v>
      </c>
      <c r="FE68" s="2356">
        <v>2908387</v>
      </c>
      <c r="FF68" s="2356">
        <v>24754</v>
      </c>
      <c r="FG68" s="2356">
        <v>9662</v>
      </c>
      <c r="FH68" s="2356">
        <v>149469</v>
      </c>
      <c r="FI68" s="2356">
        <v>1385540</v>
      </c>
      <c r="FJ68" s="2356">
        <v>9149</v>
      </c>
      <c r="FK68" s="91" t="s">
        <v>35</v>
      </c>
      <c r="FL68" s="632" t="s">
        <v>26</v>
      </c>
      <c r="FM68" s="74"/>
    </row>
    <row r="69" spans="1:169" ht="14.25" customHeight="1">
      <c r="A69" s="88" t="s">
        <v>26</v>
      </c>
      <c r="B69" s="89" t="s">
        <v>26</v>
      </c>
      <c r="C69" s="1194">
        <v>42186</v>
      </c>
      <c r="D69" s="2356">
        <v>1399339</v>
      </c>
      <c r="E69" s="2356">
        <v>2775267</v>
      </c>
      <c r="F69" s="2356">
        <v>10247</v>
      </c>
      <c r="G69" s="2356">
        <v>798287</v>
      </c>
      <c r="H69" s="2356">
        <v>7560452</v>
      </c>
      <c r="I69" s="2356">
        <v>423427</v>
      </c>
      <c r="J69" s="2356">
        <v>4774</v>
      </c>
      <c r="K69" s="2356">
        <v>1961</v>
      </c>
      <c r="L69" s="2356">
        <v>36323</v>
      </c>
      <c r="M69" s="2356">
        <v>165548</v>
      </c>
      <c r="N69" s="2356">
        <v>181477</v>
      </c>
      <c r="O69" s="2356">
        <v>901486</v>
      </c>
      <c r="P69" s="2356">
        <v>539</v>
      </c>
      <c r="Q69" s="2356">
        <v>1152</v>
      </c>
      <c r="R69" s="2356">
        <v>17665</v>
      </c>
      <c r="S69" s="2356" t="s">
        <v>21</v>
      </c>
      <c r="T69" s="91" t="s">
        <v>36</v>
      </c>
      <c r="U69" s="632" t="s">
        <v>26</v>
      </c>
      <c r="V69" s="88" t="s">
        <v>26</v>
      </c>
      <c r="W69" s="89" t="s">
        <v>26</v>
      </c>
      <c r="X69" s="1194">
        <v>42186</v>
      </c>
      <c r="Y69" s="82">
        <v>3038</v>
      </c>
      <c r="Z69" s="2356" t="s">
        <v>21</v>
      </c>
      <c r="AA69" s="2356">
        <v>5409815</v>
      </c>
      <c r="AB69" s="2356">
        <v>7100525</v>
      </c>
      <c r="AC69" s="2356">
        <v>390563</v>
      </c>
      <c r="AD69" s="2356">
        <v>161</v>
      </c>
      <c r="AE69" s="2356" t="s">
        <v>21</v>
      </c>
      <c r="AF69" s="2356" t="s">
        <v>21</v>
      </c>
      <c r="AG69" s="2356" t="s">
        <v>21</v>
      </c>
      <c r="AH69" s="2356" t="s">
        <v>21</v>
      </c>
      <c r="AI69" s="2356">
        <v>208</v>
      </c>
      <c r="AJ69" s="2356" t="s">
        <v>21</v>
      </c>
      <c r="AK69" s="2356">
        <v>356683</v>
      </c>
      <c r="AL69" s="2356" t="s">
        <v>21</v>
      </c>
      <c r="AM69" s="2356">
        <v>90040</v>
      </c>
      <c r="AN69" s="2356">
        <v>372083</v>
      </c>
      <c r="AO69" s="91" t="s">
        <v>36</v>
      </c>
      <c r="AP69" s="632" t="s">
        <v>26</v>
      </c>
      <c r="AQ69" s="88" t="s">
        <v>26</v>
      </c>
      <c r="AR69" s="89" t="s">
        <v>26</v>
      </c>
      <c r="AS69" s="1194">
        <v>42186</v>
      </c>
      <c r="AT69" s="82">
        <v>3006130</v>
      </c>
      <c r="AU69" s="2356">
        <v>339747</v>
      </c>
      <c r="AV69" s="2356">
        <v>878726</v>
      </c>
      <c r="AW69" s="2356">
        <v>2330592</v>
      </c>
      <c r="AX69" s="2356">
        <v>91743</v>
      </c>
      <c r="AY69" s="2356">
        <v>2812442</v>
      </c>
      <c r="AZ69" s="2356">
        <v>110728</v>
      </c>
      <c r="BA69" s="2356">
        <v>476</v>
      </c>
      <c r="BB69" s="2356">
        <v>3301</v>
      </c>
      <c r="BC69" s="2356">
        <v>3614</v>
      </c>
      <c r="BD69" s="2356">
        <v>371371</v>
      </c>
      <c r="BE69" s="2356">
        <v>2451</v>
      </c>
      <c r="BF69" s="2356" t="s">
        <v>21</v>
      </c>
      <c r="BG69" s="2356">
        <v>491746</v>
      </c>
      <c r="BH69" s="2356">
        <v>401565</v>
      </c>
      <c r="BI69" s="2356">
        <v>75969</v>
      </c>
      <c r="BJ69" s="91" t="s">
        <v>36</v>
      </c>
      <c r="BK69" s="632" t="s">
        <v>26</v>
      </c>
      <c r="BL69" s="88" t="s">
        <v>26</v>
      </c>
      <c r="BM69" s="89" t="s">
        <v>26</v>
      </c>
      <c r="BN69" s="1194">
        <v>42186</v>
      </c>
      <c r="BO69" s="82">
        <v>6468</v>
      </c>
      <c r="BP69" s="2356" t="s">
        <v>21</v>
      </c>
      <c r="BQ69" s="1008" t="s">
        <v>21</v>
      </c>
      <c r="BR69" s="1008">
        <v>33</v>
      </c>
      <c r="BS69" s="2356">
        <v>159578</v>
      </c>
      <c r="BT69" s="2356" t="s">
        <v>21</v>
      </c>
      <c r="BU69" s="2356">
        <v>43968</v>
      </c>
      <c r="BV69" s="2356">
        <v>15534</v>
      </c>
      <c r="BW69" s="2356">
        <v>28651</v>
      </c>
      <c r="BX69" s="2356">
        <v>1487</v>
      </c>
      <c r="BY69" s="2356">
        <v>2830</v>
      </c>
      <c r="BZ69" s="2356">
        <v>218</v>
      </c>
      <c r="CA69" s="2356">
        <v>497</v>
      </c>
      <c r="CB69" s="2356">
        <v>8405</v>
      </c>
      <c r="CC69" s="2356">
        <v>9162</v>
      </c>
      <c r="CD69" s="2356">
        <v>489880</v>
      </c>
      <c r="CE69" s="91" t="s">
        <v>36</v>
      </c>
      <c r="CF69" s="632" t="s">
        <v>26</v>
      </c>
      <c r="CG69" s="88" t="s">
        <v>26</v>
      </c>
      <c r="CH69" s="89" t="s">
        <v>26</v>
      </c>
      <c r="CI69" s="1194">
        <v>42186</v>
      </c>
      <c r="CJ69" s="82">
        <v>2738</v>
      </c>
      <c r="CK69" s="2356">
        <v>615</v>
      </c>
      <c r="CL69" s="2356">
        <v>1</v>
      </c>
      <c r="CM69" s="2356">
        <v>1945</v>
      </c>
      <c r="CN69" s="2356">
        <v>1801</v>
      </c>
      <c r="CO69" s="2356">
        <v>144</v>
      </c>
      <c r="CP69" s="2356" t="s">
        <v>21</v>
      </c>
      <c r="CQ69" s="2356">
        <v>110</v>
      </c>
      <c r="CR69" s="2356" t="s">
        <v>21</v>
      </c>
      <c r="CS69" s="2356" t="s">
        <v>21</v>
      </c>
      <c r="CT69" s="2356">
        <v>33</v>
      </c>
      <c r="CU69" s="2356">
        <v>29861</v>
      </c>
      <c r="CV69" s="2356">
        <v>4179</v>
      </c>
      <c r="CW69" s="2356">
        <v>9209</v>
      </c>
      <c r="CX69" s="2356">
        <v>1455</v>
      </c>
      <c r="CY69" s="2356">
        <v>44</v>
      </c>
      <c r="CZ69" s="91" t="s">
        <v>36</v>
      </c>
      <c r="DA69" s="632" t="s">
        <v>26</v>
      </c>
      <c r="DB69" s="88" t="s">
        <v>26</v>
      </c>
      <c r="DC69" s="89" t="s">
        <v>26</v>
      </c>
      <c r="DD69" s="1194">
        <v>42186</v>
      </c>
      <c r="DE69" s="82">
        <v>5435</v>
      </c>
      <c r="DF69" s="2356">
        <v>2102</v>
      </c>
      <c r="DG69" s="2356" t="s">
        <v>21</v>
      </c>
      <c r="DH69" s="2356">
        <v>987</v>
      </c>
      <c r="DI69" s="2356">
        <v>7</v>
      </c>
      <c r="DJ69" s="2356">
        <v>513</v>
      </c>
      <c r="DK69" s="2356">
        <v>509</v>
      </c>
      <c r="DL69" s="2356">
        <v>4</v>
      </c>
      <c r="DM69" s="2356">
        <v>488</v>
      </c>
      <c r="DN69" s="2356" t="s">
        <v>21</v>
      </c>
      <c r="DO69" s="2356" t="s">
        <v>21</v>
      </c>
      <c r="DP69" s="2356">
        <v>1078</v>
      </c>
      <c r="DQ69" s="2356">
        <v>3</v>
      </c>
      <c r="DR69" s="2356">
        <v>187</v>
      </c>
      <c r="DS69" s="2356">
        <v>96</v>
      </c>
      <c r="DT69" s="2356">
        <v>674</v>
      </c>
      <c r="DU69" s="91" t="s">
        <v>36</v>
      </c>
      <c r="DV69" s="632" t="s">
        <v>26</v>
      </c>
      <c r="DW69" s="88" t="s">
        <v>26</v>
      </c>
      <c r="DX69" s="89" t="s">
        <v>26</v>
      </c>
      <c r="DY69" s="1194">
        <v>42186</v>
      </c>
      <c r="DZ69" s="2356">
        <v>674</v>
      </c>
      <c r="EA69" s="2356" t="s">
        <v>21</v>
      </c>
      <c r="EB69" s="2356">
        <v>11796</v>
      </c>
      <c r="EC69" s="2356">
        <v>2897</v>
      </c>
      <c r="ED69" s="2356">
        <v>8899</v>
      </c>
      <c r="EE69" s="2356">
        <v>3260</v>
      </c>
      <c r="EF69" s="2356" t="s">
        <v>21</v>
      </c>
      <c r="EG69" s="2356" t="s">
        <v>21</v>
      </c>
      <c r="EH69" s="2356">
        <v>624616</v>
      </c>
      <c r="EI69" s="2356">
        <v>330427</v>
      </c>
      <c r="EJ69" s="2356">
        <v>125187</v>
      </c>
      <c r="EK69" s="2356">
        <v>3018359</v>
      </c>
      <c r="EL69" s="2356">
        <v>156823</v>
      </c>
      <c r="EM69" s="2356">
        <v>3737</v>
      </c>
      <c r="EN69" s="2356">
        <v>159</v>
      </c>
      <c r="EO69" s="2356">
        <v>4970</v>
      </c>
      <c r="EP69" s="91" t="s">
        <v>36</v>
      </c>
      <c r="EQ69" s="632" t="s">
        <v>26</v>
      </c>
      <c r="ER69" s="88" t="s">
        <v>26</v>
      </c>
      <c r="ES69" s="89" t="s">
        <v>26</v>
      </c>
      <c r="ET69" s="1194">
        <v>42186</v>
      </c>
      <c r="EU69" s="2356">
        <v>2563511</v>
      </c>
      <c r="EV69" s="2356">
        <v>20355</v>
      </c>
      <c r="EW69" s="2356">
        <v>1</v>
      </c>
      <c r="EX69" s="2356">
        <v>10</v>
      </c>
      <c r="EY69" s="2356">
        <v>6512</v>
      </c>
      <c r="EZ69" s="2356" t="s">
        <v>21</v>
      </c>
      <c r="FA69" s="2356">
        <v>17206</v>
      </c>
      <c r="FB69" s="2356" t="s">
        <v>21</v>
      </c>
      <c r="FC69" s="2356" t="s">
        <v>21</v>
      </c>
      <c r="FD69" s="2356">
        <v>2517438</v>
      </c>
      <c r="FE69" s="2356">
        <v>3010514</v>
      </c>
      <c r="FF69" s="2356">
        <v>22309</v>
      </c>
      <c r="FG69" s="2356">
        <v>10247</v>
      </c>
      <c r="FH69" s="2356">
        <v>151752</v>
      </c>
      <c r="FI69" s="2356">
        <v>1437685</v>
      </c>
      <c r="FJ69" s="2356">
        <v>18391</v>
      </c>
      <c r="FK69" s="91" t="s">
        <v>36</v>
      </c>
      <c r="FL69" s="632" t="s">
        <v>26</v>
      </c>
      <c r="FM69" s="74"/>
    </row>
    <row r="70" spans="1:169" ht="14.25" customHeight="1">
      <c r="A70" s="88" t="s">
        <v>26</v>
      </c>
      <c r="B70" s="89" t="s">
        <v>26</v>
      </c>
      <c r="C70" s="1194">
        <v>42217</v>
      </c>
      <c r="D70" s="2356">
        <v>1410977</v>
      </c>
      <c r="E70" s="2356">
        <v>2773513</v>
      </c>
      <c r="F70" s="2356">
        <v>10811</v>
      </c>
      <c r="G70" s="2356">
        <v>774472</v>
      </c>
      <c r="H70" s="2356">
        <v>7439610</v>
      </c>
      <c r="I70" s="2356">
        <v>439941</v>
      </c>
      <c r="J70" s="2356">
        <v>4861</v>
      </c>
      <c r="K70" s="2356">
        <v>1962</v>
      </c>
      <c r="L70" s="2356">
        <v>41239</v>
      </c>
      <c r="M70" s="2356">
        <v>158578</v>
      </c>
      <c r="N70" s="2356">
        <v>173808</v>
      </c>
      <c r="O70" s="2356">
        <v>902675</v>
      </c>
      <c r="P70" s="2356">
        <v>2907</v>
      </c>
      <c r="Q70" s="2356">
        <v>1408</v>
      </c>
      <c r="R70" s="2356">
        <v>16872</v>
      </c>
      <c r="S70" s="2356" t="s">
        <v>21</v>
      </c>
      <c r="T70" s="91" t="s">
        <v>37</v>
      </c>
      <c r="U70" s="632" t="s">
        <v>26</v>
      </c>
      <c r="V70" s="88" t="s">
        <v>26</v>
      </c>
      <c r="W70" s="89" t="s">
        <v>26</v>
      </c>
      <c r="X70" s="1194">
        <v>42217</v>
      </c>
      <c r="Y70" s="82">
        <v>3260</v>
      </c>
      <c r="Z70" s="2356" t="s">
        <v>21</v>
      </c>
      <c r="AA70" s="2356">
        <v>5382036</v>
      </c>
      <c r="AB70" s="2356">
        <v>7233799</v>
      </c>
      <c r="AC70" s="2356">
        <v>386473</v>
      </c>
      <c r="AD70" s="2356">
        <v>165</v>
      </c>
      <c r="AE70" s="2356" t="s">
        <v>21</v>
      </c>
      <c r="AF70" s="2356" t="s">
        <v>21</v>
      </c>
      <c r="AG70" s="2356" t="s">
        <v>21</v>
      </c>
      <c r="AH70" s="2356" t="s">
        <v>21</v>
      </c>
      <c r="AI70" s="2356">
        <v>213</v>
      </c>
      <c r="AJ70" s="2356" t="s">
        <v>21</v>
      </c>
      <c r="AK70" s="2356">
        <v>351763</v>
      </c>
      <c r="AL70" s="2356" t="s">
        <v>21</v>
      </c>
      <c r="AM70" s="2356">
        <v>100567</v>
      </c>
      <c r="AN70" s="2356">
        <v>356847</v>
      </c>
      <c r="AO70" s="91" t="s">
        <v>37</v>
      </c>
      <c r="AP70" s="632" t="s">
        <v>26</v>
      </c>
      <c r="AQ70" s="88" t="s">
        <v>26</v>
      </c>
      <c r="AR70" s="89" t="s">
        <v>26</v>
      </c>
      <c r="AS70" s="1194">
        <v>42217</v>
      </c>
      <c r="AT70" s="82">
        <v>3011787</v>
      </c>
      <c r="AU70" s="2356">
        <v>343472</v>
      </c>
      <c r="AV70" s="2356">
        <v>868885</v>
      </c>
      <c r="AW70" s="2356">
        <v>2348646</v>
      </c>
      <c r="AX70" s="2356">
        <v>90789</v>
      </c>
      <c r="AY70" s="2356">
        <v>2760539</v>
      </c>
      <c r="AZ70" s="2356">
        <v>110665</v>
      </c>
      <c r="BA70" s="2356">
        <v>1331</v>
      </c>
      <c r="BB70" s="2356">
        <v>3277</v>
      </c>
      <c r="BC70" s="2356">
        <v>3588</v>
      </c>
      <c r="BD70" s="2356">
        <v>367647</v>
      </c>
      <c r="BE70" s="2356">
        <v>2833</v>
      </c>
      <c r="BF70" s="2356" t="s">
        <v>21</v>
      </c>
      <c r="BG70" s="2356">
        <v>482666</v>
      </c>
      <c r="BH70" s="2356">
        <v>421263</v>
      </c>
      <c r="BI70" s="2356">
        <v>74584</v>
      </c>
      <c r="BJ70" s="91" t="s">
        <v>37</v>
      </c>
      <c r="BK70" s="632" t="s">
        <v>26</v>
      </c>
      <c r="BL70" s="88" t="s">
        <v>26</v>
      </c>
      <c r="BM70" s="89" t="s">
        <v>26</v>
      </c>
      <c r="BN70" s="1194">
        <v>42217</v>
      </c>
      <c r="BO70" s="82">
        <v>6690</v>
      </c>
      <c r="BP70" s="2356" t="s">
        <v>21</v>
      </c>
      <c r="BQ70" s="1008" t="s">
        <v>21</v>
      </c>
      <c r="BR70" s="1008">
        <v>33</v>
      </c>
      <c r="BS70" s="2356">
        <v>167284</v>
      </c>
      <c r="BT70" s="2356" t="s">
        <v>21</v>
      </c>
      <c r="BU70" s="2356">
        <v>54785</v>
      </c>
      <c r="BV70" s="2356">
        <v>15777</v>
      </c>
      <c r="BW70" s="2356">
        <v>29283</v>
      </c>
      <c r="BX70" s="2356">
        <v>1523</v>
      </c>
      <c r="BY70" s="2356">
        <v>2989</v>
      </c>
      <c r="BZ70" s="2356">
        <v>169</v>
      </c>
      <c r="CA70" s="2356">
        <v>479</v>
      </c>
      <c r="CB70" s="2356">
        <v>8154</v>
      </c>
      <c r="CC70" s="2356">
        <v>8877</v>
      </c>
      <c r="CD70" s="2356">
        <v>491103</v>
      </c>
      <c r="CE70" s="91" t="s">
        <v>37</v>
      </c>
      <c r="CF70" s="632" t="s">
        <v>26</v>
      </c>
      <c r="CG70" s="88" t="s">
        <v>26</v>
      </c>
      <c r="CH70" s="89" t="s">
        <v>26</v>
      </c>
      <c r="CI70" s="1194">
        <v>42217</v>
      </c>
      <c r="CJ70" s="82">
        <v>2499</v>
      </c>
      <c r="CK70" s="2356">
        <v>483</v>
      </c>
      <c r="CL70" s="2356" t="s">
        <v>21</v>
      </c>
      <c r="CM70" s="2356">
        <v>1871</v>
      </c>
      <c r="CN70" s="2356">
        <v>1727</v>
      </c>
      <c r="CO70" s="2356">
        <v>144</v>
      </c>
      <c r="CP70" s="2356" t="s">
        <v>21</v>
      </c>
      <c r="CQ70" s="2356">
        <v>81</v>
      </c>
      <c r="CR70" s="2356" t="s">
        <v>21</v>
      </c>
      <c r="CS70" s="2356" t="s">
        <v>21</v>
      </c>
      <c r="CT70" s="2356">
        <v>33</v>
      </c>
      <c r="CU70" s="2356">
        <v>28562</v>
      </c>
      <c r="CV70" s="2356">
        <v>3660</v>
      </c>
      <c r="CW70" s="2356">
        <v>9763</v>
      </c>
      <c r="CX70" s="2356">
        <v>1473</v>
      </c>
      <c r="CY70" s="2356">
        <v>42</v>
      </c>
      <c r="CZ70" s="91" t="s">
        <v>37</v>
      </c>
      <c r="DA70" s="632" t="s">
        <v>26</v>
      </c>
      <c r="DB70" s="88" t="s">
        <v>26</v>
      </c>
      <c r="DC70" s="89" t="s">
        <v>26</v>
      </c>
      <c r="DD70" s="1194">
        <v>42217</v>
      </c>
      <c r="DE70" s="82">
        <v>4963</v>
      </c>
      <c r="DF70" s="2356">
        <v>1908</v>
      </c>
      <c r="DG70" s="2356" t="s">
        <v>21</v>
      </c>
      <c r="DH70" s="2356">
        <v>948</v>
      </c>
      <c r="DI70" s="2356">
        <v>6</v>
      </c>
      <c r="DJ70" s="2356">
        <v>433</v>
      </c>
      <c r="DK70" s="2356">
        <v>429</v>
      </c>
      <c r="DL70" s="2356">
        <v>4</v>
      </c>
      <c r="DM70" s="2356">
        <v>431</v>
      </c>
      <c r="DN70" s="2356" t="s">
        <v>21</v>
      </c>
      <c r="DO70" s="2356" t="s">
        <v>21</v>
      </c>
      <c r="DP70" s="2356">
        <v>918</v>
      </c>
      <c r="DQ70" s="2356">
        <v>3</v>
      </c>
      <c r="DR70" s="2356">
        <v>158</v>
      </c>
      <c r="DS70" s="2356">
        <v>110</v>
      </c>
      <c r="DT70" s="2356">
        <v>539</v>
      </c>
      <c r="DU70" s="91" t="s">
        <v>37</v>
      </c>
      <c r="DV70" s="632" t="s">
        <v>26</v>
      </c>
      <c r="DW70" s="88" t="s">
        <v>26</v>
      </c>
      <c r="DX70" s="89" t="s">
        <v>26</v>
      </c>
      <c r="DY70" s="1194">
        <v>42217</v>
      </c>
      <c r="DZ70" s="2356">
        <v>587</v>
      </c>
      <c r="EA70" s="2356" t="s">
        <v>21</v>
      </c>
      <c r="EB70" s="2356">
        <v>12204</v>
      </c>
      <c r="EC70" s="2356">
        <v>2614</v>
      </c>
      <c r="ED70" s="2356">
        <v>9590</v>
      </c>
      <c r="EE70" s="2356">
        <v>4579</v>
      </c>
      <c r="EF70" s="2356" t="s">
        <v>21</v>
      </c>
      <c r="EG70" s="2356" t="s">
        <v>21</v>
      </c>
      <c r="EH70" s="2356">
        <v>616014</v>
      </c>
      <c r="EI70" s="2356">
        <v>331573</v>
      </c>
      <c r="EJ70" s="2356">
        <v>116390</v>
      </c>
      <c r="EK70" s="2356">
        <v>2937733</v>
      </c>
      <c r="EL70" s="2356">
        <v>170607</v>
      </c>
      <c r="EM70" s="2356">
        <v>3737</v>
      </c>
      <c r="EN70" s="2356">
        <v>154</v>
      </c>
      <c r="EO70" s="2356">
        <v>6900</v>
      </c>
      <c r="EP70" s="91" t="s">
        <v>37</v>
      </c>
      <c r="EQ70" s="632" t="s">
        <v>26</v>
      </c>
      <c r="ER70" s="88" t="s">
        <v>26</v>
      </c>
      <c r="ES70" s="89" t="s">
        <v>26</v>
      </c>
      <c r="ET70" s="1194">
        <v>42217</v>
      </c>
      <c r="EU70" s="2356">
        <v>2516173</v>
      </c>
      <c r="EV70" s="2356">
        <v>27040</v>
      </c>
      <c r="EW70" s="2356">
        <v>3</v>
      </c>
      <c r="EX70" s="2356">
        <v>11</v>
      </c>
      <c r="EY70" s="2356">
        <v>5814</v>
      </c>
      <c r="EZ70" s="2356">
        <v>1</v>
      </c>
      <c r="FA70" s="2356">
        <v>26831</v>
      </c>
      <c r="FB70" s="2356" t="s">
        <v>21</v>
      </c>
      <c r="FC70" s="2356" t="s">
        <v>21</v>
      </c>
      <c r="FD70" s="2356">
        <v>2465205</v>
      </c>
      <c r="FE70" s="2356">
        <v>2955998</v>
      </c>
      <c r="FF70" s="2356">
        <v>17059</v>
      </c>
      <c r="FG70" s="2356">
        <v>10811</v>
      </c>
      <c r="FH70" s="2356">
        <v>142048</v>
      </c>
      <c r="FI70" s="2356">
        <v>1426065</v>
      </c>
      <c r="FJ70" s="2356">
        <v>18296</v>
      </c>
      <c r="FK70" s="91" t="s">
        <v>37</v>
      </c>
      <c r="FL70" s="632" t="s">
        <v>26</v>
      </c>
      <c r="FM70" s="74"/>
    </row>
    <row r="71" spans="1:169" ht="14.25" customHeight="1">
      <c r="A71" s="88" t="s">
        <v>26</v>
      </c>
      <c r="B71" s="89" t="s">
        <v>26</v>
      </c>
      <c r="C71" s="1194">
        <v>42248</v>
      </c>
      <c r="D71" s="2356">
        <v>1331314</v>
      </c>
      <c r="E71" s="2356">
        <v>2691207</v>
      </c>
      <c r="F71" s="2356">
        <v>10589</v>
      </c>
      <c r="G71" s="2356">
        <v>753933</v>
      </c>
      <c r="H71" s="2356">
        <v>7302994</v>
      </c>
      <c r="I71" s="2356">
        <v>433346</v>
      </c>
      <c r="J71" s="2356">
        <v>1984</v>
      </c>
      <c r="K71" s="2356">
        <v>1997</v>
      </c>
      <c r="L71" s="2356">
        <v>38546</v>
      </c>
      <c r="M71" s="2356">
        <v>159550</v>
      </c>
      <c r="N71" s="2356">
        <v>174930</v>
      </c>
      <c r="O71" s="2356">
        <v>874073</v>
      </c>
      <c r="P71" s="2356">
        <v>2634</v>
      </c>
      <c r="Q71" s="2356">
        <v>1659</v>
      </c>
      <c r="R71" s="2356">
        <v>15938</v>
      </c>
      <c r="S71" s="2356" t="s">
        <v>21</v>
      </c>
      <c r="T71" s="91" t="s">
        <v>38</v>
      </c>
      <c r="U71" s="632" t="s">
        <v>26</v>
      </c>
      <c r="V71" s="88" t="s">
        <v>26</v>
      </c>
      <c r="W71" s="89" t="s">
        <v>26</v>
      </c>
      <c r="X71" s="1194">
        <v>42248</v>
      </c>
      <c r="Y71" s="82">
        <v>2298</v>
      </c>
      <c r="Z71" s="2356" t="s">
        <v>21</v>
      </c>
      <c r="AA71" s="2356">
        <v>5239297</v>
      </c>
      <c r="AB71" s="2356">
        <v>6980800</v>
      </c>
      <c r="AC71" s="2356">
        <v>364383</v>
      </c>
      <c r="AD71" s="2356">
        <v>160</v>
      </c>
      <c r="AE71" s="2356" t="s">
        <v>21</v>
      </c>
      <c r="AF71" s="2356" t="s">
        <v>21</v>
      </c>
      <c r="AG71" s="2356" t="s">
        <v>21</v>
      </c>
      <c r="AH71" s="2356" t="s">
        <v>21</v>
      </c>
      <c r="AI71" s="2356">
        <v>207</v>
      </c>
      <c r="AJ71" s="2356" t="s">
        <v>21</v>
      </c>
      <c r="AK71" s="2356">
        <v>332275</v>
      </c>
      <c r="AL71" s="2356" t="s">
        <v>21</v>
      </c>
      <c r="AM71" s="2356">
        <v>95741</v>
      </c>
      <c r="AN71" s="2356">
        <v>336907</v>
      </c>
      <c r="AO71" s="91" t="s">
        <v>38</v>
      </c>
      <c r="AP71" s="632" t="s">
        <v>26</v>
      </c>
      <c r="AQ71" s="88" t="s">
        <v>26</v>
      </c>
      <c r="AR71" s="89" t="s">
        <v>26</v>
      </c>
      <c r="AS71" s="1194">
        <v>42248</v>
      </c>
      <c r="AT71" s="82">
        <v>2902706</v>
      </c>
      <c r="AU71" s="2356">
        <v>329075</v>
      </c>
      <c r="AV71" s="2356">
        <v>810633</v>
      </c>
      <c r="AW71" s="2356">
        <v>2288604</v>
      </c>
      <c r="AX71" s="2356">
        <v>87253</v>
      </c>
      <c r="AY71" s="2356">
        <v>2690012</v>
      </c>
      <c r="AZ71" s="2356">
        <v>106011</v>
      </c>
      <c r="BA71" s="2356">
        <v>1077</v>
      </c>
      <c r="BB71" s="2356">
        <v>2924</v>
      </c>
      <c r="BC71" s="2356">
        <v>3201</v>
      </c>
      <c r="BD71" s="2356">
        <v>349481</v>
      </c>
      <c r="BE71" s="2356">
        <v>1919</v>
      </c>
      <c r="BF71" s="2356" t="s">
        <v>21</v>
      </c>
      <c r="BG71" s="2356">
        <v>462700</v>
      </c>
      <c r="BH71" s="2356">
        <v>425807</v>
      </c>
      <c r="BI71" s="2356">
        <v>57496</v>
      </c>
      <c r="BJ71" s="91" t="s">
        <v>38</v>
      </c>
      <c r="BK71" s="632" t="s">
        <v>26</v>
      </c>
      <c r="BL71" s="88" t="s">
        <v>26</v>
      </c>
      <c r="BM71" s="89" t="s">
        <v>26</v>
      </c>
      <c r="BN71" s="1194">
        <v>42248</v>
      </c>
      <c r="BO71" s="82">
        <v>6341</v>
      </c>
      <c r="BP71" s="2356" t="s">
        <v>21</v>
      </c>
      <c r="BQ71" s="1008" t="s">
        <v>21</v>
      </c>
      <c r="BR71" s="1008">
        <v>33</v>
      </c>
      <c r="BS71" s="2356">
        <v>164765</v>
      </c>
      <c r="BT71" s="2356" t="s">
        <v>21</v>
      </c>
      <c r="BU71" s="2356">
        <v>54306</v>
      </c>
      <c r="BV71" s="2356">
        <v>15620</v>
      </c>
      <c r="BW71" s="2356">
        <v>28697</v>
      </c>
      <c r="BX71" s="2356">
        <v>2435</v>
      </c>
      <c r="BY71" s="2356">
        <v>1691</v>
      </c>
      <c r="BZ71" s="2356">
        <v>231</v>
      </c>
      <c r="CA71" s="2356">
        <v>453</v>
      </c>
      <c r="CB71" s="2356">
        <v>8385</v>
      </c>
      <c r="CC71" s="2356">
        <v>9127</v>
      </c>
      <c r="CD71" s="2356">
        <v>480023</v>
      </c>
      <c r="CE71" s="91" t="s">
        <v>38</v>
      </c>
      <c r="CF71" s="632" t="s">
        <v>26</v>
      </c>
      <c r="CG71" s="88" t="s">
        <v>26</v>
      </c>
      <c r="CH71" s="89" t="s">
        <v>26</v>
      </c>
      <c r="CI71" s="1194">
        <v>42248</v>
      </c>
      <c r="CJ71" s="82">
        <v>2665</v>
      </c>
      <c r="CK71" s="2356">
        <v>649</v>
      </c>
      <c r="CL71" s="2356">
        <v>1</v>
      </c>
      <c r="CM71" s="2356">
        <v>1838</v>
      </c>
      <c r="CN71" s="2356">
        <v>1694</v>
      </c>
      <c r="CO71" s="2356">
        <v>144</v>
      </c>
      <c r="CP71" s="2356" t="s">
        <v>21</v>
      </c>
      <c r="CQ71" s="2356">
        <v>112</v>
      </c>
      <c r="CR71" s="2356" t="s">
        <v>21</v>
      </c>
      <c r="CS71" s="2356" t="s">
        <v>21</v>
      </c>
      <c r="CT71" s="2356">
        <v>33</v>
      </c>
      <c r="CU71" s="2356">
        <v>30832</v>
      </c>
      <c r="CV71" s="2356">
        <v>4490</v>
      </c>
      <c r="CW71" s="2356">
        <v>10157</v>
      </c>
      <c r="CX71" s="2356">
        <v>1491</v>
      </c>
      <c r="CY71" s="2356">
        <v>26</v>
      </c>
      <c r="CZ71" s="91" t="s">
        <v>38</v>
      </c>
      <c r="DA71" s="632" t="s">
        <v>26</v>
      </c>
      <c r="DB71" s="88" t="s">
        <v>26</v>
      </c>
      <c r="DC71" s="89" t="s">
        <v>26</v>
      </c>
      <c r="DD71" s="1194">
        <v>42248</v>
      </c>
      <c r="DE71" s="82">
        <v>5287</v>
      </c>
      <c r="DF71" s="2356">
        <v>2087</v>
      </c>
      <c r="DG71" s="2356" t="s">
        <v>21</v>
      </c>
      <c r="DH71" s="2356">
        <v>984</v>
      </c>
      <c r="DI71" s="2356">
        <v>8</v>
      </c>
      <c r="DJ71" s="2356">
        <v>477</v>
      </c>
      <c r="DK71" s="2356">
        <v>473</v>
      </c>
      <c r="DL71" s="2356">
        <v>4</v>
      </c>
      <c r="DM71" s="2356">
        <v>506</v>
      </c>
      <c r="DN71" s="2356" t="s">
        <v>21</v>
      </c>
      <c r="DO71" s="2356" t="s">
        <v>21</v>
      </c>
      <c r="DP71" s="2356">
        <v>998</v>
      </c>
      <c r="DQ71" s="2356">
        <v>1</v>
      </c>
      <c r="DR71" s="2356">
        <v>158</v>
      </c>
      <c r="DS71" s="2356">
        <v>96</v>
      </c>
      <c r="DT71" s="2356">
        <v>620</v>
      </c>
      <c r="DU71" s="91" t="s">
        <v>38</v>
      </c>
      <c r="DV71" s="632" t="s">
        <v>26</v>
      </c>
      <c r="DW71" s="88" t="s">
        <v>26</v>
      </c>
      <c r="DX71" s="89" t="s">
        <v>26</v>
      </c>
      <c r="DY71" s="1194">
        <v>42248</v>
      </c>
      <c r="DZ71" s="2356">
        <v>577</v>
      </c>
      <c r="EA71" s="2356" t="s">
        <v>21</v>
      </c>
      <c r="EB71" s="2356">
        <v>10198</v>
      </c>
      <c r="EC71" s="2356">
        <v>2380</v>
      </c>
      <c r="ED71" s="2356">
        <v>7818</v>
      </c>
      <c r="EE71" s="2356">
        <v>4137</v>
      </c>
      <c r="EF71" s="2356" t="s">
        <v>21</v>
      </c>
      <c r="EG71" s="2356" t="s">
        <v>21</v>
      </c>
      <c r="EH71" s="2356">
        <v>610599</v>
      </c>
      <c r="EI71" s="2356">
        <v>329815</v>
      </c>
      <c r="EJ71" s="2356">
        <v>117029</v>
      </c>
      <c r="EK71" s="2356">
        <v>2917591</v>
      </c>
      <c r="EL71" s="2356">
        <v>170320</v>
      </c>
      <c r="EM71" s="2356">
        <v>1447</v>
      </c>
      <c r="EN71" s="2356">
        <v>160</v>
      </c>
      <c r="EO71" s="2356">
        <v>6760</v>
      </c>
      <c r="EP71" s="91" t="s">
        <v>38</v>
      </c>
      <c r="EQ71" s="632" t="s">
        <v>26</v>
      </c>
      <c r="ER71" s="88" t="s">
        <v>26</v>
      </c>
      <c r="ES71" s="89" t="s">
        <v>26</v>
      </c>
      <c r="ET71" s="1194">
        <v>42248</v>
      </c>
      <c r="EU71" s="2356">
        <v>2460962</v>
      </c>
      <c r="EV71" s="2356">
        <v>35103</v>
      </c>
      <c r="EW71" s="2356">
        <v>2</v>
      </c>
      <c r="EX71" s="2356">
        <v>10</v>
      </c>
      <c r="EY71" s="2356">
        <v>7599</v>
      </c>
      <c r="EZ71" s="2356" t="s">
        <v>21</v>
      </c>
      <c r="FA71" s="2356">
        <v>34770</v>
      </c>
      <c r="FB71" s="2356" t="s">
        <v>21</v>
      </c>
      <c r="FC71" s="2356" t="s">
        <v>21</v>
      </c>
      <c r="FD71" s="2356">
        <v>2401305</v>
      </c>
      <c r="FE71" s="2356">
        <v>2874167</v>
      </c>
      <c r="FF71" s="2356">
        <v>18321</v>
      </c>
      <c r="FG71" s="2356">
        <v>10589</v>
      </c>
      <c r="FH71" s="2356">
        <v>140102</v>
      </c>
      <c r="FI71" s="2356">
        <v>1398499</v>
      </c>
      <c r="FJ71" s="2356">
        <v>20614</v>
      </c>
      <c r="FK71" s="91" t="s">
        <v>38</v>
      </c>
      <c r="FL71" s="632" t="s">
        <v>26</v>
      </c>
      <c r="FM71" s="74"/>
    </row>
    <row r="72" spans="1:169" ht="14.25" customHeight="1">
      <c r="A72" s="88" t="s">
        <v>26</v>
      </c>
      <c r="B72" s="89" t="s">
        <v>26</v>
      </c>
      <c r="C72" s="1194">
        <v>42278</v>
      </c>
      <c r="D72" s="2356">
        <v>1347202</v>
      </c>
      <c r="E72" s="2356">
        <v>2761774</v>
      </c>
      <c r="F72" s="2356">
        <v>11476</v>
      </c>
      <c r="G72" s="2356">
        <v>775944</v>
      </c>
      <c r="H72" s="2356">
        <v>7292424</v>
      </c>
      <c r="I72" s="2356">
        <v>426486</v>
      </c>
      <c r="J72" s="2356">
        <v>7860</v>
      </c>
      <c r="K72" s="2356">
        <v>2018</v>
      </c>
      <c r="L72" s="2356">
        <v>39543</v>
      </c>
      <c r="M72" s="2356">
        <v>160199</v>
      </c>
      <c r="N72" s="2356">
        <v>175550</v>
      </c>
      <c r="O72" s="2356">
        <v>903004</v>
      </c>
      <c r="P72" s="2356">
        <v>841</v>
      </c>
      <c r="Q72" s="2356">
        <v>1087</v>
      </c>
      <c r="R72" s="2356">
        <v>16339</v>
      </c>
      <c r="S72" s="2356" t="s">
        <v>21</v>
      </c>
      <c r="T72" s="91" t="s">
        <v>39</v>
      </c>
      <c r="U72" s="632" t="s">
        <v>26</v>
      </c>
      <c r="V72" s="88" t="s">
        <v>26</v>
      </c>
      <c r="W72" s="89" t="s">
        <v>26</v>
      </c>
      <c r="X72" s="1194">
        <v>42278</v>
      </c>
      <c r="Y72" s="82">
        <v>2688</v>
      </c>
      <c r="Z72" s="2356" t="s">
        <v>21</v>
      </c>
      <c r="AA72" s="2356">
        <v>5393781</v>
      </c>
      <c r="AB72" s="2356">
        <v>7226524</v>
      </c>
      <c r="AC72" s="2356">
        <v>394201</v>
      </c>
      <c r="AD72" s="2356">
        <v>162</v>
      </c>
      <c r="AE72" s="2356" t="s">
        <v>21</v>
      </c>
      <c r="AF72" s="2356" t="s">
        <v>21</v>
      </c>
      <c r="AG72" s="2356" t="s">
        <v>21</v>
      </c>
      <c r="AH72" s="2356" t="s">
        <v>21</v>
      </c>
      <c r="AI72" s="2356">
        <v>210</v>
      </c>
      <c r="AJ72" s="2356" t="s">
        <v>21</v>
      </c>
      <c r="AK72" s="2356">
        <v>359896</v>
      </c>
      <c r="AL72" s="2356" t="s">
        <v>21</v>
      </c>
      <c r="AM72" s="2356">
        <v>114367</v>
      </c>
      <c r="AN72" s="2356">
        <v>354594</v>
      </c>
      <c r="AO72" s="91" t="s">
        <v>39</v>
      </c>
      <c r="AP72" s="632" t="s">
        <v>26</v>
      </c>
      <c r="AQ72" s="88" t="s">
        <v>26</v>
      </c>
      <c r="AR72" s="89" t="s">
        <v>26</v>
      </c>
      <c r="AS72" s="1194">
        <v>42278</v>
      </c>
      <c r="AT72" s="82">
        <v>3001908</v>
      </c>
      <c r="AU72" s="2356">
        <v>354238</v>
      </c>
      <c r="AV72" s="2356">
        <v>870119</v>
      </c>
      <c r="AW72" s="2356">
        <v>2334578</v>
      </c>
      <c r="AX72" s="2356">
        <v>87342</v>
      </c>
      <c r="AY72" s="2356">
        <v>2711640</v>
      </c>
      <c r="AZ72" s="2356">
        <v>112282</v>
      </c>
      <c r="BA72" s="2356">
        <v>1192</v>
      </c>
      <c r="BB72" s="2356">
        <v>2881</v>
      </c>
      <c r="BC72" s="2356">
        <v>3154</v>
      </c>
      <c r="BD72" s="2356">
        <v>362173</v>
      </c>
      <c r="BE72" s="2356">
        <v>2033</v>
      </c>
      <c r="BF72" s="2356" t="s">
        <v>21</v>
      </c>
      <c r="BG72" s="2356">
        <v>470778</v>
      </c>
      <c r="BH72" s="2356">
        <v>362007</v>
      </c>
      <c r="BI72" s="2356">
        <v>78610</v>
      </c>
      <c r="BJ72" s="91" t="s">
        <v>39</v>
      </c>
      <c r="BK72" s="632" t="s">
        <v>26</v>
      </c>
      <c r="BL72" s="88" t="s">
        <v>26</v>
      </c>
      <c r="BM72" s="89" t="s">
        <v>26</v>
      </c>
      <c r="BN72" s="1194">
        <v>42278</v>
      </c>
      <c r="BO72" s="82">
        <v>6652</v>
      </c>
      <c r="BP72" s="2356" t="s">
        <v>21</v>
      </c>
      <c r="BQ72" s="1008" t="s">
        <v>21</v>
      </c>
      <c r="BR72" s="1008">
        <v>33</v>
      </c>
      <c r="BS72" s="2356">
        <v>170323</v>
      </c>
      <c r="BT72" s="2356" t="s">
        <v>21</v>
      </c>
      <c r="BU72" s="2356">
        <v>54724</v>
      </c>
      <c r="BV72" s="2356">
        <v>16759</v>
      </c>
      <c r="BW72" s="2356">
        <v>29718</v>
      </c>
      <c r="BX72" s="2356">
        <v>1902</v>
      </c>
      <c r="BY72" s="2356">
        <v>1738</v>
      </c>
      <c r="BZ72" s="2356">
        <v>247</v>
      </c>
      <c r="CA72" s="2356">
        <v>482</v>
      </c>
      <c r="CB72" s="2356">
        <v>9058</v>
      </c>
      <c r="CC72" s="2356">
        <v>9862</v>
      </c>
      <c r="CD72" s="2356">
        <v>498217</v>
      </c>
      <c r="CE72" s="91" t="s">
        <v>39</v>
      </c>
      <c r="CF72" s="632" t="s">
        <v>26</v>
      </c>
      <c r="CG72" s="88" t="s">
        <v>26</v>
      </c>
      <c r="CH72" s="89" t="s">
        <v>26</v>
      </c>
      <c r="CI72" s="1194">
        <v>42278</v>
      </c>
      <c r="CJ72" s="82">
        <v>2599</v>
      </c>
      <c r="CK72" s="2356">
        <v>634</v>
      </c>
      <c r="CL72" s="2356">
        <v>1</v>
      </c>
      <c r="CM72" s="2356">
        <v>1778</v>
      </c>
      <c r="CN72" s="2356">
        <v>1634</v>
      </c>
      <c r="CO72" s="2356">
        <v>144</v>
      </c>
      <c r="CP72" s="2356" t="s">
        <v>21</v>
      </c>
      <c r="CQ72" s="2356">
        <v>119</v>
      </c>
      <c r="CR72" s="2356" t="s">
        <v>21</v>
      </c>
      <c r="CS72" s="2356" t="s">
        <v>21</v>
      </c>
      <c r="CT72" s="2356">
        <v>33</v>
      </c>
      <c r="CU72" s="2356">
        <v>32669</v>
      </c>
      <c r="CV72" s="2356">
        <v>5214</v>
      </c>
      <c r="CW72" s="2356">
        <v>10326</v>
      </c>
      <c r="CX72" s="2356">
        <v>1514</v>
      </c>
      <c r="CY72" s="2356">
        <v>28</v>
      </c>
      <c r="CZ72" s="91" t="s">
        <v>39</v>
      </c>
      <c r="DA72" s="632" t="s">
        <v>26</v>
      </c>
      <c r="DB72" s="88" t="s">
        <v>26</v>
      </c>
      <c r="DC72" s="89" t="s">
        <v>26</v>
      </c>
      <c r="DD72" s="1194">
        <v>42278</v>
      </c>
      <c r="DE72" s="82">
        <v>5570</v>
      </c>
      <c r="DF72" s="2356">
        <v>2241</v>
      </c>
      <c r="DG72" s="2356" t="s">
        <v>21</v>
      </c>
      <c r="DH72" s="2356">
        <v>1074</v>
      </c>
      <c r="DI72" s="2356">
        <v>8</v>
      </c>
      <c r="DJ72" s="2356">
        <v>528</v>
      </c>
      <c r="DK72" s="2356">
        <v>524</v>
      </c>
      <c r="DL72" s="2356">
        <v>4</v>
      </c>
      <c r="DM72" s="2356">
        <v>519</v>
      </c>
      <c r="DN72" s="2356" t="s">
        <v>21</v>
      </c>
      <c r="DO72" s="2356" t="s">
        <v>21</v>
      </c>
      <c r="DP72" s="2356">
        <v>1066</v>
      </c>
      <c r="DQ72" s="2356">
        <v>2</v>
      </c>
      <c r="DR72" s="2356">
        <v>175</v>
      </c>
      <c r="DS72" s="2356">
        <v>109</v>
      </c>
      <c r="DT72" s="2356">
        <v>649</v>
      </c>
      <c r="DU72" s="91" t="s">
        <v>39</v>
      </c>
      <c r="DV72" s="632" t="s">
        <v>26</v>
      </c>
      <c r="DW72" s="88" t="s">
        <v>26</v>
      </c>
      <c r="DX72" s="89" t="s">
        <v>26</v>
      </c>
      <c r="DY72" s="1194">
        <v>42278</v>
      </c>
      <c r="DZ72" s="2356">
        <v>648</v>
      </c>
      <c r="EA72" s="2356" t="s">
        <v>21</v>
      </c>
      <c r="EB72" s="2356">
        <v>13487</v>
      </c>
      <c r="EC72" s="2356">
        <v>3081</v>
      </c>
      <c r="ED72" s="2356">
        <v>10406</v>
      </c>
      <c r="EE72" s="2356">
        <v>3514</v>
      </c>
      <c r="EF72" s="2356" t="s">
        <v>21</v>
      </c>
      <c r="EG72" s="2356" t="s">
        <v>21</v>
      </c>
      <c r="EH72" s="2356">
        <v>551744</v>
      </c>
      <c r="EI72" s="2356">
        <v>249429</v>
      </c>
      <c r="EJ72" s="2356">
        <v>121296</v>
      </c>
      <c r="EK72" s="2356">
        <v>2841299</v>
      </c>
      <c r="EL72" s="2356">
        <v>163092</v>
      </c>
      <c r="EM72" s="2356">
        <v>6708</v>
      </c>
      <c r="EN72" s="2356">
        <v>161</v>
      </c>
      <c r="EO72" s="2356">
        <v>7360</v>
      </c>
      <c r="EP72" s="91" t="s">
        <v>39</v>
      </c>
      <c r="EQ72" s="632" t="s">
        <v>26</v>
      </c>
      <c r="ER72" s="88" t="s">
        <v>26</v>
      </c>
      <c r="ES72" s="89" t="s">
        <v>26</v>
      </c>
      <c r="ET72" s="1194">
        <v>42278</v>
      </c>
      <c r="EU72" s="2356">
        <v>2563871</v>
      </c>
      <c r="EV72" s="2356">
        <v>33178</v>
      </c>
      <c r="EW72" s="2356">
        <v>3</v>
      </c>
      <c r="EX72" s="2356">
        <v>10</v>
      </c>
      <c r="EY72" s="2356">
        <v>7522</v>
      </c>
      <c r="EZ72" s="2356" t="s">
        <v>21</v>
      </c>
      <c r="FA72" s="2356">
        <v>32386</v>
      </c>
      <c r="FB72" s="2356" t="s">
        <v>21</v>
      </c>
      <c r="FC72" s="2356" t="s">
        <v>21</v>
      </c>
      <c r="FD72" s="2356">
        <v>2505730</v>
      </c>
      <c r="FE72" s="2356">
        <v>3002527</v>
      </c>
      <c r="FF72" s="2356">
        <v>19074</v>
      </c>
      <c r="FG72" s="2356">
        <v>11476</v>
      </c>
      <c r="FH72" s="2356">
        <v>145573</v>
      </c>
      <c r="FI72" s="2356">
        <v>1447664</v>
      </c>
      <c r="FJ72" s="2356">
        <v>15128</v>
      </c>
      <c r="FK72" s="91" t="s">
        <v>39</v>
      </c>
      <c r="FL72" s="632" t="s">
        <v>26</v>
      </c>
      <c r="FM72" s="74"/>
    </row>
    <row r="73" spans="1:169" ht="14.25" customHeight="1">
      <c r="A73" s="88" t="s">
        <v>26</v>
      </c>
      <c r="B73" s="89" t="s">
        <v>26</v>
      </c>
      <c r="C73" s="1194">
        <v>42309</v>
      </c>
      <c r="D73" s="2356">
        <v>1319399</v>
      </c>
      <c r="E73" s="2356">
        <v>2679590</v>
      </c>
      <c r="F73" s="2356">
        <v>9357</v>
      </c>
      <c r="G73" s="2356">
        <v>768406</v>
      </c>
      <c r="H73" s="2356">
        <v>7376523</v>
      </c>
      <c r="I73" s="2356">
        <v>417704</v>
      </c>
      <c r="J73" s="2356">
        <v>8584</v>
      </c>
      <c r="K73" s="2356">
        <v>2051</v>
      </c>
      <c r="L73" s="2356">
        <v>38508</v>
      </c>
      <c r="M73" s="2356">
        <v>164500</v>
      </c>
      <c r="N73" s="2356">
        <v>180256</v>
      </c>
      <c r="O73" s="2356">
        <v>883533</v>
      </c>
      <c r="P73" s="2356">
        <v>123</v>
      </c>
      <c r="Q73" s="2356">
        <v>1459</v>
      </c>
      <c r="R73" s="2356">
        <v>16495</v>
      </c>
      <c r="S73" s="2356" t="s">
        <v>21</v>
      </c>
      <c r="T73" s="91" t="s">
        <v>40</v>
      </c>
      <c r="U73" s="632" t="s">
        <v>26</v>
      </c>
      <c r="V73" s="88" t="s">
        <v>26</v>
      </c>
      <c r="W73" s="89" t="s">
        <v>26</v>
      </c>
      <c r="X73" s="1194">
        <v>42309</v>
      </c>
      <c r="Y73" s="82">
        <v>2823</v>
      </c>
      <c r="Z73" s="2356" t="s">
        <v>21</v>
      </c>
      <c r="AA73" s="2356">
        <v>5204875</v>
      </c>
      <c r="AB73" s="2356">
        <v>6867399</v>
      </c>
      <c r="AC73" s="2356">
        <v>379051</v>
      </c>
      <c r="AD73" s="2356">
        <v>164</v>
      </c>
      <c r="AE73" s="2356" t="s">
        <v>21</v>
      </c>
      <c r="AF73" s="2356" t="s">
        <v>21</v>
      </c>
      <c r="AG73" s="2356" t="s">
        <v>21</v>
      </c>
      <c r="AH73" s="2356" t="s">
        <v>21</v>
      </c>
      <c r="AI73" s="2356">
        <v>212</v>
      </c>
      <c r="AJ73" s="2356" t="s">
        <v>21</v>
      </c>
      <c r="AK73" s="2356">
        <v>346350</v>
      </c>
      <c r="AL73" s="2356" t="s">
        <v>21</v>
      </c>
      <c r="AM73" s="2356">
        <v>103262</v>
      </c>
      <c r="AN73" s="2356">
        <v>347698</v>
      </c>
      <c r="AO73" s="91" t="s">
        <v>40</v>
      </c>
      <c r="AP73" s="632" t="s">
        <v>26</v>
      </c>
      <c r="AQ73" s="88" t="s">
        <v>26</v>
      </c>
      <c r="AR73" s="89" t="s">
        <v>26</v>
      </c>
      <c r="AS73" s="1194">
        <v>42309</v>
      </c>
      <c r="AT73" s="82">
        <v>2912706</v>
      </c>
      <c r="AU73" s="2356">
        <v>329072</v>
      </c>
      <c r="AV73" s="2356">
        <v>854861</v>
      </c>
      <c r="AW73" s="2356">
        <v>2262235</v>
      </c>
      <c r="AX73" s="2356">
        <v>81214</v>
      </c>
      <c r="AY73" s="2356">
        <v>2722257</v>
      </c>
      <c r="AZ73" s="2356">
        <v>105526</v>
      </c>
      <c r="BA73" s="2356">
        <v>658</v>
      </c>
      <c r="BB73" s="2356">
        <v>3023</v>
      </c>
      <c r="BC73" s="2356">
        <v>3310</v>
      </c>
      <c r="BD73" s="2356">
        <v>357472</v>
      </c>
      <c r="BE73" s="2356">
        <v>2216</v>
      </c>
      <c r="BF73" s="2356" t="s">
        <v>21</v>
      </c>
      <c r="BG73" s="2356">
        <v>455194</v>
      </c>
      <c r="BH73" s="2356">
        <v>298754</v>
      </c>
      <c r="BI73" s="2356">
        <v>78635</v>
      </c>
      <c r="BJ73" s="91" t="s">
        <v>40</v>
      </c>
      <c r="BK73" s="632" t="s">
        <v>26</v>
      </c>
      <c r="BL73" s="88" t="s">
        <v>26</v>
      </c>
      <c r="BM73" s="89" t="s">
        <v>26</v>
      </c>
      <c r="BN73" s="1194">
        <v>42309</v>
      </c>
      <c r="BO73" s="82">
        <v>6544</v>
      </c>
      <c r="BP73" s="2356" t="s">
        <v>21</v>
      </c>
      <c r="BQ73" s="1008" t="s">
        <v>21</v>
      </c>
      <c r="BR73" s="1008">
        <v>33</v>
      </c>
      <c r="BS73" s="2356">
        <v>163416</v>
      </c>
      <c r="BT73" s="2356" t="s">
        <v>21</v>
      </c>
      <c r="BU73" s="2356">
        <v>51111</v>
      </c>
      <c r="BV73" s="2356">
        <v>15156</v>
      </c>
      <c r="BW73" s="2356">
        <v>29000</v>
      </c>
      <c r="BX73" s="2356">
        <v>1370</v>
      </c>
      <c r="BY73" s="2356">
        <v>2158</v>
      </c>
      <c r="BZ73" s="2356">
        <v>237</v>
      </c>
      <c r="CA73" s="2356">
        <v>501</v>
      </c>
      <c r="CB73" s="2356">
        <v>8681</v>
      </c>
      <c r="CC73" s="2356">
        <v>9449</v>
      </c>
      <c r="CD73" s="2356">
        <v>482881</v>
      </c>
      <c r="CE73" s="91" t="s">
        <v>40</v>
      </c>
      <c r="CF73" s="632" t="s">
        <v>26</v>
      </c>
      <c r="CG73" s="88" t="s">
        <v>26</v>
      </c>
      <c r="CH73" s="89" t="s">
        <v>26</v>
      </c>
      <c r="CI73" s="1194">
        <v>42309</v>
      </c>
      <c r="CJ73" s="82">
        <v>2763</v>
      </c>
      <c r="CK73" s="2356">
        <v>640</v>
      </c>
      <c r="CL73" s="2356">
        <v>1</v>
      </c>
      <c r="CM73" s="2356">
        <v>1924</v>
      </c>
      <c r="CN73" s="2356">
        <v>1780</v>
      </c>
      <c r="CO73" s="2356">
        <v>144</v>
      </c>
      <c r="CP73" s="2356" t="s">
        <v>21</v>
      </c>
      <c r="CQ73" s="2356">
        <v>127</v>
      </c>
      <c r="CR73" s="2356" t="s">
        <v>21</v>
      </c>
      <c r="CS73" s="2356" t="s">
        <v>21</v>
      </c>
      <c r="CT73" s="2356">
        <v>33</v>
      </c>
      <c r="CU73" s="2356">
        <v>31692</v>
      </c>
      <c r="CV73" s="2356">
        <v>5168</v>
      </c>
      <c r="CW73" s="2356">
        <v>9775</v>
      </c>
      <c r="CX73" s="2356">
        <v>1451</v>
      </c>
      <c r="CY73" s="2356">
        <v>35</v>
      </c>
      <c r="CZ73" s="91" t="s">
        <v>40</v>
      </c>
      <c r="DA73" s="632" t="s">
        <v>26</v>
      </c>
      <c r="DB73" s="88" t="s">
        <v>26</v>
      </c>
      <c r="DC73" s="89" t="s">
        <v>26</v>
      </c>
      <c r="DD73" s="1194">
        <v>42309</v>
      </c>
      <c r="DE73" s="82">
        <v>5403</v>
      </c>
      <c r="DF73" s="2356">
        <v>2205</v>
      </c>
      <c r="DG73" s="2356" t="s">
        <v>21</v>
      </c>
      <c r="DH73" s="2356">
        <v>1028</v>
      </c>
      <c r="DI73" s="2356">
        <v>7</v>
      </c>
      <c r="DJ73" s="2356">
        <v>549</v>
      </c>
      <c r="DK73" s="2356">
        <v>545</v>
      </c>
      <c r="DL73" s="2356">
        <v>4</v>
      </c>
      <c r="DM73" s="2356">
        <v>509</v>
      </c>
      <c r="DN73" s="2356" t="s">
        <v>21</v>
      </c>
      <c r="DO73" s="2356" t="s">
        <v>21</v>
      </c>
      <c r="DP73" s="2356">
        <v>1042</v>
      </c>
      <c r="DQ73" s="2356">
        <v>1</v>
      </c>
      <c r="DR73" s="2356">
        <v>166</v>
      </c>
      <c r="DS73" s="2356">
        <v>107</v>
      </c>
      <c r="DT73" s="2356">
        <v>637</v>
      </c>
      <c r="DU73" s="91" t="s">
        <v>40</v>
      </c>
      <c r="DV73" s="632" t="s">
        <v>26</v>
      </c>
      <c r="DW73" s="88" t="s">
        <v>26</v>
      </c>
      <c r="DX73" s="89" t="s">
        <v>26</v>
      </c>
      <c r="DY73" s="1194">
        <v>42309</v>
      </c>
      <c r="DZ73" s="2356">
        <v>650</v>
      </c>
      <c r="EA73" s="2356" t="s">
        <v>21</v>
      </c>
      <c r="EB73" s="2356">
        <v>10973</v>
      </c>
      <c r="EC73" s="2356">
        <v>3701</v>
      </c>
      <c r="ED73" s="2356">
        <v>7272</v>
      </c>
      <c r="EE73" s="2356">
        <v>2176</v>
      </c>
      <c r="EF73" s="2356" t="s">
        <v>21</v>
      </c>
      <c r="EG73" s="2356" t="s">
        <v>21</v>
      </c>
      <c r="EH73" s="2356">
        <v>563684</v>
      </c>
      <c r="EI73" s="2356">
        <v>247989</v>
      </c>
      <c r="EJ73" s="2356">
        <v>123238</v>
      </c>
      <c r="EK73" s="2356">
        <v>2998490</v>
      </c>
      <c r="EL73" s="2356">
        <v>154675</v>
      </c>
      <c r="EM73" s="2356">
        <v>7367</v>
      </c>
      <c r="EN73" s="2356">
        <v>189</v>
      </c>
      <c r="EO73" s="2356">
        <v>7246</v>
      </c>
      <c r="EP73" s="91" t="s">
        <v>40</v>
      </c>
      <c r="EQ73" s="632" t="s">
        <v>26</v>
      </c>
      <c r="ER73" s="88" t="s">
        <v>26</v>
      </c>
      <c r="ES73" s="89" t="s">
        <v>26</v>
      </c>
      <c r="ET73" s="1194">
        <v>42309</v>
      </c>
      <c r="EU73" s="2356">
        <v>2454099</v>
      </c>
      <c r="EV73" s="2356">
        <v>29560</v>
      </c>
      <c r="EW73" s="2356">
        <v>2</v>
      </c>
      <c r="EX73" s="2356">
        <v>10</v>
      </c>
      <c r="EY73" s="2356">
        <v>7251</v>
      </c>
      <c r="EZ73" s="2356">
        <v>1</v>
      </c>
      <c r="FA73" s="2356">
        <v>28082</v>
      </c>
      <c r="FB73" s="2356" t="s">
        <v>21</v>
      </c>
      <c r="FC73" s="2356" t="s">
        <v>21</v>
      </c>
      <c r="FD73" s="2356">
        <v>2399399</v>
      </c>
      <c r="FE73" s="2356">
        <v>2873240</v>
      </c>
      <c r="FF73" s="2356">
        <v>16422</v>
      </c>
      <c r="FG73" s="2356">
        <v>9357</v>
      </c>
      <c r="FH73" s="2356">
        <v>146902</v>
      </c>
      <c r="FI73" s="2356">
        <v>1378381</v>
      </c>
      <c r="FJ73" s="2356">
        <v>16341</v>
      </c>
      <c r="FK73" s="91" t="s">
        <v>40</v>
      </c>
      <c r="FL73" s="632" t="s">
        <v>26</v>
      </c>
      <c r="FM73" s="74"/>
    </row>
    <row r="74" spans="1:169" ht="14.25" customHeight="1">
      <c r="A74" s="104" t="s">
        <v>26</v>
      </c>
      <c r="B74" s="105" t="s">
        <v>26</v>
      </c>
      <c r="C74" s="1195">
        <v>42339</v>
      </c>
      <c r="D74" s="2357">
        <v>1397636</v>
      </c>
      <c r="E74" s="2357">
        <v>2692319</v>
      </c>
      <c r="F74" s="2357">
        <v>10176</v>
      </c>
      <c r="G74" s="2357">
        <v>794006</v>
      </c>
      <c r="H74" s="2357">
        <v>7263507</v>
      </c>
      <c r="I74" s="2357">
        <v>456748</v>
      </c>
      <c r="J74" s="2357">
        <v>8038</v>
      </c>
      <c r="K74" s="2357">
        <v>1988</v>
      </c>
      <c r="L74" s="2357">
        <v>38172</v>
      </c>
      <c r="M74" s="2357">
        <v>161917</v>
      </c>
      <c r="N74" s="2357">
        <v>177515</v>
      </c>
      <c r="O74" s="2357">
        <v>882541</v>
      </c>
      <c r="P74" s="2357">
        <v>4310</v>
      </c>
      <c r="Q74" s="2357">
        <v>1854</v>
      </c>
      <c r="R74" s="2357">
        <v>15749</v>
      </c>
      <c r="S74" s="2357" t="s">
        <v>21</v>
      </c>
      <c r="T74" s="107" t="s">
        <v>41</v>
      </c>
      <c r="U74" s="635" t="s">
        <v>26</v>
      </c>
      <c r="V74" s="104" t="s">
        <v>26</v>
      </c>
      <c r="W74" s="105" t="s">
        <v>26</v>
      </c>
      <c r="X74" s="1195">
        <v>42339</v>
      </c>
      <c r="Y74" s="106">
        <v>2663</v>
      </c>
      <c r="Z74" s="2357" t="s">
        <v>21</v>
      </c>
      <c r="AA74" s="2357">
        <v>5253399</v>
      </c>
      <c r="AB74" s="2357">
        <v>7158591</v>
      </c>
      <c r="AC74" s="2357">
        <v>382737</v>
      </c>
      <c r="AD74" s="2357">
        <v>1015</v>
      </c>
      <c r="AE74" s="2357" t="s">
        <v>21</v>
      </c>
      <c r="AF74" s="2357" t="s">
        <v>21</v>
      </c>
      <c r="AG74" s="2357" t="s">
        <v>21</v>
      </c>
      <c r="AH74" s="2357" t="s">
        <v>21</v>
      </c>
      <c r="AI74" s="2357">
        <v>1314</v>
      </c>
      <c r="AJ74" s="2357" t="s">
        <v>21</v>
      </c>
      <c r="AK74" s="2357">
        <v>348792</v>
      </c>
      <c r="AL74" s="2357" t="s">
        <v>21</v>
      </c>
      <c r="AM74" s="2357">
        <v>111320</v>
      </c>
      <c r="AN74" s="2357">
        <v>343207</v>
      </c>
      <c r="AO74" s="107" t="s">
        <v>41</v>
      </c>
      <c r="AP74" s="635" t="s">
        <v>26</v>
      </c>
      <c r="AQ74" s="104" t="s">
        <v>26</v>
      </c>
      <c r="AR74" s="105" t="s">
        <v>26</v>
      </c>
      <c r="AS74" s="1195">
        <v>42339</v>
      </c>
      <c r="AT74" s="106">
        <v>2913403</v>
      </c>
      <c r="AU74" s="2356">
        <v>338268</v>
      </c>
      <c r="AV74" s="2357">
        <v>825225</v>
      </c>
      <c r="AW74" s="2357">
        <v>2278703</v>
      </c>
      <c r="AX74" s="2357">
        <v>81798</v>
      </c>
      <c r="AY74" s="2357">
        <v>2726798</v>
      </c>
      <c r="AZ74" s="2357">
        <v>111645</v>
      </c>
      <c r="BA74" s="2357">
        <v>637</v>
      </c>
      <c r="BB74" s="2357">
        <v>4501</v>
      </c>
      <c r="BC74" s="2357">
        <v>4928</v>
      </c>
      <c r="BD74" s="2357">
        <v>342858</v>
      </c>
      <c r="BE74" s="2357">
        <v>2090</v>
      </c>
      <c r="BF74" s="2357" t="s">
        <v>21</v>
      </c>
      <c r="BG74" s="2357">
        <v>463313</v>
      </c>
      <c r="BH74" s="2357">
        <v>328791</v>
      </c>
      <c r="BI74" s="2357">
        <v>82592</v>
      </c>
      <c r="BJ74" s="107" t="s">
        <v>41</v>
      </c>
      <c r="BK74" s="635" t="s">
        <v>26</v>
      </c>
      <c r="BL74" s="104" t="s">
        <v>26</v>
      </c>
      <c r="BM74" s="105" t="s">
        <v>26</v>
      </c>
      <c r="BN74" s="1195">
        <v>42339</v>
      </c>
      <c r="BO74" s="106">
        <v>6984</v>
      </c>
      <c r="BP74" s="2357" t="s">
        <v>21</v>
      </c>
      <c r="BQ74" s="1010" t="s">
        <v>21</v>
      </c>
      <c r="BR74" s="1010">
        <v>33</v>
      </c>
      <c r="BS74" s="2357">
        <v>173405</v>
      </c>
      <c r="BT74" s="2357" t="s">
        <v>21</v>
      </c>
      <c r="BU74" s="2357">
        <v>61697</v>
      </c>
      <c r="BV74" s="2357">
        <v>15655</v>
      </c>
      <c r="BW74" s="2357">
        <v>31187</v>
      </c>
      <c r="BX74" s="2357">
        <v>1333</v>
      </c>
      <c r="BY74" s="2357">
        <v>2249</v>
      </c>
      <c r="BZ74" s="2357">
        <v>240</v>
      </c>
      <c r="CA74" s="2357">
        <v>409</v>
      </c>
      <c r="CB74" s="2357">
        <v>7992</v>
      </c>
      <c r="CC74" s="2357">
        <v>8716</v>
      </c>
      <c r="CD74" s="2357">
        <v>493686</v>
      </c>
      <c r="CE74" s="107" t="s">
        <v>41</v>
      </c>
      <c r="CF74" s="635" t="s">
        <v>26</v>
      </c>
      <c r="CG74" s="104" t="s">
        <v>26</v>
      </c>
      <c r="CH74" s="105" t="s">
        <v>26</v>
      </c>
      <c r="CI74" s="1195">
        <v>42339</v>
      </c>
      <c r="CJ74" s="106">
        <v>2791</v>
      </c>
      <c r="CK74" s="2357">
        <v>621</v>
      </c>
      <c r="CL74" s="2357">
        <v>1</v>
      </c>
      <c r="CM74" s="2357">
        <v>1986</v>
      </c>
      <c r="CN74" s="2357">
        <v>1842</v>
      </c>
      <c r="CO74" s="2357">
        <v>144</v>
      </c>
      <c r="CP74" s="2357" t="s">
        <v>21</v>
      </c>
      <c r="CQ74" s="2357">
        <v>114</v>
      </c>
      <c r="CR74" s="2357" t="s">
        <v>21</v>
      </c>
      <c r="CS74" s="2357" t="s">
        <v>21</v>
      </c>
      <c r="CT74" s="2357">
        <v>33</v>
      </c>
      <c r="CU74" s="2357">
        <v>28880</v>
      </c>
      <c r="CV74" s="2357">
        <v>4433</v>
      </c>
      <c r="CW74" s="2357">
        <v>9165</v>
      </c>
      <c r="CX74" s="2357">
        <v>1447</v>
      </c>
      <c r="CY74" s="2357">
        <v>34</v>
      </c>
      <c r="CZ74" s="107" t="s">
        <v>41</v>
      </c>
      <c r="DA74" s="635" t="s">
        <v>26</v>
      </c>
      <c r="DB74" s="104" t="s">
        <v>26</v>
      </c>
      <c r="DC74" s="105" t="s">
        <v>26</v>
      </c>
      <c r="DD74" s="1195">
        <v>42339</v>
      </c>
      <c r="DE74" s="106">
        <v>5339</v>
      </c>
      <c r="DF74" s="2357">
        <v>2109</v>
      </c>
      <c r="DG74" s="2357" t="s">
        <v>21</v>
      </c>
      <c r="DH74" s="2357">
        <v>969</v>
      </c>
      <c r="DI74" s="2357">
        <v>9</v>
      </c>
      <c r="DJ74" s="2357">
        <v>561</v>
      </c>
      <c r="DK74" s="2357">
        <v>557</v>
      </c>
      <c r="DL74" s="2357">
        <v>4</v>
      </c>
      <c r="DM74" s="2357">
        <v>468</v>
      </c>
      <c r="DN74" s="2357" t="s">
        <v>21</v>
      </c>
      <c r="DO74" s="2357" t="s">
        <v>21</v>
      </c>
      <c r="DP74" s="2357">
        <v>1052</v>
      </c>
      <c r="DQ74" s="2357">
        <v>3</v>
      </c>
      <c r="DR74" s="2357">
        <v>169</v>
      </c>
      <c r="DS74" s="2357">
        <v>113</v>
      </c>
      <c r="DT74" s="2357">
        <v>642</v>
      </c>
      <c r="DU74" s="107" t="s">
        <v>41</v>
      </c>
      <c r="DV74" s="635" t="s">
        <v>26</v>
      </c>
      <c r="DW74" s="104" t="s">
        <v>26</v>
      </c>
      <c r="DX74" s="105" t="s">
        <v>26</v>
      </c>
      <c r="DY74" s="1195">
        <v>42339</v>
      </c>
      <c r="DZ74" s="2357">
        <v>564</v>
      </c>
      <c r="EA74" s="2357" t="s">
        <v>21</v>
      </c>
      <c r="EB74" s="2357">
        <v>12824</v>
      </c>
      <c r="EC74" s="2357">
        <v>4101</v>
      </c>
      <c r="ED74" s="2357">
        <v>8723</v>
      </c>
      <c r="EE74" s="2357">
        <v>5180</v>
      </c>
      <c r="EF74" s="2357" t="s">
        <v>21</v>
      </c>
      <c r="EG74" s="2357" t="s">
        <v>21</v>
      </c>
      <c r="EH74" s="2357">
        <v>623577</v>
      </c>
      <c r="EI74" s="2357">
        <v>337405</v>
      </c>
      <c r="EJ74" s="2357">
        <v>132465</v>
      </c>
      <c r="EK74" s="2357">
        <v>2848490</v>
      </c>
      <c r="EL74" s="2357">
        <v>181678</v>
      </c>
      <c r="EM74" s="2357">
        <v>6886</v>
      </c>
      <c r="EN74" s="2357">
        <v>206</v>
      </c>
      <c r="EO74" s="2357">
        <v>7586</v>
      </c>
      <c r="EP74" s="107" t="s">
        <v>41</v>
      </c>
      <c r="EQ74" s="635" t="s">
        <v>26</v>
      </c>
      <c r="ER74" s="104" t="s">
        <v>26</v>
      </c>
      <c r="ES74" s="105" t="s">
        <v>26</v>
      </c>
      <c r="ET74" s="1195">
        <v>42339</v>
      </c>
      <c r="EU74" s="2357">
        <v>2540497</v>
      </c>
      <c r="EV74" s="2357">
        <v>36884</v>
      </c>
      <c r="EW74" s="2357">
        <v>2</v>
      </c>
      <c r="EX74" s="2357">
        <v>10</v>
      </c>
      <c r="EY74" s="2357">
        <v>7467</v>
      </c>
      <c r="EZ74" s="2357">
        <v>1</v>
      </c>
      <c r="FA74" s="2357">
        <v>37259</v>
      </c>
      <c r="FB74" s="2357" t="s">
        <v>21</v>
      </c>
      <c r="FC74" s="2357" t="s">
        <v>21</v>
      </c>
      <c r="FD74" s="2357">
        <v>2476283</v>
      </c>
      <c r="FE74" s="2357">
        <v>2964057</v>
      </c>
      <c r="FF74" s="2357">
        <v>16458</v>
      </c>
      <c r="FG74" s="2357">
        <v>10176</v>
      </c>
      <c r="FH74" s="2357">
        <v>153606</v>
      </c>
      <c r="FI74" s="2357">
        <v>1419740</v>
      </c>
      <c r="FJ74" s="2357">
        <v>19650</v>
      </c>
      <c r="FK74" s="107" t="s">
        <v>41</v>
      </c>
      <c r="FL74" s="635" t="s">
        <v>26</v>
      </c>
      <c r="FM74" s="74"/>
    </row>
    <row r="75" spans="1:169" ht="15.75" customHeight="1">
      <c r="A75" s="35"/>
      <c r="B75" s="35"/>
      <c r="C75" s="35"/>
      <c r="D75" s="929"/>
      <c r="E75" s="929"/>
      <c r="F75" s="929"/>
      <c r="G75" s="929"/>
      <c r="H75" s="929"/>
      <c r="I75" s="929"/>
      <c r="J75" s="929"/>
      <c r="K75" s="929"/>
      <c r="L75" s="929"/>
      <c r="M75" s="929"/>
      <c r="N75" s="929"/>
      <c r="O75" s="929"/>
      <c r="P75" s="929"/>
      <c r="Q75" s="929"/>
      <c r="R75" s="929"/>
      <c r="S75" s="929"/>
      <c r="T75" s="146"/>
      <c r="U75" s="146"/>
      <c r="V75" s="929"/>
      <c r="W75" s="929"/>
      <c r="X75" s="929"/>
      <c r="Y75" s="929"/>
      <c r="Z75" s="929"/>
      <c r="AA75" s="929"/>
      <c r="AB75" s="929"/>
      <c r="AC75" s="929"/>
      <c r="AD75" s="1011"/>
      <c r="AE75" s="929"/>
      <c r="AF75" s="929"/>
      <c r="AG75" s="929"/>
      <c r="AH75" s="929"/>
      <c r="AI75" s="929"/>
      <c r="AJ75" s="929"/>
      <c r="AK75" s="929"/>
      <c r="AL75" s="929"/>
      <c r="AM75" s="929"/>
      <c r="AN75" s="929"/>
      <c r="AO75" s="146"/>
      <c r="AP75" s="146"/>
      <c r="AQ75" s="929"/>
      <c r="AR75" s="929"/>
      <c r="AS75" s="929"/>
      <c r="AT75" s="929"/>
      <c r="AU75" s="1012"/>
      <c r="AV75" s="929"/>
      <c r="AW75" s="929"/>
      <c r="AX75" s="929"/>
      <c r="AY75" s="929"/>
      <c r="AZ75" s="929"/>
      <c r="BA75" s="929"/>
      <c r="BB75" s="929"/>
      <c r="BC75" s="929"/>
      <c r="BD75" s="929"/>
      <c r="BE75" s="929"/>
      <c r="BF75" s="929"/>
      <c r="BG75" s="929"/>
      <c r="BH75" s="929"/>
      <c r="BI75" s="1012"/>
      <c r="BJ75" s="146"/>
      <c r="BK75" s="146"/>
      <c r="BL75" s="929"/>
      <c r="BM75" s="929"/>
      <c r="BN75" s="929"/>
      <c r="BO75" s="929"/>
      <c r="BP75" s="929"/>
      <c r="BQ75" s="929"/>
      <c r="BR75" s="929"/>
      <c r="BS75" s="929"/>
      <c r="BT75" s="929"/>
      <c r="BU75" s="929"/>
      <c r="BV75" s="929"/>
      <c r="BW75" s="929"/>
      <c r="BX75" s="929"/>
      <c r="BY75" s="929"/>
      <c r="BZ75" s="929"/>
      <c r="CA75" s="929"/>
      <c r="CB75" s="1012"/>
      <c r="CC75" s="1012"/>
      <c r="CD75" s="1012"/>
      <c r="CE75" s="146"/>
      <c r="CF75" s="146"/>
      <c r="CG75" s="929"/>
      <c r="CH75" s="929"/>
      <c r="CI75" s="929"/>
      <c r="CJ75" s="929"/>
      <c r="CK75" s="929"/>
      <c r="CL75" s="929"/>
      <c r="CM75" s="929"/>
      <c r="CN75" s="929"/>
      <c r="CO75" s="929"/>
      <c r="CP75" s="929"/>
      <c r="CR75" s="929"/>
      <c r="CS75" s="929"/>
      <c r="CT75" s="1012"/>
      <c r="CU75" s="929"/>
      <c r="CV75" s="929"/>
      <c r="CW75" s="929"/>
      <c r="CX75" s="929"/>
      <c r="CY75" s="929"/>
      <c r="CZ75" s="146"/>
      <c r="DA75" s="146"/>
      <c r="DB75" s="929"/>
      <c r="DC75" s="929"/>
      <c r="DD75" s="929"/>
      <c r="DE75" s="929"/>
      <c r="DF75" s="929"/>
      <c r="DG75" s="929"/>
      <c r="DH75" s="929"/>
      <c r="DI75" s="929"/>
      <c r="DJ75" s="1012"/>
      <c r="DK75" s="929"/>
      <c r="DL75" s="929"/>
      <c r="DM75" s="929"/>
      <c r="DN75" s="929"/>
      <c r="DO75" s="929"/>
      <c r="DP75" s="929"/>
      <c r="DQ75" s="929"/>
      <c r="DR75" s="929"/>
      <c r="DS75" s="929"/>
      <c r="DT75" s="929"/>
      <c r="DU75" s="146"/>
      <c r="DV75" s="146"/>
      <c r="DW75" s="929"/>
      <c r="DX75" s="929"/>
      <c r="DY75" s="929"/>
      <c r="DZ75" s="929"/>
      <c r="EA75" s="929"/>
      <c r="EB75" s="929"/>
      <c r="EC75" s="929"/>
      <c r="ED75" s="929"/>
      <c r="EE75" s="1012"/>
      <c r="EF75" s="929"/>
      <c r="EG75" s="929"/>
      <c r="EH75" s="929"/>
      <c r="EI75" s="929"/>
      <c r="EJ75" s="929"/>
      <c r="EK75" s="929"/>
      <c r="EL75" s="929"/>
      <c r="EM75" s="929"/>
      <c r="EN75" s="929"/>
      <c r="EO75" s="929"/>
      <c r="EP75" s="146"/>
      <c r="EQ75" s="146"/>
      <c r="ER75" s="929"/>
      <c r="ES75" s="929"/>
      <c r="ET75" s="929"/>
      <c r="EU75" s="929"/>
      <c r="EV75" s="929"/>
      <c r="EW75" s="929"/>
      <c r="EX75" s="929"/>
      <c r="EY75" s="929"/>
      <c r="EZ75" s="929"/>
      <c r="FA75" s="929"/>
      <c r="FB75" s="929"/>
      <c r="FC75" s="929"/>
      <c r="FD75" s="929"/>
      <c r="FE75" s="929"/>
      <c r="FF75" s="929"/>
      <c r="FG75" s="929"/>
      <c r="FH75" s="929"/>
      <c r="FI75" s="929"/>
      <c r="FJ75" s="929"/>
      <c r="FK75" s="146"/>
      <c r="FL75" s="146"/>
      <c r="FM75" s="655"/>
    </row>
    <row r="76" spans="1:169" s="14" customFormat="1" ht="19.5" customHeight="1">
      <c r="A76" s="2487" t="s">
        <v>2418</v>
      </c>
      <c r="B76" s="2457"/>
      <c r="C76" s="2458"/>
      <c r="D76" s="1014" t="s">
        <v>1128</v>
      </c>
      <c r="E76" s="2289" t="s">
        <v>1736</v>
      </c>
      <c r="F76" s="2376" t="s">
        <v>1129</v>
      </c>
      <c r="G76" s="2370"/>
      <c r="H76" s="2370" t="s">
        <v>2702</v>
      </c>
      <c r="I76" s="507"/>
      <c r="J76" s="507"/>
      <c r="K76" s="960" t="s">
        <v>2428</v>
      </c>
      <c r="L76" s="507" t="s">
        <v>2075</v>
      </c>
      <c r="M76" s="507"/>
      <c r="N76" s="507"/>
      <c r="O76" s="507" t="s">
        <v>2421</v>
      </c>
      <c r="P76" s="507" t="s">
        <v>2421</v>
      </c>
      <c r="Q76" s="507"/>
      <c r="R76" s="507"/>
      <c r="S76" s="507"/>
      <c r="T76" s="2480" t="s">
        <v>2422</v>
      </c>
      <c r="U76" s="2630"/>
      <c r="V76" s="2487" t="s">
        <v>2418</v>
      </c>
      <c r="W76" s="2457"/>
      <c r="X76" s="2458"/>
      <c r="Y76" s="2288" t="s">
        <v>2703</v>
      </c>
      <c r="Z76" s="1999"/>
      <c r="AA76" s="2005" t="s">
        <v>2704</v>
      </c>
      <c r="AB76" s="1999"/>
      <c r="AC76" s="2371"/>
      <c r="AD76" s="2377"/>
      <c r="AE76" s="1260"/>
      <c r="AF76" s="1233" t="s">
        <v>2705</v>
      </c>
      <c r="AG76" s="507"/>
      <c r="AH76" s="962" t="s">
        <v>2706</v>
      </c>
      <c r="AI76" s="507"/>
      <c r="AJ76" s="507" t="s">
        <v>2707</v>
      </c>
      <c r="AK76" s="507" t="s">
        <v>2421</v>
      </c>
      <c r="AL76" s="384"/>
      <c r="AM76" s="384"/>
      <c r="AN76" s="530"/>
      <c r="AO76" s="2480" t="s">
        <v>2422</v>
      </c>
      <c r="AP76" s="2630"/>
      <c r="AQ76" s="2487" t="s">
        <v>2418</v>
      </c>
      <c r="AR76" s="2457"/>
      <c r="AS76" s="2458"/>
      <c r="AT76" s="2376" t="s">
        <v>1130</v>
      </c>
      <c r="AU76" s="384"/>
      <c r="AV76" s="2371" t="s">
        <v>2708</v>
      </c>
      <c r="AW76" s="507"/>
      <c r="AX76" s="507"/>
      <c r="AY76" s="507"/>
      <c r="AZ76" s="507"/>
      <c r="BA76" s="960" t="s">
        <v>2428</v>
      </c>
      <c r="BB76" s="507"/>
      <c r="BC76" s="507"/>
      <c r="BD76" s="507"/>
      <c r="BE76" s="507"/>
      <c r="BF76" s="507"/>
      <c r="BG76" s="507"/>
      <c r="BH76" s="507"/>
      <c r="BJ76" s="2480" t="s">
        <v>2422</v>
      </c>
      <c r="BK76" s="2630"/>
      <c r="BL76" s="2487" t="s">
        <v>2418</v>
      </c>
      <c r="BM76" s="2457"/>
      <c r="BN76" s="2458"/>
      <c r="BO76" s="1020" t="s">
        <v>1131</v>
      </c>
      <c r="BP76" s="1260"/>
      <c r="BQ76" s="2371" t="s">
        <v>2709</v>
      </c>
      <c r="BR76" s="1260"/>
      <c r="BS76" s="507"/>
      <c r="BT76" s="2022" t="s">
        <v>1242</v>
      </c>
      <c r="BU76" s="1260"/>
      <c r="BV76" s="1260"/>
      <c r="BW76" s="384"/>
      <c r="BX76" s="384"/>
      <c r="BY76" s="507"/>
      <c r="BZ76" s="507"/>
      <c r="CA76" s="507" t="s">
        <v>2421</v>
      </c>
      <c r="CB76" s="384"/>
      <c r="CC76" s="384"/>
      <c r="CE76" s="2480" t="s">
        <v>2422</v>
      </c>
      <c r="CF76" s="2630"/>
      <c r="CG76" s="2487" t="s">
        <v>2418</v>
      </c>
      <c r="CH76" s="2457"/>
      <c r="CI76" s="2458"/>
      <c r="CJ76" s="1020" t="s">
        <v>1125</v>
      </c>
      <c r="CK76" s="1016"/>
      <c r="CL76" s="2371" t="s">
        <v>2710</v>
      </c>
      <c r="CM76" s="1260"/>
      <c r="CN76" s="2371"/>
      <c r="CO76" s="2371"/>
      <c r="CP76" s="507"/>
      <c r="CQ76" s="960" t="s">
        <v>2428</v>
      </c>
      <c r="CR76" s="2371"/>
      <c r="CS76" s="941"/>
      <c r="CT76" s="2376" t="s">
        <v>1132</v>
      </c>
      <c r="CU76" s="384"/>
      <c r="CV76" s="2371" t="s">
        <v>2711</v>
      </c>
      <c r="CW76" s="384"/>
      <c r="CX76" s="384"/>
      <c r="CY76" s="444"/>
      <c r="CZ76" s="2480" t="s">
        <v>2422</v>
      </c>
      <c r="DA76" s="2630"/>
      <c r="DB76" s="2487" t="s">
        <v>2418</v>
      </c>
      <c r="DC76" s="2457"/>
      <c r="DD76" s="2458"/>
      <c r="DE76" s="1020" t="s">
        <v>1133</v>
      </c>
      <c r="DF76" s="507"/>
      <c r="DG76" s="2371" t="s">
        <v>2712</v>
      </c>
      <c r="DH76" s="2371"/>
      <c r="DI76" s="2290"/>
      <c r="DJ76" s="1274"/>
      <c r="DK76" s="2703" t="s">
        <v>1134</v>
      </c>
      <c r="DL76" s="2678"/>
      <c r="DM76" s="507"/>
      <c r="DN76" s="507" t="s">
        <v>2713</v>
      </c>
      <c r="DO76" s="384"/>
      <c r="DP76" s="384"/>
      <c r="DQ76" s="384"/>
      <c r="DR76" s="384"/>
      <c r="DS76" s="384"/>
      <c r="DT76" s="444"/>
      <c r="DU76" s="2480" t="s">
        <v>2422</v>
      </c>
      <c r="DV76" s="2630"/>
      <c r="DW76" s="2487" t="s">
        <v>2418</v>
      </c>
      <c r="DX76" s="2457"/>
      <c r="DY76" s="2458"/>
      <c r="DZ76" s="1020" t="s">
        <v>1135</v>
      </c>
      <c r="EA76" s="2002"/>
      <c r="EB76" s="2002"/>
      <c r="EC76" s="2371" t="s">
        <v>2714</v>
      </c>
      <c r="ED76" s="2290"/>
      <c r="EE76" s="519"/>
      <c r="EF76" s="2291"/>
      <c r="EG76" s="2292" t="s">
        <v>1136</v>
      </c>
      <c r="EH76" s="507" t="s">
        <v>2075</v>
      </c>
      <c r="EI76" s="2371" t="s">
        <v>2715</v>
      </c>
      <c r="EJ76" s="2201"/>
      <c r="EK76" s="2201"/>
      <c r="EL76" s="507"/>
      <c r="EM76" s="507"/>
      <c r="EN76" s="507"/>
      <c r="EO76" s="507"/>
      <c r="EP76" s="2480" t="s">
        <v>2422</v>
      </c>
      <c r="EQ76" s="2630"/>
      <c r="ER76" s="2487" t="s">
        <v>2418</v>
      </c>
      <c r="ES76" s="2457"/>
      <c r="ET76" s="2458"/>
      <c r="EU76" s="1024" t="s">
        <v>2716</v>
      </c>
      <c r="EV76" s="1016"/>
      <c r="EW76" s="507" t="s">
        <v>2717</v>
      </c>
      <c r="EX76" s="1016"/>
      <c r="EY76" s="1016"/>
      <c r="EZ76" s="1016"/>
      <c r="FA76" s="2365"/>
      <c r="FB76" s="2365"/>
      <c r="FC76" s="2480" t="s">
        <v>2422</v>
      </c>
      <c r="FD76" s="2669"/>
      <c r="FE76" s="146"/>
      <c r="FF76" s="146"/>
      <c r="FG76" s="146"/>
      <c r="FH76" s="146"/>
      <c r="FI76" s="146"/>
      <c r="FJ76" s="146"/>
      <c r="FK76" s="2483"/>
      <c r="FL76" s="2632"/>
      <c r="FM76" s="638"/>
    </row>
    <row r="77" spans="1:169" s="14" customFormat="1" ht="17.25" customHeight="1">
      <c r="A77" s="2533"/>
      <c r="B77" s="2533"/>
      <c r="C77" s="2534"/>
      <c r="D77" s="923" t="s">
        <v>5</v>
      </c>
      <c r="E77" s="923" t="s">
        <v>7</v>
      </c>
      <c r="F77" s="923" t="s">
        <v>227</v>
      </c>
      <c r="G77" s="923" t="s">
        <v>354</v>
      </c>
      <c r="H77" s="923" t="s">
        <v>1742</v>
      </c>
      <c r="I77" s="923" t="s">
        <v>301</v>
      </c>
      <c r="J77" s="923" t="s">
        <v>302</v>
      </c>
      <c r="K77" s="923" t="s">
        <v>303</v>
      </c>
      <c r="L77" s="923" t="s">
        <v>355</v>
      </c>
      <c r="M77" s="924" t="s">
        <v>378</v>
      </c>
      <c r="N77" s="923" t="s">
        <v>306</v>
      </c>
      <c r="O77" s="923" t="s">
        <v>307</v>
      </c>
      <c r="P77" s="924" t="s">
        <v>379</v>
      </c>
      <c r="Q77" s="924" t="s">
        <v>1388</v>
      </c>
      <c r="R77" s="923" t="s">
        <v>1389</v>
      </c>
      <c r="S77" s="923" t="s">
        <v>358</v>
      </c>
      <c r="T77" s="2631"/>
      <c r="U77" s="2632"/>
      <c r="V77" s="2533"/>
      <c r="W77" s="2533"/>
      <c r="X77" s="2534"/>
      <c r="Y77" s="923" t="s">
        <v>380</v>
      </c>
      <c r="Z77" s="923" t="s">
        <v>12</v>
      </c>
      <c r="AA77" s="923" t="s">
        <v>13</v>
      </c>
      <c r="AB77" s="923" t="s">
        <v>311</v>
      </c>
      <c r="AC77" s="923" t="s">
        <v>360</v>
      </c>
      <c r="AD77" s="923" t="s">
        <v>360</v>
      </c>
      <c r="AE77" s="1631" t="s">
        <v>88</v>
      </c>
      <c r="AF77" s="923" t="s">
        <v>5</v>
      </c>
      <c r="AG77" s="923" t="s">
        <v>7</v>
      </c>
      <c r="AH77" s="923" t="s">
        <v>227</v>
      </c>
      <c r="AI77" s="923" t="s">
        <v>354</v>
      </c>
      <c r="AJ77" s="923" t="s">
        <v>303</v>
      </c>
      <c r="AK77" s="924" t="s">
        <v>378</v>
      </c>
      <c r="AL77" s="923" t="s">
        <v>358</v>
      </c>
      <c r="AM77" s="923" t="s">
        <v>359</v>
      </c>
      <c r="AN77" s="923" t="s">
        <v>10</v>
      </c>
      <c r="AO77" s="2631"/>
      <c r="AP77" s="2632"/>
      <c r="AQ77" s="2533"/>
      <c r="AR77" s="2533"/>
      <c r="AS77" s="2534"/>
      <c r="AT77" s="923" t="s">
        <v>354</v>
      </c>
      <c r="AU77" s="923" t="s">
        <v>301</v>
      </c>
      <c r="AV77" s="923" t="s">
        <v>302</v>
      </c>
      <c r="AW77" s="923" t="s">
        <v>303</v>
      </c>
      <c r="AX77" s="923" t="s">
        <v>355</v>
      </c>
      <c r="AY77" s="924" t="s">
        <v>378</v>
      </c>
      <c r="AZ77" s="923" t="s">
        <v>307</v>
      </c>
      <c r="BA77" s="923" t="s">
        <v>358</v>
      </c>
      <c r="BB77" s="923" t="s">
        <v>359</v>
      </c>
      <c r="BC77" s="923" t="s">
        <v>10</v>
      </c>
      <c r="BD77" s="923" t="s">
        <v>11</v>
      </c>
      <c r="BE77" s="923" t="s">
        <v>1392</v>
      </c>
      <c r="BF77" s="923" t="s">
        <v>380</v>
      </c>
      <c r="BG77" s="923" t="s">
        <v>12</v>
      </c>
      <c r="BH77" s="923" t="s">
        <v>13</v>
      </c>
      <c r="BI77" s="923" t="s">
        <v>14</v>
      </c>
      <c r="BJ77" s="2631"/>
      <c r="BK77" s="2632"/>
      <c r="BL77" s="2533"/>
      <c r="BM77" s="2533"/>
      <c r="BN77" s="2534"/>
      <c r="BO77" s="923" t="s">
        <v>19</v>
      </c>
      <c r="BP77" s="923" t="s">
        <v>88</v>
      </c>
      <c r="BQ77" s="923" t="s">
        <v>1759</v>
      </c>
      <c r="BR77" s="923" t="s">
        <v>5</v>
      </c>
      <c r="BS77" s="923" t="s">
        <v>7</v>
      </c>
      <c r="BT77" s="923" t="s">
        <v>227</v>
      </c>
      <c r="BU77" s="923" t="s">
        <v>354</v>
      </c>
      <c r="BV77" s="923" t="s">
        <v>301</v>
      </c>
      <c r="BW77" s="923" t="s">
        <v>302</v>
      </c>
      <c r="BX77" s="923" t="s">
        <v>303</v>
      </c>
      <c r="BY77" s="923" t="s">
        <v>355</v>
      </c>
      <c r="BZ77" s="924" t="s">
        <v>378</v>
      </c>
      <c r="CA77" s="923" t="s">
        <v>307</v>
      </c>
      <c r="CB77" s="923" t="s">
        <v>1389</v>
      </c>
      <c r="CC77" s="923" t="s">
        <v>358</v>
      </c>
      <c r="CD77" s="923" t="s">
        <v>359</v>
      </c>
      <c r="CE77" s="2631"/>
      <c r="CF77" s="2632"/>
      <c r="CG77" s="2533"/>
      <c r="CH77" s="2533"/>
      <c r="CI77" s="2534"/>
      <c r="CJ77" s="923" t="s">
        <v>13</v>
      </c>
      <c r="CK77" s="923" t="s">
        <v>15</v>
      </c>
      <c r="CL77" s="923" t="s">
        <v>311</v>
      </c>
      <c r="CM77" s="923" t="s">
        <v>360</v>
      </c>
      <c r="CN77" s="923" t="s">
        <v>360</v>
      </c>
      <c r="CO77" s="923" t="s">
        <v>17</v>
      </c>
      <c r="CP77" s="2285" t="s">
        <v>88</v>
      </c>
      <c r="CQ77" s="923" t="s">
        <v>1801</v>
      </c>
      <c r="CR77" s="923" t="s">
        <v>5</v>
      </c>
      <c r="CS77" s="923" t="s">
        <v>7</v>
      </c>
      <c r="CT77" s="923" t="s">
        <v>227</v>
      </c>
      <c r="CU77" s="923" t="s">
        <v>354</v>
      </c>
      <c r="CV77" s="923" t="s">
        <v>301</v>
      </c>
      <c r="CW77" s="923" t="s">
        <v>302</v>
      </c>
      <c r="CX77" s="923" t="s">
        <v>303</v>
      </c>
      <c r="CY77" s="923" t="s">
        <v>355</v>
      </c>
      <c r="CZ77" s="2631"/>
      <c r="DA77" s="2632"/>
      <c r="DB77" s="2533"/>
      <c r="DC77" s="2533"/>
      <c r="DD77" s="2534"/>
      <c r="DE77" s="923" t="s">
        <v>360</v>
      </c>
      <c r="DF77" s="923" t="s">
        <v>17</v>
      </c>
      <c r="DG77" s="923" t="s">
        <v>88</v>
      </c>
      <c r="DH77" s="923" t="s">
        <v>1801</v>
      </c>
      <c r="DI77" s="923" t="s">
        <v>5</v>
      </c>
      <c r="DJ77" s="923" t="s">
        <v>7</v>
      </c>
      <c r="DK77" s="923" t="s">
        <v>227</v>
      </c>
      <c r="DL77" s="923" t="s">
        <v>354</v>
      </c>
      <c r="DM77" s="923" t="s">
        <v>301</v>
      </c>
      <c r="DN77" s="923" t="s">
        <v>302</v>
      </c>
      <c r="DO77" s="923" t="s">
        <v>303</v>
      </c>
      <c r="DP77" s="923" t="s">
        <v>355</v>
      </c>
      <c r="DQ77" s="924" t="s">
        <v>378</v>
      </c>
      <c r="DR77" s="923" t="s">
        <v>306</v>
      </c>
      <c r="DS77" s="923" t="s">
        <v>307</v>
      </c>
      <c r="DT77" s="924" t="s">
        <v>379</v>
      </c>
      <c r="DU77" s="2631"/>
      <c r="DV77" s="2632"/>
      <c r="DW77" s="2533"/>
      <c r="DX77" s="2533"/>
      <c r="DY77" s="2534"/>
      <c r="DZ77" s="923" t="s">
        <v>360</v>
      </c>
      <c r="EA77" s="923" t="s">
        <v>360</v>
      </c>
      <c r="EB77" s="923" t="s">
        <v>18</v>
      </c>
      <c r="EC77" s="923" t="s">
        <v>88</v>
      </c>
      <c r="ED77" s="923" t="s">
        <v>1759</v>
      </c>
      <c r="EE77" s="923" t="s">
        <v>5</v>
      </c>
      <c r="EF77" s="923" t="s">
        <v>7</v>
      </c>
      <c r="EG77" s="923" t="s">
        <v>227</v>
      </c>
      <c r="EH77" s="923" t="s">
        <v>354</v>
      </c>
      <c r="EI77" s="923" t="s">
        <v>1742</v>
      </c>
      <c r="EJ77" s="923" t="s">
        <v>301</v>
      </c>
      <c r="EK77" s="923" t="s">
        <v>302</v>
      </c>
      <c r="EL77" s="923" t="s">
        <v>303</v>
      </c>
      <c r="EM77" s="923" t="s">
        <v>355</v>
      </c>
      <c r="EN77" s="924" t="s">
        <v>378</v>
      </c>
      <c r="EO77" s="923" t="s">
        <v>306</v>
      </c>
      <c r="EP77" s="2631"/>
      <c r="EQ77" s="2632"/>
      <c r="ER77" s="2533"/>
      <c r="ES77" s="2533"/>
      <c r="ET77" s="2534"/>
      <c r="EU77" s="923" t="s">
        <v>15</v>
      </c>
      <c r="EV77" s="923" t="s">
        <v>311</v>
      </c>
      <c r="EW77" s="923" t="s">
        <v>360</v>
      </c>
      <c r="EX77" s="923" t="s">
        <v>360</v>
      </c>
      <c r="EY77" s="922" t="s">
        <v>88</v>
      </c>
      <c r="EZ77" s="922" t="s">
        <v>1759</v>
      </c>
      <c r="FA77" s="923" t="s">
        <v>5</v>
      </c>
      <c r="FB77" s="923" t="s">
        <v>7</v>
      </c>
      <c r="FC77" s="2670"/>
      <c r="FD77" s="2671"/>
      <c r="FK77" s="2632"/>
      <c r="FL77" s="2632"/>
      <c r="FM77" s="638"/>
    </row>
    <row r="78" spans="1:169" s="14" customFormat="1" ht="16.5" customHeight="1">
      <c r="A78" s="2533"/>
      <c r="B78" s="2533"/>
      <c r="C78" s="2534"/>
      <c r="D78" s="922"/>
      <c r="E78" s="922"/>
      <c r="F78" s="922" t="s">
        <v>9</v>
      </c>
      <c r="G78" s="922" t="s">
        <v>9</v>
      </c>
      <c r="H78" s="922"/>
      <c r="I78" s="922"/>
      <c r="J78" s="922"/>
      <c r="K78" s="922"/>
      <c r="L78" s="922"/>
      <c r="M78" s="922"/>
      <c r="N78" s="922" t="s">
        <v>2395</v>
      </c>
      <c r="O78" s="922" t="s">
        <v>2395</v>
      </c>
      <c r="P78" s="922" t="s">
        <v>381</v>
      </c>
      <c r="Q78" s="922"/>
      <c r="R78" s="922"/>
      <c r="S78" s="922" t="s">
        <v>363</v>
      </c>
      <c r="T78" s="2631"/>
      <c r="U78" s="2632"/>
      <c r="V78" s="2533"/>
      <c r="W78" s="2533"/>
      <c r="X78" s="2534"/>
      <c r="Y78" s="922" t="s">
        <v>2497</v>
      </c>
      <c r="Z78" s="922"/>
      <c r="AA78" s="922"/>
      <c r="AB78" s="922"/>
      <c r="AC78" s="922" t="s">
        <v>2393</v>
      </c>
      <c r="AD78" s="922" t="s">
        <v>2394</v>
      </c>
      <c r="AE78" s="862"/>
      <c r="AF78" s="922"/>
      <c r="AG78" s="922"/>
      <c r="AH78" s="922" t="s">
        <v>9</v>
      </c>
      <c r="AI78" s="922" t="s">
        <v>9</v>
      </c>
      <c r="AJ78" s="922"/>
      <c r="AK78" s="922"/>
      <c r="AL78" s="922" t="s">
        <v>363</v>
      </c>
      <c r="AM78" s="922" t="s">
        <v>364</v>
      </c>
      <c r="AN78" s="922"/>
      <c r="AO78" s="2631"/>
      <c r="AP78" s="2632"/>
      <c r="AQ78" s="2533"/>
      <c r="AR78" s="2533"/>
      <c r="AS78" s="2534"/>
      <c r="AT78" s="922" t="s">
        <v>9</v>
      </c>
      <c r="AU78" s="922"/>
      <c r="AV78" s="922"/>
      <c r="AW78" s="922"/>
      <c r="AX78" s="922"/>
      <c r="AY78" s="922"/>
      <c r="AZ78" s="922" t="s">
        <v>2395</v>
      </c>
      <c r="BA78" s="922" t="s">
        <v>363</v>
      </c>
      <c r="BB78" s="922" t="s">
        <v>364</v>
      </c>
      <c r="BC78" s="922" t="s">
        <v>1736</v>
      </c>
      <c r="BD78" s="2194" t="s">
        <v>736</v>
      </c>
      <c r="BE78" s="922"/>
      <c r="BF78" s="922" t="s">
        <v>2497</v>
      </c>
      <c r="BG78" s="922"/>
      <c r="BH78" s="922"/>
      <c r="BI78" s="922"/>
      <c r="BJ78" s="2631"/>
      <c r="BK78" s="2632"/>
      <c r="BL78" s="2533"/>
      <c r="BM78" s="2533"/>
      <c r="BN78" s="2534"/>
      <c r="BO78" s="922"/>
      <c r="BP78" s="862"/>
      <c r="BQ78" s="862"/>
      <c r="BR78" s="922"/>
      <c r="BS78" s="922"/>
      <c r="BT78" s="922" t="s">
        <v>9</v>
      </c>
      <c r="BU78" s="922" t="s">
        <v>9</v>
      </c>
      <c r="BV78" s="922"/>
      <c r="BW78" s="922"/>
      <c r="BX78" s="922"/>
      <c r="BY78" s="922"/>
      <c r="BZ78" s="922"/>
      <c r="CA78" s="922" t="s">
        <v>2395</v>
      </c>
      <c r="CB78" s="922"/>
      <c r="CC78" s="922" t="s">
        <v>363</v>
      </c>
      <c r="CD78" s="922" t="s">
        <v>364</v>
      </c>
      <c r="CE78" s="2631"/>
      <c r="CF78" s="2632"/>
      <c r="CG78" s="2533"/>
      <c r="CH78" s="2533"/>
      <c r="CI78" s="2534"/>
      <c r="CJ78" s="922"/>
      <c r="CK78" s="922"/>
      <c r="CL78" s="922"/>
      <c r="CM78" s="922" t="s">
        <v>2393</v>
      </c>
      <c r="CN78" s="922" t="s">
        <v>2394</v>
      </c>
      <c r="CO78" s="922"/>
      <c r="CP78" s="862"/>
      <c r="CQ78" s="862"/>
      <c r="CR78" s="922"/>
      <c r="CS78" s="922"/>
      <c r="CT78" s="922" t="s">
        <v>9</v>
      </c>
      <c r="CU78" s="922" t="s">
        <v>9</v>
      </c>
      <c r="CV78" s="922"/>
      <c r="CW78" s="922"/>
      <c r="CX78" s="922"/>
      <c r="CY78" s="922"/>
      <c r="CZ78" s="2631"/>
      <c r="DA78" s="2632"/>
      <c r="DB78" s="2533"/>
      <c r="DC78" s="2533"/>
      <c r="DD78" s="2534"/>
      <c r="DE78" s="922" t="s">
        <v>2394</v>
      </c>
      <c r="DF78" s="922"/>
      <c r="DG78" s="862"/>
      <c r="DH78" s="862"/>
      <c r="DI78" s="922"/>
      <c r="DJ78" s="922"/>
      <c r="DK78" s="922" t="s">
        <v>9</v>
      </c>
      <c r="DL78" s="922" t="s">
        <v>9</v>
      </c>
      <c r="DM78" s="922"/>
      <c r="DN78" s="922"/>
      <c r="DO78" s="922"/>
      <c r="DP78" s="922"/>
      <c r="DQ78" s="922"/>
      <c r="DR78" s="922" t="s">
        <v>2395</v>
      </c>
      <c r="DS78" s="922" t="s">
        <v>2395</v>
      </c>
      <c r="DT78" s="922" t="s">
        <v>381</v>
      </c>
      <c r="DU78" s="2631"/>
      <c r="DV78" s="2632"/>
      <c r="DW78" s="2533"/>
      <c r="DX78" s="2533"/>
      <c r="DY78" s="2534"/>
      <c r="DZ78" s="922" t="s">
        <v>2393</v>
      </c>
      <c r="EA78" s="922" t="s">
        <v>2394</v>
      </c>
      <c r="EB78" s="862"/>
      <c r="EC78" s="862"/>
      <c r="ED78" s="862"/>
      <c r="EE78" s="922"/>
      <c r="EF78" s="922"/>
      <c r="EG78" s="922" t="s">
        <v>9</v>
      </c>
      <c r="EH78" s="922" t="s">
        <v>9</v>
      </c>
      <c r="EI78" s="922"/>
      <c r="EJ78" s="922"/>
      <c r="EK78" s="922"/>
      <c r="EL78" s="922"/>
      <c r="EM78" s="922"/>
      <c r="EN78" s="922"/>
      <c r="EO78" s="922" t="s">
        <v>2395</v>
      </c>
      <c r="EP78" s="2631"/>
      <c r="EQ78" s="2632"/>
      <c r="ER78" s="2533"/>
      <c r="ES78" s="2533"/>
      <c r="ET78" s="2534"/>
      <c r="EU78" s="922"/>
      <c r="EV78" s="922"/>
      <c r="EW78" s="922" t="s">
        <v>2393</v>
      </c>
      <c r="EX78" s="922" t="s">
        <v>2394</v>
      </c>
      <c r="EY78" s="862"/>
      <c r="EZ78" s="862"/>
      <c r="FA78" s="922"/>
      <c r="FB78" s="922"/>
      <c r="FC78" s="2670"/>
      <c r="FD78" s="2671"/>
      <c r="FK78" s="2632"/>
      <c r="FL78" s="2632"/>
      <c r="FM78" s="638"/>
    </row>
    <row r="79" spans="1:169" s="14" customFormat="1" ht="16" customHeight="1">
      <c r="A79" s="2533"/>
      <c r="B79" s="2533"/>
      <c r="C79" s="2534"/>
      <c r="D79" s="395"/>
      <c r="E79" s="390"/>
      <c r="F79" s="395" t="s">
        <v>2396</v>
      </c>
      <c r="G79" s="395" t="s">
        <v>2425</v>
      </c>
      <c r="H79" s="390"/>
      <c r="I79" s="390"/>
      <c r="J79" s="390"/>
      <c r="K79" s="390" t="s">
        <v>367</v>
      </c>
      <c r="L79" s="395" t="s">
        <v>395</v>
      </c>
      <c r="M79" s="395" t="s">
        <v>395</v>
      </c>
      <c r="N79" s="395"/>
      <c r="O79" s="390" t="s">
        <v>2398</v>
      </c>
      <c r="P79" s="395"/>
      <c r="Q79" s="390"/>
      <c r="R79" s="390"/>
      <c r="S79" s="390" t="s">
        <v>2399</v>
      </c>
      <c r="T79" s="2631"/>
      <c r="U79" s="2632"/>
      <c r="V79" s="2533"/>
      <c r="W79" s="2533"/>
      <c r="X79" s="2534"/>
      <c r="Y79" s="395"/>
      <c r="Z79" s="395"/>
      <c r="AA79" s="395" t="s">
        <v>2602</v>
      </c>
      <c r="AB79" s="395" t="s">
        <v>2398</v>
      </c>
      <c r="AC79" s="395"/>
      <c r="AD79" s="395"/>
      <c r="AE79" s="390"/>
      <c r="AF79" s="395"/>
      <c r="AG79" s="390"/>
      <c r="AH79" s="395" t="s">
        <v>2396</v>
      </c>
      <c r="AI79" s="395" t="s">
        <v>2425</v>
      </c>
      <c r="AJ79" s="390" t="s">
        <v>367</v>
      </c>
      <c r="AK79" s="395" t="s">
        <v>395</v>
      </c>
      <c r="AL79" s="390" t="s">
        <v>2399</v>
      </c>
      <c r="AM79" s="925" t="s">
        <v>2400</v>
      </c>
      <c r="AN79" s="390"/>
      <c r="AO79" s="2631"/>
      <c r="AP79" s="2632"/>
      <c r="AQ79" s="2533"/>
      <c r="AR79" s="2533"/>
      <c r="AS79" s="2534"/>
      <c r="AT79" s="395" t="s">
        <v>2425</v>
      </c>
      <c r="AU79" s="390"/>
      <c r="AV79" s="390"/>
      <c r="AW79" s="390" t="s">
        <v>367</v>
      </c>
      <c r="AX79" s="395" t="s">
        <v>395</v>
      </c>
      <c r="AY79" s="395" t="s">
        <v>395</v>
      </c>
      <c r="AZ79" s="390" t="s">
        <v>2398</v>
      </c>
      <c r="BA79" s="390" t="s">
        <v>2399</v>
      </c>
      <c r="BB79" s="925" t="s">
        <v>2400</v>
      </c>
      <c r="BC79" s="390"/>
      <c r="BD79" s="390" t="s">
        <v>1751</v>
      </c>
      <c r="BE79" s="390"/>
      <c r="BF79" s="395"/>
      <c r="BG79" s="395"/>
      <c r="BH79" s="395" t="s">
        <v>2602</v>
      </c>
      <c r="BI79" s="390" t="s">
        <v>2603</v>
      </c>
      <c r="BJ79" s="2631"/>
      <c r="BK79" s="2632"/>
      <c r="BL79" s="2533"/>
      <c r="BM79" s="2533"/>
      <c r="BN79" s="2534"/>
      <c r="BO79" s="390"/>
      <c r="BP79" s="390"/>
      <c r="BQ79" s="2674" t="s">
        <v>2401</v>
      </c>
      <c r="BR79" s="395"/>
      <c r="BS79" s="390"/>
      <c r="BT79" s="395" t="s">
        <v>2396</v>
      </c>
      <c r="BU79" s="395" t="s">
        <v>2425</v>
      </c>
      <c r="BV79" s="390"/>
      <c r="BW79" s="390"/>
      <c r="BX79" s="390" t="s">
        <v>367</v>
      </c>
      <c r="BY79" s="395" t="s">
        <v>395</v>
      </c>
      <c r="BZ79" s="395" t="s">
        <v>395</v>
      </c>
      <c r="CA79" s="390" t="s">
        <v>2398</v>
      </c>
      <c r="CB79" s="390"/>
      <c r="CC79" s="390" t="s">
        <v>2399</v>
      </c>
      <c r="CD79" s="925" t="s">
        <v>2400</v>
      </c>
      <c r="CE79" s="2631"/>
      <c r="CF79" s="2632"/>
      <c r="CG79" s="2533"/>
      <c r="CH79" s="2533"/>
      <c r="CI79" s="2534"/>
      <c r="CJ79" s="395" t="s">
        <v>2602</v>
      </c>
      <c r="CK79" s="395"/>
      <c r="CL79" s="395" t="s">
        <v>2398</v>
      </c>
      <c r="CM79" s="395"/>
      <c r="CN79" s="395"/>
      <c r="CO79" s="390"/>
      <c r="CP79" s="390"/>
      <c r="CQ79" s="2674" t="s">
        <v>2401</v>
      </c>
      <c r="CR79" s="395"/>
      <c r="CS79" s="390"/>
      <c r="CT79" s="395" t="s">
        <v>2396</v>
      </c>
      <c r="CU79" s="395" t="s">
        <v>2425</v>
      </c>
      <c r="CV79" s="390"/>
      <c r="CW79" s="390"/>
      <c r="CX79" s="390" t="s">
        <v>367</v>
      </c>
      <c r="CY79" s="395" t="s">
        <v>395</v>
      </c>
      <c r="CZ79" s="2631"/>
      <c r="DA79" s="2632"/>
      <c r="DB79" s="2533"/>
      <c r="DC79" s="2533"/>
      <c r="DD79" s="2534"/>
      <c r="DE79" s="395"/>
      <c r="DF79" s="390"/>
      <c r="DG79" s="390"/>
      <c r="DH79" s="2674" t="s">
        <v>2401</v>
      </c>
      <c r="DI79" s="395"/>
      <c r="DJ79" s="390"/>
      <c r="DK79" s="395" t="s">
        <v>2396</v>
      </c>
      <c r="DL79" s="395" t="s">
        <v>2425</v>
      </c>
      <c r="DM79" s="390"/>
      <c r="DN79" s="390"/>
      <c r="DO79" s="390" t="s">
        <v>367</v>
      </c>
      <c r="DP79" s="395" t="s">
        <v>395</v>
      </c>
      <c r="DQ79" s="395" t="s">
        <v>395</v>
      </c>
      <c r="DR79" s="395"/>
      <c r="DS79" s="390" t="s">
        <v>2398</v>
      </c>
      <c r="DT79" s="395"/>
      <c r="DU79" s="2631"/>
      <c r="DV79" s="2632"/>
      <c r="DW79" s="2533"/>
      <c r="DX79" s="2533"/>
      <c r="DY79" s="2534"/>
      <c r="DZ79" s="395"/>
      <c r="EA79" s="395"/>
      <c r="EB79" s="390"/>
      <c r="EC79" s="390"/>
      <c r="ED79" s="2674" t="s">
        <v>2401</v>
      </c>
      <c r="EE79" s="395"/>
      <c r="EF79" s="390"/>
      <c r="EG79" s="395" t="s">
        <v>2396</v>
      </c>
      <c r="EH79" s="395" t="s">
        <v>2425</v>
      </c>
      <c r="EI79" s="390"/>
      <c r="EJ79" s="390"/>
      <c r="EK79" s="390"/>
      <c r="EL79" s="390" t="s">
        <v>367</v>
      </c>
      <c r="EM79" s="395" t="s">
        <v>395</v>
      </c>
      <c r="EN79" s="395" t="s">
        <v>395</v>
      </c>
      <c r="EO79" s="395"/>
      <c r="EP79" s="2631"/>
      <c r="EQ79" s="2632"/>
      <c r="ER79" s="2533"/>
      <c r="ES79" s="2533"/>
      <c r="ET79" s="2534"/>
      <c r="EU79" s="395"/>
      <c r="EV79" s="395" t="s">
        <v>2398</v>
      </c>
      <c r="EW79" s="395"/>
      <c r="EX79" s="395"/>
      <c r="EY79" s="390"/>
      <c r="EZ79" s="2674" t="s">
        <v>2401</v>
      </c>
      <c r="FA79" s="395"/>
      <c r="FB79" s="390"/>
      <c r="FC79" s="2670"/>
      <c r="FD79" s="2671"/>
      <c r="FK79" s="2632"/>
      <c r="FL79" s="2632"/>
      <c r="FM79" s="638"/>
    </row>
    <row r="80" spans="1:169" s="14" customFormat="1" ht="16" customHeight="1">
      <c r="A80" s="2533"/>
      <c r="B80" s="2533"/>
      <c r="C80" s="2534"/>
      <c r="D80" s="395" t="s">
        <v>2412</v>
      </c>
      <c r="E80" s="390" t="s">
        <v>2218</v>
      </c>
      <c r="F80" s="2667" t="s">
        <v>2402</v>
      </c>
      <c r="G80" s="2667" t="s">
        <v>2402</v>
      </c>
      <c r="H80" s="390" t="s">
        <v>1611</v>
      </c>
      <c r="I80" s="390" t="s">
        <v>1612</v>
      </c>
      <c r="J80" s="390" t="s">
        <v>1613</v>
      </c>
      <c r="K80" s="395" t="s">
        <v>2403</v>
      </c>
      <c r="L80" s="395" t="s">
        <v>2404</v>
      </c>
      <c r="M80" s="395" t="s">
        <v>2411</v>
      </c>
      <c r="N80" s="395" t="s">
        <v>1644</v>
      </c>
      <c r="O80" s="390" t="s">
        <v>2502</v>
      </c>
      <c r="P80" s="395" t="s">
        <v>1747</v>
      </c>
      <c r="Q80" s="390" t="s">
        <v>1646</v>
      </c>
      <c r="R80" s="390" t="s">
        <v>1748</v>
      </c>
      <c r="S80" s="390" t="s">
        <v>2407</v>
      </c>
      <c r="T80" s="2631"/>
      <c r="U80" s="2632"/>
      <c r="V80" s="2533"/>
      <c r="W80" s="2533"/>
      <c r="X80" s="2534"/>
      <c r="Y80" s="395" t="s">
        <v>148</v>
      </c>
      <c r="Z80" s="395" t="s">
        <v>1763</v>
      </c>
      <c r="AA80" s="390" t="s">
        <v>2604</v>
      </c>
      <c r="AB80" s="395" t="s">
        <v>2410</v>
      </c>
      <c r="AC80" s="395" t="s">
        <v>1654</v>
      </c>
      <c r="AD80" s="395" t="s">
        <v>1656</v>
      </c>
      <c r="AE80" s="390" t="s">
        <v>1720</v>
      </c>
      <c r="AF80" s="395" t="s">
        <v>2412</v>
      </c>
      <c r="AG80" s="390" t="s">
        <v>2218</v>
      </c>
      <c r="AH80" s="2667" t="s">
        <v>2402</v>
      </c>
      <c r="AI80" s="2667" t="s">
        <v>2402</v>
      </c>
      <c r="AJ80" s="395" t="s">
        <v>2403</v>
      </c>
      <c r="AK80" s="395" t="s">
        <v>2411</v>
      </c>
      <c r="AL80" s="390" t="s">
        <v>2407</v>
      </c>
      <c r="AM80" s="2667" t="s">
        <v>2402</v>
      </c>
      <c r="AN80" s="390" t="s">
        <v>2697</v>
      </c>
      <c r="AO80" s="2631"/>
      <c r="AP80" s="2632"/>
      <c r="AQ80" s="2533"/>
      <c r="AR80" s="2533"/>
      <c r="AS80" s="2534"/>
      <c r="AT80" s="2667" t="s">
        <v>2402</v>
      </c>
      <c r="AU80" s="390" t="s">
        <v>1612</v>
      </c>
      <c r="AV80" s="390" t="s">
        <v>1613</v>
      </c>
      <c r="AW80" s="395" t="s">
        <v>2403</v>
      </c>
      <c r="AX80" s="395" t="s">
        <v>2404</v>
      </c>
      <c r="AY80" s="395" t="s">
        <v>2411</v>
      </c>
      <c r="AZ80" s="390" t="s">
        <v>2502</v>
      </c>
      <c r="BA80" s="390" t="s">
        <v>2407</v>
      </c>
      <c r="BB80" s="2667" t="s">
        <v>1642</v>
      </c>
      <c r="BC80" s="390" t="s">
        <v>2697</v>
      </c>
      <c r="BD80" s="2700" t="s">
        <v>2408</v>
      </c>
      <c r="BE80" s="390" t="s">
        <v>1752</v>
      </c>
      <c r="BF80" s="395" t="s">
        <v>148</v>
      </c>
      <c r="BG80" s="395" t="s">
        <v>1763</v>
      </c>
      <c r="BH80" s="390" t="s">
        <v>2604</v>
      </c>
      <c r="BI80" s="390" t="s">
        <v>2605</v>
      </c>
      <c r="BJ80" s="2631"/>
      <c r="BK80" s="2632"/>
      <c r="BL80" s="2533"/>
      <c r="BM80" s="2533"/>
      <c r="BN80" s="2534"/>
      <c r="BO80" s="390" t="s">
        <v>1818</v>
      </c>
      <c r="BP80" s="390" t="s">
        <v>1720</v>
      </c>
      <c r="BQ80" s="2674"/>
      <c r="BR80" s="395" t="s">
        <v>2412</v>
      </c>
      <c r="BS80" s="390" t="s">
        <v>2218</v>
      </c>
      <c r="BT80" s="2667" t="s">
        <v>2402</v>
      </c>
      <c r="BU80" s="2667" t="s">
        <v>2402</v>
      </c>
      <c r="BV80" s="390" t="s">
        <v>1612</v>
      </c>
      <c r="BW80" s="390" t="s">
        <v>1613</v>
      </c>
      <c r="BX80" s="395" t="s">
        <v>2403</v>
      </c>
      <c r="BY80" s="395" t="s">
        <v>2404</v>
      </c>
      <c r="BZ80" s="395" t="s">
        <v>2411</v>
      </c>
      <c r="CA80" s="390" t="s">
        <v>2502</v>
      </c>
      <c r="CB80" s="390" t="s">
        <v>1748</v>
      </c>
      <c r="CC80" s="390" t="s">
        <v>2407</v>
      </c>
      <c r="CD80" s="2667" t="s">
        <v>2402</v>
      </c>
      <c r="CE80" s="2631"/>
      <c r="CF80" s="2632"/>
      <c r="CG80" s="2533"/>
      <c r="CH80" s="2533"/>
      <c r="CI80" s="2534"/>
      <c r="CJ80" s="390" t="s">
        <v>2604</v>
      </c>
      <c r="CK80" s="395" t="s">
        <v>1718</v>
      </c>
      <c r="CL80" s="395" t="s">
        <v>2410</v>
      </c>
      <c r="CM80" s="395" t="s">
        <v>1654</v>
      </c>
      <c r="CN80" s="395" t="s">
        <v>1656</v>
      </c>
      <c r="CO80" s="390" t="s">
        <v>2698</v>
      </c>
      <c r="CP80" s="390" t="s">
        <v>1720</v>
      </c>
      <c r="CQ80" s="2668"/>
      <c r="CR80" s="395" t="s">
        <v>2412</v>
      </c>
      <c r="CS80" s="390" t="s">
        <v>2218</v>
      </c>
      <c r="CT80" s="2667" t="s">
        <v>2402</v>
      </c>
      <c r="CU80" s="2667" t="s">
        <v>2402</v>
      </c>
      <c r="CV80" s="390" t="s">
        <v>1612</v>
      </c>
      <c r="CW80" s="390" t="s">
        <v>1613</v>
      </c>
      <c r="CX80" s="395" t="s">
        <v>2403</v>
      </c>
      <c r="CY80" s="395" t="s">
        <v>2404</v>
      </c>
      <c r="CZ80" s="2631"/>
      <c r="DA80" s="2632"/>
      <c r="DB80" s="2533"/>
      <c r="DC80" s="2533"/>
      <c r="DD80" s="2534"/>
      <c r="DE80" s="395" t="s">
        <v>1656</v>
      </c>
      <c r="DF80" s="390" t="s">
        <v>2698</v>
      </c>
      <c r="DG80" s="390" t="s">
        <v>1720</v>
      </c>
      <c r="DH80" s="2668"/>
      <c r="DI80" s="395" t="s">
        <v>2412</v>
      </c>
      <c r="DJ80" s="390" t="s">
        <v>2218</v>
      </c>
      <c r="DK80" s="2667" t="s">
        <v>2402</v>
      </c>
      <c r="DL80" s="2667" t="s">
        <v>2402</v>
      </c>
      <c r="DM80" s="390" t="s">
        <v>1612</v>
      </c>
      <c r="DN80" s="390" t="s">
        <v>1613</v>
      </c>
      <c r="DO80" s="395" t="s">
        <v>2403</v>
      </c>
      <c r="DP80" s="395" t="s">
        <v>2404</v>
      </c>
      <c r="DQ80" s="395" t="s">
        <v>2411</v>
      </c>
      <c r="DR80" s="395" t="s">
        <v>1644</v>
      </c>
      <c r="DS80" s="390" t="s">
        <v>2502</v>
      </c>
      <c r="DT80" s="395" t="s">
        <v>1747</v>
      </c>
      <c r="DU80" s="2631"/>
      <c r="DV80" s="2632"/>
      <c r="DW80" s="2533"/>
      <c r="DX80" s="2533"/>
      <c r="DY80" s="2534"/>
      <c r="DZ80" s="395" t="s">
        <v>1654</v>
      </c>
      <c r="EA80" s="395" t="s">
        <v>1656</v>
      </c>
      <c r="EB80" s="390" t="s">
        <v>1767</v>
      </c>
      <c r="EC80" s="390" t="s">
        <v>1720</v>
      </c>
      <c r="ED80" s="2668"/>
      <c r="EE80" s="395" t="s">
        <v>2412</v>
      </c>
      <c r="EF80" s="390" t="s">
        <v>2218</v>
      </c>
      <c r="EG80" s="2667" t="s">
        <v>2402</v>
      </c>
      <c r="EH80" s="2667" t="s">
        <v>2402</v>
      </c>
      <c r="EI80" s="390" t="s">
        <v>1611</v>
      </c>
      <c r="EJ80" s="390" t="s">
        <v>1612</v>
      </c>
      <c r="EK80" s="390" t="s">
        <v>1613</v>
      </c>
      <c r="EL80" s="395" t="s">
        <v>2403</v>
      </c>
      <c r="EM80" s="395" t="s">
        <v>2404</v>
      </c>
      <c r="EN80" s="395" t="s">
        <v>2411</v>
      </c>
      <c r="EO80" s="395" t="s">
        <v>1644</v>
      </c>
      <c r="EP80" s="2631"/>
      <c r="EQ80" s="2632"/>
      <c r="ER80" s="2533"/>
      <c r="ES80" s="2533"/>
      <c r="ET80" s="2534"/>
      <c r="EU80" s="395" t="s">
        <v>1718</v>
      </c>
      <c r="EV80" s="395" t="s">
        <v>2410</v>
      </c>
      <c r="EW80" s="395" t="s">
        <v>1654</v>
      </c>
      <c r="EX80" s="395" t="s">
        <v>1656</v>
      </c>
      <c r="EY80" s="390" t="s">
        <v>1720</v>
      </c>
      <c r="EZ80" s="2668"/>
      <c r="FA80" s="395" t="s">
        <v>2412</v>
      </c>
      <c r="FB80" s="390" t="s">
        <v>2218</v>
      </c>
      <c r="FC80" s="2670"/>
      <c r="FD80" s="2671"/>
      <c r="FK80" s="2632"/>
      <c r="FL80" s="2632"/>
      <c r="FM80" s="638"/>
    </row>
    <row r="81" spans="1:169" s="14" customFormat="1" ht="16" customHeight="1">
      <c r="A81" s="2533"/>
      <c r="B81" s="2533"/>
      <c r="C81" s="2534"/>
      <c r="D81" s="395"/>
      <c r="E81" s="390"/>
      <c r="F81" s="2667"/>
      <c r="G81" s="2667"/>
      <c r="H81" s="390"/>
      <c r="I81" s="390"/>
      <c r="J81" s="390"/>
      <c r="K81" s="395"/>
      <c r="L81" s="395"/>
      <c r="M81" s="395"/>
      <c r="N81" s="390"/>
      <c r="O81" s="390"/>
      <c r="P81" s="395"/>
      <c r="Q81" s="390"/>
      <c r="R81" s="390"/>
      <c r="S81" s="390"/>
      <c r="T81" s="2631"/>
      <c r="U81" s="2632"/>
      <c r="V81" s="2533"/>
      <c r="W81" s="2533"/>
      <c r="X81" s="2534"/>
      <c r="Y81" s="390"/>
      <c r="Z81" s="395"/>
      <c r="AA81" s="395"/>
      <c r="AB81" s="395"/>
      <c r="AC81" s="390"/>
      <c r="AD81" s="390"/>
      <c r="AE81" s="390"/>
      <c r="AF81" s="395"/>
      <c r="AG81" s="390"/>
      <c r="AH81" s="2667"/>
      <c r="AI81" s="2667"/>
      <c r="AJ81" s="395"/>
      <c r="AK81" s="395"/>
      <c r="AL81" s="390"/>
      <c r="AM81" s="2667"/>
      <c r="AN81" s="390"/>
      <c r="AO81" s="2631"/>
      <c r="AP81" s="2632"/>
      <c r="AQ81" s="2533"/>
      <c r="AR81" s="2533"/>
      <c r="AS81" s="2534"/>
      <c r="AT81" s="2667"/>
      <c r="AU81" s="390"/>
      <c r="AV81" s="390"/>
      <c r="AW81" s="395"/>
      <c r="AX81" s="395"/>
      <c r="AY81" s="395"/>
      <c r="AZ81" s="390"/>
      <c r="BA81" s="390"/>
      <c r="BB81" s="2667"/>
      <c r="BC81" s="390"/>
      <c r="BD81" s="2700"/>
      <c r="BE81" s="390"/>
      <c r="BF81" s="390"/>
      <c r="BG81" s="395"/>
      <c r="BH81" s="395"/>
      <c r="BI81" s="995"/>
      <c r="BJ81" s="2631"/>
      <c r="BK81" s="2632"/>
      <c r="BL81" s="2533"/>
      <c r="BM81" s="2533"/>
      <c r="BN81" s="2534"/>
      <c r="BO81" s="390"/>
      <c r="BP81" s="390"/>
      <c r="BQ81" s="390"/>
      <c r="BR81" s="395"/>
      <c r="BS81" s="390"/>
      <c r="BT81" s="2667"/>
      <c r="BU81" s="2667"/>
      <c r="BV81" s="390"/>
      <c r="BW81" s="390"/>
      <c r="BX81" s="395"/>
      <c r="BY81" s="395"/>
      <c r="BZ81" s="395"/>
      <c r="CA81" s="390"/>
      <c r="CB81" s="390"/>
      <c r="CC81" s="390"/>
      <c r="CD81" s="2667"/>
      <c r="CE81" s="2631"/>
      <c r="CF81" s="2632"/>
      <c r="CG81" s="2533"/>
      <c r="CH81" s="2533"/>
      <c r="CI81" s="2534"/>
      <c r="CJ81" s="395"/>
      <c r="CK81" s="395"/>
      <c r="CL81" s="395"/>
      <c r="CM81" s="390"/>
      <c r="CN81" s="390"/>
      <c r="CO81" s="395"/>
      <c r="CP81" s="390"/>
      <c r="CQ81" s="390"/>
      <c r="CR81" s="395"/>
      <c r="CS81" s="390"/>
      <c r="CT81" s="2667"/>
      <c r="CU81" s="2667"/>
      <c r="CV81" s="390"/>
      <c r="CW81" s="390"/>
      <c r="CX81" s="395"/>
      <c r="CY81" s="395"/>
      <c r="CZ81" s="2631"/>
      <c r="DA81" s="2632"/>
      <c r="DB81" s="2533"/>
      <c r="DC81" s="2533"/>
      <c r="DD81" s="2534"/>
      <c r="DE81" s="390"/>
      <c r="DF81" s="395"/>
      <c r="DG81" s="390"/>
      <c r="DH81" s="390"/>
      <c r="DI81" s="395"/>
      <c r="DJ81" s="390"/>
      <c r="DK81" s="2668"/>
      <c r="DL81" s="2668"/>
      <c r="DM81" s="390"/>
      <c r="DN81" s="390"/>
      <c r="DO81" s="395"/>
      <c r="DP81" s="395"/>
      <c r="DQ81" s="395"/>
      <c r="DR81" s="390"/>
      <c r="DS81" s="390"/>
      <c r="DT81" s="395"/>
      <c r="DU81" s="2631"/>
      <c r="DV81" s="2632"/>
      <c r="DW81" s="2533"/>
      <c r="DX81" s="2533"/>
      <c r="DY81" s="2534"/>
      <c r="DZ81" s="390"/>
      <c r="EA81" s="390"/>
      <c r="EB81" s="390"/>
      <c r="EC81" s="390"/>
      <c r="ED81" s="390"/>
      <c r="EE81" s="395"/>
      <c r="EF81" s="390"/>
      <c r="EG81" s="2668"/>
      <c r="EH81" s="2668"/>
      <c r="EI81" s="390"/>
      <c r="EJ81" s="390"/>
      <c r="EK81" s="390"/>
      <c r="EL81" s="395"/>
      <c r="EM81" s="395"/>
      <c r="EN81" s="395"/>
      <c r="EO81" s="390"/>
      <c r="EP81" s="2631"/>
      <c r="EQ81" s="2632"/>
      <c r="ER81" s="2533"/>
      <c r="ES81" s="2533"/>
      <c r="ET81" s="2534"/>
      <c r="EU81" s="395"/>
      <c r="EV81" s="395"/>
      <c r="EW81" s="390"/>
      <c r="EX81" s="390"/>
      <c r="EY81" s="390"/>
      <c r="EZ81" s="390"/>
      <c r="FA81" s="395"/>
      <c r="FB81" s="390"/>
      <c r="FC81" s="2670"/>
      <c r="FD81" s="2671"/>
      <c r="FK81" s="2632"/>
      <c r="FL81" s="2632"/>
      <c r="FM81" s="638"/>
    </row>
    <row r="82" spans="1:169" s="35" customFormat="1" ht="16.5">
      <c r="A82" s="2535"/>
      <c r="B82" s="2535"/>
      <c r="C82" s="2536"/>
      <c r="D82" s="1815" t="s">
        <v>316</v>
      </c>
      <c r="E82" s="1815" t="s">
        <v>2194</v>
      </c>
      <c r="F82" s="1815" t="s">
        <v>2197</v>
      </c>
      <c r="G82" s="1815" t="s">
        <v>2197</v>
      </c>
      <c r="H82" s="1815" t="s">
        <v>2197</v>
      </c>
      <c r="I82" s="1815" t="s">
        <v>2197</v>
      </c>
      <c r="J82" s="1815" t="s">
        <v>2197</v>
      </c>
      <c r="K82" s="1815" t="s">
        <v>2197</v>
      </c>
      <c r="L82" s="1815" t="s">
        <v>2197</v>
      </c>
      <c r="M82" s="1815" t="s">
        <v>2197</v>
      </c>
      <c r="N82" s="1815" t="s">
        <v>2197</v>
      </c>
      <c r="O82" s="1816" t="s">
        <v>2426</v>
      </c>
      <c r="P82" s="1816" t="s">
        <v>2415</v>
      </c>
      <c r="Q82" s="1815" t="s">
        <v>2194</v>
      </c>
      <c r="R82" s="1815" t="s">
        <v>2194</v>
      </c>
      <c r="S82" s="1815" t="s">
        <v>2197</v>
      </c>
      <c r="T82" s="2633"/>
      <c r="U82" s="2634"/>
      <c r="V82" s="2535"/>
      <c r="W82" s="2535"/>
      <c r="X82" s="2536"/>
      <c r="Y82" s="1816" t="s">
        <v>2415</v>
      </c>
      <c r="Z82" s="1816" t="s">
        <v>2415</v>
      </c>
      <c r="AA82" s="1816" t="s">
        <v>2415</v>
      </c>
      <c r="AB82" s="1815" t="s">
        <v>2417</v>
      </c>
      <c r="AC82" s="1816" t="s">
        <v>2415</v>
      </c>
      <c r="AD82" s="1816" t="s">
        <v>2415</v>
      </c>
      <c r="AE82" s="1815" t="s">
        <v>2194</v>
      </c>
      <c r="AF82" s="1815" t="s">
        <v>316</v>
      </c>
      <c r="AG82" s="1815" t="s">
        <v>2194</v>
      </c>
      <c r="AH82" s="1815" t="s">
        <v>2197</v>
      </c>
      <c r="AI82" s="1815" t="s">
        <v>2197</v>
      </c>
      <c r="AJ82" s="1815" t="s">
        <v>2197</v>
      </c>
      <c r="AK82" s="1815" t="s">
        <v>2197</v>
      </c>
      <c r="AL82" s="1815" t="s">
        <v>2197</v>
      </c>
      <c r="AM82" s="1815" t="s">
        <v>2197</v>
      </c>
      <c r="AN82" s="1815" t="s">
        <v>2417</v>
      </c>
      <c r="AO82" s="2633"/>
      <c r="AP82" s="2634"/>
      <c r="AQ82" s="2535"/>
      <c r="AR82" s="2535"/>
      <c r="AS82" s="2536"/>
      <c r="AT82" s="1815" t="s">
        <v>2197</v>
      </c>
      <c r="AU82" s="1815" t="s">
        <v>2197</v>
      </c>
      <c r="AV82" s="1815" t="s">
        <v>2197</v>
      </c>
      <c r="AW82" s="1815" t="s">
        <v>2197</v>
      </c>
      <c r="AX82" s="1815" t="s">
        <v>2197</v>
      </c>
      <c r="AY82" s="1815" t="s">
        <v>2197</v>
      </c>
      <c r="AZ82" s="1816" t="s">
        <v>2426</v>
      </c>
      <c r="BA82" s="1815" t="s">
        <v>2194</v>
      </c>
      <c r="BB82" s="1815" t="s">
        <v>2194</v>
      </c>
      <c r="BC82" s="1815" t="s">
        <v>2197</v>
      </c>
      <c r="BD82" s="1815" t="s">
        <v>2197</v>
      </c>
      <c r="BE82" s="1815" t="s">
        <v>2417</v>
      </c>
      <c r="BF82" s="1816" t="s">
        <v>2415</v>
      </c>
      <c r="BG82" s="1816" t="s">
        <v>2415</v>
      </c>
      <c r="BH82" s="1816" t="s">
        <v>2415</v>
      </c>
      <c r="BI82" s="1816" t="s">
        <v>2415</v>
      </c>
      <c r="BJ82" s="2633"/>
      <c r="BK82" s="2634"/>
      <c r="BL82" s="2535"/>
      <c r="BM82" s="2535"/>
      <c r="BN82" s="2536"/>
      <c r="BO82" s="1815" t="s">
        <v>2194</v>
      </c>
      <c r="BP82" s="1815" t="s">
        <v>2194</v>
      </c>
      <c r="BQ82" s="1815" t="s">
        <v>2194</v>
      </c>
      <c r="BR82" s="1815" t="s">
        <v>316</v>
      </c>
      <c r="BS82" s="1815" t="s">
        <v>2194</v>
      </c>
      <c r="BT82" s="1815" t="s">
        <v>2197</v>
      </c>
      <c r="BU82" s="1815" t="s">
        <v>2197</v>
      </c>
      <c r="BV82" s="1815" t="s">
        <v>2197</v>
      </c>
      <c r="BW82" s="1815" t="s">
        <v>2197</v>
      </c>
      <c r="BX82" s="1815" t="s">
        <v>2197</v>
      </c>
      <c r="BY82" s="1815" t="s">
        <v>2197</v>
      </c>
      <c r="BZ82" s="1815" t="s">
        <v>2197</v>
      </c>
      <c r="CA82" s="1816" t="s">
        <v>2426</v>
      </c>
      <c r="CB82" s="1815" t="s">
        <v>2194</v>
      </c>
      <c r="CC82" s="1815" t="s">
        <v>2197</v>
      </c>
      <c r="CD82" s="1815" t="s">
        <v>2197</v>
      </c>
      <c r="CE82" s="2633"/>
      <c r="CF82" s="2634"/>
      <c r="CG82" s="2535"/>
      <c r="CH82" s="2535"/>
      <c r="CI82" s="2536"/>
      <c r="CJ82" s="1816" t="s">
        <v>2415</v>
      </c>
      <c r="CK82" s="1816" t="s">
        <v>2415</v>
      </c>
      <c r="CL82" s="1815" t="s">
        <v>2417</v>
      </c>
      <c r="CM82" s="1816" t="s">
        <v>2415</v>
      </c>
      <c r="CN82" s="1816" t="s">
        <v>2415</v>
      </c>
      <c r="CO82" s="2287" t="s">
        <v>2701</v>
      </c>
      <c r="CP82" s="1815" t="s">
        <v>2194</v>
      </c>
      <c r="CQ82" s="1815" t="s">
        <v>2194</v>
      </c>
      <c r="CR82" s="1815" t="s">
        <v>316</v>
      </c>
      <c r="CS82" s="1815" t="s">
        <v>2194</v>
      </c>
      <c r="CT82" s="1815" t="s">
        <v>2197</v>
      </c>
      <c r="CU82" s="1815" t="s">
        <v>2197</v>
      </c>
      <c r="CV82" s="1815" t="s">
        <v>2197</v>
      </c>
      <c r="CW82" s="1815" t="s">
        <v>2197</v>
      </c>
      <c r="CX82" s="1815" t="s">
        <v>2197</v>
      </c>
      <c r="CY82" s="1815" t="s">
        <v>2197</v>
      </c>
      <c r="CZ82" s="2633"/>
      <c r="DA82" s="2634"/>
      <c r="DB82" s="2535"/>
      <c r="DC82" s="2535"/>
      <c r="DD82" s="2536"/>
      <c r="DE82" s="1816" t="s">
        <v>2415</v>
      </c>
      <c r="DF82" s="2287" t="s">
        <v>2701</v>
      </c>
      <c r="DG82" s="1815" t="s">
        <v>2194</v>
      </c>
      <c r="DH82" s="1815" t="s">
        <v>2194</v>
      </c>
      <c r="DI82" s="1815" t="s">
        <v>316</v>
      </c>
      <c r="DJ82" s="1815" t="s">
        <v>2194</v>
      </c>
      <c r="DK82" s="1815" t="s">
        <v>2197</v>
      </c>
      <c r="DL82" s="1815" t="s">
        <v>2197</v>
      </c>
      <c r="DM82" s="1815" t="s">
        <v>2197</v>
      </c>
      <c r="DN82" s="1815" t="s">
        <v>2197</v>
      </c>
      <c r="DO82" s="1815" t="s">
        <v>2197</v>
      </c>
      <c r="DP82" s="1815" t="s">
        <v>2197</v>
      </c>
      <c r="DQ82" s="1815" t="s">
        <v>2197</v>
      </c>
      <c r="DR82" s="1815" t="s">
        <v>2197</v>
      </c>
      <c r="DS82" s="1816" t="s">
        <v>2426</v>
      </c>
      <c r="DT82" s="1816" t="s">
        <v>2415</v>
      </c>
      <c r="DU82" s="2633"/>
      <c r="DV82" s="2634"/>
      <c r="DW82" s="2535"/>
      <c r="DX82" s="2535"/>
      <c r="DY82" s="2536"/>
      <c r="DZ82" s="1816" t="s">
        <v>2415</v>
      </c>
      <c r="EA82" s="1816" t="s">
        <v>2415</v>
      </c>
      <c r="EB82" s="1815" t="s">
        <v>744</v>
      </c>
      <c r="EC82" s="1815" t="s">
        <v>2194</v>
      </c>
      <c r="ED82" s="1815" t="s">
        <v>2194</v>
      </c>
      <c r="EE82" s="1815" t="s">
        <v>316</v>
      </c>
      <c r="EF82" s="1815" t="s">
        <v>2194</v>
      </c>
      <c r="EG82" s="1815" t="s">
        <v>2197</v>
      </c>
      <c r="EH82" s="1815" t="s">
        <v>2197</v>
      </c>
      <c r="EI82" s="1815" t="s">
        <v>2197</v>
      </c>
      <c r="EJ82" s="1815" t="s">
        <v>2197</v>
      </c>
      <c r="EK82" s="1815" t="s">
        <v>2197</v>
      </c>
      <c r="EL82" s="1815" t="s">
        <v>2197</v>
      </c>
      <c r="EM82" s="1815" t="s">
        <v>2197</v>
      </c>
      <c r="EN82" s="1815" t="s">
        <v>2197</v>
      </c>
      <c r="EO82" s="1815" t="s">
        <v>2197</v>
      </c>
      <c r="EP82" s="2633"/>
      <c r="EQ82" s="2634"/>
      <c r="ER82" s="2535"/>
      <c r="ES82" s="2535"/>
      <c r="ET82" s="2536"/>
      <c r="EU82" s="1816" t="s">
        <v>2415</v>
      </c>
      <c r="EV82" s="1815" t="s">
        <v>2417</v>
      </c>
      <c r="EW82" s="1816" t="s">
        <v>2415</v>
      </c>
      <c r="EX82" s="1816" t="s">
        <v>2415</v>
      </c>
      <c r="EY82" s="1815" t="s">
        <v>2194</v>
      </c>
      <c r="EZ82" s="1815" t="s">
        <v>2194</v>
      </c>
      <c r="FA82" s="1815" t="s">
        <v>316</v>
      </c>
      <c r="FB82" s="1815" t="s">
        <v>2194</v>
      </c>
      <c r="FC82" s="2672"/>
      <c r="FD82" s="2673"/>
      <c r="FK82" s="2632"/>
      <c r="FL82" s="2632"/>
    </row>
    <row r="83" spans="1:169" ht="19.5" customHeight="1">
      <c r="A83" s="620">
        <v>40544</v>
      </c>
      <c r="B83" s="64">
        <v>40544</v>
      </c>
      <c r="C83" s="990">
        <v>40544</v>
      </c>
      <c r="D83" s="66">
        <v>68658964</v>
      </c>
      <c r="E83" s="2354">
        <v>92287368</v>
      </c>
      <c r="F83" s="2354">
        <v>68773629</v>
      </c>
      <c r="G83" s="2355">
        <v>2111552</v>
      </c>
      <c r="H83" s="2355">
        <v>381</v>
      </c>
      <c r="I83" s="2354">
        <v>80203</v>
      </c>
      <c r="J83" s="2355">
        <v>39964</v>
      </c>
      <c r="K83" s="2355">
        <v>768639</v>
      </c>
      <c r="L83" s="2355">
        <v>278418</v>
      </c>
      <c r="M83" s="2355">
        <v>490221</v>
      </c>
      <c r="N83" s="2355">
        <v>181</v>
      </c>
      <c r="O83" s="2355">
        <v>344550</v>
      </c>
      <c r="P83" s="2355">
        <v>580</v>
      </c>
      <c r="Q83" s="2355">
        <v>941235</v>
      </c>
      <c r="R83" s="2355" t="s">
        <v>21</v>
      </c>
      <c r="S83" s="2355">
        <v>3675</v>
      </c>
      <c r="T83" s="67">
        <v>40544</v>
      </c>
      <c r="U83" s="624">
        <v>40544</v>
      </c>
      <c r="V83" s="620">
        <v>40544</v>
      </c>
      <c r="W83" s="64">
        <v>40544</v>
      </c>
      <c r="X83" s="990">
        <v>40544</v>
      </c>
      <c r="Y83" s="2355">
        <v>303034</v>
      </c>
      <c r="Z83" s="2355">
        <v>108209</v>
      </c>
      <c r="AA83" s="2354">
        <v>26775</v>
      </c>
      <c r="AB83" s="2355">
        <v>15</v>
      </c>
      <c r="AC83" s="2354">
        <v>8779</v>
      </c>
      <c r="AD83" s="2355">
        <v>9612</v>
      </c>
      <c r="AE83" s="2354" t="s">
        <v>21</v>
      </c>
      <c r="AF83" s="2355">
        <v>4195498</v>
      </c>
      <c r="AG83" s="2355">
        <v>168660</v>
      </c>
      <c r="AH83" s="2355">
        <v>174336</v>
      </c>
      <c r="AI83" s="2355">
        <v>12130</v>
      </c>
      <c r="AJ83" s="2355">
        <v>11204</v>
      </c>
      <c r="AK83" s="2355">
        <v>11204</v>
      </c>
      <c r="AL83" s="2355" t="s">
        <v>21</v>
      </c>
      <c r="AM83" s="2355">
        <v>136649</v>
      </c>
      <c r="AN83" s="2355">
        <v>82265</v>
      </c>
      <c r="AO83" s="67">
        <v>40544</v>
      </c>
      <c r="AP83" s="624">
        <v>40544</v>
      </c>
      <c r="AQ83" s="620">
        <v>40544</v>
      </c>
      <c r="AR83" s="64">
        <v>40544</v>
      </c>
      <c r="AS83" s="990">
        <v>40544</v>
      </c>
      <c r="AT83" s="2355">
        <v>54228</v>
      </c>
      <c r="AU83" s="2355">
        <v>410</v>
      </c>
      <c r="AV83" s="2354">
        <v>1163</v>
      </c>
      <c r="AW83" s="2355">
        <v>41656</v>
      </c>
      <c r="AX83" s="2355">
        <v>3573</v>
      </c>
      <c r="AY83" s="2355">
        <v>38083</v>
      </c>
      <c r="AZ83" s="2355">
        <v>3083</v>
      </c>
      <c r="BA83" s="1991">
        <v>3675</v>
      </c>
      <c r="BB83" s="2355">
        <v>607356</v>
      </c>
      <c r="BC83" s="2355">
        <v>530533</v>
      </c>
      <c r="BD83" s="2355">
        <v>310500</v>
      </c>
      <c r="BE83" s="2355" t="s">
        <v>21</v>
      </c>
      <c r="BF83" s="2355">
        <v>5742</v>
      </c>
      <c r="BG83" s="2355">
        <v>1904</v>
      </c>
      <c r="BH83" s="2355">
        <v>6901</v>
      </c>
      <c r="BI83" s="2355">
        <v>8323</v>
      </c>
      <c r="BJ83" s="67">
        <v>40544</v>
      </c>
      <c r="BK83" s="624">
        <v>40544</v>
      </c>
      <c r="BL83" s="620">
        <v>40544</v>
      </c>
      <c r="BM83" s="64">
        <v>40544</v>
      </c>
      <c r="BN83" s="990">
        <v>40544</v>
      </c>
      <c r="BO83" s="2355" t="s">
        <v>21</v>
      </c>
      <c r="BP83" s="2355">
        <v>14535</v>
      </c>
      <c r="BQ83" s="2355" t="s">
        <v>21</v>
      </c>
      <c r="BR83" s="2355">
        <v>17760887</v>
      </c>
      <c r="BS83" s="2355">
        <v>3437788</v>
      </c>
      <c r="BT83" s="2354">
        <v>2379729</v>
      </c>
      <c r="BU83" s="2355">
        <v>120123</v>
      </c>
      <c r="BV83" s="2355">
        <v>2136</v>
      </c>
      <c r="BW83" s="2355">
        <v>1691</v>
      </c>
      <c r="BX83" s="2355">
        <v>6787</v>
      </c>
      <c r="BY83" s="2355">
        <v>6656</v>
      </c>
      <c r="BZ83" s="2355">
        <v>131</v>
      </c>
      <c r="CA83" s="2355">
        <v>83482</v>
      </c>
      <c r="CB83" s="1006" t="s">
        <v>21</v>
      </c>
      <c r="CC83" s="1006" t="s">
        <v>21</v>
      </c>
      <c r="CD83" s="2355">
        <v>1592284</v>
      </c>
      <c r="CE83" s="67">
        <v>40544</v>
      </c>
      <c r="CF83" s="624">
        <v>40544</v>
      </c>
      <c r="CG83" s="620">
        <v>40544</v>
      </c>
      <c r="CH83" s="64">
        <v>40544</v>
      </c>
      <c r="CI83" s="990">
        <v>40544</v>
      </c>
      <c r="CJ83" s="2355">
        <v>2688</v>
      </c>
      <c r="CK83" s="2355">
        <v>3668</v>
      </c>
      <c r="CL83" s="2354">
        <v>5303</v>
      </c>
      <c r="CM83" s="2355">
        <v>75764</v>
      </c>
      <c r="CN83" s="2355">
        <v>82513</v>
      </c>
      <c r="CO83" s="2355">
        <v>701009</v>
      </c>
      <c r="CP83" s="2354" t="s">
        <v>21</v>
      </c>
      <c r="CQ83" s="2354" t="s">
        <v>21</v>
      </c>
      <c r="CR83" s="2354">
        <v>12865090</v>
      </c>
      <c r="CS83" s="2354">
        <v>372175</v>
      </c>
      <c r="CT83" s="2355">
        <v>233249</v>
      </c>
      <c r="CU83" s="2355">
        <v>75002</v>
      </c>
      <c r="CV83" s="2355">
        <v>13566</v>
      </c>
      <c r="CW83" s="2355">
        <v>576</v>
      </c>
      <c r="CX83" s="2355">
        <v>44836</v>
      </c>
      <c r="CY83" s="2355">
        <v>44131</v>
      </c>
      <c r="CZ83" s="67">
        <v>40544</v>
      </c>
      <c r="DA83" s="624">
        <v>40544</v>
      </c>
      <c r="DB83" s="620">
        <v>40544</v>
      </c>
      <c r="DC83" s="64">
        <v>40544</v>
      </c>
      <c r="DD83" s="990">
        <v>40544</v>
      </c>
      <c r="DE83" s="2355">
        <v>10380</v>
      </c>
      <c r="DF83" s="2355">
        <v>5475</v>
      </c>
      <c r="DG83" s="2354" t="s">
        <v>21</v>
      </c>
      <c r="DH83" s="2355" t="s">
        <v>21</v>
      </c>
      <c r="DI83" s="2355">
        <v>309388</v>
      </c>
      <c r="DJ83" s="2355">
        <v>4127</v>
      </c>
      <c r="DK83" s="2355">
        <v>7148815</v>
      </c>
      <c r="DL83" s="2355">
        <v>560570</v>
      </c>
      <c r="DM83" s="2355">
        <v>14955</v>
      </c>
      <c r="DN83" s="2355">
        <v>23381</v>
      </c>
      <c r="DO83" s="2355">
        <v>359873</v>
      </c>
      <c r="DP83" s="2355">
        <v>91347</v>
      </c>
      <c r="DQ83" s="2355">
        <v>268526</v>
      </c>
      <c r="DR83" s="2355" t="s">
        <v>21</v>
      </c>
      <c r="DS83" s="2355">
        <v>106591</v>
      </c>
      <c r="DT83" s="2355">
        <v>580</v>
      </c>
      <c r="DU83" s="67">
        <v>40544</v>
      </c>
      <c r="DV83" s="624">
        <v>40544</v>
      </c>
      <c r="DW83" s="620">
        <v>40544</v>
      </c>
      <c r="DX83" s="64">
        <v>40544</v>
      </c>
      <c r="DY83" s="990">
        <v>40544</v>
      </c>
      <c r="DZ83" s="2355">
        <v>346916</v>
      </c>
      <c r="EA83" s="2355">
        <v>381062</v>
      </c>
      <c r="EB83" s="2354" t="s">
        <v>21</v>
      </c>
      <c r="EC83" s="2354" t="s">
        <v>21</v>
      </c>
      <c r="ED83" s="2355" t="s">
        <v>21</v>
      </c>
      <c r="EE83" s="2355">
        <v>1732195</v>
      </c>
      <c r="EF83" s="2355">
        <v>54445117</v>
      </c>
      <c r="EG83" s="2354">
        <v>3547705</v>
      </c>
      <c r="EH83" s="2355">
        <v>159733</v>
      </c>
      <c r="EI83" s="2355">
        <v>380</v>
      </c>
      <c r="EJ83" s="2355">
        <v>23830</v>
      </c>
      <c r="EK83" s="2355">
        <v>12982</v>
      </c>
      <c r="EL83" s="2355">
        <v>48155</v>
      </c>
      <c r="EM83" s="2355">
        <v>47202</v>
      </c>
      <c r="EN83" s="2355">
        <v>953</v>
      </c>
      <c r="EO83" s="2355">
        <v>181</v>
      </c>
      <c r="EP83" s="67">
        <v>40544</v>
      </c>
      <c r="EQ83" s="624">
        <v>40544</v>
      </c>
      <c r="ER83" s="620">
        <v>40544</v>
      </c>
      <c r="ES83" s="64">
        <v>40544</v>
      </c>
      <c r="ET83" s="990">
        <v>40544</v>
      </c>
      <c r="EU83" s="2355" t="s">
        <v>21</v>
      </c>
      <c r="EV83" s="2355" t="s">
        <v>21</v>
      </c>
      <c r="EW83" s="2355">
        <v>1838</v>
      </c>
      <c r="EX83" s="2355">
        <v>2013</v>
      </c>
      <c r="EY83" s="2354">
        <v>14110</v>
      </c>
      <c r="EZ83" s="2355" t="s">
        <v>21</v>
      </c>
      <c r="FA83" s="2354">
        <v>1709226</v>
      </c>
      <c r="FB83" s="2355">
        <v>1689495</v>
      </c>
      <c r="FC83" s="126">
        <v>40544</v>
      </c>
      <c r="FD83" s="624">
        <v>40544</v>
      </c>
      <c r="FE83" s="930"/>
      <c r="FF83" s="930"/>
      <c r="FG83" s="930"/>
      <c r="FH83" s="930"/>
      <c r="FI83" s="930"/>
      <c r="FJ83" s="930"/>
      <c r="FK83" s="76"/>
      <c r="FL83" s="76"/>
      <c r="FM83" s="35"/>
    </row>
    <row r="84" spans="1:169" ht="14.25" customHeight="1">
      <c r="A84" s="73"/>
      <c r="B84" s="64">
        <v>40909</v>
      </c>
      <c r="C84" s="127"/>
      <c r="D84" s="75">
        <v>69035447</v>
      </c>
      <c r="E84" s="2355">
        <v>91596155</v>
      </c>
      <c r="F84" s="2355">
        <v>69091067</v>
      </c>
      <c r="G84" s="2355">
        <v>1969305</v>
      </c>
      <c r="H84" s="2355">
        <v>388</v>
      </c>
      <c r="I84" s="2355">
        <v>92378</v>
      </c>
      <c r="J84" s="2355">
        <v>22745</v>
      </c>
      <c r="K84" s="2355">
        <v>670205</v>
      </c>
      <c r="L84" s="2355">
        <v>290886</v>
      </c>
      <c r="M84" s="2355">
        <v>379319</v>
      </c>
      <c r="N84" s="2355" t="s">
        <v>21</v>
      </c>
      <c r="O84" s="2355">
        <v>295711</v>
      </c>
      <c r="P84" s="2355">
        <v>452</v>
      </c>
      <c r="Q84" s="2355">
        <v>986390</v>
      </c>
      <c r="R84" s="2355" t="s">
        <v>21</v>
      </c>
      <c r="S84" s="2355">
        <v>3692</v>
      </c>
      <c r="T84" s="67">
        <v>40909</v>
      </c>
      <c r="U84" s="624">
        <v>40909</v>
      </c>
      <c r="V84" s="73"/>
      <c r="W84" s="64">
        <v>40909</v>
      </c>
      <c r="X84" s="127"/>
      <c r="Y84" s="2355">
        <v>299751</v>
      </c>
      <c r="Z84" s="2355">
        <v>106549</v>
      </c>
      <c r="AA84" s="2355">
        <v>26328</v>
      </c>
      <c r="AB84" s="2355">
        <v>4</v>
      </c>
      <c r="AC84" s="2355">
        <v>14072</v>
      </c>
      <c r="AD84" s="2355">
        <v>15514</v>
      </c>
      <c r="AE84" s="2355" t="s">
        <v>21</v>
      </c>
      <c r="AF84" s="2355">
        <v>4181710</v>
      </c>
      <c r="AG84" s="2355">
        <v>175177</v>
      </c>
      <c r="AH84" s="2355">
        <v>165564</v>
      </c>
      <c r="AI84" s="2355">
        <v>7890</v>
      </c>
      <c r="AJ84" s="2355">
        <v>7287</v>
      </c>
      <c r="AK84" s="2355">
        <v>7287</v>
      </c>
      <c r="AL84" s="2355" t="s">
        <v>21</v>
      </c>
      <c r="AM84" s="2355">
        <v>132142</v>
      </c>
      <c r="AN84" s="2355">
        <v>105755</v>
      </c>
      <c r="AO84" s="67">
        <v>40909</v>
      </c>
      <c r="AP84" s="624">
        <v>40909</v>
      </c>
      <c r="AQ84" s="73"/>
      <c r="AR84" s="64">
        <v>40909</v>
      </c>
      <c r="AS84" s="127"/>
      <c r="AT84" s="2355">
        <v>55367</v>
      </c>
      <c r="AU84" s="2355">
        <v>703</v>
      </c>
      <c r="AV84" s="2355">
        <v>1022</v>
      </c>
      <c r="AW84" s="2355">
        <v>42912</v>
      </c>
      <c r="AX84" s="2355">
        <v>4729</v>
      </c>
      <c r="AY84" s="2355">
        <v>38183</v>
      </c>
      <c r="AZ84" s="2355">
        <v>2858</v>
      </c>
      <c r="BA84" s="1991">
        <v>3692</v>
      </c>
      <c r="BB84" s="2355">
        <v>684349</v>
      </c>
      <c r="BC84" s="2355">
        <v>668932</v>
      </c>
      <c r="BD84" s="2355">
        <v>292585</v>
      </c>
      <c r="BE84" s="2355" t="s">
        <v>21</v>
      </c>
      <c r="BF84" s="2355">
        <v>4974</v>
      </c>
      <c r="BG84" s="2355">
        <v>1391</v>
      </c>
      <c r="BH84" s="2355">
        <v>5186</v>
      </c>
      <c r="BI84" s="2355">
        <v>10064</v>
      </c>
      <c r="BJ84" s="67">
        <v>40909</v>
      </c>
      <c r="BK84" s="624">
        <v>40909</v>
      </c>
      <c r="BL84" s="73"/>
      <c r="BM84" s="64">
        <v>40909</v>
      </c>
      <c r="BN84" s="127"/>
      <c r="BO84" s="2355" t="s">
        <v>21</v>
      </c>
      <c r="BP84" s="2355">
        <v>14745</v>
      </c>
      <c r="BQ84" s="2355" t="s">
        <v>21</v>
      </c>
      <c r="BR84" s="2355">
        <v>18048159</v>
      </c>
      <c r="BS84" s="2355">
        <v>3420381</v>
      </c>
      <c r="BT84" s="2355">
        <v>2369794</v>
      </c>
      <c r="BU84" s="2355">
        <v>116818</v>
      </c>
      <c r="BV84" s="2355">
        <v>568</v>
      </c>
      <c r="BW84" s="2355">
        <v>1677</v>
      </c>
      <c r="BX84" s="2355">
        <v>7416</v>
      </c>
      <c r="BY84" s="2355">
        <v>7097</v>
      </c>
      <c r="BZ84" s="2355">
        <v>319</v>
      </c>
      <c r="CA84" s="2355">
        <v>81613</v>
      </c>
      <c r="CB84" s="1006" t="s">
        <v>21</v>
      </c>
      <c r="CC84" s="1006" t="s">
        <v>21</v>
      </c>
      <c r="CD84" s="2355">
        <v>1586159</v>
      </c>
      <c r="CE84" s="67">
        <v>40909</v>
      </c>
      <c r="CF84" s="624">
        <v>40909</v>
      </c>
      <c r="CG84" s="73"/>
      <c r="CH84" s="64">
        <v>40909</v>
      </c>
      <c r="CI84" s="127"/>
      <c r="CJ84" s="2355">
        <v>2670</v>
      </c>
      <c r="CK84" s="2355">
        <v>3415</v>
      </c>
      <c r="CL84" s="2355">
        <v>7141</v>
      </c>
      <c r="CM84" s="2355">
        <v>78904</v>
      </c>
      <c r="CN84" s="2355">
        <v>85707</v>
      </c>
      <c r="CO84" s="2355">
        <v>743360</v>
      </c>
      <c r="CP84" s="2355" t="s">
        <v>21</v>
      </c>
      <c r="CQ84" s="2355" t="s">
        <v>21</v>
      </c>
      <c r="CR84" s="2355">
        <v>13131225</v>
      </c>
      <c r="CS84" s="2355">
        <v>390532</v>
      </c>
      <c r="CT84" s="2355">
        <v>220722</v>
      </c>
      <c r="CU84" s="2355">
        <v>58883</v>
      </c>
      <c r="CV84" s="2355">
        <v>12667</v>
      </c>
      <c r="CW84" s="2355">
        <v>693</v>
      </c>
      <c r="CX84" s="2355">
        <v>31367</v>
      </c>
      <c r="CY84" s="2355">
        <v>31351</v>
      </c>
      <c r="CZ84" s="67">
        <v>40909</v>
      </c>
      <c r="DA84" s="624">
        <v>40909</v>
      </c>
      <c r="DB84" s="73"/>
      <c r="DC84" s="64">
        <v>40909</v>
      </c>
      <c r="DD84" s="127"/>
      <c r="DE84" s="2355">
        <v>10735</v>
      </c>
      <c r="DF84" s="2355">
        <v>4900</v>
      </c>
      <c r="DG84" s="2355" t="s">
        <v>21</v>
      </c>
      <c r="DH84" s="2355" t="s">
        <v>21</v>
      </c>
      <c r="DI84" s="2355">
        <v>306602</v>
      </c>
      <c r="DJ84" s="2355">
        <v>2676</v>
      </c>
      <c r="DK84" s="2355">
        <v>7051791</v>
      </c>
      <c r="DL84" s="2355">
        <v>452369</v>
      </c>
      <c r="DM84" s="2355">
        <v>29362</v>
      </c>
      <c r="DN84" s="2355">
        <v>5946</v>
      </c>
      <c r="DO84" s="2355">
        <v>289363</v>
      </c>
      <c r="DP84" s="2355">
        <v>99938</v>
      </c>
      <c r="DQ84" s="2355">
        <v>189425</v>
      </c>
      <c r="DR84" s="2355" t="s">
        <v>21</v>
      </c>
      <c r="DS84" s="2355">
        <v>85436</v>
      </c>
      <c r="DT84" s="2355">
        <v>452</v>
      </c>
      <c r="DU84" s="67">
        <v>40909</v>
      </c>
      <c r="DV84" s="624">
        <v>40909</v>
      </c>
      <c r="DW84" s="73"/>
      <c r="DX84" s="64">
        <v>40909</v>
      </c>
      <c r="DY84" s="127"/>
      <c r="DZ84" s="2355">
        <v>354619</v>
      </c>
      <c r="EA84" s="2355">
        <v>389369</v>
      </c>
      <c r="EB84" s="2355" t="s">
        <v>21</v>
      </c>
      <c r="EC84" s="2355" t="s">
        <v>21</v>
      </c>
      <c r="ED84" s="2355" t="s">
        <v>21</v>
      </c>
      <c r="EE84" s="2355">
        <v>1671333</v>
      </c>
      <c r="EF84" s="2355">
        <v>53432884</v>
      </c>
      <c r="EG84" s="2355">
        <v>3545199</v>
      </c>
      <c r="EH84" s="2355">
        <v>159254</v>
      </c>
      <c r="EI84" s="2355">
        <v>388</v>
      </c>
      <c r="EJ84" s="2355">
        <v>24676</v>
      </c>
      <c r="EK84" s="2355">
        <v>13247</v>
      </c>
      <c r="EL84" s="2355">
        <v>48953</v>
      </c>
      <c r="EM84" s="2355">
        <v>47390</v>
      </c>
      <c r="EN84" s="2355">
        <v>1563</v>
      </c>
      <c r="EO84" s="2355" t="s">
        <v>21</v>
      </c>
      <c r="EP84" s="67">
        <v>40909</v>
      </c>
      <c r="EQ84" s="624">
        <v>40909</v>
      </c>
      <c r="ER84" s="73"/>
      <c r="ES84" s="64">
        <v>40909</v>
      </c>
      <c r="ET84" s="127"/>
      <c r="EU84" s="2355" t="s">
        <v>21</v>
      </c>
      <c r="EV84" s="2355" t="s">
        <v>21</v>
      </c>
      <c r="EW84" s="2355">
        <v>3641</v>
      </c>
      <c r="EX84" s="2355">
        <v>3987</v>
      </c>
      <c r="EY84" s="2355">
        <v>14537</v>
      </c>
      <c r="EZ84" s="2355" t="s">
        <v>21</v>
      </c>
      <c r="FA84" s="2355">
        <v>1706145</v>
      </c>
      <c r="FB84" s="2355">
        <v>1658333</v>
      </c>
      <c r="FC84" s="67">
        <v>40909</v>
      </c>
      <c r="FD84" s="624">
        <v>40909</v>
      </c>
      <c r="FE84" s="930"/>
      <c r="FF84" s="930"/>
      <c r="FG84" s="930"/>
      <c r="FH84" s="930"/>
      <c r="FI84" s="930"/>
      <c r="FJ84" s="930"/>
      <c r="FK84" s="76"/>
      <c r="FL84" s="76"/>
      <c r="FM84" s="35"/>
    </row>
    <row r="85" spans="1:169" ht="14.25" customHeight="1">
      <c r="A85" s="73"/>
      <c r="B85" s="64">
        <v>41275</v>
      </c>
      <c r="C85" s="127"/>
      <c r="D85" s="75">
        <v>69272912</v>
      </c>
      <c r="E85" s="2355">
        <v>94586785</v>
      </c>
      <c r="F85" s="2355">
        <v>71504041</v>
      </c>
      <c r="G85" s="2355">
        <v>1767980</v>
      </c>
      <c r="H85" s="2355">
        <v>392</v>
      </c>
      <c r="I85" s="2355">
        <v>91019</v>
      </c>
      <c r="J85" s="2355">
        <v>17846</v>
      </c>
      <c r="K85" s="2355">
        <v>601412</v>
      </c>
      <c r="L85" s="2355">
        <v>321323</v>
      </c>
      <c r="M85" s="2355">
        <v>280089</v>
      </c>
      <c r="N85" s="2355" t="s">
        <v>21</v>
      </c>
      <c r="O85" s="2355">
        <v>237352</v>
      </c>
      <c r="P85" s="2355">
        <v>443</v>
      </c>
      <c r="Q85" s="2355">
        <v>931829</v>
      </c>
      <c r="R85" s="2355" t="s">
        <v>21</v>
      </c>
      <c r="S85" s="2355">
        <v>3871</v>
      </c>
      <c r="T85" s="67">
        <v>41275</v>
      </c>
      <c r="U85" s="624">
        <v>41275</v>
      </c>
      <c r="V85" s="73"/>
      <c r="W85" s="64">
        <v>41275</v>
      </c>
      <c r="X85" s="127"/>
      <c r="Y85" s="2355">
        <v>280160</v>
      </c>
      <c r="Z85" s="2355">
        <v>105820</v>
      </c>
      <c r="AA85" s="2355">
        <v>22909</v>
      </c>
      <c r="AB85" s="2355">
        <v>100</v>
      </c>
      <c r="AC85" s="2355">
        <v>16358</v>
      </c>
      <c r="AD85" s="2355">
        <v>18107</v>
      </c>
      <c r="AE85" s="2355" t="s">
        <v>21</v>
      </c>
      <c r="AF85" s="2355">
        <v>4224071</v>
      </c>
      <c r="AG85" s="2355">
        <v>180893</v>
      </c>
      <c r="AH85" s="2355">
        <v>172183</v>
      </c>
      <c r="AI85" s="2355">
        <v>3747</v>
      </c>
      <c r="AJ85" s="2355">
        <v>3461</v>
      </c>
      <c r="AK85" s="2355">
        <v>3461</v>
      </c>
      <c r="AL85" s="2355" t="s">
        <v>21</v>
      </c>
      <c r="AM85" s="2355">
        <v>142642</v>
      </c>
      <c r="AN85" s="2355">
        <v>121429</v>
      </c>
      <c r="AO85" s="67">
        <v>41275</v>
      </c>
      <c r="AP85" s="624">
        <v>41275</v>
      </c>
      <c r="AQ85" s="73"/>
      <c r="AR85" s="64">
        <v>41275</v>
      </c>
      <c r="AS85" s="127"/>
      <c r="AT85" s="2355">
        <v>51002</v>
      </c>
      <c r="AU85" s="2355">
        <v>756</v>
      </c>
      <c r="AV85" s="2355">
        <v>975</v>
      </c>
      <c r="AW85" s="2355">
        <v>38509</v>
      </c>
      <c r="AX85" s="2355">
        <v>4541</v>
      </c>
      <c r="AY85" s="2355">
        <v>33968</v>
      </c>
      <c r="AZ85" s="2355">
        <v>3036</v>
      </c>
      <c r="BA85" s="1991">
        <v>3837</v>
      </c>
      <c r="BB85" s="2355">
        <v>719320</v>
      </c>
      <c r="BC85" s="2355">
        <v>717410</v>
      </c>
      <c r="BD85" s="2355">
        <v>301842</v>
      </c>
      <c r="BE85" s="2355" t="s">
        <v>21</v>
      </c>
      <c r="BF85" s="2355">
        <v>2880</v>
      </c>
      <c r="BG85" s="2355">
        <v>630</v>
      </c>
      <c r="BH85" s="2355">
        <v>2725</v>
      </c>
      <c r="BI85" s="2355">
        <v>10646</v>
      </c>
      <c r="BJ85" s="67">
        <v>41275</v>
      </c>
      <c r="BK85" s="624">
        <v>41275</v>
      </c>
      <c r="BL85" s="73"/>
      <c r="BM85" s="64">
        <v>41275</v>
      </c>
      <c r="BN85" s="127"/>
      <c r="BO85" s="2355">
        <v>13941</v>
      </c>
      <c r="BP85" s="2355">
        <v>12066</v>
      </c>
      <c r="BQ85" s="2355" t="s">
        <v>21</v>
      </c>
      <c r="BR85" s="2355">
        <v>17736843</v>
      </c>
      <c r="BS85" s="2355">
        <v>3451733</v>
      </c>
      <c r="BT85" s="2355">
        <v>2440221</v>
      </c>
      <c r="BU85" s="2355">
        <v>115821</v>
      </c>
      <c r="BV85" s="2355">
        <v>484</v>
      </c>
      <c r="BW85" s="2355">
        <v>1707</v>
      </c>
      <c r="BX85" s="2355">
        <v>7161</v>
      </c>
      <c r="BY85" s="2355">
        <v>6787</v>
      </c>
      <c r="BZ85" s="2355">
        <v>374</v>
      </c>
      <c r="CA85" s="2355">
        <v>81085</v>
      </c>
      <c r="CB85" s="1006" t="s">
        <v>21</v>
      </c>
      <c r="CC85" s="1006" t="s">
        <v>21</v>
      </c>
      <c r="CD85" s="2355">
        <v>1653614</v>
      </c>
      <c r="CE85" s="67">
        <v>41275</v>
      </c>
      <c r="CF85" s="624">
        <v>41275</v>
      </c>
      <c r="CG85" s="73"/>
      <c r="CH85" s="64">
        <v>41275</v>
      </c>
      <c r="CI85" s="127"/>
      <c r="CJ85" s="2355">
        <v>2828</v>
      </c>
      <c r="CK85" s="2355">
        <v>3392</v>
      </c>
      <c r="CL85" s="2355">
        <v>6253</v>
      </c>
      <c r="CM85" s="2355">
        <v>83143</v>
      </c>
      <c r="CN85" s="2355">
        <v>90034</v>
      </c>
      <c r="CO85" s="2355">
        <v>771198</v>
      </c>
      <c r="CP85" s="2355" t="s">
        <v>21</v>
      </c>
      <c r="CQ85" s="2355" t="s">
        <v>21</v>
      </c>
      <c r="CR85" s="2355">
        <v>12803400</v>
      </c>
      <c r="CS85" s="2355">
        <v>386680</v>
      </c>
      <c r="CT85" s="2355">
        <v>211566</v>
      </c>
      <c r="CU85" s="2355">
        <v>45261</v>
      </c>
      <c r="CV85" s="2355">
        <v>12727</v>
      </c>
      <c r="CW85" s="2355">
        <v>741</v>
      </c>
      <c r="CX85" s="2355">
        <v>26303</v>
      </c>
      <c r="CY85" s="2355">
        <v>26303</v>
      </c>
      <c r="CZ85" s="67">
        <v>41275</v>
      </c>
      <c r="DA85" s="624">
        <v>41275</v>
      </c>
      <c r="DB85" s="73"/>
      <c r="DC85" s="64">
        <v>41275</v>
      </c>
      <c r="DD85" s="127"/>
      <c r="DE85" s="2355">
        <v>10016</v>
      </c>
      <c r="DF85" s="2355">
        <v>4190</v>
      </c>
      <c r="DG85" s="2355" t="s">
        <v>21</v>
      </c>
      <c r="DH85" s="2355" t="s">
        <v>21</v>
      </c>
      <c r="DI85" s="2355">
        <v>302962</v>
      </c>
      <c r="DJ85" s="2355">
        <v>4495</v>
      </c>
      <c r="DK85" s="2355">
        <v>7066553</v>
      </c>
      <c r="DL85" s="2355">
        <v>372239</v>
      </c>
      <c r="DM85" s="2355">
        <v>33454</v>
      </c>
      <c r="DN85" s="2355">
        <v>214</v>
      </c>
      <c r="DO85" s="2355">
        <v>238774</v>
      </c>
      <c r="DP85" s="2355">
        <v>90643</v>
      </c>
      <c r="DQ85" s="2355">
        <v>148131</v>
      </c>
      <c r="DR85" s="2355" t="s">
        <v>21</v>
      </c>
      <c r="DS85" s="2355">
        <v>66908</v>
      </c>
      <c r="DT85" s="2355">
        <v>443</v>
      </c>
      <c r="DU85" s="67">
        <v>41275</v>
      </c>
      <c r="DV85" s="624">
        <v>41275</v>
      </c>
      <c r="DW85" s="73"/>
      <c r="DX85" s="64">
        <v>41275</v>
      </c>
      <c r="DY85" s="127"/>
      <c r="DZ85" s="2355">
        <v>284957</v>
      </c>
      <c r="EA85" s="2355">
        <v>313077</v>
      </c>
      <c r="EB85" s="2355" t="s">
        <v>21</v>
      </c>
      <c r="EC85" s="2355" t="s">
        <v>21</v>
      </c>
      <c r="ED85" s="2355" t="s">
        <v>21</v>
      </c>
      <c r="EE85" s="2355">
        <v>1746812</v>
      </c>
      <c r="EF85" s="2355">
        <v>54995948</v>
      </c>
      <c r="EG85" s="2355">
        <v>3645097</v>
      </c>
      <c r="EH85" s="2355">
        <v>148423</v>
      </c>
      <c r="EI85" s="2355">
        <v>391</v>
      </c>
      <c r="EJ85" s="2355">
        <v>21521</v>
      </c>
      <c r="EK85" s="2355">
        <v>14057</v>
      </c>
      <c r="EL85" s="2355">
        <v>47611</v>
      </c>
      <c r="EM85" s="2355">
        <v>46499</v>
      </c>
      <c r="EN85" s="2355">
        <v>1112</v>
      </c>
      <c r="EO85" s="2355" t="s">
        <v>21</v>
      </c>
      <c r="EP85" s="67">
        <v>41275</v>
      </c>
      <c r="EQ85" s="624">
        <v>41275</v>
      </c>
      <c r="ER85" s="73"/>
      <c r="ES85" s="64">
        <v>41275</v>
      </c>
      <c r="ET85" s="127"/>
      <c r="EU85" s="2355" t="s">
        <v>21</v>
      </c>
      <c r="EV85" s="2355" t="s">
        <v>21</v>
      </c>
      <c r="EW85" s="2355">
        <v>8303</v>
      </c>
      <c r="EX85" s="2355">
        <v>9092</v>
      </c>
      <c r="EY85" s="2355">
        <v>148915</v>
      </c>
      <c r="EZ85" s="2355" t="s">
        <v>21</v>
      </c>
      <c r="FA85" s="2355">
        <v>1823035</v>
      </c>
      <c r="FB85" s="2355">
        <v>1540766</v>
      </c>
      <c r="FC85" s="67">
        <v>41275</v>
      </c>
      <c r="FD85" s="624">
        <v>41275</v>
      </c>
      <c r="FE85" s="930"/>
      <c r="FF85" s="930"/>
      <c r="FG85" s="930"/>
      <c r="FH85" s="930"/>
      <c r="FI85" s="930"/>
      <c r="FJ85" s="930"/>
      <c r="FK85" s="76"/>
      <c r="FL85" s="76"/>
      <c r="FM85" s="35"/>
    </row>
    <row r="86" spans="1:169" ht="14.25" customHeight="1">
      <c r="A86" s="73"/>
      <c r="B86" s="64">
        <v>41640</v>
      </c>
      <c r="C86" s="127"/>
      <c r="D86" s="75">
        <v>69546698</v>
      </c>
      <c r="E86" s="2355">
        <v>94061827</v>
      </c>
      <c r="F86" s="2355">
        <v>70893525</v>
      </c>
      <c r="G86" s="2355">
        <v>1754283</v>
      </c>
      <c r="H86" s="2355">
        <v>399</v>
      </c>
      <c r="I86" s="2355">
        <v>98178</v>
      </c>
      <c r="J86" s="2355">
        <v>17621</v>
      </c>
      <c r="K86" s="2355">
        <v>521929</v>
      </c>
      <c r="L86" s="2355">
        <v>276284</v>
      </c>
      <c r="M86" s="2355">
        <v>245645</v>
      </c>
      <c r="N86" s="2355" t="s">
        <v>21</v>
      </c>
      <c r="O86" s="2355">
        <v>253621</v>
      </c>
      <c r="P86" s="2355">
        <v>544</v>
      </c>
      <c r="Q86" s="2355">
        <v>985091</v>
      </c>
      <c r="R86" s="2355" t="s">
        <v>21</v>
      </c>
      <c r="S86" s="2355">
        <v>3775</v>
      </c>
      <c r="T86" s="67">
        <v>41640</v>
      </c>
      <c r="U86" s="624">
        <v>41640</v>
      </c>
      <c r="V86" s="73"/>
      <c r="W86" s="64">
        <v>41640</v>
      </c>
      <c r="X86" s="127"/>
      <c r="Y86" s="2355">
        <v>265729</v>
      </c>
      <c r="Z86" s="2355">
        <v>98505</v>
      </c>
      <c r="AA86" s="2355">
        <v>18375</v>
      </c>
      <c r="AB86" s="2355">
        <v>110</v>
      </c>
      <c r="AC86" s="2355">
        <v>13736</v>
      </c>
      <c r="AD86" s="2355">
        <v>15194</v>
      </c>
      <c r="AE86" s="2355" t="s">
        <v>21</v>
      </c>
      <c r="AF86" s="2355">
        <v>4241535</v>
      </c>
      <c r="AG86" s="2355">
        <v>170552</v>
      </c>
      <c r="AH86" s="2355">
        <v>152020</v>
      </c>
      <c r="AI86" s="2355">
        <v>2015</v>
      </c>
      <c r="AJ86" s="2355">
        <v>1861</v>
      </c>
      <c r="AK86" s="2355">
        <v>1861</v>
      </c>
      <c r="AL86" s="2355" t="s">
        <v>21</v>
      </c>
      <c r="AM86" s="2355">
        <v>124291</v>
      </c>
      <c r="AN86" s="2355">
        <v>111780</v>
      </c>
      <c r="AO86" s="67">
        <v>41640</v>
      </c>
      <c r="AP86" s="624">
        <v>41640</v>
      </c>
      <c r="AQ86" s="73"/>
      <c r="AR86" s="64">
        <v>41640</v>
      </c>
      <c r="AS86" s="127"/>
      <c r="AT86" s="2355">
        <v>43235</v>
      </c>
      <c r="AU86" s="2355">
        <v>666</v>
      </c>
      <c r="AV86" s="2355">
        <v>1007</v>
      </c>
      <c r="AW86" s="2355">
        <v>31503</v>
      </c>
      <c r="AX86" s="2355">
        <v>4120</v>
      </c>
      <c r="AY86" s="2355">
        <v>27383</v>
      </c>
      <c r="AZ86" s="2355">
        <v>3281</v>
      </c>
      <c r="BA86" s="1991">
        <v>3375</v>
      </c>
      <c r="BB86" s="2355">
        <v>658147</v>
      </c>
      <c r="BC86" s="2355">
        <v>623437</v>
      </c>
      <c r="BD86" s="2355">
        <v>303527</v>
      </c>
      <c r="BE86" s="2355" t="s">
        <v>21</v>
      </c>
      <c r="BF86" s="2355">
        <v>2904</v>
      </c>
      <c r="BG86" s="2355">
        <v>616</v>
      </c>
      <c r="BH86" s="2355">
        <v>2807</v>
      </c>
      <c r="BI86" s="2355">
        <v>10415</v>
      </c>
      <c r="BJ86" s="67">
        <v>41640</v>
      </c>
      <c r="BK86" s="624">
        <v>41640</v>
      </c>
      <c r="BL86" s="73"/>
      <c r="BM86" s="64">
        <v>41640</v>
      </c>
      <c r="BN86" s="127"/>
      <c r="BO86" s="2355">
        <v>20876</v>
      </c>
      <c r="BP86" s="2355">
        <v>6025</v>
      </c>
      <c r="BQ86" s="2355" t="s">
        <v>21</v>
      </c>
      <c r="BR86" s="2355">
        <v>18041771</v>
      </c>
      <c r="BS86" s="2355">
        <v>3609310</v>
      </c>
      <c r="BT86" s="2355">
        <v>2472208</v>
      </c>
      <c r="BU86" s="2355">
        <v>116776</v>
      </c>
      <c r="BV86" s="2355">
        <v>1310</v>
      </c>
      <c r="BW86" s="2355">
        <v>1656</v>
      </c>
      <c r="BX86" s="2355">
        <v>7812</v>
      </c>
      <c r="BY86" s="2355">
        <v>7432</v>
      </c>
      <c r="BZ86" s="2355">
        <v>380</v>
      </c>
      <c r="CA86" s="2355">
        <v>80752</v>
      </c>
      <c r="CB86" s="1006" t="s">
        <v>21</v>
      </c>
      <c r="CC86" s="1006" t="s">
        <v>21</v>
      </c>
      <c r="CD86" s="2355">
        <v>1662676</v>
      </c>
      <c r="CE86" s="67">
        <v>41640</v>
      </c>
      <c r="CF86" s="624">
        <v>41640</v>
      </c>
      <c r="CG86" s="73"/>
      <c r="CH86" s="64">
        <v>41640</v>
      </c>
      <c r="CI86" s="127"/>
      <c r="CJ86" s="2355">
        <v>2783</v>
      </c>
      <c r="CK86" s="2355">
        <v>2004</v>
      </c>
      <c r="CL86" s="2355">
        <v>6025</v>
      </c>
      <c r="CM86" s="2355">
        <v>80940</v>
      </c>
      <c r="CN86" s="2355">
        <v>87778</v>
      </c>
      <c r="CO86" s="2355">
        <v>803936</v>
      </c>
      <c r="CP86" s="2355" t="s">
        <v>21</v>
      </c>
      <c r="CQ86" s="2355" t="s">
        <v>21</v>
      </c>
      <c r="CR86" s="2355">
        <v>12973266</v>
      </c>
      <c r="CS86" s="2355">
        <v>408175</v>
      </c>
      <c r="CT86" s="2355">
        <v>238682</v>
      </c>
      <c r="CU86" s="2355">
        <v>42739</v>
      </c>
      <c r="CV86" s="2355">
        <v>13226</v>
      </c>
      <c r="CW86" s="2355">
        <v>740</v>
      </c>
      <c r="CX86" s="2355">
        <v>27427</v>
      </c>
      <c r="CY86" s="2355">
        <v>27427</v>
      </c>
      <c r="CZ86" s="67">
        <v>41640</v>
      </c>
      <c r="DA86" s="624">
        <v>41640</v>
      </c>
      <c r="DB86" s="73"/>
      <c r="DC86" s="64">
        <v>41640</v>
      </c>
      <c r="DD86" s="127"/>
      <c r="DE86" s="2355">
        <v>8655</v>
      </c>
      <c r="DF86" s="2355">
        <v>3909</v>
      </c>
      <c r="DG86" s="2355" t="s">
        <v>21</v>
      </c>
      <c r="DH86" s="2355" t="s">
        <v>21</v>
      </c>
      <c r="DI86" s="2355">
        <v>291359</v>
      </c>
      <c r="DJ86" s="2355">
        <v>2915</v>
      </c>
      <c r="DK86" s="2355">
        <v>7144935</v>
      </c>
      <c r="DL86" s="2355">
        <v>346772</v>
      </c>
      <c r="DM86" s="2355">
        <v>34588</v>
      </c>
      <c r="DN86" s="2355">
        <v>267</v>
      </c>
      <c r="DO86" s="2355">
        <v>203787</v>
      </c>
      <c r="DP86" s="2355">
        <v>69329</v>
      </c>
      <c r="DQ86" s="2355">
        <v>134458</v>
      </c>
      <c r="DR86" s="2355" t="s">
        <v>21</v>
      </c>
      <c r="DS86" s="2355">
        <v>74242</v>
      </c>
      <c r="DT86" s="2355">
        <v>544</v>
      </c>
      <c r="DU86" s="67">
        <v>41640</v>
      </c>
      <c r="DV86" s="624">
        <v>41640</v>
      </c>
      <c r="DW86" s="73"/>
      <c r="DX86" s="64">
        <v>41640</v>
      </c>
      <c r="DY86" s="127"/>
      <c r="DZ86" s="2355">
        <v>273079</v>
      </c>
      <c r="EA86" s="2355">
        <v>300248</v>
      </c>
      <c r="EB86" s="2355" t="s">
        <v>21</v>
      </c>
      <c r="EC86" s="2355" t="s">
        <v>21</v>
      </c>
      <c r="ED86" s="2355" t="s">
        <v>21</v>
      </c>
      <c r="EE86" s="2355">
        <v>1729774</v>
      </c>
      <c r="EF86" s="2355">
        <v>56494983</v>
      </c>
      <c r="EG86" s="2355">
        <v>3540351</v>
      </c>
      <c r="EH86" s="2355">
        <v>148426</v>
      </c>
      <c r="EI86" s="2355">
        <v>399</v>
      </c>
      <c r="EJ86" s="2355">
        <v>22291</v>
      </c>
      <c r="EK86" s="2355">
        <v>13831</v>
      </c>
      <c r="EL86" s="2355">
        <v>45747</v>
      </c>
      <c r="EM86" s="2355">
        <v>44424</v>
      </c>
      <c r="EN86" s="2355">
        <v>1323</v>
      </c>
      <c r="EO86" s="2355" t="s">
        <v>21</v>
      </c>
      <c r="EP86" s="67">
        <v>41640</v>
      </c>
      <c r="EQ86" s="624">
        <v>41640</v>
      </c>
      <c r="ER86" s="73"/>
      <c r="ES86" s="64">
        <v>41640</v>
      </c>
      <c r="ET86" s="127"/>
      <c r="EU86" s="2355" t="s">
        <v>21</v>
      </c>
      <c r="EV86" s="2355" t="s">
        <v>21</v>
      </c>
      <c r="EW86" s="2355">
        <v>25754</v>
      </c>
      <c r="EX86" s="2355">
        <v>28197</v>
      </c>
      <c r="EY86" s="2355">
        <v>181711</v>
      </c>
      <c r="EZ86" s="2355" t="s">
        <v>21</v>
      </c>
      <c r="FA86" s="2355">
        <v>1751229</v>
      </c>
      <c r="FB86" s="2355">
        <v>1512110</v>
      </c>
      <c r="FC86" s="67">
        <v>41640</v>
      </c>
      <c r="FD86" s="624">
        <v>41640</v>
      </c>
      <c r="FE86" s="930"/>
      <c r="FF86" s="930"/>
      <c r="FG86" s="930"/>
      <c r="FH86" s="930"/>
      <c r="FI86" s="930"/>
      <c r="FJ86" s="930"/>
      <c r="FK86" s="76"/>
      <c r="FL86" s="76"/>
      <c r="FM86" s="35"/>
    </row>
    <row r="87" spans="1:169" ht="14.25" customHeight="1">
      <c r="A87" s="73"/>
      <c r="B87" s="64">
        <v>42005</v>
      </c>
      <c r="C87" s="127"/>
      <c r="D87" s="75">
        <v>67548131</v>
      </c>
      <c r="E87" s="2355">
        <v>87372038</v>
      </c>
      <c r="F87" s="2355">
        <v>67975794</v>
      </c>
      <c r="G87" s="2355">
        <v>1715701</v>
      </c>
      <c r="H87" s="2355">
        <v>429</v>
      </c>
      <c r="I87" s="2355">
        <v>95495</v>
      </c>
      <c r="J87" s="2355">
        <v>17929</v>
      </c>
      <c r="K87" s="2355">
        <v>503206</v>
      </c>
      <c r="L87" s="2355">
        <v>237863</v>
      </c>
      <c r="M87" s="2355">
        <v>265343</v>
      </c>
      <c r="N87" s="2355" t="s">
        <v>21</v>
      </c>
      <c r="O87" s="2355">
        <v>267078</v>
      </c>
      <c r="P87" s="2355">
        <v>521</v>
      </c>
      <c r="Q87" s="2355">
        <v>938135</v>
      </c>
      <c r="R87" s="2355" t="s">
        <v>21</v>
      </c>
      <c r="S87" s="2355">
        <v>3551</v>
      </c>
      <c r="T87" s="67">
        <v>42005</v>
      </c>
      <c r="U87" s="624">
        <v>42005</v>
      </c>
      <c r="V87" s="73"/>
      <c r="W87" s="64">
        <v>42005</v>
      </c>
      <c r="X87" s="127"/>
      <c r="Y87" s="2355">
        <v>249828</v>
      </c>
      <c r="Z87" s="2355">
        <v>100262</v>
      </c>
      <c r="AA87" s="2355">
        <v>17008</v>
      </c>
      <c r="AB87" s="2355">
        <v>911</v>
      </c>
      <c r="AC87" s="2355">
        <v>14757</v>
      </c>
      <c r="AD87" s="2355">
        <v>16344</v>
      </c>
      <c r="AE87" s="2355" t="s">
        <v>21</v>
      </c>
      <c r="AF87" s="2355">
        <v>4153812</v>
      </c>
      <c r="AG87" s="2355">
        <v>163000</v>
      </c>
      <c r="AH87" s="2355">
        <v>161359</v>
      </c>
      <c r="AI87" s="2355">
        <v>3125</v>
      </c>
      <c r="AJ87" s="2355">
        <v>2886</v>
      </c>
      <c r="AK87" s="2355">
        <v>2886</v>
      </c>
      <c r="AL87" s="2355" t="s">
        <v>21</v>
      </c>
      <c r="AM87" s="2355">
        <v>132658</v>
      </c>
      <c r="AN87" s="2355">
        <v>109176</v>
      </c>
      <c r="AO87" s="67">
        <v>42005</v>
      </c>
      <c r="AP87" s="624">
        <v>42005</v>
      </c>
      <c r="AQ87" s="73"/>
      <c r="AR87" s="64">
        <v>42005</v>
      </c>
      <c r="AS87" s="127"/>
      <c r="AT87" s="2355">
        <v>44450</v>
      </c>
      <c r="AU87" s="2355">
        <v>944</v>
      </c>
      <c r="AV87" s="2355">
        <v>914</v>
      </c>
      <c r="AW87" s="2355">
        <v>32808</v>
      </c>
      <c r="AX87" s="2355">
        <v>3886</v>
      </c>
      <c r="AY87" s="2355">
        <v>28922</v>
      </c>
      <c r="AZ87" s="2355">
        <v>3160</v>
      </c>
      <c r="BA87" s="1991">
        <v>3154</v>
      </c>
      <c r="BB87" s="2355">
        <v>653384</v>
      </c>
      <c r="BC87" s="2355">
        <v>608823</v>
      </c>
      <c r="BD87" s="2355">
        <v>303284</v>
      </c>
      <c r="BE87" s="2355" t="s">
        <v>21</v>
      </c>
      <c r="BF87" s="2355">
        <v>2962</v>
      </c>
      <c r="BG87" s="2355">
        <v>553</v>
      </c>
      <c r="BH87" s="2355">
        <v>3024</v>
      </c>
      <c r="BI87" s="2355">
        <v>9893</v>
      </c>
      <c r="BJ87" s="67">
        <v>42005</v>
      </c>
      <c r="BK87" s="624">
        <v>42005</v>
      </c>
      <c r="BL87" s="73"/>
      <c r="BM87" s="64">
        <v>42005</v>
      </c>
      <c r="BN87" s="127"/>
      <c r="BO87" s="2355">
        <v>17927</v>
      </c>
      <c r="BP87" s="2355">
        <v>6940</v>
      </c>
      <c r="BQ87" s="2355" t="s">
        <v>21</v>
      </c>
      <c r="BR87" s="2355">
        <v>17121024</v>
      </c>
      <c r="BS87" s="2355">
        <v>3328170</v>
      </c>
      <c r="BT87" s="2355">
        <v>2386806</v>
      </c>
      <c r="BU87" s="2355">
        <v>111606</v>
      </c>
      <c r="BV87" s="2355">
        <v>196</v>
      </c>
      <c r="BW87" s="2355">
        <v>1618</v>
      </c>
      <c r="BX87" s="2355">
        <v>7972</v>
      </c>
      <c r="BY87" s="2355">
        <v>7313</v>
      </c>
      <c r="BZ87" s="2355">
        <v>659</v>
      </c>
      <c r="CA87" s="2355">
        <v>77508</v>
      </c>
      <c r="CB87" s="1006" t="s">
        <v>21</v>
      </c>
      <c r="CC87" s="1006" t="s">
        <v>21</v>
      </c>
      <c r="CD87" s="2355">
        <v>1611701</v>
      </c>
      <c r="CE87" s="67">
        <v>42005</v>
      </c>
      <c r="CF87" s="624">
        <v>42005</v>
      </c>
      <c r="CG87" s="73"/>
      <c r="CH87" s="64">
        <v>42005</v>
      </c>
      <c r="CI87" s="127"/>
      <c r="CJ87" s="2355">
        <v>2370</v>
      </c>
      <c r="CK87" s="2355">
        <v>2768</v>
      </c>
      <c r="CL87" s="2355">
        <v>5661</v>
      </c>
      <c r="CM87" s="2355">
        <v>75314</v>
      </c>
      <c r="CN87" s="2355">
        <v>81819</v>
      </c>
      <c r="CO87" s="2355">
        <v>755178</v>
      </c>
      <c r="CP87" s="2355" t="s">
        <v>21</v>
      </c>
      <c r="CQ87" s="2355" t="s">
        <v>21</v>
      </c>
      <c r="CR87" s="2355">
        <v>12184033</v>
      </c>
      <c r="CS87" s="2355">
        <v>373307</v>
      </c>
      <c r="CT87" s="2355">
        <v>232828</v>
      </c>
      <c r="CU87" s="2355">
        <v>42432</v>
      </c>
      <c r="CV87" s="2355">
        <v>12456</v>
      </c>
      <c r="CW87" s="2355">
        <v>748</v>
      </c>
      <c r="CX87" s="2355">
        <v>27903</v>
      </c>
      <c r="CY87" s="2355">
        <v>27903</v>
      </c>
      <c r="CZ87" s="67">
        <v>42005</v>
      </c>
      <c r="DA87" s="624">
        <v>42005</v>
      </c>
      <c r="DB87" s="73"/>
      <c r="DC87" s="64">
        <v>42005</v>
      </c>
      <c r="DD87" s="127"/>
      <c r="DE87" s="2355">
        <v>8651</v>
      </c>
      <c r="DF87" s="2355">
        <v>3656</v>
      </c>
      <c r="DG87" s="2355" t="s">
        <v>21</v>
      </c>
      <c r="DH87" s="2355" t="s">
        <v>21</v>
      </c>
      <c r="DI87" s="2355">
        <v>277556</v>
      </c>
      <c r="DJ87" s="2355">
        <v>7506</v>
      </c>
      <c r="DK87" s="2355">
        <v>6755611</v>
      </c>
      <c r="DL87" s="2355">
        <v>313807</v>
      </c>
      <c r="DM87" s="2355">
        <v>30997</v>
      </c>
      <c r="DN87" s="2355">
        <v>213</v>
      </c>
      <c r="DO87" s="2355">
        <v>171283</v>
      </c>
      <c r="DP87" s="2355">
        <v>56663</v>
      </c>
      <c r="DQ87" s="2355">
        <v>114620</v>
      </c>
      <c r="DR87" s="2355" t="s">
        <v>21</v>
      </c>
      <c r="DS87" s="2355">
        <v>77897</v>
      </c>
      <c r="DT87" s="2355">
        <v>521</v>
      </c>
      <c r="DU87" s="67">
        <v>42005</v>
      </c>
      <c r="DV87" s="624">
        <v>42005</v>
      </c>
      <c r="DW87" s="73"/>
      <c r="DX87" s="64">
        <v>42005</v>
      </c>
      <c r="DY87" s="127"/>
      <c r="DZ87" s="2355">
        <v>230831</v>
      </c>
      <c r="EA87" s="2355">
        <v>253844</v>
      </c>
      <c r="EB87" s="2355">
        <v>11354</v>
      </c>
      <c r="EC87" s="2355" t="s">
        <v>21</v>
      </c>
      <c r="ED87" s="2355" t="s">
        <v>21</v>
      </c>
      <c r="EE87" s="2355">
        <v>1654479</v>
      </c>
      <c r="EF87" s="2355">
        <v>52239672</v>
      </c>
      <c r="EG87" s="2355">
        <v>3473653</v>
      </c>
      <c r="EH87" s="2355">
        <v>151379</v>
      </c>
      <c r="EI87" s="2355">
        <v>429</v>
      </c>
      <c r="EJ87" s="2355">
        <v>24835</v>
      </c>
      <c r="EK87" s="2355">
        <v>14318</v>
      </c>
      <c r="EL87" s="2355">
        <v>45990</v>
      </c>
      <c r="EM87" s="2355">
        <v>44783</v>
      </c>
      <c r="EN87" s="2355">
        <v>1207</v>
      </c>
      <c r="EO87" s="2355" t="s">
        <v>21</v>
      </c>
      <c r="EP87" s="67">
        <v>42005</v>
      </c>
      <c r="EQ87" s="624">
        <v>42005</v>
      </c>
      <c r="ER87" s="73"/>
      <c r="ES87" s="64">
        <v>42005</v>
      </c>
      <c r="ET87" s="127"/>
      <c r="EU87" s="2355" t="s">
        <v>21</v>
      </c>
      <c r="EV87" s="2355" t="s">
        <v>21</v>
      </c>
      <c r="EW87" s="2355">
        <v>20634</v>
      </c>
      <c r="EX87" s="2355">
        <v>22592</v>
      </c>
      <c r="EY87" s="2355">
        <v>168924</v>
      </c>
      <c r="EZ87" s="2355" t="s">
        <v>21</v>
      </c>
      <c r="FA87" s="2355">
        <v>1798350</v>
      </c>
      <c r="FB87" s="2355">
        <v>1680809</v>
      </c>
      <c r="FC87" s="67">
        <v>42005</v>
      </c>
      <c r="FD87" s="624">
        <v>42005</v>
      </c>
      <c r="FE87" s="930"/>
      <c r="FF87" s="930"/>
      <c r="FG87" s="930"/>
      <c r="FH87" s="930"/>
      <c r="FI87" s="930"/>
      <c r="FJ87" s="930"/>
      <c r="FK87" s="76"/>
      <c r="FL87" s="76"/>
      <c r="FM87" s="35"/>
    </row>
    <row r="88" spans="1:169" ht="6" customHeight="1">
      <c r="A88" s="73"/>
      <c r="B88" s="76"/>
      <c r="C88" s="127"/>
      <c r="D88" s="230"/>
      <c r="F88" s="625"/>
      <c r="G88" s="625"/>
      <c r="H88" s="625"/>
      <c r="I88" s="625"/>
      <c r="J88" s="625"/>
      <c r="K88" s="625"/>
      <c r="L88" s="625"/>
      <c r="M88" s="625"/>
      <c r="N88" s="625"/>
      <c r="O88" s="625"/>
      <c r="P88" s="625"/>
      <c r="Q88" s="625"/>
      <c r="R88" s="625"/>
      <c r="S88" s="625"/>
      <c r="T88" s="77"/>
      <c r="U88" s="486"/>
      <c r="V88" s="73"/>
      <c r="W88" s="76"/>
      <c r="X88" s="127"/>
      <c r="Y88" s="625"/>
      <c r="Z88" s="625"/>
      <c r="AA88" s="625"/>
      <c r="AB88" s="625"/>
      <c r="AC88" s="625"/>
      <c r="AD88" s="625"/>
      <c r="AE88" s="625"/>
      <c r="AH88" s="625"/>
      <c r="AI88" s="625"/>
      <c r="AJ88" s="625"/>
      <c r="AK88" s="625"/>
      <c r="AM88" s="625"/>
      <c r="AN88" s="625"/>
      <c r="AO88" s="77"/>
      <c r="AP88" s="486"/>
      <c r="AQ88" s="73"/>
      <c r="AR88" s="76"/>
      <c r="AS88" s="127"/>
      <c r="AT88" s="625"/>
      <c r="AU88" s="625"/>
      <c r="AV88" s="625"/>
      <c r="AW88" s="625"/>
      <c r="AX88" s="625"/>
      <c r="AY88" s="625"/>
      <c r="AZ88" s="625"/>
      <c r="BA88" s="143"/>
      <c r="BB88" s="625"/>
      <c r="BC88" s="625"/>
      <c r="BD88" s="625"/>
      <c r="BE88" s="625"/>
      <c r="BF88" s="625"/>
      <c r="BG88" s="625"/>
      <c r="BH88" s="625"/>
      <c r="BI88" s="625"/>
      <c r="BJ88" s="77"/>
      <c r="BK88" s="486"/>
      <c r="BL88" s="73"/>
      <c r="BM88" s="76"/>
      <c r="BN88" s="127"/>
      <c r="BO88" s="625"/>
      <c r="BP88" s="625"/>
      <c r="BT88" s="625"/>
      <c r="BU88" s="625"/>
      <c r="BV88" s="625"/>
      <c r="BW88" s="625"/>
      <c r="BX88" s="625"/>
      <c r="BY88" s="625"/>
      <c r="BZ88" s="625"/>
      <c r="CA88" s="625"/>
      <c r="CD88" s="625"/>
      <c r="CE88" s="77"/>
      <c r="CF88" s="486"/>
      <c r="CG88" s="73"/>
      <c r="CH88" s="76"/>
      <c r="CI88" s="127"/>
      <c r="CJ88" s="625"/>
      <c r="CK88" s="625"/>
      <c r="CL88" s="625"/>
      <c r="CM88" s="625"/>
      <c r="CN88" s="625"/>
      <c r="CO88" s="625"/>
      <c r="CP88" s="625"/>
      <c r="CT88" s="625"/>
      <c r="CU88" s="625"/>
      <c r="CV88" s="625"/>
      <c r="CW88" s="625"/>
      <c r="CX88" s="625"/>
      <c r="CY88" s="625"/>
      <c r="CZ88" s="77"/>
      <c r="DA88" s="486"/>
      <c r="DB88" s="73"/>
      <c r="DC88" s="76"/>
      <c r="DD88" s="127"/>
      <c r="DG88" s="625"/>
      <c r="DH88" s="625"/>
      <c r="DI88" s="625"/>
      <c r="DJ88" s="625"/>
      <c r="DK88" s="625"/>
      <c r="DL88" s="625"/>
      <c r="DM88" s="625"/>
      <c r="DN88" s="625"/>
      <c r="DO88" s="625"/>
      <c r="DP88" s="625"/>
      <c r="DQ88" s="625"/>
      <c r="DR88" s="625"/>
      <c r="DS88" s="625"/>
      <c r="DT88" s="625"/>
      <c r="DU88" s="77"/>
      <c r="DV88" s="486"/>
      <c r="DW88" s="73"/>
      <c r="DX88" s="76"/>
      <c r="DY88" s="127"/>
      <c r="EB88" s="625"/>
      <c r="EC88" s="625"/>
      <c r="ED88" s="625"/>
      <c r="EE88" s="625"/>
      <c r="EF88" s="625"/>
      <c r="EG88" s="625"/>
      <c r="EH88" s="625"/>
      <c r="EI88" s="625"/>
      <c r="EJ88" s="625"/>
      <c r="EK88" s="625"/>
      <c r="EL88" s="625"/>
      <c r="EM88" s="625"/>
      <c r="EN88" s="625"/>
      <c r="EO88" s="625"/>
      <c r="EP88" s="77"/>
      <c r="EQ88" s="486"/>
      <c r="ER88" s="73"/>
      <c r="ES88" s="76"/>
      <c r="ET88" s="127"/>
      <c r="EV88" s="625"/>
      <c r="EY88" s="625"/>
      <c r="EZ88" s="625"/>
      <c r="FA88" s="625"/>
      <c r="FB88" s="625"/>
      <c r="FC88" s="77"/>
      <c r="FD88" s="486"/>
      <c r="FE88" s="930"/>
      <c r="FF88" s="930"/>
      <c r="FG88" s="930"/>
      <c r="FH88" s="930"/>
      <c r="FI88" s="930"/>
      <c r="FJ88" s="930"/>
      <c r="FK88" s="76"/>
      <c r="FL88" s="76"/>
      <c r="FM88" s="35"/>
    </row>
    <row r="89" spans="1:169" ht="15.75" customHeight="1">
      <c r="A89" s="79">
        <v>41365</v>
      </c>
      <c r="B89" s="80">
        <v>41365</v>
      </c>
      <c r="C89" s="128">
        <v>41365</v>
      </c>
      <c r="D89" s="82">
        <v>69693995</v>
      </c>
      <c r="E89" s="2356">
        <v>95205021</v>
      </c>
      <c r="F89" s="2356">
        <v>71647891</v>
      </c>
      <c r="G89" s="2356">
        <v>1676484</v>
      </c>
      <c r="H89" s="2356">
        <v>397</v>
      </c>
      <c r="I89" s="2356">
        <v>93281</v>
      </c>
      <c r="J89" s="2356">
        <v>18027</v>
      </c>
      <c r="K89" s="2356">
        <v>594720</v>
      </c>
      <c r="L89" s="2356">
        <v>322877</v>
      </c>
      <c r="M89" s="2356">
        <v>271843</v>
      </c>
      <c r="N89" s="2356" t="s">
        <v>21</v>
      </c>
      <c r="O89" s="2356">
        <v>239421</v>
      </c>
      <c r="P89" s="2356">
        <v>494</v>
      </c>
      <c r="Q89" s="2356">
        <v>816444</v>
      </c>
      <c r="R89" s="2356" t="s">
        <v>21</v>
      </c>
      <c r="S89" s="2356">
        <v>3783</v>
      </c>
      <c r="T89" s="83">
        <v>41365</v>
      </c>
      <c r="U89" s="628">
        <v>41365</v>
      </c>
      <c r="V89" s="79">
        <v>41365</v>
      </c>
      <c r="W89" s="80">
        <v>41365</v>
      </c>
      <c r="X89" s="128">
        <v>41365</v>
      </c>
      <c r="Y89" s="2356">
        <v>276764</v>
      </c>
      <c r="Z89" s="2356">
        <v>105806</v>
      </c>
      <c r="AA89" s="2356">
        <v>22043</v>
      </c>
      <c r="AB89" s="2356">
        <v>117</v>
      </c>
      <c r="AC89" s="2356">
        <v>15297</v>
      </c>
      <c r="AD89" s="2356">
        <v>16919</v>
      </c>
      <c r="AE89" s="2356" t="s">
        <v>21</v>
      </c>
      <c r="AF89" s="2356">
        <v>4194637</v>
      </c>
      <c r="AG89" s="2356">
        <v>177516</v>
      </c>
      <c r="AH89" s="2356">
        <v>165858</v>
      </c>
      <c r="AI89" s="2356">
        <v>3278</v>
      </c>
      <c r="AJ89" s="2356">
        <v>3028</v>
      </c>
      <c r="AK89" s="2356">
        <v>3028</v>
      </c>
      <c r="AL89" s="2356" t="s">
        <v>21</v>
      </c>
      <c r="AM89" s="2356">
        <v>136690</v>
      </c>
      <c r="AN89" s="2356">
        <v>118695</v>
      </c>
      <c r="AO89" s="83">
        <v>41365</v>
      </c>
      <c r="AP89" s="628">
        <v>41365</v>
      </c>
      <c r="AQ89" s="79">
        <v>41365</v>
      </c>
      <c r="AR89" s="80">
        <v>41365</v>
      </c>
      <c r="AS89" s="128">
        <v>41365</v>
      </c>
      <c r="AT89" s="2356">
        <v>50513</v>
      </c>
      <c r="AU89" s="2356">
        <v>773</v>
      </c>
      <c r="AV89" s="2356">
        <v>957</v>
      </c>
      <c r="AW89" s="2356">
        <v>38274</v>
      </c>
      <c r="AX89" s="2356">
        <v>4588</v>
      </c>
      <c r="AY89" s="2356">
        <v>33686</v>
      </c>
      <c r="AZ89" s="2356">
        <v>3009</v>
      </c>
      <c r="BA89" s="1992">
        <v>3650</v>
      </c>
      <c r="BB89" s="2356">
        <v>709347</v>
      </c>
      <c r="BC89" s="2356">
        <v>705381</v>
      </c>
      <c r="BD89" s="2356">
        <v>299100</v>
      </c>
      <c r="BE89" s="2356" t="s">
        <v>21</v>
      </c>
      <c r="BF89" s="2356">
        <v>2845</v>
      </c>
      <c r="BG89" s="2356">
        <v>626</v>
      </c>
      <c r="BH89" s="2356">
        <v>2703</v>
      </c>
      <c r="BI89" s="2356">
        <v>11908</v>
      </c>
      <c r="BJ89" s="83">
        <v>41365</v>
      </c>
      <c r="BK89" s="628">
        <v>41365</v>
      </c>
      <c r="BL89" s="79">
        <v>41365</v>
      </c>
      <c r="BM89" s="80">
        <v>41365</v>
      </c>
      <c r="BN89" s="128">
        <v>41365</v>
      </c>
      <c r="BO89" s="2356">
        <v>21496</v>
      </c>
      <c r="BP89" s="2356">
        <v>11212</v>
      </c>
      <c r="BQ89" s="2356" t="s">
        <v>21</v>
      </c>
      <c r="BR89" s="2356">
        <v>18006417</v>
      </c>
      <c r="BS89" s="2356">
        <v>3531865</v>
      </c>
      <c r="BT89" s="2356">
        <v>2472594</v>
      </c>
      <c r="BU89" s="2356">
        <v>116144</v>
      </c>
      <c r="BV89" s="2356">
        <v>868</v>
      </c>
      <c r="BW89" s="2356">
        <v>1701</v>
      </c>
      <c r="BX89" s="2356">
        <v>7334</v>
      </c>
      <c r="BY89" s="2356">
        <v>6957</v>
      </c>
      <c r="BZ89" s="2356">
        <v>377</v>
      </c>
      <c r="CA89" s="2356">
        <v>80925</v>
      </c>
      <c r="CB89" s="1008" t="s">
        <v>21</v>
      </c>
      <c r="CC89" s="1008" t="s">
        <v>21</v>
      </c>
      <c r="CD89" s="2356">
        <v>1673509</v>
      </c>
      <c r="CE89" s="83">
        <v>41365</v>
      </c>
      <c r="CF89" s="628">
        <v>41365</v>
      </c>
      <c r="CG89" s="79">
        <v>41365</v>
      </c>
      <c r="CH89" s="80">
        <v>41365</v>
      </c>
      <c r="CI89" s="128">
        <v>41365</v>
      </c>
      <c r="CJ89" s="2356">
        <v>2773</v>
      </c>
      <c r="CK89" s="2356">
        <v>2904</v>
      </c>
      <c r="CL89" s="2356">
        <v>6201</v>
      </c>
      <c r="CM89" s="2356">
        <v>82458</v>
      </c>
      <c r="CN89" s="2356">
        <v>89336</v>
      </c>
      <c r="CO89" s="2356">
        <v>803805</v>
      </c>
      <c r="CP89" s="2356" t="s">
        <v>21</v>
      </c>
      <c r="CQ89" s="2356" t="s">
        <v>21</v>
      </c>
      <c r="CR89" s="2356">
        <v>12996018</v>
      </c>
      <c r="CS89" s="2356">
        <v>394541</v>
      </c>
      <c r="CT89" s="2356">
        <v>220751</v>
      </c>
      <c r="CU89" s="2356">
        <v>43068</v>
      </c>
      <c r="CV89" s="2356">
        <v>12742</v>
      </c>
      <c r="CW89" s="2356">
        <v>739</v>
      </c>
      <c r="CX89" s="2356">
        <v>25890</v>
      </c>
      <c r="CY89" s="2356">
        <v>25890</v>
      </c>
      <c r="CZ89" s="83">
        <v>41365</v>
      </c>
      <c r="DA89" s="628">
        <v>41365</v>
      </c>
      <c r="DB89" s="79">
        <v>41365</v>
      </c>
      <c r="DC89" s="80">
        <v>41365</v>
      </c>
      <c r="DD89" s="128">
        <v>41365</v>
      </c>
      <c r="DE89" s="2356">
        <v>9231</v>
      </c>
      <c r="DF89" s="2356">
        <v>4130</v>
      </c>
      <c r="DG89" s="2356" t="s">
        <v>21</v>
      </c>
      <c r="DH89" s="2356" t="s">
        <v>21</v>
      </c>
      <c r="DI89" s="2356">
        <v>303865</v>
      </c>
      <c r="DJ89" s="2356">
        <v>4609</v>
      </c>
      <c r="DK89" s="2356">
        <v>7147429</v>
      </c>
      <c r="DL89" s="2356">
        <v>370265</v>
      </c>
      <c r="DM89" s="2356">
        <v>33746</v>
      </c>
      <c r="DN89" s="2356">
        <v>215</v>
      </c>
      <c r="DO89" s="2356">
        <v>232945</v>
      </c>
      <c r="DP89" s="2356">
        <v>89457</v>
      </c>
      <c r="DQ89" s="2356">
        <v>143488</v>
      </c>
      <c r="DR89" s="2356" t="s">
        <v>21</v>
      </c>
      <c r="DS89" s="2356">
        <v>69890</v>
      </c>
      <c r="DT89" s="2356">
        <v>494</v>
      </c>
      <c r="DU89" s="83">
        <v>41365</v>
      </c>
      <c r="DV89" s="628">
        <v>41365</v>
      </c>
      <c r="DW89" s="79">
        <v>41365</v>
      </c>
      <c r="DX89" s="80">
        <v>41365</v>
      </c>
      <c r="DY89" s="128">
        <v>41365</v>
      </c>
      <c r="DZ89" s="2356">
        <v>298899</v>
      </c>
      <c r="EA89" s="2356">
        <v>328419</v>
      </c>
      <c r="EB89" s="2356" t="s">
        <v>21</v>
      </c>
      <c r="EC89" s="2356" t="s">
        <v>21</v>
      </c>
      <c r="ED89" s="2356" t="s">
        <v>21</v>
      </c>
      <c r="EE89" s="2356">
        <v>1760354</v>
      </c>
      <c r="EF89" s="2356">
        <v>56422928</v>
      </c>
      <c r="EG89" s="2356">
        <v>3626539</v>
      </c>
      <c r="EH89" s="2356">
        <v>149280</v>
      </c>
      <c r="EI89" s="2356">
        <v>397</v>
      </c>
      <c r="EJ89" s="2356">
        <v>22149</v>
      </c>
      <c r="EK89" s="2356">
        <v>14269</v>
      </c>
      <c r="EL89" s="2356">
        <v>47718</v>
      </c>
      <c r="EM89" s="2356">
        <v>46523</v>
      </c>
      <c r="EN89" s="2356">
        <v>1195</v>
      </c>
      <c r="EO89" s="2356" t="s">
        <v>21</v>
      </c>
      <c r="EP89" s="83">
        <v>41365</v>
      </c>
      <c r="EQ89" s="628">
        <v>41365</v>
      </c>
      <c r="ER89" s="79">
        <v>41365</v>
      </c>
      <c r="ES89" s="80">
        <v>41365</v>
      </c>
      <c r="ET89" s="128">
        <v>41365</v>
      </c>
      <c r="EU89" s="2355" t="s">
        <v>21</v>
      </c>
      <c r="EV89" s="2356" t="s">
        <v>21</v>
      </c>
      <c r="EW89" s="2356">
        <v>13812</v>
      </c>
      <c r="EX89" s="2356">
        <v>15123</v>
      </c>
      <c r="EY89" s="2356">
        <v>191042</v>
      </c>
      <c r="EZ89" s="2356" t="s">
        <v>21</v>
      </c>
      <c r="FA89" s="2356">
        <v>1819107</v>
      </c>
      <c r="FB89" s="2356">
        <v>1532488</v>
      </c>
      <c r="FC89" s="83">
        <v>41365</v>
      </c>
      <c r="FD89" s="628">
        <v>41365</v>
      </c>
      <c r="FE89" s="930"/>
      <c r="FF89" s="930"/>
      <c r="FG89" s="930"/>
      <c r="FH89" s="930"/>
      <c r="FI89" s="930"/>
      <c r="FJ89" s="930"/>
      <c r="FK89" s="76"/>
      <c r="FL89" s="76"/>
      <c r="FM89" s="35"/>
    </row>
    <row r="90" spans="1:169" ht="14.25" customHeight="1">
      <c r="A90" s="85"/>
      <c r="B90" s="80">
        <v>41730</v>
      </c>
      <c r="C90" s="130"/>
      <c r="D90" s="82">
        <v>69163591</v>
      </c>
      <c r="E90" s="2356">
        <v>92201305</v>
      </c>
      <c r="F90" s="2356">
        <v>70536339</v>
      </c>
      <c r="G90" s="2356">
        <v>1825106</v>
      </c>
      <c r="H90" s="2356">
        <v>406</v>
      </c>
      <c r="I90" s="2356">
        <v>97161</v>
      </c>
      <c r="J90" s="2356">
        <v>17440</v>
      </c>
      <c r="K90" s="2356">
        <v>503138</v>
      </c>
      <c r="L90" s="2356">
        <v>248423</v>
      </c>
      <c r="M90" s="2356">
        <v>254715</v>
      </c>
      <c r="N90" s="2356" t="s">
        <v>21</v>
      </c>
      <c r="O90" s="2356">
        <v>254840</v>
      </c>
      <c r="P90" s="2356">
        <v>525</v>
      </c>
      <c r="Q90" s="2356">
        <v>1099374</v>
      </c>
      <c r="R90" s="2356" t="s">
        <v>21</v>
      </c>
      <c r="S90" s="2356">
        <v>4171</v>
      </c>
      <c r="T90" s="83">
        <v>41730</v>
      </c>
      <c r="U90" s="628">
        <v>41730</v>
      </c>
      <c r="V90" s="85"/>
      <c r="W90" s="80">
        <v>41730</v>
      </c>
      <c r="X90" s="130"/>
      <c r="Y90" s="2356">
        <v>260816</v>
      </c>
      <c r="Z90" s="2356">
        <v>96913</v>
      </c>
      <c r="AA90" s="2356">
        <v>17088</v>
      </c>
      <c r="AB90" s="2356">
        <v>122</v>
      </c>
      <c r="AC90" s="2356">
        <v>14388</v>
      </c>
      <c r="AD90" s="2356">
        <v>15934</v>
      </c>
      <c r="AE90" s="2356" t="s">
        <v>21</v>
      </c>
      <c r="AF90" s="2356">
        <v>4258105</v>
      </c>
      <c r="AG90" s="2356">
        <v>167151</v>
      </c>
      <c r="AH90" s="2356">
        <v>157305</v>
      </c>
      <c r="AI90" s="2356">
        <v>1885</v>
      </c>
      <c r="AJ90" s="2356">
        <v>1741</v>
      </c>
      <c r="AK90" s="2356">
        <v>1741</v>
      </c>
      <c r="AL90" s="2356" t="s">
        <v>21</v>
      </c>
      <c r="AM90" s="2356">
        <v>130001</v>
      </c>
      <c r="AN90" s="2356">
        <v>113140</v>
      </c>
      <c r="AO90" s="83">
        <v>41730</v>
      </c>
      <c r="AP90" s="628">
        <v>41730</v>
      </c>
      <c r="AQ90" s="85"/>
      <c r="AR90" s="80">
        <v>41730</v>
      </c>
      <c r="AS90" s="130"/>
      <c r="AT90" s="2356">
        <v>41300</v>
      </c>
      <c r="AU90" s="2356">
        <v>622</v>
      </c>
      <c r="AV90" s="2356">
        <v>1015</v>
      </c>
      <c r="AW90" s="2356">
        <v>29274</v>
      </c>
      <c r="AX90" s="2356">
        <v>3935</v>
      </c>
      <c r="AY90" s="2356">
        <v>25339</v>
      </c>
      <c r="AZ90" s="2356">
        <v>3348</v>
      </c>
      <c r="BA90" s="1992">
        <v>3771</v>
      </c>
      <c r="BB90" s="2356">
        <v>655839</v>
      </c>
      <c r="BC90" s="2356">
        <v>612398</v>
      </c>
      <c r="BD90" s="2356">
        <v>309034</v>
      </c>
      <c r="BE90" s="2356" t="s">
        <v>21</v>
      </c>
      <c r="BF90" s="2356">
        <v>2974</v>
      </c>
      <c r="BG90" s="2356">
        <v>611</v>
      </c>
      <c r="BH90" s="2356">
        <v>2923</v>
      </c>
      <c r="BI90" s="2356">
        <v>8675</v>
      </c>
      <c r="BJ90" s="83">
        <v>41730</v>
      </c>
      <c r="BK90" s="628">
        <v>41730</v>
      </c>
      <c r="BL90" s="85"/>
      <c r="BM90" s="80">
        <v>41730</v>
      </c>
      <c r="BN90" s="130"/>
      <c r="BO90" s="2356">
        <v>18505</v>
      </c>
      <c r="BP90" s="2356">
        <v>5886</v>
      </c>
      <c r="BQ90" s="2356" t="s">
        <v>21</v>
      </c>
      <c r="BR90" s="2356">
        <v>17849115</v>
      </c>
      <c r="BS90" s="2356">
        <v>3554591</v>
      </c>
      <c r="BT90" s="2356">
        <v>2453987</v>
      </c>
      <c r="BU90" s="2356">
        <v>116887</v>
      </c>
      <c r="BV90" s="2356">
        <v>926</v>
      </c>
      <c r="BW90" s="2356">
        <v>1642</v>
      </c>
      <c r="BX90" s="2356">
        <v>7874</v>
      </c>
      <c r="BY90" s="2356">
        <v>7463</v>
      </c>
      <c r="BZ90" s="2356">
        <v>411</v>
      </c>
      <c r="CA90" s="2356">
        <v>81075</v>
      </c>
      <c r="CB90" s="1008" t="s">
        <v>21</v>
      </c>
      <c r="CC90" s="1008" t="s">
        <v>21</v>
      </c>
      <c r="CD90" s="2356">
        <v>1651515</v>
      </c>
      <c r="CE90" s="83">
        <v>41730</v>
      </c>
      <c r="CF90" s="628">
        <v>41730</v>
      </c>
      <c r="CG90" s="85"/>
      <c r="CH90" s="80">
        <v>41730</v>
      </c>
      <c r="CI90" s="130"/>
      <c r="CJ90" s="2356">
        <v>2741</v>
      </c>
      <c r="CK90" s="2356">
        <v>2330</v>
      </c>
      <c r="CL90" s="2356">
        <v>5913</v>
      </c>
      <c r="CM90" s="2356">
        <v>79710</v>
      </c>
      <c r="CN90" s="2356">
        <v>86522</v>
      </c>
      <c r="CO90" s="2356">
        <v>774692</v>
      </c>
      <c r="CP90" s="2356" t="s">
        <v>21</v>
      </c>
      <c r="CQ90" s="2356" t="s">
        <v>21</v>
      </c>
      <c r="CR90" s="2356">
        <v>12821011</v>
      </c>
      <c r="CS90" s="2356">
        <v>402828</v>
      </c>
      <c r="CT90" s="2356">
        <v>240616</v>
      </c>
      <c r="CU90" s="2356">
        <v>43318</v>
      </c>
      <c r="CV90" s="2356">
        <v>13421</v>
      </c>
      <c r="CW90" s="2356">
        <v>753</v>
      </c>
      <c r="CX90" s="2356">
        <v>27863</v>
      </c>
      <c r="CY90" s="2356">
        <v>27863</v>
      </c>
      <c r="CZ90" s="83">
        <v>41730</v>
      </c>
      <c r="DA90" s="628">
        <v>41730</v>
      </c>
      <c r="DB90" s="85"/>
      <c r="DC90" s="80">
        <v>41730</v>
      </c>
      <c r="DD90" s="130"/>
      <c r="DE90" s="2356">
        <v>8495</v>
      </c>
      <c r="DF90" s="2356">
        <v>3879</v>
      </c>
      <c r="DG90" s="2356" t="s">
        <v>21</v>
      </c>
      <c r="DH90" s="2356" t="s">
        <v>21</v>
      </c>
      <c r="DI90" s="2356">
        <v>288350</v>
      </c>
      <c r="DJ90" s="2356">
        <v>3401</v>
      </c>
      <c r="DK90" s="2356">
        <v>7083171</v>
      </c>
      <c r="DL90" s="2356">
        <v>338065</v>
      </c>
      <c r="DM90" s="2356">
        <v>33738</v>
      </c>
      <c r="DN90" s="2356">
        <v>249</v>
      </c>
      <c r="DO90" s="2356">
        <v>196779</v>
      </c>
      <c r="DP90" s="2356">
        <v>65889</v>
      </c>
      <c r="DQ90" s="2356">
        <v>130890</v>
      </c>
      <c r="DR90" s="2356" t="s">
        <v>21</v>
      </c>
      <c r="DS90" s="2356">
        <v>73844</v>
      </c>
      <c r="DT90" s="2356">
        <v>525</v>
      </c>
      <c r="DU90" s="83">
        <v>41730</v>
      </c>
      <c r="DV90" s="628">
        <v>41730</v>
      </c>
      <c r="DW90" s="85"/>
      <c r="DX90" s="80">
        <v>41730</v>
      </c>
      <c r="DY90" s="130"/>
      <c r="DZ90" s="2356">
        <v>241679</v>
      </c>
      <c r="EA90" s="2356">
        <v>265785</v>
      </c>
      <c r="EB90" s="2356" t="s">
        <v>21</v>
      </c>
      <c r="EC90" s="2356" t="s">
        <v>21</v>
      </c>
      <c r="ED90" s="2356" t="s">
        <v>21</v>
      </c>
      <c r="EE90" s="2356">
        <v>1690012</v>
      </c>
      <c r="EF90" s="2356">
        <v>55263586</v>
      </c>
      <c r="EG90" s="2356">
        <v>3512552</v>
      </c>
      <c r="EH90" s="2356">
        <v>148602</v>
      </c>
      <c r="EI90" s="2356">
        <v>406</v>
      </c>
      <c r="EJ90" s="2356">
        <v>22685</v>
      </c>
      <c r="EK90" s="2356">
        <v>13667</v>
      </c>
      <c r="EL90" s="2356">
        <v>45447</v>
      </c>
      <c r="EM90" s="2356">
        <v>44174</v>
      </c>
      <c r="EN90" s="2356">
        <v>1273</v>
      </c>
      <c r="EO90" s="2356" t="s">
        <v>21</v>
      </c>
      <c r="EP90" s="83">
        <v>41730</v>
      </c>
      <c r="EQ90" s="628">
        <v>41730</v>
      </c>
      <c r="ER90" s="85"/>
      <c r="ES90" s="80">
        <v>41730</v>
      </c>
      <c r="ET90" s="130"/>
      <c r="EU90" s="2355" t="s">
        <v>21</v>
      </c>
      <c r="EV90" s="2356" t="s">
        <v>21</v>
      </c>
      <c r="EW90" s="2356">
        <v>23775</v>
      </c>
      <c r="EX90" s="2356">
        <v>26031</v>
      </c>
      <c r="EY90" s="2356">
        <v>179683</v>
      </c>
      <c r="EZ90" s="2356" t="s">
        <v>21</v>
      </c>
      <c r="FA90" s="2356">
        <v>1734630</v>
      </c>
      <c r="FB90" s="2356">
        <v>1524377</v>
      </c>
      <c r="FC90" s="83">
        <v>41730</v>
      </c>
      <c r="FD90" s="628">
        <v>41730</v>
      </c>
      <c r="FE90" s="930"/>
      <c r="FF90" s="930"/>
      <c r="FG90" s="930"/>
      <c r="FH90" s="930"/>
      <c r="FI90" s="930"/>
      <c r="FJ90" s="930"/>
      <c r="FK90" s="76"/>
      <c r="FL90" s="76"/>
      <c r="FM90" s="35"/>
    </row>
    <row r="91" spans="1:169" ht="6" customHeight="1">
      <c r="A91" s="85"/>
      <c r="B91" s="87"/>
      <c r="C91" s="130"/>
      <c r="D91" s="230"/>
      <c r="F91" s="2356"/>
      <c r="G91" s="2356"/>
      <c r="H91" s="2356"/>
      <c r="I91" s="2356"/>
      <c r="J91" s="2356"/>
      <c r="K91" s="2356"/>
      <c r="L91" s="2356"/>
      <c r="M91" s="2356"/>
      <c r="N91" s="2356"/>
      <c r="O91" s="2356"/>
      <c r="P91" s="2356"/>
      <c r="Q91" s="2356"/>
      <c r="R91" s="2356"/>
      <c r="S91" s="2356"/>
      <c r="T91" s="77"/>
      <c r="U91" s="486"/>
      <c r="V91" s="85"/>
      <c r="W91" s="87"/>
      <c r="X91" s="130"/>
      <c r="Y91" s="2356"/>
      <c r="Z91" s="2356"/>
      <c r="AA91" s="2356"/>
      <c r="AB91" s="2356"/>
      <c r="AC91" s="2356"/>
      <c r="AD91" s="2356"/>
      <c r="AE91" s="2356"/>
      <c r="AH91" s="2356"/>
      <c r="AI91" s="2356"/>
      <c r="AJ91" s="2356"/>
      <c r="AK91" s="2356"/>
      <c r="AM91" s="2356"/>
      <c r="AN91" s="2356"/>
      <c r="AO91" s="77"/>
      <c r="AP91" s="486"/>
      <c r="AQ91" s="85"/>
      <c r="AR91" s="87"/>
      <c r="AS91" s="130"/>
      <c r="AT91" s="2356"/>
      <c r="AU91" s="2356"/>
      <c r="AV91" s="2356"/>
      <c r="AW91" s="2356"/>
      <c r="AX91" s="2356"/>
      <c r="AY91" s="2356"/>
      <c r="AZ91" s="2356"/>
      <c r="BA91" s="143"/>
      <c r="BB91" s="2356"/>
      <c r="BC91" s="2356"/>
      <c r="BD91" s="2356"/>
      <c r="BE91" s="2356"/>
      <c r="BF91" s="2356"/>
      <c r="BG91" s="2356"/>
      <c r="BH91" s="2356"/>
      <c r="BI91" s="2356"/>
      <c r="BJ91" s="77"/>
      <c r="BK91" s="486"/>
      <c r="BL91" s="85"/>
      <c r="BM91" s="87"/>
      <c r="BN91" s="130"/>
      <c r="BO91" s="2356"/>
      <c r="BP91" s="2356"/>
      <c r="BT91" s="2356"/>
      <c r="BU91" s="2356"/>
      <c r="BV91" s="2356"/>
      <c r="BW91" s="2356"/>
      <c r="BX91" s="2356"/>
      <c r="BY91" s="2356"/>
      <c r="BZ91" s="2356"/>
      <c r="CA91" s="2356"/>
      <c r="CD91" s="2356"/>
      <c r="CE91" s="77"/>
      <c r="CF91" s="486"/>
      <c r="CG91" s="85"/>
      <c r="CH91" s="87"/>
      <c r="CI91" s="130"/>
      <c r="CJ91" s="2356"/>
      <c r="CK91" s="2356"/>
      <c r="CL91" s="2356"/>
      <c r="CM91" s="2356"/>
      <c r="CN91" s="2356"/>
      <c r="CO91" s="2356"/>
      <c r="CP91" s="2356"/>
      <c r="CT91" s="2356"/>
      <c r="CU91" s="2356"/>
      <c r="CV91" s="2356"/>
      <c r="CW91" s="2356"/>
      <c r="CX91" s="2356"/>
      <c r="CY91" s="2356"/>
      <c r="CZ91" s="77"/>
      <c r="DA91" s="486"/>
      <c r="DB91" s="85"/>
      <c r="DC91" s="87"/>
      <c r="DD91" s="130"/>
      <c r="DG91" s="2356"/>
      <c r="DH91" s="2356"/>
      <c r="DI91" s="2356"/>
      <c r="DJ91" s="2356"/>
      <c r="DK91" s="2356"/>
      <c r="DL91" s="2356"/>
      <c r="DM91" s="2356"/>
      <c r="DN91" s="2356"/>
      <c r="DO91" s="2356"/>
      <c r="DP91" s="2356"/>
      <c r="DQ91" s="2356"/>
      <c r="DR91" s="2356"/>
      <c r="DS91" s="2356"/>
      <c r="DT91" s="2356"/>
      <c r="DU91" s="77"/>
      <c r="DV91" s="486"/>
      <c r="DW91" s="85"/>
      <c r="DX91" s="87"/>
      <c r="DY91" s="130"/>
      <c r="EB91" s="2356"/>
      <c r="EC91" s="2356"/>
      <c r="ED91" s="2356"/>
      <c r="EE91" s="2356"/>
      <c r="EF91" s="2356"/>
      <c r="EG91" s="2356"/>
      <c r="EH91" s="2356"/>
      <c r="EI91" s="2356"/>
      <c r="EJ91" s="2356"/>
      <c r="EK91" s="2356"/>
      <c r="EL91" s="2356"/>
      <c r="EM91" s="2356"/>
      <c r="EN91" s="2356"/>
      <c r="EO91" s="2356"/>
      <c r="EP91" s="77"/>
      <c r="EQ91" s="486"/>
      <c r="ER91" s="85"/>
      <c r="ES91" s="87"/>
      <c r="ET91" s="130"/>
      <c r="EV91" s="2356"/>
      <c r="EY91" s="2356"/>
      <c r="EZ91" s="2356"/>
      <c r="FA91" s="2356"/>
      <c r="FB91" s="2356"/>
      <c r="FC91" s="77"/>
      <c r="FD91" s="486"/>
      <c r="FE91" s="930"/>
      <c r="FF91" s="930"/>
      <c r="FG91" s="930"/>
      <c r="FH91" s="930"/>
      <c r="FI91" s="930"/>
      <c r="FJ91" s="930"/>
      <c r="FK91" s="76"/>
      <c r="FL91" s="76"/>
      <c r="FM91" s="35"/>
    </row>
    <row r="92" spans="1:169" ht="15.75" customHeight="1">
      <c r="A92" s="88" t="s">
        <v>777</v>
      </c>
      <c r="B92" s="89" t="s">
        <v>23</v>
      </c>
      <c r="C92" s="131" t="s">
        <v>24</v>
      </c>
      <c r="D92" s="82">
        <v>16892663</v>
      </c>
      <c r="E92" s="2356">
        <v>22668766</v>
      </c>
      <c r="F92" s="2356">
        <v>17399186</v>
      </c>
      <c r="G92" s="2356">
        <v>497453</v>
      </c>
      <c r="H92" s="2356">
        <v>104</v>
      </c>
      <c r="I92" s="2356">
        <v>23762</v>
      </c>
      <c r="J92" s="2356">
        <v>4377</v>
      </c>
      <c r="K92" s="2356">
        <v>152580</v>
      </c>
      <c r="L92" s="2356">
        <v>79667</v>
      </c>
      <c r="M92" s="2356">
        <v>72913</v>
      </c>
      <c r="N92" s="2356" t="s">
        <v>21</v>
      </c>
      <c r="O92" s="2356">
        <v>64383</v>
      </c>
      <c r="P92" s="2356">
        <v>121</v>
      </c>
      <c r="Q92" s="2356">
        <v>291730</v>
      </c>
      <c r="R92" s="2356" t="s">
        <v>21</v>
      </c>
      <c r="S92" s="2356">
        <v>1043</v>
      </c>
      <c r="T92" s="91" t="s">
        <v>25</v>
      </c>
      <c r="U92" s="632" t="s">
        <v>778</v>
      </c>
      <c r="V92" s="88" t="s">
        <v>777</v>
      </c>
      <c r="W92" s="89" t="s">
        <v>23</v>
      </c>
      <c r="X92" s="131" t="s">
        <v>24</v>
      </c>
      <c r="Y92" s="2356">
        <v>61731</v>
      </c>
      <c r="Z92" s="2356">
        <v>23125</v>
      </c>
      <c r="AA92" s="2356">
        <v>4246</v>
      </c>
      <c r="AB92" s="2356">
        <v>31</v>
      </c>
      <c r="AC92" s="2356">
        <v>4533</v>
      </c>
      <c r="AD92" s="2356">
        <v>5032</v>
      </c>
      <c r="AE92" s="2356" t="s">
        <v>21</v>
      </c>
      <c r="AF92" s="2356">
        <v>1044714</v>
      </c>
      <c r="AG92" s="2356">
        <v>43986</v>
      </c>
      <c r="AH92" s="2356">
        <v>42773</v>
      </c>
      <c r="AI92" s="2356">
        <v>279</v>
      </c>
      <c r="AJ92" s="2356">
        <v>258</v>
      </c>
      <c r="AK92" s="2356">
        <v>258</v>
      </c>
      <c r="AL92" s="2356" t="s">
        <v>21</v>
      </c>
      <c r="AM92" s="2356">
        <v>36048</v>
      </c>
      <c r="AN92" s="2356">
        <v>31197</v>
      </c>
      <c r="AO92" s="91" t="s">
        <v>25</v>
      </c>
      <c r="AP92" s="632" t="s">
        <v>778</v>
      </c>
      <c r="AQ92" s="88" t="s">
        <v>777</v>
      </c>
      <c r="AR92" s="89" t="s">
        <v>23</v>
      </c>
      <c r="AS92" s="131" t="s">
        <v>24</v>
      </c>
      <c r="AT92" s="2356">
        <v>10810</v>
      </c>
      <c r="AU92" s="2356">
        <v>176</v>
      </c>
      <c r="AV92" s="2356">
        <v>238</v>
      </c>
      <c r="AW92" s="2356">
        <v>7671</v>
      </c>
      <c r="AX92" s="2356">
        <v>991</v>
      </c>
      <c r="AY92" s="2356">
        <v>6680</v>
      </c>
      <c r="AZ92" s="2356">
        <v>912</v>
      </c>
      <c r="BA92" s="1640">
        <v>944</v>
      </c>
      <c r="BB92" s="2356">
        <v>174002</v>
      </c>
      <c r="BC92" s="2356">
        <v>163597</v>
      </c>
      <c r="BD92" s="2356">
        <v>80412</v>
      </c>
      <c r="BE92" s="2356" t="s">
        <v>21</v>
      </c>
      <c r="BF92" s="2356">
        <v>800</v>
      </c>
      <c r="BG92" s="2356">
        <v>165</v>
      </c>
      <c r="BH92" s="2356">
        <v>796</v>
      </c>
      <c r="BI92" s="2356">
        <v>2257</v>
      </c>
      <c r="BJ92" s="91" t="s">
        <v>25</v>
      </c>
      <c r="BK92" s="632" t="s">
        <v>778</v>
      </c>
      <c r="BL92" s="88" t="s">
        <v>777</v>
      </c>
      <c r="BM92" s="89" t="s">
        <v>23</v>
      </c>
      <c r="BN92" s="131" t="s">
        <v>24</v>
      </c>
      <c r="BO92" s="2356">
        <v>5184</v>
      </c>
      <c r="BP92" s="2356">
        <v>1692</v>
      </c>
      <c r="BQ92" s="2356" t="s">
        <v>21</v>
      </c>
      <c r="BR92" s="2356">
        <v>4329910</v>
      </c>
      <c r="BS92" s="2356">
        <v>878603</v>
      </c>
      <c r="BT92" s="2356">
        <v>612268</v>
      </c>
      <c r="BU92" s="2356">
        <v>29209</v>
      </c>
      <c r="BV92" s="2356">
        <v>42</v>
      </c>
      <c r="BW92" s="2356">
        <v>420</v>
      </c>
      <c r="BX92" s="2356">
        <v>2011</v>
      </c>
      <c r="BY92" s="2356">
        <v>1873</v>
      </c>
      <c r="BZ92" s="2356">
        <v>138</v>
      </c>
      <c r="CA92" s="2356">
        <v>20354</v>
      </c>
      <c r="CB92" s="1008" t="s">
        <v>21</v>
      </c>
      <c r="CC92" s="1008" t="s">
        <v>21</v>
      </c>
      <c r="CD92" s="2356">
        <v>413965</v>
      </c>
      <c r="CE92" s="91" t="s">
        <v>25</v>
      </c>
      <c r="CF92" s="632" t="s">
        <v>778</v>
      </c>
      <c r="CG92" s="88" t="s">
        <v>777</v>
      </c>
      <c r="CH92" s="89" t="s">
        <v>23</v>
      </c>
      <c r="CI92" s="131" t="s">
        <v>24</v>
      </c>
      <c r="CJ92" s="2356">
        <v>615</v>
      </c>
      <c r="CK92" s="2356">
        <v>713</v>
      </c>
      <c r="CL92" s="2356">
        <v>1437</v>
      </c>
      <c r="CM92" s="2356">
        <v>19968</v>
      </c>
      <c r="CN92" s="2356">
        <v>21717</v>
      </c>
      <c r="CO92" s="2356">
        <v>192009</v>
      </c>
      <c r="CP92" s="2356" t="s">
        <v>21</v>
      </c>
      <c r="CQ92" s="2356" t="s">
        <v>21</v>
      </c>
      <c r="CR92" s="2356">
        <v>3092136</v>
      </c>
      <c r="CS92" s="2356">
        <v>98057</v>
      </c>
      <c r="CT92" s="2356">
        <v>59901</v>
      </c>
      <c r="CU92" s="2356">
        <v>10441</v>
      </c>
      <c r="CV92" s="2356">
        <v>3317</v>
      </c>
      <c r="CW92" s="2356">
        <v>196</v>
      </c>
      <c r="CX92" s="2356">
        <v>6623</v>
      </c>
      <c r="CY92" s="2356">
        <v>6623</v>
      </c>
      <c r="CZ92" s="91" t="s">
        <v>25</v>
      </c>
      <c r="DA92" s="632" t="s">
        <v>778</v>
      </c>
      <c r="DB92" s="88" t="s">
        <v>777</v>
      </c>
      <c r="DC92" s="89" t="s">
        <v>23</v>
      </c>
      <c r="DD92" s="131" t="s">
        <v>24</v>
      </c>
      <c r="DE92" s="2356">
        <v>2265</v>
      </c>
      <c r="DF92" s="2356">
        <v>955</v>
      </c>
      <c r="DG92" s="2356" t="s">
        <v>21</v>
      </c>
      <c r="DH92" s="2356" t="s">
        <v>21</v>
      </c>
      <c r="DI92" s="2356">
        <v>69039</v>
      </c>
      <c r="DJ92" s="2356">
        <v>1738</v>
      </c>
      <c r="DK92" s="2356">
        <v>1755564</v>
      </c>
      <c r="DL92" s="2356">
        <v>81791</v>
      </c>
      <c r="DM92" s="2356">
        <v>7756</v>
      </c>
      <c r="DN92" s="2356">
        <v>39</v>
      </c>
      <c r="DO92" s="2356">
        <v>46748</v>
      </c>
      <c r="DP92" s="2356">
        <v>15518</v>
      </c>
      <c r="DQ92" s="2356">
        <v>31230</v>
      </c>
      <c r="DR92" s="2356" t="s">
        <v>21</v>
      </c>
      <c r="DS92" s="2356">
        <v>18868</v>
      </c>
      <c r="DT92" s="2356">
        <v>121</v>
      </c>
      <c r="DU92" s="91" t="s">
        <v>25</v>
      </c>
      <c r="DV92" s="632" t="s">
        <v>778</v>
      </c>
      <c r="DW92" s="88" t="s">
        <v>777</v>
      </c>
      <c r="DX92" s="89" t="s">
        <v>23</v>
      </c>
      <c r="DY92" s="131" t="s">
        <v>24</v>
      </c>
      <c r="DZ92" s="2356">
        <v>51515</v>
      </c>
      <c r="EA92" s="2356">
        <v>56699</v>
      </c>
      <c r="EB92" s="2356" t="s">
        <v>21</v>
      </c>
      <c r="EC92" s="2356" t="s">
        <v>21</v>
      </c>
      <c r="ED92" s="2356" t="s">
        <v>21</v>
      </c>
      <c r="EE92" s="2356">
        <v>407652</v>
      </c>
      <c r="EF92" s="2356">
        <v>13126785</v>
      </c>
      <c r="EG92" s="2356">
        <v>901278</v>
      </c>
      <c r="EH92" s="2356">
        <v>38933</v>
      </c>
      <c r="EI92" s="2356">
        <v>104</v>
      </c>
      <c r="EJ92" s="2356">
        <v>6501</v>
      </c>
      <c r="EK92" s="2356">
        <v>3456</v>
      </c>
      <c r="EL92" s="2356">
        <v>12273</v>
      </c>
      <c r="EM92" s="2356">
        <v>11972</v>
      </c>
      <c r="EN92" s="2356">
        <v>301</v>
      </c>
      <c r="EO92" s="2356" t="s">
        <v>21</v>
      </c>
      <c r="EP92" s="91" t="s">
        <v>25</v>
      </c>
      <c r="EQ92" s="632" t="s">
        <v>778</v>
      </c>
      <c r="ER92" s="88" t="s">
        <v>777</v>
      </c>
      <c r="ES92" s="89" t="s">
        <v>23</v>
      </c>
      <c r="ET92" s="131" t="s">
        <v>24</v>
      </c>
      <c r="EU92" s="2355" t="s">
        <v>21</v>
      </c>
      <c r="EV92" s="2356" t="s">
        <v>21</v>
      </c>
      <c r="EW92" s="2356">
        <v>4720</v>
      </c>
      <c r="EX92" s="2356">
        <v>5168</v>
      </c>
      <c r="EY92" s="2356">
        <v>42282</v>
      </c>
      <c r="EZ92" s="2356" t="s">
        <v>21</v>
      </c>
      <c r="FA92" s="2356">
        <v>424689</v>
      </c>
      <c r="FB92" s="2356">
        <v>402001</v>
      </c>
      <c r="FC92" s="91" t="s">
        <v>25</v>
      </c>
      <c r="FD92" s="632" t="s">
        <v>778</v>
      </c>
      <c r="FE92" s="930"/>
      <c r="FF92" s="930"/>
      <c r="FG92" s="930"/>
      <c r="FH92" s="930"/>
      <c r="FI92" s="930"/>
      <c r="FJ92" s="930"/>
      <c r="FK92" s="996"/>
      <c r="FL92" s="996"/>
      <c r="FM92" s="35"/>
    </row>
    <row r="93" spans="1:169" ht="14.25" customHeight="1">
      <c r="A93" s="93" t="s">
        <v>26</v>
      </c>
      <c r="B93" s="94" t="s">
        <v>26</v>
      </c>
      <c r="C93" s="132" t="s">
        <v>571</v>
      </c>
      <c r="D93" s="82">
        <v>16690274</v>
      </c>
      <c r="E93" s="2356">
        <v>20460138</v>
      </c>
      <c r="F93" s="2356">
        <v>16449838</v>
      </c>
      <c r="G93" s="2356">
        <v>465781</v>
      </c>
      <c r="H93" s="2356">
        <v>102</v>
      </c>
      <c r="I93" s="2356">
        <v>24037</v>
      </c>
      <c r="J93" s="2356">
        <v>4489</v>
      </c>
      <c r="K93" s="2356">
        <v>120835</v>
      </c>
      <c r="L93" s="2356">
        <v>56503</v>
      </c>
      <c r="M93" s="2356">
        <v>64332</v>
      </c>
      <c r="N93" s="2356" t="s">
        <v>21</v>
      </c>
      <c r="O93" s="2356">
        <v>68328</v>
      </c>
      <c r="P93" s="2356">
        <v>140</v>
      </c>
      <c r="Q93" s="2356">
        <v>286192</v>
      </c>
      <c r="R93" s="2356" t="s">
        <v>21</v>
      </c>
      <c r="S93" s="2356">
        <v>785</v>
      </c>
      <c r="T93" s="91" t="s">
        <v>27</v>
      </c>
      <c r="U93" s="632" t="s">
        <v>26</v>
      </c>
      <c r="V93" s="93" t="s">
        <v>26</v>
      </c>
      <c r="W93" s="94" t="s">
        <v>26</v>
      </c>
      <c r="X93" s="132" t="s">
        <v>571</v>
      </c>
      <c r="Y93" s="2356">
        <v>63923</v>
      </c>
      <c r="Z93" s="2356">
        <v>24930</v>
      </c>
      <c r="AA93" s="2356">
        <v>4570</v>
      </c>
      <c r="AB93" s="2356">
        <v>248</v>
      </c>
      <c r="AC93" s="2356">
        <v>3232</v>
      </c>
      <c r="AD93" s="2356">
        <v>3576</v>
      </c>
      <c r="AE93" s="2356" t="s">
        <v>21</v>
      </c>
      <c r="AF93" s="2356">
        <v>1020051</v>
      </c>
      <c r="AG93" s="2356">
        <v>39556</v>
      </c>
      <c r="AH93" s="2356">
        <v>41850</v>
      </c>
      <c r="AI93" s="2356">
        <v>755</v>
      </c>
      <c r="AJ93" s="2356">
        <v>697</v>
      </c>
      <c r="AK93" s="2356">
        <v>697</v>
      </c>
      <c r="AL93" s="2356" t="s">
        <v>21</v>
      </c>
      <c r="AM93" s="2356">
        <v>34483</v>
      </c>
      <c r="AN93" s="2356">
        <v>29697</v>
      </c>
      <c r="AO93" s="91" t="s">
        <v>27</v>
      </c>
      <c r="AP93" s="632" t="s">
        <v>26</v>
      </c>
      <c r="AQ93" s="93" t="s">
        <v>26</v>
      </c>
      <c r="AR93" s="94" t="s">
        <v>26</v>
      </c>
      <c r="AS93" s="132" t="s">
        <v>571</v>
      </c>
      <c r="AT93" s="2356">
        <v>11716</v>
      </c>
      <c r="AU93" s="2356">
        <v>212</v>
      </c>
      <c r="AV93" s="2356">
        <v>224</v>
      </c>
      <c r="AW93" s="2356">
        <v>8825</v>
      </c>
      <c r="AX93" s="2356">
        <v>1009</v>
      </c>
      <c r="AY93" s="2356">
        <v>7816</v>
      </c>
      <c r="AZ93" s="2356">
        <v>840</v>
      </c>
      <c r="BA93" s="1640">
        <v>686</v>
      </c>
      <c r="BB93" s="2356">
        <v>170148</v>
      </c>
      <c r="BC93" s="2356">
        <v>158962</v>
      </c>
      <c r="BD93" s="2356">
        <v>78960</v>
      </c>
      <c r="BE93" s="2356" t="s">
        <v>21</v>
      </c>
      <c r="BF93" s="2356">
        <v>752</v>
      </c>
      <c r="BG93" s="2356">
        <v>130</v>
      </c>
      <c r="BH93" s="2356">
        <v>746</v>
      </c>
      <c r="BI93" s="2356">
        <v>2588</v>
      </c>
      <c r="BJ93" s="91" t="s">
        <v>27</v>
      </c>
      <c r="BK93" s="632" t="s">
        <v>26</v>
      </c>
      <c r="BL93" s="93" t="s">
        <v>26</v>
      </c>
      <c r="BM93" s="94" t="s">
        <v>26</v>
      </c>
      <c r="BN93" s="132" t="s">
        <v>571</v>
      </c>
      <c r="BO93" s="2356">
        <v>4124</v>
      </c>
      <c r="BP93" s="2356">
        <v>2138</v>
      </c>
      <c r="BQ93" s="2356" t="s">
        <v>21</v>
      </c>
      <c r="BR93" s="2356">
        <v>4330804</v>
      </c>
      <c r="BS93" s="2356">
        <v>790476</v>
      </c>
      <c r="BT93" s="2356">
        <v>568631</v>
      </c>
      <c r="BU93" s="2356">
        <v>26210</v>
      </c>
      <c r="BV93" s="2356">
        <v>56</v>
      </c>
      <c r="BW93" s="2356">
        <v>394</v>
      </c>
      <c r="BX93" s="2356">
        <v>1932</v>
      </c>
      <c r="BY93" s="2356">
        <v>1760</v>
      </c>
      <c r="BZ93" s="2356">
        <v>172</v>
      </c>
      <c r="CA93" s="2356">
        <v>18138</v>
      </c>
      <c r="CB93" s="1008" t="s">
        <v>21</v>
      </c>
      <c r="CC93" s="1008" t="s">
        <v>21</v>
      </c>
      <c r="CD93" s="2356">
        <v>381460</v>
      </c>
      <c r="CE93" s="91" t="s">
        <v>27</v>
      </c>
      <c r="CF93" s="632" t="s">
        <v>26</v>
      </c>
      <c r="CG93" s="93" t="s">
        <v>26</v>
      </c>
      <c r="CH93" s="94" t="s">
        <v>26</v>
      </c>
      <c r="CI93" s="132" t="s">
        <v>571</v>
      </c>
      <c r="CJ93" s="2356">
        <v>567</v>
      </c>
      <c r="CK93" s="2356">
        <v>713</v>
      </c>
      <c r="CL93" s="2356">
        <v>1441</v>
      </c>
      <c r="CM93" s="2356">
        <v>18870</v>
      </c>
      <c r="CN93" s="2356">
        <v>20482</v>
      </c>
      <c r="CO93" s="2356">
        <v>196253</v>
      </c>
      <c r="CP93" s="2356" t="s">
        <v>21</v>
      </c>
      <c r="CQ93" s="2356" t="s">
        <v>21</v>
      </c>
      <c r="CR93" s="2356">
        <v>3120359</v>
      </c>
      <c r="CS93" s="2356">
        <v>90832</v>
      </c>
      <c r="CT93" s="2356">
        <v>58437</v>
      </c>
      <c r="CU93" s="2356">
        <v>10915</v>
      </c>
      <c r="CV93" s="2356">
        <v>3167</v>
      </c>
      <c r="CW93" s="2356">
        <v>181</v>
      </c>
      <c r="CX93" s="2356">
        <v>7237</v>
      </c>
      <c r="CY93" s="2356">
        <v>7237</v>
      </c>
      <c r="CZ93" s="91" t="s">
        <v>27</v>
      </c>
      <c r="DA93" s="632" t="s">
        <v>26</v>
      </c>
      <c r="DB93" s="93" t="s">
        <v>26</v>
      </c>
      <c r="DC93" s="94" t="s">
        <v>26</v>
      </c>
      <c r="DD93" s="132" t="s">
        <v>571</v>
      </c>
      <c r="DE93" s="2356">
        <v>2265</v>
      </c>
      <c r="DF93" s="2356">
        <v>932</v>
      </c>
      <c r="DG93" s="2356" t="s">
        <v>21</v>
      </c>
      <c r="DH93" s="2356" t="s">
        <v>21</v>
      </c>
      <c r="DI93" s="2356">
        <v>69592</v>
      </c>
      <c r="DJ93" s="2356">
        <v>1906</v>
      </c>
      <c r="DK93" s="2356">
        <v>1638712</v>
      </c>
      <c r="DL93" s="2356">
        <v>79608</v>
      </c>
      <c r="DM93" s="2356">
        <v>7648</v>
      </c>
      <c r="DN93" s="2356">
        <v>51</v>
      </c>
      <c r="DO93" s="2356">
        <v>43137</v>
      </c>
      <c r="DP93" s="2356">
        <v>14626</v>
      </c>
      <c r="DQ93" s="2356">
        <v>28511</v>
      </c>
      <c r="DR93" s="2356" t="s">
        <v>21</v>
      </c>
      <c r="DS93" s="2356">
        <v>20186</v>
      </c>
      <c r="DT93" s="2356">
        <v>140</v>
      </c>
      <c r="DU93" s="91" t="s">
        <v>27</v>
      </c>
      <c r="DV93" s="632" t="s">
        <v>26</v>
      </c>
      <c r="DW93" s="93" t="s">
        <v>26</v>
      </c>
      <c r="DX93" s="94" t="s">
        <v>26</v>
      </c>
      <c r="DY93" s="132" t="s">
        <v>571</v>
      </c>
      <c r="DZ93" s="2356">
        <v>57750</v>
      </c>
      <c r="EA93" s="2356">
        <v>63483</v>
      </c>
      <c r="EB93" s="2356" t="s">
        <v>21</v>
      </c>
      <c r="EC93" s="2356" t="s">
        <v>21</v>
      </c>
      <c r="ED93" s="2356" t="s">
        <v>21</v>
      </c>
      <c r="EE93" s="2356">
        <v>380547</v>
      </c>
      <c r="EF93" s="2356">
        <v>11979285</v>
      </c>
      <c r="EG93" s="2356">
        <v>852584</v>
      </c>
      <c r="EH93" s="2356">
        <v>36027</v>
      </c>
      <c r="EI93" s="2356">
        <v>102</v>
      </c>
      <c r="EJ93" s="2356">
        <v>6189</v>
      </c>
      <c r="EK93" s="2356">
        <v>3609</v>
      </c>
      <c r="EL93" s="2356">
        <v>10240</v>
      </c>
      <c r="EM93" s="2356">
        <v>9904</v>
      </c>
      <c r="EN93" s="2356">
        <v>336</v>
      </c>
      <c r="EO93" s="2356" t="s">
        <v>21</v>
      </c>
      <c r="EP93" s="91" t="s">
        <v>27</v>
      </c>
      <c r="EQ93" s="632" t="s">
        <v>26</v>
      </c>
      <c r="ER93" s="93" t="s">
        <v>26</v>
      </c>
      <c r="ES93" s="94" t="s">
        <v>26</v>
      </c>
      <c r="ET93" s="132" t="s">
        <v>571</v>
      </c>
      <c r="EU93" s="2355" t="s">
        <v>21</v>
      </c>
      <c r="EV93" s="2356" t="s">
        <v>21</v>
      </c>
      <c r="EW93" s="2356">
        <v>5840</v>
      </c>
      <c r="EX93" s="2356">
        <v>6394</v>
      </c>
      <c r="EY93" s="2356">
        <v>44354</v>
      </c>
      <c r="EZ93" s="2356" t="s">
        <v>21</v>
      </c>
      <c r="FA93" s="2356">
        <v>415671</v>
      </c>
      <c r="FB93" s="2356">
        <v>374335</v>
      </c>
      <c r="FC93" s="91" t="s">
        <v>27</v>
      </c>
      <c r="FD93" s="632" t="s">
        <v>26</v>
      </c>
      <c r="FE93" s="930"/>
      <c r="FF93" s="930"/>
      <c r="FG93" s="930"/>
      <c r="FH93" s="930"/>
      <c r="FI93" s="930"/>
      <c r="FJ93" s="930"/>
      <c r="FK93" s="996"/>
      <c r="FL93" s="996"/>
      <c r="FM93" s="35"/>
    </row>
    <row r="94" spans="1:169" ht="14.25" customHeight="1">
      <c r="A94" s="88" t="s">
        <v>26</v>
      </c>
      <c r="B94" s="89" t="s">
        <v>26</v>
      </c>
      <c r="C94" s="131" t="s">
        <v>572</v>
      </c>
      <c r="D94" s="82">
        <v>17090753</v>
      </c>
      <c r="E94" s="2356">
        <v>22095326</v>
      </c>
      <c r="F94" s="2356">
        <v>17179672</v>
      </c>
      <c r="G94" s="2356">
        <v>407595</v>
      </c>
      <c r="H94" s="2356">
        <v>118</v>
      </c>
      <c r="I94" s="2356">
        <v>23525</v>
      </c>
      <c r="J94" s="2356">
        <v>4512</v>
      </c>
      <c r="K94" s="2356">
        <v>114997</v>
      </c>
      <c r="L94" s="2356">
        <v>48761</v>
      </c>
      <c r="M94" s="2356">
        <v>66236</v>
      </c>
      <c r="N94" s="2356" t="s">
        <v>21</v>
      </c>
      <c r="O94" s="2356">
        <v>67297</v>
      </c>
      <c r="P94" s="2356">
        <v>120</v>
      </c>
      <c r="Q94" s="2356">
        <v>220715</v>
      </c>
      <c r="R94" s="2356" t="s">
        <v>21</v>
      </c>
      <c r="S94" s="2356">
        <v>773</v>
      </c>
      <c r="T94" s="91" t="s">
        <v>28</v>
      </c>
      <c r="U94" s="632" t="s">
        <v>26</v>
      </c>
      <c r="V94" s="88" t="s">
        <v>26</v>
      </c>
      <c r="W94" s="89" t="s">
        <v>26</v>
      </c>
      <c r="X94" s="131" t="s">
        <v>572</v>
      </c>
      <c r="Y94" s="2356">
        <v>60992</v>
      </c>
      <c r="Z94" s="2356">
        <v>24738</v>
      </c>
      <c r="AA94" s="2356">
        <v>4182</v>
      </c>
      <c r="AB94" s="2356">
        <v>341</v>
      </c>
      <c r="AC94" s="2356">
        <v>3429</v>
      </c>
      <c r="AD94" s="2356">
        <v>3797</v>
      </c>
      <c r="AE94" s="2356" t="s">
        <v>21</v>
      </c>
      <c r="AF94" s="2356">
        <v>1048323</v>
      </c>
      <c r="AG94" s="2356">
        <v>38976</v>
      </c>
      <c r="AH94" s="2356">
        <v>34584</v>
      </c>
      <c r="AI94" s="2356">
        <v>905</v>
      </c>
      <c r="AJ94" s="2356">
        <v>836</v>
      </c>
      <c r="AK94" s="2356">
        <v>836</v>
      </c>
      <c r="AL94" s="2356" t="s">
        <v>21</v>
      </c>
      <c r="AM94" s="2356">
        <v>28186</v>
      </c>
      <c r="AN94" s="2356">
        <v>20035</v>
      </c>
      <c r="AO94" s="91" t="s">
        <v>28</v>
      </c>
      <c r="AP94" s="632" t="s">
        <v>26</v>
      </c>
      <c r="AQ94" s="88" t="s">
        <v>26</v>
      </c>
      <c r="AR94" s="89" t="s">
        <v>26</v>
      </c>
      <c r="AS94" s="131" t="s">
        <v>572</v>
      </c>
      <c r="AT94" s="2356">
        <v>10593</v>
      </c>
      <c r="AU94" s="2356">
        <v>298</v>
      </c>
      <c r="AV94" s="2356">
        <v>235</v>
      </c>
      <c r="AW94" s="2356">
        <v>7988</v>
      </c>
      <c r="AX94" s="2356">
        <v>903</v>
      </c>
      <c r="AY94" s="2356">
        <v>7085</v>
      </c>
      <c r="AZ94" s="2356">
        <v>608</v>
      </c>
      <c r="BA94" s="1640">
        <v>674</v>
      </c>
      <c r="BB94" s="2356">
        <v>142988</v>
      </c>
      <c r="BC94" s="2356">
        <v>132129</v>
      </c>
      <c r="BD94" s="2356">
        <v>66354</v>
      </c>
      <c r="BE94" s="2356" t="s">
        <v>21</v>
      </c>
      <c r="BF94" s="2356">
        <v>702</v>
      </c>
      <c r="BG94" s="2356">
        <v>130</v>
      </c>
      <c r="BH94" s="2356">
        <v>758</v>
      </c>
      <c r="BI94" s="2356">
        <v>2218</v>
      </c>
      <c r="BJ94" s="91" t="s">
        <v>28</v>
      </c>
      <c r="BK94" s="632" t="s">
        <v>26</v>
      </c>
      <c r="BL94" s="88" t="s">
        <v>26</v>
      </c>
      <c r="BM94" s="89" t="s">
        <v>26</v>
      </c>
      <c r="BN94" s="131" t="s">
        <v>572</v>
      </c>
      <c r="BO94" s="2356">
        <v>4219</v>
      </c>
      <c r="BP94" s="2356">
        <v>1334</v>
      </c>
      <c r="BQ94" s="2356" t="s">
        <v>21</v>
      </c>
      <c r="BR94" s="2356">
        <v>4196754</v>
      </c>
      <c r="BS94" s="2356">
        <v>837745</v>
      </c>
      <c r="BT94" s="2356">
        <v>598793</v>
      </c>
      <c r="BU94" s="2356">
        <v>27581</v>
      </c>
      <c r="BV94" s="2356">
        <v>42</v>
      </c>
      <c r="BW94" s="2356">
        <v>400</v>
      </c>
      <c r="BX94" s="2356">
        <v>1924</v>
      </c>
      <c r="BY94" s="2356">
        <v>1785</v>
      </c>
      <c r="BZ94" s="2356">
        <v>139</v>
      </c>
      <c r="CA94" s="2356">
        <v>19196</v>
      </c>
      <c r="CB94" s="1008" t="s">
        <v>21</v>
      </c>
      <c r="CC94" s="1008" t="s">
        <v>21</v>
      </c>
      <c r="CD94" s="2356">
        <v>402373</v>
      </c>
      <c r="CE94" s="91" t="s">
        <v>28</v>
      </c>
      <c r="CF94" s="632" t="s">
        <v>26</v>
      </c>
      <c r="CG94" s="88" t="s">
        <v>26</v>
      </c>
      <c r="CH94" s="89" t="s">
        <v>26</v>
      </c>
      <c r="CI94" s="131" t="s">
        <v>572</v>
      </c>
      <c r="CJ94" s="2356">
        <v>649</v>
      </c>
      <c r="CK94" s="2356">
        <v>618</v>
      </c>
      <c r="CL94" s="2356">
        <v>1411</v>
      </c>
      <c r="CM94" s="2356">
        <v>17855</v>
      </c>
      <c r="CN94" s="2356">
        <v>19391</v>
      </c>
      <c r="CO94" s="2356">
        <v>179906</v>
      </c>
      <c r="CP94" s="2356" t="s">
        <v>21</v>
      </c>
      <c r="CQ94" s="2356" t="s">
        <v>21</v>
      </c>
      <c r="CR94" s="2356">
        <v>2936808</v>
      </c>
      <c r="CS94" s="2356">
        <v>90730</v>
      </c>
      <c r="CT94" s="2356">
        <v>57331</v>
      </c>
      <c r="CU94" s="2356">
        <v>10389</v>
      </c>
      <c r="CV94" s="2356">
        <v>2975</v>
      </c>
      <c r="CW94" s="2356">
        <v>184</v>
      </c>
      <c r="CX94" s="2356">
        <v>6880</v>
      </c>
      <c r="CY94" s="2356">
        <v>6880</v>
      </c>
      <c r="CZ94" s="91" t="s">
        <v>28</v>
      </c>
      <c r="DA94" s="632" t="s">
        <v>26</v>
      </c>
      <c r="DB94" s="88" t="s">
        <v>26</v>
      </c>
      <c r="DC94" s="89" t="s">
        <v>26</v>
      </c>
      <c r="DD94" s="131" t="s">
        <v>572</v>
      </c>
      <c r="DE94" s="2356">
        <v>2006</v>
      </c>
      <c r="DF94" s="2356">
        <v>861</v>
      </c>
      <c r="DG94" s="2356" t="s">
        <v>21</v>
      </c>
      <c r="DH94" s="2356" t="s">
        <v>21</v>
      </c>
      <c r="DI94" s="2356">
        <v>69694</v>
      </c>
      <c r="DJ94" s="2356">
        <v>1593</v>
      </c>
      <c r="DK94" s="2356">
        <v>1686967</v>
      </c>
      <c r="DL94" s="2356">
        <v>80020</v>
      </c>
      <c r="DM94" s="2356">
        <v>7630</v>
      </c>
      <c r="DN94" s="2356">
        <v>57</v>
      </c>
      <c r="DO94" s="2356">
        <v>43289</v>
      </c>
      <c r="DP94" s="2356">
        <v>13501</v>
      </c>
      <c r="DQ94" s="2356">
        <v>29788</v>
      </c>
      <c r="DR94" s="2356" t="s">
        <v>21</v>
      </c>
      <c r="DS94" s="2356">
        <v>20339</v>
      </c>
      <c r="DT94" s="2356">
        <v>120</v>
      </c>
      <c r="DU94" s="91" t="s">
        <v>28</v>
      </c>
      <c r="DV94" s="632" t="s">
        <v>26</v>
      </c>
      <c r="DW94" s="88" t="s">
        <v>26</v>
      </c>
      <c r="DX94" s="89" t="s">
        <v>26</v>
      </c>
      <c r="DY94" s="131" t="s">
        <v>572</v>
      </c>
      <c r="DZ94" s="2356">
        <v>64816</v>
      </c>
      <c r="EA94" s="2356">
        <v>71268</v>
      </c>
      <c r="EB94" s="2356">
        <v>6080</v>
      </c>
      <c r="EC94" s="2356" t="s">
        <v>21</v>
      </c>
      <c r="ED94" s="2356" t="s">
        <v>21</v>
      </c>
      <c r="EE94" s="2356">
        <v>451293</v>
      </c>
      <c r="EF94" s="2356">
        <v>13604222</v>
      </c>
      <c r="EG94" s="2356">
        <v>859137</v>
      </c>
      <c r="EH94" s="2356">
        <v>36703</v>
      </c>
      <c r="EI94" s="2356">
        <v>118</v>
      </c>
      <c r="EJ94" s="2356">
        <v>6076</v>
      </c>
      <c r="EK94" s="2356">
        <v>3609</v>
      </c>
      <c r="EL94" s="2356">
        <v>11302</v>
      </c>
      <c r="EM94" s="2356">
        <v>10985</v>
      </c>
      <c r="EN94" s="2356">
        <v>317</v>
      </c>
      <c r="EO94" s="2356" t="s">
        <v>21</v>
      </c>
      <c r="EP94" s="91" t="s">
        <v>28</v>
      </c>
      <c r="EQ94" s="632" t="s">
        <v>26</v>
      </c>
      <c r="ER94" s="88" t="s">
        <v>26</v>
      </c>
      <c r="ES94" s="89" t="s">
        <v>26</v>
      </c>
      <c r="ET94" s="131" t="s">
        <v>572</v>
      </c>
      <c r="EU94" s="2355" t="s">
        <v>21</v>
      </c>
      <c r="EV94" s="2356" t="s">
        <v>21</v>
      </c>
      <c r="EW94" s="2356">
        <v>4888</v>
      </c>
      <c r="EX94" s="2356">
        <v>5352</v>
      </c>
      <c r="EY94" s="2356">
        <v>41879</v>
      </c>
      <c r="EZ94" s="2356" t="s">
        <v>21</v>
      </c>
      <c r="FA94" s="2356">
        <v>479888</v>
      </c>
      <c r="FB94" s="2356">
        <v>427667</v>
      </c>
      <c r="FC94" s="91" t="s">
        <v>28</v>
      </c>
      <c r="FD94" s="632" t="s">
        <v>26</v>
      </c>
      <c r="FE94" s="930"/>
      <c r="FF94" s="930"/>
      <c r="FG94" s="930"/>
      <c r="FH94" s="930"/>
      <c r="FI94" s="930"/>
      <c r="FJ94" s="930"/>
      <c r="FK94" s="482"/>
      <c r="FL94" s="482"/>
      <c r="FM94" s="35"/>
    </row>
    <row r="95" spans="1:169" ht="14.25" customHeight="1">
      <c r="A95" s="88" t="s">
        <v>26</v>
      </c>
      <c r="B95" s="89" t="s">
        <v>26</v>
      </c>
      <c r="C95" s="131" t="s">
        <v>170</v>
      </c>
      <c r="D95" s="82">
        <v>16874441</v>
      </c>
      <c r="E95" s="2356">
        <v>22147808</v>
      </c>
      <c r="F95" s="2356">
        <v>16947099</v>
      </c>
      <c r="G95" s="2356">
        <v>344872</v>
      </c>
      <c r="H95" s="2356">
        <v>105</v>
      </c>
      <c r="I95" s="2356">
        <v>24171</v>
      </c>
      <c r="J95" s="2356">
        <v>4551</v>
      </c>
      <c r="K95" s="2356">
        <v>114794</v>
      </c>
      <c r="L95" s="2356">
        <v>52932</v>
      </c>
      <c r="M95" s="2356">
        <v>61862</v>
      </c>
      <c r="N95" s="2356" t="s">
        <v>21</v>
      </c>
      <c r="O95" s="2356">
        <v>67070</v>
      </c>
      <c r="P95" s="2356">
        <v>140</v>
      </c>
      <c r="Q95" s="2356">
        <v>139498</v>
      </c>
      <c r="R95" s="2356" t="s">
        <v>21</v>
      </c>
      <c r="S95" s="2356">
        <v>950</v>
      </c>
      <c r="T95" s="91" t="s">
        <v>29</v>
      </c>
      <c r="U95" s="632" t="s">
        <v>26</v>
      </c>
      <c r="V95" s="88" t="s">
        <v>26</v>
      </c>
      <c r="W95" s="89" t="s">
        <v>26</v>
      </c>
      <c r="X95" s="131" t="s">
        <v>170</v>
      </c>
      <c r="Y95" s="2356">
        <v>63182</v>
      </c>
      <c r="Z95" s="2356">
        <v>27469</v>
      </c>
      <c r="AA95" s="2356">
        <v>4010</v>
      </c>
      <c r="AB95" s="2356">
        <v>291</v>
      </c>
      <c r="AC95" s="2356">
        <v>3563</v>
      </c>
      <c r="AD95" s="2356">
        <v>3939</v>
      </c>
      <c r="AE95" s="2356" t="s">
        <v>21</v>
      </c>
      <c r="AF95" s="2356">
        <v>1040724</v>
      </c>
      <c r="AG95" s="2356">
        <v>40482</v>
      </c>
      <c r="AH95" s="2356">
        <v>42152</v>
      </c>
      <c r="AI95" s="2356">
        <v>1186</v>
      </c>
      <c r="AJ95" s="2356">
        <v>1095</v>
      </c>
      <c r="AK95" s="2356">
        <v>1095</v>
      </c>
      <c r="AL95" s="2356" t="s">
        <v>21</v>
      </c>
      <c r="AM95" s="2356">
        <v>33940</v>
      </c>
      <c r="AN95" s="2356">
        <v>28247</v>
      </c>
      <c r="AO95" s="91" t="s">
        <v>29</v>
      </c>
      <c r="AP95" s="632" t="s">
        <v>26</v>
      </c>
      <c r="AQ95" s="88" t="s">
        <v>26</v>
      </c>
      <c r="AR95" s="89" t="s">
        <v>26</v>
      </c>
      <c r="AS95" s="131" t="s">
        <v>170</v>
      </c>
      <c r="AT95" s="2356">
        <v>11330</v>
      </c>
      <c r="AU95" s="2356">
        <v>258</v>
      </c>
      <c r="AV95" s="2356">
        <v>217</v>
      </c>
      <c r="AW95" s="2356">
        <v>8324</v>
      </c>
      <c r="AX95" s="2356">
        <v>983</v>
      </c>
      <c r="AY95" s="2356">
        <v>7341</v>
      </c>
      <c r="AZ95" s="2356">
        <v>800</v>
      </c>
      <c r="BA95" s="1640">
        <v>850</v>
      </c>
      <c r="BB95" s="2356">
        <v>166246</v>
      </c>
      <c r="BC95" s="2356">
        <v>154135</v>
      </c>
      <c r="BD95" s="2356">
        <v>77558</v>
      </c>
      <c r="BE95" s="2356" t="s">
        <v>21</v>
      </c>
      <c r="BF95" s="2356">
        <v>708</v>
      </c>
      <c r="BG95" s="2356">
        <v>128</v>
      </c>
      <c r="BH95" s="2356">
        <v>724</v>
      </c>
      <c r="BI95" s="2356">
        <v>2830</v>
      </c>
      <c r="BJ95" s="91" t="s">
        <v>29</v>
      </c>
      <c r="BK95" s="632" t="s">
        <v>26</v>
      </c>
      <c r="BL95" s="88" t="s">
        <v>26</v>
      </c>
      <c r="BM95" s="89" t="s">
        <v>26</v>
      </c>
      <c r="BN95" s="131" t="s">
        <v>170</v>
      </c>
      <c r="BO95" s="2356">
        <v>4400</v>
      </c>
      <c r="BP95" s="2356">
        <v>1776</v>
      </c>
      <c r="BQ95" s="2356" t="s">
        <v>21</v>
      </c>
      <c r="BR95" s="2356">
        <v>4263556</v>
      </c>
      <c r="BS95" s="2356">
        <v>821346</v>
      </c>
      <c r="BT95" s="2356">
        <v>607115</v>
      </c>
      <c r="BU95" s="2356">
        <v>28606</v>
      </c>
      <c r="BV95" s="2356">
        <v>56</v>
      </c>
      <c r="BW95" s="2356">
        <v>404</v>
      </c>
      <c r="BX95" s="2356">
        <v>2105</v>
      </c>
      <c r="BY95" s="2356">
        <v>1895</v>
      </c>
      <c r="BZ95" s="2356">
        <v>210</v>
      </c>
      <c r="CA95" s="2356">
        <v>19820</v>
      </c>
      <c r="CB95" s="1008" t="s">
        <v>21</v>
      </c>
      <c r="CC95" s="1008" t="s">
        <v>21</v>
      </c>
      <c r="CD95" s="2356">
        <v>413903</v>
      </c>
      <c r="CE95" s="91" t="s">
        <v>29</v>
      </c>
      <c r="CF95" s="632" t="s">
        <v>26</v>
      </c>
      <c r="CG95" s="88" t="s">
        <v>26</v>
      </c>
      <c r="CH95" s="89" t="s">
        <v>26</v>
      </c>
      <c r="CI95" s="131" t="s">
        <v>170</v>
      </c>
      <c r="CJ95" s="2356">
        <v>539</v>
      </c>
      <c r="CK95" s="2356">
        <v>724</v>
      </c>
      <c r="CL95" s="2356">
        <v>1372</v>
      </c>
      <c r="CM95" s="2356">
        <v>18621</v>
      </c>
      <c r="CN95" s="2356">
        <v>20229</v>
      </c>
      <c r="CO95" s="2356">
        <v>187010</v>
      </c>
      <c r="CP95" s="2356" t="s">
        <v>21</v>
      </c>
      <c r="CQ95" s="2356" t="s">
        <v>21</v>
      </c>
      <c r="CR95" s="2356">
        <v>3034730</v>
      </c>
      <c r="CS95" s="2356">
        <v>93688</v>
      </c>
      <c r="CT95" s="2356">
        <v>57159</v>
      </c>
      <c r="CU95" s="2356">
        <v>10687</v>
      </c>
      <c r="CV95" s="2356">
        <v>2997</v>
      </c>
      <c r="CW95" s="2356">
        <v>187</v>
      </c>
      <c r="CX95" s="2356">
        <v>7163</v>
      </c>
      <c r="CY95" s="2356">
        <v>7163</v>
      </c>
      <c r="CZ95" s="91" t="s">
        <v>29</v>
      </c>
      <c r="DA95" s="632" t="s">
        <v>26</v>
      </c>
      <c r="DB95" s="88" t="s">
        <v>26</v>
      </c>
      <c r="DC95" s="89" t="s">
        <v>26</v>
      </c>
      <c r="DD95" s="131" t="s">
        <v>170</v>
      </c>
      <c r="DE95" s="2356">
        <v>2115</v>
      </c>
      <c r="DF95" s="2356">
        <v>908</v>
      </c>
      <c r="DG95" s="2356" t="s">
        <v>21</v>
      </c>
      <c r="DH95" s="2356" t="s">
        <v>21</v>
      </c>
      <c r="DI95" s="2356">
        <v>69231</v>
      </c>
      <c r="DJ95" s="2356">
        <v>2269</v>
      </c>
      <c r="DK95" s="2356">
        <v>1674369</v>
      </c>
      <c r="DL95" s="2356">
        <v>72387</v>
      </c>
      <c r="DM95" s="2356">
        <v>7963</v>
      </c>
      <c r="DN95" s="2356">
        <v>66</v>
      </c>
      <c r="DO95" s="2356">
        <v>38109</v>
      </c>
      <c r="DP95" s="2356">
        <v>13018</v>
      </c>
      <c r="DQ95" s="2356">
        <v>25091</v>
      </c>
      <c r="DR95" s="2356" t="s">
        <v>21</v>
      </c>
      <c r="DS95" s="2356">
        <v>18504</v>
      </c>
      <c r="DT95" s="2356">
        <v>140</v>
      </c>
      <c r="DU95" s="91" t="s">
        <v>29</v>
      </c>
      <c r="DV95" s="632" t="s">
        <v>26</v>
      </c>
      <c r="DW95" s="88" t="s">
        <v>26</v>
      </c>
      <c r="DX95" s="89" t="s">
        <v>26</v>
      </c>
      <c r="DY95" s="131" t="s">
        <v>170</v>
      </c>
      <c r="DZ95" s="2356">
        <v>56750</v>
      </c>
      <c r="EA95" s="2356">
        <v>62394</v>
      </c>
      <c r="EB95" s="2356">
        <v>5274</v>
      </c>
      <c r="EC95" s="2356" t="s">
        <v>21</v>
      </c>
      <c r="ED95" s="2356" t="s">
        <v>21</v>
      </c>
      <c r="EE95" s="2356">
        <v>414987</v>
      </c>
      <c r="EF95" s="2356">
        <v>13529380</v>
      </c>
      <c r="EG95" s="2356">
        <v>860654</v>
      </c>
      <c r="EH95" s="2356">
        <v>39716</v>
      </c>
      <c r="EI95" s="2356">
        <v>105</v>
      </c>
      <c r="EJ95" s="2356">
        <v>6069</v>
      </c>
      <c r="EK95" s="2356">
        <v>3644</v>
      </c>
      <c r="EL95" s="2356">
        <v>12175</v>
      </c>
      <c r="EM95" s="2356">
        <v>11922</v>
      </c>
      <c r="EN95" s="2356">
        <v>253</v>
      </c>
      <c r="EO95" s="2356" t="s">
        <v>21</v>
      </c>
      <c r="EP95" s="91" t="s">
        <v>29</v>
      </c>
      <c r="EQ95" s="632" t="s">
        <v>26</v>
      </c>
      <c r="ER95" s="88" t="s">
        <v>26</v>
      </c>
      <c r="ES95" s="89" t="s">
        <v>26</v>
      </c>
      <c r="ET95" s="131" t="s">
        <v>170</v>
      </c>
      <c r="EU95" s="2355" t="s">
        <v>21</v>
      </c>
      <c r="EV95" s="2356" t="s">
        <v>21</v>
      </c>
      <c r="EW95" s="2356">
        <v>5186</v>
      </c>
      <c r="EX95" s="2356">
        <v>5678</v>
      </c>
      <c r="EY95" s="2356">
        <v>40409</v>
      </c>
      <c r="EZ95" s="2356" t="s">
        <v>21</v>
      </c>
      <c r="FA95" s="2356">
        <v>478102</v>
      </c>
      <c r="FB95" s="2356">
        <v>476806</v>
      </c>
      <c r="FC95" s="91" t="s">
        <v>29</v>
      </c>
      <c r="FD95" s="632" t="s">
        <v>26</v>
      </c>
      <c r="FE95" s="930"/>
      <c r="FF95" s="930"/>
      <c r="FG95" s="930"/>
      <c r="FH95" s="930"/>
      <c r="FI95" s="930"/>
      <c r="FJ95" s="930"/>
      <c r="FK95" s="482"/>
      <c r="FL95" s="482"/>
      <c r="FM95" s="35"/>
    </row>
    <row r="96" spans="1:169" ht="6" customHeight="1">
      <c r="A96" s="85"/>
      <c r="B96" s="87"/>
      <c r="C96" s="130"/>
      <c r="D96" s="230"/>
      <c r="F96" s="2356"/>
      <c r="G96" s="2356"/>
      <c r="H96" s="2356"/>
      <c r="I96" s="2356"/>
      <c r="J96" s="2356"/>
      <c r="K96" s="2356"/>
      <c r="L96" s="2356"/>
      <c r="M96" s="2356"/>
      <c r="N96" s="2356"/>
      <c r="O96" s="2356"/>
      <c r="P96" s="2356"/>
      <c r="Q96" s="2356"/>
      <c r="R96" s="2356"/>
      <c r="S96" s="2356"/>
      <c r="T96" s="100"/>
      <c r="U96" s="490"/>
      <c r="V96" s="85"/>
      <c r="W96" s="87"/>
      <c r="X96" s="130"/>
      <c r="Y96" s="2356"/>
      <c r="Z96" s="2356"/>
      <c r="AA96" s="2356"/>
      <c r="AB96" s="2356"/>
      <c r="AC96" s="2356"/>
      <c r="AD96" s="2356"/>
      <c r="AE96" s="2356"/>
      <c r="AH96" s="2356"/>
      <c r="AI96" s="2356"/>
      <c r="AJ96" s="2356"/>
      <c r="AK96" s="2356"/>
      <c r="AM96" s="2356"/>
      <c r="AN96" s="2356"/>
      <c r="AO96" s="100"/>
      <c r="AP96" s="490"/>
      <c r="AQ96" s="85"/>
      <c r="AR96" s="87"/>
      <c r="AS96" s="130"/>
      <c r="AT96" s="2356"/>
      <c r="AU96" s="2356"/>
      <c r="AV96" s="2356"/>
      <c r="AW96" s="2356"/>
      <c r="AX96" s="2356"/>
      <c r="AY96" s="2356"/>
      <c r="AZ96" s="2356"/>
      <c r="BA96" s="1482"/>
      <c r="BB96" s="2356"/>
      <c r="BC96" s="2356"/>
      <c r="BD96" s="2356"/>
      <c r="BE96" s="2356"/>
      <c r="BF96" s="2356"/>
      <c r="BG96" s="2356"/>
      <c r="BH96" s="2356"/>
      <c r="BI96" s="2356"/>
      <c r="BJ96" s="100"/>
      <c r="BK96" s="490"/>
      <c r="BL96" s="85"/>
      <c r="BM96" s="87"/>
      <c r="BN96" s="130"/>
      <c r="BO96" s="2356"/>
      <c r="BP96" s="2356"/>
      <c r="BT96" s="2356"/>
      <c r="BU96" s="2356"/>
      <c r="BV96" s="2356"/>
      <c r="BW96" s="2356"/>
      <c r="BX96" s="2356"/>
      <c r="BY96" s="2356"/>
      <c r="BZ96" s="2356"/>
      <c r="CA96" s="2356"/>
      <c r="CD96" s="2356"/>
      <c r="CE96" s="100"/>
      <c r="CF96" s="490"/>
      <c r="CG96" s="85"/>
      <c r="CH96" s="87"/>
      <c r="CI96" s="130"/>
      <c r="CJ96" s="2356"/>
      <c r="CK96" s="2356"/>
      <c r="CL96" s="2356"/>
      <c r="CM96" s="2356"/>
      <c r="CN96" s="2356"/>
      <c r="CO96" s="2356"/>
      <c r="CP96" s="2356"/>
      <c r="CT96" s="2356"/>
      <c r="CU96" s="2356"/>
      <c r="CV96" s="2356"/>
      <c r="CW96" s="2356"/>
      <c r="CX96" s="2356"/>
      <c r="CY96" s="2356"/>
      <c r="CZ96" s="100"/>
      <c r="DA96" s="490"/>
      <c r="DB96" s="85"/>
      <c r="DC96" s="87"/>
      <c r="DD96" s="130"/>
      <c r="DG96" s="2356"/>
      <c r="DH96" s="2356"/>
      <c r="DI96" s="2356"/>
      <c r="DJ96" s="2356"/>
      <c r="DK96" s="2356"/>
      <c r="DL96" s="2356"/>
      <c r="DM96" s="2356"/>
      <c r="DN96" s="2356"/>
      <c r="DO96" s="2356"/>
      <c r="DP96" s="2356"/>
      <c r="DQ96" s="2356"/>
      <c r="DR96" s="2356"/>
      <c r="DS96" s="2356"/>
      <c r="DT96" s="2356"/>
      <c r="DU96" s="100"/>
      <c r="DV96" s="490"/>
      <c r="DW96" s="85"/>
      <c r="DX96" s="87"/>
      <c r="DY96" s="130"/>
      <c r="EB96" s="2356"/>
      <c r="EC96" s="2356"/>
      <c r="ED96" s="2356"/>
      <c r="EE96" s="2356"/>
      <c r="EF96" s="2356"/>
      <c r="EG96" s="2356"/>
      <c r="EH96" s="2356"/>
      <c r="EI96" s="2356"/>
      <c r="EJ96" s="2356"/>
      <c r="EK96" s="2356"/>
      <c r="EL96" s="2356"/>
      <c r="EM96" s="2356"/>
      <c r="EN96" s="2356"/>
      <c r="EO96" s="2356"/>
      <c r="EP96" s="100"/>
      <c r="EQ96" s="490"/>
      <c r="ER96" s="85"/>
      <c r="ES96" s="87"/>
      <c r="ET96" s="130"/>
      <c r="EV96" s="2356"/>
      <c r="EY96" s="2356"/>
      <c r="EZ96" s="2356"/>
      <c r="FA96" s="2356"/>
      <c r="FB96" s="2356"/>
      <c r="FC96" s="100"/>
      <c r="FD96" s="490"/>
      <c r="FE96" s="930"/>
      <c r="FF96" s="930"/>
      <c r="FG96" s="930"/>
      <c r="FH96" s="930"/>
      <c r="FI96" s="930"/>
      <c r="FJ96" s="930"/>
      <c r="FK96" s="482"/>
      <c r="FL96" s="482"/>
      <c r="FM96" s="35"/>
    </row>
    <row r="97" spans="1:169" ht="15.75" customHeight="1">
      <c r="A97" s="88" t="s">
        <v>777</v>
      </c>
      <c r="B97" s="89" t="s">
        <v>23</v>
      </c>
      <c r="C97" s="136">
        <v>42005</v>
      </c>
      <c r="D97" s="82">
        <v>5695019</v>
      </c>
      <c r="E97" s="2356">
        <v>8002689</v>
      </c>
      <c r="F97" s="2356">
        <v>5995589</v>
      </c>
      <c r="G97" s="2356">
        <v>170873</v>
      </c>
      <c r="H97" s="2356">
        <v>34</v>
      </c>
      <c r="I97" s="2356">
        <v>7767</v>
      </c>
      <c r="J97" s="2356">
        <v>1529</v>
      </c>
      <c r="K97" s="2356">
        <v>52030</v>
      </c>
      <c r="L97" s="2356">
        <v>30556</v>
      </c>
      <c r="M97" s="2356">
        <v>21474</v>
      </c>
      <c r="N97" s="2356" t="s">
        <v>21</v>
      </c>
      <c r="O97" s="2356">
        <v>21168</v>
      </c>
      <c r="P97" s="2356">
        <v>40</v>
      </c>
      <c r="Q97" s="2356">
        <v>103178</v>
      </c>
      <c r="R97" s="2356" t="s">
        <v>21</v>
      </c>
      <c r="S97" s="2356">
        <v>305</v>
      </c>
      <c r="T97" s="91" t="s">
        <v>30</v>
      </c>
      <c r="U97" s="632" t="s">
        <v>778</v>
      </c>
      <c r="V97" s="88" t="s">
        <v>777</v>
      </c>
      <c r="W97" s="89" t="s">
        <v>23</v>
      </c>
      <c r="X97" s="136">
        <v>42005</v>
      </c>
      <c r="Y97" s="82">
        <v>21654</v>
      </c>
      <c r="Z97" s="2356">
        <v>8919</v>
      </c>
      <c r="AA97" s="2356">
        <v>1276</v>
      </c>
      <c r="AB97" s="2356">
        <v>11</v>
      </c>
      <c r="AC97" s="2356">
        <v>2069</v>
      </c>
      <c r="AD97" s="2356">
        <v>2300</v>
      </c>
      <c r="AE97" s="2356" t="s">
        <v>21</v>
      </c>
      <c r="AF97" s="2356">
        <v>369727</v>
      </c>
      <c r="AG97" s="2356">
        <v>15814</v>
      </c>
      <c r="AH97" s="2356">
        <v>14788</v>
      </c>
      <c r="AI97" s="2356">
        <v>82</v>
      </c>
      <c r="AJ97" s="2356">
        <v>76</v>
      </c>
      <c r="AK97" s="2356">
        <v>76</v>
      </c>
      <c r="AL97" s="2356" t="s">
        <v>21</v>
      </c>
      <c r="AM97" s="2356">
        <v>12497</v>
      </c>
      <c r="AN97" s="2356">
        <v>11080</v>
      </c>
      <c r="AO97" s="91" t="s">
        <v>30</v>
      </c>
      <c r="AP97" s="632" t="s">
        <v>778</v>
      </c>
      <c r="AQ97" s="88" t="s">
        <v>777</v>
      </c>
      <c r="AR97" s="89" t="s">
        <v>23</v>
      </c>
      <c r="AS97" s="136">
        <v>42005</v>
      </c>
      <c r="AT97" s="82">
        <v>3241</v>
      </c>
      <c r="AU97" s="2356">
        <v>65</v>
      </c>
      <c r="AV97" s="2356">
        <v>86</v>
      </c>
      <c r="AW97" s="2356">
        <v>2201</v>
      </c>
      <c r="AX97" s="2356">
        <v>319</v>
      </c>
      <c r="AY97" s="2356">
        <v>1882</v>
      </c>
      <c r="AZ97" s="2356">
        <v>345</v>
      </c>
      <c r="BA97" s="211">
        <v>272</v>
      </c>
      <c r="BB97" s="2356">
        <v>60395</v>
      </c>
      <c r="BC97" s="2356">
        <v>56293</v>
      </c>
      <c r="BD97" s="2356">
        <v>28508</v>
      </c>
      <c r="BE97" s="2356" t="s">
        <v>21</v>
      </c>
      <c r="BF97" s="2356">
        <v>267</v>
      </c>
      <c r="BG97" s="2356">
        <v>55</v>
      </c>
      <c r="BH97" s="2356">
        <v>266</v>
      </c>
      <c r="BI97" s="2356">
        <v>652</v>
      </c>
      <c r="BJ97" s="91" t="s">
        <v>30</v>
      </c>
      <c r="BK97" s="632" t="s">
        <v>778</v>
      </c>
      <c r="BL97" s="88" t="s">
        <v>777</v>
      </c>
      <c r="BM97" s="89" t="s">
        <v>23</v>
      </c>
      <c r="BN97" s="136">
        <v>42005</v>
      </c>
      <c r="BO97" s="82">
        <v>2288</v>
      </c>
      <c r="BP97" s="2356">
        <v>465</v>
      </c>
      <c r="BQ97" s="2356" t="s">
        <v>21</v>
      </c>
      <c r="BR97" s="2356">
        <v>1409889</v>
      </c>
      <c r="BS97" s="2356">
        <v>305941</v>
      </c>
      <c r="BT97" s="2356">
        <v>211854</v>
      </c>
      <c r="BU97" s="2356">
        <v>10134</v>
      </c>
      <c r="BV97" s="2356">
        <v>14</v>
      </c>
      <c r="BW97" s="2356">
        <v>146</v>
      </c>
      <c r="BX97" s="2356">
        <v>720</v>
      </c>
      <c r="BY97" s="2356">
        <v>689</v>
      </c>
      <c r="BZ97" s="2356">
        <v>31</v>
      </c>
      <c r="CA97" s="2356">
        <v>7046</v>
      </c>
      <c r="CB97" s="1008" t="s">
        <v>21</v>
      </c>
      <c r="CC97" s="1008" t="s">
        <v>21</v>
      </c>
      <c r="CD97" s="2356">
        <v>143208</v>
      </c>
      <c r="CE97" s="91" t="s">
        <v>30</v>
      </c>
      <c r="CF97" s="632" t="s">
        <v>778</v>
      </c>
      <c r="CG97" s="88" t="s">
        <v>777</v>
      </c>
      <c r="CH97" s="89" t="s">
        <v>23</v>
      </c>
      <c r="CI97" s="136">
        <v>42005</v>
      </c>
      <c r="CJ97" s="82">
        <v>199</v>
      </c>
      <c r="CK97" s="2356">
        <v>243</v>
      </c>
      <c r="CL97" s="2356">
        <v>507</v>
      </c>
      <c r="CM97" s="2356">
        <v>6592</v>
      </c>
      <c r="CN97" s="2356">
        <v>7168</v>
      </c>
      <c r="CO97" s="2356">
        <v>61251</v>
      </c>
      <c r="CP97" s="2356" t="s">
        <v>21</v>
      </c>
      <c r="CQ97" s="2356" t="s">
        <v>21</v>
      </c>
      <c r="CR97" s="2356">
        <v>983844</v>
      </c>
      <c r="CS97" s="2356">
        <v>32804</v>
      </c>
      <c r="CT97" s="2356">
        <v>18666</v>
      </c>
      <c r="CU97" s="2356">
        <v>3217</v>
      </c>
      <c r="CV97" s="2356">
        <v>1034</v>
      </c>
      <c r="CW97" s="2356">
        <v>63</v>
      </c>
      <c r="CX97" s="2356">
        <v>2007</v>
      </c>
      <c r="CY97" s="2356">
        <v>2007</v>
      </c>
      <c r="CZ97" s="91" t="s">
        <v>30</v>
      </c>
      <c r="DA97" s="632" t="s">
        <v>778</v>
      </c>
      <c r="DB97" s="88" t="s">
        <v>777</v>
      </c>
      <c r="DC97" s="89" t="s">
        <v>23</v>
      </c>
      <c r="DD97" s="136">
        <v>42005</v>
      </c>
      <c r="DE97" s="2356">
        <v>718</v>
      </c>
      <c r="DF97" s="2356">
        <v>308</v>
      </c>
      <c r="DG97" s="2356" t="s">
        <v>21</v>
      </c>
      <c r="DH97" s="2356" t="s">
        <v>21</v>
      </c>
      <c r="DI97" s="2356">
        <v>22426</v>
      </c>
      <c r="DJ97" s="2356">
        <v>532</v>
      </c>
      <c r="DK97" s="2356">
        <v>600834</v>
      </c>
      <c r="DL97" s="2356">
        <v>27915</v>
      </c>
      <c r="DM97" s="2356">
        <v>2489</v>
      </c>
      <c r="DN97" s="2356">
        <v>17</v>
      </c>
      <c r="DO97" s="2356">
        <v>16462</v>
      </c>
      <c r="DP97" s="2356">
        <v>5277</v>
      </c>
      <c r="DQ97" s="2356">
        <v>11185</v>
      </c>
      <c r="DR97" s="2356" t="s">
        <v>21</v>
      </c>
      <c r="DS97" s="2356">
        <v>6133</v>
      </c>
      <c r="DT97" s="2356">
        <v>40</v>
      </c>
      <c r="DU97" s="91" t="s">
        <v>30</v>
      </c>
      <c r="DV97" s="632" t="s">
        <v>778</v>
      </c>
      <c r="DW97" s="88" t="s">
        <v>777</v>
      </c>
      <c r="DX97" s="89" t="s">
        <v>23</v>
      </c>
      <c r="DY97" s="136">
        <v>42005</v>
      </c>
      <c r="DZ97" s="2356">
        <v>17900</v>
      </c>
      <c r="EA97" s="2356">
        <v>19703</v>
      </c>
      <c r="EB97" s="2356" t="s">
        <v>21</v>
      </c>
      <c r="EC97" s="2356" t="s">
        <v>21</v>
      </c>
      <c r="ED97" s="2356" t="s">
        <v>21</v>
      </c>
      <c r="EE97" s="2356">
        <v>141906</v>
      </c>
      <c r="EF97" s="2356">
        <v>4615626</v>
      </c>
      <c r="EG97" s="2356">
        <v>306139</v>
      </c>
      <c r="EH97" s="2356">
        <v>12617</v>
      </c>
      <c r="EI97" s="2356">
        <v>34</v>
      </c>
      <c r="EJ97" s="2356">
        <v>2104</v>
      </c>
      <c r="EK97" s="2356">
        <v>1209</v>
      </c>
      <c r="EL97" s="2356">
        <v>3786</v>
      </c>
      <c r="EM97" s="2356">
        <v>3664</v>
      </c>
      <c r="EN97" s="2356">
        <v>122</v>
      </c>
      <c r="EO97" s="2356" t="s">
        <v>21</v>
      </c>
      <c r="EP97" s="91" t="s">
        <v>30</v>
      </c>
      <c r="EQ97" s="632" t="s">
        <v>778</v>
      </c>
      <c r="ER97" s="88" t="s">
        <v>777</v>
      </c>
      <c r="ES97" s="89" t="s">
        <v>23</v>
      </c>
      <c r="ET97" s="136">
        <v>42005</v>
      </c>
      <c r="EU97" s="2355" t="s">
        <v>21</v>
      </c>
      <c r="EV97" s="2356" t="s">
        <v>21</v>
      </c>
      <c r="EW97" s="2356">
        <v>1611</v>
      </c>
      <c r="EX97" s="2356">
        <v>1764</v>
      </c>
      <c r="EY97" s="2356">
        <v>13465</v>
      </c>
      <c r="EZ97" s="2356" t="s">
        <v>21</v>
      </c>
      <c r="FA97" s="2356">
        <v>146183</v>
      </c>
      <c r="FB97" s="2356">
        <v>139465</v>
      </c>
      <c r="FC97" s="91" t="s">
        <v>30</v>
      </c>
      <c r="FD97" s="632" t="s">
        <v>778</v>
      </c>
      <c r="FE97" s="930"/>
      <c r="FF97" s="930"/>
      <c r="FG97" s="930"/>
      <c r="FH97" s="930"/>
      <c r="FI97" s="930"/>
      <c r="FJ97" s="930"/>
      <c r="FK97" s="999"/>
      <c r="FL97" s="999"/>
      <c r="FM97" s="35"/>
    </row>
    <row r="98" spans="1:169" ht="14.25" customHeight="1">
      <c r="A98" s="88" t="s">
        <v>26</v>
      </c>
      <c r="B98" s="89" t="s">
        <v>26</v>
      </c>
      <c r="C98" s="1194">
        <v>42036</v>
      </c>
      <c r="D98" s="82">
        <v>5330146</v>
      </c>
      <c r="E98" s="2356">
        <v>7069347</v>
      </c>
      <c r="F98" s="2356">
        <v>5420713</v>
      </c>
      <c r="G98" s="2356">
        <v>160880</v>
      </c>
      <c r="H98" s="2356">
        <v>33</v>
      </c>
      <c r="I98" s="2356">
        <v>7394</v>
      </c>
      <c r="J98" s="2356">
        <v>1385</v>
      </c>
      <c r="K98" s="2356">
        <v>55278</v>
      </c>
      <c r="L98" s="2356">
        <v>30142</v>
      </c>
      <c r="M98" s="2356">
        <v>25136</v>
      </c>
      <c r="N98" s="2356" t="s">
        <v>21</v>
      </c>
      <c r="O98" s="2356">
        <v>20127</v>
      </c>
      <c r="P98" s="2356">
        <v>41</v>
      </c>
      <c r="Q98" s="2356">
        <v>87944</v>
      </c>
      <c r="R98" s="2356" t="s">
        <v>21</v>
      </c>
      <c r="S98" s="2356">
        <v>393</v>
      </c>
      <c r="T98" s="91" t="s">
        <v>31</v>
      </c>
      <c r="U98" s="632" t="s">
        <v>26</v>
      </c>
      <c r="V98" s="88" t="s">
        <v>26</v>
      </c>
      <c r="W98" s="89" t="s">
        <v>26</v>
      </c>
      <c r="X98" s="1194">
        <v>42036</v>
      </c>
      <c r="Y98" s="82">
        <v>19011</v>
      </c>
      <c r="Z98" s="2356">
        <v>7498</v>
      </c>
      <c r="AA98" s="2356">
        <v>1409</v>
      </c>
      <c r="AB98" s="2356">
        <v>10</v>
      </c>
      <c r="AC98" s="2356">
        <v>1485</v>
      </c>
      <c r="AD98" s="2356">
        <v>1647</v>
      </c>
      <c r="AE98" s="2356" t="s">
        <v>21</v>
      </c>
      <c r="AF98" s="2356">
        <v>328337</v>
      </c>
      <c r="AG98" s="2356">
        <v>14136</v>
      </c>
      <c r="AH98" s="2356">
        <v>13357</v>
      </c>
      <c r="AI98" s="2356">
        <v>102</v>
      </c>
      <c r="AJ98" s="2356">
        <v>94</v>
      </c>
      <c r="AK98" s="2356">
        <v>94</v>
      </c>
      <c r="AL98" s="2356" t="s">
        <v>21</v>
      </c>
      <c r="AM98" s="2356">
        <v>11219</v>
      </c>
      <c r="AN98" s="2356">
        <v>9904</v>
      </c>
      <c r="AO98" s="91" t="s">
        <v>31</v>
      </c>
      <c r="AP98" s="632" t="s">
        <v>26</v>
      </c>
      <c r="AQ98" s="88" t="s">
        <v>26</v>
      </c>
      <c r="AR98" s="89" t="s">
        <v>26</v>
      </c>
      <c r="AS98" s="1194">
        <v>42036</v>
      </c>
      <c r="AT98" s="82">
        <v>3771</v>
      </c>
      <c r="AU98" s="2356">
        <v>51</v>
      </c>
      <c r="AV98" s="2356">
        <v>74</v>
      </c>
      <c r="AW98" s="2356">
        <v>2705</v>
      </c>
      <c r="AX98" s="2356">
        <v>350</v>
      </c>
      <c r="AY98" s="2356">
        <v>2355</v>
      </c>
      <c r="AZ98" s="2356">
        <v>284</v>
      </c>
      <c r="BA98" s="211">
        <v>360</v>
      </c>
      <c r="BB98" s="2356">
        <v>53725</v>
      </c>
      <c r="BC98" s="2356">
        <v>50702</v>
      </c>
      <c r="BD98" s="2356">
        <v>24437</v>
      </c>
      <c r="BE98" s="2356" t="s">
        <v>21</v>
      </c>
      <c r="BF98" s="2356">
        <v>261</v>
      </c>
      <c r="BG98" s="2356">
        <v>43</v>
      </c>
      <c r="BH98" s="2356">
        <v>257</v>
      </c>
      <c r="BI98" s="2356">
        <v>732</v>
      </c>
      <c r="BJ98" s="91" t="s">
        <v>31</v>
      </c>
      <c r="BK98" s="632" t="s">
        <v>26</v>
      </c>
      <c r="BL98" s="88" t="s">
        <v>26</v>
      </c>
      <c r="BM98" s="89" t="s">
        <v>26</v>
      </c>
      <c r="BN98" s="1194">
        <v>42036</v>
      </c>
      <c r="BO98" s="82">
        <v>1516</v>
      </c>
      <c r="BP98" s="2356">
        <v>565</v>
      </c>
      <c r="BQ98" s="2356" t="s">
        <v>21</v>
      </c>
      <c r="BR98" s="2356">
        <v>1404304</v>
      </c>
      <c r="BS98" s="2356">
        <v>274770</v>
      </c>
      <c r="BT98" s="2356">
        <v>189030</v>
      </c>
      <c r="BU98" s="2356">
        <v>9128</v>
      </c>
      <c r="BV98" s="2356">
        <v>14</v>
      </c>
      <c r="BW98" s="2356">
        <v>132</v>
      </c>
      <c r="BX98" s="2356">
        <v>683</v>
      </c>
      <c r="BY98" s="2356">
        <v>641</v>
      </c>
      <c r="BZ98" s="2356">
        <v>42</v>
      </c>
      <c r="CA98" s="2356">
        <v>6318</v>
      </c>
      <c r="CB98" s="1008" t="s">
        <v>21</v>
      </c>
      <c r="CC98" s="1008" t="s">
        <v>21</v>
      </c>
      <c r="CD98" s="2356">
        <v>126971</v>
      </c>
      <c r="CE98" s="91" t="s">
        <v>31</v>
      </c>
      <c r="CF98" s="632" t="s">
        <v>26</v>
      </c>
      <c r="CG98" s="88" t="s">
        <v>26</v>
      </c>
      <c r="CH98" s="89" t="s">
        <v>26</v>
      </c>
      <c r="CI98" s="1194">
        <v>42036</v>
      </c>
      <c r="CJ98" s="82">
        <v>202</v>
      </c>
      <c r="CK98" s="2356">
        <v>231</v>
      </c>
      <c r="CL98" s="2356">
        <v>459</v>
      </c>
      <c r="CM98" s="2356">
        <v>6472</v>
      </c>
      <c r="CN98" s="2356">
        <v>7036</v>
      </c>
      <c r="CO98" s="2356">
        <v>62851</v>
      </c>
      <c r="CP98" s="2356" t="s">
        <v>21</v>
      </c>
      <c r="CQ98" s="2356" t="s">
        <v>21</v>
      </c>
      <c r="CR98" s="2356">
        <v>1015964</v>
      </c>
      <c r="CS98" s="2356">
        <v>31632</v>
      </c>
      <c r="CT98" s="2356">
        <v>19712</v>
      </c>
      <c r="CU98" s="2356">
        <v>3367</v>
      </c>
      <c r="CV98" s="2356">
        <v>1074</v>
      </c>
      <c r="CW98" s="2356">
        <v>65</v>
      </c>
      <c r="CX98" s="2356">
        <v>2132</v>
      </c>
      <c r="CY98" s="2356">
        <v>2132</v>
      </c>
      <c r="CZ98" s="91" t="s">
        <v>31</v>
      </c>
      <c r="DA98" s="632" t="s">
        <v>26</v>
      </c>
      <c r="DB98" s="88" t="s">
        <v>26</v>
      </c>
      <c r="DC98" s="89" t="s">
        <v>26</v>
      </c>
      <c r="DD98" s="1194">
        <v>42036</v>
      </c>
      <c r="DE98" s="2356">
        <v>735</v>
      </c>
      <c r="DF98" s="2356">
        <v>329</v>
      </c>
      <c r="DG98" s="2356" t="s">
        <v>21</v>
      </c>
      <c r="DH98" s="2356" t="s">
        <v>21</v>
      </c>
      <c r="DI98" s="2356">
        <v>22836</v>
      </c>
      <c r="DJ98" s="2356">
        <v>597</v>
      </c>
      <c r="DK98" s="2356">
        <v>549849</v>
      </c>
      <c r="DL98" s="2356">
        <v>26088</v>
      </c>
      <c r="DM98" s="2356">
        <v>2451</v>
      </c>
      <c r="DN98" s="2356">
        <v>16</v>
      </c>
      <c r="DO98" s="2356">
        <v>14868</v>
      </c>
      <c r="DP98" s="2356">
        <v>5254</v>
      </c>
      <c r="DQ98" s="2356">
        <v>9614</v>
      </c>
      <c r="DR98" s="2356" t="s">
        <v>21</v>
      </c>
      <c r="DS98" s="2356">
        <v>6082</v>
      </c>
      <c r="DT98" s="2356">
        <v>41</v>
      </c>
      <c r="DU98" s="91" t="s">
        <v>31</v>
      </c>
      <c r="DV98" s="632" t="s">
        <v>26</v>
      </c>
      <c r="DW98" s="88" t="s">
        <v>26</v>
      </c>
      <c r="DX98" s="89" t="s">
        <v>26</v>
      </c>
      <c r="DY98" s="1194">
        <v>42036</v>
      </c>
      <c r="DZ98" s="2356">
        <v>16281</v>
      </c>
      <c r="EA98" s="2356">
        <v>17926</v>
      </c>
      <c r="EB98" s="2356" t="s">
        <v>21</v>
      </c>
      <c r="EC98" s="2356" t="s">
        <v>21</v>
      </c>
      <c r="ED98" s="2356" t="s">
        <v>21</v>
      </c>
      <c r="EE98" s="2356">
        <v>127469</v>
      </c>
      <c r="EF98" s="2356">
        <v>4087282</v>
      </c>
      <c r="EG98" s="2356">
        <v>286487</v>
      </c>
      <c r="EH98" s="2356">
        <v>12647</v>
      </c>
      <c r="EI98" s="2356">
        <v>33</v>
      </c>
      <c r="EJ98" s="2356">
        <v>2078</v>
      </c>
      <c r="EK98" s="2356">
        <v>1088</v>
      </c>
      <c r="EL98" s="2356">
        <v>4240</v>
      </c>
      <c r="EM98" s="2356">
        <v>4130</v>
      </c>
      <c r="EN98" s="2356">
        <v>110</v>
      </c>
      <c r="EO98" s="2356" t="s">
        <v>21</v>
      </c>
      <c r="EP98" s="91" t="s">
        <v>31</v>
      </c>
      <c r="EQ98" s="632" t="s">
        <v>26</v>
      </c>
      <c r="ER98" s="88" t="s">
        <v>26</v>
      </c>
      <c r="ES98" s="89" t="s">
        <v>26</v>
      </c>
      <c r="ET98" s="1194">
        <v>42036</v>
      </c>
      <c r="EU98" s="2355" t="s">
        <v>21</v>
      </c>
      <c r="EV98" s="2356" t="s">
        <v>21</v>
      </c>
      <c r="EW98" s="2356">
        <v>1528</v>
      </c>
      <c r="EX98" s="2356">
        <v>1673</v>
      </c>
      <c r="EY98" s="2356">
        <v>13303</v>
      </c>
      <c r="EZ98" s="2356" t="s">
        <v>21</v>
      </c>
      <c r="FA98" s="2356">
        <v>132026</v>
      </c>
      <c r="FB98" s="2356">
        <v>118396</v>
      </c>
      <c r="FC98" s="91" t="s">
        <v>31</v>
      </c>
      <c r="FD98" s="632" t="s">
        <v>26</v>
      </c>
      <c r="FE98" s="930"/>
      <c r="FF98" s="930"/>
      <c r="FG98" s="930"/>
      <c r="FH98" s="930"/>
      <c r="FI98" s="930"/>
      <c r="FJ98" s="930"/>
      <c r="FK98" s="482"/>
      <c r="FL98" s="482"/>
      <c r="FM98" s="35"/>
    </row>
    <row r="99" spans="1:169" ht="14.25" customHeight="1">
      <c r="A99" s="88" t="s">
        <v>26</v>
      </c>
      <c r="B99" s="89" t="s">
        <v>26</v>
      </c>
      <c r="C99" s="1194">
        <v>42064</v>
      </c>
      <c r="D99" s="82">
        <v>5867498</v>
      </c>
      <c r="E99" s="2356">
        <v>7596730</v>
      </c>
      <c r="F99" s="2356">
        <v>5982884</v>
      </c>
      <c r="G99" s="2356">
        <v>165700</v>
      </c>
      <c r="H99" s="2356">
        <v>37</v>
      </c>
      <c r="I99" s="2356">
        <v>8601</v>
      </c>
      <c r="J99" s="2356">
        <v>1463</v>
      </c>
      <c r="K99" s="2356">
        <v>45272</v>
      </c>
      <c r="L99" s="2356">
        <v>18969</v>
      </c>
      <c r="M99" s="2356">
        <v>26303</v>
      </c>
      <c r="N99" s="2356" t="s">
        <v>21</v>
      </c>
      <c r="O99" s="2356">
        <v>23088</v>
      </c>
      <c r="P99" s="2356">
        <v>40</v>
      </c>
      <c r="Q99" s="2356">
        <v>100608</v>
      </c>
      <c r="R99" s="2356" t="s">
        <v>21</v>
      </c>
      <c r="S99" s="2356">
        <v>345</v>
      </c>
      <c r="T99" s="91" t="s">
        <v>32</v>
      </c>
      <c r="U99" s="632" t="s">
        <v>26</v>
      </c>
      <c r="V99" s="88" t="s">
        <v>26</v>
      </c>
      <c r="W99" s="89" t="s">
        <v>26</v>
      </c>
      <c r="X99" s="1194">
        <v>42064</v>
      </c>
      <c r="Y99" s="82">
        <v>21066</v>
      </c>
      <c r="Z99" s="2356">
        <v>6708</v>
      </c>
      <c r="AA99" s="2356">
        <v>1561</v>
      </c>
      <c r="AB99" s="2356">
        <v>10</v>
      </c>
      <c r="AC99" s="2356">
        <v>979</v>
      </c>
      <c r="AD99" s="2356">
        <v>1085</v>
      </c>
      <c r="AE99" s="2356" t="s">
        <v>21</v>
      </c>
      <c r="AF99" s="2356">
        <v>346650</v>
      </c>
      <c r="AG99" s="2356">
        <v>14036</v>
      </c>
      <c r="AH99" s="2356">
        <v>14628</v>
      </c>
      <c r="AI99" s="2356">
        <v>95</v>
      </c>
      <c r="AJ99" s="2356">
        <v>88</v>
      </c>
      <c r="AK99" s="2356">
        <v>88</v>
      </c>
      <c r="AL99" s="2356" t="s">
        <v>21</v>
      </c>
      <c r="AM99" s="2356">
        <v>12332</v>
      </c>
      <c r="AN99" s="2356">
        <v>10213</v>
      </c>
      <c r="AO99" s="91" t="s">
        <v>32</v>
      </c>
      <c r="AP99" s="632" t="s">
        <v>26</v>
      </c>
      <c r="AQ99" s="88" t="s">
        <v>26</v>
      </c>
      <c r="AR99" s="89" t="s">
        <v>26</v>
      </c>
      <c r="AS99" s="1194">
        <v>42064</v>
      </c>
      <c r="AT99" s="82">
        <v>3799</v>
      </c>
      <c r="AU99" s="2356">
        <v>60</v>
      </c>
      <c r="AV99" s="2356">
        <v>78</v>
      </c>
      <c r="AW99" s="2356">
        <v>2765</v>
      </c>
      <c r="AX99" s="2356">
        <v>322</v>
      </c>
      <c r="AY99" s="2356">
        <v>2443</v>
      </c>
      <c r="AZ99" s="2356">
        <v>283</v>
      </c>
      <c r="BA99" s="211">
        <v>312</v>
      </c>
      <c r="BB99" s="2356">
        <v>59882</v>
      </c>
      <c r="BC99" s="2356">
        <v>56602</v>
      </c>
      <c r="BD99" s="2356">
        <v>27467</v>
      </c>
      <c r="BE99" s="2356" t="s">
        <v>21</v>
      </c>
      <c r="BF99" s="2356">
        <v>272</v>
      </c>
      <c r="BG99" s="2356">
        <v>67</v>
      </c>
      <c r="BH99" s="2356">
        <v>273</v>
      </c>
      <c r="BI99" s="2356">
        <v>873</v>
      </c>
      <c r="BJ99" s="91" t="s">
        <v>32</v>
      </c>
      <c r="BK99" s="632" t="s">
        <v>26</v>
      </c>
      <c r="BL99" s="88" t="s">
        <v>26</v>
      </c>
      <c r="BM99" s="89" t="s">
        <v>26</v>
      </c>
      <c r="BN99" s="1194">
        <v>42064</v>
      </c>
      <c r="BO99" s="82">
        <v>1380</v>
      </c>
      <c r="BP99" s="2356">
        <v>662</v>
      </c>
      <c r="BQ99" s="2356" t="s">
        <v>21</v>
      </c>
      <c r="BR99" s="2356">
        <v>1515717</v>
      </c>
      <c r="BS99" s="2356">
        <v>297892</v>
      </c>
      <c r="BT99" s="2356">
        <v>211384</v>
      </c>
      <c r="BU99" s="2356">
        <v>9946</v>
      </c>
      <c r="BV99" s="2356">
        <v>14</v>
      </c>
      <c r="BW99" s="2356">
        <v>142</v>
      </c>
      <c r="BX99" s="2356">
        <v>608</v>
      </c>
      <c r="BY99" s="2356">
        <v>543</v>
      </c>
      <c r="BZ99" s="2356">
        <v>65</v>
      </c>
      <c r="CA99" s="2356">
        <v>6990</v>
      </c>
      <c r="CB99" s="1008" t="s">
        <v>21</v>
      </c>
      <c r="CC99" s="1008" t="s">
        <v>21</v>
      </c>
      <c r="CD99" s="2356">
        <v>143786</v>
      </c>
      <c r="CE99" s="91" t="s">
        <v>32</v>
      </c>
      <c r="CF99" s="632" t="s">
        <v>26</v>
      </c>
      <c r="CG99" s="88" t="s">
        <v>26</v>
      </c>
      <c r="CH99" s="89" t="s">
        <v>26</v>
      </c>
      <c r="CI99" s="1194">
        <v>42064</v>
      </c>
      <c r="CJ99" s="82">
        <v>214</v>
      </c>
      <c r="CK99" s="2356">
        <v>239</v>
      </c>
      <c r="CL99" s="2356">
        <v>471</v>
      </c>
      <c r="CM99" s="2356">
        <v>6904</v>
      </c>
      <c r="CN99" s="2356">
        <v>7513</v>
      </c>
      <c r="CO99" s="2356">
        <v>67907</v>
      </c>
      <c r="CP99" s="2356" t="s">
        <v>21</v>
      </c>
      <c r="CQ99" s="2356" t="s">
        <v>21</v>
      </c>
      <c r="CR99" s="2356">
        <v>1092328</v>
      </c>
      <c r="CS99" s="2356">
        <v>33621</v>
      </c>
      <c r="CT99" s="2356">
        <v>21523</v>
      </c>
      <c r="CU99" s="2356">
        <v>3858</v>
      </c>
      <c r="CV99" s="2356">
        <v>1209</v>
      </c>
      <c r="CW99" s="2356">
        <v>68</v>
      </c>
      <c r="CX99" s="2356">
        <v>2484</v>
      </c>
      <c r="CY99" s="2356">
        <v>2484</v>
      </c>
      <c r="CZ99" s="91" t="s">
        <v>32</v>
      </c>
      <c r="DA99" s="632" t="s">
        <v>26</v>
      </c>
      <c r="DB99" s="88" t="s">
        <v>26</v>
      </c>
      <c r="DC99" s="89" t="s">
        <v>26</v>
      </c>
      <c r="DD99" s="1194">
        <v>42064</v>
      </c>
      <c r="DE99" s="2356">
        <v>812</v>
      </c>
      <c r="DF99" s="2356">
        <v>318</v>
      </c>
      <c r="DG99" s="2356" t="s">
        <v>21</v>
      </c>
      <c r="DH99" s="2356" t="s">
        <v>21</v>
      </c>
      <c r="DI99" s="2356">
        <v>23777</v>
      </c>
      <c r="DJ99" s="2356">
        <v>609</v>
      </c>
      <c r="DK99" s="2356">
        <v>604881</v>
      </c>
      <c r="DL99" s="2356">
        <v>27788</v>
      </c>
      <c r="DM99" s="2356">
        <v>2816</v>
      </c>
      <c r="DN99" s="2356">
        <v>6</v>
      </c>
      <c r="DO99" s="2356">
        <v>15418</v>
      </c>
      <c r="DP99" s="2356">
        <v>4987</v>
      </c>
      <c r="DQ99" s="2356">
        <v>10431</v>
      </c>
      <c r="DR99" s="2356" t="s">
        <v>21</v>
      </c>
      <c r="DS99" s="2356">
        <v>6653</v>
      </c>
      <c r="DT99" s="2356">
        <v>40</v>
      </c>
      <c r="DU99" s="91" t="s">
        <v>32</v>
      </c>
      <c r="DV99" s="632" t="s">
        <v>26</v>
      </c>
      <c r="DW99" s="88" t="s">
        <v>26</v>
      </c>
      <c r="DX99" s="89" t="s">
        <v>26</v>
      </c>
      <c r="DY99" s="1194">
        <v>42064</v>
      </c>
      <c r="DZ99" s="2356">
        <v>17334</v>
      </c>
      <c r="EA99" s="2356">
        <v>19070</v>
      </c>
      <c r="EB99" s="2356" t="s">
        <v>21</v>
      </c>
      <c r="EC99" s="2356" t="s">
        <v>21</v>
      </c>
      <c r="ED99" s="2356" t="s">
        <v>21</v>
      </c>
      <c r="EE99" s="2356">
        <v>138277</v>
      </c>
      <c r="EF99" s="2356">
        <v>4423877</v>
      </c>
      <c r="EG99" s="2356">
        <v>308652</v>
      </c>
      <c r="EH99" s="2356">
        <v>13669</v>
      </c>
      <c r="EI99" s="2356">
        <v>37</v>
      </c>
      <c r="EJ99" s="2356">
        <v>2319</v>
      </c>
      <c r="EK99" s="2356">
        <v>1159</v>
      </c>
      <c r="EL99" s="2356">
        <v>4247</v>
      </c>
      <c r="EM99" s="2356">
        <v>4178</v>
      </c>
      <c r="EN99" s="2356">
        <v>69</v>
      </c>
      <c r="EO99" s="2356" t="s">
        <v>21</v>
      </c>
      <c r="EP99" s="91" t="s">
        <v>32</v>
      </c>
      <c r="EQ99" s="632" t="s">
        <v>26</v>
      </c>
      <c r="ER99" s="88" t="s">
        <v>26</v>
      </c>
      <c r="ES99" s="89" t="s">
        <v>26</v>
      </c>
      <c r="ET99" s="1194">
        <v>42064</v>
      </c>
      <c r="EU99" s="2355" t="s">
        <v>21</v>
      </c>
      <c r="EV99" s="2356" t="s">
        <v>21</v>
      </c>
      <c r="EW99" s="2356">
        <v>1581</v>
      </c>
      <c r="EX99" s="2356">
        <v>1731</v>
      </c>
      <c r="EY99" s="2356">
        <v>15514</v>
      </c>
      <c r="EZ99" s="2356" t="s">
        <v>21</v>
      </c>
      <c r="FA99" s="2356">
        <v>146480</v>
      </c>
      <c r="FB99" s="2356">
        <v>144140</v>
      </c>
      <c r="FC99" s="91" t="s">
        <v>32</v>
      </c>
      <c r="FD99" s="632" t="s">
        <v>26</v>
      </c>
      <c r="FE99" s="930"/>
      <c r="FF99" s="930"/>
      <c r="FG99" s="930"/>
      <c r="FH99" s="930"/>
      <c r="FI99" s="930"/>
      <c r="FJ99" s="930"/>
      <c r="FK99" s="482"/>
      <c r="FL99" s="482"/>
      <c r="FM99" s="35"/>
    </row>
    <row r="100" spans="1:169" ht="14.25" customHeight="1">
      <c r="A100" s="88" t="s">
        <v>26</v>
      </c>
      <c r="B100" s="89" t="s">
        <v>26</v>
      </c>
      <c r="C100" s="1194">
        <v>42095</v>
      </c>
      <c r="D100" s="82">
        <v>5422126</v>
      </c>
      <c r="E100" s="2356">
        <v>6902120</v>
      </c>
      <c r="F100" s="2356">
        <v>5371492</v>
      </c>
      <c r="G100" s="2356">
        <v>153442</v>
      </c>
      <c r="H100" s="2356">
        <v>35</v>
      </c>
      <c r="I100" s="2356">
        <v>7933</v>
      </c>
      <c r="J100" s="2356">
        <v>1540</v>
      </c>
      <c r="K100" s="2356">
        <v>41219</v>
      </c>
      <c r="L100" s="2356">
        <v>19188</v>
      </c>
      <c r="M100" s="2356">
        <v>22031</v>
      </c>
      <c r="N100" s="2356" t="s">
        <v>21</v>
      </c>
      <c r="O100" s="2356">
        <v>23191</v>
      </c>
      <c r="P100" s="2356">
        <v>40</v>
      </c>
      <c r="Q100" s="2356">
        <v>91019</v>
      </c>
      <c r="R100" s="2356" t="s">
        <v>21</v>
      </c>
      <c r="S100" s="2356">
        <v>325</v>
      </c>
      <c r="T100" s="91" t="s">
        <v>33</v>
      </c>
      <c r="U100" s="632" t="s">
        <v>26</v>
      </c>
      <c r="V100" s="88" t="s">
        <v>26</v>
      </c>
      <c r="W100" s="89" t="s">
        <v>26</v>
      </c>
      <c r="X100" s="1194">
        <v>42095</v>
      </c>
      <c r="Y100" s="82">
        <v>21671</v>
      </c>
      <c r="Z100" s="2356">
        <v>8722</v>
      </c>
      <c r="AA100" s="2356">
        <v>1395</v>
      </c>
      <c r="AB100" s="2356">
        <v>9</v>
      </c>
      <c r="AC100" s="2356">
        <v>1120</v>
      </c>
      <c r="AD100" s="2356">
        <v>1240</v>
      </c>
      <c r="AE100" s="2356" t="s">
        <v>21</v>
      </c>
      <c r="AF100" s="2356">
        <v>332463</v>
      </c>
      <c r="AG100" s="2356">
        <v>13252</v>
      </c>
      <c r="AH100" s="2356">
        <v>12859</v>
      </c>
      <c r="AI100" s="2356">
        <v>160</v>
      </c>
      <c r="AJ100" s="2356">
        <v>148</v>
      </c>
      <c r="AK100" s="2356">
        <v>148</v>
      </c>
      <c r="AL100" s="2356" t="s">
        <v>21</v>
      </c>
      <c r="AM100" s="2356">
        <v>10589</v>
      </c>
      <c r="AN100" s="2356">
        <v>9563</v>
      </c>
      <c r="AO100" s="91" t="s">
        <v>33</v>
      </c>
      <c r="AP100" s="632" t="s">
        <v>26</v>
      </c>
      <c r="AQ100" s="88" t="s">
        <v>26</v>
      </c>
      <c r="AR100" s="89" t="s">
        <v>26</v>
      </c>
      <c r="AS100" s="1194">
        <v>42095</v>
      </c>
      <c r="AT100" s="82">
        <v>3798</v>
      </c>
      <c r="AU100" s="2356">
        <v>69</v>
      </c>
      <c r="AV100" s="2356">
        <v>70</v>
      </c>
      <c r="AW100" s="2356">
        <v>2788</v>
      </c>
      <c r="AX100" s="2356">
        <v>383</v>
      </c>
      <c r="AY100" s="2356">
        <v>2405</v>
      </c>
      <c r="AZ100" s="2356">
        <v>282</v>
      </c>
      <c r="BA100" s="211">
        <v>292</v>
      </c>
      <c r="BB100" s="2356">
        <v>54706</v>
      </c>
      <c r="BC100" s="2356">
        <v>50124</v>
      </c>
      <c r="BD100" s="2356">
        <v>26000</v>
      </c>
      <c r="BE100" s="2356" t="s">
        <v>21</v>
      </c>
      <c r="BF100" s="2356">
        <v>278</v>
      </c>
      <c r="BG100" s="2356">
        <v>52</v>
      </c>
      <c r="BH100" s="2356">
        <v>281</v>
      </c>
      <c r="BI100" s="2356">
        <v>824</v>
      </c>
      <c r="BJ100" s="91" t="s">
        <v>33</v>
      </c>
      <c r="BK100" s="632" t="s">
        <v>26</v>
      </c>
      <c r="BL100" s="88" t="s">
        <v>26</v>
      </c>
      <c r="BM100" s="89" t="s">
        <v>26</v>
      </c>
      <c r="BN100" s="1194">
        <v>42095</v>
      </c>
      <c r="BO100" s="82">
        <v>1342</v>
      </c>
      <c r="BP100" s="2356">
        <v>701</v>
      </c>
      <c r="BQ100" s="2356" t="s">
        <v>21</v>
      </c>
      <c r="BR100" s="2356">
        <v>1416259</v>
      </c>
      <c r="BS100" s="2356">
        <v>259616</v>
      </c>
      <c r="BT100" s="2356">
        <v>189724</v>
      </c>
      <c r="BU100" s="2356">
        <v>8475</v>
      </c>
      <c r="BV100" s="2356">
        <v>14</v>
      </c>
      <c r="BW100" s="2356">
        <v>132</v>
      </c>
      <c r="BX100" s="2356">
        <v>620</v>
      </c>
      <c r="BY100" s="2356">
        <v>564</v>
      </c>
      <c r="BZ100" s="2356">
        <v>56</v>
      </c>
      <c r="CA100" s="2356">
        <v>5868</v>
      </c>
      <c r="CB100" s="1008" t="s">
        <v>21</v>
      </c>
      <c r="CC100" s="1008" t="s">
        <v>21</v>
      </c>
      <c r="CD100" s="2356">
        <v>128171</v>
      </c>
      <c r="CE100" s="91" t="s">
        <v>33</v>
      </c>
      <c r="CF100" s="632" t="s">
        <v>26</v>
      </c>
      <c r="CG100" s="88" t="s">
        <v>26</v>
      </c>
      <c r="CH100" s="89" t="s">
        <v>26</v>
      </c>
      <c r="CI100" s="1194">
        <v>42095</v>
      </c>
      <c r="CJ100" s="82">
        <v>188</v>
      </c>
      <c r="CK100" s="2356">
        <v>239</v>
      </c>
      <c r="CL100" s="2356">
        <v>486</v>
      </c>
      <c r="CM100" s="2356">
        <v>6226</v>
      </c>
      <c r="CN100" s="2356">
        <v>6762</v>
      </c>
      <c r="CO100" s="2356">
        <v>63779</v>
      </c>
      <c r="CP100" s="2356" t="s">
        <v>21</v>
      </c>
      <c r="CQ100" s="2356" t="s">
        <v>21</v>
      </c>
      <c r="CR100" s="2356">
        <v>1016778</v>
      </c>
      <c r="CS100" s="2356">
        <v>29337</v>
      </c>
      <c r="CT100" s="2356">
        <v>20298</v>
      </c>
      <c r="CU100" s="2356">
        <v>3657</v>
      </c>
      <c r="CV100" s="2356">
        <v>1084</v>
      </c>
      <c r="CW100" s="2356">
        <v>64</v>
      </c>
      <c r="CX100" s="2356">
        <v>2398</v>
      </c>
      <c r="CY100" s="2356">
        <v>2398</v>
      </c>
      <c r="CZ100" s="91" t="s">
        <v>33</v>
      </c>
      <c r="DA100" s="632" t="s">
        <v>26</v>
      </c>
      <c r="DB100" s="88" t="s">
        <v>26</v>
      </c>
      <c r="DC100" s="89" t="s">
        <v>26</v>
      </c>
      <c r="DD100" s="1194">
        <v>42095</v>
      </c>
      <c r="DE100" s="2356">
        <v>781</v>
      </c>
      <c r="DF100" s="2356">
        <v>332</v>
      </c>
      <c r="DG100" s="2356" t="s">
        <v>21</v>
      </c>
      <c r="DH100" s="2356" t="s">
        <v>21</v>
      </c>
      <c r="DI100" s="2356">
        <v>23925</v>
      </c>
      <c r="DJ100" s="2356">
        <v>684</v>
      </c>
      <c r="DK100" s="2356">
        <v>532737</v>
      </c>
      <c r="DL100" s="2356">
        <v>27703</v>
      </c>
      <c r="DM100" s="2356">
        <v>2560</v>
      </c>
      <c r="DN100" s="2356">
        <v>15</v>
      </c>
      <c r="DO100" s="2356">
        <v>14985</v>
      </c>
      <c r="DP100" s="2356">
        <v>4980</v>
      </c>
      <c r="DQ100" s="2356">
        <v>10005</v>
      </c>
      <c r="DR100" s="2356" t="s">
        <v>21</v>
      </c>
      <c r="DS100" s="2356">
        <v>7123</v>
      </c>
      <c r="DT100" s="2356">
        <v>40</v>
      </c>
      <c r="DU100" s="91" t="s">
        <v>33</v>
      </c>
      <c r="DV100" s="632" t="s">
        <v>26</v>
      </c>
      <c r="DW100" s="88" t="s">
        <v>26</v>
      </c>
      <c r="DX100" s="89" t="s">
        <v>26</v>
      </c>
      <c r="DY100" s="1194">
        <v>42095</v>
      </c>
      <c r="DZ100" s="2356">
        <v>20175</v>
      </c>
      <c r="EA100" s="2356">
        <v>22182</v>
      </c>
      <c r="EB100" s="2356" t="s">
        <v>21</v>
      </c>
      <c r="EC100" s="2356" t="s">
        <v>21</v>
      </c>
      <c r="ED100" s="2356" t="s">
        <v>21</v>
      </c>
      <c r="EE100" s="2356">
        <v>123506</v>
      </c>
      <c r="EF100" s="2356">
        <v>4044759</v>
      </c>
      <c r="EG100" s="2356">
        <v>279815</v>
      </c>
      <c r="EH100" s="2356">
        <v>12190</v>
      </c>
      <c r="EI100" s="2356">
        <v>35</v>
      </c>
      <c r="EJ100" s="2356">
        <v>1853</v>
      </c>
      <c r="EK100" s="2356">
        <v>1247</v>
      </c>
      <c r="EL100" s="2356">
        <v>3704</v>
      </c>
      <c r="EM100" s="2356">
        <v>3579</v>
      </c>
      <c r="EN100" s="2356">
        <v>125</v>
      </c>
      <c r="EO100" s="2356" t="s">
        <v>21</v>
      </c>
      <c r="EP100" s="91" t="s">
        <v>33</v>
      </c>
      <c r="EQ100" s="632" t="s">
        <v>26</v>
      </c>
      <c r="ER100" s="88" t="s">
        <v>26</v>
      </c>
      <c r="ES100" s="89" t="s">
        <v>26</v>
      </c>
      <c r="ET100" s="1194">
        <v>42095</v>
      </c>
      <c r="EU100" s="2355" t="s">
        <v>21</v>
      </c>
      <c r="EV100" s="2356" t="s">
        <v>21</v>
      </c>
      <c r="EW100" s="2356">
        <v>1591</v>
      </c>
      <c r="EX100" s="2356">
        <v>1742</v>
      </c>
      <c r="EY100" s="2356">
        <v>14703</v>
      </c>
      <c r="EZ100" s="2356" t="s">
        <v>21</v>
      </c>
      <c r="FA100" s="2356">
        <v>138634</v>
      </c>
      <c r="FB100" s="2356">
        <v>129413</v>
      </c>
      <c r="FC100" s="91" t="s">
        <v>33</v>
      </c>
      <c r="FD100" s="632" t="s">
        <v>26</v>
      </c>
      <c r="FE100" s="930"/>
      <c r="FF100" s="930"/>
      <c r="FG100" s="930"/>
      <c r="FH100" s="930"/>
      <c r="FI100" s="930"/>
      <c r="FJ100" s="930"/>
      <c r="FK100" s="482"/>
      <c r="FL100" s="482"/>
      <c r="FM100" s="35"/>
    </row>
    <row r="101" spans="1:169" ht="14.25" customHeight="1">
      <c r="A101" s="88" t="s">
        <v>26</v>
      </c>
      <c r="B101" s="89" t="s">
        <v>26</v>
      </c>
      <c r="C101" s="1194">
        <v>42125</v>
      </c>
      <c r="D101" s="82">
        <v>5672820</v>
      </c>
      <c r="E101" s="2356">
        <v>6844838</v>
      </c>
      <c r="F101" s="2356">
        <v>5626819</v>
      </c>
      <c r="G101" s="2356">
        <v>151666</v>
      </c>
      <c r="H101" s="2356">
        <v>30</v>
      </c>
      <c r="I101" s="2356">
        <v>7771</v>
      </c>
      <c r="J101" s="2356">
        <v>1450</v>
      </c>
      <c r="K101" s="2356">
        <v>38058</v>
      </c>
      <c r="L101" s="2356">
        <v>17856</v>
      </c>
      <c r="M101" s="2356">
        <v>20202</v>
      </c>
      <c r="N101" s="2356" t="s">
        <v>21</v>
      </c>
      <c r="O101" s="2356">
        <v>22580</v>
      </c>
      <c r="P101" s="2356">
        <v>40</v>
      </c>
      <c r="Q101" s="2356">
        <v>94461</v>
      </c>
      <c r="R101" s="2356" t="s">
        <v>21</v>
      </c>
      <c r="S101" s="2356">
        <v>266</v>
      </c>
      <c r="T101" s="91" t="s">
        <v>34</v>
      </c>
      <c r="U101" s="632" t="s">
        <v>26</v>
      </c>
      <c r="V101" s="88" t="s">
        <v>26</v>
      </c>
      <c r="W101" s="89" t="s">
        <v>26</v>
      </c>
      <c r="X101" s="1194">
        <v>42125</v>
      </c>
      <c r="Y101" s="82">
        <v>22772</v>
      </c>
      <c r="Z101" s="2356">
        <v>8566</v>
      </c>
      <c r="AA101" s="2356">
        <v>1935</v>
      </c>
      <c r="AB101" s="2356">
        <v>119</v>
      </c>
      <c r="AC101" s="2356">
        <v>1169</v>
      </c>
      <c r="AD101" s="2356">
        <v>1295</v>
      </c>
      <c r="AE101" s="2356" t="s">
        <v>21</v>
      </c>
      <c r="AF101" s="2356">
        <v>354936</v>
      </c>
      <c r="AG101" s="2356">
        <v>13393</v>
      </c>
      <c r="AH101" s="2356">
        <v>14393</v>
      </c>
      <c r="AI101" s="2356">
        <v>315</v>
      </c>
      <c r="AJ101" s="2356">
        <v>291</v>
      </c>
      <c r="AK101" s="2356">
        <v>291</v>
      </c>
      <c r="AL101" s="2356" t="s">
        <v>21</v>
      </c>
      <c r="AM101" s="2356">
        <v>11851</v>
      </c>
      <c r="AN101" s="2356">
        <v>9800</v>
      </c>
      <c r="AO101" s="91" t="s">
        <v>34</v>
      </c>
      <c r="AP101" s="632" t="s">
        <v>26</v>
      </c>
      <c r="AQ101" s="88" t="s">
        <v>26</v>
      </c>
      <c r="AR101" s="89" t="s">
        <v>26</v>
      </c>
      <c r="AS101" s="1194">
        <v>42125</v>
      </c>
      <c r="AT101" s="82">
        <v>4026</v>
      </c>
      <c r="AU101" s="2356">
        <v>77</v>
      </c>
      <c r="AV101" s="2356">
        <v>86</v>
      </c>
      <c r="AW101" s="2356">
        <v>3031</v>
      </c>
      <c r="AX101" s="2356">
        <v>334</v>
      </c>
      <c r="AY101" s="2356">
        <v>2697</v>
      </c>
      <c r="AZ101" s="2356">
        <v>282</v>
      </c>
      <c r="BA101" s="211">
        <v>233</v>
      </c>
      <c r="BB101" s="2356">
        <v>58139</v>
      </c>
      <c r="BC101" s="2356">
        <v>54575</v>
      </c>
      <c r="BD101" s="2356">
        <v>26934</v>
      </c>
      <c r="BE101" s="2356" t="s">
        <v>21</v>
      </c>
      <c r="BF101" s="2356">
        <v>249</v>
      </c>
      <c r="BG101" s="2356">
        <v>42</v>
      </c>
      <c r="BH101" s="2356">
        <v>251</v>
      </c>
      <c r="BI101" s="2356">
        <v>915</v>
      </c>
      <c r="BJ101" s="91" t="s">
        <v>34</v>
      </c>
      <c r="BK101" s="632" t="s">
        <v>26</v>
      </c>
      <c r="BL101" s="88" t="s">
        <v>26</v>
      </c>
      <c r="BM101" s="89" t="s">
        <v>26</v>
      </c>
      <c r="BN101" s="1194">
        <v>42125</v>
      </c>
      <c r="BO101" s="82">
        <v>1857</v>
      </c>
      <c r="BP101" s="2356">
        <v>735</v>
      </c>
      <c r="BQ101" s="2356" t="s">
        <v>21</v>
      </c>
      <c r="BR101" s="2356">
        <v>1478776</v>
      </c>
      <c r="BS101" s="2356">
        <v>270383</v>
      </c>
      <c r="BT101" s="2356">
        <v>199112</v>
      </c>
      <c r="BU101" s="2356">
        <v>9194</v>
      </c>
      <c r="BV101" s="2356">
        <v>28</v>
      </c>
      <c r="BW101" s="2356">
        <v>131</v>
      </c>
      <c r="BX101" s="2356">
        <v>638</v>
      </c>
      <c r="BY101" s="2356">
        <v>573</v>
      </c>
      <c r="BZ101" s="2356">
        <v>65</v>
      </c>
      <c r="CA101" s="2356">
        <v>6392</v>
      </c>
      <c r="CB101" s="1008" t="s">
        <v>21</v>
      </c>
      <c r="CC101" s="1008" t="s">
        <v>21</v>
      </c>
      <c r="CD101" s="2356">
        <v>134549</v>
      </c>
      <c r="CE101" s="91" t="s">
        <v>34</v>
      </c>
      <c r="CF101" s="632" t="s">
        <v>26</v>
      </c>
      <c r="CG101" s="88" t="s">
        <v>26</v>
      </c>
      <c r="CH101" s="89" t="s">
        <v>26</v>
      </c>
      <c r="CI101" s="1194">
        <v>42125</v>
      </c>
      <c r="CJ101" s="82">
        <v>165</v>
      </c>
      <c r="CK101" s="2356">
        <v>231</v>
      </c>
      <c r="CL101" s="2356">
        <v>479</v>
      </c>
      <c r="CM101" s="2356">
        <v>6270</v>
      </c>
      <c r="CN101" s="2356">
        <v>6800</v>
      </c>
      <c r="CO101" s="2356">
        <v>67466</v>
      </c>
      <c r="CP101" s="2356" t="s">
        <v>21</v>
      </c>
      <c r="CQ101" s="2356" t="s">
        <v>21</v>
      </c>
      <c r="CR101" s="2356">
        <v>1062181</v>
      </c>
      <c r="CS101" s="2356">
        <v>29995</v>
      </c>
      <c r="CT101" s="2356">
        <v>18336</v>
      </c>
      <c r="CU101" s="2356">
        <v>3237</v>
      </c>
      <c r="CV101" s="2356">
        <v>1007</v>
      </c>
      <c r="CW101" s="2356">
        <v>53</v>
      </c>
      <c r="CX101" s="2356">
        <v>2076</v>
      </c>
      <c r="CY101" s="2356">
        <v>2076</v>
      </c>
      <c r="CZ101" s="91" t="s">
        <v>34</v>
      </c>
      <c r="DA101" s="632" t="s">
        <v>26</v>
      </c>
      <c r="DB101" s="88" t="s">
        <v>26</v>
      </c>
      <c r="DC101" s="89" t="s">
        <v>26</v>
      </c>
      <c r="DD101" s="1194">
        <v>42125</v>
      </c>
      <c r="DE101" s="2356">
        <v>725</v>
      </c>
      <c r="DF101" s="2356">
        <v>279</v>
      </c>
      <c r="DG101" s="2356" t="s">
        <v>21</v>
      </c>
      <c r="DH101" s="2356" t="s">
        <v>21</v>
      </c>
      <c r="DI101" s="2356">
        <v>22491</v>
      </c>
      <c r="DJ101" s="2356">
        <v>662</v>
      </c>
      <c r="DK101" s="2356">
        <v>560451</v>
      </c>
      <c r="DL101" s="2356">
        <v>24661</v>
      </c>
      <c r="DM101" s="2356">
        <v>2430</v>
      </c>
      <c r="DN101" s="2356">
        <v>21</v>
      </c>
      <c r="DO101" s="2356">
        <v>12961</v>
      </c>
      <c r="DP101" s="2356">
        <v>4607</v>
      </c>
      <c r="DQ101" s="2356">
        <v>8354</v>
      </c>
      <c r="DR101" s="2356" t="s">
        <v>21</v>
      </c>
      <c r="DS101" s="2356">
        <v>6544</v>
      </c>
      <c r="DT101" s="2356">
        <v>40</v>
      </c>
      <c r="DU101" s="91" t="s">
        <v>34</v>
      </c>
      <c r="DV101" s="632" t="s">
        <v>26</v>
      </c>
      <c r="DW101" s="88" t="s">
        <v>26</v>
      </c>
      <c r="DX101" s="89" t="s">
        <v>26</v>
      </c>
      <c r="DY101" s="1194">
        <v>42125</v>
      </c>
      <c r="DZ101" s="2356">
        <v>17205</v>
      </c>
      <c r="EA101" s="2356">
        <v>18911</v>
      </c>
      <c r="EB101" s="2356" t="s">
        <v>21</v>
      </c>
      <c r="EC101" s="2356" t="s">
        <v>21</v>
      </c>
      <c r="ED101" s="2356" t="s">
        <v>21</v>
      </c>
      <c r="EE101" s="2356">
        <v>131191</v>
      </c>
      <c r="EF101" s="2356">
        <v>3965425</v>
      </c>
      <c r="EG101" s="2356">
        <v>288765</v>
      </c>
      <c r="EH101" s="2356">
        <v>11241</v>
      </c>
      <c r="EI101" s="2356">
        <v>30</v>
      </c>
      <c r="EJ101" s="2356">
        <v>2081</v>
      </c>
      <c r="EK101" s="2356">
        <v>1151</v>
      </c>
      <c r="EL101" s="2356">
        <v>3122</v>
      </c>
      <c r="EM101" s="2356">
        <v>3040</v>
      </c>
      <c r="EN101" s="2356">
        <v>82</v>
      </c>
      <c r="EO101" s="2356" t="s">
        <v>21</v>
      </c>
      <c r="EP101" s="91" t="s">
        <v>34</v>
      </c>
      <c r="EQ101" s="632" t="s">
        <v>26</v>
      </c>
      <c r="ER101" s="88" t="s">
        <v>26</v>
      </c>
      <c r="ES101" s="89" t="s">
        <v>26</v>
      </c>
      <c r="ET101" s="1194">
        <v>42125</v>
      </c>
      <c r="EU101" s="2355" t="s">
        <v>21</v>
      </c>
      <c r="EV101" s="2356" t="s">
        <v>21</v>
      </c>
      <c r="EW101" s="2356">
        <v>2087</v>
      </c>
      <c r="EX101" s="2356">
        <v>2285</v>
      </c>
      <c r="EY101" s="2356">
        <v>14339</v>
      </c>
      <c r="EZ101" s="2356" t="s">
        <v>21</v>
      </c>
      <c r="FA101" s="2356">
        <v>139387</v>
      </c>
      <c r="FB101" s="2356">
        <v>111589</v>
      </c>
      <c r="FC101" s="91" t="s">
        <v>34</v>
      </c>
      <c r="FD101" s="632" t="s">
        <v>26</v>
      </c>
      <c r="FE101" s="930"/>
      <c r="FF101" s="930"/>
      <c r="FG101" s="930"/>
      <c r="FH101" s="930"/>
      <c r="FI101" s="930"/>
      <c r="FJ101" s="930"/>
      <c r="FK101" s="482"/>
      <c r="FL101" s="482"/>
      <c r="FM101" s="35"/>
    </row>
    <row r="102" spans="1:169" ht="14.25" customHeight="1">
      <c r="A102" s="88" t="s">
        <v>26</v>
      </c>
      <c r="B102" s="89" t="s">
        <v>26</v>
      </c>
      <c r="C102" s="1194">
        <v>42156</v>
      </c>
      <c r="D102" s="82">
        <v>5595328</v>
      </c>
      <c r="E102" s="2356">
        <v>6713180</v>
      </c>
      <c r="F102" s="2356">
        <v>5451527</v>
      </c>
      <c r="G102" s="2356">
        <v>160674</v>
      </c>
      <c r="H102" s="2356">
        <v>37</v>
      </c>
      <c r="I102" s="2356">
        <v>8333</v>
      </c>
      <c r="J102" s="2356">
        <v>1499</v>
      </c>
      <c r="K102" s="2356">
        <v>41558</v>
      </c>
      <c r="L102" s="2356">
        <v>19459</v>
      </c>
      <c r="M102" s="2356">
        <v>22099</v>
      </c>
      <c r="N102" s="2356" t="s">
        <v>21</v>
      </c>
      <c r="O102" s="2356">
        <v>22557</v>
      </c>
      <c r="P102" s="2356">
        <v>60</v>
      </c>
      <c r="Q102" s="2356">
        <v>100712</v>
      </c>
      <c r="R102" s="2356" t="s">
        <v>21</v>
      </c>
      <c r="S102" s="2356">
        <v>194</v>
      </c>
      <c r="T102" s="91" t="s">
        <v>35</v>
      </c>
      <c r="U102" s="632" t="s">
        <v>26</v>
      </c>
      <c r="V102" s="88" t="s">
        <v>26</v>
      </c>
      <c r="W102" s="89" t="s">
        <v>26</v>
      </c>
      <c r="X102" s="1194">
        <v>42156</v>
      </c>
      <c r="Y102" s="82">
        <v>19480</v>
      </c>
      <c r="Z102" s="2356">
        <v>7642</v>
      </c>
      <c r="AA102" s="2356">
        <v>1240</v>
      </c>
      <c r="AB102" s="2356">
        <v>120</v>
      </c>
      <c r="AC102" s="2356">
        <v>943</v>
      </c>
      <c r="AD102" s="2356">
        <v>1041</v>
      </c>
      <c r="AE102" s="2356" t="s">
        <v>21</v>
      </c>
      <c r="AF102" s="2356">
        <v>332652</v>
      </c>
      <c r="AG102" s="2356">
        <v>12911</v>
      </c>
      <c r="AH102" s="2356">
        <v>14598</v>
      </c>
      <c r="AI102" s="2356">
        <v>279</v>
      </c>
      <c r="AJ102" s="2356">
        <v>258</v>
      </c>
      <c r="AK102" s="2356">
        <v>258</v>
      </c>
      <c r="AL102" s="2356" t="s">
        <v>21</v>
      </c>
      <c r="AM102" s="2356">
        <v>12043</v>
      </c>
      <c r="AN102" s="2356">
        <v>10334</v>
      </c>
      <c r="AO102" s="91" t="s">
        <v>35</v>
      </c>
      <c r="AP102" s="632" t="s">
        <v>26</v>
      </c>
      <c r="AQ102" s="88" t="s">
        <v>26</v>
      </c>
      <c r="AR102" s="89" t="s">
        <v>26</v>
      </c>
      <c r="AS102" s="1194">
        <v>42156</v>
      </c>
      <c r="AT102" s="82">
        <v>3892</v>
      </c>
      <c r="AU102" s="2356">
        <v>66</v>
      </c>
      <c r="AV102" s="2356">
        <v>68</v>
      </c>
      <c r="AW102" s="2356">
        <v>3006</v>
      </c>
      <c r="AX102" s="2356">
        <v>292</v>
      </c>
      <c r="AY102" s="2356">
        <v>2714</v>
      </c>
      <c r="AZ102" s="2356">
        <v>276</v>
      </c>
      <c r="BA102" s="211">
        <v>161</v>
      </c>
      <c r="BB102" s="2356">
        <v>57303</v>
      </c>
      <c r="BC102" s="2356">
        <v>54263</v>
      </c>
      <c r="BD102" s="2356">
        <v>26026</v>
      </c>
      <c r="BE102" s="2356" t="s">
        <v>21</v>
      </c>
      <c r="BF102" s="2356">
        <v>225</v>
      </c>
      <c r="BG102" s="2356">
        <v>36</v>
      </c>
      <c r="BH102" s="2356">
        <v>214</v>
      </c>
      <c r="BI102" s="2356">
        <v>849</v>
      </c>
      <c r="BJ102" s="91" t="s">
        <v>35</v>
      </c>
      <c r="BK102" s="632" t="s">
        <v>26</v>
      </c>
      <c r="BL102" s="88" t="s">
        <v>26</v>
      </c>
      <c r="BM102" s="89" t="s">
        <v>26</v>
      </c>
      <c r="BN102" s="1194">
        <v>42156</v>
      </c>
      <c r="BO102" s="82">
        <v>925</v>
      </c>
      <c r="BP102" s="2356">
        <v>702</v>
      </c>
      <c r="BQ102" s="2356" t="s">
        <v>21</v>
      </c>
      <c r="BR102" s="2356">
        <v>1435769</v>
      </c>
      <c r="BS102" s="2356">
        <v>260477</v>
      </c>
      <c r="BT102" s="2356">
        <v>179795</v>
      </c>
      <c r="BU102" s="2356">
        <v>8541</v>
      </c>
      <c r="BV102" s="2356">
        <v>14</v>
      </c>
      <c r="BW102" s="2356">
        <v>131</v>
      </c>
      <c r="BX102" s="2356">
        <v>674</v>
      </c>
      <c r="BY102" s="2356">
        <v>623</v>
      </c>
      <c r="BZ102" s="2356">
        <v>51</v>
      </c>
      <c r="CA102" s="2356">
        <v>5878</v>
      </c>
      <c r="CB102" s="1008" t="s">
        <v>21</v>
      </c>
      <c r="CC102" s="1008" t="s">
        <v>21</v>
      </c>
      <c r="CD102" s="2356">
        <v>118741</v>
      </c>
      <c r="CE102" s="91" t="s">
        <v>35</v>
      </c>
      <c r="CF102" s="632" t="s">
        <v>26</v>
      </c>
      <c r="CG102" s="88" t="s">
        <v>26</v>
      </c>
      <c r="CH102" s="89" t="s">
        <v>26</v>
      </c>
      <c r="CI102" s="1194">
        <v>42156</v>
      </c>
      <c r="CJ102" s="82">
        <v>214</v>
      </c>
      <c r="CK102" s="2356">
        <v>243</v>
      </c>
      <c r="CL102" s="2356">
        <v>476</v>
      </c>
      <c r="CM102" s="2356">
        <v>6374</v>
      </c>
      <c r="CN102" s="2356">
        <v>6920</v>
      </c>
      <c r="CO102" s="2356">
        <v>65008</v>
      </c>
      <c r="CP102" s="2356" t="s">
        <v>21</v>
      </c>
      <c r="CQ102" s="2356" t="s">
        <v>21</v>
      </c>
      <c r="CR102" s="2356">
        <v>1041400</v>
      </c>
      <c r="CS102" s="2356">
        <v>31500</v>
      </c>
      <c r="CT102" s="2356">
        <v>19803</v>
      </c>
      <c r="CU102" s="2356">
        <v>4021</v>
      </c>
      <c r="CV102" s="2356">
        <v>1076</v>
      </c>
      <c r="CW102" s="2356">
        <v>64</v>
      </c>
      <c r="CX102" s="2356">
        <v>2763</v>
      </c>
      <c r="CY102" s="2356">
        <v>2763</v>
      </c>
      <c r="CZ102" s="91" t="s">
        <v>35</v>
      </c>
      <c r="DA102" s="632" t="s">
        <v>26</v>
      </c>
      <c r="DB102" s="88" t="s">
        <v>26</v>
      </c>
      <c r="DC102" s="89" t="s">
        <v>26</v>
      </c>
      <c r="DD102" s="1194">
        <v>42156</v>
      </c>
      <c r="DE102" s="2356">
        <v>759</v>
      </c>
      <c r="DF102" s="2356">
        <v>321</v>
      </c>
      <c r="DG102" s="2356" t="s">
        <v>21</v>
      </c>
      <c r="DH102" s="2356" t="s">
        <v>21</v>
      </c>
      <c r="DI102" s="2356">
        <v>23176</v>
      </c>
      <c r="DJ102" s="2356">
        <v>560</v>
      </c>
      <c r="DK102" s="2356">
        <v>545524</v>
      </c>
      <c r="DL102" s="2356">
        <v>27245</v>
      </c>
      <c r="DM102" s="2356">
        <v>2658</v>
      </c>
      <c r="DN102" s="2356">
        <v>15</v>
      </c>
      <c r="DO102" s="2356">
        <v>15191</v>
      </c>
      <c r="DP102" s="2356">
        <v>5039</v>
      </c>
      <c r="DQ102" s="2356">
        <v>10152</v>
      </c>
      <c r="DR102" s="2356" t="s">
        <v>21</v>
      </c>
      <c r="DS102" s="2356">
        <v>6519</v>
      </c>
      <c r="DT102" s="2356">
        <v>60</v>
      </c>
      <c r="DU102" s="91" t="s">
        <v>35</v>
      </c>
      <c r="DV102" s="632" t="s">
        <v>26</v>
      </c>
      <c r="DW102" s="88" t="s">
        <v>26</v>
      </c>
      <c r="DX102" s="89" t="s">
        <v>26</v>
      </c>
      <c r="DY102" s="1194">
        <v>42156</v>
      </c>
      <c r="DZ102" s="2356">
        <v>20370</v>
      </c>
      <c r="EA102" s="2356">
        <v>22390</v>
      </c>
      <c r="EB102" s="2356" t="s">
        <v>21</v>
      </c>
      <c r="EC102" s="2356" t="s">
        <v>21</v>
      </c>
      <c r="ED102" s="2356" t="s">
        <v>21</v>
      </c>
      <c r="EE102" s="2356">
        <v>125850</v>
      </c>
      <c r="EF102" s="2356">
        <v>3969101</v>
      </c>
      <c r="EG102" s="2356">
        <v>284004</v>
      </c>
      <c r="EH102" s="2356">
        <v>12596</v>
      </c>
      <c r="EI102" s="2356">
        <v>37</v>
      </c>
      <c r="EJ102" s="2356">
        <v>2255</v>
      </c>
      <c r="EK102" s="2356">
        <v>1211</v>
      </c>
      <c r="EL102" s="2356">
        <v>3414</v>
      </c>
      <c r="EM102" s="2356">
        <v>3285</v>
      </c>
      <c r="EN102" s="2356">
        <v>129</v>
      </c>
      <c r="EO102" s="2356" t="s">
        <v>21</v>
      </c>
      <c r="EP102" s="91" t="s">
        <v>35</v>
      </c>
      <c r="EQ102" s="632" t="s">
        <v>26</v>
      </c>
      <c r="ER102" s="88" t="s">
        <v>26</v>
      </c>
      <c r="ES102" s="89" t="s">
        <v>26</v>
      </c>
      <c r="ET102" s="1194">
        <v>42156</v>
      </c>
      <c r="EU102" s="2355" t="s">
        <v>21</v>
      </c>
      <c r="EV102" s="2356" t="s">
        <v>21</v>
      </c>
      <c r="EW102" s="2356">
        <v>2162</v>
      </c>
      <c r="EX102" s="2356">
        <v>2367</v>
      </c>
      <c r="EY102" s="2356">
        <v>15312</v>
      </c>
      <c r="EZ102" s="2356" t="s">
        <v>21</v>
      </c>
      <c r="FA102" s="2356">
        <v>137650</v>
      </c>
      <c r="FB102" s="2356">
        <v>133333</v>
      </c>
      <c r="FC102" s="91" t="s">
        <v>35</v>
      </c>
      <c r="FD102" s="632" t="s">
        <v>26</v>
      </c>
      <c r="FE102" s="930"/>
      <c r="FF102" s="930"/>
      <c r="FG102" s="930"/>
      <c r="FH102" s="930"/>
      <c r="FI102" s="930"/>
      <c r="FJ102" s="930"/>
      <c r="FK102" s="482"/>
      <c r="FL102" s="482"/>
      <c r="FM102" s="35"/>
    </row>
    <row r="103" spans="1:169" ht="14.25" customHeight="1">
      <c r="A103" s="88" t="s">
        <v>26</v>
      </c>
      <c r="B103" s="89" t="s">
        <v>26</v>
      </c>
      <c r="C103" s="1194">
        <v>42186</v>
      </c>
      <c r="D103" s="82">
        <v>5777079</v>
      </c>
      <c r="E103" s="2356">
        <v>7369807</v>
      </c>
      <c r="F103" s="2356">
        <v>5801209</v>
      </c>
      <c r="G103" s="2356">
        <v>152901</v>
      </c>
      <c r="H103" s="2356">
        <v>41</v>
      </c>
      <c r="I103" s="2356">
        <v>8458</v>
      </c>
      <c r="J103" s="2356">
        <v>1548</v>
      </c>
      <c r="K103" s="2356">
        <v>40302</v>
      </c>
      <c r="L103" s="2356">
        <v>17474</v>
      </c>
      <c r="M103" s="2356">
        <v>22828</v>
      </c>
      <c r="N103" s="2356" t="s">
        <v>21</v>
      </c>
      <c r="O103" s="2356">
        <v>22321</v>
      </c>
      <c r="P103" s="2356">
        <v>40</v>
      </c>
      <c r="Q103" s="2356">
        <v>92376</v>
      </c>
      <c r="R103" s="2356" t="s">
        <v>21</v>
      </c>
      <c r="S103" s="2356">
        <v>239</v>
      </c>
      <c r="T103" s="91" t="s">
        <v>36</v>
      </c>
      <c r="U103" s="632" t="s">
        <v>26</v>
      </c>
      <c r="V103" s="88" t="s">
        <v>26</v>
      </c>
      <c r="W103" s="89" t="s">
        <v>26</v>
      </c>
      <c r="X103" s="1194">
        <v>42186</v>
      </c>
      <c r="Y103" s="82">
        <v>21386</v>
      </c>
      <c r="Z103" s="2356">
        <v>8860</v>
      </c>
      <c r="AA103" s="2356">
        <v>1324</v>
      </c>
      <c r="AB103" s="2356">
        <v>118</v>
      </c>
      <c r="AC103" s="2356">
        <v>1129</v>
      </c>
      <c r="AD103" s="2356">
        <v>1249</v>
      </c>
      <c r="AE103" s="2356" t="s">
        <v>21</v>
      </c>
      <c r="AF103" s="2356">
        <v>352694</v>
      </c>
      <c r="AG103" s="2356">
        <v>13169</v>
      </c>
      <c r="AH103" s="2356">
        <v>9764</v>
      </c>
      <c r="AI103" s="2356">
        <v>245</v>
      </c>
      <c r="AJ103" s="2356">
        <v>226</v>
      </c>
      <c r="AK103" s="2356">
        <v>226</v>
      </c>
      <c r="AL103" s="2356" t="s">
        <v>21</v>
      </c>
      <c r="AM103" s="2356">
        <v>7994</v>
      </c>
      <c r="AN103" s="2356">
        <v>5112</v>
      </c>
      <c r="AO103" s="91" t="s">
        <v>36</v>
      </c>
      <c r="AP103" s="632" t="s">
        <v>26</v>
      </c>
      <c r="AQ103" s="88" t="s">
        <v>26</v>
      </c>
      <c r="AR103" s="89" t="s">
        <v>26</v>
      </c>
      <c r="AS103" s="1194">
        <v>42186</v>
      </c>
      <c r="AT103" s="82">
        <v>3657</v>
      </c>
      <c r="AU103" s="2356">
        <v>124</v>
      </c>
      <c r="AV103" s="2356">
        <v>87</v>
      </c>
      <c r="AW103" s="2356">
        <v>2762</v>
      </c>
      <c r="AX103" s="2356">
        <v>310</v>
      </c>
      <c r="AY103" s="2356">
        <v>2452</v>
      </c>
      <c r="AZ103" s="2356">
        <v>208</v>
      </c>
      <c r="BA103" s="211">
        <v>206</v>
      </c>
      <c r="BB103" s="2356">
        <v>52748</v>
      </c>
      <c r="BC103" s="2356">
        <v>51066</v>
      </c>
      <c r="BD103" s="2356">
        <v>22931</v>
      </c>
      <c r="BE103" s="2356" t="s">
        <v>21</v>
      </c>
      <c r="BF103" s="2356">
        <v>237</v>
      </c>
      <c r="BG103" s="2356">
        <v>49</v>
      </c>
      <c r="BH103" s="2356">
        <v>236</v>
      </c>
      <c r="BI103" s="2356">
        <v>844</v>
      </c>
      <c r="BJ103" s="91" t="s">
        <v>36</v>
      </c>
      <c r="BK103" s="632" t="s">
        <v>26</v>
      </c>
      <c r="BL103" s="88" t="s">
        <v>26</v>
      </c>
      <c r="BM103" s="89" t="s">
        <v>26</v>
      </c>
      <c r="BN103" s="1194">
        <v>42186</v>
      </c>
      <c r="BO103" s="82">
        <v>1152</v>
      </c>
      <c r="BP103" s="2356">
        <v>554</v>
      </c>
      <c r="BQ103" s="2356" t="s">
        <v>21</v>
      </c>
      <c r="BR103" s="2356">
        <v>1403686</v>
      </c>
      <c r="BS103" s="2356">
        <v>278203</v>
      </c>
      <c r="BT103" s="2356">
        <v>195455</v>
      </c>
      <c r="BU103" s="2356">
        <v>9167</v>
      </c>
      <c r="BV103" s="2356">
        <v>14</v>
      </c>
      <c r="BW103" s="2356">
        <v>137</v>
      </c>
      <c r="BX103" s="2356">
        <v>665</v>
      </c>
      <c r="BY103" s="2356">
        <v>626</v>
      </c>
      <c r="BZ103" s="2356">
        <v>39</v>
      </c>
      <c r="CA103" s="2356">
        <v>6358</v>
      </c>
      <c r="CB103" s="1008" t="s">
        <v>21</v>
      </c>
      <c r="CC103" s="1008" t="s">
        <v>21</v>
      </c>
      <c r="CD103" s="2356">
        <v>129717</v>
      </c>
      <c r="CE103" s="91" t="s">
        <v>36</v>
      </c>
      <c r="CF103" s="632" t="s">
        <v>26</v>
      </c>
      <c r="CG103" s="88" t="s">
        <v>26</v>
      </c>
      <c r="CH103" s="89" t="s">
        <v>26</v>
      </c>
      <c r="CI103" s="1194">
        <v>42186</v>
      </c>
      <c r="CJ103" s="82">
        <v>213</v>
      </c>
      <c r="CK103" s="2356">
        <v>218</v>
      </c>
      <c r="CL103" s="2356">
        <v>492</v>
      </c>
      <c r="CM103" s="2356">
        <v>5821</v>
      </c>
      <c r="CN103" s="2356">
        <v>6328</v>
      </c>
      <c r="CO103" s="2356">
        <v>62980</v>
      </c>
      <c r="CP103" s="2356" t="s">
        <v>21</v>
      </c>
      <c r="CQ103" s="2356" t="s">
        <v>21</v>
      </c>
      <c r="CR103" s="2356">
        <v>979872</v>
      </c>
      <c r="CS103" s="2356">
        <v>30141</v>
      </c>
      <c r="CT103" s="2356">
        <v>19438</v>
      </c>
      <c r="CU103" s="2356">
        <v>3727</v>
      </c>
      <c r="CV103" s="2356">
        <v>1076</v>
      </c>
      <c r="CW103" s="2356">
        <v>68</v>
      </c>
      <c r="CX103" s="2356">
        <v>2443</v>
      </c>
      <c r="CY103" s="2356">
        <v>2443</v>
      </c>
      <c r="CZ103" s="91" t="s">
        <v>36</v>
      </c>
      <c r="DA103" s="632" t="s">
        <v>26</v>
      </c>
      <c r="DB103" s="88" t="s">
        <v>26</v>
      </c>
      <c r="DC103" s="89" t="s">
        <v>26</v>
      </c>
      <c r="DD103" s="1194">
        <v>42186</v>
      </c>
      <c r="DE103" s="2356">
        <v>739</v>
      </c>
      <c r="DF103" s="2356">
        <v>293</v>
      </c>
      <c r="DG103" s="2356" t="s">
        <v>21</v>
      </c>
      <c r="DH103" s="2356" t="s">
        <v>21</v>
      </c>
      <c r="DI103" s="2356">
        <v>23835</v>
      </c>
      <c r="DJ103" s="2356">
        <v>544</v>
      </c>
      <c r="DK103" s="2356">
        <v>570344</v>
      </c>
      <c r="DL103" s="2356">
        <v>28052</v>
      </c>
      <c r="DM103" s="2356">
        <v>2837</v>
      </c>
      <c r="DN103" s="2356">
        <v>20</v>
      </c>
      <c r="DO103" s="2356">
        <v>14838</v>
      </c>
      <c r="DP103" s="2356">
        <v>5007</v>
      </c>
      <c r="DQ103" s="2356">
        <v>9831</v>
      </c>
      <c r="DR103" s="2356" t="s">
        <v>21</v>
      </c>
      <c r="DS103" s="2356">
        <v>7308</v>
      </c>
      <c r="DT103" s="2356">
        <v>40</v>
      </c>
      <c r="DU103" s="91" t="s">
        <v>36</v>
      </c>
      <c r="DV103" s="632" t="s">
        <v>26</v>
      </c>
      <c r="DW103" s="88" t="s">
        <v>26</v>
      </c>
      <c r="DX103" s="89" t="s">
        <v>26</v>
      </c>
      <c r="DY103" s="1194">
        <v>42186</v>
      </c>
      <c r="DZ103" s="2356">
        <v>24557</v>
      </c>
      <c r="EA103" s="2356">
        <v>26989</v>
      </c>
      <c r="EB103" s="2356">
        <v>539</v>
      </c>
      <c r="EC103" s="2356" t="s">
        <v>21</v>
      </c>
      <c r="ED103" s="2356" t="s">
        <v>21</v>
      </c>
      <c r="EE103" s="2356">
        <v>153135</v>
      </c>
      <c r="EF103" s="2356">
        <v>4557125</v>
      </c>
      <c r="EG103" s="2356">
        <v>284369</v>
      </c>
      <c r="EH103" s="2356">
        <v>12501</v>
      </c>
      <c r="EI103" s="2356">
        <v>41</v>
      </c>
      <c r="EJ103" s="2356">
        <v>2131</v>
      </c>
      <c r="EK103" s="2356">
        <v>1226</v>
      </c>
      <c r="EL103" s="2356">
        <v>3934</v>
      </c>
      <c r="EM103" s="2356">
        <v>3822</v>
      </c>
      <c r="EN103" s="2356">
        <v>112</v>
      </c>
      <c r="EO103" s="2356" t="s">
        <v>21</v>
      </c>
      <c r="EP103" s="91" t="s">
        <v>36</v>
      </c>
      <c r="EQ103" s="632" t="s">
        <v>26</v>
      </c>
      <c r="ER103" s="88" t="s">
        <v>26</v>
      </c>
      <c r="ES103" s="89" t="s">
        <v>26</v>
      </c>
      <c r="ET103" s="1194">
        <v>42186</v>
      </c>
      <c r="EU103" s="2355" t="s">
        <v>21</v>
      </c>
      <c r="EV103" s="2356" t="s">
        <v>21</v>
      </c>
      <c r="EW103" s="2356">
        <v>2069</v>
      </c>
      <c r="EX103" s="2356">
        <v>2265</v>
      </c>
      <c r="EY103" s="2356">
        <v>14627</v>
      </c>
      <c r="EZ103" s="2356" t="s">
        <v>21</v>
      </c>
      <c r="FA103" s="2356">
        <v>162571</v>
      </c>
      <c r="FB103" s="2356">
        <v>153289</v>
      </c>
      <c r="FC103" s="91" t="s">
        <v>36</v>
      </c>
      <c r="FD103" s="632" t="s">
        <v>26</v>
      </c>
      <c r="FE103" s="930"/>
      <c r="FF103" s="930"/>
      <c r="FG103" s="930"/>
      <c r="FH103" s="930"/>
      <c r="FI103" s="930"/>
      <c r="FJ103" s="930"/>
      <c r="FK103" s="482"/>
      <c r="FL103" s="482"/>
      <c r="FM103" s="35"/>
    </row>
    <row r="104" spans="1:169" ht="14.25" customHeight="1">
      <c r="A104" s="88" t="s">
        <v>26</v>
      </c>
      <c r="B104" s="89" t="s">
        <v>26</v>
      </c>
      <c r="C104" s="1194">
        <v>42217</v>
      </c>
      <c r="D104" s="82">
        <v>5728063</v>
      </c>
      <c r="E104" s="2356">
        <v>7475368</v>
      </c>
      <c r="F104" s="2356">
        <v>5784717</v>
      </c>
      <c r="G104" s="2356">
        <v>127819</v>
      </c>
      <c r="H104" s="2356">
        <v>40</v>
      </c>
      <c r="I104" s="2356">
        <v>6922</v>
      </c>
      <c r="J104" s="2356">
        <v>1476</v>
      </c>
      <c r="K104" s="2356">
        <v>38125</v>
      </c>
      <c r="L104" s="2356">
        <v>15385</v>
      </c>
      <c r="M104" s="2356">
        <v>22740</v>
      </c>
      <c r="N104" s="2356" t="s">
        <v>21</v>
      </c>
      <c r="O104" s="2356">
        <v>22466</v>
      </c>
      <c r="P104" s="2356">
        <v>40</v>
      </c>
      <c r="Q104" s="2356">
        <v>64528</v>
      </c>
      <c r="R104" s="2356" t="s">
        <v>21</v>
      </c>
      <c r="S104" s="2356">
        <v>217</v>
      </c>
      <c r="T104" s="91" t="s">
        <v>37</v>
      </c>
      <c r="U104" s="632" t="s">
        <v>26</v>
      </c>
      <c r="V104" s="88" t="s">
        <v>26</v>
      </c>
      <c r="W104" s="89" t="s">
        <v>26</v>
      </c>
      <c r="X104" s="1194">
        <v>42217</v>
      </c>
      <c r="Y104" s="82">
        <v>20529</v>
      </c>
      <c r="Z104" s="2356">
        <v>8479</v>
      </c>
      <c r="AA104" s="2356">
        <v>1458</v>
      </c>
      <c r="AB104" s="2356">
        <v>113</v>
      </c>
      <c r="AC104" s="2356">
        <v>1249</v>
      </c>
      <c r="AD104" s="2356">
        <v>1383</v>
      </c>
      <c r="AE104" s="2356" t="s">
        <v>21</v>
      </c>
      <c r="AF104" s="2356">
        <v>361610</v>
      </c>
      <c r="AG104" s="2356">
        <v>13126</v>
      </c>
      <c r="AH104" s="2356">
        <v>12235</v>
      </c>
      <c r="AI104" s="2356">
        <v>144</v>
      </c>
      <c r="AJ104" s="2356">
        <v>133</v>
      </c>
      <c r="AK104" s="2356">
        <v>133</v>
      </c>
      <c r="AL104" s="2356" t="s">
        <v>21</v>
      </c>
      <c r="AM104" s="2356">
        <v>10217</v>
      </c>
      <c r="AN104" s="2356">
        <v>7437</v>
      </c>
      <c r="AO104" s="91" t="s">
        <v>37</v>
      </c>
      <c r="AP104" s="632" t="s">
        <v>26</v>
      </c>
      <c r="AQ104" s="88" t="s">
        <v>26</v>
      </c>
      <c r="AR104" s="89" t="s">
        <v>26</v>
      </c>
      <c r="AS104" s="1194">
        <v>42217</v>
      </c>
      <c r="AT104" s="82">
        <v>3618</v>
      </c>
      <c r="AU104" s="2356">
        <v>98</v>
      </c>
      <c r="AV104" s="2356">
        <v>77</v>
      </c>
      <c r="AW104" s="2356">
        <v>2865</v>
      </c>
      <c r="AX104" s="2356">
        <v>334</v>
      </c>
      <c r="AY104" s="2356">
        <v>2531</v>
      </c>
      <c r="AZ104" s="2356">
        <v>138</v>
      </c>
      <c r="BA104" s="211">
        <v>184</v>
      </c>
      <c r="BB104" s="2356">
        <v>50982</v>
      </c>
      <c r="BC104" s="2356">
        <v>47730</v>
      </c>
      <c r="BD104" s="2356">
        <v>23082</v>
      </c>
      <c r="BE104" s="2356" t="s">
        <v>21</v>
      </c>
      <c r="BF104" s="2356">
        <v>224</v>
      </c>
      <c r="BG104" s="2356">
        <v>42</v>
      </c>
      <c r="BH104" s="2356">
        <v>252</v>
      </c>
      <c r="BI104" s="2356">
        <v>866</v>
      </c>
      <c r="BJ104" s="91" t="s">
        <v>37</v>
      </c>
      <c r="BK104" s="632" t="s">
        <v>26</v>
      </c>
      <c r="BL104" s="88" t="s">
        <v>26</v>
      </c>
      <c r="BM104" s="89" t="s">
        <v>26</v>
      </c>
      <c r="BN104" s="1194">
        <v>42217</v>
      </c>
      <c r="BO104" s="82">
        <v>1408</v>
      </c>
      <c r="BP104" s="2356">
        <v>414</v>
      </c>
      <c r="BQ104" s="2356" t="s">
        <v>21</v>
      </c>
      <c r="BR104" s="2356">
        <v>1380199</v>
      </c>
      <c r="BS104" s="2356">
        <v>283513</v>
      </c>
      <c r="BT104" s="2356">
        <v>205736</v>
      </c>
      <c r="BU104" s="2356">
        <v>9484</v>
      </c>
      <c r="BV104" s="2356">
        <v>14</v>
      </c>
      <c r="BW104" s="2356">
        <v>127</v>
      </c>
      <c r="BX104" s="2356">
        <v>661</v>
      </c>
      <c r="BY104" s="2356">
        <v>607</v>
      </c>
      <c r="BZ104" s="2356">
        <v>54</v>
      </c>
      <c r="CA104" s="2356">
        <v>6609</v>
      </c>
      <c r="CB104" s="1008" t="s">
        <v>21</v>
      </c>
      <c r="CC104" s="1008" t="s">
        <v>21</v>
      </c>
      <c r="CD104" s="2356">
        <v>138723</v>
      </c>
      <c r="CE104" s="91" t="s">
        <v>37</v>
      </c>
      <c r="CF104" s="632" t="s">
        <v>26</v>
      </c>
      <c r="CG104" s="88" t="s">
        <v>26</v>
      </c>
      <c r="CH104" s="89" t="s">
        <v>26</v>
      </c>
      <c r="CI104" s="1194">
        <v>42217</v>
      </c>
      <c r="CJ104" s="82">
        <v>260</v>
      </c>
      <c r="CK104" s="2356">
        <v>169</v>
      </c>
      <c r="CL104" s="2356">
        <v>473</v>
      </c>
      <c r="CM104" s="2356">
        <v>5801</v>
      </c>
      <c r="CN104" s="2356">
        <v>6297</v>
      </c>
      <c r="CO104" s="2356">
        <v>56018</v>
      </c>
      <c r="CP104" s="2356" t="s">
        <v>21</v>
      </c>
      <c r="CQ104" s="2356" t="s">
        <v>21</v>
      </c>
      <c r="CR104" s="2356">
        <v>950223</v>
      </c>
      <c r="CS104" s="2356">
        <v>29884</v>
      </c>
      <c r="CT104" s="2356">
        <v>17948</v>
      </c>
      <c r="CU104" s="2356">
        <v>2847</v>
      </c>
      <c r="CV104" s="2356">
        <v>862</v>
      </c>
      <c r="CW104" s="2356">
        <v>51</v>
      </c>
      <c r="CX104" s="2356">
        <v>1832</v>
      </c>
      <c r="CY104" s="2356">
        <v>1832</v>
      </c>
      <c r="CZ104" s="91" t="s">
        <v>37</v>
      </c>
      <c r="DA104" s="632" t="s">
        <v>26</v>
      </c>
      <c r="DB104" s="88" t="s">
        <v>26</v>
      </c>
      <c r="DC104" s="89" t="s">
        <v>26</v>
      </c>
      <c r="DD104" s="1194">
        <v>42217</v>
      </c>
      <c r="DE104" s="2356">
        <v>588</v>
      </c>
      <c r="DF104" s="2356">
        <v>271</v>
      </c>
      <c r="DG104" s="2356" t="s">
        <v>21</v>
      </c>
      <c r="DH104" s="2356" t="s">
        <v>21</v>
      </c>
      <c r="DI104" s="2356">
        <v>22586</v>
      </c>
      <c r="DJ104" s="2356">
        <v>520</v>
      </c>
      <c r="DK104" s="2356">
        <v>564954</v>
      </c>
      <c r="DL104" s="2356">
        <v>25824</v>
      </c>
      <c r="DM104" s="2356">
        <v>2064</v>
      </c>
      <c r="DN104" s="2356">
        <v>21</v>
      </c>
      <c r="DO104" s="2356">
        <v>14626</v>
      </c>
      <c r="DP104" s="2356">
        <v>4444</v>
      </c>
      <c r="DQ104" s="2356">
        <v>10182</v>
      </c>
      <c r="DR104" s="2356" t="s">
        <v>21</v>
      </c>
      <c r="DS104" s="2356">
        <v>6312</v>
      </c>
      <c r="DT104" s="2356">
        <v>40</v>
      </c>
      <c r="DU104" s="91" t="s">
        <v>37</v>
      </c>
      <c r="DV104" s="632" t="s">
        <v>26</v>
      </c>
      <c r="DW104" s="88" t="s">
        <v>26</v>
      </c>
      <c r="DX104" s="89" t="s">
        <v>26</v>
      </c>
      <c r="DY104" s="1194">
        <v>42217</v>
      </c>
      <c r="DZ104" s="2356">
        <v>20973</v>
      </c>
      <c r="EA104" s="2356">
        <v>23060</v>
      </c>
      <c r="EB104" s="2356">
        <v>2907</v>
      </c>
      <c r="EC104" s="2356" t="s">
        <v>21</v>
      </c>
      <c r="ED104" s="2356" t="s">
        <v>21</v>
      </c>
      <c r="EE104" s="2356">
        <v>151139</v>
      </c>
      <c r="EF104" s="2356">
        <v>4622256</v>
      </c>
      <c r="EG104" s="2356">
        <v>291107</v>
      </c>
      <c r="EH104" s="2356">
        <v>11507</v>
      </c>
      <c r="EI104" s="2356">
        <v>40</v>
      </c>
      <c r="EJ104" s="2356">
        <v>1866</v>
      </c>
      <c r="EK104" s="2356">
        <v>1193</v>
      </c>
      <c r="EL104" s="2356">
        <v>3422</v>
      </c>
      <c r="EM104" s="2356">
        <v>3320</v>
      </c>
      <c r="EN104" s="2356">
        <v>102</v>
      </c>
      <c r="EO104" s="2356" t="s">
        <v>21</v>
      </c>
      <c r="EP104" s="91" t="s">
        <v>37</v>
      </c>
      <c r="EQ104" s="632" t="s">
        <v>26</v>
      </c>
      <c r="ER104" s="88" t="s">
        <v>26</v>
      </c>
      <c r="ES104" s="89" t="s">
        <v>26</v>
      </c>
      <c r="ET104" s="1194">
        <v>42217</v>
      </c>
      <c r="EU104" s="2355" t="s">
        <v>21</v>
      </c>
      <c r="EV104" s="2356" t="s">
        <v>21</v>
      </c>
      <c r="EW104" s="2356">
        <v>1473</v>
      </c>
      <c r="EX104" s="2356">
        <v>1613</v>
      </c>
      <c r="EY104" s="2356">
        <v>13612</v>
      </c>
      <c r="EZ104" s="2356" t="s">
        <v>21</v>
      </c>
      <c r="FA104" s="2356">
        <v>161181</v>
      </c>
      <c r="FB104" s="2356">
        <v>129269</v>
      </c>
      <c r="FC104" s="91" t="s">
        <v>37</v>
      </c>
      <c r="FD104" s="632" t="s">
        <v>26</v>
      </c>
      <c r="FE104" s="930"/>
      <c r="FF104" s="930"/>
      <c r="FG104" s="930"/>
      <c r="FH104" s="930"/>
      <c r="FI104" s="930"/>
      <c r="FJ104" s="930"/>
      <c r="FK104" s="482"/>
      <c r="FL104" s="482"/>
      <c r="FM104" s="35"/>
    </row>
    <row r="105" spans="1:169" ht="14.25" customHeight="1">
      <c r="A105" s="88" t="s">
        <v>26</v>
      </c>
      <c r="B105" s="89" t="s">
        <v>26</v>
      </c>
      <c r="C105" s="1194">
        <v>42248</v>
      </c>
      <c r="D105" s="82">
        <v>5585611</v>
      </c>
      <c r="E105" s="2356">
        <v>7250151</v>
      </c>
      <c r="F105" s="2356">
        <v>5593745</v>
      </c>
      <c r="G105" s="2356">
        <v>126875</v>
      </c>
      <c r="H105" s="2356">
        <v>37</v>
      </c>
      <c r="I105" s="2356">
        <v>8145</v>
      </c>
      <c r="J105" s="2356">
        <v>1488</v>
      </c>
      <c r="K105" s="2356">
        <v>36570</v>
      </c>
      <c r="L105" s="2356">
        <v>15902</v>
      </c>
      <c r="M105" s="2356">
        <v>20668</v>
      </c>
      <c r="N105" s="2356" t="s">
        <v>21</v>
      </c>
      <c r="O105" s="2356">
        <v>22510</v>
      </c>
      <c r="P105" s="2356">
        <v>40</v>
      </c>
      <c r="Q105" s="2356">
        <v>63811</v>
      </c>
      <c r="R105" s="2356" t="s">
        <v>21</v>
      </c>
      <c r="S105" s="2356">
        <v>317</v>
      </c>
      <c r="T105" s="91" t="s">
        <v>38</v>
      </c>
      <c r="U105" s="632" t="s">
        <v>26</v>
      </c>
      <c r="V105" s="88" t="s">
        <v>26</v>
      </c>
      <c r="W105" s="89" t="s">
        <v>26</v>
      </c>
      <c r="X105" s="1194">
        <v>42248</v>
      </c>
      <c r="Y105" s="82">
        <v>19077</v>
      </c>
      <c r="Z105" s="2356">
        <v>7399</v>
      </c>
      <c r="AA105" s="2356">
        <v>1400</v>
      </c>
      <c r="AB105" s="2356">
        <v>110</v>
      </c>
      <c r="AC105" s="2356">
        <v>1051</v>
      </c>
      <c r="AD105" s="2356">
        <v>1165</v>
      </c>
      <c r="AE105" s="2356" t="s">
        <v>21</v>
      </c>
      <c r="AF105" s="2356">
        <v>334019</v>
      </c>
      <c r="AG105" s="2356">
        <v>12681</v>
      </c>
      <c r="AH105" s="2356">
        <v>12586</v>
      </c>
      <c r="AI105" s="2356">
        <v>516</v>
      </c>
      <c r="AJ105" s="2356">
        <v>477</v>
      </c>
      <c r="AK105" s="2356">
        <v>477</v>
      </c>
      <c r="AL105" s="2356" t="s">
        <v>21</v>
      </c>
      <c r="AM105" s="2356">
        <v>9975</v>
      </c>
      <c r="AN105" s="2356">
        <v>7486</v>
      </c>
      <c r="AO105" s="91" t="s">
        <v>38</v>
      </c>
      <c r="AP105" s="632" t="s">
        <v>26</v>
      </c>
      <c r="AQ105" s="88" t="s">
        <v>26</v>
      </c>
      <c r="AR105" s="89" t="s">
        <v>26</v>
      </c>
      <c r="AS105" s="1194">
        <v>42248</v>
      </c>
      <c r="AT105" s="82">
        <v>3318</v>
      </c>
      <c r="AU105" s="2356">
        <v>76</v>
      </c>
      <c r="AV105" s="2356">
        <v>71</v>
      </c>
      <c r="AW105" s="2356">
        <v>2361</v>
      </c>
      <c r="AX105" s="2356">
        <v>259</v>
      </c>
      <c r="AY105" s="2356">
        <v>2102</v>
      </c>
      <c r="AZ105" s="2356">
        <v>262</v>
      </c>
      <c r="BA105" s="211">
        <v>284</v>
      </c>
      <c r="BB105" s="2356">
        <v>39258</v>
      </c>
      <c r="BC105" s="2356">
        <v>33333</v>
      </c>
      <c r="BD105" s="2356">
        <v>20341</v>
      </c>
      <c r="BE105" s="2356" t="s">
        <v>21</v>
      </c>
      <c r="BF105" s="2356">
        <v>241</v>
      </c>
      <c r="BG105" s="2356">
        <v>39</v>
      </c>
      <c r="BH105" s="2356">
        <v>270</v>
      </c>
      <c r="BI105" s="2356">
        <v>508</v>
      </c>
      <c r="BJ105" s="91" t="s">
        <v>38</v>
      </c>
      <c r="BK105" s="632" t="s">
        <v>26</v>
      </c>
      <c r="BL105" s="88" t="s">
        <v>26</v>
      </c>
      <c r="BM105" s="89" t="s">
        <v>26</v>
      </c>
      <c r="BN105" s="1194">
        <v>42248</v>
      </c>
      <c r="BO105" s="82">
        <v>1659</v>
      </c>
      <c r="BP105" s="2356">
        <v>366</v>
      </c>
      <c r="BQ105" s="2356" t="s">
        <v>21</v>
      </c>
      <c r="BR105" s="2356">
        <v>1412869</v>
      </c>
      <c r="BS105" s="2356">
        <v>276029</v>
      </c>
      <c r="BT105" s="2356">
        <v>197602</v>
      </c>
      <c r="BU105" s="2356">
        <v>8930</v>
      </c>
      <c r="BV105" s="2356">
        <v>14</v>
      </c>
      <c r="BW105" s="2356">
        <v>136</v>
      </c>
      <c r="BX105" s="2356">
        <v>598</v>
      </c>
      <c r="BY105" s="2356">
        <v>552</v>
      </c>
      <c r="BZ105" s="2356">
        <v>46</v>
      </c>
      <c r="CA105" s="2356">
        <v>6229</v>
      </c>
      <c r="CB105" s="1008" t="s">
        <v>21</v>
      </c>
      <c r="CC105" s="1008" t="s">
        <v>21</v>
      </c>
      <c r="CD105" s="2356">
        <v>133933</v>
      </c>
      <c r="CE105" s="91" t="s">
        <v>38</v>
      </c>
      <c r="CF105" s="632" t="s">
        <v>26</v>
      </c>
      <c r="CG105" s="88" t="s">
        <v>26</v>
      </c>
      <c r="CH105" s="89" t="s">
        <v>26</v>
      </c>
      <c r="CI105" s="1194">
        <v>42248</v>
      </c>
      <c r="CJ105" s="82">
        <v>176</v>
      </c>
      <c r="CK105" s="2356">
        <v>231</v>
      </c>
      <c r="CL105" s="2356">
        <v>446</v>
      </c>
      <c r="CM105" s="2356">
        <v>6233</v>
      </c>
      <c r="CN105" s="2356">
        <v>6766</v>
      </c>
      <c r="CO105" s="2356">
        <v>60908</v>
      </c>
      <c r="CP105" s="2356" t="s">
        <v>21</v>
      </c>
      <c r="CQ105" s="2356" t="s">
        <v>21</v>
      </c>
      <c r="CR105" s="2356">
        <v>1006713</v>
      </c>
      <c r="CS105" s="2356">
        <v>30705</v>
      </c>
      <c r="CT105" s="2356">
        <v>19945</v>
      </c>
      <c r="CU105" s="2356">
        <v>3815</v>
      </c>
      <c r="CV105" s="2356">
        <v>1037</v>
      </c>
      <c r="CW105" s="2356">
        <v>65</v>
      </c>
      <c r="CX105" s="2356">
        <v>2605</v>
      </c>
      <c r="CY105" s="2356">
        <v>2605</v>
      </c>
      <c r="CZ105" s="91" t="s">
        <v>38</v>
      </c>
      <c r="DA105" s="632" t="s">
        <v>26</v>
      </c>
      <c r="DB105" s="88" t="s">
        <v>26</v>
      </c>
      <c r="DC105" s="89" t="s">
        <v>26</v>
      </c>
      <c r="DD105" s="1194">
        <v>42248</v>
      </c>
      <c r="DE105" s="2356">
        <v>679</v>
      </c>
      <c r="DF105" s="2356">
        <v>297</v>
      </c>
      <c r="DG105" s="2356" t="s">
        <v>21</v>
      </c>
      <c r="DH105" s="2356" t="s">
        <v>21</v>
      </c>
      <c r="DI105" s="2356">
        <v>23273</v>
      </c>
      <c r="DJ105" s="2356">
        <v>529</v>
      </c>
      <c r="DK105" s="2356">
        <v>551668</v>
      </c>
      <c r="DL105" s="2356">
        <v>26145</v>
      </c>
      <c r="DM105" s="2356">
        <v>2729</v>
      </c>
      <c r="DN105" s="2356">
        <v>16</v>
      </c>
      <c r="DO105" s="2356">
        <v>13825</v>
      </c>
      <c r="DP105" s="2356">
        <v>4050</v>
      </c>
      <c r="DQ105" s="2356">
        <v>9775</v>
      </c>
      <c r="DR105" s="2356" t="s">
        <v>21</v>
      </c>
      <c r="DS105" s="2356">
        <v>6719</v>
      </c>
      <c r="DT105" s="2356">
        <v>40</v>
      </c>
      <c r="DU105" s="91" t="s">
        <v>38</v>
      </c>
      <c r="DV105" s="632" t="s">
        <v>26</v>
      </c>
      <c r="DW105" s="88" t="s">
        <v>26</v>
      </c>
      <c r="DX105" s="89" t="s">
        <v>26</v>
      </c>
      <c r="DY105" s="1194">
        <v>42248</v>
      </c>
      <c r="DZ105" s="2356">
        <v>19286</v>
      </c>
      <c r="EA105" s="2356">
        <v>21219</v>
      </c>
      <c r="EB105" s="2356">
        <v>2634</v>
      </c>
      <c r="EC105" s="2356" t="s">
        <v>21</v>
      </c>
      <c r="ED105" s="2356" t="s">
        <v>21</v>
      </c>
      <c r="EE105" s="2356">
        <v>147019</v>
      </c>
      <c r="EF105" s="2356">
        <v>4424841</v>
      </c>
      <c r="EG105" s="2356">
        <v>283661</v>
      </c>
      <c r="EH105" s="2356">
        <v>12695</v>
      </c>
      <c r="EI105" s="2356">
        <v>37</v>
      </c>
      <c r="EJ105" s="2356">
        <v>2079</v>
      </c>
      <c r="EK105" s="2356">
        <v>1190</v>
      </c>
      <c r="EL105" s="2356">
        <v>3946</v>
      </c>
      <c r="EM105" s="2356">
        <v>3843</v>
      </c>
      <c r="EN105" s="2356">
        <v>103</v>
      </c>
      <c r="EO105" s="2356" t="s">
        <v>21</v>
      </c>
      <c r="EP105" s="91" t="s">
        <v>38</v>
      </c>
      <c r="EQ105" s="632" t="s">
        <v>26</v>
      </c>
      <c r="ER105" s="88" t="s">
        <v>26</v>
      </c>
      <c r="ES105" s="89" t="s">
        <v>26</v>
      </c>
      <c r="ET105" s="1194">
        <v>42248</v>
      </c>
      <c r="EU105" s="2355" t="s">
        <v>21</v>
      </c>
      <c r="EV105" s="2356" t="s">
        <v>21</v>
      </c>
      <c r="EW105" s="2356">
        <v>1346</v>
      </c>
      <c r="EX105" s="2356">
        <v>1474</v>
      </c>
      <c r="EY105" s="2356">
        <v>13640</v>
      </c>
      <c r="EZ105" s="2356" t="s">
        <v>21</v>
      </c>
      <c r="FA105" s="2356">
        <v>156136</v>
      </c>
      <c r="FB105" s="2356">
        <v>145109</v>
      </c>
      <c r="FC105" s="91" t="s">
        <v>38</v>
      </c>
      <c r="FD105" s="632" t="s">
        <v>26</v>
      </c>
      <c r="FE105" s="930"/>
      <c r="FF105" s="930"/>
      <c r="FG105" s="930"/>
      <c r="FH105" s="930"/>
      <c r="FI105" s="930"/>
      <c r="FJ105" s="930"/>
      <c r="FK105" s="482"/>
      <c r="FL105" s="482"/>
      <c r="FM105" s="35"/>
    </row>
    <row r="106" spans="1:169" ht="14.25" customHeight="1">
      <c r="A106" s="88" t="s">
        <v>26</v>
      </c>
      <c r="B106" s="89" t="s">
        <v>26</v>
      </c>
      <c r="C106" s="1194">
        <v>42278</v>
      </c>
      <c r="D106" s="82">
        <v>5739952</v>
      </c>
      <c r="E106" s="2356">
        <v>7503629</v>
      </c>
      <c r="F106" s="2356">
        <v>5714360</v>
      </c>
      <c r="G106" s="2356">
        <v>122748</v>
      </c>
      <c r="H106" s="2356">
        <v>35</v>
      </c>
      <c r="I106" s="2356">
        <v>8072</v>
      </c>
      <c r="J106" s="2356">
        <v>1507</v>
      </c>
      <c r="K106" s="2356">
        <v>40713</v>
      </c>
      <c r="L106" s="2356">
        <v>16981</v>
      </c>
      <c r="M106" s="2356">
        <v>23732</v>
      </c>
      <c r="N106" s="2356" t="s">
        <v>21</v>
      </c>
      <c r="O106" s="2356">
        <v>22654</v>
      </c>
      <c r="P106" s="2356">
        <v>60</v>
      </c>
      <c r="Q106" s="2356">
        <v>52508</v>
      </c>
      <c r="R106" s="2356" t="s">
        <v>21</v>
      </c>
      <c r="S106" s="2356">
        <v>355</v>
      </c>
      <c r="T106" s="91" t="s">
        <v>39</v>
      </c>
      <c r="U106" s="632" t="s">
        <v>26</v>
      </c>
      <c r="V106" s="88" t="s">
        <v>26</v>
      </c>
      <c r="W106" s="89" t="s">
        <v>26</v>
      </c>
      <c r="X106" s="1194">
        <v>42278</v>
      </c>
      <c r="Y106" s="82">
        <v>21682</v>
      </c>
      <c r="Z106" s="2356">
        <v>9541</v>
      </c>
      <c r="AA106" s="2356">
        <v>1451</v>
      </c>
      <c r="AB106" s="2356">
        <v>112</v>
      </c>
      <c r="AC106" s="2356">
        <v>1216</v>
      </c>
      <c r="AD106" s="2356">
        <v>1346</v>
      </c>
      <c r="AE106" s="2356" t="s">
        <v>21</v>
      </c>
      <c r="AF106" s="2356">
        <v>357173</v>
      </c>
      <c r="AG106" s="2356">
        <v>13274</v>
      </c>
      <c r="AH106" s="2356">
        <v>13773</v>
      </c>
      <c r="AI106" s="2356">
        <v>437</v>
      </c>
      <c r="AJ106" s="2356">
        <v>404</v>
      </c>
      <c r="AK106" s="2356">
        <v>404</v>
      </c>
      <c r="AL106" s="2356" t="s">
        <v>21</v>
      </c>
      <c r="AM106" s="2356">
        <v>10921</v>
      </c>
      <c r="AN106" s="2356">
        <v>9163</v>
      </c>
      <c r="AO106" s="91" t="s">
        <v>39</v>
      </c>
      <c r="AP106" s="632" t="s">
        <v>26</v>
      </c>
      <c r="AQ106" s="88" t="s">
        <v>26</v>
      </c>
      <c r="AR106" s="89" t="s">
        <v>26</v>
      </c>
      <c r="AS106" s="1194">
        <v>42278</v>
      </c>
      <c r="AT106" s="82">
        <v>3636</v>
      </c>
      <c r="AU106" s="2356">
        <v>92</v>
      </c>
      <c r="AV106" s="2356">
        <v>73</v>
      </c>
      <c r="AW106" s="2356">
        <v>2598</v>
      </c>
      <c r="AX106" s="2356">
        <v>291</v>
      </c>
      <c r="AY106" s="2356">
        <v>2307</v>
      </c>
      <c r="AZ106" s="2356">
        <v>268</v>
      </c>
      <c r="BA106" s="211">
        <v>322</v>
      </c>
      <c r="BB106" s="2356">
        <v>53630</v>
      </c>
      <c r="BC106" s="2356">
        <v>49400</v>
      </c>
      <c r="BD106" s="2356">
        <v>25287</v>
      </c>
      <c r="BE106" s="2356" t="s">
        <v>21</v>
      </c>
      <c r="BF106" s="2356">
        <v>236</v>
      </c>
      <c r="BG106" s="2356">
        <v>36</v>
      </c>
      <c r="BH106" s="2356">
        <v>236</v>
      </c>
      <c r="BI106" s="2356">
        <v>902</v>
      </c>
      <c r="BJ106" s="91" t="s">
        <v>39</v>
      </c>
      <c r="BK106" s="632" t="s">
        <v>26</v>
      </c>
      <c r="BL106" s="88" t="s">
        <v>26</v>
      </c>
      <c r="BM106" s="89" t="s">
        <v>26</v>
      </c>
      <c r="BN106" s="1194">
        <v>42278</v>
      </c>
      <c r="BO106" s="82">
        <v>1087</v>
      </c>
      <c r="BP106" s="2356">
        <v>629</v>
      </c>
      <c r="BQ106" s="2356" t="s">
        <v>21</v>
      </c>
      <c r="BR106" s="2356">
        <v>1460679</v>
      </c>
      <c r="BS106" s="2356">
        <v>283325</v>
      </c>
      <c r="BT106" s="2356">
        <v>203057</v>
      </c>
      <c r="BU106" s="2356">
        <v>9412</v>
      </c>
      <c r="BV106" s="2356">
        <v>14</v>
      </c>
      <c r="BW106" s="2356">
        <v>135</v>
      </c>
      <c r="BX106" s="2356">
        <v>680</v>
      </c>
      <c r="BY106" s="2356">
        <v>619</v>
      </c>
      <c r="BZ106" s="2356">
        <v>61</v>
      </c>
      <c r="CA106" s="2356">
        <v>6533</v>
      </c>
      <c r="CB106" s="1008" t="s">
        <v>21</v>
      </c>
      <c r="CC106" s="1008" t="s">
        <v>21</v>
      </c>
      <c r="CD106" s="2356">
        <v>137653</v>
      </c>
      <c r="CE106" s="91" t="s">
        <v>39</v>
      </c>
      <c r="CF106" s="632" t="s">
        <v>26</v>
      </c>
      <c r="CG106" s="88" t="s">
        <v>26</v>
      </c>
      <c r="CH106" s="89" t="s">
        <v>26</v>
      </c>
      <c r="CI106" s="1194">
        <v>42278</v>
      </c>
      <c r="CJ106" s="82">
        <v>175</v>
      </c>
      <c r="CK106" s="2356">
        <v>247</v>
      </c>
      <c r="CL106" s="2356">
        <v>478</v>
      </c>
      <c r="CM106" s="2356">
        <v>6629</v>
      </c>
      <c r="CN106" s="2356">
        <v>7198</v>
      </c>
      <c r="CO106" s="2356">
        <v>64681</v>
      </c>
      <c r="CP106" s="2356" t="s">
        <v>21</v>
      </c>
      <c r="CQ106" s="2356" t="s">
        <v>21</v>
      </c>
      <c r="CR106" s="2356">
        <v>1046014</v>
      </c>
      <c r="CS106" s="2356">
        <v>31334</v>
      </c>
      <c r="CT106" s="2356">
        <v>20301</v>
      </c>
      <c r="CU106" s="2356">
        <v>3729</v>
      </c>
      <c r="CV106" s="2356">
        <v>1008</v>
      </c>
      <c r="CW106" s="2356">
        <v>66</v>
      </c>
      <c r="CX106" s="2356">
        <v>2539</v>
      </c>
      <c r="CY106" s="2356">
        <v>2539</v>
      </c>
      <c r="CZ106" s="91" t="s">
        <v>39</v>
      </c>
      <c r="DA106" s="632" t="s">
        <v>26</v>
      </c>
      <c r="DB106" s="88" t="s">
        <v>26</v>
      </c>
      <c r="DC106" s="89" t="s">
        <v>26</v>
      </c>
      <c r="DD106" s="1194">
        <v>42278</v>
      </c>
      <c r="DE106" s="2356">
        <v>712</v>
      </c>
      <c r="DF106" s="2356">
        <v>321</v>
      </c>
      <c r="DG106" s="2356" t="s">
        <v>21</v>
      </c>
      <c r="DH106" s="2356" t="s">
        <v>21</v>
      </c>
      <c r="DI106" s="2356">
        <v>23804</v>
      </c>
      <c r="DJ106" s="2356">
        <v>703</v>
      </c>
      <c r="DK106" s="2356">
        <v>556312</v>
      </c>
      <c r="DL106" s="2356">
        <v>26268</v>
      </c>
      <c r="DM106" s="2356">
        <v>2761</v>
      </c>
      <c r="DN106" s="2356">
        <v>20</v>
      </c>
      <c r="DO106" s="2356">
        <v>14203</v>
      </c>
      <c r="DP106" s="2356">
        <v>4317</v>
      </c>
      <c r="DQ106" s="2356">
        <v>9886</v>
      </c>
      <c r="DR106" s="2356" t="s">
        <v>21</v>
      </c>
      <c r="DS106" s="2356">
        <v>6472</v>
      </c>
      <c r="DT106" s="2356">
        <v>60</v>
      </c>
      <c r="DU106" s="91" t="s">
        <v>39</v>
      </c>
      <c r="DV106" s="632" t="s">
        <v>26</v>
      </c>
      <c r="DW106" s="88" t="s">
        <v>26</v>
      </c>
      <c r="DX106" s="89" t="s">
        <v>26</v>
      </c>
      <c r="DY106" s="1194">
        <v>42278</v>
      </c>
      <c r="DZ106" s="2356">
        <v>18674</v>
      </c>
      <c r="EA106" s="2356">
        <v>20521</v>
      </c>
      <c r="EB106" s="2356">
        <v>841</v>
      </c>
      <c r="EC106" s="2356" t="s">
        <v>21</v>
      </c>
      <c r="ED106" s="2356" t="s">
        <v>21</v>
      </c>
      <c r="EE106" s="2356">
        <v>144058</v>
      </c>
      <c r="EF106" s="2356">
        <v>4665526</v>
      </c>
      <c r="EG106" s="2356">
        <v>288295</v>
      </c>
      <c r="EH106" s="2356">
        <v>13116</v>
      </c>
      <c r="EI106" s="2356">
        <v>35</v>
      </c>
      <c r="EJ106" s="2356">
        <v>1841</v>
      </c>
      <c r="EK106" s="2356">
        <v>1202</v>
      </c>
      <c r="EL106" s="2356">
        <v>3999</v>
      </c>
      <c r="EM106" s="2356">
        <v>3905</v>
      </c>
      <c r="EN106" s="2356">
        <v>94</v>
      </c>
      <c r="EO106" s="2356" t="s">
        <v>21</v>
      </c>
      <c r="EP106" s="91" t="s">
        <v>39</v>
      </c>
      <c r="EQ106" s="632" t="s">
        <v>26</v>
      </c>
      <c r="ER106" s="88" t="s">
        <v>26</v>
      </c>
      <c r="ES106" s="89" t="s">
        <v>26</v>
      </c>
      <c r="ET106" s="1194">
        <v>42278</v>
      </c>
      <c r="EU106" s="2355" t="s">
        <v>21</v>
      </c>
      <c r="EV106" s="2356" t="s">
        <v>21</v>
      </c>
      <c r="EW106" s="2356">
        <v>1646</v>
      </c>
      <c r="EX106" s="2356">
        <v>1802</v>
      </c>
      <c r="EY106" s="2356">
        <v>13651</v>
      </c>
      <c r="EZ106" s="2356" t="s">
        <v>21</v>
      </c>
      <c r="FA106" s="2356">
        <v>160699</v>
      </c>
      <c r="FB106" s="2356">
        <v>144868</v>
      </c>
      <c r="FC106" s="91" t="s">
        <v>39</v>
      </c>
      <c r="FD106" s="632" t="s">
        <v>26</v>
      </c>
      <c r="FE106" s="930"/>
      <c r="FF106" s="930"/>
      <c r="FG106" s="930"/>
      <c r="FH106" s="930"/>
      <c r="FI106" s="930"/>
      <c r="FJ106" s="930"/>
      <c r="FK106" s="482"/>
      <c r="FL106" s="482"/>
      <c r="FM106" s="35"/>
    </row>
    <row r="107" spans="1:169" ht="14.25" customHeight="1">
      <c r="A107" s="88" t="s">
        <v>26</v>
      </c>
      <c r="B107" s="89" t="s">
        <v>26</v>
      </c>
      <c r="C107" s="1194">
        <v>42309</v>
      </c>
      <c r="D107" s="82">
        <v>5542502</v>
      </c>
      <c r="E107" s="2356">
        <v>7146747</v>
      </c>
      <c r="F107" s="2356">
        <v>5563176</v>
      </c>
      <c r="G107" s="2356">
        <v>106392</v>
      </c>
      <c r="H107" s="2356">
        <v>34</v>
      </c>
      <c r="I107" s="2356">
        <v>8271</v>
      </c>
      <c r="J107" s="2356">
        <v>1469</v>
      </c>
      <c r="K107" s="2356">
        <v>35293</v>
      </c>
      <c r="L107" s="2356">
        <v>17818</v>
      </c>
      <c r="M107" s="2356">
        <v>17475</v>
      </c>
      <c r="N107" s="2356" t="s">
        <v>21</v>
      </c>
      <c r="O107" s="2356">
        <v>19961</v>
      </c>
      <c r="P107" s="2356">
        <v>40</v>
      </c>
      <c r="Q107" s="2356">
        <v>43529</v>
      </c>
      <c r="R107" s="2356" t="s">
        <v>21</v>
      </c>
      <c r="S107" s="2356">
        <v>275</v>
      </c>
      <c r="T107" s="91" t="s">
        <v>40</v>
      </c>
      <c r="U107" s="632" t="s">
        <v>26</v>
      </c>
      <c r="V107" s="88" t="s">
        <v>26</v>
      </c>
      <c r="W107" s="89" t="s">
        <v>26</v>
      </c>
      <c r="X107" s="1194">
        <v>42309</v>
      </c>
      <c r="Y107" s="82">
        <v>20363</v>
      </c>
      <c r="Z107" s="2356">
        <v>9074</v>
      </c>
      <c r="AA107" s="2356">
        <v>1327</v>
      </c>
      <c r="AB107" s="2356">
        <v>78</v>
      </c>
      <c r="AC107" s="2356">
        <v>1137</v>
      </c>
      <c r="AD107" s="2356">
        <v>1255</v>
      </c>
      <c r="AE107" s="2356" t="s">
        <v>21</v>
      </c>
      <c r="AF107" s="2356">
        <v>340080</v>
      </c>
      <c r="AG107" s="2356">
        <v>13047</v>
      </c>
      <c r="AH107" s="2356">
        <v>14084</v>
      </c>
      <c r="AI107" s="2356">
        <v>345</v>
      </c>
      <c r="AJ107" s="2356">
        <v>319</v>
      </c>
      <c r="AK107" s="2356">
        <v>319</v>
      </c>
      <c r="AL107" s="2356" t="s">
        <v>21</v>
      </c>
      <c r="AM107" s="2356">
        <v>11441</v>
      </c>
      <c r="AN107" s="2356">
        <v>9684</v>
      </c>
      <c r="AO107" s="91" t="s">
        <v>40</v>
      </c>
      <c r="AP107" s="632" t="s">
        <v>26</v>
      </c>
      <c r="AQ107" s="88" t="s">
        <v>26</v>
      </c>
      <c r="AR107" s="89" t="s">
        <v>26</v>
      </c>
      <c r="AS107" s="1194">
        <v>42309</v>
      </c>
      <c r="AT107" s="82">
        <v>3619</v>
      </c>
      <c r="AU107" s="2356">
        <v>88</v>
      </c>
      <c r="AV107" s="2356">
        <v>76</v>
      </c>
      <c r="AW107" s="2356">
        <v>2684</v>
      </c>
      <c r="AX107" s="2356">
        <v>265</v>
      </c>
      <c r="AY107" s="2356">
        <v>2419</v>
      </c>
      <c r="AZ107" s="2356">
        <v>246</v>
      </c>
      <c r="BA107" s="211">
        <v>242</v>
      </c>
      <c r="BB107" s="2356">
        <v>55907</v>
      </c>
      <c r="BC107" s="2356">
        <v>52162</v>
      </c>
      <c r="BD107" s="2356">
        <v>25836</v>
      </c>
      <c r="BE107" s="2356" t="s">
        <v>21</v>
      </c>
      <c r="BF107" s="2356">
        <v>234</v>
      </c>
      <c r="BG107" s="2356">
        <v>43</v>
      </c>
      <c r="BH107" s="2356">
        <v>240</v>
      </c>
      <c r="BI107" s="2356">
        <v>966</v>
      </c>
      <c r="BJ107" s="91" t="s">
        <v>40</v>
      </c>
      <c r="BK107" s="632" t="s">
        <v>26</v>
      </c>
      <c r="BL107" s="88" t="s">
        <v>26</v>
      </c>
      <c r="BM107" s="89" t="s">
        <v>26</v>
      </c>
      <c r="BN107" s="1194">
        <v>42309</v>
      </c>
      <c r="BO107" s="82">
        <v>1459</v>
      </c>
      <c r="BP107" s="2356">
        <v>607</v>
      </c>
      <c r="BQ107" s="2356" t="s">
        <v>21</v>
      </c>
      <c r="BR107" s="2356">
        <v>1423650</v>
      </c>
      <c r="BS107" s="2356">
        <v>265083</v>
      </c>
      <c r="BT107" s="2356">
        <v>193852</v>
      </c>
      <c r="BU107" s="2356">
        <v>9185</v>
      </c>
      <c r="BV107" s="2356">
        <v>14</v>
      </c>
      <c r="BW107" s="2356">
        <v>128</v>
      </c>
      <c r="BX107" s="2356">
        <v>613</v>
      </c>
      <c r="BY107" s="2356">
        <v>551</v>
      </c>
      <c r="BZ107" s="2356">
        <v>62</v>
      </c>
      <c r="CA107" s="2356">
        <v>6417</v>
      </c>
      <c r="CB107" s="1008" t="s">
        <v>21</v>
      </c>
      <c r="CC107" s="1008" t="s">
        <v>21</v>
      </c>
      <c r="CD107" s="2356">
        <v>131724</v>
      </c>
      <c r="CE107" s="91" t="s">
        <v>40</v>
      </c>
      <c r="CF107" s="632" t="s">
        <v>26</v>
      </c>
      <c r="CG107" s="88" t="s">
        <v>26</v>
      </c>
      <c r="CH107" s="89" t="s">
        <v>26</v>
      </c>
      <c r="CI107" s="1194">
        <v>42309</v>
      </c>
      <c r="CJ107" s="82">
        <v>191</v>
      </c>
      <c r="CK107" s="2356">
        <v>237</v>
      </c>
      <c r="CL107" s="2356">
        <v>492</v>
      </c>
      <c r="CM107" s="2356">
        <v>6333</v>
      </c>
      <c r="CN107" s="2356">
        <v>6873</v>
      </c>
      <c r="CO107" s="2356">
        <v>63805</v>
      </c>
      <c r="CP107" s="2356" t="s">
        <v>21</v>
      </c>
      <c r="CQ107" s="2356" t="s">
        <v>21</v>
      </c>
      <c r="CR107" s="2356">
        <v>1026557</v>
      </c>
      <c r="CS107" s="2356">
        <v>33545</v>
      </c>
      <c r="CT107" s="2356">
        <v>18924</v>
      </c>
      <c r="CU107" s="2356">
        <v>3525</v>
      </c>
      <c r="CV107" s="2356">
        <v>1005</v>
      </c>
      <c r="CW107" s="2356">
        <v>63</v>
      </c>
      <c r="CX107" s="2356">
        <v>2346</v>
      </c>
      <c r="CY107" s="2356">
        <v>2346</v>
      </c>
      <c r="CZ107" s="91" t="s">
        <v>40</v>
      </c>
      <c r="DA107" s="632" t="s">
        <v>26</v>
      </c>
      <c r="DB107" s="88" t="s">
        <v>26</v>
      </c>
      <c r="DC107" s="89" t="s">
        <v>26</v>
      </c>
      <c r="DD107" s="1194">
        <v>42309</v>
      </c>
      <c r="DE107" s="2356">
        <v>699</v>
      </c>
      <c r="DF107" s="2356">
        <v>311</v>
      </c>
      <c r="DG107" s="2356" t="s">
        <v>21</v>
      </c>
      <c r="DH107" s="2356" t="s">
        <v>21</v>
      </c>
      <c r="DI107" s="2356">
        <v>22672</v>
      </c>
      <c r="DJ107" s="2356">
        <v>683</v>
      </c>
      <c r="DK107" s="2356">
        <v>555776</v>
      </c>
      <c r="DL107" s="2356">
        <v>21805</v>
      </c>
      <c r="DM107" s="2356">
        <v>2671</v>
      </c>
      <c r="DN107" s="2356">
        <v>23</v>
      </c>
      <c r="DO107" s="2356">
        <v>11355</v>
      </c>
      <c r="DP107" s="2356">
        <v>4308</v>
      </c>
      <c r="DQ107" s="2356">
        <v>7047</v>
      </c>
      <c r="DR107" s="2356" t="s">
        <v>21</v>
      </c>
      <c r="DS107" s="2356">
        <v>5501</v>
      </c>
      <c r="DT107" s="2356">
        <v>40</v>
      </c>
      <c r="DU107" s="91" t="s">
        <v>40</v>
      </c>
      <c r="DV107" s="632" t="s">
        <v>26</v>
      </c>
      <c r="DW107" s="88" t="s">
        <v>26</v>
      </c>
      <c r="DX107" s="89" t="s">
        <v>26</v>
      </c>
      <c r="DY107" s="1194">
        <v>42309</v>
      </c>
      <c r="DZ107" s="2356">
        <v>18760</v>
      </c>
      <c r="EA107" s="2356">
        <v>20619</v>
      </c>
      <c r="EB107" s="2356">
        <v>123</v>
      </c>
      <c r="EC107" s="2356" t="s">
        <v>21</v>
      </c>
      <c r="ED107" s="2356" t="s">
        <v>21</v>
      </c>
      <c r="EE107" s="2356">
        <v>126961</v>
      </c>
      <c r="EF107" s="2356">
        <v>4373185</v>
      </c>
      <c r="EG107" s="2356">
        <v>282368</v>
      </c>
      <c r="EH107" s="2356">
        <v>13440</v>
      </c>
      <c r="EI107" s="2356">
        <v>34</v>
      </c>
      <c r="EJ107" s="2356">
        <v>2175</v>
      </c>
      <c r="EK107" s="2356">
        <v>1169</v>
      </c>
      <c r="EL107" s="2356">
        <v>4353</v>
      </c>
      <c r="EM107" s="2356">
        <v>4269</v>
      </c>
      <c r="EN107" s="2356">
        <v>84</v>
      </c>
      <c r="EO107" s="2356" t="s">
        <v>21</v>
      </c>
      <c r="EP107" s="91" t="s">
        <v>40</v>
      </c>
      <c r="EQ107" s="632" t="s">
        <v>26</v>
      </c>
      <c r="ER107" s="88" t="s">
        <v>26</v>
      </c>
      <c r="ES107" s="89" t="s">
        <v>26</v>
      </c>
      <c r="ET107" s="1194">
        <v>42309</v>
      </c>
      <c r="EU107" s="2355" t="s">
        <v>21</v>
      </c>
      <c r="EV107" s="2356" t="s">
        <v>21</v>
      </c>
      <c r="EW107" s="2356">
        <v>1682</v>
      </c>
      <c r="EX107" s="2356">
        <v>1842</v>
      </c>
      <c r="EY107" s="2356">
        <v>13672</v>
      </c>
      <c r="EZ107" s="2356" t="s">
        <v>21</v>
      </c>
      <c r="FA107" s="2356">
        <v>156222</v>
      </c>
      <c r="FB107" s="2356">
        <v>153468</v>
      </c>
      <c r="FC107" s="91" t="s">
        <v>40</v>
      </c>
      <c r="FD107" s="632" t="s">
        <v>26</v>
      </c>
      <c r="FE107" s="930"/>
      <c r="FF107" s="930"/>
      <c r="FG107" s="930"/>
      <c r="FH107" s="930"/>
      <c r="FI107" s="930"/>
      <c r="FJ107" s="930"/>
      <c r="FK107" s="482"/>
      <c r="FL107" s="482"/>
      <c r="FM107" s="35"/>
    </row>
    <row r="108" spans="1:169" ht="14.25" customHeight="1">
      <c r="A108" s="104" t="s">
        <v>26</v>
      </c>
      <c r="B108" s="105" t="s">
        <v>26</v>
      </c>
      <c r="C108" s="1195">
        <v>42339</v>
      </c>
      <c r="D108" s="106">
        <v>5591987</v>
      </c>
      <c r="E108" s="2357">
        <v>7497432</v>
      </c>
      <c r="F108" s="2357">
        <v>5669562</v>
      </c>
      <c r="G108" s="2357">
        <v>115731</v>
      </c>
      <c r="H108" s="2357">
        <v>36</v>
      </c>
      <c r="I108" s="2357">
        <v>7828</v>
      </c>
      <c r="J108" s="2357">
        <v>1575</v>
      </c>
      <c r="K108" s="2357">
        <v>38788</v>
      </c>
      <c r="L108" s="2357">
        <v>18133</v>
      </c>
      <c r="M108" s="2357">
        <v>20655</v>
      </c>
      <c r="N108" s="2357" t="s">
        <v>21</v>
      </c>
      <c r="O108" s="2357">
        <v>24455</v>
      </c>
      <c r="P108" s="2357">
        <v>40</v>
      </c>
      <c r="Q108" s="2357">
        <v>43461</v>
      </c>
      <c r="R108" s="2357" t="s">
        <v>21</v>
      </c>
      <c r="S108" s="2357">
        <v>320</v>
      </c>
      <c r="T108" s="107" t="s">
        <v>41</v>
      </c>
      <c r="U108" s="635" t="s">
        <v>26</v>
      </c>
      <c r="V108" s="104" t="s">
        <v>26</v>
      </c>
      <c r="W108" s="105" t="s">
        <v>26</v>
      </c>
      <c r="X108" s="1195">
        <v>42339</v>
      </c>
      <c r="Y108" s="106">
        <v>21137</v>
      </c>
      <c r="Z108" s="2357">
        <v>8854</v>
      </c>
      <c r="AA108" s="2357">
        <v>1232</v>
      </c>
      <c r="AB108" s="2357">
        <v>101</v>
      </c>
      <c r="AC108" s="2357">
        <v>1210</v>
      </c>
      <c r="AD108" s="2357">
        <v>1338</v>
      </c>
      <c r="AE108" s="2357" t="s">
        <v>21</v>
      </c>
      <c r="AF108" s="2357">
        <v>343471</v>
      </c>
      <c r="AG108" s="2357">
        <v>14161</v>
      </c>
      <c r="AH108" s="2357">
        <v>14295</v>
      </c>
      <c r="AI108" s="2357">
        <v>403</v>
      </c>
      <c r="AJ108" s="2357">
        <v>372</v>
      </c>
      <c r="AK108" s="2357">
        <v>372</v>
      </c>
      <c r="AL108" s="2357" t="s">
        <v>21</v>
      </c>
      <c r="AM108" s="2357">
        <v>11578</v>
      </c>
      <c r="AN108" s="2357">
        <v>9400</v>
      </c>
      <c r="AO108" s="107" t="s">
        <v>41</v>
      </c>
      <c r="AP108" s="635" t="s">
        <v>26</v>
      </c>
      <c r="AQ108" s="104" t="s">
        <v>26</v>
      </c>
      <c r="AR108" s="105" t="s">
        <v>26</v>
      </c>
      <c r="AS108" s="1195">
        <v>42339</v>
      </c>
      <c r="AT108" s="106">
        <v>4075</v>
      </c>
      <c r="AU108" s="2357">
        <v>78</v>
      </c>
      <c r="AV108" s="2357">
        <v>68</v>
      </c>
      <c r="AW108" s="2357">
        <v>3042</v>
      </c>
      <c r="AX108" s="2357">
        <v>427</v>
      </c>
      <c r="AY108" s="2357">
        <v>2615</v>
      </c>
      <c r="AZ108" s="2357">
        <v>286</v>
      </c>
      <c r="BA108" s="1642">
        <v>286</v>
      </c>
      <c r="BB108" s="2357">
        <v>56708</v>
      </c>
      <c r="BC108" s="2357">
        <v>52573</v>
      </c>
      <c r="BD108" s="2357">
        <v>26435</v>
      </c>
      <c r="BE108" s="2357" t="s">
        <v>21</v>
      </c>
      <c r="BF108" s="2357">
        <v>238</v>
      </c>
      <c r="BG108" s="2357">
        <v>49</v>
      </c>
      <c r="BH108" s="2357">
        <v>248</v>
      </c>
      <c r="BI108" s="2357">
        <v>962</v>
      </c>
      <c r="BJ108" s="107" t="s">
        <v>41</v>
      </c>
      <c r="BK108" s="635" t="s">
        <v>26</v>
      </c>
      <c r="BL108" s="104" t="s">
        <v>26</v>
      </c>
      <c r="BM108" s="105" t="s">
        <v>26</v>
      </c>
      <c r="BN108" s="1195">
        <v>42339</v>
      </c>
      <c r="BO108" s="106">
        <v>1854</v>
      </c>
      <c r="BP108" s="2357">
        <v>540</v>
      </c>
      <c r="BQ108" s="2357" t="s">
        <v>21</v>
      </c>
      <c r="BR108" s="2357">
        <v>1379227</v>
      </c>
      <c r="BS108" s="2357">
        <v>272938</v>
      </c>
      <c r="BT108" s="2357">
        <v>210206</v>
      </c>
      <c r="BU108" s="2357">
        <v>10009</v>
      </c>
      <c r="BV108" s="2357">
        <v>28</v>
      </c>
      <c r="BW108" s="2357">
        <v>141</v>
      </c>
      <c r="BX108" s="2357">
        <v>812</v>
      </c>
      <c r="BY108" s="2357">
        <v>725</v>
      </c>
      <c r="BZ108" s="2357">
        <v>87</v>
      </c>
      <c r="CA108" s="2357">
        <v>6870</v>
      </c>
      <c r="CB108" s="1010" t="s">
        <v>21</v>
      </c>
      <c r="CC108" s="1010" t="s">
        <v>21</v>
      </c>
      <c r="CD108" s="2357">
        <v>144526</v>
      </c>
      <c r="CE108" s="107" t="s">
        <v>41</v>
      </c>
      <c r="CF108" s="635" t="s">
        <v>26</v>
      </c>
      <c r="CG108" s="104" t="s">
        <v>26</v>
      </c>
      <c r="CH108" s="105" t="s">
        <v>26</v>
      </c>
      <c r="CI108" s="1195">
        <v>42339</v>
      </c>
      <c r="CJ108" s="106">
        <v>173</v>
      </c>
      <c r="CK108" s="2357">
        <v>240</v>
      </c>
      <c r="CL108" s="2357">
        <v>402</v>
      </c>
      <c r="CM108" s="2357">
        <v>5659</v>
      </c>
      <c r="CN108" s="2357">
        <v>6158</v>
      </c>
      <c r="CO108" s="2357">
        <v>58524</v>
      </c>
      <c r="CP108" s="2357" t="s">
        <v>21</v>
      </c>
      <c r="CQ108" s="2357" t="s">
        <v>21</v>
      </c>
      <c r="CR108" s="2357">
        <v>962159</v>
      </c>
      <c r="CS108" s="2357">
        <v>28809</v>
      </c>
      <c r="CT108" s="2357">
        <v>17933</v>
      </c>
      <c r="CU108" s="2357">
        <v>3433</v>
      </c>
      <c r="CV108" s="2357">
        <v>984</v>
      </c>
      <c r="CW108" s="2357">
        <v>58</v>
      </c>
      <c r="CX108" s="2357">
        <v>2278</v>
      </c>
      <c r="CY108" s="2357">
        <v>2278</v>
      </c>
      <c r="CZ108" s="107" t="s">
        <v>41</v>
      </c>
      <c r="DA108" s="635" t="s">
        <v>26</v>
      </c>
      <c r="DB108" s="104" t="s">
        <v>26</v>
      </c>
      <c r="DC108" s="105" t="s">
        <v>26</v>
      </c>
      <c r="DD108" s="1195">
        <v>42339</v>
      </c>
      <c r="DE108" s="2357">
        <v>704</v>
      </c>
      <c r="DF108" s="2357">
        <v>276</v>
      </c>
      <c r="DG108" s="2357" t="s">
        <v>21</v>
      </c>
      <c r="DH108" s="2357" t="s">
        <v>21</v>
      </c>
      <c r="DI108" s="2357">
        <v>22755</v>
      </c>
      <c r="DJ108" s="2357">
        <v>883</v>
      </c>
      <c r="DK108" s="2357">
        <v>562281</v>
      </c>
      <c r="DL108" s="2357">
        <v>24314</v>
      </c>
      <c r="DM108" s="2357">
        <v>2531</v>
      </c>
      <c r="DN108" s="2357">
        <v>23</v>
      </c>
      <c r="DO108" s="2357">
        <v>12551</v>
      </c>
      <c r="DP108" s="2357">
        <v>4393</v>
      </c>
      <c r="DQ108" s="2357">
        <v>8158</v>
      </c>
      <c r="DR108" s="2357" t="s">
        <v>21</v>
      </c>
      <c r="DS108" s="2357">
        <v>6531</v>
      </c>
      <c r="DT108" s="2357">
        <v>40</v>
      </c>
      <c r="DU108" s="107" t="s">
        <v>41</v>
      </c>
      <c r="DV108" s="635" t="s">
        <v>26</v>
      </c>
      <c r="DW108" s="104" t="s">
        <v>26</v>
      </c>
      <c r="DX108" s="105" t="s">
        <v>26</v>
      </c>
      <c r="DY108" s="1195">
        <v>42339</v>
      </c>
      <c r="DZ108" s="2357">
        <v>19316</v>
      </c>
      <c r="EA108" s="2357">
        <v>21254</v>
      </c>
      <c r="EB108" s="2357">
        <v>4310</v>
      </c>
      <c r="EC108" s="2357" t="s">
        <v>21</v>
      </c>
      <c r="ED108" s="2357" t="s">
        <v>21</v>
      </c>
      <c r="EE108" s="2357">
        <v>143968</v>
      </c>
      <c r="EF108" s="2357">
        <v>4490669</v>
      </c>
      <c r="EG108" s="2357">
        <v>289991</v>
      </c>
      <c r="EH108" s="2357">
        <v>13159</v>
      </c>
      <c r="EI108" s="2357">
        <v>36</v>
      </c>
      <c r="EJ108" s="2357">
        <v>2053</v>
      </c>
      <c r="EK108" s="2357">
        <v>1273</v>
      </c>
      <c r="EL108" s="2357">
        <v>3823</v>
      </c>
      <c r="EM108" s="2357">
        <v>3748</v>
      </c>
      <c r="EN108" s="2357">
        <v>75</v>
      </c>
      <c r="EO108" s="2357" t="s">
        <v>21</v>
      </c>
      <c r="EP108" s="107" t="s">
        <v>41</v>
      </c>
      <c r="EQ108" s="635" t="s">
        <v>26</v>
      </c>
      <c r="ER108" s="104" t="s">
        <v>26</v>
      </c>
      <c r="ES108" s="105" t="s">
        <v>26</v>
      </c>
      <c r="ET108" s="1195">
        <v>42339</v>
      </c>
      <c r="EU108" s="848" t="s">
        <v>21</v>
      </c>
      <c r="EV108" s="2357" t="s">
        <v>21</v>
      </c>
      <c r="EW108" s="2357">
        <v>1858</v>
      </c>
      <c r="EX108" s="2357">
        <v>2034</v>
      </c>
      <c r="EY108" s="2357">
        <v>13086</v>
      </c>
      <c r="EZ108" s="2357" t="s">
        <v>21</v>
      </c>
      <c r="FA108" s="2357">
        <v>161181</v>
      </c>
      <c r="FB108" s="2357">
        <v>178470</v>
      </c>
      <c r="FC108" s="107" t="s">
        <v>41</v>
      </c>
      <c r="FD108" s="635" t="s">
        <v>26</v>
      </c>
      <c r="FE108" s="930"/>
      <c r="FF108" s="930"/>
      <c r="FG108" s="930"/>
      <c r="FH108" s="930"/>
      <c r="FI108" s="930"/>
      <c r="FJ108" s="930"/>
      <c r="FK108" s="482"/>
      <c r="FL108" s="482"/>
      <c r="FM108" s="35"/>
    </row>
    <row r="109" spans="1:169" ht="14">
      <c r="A109" s="35"/>
      <c r="B109" s="35"/>
      <c r="C109" s="35"/>
      <c r="D109" s="929"/>
      <c r="E109" s="929"/>
      <c r="F109" s="929"/>
      <c r="G109" s="929"/>
      <c r="H109" s="929"/>
      <c r="I109" s="929"/>
      <c r="J109" s="929"/>
      <c r="K109" s="929"/>
      <c r="L109" s="929"/>
      <c r="M109" s="929"/>
      <c r="N109" s="929"/>
      <c r="O109" s="929"/>
      <c r="P109" s="929"/>
      <c r="Q109" s="929"/>
      <c r="R109" s="929"/>
      <c r="S109" s="929"/>
      <c r="T109" s="929"/>
      <c r="U109" s="929"/>
      <c r="V109" s="929"/>
      <c r="W109" s="929"/>
      <c r="X109" s="929"/>
      <c r="Y109" s="929"/>
      <c r="Z109" s="929"/>
      <c r="AA109" s="929"/>
      <c r="AB109" s="929"/>
      <c r="AC109" s="929"/>
      <c r="AD109" s="929"/>
      <c r="AE109" s="929"/>
      <c r="AF109" s="929"/>
      <c r="AG109" s="929"/>
      <c r="AH109" s="929"/>
      <c r="AI109" s="929"/>
      <c r="AJ109" s="929"/>
      <c r="AK109" s="929"/>
      <c r="AL109" s="929"/>
      <c r="AM109" s="929"/>
      <c r="AN109" s="929"/>
      <c r="AO109" s="929"/>
      <c r="AP109" s="929"/>
      <c r="AQ109" s="929"/>
      <c r="AR109" s="929"/>
      <c r="AS109" s="929"/>
      <c r="AT109" s="929"/>
      <c r="AU109" s="929"/>
      <c r="AV109" s="929"/>
      <c r="AW109" s="929"/>
      <c r="AX109" s="929"/>
      <c r="AY109" s="929"/>
      <c r="AZ109" s="929"/>
      <c r="BA109" s="929"/>
      <c r="BB109" s="929"/>
      <c r="BC109" s="929"/>
      <c r="BD109" s="929"/>
      <c r="BE109" s="929"/>
      <c r="BF109" s="929"/>
      <c r="BG109" s="929"/>
      <c r="BH109" s="929"/>
      <c r="BI109" s="929"/>
      <c r="BJ109" s="929"/>
      <c r="BK109" s="929"/>
      <c r="BL109" s="929"/>
      <c r="BM109" s="929"/>
      <c r="BN109" s="929"/>
      <c r="BO109" s="929"/>
      <c r="BP109" s="929"/>
      <c r="BQ109" s="929"/>
      <c r="BR109" s="929"/>
      <c r="BS109" s="929"/>
      <c r="BT109" s="929"/>
      <c r="BU109" s="929"/>
      <c r="BV109" s="929"/>
      <c r="BW109" s="929"/>
      <c r="BX109" s="929"/>
      <c r="BY109" s="929"/>
      <c r="BZ109" s="929"/>
      <c r="CA109" s="929"/>
      <c r="CB109" s="929"/>
      <c r="CC109" s="929"/>
      <c r="CD109" s="929"/>
      <c r="CE109" s="929"/>
      <c r="CF109" s="929"/>
      <c r="CG109" s="929"/>
      <c r="CH109" s="929"/>
      <c r="CI109" s="929"/>
      <c r="CJ109" s="929"/>
      <c r="CK109" s="929"/>
      <c r="CL109" s="929"/>
      <c r="CM109" s="929"/>
      <c r="CN109" s="929"/>
      <c r="CO109" s="929"/>
      <c r="CP109" s="929"/>
      <c r="CQ109" s="929"/>
      <c r="CR109" s="929"/>
      <c r="CS109" s="929"/>
      <c r="CT109" s="929"/>
      <c r="CU109" s="929"/>
      <c r="CV109" s="929"/>
      <c r="CW109" s="929"/>
      <c r="CX109" s="929"/>
      <c r="CY109" s="929"/>
      <c r="CZ109" s="929"/>
      <c r="DA109" s="929"/>
      <c r="DB109" s="929"/>
      <c r="DC109" s="929"/>
      <c r="DD109" s="929"/>
      <c r="DE109" s="929"/>
      <c r="DF109" s="929"/>
      <c r="DG109" s="929"/>
      <c r="DH109" s="929"/>
      <c r="DI109" s="929"/>
      <c r="DJ109" s="929"/>
      <c r="DK109" s="929"/>
      <c r="DL109" s="929"/>
      <c r="DM109" s="929"/>
      <c r="DN109" s="929"/>
      <c r="DO109" s="929"/>
      <c r="DP109" s="929"/>
      <c r="DQ109" s="929"/>
      <c r="DR109" s="929"/>
      <c r="DS109" s="929"/>
      <c r="DT109" s="929"/>
      <c r="DU109" s="929"/>
      <c r="DV109" s="929"/>
      <c r="DW109" s="929"/>
      <c r="DX109" s="929"/>
      <c r="DY109" s="929"/>
      <c r="DZ109" s="929"/>
      <c r="EA109" s="929"/>
      <c r="EB109" s="929"/>
      <c r="EC109" s="929"/>
      <c r="ED109" s="929"/>
      <c r="EE109" s="929"/>
      <c r="EF109" s="929"/>
      <c r="EG109" s="929"/>
      <c r="EH109" s="929"/>
      <c r="EI109" s="929"/>
      <c r="EJ109" s="929"/>
      <c r="EK109" s="929"/>
      <c r="EL109" s="929"/>
      <c r="EM109" s="929"/>
      <c r="EN109" s="929"/>
      <c r="EO109" s="929"/>
      <c r="EP109" s="929"/>
      <c r="EQ109" s="929"/>
      <c r="ER109" s="929"/>
      <c r="ES109" s="929"/>
      <c r="ET109" s="929"/>
      <c r="EU109" s="929"/>
      <c r="EV109" s="929"/>
      <c r="EW109" s="929"/>
      <c r="EX109" s="929"/>
      <c r="EY109" s="929"/>
      <c r="EZ109" s="929"/>
      <c r="FA109" s="929"/>
      <c r="FB109" s="929"/>
      <c r="FC109" s="929"/>
      <c r="FD109" s="929"/>
      <c r="FE109" s="929"/>
      <c r="FF109" s="929"/>
      <c r="FG109" s="929"/>
      <c r="FH109" s="929"/>
      <c r="FI109" s="929"/>
      <c r="FJ109" s="929"/>
      <c r="FK109" s="929"/>
      <c r="FL109" s="929"/>
      <c r="FM109" s="35"/>
    </row>
    <row r="111" spans="1:169" s="429" customFormat="1" ht="15" customHeight="1">
      <c r="A111" s="374" t="s">
        <v>668</v>
      </c>
      <c r="D111" s="916"/>
      <c r="F111" s="916"/>
      <c r="N111" s="916"/>
      <c r="S111" s="373"/>
      <c r="U111" s="610" t="s">
        <v>668</v>
      </c>
      <c r="V111" s="374" t="s">
        <v>668</v>
      </c>
      <c r="Y111" s="916"/>
      <c r="AA111" s="916"/>
      <c r="AI111" s="916"/>
      <c r="AN111" s="373"/>
      <c r="AP111" s="610" t="s">
        <v>668</v>
      </c>
      <c r="AQ111" s="374" t="s">
        <v>668</v>
      </c>
      <c r="AT111" s="916"/>
      <c r="AV111" s="916"/>
      <c r="BD111" s="916"/>
      <c r="BI111" s="373"/>
      <c r="BK111" s="610" t="s">
        <v>668</v>
      </c>
      <c r="BL111" s="374" t="s">
        <v>668</v>
      </c>
      <c r="BO111" s="916"/>
      <c r="BQ111" s="916"/>
      <c r="BY111" s="916"/>
      <c r="CD111" s="373"/>
      <c r="CF111" s="610" t="s">
        <v>668</v>
      </c>
      <c r="CG111" s="374" t="s">
        <v>668</v>
      </c>
      <c r="CJ111" s="916"/>
      <c r="CL111" s="916"/>
      <c r="CT111" s="916"/>
      <c r="CY111" s="373"/>
      <c r="DA111" s="610" t="s">
        <v>668</v>
      </c>
      <c r="DB111" s="374" t="s">
        <v>668</v>
      </c>
      <c r="DE111" s="916"/>
      <c r="DG111" s="916"/>
      <c r="DO111" s="916"/>
      <c r="DT111" s="373"/>
      <c r="DV111" s="610" t="s">
        <v>668</v>
      </c>
      <c r="DW111" s="374" t="s">
        <v>668</v>
      </c>
      <c r="DZ111" s="916"/>
      <c r="EO111" s="373"/>
      <c r="EQ111" s="610" t="s">
        <v>668</v>
      </c>
      <c r="ER111" s="374" t="s">
        <v>668</v>
      </c>
      <c r="EU111" s="916"/>
      <c r="EW111" s="916"/>
      <c r="FE111" s="916"/>
      <c r="FJ111" s="373"/>
      <c r="FL111" s="610" t="s">
        <v>668</v>
      </c>
      <c r="FM111" s="374"/>
    </row>
    <row r="112" spans="1:169" s="429" customFormat="1" ht="15" customHeight="1">
      <c r="A112" s="373" t="s">
        <v>1137</v>
      </c>
      <c r="B112" s="916"/>
      <c r="C112" s="916"/>
      <c r="E112" s="916"/>
      <c r="F112" s="916"/>
      <c r="L112" s="916"/>
      <c r="M112" s="916"/>
      <c r="N112" s="916"/>
      <c r="R112" s="472"/>
      <c r="U112" s="376" t="s">
        <v>1138</v>
      </c>
      <c r="V112" s="373" t="s">
        <v>1137</v>
      </c>
      <c r="W112" s="916"/>
      <c r="X112" s="916"/>
      <c r="Z112" s="916"/>
      <c r="AA112" s="916"/>
      <c r="AG112" s="916"/>
      <c r="AH112" s="916"/>
      <c r="AI112" s="916"/>
      <c r="AM112" s="472"/>
      <c r="AP112" s="376" t="s">
        <v>1138</v>
      </c>
      <c r="AQ112" s="373" t="s">
        <v>1137</v>
      </c>
      <c r="AR112" s="916"/>
      <c r="AS112" s="916"/>
      <c r="AU112" s="916"/>
      <c r="AV112" s="916"/>
      <c r="BB112" s="916"/>
      <c r="BC112" s="916"/>
      <c r="BD112" s="916"/>
      <c r="BH112" s="472"/>
      <c r="BK112" s="376" t="s">
        <v>1138</v>
      </c>
      <c r="BL112" s="373" t="s">
        <v>1137</v>
      </c>
      <c r="BM112" s="916"/>
      <c r="BN112" s="916"/>
      <c r="BP112" s="916"/>
      <c r="BQ112" s="916"/>
      <c r="BW112" s="916"/>
      <c r="BX112" s="916"/>
      <c r="BY112" s="916"/>
      <c r="CC112" s="472"/>
      <c r="CF112" s="376" t="s">
        <v>1138</v>
      </c>
      <c r="CG112" s="373" t="s">
        <v>1137</v>
      </c>
      <c r="CH112" s="916"/>
      <c r="CI112" s="916"/>
      <c r="CK112" s="916"/>
      <c r="CL112" s="916"/>
      <c r="CR112" s="916"/>
      <c r="CS112" s="916"/>
      <c r="CT112" s="916"/>
      <c r="CX112" s="472"/>
      <c r="DA112" s="376" t="s">
        <v>1138</v>
      </c>
      <c r="DB112" s="373" t="s">
        <v>1137</v>
      </c>
      <c r="DC112" s="916"/>
      <c r="DD112" s="916"/>
      <c r="DF112" s="916"/>
      <c r="DG112" s="916"/>
      <c r="DM112" s="916"/>
      <c r="DN112" s="916"/>
      <c r="DO112" s="916"/>
      <c r="DS112" s="472"/>
      <c r="DV112" s="376" t="s">
        <v>1138</v>
      </c>
      <c r="DW112" s="373" t="s">
        <v>1137</v>
      </c>
      <c r="DX112" s="916"/>
      <c r="DY112" s="916"/>
      <c r="EN112" s="472"/>
      <c r="EQ112" s="376" t="s">
        <v>1138</v>
      </c>
      <c r="ER112" s="373" t="s">
        <v>1137</v>
      </c>
      <c r="ES112" s="916"/>
      <c r="ET112" s="916"/>
      <c r="EV112" s="916"/>
      <c r="EW112" s="916"/>
      <c r="FC112" s="916"/>
      <c r="FD112" s="916"/>
      <c r="FE112" s="916"/>
      <c r="FI112" s="472"/>
      <c r="FL112" s="376" t="s">
        <v>1138</v>
      </c>
    </row>
    <row r="113" spans="1:168" ht="14">
      <c r="A113" s="35"/>
      <c r="B113" s="35"/>
      <c r="C113" s="35"/>
      <c r="D113" s="35"/>
      <c r="E113" s="35"/>
      <c r="F113" s="35"/>
      <c r="G113" s="35"/>
      <c r="H113" s="35"/>
      <c r="I113" s="35"/>
      <c r="J113" s="35"/>
      <c r="K113" s="35"/>
      <c r="L113" s="35"/>
      <c r="M113" s="35"/>
      <c r="N113" s="35"/>
      <c r="O113" s="35"/>
      <c r="P113" s="35"/>
      <c r="Q113" s="35"/>
      <c r="R113" s="35"/>
      <c r="S113" s="35"/>
      <c r="T113" s="14"/>
      <c r="U113" s="14"/>
      <c r="V113" s="35"/>
      <c r="W113" s="35"/>
      <c r="X113" s="35"/>
      <c r="Y113" s="35"/>
      <c r="Z113" s="35"/>
      <c r="AA113" s="35"/>
      <c r="AB113" s="35"/>
      <c r="AC113" s="35"/>
      <c r="AD113" s="35"/>
      <c r="AE113" s="35"/>
      <c r="AF113" s="35"/>
      <c r="AG113" s="35"/>
      <c r="AH113" s="35"/>
      <c r="AI113" s="35"/>
      <c r="AJ113" s="35"/>
      <c r="AK113" s="35"/>
      <c r="AL113" s="35"/>
      <c r="AM113" s="35"/>
      <c r="AN113" s="35"/>
      <c r="AO113" s="14"/>
      <c r="AP113" s="14"/>
      <c r="AQ113" s="35"/>
      <c r="AR113" s="35"/>
      <c r="AS113" s="35"/>
      <c r="AT113" s="35"/>
      <c r="AU113" s="35"/>
      <c r="AV113" s="35"/>
      <c r="AW113" s="35"/>
      <c r="AX113" s="35"/>
      <c r="AY113" s="35"/>
      <c r="AZ113" s="35"/>
      <c r="BA113" s="35"/>
      <c r="BB113" s="35"/>
      <c r="BC113" s="35"/>
      <c r="BD113" s="35"/>
      <c r="BE113" s="35"/>
      <c r="BF113" s="35"/>
      <c r="BG113" s="35"/>
      <c r="BH113" s="35"/>
      <c r="BI113" s="35"/>
      <c r="BJ113" s="14"/>
      <c r="BK113" s="14"/>
      <c r="BL113" s="35"/>
      <c r="BM113" s="35"/>
      <c r="BN113" s="35"/>
      <c r="BO113" s="35"/>
      <c r="BP113" s="35"/>
      <c r="BQ113" s="35"/>
      <c r="BR113" s="35"/>
      <c r="BS113" s="35"/>
      <c r="BT113" s="35"/>
      <c r="BU113" s="35"/>
      <c r="BV113" s="35"/>
      <c r="BW113" s="35"/>
      <c r="BX113" s="35"/>
      <c r="BY113" s="35"/>
      <c r="BZ113" s="35"/>
      <c r="CA113" s="35"/>
      <c r="CB113" s="35"/>
      <c r="CC113" s="35"/>
      <c r="CD113" s="35"/>
      <c r="CE113" s="14"/>
      <c r="CF113" s="14"/>
      <c r="CG113" s="35"/>
      <c r="CH113" s="35"/>
      <c r="CI113" s="35"/>
      <c r="CJ113" s="35"/>
      <c r="CK113" s="35"/>
      <c r="CL113" s="35"/>
      <c r="CM113" s="35"/>
      <c r="CN113" s="35"/>
      <c r="CO113" s="35"/>
      <c r="CP113" s="35"/>
      <c r="CQ113" s="35"/>
      <c r="CR113" s="35"/>
      <c r="CS113" s="35"/>
      <c r="CT113" s="35"/>
      <c r="CU113" s="35"/>
      <c r="CV113" s="35"/>
      <c r="CW113" s="35"/>
      <c r="CX113" s="35"/>
      <c r="CY113" s="35"/>
      <c r="CZ113" s="14"/>
      <c r="DA113" s="14"/>
      <c r="DB113" s="35"/>
      <c r="DC113" s="35"/>
      <c r="DD113" s="35"/>
      <c r="DE113" s="35"/>
      <c r="DF113" s="35"/>
      <c r="DG113" s="35"/>
      <c r="DH113" s="35"/>
      <c r="DI113" s="35"/>
      <c r="DJ113" s="35"/>
      <c r="DK113" s="35"/>
      <c r="DL113" s="35"/>
      <c r="DM113" s="35"/>
      <c r="DN113" s="35"/>
      <c r="DO113" s="35"/>
      <c r="DP113" s="35"/>
      <c r="DQ113" s="35"/>
      <c r="DR113" s="35"/>
      <c r="DS113" s="35"/>
      <c r="DT113" s="35"/>
      <c r="DU113" s="14"/>
      <c r="DV113" s="14"/>
      <c r="DW113" s="35"/>
      <c r="DX113" s="35"/>
      <c r="DY113" s="35"/>
      <c r="DZ113" s="35"/>
      <c r="EA113" s="35"/>
      <c r="EB113" s="35"/>
      <c r="EC113" s="35"/>
      <c r="ED113" s="35"/>
      <c r="EE113" s="35"/>
      <c r="EF113" s="35"/>
      <c r="EG113" s="35"/>
      <c r="EH113" s="35"/>
      <c r="EK113" s="35"/>
      <c r="EL113" s="35"/>
      <c r="EM113" s="35"/>
      <c r="EN113" s="35"/>
      <c r="EO113" s="35"/>
      <c r="EP113" s="14"/>
      <c r="EQ113" s="14"/>
      <c r="ER113" s="35"/>
      <c r="ES113" s="35"/>
      <c r="ET113" s="35"/>
      <c r="EU113" s="35"/>
      <c r="EV113" s="35"/>
      <c r="EW113" s="35"/>
      <c r="EX113" s="35"/>
      <c r="EY113" s="35"/>
      <c r="EZ113" s="35"/>
      <c r="FA113" s="35"/>
      <c r="FB113" s="35"/>
      <c r="FC113" s="35"/>
      <c r="FD113" s="35"/>
      <c r="FE113" s="35"/>
      <c r="FF113" s="35"/>
      <c r="FG113" s="35"/>
      <c r="FH113" s="35"/>
      <c r="FI113" s="35"/>
      <c r="FJ113" s="35"/>
      <c r="FK113" s="14"/>
      <c r="FL113" s="14"/>
    </row>
    <row r="114" spans="1:168" ht="14">
      <c r="A114" s="35" t="s">
        <v>2718</v>
      </c>
      <c r="B114" s="35"/>
      <c r="C114" s="35"/>
      <c r="D114" s="35"/>
      <c r="E114" s="35"/>
      <c r="F114" s="35"/>
      <c r="G114" s="35"/>
      <c r="H114" s="35"/>
      <c r="I114" s="35"/>
      <c r="J114" s="35"/>
      <c r="K114" s="35"/>
      <c r="L114" s="35"/>
      <c r="M114" s="35"/>
      <c r="N114" s="35"/>
      <c r="O114" s="35"/>
      <c r="P114" s="35"/>
      <c r="Q114" s="35"/>
      <c r="R114" s="35"/>
      <c r="S114" s="35"/>
      <c r="T114" s="14"/>
      <c r="U114" s="14"/>
      <c r="V114" s="35"/>
      <c r="W114" s="35"/>
      <c r="X114" s="35"/>
      <c r="Y114" s="35"/>
      <c r="Z114" s="35"/>
      <c r="AA114" s="35"/>
      <c r="AB114" s="35"/>
      <c r="AC114" s="35"/>
      <c r="AD114" s="35"/>
      <c r="AE114" s="35"/>
      <c r="AF114" s="35"/>
      <c r="AG114" s="35"/>
      <c r="AH114" s="35"/>
      <c r="AI114" s="35"/>
      <c r="AJ114" s="35"/>
      <c r="AK114" s="35"/>
      <c r="AL114" s="35"/>
      <c r="AM114" s="35"/>
      <c r="AN114" s="35"/>
      <c r="AO114" s="14"/>
      <c r="AP114" s="14"/>
      <c r="AQ114" s="35"/>
      <c r="AR114" s="35"/>
      <c r="AS114" s="35"/>
      <c r="AT114" s="35"/>
      <c r="AU114" s="35"/>
      <c r="AV114" s="35"/>
      <c r="AW114" s="35"/>
      <c r="AX114" s="35"/>
      <c r="AY114" s="35"/>
      <c r="AZ114" s="35"/>
      <c r="BA114" s="35"/>
      <c r="BB114" s="35"/>
      <c r="BC114" s="35"/>
      <c r="BD114" s="35"/>
      <c r="BE114" s="35"/>
      <c r="BF114" s="35"/>
      <c r="BG114" s="35"/>
      <c r="BH114" s="35"/>
      <c r="BI114" s="35"/>
      <c r="BJ114" s="14"/>
      <c r="BK114" s="14"/>
      <c r="BL114" s="35"/>
      <c r="BM114" s="35"/>
      <c r="BN114" s="35"/>
      <c r="BO114" s="35"/>
      <c r="BP114" s="35"/>
      <c r="BQ114" s="35"/>
      <c r="BR114" s="35"/>
      <c r="BS114" s="35"/>
      <c r="BT114" s="35"/>
      <c r="BU114" s="35"/>
      <c r="BV114" s="35"/>
      <c r="BW114" s="35"/>
      <c r="BX114" s="35"/>
      <c r="BY114" s="35"/>
      <c r="BZ114" s="35"/>
      <c r="CA114" s="35"/>
      <c r="CB114" s="35"/>
      <c r="CC114" s="35"/>
      <c r="CD114" s="35"/>
      <c r="CE114" s="14"/>
      <c r="CF114" s="14"/>
      <c r="CG114" s="35"/>
      <c r="CH114" s="35"/>
      <c r="CI114" s="35"/>
      <c r="CJ114" s="35"/>
      <c r="CK114" s="35"/>
      <c r="CL114" s="35"/>
      <c r="CM114" s="35"/>
      <c r="CN114" s="35"/>
      <c r="CO114" s="35"/>
      <c r="CP114" s="35"/>
      <c r="CQ114" s="35"/>
      <c r="CR114" s="35"/>
      <c r="CS114" s="35"/>
      <c r="CT114" s="35"/>
      <c r="CU114" s="35"/>
      <c r="CV114" s="35"/>
      <c r="CW114" s="35"/>
      <c r="CX114" s="35"/>
      <c r="CY114" s="35"/>
      <c r="CZ114" s="14"/>
      <c r="DA114" s="14"/>
      <c r="DB114" s="35"/>
      <c r="DC114" s="35"/>
      <c r="DD114" s="35"/>
      <c r="DE114" s="35"/>
      <c r="DF114" s="35"/>
      <c r="DG114" s="35"/>
      <c r="DH114" s="35"/>
      <c r="DI114" s="35"/>
      <c r="DJ114" s="35"/>
      <c r="DK114" s="35"/>
      <c r="DL114" s="35"/>
      <c r="DM114" s="35"/>
      <c r="DN114" s="35"/>
      <c r="DO114" s="35"/>
      <c r="DP114" s="35"/>
      <c r="DQ114" s="35"/>
      <c r="DR114" s="35"/>
      <c r="DS114" s="35"/>
      <c r="DT114" s="35"/>
      <c r="DU114" s="14"/>
      <c r="DV114" s="14"/>
      <c r="DW114" s="35"/>
      <c r="DX114" s="35"/>
      <c r="DY114" s="35"/>
      <c r="DZ114" s="35"/>
      <c r="EA114" s="35"/>
      <c r="EB114" s="35"/>
      <c r="EC114" s="35"/>
      <c r="ED114" s="35"/>
      <c r="EE114" s="35"/>
      <c r="EF114" s="35"/>
      <c r="EG114" s="35"/>
      <c r="EH114" s="35"/>
      <c r="EK114" s="35"/>
      <c r="EL114" s="35"/>
      <c r="EM114" s="35"/>
      <c r="EN114" s="35"/>
      <c r="EO114" s="35"/>
      <c r="EP114" s="14"/>
      <c r="EQ114" s="14"/>
      <c r="ER114" s="35"/>
      <c r="ES114" s="35"/>
      <c r="ET114" s="35"/>
      <c r="EU114" s="35"/>
      <c r="EV114" s="35"/>
      <c r="EW114" s="35"/>
      <c r="EX114" s="35"/>
      <c r="EY114" s="35"/>
      <c r="EZ114" s="35"/>
      <c r="FA114" s="35"/>
      <c r="FB114" s="35"/>
      <c r="FC114" s="35"/>
      <c r="FD114" s="35"/>
      <c r="FE114" s="35"/>
      <c r="FF114" s="35"/>
      <c r="FG114" s="35"/>
      <c r="FH114" s="35"/>
      <c r="FI114" s="35"/>
      <c r="FJ114" s="35"/>
      <c r="FK114" s="14"/>
      <c r="FL114" s="14"/>
    </row>
    <row r="115" spans="1:168" s="14" customFormat="1" ht="17.5">
      <c r="A115" s="614" t="s">
        <v>396</v>
      </c>
      <c r="B115" s="615"/>
      <c r="C115" s="615"/>
      <c r="D115" s="2375" t="s">
        <v>2719</v>
      </c>
      <c r="L115" s="78"/>
    </row>
    <row r="116" spans="1:168" s="14" customFormat="1" ht="22.5">
      <c r="A116" s="14" t="s">
        <v>2720</v>
      </c>
      <c r="D116" s="442" t="s">
        <v>353</v>
      </c>
      <c r="F116" s="1029" t="s">
        <v>385</v>
      </c>
      <c r="G116" s="1029"/>
      <c r="H116" s="1029"/>
      <c r="I116" s="1029"/>
      <c r="J116" s="1029"/>
      <c r="BA116" s="1030"/>
      <c r="BU116" s="121"/>
      <c r="BW116" s="121"/>
      <c r="BX116" s="121"/>
      <c r="BY116" s="121"/>
      <c r="BZ116" s="121"/>
      <c r="CA116" s="121"/>
      <c r="CB116" s="121"/>
      <c r="CC116" s="121"/>
      <c r="CD116" s="121"/>
      <c r="CQ116" s="1030"/>
      <c r="CX116" s="121"/>
      <c r="DE116" s="121"/>
      <c r="DF116" s="121"/>
      <c r="DG116" s="121"/>
      <c r="DH116" s="121"/>
      <c r="DI116" s="121"/>
      <c r="DJ116" s="121"/>
      <c r="DK116" s="121"/>
      <c r="DL116" s="121"/>
      <c r="DM116" s="121"/>
    </row>
    <row r="117" spans="1:168" s="14" customFormat="1" ht="18.75" customHeight="1">
      <c r="A117" s="2487" t="s">
        <v>2418</v>
      </c>
      <c r="B117" s="2457"/>
      <c r="C117" s="2458"/>
      <c r="D117" s="2380" t="s">
        <v>1139</v>
      </c>
      <c r="E117" s="2370"/>
      <c r="F117" s="2370" t="s">
        <v>2721</v>
      </c>
      <c r="G117" s="507"/>
      <c r="H117" s="994"/>
      <c r="I117" s="507"/>
      <c r="J117" s="507"/>
      <c r="K117" s="960" t="s">
        <v>2428</v>
      </c>
      <c r="L117" s="507"/>
      <c r="M117" s="507"/>
      <c r="N117" s="507"/>
      <c r="O117" s="507"/>
      <c r="P117" s="507"/>
      <c r="Q117" s="507"/>
      <c r="R117" s="507"/>
      <c r="S117" s="507"/>
      <c r="T117" s="2480" t="s">
        <v>2422</v>
      </c>
      <c r="U117" s="2630"/>
      <c r="V117" s="2487" t="s">
        <v>2418</v>
      </c>
      <c r="W117" s="2457"/>
      <c r="X117" s="2458"/>
      <c r="Y117" s="2376" t="s">
        <v>1140</v>
      </c>
      <c r="Z117" s="507"/>
      <c r="AA117" s="507"/>
      <c r="AB117" s="507"/>
      <c r="AC117" s="507"/>
      <c r="AD117" s="507"/>
      <c r="AE117" s="507"/>
      <c r="AF117" s="960" t="s">
        <v>2428</v>
      </c>
      <c r="AG117" s="384"/>
      <c r="AH117" s="384"/>
      <c r="AI117" s="384"/>
      <c r="AJ117" s="384"/>
      <c r="AK117" s="384"/>
      <c r="AL117" s="384"/>
      <c r="AM117" s="384"/>
      <c r="AN117" s="444"/>
      <c r="AO117" s="2480" t="s">
        <v>2422</v>
      </c>
      <c r="AP117" s="2630"/>
      <c r="AQ117" s="2487" t="s">
        <v>2418</v>
      </c>
      <c r="AR117" s="2457"/>
      <c r="AS117" s="2458"/>
      <c r="AT117" s="2376" t="s">
        <v>1141</v>
      </c>
      <c r="AU117" s="2371"/>
      <c r="AV117" s="2371" t="s">
        <v>2722</v>
      </c>
      <c r="AW117" s="507"/>
      <c r="AX117" s="507"/>
      <c r="AY117" s="507"/>
      <c r="AZ117" s="507"/>
      <c r="BA117" s="1233" t="s">
        <v>2428</v>
      </c>
      <c r="BB117" s="2377"/>
      <c r="BC117" s="1260"/>
      <c r="BD117" s="384"/>
      <c r="BE117" s="507" t="s">
        <v>2421</v>
      </c>
      <c r="BF117" s="507" t="s">
        <v>2421</v>
      </c>
      <c r="BG117" s="1260"/>
      <c r="BH117" s="444"/>
      <c r="BI117" s="2022" t="s">
        <v>1142</v>
      </c>
      <c r="BJ117" s="2480" t="s">
        <v>2422</v>
      </c>
      <c r="BK117" s="2630"/>
      <c r="BL117" s="2487" t="s">
        <v>2418</v>
      </c>
      <c r="BM117" s="2457"/>
      <c r="BN117" s="2458"/>
      <c r="BO117" s="2376" t="s">
        <v>1143</v>
      </c>
      <c r="BP117" s="507"/>
      <c r="BQ117" s="2371" t="s">
        <v>2723</v>
      </c>
      <c r="BR117" s="507"/>
      <c r="BS117" s="507" t="s">
        <v>2075</v>
      </c>
      <c r="BT117" s="507"/>
      <c r="BU117" s="384"/>
      <c r="BV117" s="960" t="s">
        <v>2428</v>
      </c>
      <c r="BW117" s="507" t="s">
        <v>2421</v>
      </c>
      <c r="BX117" s="2378"/>
      <c r="BY117" s="507" t="s">
        <v>2421</v>
      </c>
      <c r="BZ117" s="2378"/>
      <c r="CA117" s="384"/>
      <c r="CB117" s="941"/>
      <c r="CC117" s="507" t="s">
        <v>2075</v>
      </c>
      <c r="CD117" s="1274"/>
      <c r="CE117" s="2480" t="s">
        <v>2422</v>
      </c>
      <c r="CF117" s="2630"/>
      <c r="CG117" s="2487" t="s">
        <v>2418</v>
      </c>
      <c r="CH117" s="2457"/>
      <c r="CI117" s="2458"/>
      <c r="CJ117" s="2022" t="s">
        <v>1144</v>
      </c>
      <c r="CK117" s="384"/>
      <c r="CL117" s="1260" t="s">
        <v>2724</v>
      </c>
      <c r="CM117" s="384"/>
      <c r="CN117" s="384"/>
      <c r="CO117" s="384"/>
      <c r="CP117" s="384"/>
      <c r="CQ117" s="960" t="s">
        <v>2428</v>
      </c>
      <c r="CR117" s="384"/>
      <c r="CS117" s="384"/>
      <c r="CT117" s="384"/>
      <c r="CU117" s="384"/>
      <c r="CV117" s="384"/>
      <c r="CW117" s="384"/>
      <c r="CX117" s="384"/>
      <c r="CY117" s="2025"/>
      <c r="CZ117" s="2480" t="s">
        <v>2422</v>
      </c>
      <c r="DA117" s="2630"/>
      <c r="DB117" s="2487" t="s">
        <v>2418</v>
      </c>
      <c r="DC117" s="2457"/>
      <c r="DD117" s="2458"/>
      <c r="DE117" s="2292" t="s">
        <v>1145</v>
      </c>
      <c r="DF117" s="2293"/>
      <c r="DG117" s="2293"/>
      <c r="DH117" s="2376" t="s">
        <v>1146</v>
      </c>
      <c r="DI117" s="2371"/>
      <c r="DJ117" s="2371" t="s">
        <v>2711</v>
      </c>
      <c r="DK117" s="384"/>
      <c r="DL117" s="960" t="s">
        <v>2428</v>
      </c>
      <c r="DM117" s="507" t="s">
        <v>2075</v>
      </c>
      <c r="DN117" s="507"/>
      <c r="DO117" s="507" t="s">
        <v>2421</v>
      </c>
      <c r="DP117" s="507" t="s">
        <v>2421</v>
      </c>
      <c r="DQ117" s="507"/>
      <c r="DR117" s="507"/>
      <c r="DS117" s="507"/>
      <c r="DT117" s="530" t="s">
        <v>2421</v>
      </c>
      <c r="DU117" s="2480" t="s">
        <v>2422</v>
      </c>
      <c r="DV117" s="2630"/>
      <c r="DW117" s="2487" t="s">
        <v>2418</v>
      </c>
      <c r="DX117" s="2457"/>
      <c r="DY117" s="2458"/>
      <c r="DZ117" s="2294" t="s">
        <v>1147</v>
      </c>
      <c r="EA117" s="2289"/>
      <c r="EB117" s="2376" t="s">
        <v>1148</v>
      </c>
      <c r="EC117" s="2016"/>
      <c r="ED117" s="2371" t="s">
        <v>2725</v>
      </c>
      <c r="EE117" s="2016"/>
      <c r="EF117" s="2016"/>
      <c r="EG117" s="960" t="s">
        <v>2428</v>
      </c>
      <c r="EH117" s="2016"/>
      <c r="EI117" s="2016"/>
      <c r="EJ117" s="2016"/>
      <c r="EK117" s="2016"/>
      <c r="EL117" s="2016"/>
      <c r="EM117" s="2016"/>
      <c r="EN117" s="2016"/>
      <c r="EO117" s="1031"/>
      <c r="EP117" s="2480" t="s">
        <v>2422</v>
      </c>
      <c r="EQ117" s="2630"/>
      <c r="ER117" s="2487" t="s">
        <v>2418</v>
      </c>
      <c r="ES117" s="2457"/>
      <c r="ET117" s="2458"/>
      <c r="EU117" s="2376" t="s">
        <v>1149</v>
      </c>
      <c r="EV117" s="384"/>
      <c r="EW117" s="2371" t="s">
        <v>2726</v>
      </c>
      <c r="EX117" s="384"/>
      <c r="EY117" s="507"/>
      <c r="EZ117" s="384"/>
      <c r="FA117" s="507"/>
      <c r="FB117" s="960" t="s">
        <v>2428</v>
      </c>
      <c r="FC117" s="507"/>
      <c r="FD117" s="507" t="s">
        <v>2421</v>
      </c>
      <c r="FE117" s="530"/>
      <c r="FF117" s="962" t="s">
        <v>2727</v>
      </c>
      <c r="FG117" s="507"/>
      <c r="FH117" s="507" t="s">
        <v>2728</v>
      </c>
      <c r="FI117" s="507"/>
      <c r="FJ117" s="530"/>
      <c r="FK117" s="2480" t="s">
        <v>2422</v>
      </c>
      <c r="FL117" s="2630"/>
    </row>
    <row r="118" spans="1:168" s="14" customFormat="1" ht="17.25" customHeight="1">
      <c r="A118" s="2533"/>
      <c r="B118" s="2533"/>
      <c r="C118" s="2534"/>
      <c r="D118" s="923" t="s">
        <v>227</v>
      </c>
      <c r="E118" s="923" t="s">
        <v>354</v>
      </c>
      <c r="F118" s="923" t="s">
        <v>1742</v>
      </c>
      <c r="G118" s="923" t="s">
        <v>301</v>
      </c>
      <c r="H118" s="923" t="s">
        <v>302</v>
      </c>
      <c r="I118" s="923" t="s">
        <v>303</v>
      </c>
      <c r="J118" s="923" t="s">
        <v>355</v>
      </c>
      <c r="K118" s="924" t="s">
        <v>378</v>
      </c>
      <c r="L118" s="923" t="s">
        <v>306</v>
      </c>
      <c r="M118" s="923" t="s">
        <v>307</v>
      </c>
      <c r="N118" s="924" t="s">
        <v>379</v>
      </c>
      <c r="O118" s="924" t="s">
        <v>1388</v>
      </c>
      <c r="P118" s="923" t="s">
        <v>1389</v>
      </c>
      <c r="Q118" s="923" t="s">
        <v>358</v>
      </c>
      <c r="R118" s="923" t="s">
        <v>359</v>
      </c>
      <c r="S118" s="924" t="s">
        <v>331</v>
      </c>
      <c r="T118" s="2631"/>
      <c r="U118" s="2632"/>
      <c r="V118" s="2533"/>
      <c r="W118" s="2533"/>
      <c r="X118" s="2534"/>
      <c r="Y118" s="923" t="s">
        <v>359</v>
      </c>
      <c r="Z118" s="924" t="s">
        <v>331</v>
      </c>
      <c r="AA118" s="923" t="s">
        <v>10</v>
      </c>
      <c r="AB118" s="923" t="s">
        <v>11</v>
      </c>
      <c r="AC118" s="923" t="s">
        <v>1392</v>
      </c>
      <c r="AD118" s="923" t="s">
        <v>380</v>
      </c>
      <c r="AE118" s="923" t="s">
        <v>12</v>
      </c>
      <c r="AF118" s="923" t="s">
        <v>13</v>
      </c>
      <c r="AG118" s="923" t="s">
        <v>14</v>
      </c>
      <c r="AH118" s="923" t="s">
        <v>15</v>
      </c>
      <c r="AI118" s="923" t="s">
        <v>311</v>
      </c>
      <c r="AJ118" s="923" t="s">
        <v>360</v>
      </c>
      <c r="AK118" s="923" t="s">
        <v>360</v>
      </c>
      <c r="AL118" s="923" t="s">
        <v>17</v>
      </c>
      <c r="AM118" s="923" t="s">
        <v>18</v>
      </c>
      <c r="AN118" s="923" t="s">
        <v>19</v>
      </c>
      <c r="AO118" s="2631"/>
      <c r="AP118" s="2632"/>
      <c r="AQ118" s="2533"/>
      <c r="AR118" s="2533"/>
      <c r="AS118" s="2534"/>
      <c r="AT118" s="924" t="s">
        <v>378</v>
      </c>
      <c r="AU118" s="923" t="s">
        <v>307</v>
      </c>
      <c r="AV118" s="923" t="s">
        <v>1576</v>
      </c>
      <c r="AW118" s="923" t="s">
        <v>358</v>
      </c>
      <c r="AX118" s="923" t="s">
        <v>359</v>
      </c>
      <c r="AY118" s="923" t="s">
        <v>10</v>
      </c>
      <c r="AZ118" s="923" t="s">
        <v>11</v>
      </c>
      <c r="BA118" s="923" t="s">
        <v>380</v>
      </c>
      <c r="BB118" s="923" t="s">
        <v>12</v>
      </c>
      <c r="BC118" s="923" t="s">
        <v>13</v>
      </c>
      <c r="BD118" s="923" t="s">
        <v>311</v>
      </c>
      <c r="BE118" s="923" t="s">
        <v>88</v>
      </c>
      <c r="BF118" s="923" t="s">
        <v>1801</v>
      </c>
      <c r="BG118" s="923" t="s">
        <v>5</v>
      </c>
      <c r="BH118" s="923" t="s">
        <v>7</v>
      </c>
      <c r="BI118" s="923" t="s">
        <v>227</v>
      </c>
      <c r="BJ118" s="2631"/>
      <c r="BK118" s="2632"/>
      <c r="BL118" s="2533"/>
      <c r="BM118" s="2533"/>
      <c r="BN118" s="2534"/>
      <c r="BO118" s="924" t="s">
        <v>1388</v>
      </c>
      <c r="BP118" s="923" t="s">
        <v>358</v>
      </c>
      <c r="BQ118" s="923" t="s">
        <v>359</v>
      </c>
      <c r="BR118" s="923" t="s">
        <v>10</v>
      </c>
      <c r="BS118" s="923" t="s">
        <v>11</v>
      </c>
      <c r="BT118" s="923" t="s">
        <v>1392</v>
      </c>
      <c r="BU118" s="923" t="s">
        <v>380</v>
      </c>
      <c r="BV118" s="923" t="s">
        <v>12</v>
      </c>
      <c r="BW118" s="923" t="s">
        <v>13</v>
      </c>
      <c r="BX118" s="923" t="s">
        <v>14</v>
      </c>
      <c r="BY118" s="923" t="s">
        <v>311</v>
      </c>
      <c r="BZ118" s="923" t="s">
        <v>360</v>
      </c>
      <c r="CA118" s="923" t="s">
        <v>360</v>
      </c>
      <c r="CB118" s="923" t="s">
        <v>17</v>
      </c>
      <c r="CC118" s="2285" t="s">
        <v>88</v>
      </c>
      <c r="CD118" s="923" t="s">
        <v>5</v>
      </c>
      <c r="CE118" s="2631"/>
      <c r="CF118" s="2632"/>
      <c r="CG118" s="2533"/>
      <c r="CH118" s="2533"/>
      <c r="CI118" s="2534"/>
      <c r="CJ118" s="923" t="s">
        <v>301</v>
      </c>
      <c r="CK118" s="923" t="s">
        <v>302</v>
      </c>
      <c r="CL118" s="923" t="s">
        <v>303</v>
      </c>
      <c r="CM118" s="923" t="s">
        <v>355</v>
      </c>
      <c r="CN118" s="924" t="s">
        <v>378</v>
      </c>
      <c r="CO118" s="923" t="s">
        <v>307</v>
      </c>
      <c r="CP118" s="923" t="s">
        <v>1389</v>
      </c>
      <c r="CQ118" s="923" t="s">
        <v>358</v>
      </c>
      <c r="CR118" s="923" t="s">
        <v>359</v>
      </c>
      <c r="CS118" s="924" t="s">
        <v>331</v>
      </c>
      <c r="CT118" s="923" t="s">
        <v>10</v>
      </c>
      <c r="CU118" s="923" t="s">
        <v>11</v>
      </c>
      <c r="CV118" s="923" t="s">
        <v>380</v>
      </c>
      <c r="CW118" s="923" t="s">
        <v>12</v>
      </c>
      <c r="CX118" s="923" t="s">
        <v>13</v>
      </c>
      <c r="CY118" s="923" t="s">
        <v>311</v>
      </c>
      <c r="CZ118" s="2631"/>
      <c r="DA118" s="2632"/>
      <c r="DB118" s="2533"/>
      <c r="DC118" s="2533"/>
      <c r="DD118" s="2534"/>
      <c r="DE118" s="923" t="s">
        <v>1759</v>
      </c>
      <c r="DF118" s="923" t="s">
        <v>5</v>
      </c>
      <c r="DG118" s="923" t="s">
        <v>7</v>
      </c>
      <c r="DH118" s="923" t="s">
        <v>227</v>
      </c>
      <c r="DI118" s="923" t="s">
        <v>354</v>
      </c>
      <c r="DJ118" s="923" t="s">
        <v>1742</v>
      </c>
      <c r="DK118" s="923" t="s">
        <v>301</v>
      </c>
      <c r="DL118" s="923" t="s">
        <v>302</v>
      </c>
      <c r="DM118" s="923" t="s">
        <v>303</v>
      </c>
      <c r="DN118" s="923" t="s">
        <v>355</v>
      </c>
      <c r="DO118" s="924" t="s">
        <v>378</v>
      </c>
      <c r="DP118" s="923" t="s">
        <v>307</v>
      </c>
      <c r="DQ118" s="923" t="s">
        <v>1389</v>
      </c>
      <c r="DR118" s="923" t="s">
        <v>358</v>
      </c>
      <c r="DS118" s="923" t="s">
        <v>359</v>
      </c>
      <c r="DT118" s="923" t="s">
        <v>10</v>
      </c>
      <c r="DU118" s="2631"/>
      <c r="DV118" s="2632"/>
      <c r="DW118" s="2533"/>
      <c r="DX118" s="2533"/>
      <c r="DY118" s="2534"/>
      <c r="DZ118" s="923" t="s">
        <v>5</v>
      </c>
      <c r="EA118" s="923" t="s">
        <v>7</v>
      </c>
      <c r="EB118" s="923" t="s">
        <v>227</v>
      </c>
      <c r="EC118" s="923" t="s">
        <v>354</v>
      </c>
      <c r="ED118" s="923" t="s">
        <v>301</v>
      </c>
      <c r="EE118" s="923" t="s">
        <v>302</v>
      </c>
      <c r="EF118" s="923" t="s">
        <v>303</v>
      </c>
      <c r="EG118" s="923" t="s">
        <v>355</v>
      </c>
      <c r="EH118" s="924" t="s">
        <v>378</v>
      </c>
      <c r="EI118" s="923" t="s">
        <v>306</v>
      </c>
      <c r="EJ118" s="923" t="s">
        <v>307</v>
      </c>
      <c r="EK118" s="924" t="s">
        <v>379</v>
      </c>
      <c r="EL118" s="923" t="s">
        <v>1389</v>
      </c>
      <c r="EM118" s="923" t="s">
        <v>358</v>
      </c>
      <c r="EN118" s="923" t="s">
        <v>359</v>
      </c>
      <c r="EO118" s="923" t="s">
        <v>10</v>
      </c>
      <c r="EP118" s="2631"/>
      <c r="EQ118" s="2632"/>
      <c r="ER118" s="2533"/>
      <c r="ES118" s="2533"/>
      <c r="ET118" s="2534"/>
      <c r="EU118" s="923" t="s">
        <v>14</v>
      </c>
      <c r="EV118" s="923" t="s">
        <v>15</v>
      </c>
      <c r="EW118" s="923" t="s">
        <v>311</v>
      </c>
      <c r="EX118" s="923" t="s">
        <v>360</v>
      </c>
      <c r="EY118" s="923" t="s">
        <v>360</v>
      </c>
      <c r="EZ118" s="923" t="s">
        <v>17</v>
      </c>
      <c r="FA118" s="923" t="s">
        <v>18</v>
      </c>
      <c r="FB118" s="923" t="s">
        <v>88</v>
      </c>
      <c r="FC118" s="923" t="s">
        <v>1801</v>
      </c>
      <c r="FD118" s="923" t="s">
        <v>5</v>
      </c>
      <c r="FE118" s="923" t="s">
        <v>7</v>
      </c>
      <c r="FF118" s="923" t="s">
        <v>227</v>
      </c>
      <c r="FG118" s="923" t="s">
        <v>354</v>
      </c>
      <c r="FH118" s="923" t="s">
        <v>301</v>
      </c>
      <c r="FI118" s="923" t="s">
        <v>302</v>
      </c>
      <c r="FJ118" s="923" t="s">
        <v>303</v>
      </c>
      <c r="FK118" s="2631"/>
      <c r="FL118" s="2632"/>
    </row>
    <row r="119" spans="1:168" s="14" customFormat="1" ht="16.5" customHeight="1">
      <c r="A119" s="2533"/>
      <c r="B119" s="2533"/>
      <c r="C119" s="2534"/>
      <c r="D119" s="922" t="s">
        <v>9</v>
      </c>
      <c r="E119" s="922" t="s">
        <v>9</v>
      </c>
      <c r="F119" s="922"/>
      <c r="G119" s="922"/>
      <c r="H119" s="922"/>
      <c r="I119" s="922"/>
      <c r="J119" s="922"/>
      <c r="K119" s="922"/>
      <c r="L119" s="922" t="s">
        <v>2395</v>
      </c>
      <c r="M119" s="922" t="s">
        <v>2395</v>
      </c>
      <c r="N119" s="922" t="s">
        <v>381</v>
      </c>
      <c r="O119" s="922"/>
      <c r="P119" s="922"/>
      <c r="Q119" s="922" t="s">
        <v>363</v>
      </c>
      <c r="R119" s="922" t="s">
        <v>364</v>
      </c>
      <c r="S119" s="922" t="s">
        <v>397</v>
      </c>
      <c r="T119" s="2631"/>
      <c r="U119" s="2632"/>
      <c r="V119" s="2533"/>
      <c r="W119" s="2533"/>
      <c r="X119" s="2534"/>
      <c r="Y119" s="922" t="s">
        <v>364</v>
      </c>
      <c r="Z119" s="922" t="s">
        <v>397</v>
      </c>
      <c r="AA119" s="922"/>
      <c r="AB119" s="2194" t="s">
        <v>736</v>
      </c>
      <c r="AC119" s="922"/>
      <c r="AD119" s="922" t="s">
        <v>2497</v>
      </c>
      <c r="AE119" s="922"/>
      <c r="AF119" s="922"/>
      <c r="AG119" s="922"/>
      <c r="AH119" s="922"/>
      <c r="AI119" s="922"/>
      <c r="AJ119" s="922" t="s">
        <v>2393</v>
      </c>
      <c r="AK119" s="922" t="s">
        <v>2394</v>
      </c>
      <c r="AL119" s="922"/>
      <c r="AM119" s="862"/>
      <c r="AN119" s="922"/>
      <c r="AO119" s="2631"/>
      <c r="AP119" s="2632"/>
      <c r="AQ119" s="2533"/>
      <c r="AR119" s="2533"/>
      <c r="AS119" s="2534"/>
      <c r="AT119" s="922"/>
      <c r="AU119" s="922" t="s">
        <v>2395</v>
      </c>
      <c r="AV119" s="922"/>
      <c r="AW119" s="922" t="s">
        <v>363</v>
      </c>
      <c r="AX119" s="922" t="s">
        <v>364</v>
      </c>
      <c r="AY119" s="922"/>
      <c r="AZ119" s="2194" t="s">
        <v>736</v>
      </c>
      <c r="BA119" s="922" t="s">
        <v>2497</v>
      </c>
      <c r="BB119" s="922"/>
      <c r="BC119" s="922"/>
      <c r="BD119" s="922"/>
      <c r="BE119" s="862"/>
      <c r="BF119" s="862"/>
      <c r="BG119" s="922"/>
      <c r="BH119" s="922"/>
      <c r="BI119" s="922" t="s">
        <v>9</v>
      </c>
      <c r="BJ119" s="2631"/>
      <c r="BK119" s="2632"/>
      <c r="BL119" s="2533"/>
      <c r="BM119" s="2533"/>
      <c r="BN119" s="2534"/>
      <c r="BO119" s="922"/>
      <c r="BP119" s="922" t="s">
        <v>363</v>
      </c>
      <c r="BQ119" s="922" t="s">
        <v>364</v>
      </c>
      <c r="BR119" s="922"/>
      <c r="BS119" s="2194" t="s">
        <v>736</v>
      </c>
      <c r="BT119" s="922"/>
      <c r="BU119" s="922" t="s">
        <v>2497</v>
      </c>
      <c r="BV119" s="922"/>
      <c r="BW119" s="922"/>
      <c r="BX119" s="922"/>
      <c r="BY119" s="922"/>
      <c r="BZ119" s="922" t="s">
        <v>2393</v>
      </c>
      <c r="CA119" s="922" t="s">
        <v>2394</v>
      </c>
      <c r="CB119" s="922"/>
      <c r="CC119" s="862"/>
      <c r="CD119" s="922"/>
      <c r="CE119" s="2631"/>
      <c r="CF119" s="2632"/>
      <c r="CG119" s="2533"/>
      <c r="CH119" s="2533"/>
      <c r="CI119" s="2534"/>
      <c r="CJ119" s="922"/>
      <c r="CK119" s="922"/>
      <c r="CL119" s="922"/>
      <c r="CM119" s="922"/>
      <c r="CN119" s="922"/>
      <c r="CO119" s="922" t="s">
        <v>2395</v>
      </c>
      <c r="CP119" s="922"/>
      <c r="CQ119" s="922" t="s">
        <v>363</v>
      </c>
      <c r="CR119" s="922" t="s">
        <v>364</v>
      </c>
      <c r="CS119" s="922" t="s">
        <v>397</v>
      </c>
      <c r="CT119" s="922"/>
      <c r="CU119" s="2194" t="s">
        <v>736</v>
      </c>
      <c r="CV119" s="922" t="s">
        <v>2497</v>
      </c>
      <c r="CW119" s="922"/>
      <c r="CX119" s="922"/>
      <c r="CY119" s="922"/>
      <c r="CZ119" s="2631"/>
      <c r="DA119" s="2632"/>
      <c r="DB119" s="2533"/>
      <c r="DC119" s="2533"/>
      <c r="DD119" s="2534"/>
      <c r="DE119" s="862"/>
      <c r="DF119" s="922"/>
      <c r="DG119" s="922"/>
      <c r="DH119" s="922" t="s">
        <v>9</v>
      </c>
      <c r="DI119" s="922" t="s">
        <v>9</v>
      </c>
      <c r="DJ119" s="922"/>
      <c r="DK119" s="922"/>
      <c r="DL119" s="922"/>
      <c r="DM119" s="922"/>
      <c r="DN119" s="922"/>
      <c r="DO119" s="922"/>
      <c r="DP119" s="922" t="s">
        <v>2395</v>
      </c>
      <c r="DQ119" s="922"/>
      <c r="DR119" s="922" t="s">
        <v>363</v>
      </c>
      <c r="DS119" s="922" t="s">
        <v>364</v>
      </c>
      <c r="DT119" s="922"/>
      <c r="DU119" s="2631"/>
      <c r="DV119" s="2632"/>
      <c r="DW119" s="2533"/>
      <c r="DX119" s="2533"/>
      <c r="DY119" s="2534"/>
      <c r="DZ119" s="922"/>
      <c r="EA119" s="922"/>
      <c r="EB119" s="922" t="s">
        <v>9</v>
      </c>
      <c r="EC119" s="922" t="s">
        <v>9</v>
      </c>
      <c r="ED119" s="922"/>
      <c r="EE119" s="922"/>
      <c r="EF119" s="922"/>
      <c r="EG119" s="922"/>
      <c r="EH119" s="922"/>
      <c r="EI119" s="922" t="s">
        <v>2395</v>
      </c>
      <c r="EJ119" s="922" t="s">
        <v>2395</v>
      </c>
      <c r="EK119" s="922" t="s">
        <v>381</v>
      </c>
      <c r="EL119" s="922"/>
      <c r="EM119" s="922" t="s">
        <v>363</v>
      </c>
      <c r="EN119" s="922" t="s">
        <v>364</v>
      </c>
      <c r="EO119" s="922"/>
      <c r="EP119" s="2631"/>
      <c r="EQ119" s="2632"/>
      <c r="ER119" s="2533"/>
      <c r="ES119" s="2533"/>
      <c r="ET119" s="2534"/>
      <c r="EU119" s="922"/>
      <c r="EV119" s="922"/>
      <c r="EW119" s="922"/>
      <c r="EX119" s="922" t="s">
        <v>2393</v>
      </c>
      <c r="EY119" s="922" t="s">
        <v>2394</v>
      </c>
      <c r="EZ119" s="922"/>
      <c r="FA119" s="862"/>
      <c r="FB119" s="862"/>
      <c r="FC119" s="862"/>
      <c r="FD119" s="922"/>
      <c r="FE119" s="922"/>
      <c r="FF119" s="922" t="s">
        <v>9</v>
      </c>
      <c r="FG119" s="922" t="s">
        <v>9</v>
      </c>
      <c r="FH119" s="922"/>
      <c r="FI119" s="922"/>
      <c r="FJ119" s="922"/>
      <c r="FK119" s="2631"/>
      <c r="FL119" s="2632"/>
    </row>
    <row r="120" spans="1:168" s="14" customFormat="1" ht="16" customHeight="1">
      <c r="A120" s="2533"/>
      <c r="B120" s="2533"/>
      <c r="C120" s="2534"/>
      <c r="D120" s="395" t="s">
        <v>2396</v>
      </c>
      <c r="E120" s="395" t="s">
        <v>2425</v>
      </c>
      <c r="F120" s="390"/>
      <c r="G120" s="390"/>
      <c r="H120" s="390"/>
      <c r="I120" s="390" t="s">
        <v>367</v>
      </c>
      <c r="J120" s="395" t="s">
        <v>395</v>
      </c>
      <c r="K120" s="395" t="s">
        <v>395</v>
      </c>
      <c r="L120" s="395"/>
      <c r="M120" s="390" t="s">
        <v>2398</v>
      </c>
      <c r="N120" s="395"/>
      <c r="O120" s="390"/>
      <c r="P120" s="390"/>
      <c r="Q120" s="390" t="s">
        <v>2399</v>
      </c>
      <c r="R120" s="925" t="s">
        <v>2400</v>
      </c>
      <c r="S120" s="395" t="s">
        <v>2339</v>
      </c>
      <c r="T120" s="2631"/>
      <c r="U120" s="2632"/>
      <c r="V120" s="2533"/>
      <c r="W120" s="2533"/>
      <c r="X120" s="2534"/>
      <c r="Y120" s="925" t="s">
        <v>2400</v>
      </c>
      <c r="Z120" s="395" t="s">
        <v>2339</v>
      </c>
      <c r="AA120" s="390"/>
      <c r="AB120" s="390" t="s">
        <v>1751</v>
      </c>
      <c r="AC120" s="390"/>
      <c r="AD120" s="390"/>
      <c r="AE120" s="395"/>
      <c r="AF120" s="390" t="s">
        <v>399</v>
      </c>
      <c r="AG120" s="390" t="s">
        <v>2603</v>
      </c>
      <c r="AH120" s="395"/>
      <c r="AI120" s="395" t="s">
        <v>2398</v>
      </c>
      <c r="AJ120" s="395"/>
      <c r="AK120" s="395"/>
      <c r="AL120" s="390"/>
      <c r="AM120" s="390"/>
      <c r="AN120" s="390"/>
      <c r="AO120" s="2631"/>
      <c r="AP120" s="2632"/>
      <c r="AQ120" s="2533"/>
      <c r="AR120" s="2533"/>
      <c r="AS120" s="2534"/>
      <c r="AT120" s="395" t="s">
        <v>395</v>
      </c>
      <c r="AU120" s="390" t="s">
        <v>2398</v>
      </c>
      <c r="AV120" s="390"/>
      <c r="AW120" s="390" t="s">
        <v>2399</v>
      </c>
      <c r="AX120" s="925" t="s">
        <v>2400</v>
      </c>
      <c r="AY120" s="390"/>
      <c r="AZ120" s="390" t="s">
        <v>1751</v>
      </c>
      <c r="BA120" s="390"/>
      <c r="BB120" s="395"/>
      <c r="BC120" s="390" t="s">
        <v>399</v>
      </c>
      <c r="BD120" s="395" t="s">
        <v>2398</v>
      </c>
      <c r="BE120" s="390"/>
      <c r="BF120" s="2674" t="s">
        <v>2401</v>
      </c>
      <c r="BG120" s="395"/>
      <c r="BH120" s="390"/>
      <c r="BI120" s="395" t="s">
        <v>2396</v>
      </c>
      <c r="BJ120" s="2631"/>
      <c r="BK120" s="2632"/>
      <c r="BL120" s="2533"/>
      <c r="BM120" s="2533"/>
      <c r="BN120" s="2534"/>
      <c r="BO120" s="390"/>
      <c r="BP120" s="390" t="s">
        <v>2399</v>
      </c>
      <c r="BQ120" s="925" t="s">
        <v>2400</v>
      </c>
      <c r="BR120" s="390"/>
      <c r="BS120" s="390" t="s">
        <v>1751</v>
      </c>
      <c r="BT120" s="390"/>
      <c r="BU120" s="390"/>
      <c r="BV120" s="395"/>
      <c r="BW120" s="390" t="s">
        <v>399</v>
      </c>
      <c r="BX120" s="390" t="s">
        <v>2603</v>
      </c>
      <c r="BY120" s="395" t="s">
        <v>2398</v>
      </c>
      <c r="BZ120" s="395"/>
      <c r="CA120" s="395"/>
      <c r="CB120" s="390"/>
      <c r="CC120" s="390"/>
      <c r="CD120" s="395"/>
      <c r="CE120" s="2631"/>
      <c r="CF120" s="2632"/>
      <c r="CG120" s="2533"/>
      <c r="CH120" s="2533"/>
      <c r="CI120" s="2534"/>
      <c r="CJ120" s="390"/>
      <c r="CK120" s="390"/>
      <c r="CL120" s="390" t="s">
        <v>367</v>
      </c>
      <c r="CM120" s="395" t="s">
        <v>395</v>
      </c>
      <c r="CN120" s="395" t="s">
        <v>395</v>
      </c>
      <c r="CO120" s="390" t="s">
        <v>2398</v>
      </c>
      <c r="CP120" s="390"/>
      <c r="CQ120" s="390" t="s">
        <v>2399</v>
      </c>
      <c r="CR120" s="925" t="s">
        <v>2400</v>
      </c>
      <c r="CS120" s="395" t="s">
        <v>2339</v>
      </c>
      <c r="CT120" s="390"/>
      <c r="CU120" s="390" t="s">
        <v>1751</v>
      </c>
      <c r="CV120" s="390"/>
      <c r="CW120" s="395"/>
      <c r="CX120" s="390" t="s">
        <v>399</v>
      </c>
      <c r="CY120" s="395" t="s">
        <v>2398</v>
      </c>
      <c r="CZ120" s="2631"/>
      <c r="DA120" s="2632"/>
      <c r="DB120" s="2533"/>
      <c r="DC120" s="2533"/>
      <c r="DD120" s="2534"/>
      <c r="DE120" s="2674" t="s">
        <v>2401</v>
      </c>
      <c r="DF120" s="395"/>
      <c r="DG120" s="390"/>
      <c r="DH120" s="395" t="s">
        <v>2396</v>
      </c>
      <c r="DI120" s="395" t="s">
        <v>2425</v>
      </c>
      <c r="DJ120" s="390"/>
      <c r="DK120" s="390"/>
      <c r="DL120" s="390"/>
      <c r="DM120" s="390" t="s">
        <v>367</v>
      </c>
      <c r="DN120" s="395" t="s">
        <v>395</v>
      </c>
      <c r="DO120" s="395" t="s">
        <v>395</v>
      </c>
      <c r="DP120" s="390" t="s">
        <v>2398</v>
      </c>
      <c r="DQ120" s="390"/>
      <c r="DR120" s="390" t="s">
        <v>2399</v>
      </c>
      <c r="DS120" s="902" t="s">
        <v>2729</v>
      </c>
      <c r="DT120" s="390"/>
      <c r="DU120" s="2631"/>
      <c r="DV120" s="2632"/>
      <c r="DW120" s="2533"/>
      <c r="DX120" s="2533"/>
      <c r="DY120" s="2534"/>
      <c r="DZ120" s="395"/>
      <c r="EA120" s="390"/>
      <c r="EB120" s="395" t="s">
        <v>2396</v>
      </c>
      <c r="EC120" s="395" t="s">
        <v>2425</v>
      </c>
      <c r="ED120" s="390"/>
      <c r="EE120" s="395"/>
      <c r="EF120" s="390" t="s">
        <v>367</v>
      </c>
      <c r="EG120" s="395" t="s">
        <v>395</v>
      </c>
      <c r="EH120" s="395" t="s">
        <v>395</v>
      </c>
      <c r="EI120" s="395"/>
      <c r="EJ120" s="390" t="s">
        <v>2398</v>
      </c>
      <c r="EK120" s="395"/>
      <c r="EL120" s="390"/>
      <c r="EM120" s="390" t="s">
        <v>2399</v>
      </c>
      <c r="EN120" s="925" t="s">
        <v>2730</v>
      </c>
      <c r="EO120" s="390"/>
      <c r="EP120" s="2631"/>
      <c r="EQ120" s="2632"/>
      <c r="ER120" s="2533"/>
      <c r="ES120" s="2533"/>
      <c r="ET120" s="2534"/>
      <c r="EU120" s="390" t="s">
        <v>2603</v>
      </c>
      <c r="EV120" s="395"/>
      <c r="EW120" s="395" t="s">
        <v>2398</v>
      </c>
      <c r="EX120" s="395"/>
      <c r="EY120" s="395"/>
      <c r="EZ120" s="390"/>
      <c r="FA120" s="390"/>
      <c r="FB120" s="390"/>
      <c r="FC120" s="2674" t="s">
        <v>2401</v>
      </c>
      <c r="FD120" s="395"/>
      <c r="FE120" s="390"/>
      <c r="FF120" s="395" t="s">
        <v>2396</v>
      </c>
      <c r="FG120" s="395" t="s">
        <v>2425</v>
      </c>
      <c r="FH120" s="390"/>
      <c r="FI120" s="390"/>
      <c r="FJ120" s="390" t="s">
        <v>367</v>
      </c>
      <c r="FK120" s="2631"/>
      <c r="FL120" s="2632"/>
    </row>
    <row r="121" spans="1:168" s="14" customFormat="1" ht="16" customHeight="1">
      <c r="A121" s="2533"/>
      <c r="B121" s="2533"/>
      <c r="C121" s="2534"/>
      <c r="D121" s="2667" t="s">
        <v>2402</v>
      </c>
      <c r="E121" s="2667" t="s">
        <v>2402</v>
      </c>
      <c r="F121" s="390" t="s">
        <v>1611</v>
      </c>
      <c r="G121" s="390" t="s">
        <v>1612</v>
      </c>
      <c r="H121" s="390" t="s">
        <v>1613</v>
      </c>
      <c r="I121" s="395" t="s">
        <v>2403</v>
      </c>
      <c r="J121" s="395" t="s">
        <v>2404</v>
      </c>
      <c r="K121" s="395" t="s">
        <v>2411</v>
      </c>
      <c r="L121" s="395" t="s">
        <v>1644</v>
      </c>
      <c r="M121" s="390" t="s">
        <v>2502</v>
      </c>
      <c r="N121" s="395" t="s">
        <v>1747</v>
      </c>
      <c r="O121" s="390" t="s">
        <v>1646</v>
      </c>
      <c r="P121" s="390" t="s">
        <v>1748</v>
      </c>
      <c r="Q121" s="390" t="s">
        <v>2407</v>
      </c>
      <c r="R121" s="2667" t="s">
        <v>2402</v>
      </c>
      <c r="S121" s="390" t="s">
        <v>2699</v>
      </c>
      <c r="T121" s="2631"/>
      <c r="U121" s="2632"/>
      <c r="V121" s="2533"/>
      <c r="W121" s="2533"/>
      <c r="X121" s="2534"/>
      <c r="Y121" s="2667" t="s">
        <v>2402</v>
      </c>
      <c r="Z121" s="390" t="s">
        <v>2699</v>
      </c>
      <c r="AA121" s="390" t="s">
        <v>2697</v>
      </c>
      <c r="AB121" s="2700" t="s">
        <v>2408</v>
      </c>
      <c r="AC121" s="390" t="s">
        <v>1752</v>
      </c>
      <c r="AD121" s="390" t="s">
        <v>148</v>
      </c>
      <c r="AE121" s="395" t="s">
        <v>398</v>
      </c>
      <c r="AF121" s="390" t="s">
        <v>2604</v>
      </c>
      <c r="AG121" s="390" t="s">
        <v>2605</v>
      </c>
      <c r="AH121" s="395" t="s">
        <v>1718</v>
      </c>
      <c r="AI121" s="395" t="s">
        <v>2410</v>
      </c>
      <c r="AJ121" s="395" t="s">
        <v>1654</v>
      </c>
      <c r="AK121" s="395" t="s">
        <v>1656</v>
      </c>
      <c r="AL121" s="390" t="s">
        <v>2698</v>
      </c>
      <c r="AM121" s="390" t="s">
        <v>1767</v>
      </c>
      <c r="AN121" s="390" t="s">
        <v>1818</v>
      </c>
      <c r="AO121" s="2631"/>
      <c r="AP121" s="2632"/>
      <c r="AQ121" s="2533"/>
      <c r="AR121" s="2533"/>
      <c r="AS121" s="2534"/>
      <c r="AT121" s="395" t="s">
        <v>2411</v>
      </c>
      <c r="AU121" s="390" t="s">
        <v>2502</v>
      </c>
      <c r="AV121" s="390" t="s">
        <v>1748</v>
      </c>
      <c r="AW121" s="390" t="s">
        <v>2407</v>
      </c>
      <c r="AX121" s="2667" t="s">
        <v>2402</v>
      </c>
      <c r="AY121" s="390" t="s">
        <v>2697</v>
      </c>
      <c r="AZ121" s="2700" t="s">
        <v>2408</v>
      </c>
      <c r="BA121" s="390" t="s">
        <v>148</v>
      </c>
      <c r="BB121" s="395" t="s">
        <v>398</v>
      </c>
      <c r="BC121" s="390" t="s">
        <v>2604</v>
      </c>
      <c r="BD121" s="395" t="s">
        <v>2410</v>
      </c>
      <c r="BE121" s="390" t="s">
        <v>1720</v>
      </c>
      <c r="BF121" s="2674"/>
      <c r="BG121" s="395" t="s">
        <v>2412</v>
      </c>
      <c r="BH121" s="390" t="s">
        <v>2218</v>
      </c>
      <c r="BI121" s="2667" t="s">
        <v>2402</v>
      </c>
      <c r="BJ121" s="2631"/>
      <c r="BK121" s="2632"/>
      <c r="BL121" s="2533"/>
      <c r="BM121" s="2533"/>
      <c r="BN121" s="2534"/>
      <c r="BO121" s="390" t="s">
        <v>1646</v>
      </c>
      <c r="BP121" s="390" t="s">
        <v>2407</v>
      </c>
      <c r="BQ121" s="2667" t="s">
        <v>2402</v>
      </c>
      <c r="BR121" s="390" t="s">
        <v>2697</v>
      </c>
      <c r="BS121" s="2700" t="s">
        <v>2408</v>
      </c>
      <c r="BT121" s="390" t="s">
        <v>1752</v>
      </c>
      <c r="BU121" s="390" t="s">
        <v>148</v>
      </c>
      <c r="BV121" s="395" t="s">
        <v>398</v>
      </c>
      <c r="BW121" s="390" t="s">
        <v>2604</v>
      </c>
      <c r="BX121" s="390" t="s">
        <v>2605</v>
      </c>
      <c r="BY121" s="395" t="s">
        <v>2410</v>
      </c>
      <c r="BZ121" s="395" t="s">
        <v>1654</v>
      </c>
      <c r="CA121" s="395" t="s">
        <v>1656</v>
      </c>
      <c r="CB121" s="390" t="s">
        <v>2698</v>
      </c>
      <c r="CC121" s="390" t="s">
        <v>1720</v>
      </c>
      <c r="CD121" s="395" t="s">
        <v>2412</v>
      </c>
      <c r="CE121" s="2631"/>
      <c r="CF121" s="2632"/>
      <c r="CG121" s="2533"/>
      <c r="CH121" s="2533"/>
      <c r="CI121" s="2534"/>
      <c r="CJ121" s="390" t="s">
        <v>1612</v>
      </c>
      <c r="CK121" s="390" t="s">
        <v>1613</v>
      </c>
      <c r="CL121" s="395" t="s">
        <v>2403</v>
      </c>
      <c r="CM121" s="395" t="s">
        <v>2404</v>
      </c>
      <c r="CN121" s="395" t="s">
        <v>2411</v>
      </c>
      <c r="CO121" s="390" t="s">
        <v>2502</v>
      </c>
      <c r="CP121" s="390" t="s">
        <v>1748</v>
      </c>
      <c r="CQ121" s="390" t="s">
        <v>2407</v>
      </c>
      <c r="CR121" s="2667" t="s">
        <v>2402</v>
      </c>
      <c r="CS121" s="390" t="s">
        <v>2699</v>
      </c>
      <c r="CT121" s="390" t="s">
        <v>2697</v>
      </c>
      <c r="CU121" s="2700" t="s">
        <v>2408</v>
      </c>
      <c r="CV121" s="390" t="s">
        <v>148</v>
      </c>
      <c r="CW121" s="395" t="s">
        <v>398</v>
      </c>
      <c r="CX121" s="390" t="s">
        <v>2604</v>
      </c>
      <c r="CY121" s="395" t="s">
        <v>2410</v>
      </c>
      <c r="CZ121" s="2631"/>
      <c r="DA121" s="2632"/>
      <c r="DB121" s="2533"/>
      <c r="DC121" s="2533"/>
      <c r="DD121" s="2534"/>
      <c r="DE121" s="2668"/>
      <c r="DF121" s="395" t="s">
        <v>2412</v>
      </c>
      <c r="DG121" s="390" t="s">
        <v>2218</v>
      </c>
      <c r="DH121" s="2667" t="s">
        <v>2402</v>
      </c>
      <c r="DI121" s="2667" t="s">
        <v>2402</v>
      </c>
      <c r="DJ121" s="390" t="s">
        <v>1611</v>
      </c>
      <c r="DK121" s="390" t="s">
        <v>1612</v>
      </c>
      <c r="DL121" s="390" t="s">
        <v>1613</v>
      </c>
      <c r="DM121" s="395" t="s">
        <v>2403</v>
      </c>
      <c r="DN121" s="395" t="s">
        <v>2404</v>
      </c>
      <c r="DO121" s="395" t="s">
        <v>2411</v>
      </c>
      <c r="DP121" s="390" t="s">
        <v>2502</v>
      </c>
      <c r="DQ121" s="390" t="s">
        <v>1748</v>
      </c>
      <c r="DR121" s="390" t="s">
        <v>2407</v>
      </c>
      <c r="DS121" s="2667" t="s">
        <v>2731</v>
      </c>
      <c r="DT121" s="390" t="s">
        <v>2697</v>
      </c>
      <c r="DU121" s="2631"/>
      <c r="DV121" s="2632"/>
      <c r="DW121" s="2533"/>
      <c r="DX121" s="2533"/>
      <c r="DY121" s="2534"/>
      <c r="DZ121" s="395" t="s">
        <v>2412</v>
      </c>
      <c r="EA121" s="390" t="s">
        <v>2218</v>
      </c>
      <c r="EB121" s="2667" t="s">
        <v>2402</v>
      </c>
      <c r="EC121" s="2667" t="s">
        <v>2402</v>
      </c>
      <c r="ED121" s="390" t="s">
        <v>1612</v>
      </c>
      <c r="EE121" s="395" t="s">
        <v>1613</v>
      </c>
      <c r="EF121" s="395" t="s">
        <v>2403</v>
      </c>
      <c r="EG121" s="395" t="s">
        <v>2404</v>
      </c>
      <c r="EH121" s="395" t="s">
        <v>2411</v>
      </c>
      <c r="EI121" s="395" t="s">
        <v>1644</v>
      </c>
      <c r="EJ121" s="390" t="s">
        <v>2502</v>
      </c>
      <c r="EK121" s="395" t="s">
        <v>1747</v>
      </c>
      <c r="EL121" s="390" t="s">
        <v>1748</v>
      </c>
      <c r="EM121" s="1032" t="s">
        <v>2407</v>
      </c>
      <c r="EN121" s="2667" t="s">
        <v>2731</v>
      </c>
      <c r="EO121" s="390" t="s">
        <v>2697</v>
      </c>
      <c r="EP121" s="2631"/>
      <c r="EQ121" s="2632"/>
      <c r="ER121" s="2533"/>
      <c r="ES121" s="2533"/>
      <c r="ET121" s="2534"/>
      <c r="EU121" s="390" t="s">
        <v>2605</v>
      </c>
      <c r="EV121" s="395" t="s">
        <v>1718</v>
      </c>
      <c r="EW121" s="395" t="s">
        <v>2410</v>
      </c>
      <c r="EX121" s="395" t="s">
        <v>1654</v>
      </c>
      <c r="EY121" s="395" t="s">
        <v>1656</v>
      </c>
      <c r="EZ121" s="390" t="s">
        <v>2698</v>
      </c>
      <c r="FA121" s="390" t="s">
        <v>1767</v>
      </c>
      <c r="FB121" s="390" t="s">
        <v>1720</v>
      </c>
      <c r="FC121" s="2668"/>
      <c r="FD121" s="395" t="s">
        <v>2412</v>
      </c>
      <c r="FE121" s="390" t="s">
        <v>2218</v>
      </c>
      <c r="FF121" s="2667" t="s">
        <v>2402</v>
      </c>
      <c r="FG121" s="2667" t="s">
        <v>2402</v>
      </c>
      <c r="FH121" s="390" t="s">
        <v>1612</v>
      </c>
      <c r="FI121" s="390" t="s">
        <v>1613</v>
      </c>
      <c r="FJ121" s="395" t="s">
        <v>2403</v>
      </c>
      <c r="FK121" s="2631"/>
      <c r="FL121" s="2632"/>
    </row>
    <row r="122" spans="1:168" s="14" customFormat="1" ht="16" customHeight="1">
      <c r="A122" s="2533"/>
      <c r="B122" s="2533"/>
      <c r="C122" s="2534"/>
      <c r="D122" s="2667"/>
      <c r="E122" s="2667"/>
      <c r="F122" s="390"/>
      <c r="G122" s="390"/>
      <c r="H122" s="390"/>
      <c r="I122" s="395"/>
      <c r="J122" s="395"/>
      <c r="K122" s="395"/>
      <c r="L122" s="390"/>
      <c r="M122" s="390"/>
      <c r="N122" s="395"/>
      <c r="O122" s="390"/>
      <c r="P122" s="390"/>
      <c r="Q122" s="390"/>
      <c r="R122" s="2667"/>
      <c r="S122" s="390" t="s">
        <v>2700</v>
      </c>
      <c r="T122" s="2631"/>
      <c r="U122" s="2632"/>
      <c r="V122" s="2533"/>
      <c r="W122" s="2533"/>
      <c r="X122" s="2534"/>
      <c r="Y122" s="2667"/>
      <c r="Z122" s="390" t="s">
        <v>2700</v>
      </c>
      <c r="AA122" s="390"/>
      <c r="AB122" s="2700"/>
      <c r="AC122" s="390"/>
      <c r="AD122" s="390"/>
      <c r="AE122" s="395"/>
      <c r="AF122" s="395"/>
      <c r="AG122" s="995"/>
      <c r="AH122" s="395"/>
      <c r="AI122" s="395"/>
      <c r="AJ122" s="390"/>
      <c r="AK122" s="390"/>
      <c r="AL122" s="395"/>
      <c r="AM122" s="390"/>
      <c r="AN122" s="390"/>
      <c r="AO122" s="2631"/>
      <c r="AP122" s="2632"/>
      <c r="AQ122" s="2533"/>
      <c r="AR122" s="2533"/>
      <c r="AS122" s="2534"/>
      <c r="AT122" s="395"/>
      <c r="AU122" s="390"/>
      <c r="AV122" s="390"/>
      <c r="AW122" s="390"/>
      <c r="AX122" s="2667"/>
      <c r="AY122" s="390"/>
      <c r="AZ122" s="2700"/>
      <c r="BA122" s="390"/>
      <c r="BB122" s="395"/>
      <c r="BC122" s="395"/>
      <c r="BD122" s="395"/>
      <c r="BE122" s="390"/>
      <c r="BF122" s="390"/>
      <c r="BG122" s="395"/>
      <c r="BH122" s="390"/>
      <c r="BI122" s="2667"/>
      <c r="BJ122" s="2631"/>
      <c r="BK122" s="2632"/>
      <c r="BL122" s="2533"/>
      <c r="BM122" s="2533"/>
      <c r="BN122" s="2534"/>
      <c r="BO122" s="390"/>
      <c r="BP122" s="390"/>
      <c r="BQ122" s="2667"/>
      <c r="BR122" s="390"/>
      <c r="BS122" s="2700"/>
      <c r="BT122" s="390"/>
      <c r="BU122" s="390"/>
      <c r="BV122" s="395"/>
      <c r="BW122" s="395"/>
      <c r="BX122" s="995"/>
      <c r="BY122" s="395"/>
      <c r="BZ122" s="390"/>
      <c r="CA122" s="390"/>
      <c r="CB122" s="395"/>
      <c r="CC122" s="390"/>
      <c r="CD122" s="395"/>
      <c r="CE122" s="2631"/>
      <c r="CF122" s="2632"/>
      <c r="CG122" s="2533"/>
      <c r="CH122" s="2533"/>
      <c r="CI122" s="2534"/>
      <c r="CJ122" s="390"/>
      <c r="CK122" s="390"/>
      <c r="CL122" s="395"/>
      <c r="CM122" s="395"/>
      <c r="CN122" s="395"/>
      <c r="CO122" s="390"/>
      <c r="CP122" s="390"/>
      <c r="CQ122" s="2195"/>
      <c r="CR122" s="2668"/>
      <c r="CS122" s="390" t="s">
        <v>2700</v>
      </c>
      <c r="CT122" s="390"/>
      <c r="CU122" s="2702"/>
      <c r="CV122" s="390"/>
      <c r="CW122" s="395"/>
      <c r="CX122" s="395"/>
      <c r="CY122" s="395"/>
      <c r="CZ122" s="2631"/>
      <c r="DA122" s="2632"/>
      <c r="DB122" s="2533"/>
      <c r="DC122" s="2533"/>
      <c r="DD122" s="2534"/>
      <c r="DE122" s="390"/>
      <c r="DF122" s="395"/>
      <c r="DG122" s="390"/>
      <c r="DH122" s="2668"/>
      <c r="DI122" s="2668"/>
      <c r="DJ122" s="390"/>
      <c r="DK122" s="390"/>
      <c r="DL122" s="390"/>
      <c r="DM122" s="395"/>
      <c r="DN122" s="395"/>
      <c r="DO122" s="395"/>
      <c r="DP122" s="390"/>
      <c r="DQ122" s="390"/>
      <c r="DR122" s="390"/>
      <c r="DS122" s="2668"/>
      <c r="DT122" s="390"/>
      <c r="DU122" s="2631"/>
      <c r="DV122" s="2632"/>
      <c r="DW122" s="2533"/>
      <c r="DX122" s="2533"/>
      <c r="DY122" s="2534"/>
      <c r="DZ122" s="395"/>
      <c r="EA122" s="390"/>
      <c r="EB122" s="2668"/>
      <c r="EC122" s="2668"/>
      <c r="ED122" s="390"/>
      <c r="EE122" s="390"/>
      <c r="EF122" s="395"/>
      <c r="EG122" s="395"/>
      <c r="EH122" s="395"/>
      <c r="EI122" s="390"/>
      <c r="EJ122" s="390"/>
      <c r="EK122" s="395"/>
      <c r="EL122" s="390"/>
      <c r="EM122" s="390"/>
      <c r="EN122" s="2668"/>
      <c r="EO122" s="390"/>
      <c r="EP122" s="2631"/>
      <c r="EQ122" s="2632"/>
      <c r="ER122" s="2533"/>
      <c r="ES122" s="2533"/>
      <c r="ET122" s="2534"/>
      <c r="EU122" s="995"/>
      <c r="EV122" s="395"/>
      <c r="EW122" s="395"/>
      <c r="EX122" s="390"/>
      <c r="EY122" s="390"/>
      <c r="EZ122" s="395"/>
      <c r="FA122" s="390"/>
      <c r="FB122" s="390"/>
      <c r="FC122" s="390"/>
      <c r="FD122" s="395"/>
      <c r="FE122" s="390"/>
      <c r="FF122" s="2667"/>
      <c r="FG122" s="2668"/>
      <c r="FH122" s="390"/>
      <c r="FI122" s="390"/>
      <c r="FJ122" s="395"/>
      <c r="FK122" s="2631"/>
      <c r="FL122" s="2632"/>
    </row>
    <row r="123" spans="1:168" s="35" customFormat="1" ht="18.75" customHeight="1">
      <c r="A123" s="2535"/>
      <c r="B123" s="2535"/>
      <c r="C123" s="2536"/>
      <c r="D123" s="1815" t="s">
        <v>2197</v>
      </c>
      <c r="E123" s="1815" t="s">
        <v>2197</v>
      </c>
      <c r="F123" s="1815" t="s">
        <v>2197</v>
      </c>
      <c r="G123" s="1815" t="s">
        <v>2197</v>
      </c>
      <c r="H123" s="1815" t="s">
        <v>2197</v>
      </c>
      <c r="I123" s="1815" t="s">
        <v>2197</v>
      </c>
      <c r="J123" s="1815" t="s">
        <v>2197</v>
      </c>
      <c r="K123" s="1815" t="s">
        <v>2197</v>
      </c>
      <c r="L123" s="1815" t="s">
        <v>2197</v>
      </c>
      <c r="M123" s="1816" t="s">
        <v>2426</v>
      </c>
      <c r="N123" s="1816" t="s">
        <v>2415</v>
      </c>
      <c r="O123" s="1815" t="s">
        <v>2194</v>
      </c>
      <c r="P123" s="1815" t="s">
        <v>2194</v>
      </c>
      <c r="Q123" s="1815" t="s">
        <v>2197</v>
      </c>
      <c r="R123" s="1815" t="s">
        <v>2197</v>
      </c>
      <c r="S123" s="1815" t="s">
        <v>2417</v>
      </c>
      <c r="T123" s="2633"/>
      <c r="U123" s="2634"/>
      <c r="V123" s="2535"/>
      <c r="W123" s="2535"/>
      <c r="X123" s="2536"/>
      <c r="Y123" s="1815" t="s">
        <v>2197</v>
      </c>
      <c r="Z123" s="1815" t="s">
        <v>2417</v>
      </c>
      <c r="AA123" s="1815" t="s">
        <v>2417</v>
      </c>
      <c r="AB123" s="1815" t="s">
        <v>2417</v>
      </c>
      <c r="AC123" s="1815" t="s">
        <v>2417</v>
      </c>
      <c r="AD123" s="1816" t="s">
        <v>2415</v>
      </c>
      <c r="AE123" s="1816" t="s">
        <v>2415</v>
      </c>
      <c r="AF123" s="1816" t="s">
        <v>2415</v>
      </c>
      <c r="AG123" s="1816" t="s">
        <v>2415</v>
      </c>
      <c r="AH123" s="1816" t="s">
        <v>2415</v>
      </c>
      <c r="AI123" s="1815" t="s">
        <v>2417</v>
      </c>
      <c r="AJ123" s="1816" t="s">
        <v>2415</v>
      </c>
      <c r="AK123" s="1816" t="s">
        <v>2415</v>
      </c>
      <c r="AL123" s="2287" t="s">
        <v>2701</v>
      </c>
      <c r="AM123" s="1815" t="s">
        <v>744</v>
      </c>
      <c r="AN123" s="1815" t="s">
        <v>2194</v>
      </c>
      <c r="AO123" s="2633"/>
      <c r="AP123" s="2634"/>
      <c r="AQ123" s="2535"/>
      <c r="AR123" s="2535"/>
      <c r="AS123" s="2536"/>
      <c r="AT123" s="1815" t="s">
        <v>2197</v>
      </c>
      <c r="AU123" s="1816" t="s">
        <v>2426</v>
      </c>
      <c r="AV123" s="1815" t="s">
        <v>2194</v>
      </c>
      <c r="AW123" s="1815" t="s">
        <v>2197</v>
      </c>
      <c r="AX123" s="1815" t="s">
        <v>2197</v>
      </c>
      <c r="AY123" s="1815" t="s">
        <v>2417</v>
      </c>
      <c r="AZ123" s="1815" t="s">
        <v>2417</v>
      </c>
      <c r="BA123" s="1816" t="s">
        <v>2415</v>
      </c>
      <c r="BB123" s="1816" t="s">
        <v>2415</v>
      </c>
      <c r="BC123" s="1816" t="s">
        <v>2415</v>
      </c>
      <c r="BD123" s="1815" t="s">
        <v>2417</v>
      </c>
      <c r="BE123" s="1815" t="s">
        <v>2194</v>
      </c>
      <c r="BF123" s="1815" t="s">
        <v>2194</v>
      </c>
      <c r="BG123" s="1815" t="s">
        <v>316</v>
      </c>
      <c r="BH123" s="1815" t="s">
        <v>2194</v>
      </c>
      <c r="BI123" s="1815" t="s">
        <v>2197</v>
      </c>
      <c r="BJ123" s="2633"/>
      <c r="BK123" s="2634"/>
      <c r="BL123" s="2535"/>
      <c r="BM123" s="2535"/>
      <c r="BN123" s="2536"/>
      <c r="BO123" s="1815" t="s">
        <v>2194</v>
      </c>
      <c r="BP123" s="1815" t="s">
        <v>2197</v>
      </c>
      <c r="BQ123" s="1815" t="s">
        <v>2197</v>
      </c>
      <c r="BR123" s="1815" t="s">
        <v>2417</v>
      </c>
      <c r="BS123" s="1815" t="s">
        <v>2417</v>
      </c>
      <c r="BT123" s="1815" t="s">
        <v>2417</v>
      </c>
      <c r="BU123" s="1816" t="s">
        <v>2415</v>
      </c>
      <c r="BV123" s="1816" t="s">
        <v>2415</v>
      </c>
      <c r="BW123" s="1816" t="s">
        <v>2415</v>
      </c>
      <c r="BX123" s="1816" t="s">
        <v>2415</v>
      </c>
      <c r="BY123" s="1815" t="s">
        <v>2417</v>
      </c>
      <c r="BZ123" s="1816" t="s">
        <v>2415</v>
      </c>
      <c r="CA123" s="1816" t="s">
        <v>2415</v>
      </c>
      <c r="CB123" s="2287" t="s">
        <v>2701</v>
      </c>
      <c r="CC123" s="1815" t="s">
        <v>2194</v>
      </c>
      <c r="CD123" s="1815" t="s">
        <v>316</v>
      </c>
      <c r="CE123" s="2633"/>
      <c r="CF123" s="2634"/>
      <c r="CG123" s="2535"/>
      <c r="CH123" s="2535"/>
      <c r="CI123" s="2536"/>
      <c r="CJ123" s="1815" t="s">
        <v>2197</v>
      </c>
      <c r="CK123" s="1815" t="s">
        <v>2197</v>
      </c>
      <c r="CL123" s="1815" t="s">
        <v>2197</v>
      </c>
      <c r="CM123" s="1815" t="s">
        <v>2197</v>
      </c>
      <c r="CN123" s="1815" t="s">
        <v>2197</v>
      </c>
      <c r="CO123" s="1816" t="s">
        <v>2426</v>
      </c>
      <c r="CP123" s="1815" t="s">
        <v>2194</v>
      </c>
      <c r="CQ123" s="1815" t="s">
        <v>2197</v>
      </c>
      <c r="CR123" s="1815" t="s">
        <v>2197</v>
      </c>
      <c r="CS123" s="1815" t="s">
        <v>2417</v>
      </c>
      <c r="CT123" s="1815" t="s">
        <v>2417</v>
      </c>
      <c r="CU123" s="1815" t="s">
        <v>2417</v>
      </c>
      <c r="CV123" s="1816" t="s">
        <v>2415</v>
      </c>
      <c r="CW123" s="1816" t="s">
        <v>2415</v>
      </c>
      <c r="CX123" s="1816" t="s">
        <v>2415</v>
      </c>
      <c r="CY123" s="1815" t="s">
        <v>2417</v>
      </c>
      <c r="CZ123" s="2633"/>
      <c r="DA123" s="2634"/>
      <c r="DB123" s="2535"/>
      <c r="DC123" s="2535"/>
      <c r="DD123" s="2536"/>
      <c r="DE123" s="1815" t="s">
        <v>2194</v>
      </c>
      <c r="DF123" s="1815" t="s">
        <v>316</v>
      </c>
      <c r="DG123" s="1815" t="s">
        <v>2194</v>
      </c>
      <c r="DH123" s="1815" t="s">
        <v>2197</v>
      </c>
      <c r="DI123" s="1815" t="s">
        <v>2197</v>
      </c>
      <c r="DJ123" s="1815" t="s">
        <v>2197</v>
      </c>
      <c r="DK123" s="1815" t="s">
        <v>2197</v>
      </c>
      <c r="DL123" s="1815" t="s">
        <v>2197</v>
      </c>
      <c r="DM123" s="1815" t="s">
        <v>2197</v>
      </c>
      <c r="DN123" s="1815" t="s">
        <v>2197</v>
      </c>
      <c r="DO123" s="1815" t="s">
        <v>2197</v>
      </c>
      <c r="DP123" s="1816" t="s">
        <v>2426</v>
      </c>
      <c r="DQ123" s="1815" t="s">
        <v>2194</v>
      </c>
      <c r="DR123" s="1815" t="s">
        <v>2197</v>
      </c>
      <c r="DS123" s="1815" t="s">
        <v>2197</v>
      </c>
      <c r="DT123" s="1815" t="s">
        <v>2417</v>
      </c>
      <c r="DU123" s="2633"/>
      <c r="DV123" s="2634"/>
      <c r="DW123" s="2535"/>
      <c r="DX123" s="2535"/>
      <c r="DY123" s="2536"/>
      <c r="DZ123" s="1815" t="s">
        <v>316</v>
      </c>
      <c r="EA123" s="1815" t="s">
        <v>2194</v>
      </c>
      <c r="EB123" s="1815" t="s">
        <v>2197</v>
      </c>
      <c r="EC123" s="1815" t="s">
        <v>2197</v>
      </c>
      <c r="ED123" s="1815" t="s">
        <v>2197</v>
      </c>
      <c r="EE123" s="1815" t="s">
        <v>2197</v>
      </c>
      <c r="EF123" s="1815" t="s">
        <v>2197</v>
      </c>
      <c r="EG123" s="1815" t="s">
        <v>2197</v>
      </c>
      <c r="EH123" s="1815" t="s">
        <v>2197</v>
      </c>
      <c r="EI123" s="1815" t="s">
        <v>2197</v>
      </c>
      <c r="EJ123" s="1816" t="s">
        <v>2426</v>
      </c>
      <c r="EK123" s="1816" t="s">
        <v>2415</v>
      </c>
      <c r="EL123" s="1815" t="s">
        <v>2194</v>
      </c>
      <c r="EM123" s="1815" t="s">
        <v>2197</v>
      </c>
      <c r="EN123" s="1815" t="s">
        <v>2197</v>
      </c>
      <c r="EO123" s="1815" t="s">
        <v>2417</v>
      </c>
      <c r="EP123" s="2633"/>
      <c r="EQ123" s="2634"/>
      <c r="ER123" s="2535"/>
      <c r="ES123" s="2535"/>
      <c r="ET123" s="2536"/>
      <c r="EU123" s="1816" t="s">
        <v>2415</v>
      </c>
      <c r="EV123" s="1816" t="s">
        <v>2415</v>
      </c>
      <c r="EW123" s="1815" t="s">
        <v>2417</v>
      </c>
      <c r="EX123" s="1816" t="s">
        <v>2415</v>
      </c>
      <c r="EY123" s="1816" t="s">
        <v>2415</v>
      </c>
      <c r="EZ123" s="2287" t="s">
        <v>2701</v>
      </c>
      <c r="FA123" s="1815" t="s">
        <v>744</v>
      </c>
      <c r="FB123" s="1815" t="s">
        <v>2194</v>
      </c>
      <c r="FC123" s="1815" t="s">
        <v>2194</v>
      </c>
      <c r="FD123" s="1815" t="s">
        <v>316</v>
      </c>
      <c r="FE123" s="1815" t="s">
        <v>2194</v>
      </c>
      <c r="FF123" s="1815" t="s">
        <v>2197</v>
      </c>
      <c r="FG123" s="1815" t="s">
        <v>2197</v>
      </c>
      <c r="FH123" s="1815" t="s">
        <v>2197</v>
      </c>
      <c r="FI123" s="1815" t="s">
        <v>2197</v>
      </c>
      <c r="FJ123" s="1815" t="s">
        <v>2197</v>
      </c>
      <c r="FK123" s="2633"/>
      <c r="FL123" s="2634"/>
    </row>
    <row r="124" spans="1:168" ht="19.5" customHeight="1">
      <c r="A124" s="620">
        <v>40544</v>
      </c>
      <c r="B124" s="64">
        <v>40544</v>
      </c>
      <c r="C124" s="990">
        <v>40544</v>
      </c>
      <c r="D124" s="75">
        <v>93824063</v>
      </c>
      <c r="E124" s="2355">
        <v>2419502</v>
      </c>
      <c r="F124" s="2355">
        <v>1491</v>
      </c>
      <c r="G124" s="2355">
        <v>85533</v>
      </c>
      <c r="H124" s="2355">
        <v>45391</v>
      </c>
      <c r="I124" s="2355">
        <v>730185</v>
      </c>
      <c r="J124" s="2355">
        <v>257334</v>
      </c>
      <c r="K124" s="2355">
        <v>472851</v>
      </c>
      <c r="L124" s="2355">
        <v>99079</v>
      </c>
      <c r="M124" s="2355">
        <v>358849</v>
      </c>
      <c r="N124" s="2355">
        <v>580</v>
      </c>
      <c r="O124" s="2355">
        <v>1214180</v>
      </c>
      <c r="P124" s="2355" t="s">
        <v>21</v>
      </c>
      <c r="Q124" s="2355">
        <v>3675</v>
      </c>
      <c r="R124" s="2355">
        <v>86340967</v>
      </c>
      <c r="S124" s="2355">
        <v>43947495</v>
      </c>
      <c r="T124" s="67">
        <v>40544</v>
      </c>
      <c r="U124" s="624">
        <v>40544</v>
      </c>
      <c r="V124" s="620">
        <v>40544</v>
      </c>
      <c r="W124" s="64">
        <v>40544</v>
      </c>
      <c r="X124" s="990">
        <v>40544</v>
      </c>
      <c r="Y124" s="2355">
        <v>51979487</v>
      </c>
      <c r="Z124" s="2354">
        <v>3133199</v>
      </c>
      <c r="AA124" s="2354">
        <v>13834476</v>
      </c>
      <c r="AB124" s="2355">
        <v>33349037</v>
      </c>
      <c r="AC124" s="2355" t="s">
        <v>21</v>
      </c>
      <c r="AD124" s="2355">
        <v>8182069</v>
      </c>
      <c r="AE124" s="2355">
        <v>61409191</v>
      </c>
      <c r="AF124" s="2355">
        <v>4133942</v>
      </c>
      <c r="AG124" s="2354">
        <v>63791</v>
      </c>
      <c r="AH124" s="2355">
        <v>26745</v>
      </c>
      <c r="AI124" s="2355">
        <v>350978</v>
      </c>
      <c r="AJ124" s="2355">
        <v>1630179</v>
      </c>
      <c r="AK124" s="2355">
        <v>1791511</v>
      </c>
      <c r="AL124" s="2355">
        <v>10071003</v>
      </c>
      <c r="AM124" s="2355" t="s">
        <v>21</v>
      </c>
      <c r="AN124" s="2355" t="s">
        <v>21</v>
      </c>
      <c r="AO124" s="67">
        <v>40544</v>
      </c>
      <c r="AP124" s="624">
        <v>40544</v>
      </c>
      <c r="AQ124" s="620">
        <v>40544</v>
      </c>
      <c r="AR124" s="64">
        <v>40544</v>
      </c>
      <c r="AS124" s="990">
        <v>40544</v>
      </c>
      <c r="AT124" s="2355">
        <v>13188</v>
      </c>
      <c r="AU124" s="2355">
        <v>2252</v>
      </c>
      <c r="AV124" s="2354" t="s">
        <v>21</v>
      </c>
      <c r="AW124" s="2355" t="s">
        <v>21</v>
      </c>
      <c r="AX124" s="2355">
        <v>173828</v>
      </c>
      <c r="AY124" s="2354">
        <v>99781</v>
      </c>
      <c r="AZ124" s="2355">
        <v>70972</v>
      </c>
      <c r="BA124" s="2354">
        <v>59167</v>
      </c>
      <c r="BB124" s="2355">
        <v>231534</v>
      </c>
      <c r="BC124" s="2355">
        <v>4544</v>
      </c>
      <c r="BD124" s="2355" t="s">
        <v>21</v>
      </c>
      <c r="BE124" s="2355" t="s">
        <v>21</v>
      </c>
      <c r="BF124" s="2355" t="s">
        <v>21</v>
      </c>
      <c r="BG124" s="2355">
        <v>58562</v>
      </c>
      <c r="BH124" s="2355">
        <v>3404</v>
      </c>
      <c r="BI124" s="2355">
        <v>37022450</v>
      </c>
      <c r="BJ124" s="67">
        <v>40544</v>
      </c>
      <c r="BK124" s="624">
        <v>40544</v>
      </c>
      <c r="BL124" s="620">
        <v>40544</v>
      </c>
      <c r="BM124" s="64">
        <v>40544</v>
      </c>
      <c r="BN124" s="990">
        <v>40544</v>
      </c>
      <c r="BO124" s="2355" t="s">
        <v>21</v>
      </c>
      <c r="BP124" s="2355">
        <v>3675</v>
      </c>
      <c r="BQ124" s="2354">
        <v>643964</v>
      </c>
      <c r="BR124" s="2355">
        <v>542319</v>
      </c>
      <c r="BS124" s="2355">
        <v>310500</v>
      </c>
      <c r="BT124" s="2355" t="s">
        <v>21</v>
      </c>
      <c r="BU124" s="2354">
        <v>11060</v>
      </c>
      <c r="BV124" s="2355">
        <v>161831</v>
      </c>
      <c r="BW124" s="2355">
        <v>9981</v>
      </c>
      <c r="BX124" s="2355">
        <v>59497</v>
      </c>
      <c r="BY124" s="2355">
        <v>6</v>
      </c>
      <c r="BZ124" s="2355">
        <v>15</v>
      </c>
      <c r="CA124" s="2355">
        <v>14</v>
      </c>
      <c r="CB124" s="2355">
        <v>65767</v>
      </c>
      <c r="CC124" s="2355">
        <v>560</v>
      </c>
      <c r="CD124" s="2355">
        <v>2171016</v>
      </c>
      <c r="CE124" s="67">
        <v>40544</v>
      </c>
      <c r="CF124" s="624">
        <v>40544</v>
      </c>
      <c r="CG124" s="620">
        <v>40544</v>
      </c>
      <c r="CH124" s="64">
        <v>40544</v>
      </c>
      <c r="CI124" s="990">
        <v>40544</v>
      </c>
      <c r="CJ124" s="2355">
        <v>2136</v>
      </c>
      <c r="CK124" s="2355">
        <v>1691</v>
      </c>
      <c r="CL124" s="2354">
        <v>20539</v>
      </c>
      <c r="CM124" s="2355">
        <v>8457</v>
      </c>
      <c r="CN124" s="2355">
        <v>12082</v>
      </c>
      <c r="CO124" s="2355">
        <v>88434</v>
      </c>
      <c r="CP124" s="2354" t="s">
        <v>21</v>
      </c>
      <c r="CQ124" s="2355" t="s">
        <v>21</v>
      </c>
      <c r="CR124" s="2355">
        <v>2155465</v>
      </c>
      <c r="CS124" s="2355" t="s">
        <v>21</v>
      </c>
      <c r="CT124" s="2355">
        <v>767033</v>
      </c>
      <c r="CU124" s="2355">
        <v>41659</v>
      </c>
      <c r="CV124" s="2355">
        <v>462490</v>
      </c>
      <c r="CW124" s="2355">
        <v>3237383</v>
      </c>
      <c r="CX124" s="2355">
        <v>182503</v>
      </c>
      <c r="CY124" s="2355">
        <v>1568</v>
      </c>
      <c r="CZ124" s="67">
        <v>40544</v>
      </c>
      <c r="DA124" s="624">
        <v>40544</v>
      </c>
      <c r="DB124" s="620">
        <v>40544</v>
      </c>
      <c r="DC124" s="64">
        <v>40544</v>
      </c>
      <c r="DD124" s="990">
        <v>40544</v>
      </c>
      <c r="DE124" s="2355" t="s">
        <v>21</v>
      </c>
      <c r="DF124" s="2354">
        <v>12639417</v>
      </c>
      <c r="DG124" s="2354">
        <v>58056</v>
      </c>
      <c r="DH124" s="2355">
        <v>234714</v>
      </c>
      <c r="DI124" s="2355">
        <v>75071</v>
      </c>
      <c r="DJ124" s="2355">
        <v>1</v>
      </c>
      <c r="DK124" s="2355">
        <v>13566</v>
      </c>
      <c r="DL124" s="2354">
        <v>576</v>
      </c>
      <c r="DM124" s="2355">
        <v>44904</v>
      </c>
      <c r="DN124" s="2355">
        <v>44199</v>
      </c>
      <c r="DO124" s="2355">
        <v>705</v>
      </c>
      <c r="DP124" s="2355">
        <v>12361</v>
      </c>
      <c r="DQ124" s="2355" t="s">
        <v>21</v>
      </c>
      <c r="DR124" s="2355" t="s">
        <v>21</v>
      </c>
      <c r="DS124" s="2355">
        <v>100099</v>
      </c>
      <c r="DT124" s="2355">
        <v>189</v>
      </c>
      <c r="DU124" s="67">
        <v>40544</v>
      </c>
      <c r="DV124" s="624">
        <v>40544</v>
      </c>
      <c r="DW124" s="620">
        <v>40544</v>
      </c>
      <c r="DX124" s="64">
        <v>40544</v>
      </c>
      <c r="DY124" s="990">
        <v>40544</v>
      </c>
      <c r="DZ124" s="2355">
        <v>307169</v>
      </c>
      <c r="EA124" s="2355">
        <v>3179</v>
      </c>
      <c r="EB124" s="2355">
        <v>7600032</v>
      </c>
      <c r="EC124" s="2354">
        <v>618017</v>
      </c>
      <c r="ED124" s="2355">
        <v>15029</v>
      </c>
      <c r="EE124" s="2355">
        <v>23381</v>
      </c>
      <c r="EF124" s="2355">
        <v>395208</v>
      </c>
      <c r="EG124" s="2354">
        <v>101068</v>
      </c>
      <c r="EH124" s="2355">
        <v>294140</v>
      </c>
      <c r="EI124" s="2355" t="s">
        <v>21</v>
      </c>
      <c r="EJ124" s="2355">
        <v>121692</v>
      </c>
      <c r="EK124" s="2355">
        <v>580</v>
      </c>
      <c r="EL124" s="2355" t="s">
        <v>21</v>
      </c>
      <c r="EM124" s="2355" t="s">
        <v>21</v>
      </c>
      <c r="EN124" s="2355">
        <v>5721765</v>
      </c>
      <c r="EO124" s="2355">
        <v>588841</v>
      </c>
      <c r="EP124" s="67">
        <v>40544</v>
      </c>
      <c r="EQ124" s="624">
        <v>40544</v>
      </c>
      <c r="ER124" s="620">
        <v>40544</v>
      </c>
      <c r="ES124" s="64">
        <v>40544</v>
      </c>
      <c r="ET124" s="990">
        <v>40544</v>
      </c>
      <c r="EU124" s="2355">
        <v>4294</v>
      </c>
      <c r="EV124" s="2355">
        <v>1374</v>
      </c>
      <c r="EW124" s="2355">
        <v>61181</v>
      </c>
      <c r="EX124" s="2355">
        <v>368451</v>
      </c>
      <c r="EY124" s="2355">
        <v>408396</v>
      </c>
      <c r="EZ124" s="2355">
        <v>278553</v>
      </c>
      <c r="FA124" s="2355" t="s">
        <v>21</v>
      </c>
      <c r="FB124" s="2355" t="s">
        <v>21</v>
      </c>
      <c r="FC124" s="2354" t="s">
        <v>21</v>
      </c>
      <c r="FD124" s="2354">
        <v>9835038</v>
      </c>
      <c r="FE124" s="2354">
        <v>1984651</v>
      </c>
      <c r="FF124" s="2355">
        <v>34386052</v>
      </c>
      <c r="FG124" s="2355">
        <v>333148</v>
      </c>
      <c r="FH124" s="2355" t="s">
        <v>21</v>
      </c>
      <c r="FI124" s="2354">
        <v>84</v>
      </c>
      <c r="FJ124" s="2355">
        <v>207</v>
      </c>
      <c r="FK124" s="67">
        <v>40544</v>
      </c>
      <c r="FL124" s="624">
        <v>40544</v>
      </c>
    </row>
    <row r="125" spans="1:168" ht="14.25" customHeight="1">
      <c r="A125" s="73"/>
      <c r="B125" s="64">
        <v>40909</v>
      </c>
      <c r="C125" s="127"/>
      <c r="D125" s="75">
        <v>92958217</v>
      </c>
      <c r="E125" s="2355">
        <v>2234528</v>
      </c>
      <c r="F125" s="2355">
        <v>1521</v>
      </c>
      <c r="G125" s="2355">
        <v>97562</v>
      </c>
      <c r="H125" s="2355">
        <v>29958</v>
      </c>
      <c r="I125" s="2355">
        <v>615989</v>
      </c>
      <c r="J125" s="2355">
        <v>257624</v>
      </c>
      <c r="K125" s="2355">
        <v>358365</v>
      </c>
      <c r="L125" s="2355">
        <v>111136</v>
      </c>
      <c r="M125" s="2355">
        <v>313388</v>
      </c>
      <c r="N125" s="2355">
        <v>452</v>
      </c>
      <c r="O125" s="2355">
        <v>1199991</v>
      </c>
      <c r="P125" s="2355" t="s">
        <v>21</v>
      </c>
      <c r="Q125" s="2355">
        <v>3692</v>
      </c>
      <c r="R125" s="2355">
        <v>85662027</v>
      </c>
      <c r="S125" s="2355">
        <v>43232133</v>
      </c>
      <c r="T125" s="67">
        <v>40909</v>
      </c>
      <c r="U125" s="624">
        <v>40909</v>
      </c>
      <c r="V125" s="73"/>
      <c r="W125" s="64">
        <v>40909</v>
      </c>
      <c r="X125" s="127"/>
      <c r="Y125" s="2355">
        <v>52356527</v>
      </c>
      <c r="Z125" s="2355">
        <v>3745114</v>
      </c>
      <c r="AA125" s="2355">
        <v>14516226</v>
      </c>
      <c r="AB125" s="2355">
        <v>32577119</v>
      </c>
      <c r="AC125" s="2355" t="s">
        <v>21</v>
      </c>
      <c r="AD125" s="2355">
        <v>7971246</v>
      </c>
      <c r="AE125" s="2355">
        <v>61576324</v>
      </c>
      <c r="AF125" s="2355">
        <v>4114424</v>
      </c>
      <c r="AG125" s="2355">
        <v>65076</v>
      </c>
      <c r="AH125" s="2355">
        <v>25644</v>
      </c>
      <c r="AI125" s="2355">
        <v>408016</v>
      </c>
      <c r="AJ125" s="2355">
        <v>1631461</v>
      </c>
      <c r="AK125" s="2355">
        <v>1790873</v>
      </c>
      <c r="AL125" s="2355">
        <v>10485050</v>
      </c>
      <c r="AM125" s="2355" t="s">
        <v>21</v>
      </c>
      <c r="AN125" s="2355" t="s">
        <v>21</v>
      </c>
      <c r="AO125" s="67">
        <v>40909</v>
      </c>
      <c r="AP125" s="624">
        <v>40909</v>
      </c>
      <c r="AQ125" s="73"/>
      <c r="AR125" s="64">
        <v>40909</v>
      </c>
      <c r="AS125" s="127"/>
      <c r="AT125" s="2355">
        <v>8332</v>
      </c>
      <c r="AU125" s="2355">
        <v>1448</v>
      </c>
      <c r="AV125" s="2355" t="s">
        <v>21</v>
      </c>
      <c r="AW125" s="2355" t="s">
        <v>21</v>
      </c>
      <c r="AX125" s="2355">
        <v>165510</v>
      </c>
      <c r="AY125" s="2355">
        <v>119800</v>
      </c>
      <c r="AZ125" s="2355">
        <v>64424</v>
      </c>
      <c r="BA125" s="2355">
        <v>33514</v>
      </c>
      <c r="BB125" s="2355">
        <v>198194</v>
      </c>
      <c r="BC125" s="2355">
        <v>4331</v>
      </c>
      <c r="BD125" s="2355">
        <v>236</v>
      </c>
      <c r="BE125" s="2355" t="s">
        <v>21</v>
      </c>
      <c r="BF125" s="2355" t="s">
        <v>21</v>
      </c>
      <c r="BG125" s="2355">
        <v>60772</v>
      </c>
      <c r="BH125" s="2355">
        <v>3430</v>
      </c>
      <c r="BI125" s="2355">
        <v>37300554</v>
      </c>
      <c r="BJ125" s="67">
        <v>40909</v>
      </c>
      <c r="BK125" s="624">
        <v>40909</v>
      </c>
      <c r="BL125" s="73"/>
      <c r="BM125" s="64">
        <v>40909</v>
      </c>
      <c r="BN125" s="127"/>
      <c r="BO125" s="2355" t="s">
        <v>21</v>
      </c>
      <c r="BP125" s="2355">
        <v>3692</v>
      </c>
      <c r="BQ125" s="2355">
        <v>718908</v>
      </c>
      <c r="BR125" s="2355">
        <v>678928</v>
      </c>
      <c r="BS125" s="2355">
        <v>292585</v>
      </c>
      <c r="BT125" s="2355" t="s">
        <v>21</v>
      </c>
      <c r="BU125" s="2355">
        <v>11858</v>
      </c>
      <c r="BV125" s="2355">
        <v>141709</v>
      </c>
      <c r="BW125" s="2355">
        <v>8169</v>
      </c>
      <c r="BX125" s="2355">
        <v>60400</v>
      </c>
      <c r="BY125" s="2355">
        <v>154</v>
      </c>
      <c r="BZ125" s="2355">
        <v>14</v>
      </c>
      <c r="CA125" s="2355">
        <v>13</v>
      </c>
      <c r="CB125" s="2355">
        <v>62632</v>
      </c>
      <c r="CC125" s="2355">
        <v>215</v>
      </c>
      <c r="CD125" s="2355">
        <v>2440925</v>
      </c>
      <c r="CE125" s="67">
        <v>40909</v>
      </c>
      <c r="CF125" s="624">
        <v>40909</v>
      </c>
      <c r="CG125" s="73"/>
      <c r="CH125" s="64">
        <v>40909</v>
      </c>
      <c r="CI125" s="127"/>
      <c r="CJ125" s="2355">
        <v>568</v>
      </c>
      <c r="CK125" s="2355">
        <v>1677</v>
      </c>
      <c r="CL125" s="2355">
        <v>17815</v>
      </c>
      <c r="CM125" s="2355">
        <v>9934</v>
      </c>
      <c r="CN125" s="2355">
        <v>7882</v>
      </c>
      <c r="CO125" s="2355">
        <v>84973</v>
      </c>
      <c r="CP125" s="2355" t="s">
        <v>21</v>
      </c>
      <c r="CQ125" s="2355" t="s">
        <v>21</v>
      </c>
      <c r="CR125" s="2355">
        <v>2175987</v>
      </c>
      <c r="CS125" s="2355" t="s">
        <v>21</v>
      </c>
      <c r="CT125" s="2355">
        <v>804772</v>
      </c>
      <c r="CU125" s="2355">
        <v>46282</v>
      </c>
      <c r="CV125" s="2355">
        <v>473103</v>
      </c>
      <c r="CW125" s="2355">
        <v>3223255</v>
      </c>
      <c r="CX125" s="2355">
        <v>195670</v>
      </c>
      <c r="CY125" s="2355">
        <v>1824</v>
      </c>
      <c r="CZ125" s="67">
        <v>40909</v>
      </c>
      <c r="DA125" s="624">
        <v>40909</v>
      </c>
      <c r="DB125" s="73"/>
      <c r="DC125" s="64">
        <v>40909</v>
      </c>
      <c r="DD125" s="127"/>
      <c r="DE125" s="2355" t="s">
        <v>21</v>
      </c>
      <c r="DF125" s="2355">
        <v>12890204</v>
      </c>
      <c r="DG125" s="2355">
        <v>33558</v>
      </c>
      <c r="DH125" s="2355">
        <v>222479</v>
      </c>
      <c r="DI125" s="2355">
        <v>58890</v>
      </c>
      <c r="DJ125" s="2355" t="s">
        <v>21</v>
      </c>
      <c r="DK125" s="2355">
        <v>12667</v>
      </c>
      <c r="DL125" s="2355">
        <v>693</v>
      </c>
      <c r="DM125" s="2355">
        <v>31373</v>
      </c>
      <c r="DN125" s="2355">
        <v>31357</v>
      </c>
      <c r="DO125" s="2355">
        <v>16</v>
      </c>
      <c r="DP125" s="2355">
        <v>11049</v>
      </c>
      <c r="DQ125" s="2355" t="s">
        <v>21</v>
      </c>
      <c r="DR125" s="2355" t="s">
        <v>21</v>
      </c>
      <c r="DS125" s="2355">
        <v>100128</v>
      </c>
      <c r="DT125" s="2355">
        <v>35</v>
      </c>
      <c r="DU125" s="67">
        <v>40909</v>
      </c>
      <c r="DV125" s="624">
        <v>40909</v>
      </c>
      <c r="DW125" s="73"/>
      <c r="DX125" s="64">
        <v>40909</v>
      </c>
      <c r="DY125" s="127"/>
      <c r="DZ125" s="2355">
        <v>304453</v>
      </c>
      <c r="EA125" s="2355">
        <v>1845</v>
      </c>
      <c r="EB125" s="2355">
        <v>7489292</v>
      </c>
      <c r="EC125" s="2355">
        <v>493486</v>
      </c>
      <c r="ED125" s="2355">
        <v>29409</v>
      </c>
      <c r="EE125" s="2355">
        <v>5946</v>
      </c>
      <c r="EF125" s="2355">
        <v>315719</v>
      </c>
      <c r="EG125" s="2355">
        <v>110386</v>
      </c>
      <c r="EH125" s="2355">
        <v>205333</v>
      </c>
      <c r="EI125" s="2355" t="s">
        <v>21</v>
      </c>
      <c r="EJ125" s="2355">
        <v>95563</v>
      </c>
      <c r="EK125" s="2355">
        <v>452</v>
      </c>
      <c r="EL125" s="2355" t="s">
        <v>21</v>
      </c>
      <c r="EM125" s="2355" t="s">
        <v>21</v>
      </c>
      <c r="EN125" s="2355">
        <v>5752038</v>
      </c>
      <c r="EO125" s="2355">
        <v>598498</v>
      </c>
      <c r="EP125" s="67">
        <v>40909</v>
      </c>
      <c r="EQ125" s="624">
        <v>40909</v>
      </c>
      <c r="ER125" s="73"/>
      <c r="ES125" s="64">
        <v>40909</v>
      </c>
      <c r="ET125" s="127"/>
      <c r="EU125" s="2355">
        <v>4677</v>
      </c>
      <c r="EV125" s="2355">
        <v>1722</v>
      </c>
      <c r="EW125" s="2355">
        <v>66247</v>
      </c>
      <c r="EX125" s="2355">
        <v>392140</v>
      </c>
      <c r="EY125" s="2355">
        <v>434849</v>
      </c>
      <c r="EZ125" s="2355">
        <v>285983</v>
      </c>
      <c r="FA125" s="2355" t="s">
        <v>21</v>
      </c>
      <c r="FB125" s="2355" t="s">
        <v>21</v>
      </c>
      <c r="FC125" s="2355" t="s">
        <v>21</v>
      </c>
      <c r="FD125" s="2355">
        <v>9570661</v>
      </c>
      <c r="FE125" s="2355">
        <v>2059599</v>
      </c>
      <c r="FF125" s="2355">
        <v>33303501</v>
      </c>
      <c r="FG125" s="2355">
        <v>297412</v>
      </c>
      <c r="FH125" s="2355" t="s">
        <v>21</v>
      </c>
      <c r="FI125" s="2355">
        <v>67</v>
      </c>
      <c r="FJ125" s="2355">
        <v>192</v>
      </c>
      <c r="FK125" s="67">
        <v>40909</v>
      </c>
      <c r="FL125" s="624">
        <v>40909</v>
      </c>
    </row>
    <row r="126" spans="1:168" ht="14.25" customHeight="1">
      <c r="A126" s="73"/>
      <c r="B126" s="64">
        <v>41275</v>
      </c>
      <c r="C126" s="127"/>
      <c r="D126" s="75">
        <v>95471015</v>
      </c>
      <c r="E126" s="2355">
        <v>1974980</v>
      </c>
      <c r="F126" s="2355">
        <v>1682</v>
      </c>
      <c r="G126" s="2355">
        <v>95573</v>
      </c>
      <c r="H126" s="2355">
        <v>21694</v>
      </c>
      <c r="I126" s="2355">
        <v>512985</v>
      </c>
      <c r="J126" s="2355">
        <v>250459</v>
      </c>
      <c r="K126" s="2355">
        <v>262526</v>
      </c>
      <c r="L126" s="2355">
        <v>86641</v>
      </c>
      <c r="M126" s="2355">
        <v>243921</v>
      </c>
      <c r="N126" s="2355">
        <v>443</v>
      </c>
      <c r="O126" s="2355">
        <v>1172524</v>
      </c>
      <c r="P126" s="2355" t="s">
        <v>21</v>
      </c>
      <c r="Q126" s="2355">
        <v>3871</v>
      </c>
      <c r="R126" s="2355">
        <v>88461944</v>
      </c>
      <c r="S126" s="2355">
        <v>43581493</v>
      </c>
      <c r="T126" s="67">
        <v>41275</v>
      </c>
      <c r="U126" s="624">
        <v>41275</v>
      </c>
      <c r="V126" s="73"/>
      <c r="W126" s="64">
        <v>41275</v>
      </c>
      <c r="X126" s="127"/>
      <c r="Y126" s="2355">
        <v>54633695</v>
      </c>
      <c r="Z126" s="2355">
        <v>3697716</v>
      </c>
      <c r="AA126" s="2355">
        <v>15931577</v>
      </c>
      <c r="AB126" s="2355">
        <v>33664808</v>
      </c>
      <c r="AC126" s="2355" t="s">
        <v>21</v>
      </c>
      <c r="AD126" s="2355">
        <v>7920195</v>
      </c>
      <c r="AE126" s="2355">
        <v>65439261</v>
      </c>
      <c r="AF126" s="2355">
        <v>4157298</v>
      </c>
      <c r="AG126" s="2355">
        <v>76335</v>
      </c>
      <c r="AH126" s="2355">
        <v>27377</v>
      </c>
      <c r="AI126" s="2355">
        <v>450777</v>
      </c>
      <c r="AJ126" s="2355">
        <v>1636748</v>
      </c>
      <c r="AK126" s="2355">
        <v>1794009</v>
      </c>
      <c r="AL126" s="2355">
        <v>11266437</v>
      </c>
      <c r="AM126" s="2355" t="s">
        <v>21</v>
      </c>
      <c r="AN126" s="2355">
        <v>13941</v>
      </c>
      <c r="AO126" s="67">
        <v>41275</v>
      </c>
      <c r="AP126" s="624">
        <v>41275</v>
      </c>
      <c r="AQ126" s="73"/>
      <c r="AR126" s="64">
        <v>41275</v>
      </c>
      <c r="AS126" s="127"/>
      <c r="AT126" s="2355">
        <v>3462</v>
      </c>
      <c r="AU126" s="2355">
        <v>397</v>
      </c>
      <c r="AV126" s="2355" t="s">
        <v>21</v>
      </c>
      <c r="AW126" s="2355" t="s">
        <v>21</v>
      </c>
      <c r="AX126" s="2355">
        <v>180928</v>
      </c>
      <c r="AY126" s="2355">
        <v>138302</v>
      </c>
      <c r="AZ126" s="2355">
        <v>67542</v>
      </c>
      <c r="BA126" s="2355">
        <v>28895</v>
      </c>
      <c r="BB126" s="2355">
        <v>232359</v>
      </c>
      <c r="BC126" s="2355">
        <v>3675</v>
      </c>
      <c r="BD126" s="2355">
        <v>528</v>
      </c>
      <c r="BE126" s="2355" t="s">
        <v>21</v>
      </c>
      <c r="BF126" s="2355" t="s">
        <v>21</v>
      </c>
      <c r="BG126" s="2355">
        <v>40649</v>
      </c>
      <c r="BH126" s="2355">
        <v>3684</v>
      </c>
      <c r="BI126" s="2355">
        <v>38967928</v>
      </c>
      <c r="BJ126" s="67">
        <v>41275</v>
      </c>
      <c r="BK126" s="624">
        <v>41275</v>
      </c>
      <c r="BL126" s="73"/>
      <c r="BM126" s="64">
        <v>41275</v>
      </c>
      <c r="BN126" s="127"/>
      <c r="BO126" s="2355" t="s">
        <v>21</v>
      </c>
      <c r="BP126" s="2355">
        <v>3837</v>
      </c>
      <c r="BQ126" s="2355">
        <v>757654</v>
      </c>
      <c r="BR126" s="2355">
        <v>728351</v>
      </c>
      <c r="BS126" s="2355">
        <v>301842</v>
      </c>
      <c r="BT126" s="2355" t="s">
        <v>21</v>
      </c>
      <c r="BU126" s="2355">
        <v>8966</v>
      </c>
      <c r="BV126" s="2355">
        <v>156076</v>
      </c>
      <c r="BW126" s="2355">
        <v>5091</v>
      </c>
      <c r="BX126" s="2355">
        <v>70749</v>
      </c>
      <c r="BY126" s="2355">
        <v>358</v>
      </c>
      <c r="BZ126" s="2355">
        <v>14</v>
      </c>
      <c r="CA126" s="2355">
        <v>13</v>
      </c>
      <c r="CB126" s="2355">
        <v>47801</v>
      </c>
      <c r="CC126" s="2355">
        <v>300</v>
      </c>
      <c r="CD126" s="2355">
        <v>2484352</v>
      </c>
      <c r="CE126" s="67">
        <v>41275</v>
      </c>
      <c r="CF126" s="624">
        <v>41275</v>
      </c>
      <c r="CG126" s="73"/>
      <c r="CH126" s="64">
        <v>41275</v>
      </c>
      <c r="CI126" s="127"/>
      <c r="CJ126" s="2355">
        <v>484</v>
      </c>
      <c r="CK126" s="2355">
        <v>1707</v>
      </c>
      <c r="CL126" s="2355">
        <v>18663</v>
      </c>
      <c r="CM126" s="2355">
        <v>14406</v>
      </c>
      <c r="CN126" s="2355">
        <v>4257</v>
      </c>
      <c r="CO126" s="2355">
        <v>82674</v>
      </c>
      <c r="CP126" s="2355" t="s">
        <v>21</v>
      </c>
      <c r="CQ126" s="2355" t="s">
        <v>21</v>
      </c>
      <c r="CR126" s="2355">
        <v>2286117</v>
      </c>
      <c r="CS126" s="2355" t="s">
        <v>21</v>
      </c>
      <c r="CT126" s="2355">
        <v>829295</v>
      </c>
      <c r="CU126" s="2355">
        <v>73274</v>
      </c>
      <c r="CV126" s="2355">
        <v>491610</v>
      </c>
      <c r="CW126" s="2355">
        <v>3429619</v>
      </c>
      <c r="CX126" s="2355">
        <v>224076</v>
      </c>
      <c r="CY126" s="2355">
        <v>5673</v>
      </c>
      <c r="CZ126" s="67">
        <v>41275</v>
      </c>
      <c r="DA126" s="624">
        <v>41275</v>
      </c>
      <c r="DB126" s="73"/>
      <c r="DC126" s="64">
        <v>41275</v>
      </c>
      <c r="DD126" s="127"/>
      <c r="DE126" s="2355" t="s">
        <v>21</v>
      </c>
      <c r="DF126" s="2355">
        <v>12538732</v>
      </c>
      <c r="DG126" s="2355">
        <v>63963</v>
      </c>
      <c r="DH126" s="2355">
        <v>213013</v>
      </c>
      <c r="DI126" s="2355">
        <v>45270</v>
      </c>
      <c r="DJ126" s="2355">
        <v>1</v>
      </c>
      <c r="DK126" s="2355">
        <v>12727</v>
      </c>
      <c r="DL126" s="2355">
        <v>741</v>
      </c>
      <c r="DM126" s="2355">
        <v>26312</v>
      </c>
      <c r="DN126" s="2355">
        <v>26312</v>
      </c>
      <c r="DO126" s="2355" t="s">
        <v>21</v>
      </c>
      <c r="DP126" s="2355">
        <v>4491</v>
      </c>
      <c r="DQ126" s="2355" t="s">
        <v>21</v>
      </c>
      <c r="DR126" s="2355" t="s">
        <v>21</v>
      </c>
      <c r="DS126" s="2355">
        <v>113891</v>
      </c>
      <c r="DT126" s="2355">
        <v>50</v>
      </c>
      <c r="DU126" s="67">
        <v>41275</v>
      </c>
      <c r="DV126" s="624">
        <v>41275</v>
      </c>
      <c r="DW126" s="73"/>
      <c r="DX126" s="64">
        <v>41275</v>
      </c>
      <c r="DY126" s="127"/>
      <c r="DZ126" s="2355">
        <v>300950</v>
      </c>
      <c r="EA126" s="2355">
        <v>3433</v>
      </c>
      <c r="EB126" s="2355">
        <v>7572575</v>
      </c>
      <c r="EC126" s="2355">
        <v>399287</v>
      </c>
      <c r="ED126" s="2355">
        <v>33481</v>
      </c>
      <c r="EE126" s="2355">
        <v>214</v>
      </c>
      <c r="EF126" s="2355">
        <v>258163</v>
      </c>
      <c r="EG126" s="2355">
        <v>102137</v>
      </c>
      <c r="EH126" s="2355">
        <v>156026</v>
      </c>
      <c r="EI126" s="2355" t="s">
        <v>21</v>
      </c>
      <c r="EJ126" s="2355">
        <v>72135</v>
      </c>
      <c r="EK126" s="2355">
        <v>443</v>
      </c>
      <c r="EL126" s="2355" t="s">
        <v>21</v>
      </c>
      <c r="EM126" s="2355">
        <v>5</v>
      </c>
      <c r="EN126" s="2355">
        <v>5935699</v>
      </c>
      <c r="EO126" s="2355">
        <v>660182</v>
      </c>
      <c r="EP126" s="67">
        <v>41275</v>
      </c>
      <c r="EQ126" s="624">
        <v>41275</v>
      </c>
      <c r="ER126" s="73"/>
      <c r="ES126" s="64">
        <v>41275</v>
      </c>
      <c r="ET126" s="127"/>
      <c r="EU126" s="2355">
        <v>5586</v>
      </c>
      <c r="EV126" s="2355">
        <v>2893</v>
      </c>
      <c r="EW126" s="2355">
        <v>71614</v>
      </c>
      <c r="EX126" s="2355">
        <v>373368</v>
      </c>
      <c r="EY126" s="2355">
        <v>414178</v>
      </c>
      <c r="EZ126" s="2355">
        <v>287614</v>
      </c>
      <c r="FA126" s="2355" t="s">
        <v>21</v>
      </c>
      <c r="FB126" s="2355" t="s">
        <v>21</v>
      </c>
      <c r="FC126" s="2355" t="s">
        <v>21</v>
      </c>
      <c r="FD126" s="2355">
        <v>9713598</v>
      </c>
      <c r="FE126" s="2355">
        <v>2087755</v>
      </c>
      <c r="FF126" s="2355">
        <v>33780857</v>
      </c>
      <c r="FG126" s="2355">
        <v>280561</v>
      </c>
      <c r="FH126" s="2355" t="s">
        <v>21</v>
      </c>
      <c r="FI126" s="2355">
        <v>129</v>
      </c>
      <c r="FJ126" s="2355">
        <v>145</v>
      </c>
      <c r="FK126" s="67">
        <v>41275</v>
      </c>
      <c r="FL126" s="624">
        <v>41275</v>
      </c>
    </row>
    <row r="127" spans="1:168" ht="14.25" customHeight="1">
      <c r="A127" s="73"/>
      <c r="B127" s="64">
        <v>41640</v>
      </c>
      <c r="C127" s="127"/>
      <c r="D127" s="75">
        <v>93935627</v>
      </c>
      <c r="E127" s="2355">
        <v>2104563</v>
      </c>
      <c r="F127" s="2355">
        <v>649</v>
      </c>
      <c r="G127" s="2355">
        <v>97473</v>
      </c>
      <c r="H127" s="2355">
        <v>20001</v>
      </c>
      <c r="I127" s="2355">
        <v>449907</v>
      </c>
      <c r="J127" s="2355">
        <v>221338</v>
      </c>
      <c r="K127" s="2355">
        <v>228569</v>
      </c>
      <c r="L127" s="2355">
        <v>100111</v>
      </c>
      <c r="M127" s="2355">
        <v>268639</v>
      </c>
      <c r="N127" s="2355">
        <v>544</v>
      </c>
      <c r="O127" s="2355">
        <v>1366015</v>
      </c>
      <c r="P127" s="2355" t="s">
        <v>21</v>
      </c>
      <c r="Q127" s="2355">
        <v>3775</v>
      </c>
      <c r="R127" s="2355">
        <v>86821092</v>
      </c>
      <c r="S127" s="2355">
        <v>42022228</v>
      </c>
      <c r="T127" s="67">
        <v>41640</v>
      </c>
      <c r="U127" s="624">
        <v>41640</v>
      </c>
      <c r="V127" s="73"/>
      <c r="W127" s="64">
        <v>41640</v>
      </c>
      <c r="X127" s="127"/>
      <c r="Y127" s="2355">
        <v>54359339</v>
      </c>
      <c r="Z127" s="2355">
        <v>3860166</v>
      </c>
      <c r="AA127" s="2355">
        <v>14950432</v>
      </c>
      <c r="AB127" s="2355">
        <v>33857518</v>
      </c>
      <c r="AC127" s="2355" t="s">
        <v>21</v>
      </c>
      <c r="AD127" s="2355">
        <v>7641964</v>
      </c>
      <c r="AE127" s="2355">
        <v>65780168</v>
      </c>
      <c r="AF127" s="2355">
        <v>4275172</v>
      </c>
      <c r="AG127" s="2355">
        <v>76957</v>
      </c>
      <c r="AH127" s="2355">
        <v>21450</v>
      </c>
      <c r="AI127" s="2355">
        <v>446389</v>
      </c>
      <c r="AJ127" s="2355">
        <v>1814267</v>
      </c>
      <c r="AK127" s="2355">
        <v>1989330</v>
      </c>
      <c r="AL127" s="2355">
        <v>11342656</v>
      </c>
      <c r="AM127" s="2355" t="s">
        <v>21</v>
      </c>
      <c r="AN127" s="2355">
        <v>20876</v>
      </c>
      <c r="AO127" s="67">
        <v>41640</v>
      </c>
      <c r="AP127" s="624">
        <v>41640</v>
      </c>
      <c r="AQ127" s="73"/>
      <c r="AR127" s="64">
        <v>41640</v>
      </c>
      <c r="AS127" s="127"/>
      <c r="AT127" s="2355">
        <v>2006</v>
      </c>
      <c r="AU127" s="2355">
        <v>643</v>
      </c>
      <c r="AV127" s="2355" t="s">
        <v>21</v>
      </c>
      <c r="AW127" s="2355" t="s">
        <v>21</v>
      </c>
      <c r="AX127" s="2355">
        <v>166468</v>
      </c>
      <c r="AY127" s="2355">
        <v>127323</v>
      </c>
      <c r="AZ127" s="2355">
        <v>52871</v>
      </c>
      <c r="BA127" s="2355">
        <v>28277</v>
      </c>
      <c r="BB127" s="2355">
        <v>276709</v>
      </c>
      <c r="BC127" s="2355">
        <v>4870</v>
      </c>
      <c r="BD127" s="2355">
        <v>632</v>
      </c>
      <c r="BE127" s="2355" t="s">
        <v>21</v>
      </c>
      <c r="BF127" s="2355" t="s">
        <v>21</v>
      </c>
      <c r="BG127" s="2355">
        <v>47639</v>
      </c>
      <c r="BH127" s="2355">
        <v>3614</v>
      </c>
      <c r="BI127" s="2355">
        <v>38657822</v>
      </c>
      <c r="BJ127" s="67">
        <v>41640</v>
      </c>
      <c r="BK127" s="624">
        <v>41640</v>
      </c>
      <c r="BL127" s="73"/>
      <c r="BM127" s="64">
        <v>41640</v>
      </c>
      <c r="BN127" s="127"/>
      <c r="BO127" s="2355" t="s">
        <v>21</v>
      </c>
      <c r="BP127" s="2355">
        <v>3375</v>
      </c>
      <c r="BQ127" s="2355">
        <v>704502</v>
      </c>
      <c r="BR127" s="2355">
        <v>635526</v>
      </c>
      <c r="BS127" s="2355">
        <v>303527</v>
      </c>
      <c r="BT127" s="2355" t="s">
        <v>21</v>
      </c>
      <c r="BU127" s="2355">
        <v>10781</v>
      </c>
      <c r="BV127" s="2355">
        <v>218813</v>
      </c>
      <c r="BW127" s="2355">
        <v>6374</v>
      </c>
      <c r="BX127" s="2355">
        <v>71749</v>
      </c>
      <c r="BY127" s="2355">
        <v>1214</v>
      </c>
      <c r="BZ127" s="2355">
        <v>14</v>
      </c>
      <c r="CA127" s="2355">
        <v>13</v>
      </c>
      <c r="CB127" s="2355">
        <v>42378</v>
      </c>
      <c r="CC127" s="2355">
        <v>283</v>
      </c>
      <c r="CD127" s="2355">
        <v>2311025</v>
      </c>
      <c r="CE127" s="67">
        <v>41640</v>
      </c>
      <c r="CF127" s="624">
        <v>41640</v>
      </c>
      <c r="CG127" s="73"/>
      <c r="CH127" s="64">
        <v>41640</v>
      </c>
      <c r="CI127" s="127"/>
      <c r="CJ127" s="2355">
        <v>1310</v>
      </c>
      <c r="CK127" s="2355">
        <v>1656</v>
      </c>
      <c r="CL127" s="2355">
        <v>17478</v>
      </c>
      <c r="CM127" s="2355">
        <v>13650</v>
      </c>
      <c r="CN127" s="2355">
        <v>3828</v>
      </c>
      <c r="CO127" s="2355">
        <v>83886</v>
      </c>
      <c r="CP127" s="2355" t="s">
        <v>21</v>
      </c>
      <c r="CQ127" s="2355" t="s">
        <v>21</v>
      </c>
      <c r="CR127" s="2355">
        <v>2297898</v>
      </c>
      <c r="CS127" s="2355" t="s">
        <v>21</v>
      </c>
      <c r="CT127" s="2355">
        <v>821083</v>
      </c>
      <c r="CU127" s="2355">
        <v>68498</v>
      </c>
      <c r="CV127" s="2355">
        <v>486902</v>
      </c>
      <c r="CW127" s="2355">
        <v>3642496</v>
      </c>
      <c r="CX127" s="2355">
        <v>236522</v>
      </c>
      <c r="CY127" s="2355">
        <v>7067</v>
      </c>
      <c r="CZ127" s="67">
        <v>41640</v>
      </c>
      <c r="DA127" s="624">
        <v>41640</v>
      </c>
      <c r="DB127" s="73"/>
      <c r="DC127" s="64">
        <v>41640</v>
      </c>
      <c r="DD127" s="127"/>
      <c r="DE127" s="2355" t="s">
        <v>21</v>
      </c>
      <c r="DF127" s="2355">
        <v>12658872</v>
      </c>
      <c r="DG127" s="2355">
        <v>69796</v>
      </c>
      <c r="DH127" s="2355">
        <v>240091</v>
      </c>
      <c r="DI127" s="2355">
        <v>42744</v>
      </c>
      <c r="DJ127" s="2355" t="s">
        <v>21</v>
      </c>
      <c r="DK127" s="2355">
        <v>13226</v>
      </c>
      <c r="DL127" s="2355">
        <v>740</v>
      </c>
      <c r="DM127" s="2355">
        <v>27432</v>
      </c>
      <c r="DN127" s="2355">
        <v>27432</v>
      </c>
      <c r="DO127" s="2355" t="s">
        <v>21</v>
      </c>
      <c r="DP127" s="2355">
        <v>1345</v>
      </c>
      <c r="DQ127" s="2355" t="s">
        <v>21</v>
      </c>
      <c r="DR127" s="2355" t="s">
        <v>21</v>
      </c>
      <c r="DS127" s="2355">
        <v>132263</v>
      </c>
      <c r="DT127" s="2355">
        <v>22</v>
      </c>
      <c r="DU127" s="67">
        <v>41640</v>
      </c>
      <c r="DV127" s="624">
        <v>41640</v>
      </c>
      <c r="DW127" s="73"/>
      <c r="DX127" s="64">
        <v>41640</v>
      </c>
      <c r="DY127" s="127"/>
      <c r="DZ127" s="2355">
        <v>289447</v>
      </c>
      <c r="EA127" s="2355">
        <v>1763</v>
      </c>
      <c r="EB127" s="2355">
        <v>7645422</v>
      </c>
      <c r="EC127" s="2355">
        <v>376527</v>
      </c>
      <c r="ED127" s="2355">
        <v>34615</v>
      </c>
      <c r="EE127" s="2355">
        <v>267</v>
      </c>
      <c r="EF127" s="2355">
        <v>222820</v>
      </c>
      <c r="EG127" s="2355">
        <v>80869</v>
      </c>
      <c r="EH127" s="2355">
        <v>141951</v>
      </c>
      <c r="EI127" s="2355" t="s">
        <v>21</v>
      </c>
      <c r="EJ127" s="2355">
        <v>81829</v>
      </c>
      <c r="EK127" s="2355">
        <v>544</v>
      </c>
      <c r="EL127" s="2355" t="s">
        <v>21</v>
      </c>
      <c r="EM127" s="2355">
        <v>4</v>
      </c>
      <c r="EN127" s="2355">
        <v>6030987</v>
      </c>
      <c r="EO127" s="2355">
        <v>613293</v>
      </c>
      <c r="EP127" s="67">
        <v>41640</v>
      </c>
      <c r="EQ127" s="624">
        <v>41640</v>
      </c>
      <c r="ER127" s="73"/>
      <c r="ES127" s="64">
        <v>41640</v>
      </c>
      <c r="ET127" s="127"/>
      <c r="EU127" s="2355">
        <v>5208</v>
      </c>
      <c r="EV127" s="2355">
        <v>2597</v>
      </c>
      <c r="EW127" s="2355">
        <v>73782</v>
      </c>
      <c r="EX127" s="2355">
        <v>376419</v>
      </c>
      <c r="EY127" s="2355">
        <v>417795</v>
      </c>
      <c r="EZ127" s="2355">
        <v>333652</v>
      </c>
      <c r="FA127" s="2355" t="s">
        <v>21</v>
      </c>
      <c r="FB127" s="2355" t="s">
        <v>21</v>
      </c>
      <c r="FC127" s="2355" t="s">
        <v>21</v>
      </c>
      <c r="FD127" s="2355">
        <v>9624087</v>
      </c>
      <c r="FE127" s="2355">
        <v>2071493</v>
      </c>
      <c r="FF127" s="2355">
        <v>32555460</v>
      </c>
      <c r="FG127" s="2355">
        <v>404158</v>
      </c>
      <c r="FH127" s="2355">
        <v>15</v>
      </c>
      <c r="FI127" s="2355">
        <v>203</v>
      </c>
      <c r="FJ127" s="2355">
        <v>360</v>
      </c>
      <c r="FK127" s="67">
        <v>41640</v>
      </c>
      <c r="FL127" s="624">
        <v>41640</v>
      </c>
    </row>
    <row r="128" spans="1:168" ht="14.25" customHeight="1">
      <c r="A128" s="73"/>
      <c r="B128" s="64">
        <v>42005</v>
      </c>
      <c r="C128" s="127"/>
      <c r="D128" s="75">
        <v>89421329</v>
      </c>
      <c r="E128" s="2355">
        <v>2070818</v>
      </c>
      <c r="F128" s="2355">
        <v>1284</v>
      </c>
      <c r="G128" s="2355">
        <v>94339</v>
      </c>
      <c r="H128" s="2355">
        <v>20327</v>
      </c>
      <c r="I128" s="2355">
        <v>444587</v>
      </c>
      <c r="J128" s="2355">
        <v>201423</v>
      </c>
      <c r="K128" s="2355">
        <v>243164</v>
      </c>
      <c r="L128" s="2355">
        <v>83577</v>
      </c>
      <c r="M128" s="2355">
        <v>300412</v>
      </c>
      <c r="N128" s="2355">
        <v>521</v>
      </c>
      <c r="O128" s="2355">
        <v>1300154</v>
      </c>
      <c r="P128" s="2355" t="s">
        <v>21</v>
      </c>
      <c r="Q128" s="2355">
        <v>3551</v>
      </c>
      <c r="R128" s="2355">
        <v>82520425</v>
      </c>
      <c r="S128" s="2355">
        <v>39671252</v>
      </c>
      <c r="T128" s="67">
        <v>42005</v>
      </c>
      <c r="U128" s="624">
        <v>42005</v>
      </c>
      <c r="V128" s="73"/>
      <c r="W128" s="64">
        <v>42005</v>
      </c>
      <c r="X128" s="127"/>
      <c r="Y128" s="2355">
        <v>52169505</v>
      </c>
      <c r="Z128" s="2355">
        <v>3961765</v>
      </c>
      <c r="AA128" s="2355">
        <v>14437292</v>
      </c>
      <c r="AB128" s="2355">
        <v>32364755</v>
      </c>
      <c r="AC128" s="2355" t="s">
        <v>21</v>
      </c>
      <c r="AD128" s="2355">
        <v>7117123</v>
      </c>
      <c r="AE128" s="2355">
        <v>62720574</v>
      </c>
      <c r="AF128" s="2355">
        <v>4124789</v>
      </c>
      <c r="AG128" s="2355">
        <v>72437</v>
      </c>
      <c r="AH128" s="2355">
        <v>24535</v>
      </c>
      <c r="AI128" s="2355">
        <v>424431</v>
      </c>
      <c r="AJ128" s="2355">
        <v>1788057</v>
      </c>
      <c r="AK128" s="2355">
        <v>1960146</v>
      </c>
      <c r="AL128" s="2355">
        <v>10570856</v>
      </c>
      <c r="AM128" s="2355">
        <v>5188</v>
      </c>
      <c r="AN128" s="2355">
        <v>17927</v>
      </c>
      <c r="AO128" s="67">
        <v>42005</v>
      </c>
      <c r="AP128" s="624">
        <v>42005</v>
      </c>
      <c r="AQ128" s="73"/>
      <c r="AR128" s="64">
        <v>42005</v>
      </c>
      <c r="AS128" s="127"/>
      <c r="AT128" s="2355">
        <v>2891</v>
      </c>
      <c r="AU128" s="2355">
        <v>659</v>
      </c>
      <c r="AV128" s="2355" t="s">
        <v>21</v>
      </c>
      <c r="AW128" s="2355" t="s">
        <v>21</v>
      </c>
      <c r="AX128" s="2355">
        <v>174050</v>
      </c>
      <c r="AY128" s="2355">
        <v>124126</v>
      </c>
      <c r="AZ128" s="2355">
        <v>66392</v>
      </c>
      <c r="BA128" s="2355">
        <v>27025</v>
      </c>
      <c r="BB128" s="2355">
        <v>283773</v>
      </c>
      <c r="BC128" s="2355">
        <v>3084</v>
      </c>
      <c r="BD128" s="2355">
        <v>549</v>
      </c>
      <c r="BE128" s="2355" t="s">
        <v>21</v>
      </c>
      <c r="BF128" s="2355" t="s">
        <v>21</v>
      </c>
      <c r="BG128" s="2355">
        <v>26958</v>
      </c>
      <c r="BH128" s="2355">
        <v>4733</v>
      </c>
      <c r="BI128" s="2355">
        <v>37054721</v>
      </c>
      <c r="BJ128" s="67">
        <v>42005</v>
      </c>
      <c r="BK128" s="624">
        <v>42005</v>
      </c>
      <c r="BL128" s="73"/>
      <c r="BM128" s="64">
        <v>42005</v>
      </c>
      <c r="BN128" s="127"/>
      <c r="BO128" s="2355" t="s">
        <v>21</v>
      </c>
      <c r="BP128" s="2355">
        <v>3154</v>
      </c>
      <c r="BQ128" s="2355">
        <v>696449</v>
      </c>
      <c r="BR128" s="2355">
        <v>620545</v>
      </c>
      <c r="BS128" s="2355">
        <v>303284</v>
      </c>
      <c r="BT128" s="2355" t="s">
        <v>21</v>
      </c>
      <c r="BU128" s="2355">
        <v>9674</v>
      </c>
      <c r="BV128" s="2355">
        <v>207098</v>
      </c>
      <c r="BW128" s="2355">
        <v>5191</v>
      </c>
      <c r="BX128" s="2355">
        <v>67166</v>
      </c>
      <c r="BY128" s="2355">
        <v>3538</v>
      </c>
      <c r="BZ128" s="2355">
        <v>13</v>
      </c>
      <c r="CA128" s="2355">
        <v>12</v>
      </c>
      <c r="CB128" s="2355">
        <v>51624</v>
      </c>
      <c r="CC128" s="2355">
        <v>270</v>
      </c>
      <c r="CD128" s="2355">
        <v>2174080</v>
      </c>
      <c r="CE128" s="67">
        <v>42005</v>
      </c>
      <c r="CF128" s="624">
        <v>42005</v>
      </c>
      <c r="CG128" s="73"/>
      <c r="CH128" s="64">
        <v>42005</v>
      </c>
      <c r="CI128" s="127"/>
      <c r="CJ128" s="2355">
        <v>196</v>
      </c>
      <c r="CK128" s="2355">
        <v>1618</v>
      </c>
      <c r="CL128" s="2355">
        <v>17725</v>
      </c>
      <c r="CM128" s="2355">
        <v>12196</v>
      </c>
      <c r="CN128" s="2355">
        <v>5529</v>
      </c>
      <c r="CO128" s="2355">
        <v>82428</v>
      </c>
      <c r="CP128" s="2355" t="s">
        <v>21</v>
      </c>
      <c r="CQ128" s="2355" t="s">
        <v>21</v>
      </c>
      <c r="CR128" s="2355">
        <v>2190286</v>
      </c>
      <c r="CS128" s="2355" t="s">
        <v>21</v>
      </c>
      <c r="CT128" s="2355">
        <v>788369</v>
      </c>
      <c r="CU128" s="2355">
        <v>72926</v>
      </c>
      <c r="CV128" s="2355">
        <v>452045</v>
      </c>
      <c r="CW128" s="2355">
        <v>3522784</v>
      </c>
      <c r="CX128" s="2355">
        <v>201722</v>
      </c>
      <c r="CY128" s="2355">
        <v>5456</v>
      </c>
      <c r="CZ128" s="67">
        <v>42005</v>
      </c>
      <c r="DA128" s="624">
        <v>42005</v>
      </c>
      <c r="DB128" s="73"/>
      <c r="DC128" s="64">
        <v>42005</v>
      </c>
      <c r="DD128" s="127"/>
      <c r="DE128" s="2355" t="s">
        <v>21</v>
      </c>
      <c r="DF128" s="2355">
        <v>11887675</v>
      </c>
      <c r="DG128" s="2355">
        <v>64611</v>
      </c>
      <c r="DH128" s="2355">
        <v>234100</v>
      </c>
      <c r="DI128" s="2355">
        <v>42436</v>
      </c>
      <c r="DJ128" s="2355" t="s">
        <v>21</v>
      </c>
      <c r="DK128" s="2355">
        <v>12456</v>
      </c>
      <c r="DL128" s="2355">
        <v>748</v>
      </c>
      <c r="DM128" s="2355">
        <v>27907</v>
      </c>
      <c r="DN128" s="2355">
        <v>27907</v>
      </c>
      <c r="DO128" s="2355" t="s">
        <v>21</v>
      </c>
      <c r="DP128" s="2355">
        <v>1295</v>
      </c>
      <c r="DQ128" s="2355" t="s">
        <v>21</v>
      </c>
      <c r="DR128" s="2355" t="s">
        <v>21</v>
      </c>
      <c r="DS128" s="2355">
        <v>125487</v>
      </c>
      <c r="DT128" s="2355">
        <v>29</v>
      </c>
      <c r="DU128" s="67">
        <v>42005</v>
      </c>
      <c r="DV128" s="624">
        <v>42005</v>
      </c>
      <c r="DW128" s="73"/>
      <c r="DX128" s="64">
        <v>42005</v>
      </c>
      <c r="DY128" s="127"/>
      <c r="DZ128" s="2355">
        <v>275707</v>
      </c>
      <c r="EA128" s="2355">
        <v>6382</v>
      </c>
      <c r="EB128" s="2355">
        <v>7200011</v>
      </c>
      <c r="EC128" s="2355">
        <v>350418</v>
      </c>
      <c r="ED128" s="2355">
        <v>31028</v>
      </c>
      <c r="EE128" s="2355">
        <v>213</v>
      </c>
      <c r="EF128" s="2355">
        <v>192612</v>
      </c>
      <c r="EG128" s="2355">
        <v>67624</v>
      </c>
      <c r="EH128" s="2355">
        <v>124988</v>
      </c>
      <c r="EI128" s="2355" t="s">
        <v>21</v>
      </c>
      <c r="EJ128" s="2355">
        <v>88778</v>
      </c>
      <c r="EK128" s="2355">
        <v>521</v>
      </c>
      <c r="EL128" s="2355" t="s">
        <v>21</v>
      </c>
      <c r="EM128" s="2355">
        <v>1</v>
      </c>
      <c r="EN128" s="2355">
        <v>5676738</v>
      </c>
      <c r="EO128" s="2355">
        <v>559612</v>
      </c>
      <c r="EP128" s="67">
        <v>42005</v>
      </c>
      <c r="EQ128" s="624">
        <v>42005</v>
      </c>
      <c r="ER128" s="73"/>
      <c r="ES128" s="64">
        <v>42005</v>
      </c>
      <c r="ET128" s="127"/>
      <c r="EU128" s="2355">
        <v>5271</v>
      </c>
      <c r="EV128" s="2355">
        <v>3209</v>
      </c>
      <c r="EW128" s="2355">
        <v>69874</v>
      </c>
      <c r="EX128" s="2355">
        <v>345959</v>
      </c>
      <c r="EY128" s="2355">
        <v>384084</v>
      </c>
      <c r="EZ128" s="2355">
        <v>306422</v>
      </c>
      <c r="FA128" s="2355">
        <v>2817</v>
      </c>
      <c r="FB128" s="2355" t="s">
        <v>21</v>
      </c>
      <c r="FC128" s="2355" t="s">
        <v>21</v>
      </c>
      <c r="FD128" s="2355">
        <v>9337374</v>
      </c>
      <c r="FE128" s="2355">
        <v>2306646</v>
      </c>
      <c r="FF128" s="2355">
        <v>30459950</v>
      </c>
      <c r="FG128" s="2355">
        <v>372723</v>
      </c>
      <c r="FH128" s="2355">
        <v>24</v>
      </c>
      <c r="FI128" s="2355">
        <v>138</v>
      </c>
      <c r="FJ128" s="2355">
        <v>691</v>
      </c>
      <c r="FK128" s="67">
        <v>42005</v>
      </c>
      <c r="FL128" s="624">
        <v>42005</v>
      </c>
    </row>
    <row r="129" spans="1:168" ht="6.75" customHeight="1">
      <c r="A129" s="73"/>
      <c r="B129" s="76"/>
      <c r="C129" s="127"/>
      <c r="D129" s="947"/>
      <c r="E129" s="625"/>
      <c r="F129" s="625"/>
      <c r="G129" s="625"/>
      <c r="H129" s="625"/>
      <c r="I129" s="625"/>
      <c r="J129" s="625"/>
      <c r="K129" s="625"/>
      <c r="L129" s="625"/>
      <c r="M129" s="625"/>
      <c r="N129" s="625"/>
      <c r="O129" s="625"/>
      <c r="R129" s="625"/>
      <c r="S129" s="625"/>
      <c r="T129" s="77"/>
      <c r="U129" s="486"/>
      <c r="V129" s="73"/>
      <c r="W129" s="76"/>
      <c r="X129" s="127"/>
      <c r="Y129" s="625"/>
      <c r="Z129" s="625"/>
      <c r="AA129" s="625"/>
      <c r="AB129" s="625"/>
      <c r="AC129" s="625"/>
      <c r="AD129" s="625"/>
      <c r="AE129" s="625"/>
      <c r="AF129" s="625"/>
      <c r="AG129" s="625"/>
      <c r="AH129" s="625"/>
      <c r="AI129" s="625"/>
      <c r="AJ129" s="625"/>
      <c r="AK129" s="625"/>
      <c r="AL129" s="625"/>
      <c r="AN129" s="625"/>
      <c r="AO129" s="77"/>
      <c r="AP129" s="486"/>
      <c r="AQ129" s="73"/>
      <c r="AR129" s="76"/>
      <c r="AS129" s="127"/>
      <c r="AT129" s="625"/>
      <c r="AU129" s="625"/>
      <c r="AX129" s="625"/>
      <c r="AY129" s="625"/>
      <c r="AZ129" s="625"/>
      <c r="BA129" s="625"/>
      <c r="BB129" s="625"/>
      <c r="BC129" s="625"/>
      <c r="BD129" s="625"/>
      <c r="BE129" s="625"/>
      <c r="BI129" s="625"/>
      <c r="BJ129" s="77"/>
      <c r="BK129" s="486"/>
      <c r="BL129" s="73"/>
      <c r="BM129" s="76"/>
      <c r="BN129" s="127"/>
      <c r="BO129" s="625"/>
      <c r="BQ129" s="625"/>
      <c r="BR129" s="625"/>
      <c r="BS129" s="625"/>
      <c r="BT129" s="625"/>
      <c r="BU129" s="625"/>
      <c r="BV129" s="625"/>
      <c r="BW129" s="625"/>
      <c r="BX129" s="625"/>
      <c r="BY129" s="625"/>
      <c r="BZ129" s="625"/>
      <c r="CA129" s="625"/>
      <c r="CB129" s="625"/>
      <c r="CC129" s="625"/>
      <c r="CE129" s="77"/>
      <c r="CF129" s="486"/>
      <c r="CG129" s="73"/>
      <c r="CH129" s="76"/>
      <c r="CI129" s="127"/>
      <c r="CJ129" s="625"/>
      <c r="CK129" s="625"/>
      <c r="CL129" s="625"/>
      <c r="CM129" s="625"/>
      <c r="CN129" s="625"/>
      <c r="CO129" s="625"/>
      <c r="CR129" s="625"/>
      <c r="CS129" s="625"/>
      <c r="CT129" s="625"/>
      <c r="CU129" s="625"/>
      <c r="CV129" s="625"/>
      <c r="CW129" s="625"/>
      <c r="CX129" s="625"/>
      <c r="CY129" s="625"/>
      <c r="CZ129" s="77"/>
      <c r="DA129" s="486"/>
      <c r="DB129" s="73"/>
      <c r="DC129" s="76"/>
      <c r="DD129" s="127"/>
      <c r="DH129" s="625"/>
      <c r="DI129" s="625"/>
      <c r="DK129" s="625"/>
      <c r="DL129" s="625"/>
      <c r="DM129" s="625"/>
      <c r="DN129" s="625"/>
      <c r="DO129" s="625"/>
      <c r="DP129" s="625"/>
      <c r="DS129" s="625"/>
      <c r="DT129" s="625"/>
      <c r="DU129" s="77"/>
      <c r="DV129" s="486"/>
      <c r="DW129" s="73"/>
      <c r="DX129" s="76"/>
      <c r="DY129" s="127"/>
      <c r="EB129" s="625"/>
      <c r="EC129" s="625"/>
      <c r="ED129" s="625"/>
      <c r="EE129" s="625"/>
      <c r="EF129" s="625"/>
      <c r="EG129" s="625"/>
      <c r="EH129" s="625"/>
      <c r="EI129" s="625"/>
      <c r="EJ129" s="625"/>
      <c r="EK129" s="625"/>
      <c r="EL129" s="625"/>
      <c r="EM129" s="625"/>
      <c r="EN129" s="625"/>
      <c r="EO129" s="625"/>
      <c r="EP129" s="77"/>
      <c r="EQ129" s="486"/>
      <c r="ER129" s="73"/>
      <c r="ES129" s="76"/>
      <c r="ET129" s="127"/>
      <c r="EU129" s="625"/>
      <c r="EV129" s="625"/>
      <c r="EW129" s="625"/>
      <c r="EX129" s="625"/>
      <c r="EY129" s="625"/>
      <c r="EZ129" s="625"/>
      <c r="FC129" s="625"/>
      <c r="FD129" s="625"/>
      <c r="FE129" s="625"/>
      <c r="FF129" s="625"/>
      <c r="FG129" s="625"/>
      <c r="FH129" s="625"/>
      <c r="FI129" s="625"/>
      <c r="FJ129" s="625"/>
      <c r="FK129" s="77"/>
      <c r="FL129" s="486"/>
    </row>
    <row r="130" spans="1:168" ht="15.75" customHeight="1">
      <c r="A130" s="79">
        <v>41365</v>
      </c>
      <c r="B130" s="80">
        <v>41365</v>
      </c>
      <c r="C130" s="128">
        <v>41365</v>
      </c>
      <c r="D130" s="82">
        <v>95513679</v>
      </c>
      <c r="E130" s="2356">
        <v>1909476</v>
      </c>
      <c r="F130" s="2356">
        <v>1424</v>
      </c>
      <c r="G130" s="2356">
        <v>97245</v>
      </c>
      <c r="H130" s="2356">
        <v>21472</v>
      </c>
      <c r="I130" s="2356">
        <v>503538</v>
      </c>
      <c r="J130" s="2356">
        <v>248849</v>
      </c>
      <c r="K130" s="2356">
        <v>254689</v>
      </c>
      <c r="L130" s="2356">
        <v>84301</v>
      </c>
      <c r="M130" s="2356">
        <v>245905</v>
      </c>
      <c r="N130" s="2356">
        <v>494</v>
      </c>
      <c r="O130" s="2356">
        <v>1099304</v>
      </c>
      <c r="P130" s="2356" t="s">
        <v>21</v>
      </c>
      <c r="Q130" s="2356">
        <v>3783</v>
      </c>
      <c r="R130" s="2356">
        <v>88533358</v>
      </c>
      <c r="S130" s="2356">
        <v>43304930</v>
      </c>
      <c r="T130" s="83">
        <v>41365</v>
      </c>
      <c r="U130" s="628">
        <v>41365</v>
      </c>
      <c r="V130" s="79">
        <v>41365</v>
      </c>
      <c r="W130" s="80">
        <v>41365</v>
      </c>
      <c r="X130" s="128">
        <v>41365</v>
      </c>
      <c r="Y130" s="2356">
        <v>54841438</v>
      </c>
      <c r="Z130" s="2356">
        <v>3652236</v>
      </c>
      <c r="AA130" s="2356">
        <v>15862996</v>
      </c>
      <c r="AB130" s="2356">
        <v>33786399</v>
      </c>
      <c r="AC130" s="2356" t="s">
        <v>21</v>
      </c>
      <c r="AD130" s="2356">
        <v>7876711</v>
      </c>
      <c r="AE130" s="2356">
        <v>66093352</v>
      </c>
      <c r="AF130" s="2356">
        <v>4223567</v>
      </c>
      <c r="AG130" s="2356">
        <v>75657</v>
      </c>
      <c r="AH130" s="2356">
        <v>26034</v>
      </c>
      <c r="AI130" s="2356">
        <v>460952</v>
      </c>
      <c r="AJ130" s="2356">
        <v>1722331</v>
      </c>
      <c r="AK130" s="2356">
        <v>1887645</v>
      </c>
      <c r="AL130" s="2356">
        <v>11425174</v>
      </c>
      <c r="AM130" s="2356" t="s">
        <v>21</v>
      </c>
      <c r="AN130" s="2356">
        <v>21496</v>
      </c>
      <c r="AO130" s="83">
        <v>41365</v>
      </c>
      <c r="AP130" s="628">
        <v>41365</v>
      </c>
      <c r="AQ130" s="79">
        <v>41365</v>
      </c>
      <c r="AR130" s="80">
        <v>41365</v>
      </c>
      <c r="AS130" s="128">
        <v>41365</v>
      </c>
      <c r="AT130" s="2356">
        <v>3030</v>
      </c>
      <c r="AU130" s="2356">
        <v>477</v>
      </c>
      <c r="AV130" s="2356" t="s">
        <v>21</v>
      </c>
      <c r="AW130" s="2356" t="s">
        <v>21</v>
      </c>
      <c r="AX130" s="2356">
        <v>175680</v>
      </c>
      <c r="AY130" s="2356">
        <v>134427</v>
      </c>
      <c r="AZ130" s="2356">
        <v>61068</v>
      </c>
      <c r="BA130" s="2356">
        <v>30500</v>
      </c>
      <c r="BB130" s="2356">
        <v>242345</v>
      </c>
      <c r="BC130" s="2356">
        <v>5290</v>
      </c>
      <c r="BD130" s="2356">
        <v>627</v>
      </c>
      <c r="BE130" s="2356" t="s">
        <v>21</v>
      </c>
      <c r="BF130" s="2356" t="s">
        <v>21</v>
      </c>
      <c r="BG130" s="2356">
        <v>47774</v>
      </c>
      <c r="BH130" s="2356">
        <v>3819</v>
      </c>
      <c r="BI130" s="2356">
        <v>38924588</v>
      </c>
      <c r="BJ130" s="83">
        <v>41365</v>
      </c>
      <c r="BK130" s="628">
        <v>41365</v>
      </c>
      <c r="BL130" s="79">
        <v>41365</v>
      </c>
      <c r="BM130" s="80">
        <v>41365</v>
      </c>
      <c r="BN130" s="128">
        <v>41365</v>
      </c>
      <c r="BO130" s="2356" t="s">
        <v>21</v>
      </c>
      <c r="BP130" s="2356">
        <v>3650</v>
      </c>
      <c r="BQ130" s="2356">
        <v>750067</v>
      </c>
      <c r="BR130" s="2356">
        <v>716542</v>
      </c>
      <c r="BS130" s="2356">
        <v>299100</v>
      </c>
      <c r="BT130" s="2356" t="s">
        <v>21</v>
      </c>
      <c r="BU130" s="2356">
        <v>9597</v>
      </c>
      <c r="BV130" s="2356">
        <v>176702</v>
      </c>
      <c r="BW130" s="2356">
        <v>6382</v>
      </c>
      <c r="BX130" s="2356">
        <v>70311</v>
      </c>
      <c r="BY130" s="2356">
        <v>463</v>
      </c>
      <c r="BZ130" s="2356">
        <v>14</v>
      </c>
      <c r="CA130" s="2356">
        <v>13</v>
      </c>
      <c r="CB130" s="2356">
        <v>46735</v>
      </c>
      <c r="CC130" s="2356">
        <v>353</v>
      </c>
      <c r="CD130" s="2356">
        <v>2462317</v>
      </c>
      <c r="CE130" s="83">
        <v>41365</v>
      </c>
      <c r="CF130" s="628">
        <v>41365</v>
      </c>
      <c r="CG130" s="79">
        <v>41365</v>
      </c>
      <c r="CH130" s="80">
        <v>41365</v>
      </c>
      <c r="CI130" s="128">
        <v>41365</v>
      </c>
      <c r="CJ130" s="2356">
        <v>868</v>
      </c>
      <c r="CK130" s="2356">
        <v>1701</v>
      </c>
      <c r="CL130" s="2356">
        <v>19157</v>
      </c>
      <c r="CM130" s="2356">
        <v>14787</v>
      </c>
      <c r="CN130" s="2356">
        <v>4370</v>
      </c>
      <c r="CO130" s="2356">
        <v>82532</v>
      </c>
      <c r="CP130" s="2356" t="s">
        <v>21</v>
      </c>
      <c r="CQ130" s="2356" t="s">
        <v>21</v>
      </c>
      <c r="CR130" s="2356">
        <v>2315230</v>
      </c>
      <c r="CS130" s="2356" t="s">
        <v>21</v>
      </c>
      <c r="CT130" s="2356">
        <v>835626</v>
      </c>
      <c r="CU130" s="2356">
        <v>72461</v>
      </c>
      <c r="CV130" s="2356">
        <v>495164</v>
      </c>
      <c r="CW130" s="2356">
        <v>3490132</v>
      </c>
      <c r="CX130" s="2356">
        <v>234459</v>
      </c>
      <c r="CY130" s="2356">
        <v>6643</v>
      </c>
      <c r="CZ130" s="83">
        <v>41365</v>
      </c>
      <c r="DA130" s="628">
        <v>41365</v>
      </c>
      <c r="DB130" s="79">
        <v>41365</v>
      </c>
      <c r="DC130" s="80">
        <v>41365</v>
      </c>
      <c r="DD130" s="128">
        <v>41365</v>
      </c>
      <c r="DE130" s="2356" t="s">
        <v>21</v>
      </c>
      <c r="DF130" s="2356">
        <v>12717140</v>
      </c>
      <c r="DG130" s="2356">
        <v>69589</v>
      </c>
      <c r="DH130" s="2356">
        <v>222191</v>
      </c>
      <c r="DI130" s="2356">
        <v>43076</v>
      </c>
      <c r="DJ130" s="2356" t="s">
        <v>21</v>
      </c>
      <c r="DK130" s="2356">
        <v>12742</v>
      </c>
      <c r="DL130" s="2356">
        <v>739</v>
      </c>
      <c r="DM130" s="2356">
        <v>25898</v>
      </c>
      <c r="DN130" s="2356">
        <v>25898</v>
      </c>
      <c r="DO130" s="2356" t="s">
        <v>21</v>
      </c>
      <c r="DP130" s="2356">
        <v>3129</v>
      </c>
      <c r="DQ130" s="2356" t="s">
        <v>21</v>
      </c>
      <c r="DR130" s="2356" t="s">
        <v>21</v>
      </c>
      <c r="DS130" s="2356">
        <v>125757</v>
      </c>
      <c r="DT130" s="2356">
        <v>40</v>
      </c>
      <c r="DU130" s="83">
        <v>41365</v>
      </c>
      <c r="DV130" s="628">
        <v>41365</v>
      </c>
      <c r="DW130" s="79">
        <v>41365</v>
      </c>
      <c r="DX130" s="80">
        <v>41365</v>
      </c>
      <c r="DY130" s="128">
        <v>41365</v>
      </c>
      <c r="DZ130" s="2356">
        <v>301737</v>
      </c>
      <c r="EA130" s="2356">
        <v>3493</v>
      </c>
      <c r="EB130" s="2356">
        <v>7669130</v>
      </c>
      <c r="EC130" s="2356">
        <v>398617</v>
      </c>
      <c r="ED130" s="2356">
        <v>33773</v>
      </c>
      <c r="EE130" s="2356">
        <v>215</v>
      </c>
      <c r="EF130" s="2356">
        <v>253642</v>
      </c>
      <c r="EG130" s="2356">
        <v>101779</v>
      </c>
      <c r="EH130" s="2356">
        <v>151863</v>
      </c>
      <c r="EI130" s="2356" t="s">
        <v>21</v>
      </c>
      <c r="EJ130" s="2356">
        <v>75078</v>
      </c>
      <c r="EK130" s="2356">
        <v>494</v>
      </c>
      <c r="EL130" s="2356" t="s">
        <v>21</v>
      </c>
      <c r="EM130" s="2356">
        <v>5</v>
      </c>
      <c r="EN130" s="2356">
        <v>6022560</v>
      </c>
      <c r="EO130" s="2356">
        <v>652805</v>
      </c>
      <c r="EP130" s="83">
        <v>41365</v>
      </c>
      <c r="EQ130" s="628">
        <v>41365</v>
      </c>
      <c r="ER130" s="79">
        <v>41365</v>
      </c>
      <c r="ES130" s="80">
        <v>41365</v>
      </c>
      <c r="ET130" s="128">
        <v>41365</v>
      </c>
      <c r="EU130" s="2356">
        <v>5346</v>
      </c>
      <c r="EV130" s="2356">
        <v>2814</v>
      </c>
      <c r="EW130" s="2356">
        <v>73406</v>
      </c>
      <c r="EX130" s="2356">
        <v>383910</v>
      </c>
      <c r="EY130" s="2356">
        <v>425872</v>
      </c>
      <c r="EZ130" s="2356">
        <v>306116</v>
      </c>
      <c r="FA130" s="2356" t="s">
        <v>21</v>
      </c>
      <c r="FB130" s="2356" t="s">
        <v>21</v>
      </c>
      <c r="FC130" s="2356" t="s">
        <v>21</v>
      </c>
      <c r="FD130" s="2356">
        <v>9799855</v>
      </c>
      <c r="FE130" s="2356">
        <v>2152332</v>
      </c>
      <c r="FF130" s="2356">
        <v>33679487</v>
      </c>
      <c r="FG130" s="2356">
        <v>310633</v>
      </c>
      <c r="FH130" s="2356" t="s">
        <v>21</v>
      </c>
      <c r="FI130" s="2356">
        <v>171</v>
      </c>
      <c r="FJ130" s="2356">
        <v>224</v>
      </c>
      <c r="FK130" s="83">
        <v>41365</v>
      </c>
      <c r="FL130" s="628">
        <v>41365</v>
      </c>
    </row>
    <row r="131" spans="1:168" ht="14.25" customHeight="1">
      <c r="A131" s="85"/>
      <c r="B131" s="80">
        <v>41730</v>
      </c>
      <c r="C131" s="130"/>
      <c r="D131" s="82">
        <v>93319403</v>
      </c>
      <c r="E131" s="2356">
        <v>2189604</v>
      </c>
      <c r="F131" s="2356">
        <v>770</v>
      </c>
      <c r="G131" s="2356">
        <v>96192</v>
      </c>
      <c r="H131" s="2356">
        <v>19933</v>
      </c>
      <c r="I131" s="2356">
        <v>445683</v>
      </c>
      <c r="J131" s="2356">
        <v>211018</v>
      </c>
      <c r="K131" s="2356">
        <v>234665</v>
      </c>
      <c r="L131" s="2356">
        <v>100531</v>
      </c>
      <c r="M131" s="2356">
        <v>279347</v>
      </c>
      <c r="N131" s="2356">
        <v>525</v>
      </c>
      <c r="O131" s="2356">
        <v>1463270</v>
      </c>
      <c r="P131" s="2356" t="s">
        <v>21</v>
      </c>
      <c r="Q131" s="2356">
        <v>4171</v>
      </c>
      <c r="R131" s="2356">
        <v>86164282</v>
      </c>
      <c r="S131" s="2356">
        <v>41637491</v>
      </c>
      <c r="T131" s="83">
        <v>41730</v>
      </c>
      <c r="U131" s="628">
        <v>41730</v>
      </c>
      <c r="V131" s="85"/>
      <c r="W131" s="80">
        <v>41730</v>
      </c>
      <c r="X131" s="130"/>
      <c r="Y131" s="2356">
        <v>54138362</v>
      </c>
      <c r="Z131" s="2356">
        <v>3975988</v>
      </c>
      <c r="AA131" s="2356">
        <v>14834003</v>
      </c>
      <c r="AB131" s="2356">
        <v>33788769</v>
      </c>
      <c r="AC131" s="2356" t="s">
        <v>21</v>
      </c>
      <c r="AD131" s="2356">
        <v>7535189</v>
      </c>
      <c r="AE131" s="2356">
        <v>65170900</v>
      </c>
      <c r="AF131" s="2356">
        <v>4247864</v>
      </c>
      <c r="AG131" s="2356">
        <v>77484</v>
      </c>
      <c r="AH131" s="2356">
        <v>22514</v>
      </c>
      <c r="AI131" s="2356">
        <v>438341</v>
      </c>
      <c r="AJ131" s="2356">
        <v>1794605</v>
      </c>
      <c r="AK131" s="2356">
        <v>1967862</v>
      </c>
      <c r="AL131" s="2356">
        <v>11213655</v>
      </c>
      <c r="AM131" s="2356" t="s">
        <v>21</v>
      </c>
      <c r="AN131" s="2356">
        <v>18505</v>
      </c>
      <c r="AO131" s="83">
        <v>41730</v>
      </c>
      <c r="AP131" s="628">
        <v>41730</v>
      </c>
      <c r="AQ131" s="85"/>
      <c r="AR131" s="80">
        <v>41730</v>
      </c>
      <c r="AS131" s="130"/>
      <c r="AT131" s="2356">
        <v>1886</v>
      </c>
      <c r="AU131" s="2356">
        <v>505</v>
      </c>
      <c r="AV131" s="2356" t="s">
        <v>21</v>
      </c>
      <c r="AW131" s="2356" t="s">
        <v>21</v>
      </c>
      <c r="AX131" s="2356">
        <v>172378</v>
      </c>
      <c r="AY131" s="2356">
        <v>129925</v>
      </c>
      <c r="AZ131" s="2356">
        <v>59784</v>
      </c>
      <c r="BA131" s="2356">
        <v>26981</v>
      </c>
      <c r="BB131" s="2356">
        <v>277432</v>
      </c>
      <c r="BC131" s="2356">
        <v>3911</v>
      </c>
      <c r="BD131" s="2356">
        <v>478</v>
      </c>
      <c r="BE131" s="2356" t="s">
        <v>21</v>
      </c>
      <c r="BF131" s="2356" t="s">
        <v>21</v>
      </c>
      <c r="BG131" s="2356">
        <v>35688</v>
      </c>
      <c r="BH131" s="2356">
        <v>3549</v>
      </c>
      <c r="BI131" s="2356">
        <v>38617402</v>
      </c>
      <c r="BJ131" s="83">
        <v>41730</v>
      </c>
      <c r="BK131" s="628">
        <v>41730</v>
      </c>
      <c r="BL131" s="85"/>
      <c r="BM131" s="80">
        <v>41730</v>
      </c>
      <c r="BN131" s="130"/>
      <c r="BO131" s="2356" t="s">
        <v>21</v>
      </c>
      <c r="BP131" s="2356">
        <v>3771</v>
      </c>
      <c r="BQ131" s="2356">
        <v>703338</v>
      </c>
      <c r="BR131" s="2356">
        <v>625648</v>
      </c>
      <c r="BS131" s="2356">
        <v>309034</v>
      </c>
      <c r="BT131" s="2356" t="s">
        <v>21</v>
      </c>
      <c r="BU131" s="2356">
        <v>10639</v>
      </c>
      <c r="BV131" s="2356">
        <v>222516</v>
      </c>
      <c r="BW131" s="2356">
        <v>5850</v>
      </c>
      <c r="BX131" s="2356">
        <v>72103</v>
      </c>
      <c r="BY131" s="2356">
        <v>1693</v>
      </c>
      <c r="BZ131" s="2356">
        <v>13</v>
      </c>
      <c r="CA131" s="2356">
        <v>12</v>
      </c>
      <c r="CB131" s="2356">
        <v>44325</v>
      </c>
      <c r="CC131" s="2356">
        <v>240</v>
      </c>
      <c r="CD131" s="2356">
        <v>2212484</v>
      </c>
      <c r="CE131" s="83">
        <v>41730</v>
      </c>
      <c r="CF131" s="628">
        <v>41730</v>
      </c>
      <c r="CG131" s="85"/>
      <c r="CH131" s="80">
        <v>41730</v>
      </c>
      <c r="CI131" s="130"/>
      <c r="CJ131" s="2356">
        <v>926</v>
      </c>
      <c r="CK131" s="2356">
        <v>1642</v>
      </c>
      <c r="CL131" s="2356">
        <v>16602</v>
      </c>
      <c r="CM131" s="2356">
        <v>12040</v>
      </c>
      <c r="CN131" s="2356">
        <v>4562</v>
      </c>
      <c r="CO131" s="2356">
        <v>84521</v>
      </c>
      <c r="CP131" s="2356" t="s">
        <v>21</v>
      </c>
      <c r="CQ131" s="2356" t="s">
        <v>21</v>
      </c>
      <c r="CR131" s="2356">
        <v>2271930</v>
      </c>
      <c r="CS131" s="2356" t="s">
        <v>21</v>
      </c>
      <c r="CT131" s="2356">
        <v>815054</v>
      </c>
      <c r="CU131" s="2356">
        <v>69677</v>
      </c>
      <c r="CV131" s="2356">
        <v>471353</v>
      </c>
      <c r="CW131" s="2356">
        <v>3629027</v>
      </c>
      <c r="CX131" s="2356">
        <v>229181</v>
      </c>
      <c r="CY131" s="2356">
        <v>6592</v>
      </c>
      <c r="CZ131" s="83">
        <v>41730</v>
      </c>
      <c r="DA131" s="628">
        <v>41730</v>
      </c>
      <c r="DB131" s="85"/>
      <c r="DC131" s="80">
        <v>41730</v>
      </c>
      <c r="DD131" s="130"/>
      <c r="DE131" s="2356" t="s">
        <v>21</v>
      </c>
      <c r="DF131" s="2356">
        <v>12505040</v>
      </c>
      <c r="DG131" s="2356">
        <v>72547</v>
      </c>
      <c r="DH131" s="2356">
        <v>241980</v>
      </c>
      <c r="DI131" s="2356">
        <v>43322</v>
      </c>
      <c r="DJ131" s="2356" t="s">
        <v>21</v>
      </c>
      <c r="DK131" s="2356">
        <v>13421</v>
      </c>
      <c r="DL131" s="2356">
        <v>753</v>
      </c>
      <c r="DM131" s="2356">
        <v>27867</v>
      </c>
      <c r="DN131" s="2356">
        <v>27867</v>
      </c>
      <c r="DO131" s="2356" t="s">
        <v>21</v>
      </c>
      <c r="DP131" s="2356">
        <v>1300</v>
      </c>
      <c r="DQ131" s="2356" t="s">
        <v>21</v>
      </c>
      <c r="DR131" s="2356" t="s">
        <v>21</v>
      </c>
      <c r="DS131" s="2356">
        <v>130356</v>
      </c>
      <c r="DT131" s="2356">
        <v>26</v>
      </c>
      <c r="DU131" s="83">
        <v>41730</v>
      </c>
      <c r="DV131" s="628">
        <v>41730</v>
      </c>
      <c r="DW131" s="85"/>
      <c r="DX131" s="80">
        <v>41730</v>
      </c>
      <c r="DY131" s="130"/>
      <c r="DZ131" s="2356">
        <v>286562</v>
      </c>
      <c r="EA131" s="2356">
        <v>2218</v>
      </c>
      <c r="EB131" s="2356">
        <v>7552840</v>
      </c>
      <c r="EC131" s="2356">
        <v>369173</v>
      </c>
      <c r="ED131" s="2356">
        <v>33765</v>
      </c>
      <c r="EE131" s="2356">
        <v>249</v>
      </c>
      <c r="EF131" s="2356">
        <v>216503</v>
      </c>
      <c r="EG131" s="2356">
        <v>76207</v>
      </c>
      <c r="EH131" s="2356">
        <v>140295</v>
      </c>
      <c r="EI131" s="2356" t="s">
        <v>21</v>
      </c>
      <c r="EJ131" s="2356">
        <v>81824</v>
      </c>
      <c r="EK131" s="2356">
        <v>525</v>
      </c>
      <c r="EL131" s="2356" t="s">
        <v>21</v>
      </c>
      <c r="EM131" s="2356">
        <v>4</v>
      </c>
      <c r="EN131" s="2356">
        <v>5959489</v>
      </c>
      <c r="EO131" s="2356">
        <v>594741</v>
      </c>
      <c r="EP131" s="83">
        <v>41730</v>
      </c>
      <c r="EQ131" s="628">
        <v>41730</v>
      </c>
      <c r="ER131" s="85"/>
      <c r="ES131" s="80">
        <v>41730</v>
      </c>
      <c r="ET131" s="130"/>
      <c r="EU131" s="2356">
        <v>5382</v>
      </c>
      <c r="EV131" s="2356">
        <v>2836</v>
      </c>
      <c r="EW131" s="2356">
        <v>73007</v>
      </c>
      <c r="EX131" s="2356">
        <v>361863</v>
      </c>
      <c r="EY131" s="2356">
        <v>401756</v>
      </c>
      <c r="EZ131" s="2356">
        <v>326967</v>
      </c>
      <c r="FA131" s="2356" t="s">
        <v>21</v>
      </c>
      <c r="FB131" s="2356" t="s">
        <v>21</v>
      </c>
      <c r="FC131" s="2356" t="s">
        <v>21</v>
      </c>
      <c r="FD131" s="2356">
        <v>9521338</v>
      </c>
      <c r="FE131" s="2356">
        <v>2119819</v>
      </c>
      <c r="FF131" s="2356">
        <v>32115526</v>
      </c>
      <c r="FG131" s="2356">
        <v>392040</v>
      </c>
      <c r="FH131" s="2356">
        <v>21</v>
      </c>
      <c r="FI131" s="2356">
        <v>180</v>
      </c>
      <c r="FJ131" s="2356">
        <v>711</v>
      </c>
      <c r="FK131" s="83">
        <v>41730</v>
      </c>
      <c r="FL131" s="628">
        <v>41730</v>
      </c>
    </row>
    <row r="132" spans="1:168" ht="6.75" customHeight="1">
      <c r="A132" s="85"/>
      <c r="B132" s="87"/>
      <c r="C132" s="130"/>
      <c r="D132" s="82"/>
      <c r="E132" s="2356"/>
      <c r="F132" s="2356"/>
      <c r="G132" s="2356"/>
      <c r="H132" s="2356"/>
      <c r="I132" s="2356"/>
      <c r="J132" s="2356"/>
      <c r="K132" s="2356"/>
      <c r="L132" s="2356"/>
      <c r="M132" s="2356"/>
      <c r="N132" s="2356"/>
      <c r="O132" s="2356"/>
      <c r="R132" s="2356"/>
      <c r="S132" s="2356"/>
      <c r="T132" s="77"/>
      <c r="U132" s="486"/>
      <c r="V132" s="85"/>
      <c r="W132" s="87"/>
      <c r="X132" s="130"/>
      <c r="Y132" s="2356"/>
      <c r="Z132" s="2356"/>
      <c r="AA132" s="2356"/>
      <c r="AB132" s="2356"/>
      <c r="AC132" s="2356"/>
      <c r="AD132" s="2356"/>
      <c r="AE132" s="2356"/>
      <c r="AF132" s="2356"/>
      <c r="AG132" s="2356"/>
      <c r="AH132" s="2356"/>
      <c r="AI132" s="2356"/>
      <c r="AJ132" s="2356"/>
      <c r="AK132" s="2356"/>
      <c r="AL132" s="2356"/>
      <c r="AN132" s="2356"/>
      <c r="AO132" s="77"/>
      <c r="AP132" s="486"/>
      <c r="AQ132" s="85"/>
      <c r="AR132" s="87"/>
      <c r="AS132" s="130"/>
      <c r="AT132" s="2356"/>
      <c r="AU132" s="2356"/>
      <c r="AX132" s="2356"/>
      <c r="AY132" s="2356"/>
      <c r="AZ132" s="2356"/>
      <c r="BA132" s="2356"/>
      <c r="BB132" s="2356"/>
      <c r="BC132" s="2356"/>
      <c r="BD132" s="2356"/>
      <c r="BE132" s="2356"/>
      <c r="BI132" s="2356"/>
      <c r="BJ132" s="77"/>
      <c r="BK132" s="486"/>
      <c r="BL132" s="85"/>
      <c r="BM132" s="87"/>
      <c r="BN132" s="130"/>
      <c r="BO132" s="2356"/>
      <c r="BQ132" s="2356"/>
      <c r="BR132" s="2356"/>
      <c r="BS132" s="2356"/>
      <c r="BT132" s="2356"/>
      <c r="BU132" s="2356"/>
      <c r="BV132" s="2356"/>
      <c r="BW132" s="2356"/>
      <c r="BX132" s="2356"/>
      <c r="BY132" s="2356"/>
      <c r="BZ132" s="2356"/>
      <c r="CA132" s="2356"/>
      <c r="CB132" s="2356"/>
      <c r="CC132" s="2356"/>
      <c r="CE132" s="77"/>
      <c r="CF132" s="486"/>
      <c r="CG132" s="85"/>
      <c r="CH132" s="87"/>
      <c r="CI132" s="130"/>
      <c r="CJ132" s="2356"/>
      <c r="CK132" s="2356"/>
      <c r="CL132" s="2356"/>
      <c r="CM132" s="2356"/>
      <c r="CN132" s="2356"/>
      <c r="CO132" s="2356"/>
      <c r="CR132" s="2356"/>
      <c r="CS132" s="2356"/>
      <c r="CT132" s="2356"/>
      <c r="CU132" s="2356"/>
      <c r="CV132" s="2356"/>
      <c r="CW132" s="2356"/>
      <c r="CX132" s="2356"/>
      <c r="CY132" s="2356"/>
      <c r="CZ132" s="77"/>
      <c r="DA132" s="486"/>
      <c r="DB132" s="85"/>
      <c r="DC132" s="87"/>
      <c r="DD132" s="130"/>
      <c r="DH132" s="2356"/>
      <c r="DI132" s="2356"/>
      <c r="DK132" s="2356"/>
      <c r="DL132" s="2356"/>
      <c r="DM132" s="2356"/>
      <c r="DN132" s="2356"/>
      <c r="DO132" s="2356"/>
      <c r="DP132" s="2356"/>
      <c r="DS132" s="2356"/>
      <c r="DT132" s="2356"/>
      <c r="DU132" s="77"/>
      <c r="DV132" s="486"/>
      <c r="DW132" s="85"/>
      <c r="DX132" s="87"/>
      <c r="DY132" s="130"/>
      <c r="EB132" s="2356"/>
      <c r="EC132" s="2356"/>
      <c r="ED132" s="2356"/>
      <c r="EE132" s="2356"/>
      <c r="EF132" s="2356"/>
      <c r="EG132" s="2356"/>
      <c r="EH132" s="2356"/>
      <c r="EI132" s="2356"/>
      <c r="EJ132" s="2356"/>
      <c r="EK132" s="2356"/>
      <c r="EL132" s="2356"/>
      <c r="EM132" s="2356"/>
      <c r="EN132" s="2356"/>
      <c r="EO132" s="2356"/>
      <c r="EP132" s="77"/>
      <c r="EQ132" s="486"/>
      <c r="ER132" s="85"/>
      <c r="ES132" s="87"/>
      <c r="ET132" s="130"/>
      <c r="EU132" s="2356"/>
      <c r="EV132" s="2356"/>
      <c r="EW132" s="2356"/>
      <c r="EX132" s="2356"/>
      <c r="EY132" s="2356"/>
      <c r="EZ132" s="2356"/>
      <c r="FC132" s="2356"/>
      <c r="FD132" s="2356"/>
      <c r="FE132" s="2356"/>
      <c r="FF132" s="2356"/>
      <c r="FG132" s="2356"/>
      <c r="FH132" s="2356"/>
      <c r="FI132" s="2356"/>
      <c r="FJ132" s="2356"/>
      <c r="FK132" s="77"/>
      <c r="FL132" s="486"/>
    </row>
    <row r="133" spans="1:168" ht="15.75" customHeight="1">
      <c r="A133" s="88" t="s">
        <v>777</v>
      </c>
      <c r="B133" s="89" t="s">
        <v>23</v>
      </c>
      <c r="C133" s="131" t="s">
        <v>24</v>
      </c>
      <c r="D133" s="82">
        <v>22781273</v>
      </c>
      <c r="E133" s="2356">
        <v>570483</v>
      </c>
      <c r="F133" s="2356">
        <v>310</v>
      </c>
      <c r="G133" s="2356">
        <v>24374</v>
      </c>
      <c r="H133" s="2356">
        <v>5103</v>
      </c>
      <c r="I133" s="2356">
        <v>123101</v>
      </c>
      <c r="J133" s="2356">
        <v>57327</v>
      </c>
      <c r="K133" s="2356">
        <v>65774</v>
      </c>
      <c r="L133" s="2356">
        <v>20082</v>
      </c>
      <c r="M133" s="2356">
        <v>75942</v>
      </c>
      <c r="N133" s="2356">
        <v>121</v>
      </c>
      <c r="O133" s="2356">
        <v>375787</v>
      </c>
      <c r="P133" s="2356" t="s">
        <v>21</v>
      </c>
      <c r="Q133" s="2356">
        <v>1043</v>
      </c>
      <c r="R133" s="2356">
        <v>20996780</v>
      </c>
      <c r="S133" s="2356">
        <v>10062507</v>
      </c>
      <c r="T133" s="91" t="s">
        <v>25</v>
      </c>
      <c r="U133" s="632" t="s">
        <v>778</v>
      </c>
      <c r="V133" s="88" t="s">
        <v>777</v>
      </c>
      <c r="W133" s="89" t="s">
        <v>23</v>
      </c>
      <c r="X133" s="131" t="s">
        <v>24</v>
      </c>
      <c r="Y133" s="2356">
        <v>13284426</v>
      </c>
      <c r="Z133" s="2356">
        <v>998842</v>
      </c>
      <c r="AA133" s="2356">
        <v>3744882</v>
      </c>
      <c r="AB133" s="2356">
        <v>8225909</v>
      </c>
      <c r="AC133" s="2356" t="s">
        <v>21</v>
      </c>
      <c r="AD133" s="2356">
        <v>1803377</v>
      </c>
      <c r="AE133" s="2356">
        <v>15725650</v>
      </c>
      <c r="AF133" s="2356">
        <v>1025875</v>
      </c>
      <c r="AG133" s="2356">
        <v>21999</v>
      </c>
      <c r="AH133" s="2356">
        <v>6383</v>
      </c>
      <c r="AI133" s="2356">
        <v>108253</v>
      </c>
      <c r="AJ133" s="2356">
        <v>453875</v>
      </c>
      <c r="AK133" s="2356">
        <v>497713</v>
      </c>
      <c r="AL133" s="2356">
        <v>2725075</v>
      </c>
      <c r="AM133" s="2356" t="s">
        <v>21</v>
      </c>
      <c r="AN133" s="2356">
        <v>5184</v>
      </c>
      <c r="AO133" s="91" t="s">
        <v>25</v>
      </c>
      <c r="AP133" s="632" t="s">
        <v>778</v>
      </c>
      <c r="AQ133" s="88" t="s">
        <v>777</v>
      </c>
      <c r="AR133" s="89" t="s">
        <v>23</v>
      </c>
      <c r="AS133" s="131" t="s">
        <v>24</v>
      </c>
      <c r="AT133" s="2356">
        <v>259</v>
      </c>
      <c r="AU133" s="2356">
        <v>65</v>
      </c>
      <c r="AV133" s="2356" t="s">
        <v>21</v>
      </c>
      <c r="AW133" s="2356" t="s">
        <v>21</v>
      </c>
      <c r="AX133" s="2356">
        <v>45899</v>
      </c>
      <c r="AY133" s="2356">
        <v>35501</v>
      </c>
      <c r="AZ133" s="2356">
        <v>16551</v>
      </c>
      <c r="BA133" s="2356">
        <v>7012</v>
      </c>
      <c r="BB133" s="2356">
        <v>63394</v>
      </c>
      <c r="BC133" s="2356">
        <v>1131</v>
      </c>
      <c r="BD133" s="2356">
        <v>68</v>
      </c>
      <c r="BE133" s="2356" t="s">
        <v>21</v>
      </c>
      <c r="BF133" s="2356" t="s">
        <v>21</v>
      </c>
      <c r="BG133" s="2356">
        <v>4884</v>
      </c>
      <c r="BH133" s="2356">
        <v>991</v>
      </c>
      <c r="BI133" s="2356">
        <v>9409049</v>
      </c>
      <c r="BJ133" s="91" t="s">
        <v>25</v>
      </c>
      <c r="BK133" s="632" t="s">
        <v>778</v>
      </c>
      <c r="BL133" s="88" t="s">
        <v>777</v>
      </c>
      <c r="BM133" s="89" t="s">
        <v>23</v>
      </c>
      <c r="BN133" s="131" t="s">
        <v>24</v>
      </c>
      <c r="BO133" s="2356" t="s">
        <v>21</v>
      </c>
      <c r="BP133" s="2356">
        <v>944</v>
      </c>
      <c r="BQ133" s="2356">
        <v>185702</v>
      </c>
      <c r="BR133" s="2356">
        <v>166957</v>
      </c>
      <c r="BS133" s="2356">
        <v>80412</v>
      </c>
      <c r="BT133" s="2356" t="s">
        <v>21</v>
      </c>
      <c r="BU133" s="2356">
        <v>2349</v>
      </c>
      <c r="BV133" s="2356">
        <v>50088</v>
      </c>
      <c r="BW133" s="2356">
        <v>1664</v>
      </c>
      <c r="BX133" s="2356">
        <v>20474</v>
      </c>
      <c r="BY133" s="2356">
        <v>646</v>
      </c>
      <c r="BZ133" s="2356">
        <v>4</v>
      </c>
      <c r="CA133" s="2356">
        <v>4</v>
      </c>
      <c r="CB133" s="2356">
        <v>12291</v>
      </c>
      <c r="CC133" s="2356">
        <v>77</v>
      </c>
      <c r="CD133" s="2356">
        <v>548832</v>
      </c>
      <c r="CE133" s="91" t="s">
        <v>25</v>
      </c>
      <c r="CF133" s="632" t="s">
        <v>778</v>
      </c>
      <c r="CG133" s="88" t="s">
        <v>777</v>
      </c>
      <c r="CH133" s="89" t="s">
        <v>23</v>
      </c>
      <c r="CI133" s="131" t="s">
        <v>24</v>
      </c>
      <c r="CJ133" s="2356">
        <v>42</v>
      </c>
      <c r="CK133" s="2356">
        <v>420</v>
      </c>
      <c r="CL133" s="2356">
        <v>6122</v>
      </c>
      <c r="CM133" s="2356">
        <v>4340</v>
      </c>
      <c r="CN133" s="2356">
        <v>1782</v>
      </c>
      <c r="CO133" s="2356">
        <v>21273</v>
      </c>
      <c r="CP133" s="2356" t="s">
        <v>21</v>
      </c>
      <c r="CQ133" s="2356" t="s">
        <v>21</v>
      </c>
      <c r="CR133" s="2356">
        <v>561582</v>
      </c>
      <c r="CS133" s="2356" t="s">
        <v>21</v>
      </c>
      <c r="CT133" s="2356">
        <v>214698</v>
      </c>
      <c r="CU133" s="2356">
        <v>17548</v>
      </c>
      <c r="CV133" s="2356">
        <v>109295</v>
      </c>
      <c r="CW133" s="2356">
        <v>856134</v>
      </c>
      <c r="CX133" s="2356">
        <v>51378</v>
      </c>
      <c r="CY133" s="2356">
        <v>1219</v>
      </c>
      <c r="CZ133" s="91" t="s">
        <v>25</v>
      </c>
      <c r="DA133" s="632" t="s">
        <v>778</v>
      </c>
      <c r="DB133" s="88" t="s">
        <v>777</v>
      </c>
      <c r="DC133" s="89" t="s">
        <v>23</v>
      </c>
      <c r="DD133" s="131" t="s">
        <v>24</v>
      </c>
      <c r="DE133" s="2356" t="s">
        <v>21</v>
      </c>
      <c r="DF133" s="2356">
        <v>3013086</v>
      </c>
      <c r="DG133" s="2356">
        <v>20848</v>
      </c>
      <c r="DH133" s="2356">
        <v>60203</v>
      </c>
      <c r="DI133" s="2356">
        <v>10443</v>
      </c>
      <c r="DJ133" s="2356" t="s">
        <v>21</v>
      </c>
      <c r="DK133" s="2356">
        <v>3317</v>
      </c>
      <c r="DL133" s="2356">
        <v>196</v>
      </c>
      <c r="DM133" s="2356">
        <v>6624</v>
      </c>
      <c r="DN133" s="2356">
        <v>6624</v>
      </c>
      <c r="DO133" s="2356" t="s">
        <v>21</v>
      </c>
      <c r="DP133" s="2356">
        <v>315</v>
      </c>
      <c r="DQ133" s="2356" t="s">
        <v>21</v>
      </c>
      <c r="DR133" s="2356" t="s">
        <v>21</v>
      </c>
      <c r="DS133" s="2356">
        <v>32853</v>
      </c>
      <c r="DT133" s="2356">
        <v>11</v>
      </c>
      <c r="DU133" s="91" t="s">
        <v>25</v>
      </c>
      <c r="DV133" s="632" t="s">
        <v>778</v>
      </c>
      <c r="DW133" s="88" t="s">
        <v>777</v>
      </c>
      <c r="DX133" s="89" t="s">
        <v>23</v>
      </c>
      <c r="DY133" s="131" t="s">
        <v>24</v>
      </c>
      <c r="DZ133" s="2356">
        <v>68621</v>
      </c>
      <c r="EA133" s="2356">
        <v>1419</v>
      </c>
      <c r="EB133" s="2356">
        <v>1851762</v>
      </c>
      <c r="EC133" s="2356">
        <v>92887</v>
      </c>
      <c r="ED133" s="2356">
        <v>7763</v>
      </c>
      <c r="EE133" s="2356">
        <v>39</v>
      </c>
      <c r="EF133" s="2356">
        <v>54573</v>
      </c>
      <c r="EG133" s="2356">
        <v>19287</v>
      </c>
      <c r="EH133" s="2356">
        <v>35286</v>
      </c>
      <c r="EI133" s="2356" t="s">
        <v>21</v>
      </c>
      <c r="EJ133" s="2356">
        <v>21069</v>
      </c>
      <c r="EK133" s="2356">
        <v>121</v>
      </c>
      <c r="EL133" s="2356" t="s">
        <v>21</v>
      </c>
      <c r="EM133" s="2356" t="s">
        <v>21</v>
      </c>
      <c r="EN133" s="2356">
        <v>1460995</v>
      </c>
      <c r="EO133" s="2356">
        <v>151309</v>
      </c>
      <c r="EP133" s="91" t="s">
        <v>25</v>
      </c>
      <c r="EQ133" s="632" t="s">
        <v>778</v>
      </c>
      <c r="ER133" s="88" t="s">
        <v>777</v>
      </c>
      <c r="ES133" s="89" t="s">
        <v>23</v>
      </c>
      <c r="ET133" s="131" t="s">
        <v>24</v>
      </c>
      <c r="EU133" s="2356">
        <v>1525</v>
      </c>
      <c r="EV133" s="2356">
        <v>882</v>
      </c>
      <c r="EW133" s="2356">
        <v>18028</v>
      </c>
      <c r="EX133" s="2356">
        <v>86579</v>
      </c>
      <c r="EY133" s="2356">
        <v>96171</v>
      </c>
      <c r="EZ133" s="2356">
        <v>76422</v>
      </c>
      <c r="FA133" s="2356" t="s">
        <v>21</v>
      </c>
      <c r="FB133" s="2356" t="s">
        <v>21</v>
      </c>
      <c r="FC133" s="2356" t="s">
        <v>21</v>
      </c>
      <c r="FD133" s="2356">
        <v>2277802</v>
      </c>
      <c r="FE133" s="2356">
        <v>591265</v>
      </c>
      <c r="FF133" s="2356">
        <v>7727076</v>
      </c>
      <c r="FG133" s="2356">
        <v>87580</v>
      </c>
      <c r="FH133" s="2356">
        <v>6</v>
      </c>
      <c r="FI133" s="2356">
        <v>42</v>
      </c>
      <c r="FJ133" s="2356">
        <v>462</v>
      </c>
      <c r="FK133" s="91" t="s">
        <v>25</v>
      </c>
      <c r="FL133" s="632" t="s">
        <v>778</v>
      </c>
    </row>
    <row r="134" spans="1:168" ht="14.25" customHeight="1">
      <c r="A134" s="93" t="s">
        <v>26</v>
      </c>
      <c r="B134" s="94" t="s">
        <v>26</v>
      </c>
      <c r="C134" s="132" t="s">
        <v>571</v>
      </c>
      <c r="D134" s="82">
        <v>21993236</v>
      </c>
      <c r="E134" s="2356">
        <v>565190</v>
      </c>
      <c r="F134" s="2356">
        <v>284</v>
      </c>
      <c r="G134" s="2356">
        <v>23422</v>
      </c>
      <c r="H134" s="2356">
        <v>4995</v>
      </c>
      <c r="I134" s="2356">
        <v>108470</v>
      </c>
      <c r="J134" s="2356">
        <v>49660</v>
      </c>
      <c r="K134" s="2356">
        <v>58810</v>
      </c>
      <c r="L134" s="2356">
        <v>21330</v>
      </c>
      <c r="M134" s="2356">
        <v>76533</v>
      </c>
      <c r="N134" s="2356">
        <v>140</v>
      </c>
      <c r="O134" s="2356">
        <v>387620</v>
      </c>
      <c r="P134" s="2356" t="s">
        <v>21</v>
      </c>
      <c r="Q134" s="2356">
        <v>785</v>
      </c>
      <c r="R134" s="2356">
        <v>20212517</v>
      </c>
      <c r="S134" s="2356">
        <v>9894359</v>
      </c>
      <c r="T134" s="91" t="s">
        <v>27</v>
      </c>
      <c r="U134" s="632" t="s">
        <v>26</v>
      </c>
      <c r="V134" s="93" t="s">
        <v>26</v>
      </c>
      <c r="W134" s="94" t="s">
        <v>26</v>
      </c>
      <c r="X134" s="132" t="s">
        <v>571</v>
      </c>
      <c r="Y134" s="2356">
        <v>12602724</v>
      </c>
      <c r="Z134" s="2356">
        <v>929040</v>
      </c>
      <c r="AA134" s="2356">
        <v>3395832</v>
      </c>
      <c r="AB134" s="2356">
        <v>7882566</v>
      </c>
      <c r="AC134" s="2356" t="s">
        <v>21</v>
      </c>
      <c r="AD134" s="2356">
        <v>1780487</v>
      </c>
      <c r="AE134" s="2356">
        <v>15334649</v>
      </c>
      <c r="AF134" s="2356">
        <v>1022699</v>
      </c>
      <c r="AG134" s="2356">
        <v>19241</v>
      </c>
      <c r="AH134" s="2356">
        <v>6175</v>
      </c>
      <c r="AI134" s="2356">
        <v>97930</v>
      </c>
      <c r="AJ134" s="2356">
        <v>426359</v>
      </c>
      <c r="AK134" s="2356">
        <v>467336</v>
      </c>
      <c r="AL134" s="2356">
        <v>2501694</v>
      </c>
      <c r="AM134" s="2356" t="s">
        <v>21</v>
      </c>
      <c r="AN134" s="2356">
        <v>4124</v>
      </c>
      <c r="AO134" s="91" t="s">
        <v>27</v>
      </c>
      <c r="AP134" s="632" t="s">
        <v>26</v>
      </c>
      <c r="AQ134" s="93" t="s">
        <v>26</v>
      </c>
      <c r="AR134" s="94" t="s">
        <v>26</v>
      </c>
      <c r="AS134" s="132" t="s">
        <v>571</v>
      </c>
      <c r="AT134" s="2356">
        <v>698</v>
      </c>
      <c r="AU134" s="2356">
        <v>204</v>
      </c>
      <c r="AV134" s="2356" t="s">
        <v>21</v>
      </c>
      <c r="AW134" s="2356" t="s">
        <v>21</v>
      </c>
      <c r="AX134" s="2356">
        <v>46448</v>
      </c>
      <c r="AY134" s="2356">
        <v>34934</v>
      </c>
      <c r="AZ134" s="2356">
        <v>16696</v>
      </c>
      <c r="BA134" s="2356">
        <v>6619</v>
      </c>
      <c r="BB134" s="2356">
        <v>76942</v>
      </c>
      <c r="BC134" s="2356">
        <v>810</v>
      </c>
      <c r="BD134" s="2356">
        <v>0</v>
      </c>
      <c r="BE134" s="2356" t="s">
        <v>21</v>
      </c>
      <c r="BF134" s="2356" t="s">
        <v>21</v>
      </c>
      <c r="BG134" s="2356">
        <v>4134</v>
      </c>
      <c r="BH134" s="2356">
        <v>1260</v>
      </c>
      <c r="BI134" s="2356">
        <v>9002125</v>
      </c>
      <c r="BJ134" s="91" t="s">
        <v>27</v>
      </c>
      <c r="BK134" s="632" t="s">
        <v>26</v>
      </c>
      <c r="BL134" s="93" t="s">
        <v>26</v>
      </c>
      <c r="BM134" s="94" t="s">
        <v>26</v>
      </c>
      <c r="BN134" s="132" t="s">
        <v>571</v>
      </c>
      <c r="BO134" s="2356" t="s">
        <v>21</v>
      </c>
      <c r="BP134" s="2356">
        <v>686</v>
      </c>
      <c r="BQ134" s="2356">
        <v>183021</v>
      </c>
      <c r="BR134" s="2356">
        <v>163205</v>
      </c>
      <c r="BS134" s="2356">
        <v>78960</v>
      </c>
      <c r="BT134" s="2356" t="s">
        <v>21</v>
      </c>
      <c r="BU134" s="2356">
        <v>2991</v>
      </c>
      <c r="BV134" s="2356">
        <v>61194</v>
      </c>
      <c r="BW134" s="2356">
        <v>1360</v>
      </c>
      <c r="BX134" s="2356">
        <v>17866</v>
      </c>
      <c r="BY134" s="2356">
        <v>631</v>
      </c>
      <c r="BZ134" s="2356">
        <v>3</v>
      </c>
      <c r="CA134" s="2356">
        <v>3</v>
      </c>
      <c r="CB134" s="2356">
        <v>13606</v>
      </c>
      <c r="CC134" s="2356">
        <v>75</v>
      </c>
      <c r="CD134" s="2356">
        <v>564085</v>
      </c>
      <c r="CE134" s="91" t="s">
        <v>27</v>
      </c>
      <c r="CF134" s="632" t="s">
        <v>26</v>
      </c>
      <c r="CG134" s="93" t="s">
        <v>26</v>
      </c>
      <c r="CH134" s="94" t="s">
        <v>26</v>
      </c>
      <c r="CI134" s="132" t="s">
        <v>571</v>
      </c>
      <c r="CJ134" s="2356">
        <v>56</v>
      </c>
      <c r="CK134" s="2356">
        <v>394</v>
      </c>
      <c r="CL134" s="2356">
        <v>3884</v>
      </c>
      <c r="CM134" s="2356">
        <v>2753</v>
      </c>
      <c r="CN134" s="2356">
        <v>1131</v>
      </c>
      <c r="CO134" s="2356">
        <v>19627</v>
      </c>
      <c r="CP134" s="2356" t="s">
        <v>21</v>
      </c>
      <c r="CQ134" s="2356" t="s">
        <v>21</v>
      </c>
      <c r="CR134" s="2356">
        <v>514885</v>
      </c>
      <c r="CS134" s="2356" t="s">
        <v>21</v>
      </c>
      <c r="CT134" s="2356">
        <v>166587</v>
      </c>
      <c r="CU134" s="2356">
        <v>19272</v>
      </c>
      <c r="CV134" s="2356">
        <v>111811</v>
      </c>
      <c r="CW134" s="2356">
        <v>861023</v>
      </c>
      <c r="CX134" s="2356">
        <v>50008</v>
      </c>
      <c r="CY134" s="2356">
        <v>979</v>
      </c>
      <c r="CZ134" s="91" t="s">
        <v>27</v>
      </c>
      <c r="DA134" s="632" t="s">
        <v>26</v>
      </c>
      <c r="DB134" s="93" t="s">
        <v>26</v>
      </c>
      <c r="DC134" s="94" t="s">
        <v>26</v>
      </c>
      <c r="DD134" s="132" t="s">
        <v>571</v>
      </c>
      <c r="DE134" s="2356" t="s">
        <v>21</v>
      </c>
      <c r="DF134" s="2356">
        <v>3061947</v>
      </c>
      <c r="DG134" s="2356">
        <v>18490</v>
      </c>
      <c r="DH134" s="2356">
        <v>58774</v>
      </c>
      <c r="DI134" s="2356">
        <v>10916</v>
      </c>
      <c r="DJ134" s="2356" t="s">
        <v>21</v>
      </c>
      <c r="DK134" s="2356">
        <v>3167</v>
      </c>
      <c r="DL134" s="2356">
        <v>181</v>
      </c>
      <c r="DM134" s="2356">
        <v>7238</v>
      </c>
      <c r="DN134" s="2356">
        <v>7238</v>
      </c>
      <c r="DO134" s="2356" t="s">
        <v>21</v>
      </c>
      <c r="DP134" s="2356">
        <v>323</v>
      </c>
      <c r="DQ134" s="2356" t="s">
        <v>21</v>
      </c>
      <c r="DR134" s="2356" t="s">
        <v>21</v>
      </c>
      <c r="DS134" s="2356">
        <v>31264</v>
      </c>
      <c r="DT134" s="2356">
        <v>5</v>
      </c>
      <c r="DU134" s="91" t="s">
        <v>27</v>
      </c>
      <c r="DV134" s="632" t="s">
        <v>26</v>
      </c>
      <c r="DW134" s="93" t="s">
        <v>26</v>
      </c>
      <c r="DX134" s="94" t="s">
        <v>26</v>
      </c>
      <c r="DY134" s="132" t="s">
        <v>571</v>
      </c>
      <c r="DZ134" s="2356">
        <v>69168</v>
      </c>
      <c r="EA134" s="2356">
        <v>1638</v>
      </c>
      <c r="EB134" s="2356">
        <v>1735031</v>
      </c>
      <c r="EC134" s="2356">
        <v>89020</v>
      </c>
      <c r="ED134" s="2356">
        <v>7656</v>
      </c>
      <c r="EE134" s="2356">
        <v>51</v>
      </c>
      <c r="EF134" s="2356">
        <v>48096</v>
      </c>
      <c r="EG134" s="2356">
        <v>17797</v>
      </c>
      <c r="EH134" s="2356">
        <v>30299</v>
      </c>
      <c r="EI134" s="2356" t="s">
        <v>21</v>
      </c>
      <c r="EJ134" s="2356">
        <v>23435</v>
      </c>
      <c r="EK134" s="2356">
        <v>140</v>
      </c>
      <c r="EL134" s="2356" t="s">
        <v>21</v>
      </c>
      <c r="EM134" s="2356" t="s">
        <v>21</v>
      </c>
      <c r="EN134" s="2356">
        <v>1351049</v>
      </c>
      <c r="EO134" s="2356">
        <v>104596</v>
      </c>
      <c r="EP134" s="91" t="s">
        <v>27</v>
      </c>
      <c r="EQ134" s="632" t="s">
        <v>26</v>
      </c>
      <c r="ER134" s="93" t="s">
        <v>26</v>
      </c>
      <c r="ES134" s="94" t="s">
        <v>26</v>
      </c>
      <c r="ET134" s="132" t="s">
        <v>571</v>
      </c>
      <c r="EU134" s="2356">
        <v>1375</v>
      </c>
      <c r="EV134" s="2356">
        <v>765</v>
      </c>
      <c r="EW134" s="2356">
        <v>15805</v>
      </c>
      <c r="EX134" s="2356">
        <v>87068</v>
      </c>
      <c r="EY134" s="2356">
        <v>96674</v>
      </c>
      <c r="EZ134" s="2356">
        <v>71680</v>
      </c>
      <c r="FA134" s="2356" t="s">
        <v>21</v>
      </c>
      <c r="FB134" s="2356" t="s">
        <v>21</v>
      </c>
      <c r="FC134" s="2356" t="s">
        <v>21</v>
      </c>
      <c r="FD134" s="2356">
        <v>2336731</v>
      </c>
      <c r="FE134" s="2356">
        <v>598839</v>
      </c>
      <c r="FF134" s="2356">
        <v>7652751</v>
      </c>
      <c r="FG134" s="2356">
        <v>102085</v>
      </c>
      <c r="FH134" s="2356">
        <v>5</v>
      </c>
      <c r="FI134" s="2356">
        <v>35</v>
      </c>
      <c r="FJ134" s="2356">
        <v>66</v>
      </c>
      <c r="FK134" s="91" t="s">
        <v>27</v>
      </c>
      <c r="FL134" s="632" t="s">
        <v>26</v>
      </c>
    </row>
    <row r="135" spans="1:168" ht="14.25" customHeight="1">
      <c r="A135" s="88" t="s">
        <v>26</v>
      </c>
      <c r="B135" s="89" t="s">
        <v>26</v>
      </c>
      <c r="C135" s="131" t="s">
        <v>572</v>
      </c>
      <c r="D135" s="82">
        <v>22394021</v>
      </c>
      <c r="E135" s="2356">
        <v>492483</v>
      </c>
      <c r="F135" s="2356">
        <v>341</v>
      </c>
      <c r="G135" s="2356">
        <v>22815</v>
      </c>
      <c r="H135" s="2356">
        <v>5083</v>
      </c>
      <c r="I135" s="2356">
        <v>107660</v>
      </c>
      <c r="J135" s="2356">
        <v>46122</v>
      </c>
      <c r="K135" s="2356">
        <v>61539</v>
      </c>
      <c r="L135" s="2356">
        <v>19925</v>
      </c>
      <c r="M135" s="2356">
        <v>74990</v>
      </c>
      <c r="N135" s="2356">
        <v>120</v>
      </c>
      <c r="O135" s="2356">
        <v>299522</v>
      </c>
      <c r="P135" s="2356" t="s">
        <v>21</v>
      </c>
      <c r="Q135" s="2356">
        <v>773</v>
      </c>
      <c r="R135" s="2356">
        <v>20709250</v>
      </c>
      <c r="S135" s="2356">
        <v>9852984</v>
      </c>
      <c r="T135" s="91" t="s">
        <v>28</v>
      </c>
      <c r="U135" s="632" t="s">
        <v>26</v>
      </c>
      <c r="V135" s="88" t="s">
        <v>26</v>
      </c>
      <c r="W135" s="89" t="s">
        <v>26</v>
      </c>
      <c r="X135" s="131" t="s">
        <v>572</v>
      </c>
      <c r="Y135" s="2356">
        <v>13198795</v>
      </c>
      <c r="Z135" s="2356">
        <v>1012305</v>
      </c>
      <c r="AA135" s="2356">
        <v>3652294</v>
      </c>
      <c r="AB135" s="2356">
        <v>8178748</v>
      </c>
      <c r="AC135" s="2356" t="s">
        <v>21</v>
      </c>
      <c r="AD135" s="2356">
        <v>1772363</v>
      </c>
      <c r="AE135" s="2356">
        <v>16072832</v>
      </c>
      <c r="AF135" s="2356">
        <v>1032784</v>
      </c>
      <c r="AG135" s="2356">
        <v>9530</v>
      </c>
      <c r="AH135" s="2356">
        <v>5920</v>
      </c>
      <c r="AI135" s="2356">
        <v>109790</v>
      </c>
      <c r="AJ135" s="2356">
        <v>450498</v>
      </c>
      <c r="AK135" s="2356">
        <v>493870</v>
      </c>
      <c r="AL135" s="2356">
        <v>2676655</v>
      </c>
      <c r="AM135" s="2356">
        <v>2778</v>
      </c>
      <c r="AN135" s="2356">
        <v>4219</v>
      </c>
      <c r="AO135" s="91" t="s">
        <v>28</v>
      </c>
      <c r="AP135" s="632" t="s">
        <v>26</v>
      </c>
      <c r="AQ135" s="88" t="s">
        <v>26</v>
      </c>
      <c r="AR135" s="89" t="s">
        <v>26</v>
      </c>
      <c r="AS135" s="131" t="s">
        <v>572</v>
      </c>
      <c r="AT135" s="2356">
        <v>838</v>
      </c>
      <c r="AU135" s="2356">
        <v>158</v>
      </c>
      <c r="AV135" s="2356" t="s">
        <v>21</v>
      </c>
      <c r="AW135" s="2356" t="s">
        <v>21</v>
      </c>
      <c r="AX135" s="2356">
        <v>36711</v>
      </c>
      <c r="AY135" s="2356">
        <v>23596</v>
      </c>
      <c r="AZ135" s="2356">
        <v>16729</v>
      </c>
      <c r="BA135" s="2356">
        <v>5623</v>
      </c>
      <c r="BB135" s="2356">
        <v>56771</v>
      </c>
      <c r="BC135" s="2356">
        <v>264</v>
      </c>
      <c r="BD135" s="2356">
        <v>147</v>
      </c>
      <c r="BE135" s="2356" t="s">
        <v>21</v>
      </c>
      <c r="BF135" s="2356" t="s">
        <v>21</v>
      </c>
      <c r="BG135" s="2356">
        <v>4343</v>
      </c>
      <c r="BH135" s="2356">
        <v>843</v>
      </c>
      <c r="BI135" s="2356">
        <v>9430271</v>
      </c>
      <c r="BJ135" s="91" t="s">
        <v>28</v>
      </c>
      <c r="BK135" s="632" t="s">
        <v>26</v>
      </c>
      <c r="BL135" s="88" t="s">
        <v>26</v>
      </c>
      <c r="BM135" s="89" t="s">
        <v>26</v>
      </c>
      <c r="BN135" s="131" t="s">
        <v>572</v>
      </c>
      <c r="BO135" s="2356" t="s">
        <v>21</v>
      </c>
      <c r="BP135" s="2356">
        <v>674</v>
      </c>
      <c r="BQ135" s="2356">
        <v>151815</v>
      </c>
      <c r="BR135" s="2356">
        <v>135276</v>
      </c>
      <c r="BS135" s="2356">
        <v>66354</v>
      </c>
      <c r="BT135" s="2356" t="s">
        <v>21</v>
      </c>
      <c r="BU135" s="2356">
        <v>2133</v>
      </c>
      <c r="BV135" s="2356">
        <v>49530</v>
      </c>
      <c r="BW135" s="2356">
        <v>945</v>
      </c>
      <c r="BX135" s="2356">
        <v>8624</v>
      </c>
      <c r="BY135" s="2356">
        <v>1099</v>
      </c>
      <c r="BZ135" s="2356">
        <v>3</v>
      </c>
      <c r="CA135" s="2356">
        <v>3</v>
      </c>
      <c r="CB135" s="2356">
        <v>12861</v>
      </c>
      <c r="CC135" s="2356">
        <v>59</v>
      </c>
      <c r="CD135" s="2356">
        <v>482296</v>
      </c>
      <c r="CE135" s="91" t="s">
        <v>28</v>
      </c>
      <c r="CF135" s="632" t="s">
        <v>26</v>
      </c>
      <c r="CG135" s="88" t="s">
        <v>26</v>
      </c>
      <c r="CH135" s="89" t="s">
        <v>26</v>
      </c>
      <c r="CI135" s="131" t="s">
        <v>572</v>
      </c>
      <c r="CJ135" s="2356">
        <v>42</v>
      </c>
      <c r="CK135" s="2356">
        <v>400</v>
      </c>
      <c r="CL135" s="2356">
        <v>3601</v>
      </c>
      <c r="CM135" s="2356">
        <v>2382</v>
      </c>
      <c r="CN135" s="2356">
        <v>1220</v>
      </c>
      <c r="CO135" s="2356">
        <v>20514</v>
      </c>
      <c r="CP135" s="2356" t="s">
        <v>21</v>
      </c>
      <c r="CQ135" s="2356" t="s">
        <v>21</v>
      </c>
      <c r="CR135" s="2356">
        <v>554209</v>
      </c>
      <c r="CS135" s="2356" t="s">
        <v>21</v>
      </c>
      <c r="CT135" s="2356">
        <v>201324</v>
      </c>
      <c r="CU135" s="2356">
        <v>17802</v>
      </c>
      <c r="CV135" s="2356">
        <v>112775</v>
      </c>
      <c r="CW135" s="2356">
        <v>913051</v>
      </c>
      <c r="CX135" s="2356">
        <v>51290</v>
      </c>
      <c r="CY135" s="2356">
        <v>1486</v>
      </c>
      <c r="CZ135" s="91" t="s">
        <v>28</v>
      </c>
      <c r="DA135" s="632" t="s">
        <v>26</v>
      </c>
      <c r="DB135" s="88" t="s">
        <v>26</v>
      </c>
      <c r="DC135" s="89" t="s">
        <v>26</v>
      </c>
      <c r="DD135" s="131" t="s">
        <v>572</v>
      </c>
      <c r="DE135" s="2356" t="s">
        <v>21</v>
      </c>
      <c r="DF135" s="2356">
        <v>2852422</v>
      </c>
      <c r="DG135" s="2356">
        <v>13036</v>
      </c>
      <c r="DH135" s="2356">
        <v>57637</v>
      </c>
      <c r="DI135" s="2356">
        <v>10389</v>
      </c>
      <c r="DJ135" s="2356" t="s">
        <v>21</v>
      </c>
      <c r="DK135" s="2356">
        <v>2975</v>
      </c>
      <c r="DL135" s="2356">
        <v>184</v>
      </c>
      <c r="DM135" s="2356">
        <v>6881</v>
      </c>
      <c r="DN135" s="2356">
        <v>6881</v>
      </c>
      <c r="DO135" s="2356" t="s">
        <v>21</v>
      </c>
      <c r="DP135" s="2356">
        <v>333</v>
      </c>
      <c r="DQ135" s="2356" t="s">
        <v>21</v>
      </c>
      <c r="DR135" s="2356" t="s">
        <v>21</v>
      </c>
      <c r="DS135" s="2356">
        <v>30884</v>
      </c>
      <c r="DT135" s="2356">
        <v>5</v>
      </c>
      <c r="DU135" s="91" t="s">
        <v>28</v>
      </c>
      <c r="DV135" s="632" t="s">
        <v>26</v>
      </c>
      <c r="DW135" s="88" t="s">
        <v>26</v>
      </c>
      <c r="DX135" s="89" t="s">
        <v>26</v>
      </c>
      <c r="DY135" s="131" t="s">
        <v>572</v>
      </c>
      <c r="DZ135" s="2356">
        <v>69133</v>
      </c>
      <c r="EA135" s="2356">
        <v>1333</v>
      </c>
      <c r="EB135" s="2356">
        <v>1815798</v>
      </c>
      <c r="EC135" s="2356">
        <v>87818</v>
      </c>
      <c r="ED135" s="2356">
        <v>7639</v>
      </c>
      <c r="EE135" s="2356">
        <v>57</v>
      </c>
      <c r="EF135" s="2356">
        <v>47247</v>
      </c>
      <c r="EG135" s="2356">
        <v>15377</v>
      </c>
      <c r="EH135" s="2356">
        <v>31870</v>
      </c>
      <c r="EI135" s="2356" t="s">
        <v>21</v>
      </c>
      <c r="EJ135" s="2356">
        <v>23111</v>
      </c>
      <c r="EK135" s="2356">
        <v>120</v>
      </c>
      <c r="EL135" s="2356" t="s">
        <v>21</v>
      </c>
      <c r="EM135" s="2356" t="s">
        <v>21</v>
      </c>
      <c r="EN135" s="2356">
        <v>1437999</v>
      </c>
      <c r="EO135" s="2356">
        <v>158984</v>
      </c>
      <c r="EP135" s="91" t="s">
        <v>28</v>
      </c>
      <c r="EQ135" s="632" t="s">
        <v>26</v>
      </c>
      <c r="ER135" s="88" t="s">
        <v>26</v>
      </c>
      <c r="ES135" s="89" t="s">
        <v>26</v>
      </c>
      <c r="ET135" s="131" t="s">
        <v>572</v>
      </c>
      <c r="EU135" s="2356">
        <v>906</v>
      </c>
      <c r="EV135" s="2356">
        <v>756</v>
      </c>
      <c r="EW135" s="2356">
        <v>17682</v>
      </c>
      <c r="EX135" s="2356">
        <v>86072</v>
      </c>
      <c r="EY135" s="2356">
        <v>95517</v>
      </c>
      <c r="EZ135" s="2356">
        <v>78118</v>
      </c>
      <c r="FA135" s="2356">
        <v>1509</v>
      </c>
      <c r="FB135" s="2356" t="s">
        <v>21</v>
      </c>
      <c r="FC135" s="2356" t="s">
        <v>21</v>
      </c>
      <c r="FD135" s="2356">
        <v>2389301</v>
      </c>
      <c r="FE135" s="2356">
        <v>512182</v>
      </c>
      <c r="FF135" s="2356">
        <v>7531122</v>
      </c>
      <c r="FG135" s="2356">
        <v>83005</v>
      </c>
      <c r="FH135" s="2356">
        <v>6</v>
      </c>
      <c r="FI135" s="2356">
        <v>31</v>
      </c>
      <c r="FJ135" s="2356">
        <v>91</v>
      </c>
      <c r="FK135" s="91" t="s">
        <v>28</v>
      </c>
      <c r="FL135" s="632" t="s">
        <v>26</v>
      </c>
    </row>
    <row r="136" spans="1:168" ht="14.25" customHeight="1">
      <c r="A136" s="88" t="s">
        <v>26</v>
      </c>
      <c r="B136" s="89" t="s">
        <v>26</v>
      </c>
      <c r="C136" s="131" t="s">
        <v>170</v>
      </c>
      <c r="D136" s="82">
        <v>22252799</v>
      </c>
      <c r="E136" s="2356">
        <v>442662</v>
      </c>
      <c r="F136" s="2356">
        <v>349</v>
      </c>
      <c r="G136" s="2356">
        <v>23728</v>
      </c>
      <c r="H136" s="2356">
        <v>5146</v>
      </c>
      <c r="I136" s="2356">
        <v>105355</v>
      </c>
      <c r="J136" s="2356">
        <v>48314</v>
      </c>
      <c r="K136" s="2356">
        <v>57041</v>
      </c>
      <c r="L136" s="2356">
        <v>22240</v>
      </c>
      <c r="M136" s="2356">
        <v>72947</v>
      </c>
      <c r="N136" s="2356">
        <v>140</v>
      </c>
      <c r="O136" s="2356">
        <v>237225</v>
      </c>
      <c r="P136" s="2356" t="s">
        <v>21</v>
      </c>
      <c r="Q136" s="2356">
        <v>950</v>
      </c>
      <c r="R136" s="2356">
        <v>20601879</v>
      </c>
      <c r="S136" s="2356">
        <v>9861402</v>
      </c>
      <c r="T136" s="91" t="s">
        <v>29</v>
      </c>
      <c r="U136" s="632" t="s">
        <v>26</v>
      </c>
      <c r="V136" s="88" t="s">
        <v>26</v>
      </c>
      <c r="W136" s="89" t="s">
        <v>26</v>
      </c>
      <c r="X136" s="131" t="s">
        <v>170</v>
      </c>
      <c r="Y136" s="2356">
        <v>13083560</v>
      </c>
      <c r="Z136" s="2356">
        <v>1021578</v>
      </c>
      <c r="AA136" s="2356">
        <v>3644284</v>
      </c>
      <c r="AB136" s="2356">
        <v>8077532</v>
      </c>
      <c r="AC136" s="2356" t="s">
        <v>21</v>
      </c>
      <c r="AD136" s="2356">
        <v>1760896</v>
      </c>
      <c r="AE136" s="2356">
        <v>15587443</v>
      </c>
      <c r="AF136" s="2356">
        <v>1043432</v>
      </c>
      <c r="AG136" s="2356">
        <v>21667</v>
      </c>
      <c r="AH136" s="2356">
        <v>6057</v>
      </c>
      <c r="AI136" s="2356">
        <v>108458</v>
      </c>
      <c r="AJ136" s="2356">
        <v>457325</v>
      </c>
      <c r="AK136" s="2356">
        <v>501228</v>
      </c>
      <c r="AL136" s="2356">
        <v>2667432</v>
      </c>
      <c r="AM136" s="2356">
        <v>2410</v>
      </c>
      <c r="AN136" s="2356">
        <v>4400</v>
      </c>
      <c r="AO136" s="91" t="s">
        <v>29</v>
      </c>
      <c r="AP136" s="632" t="s">
        <v>26</v>
      </c>
      <c r="AQ136" s="88" t="s">
        <v>26</v>
      </c>
      <c r="AR136" s="89" t="s">
        <v>26</v>
      </c>
      <c r="AS136" s="131" t="s">
        <v>170</v>
      </c>
      <c r="AT136" s="2356">
        <v>1096</v>
      </c>
      <c r="AU136" s="2356">
        <v>232</v>
      </c>
      <c r="AV136" s="2356" t="s">
        <v>21</v>
      </c>
      <c r="AW136" s="2356" t="s">
        <v>21</v>
      </c>
      <c r="AX136" s="2356">
        <v>44992</v>
      </c>
      <c r="AY136" s="2356">
        <v>30095</v>
      </c>
      <c r="AZ136" s="2356">
        <v>16416</v>
      </c>
      <c r="BA136" s="2356">
        <v>7771</v>
      </c>
      <c r="BB136" s="2356">
        <v>86666</v>
      </c>
      <c r="BC136" s="2356">
        <v>880</v>
      </c>
      <c r="BD136" s="2356">
        <v>334</v>
      </c>
      <c r="BE136" s="2356" t="s">
        <v>21</v>
      </c>
      <c r="BF136" s="2356" t="s">
        <v>21</v>
      </c>
      <c r="BG136" s="2356">
        <v>13597</v>
      </c>
      <c r="BH136" s="2356">
        <v>1638</v>
      </c>
      <c r="BI136" s="2356">
        <v>9213277</v>
      </c>
      <c r="BJ136" s="91" t="s">
        <v>29</v>
      </c>
      <c r="BK136" s="632" t="s">
        <v>26</v>
      </c>
      <c r="BL136" s="88" t="s">
        <v>26</v>
      </c>
      <c r="BM136" s="89" t="s">
        <v>26</v>
      </c>
      <c r="BN136" s="131" t="s">
        <v>170</v>
      </c>
      <c r="BO136" s="2356" t="s">
        <v>21</v>
      </c>
      <c r="BP136" s="2356">
        <v>850</v>
      </c>
      <c r="BQ136" s="2356">
        <v>175911</v>
      </c>
      <c r="BR136" s="2356">
        <v>155107</v>
      </c>
      <c r="BS136" s="2356">
        <v>77558</v>
      </c>
      <c r="BT136" s="2356" t="s">
        <v>21</v>
      </c>
      <c r="BU136" s="2356">
        <v>2201</v>
      </c>
      <c r="BV136" s="2356">
        <v>46285</v>
      </c>
      <c r="BW136" s="2356">
        <v>1222</v>
      </c>
      <c r="BX136" s="2356">
        <v>20202</v>
      </c>
      <c r="BY136" s="2356">
        <v>1162</v>
      </c>
      <c r="BZ136" s="2356">
        <v>3</v>
      </c>
      <c r="CA136" s="2356">
        <v>3</v>
      </c>
      <c r="CB136" s="2356">
        <v>12866</v>
      </c>
      <c r="CC136" s="2356">
        <v>59</v>
      </c>
      <c r="CD136" s="2356">
        <v>578866</v>
      </c>
      <c r="CE136" s="91" t="s">
        <v>29</v>
      </c>
      <c r="CF136" s="632" t="s">
        <v>26</v>
      </c>
      <c r="CG136" s="88" t="s">
        <v>26</v>
      </c>
      <c r="CH136" s="89" t="s">
        <v>26</v>
      </c>
      <c r="CI136" s="131" t="s">
        <v>170</v>
      </c>
      <c r="CJ136" s="2356">
        <v>56</v>
      </c>
      <c r="CK136" s="2356">
        <v>404</v>
      </c>
      <c r="CL136" s="2356">
        <v>4118</v>
      </c>
      <c r="CM136" s="2356">
        <v>2721</v>
      </c>
      <c r="CN136" s="2356">
        <v>1396</v>
      </c>
      <c r="CO136" s="2356">
        <v>21014</v>
      </c>
      <c r="CP136" s="2356" t="s">
        <v>21</v>
      </c>
      <c r="CQ136" s="2356" t="s">
        <v>21</v>
      </c>
      <c r="CR136" s="2356">
        <v>559610</v>
      </c>
      <c r="CS136" s="2356" t="s">
        <v>21</v>
      </c>
      <c r="CT136" s="2356">
        <v>205760</v>
      </c>
      <c r="CU136" s="2356">
        <v>18304</v>
      </c>
      <c r="CV136" s="2356">
        <v>118164</v>
      </c>
      <c r="CW136" s="2356">
        <v>892576</v>
      </c>
      <c r="CX136" s="2356">
        <v>49045</v>
      </c>
      <c r="CY136" s="2356">
        <v>1772</v>
      </c>
      <c r="CZ136" s="91" t="s">
        <v>29</v>
      </c>
      <c r="DA136" s="632" t="s">
        <v>26</v>
      </c>
      <c r="DB136" s="88" t="s">
        <v>26</v>
      </c>
      <c r="DC136" s="89" t="s">
        <v>26</v>
      </c>
      <c r="DD136" s="131" t="s">
        <v>170</v>
      </c>
      <c r="DE136" s="2356" t="s">
        <v>21</v>
      </c>
      <c r="DF136" s="2356">
        <v>2960220</v>
      </c>
      <c r="DG136" s="2356">
        <v>12236</v>
      </c>
      <c r="DH136" s="2356">
        <v>57486</v>
      </c>
      <c r="DI136" s="2356">
        <v>10688</v>
      </c>
      <c r="DJ136" s="2356" t="s">
        <v>21</v>
      </c>
      <c r="DK136" s="2356">
        <v>2997</v>
      </c>
      <c r="DL136" s="2356">
        <v>187</v>
      </c>
      <c r="DM136" s="2356">
        <v>7164</v>
      </c>
      <c r="DN136" s="2356">
        <v>7164</v>
      </c>
      <c r="DO136" s="2356" t="s">
        <v>21</v>
      </c>
      <c r="DP136" s="2356">
        <v>324</v>
      </c>
      <c r="DQ136" s="2356" t="s">
        <v>21</v>
      </c>
      <c r="DR136" s="2356" t="s">
        <v>21</v>
      </c>
      <c r="DS136" s="2356">
        <v>30486</v>
      </c>
      <c r="DT136" s="2356">
        <v>8</v>
      </c>
      <c r="DU136" s="91" t="s">
        <v>29</v>
      </c>
      <c r="DV136" s="632" t="s">
        <v>26</v>
      </c>
      <c r="DW136" s="88" t="s">
        <v>26</v>
      </c>
      <c r="DX136" s="89" t="s">
        <v>26</v>
      </c>
      <c r="DY136" s="131" t="s">
        <v>170</v>
      </c>
      <c r="DZ136" s="2356">
        <v>68785</v>
      </c>
      <c r="EA136" s="2356">
        <v>1992</v>
      </c>
      <c r="EB136" s="2356">
        <v>1797420</v>
      </c>
      <c r="EC136" s="2356">
        <v>80694</v>
      </c>
      <c r="ED136" s="2356">
        <v>7970</v>
      </c>
      <c r="EE136" s="2356">
        <v>66</v>
      </c>
      <c r="EF136" s="2356">
        <v>42696</v>
      </c>
      <c r="EG136" s="2356">
        <v>15164</v>
      </c>
      <c r="EH136" s="2356">
        <v>27533</v>
      </c>
      <c r="EI136" s="2356" t="s">
        <v>21</v>
      </c>
      <c r="EJ136" s="2356">
        <v>21162</v>
      </c>
      <c r="EK136" s="2356">
        <v>140</v>
      </c>
      <c r="EL136" s="2356" t="s">
        <v>21</v>
      </c>
      <c r="EM136" s="2356">
        <v>1</v>
      </c>
      <c r="EN136" s="2356">
        <v>1426695</v>
      </c>
      <c r="EO136" s="2356">
        <v>144723</v>
      </c>
      <c r="EP136" s="91" t="s">
        <v>29</v>
      </c>
      <c r="EQ136" s="632" t="s">
        <v>26</v>
      </c>
      <c r="ER136" s="88" t="s">
        <v>26</v>
      </c>
      <c r="ES136" s="89" t="s">
        <v>26</v>
      </c>
      <c r="ET136" s="131" t="s">
        <v>170</v>
      </c>
      <c r="EU136" s="2356">
        <v>1465</v>
      </c>
      <c r="EV136" s="2356">
        <v>806</v>
      </c>
      <c r="EW136" s="2356">
        <v>18359</v>
      </c>
      <c r="EX136" s="2356">
        <v>86240</v>
      </c>
      <c r="EY136" s="2356">
        <v>95721</v>
      </c>
      <c r="EZ136" s="2356">
        <v>80202</v>
      </c>
      <c r="FA136" s="2356">
        <v>1309</v>
      </c>
      <c r="FB136" s="2356" t="s">
        <v>21</v>
      </c>
      <c r="FC136" s="2356" t="s">
        <v>21</v>
      </c>
      <c r="FD136" s="2356">
        <v>2333541</v>
      </c>
      <c r="FE136" s="2356">
        <v>604361</v>
      </c>
      <c r="FF136" s="2356">
        <v>7549001</v>
      </c>
      <c r="FG136" s="2356">
        <v>100054</v>
      </c>
      <c r="FH136" s="2356">
        <v>7</v>
      </c>
      <c r="FI136" s="2356">
        <v>30</v>
      </c>
      <c r="FJ136" s="2356">
        <v>72</v>
      </c>
      <c r="FK136" s="91" t="s">
        <v>29</v>
      </c>
      <c r="FL136" s="632" t="s">
        <v>26</v>
      </c>
    </row>
    <row r="137" spans="1:168" ht="6.75" customHeight="1">
      <c r="A137" s="85"/>
      <c r="B137" s="87"/>
      <c r="C137" s="130"/>
      <c r="D137" s="82"/>
      <c r="E137" s="2356"/>
      <c r="F137" s="2356"/>
      <c r="G137" s="2356"/>
      <c r="H137" s="2356"/>
      <c r="I137" s="2356"/>
      <c r="J137" s="2356"/>
      <c r="K137" s="2356"/>
      <c r="L137" s="2356"/>
      <c r="M137" s="2356"/>
      <c r="N137" s="2356"/>
      <c r="O137" s="2356"/>
      <c r="R137" s="2356"/>
      <c r="S137" s="2356"/>
      <c r="T137" s="100"/>
      <c r="U137" s="490"/>
      <c r="V137" s="85"/>
      <c r="W137" s="87"/>
      <c r="X137" s="130"/>
      <c r="Y137" s="2356"/>
      <c r="Z137" s="2356"/>
      <c r="AA137" s="2356"/>
      <c r="AB137" s="2356"/>
      <c r="AC137" s="2356"/>
      <c r="AD137" s="2356"/>
      <c r="AE137" s="2356"/>
      <c r="AF137" s="2356"/>
      <c r="AG137" s="2356"/>
      <c r="AH137" s="2356"/>
      <c r="AI137" s="2356"/>
      <c r="AJ137" s="2356"/>
      <c r="AK137" s="2356"/>
      <c r="AL137" s="2356"/>
      <c r="AN137" s="2356"/>
      <c r="AO137" s="100"/>
      <c r="AP137" s="490"/>
      <c r="AQ137" s="85"/>
      <c r="AR137" s="87"/>
      <c r="AS137" s="130"/>
      <c r="AT137" s="2356"/>
      <c r="AU137" s="2356"/>
      <c r="AX137" s="2356"/>
      <c r="AY137" s="2356"/>
      <c r="AZ137" s="2356"/>
      <c r="BA137" s="2356"/>
      <c r="BB137" s="2356"/>
      <c r="BC137" s="2356"/>
      <c r="BD137" s="2356"/>
      <c r="BE137" s="2356"/>
      <c r="BI137" s="2356"/>
      <c r="BJ137" s="100"/>
      <c r="BK137" s="490"/>
      <c r="BL137" s="85"/>
      <c r="BM137" s="87"/>
      <c r="BN137" s="130"/>
      <c r="BO137" s="2356"/>
      <c r="BQ137" s="2356"/>
      <c r="BR137" s="2356"/>
      <c r="BS137" s="2356"/>
      <c r="BT137" s="2356"/>
      <c r="BU137" s="2356"/>
      <c r="BV137" s="2356"/>
      <c r="BW137" s="2356"/>
      <c r="BX137" s="2356"/>
      <c r="BY137" s="2356"/>
      <c r="BZ137" s="2356"/>
      <c r="CA137" s="2356"/>
      <c r="CB137" s="2356"/>
      <c r="CC137" s="2356"/>
      <c r="CE137" s="100"/>
      <c r="CF137" s="490"/>
      <c r="CG137" s="85"/>
      <c r="CH137" s="87"/>
      <c r="CI137" s="130"/>
      <c r="CJ137" s="2356"/>
      <c r="CK137" s="2356"/>
      <c r="CL137" s="2356"/>
      <c r="CM137" s="2356"/>
      <c r="CN137" s="2356"/>
      <c r="CO137" s="2356"/>
      <c r="CR137" s="2356"/>
      <c r="CS137" s="2356"/>
      <c r="CT137" s="2356"/>
      <c r="CU137" s="2356"/>
      <c r="CV137" s="2356"/>
      <c r="CW137" s="2356"/>
      <c r="CX137" s="2356"/>
      <c r="CY137" s="2356"/>
      <c r="CZ137" s="100"/>
      <c r="DA137" s="490"/>
      <c r="DB137" s="85"/>
      <c r="DC137" s="87"/>
      <c r="DD137" s="130"/>
      <c r="DH137" s="2356"/>
      <c r="DI137" s="2356"/>
      <c r="DK137" s="2356"/>
      <c r="DL137" s="2356"/>
      <c r="DM137" s="2356"/>
      <c r="DN137" s="2356"/>
      <c r="DO137" s="2356"/>
      <c r="DP137" s="2356"/>
      <c r="DS137" s="2356"/>
      <c r="DT137" s="2356"/>
      <c r="DU137" s="100"/>
      <c r="DV137" s="490"/>
      <c r="DW137" s="85"/>
      <c r="DX137" s="87"/>
      <c r="DY137" s="130"/>
      <c r="EB137" s="2356"/>
      <c r="EC137" s="2356"/>
      <c r="ED137" s="2356"/>
      <c r="EE137" s="2356"/>
      <c r="EF137" s="2356"/>
      <c r="EG137" s="2356"/>
      <c r="EH137" s="2356"/>
      <c r="EI137" s="2356"/>
      <c r="EJ137" s="2356"/>
      <c r="EK137" s="2356"/>
      <c r="EL137" s="2356"/>
      <c r="EM137" s="2356"/>
      <c r="EN137" s="2356"/>
      <c r="EO137" s="2356"/>
      <c r="EP137" s="100"/>
      <c r="EQ137" s="490"/>
      <c r="ER137" s="85"/>
      <c r="ES137" s="87"/>
      <c r="ET137" s="130"/>
      <c r="EU137" s="2356"/>
      <c r="EV137" s="2356"/>
      <c r="EW137" s="2356"/>
      <c r="EX137" s="2356"/>
      <c r="EY137" s="2356"/>
      <c r="EZ137" s="2356"/>
      <c r="FC137" s="2356"/>
      <c r="FD137" s="2356"/>
      <c r="FE137" s="2356"/>
      <c r="FF137" s="2356"/>
      <c r="FG137" s="2356"/>
      <c r="FH137" s="2356"/>
      <c r="FI137" s="2356"/>
      <c r="FJ137" s="2356"/>
      <c r="FK137" s="100"/>
      <c r="FL137" s="490"/>
    </row>
    <row r="138" spans="1:168" ht="15.75" customHeight="1">
      <c r="A138" s="88" t="s">
        <v>777</v>
      </c>
      <c r="B138" s="89" t="s">
        <v>23</v>
      </c>
      <c r="C138" s="136">
        <v>42005</v>
      </c>
      <c r="D138" s="82">
        <v>7855182</v>
      </c>
      <c r="E138" s="2356">
        <v>187796</v>
      </c>
      <c r="F138" s="2356">
        <v>119</v>
      </c>
      <c r="G138" s="2356">
        <v>7842</v>
      </c>
      <c r="H138" s="2356">
        <v>1734</v>
      </c>
      <c r="I138" s="2356">
        <v>39630</v>
      </c>
      <c r="J138" s="2356">
        <v>20037</v>
      </c>
      <c r="K138" s="2356">
        <v>19593</v>
      </c>
      <c r="L138" s="2356">
        <v>4363</v>
      </c>
      <c r="M138" s="2356">
        <v>23699</v>
      </c>
      <c r="N138" s="2356">
        <v>40</v>
      </c>
      <c r="O138" s="2356">
        <v>130611</v>
      </c>
      <c r="P138" s="2356" t="s">
        <v>21</v>
      </c>
      <c r="Q138" s="2356">
        <v>305</v>
      </c>
      <c r="R138" s="2356">
        <v>7261220</v>
      </c>
      <c r="S138" s="2356">
        <v>3497309</v>
      </c>
      <c r="T138" s="91" t="s">
        <v>30</v>
      </c>
      <c r="U138" s="632" t="s">
        <v>778</v>
      </c>
      <c r="V138" s="88" t="s">
        <v>777</v>
      </c>
      <c r="W138" s="89" t="s">
        <v>23</v>
      </c>
      <c r="X138" s="136">
        <v>42005</v>
      </c>
      <c r="Y138" s="82">
        <v>4575765</v>
      </c>
      <c r="Z138" s="2356">
        <v>338370</v>
      </c>
      <c r="AA138" s="2356">
        <v>1271590</v>
      </c>
      <c r="AB138" s="2356">
        <v>2857104</v>
      </c>
      <c r="AC138" s="2356" t="s">
        <v>21</v>
      </c>
      <c r="AD138" s="2356">
        <v>622152</v>
      </c>
      <c r="AE138" s="2356">
        <v>5442848</v>
      </c>
      <c r="AF138" s="2356">
        <v>351889</v>
      </c>
      <c r="AG138" s="2356">
        <v>7245</v>
      </c>
      <c r="AH138" s="2356">
        <v>2080</v>
      </c>
      <c r="AI138" s="2356">
        <v>37868</v>
      </c>
      <c r="AJ138" s="2356">
        <v>151102</v>
      </c>
      <c r="AK138" s="2356">
        <v>165699</v>
      </c>
      <c r="AL138" s="2356">
        <v>944510</v>
      </c>
      <c r="AM138" s="2356" t="s">
        <v>21</v>
      </c>
      <c r="AN138" s="2356">
        <v>2288</v>
      </c>
      <c r="AO138" s="91" t="s">
        <v>30</v>
      </c>
      <c r="AP138" s="632" t="s">
        <v>778</v>
      </c>
      <c r="AQ138" s="88" t="s">
        <v>777</v>
      </c>
      <c r="AR138" s="89" t="s">
        <v>23</v>
      </c>
      <c r="AS138" s="136">
        <v>42005</v>
      </c>
      <c r="AT138" s="82">
        <v>76</v>
      </c>
      <c r="AU138" s="2356">
        <v>17</v>
      </c>
      <c r="AV138" s="2356" t="s">
        <v>21</v>
      </c>
      <c r="AW138" s="2356" t="s">
        <v>21</v>
      </c>
      <c r="AX138" s="2356">
        <v>15685</v>
      </c>
      <c r="AY138" s="2356">
        <v>12426</v>
      </c>
      <c r="AZ138" s="2356">
        <v>5636</v>
      </c>
      <c r="BA138" s="2356">
        <v>2226</v>
      </c>
      <c r="BB138" s="2356">
        <v>20402</v>
      </c>
      <c r="BC138" s="2356">
        <v>461</v>
      </c>
      <c r="BD138" s="2356">
        <v>29</v>
      </c>
      <c r="BE138" s="2356" t="s">
        <v>21</v>
      </c>
      <c r="BF138" s="2356" t="s">
        <v>21</v>
      </c>
      <c r="BG138" s="2356">
        <v>1945</v>
      </c>
      <c r="BH138" s="2356">
        <v>233</v>
      </c>
      <c r="BI138" s="2356">
        <v>3238257</v>
      </c>
      <c r="BJ138" s="91" t="s">
        <v>30</v>
      </c>
      <c r="BK138" s="632" t="s">
        <v>778</v>
      </c>
      <c r="BL138" s="88" t="s">
        <v>777</v>
      </c>
      <c r="BM138" s="89" t="s">
        <v>23</v>
      </c>
      <c r="BN138" s="136">
        <v>42005</v>
      </c>
      <c r="BO138" s="82" t="s">
        <v>21</v>
      </c>
      <c r="BP138" s="2356">
        <v>272</v>
      </c>
      <c r="BQ138" s="2356">
        <v>64375</v>
      </c>
      <c r="BR138" s="2356">
        <v>57410</v>
      </c>
      <c r="BS138" s="2356">
        <v>28508</v>
      </c>
      <c r="BT138" s="2356" t="s">
        <v>21</v>
      </c>
      <c r="BU138" s="2356">
        <v>814</v>
      </c>
      <c r="BV138" s="2356">
        <v>17093</v>
      </c>
      <c r="BW138" s="2356">
        <v>641</v>
      </c>
      <c r="BX138" s="2356">
        <v>6741</v>
      </c>
      <c r="BY138" s="2356">
        <v>157</v>
      </c>
      <c r="BZ138" s="2356">
        <v>2</v>
      </c>
      <c r="CA138" s="2356">
        <v>2</v>
      </c>
      <c r="CB138" s="2356">
        <v>4292</v>
      </c>
      <c r="CC138" s="2356">
        <v>35</v>
      </c>
      <c r="CD138" s="2356">
        <v>197762</v>
      </c>
      <c r="CE138" s="91" t="s">
        <v>30</v>
      </c>
      <c r="CF138" s="632" t="s">
        <v>778</v>
      </c>
      <c r="CG138" s="88" t="s">
        <v>777</v>
      </c>
      <c r="CH138" s="89" t="s">
        <v>23</v>
      </c>
      <c r="CI138" s="136">
        <v>42005</v>
      </c>
      <c r="CJ138" s="2356">
        <v>14</v>
      </c>
      <c r="CK138" s="2356">
        <v>146</v>
      </c>
      <c r="CL138" s="2356">
        <v>2270</v>
      </c>
      <c r="CM138" s="2356">
        <v>1844</v>
      </c>
      <c r="CN138" s="2356">
        <v>427</v>
      </c>
      <c r="CO138" s="2356">
        <v>7298</v>
      </c>
      <c r="CP138" s="2356" t="s">
        <v>21</v>
      </c>
      <c r="CQ138" s="2356" t="s">
        <v>21</v>
      </c>
      <c r="CR138" s="2356">
        <v>194135</v>
      </c>
      <c r="CS138" s="2356" t="s">
        <v>21</v>
      </c>
      <c r="CT138" s="2356">
        <v>74867</v>
      </c>
      <c r="CU138" s="2356">
        <v>6444</v>
      </c>
      <c r="CV138" s="2356">
        <v>38332</v>
      </c>
      <c r="CW138" s="2356">
        <v>292332</v>
      </c>
      <c r="CX138" s="2356">
        <v>17320</v>
      </c>
      <c r="CY138" s="2356">
        <v>508</v>
      </c>
      <c r="CZ138" s="91" t="s">
        <v>30</v>
      </c>
      <c r="DA138" s="632" t="s">
        <v>778</v>
      </c>
      <c r="DB138" s="88" t="s">
        <v>777</v>
      </c>
      <c r="DC138" s="89" t="s">
        <v>23</v>
      </c>
      <c r="DD138" s="136">
        <v>42005</v>
      </c>
      <c r="DE138" s="2356" t="s">
        <v>21</v>
      </c>
      <c r="DF138" s="2356">
        <v>956508</v>
      </c>
      <c r="DG138" s="2356">
        <v>7629</v>
      </c>
      <c r="DH138" s="2356">
        <v>18765</v>
      </c>
      <c r="DI138" s="2356">
        <v>3217</v>
      </c>
      <c r="DJ138" s="2356" t="s">
        <v>21</v>
      </c>
      <c r="DK138" s="2356">
        <v>1034</v>
      </c>
      <c r="DL138" s="2356">
        <v>63</v>
      </c>
      <c r="DM138" s="2356">
        <v>2008</v>
      </c>
      <c r="DN138" s="2356">
        <v>2008</v>
      </c>
      <c r="DO138" s="2356" t="s">
        <v>21</v>
      </c>
      <c r="DP138" s="2356">
        <v>112</v>
      </c>
      <c r="DQ138" s="2356" t="s">
        <v>21</v>
      </c>
      <c r="DR138" s="2356" t="s">
        <v>21</v>
      </c>
      <c r="DS138" s="2356">
        <v>10093</v>
      </c>
      <c r="DT138" s="2356">
        <v>4</v>
      </c>
      <c r="DU138" s="91" t="s">
        <v>30</v>
      </c>
      <c r="DV138" s="632" t="s">
        <v>778</v>
      </c>
      <c r="DW138" s="88" t="s">
        <v>777</v>
      </c>
      <c r="DX138" s="89" t="s">
        <v>23</v>
      </c>
      <c r="DY138" s="136">
        <v>42005</v>
      </c>
      <c r="DZ138" s="2356">
        <v>22310</v>
      </c>
      <c r="EA138" s="2356">
        <v>420</v>
      </c>
      <c r="EB138" s="2356">
        <v>631969</v>
      </c>
      <c r="EC138" s="2356">
        <v>31199</v>
      </c>
      <c r="ED138" s="2356">
        <v>2492</v>
      </c>
      <c r="EE138" s="2356">
        <v>17</v>
      </c>
      <c r="EF138" s="2356">
        <v>18826</v>
      </c>
      <c r="EG138" s="2356">
        <v>6774</v>
      </c>
      <c r="EH138" s="2356">
        <v>12052</v>
      </c>
      <c r="EI138" s="2356" t="s">
        <v>21</v>
      </c>
      <c r="EJ138" s="2356">
        <v>6766</v>
      </c>
      <c r="EK138" s="2356">
        <v>40</v>
      </c>
      <c r="EL138" s="2356" t="s">
        <v>21</v>
      </c>
      <c r="EM138" s="2356" t="s">
        <v>21</v>
      </c>
      <c r="EN138" s="2356">
        <v>500346</v>
      </c>
      <c r="EO138" s="2356">
        <v>51654</v>
      </c>
      <c r="EP138" s="91" t="s">
        <v>30</v>
      </c>
      <c r="EQ138" s="632" t="s">
        <v>778</v>
      </c>
      <c r="ER138" s="88" t="s">
        <v>777</v>
      </c>
      <c r="ES138" s="89" t="s">
        <v>23</v>
      </c>
      <c r="ET138" s="136">
        <v>42005</v>
      </c>
      <c r="EU138" s="2356">
        <v>504</v>
      </c>
      <c r="EV138" s="2356">
        <v>284</v>
      </c>
      <c r="EW138" s="2356">
        <v>6279</v>
      </c>
      <c r="EX138" s="2356">
        <v>27716</v>
      </c>
      <c r="EY138" s="2356">
        <v>30778</v>
      </c>
      <c r="EZ138" s="2356">
        <v>28083</v>
      </c>
      <c r="FA138" s="2356" t="s">
        <v>21</v>
      </c>
      <c r="FB138" s="2356" t="s">
        <v>21</v>
      </c>
      <c r="FC138" s="2356" t="s">
        <v>21</v>
      </c>
      <c r="FD138" s="2356">
        <v>768738</v>
      </c>
      <c r="FE138" s="2356">
        <v>170188</v>
      </c>
      <c r="FF138" s="2356">
        <v>2686031</v>
      </c>
      <c r="FG138" s="2356">
        <v>26116</v>
      </c>
      <c r="FH138" s="2356">
        <v>2</v>
      </c>
      <c r="FI138" s="2356">
        <v>13</v>
      </c>
      <c r="FJ138" s="2356">
        <v>84</v>
      </c>
      <c r="FK138" s="91" t="s">
        <v>30</v>
      </c>
      <c r="FL138" s="632" t="s">
        <v>778</v>
      </c>
    </row>
    <row r="139" spans="1:168" ht="14.25" customHeight="1">
      <c r="A139" s="88" t="s">
        <v>26</v>
      </c>
      <c r="B139" s="89" t="s">
        <v>26</v>
      </c>
      <c r="C139" s="1194">
        <v>42036</v>
      </c>
      <c r="D139" s="82">
        <v>7077047</v>
      </c>
      <c r="E139" s="2356">
        <v>185127</v>
      </c>
      <c r="F139" s="2356">
        <v>97</v>
      </c>
      <c r="G139" s="2356">
        <v>7838</v>
      </c>
      <c r="H139" s="2356">
        <v>1747</v>
      </c>
      <c r="I139" s="2356">
        <v>42512</v>
      </c>
      <c r="J139" s="2356">
        <v>19994</v>
      </c>
      <c r="K139" s="2356">
        <v>22519</v>
      </c>
      <c r="L139" s="2356">
        <v>8698</v>
      </c>
      <c r="M139" s="2356">
        <v>25304</v>
      </c>
      <c r="N139" s="2356">
        <v>41</v>
      </c>
      <c r="O139" s="2356">
        <v>114205</v>
      </c>
      <c r="P139" s="2356" t="s">
        <v>21</v>
      </c>
      <c r="Q139" s="2356">
        <v>393</v>
      </c>
      <c r="R139" s="2356">
        <v>6503532</v>
      </c>
      <c r="S139" s="2356">
        <v>3102333</v>
      </c>
      <c r="T139" s="91" t="s">
        <v>31</v>
      </c>
      <c r="U139" s="632" t="s">
        <v>26</v>
      </c>
      <c r="V139" s="88" t="s">
        <v>26</v>
      </c>
      <c r="W139" s="89" t="s">
        <v>26</v>
      </c>
      <c r="X139" s="1194">
        <v>42036</v>
      </c>
      <c r="Y139" s="82">
        <v>4125237</v>
      </c>
      <c r="Z139" s="2356">
        <v>307984</v>
      </c>
      <c r="AA139" s="2356">
        <v>1159478</v>
      </c>
      <c r="AB139" s="2356">
        <v>2560834</v>
      </c>
      <c r="AC139" s="2356" t="s">
        <v>21</v>
      </c>
      <c r="AD139" s="2356">
        <v>552439</v>
      </c>
      <c r="AE139" s="2356">
        <v>4824959</v>
      </c>
      <c r="AF139" s="2356">
        <v>304757</v>
      </c>
      <c r="AG139" s="2356">
        <v>6928</v>
      </c>
      <c r="AH139" s="2356">
        <v>2020</v>
      </c>
      <c r="AI139" s="2356">
        <v>33979</v>
      </c>
      <c r="AJ139" s="2356">
        <v>150659</v>
      </c>
      <c r="AK139" s="2356">
        <v>165207</v>
      </c>
      <c r="AL139" s="2356">
        <v>844847</v>
      </c>
      <c r="AM139" s="2356" t="s">
        <v>21</v>
      </c>
      <c r="AN139" s="2356">
        <v>1516</v>
      </c>
      <c r="AO139" s="91" t="s">
        <v>31</v>
      </c>
      <c r="AP139" s="632" t="s">
        <v>26</v>
      </c>
      <c r="AQ139" s="88" t="s">
        <v>26</v>
      </c>
      <c r="AR139" s="89" t="s">
        <v>26</v>
      </c>
      <c r="AS139" s="1194">
        <v>42036</v>
      </c>
      <c r="AT139" s="82">
        <v>95</v>
      </c>
      <c r="AU139" s="2356">
        <v>19</v>
      </c>
      <c r="AV139" s="2356" t="s">
        <v>21</v>
      </c>
      <c r="AW139" s="2356" t="s">
        <v>21</v>
      </c>
      <c r="AX139" s="2356">
        <v>14229</v>
      </c>
      <c r="AY139" s="2356">
        <v>11255</v>
      </c>
      <c r="AZ139" s="2356">
        <v>5001</v>
      </c>
      <c r="BA139" s="2356">
        <v>2142</v>
      </c>
      <c r="BB139" s="2356">
        <v>19242</v>
      </c>
      <c r="BC139" s="2356">
        <v>299</v>
      </c>
      <c r="BD139" s="2356">
        <v>19</v>
      </c>
      <c r="BE139" s="2356" t="s">
        <v>21</v>
      </c>
      <c r="BF139" s="2356" t="s">
        <v>21</v>
      </c>
      <c r="BG139" s="2356">
        <v>1951</v>
      </c>
      <c r="BH139" s="2356">
        <v>278</v>
      </c>
      <c r="BI139" s="2356">
        <v>2914904</v>
      </c>
      <c r="BJ139" s="91" t="s">
        <v>31</v>
      </c>
      <c r="BK139" s="632" t="s">
        <v>26</v>
      </c>
      <c r="BL139" s="88" t="s">
        <v>26</v>
      </c>
      <c r="BM139" s="89" t="s">
        <v>26</v>
      </c>
      <c r="BN139" s="1194">
        <v>42036</v>
      </c>
      <c r="BO139" s="82" t="s">
        <v>21</v>
      </c>
      <c r="BP139" s="2356">
        <v>360</v>
      </c>
      <c r="BQ139" s="2356">
        <v>57080</v>
      </c>
      <c r="BR139" s="2356">
        <v>51646</v>
      </c>
      <c r="BS139" s="2356">
        <v>24437</v>
      </c>
      <c r="BT139" s="2356" t="s">
        <v>21</v>
      </c>
      <c r="BU139" s="2356">
        <v>684</v>
      </c>
      <c r="BV139" s="2356">
        <v>13593</v>
      </c>
      <c r="BW139" s="2356">
        <v>458</v>
      </c>
      <c r="BX139" s="2356">
        <v>6440</v>
      </c>
      <c r="BY139" s="2356">
        <v>278</v>
      </c>
      <c r="BZ139" s="2356">
        <v>1</v>
      </c>
      <c r="CA139" s="2356">
        <v>1</v>
      </c>
      <c r="CB139" s="2356">
        <v>4061</v>
      </c>
      <c r="CC139" s="2356">
        <v>11</v>
      </c>
      <c r="CD139" s="2356">
        <v>170137</v>
      </c>
      <c r="CE139" s="91" t="s">
        <v>31</v>
      </c>
      <c r="CF139" s="632" t="s">
        <v>26</v>
      </c>
      <c r="CG139" s="88" t="s">
        <v>26</v>
      </c>
      <c r="CH139" s="89" t="s">
        <v>26</v>
      </c>
      <c r="CI139" s="1194">
        <v>42036</v>
      </c>
      <c r="CJ139" s="2356">
        <v>14</v>
      </c>
      <c r="CK139" s="2356">
        <v>132</v>
      </c>
      <c r="CL139" s="2356">
        <v>2438</v>
      </c>
      <c r="CM139" s="2356">
        <v>1694</v>
      </c>
      <c r="CN139" s="2356">
        <v>744</v>
      </c>
      <c r="CO139" s="2356">
        <v>6585</v>
      </c>
      <c r="CP139" s="2356" t="s">
        <v>21</v>
      </c>
      <c r="CQ139" s="2356" t="s">
        <v>21</v>
      </c>
      <c r="CR139" s="2356">
        <v>171690</v>
      </c>
      <c r="CS139" s="2356" t="s">
        <v>21</v>
      </c>
      <c r="CT139" s="2356">
        <v>64148</v>
      </c>
      <c r="CU139" s="2356">
        <v>4721</v>
      </c>
      <c r="CV139" s="2356">
        <v>33161</v>
      </c>
      <c r="CW139" s="2356">
        <v>260726</v>
      </c>
      <c r="CX139" s="2356">
        <v>14680</v>
      </c>
      <c r="CY139" s="2356">
        <v>319</v>
      </c>
      <c r="CZ139" s="91" t="s">
        <v>31</v>
      </c>
      <c r="DA139" s="632" t="s">
        <v>26</v>
      </c>
      <c r="DB139" s="88" t="s">
        <v>26</v>
      </c>
      <c r="DC139" s="89" t="s">
        <v>26</v>
      </c>
      <c r="DD139" s="1194">
        <v>42036</v>
      </c>
      <c r="DE139" s="2356" t="s">
        <v>21</v>
      </c>
      <c r="DF139" s="2356">
        <v>992434</v>
      </c>
      <c r="DG139" s="2356">
        <v>6118</v>
      </c>
      <c r="DH139" s="2356">
        <v>19797</v>
      </c>
      <c r="DI139" s="2356">
        <v>3368</v>
      </c>
      <c r="DJ139" s="2356" t="s">
        <v>21</v>
      </c>
      <c r="DK139" s="2356">
        <v>1074</v>
      </c>
      <c r="DL139" s="2356">
        <v>65</v>
      </c>
      <c r="DM139" s="2356">
        <v>2132</v>
      </c>
      <c r="DN139" s="2356">
        <v>2132</v>
      </c>
      <c r="DO139" s="2356" t="s">
        <v>21</v>
      </c>
      <c r="DP139" s="2356">
        <v>100</v>
      </c>
      <c r="DQ139" s="2356" t="s">
        <v>21</v>
      </c>
      <c r="DR139" s="2356" t="s">
        <v>21</v>
      </c>
      <c r="DS139" s="2356">
        <v>10934</v>
      </c>
      <c r="DT139" s="2356">
        <v>4</v>
      </c>
      <c r="DU139" s="91" t="s">
        <v>31</v>
      </c>
      <c r="DV139" s="632" t="s">
        <v>26</v>
      </c>
      <c r="DW139" s="88" t="s">
        <v>26</v>
      </c>
      <c r="DX139" s="89" t="s">
        <v>26</v>
      </c>
      <c r="DY139" s="1194">
        <v>42036</v>
      </c>
      <c r="DZ139" s="2356">
        <v>22682</v>
      </c>
      <c r="EA139" s="2356">
        <v>490</v>
      </c>
      <c r="EB139" s="2356">
        <v>579131</v>
      </c>
      <c r="EC139" s="2356">
        <v>30250</v>
      </c>
      <c r="ED139" s="2356">
        <v>2453</v>
      </c>
      <c r="EE139" s="2356">
        <v>16</v>
      </c>
      <c r="EF139" s="2356">
        <v>18023</v>
      </c>
      <c r="EG139" s="2356">
        <v>6716</v>
      </c>
      <c r="EH139" s="2356">
        <v>11307</v>
      </c>
      <c r="EI139" s="2356" t="s">
        <v>21</v>
      </c>
      <c r="EJ139" s="2356">
        <v>6729</v>
      </c>
      <c r="EK139" s="2356">
        <v>41</v>
      </c>
      <c r="EL139" s="2356" t="s">
        <v>21</v>
      </c>
      <c r="EM139" s="2356" t="s">
        <v>21</v>
      </c>
      <c r="EN139" s="2356">
        <v>454874</v>
      </c>
      <c r="EO139" s="2356">
        <v>47372</v>
      </c>
      <c r="EP139" s="91" t="s">
        <v>31</v>
      </c>
      <c r="EQ139" s="632" t="s">
        <v>26</v>
      </c>
      <c r="ER139" s="88" t="s">
        <v>26</v>
      </c>
      <c r="ES139" s="89" t="s">
        <v>26</v>
      </c>
      <c r="ET139" s="1194">
        <v>42036</v>
      </c>
      <c r="EU139" s="2356">
        <v>488</v>
      </c>
      <c r="EV139" s="2356">
        <v>295</v>
      </c>
      <c r="EW139" s="2356">
        <v>5637</v>
      </c>
      <c r="EX139" s="2356">
        <v>28460</v>
      </c>
      <c r="EY139" s="2356">
        <v>31619</v>
      </c>
      <c r="EZ139" s="2356">
        <v>24269</v>
      </c>
      <c r="FA139" s="2356" t="s">
        <v>21</v>
      </c>
      <c r="FB139" s="2356" t="s">
        <v>21</v>
      </c>
      <c r="FC139" s="2356" t="s">
        <v>21</v>
      </c>
      <c r="FD139" s="2356">
        <v>726276</v>
      </c>
      <c r="FE139" s="2356">
        <v>183358</v>
      </c>
      <c r="FF139" s="2356">
        <v>2385875</v>
      </c>
      <c r="FG139" s="2356">
        <v>30052</v>
      </c>
      <c r="FH139" s="2356">
        <v>2</v>
      </c>
      <c r="FI139" s="2356">
        <v>13</v>
      </c>
      <c r="FJ139" s="2356">
        <v>211</v>
      </c>
      <c r="FK139" s="91" t="s">
        <v>31</v>
      </c>
      <c r="FL139" s="632" t="s">
        <v>26</v>
      </c>
    </row>
    <row r="140" spans="1:168" ht="14.25" customHeight="1">
      <c r="A140" s="88" t="s">
        <v>26</v>
      </c>
      <c r="B140" s="89" t="s">
        <v>26</v>
      </c>
      <c r="C140" s="1194">
        <v>42064</v>
      </c>
      <c r="D140" s="82">
        <v>7849044</v>
      </c>
      <c r="E140" s="2356">
        <v>197559</v>
      </c>
      <c r="F140" s="2356">
        <v>94</v>
      </c>
      <c r="G140" s="2356">
        <v>8694</v>
      </c>
      <c r="H140" s="2356">
        <v>1622</v>
      </c>
      <c r="I140" s="2356">
        <v>40959</v>
      </c>
      <c r="J140" s="2356">
        <v>17297</v>
      </c>
      <c r="K140" s="2356">
        <v>23662</v>
      </c>
      <c r="L140" s="2356">
        <v>7021</v>
      </c>
      <c r="M140" s="2356">
        <v>26938</v>
      </c>
      <c r="N140" s="2356">
        <v>40</v>
      </c>
      <c r="O140" s="2356">
        <v>130971</v>
      </c>
      <c r="P140" s="2356" t="s">
        <v>21</v>
      </c>
      <c r="Q140" s="2356">
        <v>345</v>
      </c>
      <c r="R140" s="2356">
        <v>7232028</v>
      </c>
      <c r="S140" s="2356">
        <v>3462865</v>
      </c>
      <c r="T140" s="91" t="s">
        <v>32</v>
      </c>
      <c r="U140" s="632" t="s">
        <v>26</v>
      </c>
      <c r="V140" s="88" t="s">
        <v>26</v>
      </c>
      <c r="W140" s="89" t="s">
        <v>26</v>
      </c>
      <c r="X140" s="1194">
        <v>42064</v>
      </c>
      <c r="Y140" s="82">
        <v>4583423</v>
      </c>
      <c r="Z140" s="2356">
        <v>352488</v>
      </c>
      <c r="AA140" s="2356">
        <v>1313814</v>
      </c>
      <c r="AB140" s="2356">
        <v>2807971</v>
      </c>
      <c r="AC140" s="2356" t="s">
        <v>21</v>
      </c>
      <c r="AD140" s="2356">
        <v>628786</v>
      </c>
      <c r="AE140" s="2356">
        <v>5457842</v>
      </c>
      <c r="AF140" s="2356">
        <v>369229</v>
      </c>
      <c r="AG140" s="2356">
        <v>7826</v>
      </c>
      <c r="AH140" s="2356">
        <v>2283</v>
      </c>
      <c r="AI140" s="2356">
        <v>36405</v>
      </c>
      <c r="AJ140" s="2356">
        <v>152115</v>
      </c>
      <c r="AK140" s="2356">
        <v>166807</v>
      </c>
      <c r="AL140" s="2356">
        <v>935718</v>
      </c>
      <c r="AM140" s="2356" t="s">
        <v>21</v>
      </c>
      <c r="AN140" s="2356">
        <v>1380</v>
      </c>
      <c r="AO140" s="91" t="s">
        <v>32</v>
      </c>
      <c r="AP140" s="632" t="s">
        <v>26</v>
      </c>
      <c r="AQ140" s="88" t="s">
        <v>26</v>
      </c>
      <c r="AR140" s="89" t="s">
        <v>26</v>
      </c>
      <c r="AS140" s="1194">
        <v>42064</v>
      </c>
      <c r="AT140" s="82">
        <v>88</v>
      </c>
      <c r="AU140" s="2356">
        <v>29</v>
      </c>
      <c r="AV140" s="2356" t="s">
        <v>21</v>
      </c>
      <c r="AW140" s="2356" t="s">
        <v>21</v>
      </c>
      <c r="AX140" s="2356">
        <v>15985</v>
      </c>
      <c r="AY140" s="2356">
        <v>11820</v>
      </c>
      <c r="AZ140" s="2356">
        <v>5914</v>
      </c>
      <c r="BA140" s="2356">
        <v>2645</v>
      </c>
      <c r="BB140" s="2356">
        <v>23750</v>
      </c>
      <c r="BC140" s="2356">
        <v>371</v>
      </c>
      <c r="BD140" s="2356">
        <v>20</v>
      </c>
      <c r="BE140" s="2356" t="s">
        <v>21</v>
      </c>
      <c r="BF140" s="2356" t="s">
        <v>21</v>
      </c>
      <c r="BG140" s="2356">
        <v>988</v>
      </c>
      <c r="BH140" s="2356">
        <v>480</v>
      </c>
      <c r="BI140" s="2356">
        <v>3255888</v>
      </c>
      <c r="BJ140" s="91" t="s">
        <v>32</v>
      </c>
      <c r="BK140" s="632" t="s">
        <v>26</v>
      </c>
      <c r="BL140" s="88" t="s">
        <v>26</v>
      </c>
      <c r="BM140" s="89" t="s">
        <v>26</v>
      </c>
      <c r="BN140" s="1194">
        <v>42064</v>
      </c>
      <c r="BO140" s="82" t="s">
        <v>21</v>
      </c>
      <c r="BP140" s="2356">
        <v>312</v>
      </c>
      <c r="BQ140" s="2356">
        <v>64246</v>
      </c>
      <c r="BR140" s="2356">
        <v>57901</v>
      </c>
      <c r="BS140" s="2356">
        <v>27467</v>
      </c>
      <c r="BT140" s="2356" t="s">
        <v>21</v>
      </c>
      <c r="BU140" s="2356">
        <v>851</v>
      </c>
      <c r="BV140" s="2356">
        <v>19402</v>
      </c>
      <c r="BW140" s="2356">
        <v>565</v>
      </c>
      <c r="BX140" s="2356">
        <v>7294</v>
      </c>
      <c r="BY140" s="2356">
        <v>211</v>
      </c>
      <c r="BZ140" s="2356">
        <v>1</v>
      </c>
      <c r="CA140" s="2356">
        <v>1</v>
      </c>
      <c r="CB140" s="2356">
        <v>3938</v>
      </c>
      <c r="CC140" s="2356">
        <v>31</v>
      </c>
      <c r="CD140" s="2356">
        <v>180934</v>
      </c>
      <c r="CE140" s="91" t="s">
        <v>32</v>
      </c>
      <c r="CF140" s="632" t="s">
        <v>26</v>
      </c>
      <c r="CG140" s="88" t="s">
        <v>26</v>
      </c>
      <c r="CH140" s="89" t="s">
        <v>26</v>
      </c>
      <c r="CI140" s="1194">
        <v>42064</v>
      </c>
      <c r="CJ140" s="2356">
        <v>14</v>
      </c>
      <c r="CK140" s="2356">
        <v>142</v>
      </c>
      <c r="CL140" s="2356">
        <v>1413</v>
      </c>
      <c r="CM140" s="2356">
        <v>802</v>
      </c>
      <c r="CN140" s="2356">
        <v>612</v>
      </c>
      <c r="CO140" s="2356">
        <v>7390</v>
      </c>
      <c r="CP140" s="2356" t="s">
        <v>21</v>
      </c>
      <c r="CQ140" s="2356" t="s">
        <v>21</v>
      </c>
      <c r="CR140" s="2356">
        <v>195757</v>
      </c>
      <c r="CS140" s="2356" t="s">
        <v>21</v>
      </c>
      <c r="CT140" s="2356">
        <v>75683</v>
      </c>
      <c r="CU140" s="2356">
        <v>6383</v>
      </c>
      <c r="CV140" s="2356">
        <v>37802</v>
      </c>
      <c r="CW140" s="2356">
        <v>303076</v>
      </c>
      <c r="CX140" s="2356">
        <v>19378</v>
      </c>
      <c r="CY140" s="2356">
        <v>392</v>
      </c>
      <c r="CZ140" s="91" t="s">
        <v>32</v>
      </c>
      <c r="DA140" s="632" t="s">
        <v>26</v>
      </c>
      <c r="DB140" s="88" t="s">
        <v>26</v>
      </c>
      <c r="DC140" s="89" t="s">
        <v>26</v>
      </c>
      <c r="DD140" s="1194">
        <v>42064</v>
      </c>
      <c r="DE140" s="2356" t="s">
        <v>21</v>
      </c>
      <c r="DF140" s="2356">
        <v>1064144</v>
      </c>
      <c r="DG140" s="2356">
        <v>7102</v>
      </c>
      <c r="DH140" s="2356">
        <v>21641</v>
      </c>
      <c r="DI140" s="2356">
        <v>3858</v>
      </c>
      <c r="DJ140" s="2356" t="s">
        <v>21</v>
      </c>
      <c r="DK140" s="2356">
        <v>1209</v>
      </c>
      <c r="DL140" s="2356">
        <v>68</v>
      </c>
      <c r="DM140" s="2356">
        <v>2485</v>
      </c>
      <c r="DN140" s="2356">
        <v>2485</v>
      </c>
      <c r="DO140" s="2356" t="s">
        <v>21</v>
      </c>
      <c r="DP140" s="2356">
        <v>103</v>
      </c>
      <c r="DQ140" s="2356" t="s">
        <v>21</v>
      </c>
      <c r="DR140" s="2356" t="s">
        <v>21</v>
      </c>
      <c r="DS140" s="2356">
        <v>11826</v>
      </c>
      <c r="DT140" s="2356">
        <v>4</v>
      </c>
      <c r="DU140" s="91" t="s">
        <v>32</v>
      </c>
      <c r="DV140" s="632" t="s">
        <v>26</v>
      </c>
      <c r="DW140" s="88" t="s">
        <v>26</v>
      </c>
      <c r="DX140" s="89" t="s">
        <v>26</v>
      </c>
      <c r="DY140" s="1194">
        <v>42064</v>
      </c>
      <c r="DZ140" s="2356">
        <v>23629</v>
      </c>
      <c r="EA140" s="2356">
        <v>509</v>
      </c>
      <c r="EB140" s="2356">
        <v>640663</v>
      </c>
      <c r="EC140" s="2356">
        <v>31438</v>
      </c>
      <c r="ED140" s="2356">
        <v>2818</v>
      </c>
      <c r="EE140" s="2356">
        <v>6</v>
      </c>
      <c r="EF140" s="2356">
        <v>17724</v>
      </c>
      <c r="EG140" s="2356">
        <v>5798</v>
      </c>
      <c r="EH140" s="2356">
        <v>11927</v>
      </c>
      <c r="EI140" s="2356" t="s">
        <v>21</v>
      </c>
      <c r="EJ140" s="2356">
        <v>7575</v>
      </c>
      <c r="EK140" s="2356">
        <v>40</v>
      </c>
      <c r="EL140" s="2356" t="s">
        <v>21</v>
      </c>
      <c r="EM140" s="2356" t="s">
        <v>21</v>
      </c>
      <c r="EN140" s="2356">
        <v>505775</v>
      </c>
      <c r="EO140" s="2356">
        <v>52283</v>
      </c>
      <c r="EP140" s="91" t="s">
        <v>32</v>
      </c>
      <c r="EQ140" s="632" t="s">
        <v>26</v>
      </c>
      <c r="ER140" s="88" t="s">
        <v>26</v>
      </c>
      <c r="ES140" s="89" t="s">
        <v>26</v>
      </c>
      <c r="ET140" s="1194">
        <v>42064</v>
      </c>
      <c r="EU140" s="2356">
        <v>532</v>
      </c>
      <c r="EV140" s="2356">
        <v>303</v>
      </c>
      <c r="EW140" s="2356">
        <v>6112</v>
      </c>
      <c r="EX140" s="2356">
        <v>30403</v>
      </c>
      <c r="EY140" s="2356">
        <v>33775</v>
      </c>
      <c r="EZ140" s="2356">
        <v>24070</v>
      </c>
      <c r="FA140" s="2356" t="s">
        <v>21</v>
      </c>
      <c r="FB140" s="2356" t="s">
        <v>21</v>
      </c>
      <c r="FC140" s="2356" t="s">
        <v>21</v>
      </c>
      <c r="FD140" s="2356">
        <v>782788</v>
      </c>
      <c r="FE140" s="2356">
        <v>237720</v>
      </c>
      <c r="FF140" s="2356">
        <v>2655170</v>
      </c>
      <c r="FG140" s="2356">
        <v>31412</v>
      </c>
      <c r="FH140" s="2356">
        <v>2</v>
      </c>
      <c r="FI140" s="2356">
        <v>16</v>
      </c>
      <c r="FJ140" s="2356">
        <v>167</v>
      </c>
      <c r="FK140" s="91" t="s">
        <v>32</v>
      </c>
      <c r="FL140" s="632" t="s">
        <v>26</v>
      </c>
    </row>
    <row r="141" spans="1:168" ht="14.25" customHeight="1">
      <c r="A141" s="88" t="s">
        <v>26</v>
      </c>
      <c r="B141" s="89" t="s">
        <v>26</v>
      </c>
      <c r="C141" s="1194">
        <v>42095</v>
      </c>
      <c r="D141" s="82">
        <v>7226638</v>
      </c>
      <c r="E141" s="2356">
        <v>189464</v>
      </c>
      <c r="F141" s="2356">
        <v>85</v>
      </c>
      <c r="G141" s="2356">
        <v>7759</v>
      </c>
      <c r="H141" s="2356">
        <v>1700</v>
      </c>
      <c r="I141" s="2356">
        <v>37259</v>
      </c>
      <c r="J141" s="2356">
        <v>17001</v>
      </c>
      <c r="K141" s="2356">
        <v>20257</v>
      </c>
      <c r="L141" s="2356">
        <v>5568</v>
      </c>
      <c r="M141" s="2356">
        <v>25431</v>
      </c>
      <c r="N141" s="2356">
        <v>40</v>
      </c>
      <c r="O141" s="2356">
        <v>131334</v>
      </c>
      <c r="P141" s="2356" t="s">
        <v>21</v>
      </c>
      <c r="Q141" s="2356">
        <v>325</v>
      </c>
      <c r="R141" s="2356">
        <v>6636731</v>
      </c>
      <c r="S141" s="2356">
        <v>3279260</v>
      </c>
      <c r="T141" s="91" t="s">
        <v>33</v>
      </c>
      <c r="U141" s="632" t="s">
        <v>26</v>
      </c>
      <c r="V141" s="88" t="s">
        <v>26</v>
      </c>
      <c r="W141" s="89" t="s">
        <v>26</v>
      </c>
      <c r="X141" s="1194">
        <v>42095</v>
      </c>
      <c r="Y141" s="82">
        <v>4101112</v>
      </c>
      <c r="Z141" s="2356">
        <v>290531</v>
      </c>
      <c r="AA141" s="2356">
        <v>1108798</v>
      </c>
      <c r="AB141" s="2356">
        <v>2573399</v>
      </c>
      <c r="AC141" s="2356" t="s">
        <v>21</v>
      </c>
      <c r="AD141" s="2356">
        <v>588022</v>
      </c>
      <c r="AE141" s="2356">
        <v>4941709</v>
      </c>
      <c r="AF141" s="2356">
        <v>330813</v>
      </c>
      <c r="AG141" s="2356">
        <v>7131</v>
      </c>
      <c r="AH141" s="2356">
        <v>2116</v>
      </c>
      <c r="AI141" s="2356">
        <v>31468</v>
      </c>
      <c r="AJ141" s="2356">
        <v>140038</v>
      </c>
      <c r="AK141" s="2356">
        <v>153465</v>
      </c>
      <c r="AL141" s="2356">
        <v>806671</v>
      </c>
      <c r="AM141" s="2356" t="s">
        <v>21</v>
      </c>
      <c r="AN141" s="2356">
        <v>1342</v>
      </c>
      <c r="AO141" s="91" t="s">
        <v>33</v>
      </c>
      <c r="AP141" s="632" t="s">
        <v>26</v>
      </c>
      <c r="AQ141" s="88" t="s">
        <v>26</v>
      </c>
      <c r="AR141" s="89" t="s">
        <v>26</v>
      </c>
      <c r="AS141" s="1194">
        <v>42095</v>
      </c>
      <c r="AT141" s="82">
        <v>148</v>
      </c>
      <c r="AU141" s="2356">
        <v>90</v>
      </c>
      <c r="AV141" s="2356" t="s">
        <v>21</v>
      </c>
      <c r="AW141" s="2356" t="s">
        <v>21</v>
      </c>
      <c r="AX141" s="2356">
        <v>14431</v>
      </c>
      <c r="AY141" s="2356">
        <v>11277</v>
      </c>
      <c r="AZ141" s="2356">
        <v>4518</v>
      </c>
      <c r="BA141" s="2356">
        <v>2584</v>
      </c>
      <c r="BB141" s="2356">
        <v>23349</v>
      </c>
      <c r="BC141" s="2356">
        <v>200</v>
      </c>
      <c r="BD141" s="2356">
        <v>0</v>
      </c>
      <c r="BE141" s="2356" t="s">
        <v>21</v>
      </c>
      <c r="BF141" s="2356" t="s">
        <v>21</v>
      </c>
      <c r="BG141" s="2356">
        <v>1116</v>
      </c>
      <c r="BH141" s="2356">
        <v>414</v>
      </c>
      <c r="BI141" s="2356">
        <v>2932177</v>
      </c>
      <c r="BJ141" s="91" t="s">
        <v>33</v>
      </c>
      <c r="BK141" s="632" t="s">
        <v>26</v>
      </c>
      <c r="BL141" s="88" t="s">
        <v>26</v>
      </c>
      <c r="BM141" s="89" t="s">
        <v>26</v>
      </c>
      <c r="BN141" s="1194">
        <v>42095</v>
      </c>
      <c r="BO141" s="82" t="s">
        <v>21</v>
      </c>
      <c r="BP141" s="2356">
        <v>292</v>
      </c>
      <c r="BQ141" s="2356">
        <v>59059</v>
      </c>
      <c r="BR141" s="2356">
        <v>51515</v>
      </c>
      <c r="BS141" s="2356">
        <v>26000</v>
      </c>
      <c r="BT141" s="2356" t="s">
        <v>21</v>
      </c>
      <c r="BU141" s="2356">
        <v>1171</v>
      </c>
      <c r="BV141" s="2356">
        <v>18750</v>
      </c>
      <c r="BW141" s="2356">
        <v>429</v>
      </c>
      <c r="BX141" s="2356">
        <v>6635</v>
      </c>
      <c r="BY141" s="2356">
        <v>306</v>
      </c>
      <c r="BZ141" s="2356">
        <v>1</v>
      </c>
      <c r="CA141" s="2356">
        <v>1</v>
      </c>
      <c r="CB141" s="2356">
        <v>4412</v>
      </c>
      <c r="CC141" s="2356">
        <v>35</v>
      </c>
      <c r="CD141" s="2356">
        <v>190507</v>
      </c>
      <c r="CE141" s="91" t="s">
        <v>33</v>
      </c>
      <c r="CF141" s="632" t="s">
        <v>26</v>
      </c>
      <c r="CG141" s="88" t="s">
        <v>26</v>
      </c>
      <c r="CH141" s="89" t="s">
        <v>26</v>
      </c>
      <c r="CI141" s="1194">
        <v>42095</v>
      </c>
      <c r="CJ141" s="2356">
        <v>14</v>
      </c>
      <c r="CK141" s="2356">
        <v>132</v>
      </c>
      <c r="CL141" s="2356">
        <v>1168</v>
      </c>
      <c r="CM141" s="2356">
        <v>885</v>
      </c>
      <c r="CN141" s="2356">
        <v>282</v>
      </c>
      <c r="CO141" s="2356">
        <v>6386</v>
      </c>
      <c r="CP141" s="2356" t="s">
        <v>21</v>
      </c>
      <c r="CQ141" s="2356" t="s">
        <v>21</v>
      </c>
      <c r="CR141" s="2356">
        <v>172000</v>
      </c>
      <c r="CS141" s="2356" t="s">
        <v>21</v>
      </c>
      <c r="CT141" s="2356">
        <v>59793</v>
      </c>
      <c r="CU141" s="2356">
        <v>4910</v>
      </c>
      <c r="CV141" s="2356">
        <v>38562</v>
      </c>
      <c r="CW141" s="2356">
        <v>280583</v>
      </c>
      <c r="CX141" s="2356">
        <v>17258</v>
      </c>
      <c r="CY141" s="2356">
        <v>300</v>
      </c>
      <c r="CZ141" s="91" t="s">
        <v>33</v>
      </c>
      <c r="DA141" s="632" t="s">
        <v>26</v>
      </c>
      <c r="DB141" s="88" t="s">
        <v>26</v>
      </c>
      <c r="DC141" s="89" t="s">
        <v>26</v>
      </c>
      <c r="DD141" s="1194">
        <v>42095</v>
      </c>
      <c r="DE141" s="2356" t="s">
        <v>21</v>
      </c>
      <c r="DF141" s="2356">
        <v>993004</v>
      </c>
      <c r="DG141" s="2356">
        <v>7343</v>
      </c>
      <c r="DH141" s="2356">
        <v>20416</v>
      </c>
      <c r="DI141" s="2356">
        <v>3658</v>
      </c>
      <c r="DJ141" s="2356" t="s">
        <v>21</v>
      </c>
      <c r="DK141" s="2356">
        <v>1084</v>
      </c>
      <c r="DL141" s="2356">
        <v>64</v>
      </c>
      <c r="DM141" s="2356">
        <v>2398</v>
      </c>
      <c r="DN141" s="2356">
        <v>2398</v>
      </c>
      <c r="DO141" s="2356" t="s">
        <v>21</v>
      </c>
      <c r="DP141" s="2356">
        <v>110</v>
      </c>
      <c r="DQ141" s="2356" t="s">
        <v>21</v>
      </c>
      <c r="DR141" s="2356" t="s">
        <v>21</v>
      </c>
      <c r="DS141" s="2356">
        <v>11067</v>
      </c>
      <c r="DT141" s="2356">
        <v>2</v>
      </c>
      <c r="DU141" s="91" t="s">
        <v>33</v>
      </c>
      <c r="DV141" s="632" t="s">
        <v>26</v>
      </c>
      <c r="DW141" s="88" t="s">
        <v>26</v>
      </c>
      <c r="DX141" s="89" t="s">
        <v>26</v>
      </c>
      <c r="DY141" s="1194">
        <v>42095</v>
      </c>
      <c r="DZ141" s="2356">
        <v>23785</v>
      </c>
      <c r="EA141" s="2356">
        <v>585</v>
      </c>
      <c r="EB141" s="2356">
        <v>561756</v>
      </c>
      <c r="EC141" s="2356">
        <v>30758</v>
      </c>
      <c r="ED141" s="2356">
        <v>2563</v>
      </c>
      <c r="EE141" s="2356">
        <v>15</v>
      </c>
      <c r="EF141" s="2356">
        <v>16490</v>
      </c>
      <c r="EG141" s="2356">
        <v>6032</v>
      </c>
      <c r="EH141" s="2356">
        <v>10458</v>
      </c>
      <c r="EI141" s="2356" t="s">
        <v>21</v>
      </c>
      <c r="EJ141" s="2356">
        <v>8266</v>
      </c>
      <c r="EK141" s="2356">
        <v>40</v>
      </c>
      <c r="EL141" s="2356" t="s">
        <v>21</v>
      </c>
      <c r="EM141" s="2356" t="s">
        <v>21</v>
      </c>
      <c r="EN141" s="2356">
        <v>432831</v>
      </c>
      <c r="EO141" s="2356">
        <v>28281</v>
      </c>
      <c r="EP141" s="91" t="s">
        <v>33</v>
      </c>
      <c r="EQ141" s="632" t="s">
        <v>26</v>
      </c>
      <c r="ER141" s="88" t="s">
        <v>26</v>
      </c>
      <c r="ES141" s="89" t="s">
        <v>26</v>
      </c>
      <c r="ET141" s="1194">
        <v>42095</v>
      </c>
      <c r="EU141" s="2356">
        <v>495</v>
      </c>
      <c r="EV141" s="2356">
        <v>267</v>
      </c>
      <c r="EW141" s="2356">
        <v>5011</v>
      </c>
      <c r="EX141" s="2356">
        <v>28279</v>
      </c>
      <c r="EY141" s="2356">
        <v>31398</v>
      </c>
      <c r="EZ141" s="2356">
        <v>20006</v>
      </c>
      <c r="FA141" s="2356" t="s">
        <v>21</v>
      </c>
      <c r="FB141" s="2356" t="s">
        <v>21</v>
      </c>
      <c r="FC141" s="2356" t="s">
        <v>21</v>
      </c>
      <c r="FD141" s="2356">
        <v>765348</v>
      </c>
      <c r="FE141" s="2356">
        <v>185381</v>
      </c>
      <c r="FF141" s="2356">
        <v>2553876</v>
      </c>
      <c r="FG141" s="2356">
        <v>37387</v>
      </c>
      <c r="FH141" s="2356">
        <v>1</v>
      </c>
      <c r="FI141" s="2356">
        <v>12</v>
      </c>
      <c r="FJ141" s="2356">
        <v>17</v>
      </c>
      <c r="FK141" s="91" t="s">
        <v>33</v>
      </c>
      <c r="FL141" s="632" t="s">
        <v>26</v>
      </c>
    </row>
    <row r="142" spans="1:168" ht="14.25" customHeight="1">
      <c r="A142" s="88" t="s">
        <v>26</v>
      </c>
      <c r="B142" s="89" t="s">
        <v>26</v>
      </c>
      <c r="C142" s="1194">
        <v>42125</v>
      </c>
      <c r="D142" s="82">
        <v>7529577</v>
      </c>
      <c r="E142" s="2356">
        <v>189474</v>
      </c>
      <c r="F142" s="2356">
        <v>92</v>
      </c>
      <c r="G142" s="2356">
        <v>7525</v>
      </c>
      <c r="H142" s="2356">
        <v>1611</v>
      </c>
      <c r="I142" s="2356">
        <v>33619</v>
      </c>
      <c r="J142" s="2356">
        <v>15457</v>
      </c>
      <c r="K142" s="2356">
        <v>18163</v>
      </c>
      <c r="L142" s="2356">
        <v>8551</v>
      </c>
      <c r="M142" s="2356">
        <v>25657</v>
      </c>
      <c r="N142" s="2356">
        <v>40</v>
      </c>
      <c r="O142" s="2356">
        <v>132208</v>
      </c>
      <c r="P142" s="2356" t="s">
        <v>21</v>
      </c>
      <c r="Q142" s="2356">
        <v>266</v>
      </c>
      <c r="R142" s="2356">
        <v>6926656</v>
      </c>
      <c r="S142" s="2356">
        <v>3394482</v>
      </c>
      <c r="T142" s="91" t="s">
        <v>34</v>
      </c>
      <c r="U142" s="632" t="s">
        <v>26</v>
      </c>
      <c r="V142" s="88" t="s">
        <v>26</v>
      </c>
      <c r="W142" s="89" t="s">
        <v>26</v>
      </c>
      <c r="X142" s="1194">
        <v>42125</v>
      </c>
      <c r="Y142" s="82">
        <v>4326818</v>
      </c>
      <c r="Z142" s="2356">
        <v>326279</v>
      </c>
      <c r="AA142" s="2356">
        <v>1157267</v>
      </c>
      <c r="AB142" s="2356">
        <v>2704744</v>
      </c>
      <c r="AC142" s="2356" t="s">
        <v>21</v>
      </c>
      <c r="AD142" s="2356">
        <v>617494</v>
      </c>
      <c r="AE142" s="2356">
        <v>5294157</v>
      </c>
      <c r="AF142" s="2356">
        <v>373132</v>
      </c>
      <c r="AG142" s="2356">
        <v>5357</v>
      </c>
      <c r="AH142" s="2356">
        <v>2013</v>
      </c>
      <c r="AI142" s="2356">
        <v>32338</v>
      </c>
      <c r="AJ142" s="2356">
        <v>139543</v>
      </c>
      <c r="AK142" s="2356">
        <v>152941</v>
      </c>
      <c r="AL142" s="2356">
        <v>861580</v>
      </c>
      <c r="AM142" s="2356" t="s">
        <v>21</v>
      </c>
      <c r="AN142" s="2356">
        <v>1857</v>
      </c>
      <c r="AO142" s="91" t="s">
        <v>34</v>
      </c>
      <c r="AP142" s="632" t="s">
        <v>26</v>
      </c>
      <c r="AQ142" s="88" t="s">
        <v>26</v>
      </c>
      <c r="AR142" s="89" t="s">
        <v>26</v>
      </c>
      <c r="AS142" s="1194">
        <v>42125</v>
      </c>
      <c r="AT142" s="82">
        <v>291</v>
      </c>
      <c r="AU142" s="2356">
        <v>48</v>
      </c>
      <c r="AV142" s="2356" t="s">
        <v>21</v>
      </c>
      <c r="AW142" s="2356" t="s">
        <v>21</v>
      </c>
      <c r="AX142" s="2356">
        <v>15813</v>
      </c>
      <c r="AY142" s="2356">
        <v>11494</v>
      </c>
      <c r="AZ142" s="2356">
        <v>6036</v>
      </c>
      <c r="BA142" s="2356">
        <v>2160</v>
      </c>
      <c r="BB142" s="2356">
        <v>26436</v>
      </c>
      <c r="BC142" s="2356">
        <v>405</v>
      </c>
      <c r="BD142" s="2356" t="s">
        <v>21</v>
      </c>
      <c r="BE142" s="2356" t="s">
        <v>21</v>
      </c>
      <c r="BF142" s="2356" t="s">
        <v>21</v>
      </c>
      <c r="BG142" s="2356">
        <v>1567</v>
      </c>
      <c r="BH142" s="2356">
        <v>366</v>
      </c>
      <c r="BI142" s="2356">
        <v>3080522</v>
      </c>
      <c r="BJ142" s="91" t="s">
        <v>34</v>
      </c>
      <c r="BK142" s="632" t="s">
        <v>26</v>
      </c>
      <c r="BL142" s="88" t="s">
        <v>26</v>
      </c>
      <c r="BM142" s="89" t="s">
        <v>26</v>
      </c>
      <c r="BN142" s="1194">
        <v>42125</v>
      </c>
      <c r="BO142" s="82" t="s">
        <v>21</v>
      </c>
      <c r="BP142" s="2356">
        <v>233</v>
      </c>
      <c r="BQ142" s="2356">
        <v>62394</v>
      </c>
      <c r="BR142" s="2356">
        <v>56045</v>
      </c>
      <c r="BS142" s="2356">
        <v>26934</v>
      </c>
      <c r="BT142" s="2356" t="s">
        <v>21</v>
      </c>
      <c r="BU142" s="2356">
        <v>903</v>
      </c>
      <c r="BV142" s="2356">
        <v>22405</v>
      </c>
      <c r="BW142" s="2356">
        <v>584</v>
      </c>
      <c r="BX142" s="2356">
        <v>4958</v>
      </c>
      <c r="BY142" s="2356">
        <v>135</v>
      </c>
      <c r="BZ142" s="2356">
        <v>1</v>
      </c>
      <c r="CA142" s="2356">
        <v>1</v>
      </c>
      <c r="CB142" s="2356">
        <v>4532</v>
      </c>
      <c r="CC142" s="2356">
        <v>23</v>
      </c>
      <c r="CD142" s="2356">
        <v>175606</v>
      </c>
      <c r="CE142" s="91" t="s">
        <v>34</v>
      </c>
      <c r="CF142" s="632" t="s">
        <v>26</v>
      </c>
      <c r="CG142" s="88" t="s">
        <v>26</v>
      </c>
      <c r="CH142" s="89" t="s">
        <v>26</v>
      </c>
      <c r="CI142" s="1194">
        <v>42125</v>
      </c>
      <c r="CJ142" s="2356">
        <v>28</v>
      </c>
      <c r="CK142" s="2356">
        <v>131</v>
      </c>
      <c r="CL142" s="2356">
        <v>1333</v>
      </c>
      <c r="CM142" s="2356">
        <v>857</v>
      </c>
      <c r="CN142" s="2356">
        <v>477</v>
      </c>
      <c r="CO142" s="2356">
        <v>6893</v>
      </c>
      <c r="CP142" s="2356" t="s">
        <v>21</v>
      </c>
      <c r="CQ142" s="2356" t="s">
        <v>21</v>
      </c>
      <c r="CR142" s="2356">
        <v>179245</v>
      </c>
      <c r="CS142" s="2356" t="s">
        <v>21</v>
      </c>
      <c r="CT142" s="2356">
        <v>60542</v>
      </c>
      <c r="CU142" s="2356">
        <v>6914</v>
      </c>
      <c r="CV142" s="2356">
        <v>36986</v>
      </c>
      <c r="CW142" s="2356">
        <v>293195</v>
      </c>
      <c r="CX142" s="2356">
        <v>16871</v>
      </c>
      <c r="CY142" s="2356">
        <v>284</v>
      </c>
      <c r="CZ142" s="91" t="s">
        <v>34</v>
      </c>
      <c r="DA142" s="632" t="s">
        <v>26</v>
      </c>
      <c r="DB142" s="88" t="s">
        <v>26</v>
      </c>
      <c r="DC142" s="89" t="s">
        <v>26</v>
      </c>
      <c r="DD142" s="1194">
        <v>42125</v>
      </c>
      <c r="DE142" s="2356" t="s">
        <v>21</v>
      </c>
      <c r="DF142" s="2356">
        <v>1052354</v>
      </c>
      <c r="DG142" s="2356">
        <v>5673</v>
      </c>
      <c r="DH142" s="2356">
        <v>18432</v>
      </c>
      <c r="DI142" s="2356">
        <v>3237</v>
      </c>
      <c r="DJ142" s="2356" t="s">
        <v>21</v>
      </c>
      <c r="DK142" s="2356">
        <v>1007</v>
      </c>
      <c r="DL142" s="2356">
        <v>53</v>
      </c>
      <c r="DM142" s="2356">
        <v>2076</v>
      </c>
      <c r="DN142" s="2356">
        <v>2076</v>
      </c>
      <c r="DO142" s="2356" t="s">
        <v>21</v>
      </c>
      <c r="DP142" s="2356">
        <v>101</v>
      </c>
      <c r="DQ142" s="2356" t="s">
        <v>21</v>
      </c>
      <c r="DR142" s="2356" t="s">
        <v>21</v>
      </c>
      <c r="DS142" s="2356">
        <v>9890</v>
      </c>
      <c r="DT142" s="2356">
        <v>1</v>
      </c>
      <c r="DU142" s="91" t="s">
        <v>34</v>
      </c>
      <c r="DV142" s="632" t="s">
        <v>26</v>
      </c>
      <c r="DW142" s="88" t="s">
        <v>26</v>
      </c>
      <c r="DX142" s="89" t="s">
        <v>26</v>
      </c>
      <c r="DY142" s="1194">
        <v>42125</v>
      </c>
      <c r="DZ142" s="2356">
        <v>22373</v>
      </c>
      <c r="EA142" s="2356">
        <v>577</v>
      </c>
      <c r="EB142" s="2356">
        <v>594106</v>
      </c>
      <c r="EC142" s="2356">
        <v>27914</v>
      </c>
      <c r="ED142" s="2356">
        <v>2433</v>
      </c>
      <c r="EE142" s="2356">
        <v>21</v>
      </c>
      <c r="EF142" s="2356">
        <v>14751</v>
      </c>
      <c r="EG142" s="2356">
        <v>5694</v>
      </c>
      <c r="EH142" s="2356">
        <v>9057</v>
      </c>
      <c r="EI142" s="2356" t="s">
        <v>21</v>
      </c>
      <c r="EJ142" s="2356">
        <v>7605</v>
      </c>
      <c r="EK142" s="2356">
        <v>40</v>
      </c>
      <c r="EL142" s="2356" t="s">
        <v>21</v>
      </c>
      <c r="EM142" s="2356" t="s">
        <v>21</v>
      </c>
      <c r="EN142" s="2356">
        <v>465941</v>
      </c>
      <c r="EO142" s="2356">
        <v>36632</v>
      </c>
      <c r="EP142" s="91" t="s">
        <v>34</v>
      </c>
      <c r="EQ142" s="632" t="s">
        <v>26</v>
      </c>
      <c r="ER142" s="88" t="s">
        <v>26</v>
      </c>
      <c r="ES142" s="89" t="s">
        <v>26</v>
      </c>
      <c r="ET142" s="1194">
        <v>42125</v>
      </c>
      <c r="EU142" s="2356">
        <v>399</v>
      </c>
      <c r="EV142" s="2356">
        <v>245</v>
      </c>
      <c r="EW142" s="2356">
        <v>5194</v>
      </c>
      <c r="EX142" s="2356">
        <v>28509</v>
      </c>
      <c r="EY142" s="2356">
        <v>31658</v>
      </c>
      <c r="EZ142" s="2356">
        <v>28118</v>
      </c>
      <c r="FA142" s="2356" t="s">
        <v>21</v>
      </c>
      <c r="FB142" s="2356" t="s">
        <v>21</v>
      </c>
      <c r="FC142" s="2356" t="s">
        <v>21</v>
      </c>
      <c r="FD142" s="2356">
        <v>792611</v>
      </c>
      <c r="FE142" s="2356">
        <v>211001</v>
      </c>
      <c r="FF142" s="2356">
        <v>2619551</v>
      </c>
      <c r="FG142" s="2356">
        <v>38636</v>
      </c>
      <c r="FH142" s="2356">
        <v>2</v>
      </c>
      <c r="FI142" s="2356">
        <v>12</v>
      </c>
      <c r="FJ142" s="2356">
        <v>17</v>
      </c>
      <c r="FK142" s="91" t="s">
        <v>34</v>
      </c>
      <c r="FL142" s="632" t="s">
        <v>26</v>
      </c>
    </row>
    <row r="143" spans="1:168" ht="14.25" customHeight="1">
      <c r="A143" s="88" t="s">
        <v>26</v>
      </c>
      <c r="B143" s="89" t="s">
        <v>26</v>
      </c>
      <c r="C143" s="1194">
        <v>42156</v>
      </c>
      <c r="D143" s="82">
        <v>7237021</v>
      </c>
      <c r="E143" s="2356">
        <v>186252</v>
      </c>
      <c r="F143" s="2356">
        <v>107</v>
      </c>
      <c r="G143" s="2356">
        <v>8138</v>
      </c>
      <c r="H143" s="2356">
        <v>1684</v>
      </c>
      <c r="I143" s="2356">
        <v>37592</v>
      </c>
      <c r="J143" s="2356">
        <v>17202</v>
      </c>
      <c r="K143" s="2356">
        <v>20390</v>
      </c>
      <c r="L143" s="2356">
        <v>7211</v>
      </c>
      <c r="M143" s="2356">
        <v>25445</v>
      </c>
      <c r="N143" s="2356">
        <v>60</v>
      </c>
      <c r="O143" s="2356">
        <v>124078</v>
      </c>
      <c r="P143" s="2356" t="s">
        <v>21</v>
      </c>
      <c r="Q143" s="2356">
        <v>194</v>
      </c>
      <c r="R143" s="2356">
        <v>6649129</v>
      </c>
      <c r="S143" s="2356">
        <v>3220617</v>
      </c>
      <c r="T143" s="91" t="s">
        <v>35</v>
      </c>
      <c r="U143" s="632" t="s">
        <v>26</v>
      </c>
      <c r="V143" s="88" t="s">
        <v>26</v>
      </c>
      <c r="W143" s="89" t="s">
        <v>26</v>
      </c>
      <c r="X143" s="1194">
        <v>42156</v>
      </c>
      <c r="Y143" s="82">
        <v>4174794</v>
      </c>
      <c r="Z143" s="2356">
        <v>312230</v>
      </c>
      <c r="AA143" s="2356">
        <v>1129767</v>
      </c>
      <c r="AB143" s="2356">
        <v>2604423</v>
      </c>
      <c r="AC143" s="2356" t="s">
        <v>21</v>
      </c>
      <c r="AD143" s="2356">
        <v>574971</v>
      </c>
      <c r="AE143" s="2356">
        <v>5098783</v>
      </c>
      <c r="AF143" s="2356">
        <v>318754</v>
      </c>
      <c r="AG143" s="2356">
        <v>6753</v>
      </c>
      <c r="AH143" s="2356">
        <v>2046</v>
      </c>
      <c r="AI143" s="2356">
        <v>34124</v>
      </c>
      <c r="AJ143" s="2356">
        <v>146778</v>
      </c>
      <c r="AK143" s="2356">
        <v>160930</v>
      </c>
      <c r="AL143" s="2356">
        <v>833443</v>
      </c>
      <c r="AM143" s="2356" t="s">
        <v>21</v>
      </c>
      <c r="AN143" s="2356">
        <v>925</v>
      </c>
      <c r="AO143" s="91" t="s">
        <v>35</v>
      </c>
      <c r="AP143" s="632" t="s">
        <v>26</v>
      </c>
      <c r="AQ143" s="88" t="s">
        <v>26</v>
      </c>
      <c r="AR143" s="89" t="s">
        <v>26</v>
      </c>
      <c r="AS143" s="1194">
        <v>42156</v>
      </c>
      <c r="AT143" s="82">
        <v>258</v>
      </c>
      <c r="AU143" s="2356">
        <v>66</v>
      </c>
      <c r="AV143" s="2356" t="s">
        <v>21</v>
      </c>
      <c r="AW143" s="2356" t="s">
        <v>21</v>
      </c>
      <c r="AX143" s="2356">
        <v>16203</v>
      </c>
      <c r="AY143" s="2356">
        <v>12163</v>
      </c>
      <c r="AZ143" s="2356">
        <v>6142</v>
      </c>
      <c r="BA143" s="2356">
        <v>1875</v>
      </c>
      <c r="BB143" s="2356">
        <v>27157</v>
      </c>
      <c r="BC143" s="2356">
        <v>205</v>
      </c>
      <c r="BD143" s="2356" t="s">
        <v>21</v>
      </c>
      <c r="BE143" s="2356" t="s">
        <v>21</v>
      </c>
      <c r="BF143" s="2356" t="s">
        <v>21</v>
      </c>
      <c r="BG143" s="2356">
        <v>1451</v>
      </c>
      <c r="BH143" s="2356">
        <v>480</v>
      </c>
      <c r="BI143" s="2356">
        <v>2989426</v>
      </c>
      <c r="BJ143" s="91" t="s">
        <v>35</v>
      </c>
      <c r="BK143" s="632" t="s">
        <v>26</v>
      </c>
      <c r="BL143" s="88" t="s">
        <v>26</v>
      </c>
      <c r="BM143" s="89" t="s">
        <v>26</v>
      </c>
      <c r="BN143" s="1194">
        <v>42156</v>
      </c>
      <c r="BO143" s="82" t="s">
        <v>21</v>
      </c>
      <c r="BP143" s="2356">
        <v>161</v>
      </c>
      <c r="BQ143" s="2356">
        <v>61568</v>
      </c>
      <c r="BR143" s="2356">
        <v>55644</v>
      </c>
      <c r="BS143" s="2356">
        <v>26026</v>
      </c>
      <c r="BT143" s="2356" t="s">
        <v>21</v>
      </c>
      <c r="BU143" s="2356">
        <v>917</v>
      </c>
      <c r="BV143" s="2356">
        <v>20040</v>
      </c>
      <c r="BW143" s="2356">
        <v>347</v>
      </c>
      <c r="BX143" s="2356">
        <v>6273</v>
      </c>
      <c r="BY143" s="2356">
        <v>190</v>
      </c>
      <c r="BZ143" s="2356">
        <v>1</v>
      </c>
      <c r="CA143" s="2356">
        <v>1</v>
      </c>
      <c r="CB143" s="2356">
        <v>4662</v>
      </c>
      <c r="CC143" s="2356">
        <v>17</v>
      </c>
      <c r="CD143" s="2356">
        <v>197973</v>
      </c>
      <c r="CE143" s="91" t="s">
        <v>35</v>
      </c>
      <c r="CF143" s="632" t="s">
        <v>26</v>
      </c>
      <c r="CG143" s="88" t="s">
        <v>26</v>
      </c>
      <c r="CH143" s="89" t="s">
        <v>26</v>
      </c>
      <c r="CI143" s="1194">
        <v>42156</v>
      </c>
      <c r="CJ143" s="2356">
        <v>14</v>
      </c>
      <c r="CK143" s="2356">
        <v>131</v>
      </c>
      <c r="CL143" s="2356">
        <v>1383</v>
      </c>
      <c r="CM143" s="2356">
        <v>1011</v>
      </c>
      <c r="CN143" s="2356">
        <v>372</v>
      </c>
      <c r="CO143" s="2356">
        <v>6348</v>
      </c>
      <c r="CP143" s="2356" t="s">
        <v>21</v>
      </c>
      <c r="CQ143" s="2356" t="s">
        <v>21</v>
      </c>
      <c r="CR143" s="2356">
        <v>163641</v>
      </c>
      <c r="CS143" s="2356" t="s">
        <v>21</v>
      </c>
      <c r="CT143" s="2356">
        <v>46252</v>
      </c>
      <c r="CU143" s="2356">
        <v>7448</v>
      </c>
      <c r="CV143" s="2356">
        <v>36262</v>
      </c>
      <c r="CW143" s="2356">
        <v>287245</v>
      </c>
      <c r="CX143" s="2356">
        <v>15878</v>
      </c>
      <c r="CY143" s="2356">
        <v>395</v>
      </c>
      <c r="CZ143" s="91" t="s">
        <v>35</v>
      </c>
      <c r="DA143" s="632" t="s">
        <v>26</v>
      </c>
      <c r="DB143" s="88" t="s">
        <v>26</v>
      </c>
      <c r="DC143" s="89" t="s">
        <v>26</v>
      </c>
      <c r="DD143" s="1194">
        <v>42156</v>
      </c>
      <c r="DE143" s="2356" t="s">
        <v>21</v>
      </c>
      <c r="DF143" s="2356">
        <v>1016589</v>
      </c>
      <c r="DG143" s="2356">
        <v>5475</v>
      </c>
      <c r="DH143" s="2356">
        <v>19926</v>
      </c>
      <c r="DI143" s="2356">
        <v>4022</v>
      </c>
      <c r="DJ143" s="2356" t="s">
        <v>21</v>
      </c>
      <c r="DK143" s="2356">
        <v>1076</v>
      </c>
      <c r="DL143" s="2356">
        <v>64</v>
      </c>
      <c r="DM143" s="2356">
        <v>2763</v>
      </c>
      <c r="DN143" s="2356">
        <v>2763</v>
      </c>
      <c r="DO143" s="2356" t="s">
        <v>21</v>
      </c>
      <c r="DP143" s="2356">
        <v>112</v>
      </c>
      <c r="DQ143" s="2356" t="s">
        <v>21</v>
      </c>
      <c r="DR143" s="2356" t="s">
        <v>21</v>
      </c>
      <c r="DS143" s="2356">
        <v>10307</v>
      </c>
      <c r="DT143" s="2356">
        <v>2</v>
      </c>
      <c r="DU143" s="91" t="s">
        <v>35</v>
      </c>
      <c r="DV143" s="632" t="s">
        <v>26</v>
      </c>
      <c r="DW143" s="88" t="s">
        <v>26</v>
      </c>
      <c r="DX143" s="89" t="s">
        <v>26</v>
      </c>
      <c r="DY143" s="1194">
        <v>42156</v>
      </c>
      <c r="DZ143" s="2356">
        <v>23010</v>
      </c>
      <c r="EA143" s="2356">
        <v>476</v>
      </c>
      <c r="EB143" s="2356">
        <v>579169</v>
      </c>
      <c r="EC143" s="2356">
        <v>30347</v>
      </c>
      <c r="ED143" s="2356">
        <v>2661</v>
      </c>
      <c r="EE143" s="2356">
        <v>15</v>
      </c>
      <c r="EF143" s="2356">
        <v>16855</v>
      </c>
      <c r="EG143" s="2356">
        <v>6071</v>
      </c>
      <c r="EH143" s="2356">
        <v>10784</v>
      </c>
      <c r="EI143" s="2356" t="s">
        <v>21</v>
      </c>
      <c r="EJ143" s="2356">
        <v>7565</v>
      </c>
      <c r="EK143" s="2356">
        <v>60</v>
      </c>
      <c r="EL143" s="2356" t="s">
        <v>21</v>
      </c>
      <c r="EM143" s="2356" t="s">
        <v>21</v>
      </c>
      <c r="EN143" s="2356">
        <v>452277</v>
      </c>
      <c r="EO143" s="2356">
        <v>39684</v>
      </c>
      <c r="EP143" s="91" t="s">
        <v>35</v>
      </c>
      <c r="EQ143" s="632" t="s">
        <v>26</v>
      </c>
      <c r="ER143" s="88" t="s">
        <v>26</v>
      </c>
      <c r="ES143" s="89" t="s">
        <v>26</v>
      </c>
      <c r="ET143" s="1194">
        <v>42156</v>
      </c>
      <c r="EU143" s="2356">
        <v>480</v>
      </c>
      <c r="EV143" s="2356">
        <v>254</v>
      </c>
      <c r="EW143" s="2356">
        <v>5600</v>
      </c>
      <c r="EX143" s="2356">
        <v>30280</v>
      </c>
      <c r="EY143" s="2356">
        <v>33617</v>
      </c>
      <c r="EZ143" s="2356">
        <v>23556</v>
      </c>
      <c r="FA143" s="2356" t="s">
        <v>21</v>
      </c>
      <c r="FB143" s="2356" t="s">
        <v>21</v>
      </c>
      <c r="FC143" s="2356" t="s">
        <v>21</v>
      </c>
      <c r="FD143" s="2356">
        <v>778772</v>
      </c>
      <c r="FE143" s="2356">
        <v>202456</v>
      </c>
      <c r="FF143" s="2356">
        <v>2479323</v>
      </c>
      <c r="FG143" s="2356">
        <v>26063</v>
      </c>
      <c r="FH143" s="2356">
        <v>2</v>
      </c>
      <c r="FI143" s="2356">
        <v>11</v>
      </c>
      <c r="FJ143" s="2356">
        <v>32</v>
      </c>
      <c r="FK143" s="91" t="s">
        <v>35</v>
      </c>
      <c r="FL143" s="632" t="s">
        <v>26</v>
      </c>
    </row>
    <row r="144" spans="1:168" ht="14.25" customHeight="1">
      <c r="A144" s="88" t="s">
        <v>26</v>
      </c>
      <c r="B144" s="89" t="s">
        <v>26</v>
      </c>
      <c r="C144" s="1194">
        <v>42186</v>
      </c>
      <c r="D144" s="82">
        <v>7587450</v>
      </c>
      <c r="E144" s="2356">
        <v>174257</v>
      </c>
      <c r="F144" s="2356">
        <v>125</v>
      </c>
      <c r="G144" s="2356">
        <v>8175</v>
      </c>
      <c r="H144" s="2356">
        <v>1715</v>
      </c>
      <c r="I144" s="2356">
        <v>37753</v>
      </c>
      <c r="J144" s="2356">
        <v>16512</v>
      </c>
      <c r="K144" s="2356">
        <v>21242</v>
      </c>
      <c r="L144" s="2356">
        <v>6512</v>
      </c>
      <c r="M144" s="2356">
        <v>25164</v>
      </c>
      <c r="N144" s="2356">
        <v>40</v>
      </c>
      <c r="O144" s="2356">
        <v>109582</v>
      </c>
      <c r="P144" s="2356" t="s">
        <v>21</v>
      </c>
      <c r="Q144" s="2356">
        <v>239</v>
      </c>
      <c r="R144" s="2356">
        <v>7010570</v>
      </c>
      <c r="S144" s="2356">
        <v>3350261</v>
      </c>
      <c r="T144" s="91" t="s">
        <v>36</v>
      </c>
      <c r="U144" s="632" t="s">
        <v>26</v>
      </c>
      <c r="V144" s="88" t="s">
        <v>26</v>
      </c>
      <c r="W144" s="89" t="s">
        <v>26</v>
      </c>
      <c r="X144" s="1194">
        <v>42186</v>
      </c>
      <c r="Y144" s="82">
        <v>4449089</v>
      </c>
      <c r="Z144" s="2356">
        <v>339747</v>
      </c>
      <c r="AA144" s="2356">
        <v>1236089</v>
      </c>
      <c r="AB144" s="2356">
        <v>2751583</v>
      </c>
      <c r="AC144" s="2356" t="s">
        <v>21</v>
      </c>
      <c r="AD144" s="2356">
        <v>605522</v>
      </c>
      <c r="AE144" s="2356">
        <v>5454942</v>
      </c>
      <c r="AF144" s="2356">
        <v>337712</v>
      </c>
      <c r="AG144" s="2356">
        <v>3825</v>
      </c>
      <c r="AH144" s="2356">
        <v>1961</v>
      </c>
      <c r="AI144" s="2356">
        <v>34411</v>
      </c>
      <c r="AJ144" s="2356">
        <v>152452</v>
      </c>
      <c r="AK144" s="2356">
        <v>167135</v>
      </c>
      <c r="AL144" s="2356">
        <v>900876</v>
      </c>
      <c r="AM144" s="2356">
        <v>246</v>
      </c>
      <c r="AN144" s="2356">
        <v>1152</v>
      </c>
      <c r="AO144" s="91" t="s">
        <v>36</v>
      </c>
      <c r="AP144" s="632" t="s">
        <v>26</v>
      </c>
      <c r="AQ144" s="88" t="s">
        <v>26</v>
      </c>
      <c r="AR144" s="89" t="s">
        <v>26</v>
      </c>
      <c r="AS144" s="1194">
        <v>42186</v>
      </c>
      <c r="AT144" s="82">
        <v>227</v>
      </c>
      <c r="AU144" s="2356">
        <v>45</v>
      </c>
      <c r="AV144" s="2356" t="s">
        <v>21</v>
      </c>
      <c r="AW144" s="2356" t="s">
        <v>21</v>
      </c>
      <c r="AX144" s="2356">
        <v>10329</v>
      </c>
      <c r="AY144" s="2356">
        <v>6009</v>
      </c>
      <c r="AZ144" s="2356">
        <v>5353</v>
      </c>
      <c r="BA144" s="2356">
        <v>1496</v>
      </c>
      <c r="BB144" s="2356">
        <v>16190</v>
      </c>
      <c r="BC144" s="2356">
        <v>134</v>
      </c>
      <c r="BD144" s="2356">
        <v>0</v>
      </c>
      <c r="BE144" s="2356" t="s">
        <v>21</v>
      </c>
      <c r="BF144" s="2356" t="s">
        <v>21</v>
      </c>
      <c r="BG144" s="2356">
        <v>1469</v>
      </c>
      <c r="BH144" s="2356">
        <v>281</v>
      </c>
      <c r="BI144" s="2356">
        <v>3191433</v>
      </c>
      <c r="BJ144" s="91" t="s">
        <v>36</v>
      </c>
      <c r="BK144" s="632" t="s">
        <v>26</v>
      </c>
      <c r="BL144" s="88" t="s">
        <v>26</v>
      </c>
      <c r="BM144" s="89" t="s">
        <v>26</v>
      </c>
      <c r="BN144" s="1194">
        <v>42186</v>
      </c>
      <c r="BO144" s="82" t="s">
        <v>21</v>
      </c>
      <c r="BP144" s="2356">
        <v>206</v>
      </c>
      <c r="BQ144" s="2356">
        <v>55827</v>
      </c>
      <c r="BR144" s="2356">
        <v>52054</v>
      </c>
      <c r="BS144" s="2356">
        <v>22931</v>
      </c>
      <c r="BT144" s="2356" t="s">
        <v>21</v>
      </c>
      <c r="BU144" s="2356">
        <v>794</v>
      </c>
      <c r="BV144" s="2356">
        <v>17242</v>
      </c>
      <c r="BW144" s="2356">
        <v>357</v>
      </c>
      <c r="BX144" s="2356">
        <v>3501</v>
      </c>
      <c r="BY144" s="2356">
        <v>230</v>
      </c>
      <c r="BZ144" s="2356">
        <v>1</v>
      </c>
      <c r="CA144" s="2356">
        <v>1</v>
      </c>
      <c r="CB144" s="2356">
        <v>3788</v>
      </c>
      <c r="CC144" s="2356">
        <v>33</v>
      </c>
      <c r="CD144" s="2356">
        <v>173186</v>
      </c>
      <c r="CE144" s="91" t="s">
        <v>36</v>
      </c>
      <c r="CF144" s="632" t="s">
        <v>26</v>
      </c>
      <c r="CG144" s="88" t="s">
        <v>26</v>
      </c>
      <c r="CH144" s="89" t="s">
        <v>26</v>
      </c>
      <c r="CI144" s="1194">
        <v>42186</v>
      </c>
      <c r="CJ144" s="2356">
        <v>14</v>
      </c>
      <c r="CK144" s="2356">
        <v>137</v>
      </c>
      <c r="CL144" s="2356">
        <v>1251</v>
      </c>
      <c r="CM144" s="2356">
        <v>879</v>
      </c>
      <c r="CN144" s="2356">
        <v>372</v>
      </c>
      <c r="CO144" s="2356">
        <v>6691</v>
      </c>
      <c r="CP144" s="2356" t="s">
        <v>21</v>
      </c>
      <c r="CQ144" s="2356" t="s">
        <v>21</v>
      </c>
      <c r="CR144" s="2356">
        <v>182080</v>
      </c>
      <c r="CS144" s="2356" t="s">
        <v>21</v>
      </c>
      <c r="CT144" s="2356">
        <v>60672</v>
      </c>
      <c r="CU144" s="2356">
        <v>6325</v>
      </c>
      <c r="CV144" s="2356">
        <v>38058</v>
      </c>
      <c r="CW144" s="2356">
        <v>314594</v>
      </c>
      <c r="CX144" s="2356">
        <v>16787</v>
      </c>
      <c r="CY144" s="2356">
        <v>455</v>
      </c>
      <c r="CZ144" s="91" t="s">
        <v>36</v>
      </c>
      <c r="DA144" s="632" t="s">
        <v>26</v>
      </c>
      <c r="DB144" s="88" t="s">
        <v>26</v>
      </c>
      <c r="DC144" s="89" t="s">
        <v>26</v>
      </c>
      <c r="DD144" s="1194">
        <v>42186</v>
      </c>
      <c r="DE144" s="2356" t="s">
        <v>21</v>
      </c>
      <c r="DF144" s="2356">
        <v>951940</v>
      </c>
      <c r="DG144" s="2356">
        <v>4341</v>
      </c>
      <c r="DH144" s="2356">
        <v>19542</v>
      </c>
      <c r="DI144" s="2356">
        <v>3727</v>
      </c>
      <c r="DJ144" s="2356" t="s">
        <v>21</v>
      </c>
      <c r="DK144" s="2356">
        <v>1076</v>
      </c>
      <c r="DL144" s="2356">
        <v>68</v>
      </c>
      <c r="DM144" s="2356">
        <v>2443</v>
      </c>
      <c r="DN144" s="2356">
        <v>2443</v>
      </c>
      <c r="DO144" s="2356" t="s">
        <v>21</v>
      </c>
      <c r="DP144" s="2356">
        <v>131</v>
      </c>
      <c r="DQ144" s="2356" t="s">
        <v>21</v>
      </c>
      <c r="DR144" s="2356" t="s">
        <v>21</v>
      </c>
      <c r="DS144" s="2356">
        <v>10113</v>
      </c>
      <c r="DT144" s="2356">
        <v>2</v>
      </c>
      <c r="DU144" s="91" t="s">
        <v>36</v>
      </c>
      <c r="DV144" s="632" t="s">
        <v>26</v>
      </c>
      <c r="DW144" s="88" t="s">
        <v>26</v>
      </c>
      <c r="DX144" s="89" t="s">
        <v>26</v>
      </c>
      <c r="DY144" s="1194">
        <v>42186</v>
      </c>
      <c r="DZ144" s="2356">
        <v>23617</v>
      </c>
      <c r="EA144" s="2356">
        <v>448</v>
      </c>
      <c r="EB144" s="2356">
        <v>614578</v>
      </c>
      <c r="EC144" s="2356">
        <v>30402</v>
      </c>
      <c r="ED144" s="2356">
        <v>2840</v>
      </c>
      <c r="EE144" s="2356">
        <v>20</v>
      </c>
      <c r="EF144" s="2356">
        <v>16154</v>
      </c>
      <c r="EG144" s="2356">
        <v>5683</v>
      </c>
      <c r="EH144" s="2356">
        <v>10471</v>
      </c>
      <c r="EI144" s="2356" t="s">
        <v>21</v>
      </c>
      <c r="EJ144" s="2356">
        <v>8048</v>
      </c>
      <c r="EK144" s="2356">
        <v>40</v>
      </c>
      <c r="EL144" s="2356" t="s">
        <v>21</v>
      </c>
      <c r="EM144" s="2356" t="s">
        <v>21</v>
      </c>
      <c r="EN144" s="2356">
        <v>486634</v>
      </c>
      <c r="EO144" s="2356">
        <v>53621</v>
      </c>
      <c r="EP144" s="91" t="s">
        <v>36</v>
      </c>
      <c r="EQ144" s="632" t="s">
        <v>26</v>
      </c>
      <c r="ER144" s="88" t="s">
        <v>26</v>
      </c>
      <c r="ES144" s="89" t="s">
        <v>26</v>
      </c>
      <c r="ET144" s="1194">
        <v>42186</v>
      </c>
      <c r="EU144" s="2356">
        <v>324</v>
      </c>
      <c r="EV144" s="2356">
        <v>228</v>
      </c>
      <c r="EW144" s="2356">
        <v>5505</v>
      </c>
      <c r="EX144" s="2356">
        <v>28865</v>
      </c>
      <c r="EY144" s="2356">
        <v>32015</v>
      </c>
      <c r="EZ144" s="2356">
        <v>23511</v>
      </c>
      <c r="FA144" s="2356">
        <v>134</v>
      </c>
      <c r="FB144" s="2356" t="s">
        <v>21</v>
      </c>
      <c r="FC144" s="2356" t="s">
        <v>21</v>
      </c>
      <c r="FD144" s="2356">
        <v>804199</v>
      </c>
      <c r="FE144" s="2356">
        <v>173420</v>
      </c>
      <c r="FF144" s="2356">
        <v>2560261</v>
      </c>
      <c r="FG144" s="2356">
        <v>20462</v>
      </c>
      <c r="FH144" s="2356">
        <v>1</v>
      </c>
      <c r="FI144" s="2356">
        <v>10</v>
      </c>
      <c r="FJ144" s="2356">
        <v>24</v>
      </c>
      <c r="FK144" s="91" t="s">
        <v>36</v>
      </c>
      <c r="FL144" s="632" t="s">
        <v>26</v>
      </c>
    </row>
    <row r="145" spans="1:168" ht="14.25" customHeight="1">
      <c r="A145" s="88" t="s">
        <v>26</v>
      </c>
      <c r="B145" s="89" t="s">
        <v>26</v>
      </c>
      <c r="C145" s="1194">
        <v>42217</v>
      </c>
      <c r="D145" s="82">
        <v>7512397</v>
      </c>
      <c r="E145" s="2356">
        <v>154286</v>
      </c>
      <c r="F145" s="2356">
        <v>107</v>
      </c>
      <c r="G145" s="2356">
        <v>6659</v>
      </c>
      <c r="H145" s="2356">
        <v>1715</v>
      </c>
      <c r="I145" s="2356">
        <v>35539</v>
      </c>
      <c r="J145" s="2356">
        <v>14443</v>
      </c>
      <c r="K145" s="2356">
        <v>21096</v>
      </c>
      <c r="L145" s="2356">
        <v>5814</v>
      </c>
      <c r="M145" s="2356">
        <v>24090</v>
      </c>
      <c r="N145" s="2356">
        <v>40</v>
      </c>
      <c r="O145" s="2356">
        <v>91359</v>
      </c>
      <c r="P145" s="2356" t="s">
        <v>21</v>
      </c>
      <c r="Q145" s="2356">
        <v>217</v>
      </c>
      <c r="R145" s="2356">
        <v>6960216</v>
      </c>
      <c r="S145" s="2356">
        <v>3299470</v>
      </c>
      <c r="T145" s="91" t="s">
        <v>37</v>
      </c>
      <c r="U145" s="632" t="s">
        <v>26</v>
      </c>
      <c r="V145" s="88" t="s">
        <v>26</v>
      </c>
      <c r="W145" s="89" t="s">
        <v>26</v>
      </c>
      <c r="X145" s="1194">
        <v>42217</v>
      </c>
      <c r="Y145" s="82">
        <v>4454157</v>
      </c>
      <c r="Z145" s="2356">
        <v>343472</v>
      </c>
      <c r="AA145" s="2356">
        <v>1249078</v>
      </c>
      <c r="AB145" s="2356">
        <v>2755654</v>
      </c>
      <c r="AC145" s="2356" t="s">
        <v>21</v>
      </c>
      <c r="AD145" s="2356">
        <v>593339</v>
      </c>
      <c r="AE145" s="2356">
        <v>5353015</v>
      </c>
      <c r="AF145" s="2356">
        <v>351882</v>
      </c>
      <c r="AG145" s="2356">
        <v>3925</v>
      </c>
      <c r="AH145" s="2356">
        <v>1962</v>
      </c>
      <c r="AI145" s="2356">
        <v>39097</v>
      </c>
      <c r="AJ145" s="2356">
        <v>148503</v>
      </c>
      <c r="AK145" s="2356">
        <v>162766</v>
      </c>
      <c r="AL145" s="2356">
        <v>902263</v>
      </c>
      <c r="AM145" s="2356">
        <v>1328</v>
      </c>
      <c r="AN145" s="2356">
        <v>1408</v>
      </c>
      <c r="AO145" s="91" t="s">
        <v>37</v>
      </c>
      <c r="AP145" s="632" t="s">
        <v>26</v>
      </c>
      <c r="AQ145" s="88" t="s">
        <v>26</v>
      </c>
      <c r="AR145" s="89" t="s">
        <v>26</v>
      </c>
      <c r="AS145" s="1194">
        <v>42217</v>
      </c>
      <c r="AT145" s="82">
        <v>134</v>
      </c>
      <c r="AU145" s="2356">
        <v>67</v>
      </c>
      <c r="AV145" s="2356" t="s">
        <v>21</v>
      </c>
      <c r="AW145" s="2356" t="s">
        <v>21</v>
      </c>
      <c r="AX145" s="2356">
        <v>13105</v>
      </c>
      <c r="AY145" s="2356">
        <v>8671</v>
      </c>
      <c r="AZ145" s="2356">
        <v>6053</v>
      </c>
      <c r="BA145" s="2356">
        <v>1727</v>
      </c>
      <c r="BB145" s="2356">
        <v>19165</v>
      </c>
      <c r="BC145" s="2356">
        <v>45</v>
      </c>
      <c r="BD145" s="2356">
        <v>76</v>
      </c>
      <c r="BE145" s="2356" t="s">
        <v>21</v>
      </c>
      <c r="BF145" s="2356" t="s">
        <v>21</v>
      </c>
      <c r="BG145" s="2356">
        <v>1532</v>
      </c>
      <c r="BH145" s="2356">
        <v>251</v>
      </c>
      <c r="BI145" s="2356">
        <v>3175154</v>
      </c>
      <c r="BJ145" s="91" t="s">
        <v>37</v>
      </c>
      <c r="BK145" s="632" t="s">
        <v>26</v>
      </c>
      <c r="BL145" s="88" t="s">
        <v>26</v>
      </c>
      <c r="BM145" s="89" t="s">
        <v>26</v>
      </c>
      <c r="BN145" s="1194">
        <v>42217</v>
      </c>
      <c r="BO145" s="82" t="s">
        <v>21</v>
      </c>
      <c r="BP145" s="2356">
        <v>184</v>
      </c>
      <c r="BQ145" s="2356">
        <v>54103</v>
      </c>
      <c r="BR145" s="2356">
        <v>48836</v>
      </c>
      <c r="BS145" s="2356">
        <v>23082</v>
      </c>
      <c r="BT145" s="2356" t="s">
        <v>21</v>
      </c>
      <c r="BU145" s="2356">
        <v>637</v>
      </c>
      <c r="BV145" s="2356">
        <v>16824</v>
      </c>
      <c r="BW145" s="2356">
        <v>268</v>
      </c>
      <c r="BX145" s="2356">
        <v>3546</v>
      </c>
      <c r="BY145" s="2356">
        <v>427</v>
      </c>
      <c r="BZ145" s="2356">
        <v>1</v>
      </c>
      <c r="CA145" s="2356">
        <v>1</v>
      </c>
      <c r="CB145" s="2356">
        <v>4702</v>
      </c>
      <c r="CC145" s="2356">
        <v>13</v>
      </c>
      <c r="CD145" s="2356">
        <v>180321</v>
      </c>
      <c r="CE145" s="91" t="s">
        <v>37</v>
      </c>
      <c r="CF145" s="632" t="s">
        <v>26</v>
      </c>
      <c r="CG145" s="88" t="s">
        <v>26</v>
      </c>
      <c r="CH145" s="89" t="s">
        <v>26</v>
      </c>
      <c r="CI145" s="1194">
        <v>42217</v>
      </c>
      <c r="CJ145" s="2356">
        <v>14</v>
      </c>
      <c r="CK145" s="2356">
        <v>127</v>
      </c>
      <c r="CL145" s="2356">
        <v>1278</v>
      </c>
      <c r="CM145" s="2356">
        <v>780</v>
      </c>
      <c r="CN145" s="2356">
        <v>498</v>
      </c>
      <c r="CO145" s="2356">
        <v>7121</v>
      </c>
      <c r="CP145" s="2356" t="s">
        <v>21</v>
      </c>
      <c r="CQ145" s="2356" t="s">
        <v>21</v>
      </c>
      <c r="CR145" s="2356">
        <v>189399</v>
      </c>
      <c r="CS145" s="2356" t="s">
        <v>21</v>
      </c>
      <c r="CT145" s="2356">
        <v>71835</v>
      </c>
      <c r="CU145" s="2356">
        <v>6014</v>
      </c>
      <c r="CV145" s="2356">
        <v>37914</v>
      </c>
      <c r="CW145" s="2356">
        <v>300157</v>
      </c>
      <c r="CX145" s="2356">
        <v>17679</v>
      </c>
      <c r="CY145" s="2356">
        <v>534</v>
      </c>
      <c r="CZ145" s="91" t="s">
        <v>37</v>
      </c>
      <c r="DA145" s="632" t="s">
        <v>26</v>
      </c>
      <c r="DB145" s="88" t="s">
        <v>26</v>
      </c>
      <c r="DC145" s="89" t="s">
        <v>26</v>
      </c>
      <c r="DD145" s="1194">
        <v>42217</v>
      </c>
      <c r="DE145" s="2356" t="s">
        <v>21</v>
      </c>
      <c r="DF145" s="2356">
        <v>921717</v>
      </c>
      <c r="DG145" s="2356">
        <v>4265</v>
      </c>
      <c r="DH145" s="2356">
        <v>18033</v>
      </c>
      <c r="DI145" s="2356">
        <v>2847</v>
      </c>
      <c r="DJ145" s="2356" t="s">
        <v>21</v>
      </c>
      <c r="DK145" s="2356">
        <v>862</v>
      </c>
      <c r="DL145" s="2356">
        <v>51</v>
      </c>
      <c r="DM145" s="2356">
        <v>1832</v>
      </c>
      <c r="DN145" s="2356">
        <v>1832</v>
      </c>
      <c r="DO145" s="2356" t="s">
        <v>21</v>
      </c>
      <c r="DP145" s="2356">
        <v>98</v>
      </c>
      <c r="DQ145" s="2356" t="s">
        <v>21</v>
      </c>
      <c r="DR145" s="2356" t="s">
        <v>21</v>
      </c>
      <c r="DS145" s="2356">
        <v>10269</v>
      </c>
      <c r="DT145" s="2356">
        <v>1</v>
      </c>
      <c r="DU145" s="91" t="s">
        <v>37</v>
      </c>
      <c r="DV145" s="632" t="s">
        <v>26</v>
      </c>
      <c r="DW145" s="88" t="s">
        <v>26</v>
      </c>
      <c r="DX145" s="89" t="s">
        <v>26</v>
      </c>
      <c r="DY145" s="1194">
        <v>42217</v>
      </c>
      <c r="DZ145" s="2356">
        <v>22408</v>
      </c>
      <c r="EA145" s="2356">
        <v>437</v>
      </c>
      <c r="EB145" s="2356">
        <v>607011</v>
      </c>
      <c r="EC145" s="2356">
        <v>28700</v>
      </c>
      <c r="ED145" s="2356">
        <v>2067</v>
      </c>
      <c r="EE145" s="2356">
        <v>21</v>
      </c>
      <c r="EF145" s="2356">
        <v>16062</v>
      </c>
      <c r="EG145" s="2356">
        <v>5008</v>
      </c>
      <c r="EH145" s="2356">
        <v>11054</v>
      </c>
      <c r="EI145" s="2356" t="s">
        <v>21</v>
      </c>
      <c r="EJ145" s="2356">
        <v>7348</v>
      </c>
      <c r="EK145" s="2356">
        <v>40</v>
      </c>
      <c r="EL145" s="2356" t="s">
        <v>21</v>
      </c>
      <c r="EM145" s="2356" t="s">
        <v>21</v>
      </c>
      <c r="EN145" s="2356">
        <v>480409</v>
      </c>
      <c r="EO145" s="2356">
        <v>52830</v>
      </c>
      <c r="EP145" s="91" t="s">
        <v>37</v>
      </c>
      <c r="EQ145" s="632" t="s">
        <v>26</v>
      </c>
      <c r="ER145" s="88" t="s">
        <v>26</v>
      </c>
      <c r="ES145" s="89" t="s">
        <v>26</v>
      </c>
      <c r="ET145" s="1194">
        <v>42217</v>
      </c>
      <c r="EU145" s="2356">
        <v>380</v>
      </c>
      <c r="EV145" s="2356">
        <v>244</v>
      </c>
      <c r="EW145" s="2356">
        <v>6164</v>
      </c>
      <c r="EX145" s="2356">
        <v>27361</v>
      </c>
      <c r="EY145" s="2356">
        <v>30364</v>
      </c>
      <c r="EZ145" s="2356">
        <v>27476</v>
      </c>
      <c r="FA145" s="2356">
        <v>721</v>
      </c>
      <c r="FB145" s="2356" t="s">
        <v>21</v>
      </c>
      <c r="FC145" s="2356" t="s">
        <v>21</v>
      </c>
      <c r="FD145" s="2356">
        <v>798168</v>
      </c>
      <c r="FE145" s="2356">
        <v>168301</v>
      </c>
      <c r="FF145" s="2356">
        <v>2513693</v>
      </c>
      <c r="FG145" s="2356">
        <v>27236</v>
      </c>
      <c r="FH145" s="2356">
        <v>3</v>
      </c>
      <c r="FI145" s="2356">
        <v>11</v>
      </c>
      <c r="FJ145" s="2356">
        <v>35</v>
      </c>
      <c r="FK145" s="91" t="s">
        <v>37</v>
      </c>
      <c r="FL145" s="632" t="s">
        <v>26</v>
      </c>
    </row>
    <row r="146" spans="1:168" ht="14.25" customHeight="1">
      <c r="A146" s="88" t="s">
        <v>26</v>
      </c>
      <c r="B146" s="89" t="s">
        <v>26</v>
      </c>
      <c r="C146" s="1194">
        <v>42248</v>
      </c>
      <c r="D146" s="82">
        <v>7294175</v>
      </c>
      <c r="E146" s="2356">
        <v>163940</v>
      </c>
      <c r="F146" s="2356">
        <v>109</v>
      </c>
      <c r="G146" s="2356">
        <v>7981</v>
      </c>
      <c r="H146" s="2356">
        <v>1653</v>
      </c>
      <c r="I146" s="2356">
        <v>34368</v>
      </c>
      <c r="J146" s="2356">
        <v>15167</v>
      </c>
      <c r="K146" s="2356">
        <v>19201</v>
      </c>
      <c r="L146" s="2356">
        <v>7599</v>
      </c>
      <c r="M146" s="2356">
        <v>25737</v>
      </c>
      <c r="N146" s="2356">
        <v>40</v>
      </c>
      <c r="O146" s="2356">
        <v>98581</v>
      </c>
      <c r="P146" s="2356" t="s">
        <v>21</v>
      </c>
      <c r="Q146" s="2356">
        <v>317</v>
      </c>
      <c r="R146" s="2356">
        <v>6738465</v>
      </c>
      <c r="S146" s="2356">
        <v>3203253</v>
      </c>
      <c r="T146" s="91" t="s">
        <v>38</v>
      </c>
      <c r="U146" s="632" t="s">
        <v>26</v>
      </c>
      <c r="V146" s="88" t="s">
        <v>26</v>
      </c>
      <c r="W146" s="89" t="s">
        <v>26</v>
      </c>
      <c r="X146" s="1194">
        <v>42248</v>
      </c>
      <c r="Y146" s="82">
        <v>4295549</v>
      </c>
      <c r="Z146" s="2356">
        <v>329086</v>
      </c>
      <c r="AA146" s="2356">
        <v>1167127</v>
      </c>
      <c r="AB146" s="2356">
        <v>2671511</v>
      </c>
      <c r="AC146" s="2356" t="s">
        <v>21</v>
      </c>
      <c r="AD146" s="2356">
        <v>573501</v>
      </c>
      <c r="AE146" s="2356">
        <v>5264875</v>
      </c>
      <c r="AF146" s="2356">
        <v>343190</v>
      </c>
      <c r="AG146" s="2356">
        <v>1779</v>
      </c>
      <c r="AH146" s="2356">
        <v>1997</v>
      </c>
      <c r="AI146" s="2356">
        <v>36283</v>
      </c>
      <c r="AJ146" s="2356">
        <v>149543</v>
      </c>
      <c r="AK146" s="2356">
        <v>163969</v>
      </c>
      <c r="AL146" s="2356">
        <v>873516</v>
      </c>
      <c r="AM146" s="2356">
        <v>1203</v>
      </c>
      <c r="AN146" s="2356">
        <v>1659</v>
      </c>
      <c r="AO146" s="91" t="s">
        <v>38</v>
      </c>
      <c r="AP146" s="632" t="s">
        <v>26</v>
      </c>
      <c r="AQ146" s="88" t="s">
        <v>26</v>
      </c>
      <c r="AR146" s="89" t="s">
        <v>26</v>
      </c>
      <c r="AS146" s="1194">
        <v>42248</v>
      </c>
      <c r="AT146" s="82">
        <v>478</v>
      </c>
      <c r="AU146" s="2356">
        <v>45</v>
      </c>
      <c r="AV146" s="2356" t="s">
        <v>21</v>
      </c>
      <c r="AW146" s="2356" t="s">
        <v>21</v>
      </c>
      <c r="AX146" s="2356">
        <v>13278</v>
      </c>
      <c r="AY146" s="2356">
        <v>8916</v>
      </c>
      <c r="AZ146" s="2356">
        <v>5323</v>
      </c>
      <c r="BA146" s="2356">
        <v>2399</v>
      </c>
      <c r="BB146" s="2356">
        <v>21416</v>
      </c>
      <c r="BC146" s="2356">
        <v>85</v>
      </c>
      <c r="BD146" s="2356">
        <v>71</v>
      </c>
      <c r="BE146" s="2356" t="s">
        <v>21</v>
      </c>
      <c r="BF146" s="2356" t="s">
        <v>21</v>
      </c>
      <c r="BG146" s="2356">
        <v>1342</v>
      </c>
      <c r="BH146" s="2356">
        <v>312</v>
      </c>
      <c r="BI146" s="2356">
        <v>3063683</v>
      </c>
      <c r="BJ146" s="91" t="s">
        <v>38</v>
      </c>
      <c r="BK146" s="632" t="s">
        <v>26</v>
      </c>
      <c r="BL146" s="88" t="s">
        <v>26</v>
      </c>
      <c r="BM146" s="89" t="s">
        <v>26</v>
      </c>
      <c r="BN146" s="1194">
        <v>42248</v>
      </c>
      <c r="BO146" s="82" t="s">
        <v>21</v>
      </c>
      <c r="BP146" s="2356">
        <v>284</v>
      </c>
      <c r="BQ146" s="2356">
        <v>41885</v>
      </c>
      <c r="BR146" s="2356">
        <v>34386</v>
      </c>
      <c r="BS146" s="2356">
        <v>20341</v>
      </c>
      <c r="BT146" s="2356" t="s">
        <v>21</v>
      </c>
      <c r="BU146" s="2356">
        <v>703</v>
      </c>
      <c r="BV146" s="2356">
        <v>15464</v>
      </c>
      <c r="BW146" s="2356">
        <v>320</v>
      </c>
      <c r="BX146" s="2356">
        <v>1577</v>
      </c>
      <c r="BY146" s="2356">
        <v>442</v>
      </c>
      <c r="BZ146" s="2356">
        <v>1</v>
      </c>
      <c r="CA146" s="2356">
        <v>1</v>
      </c>
      <c r="CB146" s="2356">
        <v>4371</v>
      </c>
      <c r="CC146" s="2356">
        <v>13</v>
      </c>
      <c r="CD146" s="2356">
        <v>128789</v>
      </c>
      <c r="CE146" s="91" t="s">
        <v>38</v>
      </c>
      <c r="CF146" s="632" t="s">
        <v>26</v>
      </c>
      <c r="CG146" s="88" t="s">
        <v>26</v>
      </c>
      <c r="CH146" s="89" t="s">
        <v>26</v>
      </c>
      <c r="CI146" s="1194">
        <v>42248</v>
      </c>
      <c r="CJ146" s="2356">
        <v>14</v>
      </c>
      <c r="CK146" s="2356">
        <v>136</v>
      </c>
      <c r="CL146" s="2356">
        <v>1072</v>
      </c>
      <c r="CM146" s="2356">
        <v>722</v>
      </c>
      <c r="CN146" s="2356">
        <v>350</v>
      </c>
      <c r="CO146" s="2356">
        <v>6702</v>
      </c>
      <c r="CP146" s="2356" t="s">
        <v>21</v>
      </c>
      <c r="CQ146" s="2356" t="s">
        <v>21</v>
      </c>
      <c r="CR146" s="2356">
        <v>182730</v>
      </c>
      <c r="CS146" s="2356" t="s">
        <v>21</v>
      </c>
      <c r="CT146" s="2356">
        <v>68818</v>
      </c>
      <c r="CU146" s="2356">
        <v>5463</v>
      </c>
      <c r="CV146" s="2356">
        <v>36803</v>
      </c>
      <c r="CW146" s="2356">
        <v>298300</v>
      </c>
      <c r="CX146" s="2356">
        <v>16824</v>
      </c>
      <c r="CY146" s="2356">
        <v>497</v>
      </c>
      <c r="CZ146" s="91" t="s">
        <v>38</v>
      </c>
      <c r="DA146" s="632" t="s">
        <v>26</v>
      </c>
      <c r="DB146" s="88" t="s">
        <v>26</v>
      </c>
      <c r="DC146" s="89" t="s">
        <v>26</v>
      </c>
      <c r="DD146" s="1194">
        <v>42248</v>
      </c>
      <c r="DE146" s="2356" t="s">
        <v>21</v>
      </c>
      <c r="DF146" s="2356">
        <v>978765</v>
      </c>
      <c r="DG146" s="2356">
        <v>4429</v>
      </c>
      <c r="DH146" s="2356">
        <v>20062</v>
      </c>
      <c r="DI146" s="2356">
        <v>3815</v>
      </c>
      <c r="DJ146" s="2356" t="s">
        <v>21</v>
      </c>
      <c r="DK146" s="2356">
        <v>1037</v>
      </c>
      <c r="DL146" s="2356">
        <v>65</v>
      </c>
      <c r="DM146" s="2356">
        <v>2605</v>
      </c>
      <c r="DN146" s="2356">
        <v>2605</v>
      </c>
      <c r="DO146" s="2356" t="s">
        <v>21</v>
      </c>
      <c r="DP146" s="2356">
        <v>104</v>
      </c>
      <c r="DQ146" s="2356" t="s">
        <v>21</v>
      </c>
      <c r="DR146" s="2356" t="s">
        <v>21</v>
      </c>
      <c r="DS146" s="2356">
        <v>10502</v>
      </c>
      <c r="DT146" s="2356">
        <v>2</v>
      </c>
      <c r="DU146" s="91" t="s">
        <v>38</v>
      </c>
      <c r="DV146" s="632" t="s">
        <v>26</v>
      </c>
      <c r="DW146" s="88" t="s">
        <v>26</v>
      </c>
      <c r="DX146" s="89" t="s">
        <v>26</v>
      </c>
      <c r="DY146" s="1194">
        <v>42248</v>
      </c>
      <c r="DZ146" s="2356">
        <v>23108</v>
      </c>
      <c r="EA146" s="2356">
        <v>448</v>
      </c>
      <c r="EB146" s="2356">
        <v>594209</v>
      </c>
      <c r="EC146" s="2356">
        <v>28716</v>
      </c>
      <c r="ED146" s="2356">
        <v>2732</v>
      </c>
      <c r="EE146" s="2356">
        <v>16</v>
      </c>
      <c r="EF146" s="2356">
        <v>15031</v>
      </c>
      <c r="EG146" s="2356">
        <v>4686</v>
      </c>
      <c r="EH146" s="2356">
        <v>10345</v>
      </c>
      <c r="EI146" s="2356" t="s">
        <v>21</v>
      </c>
      <c r="EJ146" s="2356">
        <v>7715</v>
      </c>
      <c r="EK146" s="2356">
        <v>40</v>
      </c>
      <c r="EL146" s="2356" t="s">
        <v>21</v>
      </c>
      <c r="EM146" s="2356" t="s">
        <v>21</v>
      </c>
      <c r="EN146" s="2356">
        <v>470956</v>
      </c>
      <c r="EO146" s="2356">
        <v>52533</v>
      </c>
      <c r="EP146" s="91" t="s">
        <v>38</v>
      </c>
      <c r="EQ146" s="632" t="s">
        <v>26</v>
      </c>
      <c r="ER146" s="88" t="s">
        <v>26</v>
      </c>
      <c r="ES146" s="89" t="s">
        <v>26</v>
      </c>
      <c r="ET146" s="1194">
        <v>42248</v>
      </c>
      <c r="EU146" s="2356">
        <v>203</v>
      </c>
      <c r="EV146" s="2356">
        <v>283</v>
      </c>
      <c r="EW146" s="2356">
        <v>6013</v>
      </c>
      <c r="EX146" s="2356">
        <v>29846</v>
      </c>
      <c r="EY146" s="2356">
        <v>33139</v>
      </c>
      <c r="EZ146" s="2356">
        <v>27131</v>
      </c>
      <c r="FA146" s="2356">
        <v>654</v>
      </c>
      <c r="FB146" s="2356" t="s">
        <v>21</v>
      </c>
      <c r="FC146" s="2356" t="s">
        <v>21</v>
      </c>
      <c r="FD146" s="2356">
        <v>786934</v>
      </c>
      <c r="FE146" s="2356">
        <v>170462</v>
      </c>
      <c r="FF146" s="2356">
        <v>2457167</v>
      </c>
      <c r="FG146" s="2356">
        <v>35307</v>
      </c>
      <c r="FH146" s="2356">
        <v>2</v>
      </c>
      <c r="FI146" s="2356">
        <v>10</v>
      </c>
      <c r="FJ146" s="2356">
        <v>32</v>
      </c>
      <c r="FK146" s="91" t="s">
        <v>38</v>
      </c>
      <c r="FL146" s="632" t="s">
        <v>26</v>
      </c>
    </row>
    <row r="147" spans="1:168" ht="14.25" customHeight="1">
      <c r="A147" s="88" t="s">
        <v>26</v>
      </c>
      <c r="B147" s="89" t="s">
        <v>26</v>
      </c>
      <c r="C147" s="1194">
        <v>42278</v>
      </c>
      <c r="D147" s="82">
        <v>7527271</v>
      </c>
      <c r="E147" s="2356">
        <v>157074</v>
      </c>
      <c r="F147" s="2356">
        <v>137</v>
      </c>
      <c r="G147" s="2356">
        <v>7857</v>
      </c>
      <c r="H147" s="2356">
        <v>1782</v>
      </c>
      <c r="I147" s="2356">
        <v>37871</v>
      </c>
      <c r="J147" s="2356">
        <v>15733</v>
      </c>
      <c r="K147" s="2356">
        <v>22138</v>
      </c>
      <c r="L147" s="2356">
        <v>7522</v>
      </c>
      <c r="M147" s="2356">
        <v>25695</v>
      </c>
      <c r="N147" s="2356">
        <v>60</v>
      </c>
      <c r="O147" s="2356">
        <v>84894</v>
      </c>
      <c r="P147" s="2356" t="s">
        <v>21</v>
      </c>
      <c r="Q147" s="2356">
        <v>355</v>
      </c>
      <c r="R147" s="2356">
        <v>6963891</v>
      </c>
      <c r="S147" s="2356">
        <v>3356765</v>
      </c>
      <c r="T147" s="91" t="s">
        <v>39</v>
      </c>
      <c r="U147" s="632" t="s">
        <v>26</v>
      </c>
      <c r="V147" s="88" t="s">
        <v>26</v>
      </c>
      <c r="W147" s="89" t="s">
        <v>26</v>
      </c>
      <c r="X147" s="1194">
        <v>42278</v>
      </c>
      <c r="Y147" s="82">
        <v>4414193</v>
      </c>
      <c r="Z147" s="2356">
        <v>354238</v>
      </c>
      <c r="AA147" s="2356">
        <v>1219603</v>
      </c>
      <c r="AB147" s="2356">
        <v>2741442</v>
      </c>
      <c r="AC147" s="2356" t="s">
        <v>21</v>
      </c>
      <c r="AD147" s="2356">
        <v>592172</v>
      </c>
      <c r="AE147" s="2356">
        <v>5191485</v>
      </c>
      <c r="AF147" s="2356">
        <v>346095</v>
      </c>
      <c r="AG147" s="2356">
        <v>6761</v>
      </c>
      <c r="AH147" s="2356">
        <v>2018</v>
      </c>
      <c r="AI147" s="2356">
        <v>36815</v>
      </c>
      <c r="AJ147" s="2356">
        <v>150293</v>
      </c>
      <c r="AK147" s="2356">
        <v>164690</v>
      </c>
      <c r="AL147" s="2356">
        <v>902487</v>
      </c>
      <c r="AM147" s="2356">
        <v>384</v>
      </c>
      <c r="AN147" s="2356">
        <v>1087</v>
      </c>
      <c r="AO147" s="91" t="s">
        <v>39</v>
      </c>
      <c r="AP147" s="632" t="s">
        <v>26</v>
      </c>
      <c r="AQ147" s="88" t="s">
        <v>26</v>
      </c>
      <c r="AR147" s="89" t="s">
        <v>26</v>
      </c>
      <c r="AS147" s="1194">
        <v>42278</v>
      </c>
      <c r="AT147" s="82">
        <v>404</v>
      </c>
      <c r="AU147" s="2356">
        <v>67</v>
      </c>
      <c r="AV147" s="2356" t="s">
        <v>21</v>
      </c>
      <c r="AW147" s="2356" t="s">
        <v>21</v>
      </c>
      <c r="AX147" s="2356">
        <v>14760</v>
      </c>
      <c r="AY147" s="2356">
        <v>10043</v>
      </c>
      <c r="AZ147" s="2356">
        <v>5358</v>
      </c>
      <c r="BA147" s="2356">
        <v>2423</v>
      </c>
      <c r="BB147" s="2356">
        <v>28836</v>
      </c>
      <c r="BC147" s="2356">
        <v>16</v>
      </c>
      <c r="BD147" s="2356">
        <v>110</v>
      </c>
      <c r="BE147" s="2356" t="s">
        <v>21</v>
      </c>
      <c r="BF147" s="2356" t="s">
        <v>21</v>
      </c>
      <c r="BG147" s="2356">
        <v>3717</v>
      </c>
      <c r="BH147" s="2356">
        <v>410</v>
      </c>
      <c r="BI147" s="2356">
        <v>3135085</v>
      </c>
      <c r="BJ147" s="91" t="s">
        <v>39</v>
      </c>
      <c r="BK147" s="632" t="s">
        <v>26</v>
      </c>
      <c r="BL147" s="88" t="s">
        <v>26</v>
      </c>
      <c r="BM147" s="89" t="s">
        <v>26</v>
      </c>
      <c r="BN147" s="1194">
        <v>42278</v>
      </c>
      <c r="BO147" s="82" t="s">
        <v>21</v>
      </c>
      <c r="BP147" s="2356">
        <v>322</v>
      </c>
      <c r="BQ147" s="2356">
        <v>56588</v>
      </c>
      <c r="BR147" s="2356">
        <v>49813</v>
      </c>
      <c r="BS147" s="2356">
        <v>25287</v>
      </c>
      <c r="BT147" s="2356" t="s">
        <v>21</v>
      </c>
      <c r="BU147" s="2356">
        <v>711</v>
      </c>
      <c r="BV147" s="2356">
        <v>13449</v>
      </c>
      <c r="BW147" s="2356">
        <v>239</v>
      </c>
      <c r="BX147" s="2356">
        <v>6279</v>
      </c>
      <c r="BY147" s="2356">
        <v>359</v>
      </c>
      <c r="BZ147" s="2356">
        <v>1</v>
      </c>
      <c r="CA147" s="2356">
        <v>1</v>
      </c>
      <c r="CB147" s="2356">
        <v>4247</v>
      </c>
      <c r="CC147" s="2356">
        <v>26</v>
      </c>
      <c r="CD147" s="2356">
        <v>198975</v>
      </c>
      <c r="CE147" s="91" t="s">
        <v>39</v>
      </c>
      <c r="CF147" s="632" t="s">
        <v>26</v>
      </c>
      <c r="CG147" s="88" t="s">
        <v>26</v>
      </c>
      <c r="CH147" s="89" t="s">
        <v>26</v>
      </c>
      <c r="CI147" s="1194">
        <v>42278</v>
      </c>
      <c r="CJ147" s="2356">
        <v>14</v>
      </c>
      <c r="CK147" s="2356">
        <v>135</v>
      </c>
      <c r="CL147" s="2356">
        <v>1409</v>
      </c>
      <c r="CM147" s="2356">
        <v>851</v>
      </c>
      <c r="CN147" s="2356">
        <v>559</v>
      </c>
      <c r="CO147" s="2356">
        <v>6929</v>
      </c>
      <c r="CP147" s="2356" t="s">
        <v>21</v>
      </c>
      <c r="CQ147" s="2356" t="s">
        <v>21</v>
      </c>
      <c r="CR147" s="2356">
        <v>184586</v>
      </c>
      <c r="CS147" s="2356" t="s">
        <v>21</v>
      </c>
      <c r="CT147" s="2356">
        <v>65013</v>
      </c>
      <c r="CU147" s="2356">
        <v>6433</v>
      </c>
      <c r="CV147" s="2356">
        <v>38767</v>
      </c>
      <c r="CW147" s="2356">
        <v>298236</v>
      </c>
      <c r="CX147" s="2356">
        <v>15899</v>
      </c>
      <c r="CY147" s="2356">
        <v>560</v>
      </c>
      <c r="CZ147" s="91" t="s">
        <v>39</v>
      </c>
      <c r="DA147" s="632" t="s">
        <v>26</v>
      </c>
      <c r="DB147" s="88" t="s">
        <v>26</v>
      </c>
      <c r="DC147" s="89" t="s">
        <v>26</v>
      </c>
      <c r="DD147" s="1194">
        <v>42278</v>
      </c>
      <c r="DE147" s="2356" t="s">
        <v>21</v>
      </c>
      <c r="DF147" s="2356">
        <v>1019801</v>
      </c>
      <c r="DG147" s="2356">
        <v>4132</v>
      </c>
      <c r="DH147" s="2356">
        <v>20429</v>
      </c>
      <c r="DI147" s="2356">
        <v>3729</v>
      </c>
      <c r="DJ147" s="2356" t="s">
        <v>21</v>
      </c>
      <c r="DK147" s="2356">
        <v>1008</v>
      </c>
      <c r="DL147" s="2356">
        <v>66</v>
      </c>
      <c r="DM147" s="2356">
        <v>2539</v>
      </c>
      <c r="DN147" s="2356">
        <v>2539</v>
      </c>
      <c r="DO147" s="2356" t="s">
        <v>21</v>
      </c>
      <c r="DP147" s="2356">
        <v>109</v>
      </c>
      <c r="DQ147" s="2356" t="s">
        <v>21</v>
      </c>
      <c r="DR147" s="2356" t="s">
        <v>21</v>
      </c>
      <c r="DS147" s="2356">
        <v>11001</v>
      </c>
      <c r="DT147" s="2356">
        <v>2</v>
      </c>
      <c r="DU147" s="91" t="s">
        <v>39</v>
      </c>
      <c r="DV147" s="632" t="s">
        <v>26</v>
      </c>
      <c r="DW147" s="88" t="s">
        <v>26</v>
      </c>
      <c r="DX147" s="89" t="s">
        <v>26</v>
      </c>
      <c r="DY147" s="1194">
        <v>42278</v>
      </c>
      <c r="DZ147" s="2356">
        <v>23648</v>
      </c>
      <c r="EA147" s="2356">
        <v>615</v>
      </c>
      <c r="EB147" s="2356">
        <v>593750</v>
      </c>
      <c r="EC147" s="2356">
        <v>29230</v>
      </c>
      <c r="ED147" s="2356">
        <v>2764</v>
      </c>
      <c r="EE147" s="2356">
        <v>20</v>
      </c>
      <c r="EF147" s="2356">
        <v>15988</v>
      </c>
      <c r="EG147" s="2356">
        <v>4927</v>
      </c>
      <c r="EH147" s="2356">
        <v>11061</v>
      </c>
      <c r="EI147" s="2356" t="s">
        <v>21</v>
      </c>
      <c r="EJ147" s="2356">
        <v>7288</v>
      </c>
      <c r="EK147" s="2356">
        <v>60</v>
      </c>
      <c r="EL147" s="2356" t="s">
        <v>21</v>
      </c>
      <c r="EM147" s="2356" t="s">
        <v>21</v>
      </c>
      <c r="EN147" s="2356">
        <v>468646</v>
      </c>
      <c r="EO147" s="2356">
        <v>45728</v>
      </c>
      <c r="EP147" s="91" t="s">
        <v>39</v>
      </c>
      <c r="EQ147" s="632" t="s">
        <v>26</v>
      </c>
      <c r="ER147" s="88" t="s">
        <v>26</v>
      </c>
      <c r="ES147" s="89" t="s">
        <v>26</v>
      </c>
      <c r="ET147" s="1194">
        <v>42278</v>
      </c>
      <c r="EU147" s="2356">
        <v>482</v>
      </c>
      <c r="EV147" s="2356">
        <v>262</v>
      </c>
      <c r="EW147" s="2356">
        <v>6124</v>
      </c>
      <c r="EX147" s="2356">
        <v>28994</v>
      </c>
      <c r="EY147" s="2356">
        <v>32184</v>
      </c>
      <c r="EZ147" s="2356">
        <v>24902</v>
      </c>
      <c r="FA147" s="2356">
        <v>209</v>
      </c>
      <c r="FB147" s="2356" t="s">
        <v>21</v>
      </c>
      <c r="FC147" s="2356" t="s">
        <v>21</v>
      </c>
      <c r="FD147" s="2356">
        <v>783607</v>
      </c>
      <c r="FE147" s="2356">
        <v>188927</v>
      </c>
      <c r="FF147" s="2356">
        <v>2560632</v>
      </c>
      <c r="FG147" s="2356">
        <v>33313</v>
      </c>
      <c r="FH147" s="2356">
        <v>3</v>
      </c>
      <c r="FI147" s="2356">
        <v>10</v>
      </c>
      <c r="FJ147" s="2356">
        <v>10</v>
      </c>
      <c r="FK147" s="91" t="s">
        <v>39</v>
      </c>
      <c r="FL147" s="632" t="s">
        <v>26</v>
      </c>
    </row>
    <row r="148" spans="1:168" ht="14.25" customHeight="1">
      <c r="A148" s="88" t="s">
        <v>26</v>
      </c>
      <c r="B148" s="89" t="s">
        <v>26</v>
      </c>
      <c r="C148" s="1194">
        <v>42309</v>
      </c>
      <c r="D148" s="82">
        <v>7294624</v>
      </c>
      <c r="E148" s="2356">
        <v>135257</v>
      </c>
      <c r="F148" s="2356">
        <v>103</v>
      </c>
      <c r="G148" s="2356">
        <v>8088</v>
      </c>
      <c r="H148" s="2356">
        <v>1627</v>
      </c>
      <c r="I148" s="2356">
        <v>32167</v>
      </c>
      <c r="J148" s="2356">
        <v>16260</v>
      </c>
      <c r="K148" s="2356">
        <v>15908</v>
      </c>
      <c r="L148" s="2356">
        <v>7251</v>
      </c>
      <c r="M148" s="2356">
        <v>21902</v>
      </c>
      <c r="N148" s="2356">
        <v>40</v>
      </c>
      <c r="O148" s="2356">
        <v>71611</v>
      </c>
      <c r="P148" s="2356" t="s">
        <v>21</v>
      </c>
      <c r="Q148" s="2356">
        <v>275</v>
      </c>
      <c r="R148" s="2356">
        <v>6757990</v>
      </c>
      <c r="S148" s="2356">
        <v>3202312</v>
      </c>
      <c r="T148" s="91" t="s">
        <v>40</v>
      </c>
      <c r="U148" s="632" t="s">
        <v>26</v>
      </c>
      <c r="V148" s="88" t="s">
        <v>26</v>
      </c>
      <c r="W148" s="89" t="s">
        <v>26</v>
      </c>
      <c r="X148" s="1194">
        <v>42309</v>
      </c>
      <c r="Y148" s="82">
        <v>4314971</v>
      </c>
      <c r="Z148" s="2356">
        <v>329072</v>
      </c>
      <c r="AA148" s="2356">
        <v>1195763</v>
      </c>
      <c r="AB148" s="2356">
        <v>2661718</v>
      </c>
      <c r="AC148" s="2356" t="s">
        <v>21</v>
      </c>
      <c r="AD148" s="2356">
        <v>576805</v>
      </c>
      <c r="AE148" s="2356">
        <v>5271889</v>
      </c>
      <c r="AF148" s="2356">
        <v>336111</v>
      </c>
      <c r="AG148" s="2356">
        <v>7570</v>
      </c>
      <c r="AH148" s="2356">
        <v>2051</v>
      </c>
      <c r="AI148" s="2356">
        <v>36013</v>
      </c>
      <c r="AJ148" s="2356">
        <v>153546</v>
      </c>
      <c r="AK148" s="2356">
        <v>168258</v>
      </c>
      <c r="AL148" s="2356">
        <v>882960</v>
      </c>
      <c r="AM148" s="2356">
        <v>56</v>
      </c>
      <c r="AN148" s="2356">
        <v>1459</v>
      </c>
      <c r="AO148" s="91" t="s">
        <v>40</v>
      </c>
      <c r="AP148" s="632" t="s">
        <v>26</v>
      </c>
      <c r="AQ148" s="88" t="s">
        <v>26</v>
      </c>
      <c r="AR148" s="89" t="s">
        <v>26</v>
      </c>
      <c r="AS148" s="1194">
        <v>42309</v>
      </c>
      <c r="AT148" s="82">
        <v>319</v>
      </c>
      <c r="AU148" s="2356">
        <v>25</v>
      </c>
      <c r="AV148" s="2356" t="s">
        <v>21</v>
      </c>
      <c r="AW148" s="2356" t="s">
        <v>21</v>
      </c>
      <c r="AX148" s="2356">
        <v>14867</v>
      </c>
      <c r="AY148" s="2356">
        <v>9693</v>
      </c>
      <c r="AZ148" s="2356">
        <v>5591</v>
      </c>
      <c r="BA148" s="2356">
        <v>2177</v>
      </c>
      <c r="BB148" s="2356">
        <v>31323</v>
      </c>
      <c r="BC148" s="2356">
        <v>327</v>
      </c>
      <c r="BD148" s="2356">
        <v>117</v>
      </c>
      <c r="BE148" s="2356" t="s">
        <v>21</v>
      </c>
      <c r="BF148" s="2356" t="s">
        <v>21</v>
      </c>
      <c r="BG148" s="2356">
        <v>5702</v>
      </c>
      <c r="BH148" s="2356">
        <v>621</v>
      </c>
      <c r="BI148" s="2356">
        <v>3034441</v>
      </c>
      <c r="BJ148" s="91" t="s">
        <v>40</v>
      </c>
      <c r="BK148" s="632" t="s">
        <v>26</v>
      </c>
      <c r="BL148" s="88" t="s">
        <v>26</v>
      </c>
      <c r="BM148" s="89" t="s">
        <v>26</v>
      </c>
      <c r="BN148" s="1194">
        <v>42309</v>
      </c>
      <c r="BO148" s="82" t="s">
        <v>21</v>
      </c>
      <c r="BP148" s="2356">
        <v>242</v>
      </c>
      <c r="BQ148" s="2356">
        <v>59066</v>
      </c>
      <c r="BR148" s="2356">
        <v>52162</v>
      </c>
      <c r="BS148" s="2356">
        <v>25836</v>
      </c>
      <c r="BT148" s="2356" t="s">
        <v>21</v>
      </c>
      <c r="BU148" s="2356">
        <v>648</v>
      </c>
      <c r="BV148" s="2356">
        <v>16817</v>
      </c>
      <c r="BW148" s="2356">
        <v>414</v>
      </c>
      <c r="BX148" s="2356">
        <v>7072</v>
      </c>
      <c r="BY148" s="2356">
        <v>392</v>
      </c>
      <c r="BZ148" s="2356">
        <v>1</v>
      </c>
      <c r="CA148" s="2356">
        <v>1</v>
      </c>
      <c r="CB148" s="2356">
        <v>4254</v>
      </c>
      <c r="CC148" s="2356" t="s">
        <v>21</v>
      </c>
      <c r="CD148" s="2356">
        <v>176603</v>
      </c>
      <c r="CE148" s="91" t="s">
        <v>40</v>
      </c>
      <c r="CF148" s="632" t="s">
        <v>26</v>
      </c>
      <c r="CG148" s="88" t="s">
        <v>26</v>
      </c>
      <c r="CH148" s="89" t="s">
        <v>26</v>
      </c>
      <c r="CI148" s="1194">
        <v>42309</v>
      </c>
      <c r="CJ148" s="2356">
        <v>14</v>
      </c>
      <c r="CK148" s="2356">
        <v>128</v>
      </c>
      <c r="CL148" s="2356">
        <v>1178</v>
      </c>
      <c r="CM148" s="2356">
        <v>830</v>
      </c>
      <c r="CN148" s="2356">
        <v>349</v>
      </c>
      <c r="CO148" s="2356">
        <v>6649</v>
      </c>
      <c r="CP148" s="2356" t="s">
        <v>21</v>
      </c>
      <c r="CQ148" s="2356" t="s">
        <v>21</v>
      </c>
      <c r="CR148" s="2356">
        <v>178916</v>
      </c>
      <c r="CS148" s="2356" t="s">
        <v>21</v>
      </c>
      <c r="CT148" s="2356">
        <v>61312</v>
      </c>
      <c r="CU148" s="2356">
        <v>5381</v>
      </c>
      <c r="CV148" s="2356">
        <v>38103</v>
      </c>
      <c r="CW148" s="2356">
        <v>304667</v>
      </c>
      <c r="CX148" s="2356">
        <v>15634</v>
      </c>
      <c r="CY148" s="2356">
        <v>551</v>
      </c>
      <c r="CZ148" s="91" t="s">
        <v>40</v>
      </c>
      <c r="DA148" s="632" t="s">
        <v>26</v>
      </c>
      <c r="DB148" s="88" t="s">
        <v>26</v>
      </c>
      <c r="DC148" s="89" t="s">
        <v>26</v>
      </c>
      <c r="DD148" s="1194">
        <v>42309</v>
      </c>
      <c r="DE148" s="2356" t="s">
        <v>21</v>
      </c>
      <c r="DF148" s="2356">
        <v>1001514</v>
      </c>
      <c r="DG148" s="2356">
        <v>3931</v>
      </c>
      <c r="DH148" s="2356">
        <v>19049</v>
      </c>
      <c r="DI148" s="2356">
        <v>3526</v>
      </c>
      <c r="DJ148" s="2356" t="s">
        <v>21</v>
      </c>
      <c r="DK148" s="2356">
        <v>1005</v>
      </c>
      <c r="DL148" s="2356">
        <v>63</v>
      </c>
      <c r="DM148" s="2356">
        <v>2347</v>
      </c>
      <c r="DN148" s="2356">
        <v>2347</v>
      </c>
      <c r="DO148" s="2356" t="s">
        <v>21</v>
      </c>
      <c r="DP148" s="2356">
        <v>107</v>
      </c>
      <c r="DQ148" s="2356" t="s">
        <v>21</v>
      </c>
      <c r="DR148" s="2356" t="s">
        <v>21</v>
      </c>
      <c r="DS148" s="2356">
        <v>10083</v>
      </c>
      <c r="DT148" s="2356">
        <v>3</v>
      </c>
      <c r="DU148" s="91" t="s">
        <v>40</v>
      </c>
      <c r="DV148" s="632" t="s">
        <v>26</v>
      </c>
      <c r="DW148" s="88" t="s">
        <v>26</v>
      </c>
      <c r="DX148" s="89" t="s">
        <v>26</v>
      </c>
      <c r="DY148" s="1194">
        <v>42309</v>
      </c>
      <c r="DZ148" s="2356">
        <v>22530</v>
      </c>
      <c r="EA148" s="2356">
        <v>592</v>
      </c>
      <c r="EB148" s="2356">
        <v>596460</v>
      </c>
      <c r="EC148" s="2356">
        <v>23893</v>
      </c>
      <c r="ED148" s="2356">
        <v>2673</v>
      </c>
      <c r="EE148" s="2356">
        <v>23</v>
      </c>
      <c r="EF148" s="2356">
        <v>12606</v>
      </c>
      <c r="EG148" s="2356">
        <v>5073</v>
      </c>
      <c r="EH148" s="2356">
        <v>7533</v>
      </c>
      <c r="EI148" s="2356" t="s">
        <v>21</v>
      </c>
      <c r="EJ148" s="2356">
        <v>6101</v>
      </c>
      <c r="EK148" s="2356">
        <v>40</v>
      </c>
      <c r="EL148" s="2356" t="s">
        <v>21</v>
      </c>
      <c r="EM148" s="2356" t="s">
        <v>21</v>
      </c>
      <c r="EN148" s="2356">
        <v>474944</v>
      </c>
      <c r="EO148" s="2356">
        <v>43649</v>
      </c>
      <c r="EP148" s="91" t="s">
        <v>40</v>
      </c>
      <c r="EQ148" s="632" t="s">
        <v>26</v>
      </c>
      <c r="ER148" s="88" t="s">
        <v>26</v>
      </c>
      <c r="ES148" s="89" t="s">
        <v>26</v>
      </c>
      <c r="ET148" s="1194">
        <v>42309</v>
      </c>
      <c r="EU148" s="2356">
        <v>499</v>
      </c>
      <c r="EV148" s="2356">
        <v>248</v>
      </c>
      <c r="EW148" s="2356">
        <v>5935</v>
      </c>
      <c r="EX148" s="2356">
        <v>28933</v>
      </c>
      <c r="EY148" s="2356">
        <v>32115</v>
      </c>
      <c r="EZ148" s="2356">
        <v>26032</v>
      </c>
      <c r="FA148" s="2356">
        <v>31</v>
      </c>
      <c r="FB148" s="2356" t="s">
        <v>21</v>
      </c>
      <c r="FC148" s="2356" t="s">
        <v>21</v>
      </c>
      <c r="FD148" s="2356">
        <v>762815</v>
      </c>
      <c r="FE148" s="2356">
        <v>205754</v>
      </c>
      <c r="FF148" s="2356">
        <v>2450926</v>
      </c>
      <c r="FG148" s="2356">
        <v>29657</v>
      </c>
      <c r="FH148" s="2356">
        <v>2</v>
      </c>
      <c r="FI148" s="2356">
        <v>10</v>
      </c>
      <c r="FJ148" s="2356">
        <v>7</v>
      </c>
      <c r="FK148" s="91" t="s">
        <v>40</v>
      </c>
      <c r="FL148" s="632" t="s">
        <v>26</v>
      </c>
    </row>
    <row r="149" spans="1:168" ht="14.25" customHeight="1">
      <c r="A149" s="104" t="s">
        <v>26</v>
      </c>
      <c r="B149" s="105" t="s">
        <v>26</v>
      </c>
      <c r="C149" s="1195">
        <v>42339</v>
      </c>
      <c r="D149" s="106">
        <v>7430905</v>
      </c>
      <c r="E149" s="2357">
        <v>150331</v>
      </c>
      <c r="F149" s="2357">
        <v>109</v>
      </c>
      <c r="G149" s="2357">
        <v>7783</v>
      </c>
      <c r="H149" s="2357">
        <v>1737</v>
      </c>
      <c r="I149" s="2357">
        <v>35317</v>
      </c>
      <c r="J149" s="2357">
        <v>16322</v>
      </c>
      <c r="K149" s="2357">
        <v>18995</v>
      </c>
      <c r="L149" s="2357">
        <v>7467</v>
      </c>
      <c r="M149" s="2357">
        <v>25350</v>
      </c>
      <c r="N149" s="2357">
        <v>40</v>
      </c>
      <c r="O149" s="2357">
        <v>80720</v>
      </c>
      <c r="P149" s="2357" t="s">
        <v>21</v>
      </c>
      <c r="Q149" s="2357">
        <v>320</v>
      </c>
      <c r="R149" s="2357">
        <v>6879997</v>
      </c>
      <c r="S149" s="2357">
        <v>3302325</v>
      </c>
      <c r="T149" s="107" t="s">
        <v>41</v>
      </c>
      <c r="U149" s="635" t="s">
        <v>26</v>
      </c>
      <c r="V149" s="104" t="s">
        <v>26</v>
      </c>
      <c r="W149" s="105" t="s">
        <v>26</v>
      </c>
      <c r="X149" s="1195">
        <v>42339</v>
      </c>
      <c r="Y149" s="106">
        <v>4354396</v>
      </c>
      <c r="Z149" s="2357">
        <v>338268</v>
      </c>
      <c r="AA149" s="2357">
        <v>1228918</v>
      </c>
      <c r="AB149" s="2357">
        <v>2674372</v>
      </c>
      <c r="AC149" s="2357" t="s">
        <v>21</v>
      </c>
      <c r="AD149" s="2357">
        <v>591918</v>
      </c>
      <c r="AE149" s="2357">
        <v>5124069</v>
      </c>
      <c r="AF149" s="2357">
        <v>361226</v>
      </c>
      <c r="AG149" s="2357">
        <v>7336</v>
      </c>
      <c r="AH149" s="2357">
        <v>1988</v>
      </c>
      <c r="AI149" s="2357">
        <v>35631</v>
      </c>
      <c r="AJ149" s="2357">
        <v>153486</v>
      </c>
      <c r="AK149" s="2357">
        <v>168280</v>
      </c>
      <c r="AL149" s="2357">
        <v>881985</v>
      </c>
      <c r="AM149" s="2357">
        <v>1970</v>
      </c>
      <c r="AN149" s="2356">
        <v>1854</v>
      </c>
      <c r="AO149" s="107" t="s">
        <v>41</v>
      </c>
      <c r="AP149" s="635" t="s">
        <v>26</v>
      </c>
      <c r="AQ149" s="104" t="s">
        <v>26</v>
      </c>
      <c r="AR149" s="105" t="s">
        <v>26</v>
      </c>
      <c r="AS149" s="1195">
        <v>42339</v>
      </c>
      <c r="AT149" s="106">
        <v>372</v>
      </c>
      <c r="AU149" s="2357">
        <v>140</v>
      </c>
      <c r="AV149" s="2357" t="s">
        <v>21</v>
      </c>
      <c r="AW149" s="2357" t="s">
        <v>21</v>
      </c>
      <c r="AX149" s="2357">
        <v>15364</v>
      </c>
      <c r="AY149" s="2357">
        <v>10360</v>
      </c>
      <c r="AZ149" s="2357">
        <v>5467</v>
      </c>
      <c r="BA149" s="2357">
        <v>3171</v>
      </c>
      <c r="BB149" s="2357">
        <v>26507</v>
      </c>
      <c r="BC149" s="2357">
        <v>537</v>
      </c>
      <c r="BD149" s="2357">
        <v>107</v>
      </c>
      <c r="BE149" s="2357" t="s">
        <v>21</v>
      </c>
      <c r="BF149" s="2357" t="s">
        <v>21</v>
      </c>
      <c r="BG149" s="2357">
        <v>4178</v>
      </c>
      <c r="BH149" s="2357">
        <v>607</v>
      </c>
      <c r="BI149" s="2357">
        <v>3043751</v>
      </c>
      <c r="BJ149" s="107" t="s">
        <v>41</v>
      </c>
      <c r="BK149" s="635" t="s">
        <v>26</v>
      </c>
      <c r="BL149" s="104" t="s">
        <v>26</v>
      </c>
      <c r="BM149" s="105" t="s">
        <v>26</v>
      </c>
      <c r="BN149" s="1195">
        <v>42339</v>
      </c>
      <c r="BO149" s="106" t="s">
        <v>21</v>
      </c>
      <c r="BP149" s="2357">
        <v>286</v>
      </c>
      <c r="BQ149" s="2357">
        <v>60257</v>
      </c>
      <c r="BR149" s="2357">
        <v>53132</v>
      </c>
      <c r="BS149" s="2357">
        <v>26435</v>
      </c>
      <c r="BT149" s="2357" t="s">
        <v>21</v>
      </c>
      <c r="BU149" s="2357">
        <v>841</v>
      </c>
      <c r="BV149" s="2357">
        <v>16020</v>
      </c>
      <c r="BW149" s="2357">
        <v>569</v>
      </c>
      <c r="BX149" s="2357">
        <v>6851</v>
      </c>
      <c r="BY149" s="2357">
        <v>411</v>
      </c>
      <c r="BZ149" s="2357">
        <v>1</v>
      </c>
      <c r="CA149" s="2357">
        <v>1</v>
      </c>
      <c r="CB149" s="2357">
        <v>4365</v>
      </c>
      <c r="CC149" s="2356">
        <v>33</v>
      </c>
      <c r="CD149" s="2357">
        <v>203287</v>
      </c>
      <c r="CE149" s="107" t="s">
        <v>41</v>
      </c>
      <c r="CF149" s="635" t="s">
        <v>26</v>
      </c>
      <c r="CG149" s="104" t="s">
        <v>26</v>
      </c>
      <c r="CH149" s="105" t="s">
        <v>26</v>
      </c>
      <c r="CI149" s="1195">
        <v>42339</v>
      </c>
      <c r="CJ149" s="2357">
        <v>28</v>
      </c>
      <c r="CK149" s="2357">
        <v>141</v>
      </c>
      <c r="CL149" s="2357">
        <v>1530</v>
      </c>
      <c r="CM149" s="2357">
        <v>1041</v>
      </c>
      <c r="CN149" s="2357">
        <v>489</v>
      </c>
      <c r="CO149" s="2357">
        <v>7437</v>
      </c>
      <c r="CP149" s="2357" t="s">
        <v>21</v>
      </c>
      <c r="CQ149" s="2357" t="s">
        <v>21</v>
      </c>
      <c r="CR149" s="2357">
        <v>196108</v>
      </c>
      <c r="CS149" s="2357" t="s">
        <v>21</v>
      </c>
      <c r="CT149" s="2357">
        <v>79435</v>
      </c>
      <c r="CU149" s="2357">
        <v>6490</v>
      </c>
      <c r="CV149" s="2357">
        <v>41295</v>
      </c>
      <c r="CW149" s="2357">
        <v>289674</v>
      </c>
      <c r="CX149" s="2357">
        <v>17513</v>
      </c>
      <c r="CY149" s="2357">
        <v>661</v>
      </c>
      <c r="CZ149" s="107" t="s">
        <v>41</v>
      </c>
      <c r="DA149" s="635" t="s">
        <v>26</v>
      </c>
      <c r="DB149" s="104" t="s">
        <v>26</v>
      </c>
      <c r="DC149" s="105" t="s">
        <v>26</v>
      </c>
      <c r="DD149" s="1195">
        <v>42339</v>
      </c>
      <c r="DE149" s="2357" t="s">
        <v>21</v>
      </c>
      <c r="DF149" s="2357">
        <v>938904</v>
      </c>
      <c r="DG149" s="2357">
        <v>4173</v>
      </c>
      <c r="DH149" s="2357">
        <v>18008</v>
      </c>
      <c r="DI149" s="2357">
        <v>3433</v>
      </c>
      <c r="DJ149" s="2356" t="s">
        <v>21</v>
      </c>
      <c r="DK149" s="2356">
        <v>984</v>
      </c>
      <c r="DL149" s="2357">
        <v>58</v>
      </c>
      <c r="DM149" s="2357">
        <v>2278</v>
      </c>
      <c r="DN149" s="2357">
        <v>2278</v>
      </c>
      <c r="DO149" s="2357" t="s">
        <v>21</v>
      </c>
      <c r="DP149" s="2357">
        <v>108</v>
      </c>
      <c r="DQ149" s="2357" t="s">
        <v>21</v>
      </c>
      <c r="DR149" s="2357" t="s">
        <v>21</v>
      </c>
      <c r="DS149" s="2357">
        <v>9402</v>
      </c>
      <c r="DT149" s="2357">
        <v>3</v>
      </c>
      <c r="DU149" s="107" t="s">
        <v>41</v>
      </c>
      <c r="DV149" s="635" t="s">
        <v>26</v>
      </c>
      <c r="DW149" s="104" t="s">
        <v>26</v>
      </c>
      <c r="DX149" s="105" t="s">
        <v>26</v>
      </c>
      <c r="DY149" s="1195">
        <v>42339</v>
      </c>
      <c r="DZ149" s="2357">
        <v>22608</v>
      </c>
      <c r="EA149" s="2357">
        <v>785</v>
      </c>
      <c r="EB149" s="2357">
        <v>607210</v>
      </c>
      <c r="EC149" s="2357">
        <v>27571</v>
      </c>
      <c r="ED149" s="2357">
        <v>2534</v>
      </c>
      <c r="EE149" s="2357">
        <v>23</v>
      </c>
      <c r="EF149" s="2357">
        <v>14102</v>
      </c>
      <c r="EG149" s="2357">
        <v>5164</v>
      </c>
      <c r="EH149" s="2357">
        <v>8939</v>
      </c>
      <c r="EI149" s="2357" t="s">
        <v>21</v>
      </c>
      <c r="EJ149" s="2357">
        <v>7774</v>
      </c>
      <c r="EK149" s="2357">
        <v>40</v>
      </c>
      <c r="EL149" s="2357" t="s">
        <v>21</v>
      </c>
      <c r="EM149" s="2357">
        <v>1</v>
      </c>
      <c r="EN149" s="2357">
        <v>483105</v>
      </c>
      <c r="EO149" s="2357">
        <v>55346</v>
      </c>
      <c r="EP149" s="107" t="s">
        <v>41</v>
      </c>
      <c r="EQ149" s="635" t="s">
        <v>26</v>
      </c>
      <c r="ER149" s="104" t="s">
        <v>26</v>
      </c>
      <c r="ES149" s="105" t="s">
        <v>26</v>
      </c>
      <c r="ET149" s="1195">
        <v>42339</v>
      </c>
      <c r="EU149" s="2357">
        <v>485</v>
      </c>
      <c r="EV149" s="2356">
        <v>296</v>
      </c>
      <c r="EW149" s="2356">
        <v>6299</v>
      </c>
      <c r="EX149" s="2356">
        <v>28313</v>
      </c>
      <c r="EY149" s="2356">
        <v>31422</v>
      </c>
      <c r="EZ149" s="2357">
        <v>29268</v>
      </c>
      <c r="FA149" s="2357">
        <v>1070</v>
      </c>
      <c r="FB149" s="2357" t="s">
        <v>21</v>
      </c>
      <c r="FC149" s="2357" t="s">
        <v>21</v>
      </c>
      <c r="FD149" s="2357">
        <v>787120</v>
      </c>
      <c r="FE149" s="2357">
        <v>209679</v>
      </c>
      <c r="FF149" s="2357">
        <v>2537444</v>
      </c>
      <c r="FG149" s="2357">
        <v>37084</v>
      </c>
      <c r="FH149" s="2357">
        <v>2</v>
      </c>
      <c r="FI149" s="2357">
        <v>10</v>
      </c>
      <c r="FJ149" s="2357">
        <v>55</v>
      </c>
      <c r="FK149" s="107" t="s">
        <v>41</v>
      </c>
      <c r="FL149" s="635" t="s">
        <v>26</v>
      </c>
    </row>
    <row r="150" spans="1:168" ht="15.75" customHeight="1">
      <c r="A150" s="35"/>
      <c r="B150" s="35"/>
      <c r="C150" s="35"/>
      <c r="D150" s="35"/>
      <c r="E150" s="35"/>
      <c r="F150" s="35"/>
      <c r="G150" s="35"/>
      <c r="H150" s="35"/>
      <c r="I150" s="35"/>
      <c r="J150" s="35"/>
      <c r="K150" s="35"/>
      <c r="L150" s="35"/>
      <c r="M150" s="35"/>
      <c r="N150" s="35"/>
      <c r="O150" s="35"/>
      <c r="P150" s="35"/>
      <c r="Q150" s="35"/>
      <c r="R150" s="381"/>
      <c r="S150" s="381"/>
      <c r="T150" s="14"/>
      <c r="U150" s="14"/>
      <c r="V150" s="35"/>
      <c r="W150" s="35"/>
      <c r="X150" s="35"/>
      <c r="Y150" s="35"/>
      <c r="Z150" s="35"/>
      <c r="AA150" s="35"/>
      <c r="AB150" s="35"/>
      <c r="AC150" s="35"/>
      <c r="AD150" s="35"/>
      <c r="AE150" s="35"/>
      <c r="AF150" s="35"/>
      <c r="AG150" s="35"/>
      <c r="AH150" s="35"/>
      <c r="AI150" s="35"/>
      <c r="AJ150" s="35"/>
      <c r="AK150" s="35"/>
      <c r="AL150" s="35"/>
      <c r="AM150" s="381"/>
      <c r="AN150" s="383"/>
      <c r="AO150" s="14"/>
      <c r="AP150" s="14"/>
      <c r="AQ150" s="35"/>
      <c r="AR150" s="35"/>
      <c r="AS150" s="35"/>
      <c r="BH150" s="35"/>
      <c r="BI150" s="35"/>
      <c r="BJ150" s="14"/>
      <c r="BK150" s="14"/>
      <c r="BL150" s="35"/>
      <c r="BM150" s="35"/>
      <c r="BN150" s="35"/>
      <c r="BO150" s="35"/>
      <c r="BP150" s="35"/>
      <c r="BQ150" s="35"/>
      <c r="BR150" s="35"/>
      <c r="BS150" s="35"/>
      <c r="BT150" s="35"/>
      <c r="BU150" s="35"/>
      <c r="BV150" s="35"/>
      <c r="BW150" s="880"/>
      <c r="BX150" s="383"/>
      <c r="BY150" s="383"/>
      <c r="BZ150" s="383"/>
      <c r="CA150" s="383"/>
      <c r="CB150" s="383"/>
      <c r="CC150" s="383"/>
      <c r="CD150" s="383"/>
      <c r="CE150" s="14"/>
      <c r="CF150" s="14"/>
      <c r="CG150" s="35"/>
      <c r="CH150" s="35"/>
      <c r="CI150" s="35"/>
      <c r="CJ150" s="35"/>
      <c r="CK150" s="35"/>
      <c r="CL150" s="35"/>
      <c r="CM150" s="35"/>
      <c r="CN150" s="35"/>
      <c r="CO150" s="35"/>
      <c r="CP150" s="35"/>
      <c r="CQ150" s="35"/>
      <c r="CR150" s="35"/>
      <c r="CS150" s="35"/>
      <c r="CT150" s="35"/>
      <c r="CU150" s="35"/>
      <c r="CV150" s="35"/>
      <c r="CW150" s="35"/>
      <c r="CX150" s="383"/>
      <c r="CY150" s="35"/>
      <c r="CZ150" s="14"/>
      <c r="DA150" s="14"/>
      <c r="DB150" s="35"/>
      <c r="DC150" s="35"/>
      <c r="DD150" s="35"/>
      <c r="DE150" s="35"/>
      <c r="DF150" s="35"/>
      <c r="DG150" s="880"/>
      <c r="DH150" s="383"/>
      <c r="DI150" s="383"/>
      <c r="DJ150" s="383"/>
      <c r="DK150" s="383"/>
      <c r="DM150" s="35"/>
      <c r="DN150" s="35"/>
      <c r="DO150" s="35"/>
      <c r="DP150" s="35"/>
      <c r="DQ150" s="35"/>
      <c r="DR150" s="35"/>
      <c r="DS150" s="35"/>
      <c r="DT150" s="35"/>
      <c r="DU150" s="14"/>
      <c r="DV150" s="14"/>
      <c r="DW150" s="35"/>
      <c r="DX150" s="35"/>
      <c r="DY150" s="35"/>
      <c r="DZ150" s="35"/>
      <c r="EA150" s="35"/>
      <c r="EB150" s="35"/>
      <c r="EC150" s="35"/>
      <c r="ED150" s="35"/>
      <c r="EE150" s="35"/>
      <c r="EF150" s="35"/>
      <c r="EG150" s="35"/>
      <c r="EH150" s="35"/>
      <c r="EI150" s="35"/>
      <c r="EJ150" s="35"/>
      <c r="EK150" s="35"/>
      <c r="EL150" s="35"/>
      <c r="EM150" s="35"/>
      <c r="EN150" s="35"/>
      <c r="EO150" s="35"/>
      <c r="EP150" s="14"/>
      <c r="EQ150" s="14"/>
      <c r="ER150" s="35"/>
      <c r="ES150" s="35"/>
      <c r="ET150" s="35"/>
      <c r="EU150" s="383"/>
      <c r="EV150" s="383"/>
      <c r="EW150" s="383"/>
      <c r="EX150" s="383"/>
      <c r="EY150" s="383"/>
      <c r="EZ150" s="383"/>
      <c r="FA150" s="880"/>
      <c r="FB150" s="35"/>
      <c r="FC150" s="35"/>
      <c r="FD150" s="35"/>
      <c r="FE150" s="381"/>
      <c r="FF150" s="381"/>
      <c r="FG150" s="35"/>
      <c r="FH150" s="35"/>
      <c r="FI150" s="35"/>
      <c r="FJ150" s="35"/>
      <c r="FK150" s="14"/>
      <c r="FL150" s="14"/>
    </row>
    <row r="151" spans="1:168" s="14" customFormat="1" ht="19.5" customHeight="1">
      <c r="A151" s="2487" t="s">
        <v>2418</v>
      </c>
      <c r="B151" s="2457"/>
      <c r="C151" s="2458"/>
      <c r="D151" s="1023" t="s">
        <v>1150</v>
      </c>
      <c r="E151" s="1016"/>
      <c r="F151" s="2370" t="s">
        <v>2732</v>
      </c>
      <c r="G151" s="1016"/>
      <c r="H151" s="1016"/>
      <c r="I151" s="1016"/>
      <c r="J151" s="1016"/>
      <c r="K151" s="1017" t="s">
        <v>2428</v>
      </c>
      <c r="L151" s="1016" t="s">
        <v>2284</v>
      </c>
      <c r="M151" s="1016"/>
      <c r="N151" s="1016" t="s">
        <v>2395</v>
      </c>
      <c r="O151" s="1016" t="s">
        <v>2395</v>
      </c>
      <c r="P151" s="1018"/>
      <c r="Q151" s="1018"/>
      <c r="R151" s="1018"/>
      <c r="S151" s="1021"/>
      <c r="T151" s="2480" t="s">
        <v>2422</v>
      </c>
      <c r="U151" s="2630"/>
      <c r="V151" s="2487" t="s">
        <v>2418</v>
      </c>
      <c r="W151" s="2457"/>
      <c r="X151" s="2458"/>
      <c r="Y151" s="2376" t="s">
        <v>1151</v>
      </c>
      <c r="Z151" s="1033"/>
      <c r="AA151" s="2371"/>
      <c r="AB151" s="1016"/>
      <c r="AC151" s="2376" t="s">
        <v>1152</v>
      </c>
      <c r="AD151" s="2371" t="s">
        <v>2733</v>
      </c>
      <c r="AE151" s="2371"/>
      <c r="AF151" s="1017" t="s">
        <v>2428</v>
      </c>
      <c r="AG151" s="1016" t="s">
        <v>2284</v>
      </c>
      <c r="AH151" s="1016"/>
      <c r="AI151" s="1018"/>
      <c r="AJ151" s="1018"/>
      <c r="AK151" s="1016"/>
      <c r="AL151" s="1016" t="s">
        <v>2395</v>
      </c>
      <c r="AM151" s="1018"/>
      <c r="AN151" s="1021"/>
      <c r="AO151" s="2480" t="s">
        <v>2422</v>
      </c>
      <c r="AP151" s="2630"/>
      <c r="AQ151" s="2487" t="s">
        <v>2418</v>
      </c>
      <c r="AR151" s="2457"/>
      <c r="AS151" s="2458"/>
      <c r="AT151" s="2376" t="s">
        <v>1153</v>
      </c>
      <c r="AU151" s="1033"/>
      <c r="AV151" s="2371" t="s">
        <v>2734</v>
      </c>
      <c r="AW151" s="1018"/>
      <c r="AX151" s="1018"/>
      <c r="AY151" s="1018"/>
      <c r="AZ151" s="1018"/>
      <c r="BA151" s="1017" t="s">
        <v>2428</v>
      </c>
      <c r="BB151" s="1016" t="s">
        <v>2284</v>
      </c>
      <c r="BC151" s="1016"/>
      <c r="BD151" s="1016" t="s">
        <v>2395</v>
      </c>
      <c r="BE151" s="1016" t="s">
        <v>2395</v>
      </c>
      <c r="BF151" s="1016"/>
      <c r="BG151" s="1016"/>
      <c r="BH151" s="1016"/>
      <c r="BI151" s="1016" t="s">
        <v>2395</v>
      </c>
      <c r="BJ151" s="2480" t="s">
        <v>2422</v>
      </c>
      <c r="BK151" s="2669"/>
      <c r="BL151" s="2487" t="s">
        <v>2418</v>
      </c>
      <c r="BM151" s="2457"/>
      <c r="BN151" s="2458"/>
      <c r="BO151" s="2292" t="s">
        <v>1154</v>
      </c>
      <c r="BP151" s="2376" t="s">
        <v>1155</v>
      </c>
      <c r="BQ151" s="1016"/>
      <c r="BR151" s="2371" t="s">
        <v>2735</v>
      </c>
      <c r="BS151" s="2201"/>
      <c r="BT151" s="1016"/>
      <c r="BU151" s="1016"/>
      <c r="BV151" s="1017" t="s">
        <v>2428</v>
      </c>
      <c r="BW151" s="1016" t="s">
        <v>2284</v>
      </c>
      <c r="BX151" s="1016"/>
      <c r="BY151" s="1016"/>
      <c r="BZ151" s="1016" t="s">
        <v>2395</v>
      </c>
      <c r="CA151" s="1016"/>
      <c r="CB151" s="1016" t="s">
        <v>2395</v>
      </c>
      <c r="CC151" s="1016"/>
      <c r="CD151" s="1016"/>
      <c r="CE151" s="2480" t="s">
        <v>2422</v>
      </c>
      <c r="CF151" s="2630"/>
      <c r="CG151" s="2487" t="s">
        <v>2418</v>
      </c>
      <c r="CH151" s="2457"/>
      <c r="CI151" s="2458"/>
      <c r="CJ151" s="2022" t="s">
        <v>1144</v>
      </c>
      <c r="CK151" s="1016"/>
      <c r="CL151" s="1260" t="s">
        <v>2724</v>
      </c>
      <c r="CM151" s="1016"/>
      <c r="CN151" s="1016"/>
      <c r="CO151" s="1016"/>
      <c r="CP151" s="2371"/>
      <c r="CQ151" s="1017" t="s">
        <v>2428</v>
      </c>
      <c r="CR151" s="2376" t="s">
        <v>1156</v>
      </c>
      <c r="CS151" s="2371"/>
      <c r="CT151" s="2371" t="s">
        <v>2736</v>
      </c>
      <c r="CU151" s="1016"/>
      <c r="CV151" s="1016"/>
      <c r="CW151" s="1016"/>
      <c r="CX151" s="1016"/>
      <c r="CY151" s="1016"/>
      <c r="CZ151" s="2480" t="s">
        <v>2422</v>
      </c>
      <c r="DA151" s="2630"/>
      <c r="DB151" s="2487" t="s">
        <v>2418</v>
      </c>
      <c r="DC151" s="2457"/>
      <c r="DD151" s="2458"/>
      <c r="DE151" s="2380" t="s">
        <v>2737</v>
      </c>
      <c r="DF151" s="2370"/>
      <c r="DG151" s="2370" t="s">
        <v>2738</v>
      </c>
      <c r="DH151" s="1016"/>
      <c r="DI151" s="1016"/>
      <c r="DJ151" s="2371"/>
      <c r="DK151" s="1016"/>
      <c r="DL151" s="1017" t="s">
        <v>2428</v>
      </c>
      <c r="DM151" s="1034"/>
      <c r="DN151" s="2371"/>
      <c r="DO151" s="1018"/>
      <c r="DP151" s="2289"/>
      <c r="DQ151" s="2376" t="s">
        <v>1157</v>
      </c>
      <c r="DR151" s="2371"/>
      <c r="DS151" s="2371" t="s">
        <v>2739</v>
      </c>
      <c r="DT151" s="1016"/>
      <c r="DU151" s="2480" t="s">
        <v>2422</v>
      </c>
      <c r="DV151" s="2630"/>
      <c r="DW151" s="2487" t="s">
        <v>2418</v>
      </c>
      <c r="DX151" s="2487"/>
      <c r="DY151" s="2488"/>
      <c r="DZ151" s="2376" t="s">
        <v>1158</v>
      </c>
      <c r="EA151" s="1993"/>
      <c r="EB151" s="2371"/>
      <c r="EC151" s="2371" t="s">
        <v>2740</v>
      </c>
      <c r="ED151" s="1033"/>
      <c r="EE151" s="1016"/>
      <c r="EF151" s="2021"/>
      <c r="EG151" s="1233" t="s">
        <v>2428</v>
      </c>
      <c r="EH151" s="1016" t="s">
        <v>2395</v>
      </c>
      <c r="EI151" s="1016"/>
      <c r="EJ151" s="1260"/>
      <c r="EK151" s="2021"/>
      <c r="EL151" s="1035"/>
      <c r="EM151" s="1634"/>
      <c r="EN151" s="2022" t="s">
        <v>1159</v>
      </c>
      <c r="EO151" s="1036"/>
      <c r="EP151" s="2480" t="s">
        <v>2422</v>
      </c>
      <c r="EQ151" s="2630"/>
      <c r="ER151" s="2487" t="s">
        <v>2418</v>
      </c>
      <c r="ES151" s="2487"/>
      <c r="ET151" s="2488"/>
      <c r="EU151" s="962" t="s">
        <v>2741</v>
      </c>
      <c r="EV151" s="1016"/>
      <c r="EW151" s="507" t="s">
        <v>2742</v>
      </c>
      <c r="EX151" s="1016"/>
      <c r="EY151" s="1016"/>
      <c r="EZ151" s="1016"/>
      <c r="FA151" s="1016"/>
      <c r="FB151" s="2295" t="s">
        <v>2428</v>
      </c>
      <c r="FC151" s="1016"/>
      <c r="FD151" s="1016"/>
      <c r="FE151" s="1016"/>
      <c r="FF151" s="1016"/>
      <c r="FG151" s="2342"/>
      <c r="FH151" s="1016"/>
      <c r="FI151" s="1016"/>
      <c r="FJ151" s="1016"/>
      <c r="FK151" s="2480" t="s">
        <v>738</v>
      </c>
      <c r="FL151" s="2481"/>
    </row>
    <row r="152" spans="1:168" s="14" customFormat="1" ht="17.25" customHeight="1">
      <c r="A152" s="2533"/>
      <c r="B152" s="2533"/>
      <c r="C152" s="2534"/>
      <c r="D152" s="923" t="s">
        <v>10</v>
      </c>
      <c r="E152" s="923" t="s">
        <v>11</v>
      </c>
      <c r="F152" s="923" t="s">
        <v>1392</v>
      </c>
      <c r="G152" s="923" t="s">
        <v>380</v>
      </c>
      <c r="H152" s="923" t="s">
        <v>12</v>
      </c>
      <c r="I152" s="923" t="s">
        <v>13</v>
      </c>
      <c r="J152" s="923" t="s">
        <v>14</v>
      </c>
      <c r="K152" s="923" t="s">
        <v>15</v>
      </c>
      <c r="L152" s="923" t="s">
        <v>311</v>
      </c>
      <c r="M152" s="923" t="s">
        <v>360</v>
      </c>
      <c r="N152" s="923" t="s">
        <v>360</v>
      </c>
      <c r="O152" s="923" t="s">
        <v>17</v>
      </c>
      <c r="P152" s="923" t="s">
        <v>18</v>
      </c>
      <c r="Q152" s="923" t="s">
        <v>19</v>
      </c>
      <c r="R152" s="923" t="s">
        <v>88</v>
      </c>
      <c r="S152" s="923" t="s">
        <v>1801</v>
      </c>
      <c r="T152" s="2631"/>
      <c r="U152" s="2632"/>
      <c r="V152" s="2533"/>
      <c r="W152" s="2533"/>
      <c r="X152" s="2534"/>
      <c r="Y152" s="923" t="s">
        <v>88</v>
      </c>
      <c r="Z152" s="923" t="s">
        <v>1801</v>
      </c>
      <c r="AA152" s="923" t="s">
        <v>5</v>
      </c>
      <c r="AB152" s="923" t="s">
        <v>7</v>
      </c>
      <c r="AC152" s="923" t="s">
        <v>227</v>
      </c>
      <c r="AD152" s="923" t="s">
        <v>354</v>
      </c>
      <c r="AE152" s="923" t="s">
        <v>301</v>
      </c>
      <c r="AF152" s="923" t="s">
        <v>302</v>
      </c>
      <c r="AG152" s="923" t="s">
        <v>303</v>
      </c>
      <c r="AH152" s="923" t="s">
        <v>355</v>
      </c>
      <c r="AI152" s="924" t="s">
        <v>378</v>
      </c>
      <c r="AJ152" s="923" t="s">
        <v>307</v>
      </c>
      <c r="AK152" s="924" t="s">
        <v>1388</v>
      </c>
      <c r="AL152" s="923" t="s">
        <v>1389</v>
      </c>
      <c r="AM152" s="923" t="s">
        <v>358</v>
      </c>
      <c r="AN152" s="923" t="s">
        <v>359</v>
      </c>
      <c r="AO152" s="2631"/>
      <c r="AP152" s="2632"/>
      <c r="AQ152" s="2533"/>
      <c r="AR152" s="2533"/>
      <c r="AS152" s="2534"/>
      <c r="AT152" s="923" t="s">
        <v>354</v>
      </c>
      <c r="AU152" s="923" t="s">
        <v>302</v>
      </c>
      <c r="AV152" s="923" t="s">
        <v>303</v>
      </c>
      <c r="AW152" s="923" t="s">
        <v>355</v>
      </c>
      <c r="AX152" s="924" t="s">
        <v>378</v>
      </c>
      <c r="AY152" s="923" t="s">
        <v>307</v>
      </c>
      <c r="AZ152" s="924" t="s">
        <v>1388</v>
      </c>
      <c r="BA152" s="923" t="s">
        <v>1389</v>
      </c>
      <c r="BB152" s="923" t="s">
        <v>358</v>
      </c>
      <c r="BC152" s="923" t="s">
        <v>359</v>
      </c>
      <c r="BD152" s="924" t="s">
        <v>331</v>
      </c>
      <c r="BE152" s="923" t="s">
        <v>10</v>
      </c>
      <c r="BF152" s="923" t="s">
        <v>11</v>
      </c>
      <c r="BG152" s="923" t="s">
        <v>380</v>
      </c>
      <c r="BH152" s="923" t="s">
        <v>12</v>
      </c>
      <c r="BI152" s="923" t="s">
        <v>13</v>
      </c>
      <c r="BJ152" s="2670"/>
      <c r="BK152" s="2671"/>
      <c r="BL152" s="2533"/>
      <c r="BM152" s="2533"/>
      <c r="BN152" s="2534"/>
      <c r="BO152" s="923" t="s">
        <v>7</v>
      </c>
      <c r="BP152" s="923" t="s">
        <v>227</v>
      </c>
      <c r="BQ152" s="923" t="s">
        <v>354</v>
      </c>
      <c r="BR152" s="923" t="s">
        <v>301</v>
      </c>
      <c r="BS152" s="923" t="s">
        <v>302</v>
      </c>
      <c r="BT152" s="923" t="s">
        <v>303</v>
      </c>
      <c r="BU152" s="923" t="s">
        <v>355</v>
      </c>
      <c r="BV152" s="924" t="s">
        <v>378</v>
      </c>
      <c r="BW152" s="923" t="s">
        <v>306</v>
      </c>
      <c r="BX152" s="923" t="s">
        <v>307</v>
      </c>
      <c r="BY152" s="924" t="s">
        <v>1388</v>
      </c>
      <c r="BZ152" s="923" t="s">
        <v>1389</v>
      </c>
      <c r="CA152" s="923" t="s">
        <v>358</v>
      </c>
      <c r="CB152" s="923" t="s">
        <v>359</v>
      </c>
      <c r="CC152" s="924" t="s">
        <v>331</v>
      </c>
      <c r="CD152" s="923" t="s">
        <v>10</v>
      </c>
      <c r="CE152" s="2631"/>
      <c r="CF152" s="2632"/>
      <c r="CG152" s="2533"/>
      <c r="CH152" s="2533"/>
      <c r="CI152" s="2534"/>
      <c r="CJ152" s="923" t="s">
        <v>360</v>
      </c>
      <c r="CK152" s="923" t="s">
        <v>360</v>
      </c>
      <c r="CL152" s="923" t="s">
        <v>17</v>
      </c>
      <c r="CM152" s="923" t="s">
        <v>19</v>
      </c>
      <c r="CN152" s="923" t="s">
        <v>88</v>
      </c>
      <c r="CO152" s="923" t="s">
        <v>1801</v>
      </c>
      <c r="CP152" s="923" t="s">
        <v>5</v>
      </c>
      <c r="CQ152" s="923" t="s">
        <v>7</v>
      </c>
      <c r="CR152" s="923" t="s">
        <v>227</v>
      </c>
      <c r="CS152" s="923" t="s">
        <v>354</v>
      </c>
      <c r="CT152" s="923" t="s">
        <v>301</v>
      </c>
      <c r="CU152" s="923" t="s">
        <v>302</v>
      </c>
      <c r="CV152" s="923" t="s">
        <v>303</v>
      </c>
      <c r="CW152" s="923" t="s">
        <v>355</v>
      </c>
      <c r="CX152" s="924" t="s">
        <v>378</v>
      </c>
      <c r="CY152" s="923" t="s">
        <v>306</v>
      </c>
      <c r="CZ152" s="2631"/>
      <c r="DA152" s="2632"/>
      <c r="DB152" s="2533"/>
      <c r="DC152" s="2533"/>
      <c r="DD152" s="2534"/>
      <c r="DE152" s="923" t="s">
        <v>380</v>
      </c>
      <c r="DF152" s="923" t="s">
        <v>12</v>
      </c>
      <c r="DG152" s="923" t="s">
        <v>13</v>
      </c>
      <c r="DH152" s="923" t="s">
        <v>15</v>
      </c>
      <c r="DI152" s="923" t="s">
        <v>311</v>
      </c>
      <c r="DJ152" s="923" t="s">
        <v>360</v>
      </c>
      <c r="DK152" s="923" t="s">
        <v>360</v>
      </c>
      <c r="DL152" s="923" t="s">
        <v>17</v>
      </c>
      <c r="DM152" s="2285" t="s">
        <v>88</v>
      </c>
      <c r="DN152" s="923" t="s">
        <v>1801</v>
      </c>
      <c r="DO152" s="923" t="s">
        <v>5</v>
      </c>
      <c r="DP152" s="923" t="s">
        <v>7</v>
      </c>
      <c r="DQ152" s="923" t="s">
        <v>227</v>
      </c>
      <c r="DR152" s="923" t="s">
        <v>354</v>
      </c>
      <c r="DS152" s="923" t="s">
        <v>1742</v>
      </c>
      <c r="DT152" s="923" t="s">
        <v>301</v>
      </c>
      <c r="DU152" s="2631"/>
      <c r="DV152" s="2632"/>
      <c r="DW152" s="2537"/>
      <c r="DX152" s="2537"/>
      <c r="DY152" s="2538"/>
      <c r="DZ152" s="923" t="s">
        <v>11</v>
      </c>
      <c r="EA152" s="923" t="s">
        <v>380</v>
      </c>
      <c r="EB152" s="923" t="s">
        <v>12</v>
      </c>
      <c r="EC152" s="923" t="s">
        <v>13</v>
      </c>
      <c r="ED152" s="923" t="s">
        <v>15</v>
      </c>
      <c r="EE152" s="923" t="s">
        <v>311</v>
      </c>
      <c r="EF152" s="923" t="s">
        <v>360</v>
      </c>
      <c r="EG152" s="923" t="s">
        <v>360</v>
      </c>
      <c r="EH152" s="923" t="s">
        <v>17</v>
      </c>
      <c r="EI152" s="923" t="s">
        <v>18</v>
      </c>
      <c r="EJ152" s="923" t="s">
        <v>88</v>
      </c>
      <c r="EK152" s="923" t="s">
        <v>1801</v>
      </c>
      <c r="EL152" s="923" t="s">
        <v>5</v>
      </c>
      <c r="EM152" s="923" t="s">
        <v>7</v>
      </c>
      <c r="EN152" s="923" t="s">
        <v>227</v>
      </c>
      <c r="EO152" s="923" t="s">
        <v>354</v>
      </c>
      <c r="EP152" s="2631"/>
      <c r="EQ152" s="2632"/>
      <c r="ER152" s="2537"/>
      <c r="ES152" s="2537"/>
      <c r="ET152" s="2538"/>
      <c r="EU152" s="923" t="s">
        <v>355</v>
      </c>
      <c r="EV152" s="924" t="s">
        <v>378</v>
      </c>
      <c r="EW152" s="923" t="s">
        <v>306</v>
      </c>
      <c r="EX152" s="923" t="s">
        <v>307</v>
      </c>
      <c r="EY152" s="924" t="s">
        <v>1388</v>
      </c>
      <c r="EZ152" s="923" t="s">
        <v>1389</v>
      </c>
      <c r="FA152" s="923" t="s">
        <v>358</v>
      </c>
      <c r="FB152" s="923" t="s">
        <v>359</v>
      </c>
      <c r="FC152" s="924" t="s">
        <v>331</v>
      </c>
      <c r="FD152" s="923" t="s">
        <v>10</v>
      </c>
      <c r="FE152" s="923" t="s">
        <v>11</v>
      </c>
      <c r="FF152" s="923" t="s">
        <v>1392</v>
      </c>
      <c r="FG152" s="923" t="s">
        <v>380</v>
      </c>
      <c r="FH152" s="923" t="s">
        <v>12</v>
      </c>
      <c r="FI152" s="923" t="s">
        <v>13</v>
      </c>
      <c r="FJ152" s="923" t="s">
        <v>311</v>
      </c>
      <c r="FK152" s="2482"/>
      <c r="FL152" s="2483"/>
    </row>
    <row r="153" spans="1:168" s="14" customFormat="1" ht="15.75" customHeight="1">
      <c r="A153" s="2533"/>
      <c r="B153" s="2533"/>
      <c r="C153" s="2534"/>
      <c r="D153" s="922"/>
      <c r="E153" s="2194" t="s">
        <v>736</v>
      </c>
      <c r="F153" s="922"/>
      <c r="G153" s="922" t="s">
        <v>2497</v>
      </c>
      <c r="H153" s="922"/>
      <c r="I153" s="922"/>
      <c r="J153" s="922"/>
      <c r="K153" s="922"/>
      <c r="L153" s="922"/>
      <c r="M153" s="922" t="s">
        <v>2393</v>
      </c>
      <c r="N153" s="922" t="s">
        <v>2394</v>
      </c>
      <c r="O153" s="922"/>
      <c r="P153" s="862"/>
      <c r="Q153" s="922"/>
      <c r="R153" s="862"/>
      <c r="S153" s="862"/>
      <c r="T153" s="2631"/>
      <c r="U153" s="2632"/>
      <c r="V153" s="2533"/>
      <c r="W153" s="2533"/>
      <c r="X153" s="2534"/>
      <c r="Y153" s="862"/>
      <c r="Z153" s="862"/>
      <c r="AA153" s="922"/>
      <c r="AB153" s="922"/>
      <c r="AC153" s="922" t="s">
        <v>9</v>
      </c>
      <c r="AD153" s="922" t="s">
        <v>9</v>
      </c>
      <c r="AE153" s="922"/>
      <c r="AF153" s="922"/>
      <c r="AG153" s="922"/>
      <c r="AH153" s="922"/>
      <c r="AI153" s="922"/>
      <c r="AJ153" s="922" t="s">
        <v>2395</v>
      </c>
      <c r="AK153" s="922"/>
      <c r="AL153" s="922"/>
      <c r="AM153" s="922" t="s">
        <v>363</v>
      </c>
      <c r="AN153" s="922" t="s">
        <v>364</v>
      </c>
      <c r="AO153" s="2631"/>
      <c r="AP153" s="2632"/>
      <c r="AQ153" s="2533"/>
      <c r="AR153" s="2533"/>
      <c r="AS153" s="2534"/>
      <c r="AT153" s="922" t="s">
        <v>9</v>
      </c>
      <c r="AU153" s="922"/>
      <c r="AV153" s="922"/>
      <c r="AW153" s="922"/>
      <c r="AX153" s="922"/>
      <c r="AY153" s="922" t="s">
        <v>2395</v>
      </c>
      <c r="AZ153" s="922"/>
      <c r="BA153" s="922"/>
      <c r="BB153" s="922" t="s">
        <v>363</v>
      </c>
      <c r="BC153" s="922" t="s">
        <v>364</v>
      </c>
      <c r="BD153" s="922" t="s">
        <v>397</v>
      </c>
      <c r="BE153" s="922"/>
      <c r="BF153" s="2194" t="s">
        <v>736</v>
      </c>
      <c r="BG153" s="922" t="s">
        <v>2497</v>
      </c>
      <c r="BH153" s="922"/>
      <c r="BI153" s="922"/>
      <c r="BJ153" s="2670"/>
      <c r="BK153" s="2671"/>
      <c r="BL153" s="2533"/>
      <c r="BM153" s="2533"/>
      <c r="BN153" s="2534"/>
      <c r="BO153" s="922"/>
      <c r="BP153" s="922" t="s">
        <v>9</v>
      </c>
      <c r="BQ153" s="922" t="s">
        <v>9</v>
      </c>
      <c r="BR153" s="922"/>
      <c r="BS153" s="922"/>
      <c r="BT153" s="922"/>
      <c r="BU153" s="922"/>
      <c r="BV153" s="922"/>
      <c r="BW153" s="922" t="s">
        <v>2395</v>
      </c>
      <c r="BX153" s="922" t="s">
        <v>2395</v>
      </c>
      <c r="BY153" s="922"/>
      <c r="BZ153" s="922"/>
      <c r="CA153" s="922" t="s">
        <v>363</v>
      </c>
      <c r="CB153" s="922" t="s">
        <v>364</v>
      </c>
      <c r="CC153" s="922" t="s">
        <v>397</v>
      </c>
      <c r="CD153" s="922"/>
      <c r="CE153" s="2631"/>
      <c r="CF153" s="2632"/>
      <c r="CG153" s="2533"/>
      <c r="CH153" s="2533"/>
      <c r="CI153" s="2534"/>
      <c r="CJ153" s="922" t="s">
        <v>2393</v>
      </c>
      <c r="CK153" s="922" t="s">
        <v>2394</v>
      </c>
      <c r="CL153" s="922"/>
      <c r="CM153" s="922"/>
      <c r="CN153" s="862"/>
      <c r="CO153" s="862"/>
      <c r="CP153" s="922"/>
      <c r="CQ153" s="922"/>
      <c r="CR153" s="922" t="s">
        <v>9</v>
      </c>
      <c r="CS153" s="922" t="s">
        <v>9</v>
      </c>
      <c r="CT153" s="922"/>
      <c r="CU153" s="922"/>
      <c r="CV153" s="922"/>
      <c r="CW153" s="922"/>
      <c r="CX153" s="922"/>
      <c r="CY153" s="922" t="s">
        <v>2395</v>
      </c>
      <c r="CZ153" s="2631"/>
      <c r="DA153" s="2632"/>
      <c r="DB153" s="2533"/>
      <c r="DC153" s="2533"/>
      <c r="DD153" s="2534"/>
      <c r="DE153" s="922" t="s">
        <v>2497</v>
      </c>
      <c r="DF153" s="922"/>
      <c r="DG153" s="922"/>
      <c r="DH153" s="922"/>
      <c r="DI153" s="922"/>
      <c r="DJ153" s="922" t="s">
        <v>2393</v>
      </c>
      <c r="DK153" s="922" t="s">
        <v>2394</v>
      </c>
      <c r="DL153" s="922"/>
      <c r="DM153" s="862"/>
      <c r="DN153" s="862"/>
      <c r="DO153" s="922"/>
      <c r="DP153" s="922"/>
      <c r="DQ153" s="922" t="s">
        <v>9</v>
      </c>
      <c r="DR153" s="922" t="s">
        <v>9</v>
      </c>
      <c r="DS153" s="922"/>
      <c r="DT153" s="922"/>
      <c r="DU153" s="2631"/>
      <c r="DV153" s="2632"/>
      <c r="DW153" s="2537"/>
      <c r="DX153" s="2537"/>
      <c r="DY153" s="2538"/>
      <c r="DZ153" s="2194" t="s">
        <v>736</v>
      </c>
      <c r="EA153" s="922" t="s">
        <v>2497</v>
      </c>
      <c r="EB153" s="922"/>
      <c r="EC153" s="922"/>
      <c r="ED153" s="922"/>
      <c r="EE153" s="922"/>
      <c r="EF153" s="922" t="s">
        <v>2393</v>
      </c>
      <c r="EG153" s="922" t="s">
        <v>2394</v>
      </c>
      <c r="EH153" s="922"/>
      <c r="EI153" s="862"/>
      <c r="EJ153" s="862"/>
      <c r="EK153" s="862"/>
      <c r="EL153" s="922"/>
      <c r="EM153" s="922"/>
      <c r="EN153" s="922" t="s">
        <v>9</v>
      </c>
      <c r="EO153" s="922" t="s">
        <v>9</v>
      </c>
      <c r="EP153" s="2631"/>
      <c r="EQ153" s="2632"/>
      <c r="ER153" s="2537"/>
      <c r="ES153" s="2537"/>
      <c r="ET153" s="2538"/>
      <c r="EU153" s="922"/>
      <c r="EV153" s="922"/>
      <c r="EW153" s="922" t="s">
        <v>2395</v>
      </c>
      <c r="EX153" s="922" t="s">
        <v>2395</v>
      </c>
      <c r="EY153" s="922"/>
      <c r="EZ153" s="922"/>
      <c r="FA153" s="922" t="s">
        <v>363</v>
      </c>
      <c r="FB153" s="922" t="s">
        <v>364</v>
      </c>
      <c r="FC153" s="922" t="s">
        <v>397</v>
      </c>
      <c r="FD153" s="922"/>
      <c r="FE153" s="2200" t="s">
        <v>736</v>
      </c>
      <c r="FF153" s="922"/>
      <c r="FG153" s="922" t="s">
        <v>2497</v>
      </c>
      <c r="FH153" s="922"/>
      <c r="FI153" s="922"/>
      <c r="FJ153" s="922"/>
      <c r="FK153" s="2482"/>
      <c r="FL153" s="2483"/>
    </row>
    <row r="154" spans="1:168" s="14" customFormat="1" ht="16" customHeight="1">
      <c r="A154" s="2533"/>
      <c r="B154" s="2533"/>
      <c r="C154" s="2534"/>
      <c r="D154" s="390"/>
      <c r="E154" s="390" t="s">
        <v>1751</v>
      </c>
      <c r="F154" s="390"/>
      <c r="G154" s="395"/>
      <c r="H154" s="395"/>
      <c r="I154" s="390" t="s">
        <v>399</v>
      </c>
      <c r="J154" s="390" t="s">
        <v>2603</v>
      </c>
      <c r="K154" s="395"/>
      <c r="L154" s="395" t="s">
        <v>2398</v>
      </c>
      <c r="M154" s="395"/>
      <c r="N154" s="395"/>
      <c r="O154" s="390"/>
      <c r="P154" s="390"/>
      <c r="Q154" s="390"/>
      <c r="R154" s="390"/>
      <c r="S154" s="2674" t="s">
        <v>2401</v>
      </c>
      <c r="T154" s="2631"/>
      <c r="U154" s="2632"/>
      <c r="V154" s="2533"/>
      <c r="W154" s="2533"/>
      <c r="X154" s="2534"/>
      <c r="Y154" s="390"/>
      <c r="Z154" s="2674" t="s">
        <v>2401</v>
      </c>
      <c r="AA154" s="395"/>
      <c r="AB154" s="390"/>
      <c r="AC154" s="395" t="s">
        <v>2743</v>
      </c>
      <c r="AD154" s="395" t="s">
        <v>2744</v>
      </c>
      <c r="AE154" s="390"/>
      <c r="AF154" s="390"/>
      <c r="AG154" s="390" t="s">
        <v>367</v>
      </c>
      <c r="AH154" s="395" t="s">
        <v>395</v>
      </c>
      <c r="AI154" s="395" t="s">
        <v>395</v>
      </c>
      <c r="AJ154" s="390" t="s">
        <v>2398</v>
      </c>
      <c r="AK154" s="390"/>
      <c r="AL154" s="390"/>
      <c r="AM154" s="390" t="s">
        <v>2399</v>
      </c>
      <c r="AN154" s="925" t="s">
        <v>2730</v>
      </c>
      <c r="AO154" s="2631"/>
      <c r="AP154" s="2632"/>
      <c r="AQ154" s="2533"/>
      <c r="AR154" s="2533"/>
      <c r="AS154" s="2534"/>
      <c r="AT154" s="395" t="s">
        <v>2425</v>
      </c>
      <c r="AU154" s="390"/>
      <c r="AV154" s="390" t="s">
        <v>367</v>
      </c>
      <c r="AW154" s="395" t="s">
        <v>395</v>
      </c>
      <c r="AX154" s="395" t="s">
        <v>395</v>
      </c>
      <c r="AY154" s="390" t="s">
        <v>2398</v>
      </c>
      <c r="AZ154" s="390"/>
      <c r="BA154" s="390"/>
      <c r="BB154" s="390" t="s">
        <v>2399</v>
      </c>
      <c r="BC154" s="925" t="s">
        <v>2730</v>
      </c>
      <c r="BD154" s="395" t="s">
        <v>2339</v>
      </c>
      <c r="BE154" s="390"/>
      <c r="BF154" s="390" t="s">
        <v>1751</v>
      </c>
      <c r="BG154" s="390"/>
      <c r="BH154" s="395"/>
      <c r="BI154" s="390" t="s">
        <v>399</v>
      </c>
      <c r="BJ154" s="2670"/>
      <c r="BK154" s="2671"/>
      <c r="BL154" s="2533"/>
      <c r="BM154" s="2533"/>
      <c r="BN154" s="2534"/>
      <c r="BO154" s="390"/>
      <c r="BP154" s="395" t="s">
        <v>2396</v>
      </c>
      <c r="BQ154" s="395" t="s">
        <v>2425</v>
      </c>
      <c r="BR154" s="390"/>
      <c r="BS154" s="390"/>
      <c r="BT154" s="390" t="s">
        <v>367</v>
      </c>
      <c r="BU154" s="395" t="s">
        <v>395</v>
      </c>
      <c r="BV154" s="395" t="s">
        <v>395</v>
      </c>
      <c r="BW154" s="395"/>
      <c r="BX154" s="390" t="s">
        <v>2398</v>
      </c>
      <c r="BY154" s="390"/>
      <c r="BZ154" s="390"/>
      <c r="CA154" s="390" t="s">
        <v>2399</v>
      </c>
      <c r="CB154" s="925" t="s">
        <v>2400</v>
      </c>
      <c r="CC154" s="395" t="s">
        <v>2339</v>
      </c>
      <c r="CD154" s="390"/>
      <c r="CE154" s="2631"/>
      <c r="CF154" s="2632"/>
      <c r="CG154" s="2533"/>
      <c r="CH154" s="2533"/>
      <c r="CI154" s="2534"/>
      <c r="CJ154" s="395"/>
      <c r="CK154" s="395"/>
      <c r="CL154" s="390"/>
      <c r="CM154" s="390"/>
      <c r="CN154" s="390"/>
      <c r="CO154" s="2674" t="s">
        <v>2401</v>
      </c>
      <c r="CP154" s="395"/>
      <c r="CQ154" s="390"/>
      <c r="CR154" s="395" t="s">
        <v>2396</v>
      </c>
      <c r="CS154" s="395" t="s">
        <v>2425</v>
      </c>
      <c r="CT154" s="390"/>
      <c r="CU154" s="390"/>
      <c r="CV154" s="390" t="s">
        <v>367</v>
      </c>
      <c r="CW154" s="395" t="s">
        <v>395</v>
      </c>
      <c r="CX154" s="395" t="s">
        <v>395</v>
      </c>
      <c r="CY154" s="395"/>
      <c r="CZ154" s="2631"/>
      <c r="DA154" s="2632"/>
      <c r="DB154" s="2533"/>
      <c r="DC154" s="2533"/>
      <c r="DD154" s="2534"/>
      <c r="DE154" s="390"/>
      <c r="DF154" s="395"/>
      <c r="DG154" s="390" t="s">
        <v>399</v>
      </c>
      <c r="DH154" s="395"/>
      <c r="DI154" s="395" t="s">
        <v>2398</v>
      </c>
      <c r="DJ154" s="395"/>
      <c r="DK154" s="395"/>
      <c r="DL154" s="390"/>
      <c r="DM154" s="390"/>
      <c r="DN154" s="2674" t="s">
        <v>2401</v>
      </c>
      <c r="DO154" s="395"/>
      <c r="DP154" s="390"/>
      <c r="DQ154" s="395" t="s">
        <v>2396</v>
      </c>
      <c r="DR154" s="395" t="s">
        <v>2425</v>
      </c>
      <c r="DS154" s="390"/>
      <c r="DT154" s="390"/>
      <c r="DU154" s="2631"/>
      <c r="DV154" s="2632"/>
      <c r="DW154" s="2537"/>
      <c r="DX154" s="2537"/>
      <c r="DY154" s="2538"/>
      <c r="DZ154" s="390" t="s">
        <v>1751</v>
      </c>
      <c r="EA154" s="390"/>
      <c r="EB154" s="395"/>
      <c r="EC154" s="390" t="s">
        <v>399</v>
      </c>
      <c r="ED154" s="395"/>
      <c r="EE154" s="395" t="s">
        <v>2398</v>
      </c>
      <c r="EF154" s="934"/>
      <c r="EG154" s="934"/>
      <c r="EH154" s="390"/>
      <c r="EI154" s="390"/>
      <c r="EJ154" s="390"/>
      <c r="EK154" s="2674" t="s">
        <v>2401</v>
      </c>
      <c r="EL154" s="395"/>
      <c r="EM154" s="390"/>
      <c r="EN154" s="395" t="s">
        <v>2396</v>
      </c>
      <c r="EO154" s="395" t="s">
        <v>2425</v>
      </c>
      <c r="EP154" s="2631"/>
      <c r="EQ154" s="2632"/>
      <c r="ER154" s="2537"/>
      <c r="ES154" s="2537"/>
      <c r="ET154" s="2538"/>
      <c r="EU154" s="395" t="s">
        <v>395</v>
      </c>
      <c r="EV154" s="395" t="s">
        <v>395</v>
      </c>
      <c r="EW154" s="395"/>
      <c r="EX154" s="390" t="s">
        <v>2398</v>
      </c>
      <c r="EY154" s="390"/>
      <c r="EZ154" s="390"/>
      <c r="FA154" s="390" t="s">
        <v>2399</v>
      </c>
      <c r="FB154" s="925" t="s">
        <v>2400</v>
      </c>
      <c r="FC154" s="395" t="s">
        <v>2339</v>
      </c>
      <c r="FD154" s="390"/>
      <c r="FE154" s="390" t="s">
        <v>1751</v>
      </c>
      <c r="FF154" s="390"/>
      <c r="FG154" s="942"/>
      <c r="FH154" s="934"/>
      <c r="FI154" s="390" t="s">
        <v>399</v>
      </c>
      <c r="FJ154" s="395" t="s">
        <v>2398</v>
      </c>
      <c r="FK154" s="2482"/>
      <c r="FL154" s="2483"/>
    </row>
    <row r="155" spans="1:168" s="14" customFormat="1" ht="16" customHeight="1">
      <c r="A155" s="2533"/>
      <c r="B155" s="2533"/>
      <c r="C155" s="2534"/>
      <c r="D155" s="390" t="s">
        <v>2697</v>
      </c>
      <c r="E155" s="2700" t="s">
        <v>2408</v>
      </c>
      <c r="F155" s="390" t="s">
        <v>1752</v>
      </c>
      <c r="G155" s="395" t="s">
        <v>148</v>
      </c>
      <c r="H155" s="395" t="s">
        <v>2745</v>
      </c>
      <c r="I155" s="390" t="s">
        <v>2604</v>
      </c>
      <c r="J155" s="390" t="s">
        <v>2605</v>
      </c>
      <c r="K155" s="395" t="s">
        <v>1718</v>
      </c>
      <c r="L155" s="395" t="s">
        <v>2410</v>
      </c>
      <c r="M155" s="395" t="s">
        <v>1654</v>
      </c>
      <c r="N155" s="395" t="s">
        <v>1656</v>
      </c>
      <c r="O155" s="390" t="s">
        <v>2698</v>
      </c>
      <c r="P155" s="390" t="s">
        <v>1767</v>
      </c>
      <c r="Q155" s="390" t="s">
        <v>1818</v>
      </c>
      <c r="R155" s="390" t="s">
        <v>1720</v>
      </c>
      <c r="S155" s="2674"/>
      <c r="T155" s="2631"/>
      <c r="U155" s="2632"/>
      <c r="V155" s="2533"/>
      <c r="W155" s="2533"/>
      <c r="X155" s="2534"/>
      <c r="Y155" s="390" t="s">
        <v>1720</v>
      </c>
      <c r="Z155" s="2674"/>
      <c r="AA155" s="395" t="s">
        <v>2412</v>
      </c>
      <c r="AB155" s="390" t="s">
        <v>2218</v>
      </c>
      <c r="AC155" s="2667" t="s">
        <v>2731</v>
      </c>
      <c r="AD155" s="2667" t="s">
        <v>2731</v>
      </c>
      <c r="AE155" s="390" t="s">
        <v>1612</v>
      </c>
      <c r="AF155" s="390" t="s">
        <v>1613</v>
      </c>
      <c r="AG155" s="395" t="s">
        <v>2403</v>
      </c>
      <c r="AH155" s="395" t="s">
        <v>2404</v>
      </c>
      <c r="AI155" s="395" t="s">
        <v>2746</v>
      </c>
      <c r="AJ155" s="390" t="s">
        <v>2502</v>
      </c>
      <c r="AK155" s="390" t="s">
        <v>1646</v>
      </c>
      <c r="AL155" s="390" t="s">
        <v>1748</v>
      </c>
      <c r="AM155" s="390" t="s">
        <v>2407</v>
      </c>
      <c r="AN155" s="2667" t="s">
        <v>2731</v>
      </c>
      <c r="AO155" s="2631"/>
      <c r="AP155" s="2632"/>
      <c r="AQ155" s="2533"/>
      <c r="AR155" s="2533"/>
      <c r="AS155" s="2534"/>
      <c r="AT155" s="2667" t="s">
        <v>2402</v>
      </c>
      <c r="AU155" s="390" t="s">
        <v>1613</v>
      </c>
      <c r="AV155" s="395" t="s">
        <v>2403</v>
      </c>
      <c r="AW155" s="395" t="s">
        <v>2404</v>
      </c>
      <c r="AX155" s="395" t="s">
        <v>2411</v>
      </c>
      <c r="AY155" s="390" t="s">
        <v>2502</v>
      </c>
      <c r="AZ155" s="390" t="s">
        <v>1646</v>
      </c>
      <c r="BA155" s="390" t="s">
        <v>1748</v>
      </c>
      <c r="BB155" s="390" t="s">
        <v>2407</v>
      </c>
      <c r="BC155" s="2667" t="s">
        <v>2731</v>
      </c>
      <c r="BD155" s="390" t="s">
        <v>2699</v>
      </c>
      <c r="BE155" s="390" t="s">
        <v>2697</v>
      </c>
      <c r="BF155" s="2700" t="s">
        <v>2408</v>
      </c>
      <c r="BG155" s="390" t="s">
        <v>148</v>
      </c>
      <c r="BH155" s="395" t="s">
        <v>400</v>
      </c>
      <c r="BI155" s="390" t="s">
        <v>2604</v>
      </c>
      <c r="BJ155" s="2670"/>
      <c r="BK155" s="2671"/>
      <c r="BL155" s="2533"/>
      <c r="BM155" s="2533"/>
      <c r="BN155" s="2534"/>
      <c r="BO155" s="390" t="s">
        <v>2218</v>
      </c>
      <c r="BP155" s="2667" t="s">
        <v>2402</v>
      </c>
      <c r="BQ155" s="2667" t="s">
        <v>2402</v>
      </c>
      <c r="BR155" s="390" t="s">
        <v>1612</v>
      </c>
      <c r="BS155" s="390" t="s">
        <v>1613</v>
      </c>
      <c r="BT155" s="395" t="s">
        <v>2747</v>
      </c>
      <c r="BU155" s="395" t="s">
        <v>2404</v>
      </c>
      <c r="BV155" s="395" t="s">
        <v>2411</v>
      </c>
      <c r="BW155" s="395" t="s">
        <v>1644</v>
      </c>
      <c r="BX155" s="390" t="s">
        <v>2502</v>
      </c>
      <c r="BY155" s="390" t="s">
        <v>1646</v>
      </c>
      <c r="BZ155" s="390" t="s">
        <v>1748</v>
      </c>
      <c r="CA155" s="390" t="s">
        <v>2407</v>
      </c>
      <c r="CB155" s="2667" t="s">
        <v>2402</v>
      </c>
      <c r="CC155" s="390" t="s">
        <v>2699</v>
      </c>
      <c r="CD155" s="390" t="s">
        <v>2697</v>
      </c>
      <c r="CE155" s="2631"/>
      <c r="CF155" s="2632"/>
      <c r="CG155" s="2533"/>
      <c r="CH155" s="2533"/>
      <c r="CI155" s="2534"/>
      <c r="CJ155" s="395" t="s">
        <v>1654</v>
      </c>
      <c r="CK155" s="395" t="s">
        <v>1656</v>
      </c>
      <c r="CL155" s="390" t="s">
        <v>2698</v>
      </c>
      <c r="CM155" s="390" t="s">
        <v>1818</v>
      </c>
      <c r="CN155" s="390" t="s">
        <v>1720</v>
      </c>
      <c r="CO155" s="2668"/>
      <c r="CP155" s="395" t="s">
        <v>2412</v>
      </c>
      <c r="CQ155" s="390" t="s">
        <v>2218</v>
      </c>
      <c r="CR155" s="2667" t="s">
        <v>2402</v>
      </c>
      <c r="CS155" s="2667" t="s">
        <v>2402</v>
      </c>
      <c r="CT155" s="390" t="s">
        <v>1612</v>
      </c>
      <c r="CU155" s="390" t="s">
        <v>1613</v>
      </c>
      <c r="CV155" s="395" t="s">
        <v>2403</v>
      </c>
      <c r="CW155" s="395" t="s">
        <v>2404</v>
      </c>
      <c r="CX155" s="395" t="s">
        <v>2746</v>
      </c>
      <c r="CY155" s="395" t="s">
        <v>1644</v>
      </c>
      <c r="CZ155" s="2631"/>
      <c r="DA155" s="2632"/>
      <c r="DB155" s="2533"/>
      <c r="DC155" s="2533"/>
      <c r="DD155" s="2534"/>
      <c r="DE155" s="390" t="s">
        <v>148</v>
      </c>
      <c r="DF155" s="395" t="s">
        <v>398</v>
      </c>
      <c r="DG155" s="390" t="s">
        <v>2604</v>
      </c>
      <c r="DH155" s="395" t="s">
        <v>1718</v>
      </c>
      <c r="DI155" s="395" t="s">
        <v>2410</v>
      </c>
      <c r="DJ155" s="395" t="s">
        <v>1654</v>
      </c>
      <c r="DK155" s="395" t="s">
        <v>1656</v>
      </c>
      <c r="DL155" s="390" t="s">
        <v>2698</v>
      </c>
      <c r="DM155" s="390" t="s">
        <v>1720</v>
      </c>
      <c r="DN155" s="2674"/>
      <c r="DO155" s="395" t="s">
        <v>2412</v>
      </c>
      <c r="DP155" s="390" t="s">
        <v>2218</v>
      </c>
      <c r="DQ155" s="2667" t="s">
        <v>2402</v>
      </c>
      <c r="DR155" s="2667" t="s">
        <v>2402</v>
      </c>
      <c r="DS155" s="390" t="s">
        <v>1611</v>
      </c>
      <c r="DT155" s="390" t="s">
        <v>1612</v>
      </c>
      <c r="DU155" s="2631"/>
      <c r="DV155" s="2632"/>
      <c r="DW155" s="2537"/>
      <c r="DX155" s="2537"/>
      <c r="DY155" s="2538"/>
      <c r="DZ155" s="2700" t="s">
        <v>2408</v>
      </c>
      <c r="EA155" s="390" t="s">
        <v>148</v>
      </c>
      <c r="EB155" s="395" t="s">
        <v>1763</v>
      </c>
      <c r="EC155" s="390" t="s">
        <v>2604</v>
      </c>
      <c r="ED155" s="395" t="s">
        <v>1718</v>
      </c>
      <c r="EE155" s="395" t="s">
        <v>2410</v>
      </c>
      <c r="EF155" s="934" t="s">
        <v>1654</v>
      </c>
      <c r="EG155" s="934" t="s">
        <v>1656</v>
      </c>
      <c r="EH155" s="390" t="s">
        <v>2698</v>
      </c>
      <c r="EI155" s="390" t="s">
        <v>1767</v>
      </c>
      <c r="EJ155" s="390" t="s">
        <v>1720</v>
      </c>
      <c r="EK155" s="2668"/>
      <c r="EL155" s="395" t="s">
        <v>2412</v>
      </c>
      <c r="EM155" s="390" t="s">
        <v>2218</v>
      </c>
      <c r="EN155" s="2667" t="s">
        <v>2402</v>
      </c>
      <c r="EO155" s="2667" t="s">
        <v>2402</v>
      </c>
      <c r="EP155" s="2631"/>
      <c r="EQ155" s="2632"/>
      <c r="ER155" s="2537"/>
      <c r="ES155" s="2537"/>
      <c r="ET155" s="2538"/>
      <c r="EU155" s="395" t="s">
        <v>2404</v>
      </c>
      <c r="EV155" s="395" t="s">
        <v>2411</v>
      </c>
      <c r="EW155" s="395" t="s">
        <v>1644</v>
      </c>
      <c r="EX155" s="390" t="s">
        <v>2502</v>
      </c>
      <c r="EY155" s="390" t="s">
        <v>1646</v>
      </c>
      <c r="EZ155" s="390" t="s">
        <v>1748</v>
      </c>
      <c r="FA155" s="390" t="s">
        <v>2407</v>
      </c>
      <c r="FB155" s="2667" t="s">
        <v>2402</v>
      </c>
      <c r="FC155" s="390" t="s">
        <v>2699</v>
      </c>
      <c r="FD155" s="390" t="s">
        <v>2697</v>
      </c>
      <c r="FE155" s="2700" t="s">
        <v>2408</v>
      </c>
      <c r="FF155" s="390" t="s">
        <v>1752</v>
      </c>
      <c r="FG155" s="942" t="s">
        <v>148</v>
      </c>
      <c r="FH155" s="934" t="s">
        <v>398</v>
      </c>
      <c r="FI155" s="942" t="s">
        <v>2604</v>
      </c>
      <c r="FJ155" s="395" t="s">
        <v>2410</v>
      </c>
      <c r="FK155" s="2482"/>
      <c r="FL155" s="2483"/>
    </row>
    <row r="156" spans="1:168" s="14" customFormat="1" ht="16" customHeight="1">
      <c r="A156" s="2533"/>
      <c r="B156" s="2533"/>
      <c r="C156" s="2534"/>
      <c r="D156" s="390"/>
      <c r="E156" s="2700"/>
      <c r="F156" s="390"/>
      <c r="G156" s="390"/>
      <c r="H156" s="395"/>
      <c r="I156" s="395"/>
      <c r="J156" s="995"/>
      <c r="K156" s="395"/>
      <c r="L156" s="395"/>
      <c r="M156" s="390"/>
      <c r="N156" s="390"/>
      <c r="O156" s="395"/>
      <c r="P156" s="390"/>
      <c r="Q156" s="390"/>
      <c r="R156" s="390"/>
      <c r="S156" s="390"/>
      <c r="T156" s="2631"/>
      <c r="U156" s="2632"/>
      <c r="V156" s="2533"/>
      <c r="W156" s="2533"/>
      <c r="X156" s="2534"/>
      <c r="Y156" s="390"/>
      <c r="Z156" s="390"/>
      <c r="AA156" s="395"/>
      <c r="AB156" s="390"/>
      <c r="AC156" s="2667"/>
      <c r="AD156" s="2667"/>
      <c r="AE156" s="390"/>
      <c r="AF156" s="390"/>
      <c r="AG156" s="395"/>
      <c r="AH156" s="395"/>
      <c r="AI156" s="395"/>
      <c r="AJ156" s="390"/>
      <c r="AK156" s="390"/>
      <c r="AL156" s="390"/>
      <c r="AM156" s="390"/>
      <c r="AN156" s="2667"/>
      <c r="AO156" s="2631"/>
      <c r="AP156" s="2632"/>
      <c r="AQ156" s="2533"/>
      <c r="AR156" s="2533"/>
      <c r="AS156" s="2534"/>
      <c r="AT156" s="2667"/>
      <c r="AU156" s="390"/>
      <c r="AV156" s="395"/>
      <c r="AW156" s="395"/>
      <c r="AX156" s="395"/>
      <c r="AY156" s="390"/>
      <c r="AZ156" s="390"/>
      <c r="BA156" s="390"/>
      <c r="BB156" s="390"/>
      <c r="BC156" s="2667"/>
      <c r="BD156" s="390" t="s">
        <v>2700</v>
      </c>
      <c r="BE156" s="390"/>
      <c r="BF156" s="2700"/>
      <c r="BG156" s="390"/>
      <c r="BH156" s="395"/>
      <c r="BI156" s="395"/>
      <c r="BJ156" s="2670"/>
      <c r="BK156" s="2671"/>
      <c r="BL156" s="2533"/>
      <c r="BM156" s="2533"/>
      <c r="BN156" s="2534"/>
      <c r="BO156" s="390"/>
      <c r="BP156" s="2667"/>
      <c r="BQ156" s="2667"/>
      <c r="BR156" s="390"/>
      <c r="BS156" s="390"/>
      <c r="BT156" s="395"/>
      <c r="BU156" s="395"/>
      <c r="BV156" s="395"/>
      <c r="BW156" s="390"/>
      <c r="BX156" s="390"/>
      <c r="BY156" s="390"/>
      <c r="BZ156" s="390"/>
      <c r="CA156" s="390"/>
      <c r="CB156" s="2667"/>
      <c r="CC156" s="390" t="s">
        <v>2700</v>
      </c>
      <c r="CD156" s="390"/>
      <c r="CE156" s="2631"/>
      <c r="CF156" s="2632"/>
      <c r="CG156" s="2533"/>
      <c r="CH156" s="2533"/>
      <c r="CI156" s="2534"/>
      <c r="CJ156" s="390"/>
      <c r="CK156" s="390"/>
      <c r="CL156" s="395"/>
      <c r="CM156" s="390"/>
      <c r="CN156" s="390"/>
      <c r="CO156" s="390"/>
      <c r="CP156" s="395"/>
      <c r="CQ156" s="390"/>
      <c r="CR156" s="2668"/>
      <c r="CS156" s="2668"/>
      <c r="CT156" s="390"/>
      <c r="CU156" s="390"/>
      <c r="CV156" s="395"/>
      <c r="CW156" s="395"/>
      <c r="CX156" s="395"/>
      <c r="CY156" s="390"/>
      <c r="CZ156" s="2631"/>
      <c r="DA156" s="2632"/>
      <c r="DB156" s="2533"/>
      <c r="DC156" s="2533"/>
      <c r="DD156" s="2534"/>
      <c r="DE156" s="390"/>
      <c r="DF156" s="395"/>
      <c r="DG156" s="395"/>
      <c r="DH156" s="395"/>
      <c r="DI156" s="395"/>
      <c r="DJ156" s="390"/>
      <c r="DK156" s="390"/>
      <c r="DL156" s="395"/>
      <c r="DM156" s="390"/>
      <c r="DN156" s="390"/>
      <c r="DO156" s="395"/>
      <c r="DP156" s="390"/>
      <c r="DQ156" s="2668"/>
      <c r="DR156" s="2668"/>
      <c r="DS156" s="390"/>
      <c r="DT156" s="390"/>
      <c r="DU156" s="2631"/>
      <c r="DV156" s="2632"/>
      <c r="DW156" s="2537"/>
      <c r="DX156" s="2537"/>
      <c r="DY156" s="2538"/>
      <c r="DZ156" s="2700"/>
      <c r="EA156" s="390"/>
      <c r="EB156" s="395"/>
      <c r="EC156" s="395"/>
      <c r="ED156" s="395"/>
      <c r="EE156" s="395"/>
      <c r="EF156" s="390"/>
      <c r="EG156" s="390"/>
      <c r="EH156" s="395"/>
      <c r="EI156" s="390"/>
      <c r="EJ156" s="390"/>
      <c r="EK156" s="390"/>
      <c r="EL156" s="395"/>
      <c r="EM156" s="390"/>
      <c r="EN156" s="2668"/>
      <c r="EO156" s="2668"/>
      <c r="EP156" s="2631"/>
      <c r="EQ156" s="2632"/>
      <c r="ER156" s="2537"/>
      <c r="ES156" s="2537"/>
      <c r="ET156" s="2538"/>
      <c r="EU156" s="395"/>
      <c r="EV156" s="395"/>
      <c r="EW156" s="390"/>
      <c r="EX156" s="390"/>
      <c r="EY156" s="390"/>
      <c r="EZ156" s="390"/>
      <c r="FA156" s="390"/>
      <c r="FB156" s="2668"/>
      <c r="FC156" s="390" t="s">
        <v>2700</v>
      </c>
      <c r="FD156" s="390"/>
      <c r="FE156" s="2702"/>
      <c r="FF156" s="390"/>
      <c r="FG156" s="390"/>
      <c r="FH156" s="395"/>
      <c r="FI156" s="395"/>
      <c r="FJ156" s="395"/>
      <c r="FK156" s="2482"/>
      <c r="FL156" s="2483"/>
    </row>
    <row r="157" spans="1:168" s="35" customFormat="1" ht="18.75" customHeight="1">
      <c r="A157" s="2535"/>
      <c r="B157" s="2535"/>
      <c r="C157" s="2536"/>
      <c r="D157" s="1815" t="s">
        <v>2417</v>
      </c>
      <c r="E157" s="1815" t="s">
        <v>2417</v>
      </c>
      <c r="F157" s="1815" t="s">
        <v>2417</v>
      </c>
      <c r="G157" s="1816" t="s">
        <v>2415</v>
      </c>
      <c r="H157" s="1816" t="s">
        <v>2415</v>
      </c>
      <c r="I157" s="1816" t="s">
        <v>2415</v>
      </c>
      <c r="J157" s="1816" t="s">
        <v>2415</v>
      </c>
      <c r="K157" s="1816" t="s">
        <v>2415</v>
      </c>
      <c r="L157" s="1815" t="s">
        <v>2417</v>
      </c>
      <c r="M157" s="1816" t="s">
        <v>2415</v>
      </c>
      <c r="N157" s="1816" t="s">
        <v>2415</v>
      </c>
      <c r="O157" s="2287" t="s">
        <v>2701</v>
      </c>
      <c r="P157" s="1815" t="s">
        <v>744</v>
      </c>
      <c r="Q157" s="1815" t="s">
        <v>2194</v>
      </c>
      <c r="R157" s="1815" t="s">
        <v>2194</v>
      </c>
      <c r="S157" s="1815" t="s">
        <v>2194</v>
      </c>
      <c r="T157" s="2633"/>
      <c r="U157" s="2634"/>
      <c r="V157" s="2535"/>
      <c r="W157" s="2535"/>
      <c r="X157" s="2536"/>
      <c r="Y157" s="1815" t="s">
        <v>2194</v>
      </c>
      <c r="Z157" s="1815" t="s">
        <v>2194</v>
      </c>
      <c r="AA157" s="1815" t="s">
        <v>316</v>
      </c>
      <c r="AB157" s="1815" t="s">
        <v>2194</v>
      </c>
      <c r="AC157" s="1815" t="s">
        <v>2197</v>
      </c>
      <c r="AD157" s="1815" t="s">
        <v>2197</v>
      </c>
      <c r="AE157" s="1815" t="s">
        <v>2197</v>
      </c>
      <c r="AF157" s="1815" t="s">
        <v>2197</v>
      </c>
      <c r="AG157" s="1815" t="s">
        <v>2197</v>
      </c>
      <c r="AH157" s="1815" t="s">
        <v>2197</v>
      </c>
      <c r="AI157" s="1815" t="s">
        <v>2197</v>
      </c>
      <c r="AJ157" s="1816" t="s">
        <v>2426</v>
      </c>
      <c r="AK157" s="1815" t="s">
        <v>2194</v>
      </c>
      <c r="AL157" s="1815" t="s">
        <v>2194</v>
      </c>
      <c r="AM157" s="1815" t="s">
        <v>2197</v>
      </c>
      <c r="AN157" s="1815" t="s">
        <v>2197</v>
      </c>
      <c r="AO157" s="2633"/>
      <c r="AP157" s="2634"/>
      <c r="AQ157" s="2535"/>
      <c r="AR157" s="2535"/>
      <c r="AS157" s="2536"/>
      <c r="AT157" s="1815" t="s">
        <v>2197</v>
      </c>
      <c r="AU157" s="1815" t="s">
        <v>2197</v>
      </c>
      <c r="AV157" s="1815" t="s">
        <v>2197</v>
      </c>
      <c r="AW157" s="1815" t="s">
        <v>2197</v>
      </c>
      <c r="AX157" s="1815" t="s">
        <v>2197</v>
      </c>
      <c r="AY157" s="1816" t="s">
        <v>2426</v>
      </c>
      <c r="AZ157" s="1815" t="s">
        <v>2194</v>
      </c>
      <c r="BA157" s="1815" t="s">
        <v>2194</v>
      </c>
      <c r="BB157" s="1815" t="s">
        <v>2197</v>
      </c>
      <c r="BC157" s="1815" t="s">
        <v>2197</v>
      </c>
      <c r="BD157" s="1815" t="s">
        <v>2417</v>
      </c>
      <c r="BE157" s="1815" t="s">
        <v>2417</v>
      </c>
      <c r="BF157" s="1815" t="s">
        <v>2417</v>
      </c>
      <c r="BG157" s="1816" t="s">
        <v>2415</v>
      </c>
      <c r="BH157" s="1816" t="s">
        <v>2415</v>
      </c>
      <c r="BI157" s="1816" t="s">
        <v>2415</v>
      </c>
      <c r="BJ157" s="2672"/>
      <c r="BK157" s="2673"/>
      <c r="BL157" s="2535"/>
      <c r="BM157" s="2535"/>
      <c r="BN157" s="2536"/>
      <c r="BO157" s="1815" t="s">
        <v>2194</v>
      </c>
      <c r="BP157" s="1815" t="s">
        <v>2197</v>
      </c>
      <c r="BQ157" s="1815" t="s">
        <v>2197</v>
      </c>
      <c r="BR157" s="1815" t="s">
        <v>2197</v>
      </c>
      <c r="BS157" s="1815" t="s">
        <v>2197</v>
      </c>
      <c r="BT157" s="1815" t="s">
        <v>2197</v>
      </c>
      <c r="BU157" s="1815" t="s">
        <v>2197</v>
      </c>
      <c r="BV157" s="1815" t="s">
        <v>2197</v>
      </c>
      <c r="BW157" s="1815" t="s">
        <v>2197</v>
      </c>
      <c r="BX157" s="1816" t="s">
        <v>2426</v>
      </c>
      <c r="BY157" s="1815" t="s">
        <v>2194</v>
      </c>
      <c r="BZ157" s="1815" t="s">
        <v>2194</v>
      </c>
      <c r="CA157" s="1815" t="s">
        <v>2197</v>
      </c>
      <c r="CB157" s="1815" t="s">
        <v>2197</v>
      </c>
      <c r="CC157" s="1815" t="s">
        <v>2417</v>
      </c>
      <c r="CD157" s="1815" t="s">
        <v>2417</v>
      </c>
      <c r="CE157" s="2633"/>
      <c r="CF157" s="2634"/>
      <c r="CG157" s="2535"/>
      <c r="CH157" s="2535"/>
      <c r="CI157" s="2536"/>
      <c r="CJ157" s="1816" t="s">
        <v>2415</v>
      </c>
      <c r="CK157" s="1816" t="s">
        <v>2415</v>
      </c>
      <c r="CL157" s="2287" t="s">
        <v>2701</v>
      </c>
      <c r="CM157" s="1815" t="s">
        <v>2194</v>
      </c>
      <c r="CN157" s="1815" t="s">
        <v>2194</v>
      </c>
      <c r="CO157" s="1815" t="s">
        <v>2194</v>
      </c>
      <c r="CP157" s="1815" t="s">
        <v>316</v>
      </c>
      <c r="CQ157" s="1815" t="s">
        <v>2194</v>
      </c>
      <c r="CR157" s="1815" t="s">
        <v>2197</v>
      </c>
      <c r="CS157" s="1815" t="s">
        <v>2197</v>
      </c>
      <c r="CT157" s="1815" t="s">
        <v>2197</v>
      </c>
      <c r="CU157" s="1815" t="s">
        <v>2197</v>
      </c>
      <c r="CV157" s="1815" t="s">
        <v>2197</v>
      </c>
      <c r="CW157" s="1815" t="s">
        <v>2197</v>
      </c>
      <c r="CX157" s="1815" t="s">
        <v>2197</v>
      </c>
      <c r="CY157" s="1815" t="s">
        <v>2197</v>
      </c>
      <c r="CZ157" s="2633"/>
      <c r="DA157" s="2634"/>
      <c r="DB157" s="2535"/>
      <c r="DC157" s="2535"/>
      <c r="DD157" s="2536"/>
      <c r="DE157" s="1816" t="s">
        <v>2415</v>
      </c>
      <c r="DF157" s="1816" t="s">
        <v>2415</v>
      </c>
      <c r="DG157" s="1816" t="s">
        <v>2415</v>
      </c>
      <c r="DH157" s="1816" t="s">
        <v>2415</v>
      </c>
      <c r="DI157" s="1815" t="s">
        <v>2417</v>
      </c>
      <c r="DJ157" s="1816" t="s">
        <v>2415</v>
      </c>
      <c r="DK157" s="1816" t="s">
        <v>2415</v>
      </c>
      <c r="DL157" s="2287" t="s">
        <v>2701</v>
      </c>
      <c r="DM157" s="1815" t="s">
        <v>2194</v>
      </c>
      <c r="DN157" s="1815" t="s">
        <v>2194</v>
      </c>
      <c r="DO157" s="1815" t="s">
        <v>316</v>
      </c>
      <c r="DP157" s="1815" t="s">
        <v>2194</v>
      </c>
      <c r="DQ157" s="1815" t="s">
        <v>2197</v>
      </c>
      <c r="DR157" s="1815" t="s">
        <v>2197</v>
      </c>
      <c r="DS157" s="1815" t="s">
        <v>2197</v>
      </c>
      <c r="DT157" s="1815" t="s">
        <v>2197</v>
      </c>
      <c r="DU157" s="2633"/>
      <c r="DV157" s="2634"/>
      <c r="DW157" s="2539"/>
      <c r="DX157" s="2539"/>
      <c r="DY157" s="2540"/>
      <c r="DZ157" s="1815" t="s">
        <v>2417</v>
      </c>
      <c r="EA157" s="1816" t="s">
        <v>2415</v>
      </c>
      <c r="EB157" s="1816" t="s">
        <v>2415</v>
      </c>
      <c r="EC157" s="1816" t="s">
        <v>2415</v>
      </c>
      <c r="ED157" s="1816" t="s">
        <v>2415</v>
      </c>
      <c r="EE157" s="1815" t="s">
        <v>2417</v>
      </c>
      <c r="EF157" s="1816" t="s">
        <v>2415</v>
      </c>
      <c r="EG157" s="1816" t="s">
        <v>2415</v>
      </c>
      <c r="EH157" s="2287" t="s">
        <v>2701</v>
      </c>
      <c r="EI157" s="1815" t="s">
        <v>744</v>
      </c>
      <c r="EJ157" s="1815" t="s">
        <v>2194</v>
      </c>
      <c r="EK157" s="1815" t="s">
        <v>2194</v>
      </c>
      <c r="EL157" s="1815" t="s">
        <v>316</v>
      </c>
      <c r="EM157" s="1815" t="s">
        <v>2194</v>
      </c>
      <c r="EN157" s="1815" t="s">
        <v>2197</v>
      </c>
      <c r="EO157" s="1815" t="s">
        <v>2197</v>
      </c>
      <c r="EP157" s="2633"/>
      <c r="EQ157" s="2634"/>
      <c r="ER157" s="2539"/>
      <c r="ES157" s="2539"/>
      <c r="ET157" s="2540"/>
      <c r="EU157" s="1815" t="s">
        <v>2197</v>
      </c>
      <c r="EV157" s="1815" t="s">
        <v>2197</v>
      </c>
      <c r="EW157" s="1815" t="s">
        <v>2197</v>
      </c>
      <c r="EX157" s="1816" t="s">
        <v>2426</v>
      </c>
      <c r="EY157" s="1815" t="s">
        <v>2194</v>
      </c>
      <c r="EZ157" s="1815" t="s">
        <v>2194</v>
      </c>
      <c r="FA157" s="1815" t="s">
        <v>2197</v>
      </c>
      <c r="FB157" s="1815" t="s">
        <v>2197</v>
      </c>
      <c r="FC157" s="1815" t="s">
        <v>2417</v>
      </c>
      <c r="FD157" s="1815" t="s">
        <v>2417</v>
      </c>
      <c r="FE157" s="1815" t="s">
        <v>2417</v>
      </c>
      <c r="FF157" s="1815" t="s">
        <v>2417</v>
      </c>
      <c r="FG157" s="1816" t="s">
        <v>2415</v>
      </c>
      <c r="FH157" s="1816" t="s">
        <v>2415</v>
      </c>
      <c r="FI157" s="1816" t="s">
        <v>2415</v>
      </c>
      <c r="FJ157" s="1815" t="s">
        <v>2417</v>
      </c>
      <c r="FK157" s="2484"/>
      <c r="FL157" s="2485"/>
    </row>
    <row r="158" spans="1:168" ht="19.5" customHeight="1">
      <c r="A158" s="620">
        <v>40544</v>
      </c>
      <c r="B158" s="64">
        <v>40544</v>
      </c>
      <c r="C158" s="990">
        <v>40544</v>
      </c>
      <c r="D158" s="2355">
        <v>14079879</v>
      </c>
      <c r="E158" s="2355">
        <v>33660712</v>
      </c>
      <c r="F158" s="2354">
        <v>72496</v>
      </c>
      <c r="G158" s="2355">
        <v>10444752</v>
      </c>
      <c r="H158" s="2355">
        <v>80582949</v>
      </c>
      <c r="I158" s="2355">
        <v>4865724</v>
      </c>
      <c r="J158" s="2355">
        <v>100485</v>
      </c>
      <c r="K158" s="2355">
        <v>26745</v>
      </c>
      <c r="L158" s="2355">
        <v>359139</v>
      </c>
      <c r="M158" s="2355">
        <v>1704989</v>
      </c>
      <c r="N158" s="2355">
        <v>1874096</v>
      </c>
      <c r="O158" s="2355">
        <v>10081932</v>
      </c>
      <c r="P158" s="2355" t="s">
        <v>21</v>
      </c>
      <c r="Q158" s="2355" t="s">
        <v>21</v>
      </c>
      <c r="R158" s="2355">
        <v>62196</v>
      </c>
      <c r="S158" s="2355" t="s">
        <v>21</v>
      </c>
      <c r="T158" s="67">
        <v>40544</v>
      </c>
      <c r="U158" s="624">
        <v>40544</v>
      </c>
      <c r="V158" s="620">
        <v>40544</v>
      </c>
      <c r="W158" s="64">
        <v>40544</v>
      </c>
      <c r="X158" s="990">
        <v>40544</v>
      </c>
      <c r="Y158" s="2355">
        <v>48086</v>
      </c>
      <c r="Z158" s="2354" t="s">
        <v>21</v>
      </c>
      <c r="AA158" s="2355">
        <v>47845040</v>
      </c>
      <c r="AB158" s="2355">
        <v>4044394</v>
      </c>
      <c r="AC158" s="2354">
        <v>4905431</v>
      </c>
      <c r="AD158" s="2355">
        <v>11490</v>
      </c>
      <c r="AE158" s="2355" t="s">
        <v>21</v>
      </c>
      <c r="AF158" s="2355" t="s">
        <v>21</v>
      </c>
      <c r="AG158" s="2355">
        <v>6923</v>
      </c>
      <c r="AH158" s="2355">
        <v>58</v>
      </c>
      <c r="AI158" s="2355">
        <v>6865</v>
      </c>
      <c r="AJ158" s="2355">
        <v>3046</v>
      </c>
      <c r="AK158" s="2355" t="s">
        <v>21</v>
      </c>
      <c r="AL158" s="2355" t="s">
        <v>21</v>
      </c>
      <c r="AM158" s="2355" t="s">
        <v>21</v>
      </c>
      <c r="AN158" s="2355">
        <v>4633513</v>
      </c>
      <c r="AO158" s="67">
        <v>40544</v>
      </c>
      <c r="AP158" s="624">
        <v>40544</v>
      </c>
      <c r="AQ158" s="620">
        <v>40544</v>
      </c>
      <c r="AR158" s="64">
        <v>40544</v>
      </c>
      <c r="AS158" s="990">
        <v>40544</v>
      </c>
      <c r="AT158" s="2355">
        <v>813540</v>
      </c>
      <c r="AU158" s="2355">
        <v>12</v>
      </c>
      <c r="AV158" s="2354">
        <v>52701</v>
      </c>
      <c r="AW158" s="2355">
        <v>1620</v>
      </c>
      <c r="AX158" s="2355">
        <v>51081</v>
      </c>
      <c r="AY158" s="2355">
        <v>22735</v>
      </c>
      <c r="AZ158" s="2354">
        <v>940635</v>
      </c>
      <c r="BA158" s="2355" t="s">
        <v>21</v>
      </c>
      <c r="BB158" s="2354" t="s">
        <v>21</v>
      </c>
      <c r="BC158" s="2355">
        <v>35820531</v>
      </c>
      <c r="BD158" s="2355">
        <v>3115817</v>
      </c>
      <c r="BE158" s="2355">
        <v>9506857</v>
      </c>
      <c r="BF158" s="2355">
        <v>28597273</v>
      </c>
      <c r="BG158" s="2355">
        <v>1595447</v>
      </c>
      <c r="BH158" s="2355">
        <v>38653530</v>
      </c>
      <c r="BI158" s="2355">
        <v>1655603</v>
      </c>
      <c r="BJ158" s="67">
        <v>40544</v>
      </c>
      <c r="BK158" s="624">
        <v>40544</v>
      </c>
      <c r="BL158" s="620">
        <v>40544</v>
      </c>
      <c r="BM158" s="64">
        <v>40544</v>
      </c>
      <c r="BN158" s="990">
        <v>40544</v>
      </c>
      <c r="BO158" s="2355">
        <v>15755</v>
      </c>
      <c r="BP158" s="2355">
        <v>4254399</v>
      </c>
      <c r="BQ158" s="2354">
        <v>184247</v>
      </c>
      <c r="BR158" s="2355">
        <v>14039</v>
      </c>
      <c r="BS158" s="2355">
        <v>1703</v>
      </c>
      <c r="BT158" s="2355">
        <v>47126</v>
      </c>
      <c r="BU158" s="2354">
        <v>31657</v>
      </c>
      <c r="BV158" s="2355">
        <v>15469</v>
      </c>
      <c r="BW158" s="2355" t="s">
        <v>21</v>
      </c>
      <c r="BX158" s="2355">
        <v>91478</v>
      </c>
      <c r="BY158" s="2355">
        <v>600</v>
      </c>
      <c r="BZ158" s="2355" t="s">
        <v>21</v>
      </c>
      <c r="CA158" s="2355" t="s">
        <v>21</v>
      </c>
      <c r="CB158" s="2355">
        <v>2598087</v>
      </c>
      <c r="CC158" s="2355" t="s">
        <v>21</v>
      </c>
      <c r="CD158" s="2355">
        <v>877971</v>
      </c>
      <c r="CE158" s="67">
        <v>40544</v>
      </c>
      <c r="CF158" s="624">
        <v>40544</v>
      </c>
      <c r="CG158" s="620">
        <v>40544</v>
      </c>
      <c r="CH158" s="64">
        <v>40544</v>
      </c>
      <c r="CI158" s="990">
        <v>40544</v>
      </c>
      <c r="CJ158" s="2355">
        <v>61340</v>
      </c>
      <c r="CK158" s="2355">
        <v>67214</v>
      </c>
      <c r="CL158" s="2354">
        <v>5178672</v>
      </c>
      <c r="CM158" s="2355" t="s">
        <v>21</v>
      </c>
      <c r="CN158" s="2355">
        <v>14535</v>
      </c>
      <c r="CO158" s="2354" t="s">
        <v>21</v>
      </c>
      <c r="CP158" s="2355">
        <v>2948571</v>
      </c>
      <c r="CQ158" s="2355">
        <v>260516</v>
      </c>
      <c r="CR158" s="2355">
        <v>1665260</v>
      </c>
      <c r="CS158" s="2355">
        <v>42866</v>
      </c>
      <c r="CT158" s="2355">
        <v>11903</v>
      </c>
      <c r="CU158" s="2355">
        <v>12</v>
      </c>
      <c r="CV158" s="2355">
        <v>26588</v>
      </c>
      <c r="CW158" s="2355">
        <v>23200</v>
      </c>
      <c r="CX158" s="2355">
        <v>3387</v>
      </c>
      <c r="CY158" s="2355" t="s">
        <v>21</v>
      </c>
      <c r="CZ158" s="67">
        <v>40544</v>
      </c>
      <c r="DA158" s="624">
        <v>40544</v>
      </c>
      <c r="DB158" s="620">
        <v>40544</v>
      </c>
      <c r="DC158" s="64">
        <v>40544</v>
      </c>
      <c r="DD158" s="990">
        <v>40544</v>
      </c>
      <c r="DE158" s="2355">
        <v>38957</v>
      </c>
      <c r="DF158" s="2355">
        <v>3767</v>
      </c>
      <c r="DG158" s="2355">
        <v>9523</v>
      </c>
      <c r="DH158" s="2354">
        <v>2321</v>
      </c>
      <c r="DI158" s="2355">
        <v>21649</v>
      </c>
      <c r="DJ158" s="2355">
        <v>36224</v>
      </c>
      <c r="DK158" s="2355">
        <v>39236</v>
      </c>
      <c r="DL158" s="2354">
        <v>8209</v>
      </c>
      <c r="DM158" s="2355" t="s">
        <v>21</v>
      </c>
      <c r="DN158" s="2355" t="s">
        <v>21</v>
      </c>
      <c r="DO158" s="2355">
        <v>630456</v>
      </c>
      <c r="DP158" s="2355">
        <v>12976</v>
      </c>
      <c r="DQ158" s="2355">
        <v>70090</v>
      </c>
      <c r="DR158" s="2355">
        <v>26218</v>
      </c>
      <c r="DS158" s="2355">
        <v>1</v>
      </c>
      <c r="DT158" s="2355">
        <v>11271</v>
      </c>
      <c r="DU158" s="67">
        <v>40544</v>
      </c>
      <c r="DV158" s="624">
        <v>40544</v>
      </c>
      <c r="DW158" s="620">
        <v>40544</v>
      </c>
      <c r="DX158" s="64">
        <v>40544</v>
      </c>
      <c r="DY158" s="990">
        <v>40544</v>
      </c>
      <c r="DZ158" s="2355" t="s">
        <v>21</v>
      </c>
      <c r="EA158" s="2355">
        <v>4997456</v>
      </c>
      <c r="EB158" s="2355">
        <v>8193344</v>
      </c>
      <c r="EC158" s="2354">
        <v>1658137</v>
      </c>
      <c r="ED158" s="2355">
        <v>19383</v>
      </c>
      <c r="EE158" s="2355">
        <v>256796</v>
      </c>
      <c r="EF158" s="2355">
        <v>954525</v>
      </c>
      <c r="EG158" s="2354">
        <v>1047578</v>
      </c>
      <c r="EH158" s="2355">
        <v>147317</v>
      </c>
      <c r="EI158" s="2355" t="s">
        <v>21</v>
      </c>
      <c r="EJ158" s="2355" t="s">
        <v>21</v>
      </c>
      <c r="EK158" s="2355" t="s">
        <v>21</v>
      </c>
      <c r="EL158" s="2355">
        <v>13069298</v>
      </c>
      <c r="EM158" s="2355">
        <v>643812</v>
      </c>
      <c r="EN158" s="2355">
        <v>3555174</v>
      </c>
      <c r="EO158" s="2355">
        <v>230482</v>
      </c>
      <c r="EP158" s="67">
        <v>40544</v>
      </c>
      <c r="EQ158" s="624">
        <v>40544</v>
      </c>
      <c r="ER158" s="620">
        <v>40544</v>
      </c>
      <c r="ES158" s="64">
        <v>40544</v>
      </c>
      <c r="ET158" s="990">
        <v>40544</v>
      </c>
      <c r="EU158" s="2355">
        <v>28</v>
      </c>
      <c r="EV158" s="2355">
        <v>178</v>
      </c>
      <c r="EW158" s="2355">
        <v>98898</v>
      </c>
      <c r="EX158" s="2355">
        <v>11343</v>
      </c>
      <c r="EY158" s="2355">
        <v>272945</v>
      </c>
      <c r="EZ158" s="2354" t="s">
        <v>21</v>
      </c>
      <c r="FA158" s="2355" t="s">
        <v>21</v>
      </c>
      <c r="FB158" s="2355">
        <v>33926814</v>
      </c>
      <c r="FC158" s="2355">
        <v>40814296</v>
      </c>
      <c r="FD158" s="2355">
        <v>69192</v>
      </c>
      <c r="FE158" s="2354">
        <v>288297</v>
      </c>
      <c r="FF158" s="2355">
        <v>72496</v>
      </c>
      <c r="FG158" s="2355">
        <v>2161436</v>
      </c>
      <c r="FH158" s="2355">
        <v>18133715</v>
      </c>
      <c r="FI158" s="2354">
        <v>471869</v>
      </c>
      <c r="FJ158" s="2355">
        <v>1933</v>
      </c>
      <c r="FK158" s="67">
        <v>40544</v>
      </c>
      <c r="FL158" s="624">
        <v>40544</v>
      </c>
    </row>
    <row r="159" spans="1:168" ht="14.25" customHeight="1">
      <c r="A159" s="73"/>
      <c r="B159" s="64">
        <v>40909</v>
      </c>
      <c r="C159" s="127"/>
      <c r="D159" s="2355">
        <v>14772005</v>
      </c>
      <c r="E159" s="2355">
        <v>32849711</v>
      </c>
      <c r="F159" s="2355">
        <v>90530</v>
      </c>
      <c r="G159" s="2355">
        <v>10086636</v>
      </c>
      <c r="H159" s="2355">
        <v>81068949</v>
      </c>
      <c r="I159" s="2355">
        <v>4841309</v>
      </c>
      <c r="J159" s="2355">
        <v>90128</v>
      </c>
      <c r="K159" s="2355">
        <v>25644</v>
      </c>
      <c r="L159" s="2355">
        <v>417145</v>
      </c>
      <c r="M159" s="2355">
        <v>1708416</v>
      </c>
      <c r="N159" s="2355">
        <v>1875303</v>
      </c>
      <c r="O159" s="2355">
        <v>10493943</v>
      </c>
      <c r="P159" s="2355" t="s">
        <v>21</v>
      </c>
      <c r="Q159" s="2355" t="s">
        <v>21</v>
      </c>
      <c r="R159" s="2355">
        <v>62683</v>
      </c>
      <c r="S159" s="2355" t="s">
        <v>21</v>
      </c>
      <c r="T159" s="67">
        <v>40909</v>
      </c>
      <c r="U159" s="624">
        <v>40909</v>
      </c>
      <c r="V159" s="73"/>
      <c r="W159" s="64">
        <v>40909</v>
      </c>
      <c r="X159" s="127"/>
      <c r="Y159" s="2355">
        <v>48146</v>
      </c>
      <c r="Z159" s="2355" t="s">
        <v>21</v>
      </c>
      <c r="AA159" s="2355">
        <v>47958862</v>
      </c>
      <c r="AB159" s="2355">
        <v>3973156</v>
      </c>
      <c r="AC159" s="2355">
        <v>4805253</v>
      </c>
      <c r="AD159" s="2355">
        <v>8266</v>
      </c>
      <c r="AE159" s="2355" t="s">
        <v>21</v>
      </c>
      <c r="AF159" s="2355" t="s">
        <v>21</v>
      </c>
      <c r="AG159" s="2355">
        <v>5109</v>
      </c>
      <c r="AH159" s="2355">
        <v>54</v>
      </c>
      <c r="AI159" s="2355">
        <v>5055</v>
      </c>
      <c r="AJ159" s="2355">
        <v>1967</v>
      </c>
      <c r="AK159" s="2355">
        <v>202</v>
      </c>
      <c r="AL159" s="2355" t="s">
        <v>21</v>
      </c>
      <c r="AM159" s="2355" t="s">
        <v>21</v>
      </c>
      <c r="AN159" s="2355">
        <v>4538466</v>
      </c>
      <c r="AO159" s="67">
        <v>40909</v>
      </c>
      <c r="AP159" s="624">
        <v>40909</v>
      </c>
      <c r="AQ159" s="73"/>
      <c r="AR159" s="64">
        <v>40909</v>
      </c>
      <c r="AS159" s="127"/>
      <c r="AT159" s="2355">
        <v>820721</v>
      </c>
      <c r="AU159" s="2355">
        <v>13</v>
      </c>
      <c r="AV159" s="2355">
        <v>35490</v>
      </c>
      <c r="AW159" s="2355">
        <v>1574</v>
      </c>
      <c r="AX159" s="2355">
        <v>33916</v>
      </c>
      <c r="AY159" s="2355">
        <v>15586</v>
      </c>
      <c r="AZ159" s="2355">
        <v>986188</v>
      </c>
      <c r="BA159" s="2355" t="s">
        <v>21</v>
      </c>
      <c r="BB159" s="2355" t="s">
        <v>21</v>
      </c>
      <c r="BC159" s="2355">
        <v>36091484</v>
      </c>
      <c r="BD159" s="2355">
        <v>3735033</v>
      </c>
      <c r="BE159" s="2355">
        <v>10138249</v>
      </c>
      <c r="BF159" s="2355">
        <v>27818670</v>
      </c>
      <c r="BG159" s="2355">
        <v>1461330</v>
      </c>
      <c r="BH159" s="2355">
        <v>39026886</v>
      </c>
      <c r="BI159" s="2355">
        <v>1548439</v>
      </c>
      <c r="BJ159" s="67">
        <v>40909</v>
      </c>
      <c r="BK159" s="624">
        <v>40909</v>
      </c>
      <c r="BL159" s="73"/>
      <c r="BM159" s="64">
        <v>40909</v>
      </c>
      <c r="BN159" s="127"/>
      <c r="BO159" s="2355">
        <v>18936</v>
      </c>
      <c r="BP159" s="2355">
        <v>4311032</v>
      </c>
      <c r="BQ159" s="2355">
        <v>171268</v>
      </c>
      <c r="BR159" s="2355">
        <v>11287</v>
      </c>
      <c r="BS159" s="2355">
        <v>1689</v>
      </c>
      <c r="BT159" s="2355">
        <v>43941</v>
      </c>
      <c r="BU159" s="2355">
        <v>33869</v>
      </c>
      <c r="BV159" s="2355">
        <v>10072</v>
      </c>
      <c r="BW159" s="2355" t="s">
        <v>21</v>
      </c>
      <c r="BX159" s="2355">
        <v>86691</v>
      </c>
      <c r="BY159" s="2355" t="s">
        <v>21</v>
      </c>
      <c r="BZ159" s="2355" t="s">
        <v>21</v>
      </c>
      <c r="CA159" s="2355" t="s">
        <v>21</v>
      </c>
      <c r="CB159" s="2355">
        <v>2653312</v>
      </c>
      <c r="CC159" s="2355" t="s">
        <v>21</v>
      </c>
      <c r="CD159" s="2355">
        <v>938837</v>
      </c>
      <c r="CE159" s="67">
        <v>40909</v>
      </c>
      <c r="CF159" s="624">
        <v>40909</v>
      </c>
      <c r="CG159" s="73"/>
      <c r="CH159" s="64">
        <v>40909</v>
      </c>
      <c r="CI159" s="127"/>
      <c r="CJ159" s="2355">
        <v>62809</v>
      </c>
      <c r="CK159" s="2355">
        <v>68825</v>
      </c>
      <c r="CL159" s="2355">
        <v>5082544</v>
      </c>
      <c r="CM159" s="2355" t="s">
        <v>21</v>
      </c>
      <c r="CN159" s="2355">
        <v>14745</v>
      </c>
      <c r="CO159" s="2355" t="s">
        <v>21</v>
      </c>
      <c r="CP159" s="2355">
        <v>2878057</v>
      </c>
      <c r="CQ159" s="2355">
        <v>250534</v>
      </c>
      <c r="CR159" s="2355">
        <v>1717719</v>
      </c>
      <c r="CS159" s="2355">
        <v>38986</v>
      </c>
      <c r="CT159" s="2355">
        <v>10719</v>
      </c>
      <c r="CU159" s="2355">
        <v>12</v>
      </c>
      <c r="CV159" s="2355">
        <v>26125</v>
      </c>
      <c r="CW159" s="2355">
        <v>23935</v>
      </c>
      <c r="CX159" s="2355">
        <v>2190</v>
      </c>
      <c r="CY159" s="2355" t="s">
        <v>21</v>
      </c>
      <c r="CZ159" s="67">
        <v>40909</v>
      </c>
      <c r="DA159" s="624">
        <v>40909</v>
      </c>
      <c r="DB159" s="73"/>
      <c r="DC159" s="64">
        <v>40909</v>
      </c>
      <c r="DD159" s="127"/>
      <c r="DE159" s="2355">
        <v>37526</v>
      </c>
      <c r="DF159" s="2355">
        <v>4298</v>
      </c>
      <c r="DG159" s="2355">
        <v>9727</v>
      </c>
      <c r="DH159" s="2355">
        <v>2012</v>
      </c>
      <c r="DI159" s="2355">
        <v>20214</v>
      </c>
      <c r="DJ159" s="2355">
        <v>40693</v>
      </c>
      <c r="DK159" s="2355">
        <v>42294</v>
      </c>
      <c r="DL159" s="2355">
        <v>7909</v>
      </c>
      <c r="DM159" s="2355" t="s">
        <v>21</v>
      </c>
      <c r="DN159" s="2355" t="s">
        <v>21</v>
      </c>
      <c r="DO159" s="2355">
        <v>672172</v>
      </c>
      <c r="DP159" s="2355">
        <v>13497</v>
      </c>
      <c r="DQ159" s="2355">
        <v>70139</v>
      </c>
      <c r="DR159" s="2355">
        <v>26186</v>
      </c>
      <c r="DS159" s="2355" t="s">
        <v>21</v>
      </c>
      <c r="DT159" s="2355">
        <v>11521</v>
      </c>
      <c r="DU159" s="67">
        <v>40909</v>
      </c>
      <c r="DV159" s="624">
        <v>40909</v>
      </c>
      <c r="DW159" s="73"/>
      <c r="DX159" s="64">
        <v>40909</v>
      </c>
      <c r="DY159" s="127"/>
      <c r="DZ159" s="2355" t="s">
        <v>21</v>
      </c>
      <c r="EA159" s="2355">
        <v>4928109</v>
      </c>
      <c r="EB159" s="2355">
        <v>8013257</v>
      </c>
      <c r="EC159" s="2355">
        <v>1710499</v>
      </c>
      <c r="ED159" s="2355">
        <v>18495</v>
      </c>
      <c r="EE159" s="2355">
        <v>305443</v>
      </c>
      <c r="EF159" s="2355">
        <v>953952</v>
      </c>
      <c r="EG159" s="2355">
        <v>1046434</v>
      </c>
      <c r="EH159" s="2355">
        <v>145891</v>
      </c>
      <c r="EI159" s="2355" t="s">
        <v>21</v>
      </c>
      <c r="EJ159" s="2355" t="s">
        <v>21</v>
      </c>
      <c r="EK159" s="2355" t="s">
        <v>21</v>
      </c>
      <c r="EL159" s="2355">
        <v>12935463</v>
      </c>
      <c r="EM159" s="2355">
        <v>585482</v>
      </c>
      <c r="EN159" s="2355">
        <v>3570486</v>
      </c>
      <c r="EO159" s="2355">
        <v>216651</v>
      </c>
      <c r="EP159" s="67">
        <v>40909</v>
      </c>
      <c r="EQ159" s="624">
        <v>40909</v>
      </c>
      <c r="ER159" s="73"/>
      <c r="ES159" s="64">
        <v>40909</v>
      </c>
      <c r="ET159" s="127"/>
      <c r="EU159" s="2355">
        <v>20</v>
      </c>
      <c r="EV159" s="2355">
        <v>172</v>
      </c>
      <c r="EW159" s="2355">
        <v>111136</v>
      </c>
      <c r="EX159" s="2355">
        <v>8977</v>
      </c>
      <c r="EY159" s="2355">
        <v>213601</v>
      </c>
      <c r="EZ159" s="2355" t="s">
        <v>21</v>
      </c>
      <c r="FA159" s="2355" t="s">
        <v>21</v>
      </c>
      <c r="FB159" s="2355">
        <v>32880612</v>
      </c>
      <c r="FC159" s="2355">
        <v>39487019</v>
      </c>
      <c r="FD159" s="2355">
        <v>68808</v>
      </c>
      <c r="FE159" s="2355">
        <v>257864</v>
      </c>
      <c r="FF159" s="2355">
        <v>90530</v>
      </c>
      <c r="FG159" s="2355">
        <v>2012994</v>
      </c>
      <c r="FH159" s="2355">
        <v>18557048</v>
      </c>
      <c r="FI159" s="2355">
        <v>471329</v>
      </c>
      <c r="FJ159" s="2355">
        <v>1476</v>
      </c>
      <c r="FK159" s="67">
        <v>40909</v>
      </c>
      <c r="FL159" s="624">
        <v>40909</v>
      </c>
    </row>
    <row r="160" spans="1:168" ht="14.25" customHeight="1">
      <c r="A160" s="73"/>
      <c r="B160" s="64">
        <v>41275</v>
      </c>
      <c r="C160" s="127"/>
      <c r="D160" s="2355">
        <v>16212152</v>
      </c>
      <c r="E160" s="2355">
        <v>33903050</v>
      </c>
      <c r="F160" s="2355">
        <v>93046</v>
      </c>
      <c r="G160" s="2355">
        <v>10082830</v>
      </c>
      <c r="H160" s="2355">
        <v>86231358</v>
      </c>
      <c r="I160" s="2355">
        <v>4868914</v>
      </c>
      <c r="J160" s="2355">
        <v>86424</v>
      </c>
      <c r="K160" s="2355">
        <v>27377</v>
      </c>
      <c r="L160" s="2355">
        <v>459025</v>
      </c>
      <c r="M160" s="2355">
        <v>1712714</v>
      </c>
      <c r="N160" s="2355">
        <v>1876009</v>
      </c>
      <c r="O160" s="2355">
        <v>11275381</v>
      </c>
      <c r="P160" s="2355" t="s">
        <v>21</v>
      </c>
      <c r="Q160" s="2355">
        <v>13941</v>
      </c>
      <c r="R160" s="2355">
        <v>198327</v>
      </c>
      <c r="S160" s="2355" t="s">
        <v>21</v>
      </c>
      <c r="T160" s="67">
        <v>41275</v>
      </c>
      <c r="U160" s="624">
        <v>41275</v>
      </c>
      <c r="V160" s="73"/>
      <c r="W160" s="64">
        <v>41275</v>
      </c>
      <c r="X160" s="127"/>
      <c r="Y160" s="2355">
        <v>49412</v>
      </c>
      <c r="Z160" s="2355" t="s">
        <v>21</v>
      </c>
      <c r="AA160" s="2355">
        <v>47570718</v>
      </c>
      <c r="AB160" s="2355">
        <v>4075628</v>
      </c>
      <c r="AC160" s="2355">
        <v>4907166</v>
      </c>
      <c r="AD160" s="2355">
        <v>5218</v>
      </c>
      <c r="AE160" s="2355">
        <v>12</v>
      </c>
      <c r="AF160" s="2355">
        <v>1</v>
      </c>
      <c r="AG160" s="2355">
        <v>3780</v>
      </c>
      <c r="AH160" s="2355">
        <v>56</v>
      </c>
      <c r="AI160" s="2355">
        <v>3725</v>
      </c>
      <c r="AJ160" s="2355">
        <v>851</v>
      </c>
      <c r="AK160" s="2355" t="s">
        <v>21</v>
      </c>
      <c r="AL160" s="2355" t="s">
        <v>21</v>
      </c>
      <c r="AM160" s="2355" t="s">
        <v>21</v>
      </c>
      <c r="AN160" s="2355">
        <v>4643157</v>
      </c>
      <c r="AO160" s="67">
        <v>41275</v>
      </c>
      <c r="AP160" s="624">
        <v>41275</v>
      </c>
      <c r="AQ160" s="73"/>
      <c r="AR160" s="64">
        <v>41275</v>
      </c>
      <c r="AS160" s="127"/>
      <c r="AT160" s="2355">
        <v>746971</v>
      </c>
      <c r="AU160" s="2355">
        <v>15</v>
      </c>
      <c r="AV160" s="2355">
        <v>15040</v>
      </c>
      <c r="AW160" s="2355">
        <v>1687</v>
      </c>
      <c r="AX160" s="2355">
        <v>13352</v>
      </c>
      <c r="AY160" s="2355">
        <v>8270</v>
      </c>
      <c r="AZ160" s="2355">
        <v>931829</v>
      </c>
      <c r="BA160" s="2355" t="s">
        <v>21</v>
      </c>
      <c r="BB160" s="2355" t="s">
        <v>21</v>
      </c>
      <c r="BC160" s="2355">
        <v>37830008</v>
      </c>
      <c r="BD160" s="2355">
        <v>3697716</v>
      </c>
      <c r="BE160" s="2355">
        <v>11387417</v>
      </c>
      <c r="BF160" s="2355">
        <v>28725883</v>
      </c>
      <c r="BG160" s="2355">
        <v>1355515</v>
      </c>
      <c r="BH160" s="2355">
        <v>41368889</v>
      </c>
      <c r="BI160" s="2355">
        <v>1509431</v>
      </c>
      <c r="BJ160" s="67">
        <v>41275</v>
      </c>
      <c r="BK160" s="624">
        <v>41275</v>
      </c>
      <c r="BL160" s="73"/>
      <c r="BM160" s="64">
        <v>41275</v>
      </c>
      <c r="BN160" s="127"/>
      <c r="BO160" s="2355">
        <v>19071</v>
      </c>
      <c r="BP160" s="2355">
        <v>4391527</v>
      </c>
      <c r="BQ160" s="2355">
        <v>165183</v>
      </c>
      <c r="BR160" s="2355">
        <v>8920</v>
      </c>
      <c r="BS160" s="2355">
        <v>1719</v>
      </c>
      <c r="BT160" s="2355">
        <v>43078</v>
      </c>
      <c r="BU160" s="2355">
        <v>36839</v>
      </c>
      <c r="BV160" s="2355">
        <v>6239</v>
      </c>
      <c r="BW160" s="2355" t="s">
        <v>21</v>
      </c>
      <c r="BX160" s="2355">
        <v>84596</v>
      </c>
      <c r="BY160" s="2355" t="s">
        <v>21</v>
      </c>
      <c r="BZ160" s="2355" t="s">
        <v>21</v>
      </c>
      <c r="CA160" s="2355">
        <v>29</v>
      </c>
      <c r="CB160" s="2355">
        <v>2773215</v>
      </c>
      <c r="CC160" s="2355" t="s">
        <v>21</v>
      </c>
      <c r="CD160" s="2355">
        <v>978750</v>
      </c>
      <c r="CE160" s="67">
        <v>41275</v>
      </c>
      <c r="CF160" s="624">
        <v>41275</v>
      </c>
      <c r="CG160" s="73"/>
      <c r="CH160" s="64">
        <v>41275</v>
      </c>
      <c r="CI160" s="127"/>
      <c r="CJ160" s="2355">
        <v>54391</v>
      </c>
      <c r="CK160" s="2355">
        <v>59606</v>
      </c>
      <c r="CL160" s="2355">
        <v>5263659</v>
      </c>
      <c r="CM160" s="2355">
        <v>13941</v>
      </c>
      <c r="CN160" s="2355">
        <v>12066</v>
      </c>
      <c r="CO160" s="2355" t="s">
        <v>21</v>
      </c>
      <c r="CP160" s="2355">
        <v>2850595</v>
      </c>
      <c r="CQ160" s="2355">
        <v>248003</v>
      </c>
      <c r="CR160" s="2355">
        <v>1693288</v>
      </c>
      <c r="CS160" s="2355">
        <v>35375</v>
      </c>
      <c r="CT160" s="2355">
        <v>8436</v>
      </c>
      <c r="CU160" s="2355">
        <v>12</v>
      </c>
      <c r="CV160" s="2355">
        <v>24415</v>
      </c>
      <c r="CW160" s="2355">
        <v>22433</v>
      </c>
      <c r="CX160" s="2355">
        <v>1982</v>
      </c>
      <c r="CY160" s="2355" t="s">
        <v>21</v>
      </c>
      <c r="CZ160" s="67">
        <v>41275</v>
      </c>
      <c r="DA160" s="624">
        <v>41275</v>
      </c>
      <c r="DB160" s="73"/>
      <c r="DC160" s="64">
        <v>41275</v>
      </c>
      <c r="DD160" s="127"/>
      <c r="DE160" s="2355">
        <v>40156</v>
      </c>
      <c r="DF160" s="2355">
        <v>4527</v>
      </c>
      <c r="DG160" s="2355">
        <v>11176</v>
      </c>
      <c r="DH160" s="2355">
        <v>2101</v>
      </c>
      <c r="DI160" s="2355">
        <v>20621</v>
      </c>
      <c r="DJ160" s="2355">
        <v>51866</v>
      </c>
      <c r="DK160" s="2355">
        <v>52871</v>
      </c>
      <c r="DL160" s="2355">
        <v>8324</v>
      </c>
      <c r="DM160" s="2355" t="s">
        <v>21</v>
      </c>
      <c r="DN160" s="2355" t="s">
        <v>21</v>
      </c>
      <c r="DO160" s="2355">
        <v>569664</v>
      </c>
      <c r="DP160" s="2355">
        <v>12435</v>
      </c>
      <c r="DQ160" s="2355">
        <v>67405</v>
      </c>
      <c r="DR160" s="2355">
        <v>24759</v>
      </c>
      <c r="DS160" s="2355">
        <v>1</v>
      </c>
      <c r="DT160" s="2355">
        <v>11574</v>
      </c>
      <c r="DU160" s="67">
        <v>41275</v>
      </c>
      <c r="DV160" s="624">
        <v>41275</v>
      </c>
      <c r="DW160" s="73"/>
      <c r="DX160" s="64">
        <v>41275</v>
      </c>
      <c r="DY160" s="127"/>
      <c r="DZ160" s="2355" t="s">
        <v>21</v>
      </c>
      <c r="EA160" s="2355">
        <v>4955177</v>
      </c>
      <c r="EB160" s="2355">
        <v>8590521</v>
      </c>
      <c r="EC160" s="2355">
        <v>1720516</v>
      </c>
      <c r="ED160" s="2355">
        <v>18991</v>
      </c>
      <c r="EE160" s="2355">
        <v>334166</v>
      </c>
      <c r="EF160" s="2355">
        <v>984534</v>
      </c>
      <c r="EG160" s="2355">
        <v>1079768</v>
      </c>
      <c r="EH160" s="2355">
        <v>137272</v>
      </c>
      <c r="EI160" s="2355" t="s">
        <v>21</v>
      </c>
      <c r="EJ160" s="2355" t="s">
        <v>21</v>
      </c>
      <c r="EK160" s="2355" t="s">
        <v>21</v>
      </c>
      <c r="EL160" s="2355">
        <v>12824018</v>
      </c>
      <c r="EM160" s="2355">
        <v>646050</v>
      </c>
      <c r="EN160" s="2355">
        <v>3626169</v>
      </c>
      <c r="EO160" s="2355">
        <v>193542</v>
      </c>
      <c r="EP160" s="67">
        <v>41275</v>
      </c>
      <c r="EQ160" s="624">
        <v>41275</v>
      </c>
      <c r="ER160" s="73"/>
      <c r="ES160" s="64">
        <v>41275</v>
      </c>
      <c r="ET160" s="127"/>
      <c r="EU160" s="2355">
        <v>11</v>
      </c>
      <c r="EV160" s="2355">
        <v>134</v>
      </c>
      <c r="EW160" s="2355">
        <v>86641</v>
      </c>
      <c r="EX160" s="2355">
        <v>389</v>
      </c>
      <c r="EY160" s="2355">
        <v>240695</v>
      </c>
      <c r="EZ160" s="2355" t="s">
        <v>21</v>
      </c>
      <c r="FA160" s="2355" t="s">
        <v>21</v>
      </c>
      <c r="FB160" s="2355">
        <v>33371231</v>
      </c>
      <c r="FC160" s="2355">
        <v>39883777</v>
      </c>
      <c r="FD160" s="2355">
        <v>68070</v>
      </c>
      <c r="FE160" s="2355">
        <v>223913</v>
      </c>
      <c r="FF160" s="2355">
        <v>93046</v>
      </c>
      <c r="FG160" s="2355">
        <v>2033464</v>
      </c>
      <c r="FH160" s="2355">
        <v>19795887</v>
      </c>
      <c r="FI160" s="2355">
        <v>429615</v>
      </c>
      <c r="FJ160" s="2355">
        <v>841</v>
      </c>
      <c r="FK160" s="67">
        <v>41275</v>
      </c>
      <c r="FL160" s="624">
        <v>41275</v>
      </c>
    </row>
    <row r="161" spans="1:168" ht="14.25" customHeight="1">
      <c r="A161" s="73"/>
      <c r="B161" s="64">
        <v>41640</v>
      </c>
      <c r="C161" s="127"/>
      <c r="D161" s="2355">
        <v>15180375</v>
      </c>
      <c r="E161" s="2355">
        <v>34136875</v>
      </c>
      <c r="F161" s="2355">
        <v>90632</v>
      </c>
      <c r="G161" s="2355">
        <v>9764244</v>
      </c>
      <c r="H161" s="2355">
        <v>85526165</v>
      </c>
      <c r="I161" s="2355">
        <v>4943440</v>
      </c>
      <c r="J161" s="2355">
        <v>89063</v>
      </c>
      <c r="K161" s="2355">
        <v>21450</v>
      </c>
      <c r="L161" s="2355">
        <v>454869</v>
      </c>
      <c r="M161" s="2355">
        <v>1916145</v>
      </c>
      <c r="N161" s="2355">
        <v>2100900</v>
      </c>
      <c r="O161" s="2355">
        <v>11348571</v>
      </c>
      <c r="P161" s="2355" t="s">
        <v>21</v>
      </c>
      <c r="Q161" s="2355">
        <v>20876</v>
      </c>
      <c r="R161" s="2355">
        <v>217925</v>
      </c>
      <c r="S161" s="2355" t="s">
        <v>21</v>
      </c>
      <c r="T161" s="67">
        <v>41640</v>
      </c>
      <c r="U161" s="624">
        <v>41640</v>
      </c>
      <c r="V161" s="73"/>
      <c r="W161" s="64">
        <v>41640</v>
      </c>
      <c r="X161" s="127"/>
      <c r="Y161" s="2355">
        <v>36214</v>
      </c>
      <c r="Z161" s="2355" t="s">
        <v>21</v>
      </c>
      <c r="AA161" s="2355">
        <v>47501601</v>
      </c>
      <c r="AB161" s="2355">
        <v>3874588</v>
      </c>
      <c r="AC161" s="2355">
        <v>4923491</v>
      </c>
      <c r="AD161" s="2355">
        <v>7149</v>
      </c>
      <c r="AE161" s="2355">
        <v>12</v>
      </c>
      <c r="AF161" s="2355" t="s">
        <v>21</v>
      </c>
      <c r="AG161" s="2355">
        <v>3109</v>
      </c>
      <c r="AH161" s="2355">
        <v>156</v>
      </c>
      <c r="AI161" s="2355">
        <v>2953</v>
      </c>
      <c r="AJ161" s="2355">
        <v>1570</v>
      </c>
      <c r="AK161" s="2355">
        <v>2229</v>
      </c>
      <c r="AL161" s="2355" t="s">
        <v>21</v>
      </c>
      <c r="AM161" s="2355" t="s">
        <v>21</v>
      </c>
      <c r="AN161" s="2355">
        <v>4658586</v>
      </c>
      <c r="AO161" s="67">
        <v>41640</v>
      </c>
      <c r="AP161" s="624">
        <v>41640</v>
      </c>
      <c r="AQ161" s="73"/>
      <c r="AR161" s="64">
        <v>41640</v>
      </c>
      <c r="AS161" s="127"/>
      <c r="AT161" s="2355">
        <v>788787</v>
      </c>
      <c r="AU161" s="2355">
        <v>12</v>
      </c>
      <c r="AV161" s="2355">
        <v>15363</v>
      </c>
      <c r="AW161" s="2355">
        <v>1870</v>
      </c>
      <c r="AX161" s="2355">
        <v>13493</v>
      </c>
      <c r="AY161" s="2355">
        <v>9834</v>
      </c>
      <c r="AZ161" s="2355">
        <v>982862</v>
      </c>
      <c r="BA161" s="2355" t="s">
        <v>21</v>
      </c>
      <c r="BB161" s="2355" t="s">
        <v>21</v>
      </c>
      <c r="BC161" s="2355">
        <v>37501708</v>
      </c>
      <c r="BD161" s="2355">
        <v>3860166</v>
      </c>
      <c r="BE161" s="2355">
        <v>10643173</v>
      </c>
      <c r="BF161" s="2355">
        <v>28924143</v>
      </c>
      <c r="BG161" s="2355">
        <v>1289258</v>
      </c>
      <c r="BH161" s="2355">
        <v>40553479</v>
      </c>
      <c r="BI161" s="2355">
        <v>1560380</v>
      </c>
      <c r="BJ161" s="67">
        <v>41640</v>
      </c>
      <c r="BK161" s="624">
        <v>41640</v>
      </c>
      <c r="BL161" s="73"/>
      <c r="BM161" s="64">
        <v>41640</v>
      </c>
      <c r="BN161" s="127"/>
      <c r="BO161" s="2355">
        <v>18507</v>
      </c>
      <c r="BP161" s="2355">
        <v>4433422</v>
      </c>
      <c r="BQ161" s="2355">
        <v>166840</v>
      </c>
      <c r="BR161" s="2355">
        <v>8610</v>
      </c>
      <c r="BS161" s="2355">
        <v>1667</v>
      </c>
      <c r="BT161" s="2355">
        <v>43020</v>
      </c>
      <c r="BU161" s="2355">
        <v>37464</v>
      </c>
      <c r="BV161" s="2355">
        <v>5556</v>
      </c>
      <c r="BW161" s="2355" t="s">
        <v>21</v>
      </c>
      <c r="BX161" s="2355">
        <v>85912</v>
      </c>
      <c r="BY161" s="2355" t="s">
        <v>21</v>
      </c>
      <c r="BZ161" s="2355" t="s">
        <v>21</v>
      </c>
      <c r="CA161" s="2355">
        <v>396</v>
      </c>
      <c r="CB161" s="2355">
        <v>2794521</v>
      </c>
      <c r="CC161" s="2355" t="s">
        <v>21</v>
      </c>
      <c r="CD161" s="2355">
        <v>977163</v>
      </c>
      <c r="CE161" s="67">
        <v>41640</v>
      </c>
      <c r="CF161" s="624">
        <v>41640</v>
      </c>
      <c r="CG161" s="73"/>
      <c r="CH161" s="64">
        <v>41640</v>
      </c>
      <c r="CI161" s="127"/>
      <c r="CJ161" s="2355">
        <v>49291</v>
      </c>
      <c r="CK161" s="2355">
        <v>54023</v>
      </c>
      <c r="CL161" s="2355">
        <v>5288406</v>
      </c>
      <c r="CM161" s="2355">
        <v>20876</v>
      </c>
      <c r="CN161" s="2355">
        <v>6025</v>
      </c>
      <c r="CO161" s="2355" t="s">
        <v>21</v>
      </c>
      <c r="CP161" s="2355">
        <v>2919122</v>
      </c>
      <c r="CQ161" s="2355">
        <v>262165</v>
      </c>
      <c r="CR161" s="2355">
        <v>1714952</v>
      </c>
      <c r="CS161" s="2355">
        <v>35935</v>
      </c>
      <c r="CT161" s="2355">
        <v>7300</v>
      </c>
      <c r="CU161" s="2355">
        <v>11</v>
      </c>
      <c r="CV161" s="2355">
        <v>25542</v>
      </c>
      <c r="CW161" s="2355">
        <v>23814</v>
      </c>
      <c r="CX161" s="2355">
        <v>1728</v>
      </c>
      <c r="CY161" s="2355" t="s">
        <v>21</v>
      </c>
      <c r="CZ161" s="67">
        <v>41640</v>
      </c>
      <c r="DA161" s="624">
        <v>41640</v>
      </c>
      <c r="DB161" s="73"/>
      <c r="DC161" s="64">
        <v>41640</v>
      </c>
      <c r="DD161" s="127"/>
      <c r="DE161" s="2355">
        <v>43991</v>
      </c>
      <c r="DF161" s="2355">
        <v>4190</v>
      </c>
      <c r="DG161" s="2355">
        <v>10036</v>
      </c>
      <c r="DH161" s="2355">
        <v>2082</v>
      </c>
      <c r="DI161" s="2355">
        <v>21540</v>
      </c>
      <c r="DJ161" s="2355">
        <v>65760</v>
      </c>
      <c r="DK161" s="2355">
        <v>67326</v>
      </c>
      <c r="DL161" s="2355">
        <v>8053</v>
      </c>
      <c r="DM161" s="2355" t="s">
        <v>21</v>
      </c>
      <c r="DN161" s="2355" t="s">
        <v>21</v>
      </c>
      <c r="DO161" s="2355">
        <v>690379</v>
      </c>
      <c r="DP161" s="2355">
        <v>12487</v>
      </c>
      <c r="DQ161" s="2355">
        <v>66019</v>
      </c>
      <c r="DR161" s="2355">
        <v>25414</v>
      </c>
      <c r="DS161" s="2355" t="s">
        <v>21</v>
      </c>
      <c r="DT161" s="2355">
        <v>12155</v>
      </c>
      <c r="DU161" s="67">
        <v>41640</v>
      </c>
      <c r="DV161" s="624">
        <v>41640</v>
      </c>
      <c r="DW161" s="73"/>
      <c r="DX161" s="64">
        <v>41640</v>
      </c>
      <c r="DY161" s="127"/>
      <c r="DZ161" s="2355" t="s">
        <v>21</v>
      </c>
      <c r="EA161" s="2355">
        <v>4778442</v>
      </c>
      <c r="EB161" s="2355">
        <v>8900386</v>
      </c>
      <c r="EC161" s="2355">
        <v>1785141</v>
      </c>
      <c r="ED161" s="2355">
        <v>14767</v>
      </c>
      <c r="EE161" s="2355">
        <v>322469</v>
      </c>
      <c r="EF161" s="2355">
        <v>1157787</v>
      </c>
      <c r="EG161" s="2355">
        <v>1270213</v>
      </c>
      <c r="EH161" s="2355">
        <v>139634</v>
      </c>
      <c r="EI161" s="2355" t="s">
        <v>21</v>
      </c>
      <c r="EJ161" s="2355" t="s">
        <v>21</v>
      </c>
      <c r="EK161" s="2355" t="s">
        <v>21</v>
      </c>
      <c r="EL161" s="2355">
        <v>12819389</v>
      </c>
      <c r="EM161" s="2355">
        <v>656902</v>
      </c>
      <c r="EN161" s="2355">
        <v>3587894</v>
      </c>
      <c r="EO161" s="2355">
        <v>192698</v>
      </c>
      <c r="EP161" s="67">
        <v>41640</v>
      </c>
      <c r="EQ161" s="624">
        <v>41640</v>
      </c>
      <c r="ER161" s="73"/>
      <c r="ES161" s="64">
        <v>41640</v>
      </c>
      <c r="ET161" s="127"/>
      <c r="EU161" s="2355">
        <v>10</v>
      </c>
      <c r="EV161" s="2355">
        <v>350</v>
      </c>
      <c r="EW161" s="2355">
        <v>100111</v>
      </c>
      <c r="EX161" s="2355">
        <v>657</v>
      </c>
      <c r="EY161" s="2355">
        <v>380924</v>
      </c>
      <c r="EZ161" s="2355" t="s">
        <v>21</v>
      </c>
      <c r="FA161" s="2355" t="s">
        <v>21</v>
      </c>
      <c r="FB161" s="2355">
        <v>32027184</v>
      </c>
      <c r="FC161" s="2355">
        <v>38162062</v>
      </c>
      <c r="FD161" s="2355">
        <v>42350</v>
      </c>
      <c r="FE161" s="2355">
        <v>266209</v>
      </c>
      <c r="FF161" s="2355">
        <v>90632</v>
      </c>
      <c r="FG161" s="2355">
        <v>2002269</v>
      </c>
      <c r="FH161" s="2355">
        <v>18816322</v>
      </c>
      <c r="FI161" s="2355">
        <v>412192</v>
      </c>
      <c r="FJ161" s="2355">
        <v>1043</v>
      </c>
      <c r="FK161" s="67">
        <v>41640</v>
      </c>
      <c r="FL161" s="624">
        <v>41640</v>
      </c>
    </row>
    <row r="162" spans="1:168" ht="14.25" customHeight="1">
      <c r="A162" s="73"/>
      <c r="B162" s="64">
        <v>42005</v>
      </c>
      <c r="C162" s="127"/>
      <c r="D162" s="2355">
        <v>14581850</v>
      </c>
      <c r="E162" s="2355">
        <v>32613113</v>
      </c>
      <c r="F162" s="2355">
        <v>119998</v>
      </c>
      <c r="G162" s="2355">
        <v>9043810</v>
      </c>
      <c r="H162" s="2355">
        <v>81714453</v>
      </c>
      <c r="I162" s="2355">
        <v>4688064</v>
      </c>
      <c r="J162" s="2355">
        <v>83738</v>
      </c>
      <c r="K162" s="2355">
        <v>24535</v>
      </c>
      <c r="L162" s="2355">
        <v>430806</v>
      </c>
      <c r="M162" s="2355">
        <v>1884616</v>
      </c>
      <c r="N162" s="2355">
        <v>2065875</v>
      </c>
      <c r="O162" s="2355">
        <v>10577079</v>
      </c>
      <c r="P162" s="2355">
        <v>5188</v>
      </c>
      <c r="Q162" s="2355">
        <v>17927</v>
      </c>
      <c r="R162" s="2355">
        <v>203590</v>
      </c>
      <c r="S162" s="2355" t="s">
        <v>21</v>
      </c>
      <c r="T162" s="67">
        <v>42005</v>
      </c>
      <c r="U162" s="624">
        <v>42005</v>
      </c>
      <c r="V162" s="73"/>
      <c r="W162" s="64">
        <v>42005</v>
      </c>
      <c r="X162" s="127"/>
      <c r="Y162" s="2355">
        <v>34666</v>
      </c>
      <c r="Z162" s="2355" t="s">
        <v>21</v>
      </c>
      <c r="AA162" s="2355">
        <v>45594032</v>
      </c>
      <c r="AB162" s="2355">
        <v>3908739</v>
      </c>
      <c r="AC162" s="2355">
        <v>4761292</v>
      </c>
      <c r="AD162" s="2355">
        <v>10137</v>
      </c>
      <c r="AE162" s="2355" t="s">
        <v>21</v>
      </c>
      <c r="AF162" s="2355" t="s">
        <v>21</v>
      </c>
      <c r="AG162" s="2355">
        <v>3915</v>
      </c>
      <c r="AH162" s="2355">
        <v>210</v>
      </c>
      <c r="AI162" s="2355">
        <v>3705</v>
      </c>
      <c r="AJ162" s="2355">
        <v>2365</v>
      </c>
      <c r="AK162" s="2355">
        <v>3636</v>
      </c>
      <c r="AL162" s="2355" t="s">
        <v>21</v>
      </c>
      <c r="AM162" s="2355" t="s">
        <v>21</v>
      </c>
      <c r="AN162" s="2355">
        <v>4491263</v>
      </c>
      <c r="AO162" s="67">
        <v>42005</v>
      </c>
      <c r="AP162" s="624">
        <v>42005</v>
      </c>
      <c r="AQ162" s="73"/>
      <c r="AR162" s="64">
        <v>42005</v>
      </c>
      <c r="AS162" s="127"/>
      <c r="AT162" s="2355">
        <v>764208</v>
      </c>
      <c r="AU162" s="2355">
        <v>17</v>
      </c>
      <c r="AV162" s="2355">
        <v>22748</v>
      </c>
      <c r="AW162" s="2355">
        <v>2155</v>
      </c>
      <c r="AX162" s="2355">
        <v>20593</v>
      </c>
      <c r="AY162" s="2355">
        <v>13496</v>
      </c>
      <c r="AZ162" s="2355">
        <v>934499</v>
      </c>
      <c r="BA162" s="2355" t="s">
        <v>21</v>
      </c>
      <c r="BB162" s="2355" t="s">
        <v>21</v>
      </c>
      <c r="BC162" s="2355">
        <v>35934583</v>
      </c>
      <c r="BD162" s="2355">
        <v>3961754</v>
      </c>
      <c r="BE162" s="2355">
        <v>10181721</v>
      </c>
      <c r="BF162" s="2355">
        <v>27535357</v>
      </c>
      <c r="BG162" s="2355">
        <v>1237771</v>
      </c>
      <c r="BH162" s="2355">
        <v>38386933</v>
      </c>
      <c r="BI162" s="2355">
        <v>1576665</v>
      </c>
      <c r="BJ162" s="67">
        <v>42005</v>
      </c>
      <c r="BK162" s="624">
        <v>42005</v>
      </c>
      <c r="BL162" s="73"/>
      <c r="BM162" s="64">
        <v>42005</v>
      </c>
      <c r="BN162" s="127"/>
      <c r="BO162" s="2355">
        <v>20096</v>
      </c>
      <c r="BP162" s="2355">
        <v>4228179</v>
      </c>
      <c r="BQ162" s="2355">
        <v>162780</v>
      </c>
      <c r="BR162" s="2355">
        <v>8101</v>
      </c>
      <c r="BS162" s="2355">
        <v>1629</v>
      </c>
      <c r="BT162" s="2355">
        <v>41744</v>
      </c>
      <c r="BU162" s="2355">
        <v>34487</v>
      </c>
      <c r="BV162" s="2355">
        <v>7257</v>
      </c>
      <c r="BW162" s="2355" t="s">
        <v>21</v>
      </c>
      <c r="BX162" s="2355">
        <v>84103</v>
      </c>
      <c r="BY162" s="2355" t="s">
        <v>21</v>
      </c>
      <c r="BZ162" s="2355" t="s">
        <v>21</v>
      </c>
      <c r="CA162" s="2355">
        <v>396</v>
      </c>
      <c r="CB162" s="2355">
        <v>2669353</v>
      </c>
      <c r="CC162" s="2355" t="s">
        <v>21</v>
      </c>
      <c r="CD162" s="2355">
        <v>954522</v>
      </c>
      <c r="CE162" s="67">
        <v>42005</v>
      </c>
      <c r="CF162" s="624">
        <v>42005</v>
      </c>
      <c r="CG162" s="73"/>
      <c r="CH162" s="64">
        <v>42005</v>
      </c>
      <c r="CI162" s="127"/>
      <c r="CJ162" s="2355">
        <v>37988</v>
      </c>
      <c r="CK162" s="2355">
        <v>41649</v>
      </c>
      <c r="CL162" s="2355">
        <v>5098795</v>
      </c>
      <c r="CM162" s="2355">
        <v>17927</v>
      </c>
      <c r="CN162" s="2355">
        <v>6940</v>
      </c>
      <c r="CO162" s="2355" t="s">
        <v>21</v>
      </c>
      <c r="CP162" s="2355">
        <v>2860258</v>
      </c>
      <c r="CQ162" s="2355">
        <v>284710</v>
      </c>
      <c r="CR162" s="2355">
        <v>1623873</v>
      </c>
      <c r="CS162" s="2355">
        <v>34510</v>
      </c>
      <c r="CT162" s="2355">
        <v>7905</v>
      </c>
      <c r="CU162" s="2355">
        <v>11</v>
      </c>
      <c r="CV162" s="2355">
        <v>24019</v>
      </c>
      <c r="CW162" s="2355">
        <v>22291</v>
      </c>
      <c r="CX162" s="2355">
        <v>1728</v>
      </c>
      <c r="CY162" s="2355" t="s">
        <v>21</v>
      </c>
      <c r="CZ162" s="67">
        <v>42005</v>
      </c>
      <c r="DA162" s="624">
        <v>42005</v>
      </c>
      <c r="DB162" s="73"/>
      <c r="DC162" s="64">
        <v>42005</v>
      </c>
      <c r="DD162" s="127"/>
      <c r="DE162" s="2355">
        <v>39540</v>
      </c>
      <c r="DF162" s="2355">
        <v>4331</v>
      </c>
      <c r="DG162" s="2355">
        <v>9562</v>
      </c>
      <c r="DH162" s="2355">
        <v>2123</v>
      </c>
      <c r="DI162" s="2355">
        <v>21522</v>
      </c>
      <c r="DJ162" s="2355">
        <v>62198</v>
      </c>
      <c r="DK162" s="2355">
        <v>63487</v>
      </c>
      <c r="DL162" s="2355">
        <v>6927</v>
      </c>
      <c r="DM162" s="2355" t="s">
        <v>21</v>
      </c>
      <c r="DN162" s="2355" t="s">
        <v>21</v>
      </c>
      <c r="DO162" s="2355">
        <v>702217</v>
      </c>
      <c r="DP162" s="2355">
        <v>12357</v>
      </c>
      <c r="DQ162" s="2355">
        <v>64436</v>
      </c>
      <c r="DR162" s="2355">
        <v>25011</v>
      </c>
      <c r="DS162" s="2355" t="s">
        <v>21</v>
      </c>
      <c r="DT162" s="2355">
        <v>11801</v>
      </c>
      <c r="DU162" s="67">
        <v>42005</v>
      </c>
      <c r="DV162" s="624">
        <v>42005</v>
      </c>
      <c r="DW162" s="73"/>
      <c r="DX162" s="64">
        <v>42005</v>
      </c>
      <c r="DY162" s="127"/>
      <c r="DZ162" s="2355" t="s">
        <v>21</v>
      </c>
      <c r="EA162" s="2355">
        <v>4355168</v>
      </c>
      <c r="EB162" s="2355">
        <v>8468727</v>
      </c>
      <c r="EC162" s="2355">
        <v>1655321</v>
      </c>
      <c r="ED162" s="2355">
        <v>16435</v>
      </c>
      <c r="EE162" s="2355">
        <v>298886</v>
      </c>
      <c r="EF162" s="2355">
        <v>1166414</v>
      </c>
      <c r="EG162" s="2355">
        <v>1279270</v>
      </c>
      <c r="EH162" s="2355">
        <v>135298</v>
      </c>
      <c r="EI162" s="2355">
        <v>2370</v>
      </c>
      <c r="EJ162" s="2355" t="s">
        <v>21</v>
      </c>
      <c r="EK162" s="2355" t="s">
        <v>21</v>
      </c>
      <c r="EL162" s="2355">
        <v>12126294</v>
      </c>
      <c r="EM162" s="2355">
        <v>648531</v>
      </c>
      <c r="EN162" s="2355">
        <v>3609537</v>
      </c>
      <c r="EO162" s="2355">
        <v>193258</v>
      </c>
      <c r="EP162" s="67">
        <v>42005</v>
      </c>
      <c r="EQ162" s="624">
        <v>42005</v>
      </c>
      <c r="ER162" s="73"/>
      <c r="ES162" s="64">
        <v>42005</v>
      </c>
      <c r="ET162" s="127"/>
      <c r="EU162" s="2355">
        <v>10</v>
      </c>
      <c r="EV162" s="2355">
        <v>681</v>
      </c>
      <c r="EW162" s="2355">
        <v>83577</v>
      </c>
      <c r="EX162" s="2355">
        <v>1243</v>
      </c>
      <c r="EY162" s="2355">
        <v>362019</v>
      </c>
      <c r="EZ162" s="2355" t="s">
        <v>21</v>
      </c>
      <c r="FA162" s="2355" t="s">
        <v>21</v>
      </c>
      <c r="FB162" s="2355">
        <v>29955798</v>
      </c>
      <c r="FC162" s="2355">
        <v>35709487</v>
      </c>
      <c r="FD162" s="2355">
        <v>14503</v>
      </c>
      <c r="FE162" s="2355">
        <v>234014</v>
      </c>
      <c r="FF162" s="2355">
        <v>119998</v>
      </c>
      <c r="FG162" s="2355">
        <v>1828391</v>
      </c>
      <c r="FH162" s="2355">
        <v>17999079</v>
      </c>
      <c r="FI162" s="2355">
        <v>281027</v>
      </c>
      <c r="FJ162" s="2355">
        <v>953</v>
      </c>
      <c r="FK162" s="67">
        <v>42005</v>
      </c>
      <c r="FL162" s="624">
        <v>42005</v>
      </c>
    </row>
    <row r="163" spans="1:168" ht="6.75" customHeight="1">
      <c r="A163" s="73"/>
      <c r="B163" s="76"/>
      <c r="C163" s="127"/>
      <c r="D163" s="625"/>
      <c r="E163" s="625"/>
      <c r="F163" s="625"/>
      <c r="G163" s="625"/>
      <c r="H163" s="625"/>
      <c r="I163" s="625"/>
      <c r="J163" s="625"/>
      <c r="K163" s="625"/>
      <c r="L163" s="625"/>
      <c r="M163" s="625"/>
      <c r="N163" s="625"/>
      <c r="O163" s="625"/>
      <c r="P163" s="625"/>
      <c r="Q163" s="625"/>
      <c r="R163" s="625"/>
      <c r="T163" s="77"/>
      <c r="U163" s="486"/>
      <c r="V163" s="73"/>
      <c r="W163" s="76"/>
      <c r="X163" s="127"/>
      <c r="Y163" s="625"/>
      <c r="AC163" s="625"/>
      <c r="AD163" s="625"/>
      <c r="AE163" s="625"/>
      <c r="AF163" s="625"/>
      <c r="AG163" s="625"/>
      <c r="AH163" s="625"/>
      <c r="AI163" s="625"/>
      <c r="AJ163" s="625"/>
      <c r="AK163" s="625"/>
      <c r="AN163" s="625"/>
      <c r="AO163" s="77"/>
      <c r="AP163" s="486"/>
      <c r="AQ163" s="73"/>
      <c r="AR163" s="76"/>
      <c r="AS163" s="127"/>
      <c r="AT163" s="625"/>
      <c r="AU163" s="625"/>
      <c r="AV163" s="625"/>
      <c r="AW163" s="625"/>
      <c r="AX163" s="625"/>
      <c r="AY163" s="625"/>
      <c r="AZ163" s="625"/>
      <c r="BC163" s="625"/>
      <c r="BD163" s="625"/>
      <c r="BE163" s="625"/>
      <c r="BF163" s="625"/>
      <c r="BG163" s="625"/>
      <c r="BH163" s="625"/>
      <c r="BI163" s="625"/>
      <c r="BJ163" s="77"/>
      <c r="BK163" s="486"/>
      <c r="BL163" s="73"/>
      <c r="BM163" s="76"/>
      <c r="BN163" s="127"/>
      <c r="BP163" s="625"/>
      <c r="BQ163" s="625"/>
      <c r="BR163" s="625"/>
      <c r="BS163" s="625"/>
      <c r="BT163" s="625"/>
      <c r="BU163" s="625"/>
      <c r="BV163" s="625"/>
      <c r="BW163" s="625"/>
      <c r="BX163" s="625"/>
      <c r="BY163" s="625"/>
      <c r="CB163" s="625"/>
      <c r="CC163" s="625"/>
      <c r="CD163" s="625"/>
      <c r="CE163" s="77"/>
      <c r="CF163" s="486"/>
      <c r="CG163" s="73"/>
      <c r="CH163" s="76"/>
      <c r="CI163" s="127"/>
      <c r="CJ163" s="625"/>
      <c r="CK163" s="625"/>
      <c r="CL163" s="625"/>
      <c r="CM163" s="625"/>
      <c r="CN163" s="625"/>
      <c r="CR163" s="625"/>
      <c r="CS163" s="625"/>
      <c r="CT163" s="625"/>
      <c r="CU163" s="625"/>
      <c r="CV163" s="625"/>
      <c r="CW163" s="625"/>
      <c r="CX163" s="625"/>
      <c r="CY163" s="625"/>
      <c r="CZ163" s="77"/>
      <c r="DA163" s="486"/>
      <c r="DB163" s="73"/>
      <c r="DC163" s="76"/>
      <c r="DD163" s="127"/>
      <c r="DE163" s="625"/>
      <c r="DF163" s="625"/>
      <c r="DG163" s="625"/>
      <c r="DH163" s="625"/>
      <c r="DI163" s="625"/>
      <c r="DJ163" s="625"/>
      <c r="DK163" s="625"/>
      <c r="DL163" s="625"/>
      <c r="DM163" s="625"/>
      <c r="DQ163" s="625"/>
      <c r="DR163" s="625"/>
      <c r="DS163" s="625"/>
      <c r="DT163" s="625"/>
      <c r="DU163" s="77"/>
      <c r="DV163" s="486"/>
      <c r="DW163" s="73"/>
      <c r="DX163" s="76"/>
      <c r="DY163" s="127"/>
      <c r="DZ163" s="625"/>
      <c r="EA163" s="625"/>
      <c r="EB163" s="625"/>
      <c r="EC163" s="625"/>
      <c r="ED163" s="625"/>
      <c r="EG163" s="625"/>
      <c r="EH163" s="625"/>
      <c r="EI163" s="625"/>
      <c r="EJ163" s="625"/>
      <c r="EK163" s="625"/>
      <c r="EL163" s="625"/>
      <c r="EM163" s="625"/>
      <c r="EN163" s="625"/>
      <c r="EO163" s="625"/>
      <c r="EP163" s="77"/>
      <c r="EQ163" s="486"/>
      <c r="ER163" s="73"/>
      <c r="ES163" s="76"/>
      <c r="ET163" s="127"/>
      <c r="EU163" s="625"/>
      <c r="EV163" s="625"/>
      <c r="EW163" s="625"/>
      <c r="EX163" s="625"/>
      <c r="EY163" s="625"/>
      <c r="EZ163" s="625"/>
      <c r="FA163" s="625"/>
      <c r="FB163" s="625"/>
      <c r="FE163" s="625"/>
      <c r="FF163" s="625"/>
      <c r="FG163" s="625"/>
      <c r="FH163" s="625"/>
      <c r="FI163" s="625"/>
      <c r="FJ163" s="625"/>
      <c r="FK163" s="77"/>
      <c r="FL163" s="486"/>
    </row>
    <row r="164" spans="1:168" ht="15.75" customHeight="1">
      <c r="A164" s="79">
        <v>41365</v>
      </c>
      <c r="B164" s="80">
        <v>41365</v>
      </c>
      <c r="C164" s="128">
        <v>41365</v>
      </c>
      <c r="D164" s="2356">
        <v>16137327</v>
      </c>
      <c r="E164" s="2356">
        <v>34034021</v>
      </c>
      <c r="F164" s="2356">
        <v>91016</v>
      </c>
      <c r="G164" s="2356">
        <v>10044461</v>
      </c>
      <c r="H164" s="2356">
        <v>86795280</v>
      </c>
      <c r="I164" s="2356">
        <v>4930519</v>
      </c>
      <c r="J164" s="2356">
        <v>85552</v>
      </c>
      <c r="K164" s="2356">
        <v>26034</v>
      </c>
      <c r="L164" s="2356">
        <v>469349</v>
      </c>
      <c r="M164" s="2356">
        <v>1807437</v>
      </c>
      <c r="N164" s="2356">
        <v>1979641</v>
      </c>
      <c r="O164" s="2356">
        <v>11433569</v>
      </c>
      <c r="P164" s="2356" t="s">
        <v>21</v>
      </c>
      <c r="Q164" s="2356">
        <v>21496</v>
      </c>
      <c r="R164" s="2356">
        <v>239080</v>
      </c>
      <c r="S164" s="2356" t="s">
        <v>21</v>
      </c>
      <c r="T164" s="83">
        <v>41365</v>
      </c>
      <c r="U164" s="628">
        <v>41365</v>
      </c>
      <c r="V164" s="79">
        <v>41365</v>
      </c>
      <c r="W164" s="80">
        <v>41365</v>
      </c>
      <c r="X164" s="128">
        <v>41365</v>
      </c>
      <c r="Y164" s="2356">
        <v>48038</v>
      </c>
      <c r="Z164" s="2356" t="s">
        <v>21</v>
      </c>
      <c r="AA164" s="2356">
        <v>47892642</v>
      </c>
      <c r="AB164" s="2356">
        <v>4157576</v>
      </c>
      <c r="AC164" s="2356">
        <v>4894696</v>
      </c>
      <c r="AD164" s="2356">
        <v>5710</v>
      </c>
      <c r="AE164" s="2356">
        <v>12</v>
      </c>
      <c r="AF164" s="2356" t="s">
        <v>21</v>
      </c>
      <c r="AG164" s="2356">
        <v>4072</v>
      </c>
      <c r="AH164" s="2356">
        <v>55</v>
      </c>
      <c r="AI164" s="2356">
        <v>4017</v>
      </c>
      <c r="AJ164" s="2356">
        <v>850</v>
      </c>
      <c r="AK164" s="2356">
        <v>231</v>
      </c>
      <c r="AL164" s="2356" t="s">
        <v>21</v>
      </c>
      <c r="AM164" s="2356" t="s">
        <v>21</v>
      </c>
      <c r="AN164" s="2356">
        <v>4632705</v>
      </c>
      <c r="AO164" s="83">
        <v>41365</v>
      </c>
      <c r="AP164" s="628">
        <v>41365</v>
      </c>
      <c r="AQ164" s="79">
        <v>41365</v>
      </c>
      <c r="AR164" s="80">
        <v>41365</v>
      </c>
      <c r="AS164" s="128">
        <v>41365</v>
      </c>
      <c r="AT164" s="2356">
        <v>657413</v>
      </c>
      <c r="AU164" s="2356">
        <v>14</v>
      </c>
      <c r="AV164" s="2356">
        <v>15334</v>
      </c>
      <c r="AW164" s="2356">
        <v>1689</v>
      </c>
      <c r="AX164" s="2356">
        <v>13644</v>
      </c>
      <c r="AY164" s="2356">
        <v>7851</v>
      </c>
      <c r="AZ164" s="2356">
        <v>816213</v>
      </c>
      <c r="BA164" s="2356" t="s">
        <v>21</v>
      </c>
      <c r="BB164" s="2356" t="s">
        <v>21</v>
      </c>
      <c r="BC164" s="2356">
        <v>37882966</v>
      </c>
      <c r="BD164" s="2356">
        <v>3652236</v>
      </c>
      <c r="BE164" s="2356">
        <v>11367135</v>
      </c>
      <c r="BF164" s="2356">
        <v>28861929</v>
      </c>
      <c r="BG164" s="2356">
        <v>1329661</v>
      </c>
      <c r="BH164" s="2356">
        <v>41372605</v>
      </c>
      <c r="BI164" s="2356">
        <v>1500242</v>
      </c>
      <c r="BJ164" s="83">
        <v>41365</v>
      </c>
      <c r="BK164" s="628">
        <v>41365</v>
      </c>
      <c r="BL164" s="79">
        <v>41365</v>
      </c>
      <c r="BM164" s="80">
        <v>41365</v>
      </c>
      <c r="BN164" s="128">
        <v>41365</v>
      </c>
      <c r="BO164" s="2356">
        <v>18730</v>
      </c>
      <c r="BP164" s="2356">
        <v>4454189</v>
      </c>
      <c r="BQ164" s="2356">
        <v>165975</v>
      </c>
      <c r="BR164" s="2356">
        <v>9363</v>
      </c>
      <c r="BS164" s="2356">
        <v>1712</v>
      </c>
      <c r="BT164" s="2356">
        <v>43434</v>
      </c>
      <c r="BU164" s="2356">
        <v>37145</v>
      </c>
      <c r="BV164" s="2356">
        <v>6289</v>
      </c>
      <c r="BW164" s="2356" t="s">
        <v>21</v>
      </c>
      <c r="BX164" s="2356">
        <v>84529</v>
      </c>
      <c r="BY164" s="2356" t="s">
        <v>21</v>
      </c>
      <c r="BZ164" s="2356" t="s">
        <v>21</v>
      </c>
      <c r="CA164" s="2356">
        <v>128</v>
      </c>
      <c r="CB164" s="2356">
        <v>2811260</v>
      </c>
      <c r="CC164" s="2356" t="s">
        <v>21</v>
      </c>
      <c r="CD164" s="2356">
        <v>984974</v>
      </c>
      <c r="CE164" s="83">
        <v>41365</v>
      </c>
      <c r="CF164" s="628">
        <v>41365</v>
      </c>
      <c r="CG164" s="79">
        <v>41365</v>
      </c>
      <c r="CH164" s="80">
        <v>41365</v>
      </c>
      <c r="CI164" s="128">
        <v>41365</v>
      </c>
      <c r="CJ164" s="2356">
        <v>54171</v>
      </c>
      <c r="CK164" s="2356">
        <v>59365</v>
      </c>
      <c r="CL164" s="2356">
        <v>5312855</v>
      </c>
      <c r="CM164" s="2356">
        <v>21496</v>
      </c>
      <c r="CN164" s="2356">
        <v>11212</v>
      </c>
      <c r="CO164" s="2356" t="s">
        <v>21</v>
      </c>
      <c r="CP164" s="2356">
        <v>2915606</v>
      </c>
      <c r="CQ164" s="2356">
        <v>259471</v>
      </c>
      <c r="CR164" s="2356">
        <v>1719318</v>
      </c>
      <c r="CS164" s="2356">
        <v>35488</v>
      </c>
      <c r="CT164" s="2356">
        <v>8495</v>
      </c>
      <c r="CU164" s="2356">
        <v>11</v>
      </c>
      <c r="CV164" s="2356">
        <v>24277</v>
      </c>
      <c r="CW164" s="2356">
        <v>22358</v>
      </c>
      <c r="CX164" s="2356">
        <v>1919</v>
      </c>
      <c r="CY164" s="2356" t="s">
        <v>21</v>
      </c>
      <c r="CZ164" s="83">
        <v>41365</v>
      </c>
      <c r="DA164" s="628">
        <v>41365</v>
      </c>
      <c r="DB164" s="79">
        <v>41365</v>
      </c>
      <c r="DC164" s="80">
        <v>41365</v>
      </c>
      <c r="DD164" s="128">
        <v>41365</v>
      </c>
      <c r="DE164" s="2356">
        <v>43787</v>
      </c>
      <c r="DF164" s="2356">
        <v>4626</v>
      </c>
      <c r="DG164" s="2356">
        <v>11190</v>
      </c>
      <c r="DH164" s="2356">
        <v>2145</v>
      </c>
      <c r="DI164" s="2356">
        <v>21540</v>
      </c>
      <c r="DJ164" s="2356">
        <v>59532</v>
      </c>
      <c r="DK164" s="2356">
        <v>60865</v>
      </c>
      <c r="DL164" s="2356">
        <v>8573</v>
      </c>
      <c r="DM164" s="2356" t="s">
        <v>21</v>
      </c>
      <c r="DN164" s="2356" t="s">
        <v>21</v>
      </c>
      <c r="DO164" s="2356">
        <v>564348</v>
      </c>
      <c r="DP164" s="2356">
        <v>12453</v>
      </c>
      <c r="DQ164" s="2356">
        <v>67048</v>
      </c>
      <c r="DR164" s="2356">
        <v>24893</v>
      </c>
      <c r="DS164" s="2356" t="s">
        <v>21</v>
      </c>
      <c r="DT164" s="2356">
        <v>11700</v>
      </c>
      <c r="DU164" s="83">
        <v>41365</v>
      </c>
      <c r="DV164" s="628">
        <v>41365</v>
      </c>
      <c r="DW164" s="79">
        <v>41365</v>
      </c>
      <c r="DX164" s="80">
        <v>41365</v>
      </c>
      <c r="DY164" s="128">
        <v>41365</v>
      </c>
      <c r="DZ164" s="2356" t="s">
        <v>21</v>
      </c>
      <c r="EA164" s="2356">
        <v>4926412</v>
      </c>
      <c r="EB164" s="2356">
        <v>8737743</v>
      </c>
      <c r="EC164" s="2356">
        <v>1764292</v>
      </c>
      <c r="ED164" s="2356">
        <v>18171</v>
      </c>
      <c r="EE164" s="2356">
        <v>339339</v>
      </c>
      <c r="EF164" s="2356">
        <v>1051257</v>
      </c>
      <c r="EG164" s="2356">
        <v>1152959</v>
      </c>
      <c r="EH164" s="2356">
        <v>141906</v>
      </c>
      <c r="EI164" s="2356" t="s">
        <v>21</v>
      </c>
      <c r="EJ164" s="2356" t="s">
        <v>21</v>
      </c>
      <c r="EK164" s="2356" t="s">
        <v>21</v>
      </c>
      <c r="EL164" s="2356">
        <v>12920970</v>
      </c>
      <c r="EM164" s="2356">
        <v>665529</v>
      </c>
      <c r="EN164" s="2356">
        <v>3683185</v>
      </c>
      <c r="EO164" s="2356">
        <v>196201</v>
      </c>
      <c r="EP164" s="83">
        <v>41365</v>
      </c>
      <c r="EQ164" s="628">
        <v>41365</v>
      </c>
      <c r="ER164" s="79">
        <v>41365</v>
      </c>
      <c r="ES164" s="80">
        <v>41365</v>
      </c>
      <c r="ET164" s="128">
        <v>41365</v>
      </c>
      <c r="EU164" s="2356">
        <v>10</v>
      </c>
      <c r="EV164" s="2356">
        <v>214</v>
      </c>
      <c r="EW164" s="2356">
        <v>84301</v>
      </c>
      <c r="EX164" s="2356">
        <v>314</v>
      </c>
      <c r="EY164" s="2356">
        <v>282860</v>
      </c>
      <c r="EZ164" s="2356" t="s">
        <v>21</v>
      </c>
      <c r="FA164" s="2356" t="s">
        <v>21</v>
      </c>
      <c r="FB164" s="2356">
        <v>33240640</v>
      </c>
      <c r="FC164" s="2356">
        <v>39652694</v>
      </c>
      <c r="FD164" s="2356">
        <v>67861</v>
      </c>
      <c r="FE164" s="2356">
        <v>234987</v>
      </c>
      <c r="FF164" s="2356">
        <v>91016</v>
      </c>
      <c r="FG164" s="2356">
        <v>2038609</v>
      </c>
      <c r="FH164" s="2356">
        <v>19768650</v>
      </c>
      <c r="FI164" s="2356">
        <v>418648</v>
      </c>
      <c r="FJ164" s="2356">
        <v>864</v>
      </c>
      <c r="FK164" s="83">
        <v>41365</v>
      </c>
      <c r="FL164" s="628">
        <v>41365</v>
      </c>
    </row>
    <row r="165" spans="1:168" ht="14.25" customHeight="1">
      <c r="A165" s="85"/>
      <c r="B165" s="80">
        <v>41730</v>
      </c>
      <c r="C165" s="130"/>
      <c r="D165" s="2356">
        <v>15043599</v>
      </c>
      <c r="E165" s="2356">
        <v>34060442</v>
      </c>
      <c r="F165" s="2356">
        <v>102411</v>
      </c>
      <c r="G165" s="2356">
        <v>9592679</v>
      </c>
      <c r="H165" s="2356">
        <v>84874234</v>
      </c>
      <c r="I165" s="2356">
        <v>4886812</v>
      </c>
      <c r="J165" s="2356">
        <v>90510</v>
      </c>
      <c r="K165" s="2356">
        <v>22514</v>
      </c>
      <c r="L165" s="2356">
        <v>446274</v>
      </c>
      <c r="M165" s="2356">
        <v>1893115</v>
      </c>
      <c r="N165" s="2356">
        <v>2075730</v>
      </c>
      <c r="O165" s="2356">
        <v>11219814</v>
      </c>
      <c r="P165" s="2356" t="s">
        <v>21</v>
      </c>
      <c r="Q165" s="2356">
        <v>18505</v>
      </c>
      <c r="R165" s="2356">
        <v>213157</v>
      </c>
      <c r="S165" s="2356" t="s">
        <v>21</v>
      </c>
      <c r="T165" s="83">
        <v>41730</v>
      </c>
      <c r="U165" s="628">
        <v>41730</v>
      </c>
      <c r="V165" s="85"/>
      <c r="W165" s="80">
        <v>41730</v>
      </c>
      <c r="X165" s="130"/>
      <c r="Y165" s="2356">
        <v>33474</v>
      </c>
      <c r="Z165" s="2356" t="s">
        <v>21</v>
      </c>
      <c r="AA165" s="2356">
        <v>47095737</v>
      </c>
      <c r="AB165" s="2356">
        <v>3833684</v>
      </c>
      <c r="AC165" s="2356">
        <v>4953764</v>
      </c>
      <c r="AD165" s="2356">
        <v>8171</v>
      </c>
      <c r="AE165" s="2356">
        <v>9</v>
      </c>
      <c r="AF165" s="2356" t="s">
        <v>21</v>
      </c>
      <c r="AG165" s="2356">
        <v>3627</v>
      </c>
      <c r="AH165" s="2356">
        <v>187</v>
      </c>
      <c r="AI165" s="2356">
        <v>3440</v>
      </c>
      <c r="AJ165" s="2356">
        <v>1687</v>
      </c>
      <c r="AK165" s="2356">
        <v>2633</v>
      </c>
      <c r="AL165" s="2356" t="s">
        <v>21</v>
      </c>
      <c r="AM165" s="2356" t="s">
        <v>21</v>
      </c>
      <c r="AN165" s="2356">
        <v>4684864</v>
      </c>
      <c r="AO165" s="83">
        <v>41730</v>
      </c>
      <c r="AP165" s="628">
        <v>41730</v>
      </c>
      <c r="AQ165" s="85"/>
      <c r="AR165" s="80">
        <v>41730</v>
      </c>
      <c r="AS165" s="130"/>
      <c r="AT165" s="2356">
        <v>880506</v>
      </c>
      <c r="AU165" s="2356">
        <v>12</v>
      </c>
      <c r="AV165" s="2356">
        <v>18245</v>
      </c>
      <c r="AW165" s="2356">
        <v>1944</v>
      </c>
      <c r="AX165" s="2356">
        <v>16301</v>
      </c>
      <c r="AY165" s="2356">
        <v>10306</v>
      </c>
      <c r="AZ165" s="2356">
        <v>1096741</v>
      </c>
      <c r="BA165" s="2356" t="s">
        <v>21</v>
      </c>
      <c r="BB165" s="2356" t="s">
        <v>21</v>
      </c>
      <c r="BC165" s="2356">
        <v>37368399</v>
      </c>
      <c r="BD165" s="2356">
        <v>3975988</v>
      </c>
      <c r="BE165" s="2356">
        <v>10490653</v>
      </c>
      <c r="BF165" s="2356">
        <v>28824189</v>
      </c>
      <c r="BG165" s="2356">
        <v>1288035</v>
      </c>
      <c r="BH165" s="2356">
        <v>40160518</v>
      </c>
      <c r="BI165" s="2356">
        <v>1588636</v>
      </c>
      <c r="BJ165" s="83">
        <v>41730</v>
      </c>
      <c r="BK165" s="628">
        <v>41730</v>
      </c>
      <c r="BL165" s="85"/>
      <c r="BM165" s="80">
        <v>41730</v>
      </c>
      <c r="BN165" s="130"/>
      <c r="BO165" s="2356">
        <v>18835</v>
      </c>
      <c r="BP165" s="2356">
        <v>4381704</v>
      </c>
      <c r="BQ165" s="2356">
        <v>166012</v>
      </c>
      <c r="BR165" s="2356">
        <v>8043</v>
      </c>
      <c r="BS165" s="2356">
        <v>1654</v>
      </c>
      <c r="BT165" s="2356">
        <v>41879</v>
      </c>
      <c r="BU165" s="2356">
        <v>35589</v>
      </c>
      <c r="BV165" s="2356">
        <v>6290</v>
      </c>
      <c r="BW165" s="2356" t="s">
        <v>21</v>
      </c>
      <c r="BX165" s="2356">
        <v>86538</v>
      </c>
      <c r="BY165" s="2356" t="s">
        <v>21</v>
      </c>
      <c r="BZ165" s="2356" t="s">
        <v>21</v>
      </c>
      <c r="CA165" s="2356">
        <v>396</v>
      </c>
      <c r="CB165" s="2356">
        <v>2761131</v>
      </c>
      <c r="CC165" s="2356" t="s">
        <v>21</v>
      </c>
      <c r="CD165" s="2356">
        <v>974939</v>
      </c>
      <c r="CE165" s="83">
        <v>41730</v>
      </c>
      <c r="CF165" s="628">
        <v>41730</v>
      </c>
      <c r="CG165" s="85"/>
      <c r="CH165" s="80">
        <v>41730</v>
      </c>
      <c r="CI165" s="130"/>
      <c r="CJ165" s="2356">
        <v>44468</v>
      </c>
      <c r="CK165" s="2356">
        <v>48743</v>
      </c>
      <c r="CL165" s="2356">
        <v>5271107</v>
      </c>
      <c r="CM165" s="2356">
        <v>18505</v>
      </c>
      <c r="CN165" s="2356">
        <v>5886</v>
      </c>
      <c r="CO165" s="2356" t="s">
        <v>21</v>
      </c>
      <c r="CP165" s="2356">
        <v>2880696</v>
      </c>
      <c r="CQ165" s="2356">
        <v>264983</v>
      </c>
      <c r="CR165" s="2356">
        <v>1692959</v>
      </c>
      <c r="CS165" s="2356">
        <v>35483</v>
      </c>
      <c r="CT165" s="2356">
        <v>7117</v>
      </c>
      <c r="CU165" s="2356">
        <v>12</v>
      </c>
      <c r="CV165" s="2356">
        <v>25277</v>
      </c>
      <c r="CW165" s="2356">
        <v>23549</v>
      </c>
      <c r="CX165" s="2356">
        <v>1728</v>
      </c>
      <c r="CY165" s="2356" t="s">
        <v>21</v>
      </c>
      <c r="CZ165" s="83">
        <v>41730</v>
      </c>
      <c r="DA165" s="628">
        <v>41730</v>
      </c>
      <c r="DB165" s="85"/>
      <c r="DC165" s="80">
        <v>41730</v>
      </c>
      <c r="DD165" s="130"/>
      <c r="DE165" s="2356">
        <v>42497</v>
      </c>
      <c r="DF165" s="2356">
        <v>4342</v>
      </c>
      <c r="DG165" s="2356">
        <v>10442</v>
      </c>
      <c r="DH165" s="2356">
        <v>2075</v>
      </c>
      <c r="DI165" s="2356">
        <v>21535</v>
      </c>
      <c r="DJ165" s="2356">
        <v>64814</v>
      </c>
      <c r="DK165" s="2356">
        <v>66305</v>
      </c>
      <c r="DL165" s="2356">
        <v>7526</v>
      </c>
      <c r="DM165" s="2356" t="s">
        <v>21</v>
      </c>
      <c r="DN165" s="2356" t="s">
        <v>21</v>
      </c>
      <c r="DO165" s="2356">
        <v>724944</v>
      </c>
      <c r="DP165" s="2356">
        <v>12516</v>
      </c>
      <c r="DQ165" s="2356">
        <v>65246</v>
      </c>
      <c r="DR165" s="2356">
        <v>25152</v>
      </c>
      <c r="DS165" s="2356" t="s">
        <v>21</v>
      </c>
      <c r="DT165" s="2356">
        <v>12039</v>
      </c>
      <c r="DU165" s="83">
        <v>41730</v>
      </c>
      <c r="DV165" s="628">
        <v>41730</v>
      </c>
      <c r="DW165" s="85"/>
      <c r="DX165" s="80">
        <v>41730</v>
      </c>
      <c r="DY165" s="130"/>
      <c r="DZ165" s="2356" t="s">
        <v>21</v>
      </c>
      <c r="EA165" s="2356">
        <v>4706280</v>
      </c>
      <c r="EB165" s="2356">
        <v>8837471</v>
      </c>
      <c r="EC165" s="2356">
        <v>1749264</v>
      </c>
      <c r="ED165" s="2356">
        <v>15273</v>
      </c>
      <c r="EE165" s="2356">
        <v>315334</v>
      </c>
      <c r="EF165" s="2356">
        <v>1160594</v>
      </c>
      <c r="EG165" s="2356">
        <v>1273336</v>
      </c>
      <c r="EH165" s="2356">
        <v>137935</v>
      </c>
      <c r="EI165" s="2356" t="s">
        <v>21</v>
      </c>
      <c r="EJ165" s="2356" t="s">
        <v>21</v>
      </c>
      <c r="EK165" s="2356" t="s">
        <v>21</v>
      </c>
      <c r="EL165" s="2356">
        <v>12679519</v>
      </c>
      <c r="EM165" s="2356">
        <v>646512</v>
      </c>
      <c r="EN165" s="2356">
        <v>3567093</v>
      </c>
      <c r="EO165" s="2356">
        <v>189740</v>
      </c>
      <c r="EP165" s="83">
        <v>41730</v>
      </c>
      <c r="EQ165" s="628">
        <v>41730</v>
      </c>
      <c r="ER165" s="85"/>
      <c r="ES165" s="80">
        <v>41730</v>
      </c>
      <c r="ET165" s="130"/>
      <c r="EU165" s="2356">
        <v>10</v>
      </c>
      <c r="EV165" s="2356">
        <v>700</v>
      </c>
      <c r="EW165" s="2356">
        <v>100531</v>
      </c>
      <c r="EX165" s="2356">
        <v>825</v>
      </c>
      <c r="EY165" s="2356">
        <v>363896</v>
      </c>
      <c r="EZ165" s="2356" t="s">
        <v>21</v>
      </c>
      <c r="FA165" s="2356" t="s">
        <v>21</v>
      </c>
      <c r="FB165" s="2356">
        <v>31599426</v>
      </c>
      <c r="FC165" s="2356">
        <v>37661503</v>
      </c>
      <c r="FD165" s="2356">
        <v>29261</v>
      </c>
      <c r="FE165" s="2356">
        <v>256511</v>
      </c>
      <c r="FF165" s="2356">
        <v>102411</v>
      </c>
      <c r="FG165" s="2356">
        <v>1945936</v>
      </c>
      <c r="FH165" s="2356">
        <v>18722051</v>
      </c>
      <c r="FI165" s="2356">
        <v>399229</v>
      </c>
      <c r="FJ165" s="2356">
        <v>1047</v>
      </c>
      <c r="FK165" s="83">
        <v>41730</v>
      </c>
      <c r="FL165" s="628">
        <v>41730</v>
      </c>
    </row>
    <row r="166" spans="1:168" ht="6.75" customHeight="1">
      <c r="A166" s="85"/>
      <c r="B166" s="87"/>
      <c r="C166" s="130"/>
      <c r="D166" s="2356"/>
      <c r="E166" s="2356"/>
      <c r="F166" s="2356"/>
      <c r="G166" s="2356"/>
      <c r="H166" s="2356"/>
      <c r="I166" s="2356"/>
      <c r="J166" s="2356"/>
      <c r="K166" s="2356"/>
      <c r="L166" s="2356"/>
      <c r="M166" s="2356"/>
      <c r="N166" s="2356"/>
      <c r="O166" s="2356"/>
      <c r="P166" s="2356"/>
      <c r="Q166" s="2356"/>
      <c r="R166" s="2356"/>
      <c r="T166" s="77"/>
      <c r="U166" s="486"/>
      <c r="V166" s="85"/>
      <c r="W166" s="87"/>
      <c r="X166" s="130"/>
      <c r="Y166" s="2356"/>
      <c r="AC166" s="2356"/>
      <c r="AD166" s="2356"/>
      <c r="AE166" s="2356"/>
      <c r="AF166" s="2356"/>
      <c r="AG166" s="2356"/>
      <c r="AH166" s="2356"/>
      <c r="AI166" s="2356"/>
      <c r="AJ166" s="2356"/>
      <c r="AK166" s="2356"/>
      <c r="AN166" s="2356"/>
      <c r="AO166" s="77"/>
      <c r="AP166" s="486"/>
      <c r="AQ166" s="85"/>
      <c r="AR166" s="87"/>
      <c r="AS166" s="130"/>
      <c r="AT166" s="2356"/>
      <c r="AU166" s="2356"/>
      <c r="AV166" s="2356"/>
      <c r="AW166" s="2356"/>
      <c r="AX166" s="2356"/>
      <c r="AY166" s="2356"/>
      <c r="AZ166" s="2356"/>
      <c r="BC166" s="2356"/>
      <c r="BD166" s="2356"/>
      <c r="BE166" s="2356"/>
      <c r="BF166" s="2356"/>
      <c r="BG166" s="2356"/>
      <c r="BH166" s="2356"/>
      <c r="BI166" s="2356"/>
      <c r="BJ166" s="77"/>
      <c r="BK166" s="486"/>
      <c r="BL166" s="85"/>
      <c r="BM166" s="87"/>
      <c r="BN166" s="130"/>
      <c r="BP166" s="2356"/>
      <c r="BQ166" s="2356"/>
      <c r="BR166" s="2356"/>
      <c r="BS166" s="2356"/>
      <c r="BT166" s="2356"/>
      <c r="BU166" s="2356"/>
      <c r="BV166" s="2356"/>
      <c r="BW166" s="2356"/>
      <c r="BX166" s="2356"/>
      <c r="BY166" s="2356"/>
      <c r="CB166" s="2356"/>
      <c r="CC166" s="2356"/>
      <c r="CD166" s="2356"/>
      <c r="CE166" s="77"/>
      <c r="CF166" s="486"/>
      <c r="CG166" s="85"/>
      <c r="CH166" s="87"/>
      <c r="CI166" s="130"/>
      <c r="CJ166" s="2356"/>
      <c r="CK166" s="2356"/>
      <c r="CL166" s="2356"/>
      <c r="CM166" s="2356"/>
      <c r="CN166" s="2356"/>
      <c r="CR166" s="2356"/>
      <c r="CS166" s="2356"/>
      <c r="CT166" s="2356"/>
      <c r="CU166" s="2356"/>
      <c r="CV166" s="2356"/>
      <c r="CW166" s="2356"/>
      <c r="CX166" s="2356"/>
      <c r="CY166" s="2356"/>
      <c r="CZ166" s="77"/>
      <c r="DA166" s="486"/>
      <c r="DB166" s="85"/>
      <c r="DC166" s="87"/>
      <c r="DD166" s="130"/>
      <c r="DE166" s="2356"/>
      <c r="DF166" s="2356"/>
      <c r="DG166" s="2356"/>
      <c r="DH166" s="2356"/>
      <c r="DI166" s="2356"/>
      <c r="DJ166" s="2356"/>
      <c r="DK166" s="2356"/>
      <c r="DL166" s="2356"/>
      <c r="DM166" s="2356"/>
      <c r="DQ166" s="2356"/>
      <c r="DR166" s="2356"/>
      <c r="DS166" s="2356"/>
      <c r="DT166" s="2356"/>
      <c r="DU166" s="77"/>
      <c r="DV166" s="486"/>
      <c r="DW166" s="85"/>
      <c r="DX166" s="87"/>
      <c r="DY166" s="130"/>
      <c r="DZ166" s="2356"/>
      <c r="EA166" s="2356"/>
      <c r="EB166" s="2356"/>
      <c r="EC166" s="2356"/>
      <c r="ED166" s="2356"/>
      <c r="EG166" s="2356"/>
      <c r="EH166" s="2356"/>
      <c r="EI166" s="2356"/>
      <c r="EJ166" s="2356"/>
      <c r="EK166" s="2356"/>
      <c r="EL166" s="2356"/>
      <c r="EM166" s="2356"/>
      <c r="EN166" s="2356"/>
      <c r="EO166" s="2356"/>
      <c r="EP166" s="77"/>
      <c r="EQ166" s="486"/>
      <c r="ER166" s="85"/>
      <c r="ES166" s="87"/>
      <c r="ET166" s="130"/>
      <c r="EU166" s="2356"/>
      <c r="EV166" s="2356"/>
      <c r="EW166" s="2356"/>
      <c r="EX166" s="2356"/>
      <c r="EY166" s="2356"/>
      <c r="EZ166" s="2356"/>
      <c r="FA166" s="2356"/>
      <c r="FB166" s="2356"/>
      <c r="FE166" s="2356"/>
      <c r="FF166" s="2356"/>
      <c r="FG166" s="2356"/>
      <c r="FH166" s="2356"/>
      <c r="FI166" s="2356"/>
      <c r="FJ166" s="2356"/>
      <c r="FK166" s="77"/>
      <c r="FL166" s="486"/>
    </row>
    <row r="167" spans="1:168" ht="15.75" customHeight="1">
      <c r="A167" s="88" t="s">
        <v>777</v>
      </c>
      <c r="B167" s="89" t="s">
        <v>23</v>
      </c>
      <c r="C167" s="131" t="s">
        <v>24</v>
      </c>
      <c r="D167" s="2356">
        <v>3796615</v>
      </c>
      <c r="E167" s="2356">
        <v>8288454</v>
      </c>
      <c r="F167" s="2356">
        <v>30496</v>
      </c>
      <c r="G167" s="2356">
        <v>2284463</v>
      </c>
      <c r="H167" s="2356">
        <v>20566948</v>
      </c>
      <c r="I167" s="2356">
        <v>1165793</v>
      </c>
      <c r="J167" s="2356">
        <v>25464</v>
      </c>
      <c r="K167" s="2356">
        <v>6383</v>
      </c>
      <c r="L167" s="2356">
        <v>110105</v>
      </c>
      <c r="M167" s="2356">
        <v>480395</v>
      </c>
      <c r="N167" s="2356">
        <v>526753</v>
      </c>
      <c r="O167" s="2356">
        <v>2726540</v>
      </c>
      <c r="P167" s="2356" t="s">
        <v>21</v>
      </c>
      <c r="Q167" s="2356">
        <v>5184</v>
      </c>
      <c r="R167" s="2356">
        <v>50765</v>
      </c>
      <c r="S167" s="2356" t="s">
        <v>21</v>
      </c>
      <c r="T167" s="91" t="s">
        <v>25</v>
      </c>
      <c r="U167" s="632" t="s">
        <v>778</v>
      </c>
      <c r="V167" s="88" t="s">
        <v>777</v>
      </c>
      <c r="W167" s="89" t="s">
        <v>23</v>
      </c>
      <c r="X167" s="131" t="s">
        <v>24</v>
      </c>
      <c r="Y167" s="2356">
        <v>8483</v>
      </c>
      <c r="Z167" s="2356" t="s">
        <v>21</v>
      </c>
      <c r="AA167" s="2356">
        <v>11438823</v>
      </c>
      <c r="AB167" s="2356">
        <v>983498</v>
      </c>
      <c r="AC167" s="2356">
        <v>1239465</v>
      </c>
      <c r="AD167" s="2356">
        <v>2774</v>
      </c>
      <c r="AE167" s="2356" t="s">
        <v>21</v>
      </c>
      <c r="AF167" s="2356" t="s">
        <v>21</v>
      </c>
      <c r="AG167" s="2356">
        <v>1604</v>
      </c>
      <c r="AH167" s="2356">
        <v>46</v>
      </c>
      <c r="AI167" s="2356">
        <v>1558</v>
      </c>
      <c r="AJ167" s="2356">
        <v>419</v>
      </c>
      <c r="AK167" s="2356">
        <v>635</v>
      </c>
      <c r="AL167" s="2356" t="s">
        <v>21</v>
      </c>
      <c r="AM167" s="2356" t="s">
        <v>21</v>
      </c>
      <c r="AN167" s="2356">
        <v>1170849</v>
      </c>
      <c r="AO167" s="91" t="s">
        <v>25</v>
      </c>
      <c r="AP167" s="632" t="s">
        <v>778</v>
      </c>
      <c r="AQ167" s="88" t="s">
        <v>777</v>
      </c>
      <c r="AR167" s="89" t="s">
        <v>23</v>
      </c>
      <c r="AS167" s="131" t="s">
        <v>24</v>
      </c>
      <c r="AT167" s="2356">
        <v>234427</v>
      </c>
      <c r="AU167" s="2356">
        <v>3</v>
      </c>
      <c r="AV167" s="2356">
        <v>5907</v>
      </c>
      <c r="AW167" s="2356">
        <v>516</v>
      </c>
      <c r="AX167" s="2356">
        <v>5391</v>
      </c>
      <c r="AY167" s="2356">
        <v>2410</v>
      </c>
      <c r="AZ167" s="2356">
        <v>291095</v>
      </c>
      <c r="BA167" s="2356" t="s">
        <v>21</v>
      </c>
      <c r="BB167" s="2356" t="s">
        <v>21</v>
      </c>
      <c r="BC167" s="2356">
        <v>9086405</v>
      </c>
      <c r="BD167" s="2356">
        <v>998842</v>
      </c>
      <c r="BE167" s="2356">
        <v>2557408</v>
      </c>
      <c r="BF167" s="2356">
        <v>6993651</v>
      </c>
      <c r="BG167" s="2356">
        <v>305435</v>
      </c>
      <c r="BH167" s="2356">
        <v>9631512</v>
      </c>
      <c r="BI167" s="2356">
        <v>392847</v>
      </c>
      <c r="BJ167" s="91" t="s">
        <v>25</v>
      </c>
      <c r="BK167" s="632" t="s">
        <v>778</v>
      </c>
      <c r="BL167" s="88" t="s">
        <v>777</v>
      </c>
      <c r="BM167" s="89" t="s">
        <v>23</v>
      </c>
      <c r="BN167" s="131" t="s">
        <v>24</v>
      </c>
      <c r="BO167" s="2356">
        <v>4867</v>
      </c>
      <c r="BP167" s="2356">
        <v>1080063</v>
      </c>
      <c r="BQ167" s="2356">
        <v>43439</v>
      </c>
      <c r="BR167" s="2356">
        <v>1891</v>
      </c>
      <c r="BS167" s="2356">
        <v>423</v>
      </c>
      <c r="BT167" s="2356">
        <v>12301</v>
      </c>
      <c r="BU167" s="2356">
        <v>10087</v>
      </c>
      <c r="BV167" s="2356">
        <v>2214</v>
      </c>
      <c r="BW167" s="2356" t="s">
        <v>21</v>
      </c>
      <c r="BX167" s="2356">
        <v>21743</v>
      </c>
      <c r="BY167" s="2356" t="s">
        <v>21</v>
      </c>
      <c r="BZ167" s="2356" t="s">
        <v>21</v>
      </c>
      <c r="CA167" s="2356">
        <v>99</v>
      </c>
      <c r="CB167" s="2356">
        <v>684565</v>
      </c>
      <c r="CC167" s="2356" t="s">
        <v>21</v>
      </c>
      <c r="CD167" s="2356">
        <v>256537</v>
      </c>
      <c r="CE167" s="91" t="s">
        <v>25</v>
      </c>
      <c r="CF167" s="632" t="s">
        <v>778</v>
      </c>
      <c r="CG167" s="88" t="s">
        <v>777</v>
      </c>
      <c r="CH167" s="89" t="s">
        <v>23</v>
      </c>
      <c r="CI167" s="131" t="s">
        <v>24</v>
      </c>
      <c r="CJ167" s="2356">
        <v>9610</v>
      </c>
      <c r="CK167" s="2356">
        <v>10536</v>
      </c>
      <c r="CL167" s="2356">
        <v>1309082</v>
      </c>
      <c r="CM167" s="2356">
        <v>5184</v>
      </c>
      <c r="CN167" s="2356">
        <v>1692</v>
      </c>
      <c r="CO167" s="2356" t="s">
        <v>21</v>
      </c>
      <c r="CP167" s="2356">
        <v>705296</v>
      </c>
      <c r="CQ167" s="2356">
        <v>68314</v>
      </c>
      <c r="CR167" s="2356">
        <v>413464</v>
      </c>
      <c r="CS167" s="2356">
        <v>8752</v>
      </c>
      <c r="CT167" s="2356">
        <v>1849</v>
      </c>
      <c r="CU167" s="2356">
        <v>3</v>
      </c>
      <c r="CV167" s="2356">
        <v>6180</v>
      </c>
      <c r="CW167" s="2356">
        <v>5748</v>
      </c>
      <c r="CX167" s="2356">
        <v>432</v>
      </c>
      <c r="CY167" s="2356" t="s">
        <v>21</v>
      </c>
      <c r="CZ167" s="91" t="s">
        <v>25</v>
      </c>
      <c r="DA167" s="632" t="s">
        <v>778</v>
      </c>
      <c r="DB167" s="88" t="s">
        <v>777</v>
      </c>
      <c r="DC167" s="89" t="s">
        <v>23</v>
      </c>
      <c r="DD167" s="131" t="s">
        <v>24</v>
      </c>
      <c r="DE167" s="2356">
        <v>10255</v>
      </c>
      <c r="DF167" s="2356">
        <v>1294</v>
      </c>
      <c r="DG167" s="2356">
        <v>2808</v>
      </c>
      <c r="DH167" s="2356">
        <v>543</v>
      </c>
      <c r="DI167" s="2356">
        <v>5778</v>
      </c>
      <c r="DJ167" s="2356">
        <v>16099</v>
      </c>
      <c r="DK167" s="2356">
        <v>16443</v>
      </c>
      <c r="DL167" s="2356">
        <v>1657</v>
      </c>
      <c r="DM167" s="2356" t="s">
        <v>21</v>
      </c>
      <c r="DN167" s="2356" t="s">
        <v>21</v>
      </c>
      <c r="DO167" s="2356">
        <v>179388</v>
      </c>
      <c r="DP167" s="2356">
        <v>3173</v>
      </c>
      <c r="DQ167" s="2356">
        <v>16148</v>
      </c>
      <c r="DR167" s="2356">
        <v>6211</v>
      </c>
      <c r="DS167" s="2356" t="s">
        <v>21</v>
      </c>
      <c r="DT167" s="2356">
        <v>2877</v>
      </c>
      <c r="DU167" s="91" t="s">
        <v>25</v>
      </c>
      <c r="DV167" s="632" t="s">
        <v>778</v>
      </c>
      <c r="DW167" s="88" t="s">
        <v>777</v>
      </c>
      <c r="DX167" s="89" t="s">
        <v>23</v>
      </c>
      <c r="DY167" s="131" t="s">
        <v>24</v>
      </c>
      <c r="DZ167" s="2356" t="s">
        <v>21</v>
      </c>
      <c r="EA167" s="2356">
        <v>1125984</v>
      </c>
      <c r="EB167" s="2356">
        <v>2131843</v>
      </c>
      <c r="EC167" s="2356">
        <v>416284</v>
      </c>
      <c r="ED167" s="2356">
        <v>4245</v>
      </c>
      <c r="EE167" s="2356">
        <v>77412</v>
      </c>
      <c r="EF167" s="2356">
        <v>298680</v>
      </c>
      <c r="EG167" s="2356">
        <v>327675</v>
      </c>
      <c r="EH167" s="2356">
        <v>34309</v>
      </c>
      <c r="EI167" s="2356" t="s">
        <v>21</v>
      </c>
      <c r="EJ167" s="2356" t="s">
        <v>21</v>
      </c>
      <c r="EK167" s="2356" t="s">
        <v>21</v>
      </c>
      <c r="EL167" s="2356">
        <v>3073799</v>
      </c>
      <c r="EM167" s="2356">
        <v>172824</v>
      </c>
      <c r="EN167" s="2356">
        <v>919603</v>
      </c>
      <c r="EO167" s="2356">
        <v>53144</v>
      </c>
      <c r="EP167" s="91" t="s">
        <v>25</v>
      </c>
      <c r="EQ167" s="632" t="s">
        <v>778</v>
      </c>
      <c r="ER167" s="88" t="s">
        <v>777</v>
      </c>
      <c r="ES167" s="89" t="s">
        <v>23</v>
      </c>
      <c r="ET167" s="131" t="s">
        <v>24</v>
      </c>
      <c r="EU167" s="2356">
        <v>2</v>
      </c>
      <c r="EV167" s="2356">
        <v>460</v>
      </c>
      <c r="EW167" s="2356">
        <v>20082</v>
      </c>
      <c r="EX167" s="2356">
        <v>264</v>
      </c>
      <c r="EY167" s="2356">
        <v>84057</v>
      </c>
      <c r="EZ167" s="2356" t="s">
        <v>21</v>
      </c>
      <c r="FA167" s="2356" t="s">
        <v>21</v>
      </c>
      <c r="FB167" s="2356">
        <v>7607635</v>
      </c>
      <c r="FC167" s="2356">
        <v>9063665</v>
      </c>
      <c r="FD167" s="2356">
        <v>5928</v>
      </c>
      <c r="FE167" s="2356">
        <v>58990</v>
      </c>
      <c r="FF167" s="2356">
        <v>30496</v>
      </c>
      <c r="FG167" s="2356">
        <v>460371</v>
      </c>
      <c r="FH167" s="2356">
        <v>4605328</v>
      </c>
      <c r="FI167" s="2356">
        <v>85692</v>
      </c>
      <c r="FJ167" s="2356">
        <v>286</v>
      </c>
      <c r="FK167" s="91" t="s">
        <v>25</v>
      </c>
      <c r="FL167" s="632" t="s">
        <v>778</v>
      </c>
    </row>
    <row r="168" spans="1:168" ht="14.25" customHeight="1">
      <c r="A168" s="93" t="s">
        <v>26</v>
      </c>
      <c r="B168" s="94" t="s">
        <v>26</v>
      </c>
      <c r="C168" s="132" t="s">
        <v>571</v>
      </c>
      <c r="D168" s="2356">
        <v>3420978</v>
      </c>
      <c r="E168" s="2356">
        <v>7950989</v>
      </c>
      <c r="F168" s="2356">
        <v>26846</v>
      </c>
      <c r="G168" s="2356">
        <v>2269974</v>
      </c>
      <c r="H168" s="2356">
        <v>20036735</v>
      </c>
      <c r="I168" s="2356">
        <v>1160949</v>
      </c>
      <c r="J168" s="2356">
        <v>22173</v>
      </c>
      <c r="K168" s="2356">
        <v>6175</v>
      </c>
      <c r="L168" s="2356">
        <v>99283</v>
      </c>
      <c r="M168" s="2356">
        <v>448914</v>
      </c>
      <c r="N168" s="2356">
        <v>492032</v>
      </c>
      <c r="O168" s="2356">
        <v>2503227</v>
      </c>
      <c r="P168" s="2356" t="s">
        <v>21</v>
      </c>
      <c r="Q168" s="2356">
        <v>4124</v>
      </c>
      <c r="R168" s="2356">
        <v>53767</v>
      </c>
      <c r="S168" s="2356" t="s">
        <v>21</v>
      </c>
      <c r="T168" s="91" t="s">
        <v>27</v>
      </c>
      <c r="U168" s="632" t="s">
        <v>26</v>
      </c>
      <c r="V168" s="93" t="s">
        <v>26</v>
      </c>
      <c r="W168" s="94" t="s">
        <v>26</v>
      </c>
      <c r="X168" s="132" t="s">
        <v>571</v>
      </c>
      <c r="Y168" s="2356">
        <v>9413</v>
      </c>
      <c r="Z168" s="2356" t="s">
        <v>21</v>
      </c>
      <c r="AA168" s="2356">
        <v>11530010</v>
      </c>
      <c r="AB168" s="2356">
        <v>990862</v>
      </c>
      <c r="AC168" s="2356">
        <v>1161708</v>
      </c>
      <c r="AD168" s="2356">
        <v>2235</v>
      </c>
      <c r="AE168" s="2356" t="s">
        <v>21</v>
      </c>
      <c r="AF168" s="2356" t="s">
        <v>21</v>
      </c>
      <c r="AG168" s="2356">
        <v>742</v>
      </c>
      <c r="AH168" s="2356">
        <v>44</v>
      </c>
      <c r="AI168" s="2356">
        <v>698</v>
      </c>
      <c r="AJ168" s="2356">
        <v>718</v>
      </c>
      <c r="AK168" s="2356">
        <v>637</v>
      </c>
      <c r="AL168" s="2356" t="s">
        <v>21</v>
      </c>
      <c r="AM168" s="2356" t="s">
        <v>21</v>
      </c>
      <c r="AN168" s="2356">
        <v>1095819</v>
      </c>
      <c r="AO168" s="91" t="s">
        <v>27</v>
      </c>
      <c r="AP168" s="632" t="s">
        <v>26</v>
      </c>
      <c r="AQ168" s="93" t="s">
        <v>26</v>
      </c>
      <c r="AR168" s="94" t="s">
        <v>26</v>
      </c>
      <c r="AS168" s="132" t="s">
        <v>571</v>
      </c>
      <c r="AT168" s="2356">
        <v>231570</v>
      </c>
      <c r="AU168" s="2356">
        <v>4</v>
      </c>
      <c r="AV168" s="2356">
        <v>5346</v>
      </c>
      <c r="AW168" s="2356">
        <v>349</v>
      </c>
      <c r="AX168" s="2356">
        <v>4997</v>
      </c>
      <c r="AY168" s="2356">
        <v>3947</v>
      </c>
      <c r="AZ168" s="2356">
        <v>285555</v>
      </c>
      <c r="BA168" s="2356" t="s">
        <v>21</v>
      </c>
      <c r="BB168" s="2356" t="s">
        <v>21</v>
      </c>
      <c r="BC168" s="2356">
        <v>8681858</v>
      </c>
      <c r="BD168" s="2356">
        <v>929040</v>
      </c>
      <c r="BE168" s="2356">
        <v>2428430</v>
      </c>
      <c r="BF168" s="2356">
        <v>6698348</v>
      </c>
      <c r="BG168" s="2356">
        <v>315184</v>
      </c>
      <c r="BH168" s="2356">
        <v>9326252</v>
      </c>
      <c r="BI168" s="2356">
        <v>398606</v>
      </c>
      <c r="BJ168" s="91" t="s">
        <v>27</v>
      </c>
      <c r="BK168" s="632" t="s">
        <v>26</v>
      </c>
      <c r="BL168" s="93" t="s">
        <v>26</v>
      </c>
      <c r="BM168" s="94" t="s">
        <v>26</v>
      </c>
      <c r="BN168" s="132" t="s">
        <v>571</v>
      </c>
      <c r="BO168" s="2356">
        <v>4905</v>
      </c>
      <c r="BP168" s="2356">
        <v>1030425</v>
      </c>
      <c r="BQ168" s="2356">
        <v>39072</v>
      </c>
      <c r="BR168" s="2356">
        <v>2118</v>
      </c>
      <c r="BS168" s="2356">
        <v>397</v>
      </c>
      <c r="BT168" s="2356">
        <v>10033</v>
      </c>
      <c r="BU168" s="2356">
        <v>8470</v>
      </c>
      <c r="BV168" s="2356">
        <v>1563</v>
      </c>
      <c r="BW168" s="2356" t="s">
        <v>21</v>
      </c>
      <c r="BX168" s="2356">
        <v>20054</v>
      </c>
      <c r="BY168" s="2356" t="s">
        <v>21</v>
      </c>
      <c r="BZ168" s="2356" t="s">
        <v>21</v>
      </c>
      <c r="CA168" s="2356">
        <v>99</v>
      </c>
      <c r="CB168" s="2356">
        <v>632804</v>
      </c>
      <c r="CC168" s="2356" t="s">
        <v>21</v>
      </c>
      <c r="CD168" s="2356">
        <v>203650</v>
      </c>
      <c r="CE168" s="91" t="s">
        <v>27</v>
      </c>
      <c r="CF168" s="632" t="s">
        <v>26</v>
      </c>
      <c r="CG168" s="93" t="s">
        <v>26</v>
      </c>
      <c r="CH168" s="94" t="s">
        <v>26</v>
      </c>
      <c r="CI168" s="132" t="s">
        <v>571</v>
      </c>
      <c r="CJ168" s="2356">
        <v>9252</v>
      </c>
      <c r="CK168" s="2356">
        <v>10144</v>
      </c>
      <c r="CL168" s="2356">
        <v>1220839</v>
      </c>
      <c r="CM168" s="2356">
        <v>4124</v>
      </c>
      <c r="CN168" s="2356">
        <v>2138</v>
      </c>
      <c r="CO168" s="2356" t="s">
        <v>21</v>
      </c>
      <c r="CP168" s="2356">
        <v>726926</v>
      </c>
      <c r="CQ168" s="2356">
        <v>69700</v>
      </c>
      <c r="CR168" s="2356">
        <v>412895</v>
      </c>
      <c r="CS168" s="2356">
        <v>8866</v>
      </c>
      <c r="CT168" s="2356">
        <v>2062</v>
      </c>
      <c r="CU168" s="2356">
        <v>3</v>
      </c>
      <c r="CV168" s="2356">
        <v>6148</v>
      </c>
      <c r="CW168" s="2356">
        <v>5716</v>
      </c>
      <c r="CX168" s="2356">
        <v>432</v>
      </c>
      <c r="CY168" s="2356" t="s">
        <v>21</v>
      </c>
      <c r="CZ168" s="91" t="s">
        <v>27</v>
      </c>
      <c r="DA168" s="632" t="s">
        <v>26</v>
      </c>
      <c r="DB168" s="93" t="s">
        <v>26</v>
      </c>
      <c r="DC168" s="94" t="s">
        <v>26</v>
      </c>
      <c r="DD168" s="132" t="s">
        <v>571</v>
      </c>
      <c r="DE168" s="2356">
        <v>9099</v>
      </c>
      <c r="DF168" s="2356">
        <v>929</v>
      </c>
      <c r="DG168" s="2356">
        <v>2030</v>
      </c>
      <c r="DH168" s="2356">
        <v>496</v>
      </c>
      <c r="DI168" s="2356">
        <v>5387</v>
      </c>
      <c r="DJ168" s="2356">
        <v>15966</v>
      </c>
      <c r="DK168" s="2356">
        <v>16297</v>
      </c>
      <c r="DL168" s="2356">
        <v>1692</v>
      </c>
      <c r="DM168" s="2356" t="s">
        <v>21</v>
      </c>
      <c r="DN168" s="2356" t="s">
        <v>21</v>
      </c>
      <c r="DO168" s="2356">
        <v>176084</v>
      </c>
      <c r="DP168" s="2356">
        <v>3096</v>
      </c>
      <c r="DQ168" s="2356">
        <v>16096</v>
      </c>
      <c r="DR168" s="2356">
        <v>6092</v>
      </c>
      <c r="DS168" s="2356" t="s">
        <v>21</v>
      </c>
      <c r="DT168" s="2356">
        <v>2934</v>
      </c>
      <c r="DU168" s="91" t="s">
        <v>27</v>
      </c>
      <c r="DV168" s="632" t="s">
        <v>26</v>
      </c>
      <c r="DW168" s="93" t="s">
        <v>26</v>
      </c>
      <c r="DX168" s="94" t="s">
        <v>26</v>
      </c>
      <c r="DY168" s="132" t="s">
        <v>571</v>
      </c>
      <c r="DZ168" s="2356" t="s">
        <v>21</v>
      </c>
      <c r="EA168" s="2356">
        <v>1080938</v>
      </c>
      <c r="EB168" s="2356">
        <v>2046025</v>
      </c>
      <c r="EC168" s="2356">
        <v>399919</v>
      </c>
      <c r="ED168" s="2356">
        <v>4201</v>
      </c>
      <c r="EE168" s="2356">
        <v>70356</v>
      </c>
      <c r="EF168" s="2356">
        <v>270422</v>
      </c>
      <c r="EG168" s="2356">
        <v>296585</v>
      </c>
      <c r="EH168" s="2356">
        <v>33088</v>
      </c>
      <c r="EI168" s="2356" t="s">
        <v>21</v>
      </c>
      <c r="EJ168" s="2356" t="s">
        <v>21</v>
      </c>
      <c r="EK168" s="2356" t="s">
        <v>21</v>
      </c>
      <c r="EL168" s="2356">
        <v>3055682</v>
      </c>
      <c r="EM168" s="2356">
        <v>154979</v>
      </c>
      <c r="EN168" s="2356">
        <v>881292</v>
      </c>
      <c r="EO168" s="2356">
        <v>45525</v>
      </c>
      <c r="EP168" s="91" t="s">
        <v>27</v>
      </c>
      <c r="EQ168" s="632" t="s">
        <v>26</v>
      </c>
      <c r="ER168" s="93" t="s">
        <v>26</v>
      </c>
      <c r="ES168" s="94" t="s">
        <v>26</v>
      </c>
      <c r="ET168" s="132" t="s">
        <v>571</v>
      </c>
      <c r="EU168" s="2356">
        <v>2</v>
      </c>
      <c r="EV168" s="2356">
        <v>63</v>
      </c>
      <c r="EW168" s="2356">
        <v>21330</v>
      </c>
      <c r="EX168" s="2356">
        <v>394</v>
      </c>
      <c r="EY168" s="2356">
        <v>101428</v>
      </c>
      <c r="EZ168" s="2356" t="s">
        <v>21</v>
      </c>
      <c r="FA168" s="2356" t="s">
        <v>21</v>
      </c>
      <c r="FB168" s="2356">
        <v>7520038</v>
      </c>
      <c r="FC168" s="2356">
        <v>8965319</v>
      </c>
      <c r="FD168" s="2356">
        <v>1864</v>
      </c>
      <c r="FE168" s="2356">
        <v>65381</v>
      </c>
      <c r="FF168" s="2356">
        <v>26846</v>
      </c>
      <c r="FG168" s="2356">
        <v>467234</v>
      </c>
      <c r="FH168" s="2356">
        <v>4455709</v>
      </c>
      <c r="FI168" s="2356">
        <v>58815</v>
      </c>
      <c r="FJ168" s="2356">
        <v>205</v>
      </c>
      <c r="FK168" s="91" t="s">
        <v>27</v>
      </c>
      <c r="FL168" s="632" t="s">
        <v>26</v>
      </c>
    </row>
    <row r="169" spans="1:168" ht="14.25" customHeight="1">
      <c r="A169" s="88" t="s">
        <v>26</v>
      </c>
      <c r="B169" s="89" t="s">
        <v>26</v>
      </c>
      <c r="C169" s="131" t="s">
        <v>572</v>
      </c>
      <c r="D169" s="2356">
        <v>3682404</v>
      </c>
      <c r="E169" s="2356">
        <v>8239987</v>
      </c>
      <c r="F169" s="2356">
        <v>31647</v>
      </c>
      <c r="G169" s="2356">
        <v>2240855</v>
      </c>
      <c r="H169" s="2356">
        <v>20796074</v>
      </c>
      <c r="I169" s="2356">
        <v>1176919</v>
      </c>
      <c r="J169" s="2356">
        <v>11619</v>
      </c>
      <c r="K169" s="2356">
        <v>5920</v>
      </c>
      <c r="L169" s="2356">
        <v>111362</v>
      </c>
      <c r="M169" s="2356">
        <v>474734</v>
      </c>
      <c r="N169" s="2356">
        <v>520411</v>
      </c>
      <c r="O169" s="2356">
        <v>2678234</v>
      </c>
      <c r="P169" s="2356">
        <v>2778</v>
      </c>
      <c r="Q169" s="2356">
        <v>4219</v>
      </c>
      <c r="R169" s="2356">
        <v>50475</v>
      </c>
      <c r="S169" s="2356" t="s">
        <v>21</v>
      </c>
      <c r="T169" s="91" t="s">
        <v>28</v>
      </c>
      <c r="U169" s="632" t="s">
        <v>26</v>
      </c>
      <c r="V169" s="88" t="s">
        <v>26</v>
      </c>
      <c r="W169" s="89" t="s">
        <v>26</v>
      </c>
      <c r="X169" s="131" t="s">
        <v>572</v>
      </c>
      <c r="Y169" s="2356">
        <v>8596</v>
      </c>
      <c r="Z169" s="2356" t="s">
        <v>21</v>
      </c>
      <c r="AA169" s="2356">
        <v>11240654</v>
      </c>
      <c r="AB169" s="2356">
        <v>947074</v>
      </c>
      <c r="AC169" s="2356">
        <v>1171333</v>
      </c>
      <c r="AD169" s="2356">
        <v>2124</v>
      </c>
      <c r="AE169" s="2356" t="s">
        <v>21</v>
      </c>
      <c r="AF169" s="2356" t="s">
        <v>21</v>
      </c>
      <c r="AG169" s="2356">
        <v>747</v>
      </c>
      <c r="AH169" s="2356">
        <v>62</v>
      </c>
      <c r="AI169" s="2356">
        <v>685</v>
      </c>
      <c r="AJ169" s="2356">
        <v>635</v>
      </c>
      <c r="AK169" s="2356">
        <v>628</v>
      </c>
      <c r="AL169" s="2356" t="s">
        <v>21</v>
      </c>
      <c r="AM169" s="2356" t="s">
        <v>21</v>
      </c>
      <c r="AN169" s="2356">
        <v>1104652</v>
      </c>
      <c r="AO169" s="91" t="s">
        <v>28</v>
      </c>
      <c r="AP169" s="632" t="s">
        <v>26</v>
      </c>
      <c r="AQ169" s="88" t="s">
        <v>26</v>
      </c>
      <c r="AR169" s="89" t="s">
        <v>26</v>
      </c>
      <c r="AS169" s="131" t="s">
        <v>572</v>
      </c>
      <c r="AT169" s="2356">
        <v>181445</v>
      </c>
      <c r="AU169" s="2356">
        <v>4</v>
      </c>
      <c r="AV169" s="2356">
        <v>5622</v>
      </c>
      <c r="AW169" s="2356">
        <v>605</v>
      </c>
      <c r="AX169" s="2356">
        <v>5018</v>
      </c>
      <c r="AY169" s="2356">
        <v>4081</v>
      </c>
      <c r="AZ169" s="2356">
        <v>220087</v>
      </c>
      <c r="BA169" s="2356" t="s">
        <v>21</v>
      </c>
      <c r="BB169" s="2356" t="s">
        <v>21</v>
      </c>
      <c r="BC169" s="2356">
        <v>9155593</v>
      </c>
      <c r="BD169" s="2356">
        <v>1012294</v>
      </c>
      <c r="BE169" s="2356">
        <v>2610205</v>
      </c>
      <c r="BF169" s="2356">
        <v>6967842</v>
      </c>
      <c r="BG169" s="2356">
        <v>321184</v>
      </c>
      <c r="BH169" s="2356">
        <v>9963522</v>
      </c>
      <c r="BI169" s="2356">
        <v>394807</v>
      </c>
      <c r="BJ169" s="91" t="s">
        <v>28</v>
      </c>
      <c r="BK169" s="632" t="s">
        <v>26</v>
      </c>
      <c r="BL169" s="88" t="s">
        <v>26</v>
      </c>
      <c r="BM169" s="89" t="s">
        <v>26</v>
      </c>
      <c r="BN169" s="131" t="s">
        <v>572</v>
      </c>
      <c r="BO169" s="2356">
        <v>4785</v>
      </c>
      <c r="BP169" s="2356">
        <v>1048580</v>
      </c>
      <c r="BQ169" s="2356">
        <v>39382</v>
      </c>
      <c r="BR169" s="2356">
        <v>1960</v>
      </c>
      <c r="BS169" s="2356">
        <v>402</v>
      </c>
      <c r="BT169" s="2356">
        <v>9415</v>
      </c>
      <c r="BU169" s="2356">
        <v>7763</v>
      </c>
      <c r="BV169" s="2356">
        <v>1652</v>
      </c>
      <c r="BW169" s="2356" t="s">
        <v>21</v>
      </c>
      <c r="BX169" s="2356">
        <v>20871</v>
      </c>
      <c r="BY169" s="2356" t="s">
        <v>21</v>
      </c>
      <c r="BZ169" s="2356" t="s">
        <v>21</v>
      </c>
      <c r="CA169" s="2356">
        <v>99</v>
      </c>
      <c r="CB169" s="2356">
        <v>672071</v>
      </c>
      <c r="CC169" s="2356" t="s">
        <v>21</v>
      </c>
      <c r="CD169" s="2356">
        <v>245037</v>
      </c>
      <c r="CE169" s="91" t="s">
        <v>28</v>
      </c>
      <c r="CF169" s="632" t="s">
        <v>26</v>
      </c>
      <c r="CG169" s="88" t="s">
        <v>26</v>
      </c>
      <c r="CH169" s="89" t="s">
        <v>26</v>
      </c>
      <c r="CI169" s="131" t="s">
        <v>572</v>
      </c>
      <c r="CJ169" s="2356">
        <v>9861</v>
      </c>
      <c r="CK169" s="2356">
        <v>10811</v>
      </c>
      <c r="CL169" s="2356">
        <v>1281100</v>
      </c>
      <c r="CM169" s="2356">
        <v>4219</v>
      </c>
      <c r="CN169" s="2356">
        <v>1334</v>
      </c>
      <c r="CO169" s="2356" t="s">
        <v>21</v>
      </c>
      <c r="CP169" s="2356">
        <v>711133</v>
      </c>
      <c r="CQ169" s="2356">
        <v>68461</v>
      </c>
      <c r="CR169" s="2356">
        <v>392402</v>
      </c>
      <c r="CS169" s="2356">
        <v>8297</v>
      </c>
      <c r="CT169" s="2356">
        <v>1918</v>
      </c>
      <c r="CU169" s="2356">
        <v>2</v>
      </c>
      <c r="CV169" s="2356">
        <v>5813</v>
      </c>
      <c r="CW169" s="2356">
        <v>5381</v>
      </c>
      <c r="CX169" s="2356">
        <v>432</v>
      </c>
      <c r="CY169" s="2356" t="s">
        <v>21</v>
      </c>
      <c r="CZ169" s="91" t="s">
        <v>28</v>
      </c>
      <c r="DA169" s="632" t="s">
        <v>26</v>
      </c>
      <c r="DB169" s="88" t="s">
        <v>26</v>
      </c>
      <c r="DC169" s="89" t="s">
        <v>26</v>
      </c>
      <c r="DD169" s="131" t="s">
        <v>572</v>
      </c>
      <c r="DE169" s="2356">
        <v>10090</v>
      </c>
      <c r="DF169" s="2356">
        <v>1162</v>
      </c>
      <c r="DG169" s="2356">
        <v>2561</v>
      </c>
      <c r="DH169" s="2356">
        <v>540</v>
      </c>
      <c r="DI169" s="2356">
        <v>5343</v>
      </c>
      <c r="DJ169" s="2356">
        <v>14961</v>
      </c>
      <c r="DK169" s="2356">
        <v>15290</v>
      </c>
      <c r="DL169" s="2356">
        <v>1828</v>
      </c>
      <c r="DM169" s="2356" t="s">
        <v>21</v>
      </c>
      <c r="DN169" s="2356" t="s">
        <v>21</v>
      </c>
      <c r="DO169" s="2356">
        <v>173671</v>
      </c>
      <c r="DP169" s="2356">
        <v>3007</v>
      </c>
      <c r="DQ169" s="2356">
        <v>15784</v>
      </c>
      <c r="DR169" s="2356">
        <v>6116</v>
      </c>
      <c r="DS169" s="2356" t="s">
        <v>21</v>
      </c>
      <c r="DT169" s="2356">
        <v>2919</v>
      </c>
      <c r="DU169" s="91" t="s">
        <v>28</v>
      </c>
      <c r="DV169" s="632" t="s">
        <v>26</v>
      </c>
      <c r="DW169" s="88" t="s">
        <v>26</v>
      </c>
      <c r="DX169" s="89" t="s">
        <v>26</v>
      </c>
      <c r="DY169" s="131" t="s">
        <v>572</v>
      </c>
      <c r="DZ169" s="2356" t="s">
        <v>21</v>
      </c>
      <c r="EA169" s="2356">
        <v>1083141</v>
      </c>
      <c r="EB169" s="2356">
        <v>2134768</v>
      </c>
      <c r="EC169" s="2356">
        <v>417863</v>
      </c>
      <c r="ED169" s="2356">
        <v>4006</v>
      </c>
      <c r="EE169" s="2356">
        <v>76332</v>
      </c>
      <c r="EF169" s="2356">
        <v>295406</v>
      </c>
      <c r="EG169" s="2356">
        <v>323979</v>
      </c>
      <c r="EH169" s="2356">
        <v>33482</v>
      </c>
      <c r="EI169" s="2356">
        <v>1269</v>
      </c>
      <c r="EJ169" s="2356" t="s">
        <v>21</v>
      </c>
      <c r="EK169" s="2356" t="s">
        <v>21</v>
      </c>
      <c r="EL169" s="2356">
        <v>3010405</v>
      </c>
      <c r="EM169" s="2356">
        <v>143858</v>
      </c>
      <c r="EN169" s="2356">
        <v>908698</v>
      </c>
      <c r="EO169" s="2356">
        <v>45110</v>
      </c>
      <c r="EP169" s="91" t="s">
        <v>28</v>
      </c>
      <c r="EQ169" s="632" t="s">
        <v>26</v>
      </c>
      <c r="ER169" s="88" t="s">
        <v>26</v>
      </c>
      <c r="ES169" s="89" t="s">
        <v>26</v>
      </c>
      <c r="ET169" s="131" t="s">
        <v>572</v>
      </c>
      <c r="EU169" s="2356">
        <v>2</v>
      </c>
      <c r="EV169" s="2356">
        <v>89</v>
      </c>
      <c r="EW169" s="2356">
        <v>19925</v>
      </c>
      <c r="EX169" s="2356">
        <v>313</v>
      </c>
      <c r="EY169" s="2356">
        <v>78807</v>
      </c>
      <c r="EZ169" s="2356" t="s">
        <v>21</v>
      </c>
      <c r="FA169" s="2356" t="s">
        <v>21</v>
      </c>
      <c r="FB169" s="2356">
        <v>7414148</v>
      </c>
      <c r="FC169" s="2356">
        <v>8840679</v>
      </c>
      <c r="FD169" s="2356">
        <v>2682</v>
      </c>
      <c r="FE169" s="2356">
        <v>57689</v>
      </c>
      <c r="FF169" s="2356">
        <v>31647</v>
      </c>
      <c r="FG169" s="2356">
        <v>443548</v>
      </c>
      <c r="FH169" s="2356">
        <v>4473060</v>
      </c>
      <c r="FI169" s="2356">
        <v>71158</v>
      </c>
      <c r="FJ169" s="2356">
        <v>206</v>
      </c>
      <c r="FK169" s="91" t="s">
        <v>28</v>
      </c>
      <c r="FL169" s="632" t="s">
        <v>26</v>
      </c>
    </row>
    <row r="170" spans="1:168" ht="14.25" customHeight="1">
      <c r="A170" s="88" t="s">
        <v>26</v>
      </c>
      <c r="B170" s="89" t="s">
        <v>26</v>
      </c>
      <c r="C170" s="131" t="s">
        <v>170</v>
      </c>
      <c r="D170" s="2356">
        <v>3681853</v>
      </c>
      <c r="E170" s="2356">
        <v>8133683</v>
      </c>
      <c r="F170" s="2356">
        <v>31009</v>
      </c>
      <c r="G170" s="2356">
        <v>2248519</v>
      </c>
      <c r="H170" s="2356">
        <v>20314696</v>
      </c>
      <c r="I170" s="2356">
        <v>1184404</v>
      </c>
      <c r="J170" s="2356">
        <v>24482</v>
      </c>
      <c r="K170" s="2356">
        <v>6057</v>
      </c>
      <c r="L170" s="2356">
        <v>110056</v>
      </c>
      <c r="M170" s="2356">
        <v>480573</v>
      </c>
      <c r="N170" s="2356">
        <v>526680</v>
      </c>
      <c r="O170" s="2356">
        <v>2669078</v>
      </c>
      <c r="P170" s="2356">
        <v>2410</v>
      </c>
      <c r="Q170" s="2356">
        <v>4400</v>
      </c>
      <c r="R170" s="2356">
        <v>48583</v>
      </c>
      <c r="S170" s="2356" t="s">
        <v>21</v>
      </c>
      <c r="T170" s="91" t="s">
        <v>29</v>
      </c>
      <c r="U170" s="632" t="s">
        <v>26</v>
      </c>
      <c r="V170" s="88" t="s">
        <v>26</v>
      </c>
      <c r="W170" s="89" t="s">
        <v>26</v>
      </c>
      <c r="X170" s="131" t="s">
        <v>170</v>
      </c>
      <c r="Y170" s="2356">
        <v>8174</v>
      </c>
      <c r="Z170" s="2356" t="s">
        <v>21</v>
      </c>
      <c r="AA170" s="2356">
        <v>11384545</v>
      </c>
      <c r="AB170" s="2356">
        <v>987306</v>
      </c>
      <c r="AC170" s="2356">
        <v>1188786</v>
      </c>
      <c r="AD170" s="2356">
        <v>3005</v>
      </c>
      <c r="AE170" s="2356" t="s">
        <v>21</v>
      </c>
      <c r="AF170" s="2356" t="s">
        <v>21</v>
      </c>
      <c r="AG170" s="2356">
        <v>822</v>
      </c>
      <c r="AH170" s="2356">
        <v>58</v>
      </c>
      <c r="AI170" s="2356">
        <v>764</v>
      </c>
      <c r="AJ170" s="2356">
        <v>592</v>
      </c>
      <c r="AK170" s="2356">
        <v>1736</v>
      </c>
      <c r="AL170" s="2356" t="s">
        <v>21</v>
      </c>
      <c r="AM170" s="2356" t="s">
        <v>21</v>
      </c>
      <c r="AN170" s="2356">
        <v>1119943</v>
      </c>
      <c r="AO170" s="91" t="s">
        <v>29</v>
      </c>
      <c r="AP170" s="632" t="s">
        <v>26</v>
      </c>
      <c r="AQ170" s="88" t="s">
        <v>26</v>
      </c>
      <c r="AR170" s="89" t="s">
        <v>26</v>
      </c>
      <c r="AS170" s="131" t="s">
        <v>170</v>
      </c>
      <c r="AT170" s="2356">
        <v>116765</v>
      </c>
      <c r="AU170" s="2356">
        <v>6</v>
      </c>
      <c r="AV170" s="2356">
        <v>5873</v>
      </c>
      <c r="AW170" s="2356">
        <v>686</v>
      </c>
      <c r="AX170" s="2356">
        <v>5187</v>
      </c>
      <c r="AY170" s="2356">
        <v>3058</v>
      </c>
      <c r="AZ170" s="2356">
        <v>137762</v>
      </c>
      <c r="BA170" s="2356" t="s">
        <v>21</v>
      </c>
      <c r="BB170" s="2356" t="s">
        <v>21</v>
      </c>
      <c r="BC170" s="2356">
        <v>9010727</v>
      </c>
      <c r="BD170" s="2356">
        <v>1021578</v>
      </c>
      <c r="BE170" s="2356">
        <v>2585678</v>
      </c>
      <c r="BF170" s="2356">
        <v>6875516</v>
      </c>
      <c r="BG170" s="2356">
        <v>295968</v>
      </c>
      <c r="BH170" s="2356">
        <v>9465646</v>
      </c>
      <c r="BI170" s="2356">
        <v>390405</v>
      </c>
      <c r="BJ170" s="91" t="s">
        <v>29</v>
      </c>
      <c r="BK170" s="632" t="s">
        <v>26</v>
      </c>
      <c r="BL170" s="88" t="s">
        <v>26</v>
      </c>
      <c r="BM170" s="89" t="s">
        <v>26</v>
      </c>
      <c r="BN170" s="131" t="s">
        <v>170</v>
      </c>
      <c r="BO170" s="2356">
        <v>5539</v>
      </c>
      <c r="BP170" s="2356">
        <v>1069111</v>
      </c>
      <c r="BQ170" s="2356">
        <v>40888</v>
      </c>
      <c r="BR170" s="2356">
        <v>2131</v>
      </c>
      <c r="BS170" s="2356">
        <v>407</v>
      </c>
      <c r="BT170" s="2356">
        <v>9995</v>
      </c>
      <c r="BU170" s="2356">
        <v>8167</v>
      </c>
      <c r="BV170" s="2356">
        <v>1828</v>
      </c>
      <c r="BW170" s="2356" t="s">
        <v>21</v>
      </c>
      <c r="BX170" s="2356">
        <v>21435</v>
      </c>
      <c r="BY170" s="2356" t="s">
        <v>21</v>
      </c>
      <c r="BZ170" s="2356" t="s">
        <v>21</v>
      </c>
      <c r="CA170" s="2356">
        <v>99</v>
      </c>
      <c r="CB170" s="2356">
        <v>679912</v>
      </c>
      <c r="CC170" s="2356" t="s">
        <v>21</v>
      </c>
      <c r="CD170" s="2356">
        <v>249298</v>
      </c>
      <c r="CE170" s="91" t="s">
        <v>29</v>
      </c>
      <c r="CF170" s="632" t="s">
        <v>26</v>
      </c>
      <c r="CG170" s="88" t="s">
        <v>26</v>
      </c>
      <c r="CH170" s="89" t="s">
        <v>26</v>
      </c>
      <c r="CI170" s="131" t="s">
        <v>170</v>
      </c>
      <c r="CJ170" s="2356">
        <v>9265</v>
      </c>
      <c r="CK170" s="2356">
        <v>10158</v>
      </c>
      <c r="CL170" s="2356">
        <v>1287774</v>
      </c>
      <c r="CM170" s="2356">
        <v>4400</v>
      </c>
      <c r="CN170" s="2356">
        <v>1776</v>
      </c>
      <c r="CO170" s="2356" t="s">
        <v>21</v>
      </c>
      <c r="CP170" s="2356">
        <v>716902</v>
      </c>
      <c r="CQ170" s="2356">
        <v>78234</v>
      </c>
      <c r="CR170" s="2356">
        <v>405112</v>
      </c>
      <c r="CS170" s="2356">
        <v>8595</v>
      </c>
      <c r="CT170" s="2356">
        <v>2075</v>
      </c>
      <c r="CU170" s="2356">
        <v>3</v>
      </c>
      <c r="CV170" s="2356">
        <v>5878</v>
      </c>
      <c r="CW170" s="2356">
        <v>5445</v>
      </c>
      <c r="CX170" s="2356">
        <v>432</v>
      </c>
      <c r="CY170" s="2356" t="s">
        <v>21</v>
      </c>
      <c r="CZ170" s="91" t="s">
        <v>29</v>
      </c>
      <c r="DA170" s="632" t="s">
        <v>26</v>
      </c>
      <c r="DB170" s="88" t="s">
        <v>26</v>
      </c>
      <c r="DC170" s="89" t="s">
        <v>26</v>
      </c>
      <c r="DD170" s="131" t="s">
        <v>170</v>
      </c>
      <c r="DE170" s="2356">
        <v>10097</v>
      </c>
      <c r="DF170" s="2356">
        <v>945</v>
      </c>
      <c r="DG170" s="2356">
        <v>2163</v>
      </c>
      <c r="DH170" s="2356">
        <v>544</v>
      </c>
      <c r="DI170" s="2356">
        <v>5014</v>
      </c>
      <c r="DJ170" s="2356">
        <v>15173</v>
      </c>
      <c r="DK170" s="2356">
        <v>15457</v>
      </c>
      <c r="DL170" s="2356">
        <v>1750</v>
      </c>
      <c r="DM170" s="2356" t="s">
        <v>21</v>
      </c>
      <c r="DN170" s="2356" t="s">
        <v>21</v>
      </c>
      <c r="DO170" s="2356">
        <v>173074</v>
      </c>
      <c r="DP170" s="2356">
        <v>3081</v>
      </c>
      <c r="DQ170" s="2356">
        <v>16407</v>
      </c>
      <c r="DR170" s="2356">
        <v>6592</v>
      </c>
      <c r="DS170" s="2356" t="s">
        <v>21</v>
      </c>
      <c r="DT170" s="2356">
        <v>3071</v>
      </c>
      <c r="DU170" s="91" t="s">
        <v>29</v>
      </c>
      <c r="DV170" s="632" t="s">
        <v>26</v>
      </c>
      <c r="DW170" s="88" t="s">
        <v>26</v>
      </c>
      <c r="DX170" s="89" t="s">
        <v>26</v>
      </c>
      <c r="DY170" s="131" t="s">
        <v>170</v>
      </c>
      <c r="DZ170" s="2356" t="s">
        <v>21</v>
      </c>
      <c r="EA170" s="2356">
        <v>1065105</v>
      </c>
      <c r="EB170" s="2356">
        <v>2156091</v>
      </c>
      <c r="EC170" s="2356">
        <v>421255</v>
      </c>
      <c r="ED170" s="2356">
        <v>3983</v>
      </c>
      <c r="EE170" s="2356">
        <v>74786</v>
      </c>
      <c r="EF170" s="2356">
        <v>301905</v>
      </c>
      <c r="EG170" s="2356">
        <v>331030</v>
      </c>
      <c r="EH170" s="2356">
        <v>34419</v>
      </c>
      <c r="EI170" s="2356">
        <v>1101</v>
      </c>
      <c r="EJ170" s="2356" t="s">
        <v>21</v>
      </c>
      <c r="EK170" s="2356" t="s">
        <v>21</v>
      </c>
      <c r="EL170" s="2356">
        <v>2986408</v>
      </c>
      <c r="EM170" s="2356">
        <v>176869</v>
      </c>
      <c r="EN170" s="2356">
        <v>899944</v>
      </c>
      <c r="EO170" s="2356">
        <v>49479</v>
      </c>
      <c r="EP170" s="91" t="s">
        <v>29</v>
      </c>
      <c r="EQ170" s="632" t="s">
        <v>26</v>
      </c>
      <c r="ER170" s="88" t="s">
        <v>26</v>
      </c>
      <c r="ES170" s="89" t="s">
        <v>26</v>
      </c>
      <c r="ET170" s="131" t="s">
        <v>170</v>
      </c>
      <c r="EU170" s="2356">
        <v>3</v>
      </c>
      <c r="EV170" s="2356">
        <v>70</v>
      </c>
      <c r="EW170" s="2356">
        <v>22240</v>
      </c>
      <c r="EX170" s="2356">
        <v>271</v>
      </c>
      <c r="EY170" s="2356">
        <v>97727</v>
      </c>
      <c r="EZ170" s="2356" t="s">
        <v>21</v>
      </c>
      <c r="FA170" s="2356" t="s">
        <v>21</v>
      </c>
      <c r="FB170" s="2356">
        <v>7413976</v>
      </c>
      <c r="FC170" s="2356">
        <v>8839824</v>
      </c>
      <c r="FD170" s="2356">
        <v>4029</v>
      </c>
      <c r="FE170" s="2356">
        <v>51954</v>
      </c>
      <c r="FF170" s="2356">
        <v>31009</v>
      </c>
      <c r="FG170" s="2356">
        <v>457238</v>
      </c>
      <c r="FH170" s="2356">
        <v>4464981</v>
      </c>
      <c r="FI170" s="2356">
        <v>65363</v>
      </c>
      <c r="FJ170" s="2356">
        <v>256</v>
      </c>
      <c r="FK170" s="91" t="s">
        <v>29</v>
      </c>
      <c r="FL170" s="632" t="s">
        <v>26</v>
      </c>
    </row>
    <row r="171" spans="1:168" ht="6.75" customHeight="1">
      <c r="A171" s="85"/>
      <c r="B171" s="87"/>
      <c r="C171" s="130"/>
      <c r="D171" s="2356"/>
      <c r="E171" s="2356"/>
      <c r="F171" s="2356"/>
      <c r="G171" s="2356"/>
      <c r="H171" s="2356"/>
      <c r="I171" s="2356"/>
      <c r="J171" s="2356"/>
      <c r="K171" s="2356"/>
      <c r="L171" s="2356"/>
      <c r="M171" s="2356"/>
      <c r="N171" s="2356"/>
      <c r="O171" s="2356"/>
      <c r="P171" s="2356"/>
      <c r="Q171" s="2356"/>
      <c r="R171" s="2356"/>
      <c r="T171" s="100"/>
      <c r="U171" s="490"/>
      <c r="V171" s="85"/>
      <c r="W171" s="87"/>
      <c r="X171" s="130"/>
      <c r="Y171" s="2356"/>
      <c r="AC171" s="2356"/>
      <c r="AD171" s="2356"/>
      <c r="AE171" s="2356"/>
      <c r="AF171" s="2356"/>
      <c r="AG171" s="2356"/>
      <c r="AH171" s="2356"/>
      <c r="AI171" s="2356"/>
      <c r="AJ171" s="2356"/>
      <c r="AK171" s="2356"/>
      <c r="AN171" s="2356"/>
      <c r="AO171" s="100"/>
      <c r="AP171" s="490"/>
      <c r="AQ171" s="85"/>
      <c r="AR171" s="87"/>
      <c r="AS171" s="130"/>
      <c r="AT171" s="2356"/>
      <c r="AU171" s="2356"/>
      <c r="AV171" s="2356"/>
      <c r="AW171" s="2356"/>
      <c r="AX171" s="2356"/>
      <c r="AY171" s="2356"/>
      <c r="AZ171" s="2356"/>
      <c r="BC171" s="2356"/>
      <c r="BD171" s="2356"/>
      <c r="BE171" s="2356"/>
      <c r="BF171" s="2356"/>
      <c r="BG171" s="2356"/>
      <c r="BH171" s="2356"/>
      <c r="BI171" s="2356"/>
      <c r="BJ171" s="100"/>
      <c r="BK171" s="490"/>
      <c r="BL171" s="85"/>
      <c r="BM171" s="87"/>
      <c r="BN171" s="130"/>
      <c r="BP171" s="2356"/>
      <c r="BQ171" s="2356"/>
      <c r="BR171" s="2356"/>
      <c r="BS171" s="2356"/>
      <c r="BT171" s="2356"/>
      <c r="BU171" s="2356"/>
      <c r="BV171" s="2356"/>
      <c r="BW171" s="2356"/>
      <c r="BX171" s="2356"/>
      <c r="BY171" s="2356"/>
      <c r="CB171" s="2356"/>
      <c r="CC171" s="2356"/>
      <c r="CD171" s="2356"/>
      <c r="CE171" s="100"/>
      <c r="CF171" s="490"/>
      <c r="CG171" s="85"/>
      <c r="CH171" s="87"/>
      <c r="CI171" s="130"/>
      <c r="CJ171" s="2356"/>
      <c r="CK171" s="2356"/>
      <c r="CL171" s="2356"/>
      <c r="CM171" s="2356"/>
      <c r="CN171" s="2356"/>
      <c r="CR171" s="2356"/>
      <c r="CS171" s="2356"/>
      <c r="CT171" s="2356"/>
      <c r="CU171" s="2356"/>
      <c r="CV171" s="2356"/>
      <c r="CW171" s="2356"/>
      <c r="CX171" s="2356"/>
      <c r="CY171" s="2356"/>
      <c r="CZ171" s="100"/>
      <c r="DA171" s="490"/>
      <c r="DB171" s="85"/>
      <c r="DC171" s="87"/>
      <c r="DD171" s="130"/>
      <c r="DE171" s="2356"/>
      <c r="DF171" s="2356"/>
      <c r="DG171" s="2356"/>
      <c r="DH171" s="2356"/>
      <c r="DI171" s="2356"/>
      <c r="DJ171" s="2356"/>
      <c r="DK171" s="2356"/>
      <c r="DL171" s="2356"/>
      <c r="DM171" s="2356" t="s">
        <v>21</v>
      </c>
      <c r="DQ171" s="2356"/>
      <c r="DR171" s="2356"/>
      <c r="DS171" s="2356"/>
      <c r="DT171" s="2356"/>
      <c r="DU171" s="100"/>
      <c r="DV171" s="490"/>
      <c r="DW171" s="85"/>
      <c r="DX171" s="87"/>
      <c r="DY171" s="130"/>
      <c r="DZ171" s="2356"/>
      <c r="EA171" s="2356"/>
      <c r="EB171" s="2356"/>
      <c r="EC171" s="2356"/>
      <c r="ED171" s="2356"/>
      <c r="EG171" s="2356"/>
      <c r="EH171" s="2356"/>
      <c r="EI171" s="2356"/>
      <c r="EJ171" s="2356"/>
      <c r="EK171" s="2356"/>
      <c r="EL171" s="2356"/>
      <c r="EM171" s="2356"/>
      <c r="EN171" s="2356"/>
      <c r="EO171" s="2356"/>
      <c r="EP171" s="100"/>
      <c r="EQ171" s="490"/>
      <c r="ER171" s="85"/>
      <c r="ES171" s="87"/>
      <c r="ET171" s="130"/>
      <c r="EU171" s="2356"/>
      <c r="EV171" s="2356"/>
      <c r="EW171" s="2356"/>
      <c r="EX171" s="2356"/>
      <c r="EY171" s="2356"/>
      <c r="EZ171" s="2356"/>
      <c r="FA171" s="2356"/>
      <c r="FB171" s="2356"/>
      <c r="FE171" s="2356"/>
      <c r="FF171" s="2356"/>
      <c r="FG171" s="2356"/>
      <c r="FH171" s="2356"/>
      <c r="FI171" s="2356"/>
      <c r="FJ171" s="2356"/>
      <c r="FK171" s="100"/>
      <c r="FL171" s="490"/>
    </row>
    <row r="172" spans="1:168" ht="15.75" customHeight="1">
      <c r="A172" s="88" t="s">
        <v>777</v>
      </c>
      <c r="B172" s="89" t="s">
        <v>23</v>
      </c>
      <c r="C172" s="136">
        <v>42005</v>
      </c>
      <c r="D172" s="2356">
        <v>1289336</v>
      </c>
      <c r="E172" s="2356">
        <v>2880723</v>
      </c>
      <c r="F172" s="2356">
        <v>10080</v>
      </c>
      <c r="G172" s="2356">
        <v>784987</v>
      </c>
      <c r="H172" s="2356">
        <v>7131229</v>
      </c>
      <c r="I172" s="2356">
        <v>399728</v>
      </c>
      <c r="J172" s="2356">
        <v>8553</v>
      </c>
      <c r="K172" s="2356">
        <v>2080</v>
      </c>
      <c r="L172" s="2356">
        <v>38377</v>
      </c>
      <c r="M172" s="2356">
        <v>160944</v>
      </c>
      <c r="N172" s="2356">
        <v>176476</v>
      </c>
      <c r="O172" s="2356">
        <v>945043</v>
      </c>
      <c r="P172" s="2356" t="s">
        <v>21</v>
      </c>
      <c r="Q172" s="2356">
        <v>2288</v>
      </c>
      <c r="R172" s="2356">
        <v>16188</v>
      </c>
      <c r="S172" s="2356" t="s">
        <v>21</v>
      </c>
      <c r="T172" s="91" t="s">
        <v>30</v>
      </c>
      <c r="U172" s="632" t="s">
        <v>778</v>
      </c>
      <c r="V172" s="88" t="s">
        <v>777</v>
      </c>
      <c r="W172" s="89" t="s">
        <v>23</v>
      </c>
      <c r="X172" s="136">
        <v>42005</v>
      </c>
      <c r="Y172" s="82">
        <v>2723</v>
      </c>
      <c r="Z172" s="2356" t="s">
        <v>21</v>
      </c>
      <c r="AA172" s="2356">
        <v>3822803</v>
      </c>
      <c r="AB172" s="2356">
        <v>317039</v>
      </c>
      <c r="AC172" s="2356">
        <v>441820</v>
      </c>
      <c r="AD172" s="2356">
        <v>747</v>
      </c>
      <c r="AE172" s="2356" t="s">
        <v>21</v>
      </c>
      <c r="AF172" s="2356" t="s">
        <v>21</v>
      </c>
      <c r="AG172" s="2356">
        <v>391</v>
      </c>
      <c r="AH172" s="2356">
        <v>18</v>
      </c>
      <c r="AI172" s="2356">
        <v>373</v>
      </c>
      <c r="AJ172" s="2356">
        <v>113</v>
      </c>
      <c r="AK172" s="2356">
        <v>229</v>
      </c>
      <c r="AL172" s="2356" t="s">
        <v>21</v>
      </c>
      <c r="AM172" s="2356" t="s">
        <v>21</v>
      </c>
      <c r="AN172" s="2356">
        <v>418207</v>
      </c>
      <c r="AO172" s="91" t="s">
        <v>30</v>
      </c>
      <c r="AP172" s="632" t="s">
        <v>778</v>
      </c>
      <c r="AQ172" s="88" t="s">
        <v>777</v>
      </c>
      <c r="AR172" s="89" t="s">
        <v>23</v>
      </c>
      <c r="AS172" s="136">
        <v>42005</v>
      </c>
      <c r="AT172" s="82">
        <v>82489</v>
      </c>
      <c r="AU172" s="2356">
        <v>1</v>
      </c>
      <c r="AV172" s="2356">
        <v>1810</v>
      </c>
      <c r="AW172" s="2356">
        <v>158</v>
      </c>
      <c r="AX172" s="2356">
        <v>1652</v>
      </c>
      <c r="AY172" s="2356">
        <v>762</v>
      </c>
      <c r="AZ172" s="2356">
        <v>102949</v>
      </c>
      <c r="BA172" s="2356" t="s">
        <v>21</v>
      </c>
      <c r="BB172" s="2356" t="s">
        <v>21</v>
      </c>
      <c r="BC172" s="2356">
        <v>3124596</v>
      </c>
      <c r="BD172" s="2356">
        <v>338370</v>
      </c>
      <c r="BE172" s="2356">
        <v>858401</v>
      </c>
      <c r="BF172" s="2356">
        <v>2418780</v>
      </c>
      <c r="BG172" s="2356">
        <v>100832</v>
      </c>
      <c r="BH172" s="2356">
        <v>3387825</v>
      </c>
      <c r="BI172" s="2356">
        <v>137072</v>
      </c>
      <c r="BJ172" s="91" t="s">
        <v>30</v>
      </c>
      <c r="BK172" s="632" t="s">
        <v>778</v>
      </c>
      <c r="BL172" s="88" t="s">
        <v>777</v>
      </c>
      <c r="BM172" s="89" t="s">
        <v>23</v>
      </c>
      <c r="BN172" s="136">
        <v>42005</v>
      </c>
      <c r="BO172" s="82">
        <v>1633</v>
      </c>
      <c r="BP172" s="2356">
        <v>362802</v>
      </c>
      <c r="BQ172" s="2356">
        <v>14959</v>
      </c>
      <c r="BR172" s="2356">
        <v>571</v>
      </c>
      <c r="BS172" s="2356">
        <v>147</v>
      </c>
      <c r="BT172" s="2356">
        <v>4360</v>
      </c>
      <c r="BU172" s="2356">
        <v>3790</v>
      </c>
      <c r="BV172" s="2356">
        <v>571</v>
      </c>
      <c r="BW172" s="2356" t="s">
        <v>21</v>
      </c>
      <c r="BX172" s="2356">
        <v>7461</v>
      </c>
      <c r="BY172" s="2356" t="s">
        <v>21</v>
      </c>
      <c r="BZ172" s="2356" t="s">
        <v>21</v>
      </c>
      <c r="CA172" s="2356">
        <v>33</v>
      </c>
      <c r="CB172" s="2356">
        <v>234319</v>
      </c>
      <c r="CC172" s="2356" t="s">
        <v>21</v>
      </c>
      <c r="CD172" s="2356">
        <v>88683</v>
      </c>
      <c r="CE172" s="91" t="s">
        <v>30</v>
      </c>
      <c r="CF172" s="632" t="s">
        <v>778</v>
      </c>
      <c r="CG172" s="88" t="s">
        <v>777</v>
      </c>
      <c r="CH172" s="89" t="s">
        <v>23</v>
      </c>
      <c r="CI172" s="136">
        <v>42005</v>
      </c>
      <c r="CJ172" s="2356">
        <v>3254</v>
      </c>
      <c r="CK172" s="2356">
        <v>3567</v>
      </c>
      <c r="CL172" s="2356">
        <v>447225</v>
      </c>
      <c r="CM172" s="2356">
        <v>2288</v>
      </c>
      <c r="CN172" s="2356">
        <v>465</v>
      </c>
      <c r="CO172" s="2356" t="s">
        <v>21</v>
      </c>
      <c r="CP172" s="2356">
        <v>242569</v>
      </c>
      <c r="CQ172" s="2356">
        <v>21052</v>
      </c>
      <c r="CR172" s="2356">
        <v>132588</v>
      </c>
      <c r="CS172" s="2356">
        <v>2898</v>
      </c>
      <c r="CT172" s="2356">
        <v>557</v>
      </c>
      <c r="CU172" s="2356">
        <v>1</v>
      </c>
      <c r="CV172" s="2356">
        <v>2090</v>
      </c>
      <c r="CW172" s="2356">
        <v>1946</v>
      </c>
      <c r="CX172" s="2356">
        <v>144</v>
      </c>
      <c r="CY172" s="2356" t="s">
        <v>21</v>
      </c>
      <c r="CZ172" s="91" t="s">
        <v>30</v>
      </c>
      <c r="DA172" s="632" t="s">
        <v>778</v>
      </c>
      <c r="DB172" s="88" t="s">
        <v>777</v>
      </c>
      <c r="DC172" s="89" t="s">
        <v>23</v>
      </c>
      <c r="DD172" s="136">
        <v>42005</v>
      </c>
      <c r="DE172" s="2356">
        <v>3110</v>
      </c>
      <c r="DF172" s="2356">
        <v>409</v>
      </c>
      <c r="DG172" s="2356">
        <v>1023</v>
      </c>
      <c r="DH172" s="2356">
        <v>189</v>
      </c>
      <c r="DI172" s="2356">
        <v>1729</v>
      </c>
      <c r="DJ172" s="2356">
        <v>4982</v>
      </c>
      <c r="DK172" s="2356">
        <v>5074</v>
      </c>
      <c r="DL172" s="2356">
        <v>525</v>
      </c>
      <c r="DM172" s="2356" t="s">
        <v>21</v>
      </c>
      <c r="DN172" s="2356" t="s">
        <v>21</v>
      </c>
      <c r="DO172" s="2356">
        <v>57891</v>
      </c>
      <c r="DP172" s="2356">
        <v>1013</v>
      </c>
      <c r="DQ172" s="2356">
        <v>5184</v>
      </c>
      <c r="DR172" s="2356">
        <v>1988</v>
      </c>
      <c r="DS172" s="2356" t="s">
        <v>21</v>
      </c>
      <c r="DT172" s="2356">
        <v>952</v>
      </c>
      <c r="DU172" s="91" t="s">
        <v>30</v>
      </c>
      <c r="DV172" s="632" t="s">
        <v>778</v>
      </c>
      <c r="DW172" s="88" t="s">
        <v>777</v>
      </c>
      <c r="DX172" s="89" t="s">
        <v>23</v>
      </c>
      <c r="DY172" s="136">
        <v>42005</v>
      </c>
      <c r="DZ172" s="2356" t="s">
        <v>21</v>
      </c>
      <c r="EA172" s="2356">
        <v>391653</v>
      </c>
      <c r="EB172" s="2356">
        <v>714654</v>
      </c>
      <c r="EC172" s="2356">
        <v>140211</v>
      </c>
      <c r="ED172" s="2356">
        <v>1364</v>
      </c>
      <c r="EE172" s="2356">
        <v>27196</v>
      </c>
      <c r="EF172" s="2356">
        <v>100436</v>
      </c>
      <c r="EG172" s="2356">
        <v>110189</v>
      </c>
      <c r="EH172" s="2356">
        <v>11636</v>
      </c>
      <c r="EI172" s="2356" t="s">
        <v>21</v>
      </c>
      <c r="EJ172" s="2356" t="s">
        <v>21</v>
      </c>
      <c r="EK172" s="2356" t="s">
        <v>21</v>
      </c>
      <c r="EL172" s="2356">
        <v>1038069</v>
      </c>
      <c r="EM172" s="2356">
        <v>55819</v>
      </c>
      <c r="EN172" s="2356">
        <v>307701</v>
      </c>
      <c r="EO172" s="2356">
        <v>17377</v>
      </c>
      <c r="EP172" s="91" t="s">
        <v>30</v>
      </c>
      <c r="EQ172" s="632" t="s">
        <v>778</v>
      </c>
      <c r="ER172" s="88" t="s">
        <v>777</v>
      </c>
      <c r="ES172" s="89" t="s">
        <v>23</v>
      </c>
      <c r="ET172" s="136">
        <v>42005</v>
      </c>
      <c r="EU172" s="2356">
        <v>1</v>
      </c>
      <c r="EV172" s="2356">
        <v>83</v>
      </c>
      <c r="EW172" s="2356">
        <v>4363</v>
      </c>
      <c r="EX172" s="2356">
        <v>70</v>
      </c>
      <c r="EY172" s="2356">
        <v>27433</v>
      </c>
      <c r="EZ172" s="2356" t="s">
        <v>21</v>
      </c>
      <c r="FA172" s="2356" t="s">
        <v>21</v>
      </c>
      <c r="FB172" s="2356">
        <v>2649018</v>
      </c>
      <c r="FC172" s="2356">
        <v>3158939</v>
      </c>
      <c r="FD172" s="2356">
        <v>2051</v>
      </c>
      <c r="FE172" s="2356">
        <v>22472</v>
      </c>
      <c r="FF172" s="2356">
        <v>10080</v>
      </c>
      <c r="FG172" s="2356">
        <v>155078</v>
      </c>
      <c r="FH172" s="2356">
        <v>1611077</v>
      </c>
      <c r="FI172" s="2356">
        <v>29930</v>
      </c>
      <c r="FJ172" s="2356">
        <v>98</v>
      </c>
      <c r="FK172" s="91" t="s">
        <v>30</v>
      </c>
      <c r="FL172" s="632" t="s">
        <v>778</v>
      </c>
    </row>
    <row r="173" spans="1:168" ht="14.25" customHeight="1">
      <c r="A173" s="88" t="s">
        <v>26</v>
      </c>
      <c r="B173" s="89" t="s">
        <v>26</v>
      </c>
      <c r="C173" s="1194">
        <v>42036</v>
      </c>
      <c r="D173" s="2356">
        <v>1175879</v>
      </c>
      <c r="E173" s="2356">
        <v>2578174</v>
      </c>
      <c r="F173" s="2356">
        <v>9629</v>
      </c>
      <c r="G173" s="2356">
        <v>705024</v>
      </c>
      <c r="H173" s="2356">
        <v>6309005</v>
      </c>
      <c r="I173" s="2356">
        <v>347111</v>
      </c>
      <c r="J173" s="2356">
        <v>8170</v>
      </c>
      <c r="K173" s="2356">
        <v>2020</v>
      </c>
      <c r="L173" s="2356">
        <v>34586</v>
      </c>
      <c r="M173" s="2356">
        <v>158702</v>
      </c>
      <c r="N173" s="2356">
        <v>174014</v>
      </c>
      <c r="O173" s="2356">
        <v>845171</v>
      </c>
      <c r="P173" s="2356" t="s">
        <v>21</v>
      </c>
      <c r="Q173" s="2356">
        <v>1516</v>
      </c>
      <c r="R173" s="2356">
        <v>15612</v>
      </c>
      <c r="S173" s="2356" t="s">
        <v>21</v>
      </c>
      <c r="T173" s="91" t="s">
        <v>31</v>
      </c>
      <c r="U173" s="632" t="s">
        <v>26</v>
      </c>
      <c r="V173" s="88" t="s">
        <v>26</v>
      </c>
      <c r="W173" s="89" t="s">
        <v>26</v>
      </c>
      <c r="X173" s="1194">
        <v>42036</v>
      </c>
      <c r="Y173" s="82">
        <v>2309</v>
      </c>
      <c r="Z173" s="2356" t="s">
        <v>21</v>
      </c>
      <c r="AA173" s="2356">
        <v>3671455</v>
      </c>
      <c r="AB173" s="2356">
        <v>300748</v>
      </c>
      <c r="AC173" s="2356">
        <v>389409</v>
      </c>
      <c r="AD173" s="2356">
        <v>1091</v>
      </c>
      <c r="AE173" s="2356" t="s">
        <v>21</v>
      </c>
      <c r="AF173" s="2356" t="s">
        <v>21</v>
      </c>
      <c r="AG173" s="2356">
        <v>726</v>
      </c>
      <c r="AH173" s="2356">
        <v>12</v>
      </c>
      <c r="AI173" s="2356">
        <v>714</v>
      </c>
      <c r="AJ173" s="2356">
        <v>121</v>
      </c>
      <c r="AK173" s="2356">
        <v>191</v>
      </c>
      <c r="AL173" s="2356" t="s">
        <v>21</v>
      </c>
      <c r="AM173" s="2356" t="s">
        <v>21</v>
      </c>
      <c r="AN173" s="2356">
        <v>367249</v>
      </c>
      <c r="AO173" s="91" t="s">
        <v>31</v>
      </c>
      <c r="AP173" s="632" t="s">
        <v>26</v>
      </c>
      <c r="AQ173" s="88" t="s">
        <v>26</v>
      </c>
      <c r="AR173" s="89" t="s">
        <v>26</v>
      </c>
      <c r="AS173" s="1194">
        <v>42036</v>
      </c>
      <c r="AT173" s="82">
        <v>70924</v>
      </c>
      <c r="AU173" s="2356">
        <v>1</v>
      </c>
      <c r="AV173" s="2356">
        <v>2057</v>
      </c>
      <c r="AW173" s="2356">
        <v>186</v>
      </c>
      <c r="AX173" s="2356">
        <v>1872</v>
      </c>
      <c r="AY173" s="2356">
        <v>694</v>
      </c>
      <c r="AZ173" s="2356">
        <v>87753</v>
      </c>
      <c r="BA173" s="2356" t="s">
        <v>21</v>
      </c>
      <c r="BB173" s="2356" t="s">
        <v>21</v>
      </c>
      <c r="BC173" s="2356">
        <v>2815906</v>
      </c>
      <c r="BD173" s="2356">
        <v>307984</v>
      </c>
      <c r="BE173" s="2356">
        <v>788166</v>
      </c>
      <c r="BF173" s="2356">
        <v>2177198</v>
      </c>
      <c r="BG173" s="2356">
        <v>98859</v>
      </c>
      <c r="BH173" s="2356">
        <v>2951442</v>
      </c>
      <c r="BI173" s="2356">
        <v>116397</v>
      </c>
      <c r="BJ173" s="91" t="s">
        <v>31</v>
      </c>
      <c r="BK173" s="632" t="s">
        <v>26</v>
      </c>
      <c r="BL173" s="88" t="s">
        <v>26</v>
      </c>
      <c r="BM173" s="89" t="s">
        <v>26</v>
      </c>
      <c r="BN173" s="1194">
        <v>42036</v>
      </c>
      <c r="BO173" s="82">
        <v>1460</v>
      </c>
      <c r="BP173" s="2356">
        <v>340435</v>
      </c>
      <c r="BQ173" s="2356">
        <v>14112</v>
      </c>
      <c r="BR173" s="2356">
        <v>588</v>
      </c>
      <c r="BS173" s="2356">
        <v>133</v>
      </c>
      <c r="BT173" s="2356">
        <v>4436</v>
      </c>
      <c r="BU173" s="2356">
        <v>3548</v>
      </c>
      <c r="BV173" s="2356">
        <v>888</v>
      </c>
      <c r="BW173" s="2356" t="s">
        <v>21</v>
      </c>
      <c r="BX173" s="2356">
        <v>6738</v>
      </c>
      <c r="BY173" s="2356" t="s">
        <v>21</v>
      </c>
      <c r="BZ173" s="2356" t="s">
        <v>21</v>
      </c>
      <c r="CA173" s="2356">
        <v>33</v>
      </c>
      <c r="CB173" s="2356">
        <v>211156</v>
      </c>
      <c r="CC173" s="2356" t="s">
        <v>21</v>
      </c>
      <c r="CD173" s="2356">
        <v>77275</v>
      </c>
      <c r="CE173" s="91" t="s">
        <v>31</v>
      </c>
      <c r="CF173" s="632" t="s">
        <v>26</v>
      </c>
      <c r="CG173" s="88" t="s">
        <v>26</v>
      </c>
      <c r="CH173" s="89" t="s">
        <v>26</v>
      </c>
      <c r="CI173" s="1194">
        <v>42036</v>
      </c>
      <c r="CJ173" s="2356">
        <v>3136</v>
      </c>
      <c r="CK173" s="2356">
        <v>3438</v>
      </c>
      <c r="CL173" s="2356">
        <v>410001</v>
      </c>
      <c r="CM173" s="2356">
        <v>1516</v>
      </c>
      <c r="CN173" s="2356">
        <v>565</v>
      </c>
      <c r="CO173" s="2356" t="s">
        <v>21</v>
      </c>
      <c r="CP173" s="2356">
        <v>226071</v>
      </c>
      <c r="CQ173" s="2356">
        <v>20166</v>
      </c>
      <c r="CR173" s="2356">
        <v>135019</v>
      </c>
      <c r="CS173" s="2356">
        <v>2810</v>
      </c>
      <c r="CT173" s="2356">
        <v>574</v>
      </c>
      <c r="CU173" s="2356">
        <v>1</v>
      </c>
      <c r="CV173" s="2356">
        <v>1999</v>
      </c>
      <c r="CW173" s="2356">
        <v>1855</v>
      </c>
      <c r="CX173" s="2356">
        <v>144</v>
      </c>
      <c r="CY173" s="2356" t="s">
        <v>21</v>
      </c>
      <c r="CZ173" s="91" t="s">
        <v>31</v>
      </c>
      <c r="DA173" s="632" t="s">
        <v>26</v>
      </c>
      <c r="DB173" s="88" t="s">
        <v>26</v>
      </c>
      <c r="DC173" s="89" t="s">
        <v>26</v>
      </c>
      <c r="DD173" s="1194">
        <v>42036</v>
      </c>
      <c r="DE173" s="2356">
        <v>3441</v>
      </c>
      <c r="DF173" s="2356">
        <v>365</v>
      </c>
      <c r="DG173" s="2356">
        <v>736</v>
      </c>
      <c r="DH173" s="2356">
        <v>163</v>
      </c>
      <c r="DI173" s="2356">
        <v>1967</v>
      </c>
      <c r="DJ173" s="2356">
        <v>5342</v>
      </c>
      <c r="DK173" s="2356">
        <v>5462</v>
      </c>
      <c r="DL173" s="2356">
        <v>561</v>
      </c>
      <c r="DM173" s="2356" t="s">
        <v>21</v>
      </c>
      <c r="DN173" s="2356" t="s">
        <v>21</v>
      </c>
      <c r="DO173" s="2356">
        <v>58325</v>
      </c>
      <c r="DP173" s="2356">
        <v>1011</v>
      </c>
      <c r="DQ173" s="2356">
        <v>5354</v>
      </c>
      <c r="DR173" s="2356">
        <v>2072</v>
      </c>
      <c r="DS173" s="2356" t="s">
        <v>21</v>
      </c>
      <c r="DT173" s="2356">
        <v>930</v>
      </c>
      <c r="DU173" s="91" t="s">
        <v>31</v>
      </c>
      <c r="DV173" s="632" t="s">
        <v>26</v>
      </c>
      <c r="DW173" s="88" t="s">
        <v>26</v>
      </c>
      <c r="DX173" s="89" t="s">
        <v>26</v>
      </c>
      <c r="DY173" s="1194">
        <v>42036</v>
      </c>
      <c r="DZ173" s="2356" t="s">
        <v>21</v>
      </c>
      <c r="EA173" s="2356">
        <v>339024</v>
      </c>
      <c r="EB173" s="2356">
        <v>654534</v>
      </c>
      <c r="EC173" s="2356">
        <v>124890</v>
      </c>
      <c r="ED173" s="2356">
        <v>1331</v>
      </c>
      <c r="EE173" s="2356">
        <v>24343</v>
      </c>
      <c r="EF173" s="2356">
        <v>99524</v>
      </c>
      <c r="EG173" s="2356">
        <v>109178</v>
      </c>
      <c r="EH173" s="2356">
        <v>10710</v>
      </c>
      <c r="EI173" s="2356" t="s">
        <v>21</v>
      </c>
      <c r="EJ173" s="2356" t="s">
        <v>21</v>
      </c>
      <c r="EK173" s="2356" t="s">
        <v>21</v>
      </c>
      <c r="EL173" s="2356">
        <v>971171</v>
      </c>
      <c r="EM173" s="2356">
        <v>53042</v>
      </c>
      <c r="EN173" s="2356">
        <v>290816</v>
      </c>
      <c r="EO173" s="2356">
        <v>17910</v>
      </c>
      <c r="EP173" s="91" t="s">
        <v>31</v>
      </c>
      <c r="EQ173" s="632" t="s">
        <v>26</v>
      </c>
      <c r="ER173" s="88" t="s">
        <v>26</v>
      </c>
      <c r="ES173" s="89" t="s">
        <v>26</v>
      </c>
      <c r="ET173" s="1194">
        <v>42036</v>
      </c>
      <c r="EU173" s="2356">
        <v>1</v>
      </c>
      <c r="EV173" s="2356">
        <v>210</v>
      </c>
      <c r="EW173" s="2356">
        <v>8698</v>
      </c>
      <c r="EX173" s="2356">
        <v>78</v>
      </c>
      <c r="EY173" s="2356">
        <v>26261</v>
      </c>
      <c r="EZ173" s="2356" t="s">
        <v>21</v>
      </c>
      <c r="FA173" s="2356" t="s">
        <v>21</v>
      </c>
      <c r="FB173" s="2356">
        <v>2345661</v>
      </c>
      <c r="FC173" s="2356">
        <v>2794349</v>
      </c>
      <c r="FD173" s="2356">
        <v>1861</v>
      </c>
      <c r="FE173" s="2356">
        <v>16179</v>
      </c>
      <c r="FF173" s="2356">
        <v>9629</v>
      </c>
      <c r="FG173" s="2356">
        <v>146351</v>
      </c>
      <c r="FH173" s="2356">
        <v>1406154</v>
      </c>
      <c r="FI173" s="2356">
        <v>26441</v>
      </c>
      <c r="FJ173" s="2356">
        <v>87</v>
      </c>
      <c r="FK173" s="91" t="s">
        <v>31</v>
      </c>
      <c r="FL173" s="632" t="s">
        <v>26</v>
      </c>
    </row>
    <row r="174" spans="1:168" ht="14.25" customHeight="1">
      <c r="A174" s="88" t="s">
        <v>26</v>
      </c>
      <c r="B174" s="89" t="s">
        <v>26</v>
      </c>
      <c r="C174" s="1194">
        <v>42064</v>
      </c>
      <c r="D174" s="2356">
        <v>1331400</v>
      </c>
      <c r="E174" s="2356">
        <v>2829557</v>
      </c>
      <c r="F174" s="2356">
        <v>10787</v>
      </c>
      <c r="G174" s="2356">
        <v>794453</v>
      </c>
      <c r="H174" s="2356">
        <v>7126715</v>
      </c>
      <c r="I174" s="2356">
        <v>418953</v>
      </c>
      <c r="J174" s="2356">
        <v>8741</v>
      </c>
      <c r="K174" s="2356">
        <v>2283</v>
      </c>
      <c r="L174" s="2356">
        <v>37143</v>
      </c>
      <c r="M174" s="2356">
        <v>160749</v>
      </c>
      <c r="N174" s="2356">
        <v>176262</v>
      </c>
      <c r="O174" s="2356">
        <v>936326</v>
      </c>
      <c r="P174" s="2356" t="s">
        <v>21</v>
      </c>
      <c r="Q174" s="2356">
        <v>1380</v>
      </c>
      <c r="R174" s="2356">
        <v>18965</v>
      </c>
      <c r="S174" s="2356" t="s">
        <v>21</v>
      </c>
      <c r="T174" s="91" t="s">
        <v>32</v>
      </c>
      <c r="U174" s="632" t="s">
        <v>26</v>
      </c>
      <c r="V174" s="88" t="s">
        <v>26</v>
      </c>
      <c r="W174" s="89" t="s">
        <v>26</v>
      </c>
      <c r="X174" s="1194">
        <v>42064</v>
      </c>
      <c r="Y174" s="82">
        <v>3451</v>
      </c>
      <c r="Z174" s="2356" t="s">
        <v>21</v>
      </c>
      <c r="AA174" s="2356">
        <v>3944565</v>
      </c>
      <c r="AB174" s="2356">
        <v>365711</v>
      </c>
      <c r="AC174" s="2356">
        <v>408236</v>
      </c>
      <c r="AD174" s="2356">
        <v>935</v>
      </c>
      <c r="AE174" s="2356" t="s">
        <v>21</v>
      </c>
      <c r="AF174" s="2356" t="s">
        <v>21</v>
      </c>
      <c r="AG174" s="2356">
        <v>487</v>
      </c>
      <c r="AH174" s="2356">
        <v>15</v>
      </c>
      <c r="AI174" s="2356">
        <v>472</v>
      </c>
      <c r="AJ174" s="2356">
        <v>185</v>
      </c>
      <c r="AK174" s="2356">
        <v>215</v>
      </c>
      <c r="AL174" s="2356" t="s">
        <v>21</v>
      </c>
      <c r="AM174" s="2356" t="s">
        <v>21</v>
      </c>
      <c r="AN174" s="2356">
        <v>385393</v>
      </c>
      <c r="AO174" s="91" t="s">
        <v>32</v>
      </c>
      <c r="AP174" s="632" t="s">
        <v>26</v>
      </c>
      <c r="AQ174" s="88" t="s">
        <v>26</v>
      </c>
      <c r="AR174" s="89" t="s">
        <v>26</v>
      </c>
      <c r="AS174" s="1194">
        <v>42064</v>
      </c>
      <c r="AT174" s="82">
        <v>81014</v>
      </c>
      <c r="AU174" s="2356">
        <v>1</v>
      </c>
      <c r="AV174" s="2356">
        <v>2040</v>
      </c>
      <c r="AW174" s="2356">
        <v>172</v>
      </c>
      <c r="AX174" s="2356">
        <v>1868</v>
      </c>
      <c r="AY174" s="2356">
        <v>954</v>
      </c>
      <c r="AZ174" s="2356">
        <v>100393</v>
      </c>
      <c r="BA174" s="2356" t="s">
        <v>21</v>
      </c>
      <c r="BB174" s="2356" t="s">
        <v>21</v>
      </c>
      <c r="BC174" s="2356">
        <v>3145903</v>
      </c>
      <c r="BD174" s="2356">
        <v>352488</v>
      </c>
      <c r="BE174" s="2356">
        <v>910841</v>
      </c>
      <c r="BF174" s="2356">
        <v>2397673</v>
      </c>
      <c r="BG174" s="2356">
        <v>105745</v>
      </c>
      <c r="BH174" s="2356">
        <v>3292245</v>
      </c>
      <c r="BI174" s="2356">
        <v>139378</v>
      </c>
      <c r="BJ174" s="91" t="s">
        <v>32</v>
      </c>
      <c r="BK174" s="632" t="s">
        <v>26</v>
      </c>
      <c r="BL174" s="88" t="s">
        <v>26</v>
      </c>
      <c r="BM174" s="89" t="s">
        <v>26</v>
      </c>
      <c r="BN174" s="1194">
        <v>42064</v>
      </c>
      <c r="BO174" s="82">
        <v>1775</v>
      </c>
      <c r="BP174" s="2356">
        <v>376826</v>
      </c>
      <c r="BQ174" s="2356">
        <v>14368</v>
      </c>
      <c r="BR174" s="2356">
        <v>732</v>
      </c>
      <c r="BS174" s="2356">
        <v>143</v>
      </c>
      <c r="BT174" s="2356">
        <v>3505</v>
      </c>
      <c r="BU174" s="2356">
        <v>2749</v>
      </c>
      <c r="BV174" s="2356">
        <v>756</v>
      </c>
      <c r="BW174" s="2356" t="s">
        <v>21</v>
      </c>
      <c r="BX174" s="2356">
        <v>7545</v>
      </c>
      <c r="BY174" s="2356" t="s">
        <v>21</v>
      </c>
      <c r="BZ174" s="2356" t="s">
        <v>21</v>
      </c>
      <c r="CA174" s="2356">
        <v>33</v>
      </c>
      <c r="CB174" s="2356">
        <v>239090</v>
      </c>
      <c r="CC174" s="2356" t="s">
        <v>21</v>
      </c>
      <c r="CD174" s="2356">
        <v>90578</v>
      </c>
      <c r="CE174" s="91" t="s">
        <v>32</v>
      </c>
      <c r="CF174" s="632" t="s">
        <v>26</v>
      </c>
      <c r="CG174" s="88" t="s">
        <v>26</v>
      </c>
      <c r="CH174" s="89" t="s">
        <v>26</v>
      </c>
      <c r="CI174" s="1194">
        <v>42064</v>
      </c>
      <c r="CJ174" s="2356">
        <v>3220</v>
      </c>
      <c r="CK174" s="2356">
        <v>3532</v>
      </c>
      <c r="CL174" s="2356">
        <v>451856</v>
      </c>
      <c r="CM174" s="2356">
        <v>1380</v>
      </c>
      <c r="CN174" s="2356">
        <v>662</v>
      </c>
      <c r="CO174" s="2356" t="s">
        <v>21</v>
      </c>
      <c r="CP174" s="2356">
        <v>236657</v>
      </c>
      <c r="CQ174" s="2356">
        <v>27096</v>
      </c>
      <c r="CR174" s="2356">
        <v>145858</v>
      </c>
      <c r="CS174" s="2356">
        <v>3044</v>
      </c>
      <c r="CT174" s="2356">
        <v>718</v>
      </c>
      <c r="CU174" s="2356">
        <v>1</v>
      </c>
      <c r="CV174" s="2356">
        <v>2091</v>
      </c>
      <c r="CW174" s="2356">
        <v>1947</v>
      </c>
      <c r="CX174" s="2356">
        <v>144</v>
      </c>
      <c r="CY174" s="2356" t="s">
        <v>21</v>
      </c>
      <c r="CZ174" s="91" t="s">
        <v>32</v>
      </c>
      <c r="DA174" s="632" t="s">
        <v>26</v>
      </c>
      <c r="DB174" s="88" t="s">
        <v>26</v>
      </c>
      <c r="DC174" s="89" t="s">
        <v>26</v>
      </c>
      <c r="DD174" s="1194">
        <v>42064</v>
      </c>
      <c r="DE174" s="2356">
        <v>3704</v>
      </c>
      <c r="DF174" s="2356">
        <v>520</v>
      </c>
      <c r="DG174" s="2356">
        <v>1049</v>
      </c>
      <c r="DH174" s="2356">
        <v>191</v>
      </c>
      <c r="DI174" s="2356">
        <v>2082</v>
      </c>
      <c r="DJ174" s="2356">
        <v>5775</v>
      </c>
      <c r="DK174" s="2356">
        <v>5907</v>
      </c>
      <c r="DL174" s="2356">
        <v>571</v>
      </c>
      <c r="DM174" s="2356" t="s">
        <v>21</v>
      </c>
      <c r="DN174" s="2356" t="s">
        <v>21</v>
      </c>
      <c r="DO174" s="2356">
        <v>63173</v>
      </c>
      <c r="DP174" s="2356">
        <v>1149</v>
      </c>
      <c r="DQ174" s="2356">
        <v>5611</v>
      </c>
      <c r="DR174" s="2356">
        <v>2151</v>
      </c>
      <c r="DS174" s="2356" t="s">
        <v>21</v>
      </c>
      <c r="DT174" s="2356">
        <v>995</v>
      </c>
      <c r="DU174" s="91" t="s">
        <v>32</v>
      </c>
      <c r="DV174" s="632" t="s">
        <v>26</v>
      </c>
      <c r="DW174" s="88" t="s">
        <v>26</v>
      </c>
      <c r="DX174" s="89" t="s">
        <v>26</v>
      </c>
      <c r="DY174" s="1194">
        <v>42064</v>
      </c>
      <c r="DZ174" s="2356" t="s">
        <v>21</v>
      </c>
      <c r="EA174" s="2356">
        <v>395307</v>
      </c>
      <c r="EB174" s="2356">
        <v>762655</v>
      </c>
      <c r="EC174" s="2356">
        <v>151182</v>
      </c>
      <c r="ED174" s="2356">
        <v>1550</v>
      </c>
      <c r="EE174" s="2356">
        <v>25873</v>
      </c>
      <c r="EF174" s="2356">
        <v>98721</v>
      </c>
      <c r="EG174" s="2356">
        <v>108308</v>
      </c>
      <c r="EH174" s="2356">
        <v>11963</v>
      </c>
      <c r="EI174" s="2356" t="s">
        <v>21</v>
      </c>
      <c r="EJ174" s="2356" t="s">
        <v>21</v>
      </c>
      <c r="EK174" s="2356" t="s">
        <v>21</v>
      </c>
      <c r="EL174" s="2356">
        <v>1064559</v>
      </c>
      <c r="EM174" s="2356">
        <v>63963</v>
      </c>
      <c r="EN174" s="2356">
        <v>321085</v>
      </c>
      <c r="EO174" s="2356">
        <v>17857</v>
      </c>
      <c r="EP174" s="91" t="s">
        <v>32</v>
      </c>
      <c r="EQ174" s="632" t="s">
        <v>26</v>
      </c>
      <c r="ER174" s="88" t="s">
        <v>26</v>
      </c>
      <c r="ES174" s="89" t="s">
        <v>26</v>
      </c>
      <c r="ET174" s="1194">
        <v>42064</v>
      </c>
      <c r="EU174" s="2356">
        <v>1</v>
      </c>
      <c r="EV174" s="2356">
        <v>166</v>
      </c>
      <c r="EW174" s="2356">
        <v>7021</v>
      </c>
      <c r="EX174" s="2356">
        <v>117</v>
      </c>
      <c r="EY174" s="2356">
        <v>30363</v>
      </c>
      <c r="EZ174" s="2356" t="s">
        <v>21</v>
      </c>
      <c r="FA174" s="2356" t="s">
        <v>21</v>
      </c>
      <c r="FB174" s="2356">
        <v>2612956</v>
      </c>
      <c r="FC174" s="2356">
        <v>3110377</v>
      </c>
      <c r="FD174" s="2356">
        <v>2016</v>
      </c>
      <c r="FE174" s="2356">
        <v>20339</v>
      </c>
      <c r="FF174" s="2356">
        <v>10787</v>
      </c>
      <c r="FG174" s="2356">
        <v>158943</v>
      </c>
      <c r="FH174" s="2356">
        <v>1588098</v>
      </c>
      <c r="FI174" s="2356">
        <v>29321</v>
      </c>
      <c r="FJ174" s="2356">
        <v>102</v>
      </c>
      <c r="FK174" s="91" t="s">
        <v>32</v>
      </c>
      <c r="FL174" s="632" t="s">
        <v>26</v>
      </c>
    </row>
    <row r="175" spans="1:168" ht="14.25" customHeight="1">
      <c r="A175" s="88" t="s">
        <v>26</v>
      </c>
      <c r="B175" s="89" t="s">
        <v>26</v>
      </c>
      <c r="C175" s="1194">
        <v>42095</v>
      </c>
      <c r="D175" s="2356">
        <v>1118131</v>
      </c>
      <c r="E175" s="2356">
        <v>2594588</v>
      </c>
      <c r="F175" s="2356">
        <v>8087</v>
      </c>
      <c r="G175" s="2356">
        <v>750378</v>
      </c>
      <c r="H175" s="2356">
        <v>6507312</v>
      </c>
      <c r="I175" s="2356">
        <v>381763</v>
      </c>
      <c r="J175" s="2356">
        <v>8069</v>
      </c>
      <c r="K175" s="2356">
        <v>2116</v>
      </c>
      <c r="L175" s="2356">
        <v>31880</v>
      </c>
      <c r="M175" s="2356">
        <v>147454</v>
      </c>
      <c r="N175" s="2356">
        <v>161586</v>
      </c>
      <c r="O175" s="2356">
        <v>807255</v>
      </c>
      <c r="P175" s="2356" t="s">
        <v>21</v>
      </c>
      <c r="Q175" s="2356">
        <v>1342</v>
      </c>
      <c r="R175" s="2356">
        <v>18058</v>
      </c>
      <c r="S175" s="2356" t="s">
        <v>21</v>
      </c>
      <c r="T175" s="91" t="s">
        <v>33</v>
      </c>
      <c r="U175" s="632" t="s">
        <v>26</v>
      </c>
      <c r="V175" s="88" t="s">
        <v>26</v>
      </c>
      <c r="W175" s="89" t="s">
        <v>26</v>
      </c>
      <c r="X175" s="1194">
        <v>42095</v>
      </c>
      <c r="Y175" s="82">
        <v>3355</v>
      </c>
      <c r="Z175" s="2356" t="s">
        <v>21</v>
      </c>
      <c r="AA175" s="2356">
        <v>3790683</v>
      </c>
      <c r="AB175" s="2356">
        <v>336908</v>
      </c>
      <c r="AC175" s="2356">
        <v>379081</v>
      </c>
      <c r="AD175" s="2356">
        <v>670</v>
      </c>
      <c r="AE175" s="2356" t="s">
        <v>21</v>
      </c>
      <c r="AF175" s="2356" t="s">
        <v>21</v>
      </c>
      <c r="AG175" s="2356">
        <v>169</v>
      </c>
      <c r="AH175" s="2356">
        <v>14</v>
      </c>
      <c r="AI175" s="2356">
        <v>154</v>
      </c>
      <c r="AJ175" s="2356">
        <v>244</v>
      </c>
      <c r="AK175" s="2356">
        <v>218</v>
      </c>
      <c r="AL175" s="2356" t="s">
        <v>21</v>
      </c>
      <c r="AM175" s="2356" t="s">
        <v>21</v>
      </c>
      <c r="AN175" s="2356">
        <v>357649</v>
      </c>
      <c r="AO175" s="91" t="s">
        <v>33</v>
      </c>
      <c r="AP175" s="632" t="s">
        <v>26</v>
      </c>
      <c r="AQ175" s="88" t="s">
        <v>26</v>
      </c>
      <c r="AR175" s="89" t="s">
        <v>26</v>
      </c>
      <c r="AS175" s="1194">
        <v>42095</v>
      </c>
      <c r="AT175" s="82">
        <v>74363</v>
      </c>
      <c r="AU175" s="2356">
        <v>2</v>
      </c>
      <c r="AV175" s="2356">
        <v>2443</v>
      </c>
      <c r="AW175" s="2356">
        <v>97</v>
      </c>
      <c r="AX175" s="2356">
        <v>2347</v>
      </c>
      <c r="AY175" s="2356">
        <v>1196</v>
      </c>
      <c r="AZ175" s="2356">
        <v>90801</v>
      </c>
      <c r="BA175" s="2356" t="s">
        <v>21</v>
      </c>
      <c r="BB175" s="2356" t="s">
        <v>21</v>
      </c>
      <c r="BC175" s="2356">
        <v>2827992</v>
      </c>
      <c r="BD175" s="2356">
        <v>290531</v>
      </c>
      <c r="BE175" s="2356">
        <v>799244</v>
      </c>
      <c r="BF175" s="2356">
        <v>2185633</v>
      </c>
      <c r="BG175" s="2356">
        <v>106726</v>
      </c>
      <c r="BH175" s="2356">
        <v>3037373</v>
      </c>
      <c r="BI175" s="2356">
        <v>130563</v>
      </c>
      <c r="BJ175" s="91" t="s">
        <v>33</v>
      </c>
      <c r="BK175" s="632" t="s">
        <v>26</v>
      </c>
      <c r="BL175" s="88" t="s">
        <v>26</v>
      </c>
      <c r="BM175" s="89" t="s">
        <v>26</v>
      </c>
      <c r="BN175" s="1194">
        <v>42095</v>
      </c>
      <c r="BO175" s="82">
        <v>1630</v>
      </c>
      <c r="BP175" s="2356">
        <v>342000</v>
      </c>
      <c r="BQ175" s="2356">
        <v>12758</v>
      </c>
      <c r="BR175" s="2356">
        <v>688</v>
      </c>
      <c r="BS175" s="2356">
        <v>133</v>
      </c>
      <c r="BT175" s="2356">
        <v>3308</v>
      </c>
      <c r="BU175" s="2356">
        <v>2882</v>
      </c>
      <c r="BV175" s="2356">
        <v>426</v>
      </c>
      <c r="BW175" s="2356" t="s">
        <v>21</v>
      </c>
      <c r="BX175" s="2356">
        <v>6528</v>
      </c>
      <c r="BY175" s="2356" t="s">
        <v>21</v>
      </c>
      <c r="BZ175" s="2356" t="s">
        <v>21</v>
      </c>
      <c r="CA175" s="2356">
        <v>33</v>
      </c>
      <c r="CB175" s="2356">
        <v>212002</v>
      </c>
      <c r="CC175" s="2356" t="s">
        <v>21</v>
      </c>
      <c r="CD175" s="2356">
        <v>73934</v>
      </c>
      <c r="CE175" s="91" t="s">
        <v>33</v>
      </c>
      <c r="CF175" s="632" t="s">
        <v>26</v>
      </c>
      <c r="CG175" s="88" t="s">
        <v>26</v>
      </c>
      <c r="CH175" s="89" t="s">
        <v>26</v>
      </c>
      <c r="CI175" s="1194">
        <v>42095</v>
      </c>
      <c r="CJ175" s="2356">
        <v>3034</v>
      </c>
      <c r="CK175" s="2356">
        <v>3326</v>
      </c>
      <c r="CL175" s="2356">
        <v>399101</v>
      </c>
      <c r="CM175" s="2356">
        <v>1342</v>
      </c>
      <c r="CN175" s="2356">
        <v>701</v>
      </c>
      <c r="CO175" s="2356" t="s">
        <v>21</v>
      </c>
      <c r="CP175" s="2356">
        <v>244149</v>
      </c>
      <c r="CQ175" s="2356">
        <v>23852</v>
      </c>
      <c r="CR175" s="2356">
        <v>135915</v>
      </c>
      <c r="CS175" s="2356">
        <v>3033</v>
      </c>
      <c r="CT175" s="2356">
        <v>674</v>
      </c>
      <c r="CU175" s="2356">
        <v>1</v>
      </c>
      <c r="CV175" s="2356">
        <v>2141</v>
      </c>
      <c r="CW175" s="2356">
        <v>1997</v>
      </c>
      <c r="CX175" s="2356">
        <v>144</v>
      </c>
      <c r="CY175" s="2356" t="s">
        <v>21</v>
      </c>
      <c r="CZ175" s="91" t="s">
        <v>33</v>
      </c>
      <c r="DA175" s="632" t="s">
        <v>26</v>
      </c>
      <c r="DB175" s="88" t="s">
        <v>26</v>
      </c>
      <c r="DC175" s="89" t="s">
        <v>26</v>
      </c>
      <c r="DD175" s="1194">
        <v>42095</v>
      </c>
      <c r="DE175" s="2356">
        <v>3259</v>
      </c>
      <c r="DF175" s="2356">
        <v>358</v>
      </c>
      <c r="DG175" s="2356">
        <v>890</v>
      </c>
      <c r="DH175" s="2356">
        <v>183</v>
      </c>
      <c r="DI175" s="2356">
        <v>2001</v>
      </c>
      <c r="DJ175" s="2356">
        <v>5461</v>
      </c>
      <c r="DK175" s="2356">
        <v>5579</v>
      </c>
      <c r="DL175" s="2356">
        <v>595</v>
      </c>
      <c r="DM175" s="2356" t="s">
        <v>21</v>
      </c>
      <c r="DN175" s="2356" t="s">
        <v>21</v>
      </c>
      <c r="DO175" s="2356">
        <v>60365</v>
      </c>
      <c r="DP175" s="2356">
        <v>1095</v>
      </c>
      <c r="DQ175" s="2356">
        <v>5606</v>
      </c>
      <c r="DR175" s="2356">
        <v>2164</v>
      </c>
      <c r="DS175" s="2356" t="s">
        <v>21</v>
      </c>
      <c r="DT175" s="2356">
        <v>1074</v>
      </c>
      <c r="DU175" s="91" t="s">
        <v>33</v>
      </c>
      <c r="DV175" s="632" t="s">
        <v>26</v>
      </c>
      <c r="DW175" s="88" t="s">
        <v>26</v>
      </c>
      <c r="DX175" s="89" t="s">
        <v>26</v>
      </c>
      <c r="DY175" s="1194">
        <v>42095</v>
      </c>
      <c r="DZ175" s="2356" t="s">
        <v>21</v>
      </c>
      <c r="EA175" s="2356">
        <v>347525</v>
      </c>
      <c r="EB175" s="2356">
        <v>654012</v>
      </c>
      <c r="EC175" s="2356">
        <v>127586</v>
      </c>
      <c r="ED175" s="2356">
        <v>1427</v>
      </c>
      <c r="EE175" s="2356">
        <v>22521</v>
      </c>
      <c r="EF175" s="2356">
        <v>89140</v>
      </c>
      <c r="EG175" s="2356">
        <v>97746</v>
      </c>
      <c r="EH175" s="2356">
        <v>11050</v>
      </c>
      <c r="EI175" s="2356" t="s">
        <v>21</v>
      </c>
      <c r="EJ175" s="2356" t="s">
        <v>21</v>
      </c>
      <c r="EK175" s="2356" t="s">
        <v>21</v>
      </c>
      <c r="EL175" s="2356">
        <v>1017397</v>
      </c>
      <c r="EM175" s="2356">
        <v>51000</v>
      </c>
      <c r="EN175" s="2356">
        <v>284404</v>
      </c>
      <c r="EO175" s="2356">
        <v>15504</v>
      </c>
      <c r="EP175" s="91" t="s">
        <v>33</v>
      </c>
      <c r="EQ175" s="632" t="s">
        <v>26</v>
      </c>
      <c r="ER175" s="88" t="s">
        <v>26</v>
      </c>
      <c r="ES175" s="89" t="s">
        <v>26</v>
      </c>
      <c r="ET175" s="1194">
        <v>42095</v>
      </c>
      <c r="EU175" s="2356">
        <v>1</v>
      </c>
      <c r="EV175" s="2356">
        <v>16</v>
      </c>
      <c r="EW175" s="2356">
        <v>5568</v>
      </c>
      <c r="EX175" s="2356">
        <v>137</v>
      </c>
      <c r="EY175" s="2356">
        <v>40315</v>
      </c>
      <c r="EZ175" s="2356" t="s">
        <v>21</v>
      </c>
      <c r="FA175" s="2356" t="s">
        <v>21</v>
      </c>
      <c r="FB175" s="2356">
        <v>2506162</v>
      </c>
      <c r="FC175" s="2356">
        <v>2988729</v>
      </c>
      <c r="FD175" s="2356">
        <v>985</v>
      </c>
      <c r="FE175" s="2356">
        <v>19996</v>
      </c>
      <c r="FF175" s="2356">
        <v>8087</v>
      </c>
      <c r="FG175" s="2356">
        <v>155052</v>
      </c>
      <c r="FH175" s="2356">
        <v>1494177</v>
      </c>
      <c r="FI175" s="2356">
        <v>25135</v>
      </c>
      <c r="FJ175" s="2356">
        <v>79</v>
      </c>
      <c r="FK175" s="91" t="s">
        <v>33</v>
      </c>
      <c r="FL175" s="632" t="s">
        <v>26</v>
      </c>
    </row>
    <row r="176" spans="1:168" ht="14.25" customHeight="1">
      <c r="A176" s="88" t="s">
        <v>26</v>
      </c>
      <c r="B176" s="89" t="s">
        <v>26</v>
      </c>
      <c r="C176" s="1194">
        <v>42125</v>
      </c>
      <c r="D176" s="2356">
        <v>1164523</v>
      </c>
      <c r="E176" s="2356">
        <v>2726393</v>
      </c>
      <c r="F176" s="2356">
        <v>9097</v>
      </c>
      <c r="G176" s="2356">
        <v>784550</v>
      </c>
      <c r="H176" s="2356">
        <v>6893562</v>
      </c>
      <c r="I176" s="2356">
        <v>425258</v>
      </c>
      <c r="J176" s="2356">
        <v>6317</v>
      </c>
      <c r="K176" s="2356">
        <v>2013</v>
      </c>
      <c r="L176" s="2356">
        <v>32801</v>
      </c>
      <c r="M176" s="2356">
        <v>146039</v>
      </c>
      <c r="N176" s="2356">
        <v>160053</v>
      </c>
      <c r="O176" s="2356">
        <v>862102</v>
      </c>
      <c r="P176" s="2356" t="s">
        <v>21</v>
      </c>
      <c r="Q176" s="2356">
        <v>1857</v>
      </c>
      <c r="R176" s="2356">
        <v>17459</v>
      </c>
      <c r="S176" s="2356" t="s">
        <v>21</v>
      </c>
      <c r="T176" s="91" t="s">
        <v>34</v>
      </c>
      <c r="U176" s="632" t="s">
        <v>26</v>
      </c>
      <c r="V176" s="88" t="s">
        <v>26</v>
      </c>
      <c r="W176" s="89" t="s">
        <v>26</v>
      </c>
      <c r="X176" s="1194">
        <v>42125</v>
      </c>
      <c r="Y176" s="82">
        <v>3120</v>
      </c>
      <c r="Z176" s="2356" t="s">
        <v>21</v>
      </c>
      <c r="AA176" s="2356">
        <v>3930605</v>
      </c>
      <c r="AB176" s="2356">
        <v>340868</v>
      </c>
      <c r="AC176" s="2356">
        <v>405908</v>
      </c>
      <c r="AD176" s="2356">
        <v>845</v>
      </c>
      <c r="AE176" s="2356" t="s">
        <v>21</v>
      </c>
      <c r="AF176" s="2356" t="s">
        <v>21</v>
      </c>
      <c r="AG176" s="2356">
        <v>337</v>
      </c>
      <c r="AH176" s="2356">
        <v>13</v>
      </c>
      <c r="AI176" s="2356">
        <v>324</v>
      </c>
      <c r="AJ176" s="2356">
        <v>238</v>
      </c>
      <c r="AK176" s="2356">
        <v>218</v>
      </c>
      <c r="AL176" s="2356" t="s">
        <v>21</v>
      </c>
      <c r="AM176" s="2356" t="s">
        <v>21</v>
      </c>
      <c r="AN176" s="2356">
        <v>382760</v>
      </c>
      <c r="AO176" s="91" t="s">
        <v>34</v>
      </c>
      <c r="AP176" s="632" t="s">
        <v>26</v>
      </c>
      <c r="AQ176" s="88" t="s">
        <v>26</v>
      </c>
      <c r="AR176" s="89" t="s">
        <v>26</v>
      </c>
      <c r="AS176" s="1194">
        <v>42125</v>
      </c>
      <c r="AT176" s="82">
        <v>76495</v>
      </c>
      <c r="AU176" s="2356">
        <v>1</v>
      </c>
      <c r="AV176" s="2356">
        <v>1628</v>
      </c>
      <c r="AW176" s="2356">
        <v>98</v>
      </c>
      <c r="AX176" s="2356">
        <v>1531</v>
      </c>
      <c r="AY176" s="2356">
        <v>1466</v>
      </c>
      <c r="AZ176" s="2356">
        <v>94243</v>
      </c>
      <c r="BA176" s="2356" t="s">
        <v>21</v>
      </c>
      <c r="BB176" s="2356" t="s">
        <v>21</v>
      </c>
      <c r="BC176" s="2356">
        <v>2973200</v>
      </c>
      <c r="BD176" s="2356">
        <v>326279</v>
      </c>
      <c r="BE176" s="2356">
        <v>816725</v>
      </c>
      <c r="BF176" s="2356">
        <v>2297746</v>
      </c>
      <c r="BG176" s="2356">
        <v>108581</v>
      </c>
      <c r="BH176" s="2356">
        <v>3203156</v>
      </c>
      <c r="BI176" s="2356">
        <v>141585</v>
      </c>
      <c r="BJ176" s="91" t="s">
        <v>34</v>
      </c>
      <c r="BK176" s="632" t="s">
        <v>26</v>
      </c>
      <c r="BL176" s="88" t="s">
        <v>26</v>
      </c>
      <c r="BM176" s="89" t="s">
        <v>26</v>
      </c>
      <c r="BN176" s="1194">
        <v>42125</v>
      </c>
      <c r="BO176" s="82">
        <v>1605</v>
      </c>
      <c r="BP176" s="2356">
        <v>353410</v>
      </c>
      <c r="BQ176" s="2356">
        <v>13371</v>
      </c>
      <c r="BR176" s="2356">
        <v>711</v>
      </c>
      <c r="BS176" s="2356">
        <v>132</v>
      </c>
      <c r="BT176" s="2356">
        <v>3228</v>
      </c>
      <c r="BU176" s="2356">
        <v>2607</v>
      </c>
      <c r="BV176" s="2356">
        <v>621</v>
      </c>
      <c r="BW176" s="2356" t="s">
        <v>21</v>
      </c>
      <c r="BX176" s="2356">
        <v>7030</v>
      </c>
      <c r="BY176" s="2356" t="s">
        <v>21</v>
      </c>
      <c r="BZ176" s="2356" t="s">
        <v>21</v>
      </c>
      <c r="CA176" s="2356">
        <v>33</v>
      </c>
      <c r="CB176" s="2356">
        <v>216580</v>
      </c>
      <c r="CC176" s="2356" t="s">
        <v>21</v>
      </c>
      <c r="CD176" s="2356">
        <v>69226</v>
      </c>
      <c r="CE176" s="91" t="s">
        <v>34</v>
      </c>
      <c r="CF176" s="632" t="s">
        <v>26</v>
      </c>
      <c r="CG176" s="88" t="s">
        <v>26</v>
      </c>
      <c r="CH176" s="89" t="s">
        <v>26</v>
      </c>
      <c r="CI176" s="1194">
        <v>42125</v>
      </c>
      <c r="CJ176" s="2356">
        <v>3015</v>
      </c>
      <c r="CK176" s="2356">
        <v>3306</v>
      </c>
      <c r="CL176" s="2356">
        <v>424286</v>
      </c>
      <c r="CM176" s="2356">
        <v>1857</v>
      </c>
      <c r="CN176" s="2356">
        <v>735</v>
      </c>
      <c r="CO176" s="2356" t="s">
        <v>21</v>
      </c>
      <c r="CP176" s="2356">
        <v>253409</v>
      </c>
      <c r="CQ176" s="2356">
        <v>23146</v>
      </c>
      <c r="CR176" s="2356">
        <v>138409</v>
      </c>
      <c r="CS176" s="2356">
        <v>2788</v>
      </c>
      <c r="CT176" s="2356">
        <v>683</v>
      </c>
      <c r="CU176" s="2356">
        <v>1</v>
      </c>
      <c r="CV176" s="2356">
        <v>1895</v>
      </c>
      <c r="CW176" s="2356">
        <v>1751</v>
      </c>
      <c r="CX176" s="2356">
        <v>144</v>
      </c>
      <c r="CY176" s="2356" t="s">
        <v>21</v>
      </c>
      <c r="CZ176" s="91" t="s">
        <v>34</v>
      </c>
      <c r="DA176" s="632" t="s">
        <v>26</v>
      </c>
      <c r="DB176" s="88" t="s">
        <v>26</v>
      </c>
      <c r="DC176" s="89" t="s">
        <v>26</v>
      </c>
      <c r="DD176" s="1194">
        <v>42125</v>
      </c>
      <c r="DE176" s="2356">
        <v>3174</v>
      </c>
      <c r="DF176" s="2356">
        <v>336</v>
      </c>
      <c r="DG176" s="2356">
        <v>888</v>
      </c>
      <c r="DH176" s="2356">
        <v>141</v>
      </c>
      <c r="DI176" s="2356">
        <v>1563</v>
      </c>
      <c r="DJ176" s="2356">
        <v>5069</v>
      </c>
      <c r="DK176" s="2356">
        <v>5153</v>
      </c>
      <c r="DL176" s="2356">
        <v>539</v>
      </c>
      <c r="DM176" s="2356" t="s">
        <v>21</v>
      </c>
      <c r="DN176" s="2356" t="s">
        <v>21</v>
      </c>
      <c r="DO176" s="2356">
        <v>56362</v>
      </c>
      <c r="DP176" s="2356">
        <v>902</v>
      </c>
      <c r="DQ176" s="2356">
        <v>5019</v>
      </c>
      <c r="DR176" s="2356">
        <v>1800</v>
      </c>
      <c r="DS176" s="2356" t="s">
        <v>21</v>
      </c>
      <c r="DT176" s="2356">
        <v>844</v>
      </c>
      <c r="DU176" s="91" t="s">
        <v>34</v>
      </c>
      <c r="DV176" s="632" t="s">
        <v>26</v>
      </c>
      <c r="DW176" s="88" t="s">
        <v>26</v>
      </c>
      <c r="DX176" s="89" t="s">
        <v>26</v>
      </c>
      <c r="DY176" s="1194">
        <v>42125</v>
      </c>
      <c r="DZ176" s="2356" t="s">
        <v>21</v>
      </c>
      <c r="EA176" s="2356">
        <v>378501</v>
      </c>
      <c r="EB176" s="2356">
        <v>711203</v>
      </c>
      <c r="EC176" s="2356">
        <v>149399</v>
      </c>
      <c r="ED176" s="2356">
        <v>1396</v>
      </c>
      <c r="EE176" s="2356">
        <v>23741</v>
      </c>
      <c r="EF176" s="2356">
        <v>88465</v>
      </c>
      <c r="EG176" s="2356">
        <v>97017</v>
      </c>
      <c r="EH176" s="2356">
        <v>10959</v>
      </c>
      <c r="EI176" s="2356" t="s">
        <v>21</v>
      </c>
      <c r="EJ176" s="2356" t="s">
        <v>21</v>
      </c>
      <c r="EK176" s="2356" t="s">
        <v>21</v>
      </c>
      <c r="EL176" s="2356">
        <v>1038306</v>
      </c>
      <c r="EM176" s="2356">
        <v>53003</v>
      </c>
      <c r="EN176" s="2356">
        <v>301659</v>
      </c>
      <c r="EO176" s="2356">
        <v>14201</v>
      </c>
      <c r="EP176" s="91" t="s">
        <v>34</v>
      </c>
      <c r="EQ176" s="632" t="s">
        <v>26</v>
      </c>
      <c r="ER176" s="88" t="s">
        <v>26</v>
      </c>
      <c r="ES176" s="89" t="s">
        <v>26</v>
      </c>
      <c r="ET176" s="1194">
        <v>42125</v>
      </c>
      <c r="EU176" s="2356">
        <v>1</v>
      </c>
      <c r="EV176" s="2356">
        <v>16</v>
      </c>
      <c r="EW176" s="2356">
        <v>8551</v>
      </c>
      <c r="EX176" s="2356">
        <v>139</v>
      </c>
      <c r="EY176" s="2356">
        <v>37747</v>
      </c>
      <c r="EZ176" s="2356" t="s">
        <v>21</v>
      </c>
      <c r="FA176" s="2356" t="s">
        <v>21</v>
      </c>
      <c r="FB176" s="2356">
        <v>2570614</v>
      </c>
      <c r="FC176" s="2356">
        <v>3068203</v>
      </c>
      <c r="FD176" s="2356">
        <v>466</v>
      </c>
      <c r="FE176" s="2356">
        <v>20631</v>
      </c>
      <c r="FF176" s="2356">
        <v>9097</v>
      </c>
      <c r="FG176" s="2356">
        <v>159642</v>
      </c>
      <c r="FH176" s="2356">
        <v>1517663</v>
      </c>
      <c r="FI176" s="2356">
        <v>20075</v>
      </c>
      <c r="FJ176" s="2356">
        <v>64</v>
      </c>
      <c r="FK176" s="91" t="s">
        <v>34</v>
      </c>
      <c r="FL176" s="632" t="s">
        <v>26</v>
      </c>
    </row>
    <row r="177" spans="1:168" ht="14.25" customHeight="1">
      <c r="A177" s="88" t="s">
        <v>26</v>
      </c>
      <c r="B177" s="89" t="s">
        <v>26</v>
      </c>
      <c r="C177" s="1194">
        <v>42156</v>
      </c>
      <c r="D177" s="2356">
        <v>1138323</v>
      </c>
      <c r="E177" s="2356">
        <v>2630008</v>
      </c>
      <c r="F177" s="2356">
        <v>9662</v>
      </c>
      <c r="G177" s="2356">
        <v>735046</v>
      </c>
      <c r="H177" s="2356">
        <v>6635861</v>
      </c>
      <c r="I177" s="2356">
        <v>353928</v>
      </c>
      <c r="J177" s="2356">
        <v>7787</v>
      </c>
      <c r="K177" s="2356">
        <v>2046</v>
      </c>
      <c r="L177" s="2356">
        <v>34602</v>
      </c>
      <c r="M177" s="2356">
        <v>155420</v>
      </c>
      <c r="N177" s="2356">
        <v>170393</v>
      </c>
      <c r="O177" s="2356">
        <v>833870</v>
      </c>
      <c r="P177" s="2356" t="s">
        <v>21</v>
      </c>
      <c r="Q177" s="2356">
        <v>925</v>
      </c>
      <c r="R177" s="2356">
        <v>18250</v>
      </c>
      <c r="S177" s="2356" t="s">
        <v>21</v>
      </c>
      <c r="T177" s="91" t="s">
        <v>35</v>
      </c>
      <c r="U177" s="632" t="s">
        <v>26</v>
      </c>
      <c r="V177" s="88" t="s">
        <v>26</v>
      </c>
      <c r="W177" s="89" t="s">
        <v>26</v>
      </c>
      <c r="X177" s="1194">
        <v>42156</v>
      </c>
      <c r="Y177" s="82">
        <v>2938</v>
      </c>
      <c r="Z177" s="2356" t="s">
        <v>21</v>
      </c>
      <c r="AA177" s="2356">
        <v>3808722</v>
      </c>
      <c r="AB177" s="2356">
        <v>313086</v>
      </c>
      <c r="AC177" s="2356">
        <v>376719</v>
      </c>
      <c r="AD177" s="2356">
        <v>720</v>
      </c>
      <c r="AE177" s="2356" t="s">
        <v>21</v>
      </c>
      <c r="AF177" s="2356" t="s">
        <v>21</v>
      </c>
      <c r="AG177" s="2356">
        <v>236</v>
      </c>
      <c r="AH177" s="2356">
        <v>17</v>
      </c>
      <c r="AI177" s="2356">
        <v>219</v>
      </c>
      <c r="AJ177" s="2356">
        <v>237</v>
      </c>
      <c r="AK177" s="2356">
        <v>201</v>
      </c>
      <c r="AL177" s="2356" t="s">
        <v>21</v>
      </c>
      <c r="AM177" s="2356" t="s">
        <v>21</v>
      </c>
      <c r="AN177" s="2356">
        <v>355410</v>
      </c>
      <c r="AO177" s="91" t="s">
        <v>35</v>
      </c>
      <c r="AP177" s="632" t="s">
        <v>26</v>
      </c>
      <c r="AQ177" s="88" t="s">
        <v>26</v>
      </c>
      <c r="AR177" s="89" t="s">
        <v>26</v>
      </c>
      <c r="AS177" s="1194">
        <v>42156</v>
      </c>
      <c r="AT177" s="82">
        <v>80712</v>
      </c>
      <c r="AU177" s="2356">
        <v>1</v>
      </c>
      <c r="AV177" s="2356">
        <v>1274</v>
      </c>
      <c r="AW177" s="2356">
        <v>155</v>
      </c>
      <c r="AX177" s="2356">
        <v>1119</v>
      </c>
      <c r="AY177" s="2356">
        <v>1285</v>
      </c>
      <c r="AZ177" s="2356">
        <v>100511</v>
      </c>
      <c r="BA177" s="2356" t="s">
        <v>21</v>
      </c>
      <c r="BB177" s="2356" t="s">
        <v>21</v>
      </c>
      <c r="BC177" s="2356">
        <v>2880666</v>
      </c>
      <c r="BD177" s="2356">
        <v>312230</v>
      </c>
      <c r="BE177" s="2356">
        <v>812461</v>
      </c>
      <c r="BF177" s="2356">
        <v>2214969</v>
      </c>
      <c r="BG177" s="2356">
        <v>99877</v>
      </c>
      <c r="BH177" s="2356">
        <v>3085723</v>
      </c>
      <c r="BI177" s="2356">
        <v>126458</v>
      </c>
      <c r="BJ177" s="91" t="s">
        <v>35</v>
      </c>
      <c r="BK177" s="632" t="s">
        <v>26</v>
      </c>
      <c r="BL177" s="88" t="s">
        <v>26</v>
      </c>
      <c r="BM177" s="89" t="s">
        <v>26</v>
      </c>
      <c r="BN177" s="1194">
        <v>42156</v>
      </c>
      <c r="BO177" s="82">
        <v>1670</v>
      </c>
      <c r="BP177" s="2356">
        <v>335015</v>
      </c>
      <c r="BQ177" s="2356">
        <v>12942</v>
      </c>
      <c r="BR177" s="2356">
        <v>720</v>
      </c>
      <c r="BS177" s="2356">
        <v>132</v>
      </c>
      <c r="BT177" s="2356">
        <v>3497</v>
      </c>
      <c r="BU177" s="2356">
        <v>2980</v>
      </c>
      <c r="BV177" s="2356">
        <v>516</v>
      </c>
      <c r="BW177" s="2356" t="s">
        <v>21</v>
      </c>
      <c r="BX177" s="2356">
        <v>6496</v>
      </c>
      <c r="BY177" s="2356" t="s">
        <v>21</v>
      </c>
      <c r="BZ177" s="2356" t="s">
        <v>21</v>
      </c>
      <c r="CA177" s="2356">
        <v>33</v>
      </c>
      <c r="CB177" s="2356">
        <v>204222</v>
      </c>
      <c r="CC177" s="2356" t="s">
        <v>21</v>
      </c>
      <c r="CD177" s="2356">
        <v>60491</v>
      </c>
      <c r="CE177" s="91" t="s">
        <v>35</v>
      </c>
      <c r="CF177" s="632" t="s">
        <v>26</v>
      </c>
      <c r="CG177" s="88" t="s">
        <v>26</v>
      </c>
      <c r="CH177" s="89" t="s">
        <v>26</v>
      </c>
      <c r="CI177" s="1194">
        <v>42156</v>
      </c>
      <c r="CJ177" s="2356">
        <v>3203</v>
      </c>
      <c r="CK177" s="2356">
        <v>3512</v>
      </c>
      <c r="CL177" s="2356">
        <v>397452</v>
      </c>
      <c r="CM177" s="2356">
        <v>925</v>
      </c>
      <c r="CN177" s="2356">
        <v>702</v>
      </c>
      <c r="CO177" s="2356" t="s">
        <v>21</v>
      </c>
      <c r="CP177" s="2356">
        <v>229369</v>
      </c>
      <c r="CQ177" s="2356">
        <v>22701</v>
      </c>
      <c r="CR177" s="2356">
        <v>138571</v>
      </c>
      <c r="CS177" s="2356">
        <v>3045</v>
      </c>
      <c r="CT177" s="2356">
        <v>706</v>
      </c>
      <c r="CU177" s="2356">
        <v>1</v>
      </c>
      <c r="CV177" s="2356">
        <v>2113</v>
      </c>
      <c r="CW177" s="2356">
        <v>1969</v>
      </c>
      <c r="CX177" s="2356">
        <v>144</v>
      </c>
      <c r="CY177" s="2356" t="s">
        <v>21</v>
      </c>
      <c r="CZ177" s="91" t="s">
        <v>35</v>
      </c>
      <c r="DA177" s="632" t="s">
        <v>26</v>
      </c>
      <c r="DB177" s="88" t="s">
        <v>26</v>
      </c>
      <c r="DC177" s="89" t="s">
        <v>26</v>
      </c>
      <c r="DD177" s="1194">
        <v>42156</v>
      </c>
      <c r="DE177" s="2356">
        <v>2665</v>
      </c>
      <c r="DF177" s="2356">
        <v>235</v>
      </c>
      <c r="DG177" s="2356">
        <v>252</v>
      </c>
      <c r="DH177" s="2356">
        <v>172</v>
      </c>
      <c r="DI177" s="2356">
        <v>1822</v>
      </c>
      <c r="DJ177" s="2356">
        <v>5435</v>
      </c>
      <c r="DK177" s="2356">
        <v>5565</v>
      </c>
      <c r="DL177" s="2356">
        <v>558</v>
      </c>
      <c r="DM177" s="2356" t="s">
        <v>21</v>
      </c>
      <c r="DN177" s="2356" t="s">
        <v>21</v>
      </c>
      <c r="DO177" s="2356">
        <v>59356</v>
      </c>
      <c r="DP177" s="2356">
        <v>1099</v>
      </c>
      <c r="DQ177" s="2356">
        <v>5472</v>
      </c>
      <c r="DR177" s="2356">
        <v>2128</v>
      </c>
      <c r="DS177" s="2356" t="s">
        <v>21</v>
      </c>
      <c r="DT177" s="2356">
        <v>1016</v>
      </c>
      <c r="DU177" s="91" t="s">
        <v>35</v>
      </c>
      <c r="DV177" s="632" t="s">
        <v>26</v>
      </c>
      <c r="DW177" s="88" t="s">
        <v>26</v>
      </c>
      <c r="DX177" s="89" t="s">
        <v>26</v>
      </c>
      <c r="DY177" s="1194">
        <v>42156</v>
      </c>
      <c r="DZ177" s="2356" t="s">
        <v>21</v>
      </c>
      <c r="EA177" s="2356">
        <v>354912</v>
      </c>
      <c r="EB177" s="2356">
        <v>680810</v>
      </c>
      <c r="EC177" s="2356">
        <v>122934</v>
      </c>
      <c r="ED177" s="2356">
        <v>1377</v>
      </c>
      <c r="EE177" s="2356">
        <v>24094</v>
      </c>
      <c r="EF177" s="2356">
        <v>92818</v>
      </c>
      <c r="EG177" s="2356">
        <v>101822</v>
      </c>
      <c r="EH177" s="2356">
        <v>11079</v>
      </c>
      <c r="EI177" s="2356" t="s">
        <v>21</v>
      </c>
      <c r="EJ177" s="2356" t="s">
        <v>21</v>
      </c>
      <c r="EK177" s="2356" t="s">
        <v>21</v>
      </c>
      <c r="EL177" s="2356">
        <v>999980</v>
      </c>
      <c r="EM177" s="2356">
        <v>50976</v>
      </c>
      <c r="EN177" s="2356">
        <v>295229</v>
      </c>
      <c r="EO177" s="2356">
        <v>15820</v>
      </c>
      <c r="EP177" s="91" t="s">
        <v>35</v>
      </c>
      <c r="EQ177" s="632" t="s">
        <v>26</v>
      </c>
      <c r="ER177" s="88" t="s">
        <v>26</v>
      </c>
      <c r="ES177" s="89" t="s">
        <v>26</v>
      </c>
      <c r="ET177" s="1194">
        <v>42156</v>
      </c>
      <c r="EU177" s="2356">
        <v>1</v>
      </c>
      <c r="EV177" s="2356">
        <v>31</v>
      </c>
      <c r="EW177" s="2356">
        <v>7211</v>
      </c>
      <c r="EX177" s="2356">
        <v>119</v>
      </c>
      <c r="EY177" s="2356">
        <v>23366</v>
      </c>
      <c r="EZ177" s="2356" t="s">
        <v>21</v>
      </c>
      <c r="FA177" s="2356" t="s">
        <v>21</v>
      </c>
      <c r="FB177" s="2356">
        <v>2443263</v>
      </c>
      <c r="FC177" s="2356">
        <v>2908387</v>
      </c>
      <c r="FD177" s="2356">
        <v>413</v>
      </c>
      <c r="FE177" s="2356">
        <v>24754</v>
      </c>
      <c r="FF177" s="2356">
        <v>9662</v>
      </c>
      <c r="FG177" s="2356">
        <v>152540</v>
      </c>
      <c r="FH177" s="2356">
        <v>1443869</v>
      </c>
      <c r="FI177" s="2356">
        <v>13605</v>
      </c>
      <c r="FJ177" s="2356">
        <v>62</v>
      </c>
      <c r="FK177" s="91" t="s">
        <v>35</v>
      </c>
      <c r="FL177" s="632" t="s">
        <v>26</v>
      </c>
    </row>
    <row r="178" spans="1:168" ht="14.25" customHeight="1">
      <c r="A178" s="88" t="s">
        <v>26</v>
      </c>
      <c r="B178" s="89" t="s">
        <v>26</v>
      </c>
      <c r="C178" s="1194">
        <v>42186</v>
      </c>
      <c r="D178" s="2356">
        <v>1246147</v>
      </c>
      <c r="E178" s="2356">
        <v>2775267</v>
      </c>
      <c r="F178" s="2356">
        <v>10247</v>
      </c>
      <c r="G178" s="2356">
        <v>768918</v>
      </c>
      <c r="H178" s="2356">
        <v>7061003</v>
      </c>
      <c r="I178" s="2356">
        <v>384897</v>
      </c>
      <c r="J178" s="2356">
        <v>4774</v>
      </c>
      <c r="K178" s="2356">
        <v>1961</v>
      </c>
      <c r="L178" s="2356">
        <v>34964</v>
      </c>
      <c r="M178" s="2356">
        <v>161207</v>
      </c>
      <c r="N178" s="2356">
        <v>176723</v>
      </c>
      <c r="O178" s="2356">
        <v>901486</v>
      </c>
      <c r="P178" s="2356">
        <v>246</v>
      </c>
      <c r="Q178" s="2356">
        <v>1152</v>
      </c>
      <c r="R178" s="2356">
        <v>17665</v>
      </c>
      <c r="S178" s="2356" t="s">
        <v>21</v>
      </c>
      <c r="T178" s="91" t="s">
        <v>36</v>
      </c>
      <c r="U178" s="632" t="s">
        <v>26</v>
      </c>
      <c r="V178" s="88" t="s">
        <v>26</v>
      </c>
      <c r="W178" s="89" t="s">
        <v>26</v>
      </c>
      <c r="X178" s="1194">
        <v>42186</v>
      </c>
      <c r="Y178" s="82">
        <v>3038</v>
      </c>
      <c r="Z178" s="2356" t="s">
        <v>21</v>
      </c>
      <c r="AA178" s="2356">
        <v>3787282</v>
      </c>
      <c r="AB178" s="2356">
        <v>320125</v>
      </c>
      <c r="AC178" s="2356">
        <v>400860</v>
      </c>
      <c r="AD178" s="2356">
        <v>619</v>
      </c>
      <c r="AE178" s="2356" t="s">
        <v>21</v>
      </c>
      <c r="AF178" s="2356" t="s">
        <v>21</v>
      </c>
      <c r="AG178" s="2356">
        <v>229</v>
      </c>
      <c r="AH178" s="2356">
        <v>27</v>
      </c>
      <c r="AI178" s="2356">
        <v>202</v>
      </c>
      <c r="AJ178" s="2356">
        <v>162</v>
      </c>
      <c r="AK178" s="2356">
        <v>208</v>
      </c>
      <c r="AL178" s="2356" t="s">
        <v>21</v>
      </c>
      <c r="AM178" s="2356" t="s">
        <v>21</v>
      </c>
      <c r="AN178" s="2356">
        <v>378747</v>
      </c>
      <c r="AO178" s="91" t="s">
        <v>36</v>
      </c>
      <c r="AP178" s="632" t="s">
        <v>26</v>
      </c>
      <c r="AQ178" s="88" t="s">
        <v>26</v>
      </c>
      <c r="AR178" s="89" t="s">
        <v>26</v>
      </c>
      <c r="AS178" s="1194">
        <v>42186</v>
      </c>
      <c r="AT178" s="82">
        <v>75390</v>
      </c>
      <c r="AU178" s="2356">
        <v>2</v>
      </c>
      <c r="AV178" s="2356">
        <v>2435</v>
      </c>
      <c r="AW178" s="2356">
        <v>204</v>
      </c>
      <c r="AX178" s="2356">
        <v>2231</v>
      </c>
      <c r="AY178" s="2356">
        <v>1186</v>
      </c>
      <c r="AZ178" s="2356">
        <v>92168</v>
      </c>
      <c r="BA178" s="2356" t="s">
        <v>21</v>
      </c>
      <c r="BB178" s="2356" t="s">
        <v>21</v>
      </c>
      <c r="BC178" s="2356">
        <v>3084277</v>
      </c>
      <c r="BD178" s="2356">
        <v>339747</v>
      </c>
      <c r="BE178" s="2356">
        <v>894941</v>
      </c>
      <c r="BF178" s="2356">
        <v>2330592</v>
      </c>
      <c r="BG178" s="2356">
        <v>109649</v>
      </c>
      <c r="BH178" s="2356">
        <v>3384521</v>
      </c>
      <c r="BI178" s="2356">
        <v>131995</v>
      </c>
      <c r="BJ178" s="91" t="s">
        <v>36</v>
      </c>
      <c r="BK178" s="632" t="s">
        <v>26</v>
      </c>
      <c r="BL178" s="88" t="s">
        <v>26</v>
      </c>
      <c r="BM178" s="89" t="s">
        <v>26</v>
      </c>
      <c r="BN178" s="1194">
        <v>42186</v>
      </c>
      <c r="BO178" s="82">
        <v>1530</v>
      </c>
      <c r="BP178" s="2356">
        <v>347077</v>
      </c>
      <c r="BQ178" s="2356">
        <v>13083</v>
      </c>
      <c r="BR178" s="2356">
        <v>692</v>
      </c>
      <c r="BS178" s="2356">
        <v>138</v>
      </c>
      <c r="BT178" s="2356">
        <v>3234</v>
      </c>
      <c r="BU178" s="2356">
        <v>2719</v>
      </c>
      <c r="BV178" s="2356">
        <v>516</v>
      </c>
      <c r="BW178" s="2356" t="s">
        <v>21</v>
      </c>
      <c r="BX178" s="2356">
        <v>6820</v>
      </c>
      <c r="BY178" s="2356" t="s">
        <v>21</v>
      </c>
      <c r="BZ178" s="2356" t="s">
        <v>21</v>
      </c>
      <c r="CA178" s="2356">
        <v>33</v>
      </c>
      <c r="CB178" s="2356">
        <v>221463</v>
      </c>
      <c r="CC178" s="2356" t="s">
        <v>21</v>
      </c>
      <c r="CD178" s="2356">
        <v>75449</v>
      </c>
      <c r="CE178" s="91" t="s">
        <v>36</v>
      </c>
      <c r="CF178" s="632" t="s">
        <v>26</v>
      </c>
      <c r="CG178" s="88" t="s">
        <v>26</v>
      </c>
      <c r="CH178" s="89" t="s">
        <v>26</v>
      </c>
      <c r="CI178" s="1194">
        <v>42186</v>
      </c>
      <c r="CJ178" s="2356">
        <v>3673</v>
      </c>
      <c r="CK178" s="2356">
        <v>4026</v>
      </c>
      <c r="CL178" s="2356">
        <v>426900</v>
      </c>
      <c r="CM178" s="2356">
        <v>1152</v>
      </c>
      <c r="CN178" s="2356">
        <v>554</v>
      </c>
      <c r="CO178" s="2356" t="s">
        <v>21</v>
      </c>
      <c r="CP178" s="2356">
        <v>236911</v>
      </c>
      <c r="CQ178" s="2356">
        <v>23741</v>
      </c>
      <c r="CR178" s="2356">
        <v>131098</v>
      </c>
      <c r="CS178" s="2356">
        <v>2862</v>
      </c>
      <c r="CT178" s="2356">
        <v>678</v>
      </c>
      <c r="CU178" s="2356">
        <v>1</v>
      </c>
      <c r="CV178" s="2356">
        <v>1983</v>
      </c>
      <c r="CW178" s="2356">
        <v>1839</v>
      </c>
      <c r="CX178" s="2356">
        <v>144</v>
      </c>
      <c r="CY178" s="2356" t="s">
        <v>21</v>
      </c>
      <c r="CZ178" s="91" t="s">
        <v>36</v>
      </c>
      <c r="DA178" s="632" t="s">
        <v>26</v>
      </c>
      <c r="DB178" s="88" t="s">
        <v>26</v>
      </c>
      <c r="DC178" s="89" t="s">
        <v>26</v>
      </c>
      <c r="DD178" s="1194">
        <v>42186</v>
      </c>
      <c r="DE178" s="2356">
        <v>3075</v>
      </c>
      <c r="DF178" s="2356">
        <v>407</v>
      </c>
      <c r="DG178" s="2356">
        <v>806</v>
      </c>
      <c r="DH178" s="2356">
        <v>179</v>
      </c>
      <c r="DI178" s="2356">
        <v>1966</v>
      </c>
      <c r="DJ178" s="2356">
        <v>4704</v>
      </c>
      <c r="DK178" s="2356">
        <v>4834</v>
      </c>
      <c r="DL178" s="2356">
        <v>629</v>
      </c>
      <c r="DM178" s="2356" t="s">
        <v>21</v>
      </c>
      <c r="DN178" s="2356" t="s">
        <v>21</v>
      </c>
      <c r="DO178" s="2356">
        <v>60484</v>
      </c>
      <c r="DP178" s="2356">
        <v>1089</v>
      </c>
      <c r="DQ178" s="2356">
        <v>5475</v>
      </c>
      <c r="DR178" s="2356">
        <v>2110</v>
      </c>
      <c r="DS178" s="2356" t="s">
        <v>21</v>
      </c>
      <c r="DT178" s="2356">
        <v>987</v>
      </c>
      <c r="DU178" s="91" t="s">
        <v>36</v>
      </c>
      <c r="DV178" s="632" t="s">
        <v>26</v>
      </c>
      <c r="DW178" s="88" t="s">
        <v>26</v>
      </c>
      <c r="DX178" s="89" t="s">
        <v>26</v>
      </c>
      <c r="DY178" s="1194">
        <v>42186</v>
      </c>
      <c r="DZ178" s="2356" t="s">
        <v>21</v>
      </c>
      <c r="EA178" s="2356">
        <v>369288</v>
      </c>
      <c r="EB178" s="2356">
        <v>741592</v>
      </c>
      <c r="EC178" s="2356">
        <v>136347</v>
      </c>
      <c r="ED178" s="2356">
        <v>1336</v>
      </c>
      <c r="EE178" s="2356">
        <v>24489</v>
      </c>
      <c r="EF178" s="2356">
        <v>100065</v>
      </c>
      <c r="EG178" s="2356">
        <v>109707</v>
      </c>
      <c r="EH178" s="2356">
        <v>11404</v>
      </c>
      <c r="EI178" s="2356">
        <v>113</v>
      </c>
      <c r="EJ178" s="2356" t="s">
        <v>21</v>
      </c>
      <c r="EK178" s="2356" t="s">
        <v>21</v>
      </c>
      <c r="EL178" s="2356">
        <v>1012198</v>
      </c>
      <c r="EM178" s="2356">
        <v>48966</v>
      </c>
      <c r="EN178" s="2356">
        <v>302600</v>
      </c>
      <c r="EO178" s="2356">
        <v>15240</v>
      </c>
      <c r="EP178" s="91" t="s">
        <v>36</v>
      </c>
      <c r="EQ178" s="632" t="s">
        <v>26</v>
      </c>
      <c r="ER178" s="88" t="s">
        <v>26</v>
      </c>
      <c r="ES178" s="89" t="s">
        <v>26</v>
      </c>
      <c r="ET178" s="1194">
        <v>42186</v>
      </c>
      <c r="EU178" s="2356">
        <v>1</v>
      </c>
      <c r="EV178" s="2356">
        <v>23</v>
      </c>
      <c r="EW178" s="2356">
        <v>6512</v>
      </c>
      <c r="EX178" s="2356">
        <v>63</v>
      </c>
      <c r="EY178" s="2356">
        <v>17206</v>
      </c>
      <c r="EZ178" s="2356" t="s">
        <v>21</v>
      </c>
      <c r="FA178" s="2356" t="s">
        <v>21</v>
      </c>
      <c r="FB178" s="2356">
        <v>2528369</v>
      </c>
      <c r="FC178" s="2356">
        <v>3010514</v>
      </c>
      <c r="FD178" s="2356">
        <v>913</v>
      </c>
      <c r="FE178" s="2356">
        <v>22309</v>
      </c>
      <c r="FF178" s="2356">
        <v>10247</v>
      </c>
      <c r="FG178" s="2356">
        <v>155147</v>
      </c>
      <c r="FH178" s="2356">
        <v>1516125</v>
      </c>
      <c r="FI178" s="2356">
        <v>22737</v>
      </c>
      <c r="FJ178" s="2356">
        <v>68</v>
      </c>
      <c r="FK178" s="91" t="s">
        <v>36</v>
      </c>
      <c r="FL178" s="632" t="s">
        <v>26</v>
      </c>
    </row>
    <row r="179" spans="1:168" ht="14.25" customHeight="1">
      <c r="A179" s="88" t="s">
        <v>26</v>
      </c>
      <c r="B179" s="89" t="s">
        <v>26</v>
      </c>
      <c r="C179" s="1194">
        <v>42217</v>
      </c>
      <c r="D179" s="2356">
        <v>1259447</v>
      </c>
      <c r="E179" s="2356">
        <v>2773513</v>
      </c>
      <c r="F179" s="2356">
        <v>10811</v>
      </c>
      <c r="G179" s="2356">
        <v>747271</v>
      </c>
      <c r="H179" s="2356">
        <v>6920824</v>
      </c>
      <c r="I179" s="2356">
        <v>398631</v>
      </c>
      <c r="J179" s="2356">
        <v>4861</v>
      </c>
      <c r="K179" s="2356">
        <v>1962</v>
      </c>
      <c r="L179" s="2356">
        <v>39685</v>
      </c>
      <c r="M179" s="2356">
        <v>156081</v>
      </c>
      <c r="N179" s="2356">
        <v>171065</v>
      </c>
      <c r="O179" s="2356">
        <v>902675</v>
      </c>
      <c r="P179" s="2356">
        <v>1328</v>
      </c>
      <c r="Q179" s="2356">
        <v>1408</v>
      </c>
      <c r="R179" s="2356">
        <v>16872</v>
      </c>
      <c r="S179" s="2356" t="s">
        <v>21</v>
      </c>
      <c r="T179" s="91" t="s">
        <v>37</v>
      </c>
      <c r="U179" s="632" t="s">
        <v>26</v>
      </c>
      <c r="V179" s="88" t="s">
        <v>26</v>
      </c>
      <c r="W179" s="89" t="s">
        <v>26</v>
      </c>
      <c r="X179" s="1194">
        <v>42217</v>
      </c>
      <c r="Y179" s="82">
        <v>3260</v>
      </c>
      <c r="Z179" s="2356" t="s">
        <v>21</v>
      </c>
      <c r="AA179" s="2356">
        <v>3764963</v>
      </c>
      <c r="AB179" s="2356">
        <v>311469</v>
      </c>
      <c r="AC179" s="2356">
        <v>396470</v>
      </c>
      <c r="AD179" s="2356">
        <v>841</v>
      </c>
      <c r="AE179" s="2356" t="s">
        <v>21</v>
      </c>
      <c r="AF179" s="2356" t="s">
        <v>21</v>
      </c>
      <c r="AG179" s="2356">
        <v>319</v>
      </c>
      <c r="AH179" s="2356">
        <v>16</v>
      </c>
      <c r="AI179" s="2356">
        <v>304</v>
      </c>
      <c r="AJ179" s="2356">
        <v>253</v>
      </c>
      <c r="AK179" s="2356">
        <v>213</v>
      </c>
      <c r="AL179" s="2356" t="s">
        <v>21</v>
      </c>
      <c r="AM179" s="2356" t="s">
        <v>21</v>
      </c>
      <c r="AN179" s="2356">
        <v>373324</v>
      </c>
      <c r="AO179" s="91" t="s">
        <v>37</v>
      </c>
      <c r="AP179" s="632" t="s">
        <v>26</v>
      </c>
      <c r="AQ179" s="88" t="s">
        <v>26</v>
      </c>
      <c r="AR179" s="89" t="s">
        <v>26</v>
      </c>
      <c r="AS179" s="1194">
        <v>42217</v>
      </c>
      <c r="AT179" s="82">
        <v>53628</v>
      </c>
      <c r="AU179" s="2356">
        <v>1</v>
      </c>
      <c r="AV179" s="2356">
        <v>1783</v>
      </c>
      <c r="AW179" s="2356">
        <v>228</v>
      </c>
      <c r="AX179" s="2356">
        <v>1555</v>
      </c>
      <c r="AY179" s="2356">
        <v>1541</v>
      </c>
      <c r="AZ179" s="2356">
        <v>64315</v>
      </c>
      <c r="BA179" s="2356" t="s">
        <v>21</v>
      </c>
      <c r="BB179" s="2356" t="s">
        <v>21</v>
      </c>
      <c r="BC179" s="2356">
        <v>3090217</v>
      </c>
      <c r="BD179" s="2356">
        <v>343472</v>
      </c>
      <c r="BE179" s="2356">
        <v>887471</v>
      </c>
      <c r="BF179" s="2356">
        <v>2348646</v>
      </c>
      <c r="BG179" s="2356">
        <v>107808</v>
      </c>
      <c r="BH179" s="2356">
        <v>3315284</v>
      </c>
      <c r="BI179" s="2356">
        <v>133394</v>
      </c>
      <c r="BJ179" s="91" t="s">
        <v>37</v>
      </c>
      <c r="BK179" s="632" t="s">
        <v>26</v>
      </c>
      <c r="BL179" s="88" t="s">
        <v>26</v>
      </c>
      <c r="BM179" s="89" t="s">
        <v>26</v>
      </c>
      <c r="BN179" s="1194">
        <v>42217</v>
      </c>
      <c r="BO179" s="82">
        <v>1581</v>
      </c>
      <c r="BP179" s="2356">
        <v>351261</v>
      </c>
      <c r="BQ179" s="2356">
        <v>13444</v>
      </c>
      <c r="BR179" s="2356">
        <v>540</v>
      </c>
      <c r="BS179" s="2356">
        <v>127</v>
      </c>
      <c r="BT179" s="2356">
        <v>3217</v>
      </c>
      <c r="BU179" s="2356">
        <v>2574</v>
      </c>
      <c r="BV179" s="2356">
        <v>642</v>
      </c>
      <c r="BW179" s="2356" t="s">
        <v>21</v>
      </c>
      <c r="BX179" s="2356">
        <v>7220</v>
      </c>
      <c r="BY179" s="2356" t="s">
        <v>21</v>
      </c>
      <c r="BZ179" s="2356" t="s">
        <v>21</v>
      </c>
      <c r="CA179" s="2356">
        <v>33</v>
      </c>
      <c r="CB179" s="2356">
        <v>227531</v>
      </c>
      <c r="CC179" s="2356" t="s">
        <v>21</v>
      </c>
      <c r="CD179" s="2356">
        <v>86012</v>
      </c>
      <c r="CE179" s="91" t="s">
        <v>37</v>
      </c>
      <c r="CF179" s="632" t="s">
        <v>26</v>
      </c>
      <c r="CG179" s="88" t="s">
        <v>26</v>
      </c>
      <c r="CH179" s="89" t="s">
        <v>26</v>
      </c>
      <c r="CI179" s="1194">
        <v>42217</v>
      </c>
      <c r="CJ179" s="2356">
        <v>3301</v>
      </c>
      <c r="CK179" s="2356">
        <v>3619</v>
      </c>
      <c r="CL179" s="2356">
        <v>435085</v>
      </c>
      <c r="CM179" s="2356">
        <v>1408</v>
      </c>
      <c r="CN179" s="2356">
        <v>414</v>
      </c>
      <c r="CO179" s="2356" t="s">
        <v>21</v>
      </c>
      <c r="CP179" s="2356">
        <v>243651</v>
      </c>
      <c r="CQ179" s="2356">
        <v>22925</v>
      </c>
      <c r="CR179" s="2356">
        <v>126799</v>
      </c>
      <c r="CS179" s="2356">
        <v>2632</v>
      </c>
      <c r="CT179" s="2356">
        <v>526</v>
      </c>
      <c r="CU179" s="2356" t="s">
        <v>21</v>
      </c>
      <c r="CV179" s="2356">
        <v>1938</v>
      </c>
      <c r="CW179" s="2356">
        <v>1794</v>
      </c>
      <c r="CX179" s="2356">
        <v>144</v>
      </c>
      <c r="CY179" s="2356" t="s">
        <v>21</v>
      </c>
      <c r="CZ179" s="91" t="s">
        <v>37</v>
      </c>
      <c r="DA179" s="632" t="s">
        <v>26</v>
      </c>
      <c r="DB179" s="88" t="s">
        <v>26</v>
      </c>
      <c r="DC179" s="89" t="s">
        <v>26</v>
      </c>
      <c r="DD179" s="1194">
        <v>42217</v>
      </c>
      <c r="DE179" s="2356">
        <v>3380</v>
      </c>
      <c r="DF179" s="2356">
        <v>404</v>
      </c>
      <c r="DG179" s="2356">
        <v>939</v>
      </c>
      <c r="DH179" s="2356">
        <v>170</v>
      </c>
      <c r="DI179" s="2356">
        <v>1661</v>
      </c>
      <c r="DJ179" s="2356">
        <v>5126</v>
      </c>
      <c r="DK179" s="2356">
        <v>5230</v>
      </c>
      <c r="DL179" s="2356">
        <v>526</v>
      </c>
      <c r="DM179" s="2356" t="s">
        <v>21</v>
      </c>
      <c r="DN179" s="2356" t="s">
        <v>21</v>
      </c>
      <c r="DO179" s="2356">
        <v>52204</v>
      </c>
      <c r="DP179" s="2356">
        <v>879</v>
      </c>
      <c r="DQ179" s="2356">
        <v>4996</v>
      </c>
      <c r="DR179" s="2356">
        <v>1913</v>
      </c>
      <c r="DS179" s="2356" t="s">
        <v>21</v>
      </c>
      <c r="DT179" s="2356">
        <v>948</v>
      </c>
      <c r="DU179" s="91" t="s">
        <v>37</v>
      </c>
      <c r="DV179" s="632" t="s">
        <v>26</v>
      </c>
      <c r="DW179" s="88" t="s">
        <v>26</v>
      </c>
      <c r="DX179" s="89" t="s">
        <v>26</v>
      </c>
      <c r="DY179" s="1194">
        <v>42217</v>
      </c>
      <c r="DZ179" s="2356" t="s">
        <v>21</v>
      </c>
      <c r="EA179" s="2356">
        <v>363323</v>
      </c>
      <c r="EB179" s="2356">
        <v>684286</v>
      </c>
      <c r="EC179" s="2356">
        <v>142744</v>
      </c>
      <c r="ED179" s="2356">
        <v>1379</v>
      </c>
      <c r="EE179" s="2356">
        <v>27025</v>
      </c>
      <c r="EF179" s="2356">
        <v>97910</v>
      </c>
      <c r="EG179" s="2356">
        <v>107386</v>
      </c>
      <c r="EH179" s="2356">
        <v>10538</v>
      </c>
      <c r="EI179" s="2356">
        <v>607</v>
      </c>
      <c r="EJ179" s="2356" t="s">
        <v>21</v>
      </c>
      <c r="EK179" s="2356" t="s">
        <v>21</v>
      </c>
      <c r="EL179" s="2356">
        <v>1017292</v>
      </c>
      <c r="EM179" s="2356">
        <v>47314</v>
      </c>
      <c r="EN179" s="2356">
        <v>304777</v>
      </c>
      <c r="EO179" s="2356">
        <v>14665</v>
      </c>
      <c r="EP179" s="91" t="s">
        <v>37</v>
      </c>
      <c r="EQ179" s="632" t="s">
        <v>26</v>
      </c>
      <c r="ER179" s="88" t="s">
        <v>26</v>
      </c>
      <c r="ES179" s="89" t="s">
        <v>26</v>
      </c>
      <c r="ET179" s="1194">
        <v>42217</v>
      </c>
      <c r="EU179" s="2356">
        <v>1</v>
      </c>
      <c r="EV179" s="2356">
        <v>35</v>
      </c>
      <c r="EW179" s="2356">
        <v>5814</v>
      </c>
      <c r="EX179" s="2356">
        <v>121</v>
      </c>
      <c r="EY179" s="2356">
        <v>26831</v>
      </c>
      <c r="EZ179" s="2356" t="s">
        <v>21</v>
      </c>
      <c r="FA179" s="2356" t="s">
        <v>21</v>
      </c>
      <c r="FB179" s="2356">
        <v>2475125</v>
      </c>
      <c r="FC179" s="2356">
        <v>2955998</v>
      </c>
      <c r="FD179" s="2356">
        <v>1039</v>
      </c>
      <c r="FE179" s="2356">
        <v>17059</v>
      </c>
      <c r="FF179" s="2356">
        <v>10811</v>
      </c>
      <c r="FG179" s="2356">
        <v>145296</v>
      </c>
      <c r="FH179" s="2356">
        <v>1493020</v>
      </c>
      <c r="FI179" s="2356">
        <v>23090</v>
      </c>
      <c r="FJ179" s="2356">
        <v>67</v>
      </c>
      <c r="FK179" s="91" t="s">
        <v>37</v>
      </c>
      <c r="FL179" s="632" t="s">
        <v>26</v>
      </c>
    </row>
    <row r="180" spans="1:168" ht="14.25" customHeight="1">
      <c r="A180" s="88" t="s">
        <v>26</v>
      </c>
      <c r="B180" s="89" t="s">
        <v>26</v>
      </c>
      <c r="C180" s="1194">
        <v>42248</v>
      </c>
      <c r="D180" s="2356">
        <v>1176811</v>
      </c>
      <c r="E180" s="2356">
        <v>2691207</v>
      </c>
      <c r="F180" s="2356">
        <v>10589</v>
      </c>
      <c r="G180" s="2356">
        <v>724665</v>
      </c>
      <c r="H180" s="2356">
        <v>6814247</v>
      </c>
      <c r="I180" s="2356">
        <v>393390</v>
      </c>
      <c r="J180" s="2356">
        <v>1984</v>
      </c>
      <c r="K180" s="2356">
        <v>1997</v>
      </c>
      <c r="L180" s="2356">
        <v>36713</v>
      </c>
      <c r="M180" s="2356">
        <v>157446</v>
      </c>
      <c r="N180" s="2356">
        <v>172624</v>
      </c>
      <c r="O180" s="2356">
        <v>874073</v>
      </c>
      <c r="P180" s="2356">
        <v>1203</v>
      </c>
      <c r="Q180" s="2356">
        <v>1659</v>
      </c>
      <c r="R180" s="2356">
        <v>15938</v>
      </c>
      <c r="S180" s="2356" t="s">
        <v>21</v>
      </c>
      <c r="T180" s="91" t="s">
        <v>38</v>
      </c>
      <c r="U180" s="632" t="s">
        <v>26</v>
      </c>
      <c r="V180" s="88" t="s">
        <v>26</v>
      </c>
      <c r="W180" s="89" t="s">
        <v>26</v>
      </c>
      <c r="X180" s="1194">
        <v>42248</v>
      </c>
      <c r="Y180" s="82">
        <v>2298</v>
      </c>
      <c r="Z180" s="2356" t="s">
        <v>21</v>
      </c>
      <c r="AA180" s="2356">
        <v>3688409</v>
      </c>
      <c r="AB180" s="2356">
        <v>315481</v>
      </c>
      <c r="AC180" s="2356">
        <v>374004</v>
      </c>
      <c r="AD180" s="2356">
        <v>663</v>
      </c>
      <c r="AE180" s="2356" t="s">
        <v>21</v>
      </c>
      <c r="AF180" s="2356" t="s">
        <v>21</v>
      </c>
      <c r="AG180" s="2356">
        <v>198</v>
      </c>
      <c r="AH180" s="2356">
        <v>19</v>
      </c>
      <c r="AI180" s="2356">
        <v>179</v>
      </c>
      <c r="AJ180" s="2356">
        <v>221</v>
      </c>
      <c r="AK180" s="2356">
        <v>207</v>
      </c>
      <c r="AL180" s="2356" t="s">
        <v>21</v>
      </c>
      <c r="AM180" s="2356" t="s">
        <v>21</v>
      </c>
      <c r="AN180" s="2356">
        <v>352581</v>
      </c>
      <c r="AO180" s="91" t="s">
        <v>38</v>
      </c>
      <c r="AP180" s="632" t="s">
        <v>26</v>
      </c>
      <c r="AQ180" s="88" t="s">
        <v>26</v>
      </c>
      <c r="AR180" s="89" t="s">
        <v>26</v>
      </c>
      <c r="AS180" s="1194">
        <v>42248</v>
      </c>
      <c r="AT180" s="82">
        <v>52428</v>
      </c>
      <c r="AU180" s="2356">
        <v>1</v>
      </c>
      <c r="AV180" s="2356">
        <v>1404</v>
      </c>
      <c r="AW180" s="2356">
        <v>173</v>
      </c>
      <c r="AX180" s="2356">
        <v>1232</v>
      </c>
      <c r="AY180" s="2356">
        <v>1354</v>
      </c>
      <c r="AZ180" s="2356">
        <v>63604</v>
      </c>
      <c r="BA180" s="2356" t="s">
        <v>21</v>
      </c>
      <c r="BB180" s="2356" t="s">
        <v>21</v>
      </c>
      <c r="BC180" s="2356">
        <v>2981100</v>
      </c>
      <c r="BD180" s="2356">
        <v>329075</v>
      </c>
      <c r="BE180" s="2356">
        <v>827794</v>
      </c>
      <c r="BF180" s="2356">
        <v>2288604</v>
      </c>
      <c r="BG180" s="2356">
        <v>103727</v>
      </c>
      <c r="BH180" s="2356">
        <v>3263717</v>
      </c>
      <c r="BI180" s="2356">
        <v>129417</v>
      </c>
      <c r="BJ180" s="91" t="s">
        <v>38</v>
      </c>
      <c r="BK180" s="632" t="s">
        <v>26</v>
      </c>
      <c r="BL180" s="88" t="s">
        <v>26</v>
      </c>
      <c r="BM180" s="89" t="s">
        <v>26</v>
      </c>
      <c r="BN180" s="1194">
        <v>42248</v>
      </c>
      <c r="BO180" s="82">
        <v>1673</v>
      </c>
      <c r="BP180" s="2356">
        <v>350241</v>
      </c>
      <c r="BQ180" s="2356">
        <v>12855</v>
      </c>
      <c r="BR180" s="2356">
        <v>728</v>
      </c>
      <c r="BS180" s="2356">
        <v>137</v>
      </c>
      <c r="BT180" s="2356">
        <v>2964</v>
      </c>
      <c r="BU180" s="2356">
        <v>2470</v>
      </c>
      <c r="BV180" s="2356">
        <v>494</v>
      </c>
      <c r="BW180" s="2356" t="s">
        <v>21</v>
      </c>
      <c r="BX180" s="2356">
        <v>6831</v>
      </c>
      <c r="BY180" s="2356" t="s">
        <v>21</v>
      </c>
      <c r="BZ180" s="2356" t="s">
        <v>21</v>
      </c>
      <c r="CA180" s="2356">
        <v>33</v>
      </c>
      <c r="CB180" s="2356">
        <v>223077</v>
      </c>
      <c r="CC180" s="2356" t="s">
        <v>21</v>
      </c>
      <c r="CD180" s="2356">
        <v>83576</v>
      </c>
      <c r="CE180" s="91" t="s">
        <v>38</v>
      </c>
      <c r="CF180" s="632" t="s">
        <v>26</v>
      </c>
      <c r="CG180" s="88" t="s">
        <v>26</v>
      </c>
      <c r="CH180" s="89" t="s">
        <v>26</v>
      </c>
      <c r="CI180" s="1194">
        <v>42248</v>
      </c>
      <c r="CJ180" s="2356">
        <v>2887</v>
      </c>
      <c r="CK180" s="2356">
        <v>3166</v>
      </c>
      <c r="CL180" s="2356">
        <v>419115</v>
      </c>
      <c r="CM180" s="2356">
        <v>1659</v>
      </c>
      <c r="CN180" s="2356">
        <v>366</v>
      </c>
      <c r="CO180" s="2356" t="s">
        <v>21</v>
      </c>
      <c r="CP180" s="2356">
        <v>230571</v>
      </c>
      <c r="CQ180" s="2356">
        <v>21795</v>
      </c>
      <c r="CR180" s="2356">
        <v>134504</v>
      </c>
      <c r="CS180" s="2356">
        <v>2803</v>
      </c>
      <c r="CT180" s="2356">
        <v>714</v>
      </c>
      <c r="CU180" s="2356">
        <v>1</v>
      </c>
      <c r="CV180" s="2356">
        <v>1892</v>
      </c>
      <c r="CW180" s="2356">
        <v>1748</v>
      </c>
      <c r="CX180" s="2356">
        <v>144</v>
      </c>
      <c r="CY180" s="2356" t="s">
        <v>21</v>
      </c>
      <c r="CZ180" s="91" t="s">
        <v>38</v>
      </c>
      <c r="DA180" s="632" t="s">
        <v>26</v>
      </c>
      <c r="DB180" s="88" t="s">
        <v>26</v>
      </c>
      <c r="DC180" s="89" t="s">
        <v>26</v>
      </c>
      <c r="DD180" s="1194">
        <v>42248</v>
      </c>
      <c r="DE180" s="2356">
        <v>3635</v>
      </c>
      <c r="DF180" s="2356">
        <v>352</v>
      </c>
      <c r="DG180" s="2356">
        <v>816</v>
      </c>
      <c r="DH180" s="2356">
        <v>191</v>
      </c>
      <c r="DI180" s="2356">
        <v>1716</v>
      </c>
      <c r="DJ180" s="2356">
        <v>5130</v>
      </c>
      <c r="DK180" s="2356">
        <v>5226</v>
      </c>
      <c r="DL180" s="2356">
        <v>673</v>
      </c>
      <c r="DM180" s="2356" t="s">
        <v>21</v>
      </c>
      <c r="DN180" s="2356" t="s">
        <v>21</v>
      </c>
      <c r="DO180" s="2356">
        <v>60983</v>
      </c>
      <c r="DP180" s="2356">
        <v>1039</v>
      </c>
      <c r="DQ180" s="2356">
        <v>5314</v>
      </c>
      <c r="DR180" s="2356">
        <v>2093</v>
      </c>
      <c r="DS180" s="2356" t="s">
        <v>21</v>
      </c>
      <c r="DT180" s="2356">
        <v>984</v>
      </c>
      <c r="DU180" s="91" t="s">
        <v>38</v>
      </c>
      <c r="DV180" s="632" t="s">
        <v>26</v>
      </c>
      <c r="DW180" s="88" t="s">
        <v>26</v>
      </c>
      <c r="DX180" s="89" t="s">
        <v>26</v>
      </c>
      <c r="DY180" s="1194">
        <v>42248</v>
      </c>
      <c r="DZ180" s="2356" t="s">
        <v>21</v>
      </c>
      <c r="EA180" s="2356">
        <v>350529</v>
      </c>
      <c r="EB180" s="2356">
        <v>708889</v>
      </c>
      <c r="EC180" s="2356">
        <v>138772</v>
      </c>
      <c r="ED180" s="2356">
        <v>1292</v>
      </c>
      <c r="EE180" s="2356">
        <v>24818</v>
      </c>
      <c r="EF180" s="2356">
        <v>97431</v>
      </c>
      <c r="EG180" s="2356">
        <v>106886</v>
      </c>
      <c r="EH180" s="2356">
        <v>11540</v>
      </c>
      <c r="EI180" s="2356">
        <v>549</v>
      </c>
      <c r="EJ180" s="2356" t="s">
        <v>21</v>
      </c>
      <c r="EK180" s="2356" t="s">
        <v>21</v>
      </c>
      <c r="EL180" s="2356">
        <v>980915</v>
      </c>
      <c r="EM180" s="2356">
        <v>47578</v>
      </c>
      <c r="EN180" s="2356">
        <v>301320</v>
      </c>
      <c r="EO180" s="2356">
        <v>15205</v>
      </c>
      <c r="EP180" s="91" t="s">
        <v>38</v>
      </c>
      <c r="EQ180" s="632" t="s">
        <v>26</v>
      </c>
      <c r="ER180" s="88" t="s">
        <v>26</v>
      </c>
      <c r="ES180" s="89" t="s">
        <v>26</v>
      </c>
      <c r="ET180" s="1194">
        <v>42248</v>
      </c>
      <c r="EU180" s="2356">
        <v>1</v>
      </c>
      <c r="EV180" s="2356">
        <v>31</v>
      </c>
      <c r="EW180" s="2356">
        <v>7599</v>
      </c>
      <c r="EX180" s="2356">
        <v>129</v>
      </c>
      <c r="EY180" s="2356">
        <v>34770</v>
      </c>
      <c r="EZ180" s="2356" t="s">
        <v>21</v>
      </c>
      <c r="FA180" s="2356" t="s">
        <v>21</v>
      </c>
      <c r="FB180" s="2356">
        <v>2410654</v>
      </c>
      <c r="FC180" s="2356">
        <v>2874167</v>
      </c>
      <c r="FD180" s="2356">
        <v>731</v>
      </c>
      <c r="FE180" s="2356">
        <v>18321</v>
      </c>
      <c r="FF180" s="2356">
        <v>10589</v>
      </c>
      <c r="FG180" s="2356">
        <v>143104</v>
      </c>
      <c r="FH180" s="2356">
        <v>1463915</v>
      </c>
      <c r="FI180" s="2356">
        <v>25330</v>
      </c>
      <c r="FJ180" s="2356">
        <v>72</v>
      </c>
      <c r="FK180" s="91" t="s">
        <v>38</v>
      </c>
      <c r="FL180" s="632" t="s">
        <v>26</v>
      </c>
    </row>
    <row r="181" spans="1:168" ht="14.25" customHeight="1">
      <c r="A181" s="88" t="s">
        <v>26</v>
      </c>
      <c r="B181" s="89" t="s">
        <v>26</v>
      </c>
      <c r="C181" s="1194">
        <v>42278</v>
      </c>
      <c r="D181" s="2356">
        <v>1230311</v>
      </c>
      <c r="E181" s="2356">
        <v>2761774</v>
      </c>
      <c r="F181" s="2356">
        <v>11476</v>
      </c>
      <c r="G181" s="2356">
        <v>749529</v>
      </c>
      <c r="H181" s="2356">
        <v>6804975</v>
      </c>
      <c r="I181" s="2356">
        <v>390415</v>
      </c>
      <c r="J181" s="2356">
        <v>7860</v>
      </c>
      <c r="K181" s="2356">
        <v>2018</v>
      </c>
      <c r="L181" s="2356">
        <v>37399</v>
      </c>
      <c r="M181" s="2356">
        <v>158271</v>
      </c>
      <c r="N181" s="2356">
        <v>173425</v>
      </c>
      <c r="O181" s="2356">
        <v>903004</v>
      </c>
      <c r="P181" s="2356">
        <v>384</v>
      </c>
      <c r="Q181" s="2356">
        <v>1087</v>
      </c>
      <c r="R181" s="2356">
        <v>16339</v>
      </c>
      <c r="S181" s="2356" t="s">
        <v>21</v>
      </c>
      <c r="T181" s="91" t="s">
        <v>39</v>
      </c>
      <c r="U181" s="632" t="s">
        <v>26</v>
      </c>
      <c r="V181" s="88" t="s">
        <v>26</v>
      </c>
      <c r="W181" s="89" t="s">
        <v>26</v>
      </c>
      <c r="X181" s="1194">
        <v>42278</v>
      </c>
      <c r="Y181" s="82">
        <v>2688</v>
      </c>
      <c r="Z181" s="2356" t="s">
        <v>21</v>
      </c>
      <c r="AA181" s="2356">
        <v>3837433</v>
      </c>
      <c r="AB181" s="2356">
        <v>325265</v>
      </c>
      <c r="AC181" s="2356">
        <v>404187</v>
      </c>
      <c r="AD181" s="2356">
        <v>758</v>
      </c>
      <c r="AE181" s="2356" t="s">
        <v>21</v>
      </c>
      <c r="AF181" s="2356" t="s">
        <v>21</v>
      </c>
      <c r="AG181" s="2356">
        <v>318</v>
      </c>
      <c r="AH181" s="2356">
        <v>22</v>
      </c>
      <c r="AI181" s="2356">
        <v>297</v>
      </c>
      <c r="AJ181" s="2356">
        <v>193</v>
      </c>
      <c r="AK181" s="2356">
        <v>210</v>
      </c>
      <c r="AL181" s="2356" t="s">
        <v>21</v>
      </c>
      <c r="AM181" s="2356" t="s">
        <v>21</v>
      </c>
      <c r="AN181" s="2356">
        <v>381458</v>
      </c>
      <c r="AO181" s="91" t="s">
        <v>39</v>
      </c>
      <c r="AP181" s="632" t="s">
        <v>26</v>
      </c>
      <c r="AQ181" s="88" t="s">
        <v>26</v>
      </c>
      <c r="AR181" s="89" t="s">
        <v>26</v>
      </c>
      <c r="AS181" s="1194">
        <v>42278</v>
      </c>
      <c r="AT181" s="82">
        <v>44557</v>
      </c>
      <c r="AU181" s="2356">
        <v>2</v>
      </c>
      <c r="AV181" s="2356">
        <v>2421</v>
      </c>
      <c r="AW181" s="2356">
        <v>225</v>
      </c>
      <c r="AX181" s="2356">
        <v>2196</v>
      </c>
      <c r="AY181" s="2356">
        <v>1176</v>
      </c>
      <c r="AZ181" s="2356">
        <v>52298</v>
      </c>
      <c r="BA181" s="2356" t="s">
        <v>21</v>
      </c>
      <c r="BB181" s="2356" t="s">
        <v>21</v>
      </c>
      <c r="BC181" s="2356">
        <v>3060727</v>
      </c>
      <c r="BD181" s="2356">
        <v>354238</v>
      </c>
      <c r="BE181" s="2356">
        <v>878971</v>
      </c>
      <c r="BF181" s="2356">
        <v>2334578</v>
      </c>
      <c r="BG181" s="2356">
        <v>103314</v>
      </c>
      <c r="BH181" s="2356">
        <v>3134975</v>
      </c>
      <c r="BI181" s="2356">
        <v>133632</v>
      </c>
      <c r="BJ181" s="91" t="s">
        <v>39</v>
      </c>
      <c r="BK181" s="632" t="s">
        <v>26</v>
      </c>
      <c r="BL181" s="88" t="s">
        <v>26</v>
      </c>
      <c r="BM181" s="89" t="s">
        <v>26</v>
      </c>
      <c r="BN181" s="1194">
        <v>42278</v>
      </c>
      <c r="BO181" s="82">
        <v>1813</v>
      </c>
      <c r="BP181" s="2356">
        <v>359017</v>
      </c>
      <c r="BQ181" s="2356">
        <v>13467</v>
      </c>
      <c r="BR181" s="2356">
        <v>714</v>
      </c>
      <c r="BS181" s="2356">
        <v>136</v>
      </c>
      <c r="BT181" s="2356">
        <v>3260</v>
      </c>
      <c r="BU181" s="2356">
        <v>2557</v>
      </c>
      <c r="BV181" s="2356">
        <v>703</v>
      </c>
      <c r="BW181" s="2356" t="s">
        <v>21</v>
      </c>
      <c r="BX181" s="2356">
        <v>7068</v>
      </c>
      <c r="BY181" s="2356" t="s">
        <v>21</v>
      </c>
      <c r="BZ181" s="2356" t="s">
        <v>21</v>
      </c>
      <c r="CA181" s="2356">
        <v>33</v>
      </c>
      <c r="CB181" s="2356">
        <v>226646</v>
      </c>
      <c r="CC181" s="2356" t="s">
        <v>21</v>
      </c>
      <c r="CD181" s="2356">
        <v>79935</v>
      </c>
      <c r="CE181" s="91" t="s">
        <v>39</v>
      </c>
      <c r="CF181" s="632" t="s">
        <v>26</v>
      </c>
      <c r="CG181" s="88" t="s">
        <v>26</v>
      </c>
      <c r="CH181" s="89" t="s">
        <v>26</v>
      </c>
      <c r="CI181" s="1194">
        <v>42278</v>
      </c>
      <c r="CJ181" s="2356">
        <v>3173</v>
      </c>
      <c r="CK181" s="2356">
        <v>3479</v>
      </c>
      <c r="CL181" s="2356">
        <v>433536</v>
      </c>
      <c r="CM181" s="2356">
        <v>1087</v>
      </c>
      <c r="CN181" s="2356">
        <v>629</v>
      </c>
      <c r="CO181" s="2356" t="s">
        <v>21</v>
      </c>
      <c r="CP181" s="2356">
        <v>237764</v>
      </c>
      <c r="CQ181" s="2356">
        <v>23655</v>
      </c>
      <c r="CR181" s="2356">
        <v>139974</v>
      </c>
      <c r="CS181" s="2356">
        <v>2763</v>
      </c>
      <c r="CT181" s="2356">
        <v>700</v>
      </c>
      <c r="CU181" s="2356">
        <v>1</v>
      </c>
      <c r="CV181" s="2356">
        <v>1851</v>
      </c>
      <c r="CW181" s="2356">
        <v>1707</v>
      </c>
      <c r="CX181" s="2356">
        <v>144</v>
      </c>
      <c r="CY181" s="2356" t="s">
        <v>21</v>
      </c>
      <c r="CZ181" s="91" t="s">
        <v>39</v>
      </c>
      <c r="DA181" s="632" t="s">
        <v>26</v>
      </c>
      <c r="DB181" s="88" t="s">
        <v>26</v>
      </c>
      <c r="DC181" s="89" t="s">
        <v>26</v>
      </c>
      <c r="DD181" s="1194">
        <v>42278</v>
      </c>
      <c r="DE181" s="2356">
        <v>3637</v>
      </c>
      <c r="DF181" s="2356">
        <v>311</v>
      </c>
      <c r="DG181" s="2356">
        <v>644</v>
      </c>
      <c r="DH181" s="2356">
        <v>180</v>
      </c>
      <c r="DI181" s="2356">
        <v>1849</v>
      </c>
      <c r="DJ181" s="2356">
        <v>5451</v>
      </c>
      <c r="DK181" s="2356">
        <v>5570</v>
      </c>
      <c r="DL181" s="2356">
        <v>669</v>
      </c>
      <c r="DM181" s="2356" t="s">
        <v>21</v>
      </c>
      <c r="DN181" s="2356" t="s">
        <v>21</v>
      </c>
      <c r="DO181" s="2356">
        <v>60477</v>
      </c>
      <c r="DP181" s="2356">
        <v>1056</v>
      </c>
      <c r="DQ181" s="2356">
        <v>5602</v>
      </c>
      <c r="DR181" s="2356">
        <v>2251</v>
      </c>
      <c r="DS181" s="2356" t="s">
        <v>21</v>
      </c>
      <c r="DT181" s="2356">
        <v>1074</v>
      </c>
      <c r="DU181" s="91" t="s">
        <v>39</v>
      </c>
      <c r="DV181" s="632" t="s">
        <v>26</v>
      </c>
      <c r="DW181" s="88" t="s">
        <v>26</v>
      </c>
      <c r="DX181" s="89" t="s">
        <v>26</v>
      </c>
      <c r="DY181" s="1194">
        <v>42278</v>
      </c>
      <c r="DZ181" s="2356" t="s">
        <v>21</v>
      </c>
      <c r="EA181" s="2356">
        <v>354848</v>
      </c>
      <c r="EB181" s="2356">
        <v>708394</v>
      </c>
      <c r="EC181" s="2356">
        <v>136705</v>
      </c>
      <c r="ED181" s="2356">
        <v>1329</v>
      </c>
      <c r="EE181" s="2356">
        <v>24924</v>
      </c>
      <c r="EF181" s="2356">
        <v>97697</v>
      </c>
      <c r="EG181" s="2356">
        <v>107106</v>
      </c>
      <c r="EH181" s="2356">
        <v>11958</v>
      </c>
      <c r="EI181" s="2356">
        <v>175</v>
      </c>
      <c r="EJ181" s="2356" t="s">
        <v>21</v>
      </c>
      <c r="EK181" s="2356" t="s">
        <v>21</v>
      </c>
      <c r="EL181" s="2356">
        <v>993482</v>
      </c>
      <c r="EM181" s="2356">
        <v>50027</v>
      </c>
      <c r="EN181" s="2356">
        <v>295913</v>
      </c>
      <c r="EO181" s="2356">
        <v>16702</v>
      </c>
      <c r="EP181" s="91" t="s">
        <v>39</v>
      </c>
      <c r="EQ181" s="632" t="s">
        <v>26</v>
      </c>
      <c r="ER181" s="88" t="s">
        <v>26</v>
      </c>
      <c r="ES181" s="89" t="s">
        <v>26</v>
      </c>
      <c r="ET181" s="1194">
        <v>42278</v>
      </c>
      <c r="EU181" s="2356">
        <v>1</v>
      </c>
      <c r="EV181" s="2356">
        <v>9</v>
      </c>
      <c r="EW181" s="2356">
        <v>7522</v>
      </c>
      <c r="EX181" s="2356">
        <v>94</v>
      </c>
      <c r="EY181" s="2356">
        <v>32386</v>
      </c>
      <c r="EZ181" s="2356" t="s">
        <v>21</v>
      </c>
      <c r="FA181" s="2356" t="s">
        <v>21</v>
      </c>
      <c r="FB181" s="2356">
        <v>2515919</v>
      </c>
      <c r="FC181" s="2356">
        <v>3002527</v>
      </c>
      <c r="FD181" s="2356">
        <v>698</v>
      </c>
      <c r="FE181" s="2356">
        <v>19074</v>
      </c>
      <c r="FF181" s="2356">
        <v>11476</v>
      </c>
      <c r="FG181" s="2356">
        <v>148881</v>
      </c>
      <c r="FH181" s="2356">
        <v>1520470</v>
      </c>
      <c r="FI181" s="2356">
        <v>20060</v>
      </c>
      <c r="FJ181" s="2356">
        <v>75</v>
      </c>
      <c r="FK181" s="91" t="s">
        <v>39</v>
      </c>
      <c r="FL181" s="632" t="s">
        <v>26</v>
      </c>
    </row>
    <row r="182" spans="1:168" ht="14.25" customHeight="1">
      <c r="A182" s="88" t="s">
        <v>26</v>
      </c>
      <c r="B182" s="89" t="s">
        <v>26</v>
      </c>
      <c r="C182" s="1194">
        <v>42309</v>
      </c>
      <c r="D182" s="2356">
        <v>1205200</v>
      </c>
      <c r="E182" s="2356">
        <v>2679590</v>
      </c>
      <c r="F182" s="2356">
        <v>9357</v>
      </c>
      <c r="G182" s="2356">
        <v>737232</v>
      </c>
      <c r="H182" s="2356">
        <v>6805188</v>
      </c>
      <c r="I182" s="2356">
        <v>380206</v>
      </c>
      <c r="J182" s="2356">
        <v>8584</v>
      </c>
      <c r="K182" s="2356">
        <v>2051</v>
      </c>
      <c r="L182" s="2356">
        <v>36566</v>
      </c>
      <c r="M182" s="2356">
        <v>162187</v>
      </c>
      <c r="N182" s="2356">
        <v>177718</v>
      </c>
      <c r="O182" s="2356">
        <v>883533</v>
      </c>
      <c r="P182" s="2356">
        <v>56</v>
      </c>
      <c r="Q182" s="2356">
        <v>1459</v>
      </c>
      <c r="R182" s="2356">
        <v>16495</v>
      </c>
      <c r="S182" s="2356" t="s">
        <v>21</v>
      </c>
      <c r="T182" s="91" t="s">
        <v>40</v>
      </c>
      <c r="U182" s="632" t="s">
        <v>26</v>
      </c>
      <c r="V182" s="88" t="s">
        <v>26</v>
      </c>
      <c r="W182" s="89" t="s">
        <v>26</v>
      </c>
      <c r="X182" s="1194">
        <v>42309</v>
      </c>
      <c r="Y182" s="82">
        <v>2823</v>
      </c>
      <c r="Z182" s="2356" t="s">
        <v>21</v>
      </c>
      <c r="AA182" s="2356">
        <v>3782963</v>
      </c>
      <c r="AB182" s="2356">
        <v>322748</v>
      </c>
      <c r="AC182" s="2356">
        <v>389928</v>
      </c>
      <c r="AD182" s="2356">
        <v>534</v>
      </c>
      <c r="AE182" s="2356" t="s">
        <v>21</v>
      </c>
      <c r="AF182" s="2356" t="s">
        <v>21</v>
      </c>
      <c r="AG182" s="2356">
        <v>202</v>
      </c>
      <c r="AH182" s="2356">
        <v>13</v>
      </c>
      <c r="AI182" s="2356">
        <v>188</v>
      </c>
      <c r="AJ182" s="2356">
        <v>116</v>
      </c>
      <c r="AK182" s="2356">
        <v>212</v>
      </c>
      <c r="AL182" s="2356" t="s">
        <v>21</v>
      </c>
      <c r="AM182" s="2356" t="s">
        <v>21</v>
      </c>
      <c r="AN182" s="2356">
        <v>367429</v>
      </c>
      <c r="AO182" s="91" t="s">
        <v>40</v>
      </c>
      <c r="AP182" s="632" t="s">
        <v>26</v>
      </c>
      <c r="AQ182" s="88" t="s">
        <v>26</v>
      </c>
      <c r="AR182" s="89" t="s">
        <v>26</v>
      </c>
      <c r="AS182" s="1194">
        <v>42309</v>
      </c>
      <c r="AT182" s="82">
        <v>36074</v>
      </c>
      <c r="AU182" s="2356">
        <v>2</v>
      </c>
      <c r="AV182" s="2356">
        <v>1376</v>
      </c>
      <c r="AW182" s="2356">
        <v>221</v>
      </c>
      <c r="AX182" s="2356">
        <v>1155</v>
      </c>
      <c r="AY182" s="2356">
        <v>862</v>
      </c>
      <c r="AZ182" s="2356">
        <v>43317</v>
      </c>
      <c r="BA182" s="2356" t="s">
        <v>21</v>
      </c>
      <c r="BB182" s="2356" t="s">
        <v>21</v>
      </c>
      <c r="BC182" s="2356">
        <v>2970908</v>
      </c>
      <c r="BD182" s="2356">
        <v>329072</v>
      </c>
      <c r="BE182" s="2356">
        <v>863036</v>
      </c>
      <c r="BF182" s="2356">
        <v>2262235</v>
      </c>
      <c r="BG182" s="2356">
        <v>95570</v>
      </c>
      <c r="BH182" s="2356">
        <v>3167547</v>
      </c>
      <c r="BI182" s="2356">
        <v>123466</v>
      </c>
      <c r="BJ182" s="91" t="s">
        <v>40</v>
      </c>
      <c r="BK182" s="632" t="s">
        <v>26</v>
      </c>
      <c r="BL182" s="88" t="s">
        <v>26</v>
      </c>
      <c r="BM182" s="89" t="s">
        <v>26</v>
      </c>
      <c r="BN182" s="1194">
        <v>42309</v>
      </c>
      <c r="BO182" s="82">
        <v>1903</v>
      </c>
      <c r="BP182" s="2356">
        <v>350293</v>
      </c>
      <c r="BQ182" s="2356">
        <v>12999</v>
      </c>
      <c r="BR182" s="2356">
        <v>720</v>
      </c>
      <c r="BS182" s="2356">
        <v>129</v>
      </c>
      <c r="BT182" s="2356">
        <v>3166</v>
      </c>
      <c r="BU182" s="2356">
        <v>2674</v>
      </c>
      <c r="BV182" s="2356">
        <v>493</v>
      </c>
      <c r="BW182" s="2356" t="s">
        <v>21</v>
      </c>
      <c r="BX182" s="2356">
        <v>6797</v>
      </c>
      <c r="BY182" s="2356" t="s">
        <v>21</v>
      </c>
      <c r="BZ182" s="2356" t="s">
        <v>21</v>
      </c>
      <c r="CA182" s="2356">
        <v>33</v>
      </c>
      <c r="CB182" s="2356">
        <v>220020</v>
      </c>
      <c r="CC182" s="2356" t="s">
        <v>21</v>
      </c>
      <c r="CD182" s="2356">
        <v>76662</v>
      </c>
      <c r="CE182" s="91" t="s">
        <v>40</v>
      </c>
      <c r="CF182" s="632" t="s">
        <v>26</v>
      </c>
      <c r="CG182" s="88" t="s">
        <v>26</v>
      </c>
      <c r="CH182" s="89" t="s">
        <v>26</v>
      </c>
      <c r="CI182" s="1194">
        <v>42309</v>
      </c>
      <c r="CJ182" s="2356">
        <v>3009</v>
      </c>
      <c r="CK182" s="2356">
        <v>3300</v>
      </c>
      <c r="CL182" s="2356">
        <v>419076</v>
      </c>
      <c r="CM182" s="2356">
        <v>1459</v>
      </c>
      <c r="CN182" s="2356">
        <v>607</v>
      </c>
      <c r="CO182" s="2356" t="s">
        <v>21</v>
      </c>
      <c r="CP182" s="2356">
        <v>235814</v>
      </c>
      <c r="CQ182" s="2356">
        <v>27517</v>
      </c>
      <c r="CR182" s="2356">
        <v>137458</v>
      </c>
      <c r="CS182" s="2356">
        <v>2917</v>
      </c>
      <c r="CT182" s="2356">
        <v>706</v>
      </c>
      <c r="CU182" s="2356">
        <v>1</v>
      </c>
      <c r="CV182" s="2356">
        <v>1988</v>
      </c>
      <c r="CW182" s="2356">
        <v>1844</v>
      </c>
      <c r="CX182" s="2356">
        <v>144</v>
      </c>
      <c r="CY182" s="2356" t="s">
        <v>21</v>
      </c>
      <c r="CZ182" s="91" t="s">
        <v>40</v>
      </c>
      <c r="DA182" s="632" t="s">
        <v>26</v>
      </c>
      <c r="DB182" s="88" t="s">
        <v>26</v>
      </c>
      <c r="DC182" s="89" t="s">
        <v>26</v>
      </c>
      <c r="DD182" s="1194">
        <v>42309</v>
      </c>
      <c r="DE182" s="2356">
        <v>3102</v>
      </c>
      <c r="DF182" s="2356">
        <v>343</v>
      </c>
      <c r="DG182" s="2356">
        <v>896</v>
      </c>
      <c r="DH182" s="2356">
        <v>172</v>
      </c>
      <c r="DI182" s="2356">
        <v>1559</v>
      </c>
      <c r="DJ182" s="2356">
        <v>5246</v>
      </c>
      <c r="DK182" s="2356">
        <v>5339</v>
      </c>
      <c r="DL182" s="2356">
        <v>553</v>
      </c>
      <c r="DM182" s="2356" t="s">
        <v>21</v>
      </c>
      <c r="DN182" s="2356" t="s">
        <v>21</v>
      </c>
      <c r="DO182" s="2356">
        <v>57761</v>
      </c>
      <c r="DP182" s="2356">
        <v>975</v>
      </c>
      <c r="DQ182" s="2356">
        <v>5435</v>
      </c>
      <c r="DR182" s="2356">
        <v>2219</v>
      </c>
      <c r="DS182" s="2356" t="s">
        <v>21</v>
      </c>
      <c r="DT182" s="2356">
        <v>1028</v>
      </c>
      <c r="DU182" s="91" t="s">
        <v>40</v>
      </c>
      <c r="DV182" s="632" t="s">
        <v>26</v>
      </c>
      <c r="DW182" s="88" t="s">
        <v>26</v>
      </c>
      <c r="DX182" s="89" t="s">
        <v>26</v>
      </c>
      <c r="DY182" s="1194">
        <v>42309</v>
      </c>
      <c r="DZ182" s="2356" t="s">
        <v>21</v>
      </c>
      <c r="EA182" s="2356">
        <v>352512</v>
      </c>
      <c r="EB182" s="2356">
        <v>746377</v>
      </c>
      <c r="EC182" s="2356">
        <v>137934</v>
      </c>
      <c r="ED182" s="2356">
        <v>1394</v>
      </c>
      <c r="EE182" s="2356">
        <v>25363</v>
      </c>
      <c r="EF182" s="2356">
        <v>101810</v>
      </c>
      <c r="EG182" s="2356">
        <v>111629</v>
      </c>
      <c r="EH182" s="2356">
        <v>11457</v>
      </c>
      <c r="EI182" s="2356">
        <v>26</v>
      </c>
      <c r="EJ182" s="2356" t="s">
        <v>21</v>
      </c>
      <c r="EK182" s="2356" t="s">
        <v>21</v>
      </c>
      <c r="EL182" s="2356">
        <v>1003938</v>
      </c>
      <c r="EM182" s="2356">
        <v>61236</v>
      </c>
      <c r="EN182" s="2356">
        <v>297320</v>
      </c>
      <c r="EO182" s="2356">
        <v>15563</v>
      </c>
      <c r="EP182" s="91" t="s">
        <v>40</v>
      </c>
      <c r="EQ182" s="632" t="s">
        <v>26</v>
      </c>
      <c r="ER182" s="88" t="s">
        <v>26</v>
      </c>
      <c r="ES182" s="89" t="s">
        <v>26</v>
      </c>
      <c r="ET182" s="1194">
        <v>42309</v>
      </c>
      <c r="EU182" s="2356">
        <v>1</v>
      </c>
      <c r="EV182" s="2356">
        <v>6</v>
      </c>
      <c r="EW182" s="2356">
        <v>7251</v>
      </c>
      <c r="EX182" s="2356">
        <v>69</v>
      </c>
      <c r="EY182" s="2356">
        <v>28082</v>
      </c>
      <c r="EZ182" s="2356" t="s">
        <v>21</v>
      </c>
      <c r="FA182" s="2356" t="s">
        <v>21</v>
      </c>
      <c r="FB182" s="2356">
        <v>2409619</v>
      </c>
      <c r="FC182" s="2356">
        <v>2873240</v>
      </c>
      <c r="FD182" s="2356">
        <v>906</v>
      </c>
      <c r="FE182" s="2356">
        <v>16422</v>
      </c>
      <c r="FF182" s="2356">
        <v>9357</v>
      </c>
      <c r="FG182" s="2356">
        <v>150475</v>
      </c>
      <c r="FH182" s="2356">
        <v>1449712</v>
      </c>
      <c r="FI182" s="2356">
        <v>20593</v>
      </c>
      <c r="FJ182" s="2356">
        <v>86</v>
      </c>
      <c r="FK182" s="91" t="s">
        <v>40</v>
      </c>
      <c r="FL182" s="632" t="s">
        <v>26</v>
      </c>
    </row>
    <row r="183" spans="1:168" ht="14.25" customHeight="1">
      <c r="A183" s="104" t="s">
        <v>26</v>
      </c>
      <c r="B183" s="105" t="s">
        <v>26</v>
      </c>
      <c r="C183" s="1195">
        <v>42339</v>
      </c>
      <c r="D183" s="2357">
        <v>1246342</v>
      </c>
      <c r="E183" s="2357">
        <v>2692319</v>
      </c>
      <c r="F183" s="2357">
        <v>10176</v>
      </c>
      <c r="G183" s="2357">
        <v>761758</v>
      </c>
      <c r="H183" s="2357">
        <v>6704533</v>
      </c>
      <c r="I183" s="2357">
        <v>413783</v>
      </c>
      <c r="J183" s="2357">
        <v>8038</v>
      </c>
      <c r="K183" s="2357">
        <v>1988</v>
      </c>
      <c r="L183" s="2357">
        <v>36092</v>
      </c>
      <c r="M183" s="2357">
        <v>160115</v>
      </c>
      <c r="N183" s="2357">
        <v>175536</v>
      </c>
      <c r="O183" s="2357">
        <v>882541</v>
      </c>
      <c r="P183" s="2357">
        <v>1970</v>
      </c>
      <c r="Q183" s="2357">
        <v>1854</v>
      </c>
      <c r="R183" s="2357">
        <v>15749</v>
      </c>
      <c r="S183" s="2357" t="s">
        <v>21</v>
      </c>
      <c r="T183" s="107" t="s">
        <v>41</v>
      </c>
      <c r="U183" s="635" t="s">
        <v>26</v>
      </c>
      <c r="V183" s="104" t="s">
        <v>26</v>
      </c>
      <c r="W183" s="105" t="s">
        <v>26</v>
      </c>
      <c r="X183" s="1195">
        <v>42339</v>
      </c>
      <c r="Y183" s="106">
        <v>2663</v>
      </c>
      <c r="Z183" s="2357" t="s">
        <v>21</v>
      </c>
      <c r="AA183" s="2357">
        <v>3764150</v>
      </c>
      <c r="AB183" s="2357">
        <v>339292</v>
      </c>
      <c r="AC183" s="2357">
        <v>394671</v>
      </c>
      <c r="AD183" s="2357">
        <v>1713</v>
      </c>
      <c r="AE183" s="2357" t="s">
        <v>21</v>
      </c>
      <c r="AF183" s="2357" t="s">
        <v>21</v>
      </c>
      <c r="AG183" s="2357">
        <v>302</v>
      </c>
      <c r="AH183" s="2357">
        <v>23</v>
      </c>
      <c r="AI183" s="2357">
        <v>279</v>
      </c>
      <c r="AJ183" s="2357">
        <v>284</v>
      </c>
      <c r="AK183" s="2357">
        <v>1314</v>
      </c>
      <c r="AL183" s="2357" t="s">
        <v>21</v>
      </c>
      <c r="AM183" s="2357" t="s">
        <v>21</v>
      </c>
      <c r="AN183" s="2357">
        <v>371057</v>
      </c>
      <c r="AO183" s="107" t="s">
        <v>41</v>
      </c>
      <c r="AP183" s="635" t="s">
        <v>26</v>
      </c>
      <c r="AQ183" s="104" t="s">
        <v>26</v>
      </c>
      <c r="AR183" s="105" t="s">
        <v>26</v>
      </c>
      <c r="AS183" s="1195">
        <v>42339</v>
      </c>
      <c r="AT183" s="106">
        <v>36134</v>
      </c>
      <c r="AU183" s="2356">
        <v>2</v>
      </c>
      <c r="AV183" s="2357">
        <v>2076</v>
      </c>
      <c r="AW183" s="2356">
        <v>239</v>
      </c>
      <c r="AX183" s="2356">
        <v>1837</v>
      </c>
      <c r="AY183" s="2357">
        <v>1019</v>
      </c>
      <c r="AZ183" s="2357">
        <v>42147</v>
      </c>
      <c r="BA183" s="2357" t="s">
        <v>21</v>
      </c>
      <c r="BB183" s="2357" t="s">
        <v>21</v>
      </c>
      <c r="BC183" s="2357">
        <v>2979092</v>
      </c>
      <c r="BD183" s="2357">
        <v>338268</v>
      </c>
      <c r="BE183" s="2357">
        <v>843672</v>
      </c>
      <c r="BF183" s="2357">
        <v>2278703</v>
      </c>
      <c r="BG183" s="2357">
        <v>97085</v>
      </c>
      <c r="BH183" s="2357">
        <v>3163125</v>
      </c>
      <c r="BI183" s="2357">
        <v>133307</v>
      </c>
      <c r="BJ183" s="107" t="s">
        <v>41</v>
      </c>
      <c r="BK183" s="635" t="s">
        <v>26</v>
      </c>
      <c r="BL183" s="104" t="s">
        <v>26</v>
      </c>
      <c r="BM183" s="105" t="s">
        <v>26</v>
      </c>
      <c r="BN183" s="1195">
        <v>42339</v>
      </c>
      <c r="BO183" s="106">
        <v>1823</v>
      </c>
      <c r="BP183" s="2357">
        <v>359802</v>
      </c>
      <c r="BQ183" s="2357">
        <v>14422</v>
      </c>
      <c r="BR183" s="2357">
        <v>698</v>
      </c>
      <c r="BS183" s="2357">
        <v>142</v>
      </c>
      <c r="BT183" s="2357">
        <v>3569</v>
      </c>
      <c r="BU183" s="2357">
        <v>2936</v>
      </c>
      <c r="BV183" s="2357">
        <v>633</v>
      </c>
      <c r="BW183" s="2357" t="s">
        <v>21</v>
      </c>
      <c r="BX183" s="2357">
        <v>7569</v>
      </c>
      <c r="BY183" s="2357" t="s">
        <v>21</v>
      </c>
      <c r="BZ183" s="2357" t="s">
        <v>21</v>
      </c>
      <c r="CA183" s="2357">
        <v>33</v>
      </c>
      <c r="CB183" s="2357">
        <v>233246</v>
      </c>
      <c r="CC183" s="2357" t="s">
        <v>21</v>
      </c>
      <c r="CD183" s="2357">
        <v>92700</v>
      </c>
      <c r="CE183" s="107" t="s">
        <v>41</v>
      </c>
      <c r="CF183" s="635" t="s">
        <v>26</v>
      </c>
      <c r="CG183" s="104" t="s">
        <v>26</v>
      </c>
      <c r="CH183" s="105" t="s">
        <v>26</v>
      </c>
      <c r="CI183" s="1195">
        <v>42339</v>
      </c>
      <c r="CJ183" s="2357">
        <v>3082</v>
      </c>
      <c r="CK183" s="2357">
        <v>3379</v>
      </c>
      <c r="CL183" s="2357">
        <v>435162</v>
      </c>
      <c r="CM183" s="2357">
        <v>1854</v>
      </c>
      <c r="CN183" s="2357">
        <v>540</v>
      </c>
      <c r="CO183" s="2357" t="s">
        <v>21</v>
      </c>
      <c r="CP183" s="2357">
        <v>243324</v>
      </c>
      <c r="CQ183" s="2356">
        <v>27062</v>
      </c>
      <c r="CR183" s="2357">
        <v>127681</v>
      </c>
      <c r="CS183" s="2357">
        <v>2915</v>
      </c>
      <c r="CT183" s="2357">
        <v>670</v>
      </c>
      <c r="CU183" s="2357">
        <v>1</v>
      </c>
      <c r="CV183" s="2357">
        <v>2039</v>
      </c>
      <c r="CW183" s="2357">
        <v>1895</v>
      </c>
      <c r="CX183" s="2357">
        <v>144</v>
      </c>
      <c r="CY183" s="2357" t="s">
        <v>21</v>
      </c>
      <c r="CZ183" s="107" t="s">
        <v>41</v>
      </c>
      <c r="DA183" s="635" t="s">
        <v>26</v>
      </c>
      <c r="DB183" s="104" t="s">
        <v>26</v>
      </c>
      <c r="DC183" s="105" t="s">
        <v>26</v>
      </c>
      <c r="DD183" s="1195">
        <v>42339</v>
      </c>
      <c r="DE183" s="2357">
        <v>3357</v>
      </c>
      <c r="DF183" s="2357">
        <v>291</v>
      </c>
      <c r="DG183" s="2357">
        <v>623</v>
      </c>
      <c r="DH183" s="2357">
        <v>192</v>
      </c>
      <c r="DI183" s="2357">
        <v>1606</v>
      </c>
      <c r="DJ183" s="2357">
        <v>4475</v>
      </c>
      <c r="DK183" s="2357">
        <v>4548</v>
      </c>
      <c r="DL183" s="2357">
        <v>528</v>
      </c>
      <c r="DM183" s="2357" t="s">
        <v>21</v>
      </c>
      <c r="DN183" s="2357" t="s">
        <v>21</v>
      </c>
      <c r="DO183" s="2357">
        <v>54836</v>
      </c>
      <c r="DP183" s="2357">
        <v>1050</v>
      </c>
      <c r="DQ183" s="2357">
        <v>5369</v>
      </c>
      <c r="DR183" s="2357">
        <v>2122</v>
      </c>
      <c r="DS183" s="2357" t="s">
        <v>21</v>
      </c>
      <c r="DT183" s="2357">
        <v>969</v>
      </c>
      <c r="DU183" s="107" t="s">
        <v>41</v>
      </c>
      <c r="DV183" s="635" t="s">
        <v>26</v>
      </c>
      <c r="DW183" s="104" t="s">
        <v>26</v>
      </c>
      <c r="DX183" s="105" t="s">
        <v>26</v>
      </c>
      <c r="DY183" s="1195">
        <v>42339</v>
      </c>
      <c r="DZ183" s="2357" t="s">
        <v>21</v>
      </c>
      <c r="EA183" s="2357">
        <v>357745</v>
      </c>
      <c r="EB183" s="2357">
        <v>701320</v>
      </c>
      <c r="EC183" s="2357">
        <v>146617</v>
      </c>
      <c r="ED183" s="2357">
        <v>1260</v>
      </c>
      <c r="EE183" s="2357">
        <v>24499</v>
      </c>
      <c r="EF183" s="2357">
        <v>102398</v>
      </c>
      <c r="EG183" s="2357">
        <v>112295</v>
      </c>
      <c r="EH183" s="2357">
        <v>11004</v>
      </c>
      <c r="EI183" s="2357">
        <v>901</v>
      </c>
      <c r="EJ183" s="2357" t="s">
        <v>21</v>
      </c>
      <c r="EK183" s="2357" t="s">
        <v>21</v>
      </c>
      <c r="EL183" s="2357">
        <v>988987</v>
      </c>
      <c r="EM183" s="2357">
        <v>65607</v>
      </c>
      <c r="EN183" s="2357">
        <v>306711</v>
      </c>
      <c r="EO183" s="2357">
        <v>17214</v>
      </c>
      <c r="EP183" s="107" t="s">
        <v>41</v>
      </c>
      <c r="EQ183" s="635" t="s">
        <v>26</v>
      </c>
      <c r="ER183" s="104" t="s">
        <v>26</v>
      </c>
      <c r="ES183" s="105" t="s">
        <v>26</v>
      </c>
      <c r="ET183" s="1195">
        <v>42339</v>
      </c>
      <c r="EU183" s="2357">
        <v>1</v>
      </c>
      <c r="EV183" s="2357">
        <v>54</v>
      </c>
      <c r="EW183" s="2357">
        <v>7467</v>
      </c>
      <c r="EX183" s="2357">
        <v>108</v>
      </c>
      <c r="EY183" s="2357">
        <v>37259</v>
      </c>
      <c r="EZ183" s="2357" t="s">
        <v>21</v>
      </c>
      <c r="FA183" s="2357" t="s">
        <v>21</v>
      </c>
      <c r="FB183" s="2357">
        <v>2488439</v>
      </c>
      <c r="FC183" s="2357">
        <v>2964057</v>
      </c>
      <c r="FD183" s="2357">
        <v>2425</v>
      </c>
      <c r="FE183" s="2357">
        <v>16458</v>
      </c>
      <c r="FF183" s="2357">
        <v>10176</v>
      </c>
      <c r="FG183" s="2357">
        <v>157882</v>
      </c>
      <c r="FH183" s="2357">
        <v>1494799</v>
      </c>
      <c r="FI183" s="2357">
        <v>24709</v>
      </c>
      <c r="FJ183" s="2357">
        <v>95</v>
      </c>
      <c r="FK183" s="107" t="s">
        <v>41</v>
      </c>
      <c r="FL183" s="635" t="s">
        <v>26</v>
      </c>
    </row>
    <row r="184" spans="1:168" ht="15.75" customHeight="1">
      <c r="A184" s="35"/>
      <c r="B184" s="35"/>
      <c r="C184" s="35"/>
      <c r="D184" s="35"/>
      <c r="E184" s="35"/>
      <c r="F184" s="35"/>
      <c r="G184" s="35"/>
      <c r="H184" s="35"/>
      <c r="I184" s="35"/>
      <c r="J184" s="35"/>
      <c r="K184" s="35"/>
      <c r="L184" s="35"/>
      <c r="M184" s="35"/>
      <c r="N184" s="35"/>
      <c r="O184" s="35"/>
      <c r="P184" s="35"/>
      <c r="Q184" s="35"/>
      <c r="T184" s="14"/>
      <c r="U184" s="14"/>
      <c r="V184" s="35"/>
      <c r="W184" s="35"/>
      <c r="X184" s="35"/>
      <c r="Y184" s="35"/>
      <c r="Z184" s="35"/>
      <c r="AA184" s="35"/>
      <c r="AB184" s="35"/>
      <c r="AC184" s="35"/>
      <c r="AD184" s="35"/>
      <c r="AE184" s="35"/>
      <c r="AF184" s="1037"/>
      <c r="AG184" s="35"/>
      <c r="AH184" s="381"/>
      <c r="AI184" s="381"/>
      <c r="AJ184" s="35"/>
      <c r="AK184" s="35"/>
      <c r="AL184" s="35"/>
      <c r="AM184" s="381"/>
      <c r="AN184" s="381"/>
      <c r="AO184" s="14"/>
      <c r="AP184" s="14"/>
      <c r="AQ184" s="35"/>
      <c r="AR184" s="35"/>
      <c r="AS184" s="35"/>
      <c r="AT184" s="35"/>
      <c r="AU184" s="383"/>
      <c r="AV184" s="383"/>
      <c r="AW184" s="383"/>
      <c r="AX184" s="383"/>
      <c r="AY184" s="880"/>
      <c r="AZ184" s="383"/>
      <c r="BA184" s="383"/>
      <c r="BB184" s="35"/>
      <c r="BC184" s="35"/>
      <c r="BD184" s="35"/>
      <c r="BE184" s="35"/>
      <c r="BF184" s="35"/>
      <c r="BG184" s="35"/>
      <c r="BH184" s="35"/>
      <c r="BI184" s="35"/>
      <c r="BJ184" s="14"/>
      <c r="BK184" s="14"/>
      <c r="BL184" s="35"/>
      <c r="BM184" s="35"/>
      <c r="BN184" s="35"/>
      <c r="BO184" s="35"/>
      <c r="BP184" s="35"/>
      <c r="BQ184" s="35"/>
      <c r="BR184" s="35"/>
      <c r="BS184" s="35"/>
      <c r="BT184" s="35"/>
      <c r="BU184" s="35"/>
      <c r="BV184" s="35"/>
      <c r="BW184" s="35"/>
      <c r="BX184" s="35"/>
      <c r="BY184" s="35"/>
      <c r="BZ184" s="35"/>
      <c r="CA184" s="35"/>
      <c r="CB184" s="35"/>
      <c r="CC184" s="35"/>
      <c r="CD184" s="35"/>
      <c r="CE184" s="14"/>
      <c r="CF184" s="14"/>
      <c r="CG184" s="35"/>
      <c r="CH184" s="35"/>
      <c r="CI184" s="35"/>
      <c r="CJ184" s="35"/>
      <c r="CK184" s="35"/>
      <c r="CL184" s="35"/>
      <c r="CM184" s="35"/>
      <c r="CN184" s="35"/>
      <c r="CO184" s="35"/>
      <c r="CP184" s="35"/>
      <c r="CQ184" s="960"/>
      <c r="CR184" s="35"/>
      <c r="CS184" s="35"/>
      <c r="CT184" s="35"/>
      <c r="CU184" s="35"/>
      <c r="CV184" s="35"/>
      <c r="CW184" s="35"/>
      <c r="CX184" s="35"/>
      <c r="CY184" s="35"/>
      <c r="CZ184" s="14"/>
      <c r="DA184" s="14"/>
      <c r="DB184" s="35"/>
      <c r="DC184" s="35"/>
      <c r="DD184" s="35"/>
      <c r="DE184" s="35"/>
      <c r="DF184" s="35"/>
      <c r="DG184" s="35"/>
      <c r="DH184" s="35"/>
      <c r="DI184" s="35"/>
      <c r="DJ184" s="35"/>
      <c r="DK184" s="35"/>
      <c r="DL184" s="960"/>
      <c r="DM184" s="35"/>
      <c r="DN184" s="35"/>
      <c r="DO184" s="383"/>
      <c r="DP184" s="383"/>
      <c r="DQ184" s="383"/>
      <c r="DR184" s="383"/>
      <c r="DS184" s="383"/>
      <c r="DT184" s="35"/>
      <c r="DU184" s="14"/>
      <c r="DV184" s="14"/>
      <c r="DW184" s="35"/>
      <c r="DX184" s="35"/>
      <c r="DY184" s="35"/>
      <c r="DZ184" s="35"/>
      <c r="EA184" s="35"/>
      <c r="EB184" s="35"/>
      <c r="EC184" s="35"/>
      <c r="ED184" s="35"/>
      <c r="EE184" s="35"/>
      <c r="EF184" s="35"/>
      <c r="EG184" s="35"/>
      <c r="EH184" s="35"/>
      <c r="EI184" s="35"/>
      <c r="EJ184" s="35"/>
      <c r="EK184" s="35"/>
      <c r="EL184" s="35"/>
      <c r="EM184" s="35"/>
      <c r="EN184" s="35"/>
      <c r="EO184" s="35"/>
      <c r="EP184" s="14"/>
      <c r="EQ184" s="14"/>
      <c r="ER184" s="35"/>
      <c r="ES184" s="35"/>
      <c r="ET184" s="35"/>
      <c r="EU184" s="35"/>
      <c r="EV184" s="35"/>
      <c r="EW184" s="35"/>
      <c r="EX184" s="381"/>
      <c r="EY184" s="35"/>
      <c r="EZ184" s="35"/>
      <c r="FA184" s="35"/>
      <c r="FB184" s="35"/>
      <c r="FC184" s="35"/>
      <c r="FD184" s="35"/>
      <c r="FE184" s="35"/>
      <c r="FF184" s="35"/>
      <c r="FG184" s="35"/>
      <c r="FH184" s="35"/>
      <c r="FI184" s="35"/>
      <c r="FJ184" s="35"/>
      <c r="FK184" s="14"/>
      <c r="FL184" s="14"/>
    </row>
    <row r="185" spans="1:168" s="14" customFormat="1" ht="19.5" customHeight="1">
      <c r="A185" s="2487" t="s">
        <v>2418</v>
      </c>
      <c r="B185" s="2457"/>
      <c r="C185" s="2458"/>
      <c r="D185" s="1023" t="s">
        <v>1160</v>
      </c>
      <c r="E185" s="2289"/>
      <c r="F185" s="2376" t="s">
        <v>1161</v>
      </c>
      <c r="G185" s="507"/>
      <c r="H185" s="507" t="s">
        <v>2748</v>
      </c>
      <c r="I185" s="507"/>
      <c r="J185" s="507"/>
      <c r="K185" s="960" t="s">
        <v>2428</v>
      </c>
      <c r="L185" s="507" t="s">
        <v>2075</v>
      </c>
      <c r="M185" s="507"/>
      <c r="N185" s="507"/>
      <c r="O185" s="507" t="s">
        <v>2421</v>
      </c>
      <c r="P185" s="507" t="s">
        <v>2421</v>
      </c>
      <c r="Q185" s="507"/>
      <c r="R185" s="507"/>
      <c r="S185" s="507"/>
      <c r="T185" s="2480" t="s">
        <v>2422</v>
      </c>
      <c r="U185" s="2630"/>
      <c r="V185" s="2487" t="s">
        <v>2418</v>
      </c>
      <c r="W185" s="2457"/>
      <c r="X185" s="2458"/>
      <c r="Y185" s="2376" t="s">
        <v>1162</v>
      </c>
      <c r="Z185" s="507"/>
      <c r="AA185" s="507"/>
      <c r="AB185" s="507" t="s">
        <v>2421</v>
      </c>
      <c r="AC185" s="507"/>
      <c r="AD185" s="384"/>
      <c r="AE185" s="507"/>
      <c r="AF185" s="1233" t="s">
        <v>2749</v>
      </c>
      <c r="AG185" s="1260"/>
      <c r="AH185" s="384"/>
      <c r="AI185" s="384"/>
      <c r="AJ185" s="1260"/>
      <c r="AK185" s="384"/>
      <c r="AL185" s="2022" t="s">
        <v>1163</v>
      </c>
      <c r="AM185" s="1260" t="s">
        <v>2750</v>
      </c>
      <c r="AN185" s="530"/>
      <c r="AO185" s="2480" t="s">
        <v>2422</v>
      </c>
      <c r="AP185" s="2630"/>
      <c r="AQ185" s="2487" t="s">
        <v>2418</v>
      </c>
      <c r="AR185" s="2457"/>
      <c r="AS185" s="2458"/>
      <c r="AT185" s="2376" t="s">
        <v>1164</v>
      </c>
      <c r="AU185" s="2371"/>
      <c r="AV185" s="2371" t="s">
        <v>2734</v>
      </c>
      <c r="AW185" s="2371"/>
      <c r="AX185" s="384"/>
      <c r="AY185" s="384"/>
      <c r="AZ185" s="2296"/>
      <c r="BA185" s="1233" t="s">
        <v>2428</v>
      </c>
      <c r="BB185" s="2376" t="s">
        <v>1165</v>
      </c>
      <c r="BC185" s="384"/>
      <c r="BD185" s="2371" t="s">
        <v>2751</v>
      </c>
      <c r="BE185" s="507"/>
      <c r="BF185" s="507"/>
      <c r="BG185" s="507"/>
      <c r="BH185" s="507"/>
      <c r="BI185" s="507"/>
      <c r="BJ185" s="2480" t="s">
        <v>2422</v>
      </c>
      <c r="BK185" s="2630"/>
      <c r="BL185" s="2353" t="s">
        <v>2418</v>
      </c>
      <c r="BM185" s="2334"/>
      <c r="BN185" s="2335"/>
      <c r="BO185" s="2376" t="s">
        <v>1166</v>
      </c>
      <c r="BP185" s="384"/>
      <c r="BQ185" s="2371" t="s">
        <v>2709</v>
      </c>
      <c r="BR185" s="384"/>
      <c r="BS185" s="384"/>
      <c r="BT185" s="384"/>
      <c r="BU185" s="2377"/>
      <c r="BV185" s="960" t="s">
        <v>2428</v>
      </c>
      <c r="BW185" s="1260"/>
      <c r="BX185" s="384"/>
      <c r="BY185" s="384"/>
      <c r="BZ185" s="384"/>
      <c r="CA185" s="1260"/>
      <c r="CB185" s="384"/>
      <c r="CC185" s="2022" t="s">
        <v>1167</v>
      </c>
      <c r="CD185" s="444"/>
      <c r="CE185" s="2480" t="s">
        <v>2422</v>
      </c>
      <c r="CF185" s="2630"/>
      <c r="CG185" s="2487" t="s">
        <v>2418</v>
      </c>
      <c r="CH185" s="2457"/>
      <c r="CI185" s="2458"/>
      <c r="CJ185" s="2376" t="s">
        <v>1168</v>
      </c>
      <c r="CK185" s="507"/>
      <c r="CL185" s="2371" t="s">
        <v>2710</v>
      </c>
      <c r="CM185" s="507"/>
      <c r="CN185" s="507"/>
      <c r="CO185" s="507"/>
      <c r="CP185" s="384"/>
      <c r="CQ185" s="960" t="s">
        <v>2428</v>
      </c>
      <c r="CR185" s="507"/>
      <c r="CS185" s="507"/>
      <c r="CT185" s="2377"/>
      <c r="CU185" s="507"/>
      <c r="CV185" s="507"/>
      <c r="CW185" s="2371"/>
      <c r="CX185" s="507"/>
      <c r="CY185" s="530"/>
      <c r="CZ185" s="2480" t="s">
        <v>2422</v>
      </c>
      <c r="DA185" s="2630"/>
      <c r="DB185" s="2487" t="s">
        <v>2418</v>
      </c>
      <c r="DC185" s="2457"/>
      <c r="DD185" s="2458"/>
      <c r="DE185" s="2376" t="s">
        <v>1169</v>
      </c>
      <c r="DF185" s="507"/>
      <c r="DG185" s="2371" t="s">
        <v>2752</v>
      </c>
      <c r="DH185" s="507"/>
      <c r="DI185" s="507"/>
      <c r="DJ185" s="507"/>
      <c r="DK185" s="507"/>
      <c r="DL185" s="1233" t="s">
        <v>2428</v>
      </c>
      <c r="DM185" s="2371"/>
      <c r="DN185" s="2371"/>
      <c r="DO185" s="2371"/>
      <c r="DP185" s="2371"/>
      <c r="DQ185" s="507"/>
      <c r="DR185" s="384"/>
      <c r="DS185" s="384"/>
      <c r="DT185" s="2289"/>
      <c r="DU185" s="2480" t="s">
        <v>2422</v>
      </c>
      <c r="DV185" s="2630"/>
      <c r="DW185" s="2487" t="s">
        <v>2418</v>
      </c>
      <c r="DX185" s="2457"/>
      <c r="DY185" s="2458"/>
      <c r="DZ185" s="2376" t="s">
        <v>1170</v>
      </c>
      <c r="EA185" s="384"/>
      <c r="EB185" s="2371" t="s">
        <v>2726</v>
      </c>
      <c r="EC185" s="384"/>
      <c r="ED185" s="384"/>
      <c r="EE185" s="384"/>
      <c r="EF185" s="507"/>
      <c r="EG185" s="960" t="s">
        <v>2428</v>
      </c>
      <c r="EH185" s="507" t="s">
        <v>2075</v>
      </c>
      <c r="EI185" s="507"/>
      <c r="EJ185" s="507" t="s">
        <v>2421</v>
      </c>
      <c r="EK185" s="384"/>
      <c r="EL185" s="507" t="s">
        <v>2421</v>
      </c>
      <c r="EM185" s="507"/>
      <c r="EN185" s="507" t="s">
        <v>2421</v>
      </c>
      <c r="EO185" s="899"/>
      <c r="EP185" s="2480" t="s">
        <v>2422</v>
      </c>
      <c r="EQ185" s="2630"/>
      <c r="ER185" s="2487" t="s">
        <v>2418</v>
      </c>
      <c r="ES185" s="2457"/>
      <c r="ET185" s="2458"/>
      <c r="EU185" s="962" t="s">
        <v>2753</v>
      </c>
      <c r="EV185" s="1016"/>
      <c r="EW185" s="507" t="s">
        <v>2742</v>
      </c>
      <c r="EX185" s="1016"/>
      <c r="EY185" s="2297"/>
      <c r="EZ185" s="2480" t="s">
        <v>2422</v>
      </c>
      <c r="FA185" s="2669"/>
      <c r="FK185" s="2483"/>
      <c r="FL185" s="2632"/>
    </row>
    <row r="186" spans="1:168" s="14" customFormat="1" ht="17.25" customHeight="1">
      <c r="A186" s="2533"/>
      <c r="B186" s="2533"/>
      <c r="C186" s="2534"/>
      <c r="D186" s="923" t="s">
        <v>5</v>
      </c>
      <c r="E186" s="923" t="s">
        <v>7</v>
      </c>
      <c r="F186" s="923" t="s">
        <v>227</v>
      </c>
      <c r="G186" s="923" t="s">
        <v>354</v>
      </c>
      <c r="H186" s="923" t="s">
        <v>1742</v>
      </c>
      <c r="I186" s="923" t="s">
        <v>301</v>
      </c>
      <c r="J186" s="923" t="s">
        <v>302</v>
      </c>
      <c r="K186" s="923" t="s">
        <v>303</v>
      </c>
      <c r="L186" s="923" t="s">
        <v>355</v>
      </c>
      <c r="M186" s="924" t="s">
        <v>378</v>
      </c>
      <c r="N186" s="923" t="s">
        <v>306</v>
      </c>
      <c r="O186" s="923" t="s">
        <v>307</v>
      </c>
      <c r="P186" s="924" t="s">
        <v>379</v>
      </c>
      <c r="Q186" s="924" t="s">
        <v>1388</v>
      </c>
      <c r="R186" s="923" t="s">
        <v>1389</v>
      </c>
      <c r="S186" s="923" t="s">
        <v>358</v>
      </c>
      <c r="T186" s="2631"/>
      <c r="U186" s="2632"/>
      <c r="V186" s="2533"/>
      <c r="W186" s="2533"/>
      <c r="X186" s="2534"/>
      <c r="Y186" s="924" t="s">
        <v>331</v>
      </c>
      <c r="Z186" s="923" t="s">
        <v>10</v>
      </c>
      <c r="AA186" s="923" t="s">
        <v>11</v>
      </c>
      <c r="AB186" s="923" t="s">
        <v>380</v>
      </c>
      <c r="AC186" s="923" t="s">
        <v>12</v>
      </c>
      <c r="AD186" s="923" t="s">
        <v>13</v>
      </c>
      <c r="AE186" s="923" t="s">
        <v>311</v>
      </c>
      <c r="AF186" s="923" t="s">
        <v>360</v>
      </c>
      <c r="AG186" s="923" t="s">
        <v>360</v>
      </c>
      <c r="AH186" s="923" t="s">
        <v>17</v>
      </c>
      <c r="AI186" s="923" t="s">
        <v>88</v>
      </c>
      <c r="AJ186" s="923" t="s">
        <v>5</v>
      </c>
      <c r="AK186" s="923" t="s">
        <v>7</v>
      </c>
      <c r="AL186" s="923" t="s">
        <v>227</v>
      </c>
      <c r="AM186" s="923" t="s">
        <v>354</v>
      </c>
      <c r="AN186" s="923" t="s">
        <v>303</v>
      </c>
      <c r="AO186" s="2631"/>
      <c r="AP186" s="2632"/>
      <c r="AQ186" s="2533"/>
      <c r="AR186" s="2533"/>
      <c r="AS186" s="2534"/>
      <c r="AT186" s="923" t="s">
        <v>311</v>
      </c>
      <c r="AU186" s="923" t="s">
        <v>360</v>
      </c>
      <c r="AV186" s="923" t="s">
        <v>360</v>
      </c>
      <c r="AW186" s="923" t="s">
        <v>17</v>
      </c>
      <c r="AX186" s="2285" t="s">
        <v>88</v>
      </c>
      <c r="AY186" s="923" t="s">
        <v>1801</v>
      </c>
      <c r="AZ186" s="923" t="s">
        <v>5</v>
      </c>
      <c r="BA186" s="923" t="s">
        <v>7</v>
      </c>
      <c r="BB186" s="923" t="s">
        <v>227</v>
      </c>
      <c r="BC186" s="923" t="s">
        <v>354</v>
      </c>
      <c r="BD186" s="923" t="s">
        <v>301</v>
      </c>
      <c r="BE186" s="923" t="s">
        <v>302</v>
      </c>
      <c r="BF186" s="923" t="s">
        <v>303</v>
      </c>
      <c r="BG186" s="923" t="s">
        <v>355</v>
      </c>
      <c r="BH186" s="924" t="s">
        <v>378</v>
      </c>
      <c r="BI186" s="923" t="s">
        <v>307</v>
      </c>
      <c r="BJ186" s="2631"/>
      <c r="BK186" s="2632"/>
      <c r="BL186" s="2367"/>
      <c r="BM186" s="2367"/>
      <c r="BN186" s="2361"/>
      <c r="BO186" s="923" t="s">
        <v>11</v>
      </c>
      <c r="BP186" s="923" t="s">
        <v>380</v>
      </c>
      <c r="BQ186" s="923" t="s">
        <v>12</v>
      </c>
      <c r="BR186" s="923" t="s">
        <v>13</v>
      </c>
      <c r="BS186" s="923" t="s">
        <v>15</v>
      </c>
      <c r="BT186" s="923" t="s">
        <v>311</v>
      </c>
      <c r="BU186" s="923" t="s">
        <v>360</v>
      </c>
      <c r="BV186" s="923" t="s">
        <v>360</v>
      </c>
      <c r="BW186" s="923" t="s">
        <v>17</v>
      </c>
      <c r="BX186" s="923" t="s">
        <v>19</v>
      </c>
      <c r="BY186" s="2285" t="s">
        <v>88</v>
      </c>
      <c r="BZ186" s="923" t="s">
        <v>1801</v>
      </c>
      <c r="CA186" s="923" t="s">
        <v>5</v>
      </c>
      <c r="CB186" s="923" t="s">
        <v>7</v>
      </c>
      <c r="CC186" s="923" t="s">
        <v>227</v>
      </c>
      <c r="CD186" s="923" t="s">
        <v>354</v>
      </c>
      <c r="CE186" s="2631"/>
      <c r="CF186" s="2632"/>
      <c r="CG186" s="2533"/>
      <c r="CH186" s="2533"/>
      <c r="CI186" s="2534"/>
      <c r="CJ186" s="923" t="s">
        <v>307</v>
      </c>
      <c r="CK186" s="924" t="s">
        <v>1388</v>
      </c>
      <c r="CL186" s="923" t="s">
        <v>1389</v>
      </c>
      <c r="CM186" s="923" t="s">
        <v>358</v>
      </c>
      <c r="CN186" s="923" t="s">
        <v>359</v>
      </c>
      <c r="CO186" s="923" t="s">
        <v>10</v>
      </c>
      <c r="CP186" s="923" t="s">
        <v>11</v>
      </c>
      <c r="CQ186" s="923" t="s">
        <v>380</v>
      </c>
      <c r="CR186" s="923" t="s">
        <v>12</v>
      </c>
      <c r="CS186" s="923" t="s">
        <v>13</v>
      </c>
      <c r="CT186" s="923" t="s">
        <v>15</v>
      </c>
      <c r="CU186" s="923" t="s">
        <v>311</v>
      </c>
      <c r="CV186" s="923" t="s">
        <v>360</v>
      </c>
      <c r="CW186" s="923" t="s">
        <v>360</v>
      </c>
      <c r="CX186" s="923" t="s">
        <v>17</v>
      </c>
      <c r="CY186" s="923" t="s">
        <v>88</v>
      </c>
      <c r="CZ186" s="2631"/>
      <c r="DA186" s="2632"/>
      <c r="DB186" s="2533"/>
      <c r="DC186" s="2533"/>
      <c r="DD186" s="2534"/>
      <c r="DE186" s="923" t="s">
        <v>302</v>
      </c>
      <c r="DF186" s="923" t="s">
        <v>303</v>
      </c>
      <c r="DG186" s="923" t="s">
        <v>355</v>
      </c>
      <c r="DH186" s="924" t="s">
        <v>378</v>
      </c>
      <c r="DI186" s="923" t="s">
        <v>307</v>
      </c>
      <c r="DJ186" s="923" t="s">
        <v>1389</v>
      </c>
      <c r="DK186" s="923" t="s">
        <v>359</v>
      </c>
      <c r="DL186" s="923" t="s">
        <v>10</v>
      </c>
      <c r="DM186" s="923" t="s">
        <v>11</v>
      </c>
      <c r="DN186" s="923" t="s">
        <v>380</v>
      </c>
      <c r="DO186" s="923" t="s">
        <v>311</v>
      </c>
      <c r="DP186" s="923" t="s">
        <v>360</v>
      </c>
      <c r="DQ186" s="923" t="s">
        <v>360</v>
      </c>
      <c r="DR186" s="923" t="s">
        <v>17</v>
      </c>
      <c r="DS186" s="923" t="s">
        <v>88</v>
      </c>
      <c r="DT186" s="923" t="s">
        <v>1801</v>
      </c>
      <c r="DU186" s="2631"/>
      <c r="DV186" s="2632"/>
      <c r="DW186" s="2533"/>
      <c r="DX186" s="2533"/>
      <c r="DY186" s="2534"/>
      <c r="DZ186" s="923" t="s">
        <v>2338</v>
      </c>
      <c r="EA186" s="923" t="s">
        <v>301</v>
      </c>
      <c r="EB186" s="923" t="s">
        <v>302</v>
      </c>
      <c r="EC186" s="923" t="s">
        <v>303</v>
      </c>
      <c r="ED186" s="923" t="s">
        <v>355</v>
      </c>
      <c r="EE186" s="924" t="s">
        <v>378</v>
      </c>
      <c r="EF186" s="923" t="s">
        <v>306</v>
      </c>
      <c r="EG186" s="923" t="s">
        <v>307</v>
      </c>
      <c r="EH186" s="924" t="s">
        <v>1388</v>
      </c>
      <c r="EI186" s="923" t="s">
        <v>359</v>
      </c>
      <c r="EJ186" s="924" t="s">
        <v>331</v>
      </c>
      <c r="EK186" s="923" t="s">
        <v>10</v>
      </c>
      <c r="EL186" s="923" t="s">
        <v>11</v>
      </c>
      <c r="EM186" s="923" t="s">
        <v>380</v>
      </c>
      <c r="EN186" s="923" t="s">
        <v>12</v>
      </c>
      <c r="EO186" s="923" t="s">
        <v>13</v>
      </c>
      <c r="EP186" s="2631"/>
      <c r="EQ186" s="2632"/>
      <c r="ER186" s="2533"/>
      <c r="ES186" s="2533"/>
      <c r="ET186" s="2534"/>
      <c r="EU186" s="923" t="s">
        <v>360</v>
      </c>
      <c r="EV186" s="923" t="s">
        <v>360</v>
      </c>
      <c r="EW186" s="923" t="s">
        <v>88</v>
      </c>
      <c r="EX186" s="923" t="s">
        <v>5</v>
      </c>
      <c r="EY186" s="923" t="s">
        <v>7</v>
      </c>
      <c r="EZ186" s="2670"/>
      <c r="FA186" s="2671"/>
      <c r="FK186" s="2632"/>
      <c r="FL186" s="2632"/>
    </row>
    <row r="187" spans="1:168" s="14" customFormat="1" ht="15.75" customHeight="1">
      <c r="A187" s="2533"/>
      <c r="B187" s="2533"/>
      <c r="C187" s="2534"/>
      <c r="D187" s="922"/>
      <c r="E187" s="922"/>
      <c r="F187" s="922" t="s">
        <v>9</v>
      </c>
      <c r="G187" s="922" t="s">
        <v>9</v>
      </c>
      <c r="H187" s="922"/>
      <c r="I187" s="922"/>
      <c r="J187" s="922"/>
      <c r="K187" s="922"/>
      <c r="L187" s="922"/>
      <c r="M187" s="922"/>
      <c r="N187" s="922" t="s">
        <v>2395</v>
      </c>
      <c r="O187" s="922" t="s">
        <v>2395</v>
      </c>
      <c r="P187" s="922" t="s">
        <v>381</v>
      </c>
      <c r="Q187" s="922"/>
      <c r="R187" s="922"/>
      <c r="S187" s="922" t="s">
        <v>363</v>
      </c>
      <c r="T187" s="2631"/>
      <c r="U187" s="2632"/>
      <c r="V187" s="2533"/>
      <c r="W187" s="2533"/>
      <c r="X187" s="2534"/>
      <c r="Y187" s="922" t="s">
        <v>397</v>
      </c>
      <c r="Z187" s="922"/>
      <c r="AA187" s="2194" t="s">
        <v>736</v>
      </c>
      <c r="AB187" s="922" t="s">
        <v>2497</v>
      </c>
      <c r="AC187" s="922"/>
      <c r="AD187" s="922"/>
      <c r="AE187" s="922"/>
      <c r="AF187" s="922" t="s">
        <v>2393</v>
      </c>
      <c r="AG187" s="922" t="s">
        <v>2394</v>
      </c>
      <c r="AH187" s="922"/>
      <c r="AI187" s="862"/>
      <c r="AJ187" s="922"/>
      <c r="AK187" s="922"/>
      <c r="AL187" s="922" t="s">
        <v>9</v>
      </c>
      <c r="AM187" s="922" t="s">
        <v>9</v>
      </c>
      <c r="AN187" s="922"/>
      <c r="AO187" s="2631"/>
      <c r="AP187" s="2632"/>
      <c r="AQ187" s="2533"/>
      <c r="AR187" s="2533"/>
      <c r="AS187" s="2534"/>
      <c r="AT187" s="922"/>
      <c r="AU187" s="922" t="s">
        <v>2393</v>
      </c>
      <c r="AV187" s="922" t="s">
        <v>2394</v>
      </c>
      <c r="AW187" s="922"/>
      <c r="AX187" s="862"/>
      <c r="AY187" s="862"/>
      <c r="AZ187" s="922"/>
      <c r="BA187" s="922"/>
      <c r="BB187" s="922" t="s">
        <v>9</v>
      </c>
      <c r="BC187" s="922" t="s">
        <v>9</v>
      </c>
      <c r="BD187" s="922"/>
      <c r="BE187" s="922"/>
      <c r="BF187" s="922"/>
      <c r="BG187" s="922"/>
      <c r="BH187" s="922"/>
      <c r="BI187" s="922" t="s">
        <v>2395</v>
      </c>
      <c r="BJ187" s="2631"/>
      <c r="BK187" s="2632"/>
      <c r="BL187" s="2367"/>
      <c r="BM187" s="2367"/>
      <c r="BN187" s="2361"/>
      <c r="BO187" s="2194" t="s">
        <v>736</v>
      </c>
      <c r="BP187" s="922" t="s">
        <v>2497</v>
      </c>
      <c r="BQ187" s="922"/>
      <c r="BR187" s="922"/>
      <c r="BS187" s="922"/>
      <c r="BT187" s="922"/>
      <c r="BU187" s="922" t="s">
        <v>2393</v>
      </c>
      <c r="BV187" s="922" t="s">
        <v>2394</v>
      </c>
      <c r="BW187" s="922"/>
      <c r="BX187" s="922"/>
      <c r="BY187" s="862"/>
      <c r="BZ187" s="862"/>
      <c r="CA187" s="922"/>
      <c r="CB187" s="922"/>
      <c r="CC187" s="922" t="s">
        <v>9</v>
      </c>
      <c r="CD187" s="922" t="s">
        <v>9</v>
      </c>
      <c r="CE187" s="2631"/>
      <c r="CF187" s="2632"/>
      <c r="CG187" s="2533"/>
      <c r="CH187" s="2533"/>
      <c r="CI187" s="2534"/>
      <c r="CJ187" s="922" t="s">
        <v>2395</v>
      </c>
      <c r="CK187" s="922"/>
      <c r="CL187" s="922"/>
      <c r="CM187" s="922" t="s">
        <v>363</v>
      </c>
      <c r="CN187" s="922" t="s">
        <v>364</v>
      </c>
      <c r="CO187" s="922"/>
      <c r="CP187" s="2194" t="s">
        <v>736</v>
      </c>
      <c r="CQ187" s="922" t="s">
        <v>2497</v>
      </c>
      <c r="CR187" s="922"/>
      <c r="CS187" s="922"/>
      <c r="CT187" s="922"/>
      <c r="CU187" s="922"/>
      <c r="CV187" s="922" t="s">
        <v>2393</v>
      </c>
      <c r="CW187" s="922" t="s">
        <v>2394</v>
      </c>
      <c r="CX187" s="922"/>
      <c r="CY187" s="862"/>
      <c r="CZ187" s="2631"/>
      <c r="DA187" s="2632"/>
      <c r="DB187" s="2533"/>
      <c r="DC187" s="2533"/>
      <c r="DD187" s="2534"/>
      <c r="DE187" s="922"/>
      <c r="DF187" s="922"/>
      <c r="DG187" s="922"/>
      <c r="DH187" s="922"/>
      <c r="DI187" s="922" t="s">
        <v>2395</v>
      </c>
      <c r="DJ187" s="922"/>
      <c r="DK187" s="922" t="s">
        <v>364</v>
      </c>
      <c r="DL187" s="922"/>
      <c r="DM187" s="2200" t="s">
        <v>736</v>
      </c>
      <c r="DN187" s="922" t="s">
        <v>2497</v>
      </c>
      <c r="DO187" s="922"/>
      <c r="DP187" s="922" t="s">
        <v>2393</v>
      </c>
      <c r="DQ187" s="922" t="s">
        <v>2394</v>
      </c>
      <c r="DR187" s="922"/>
      <c r="DS187" s="862"/>
      <c r="DT187" s="862"/>
      <c r="DU187" s="2631"/>
      <c r="DV187" s="2632"/>
      <c r="DW187" s="2533"/>
      <c r="DX187" s="2533"/>
      <c r="DY187" s="2534"/>
      <c r="DZ187" s="922"/>
      <c r="EA187" s="922"/>
      <c r="EB187" s="922"/>
      <c r="EC187" s="922"/>
      <c r="ED187" s="922"/>
      <c r="EE187" s="922"/>
      <c r="EF187" s="922" t="s">
        <v>2395</v>
      </c>
      <c r="EG187" s="922" t="s">
        <v>2395</v>
      </c>
      <c r="EH187" s="922"/>
      <c r="EI187" s="922" t="s">
        <v>364</v>
      </c>
      <c r="EJ187" s="922" t="s">
        <v>397</v>
      </c>
      <c r="EK187" s="922"/>
      <c r="EL187" s="2194" t="s">
        <v>736</v>
      </c>
      <c r="EM187" s="922" t="s">
        <v>2497</v>
      </c>
      <c r="EN187" s="922"/>
      <c r="EO187" s="922"/>
      <c r="EP187" s="2631"/>
      <c r="EQ187" s="2632"/>
      <c r="ER187" s="2533"/>
      <c r="ES187" s="2533"/>
      <c r="ET187" s="2534"/>
      <c r="EU187" s="922" t="s">
        <v>2393</v>
      </c>
      <c r="EV187" s="922" t="s">
        <v>2394</v>
      </c>
      <c r="EW187" s="862"/>
      <c r="EX187" s="922"/>
      <c r="EY187" s="922"/>
      <c r="EZ187" s="2670"/>
      <c r="FA187" s="2671"/>
      <c r="FK187" s="2632"/>
      <c r="FL187" s="2632"/>
    </row>
    <row r="188" spans="1:168" s="14" customFormat="1" ht="16" customHeight="1">
      <c r="A188" s="2533"/>
      <c r="B188" s="2533"/>
      <c r="C188" s="2534"/>
      <c r="D188" s="395"/>
      <c r="E188" s="390"/>
      <c r="F188" s="395" t="s">
        <v>2396</v>
      </c>
      <c r="G188" s="395" t="s">
        <v>2425</v>
      </c>
      <c r="H188" s="390"/>
      <c r="I188" s="390"/>
      <c r="J188" s="390"/>
      <c r="K188" s="390" t="s">
        <v>367</v>
      </c>
      <c r="L188" s="395" t="s">
        <v>395</v>
      </c>
      <c r="M188" s="395" t="s">
        <v>395</v>
      </c>
      <c r="N188" s="395"/>
      <c r="O188" s="390" t="s">
        <v>2398</v>
      </c>
      <c r="P188" s="395"/>
      <c r="Q188" s="390"/>
      <c r="R188" s="390"/>
      <c r="S188" s="390" t="s">
        <v>2399</v>
      </c>
      <c r="T188" s="2631"/>
      <c r="U188" s="2632"/>
      <c r="V188" s="2533"/>
      <c r="W188" s="2533"/>
      <c r="X188" s="2534"/>
      <c r="Y188" s="395" t="s">
        <v>2339</v>
      </c>
      <c r="Z188" s="390"/>
      <c r="AA188" s="390" t="s">
        <v>1751</v>
      </c>
      <c r="AB188" s="390"/>
      <c r="AC188" s="395"/>
      <c r="AD188" s="390" t="s">
        <v>399</v>
      </c>
      <c r="AE188" s="395" t="s">
        <v>2398</v>
      </c>
      <c r="AF188" s="395"/>
      <c r="AG188" s="395"/>
      <c r="AH188" s="390"/>
      <c r="AI188" s="390"/>
      <c r="AJ188" s="395"/>
      <c r="AK188" s="390"/>
      <c r="AL188" s="395" t="s">
        <v>2396</v>
      </c>
      <c r="AM188" s="395" t="s">
        <v>2744</v>
      </c>
      <c r="AN188" s="390" t="s">
        <v>367</v>
      </c>
      <c r="AO188" s="2631"/>
      <c r="AP188" s="2632"/>
      <c r="AQ188" s="2533"/>
      <c r="AR188" s="2533"/>
      <c r="AS188" s="2534"/>
      <c r="AT188" s="395" t="s">
        <v>2398</v>
      </c>
      <c r="AU188" s="395"/>
      <c r="AV188" s="395"/>
      <c r="AW188" s="390"/>
      <c r="AX188" s="390"/>
      <c r="AY188" s="2674" t="s">
        <v>2401</v>
      </c>
      <c r="AZ188" s="395"/>
      <c r="BA188" s="390"/>
      <c r="BB188" s="395" t="s">
        <v>2396</v>
      </c>
      <c r="BC188" s="395" t="s">
        <v>2425</v>
      </c>
      <c r="BD188" s="390"/>
      <c r="BE188" s="390"/>
      <c r="BF188" s="390" t="s">
        <v>367</v>
      </c>
      <c r="BG188" s="395" t="s">
        <v>395</v>
      </c>
      <c r="BH188" s="395" t="s">
        <v>395</v>
      </c>
      <c r="BI188" s="390" t="s">
        <v>2398</v>
      </c>
      <c r="BJ188" s="2631"/>
      <c r="BK188" s="2632"/>
      <c r="BL188" s="2367"/>
      <c r="BM188" s="2367"/>
      <c r="BN188" s="2361"/>
      <c r="BO188" s="390" t="s">
        <v>1751</v>
      </c>
      <c r="BP188" s="390"/>
      <c r="BQ188" s="395"/>
      <c r="BR188" s="390" t="s">
        <v>399</v>
      </c>
      <c r="BS188" s="395"/>
      <c r="BT188" s="395" t="s">
        <v>2398</v>
      </c>
      <c r="BU188" s="395"/>
      <c r="BV188" s="395"/>
      <c r="BW188" s="390"/>
      <c r="BX188" s="390"/>
      <c r="BY188" s="390"/>
      <c r="BZ188" s="2674" t="s">
        <v>2401</v>
      </c>
      <c r="CA188" s="395"/>
      <c r="CB188" s="390"/>
      <c r="CC188" s="395" t="s">
        <v>2396</v>
      </c>
      <c r="CD188" s="395" t="s">
        <v>2425</v>
      </c>
      <c r="CE188" s="2631"/>
      <c r="CF188" s="2632"/>
      <c r="CG188" s="2533"/>
      <c r="CH188" s="2533"/>
      <c r="CI188" s="2534"/>
      <c r="CJ188" s="390" t="s">
        <v>2398</v>
      </c>
      <c r="CK188" s="390"/>
      <c r="CL188" s="390"/>
      <c r="CM188" s="390" t="s">
        <v>2399</v>
      </c>
      <c r="CN188" s="925" t="s">
        <v>2730</v>
      </c>
      <c r="CO188" s="390"/>
      <c r="CP188" s="390" t="s">
        <v>1751</v>
      </c>
      <c r="CQ188" s="390"/>
      <c r="CR188" s="395"/>
      <c r="CS188" s="390" t="s">
        <v>399</v>
      </c>
      <c r="CT188" s="395"/>
      <c r="CU188" s="395" t="s">
        <v>2398</v>
      </c>
      <c r="CV188" s="395"/>
      <c r="CW188" s="395"/>
      <c r="CX188" s="390"/>
      <c r="CY188" s="390"/>
      <c r="CZ188" s="2631"/>
      <c r="DA188" s="2632"/>
      <c r="DB188" s="2533"/>
      <c r="DC188" s="2533"/>
      <c r="DD188" s="2534"/>
      <c r="DE188" s="390"/>
      <c r="DF188" s="390" t="s">
        <v>367</v>
      </c>
      <c r="DG188" s="395" t="s">
        <v>395</v>
      </c>
      <c r="DH188" s="395" t="s">
        <v>395</v>
      </c>
      <c r="DI188" s="390" t="s">
        <v>2398</v>
      </c>
      <c r="DJ188" s="390"/>
      <c r="DK188" s="902" t="s">
        <v>2729</v>
      </c>
      <c r="DL188" s="390"/>
      <c r="DM188" s="390" t="s">
        <v>1751</v>
      </c>
      <c r="DN188" s="390"/>
      <c r="DO188" s="395" t="s">
        <v>2398</v>
      </c>
      <c r="DP188" s="395"/>
      <c r="DQ188" s="395"/>
      <c r="DR188" s="390"/>
      <c r="DS188" s="390"/>
      <c r="DT188" s="2674" t="s">
        <v>2401</v>
      </c>
      <c r="DU188" s="2631"/>
      <c r="DV188" s="2632"/>
      <c r="DW188" s="2533"/>
      <c r="DX188" s="2533"/>
      <c r="DY188" s="2534"/>
      <c r="DZ188" s="390"/>
      <c r="EA188" s="390"/>
      <c r="EB188" s="390"/>
      <c r="EC188" s="390" t="s">
        <v>367</v>
      </c>
      <c r="ED188" s="395" t="s">
        <v>395</v>
      </c>
      <c r="EE188" s="395" t="s">
        <v>395</v>
      </c>
      <c r="EF188" s="395"/>
      <c r="EG188" s="390" t="s">
        <v>2398</v>
      </c>
      <c r="EH188" s="390"/>
      <c r="EI188" s="925" t="s">
        <v>2730</v>
      </c>
      <c r="EJ188" s="395" t="s">
        <v>2339</v>
      </c>
      <c r="EK188" s="390"/>
      <c r="EL188" s="390" t="s">
        <v>1751</v>
      </c>
      <c r="EM188" s="390"/>
      <c r="EN188" s="1040"/>
      <c r="EO188" s="395" t="s">
        <v>2602</v>
      </c>
      <c r="EP188" s="2631"/>
      <c r="EQ188" s="2632"/>
      <c r="ER188" s="2533"/>
      <c r="ES188" s="2533"/>
      <c r="ET188" s="2534"/>
      <c r="EU188" s="934"/>
      <c r="EV188" s="934"/>
      <c r="EW188" s="390"/>
      <c r="EX188" s="395"/>
      <c r="EY188" s="390"/>
      <c r="EZ188" s="2670"/>
      <c r="FA188" s="2671"/>
      <c r="FK188" s="2632"/>
      <c r="FL188" s="2632"/>
    </row>
    <row r="189" spans="1:168" s="14" customFormat="1" ht="16" customHeight="1">
      <c r="A189" s="2533"/>
      <c r="B189" s="2533"/>
      <c r="C189" s="2534"/>
      <c r="D189" s="395" t="s">
        <v>2412</v>
      </c>
      <c r="E189" s="390" t="s">
        <v>2218</v>
      </c>
      <c r="F189" s="2667" t="s">
        <v>2402</v>
      </c>
      <c r="G189" s="2667" t="s">
        <v>2402</v>
      </c>
      <c r="H189" s="390" t="s">
        <v>1611</v>
      </c>
      <c r="I189" s="390" t="s">
        <v>1612</v>
      </c>
      <c r="J189" s="390" t="s">
        <v>1613</v>
      </c>
      <c r="K189" s="395" t="s">
        <v>2403</v>
      </c>
      <c r="L189" s="395" t="s">
        <v>2404</v>
      </c>
      <c r="M189" s="395" t="s">
        <v>2411</v>
      </c>
      <c r="N189" s="395" t="s">
        <v>1644</v>
      </c>
      <c r="O189" s="390" t="s">
        <v>2502</v>
      </c>
      <c r="P189" s="395" t="s">
        <v>1747</v>
      </c>
      <c r="Q189" s="390" t="s">
        <v>1646</v>
      </c>
      <c r="R189" s="390" t="s">
        <v>1748</v>
      </c>
      <c r="S189" s="390" t="s">
        <v>2407</v>
      </c>
      <c r="T189" s="2631"/>
      <c r="U189" s="2632"/>
      <c r="V189" s="2533"/>
      <c r="W189" s="2533"/>
      <c r="X189" s="2534"/>
      <c r="Y189" s="390" t="s">
        <v>2699</v>
      </c>
      <c r="Z189" s="390" t="s">
        <v>2697</v>
      </c>
      <c r="AA189" s="2700" t="s">
        <v>2408</v>
      </c>
      <c r="AB189" s="390" t="s">
        <v>148</v>
      </c>
      <c r="AC189" s="395" t="s">
        <v>400</v>
      </c>
      <c r="AD189" s="390" t="s">
        <v>2604</v>
      </c>
      <c r="AE189" s="395" t="s">
        <v>2410</v>
      </c>
      <c r="AF189" s="395" t="s">
        <v>1654</v>
      </c>
      <c r="AG189" s="395" t="s">
        <v>1656</v>
      </c>
      <c r="AH189" s="390" t="s">
        <v>2698</v>
      </c>
      <c r="AI189" s="390" t="s">
        <v>1720</v>
      </c>
      <c r="AJ189" s="395" t="s">
        <v>2412</v>
      </c>
      <c r="AK189" s="390" t="s">
        <v>2218</v>
      </c>
      <c r="AL189" s="2667" t="s">
        <v>2402</v>
      </c>
      <c r="AM189" s="2667" t="s">
        <v>2731</v>
      </c>
      <c r="AN189" s="395" t="s">
        <v>2403</v>
      </c>
      <c r="AO189" s="2631"/>
      <c r="AP189" s="2632"/>
      <c r="AQ189" s="2533"/>
      <c r="AR189" s="2533"/>
      <c r="AS189" s="2534"/>
      <c r="AT189" s="395" t="s">
        <v>2410</v>
      </c>
      <c r="AU189" s="395" t="s">
        <v>1654</v>
      </c>
      <c r="AV189" s="395" t="s">
        <v>1656</v>
      </c>
      <c r="AW189" s="390" t="s">
        <v>2698</v>
      </c>
      <c r="AX189" s="390" t="s">
        <v>1720</v>
      </c>
      <c r="AY189" s="2674"/>
      <c r="AZ189" s="395" t="s">
        <v>2412</v>
      </c>
      <c r="BA189" s="390" t="s">
        <v>2218</v>
      </c>
      <c r="BB189" s="2667" t="s">
        <v>2402</v>
      </c>
      <c r="BC189" s="2667" t="s">
        <v>2402</v>
      </c>
      <c r="BD189" s="390" t="s">
        <v>1612</v>
      </c>
      <c r="BE189" s="390" t="s">
        <v>1613</v>
      </c>
      <c r="BF189" s="395" t="s">
        <v>2403</v>
      </c>
      <c r="BG189" s="395" t="s">
        <v>2404</v>
      </c>
      <c r="BH189" s="395" t="s">
        <v>2411</v>
      </c>
      <c r="BI189" s="390" t="s">
        <v>2502</v>
      </c>
      <c r="BJ189" s="2631"/>
      <c r="BK189" s="2632"/>
      <c r="BL189" s="2367"/>
      <c r="BM189" s="2367"/>
      <c r="BN189" s="2361"/>
      <c r="BO189" s="2700" t="s">
        <v>2408</v>
      </c>
      <c r="BP189" s="390" t="s">
        <v>148</v>
      </c>
      <c r="BQ189" s="395" t="s">
        <v>400</v>
      </c>
      <c r="BR189" s="390" t="s">
        <v>2604</v>
      </c>
      <c r="BS189" s="395" t="s">
        <v>1718</v>
      </c>
      <c r="BT189" s="395" t="s">
        <v>2410</v>
      </c>
      <c r="BU189" s="395" t="s">
        <v>1654</v>
      </c>
      <c r="BV189" s="395" t="s">
        <v>1656</v>
      </c>
      <c r="BW189" s="390" t="s">
        <v>2698</v>
      </c>
      <c r="BX189" s="390" t="s">
        <v>1818</v>
      </c>
      <c r="BY189" s="390" t="s">
        <v>1720</v>
      </c>
      <c r="BZ189" s="2674"/>
      <c r="CA189" s="395" t="s">
        <v>2412</v>
      </c>
      <c r="CB189" s="390" t="s">
        <v>2218</v>
      </c>
      <c r="CC189" s="2667" t="s">
        <v>2402</v>
      </c>
      <c r="CD189" s="2667" t="s">
        <v>2402</v>
      </c>
      <c r="CE189" s="2631"/>
      <c r="CF189" s="2632"/>
      <c r="CG189" s="2533"/>
      <c r="CH189" s="2533"/>
      <c r="CI189" s="2534"/>
      <c r="CJ189" s="390" t="s">
        <v>2502</v>
      </c>
      <c r="CK189" s="390" t="s">
        <v>1646</v>
      </c>
      <c r="CL189" s="390" t="s">
        <v>1748</v>
      </c>
      <c r="CM189" s="390" t="s">
        <v>2407</v>
      </c>
      <c r="CN189" s="2667" t="s">
        <v>2731</v>
      </c>
      <c r="CO189" s="390" t="s">
        <v>2697</v>
      </c>
      <c r="CP189" s="2700" t="s">
        <v>2408</v>
      </c>
      <c r="CQ189" s="390" t="s">
        <v>148</v>
      </c>
      <c r="CR189" s="395" t="s">
        <v>400</v>
      </c>
      <c r="CS189" s="390" t="s">
        <v>2604</v>
      </c>
      <c r="CT189" s="395" t="s">
        <v>1718</v>
      </c>
      <c r="CU189" s="395" t="s">
        <v>2410</v>
      </c>
      <c r="CV189" s="395" t="s">
        <v>1654</v>
      </c>
      <c r="CW189" s="395" t="s">
        <v>1656</v>
      </c>
      <c r="CX189" s="390" t="s">
        <v>2698</v>
      </c>
      <c r="CY189" s="390" t="s">
        <v>1720</v>
      </c>
      <c r="CZ189" s="2631"/>
      <c r="DA189" s="2632"/>
      <c r="DB189" s="2533"/>
      <c r="DC189" s="2533"/>
      <c r="DD189" s="2534"/>
      <c r="DE189" s="390" t="s">
        <v>1613</v>
      </c>
      <c r="DF189" s="395" t="s">
        <v>2403</v>
      </c>
      <c r="DG189" s="395" t="s">
        <v>2404</v>
      </c>
      <c r="DH189" s="395" t="s">
        <v>2746</v>
      </c>
      <c r="DI189" s="390" t="s">
        <v>2502</v>
      </c>
      <c r="DJ189" s="390" t="s">
        <v>1748</v>
      </c>
      <c r="DK189" s="2667" t="s">
        <v>2731</v>
      </c>
      <c r="DL189" s="390" t="s">
        <v>2697</v>
      </c>
      <c r="DM189" s="2700" t="s">
        <v>2408</v>
      </c>
      <c r="DN189" s="390" t="s">
        <v>148</v>
      </c>
      <c r="DO189" s="395" t="s">
        <v>2410</v>
      </c>
      <c r="DP189" s="395" t="s">
        <v>1654</v>
      </c>
      <c r="DQ189" s="395" t="s">
        <v>1656</v>
      </c>
      <c r="DR189" s="390" t="s">
        <v>2698</v>
      </c>
      <c r="DS189" s="390" t="s">
        <v>1720</v>
      </c>
      <c r="DT189" s="2668"/>
      <c r="DU189" s="2631"/>
      <c r="DV189" s="2632"/>
      <c r="DW189" s="2533"/>
      <c r="DX189" s="2533"/>
      <c r="DY189" s="2534"/>
      <c r="DZ189" s="390" t="s">
        <v>1611</v>
      </c>
      <c r="EA189" s="390" t="s">
        <v>1612</v>
      </c>
      <c r="EB189" s="390" t="s">
        <v>1613</v>
      </c>
      <c r="EC189" s="395" t="s">
        <v>2403</v>
      </c>
      <c r="ED189" s="395" t="s">
        <v>2404</v>
      </c>
      <c r="EE189" s="395" t="s">
        <v>2746</v>
      </c>
      <c r="EF189" s="395" t="s">
        <v>1644</v>
      </c>
      <c r="EG189" s="390" t="s">
        <v>2502</v>
      </c>
      <c r="EH189" s="390" t="s">
        <v>1646</v>
      </c>
      <c r="EI189" s="2667" t="s">
        <v>2731</v>
      </c>
      <c r="EJ189" s="390" t="s">
        <v>2699</v>
      </c>
      <c r="EK189" s="390" t="s">
        <v>2697</v>
      </c>
      <c r="EL189" s="2700" t="s">
        <v>2408</v>
      </c>
      <c r="EM189" s="390" t="s">
        <v>148</v>
      </c>
      <c r="EN189" s="1040" t="s">
        <v>398</v>
      </c>
      <c r="EO189" s="390" t="s">
        <v>2604</v>
      </c>
      <c r="EP189" s="2631"/>
      <c r="EQ189" s="2632"/>
      <c r="ER189" s="2533"/>
      <c r="ES189" s="2533"/>
      <c r="ET189" s="2534"/>
      <c r="EU189" s="934" t="s">
        <v>1654</v>
      </c>
      <c r="EV189" s="934" t="s">
        <v>1656</v>
      </c>
      <c r="EW189" s="390" t="s">
        <v>1720</v>
      </c>
      <c r="EX189" s="395" t="s">
        <v>2412</v>
      </c>
      <c r="EY189" s="390" t="s">
        <v>2218</v>
      </c>
      <c r="EZ189" s="2670"/>
      <c r="FA189" s="2671"/>
      <c r="FK189" s="2632"/>
      <c r="FL189" s="2632"/>
    </row>
    <row r="190" spans="1:168" s="14" customFormat="1" ht="16" customHeight="1">
      <c r="A190" s="2533"/>
      <c r="B190" s="2533"/>
      <c r="C190" s="2534"/>
      <c r="D190" s="395"/>
      <c r="E190" s="390"/>
      <c r="F190" s="2667"/>
      <c r="G190" s="2667"/>
      <c r="H190" s="390"/>
      <c r="I190" s="390"/>
      <c r="J190" s="390"/>
      <c r="K190" s="395"/>
      <c r="L190" s="395"/>
      <c r="M190" s="395"/>
      <c r="N190" s="390"/>
      <c r="O190" s="390"/>
      <c r="P190" s="395"/>
      <c r="Q190" s="390"/>
      <c r="R190" s="390"/>
      <c r="S190" s="390"/>
      <c r="T190" s="2631"/>
      <c r="U190" s="2632"/>
      <c r="V190" s="2533"/>
      <c r="W190" s="2533"/>
      <c r="X190" s="2534"/>
      <c r="Y190" s="390" t="s">
        <v>2700</v>
      </c>
      <c r="Z190" s="390"/>
      <c r="AA190" s="2700"/>
      <c r="AB190" s="390"/>
      <c r="AC190" s="395"/>
      <c r="AD190" s="395"/>
      <c r="AE190" s="395"/>
      <c r="AF190" s="390"/>
      <c r="AG190" s="390"/>
      <c r="AH190" s="395"/>
      <c r="AI190" s="390"/>
      <c r="AJ190" s="395"/>
      <c r="AK190" s="390"/>
      <c r="AL190" s="2667"/>
      <c r="AM190" s="2667"/>
      <c r="AN190" s="395"/>
      <c r="AO190" s="2631"/>
      <c r="AP190" s="2632"/>
      <c r="AQ190" s="2533"/>
      <c r="AR190" s="2533"/>
      <c r="AS190" s="2534"/>
      <c r="AT190" s="395"/>
      <c r="AU190" s="390"/>
      <c r="AV190" s="390"/>
      <c r="AW190" s="395"/>
      <c r="AX190" s="390"/>
      <c r="AY190" s="390"/>
      <c r="AZ190" s="395"/>
      <c r="BA190" s="390"/>
      <c r="BB190" s="2667"/>
      <c r="BC190" s="2667"/>
      <c r="BD190" s="390"/>
      <c r="BE190" s="390"/>
      <c r="BF190" s="395"/>
      <c r="BG190" s="395"/>
      <c r="BH190" s="395"/>
      <c r="BI190" s="390"/>
      <c r="BJ190" s="2631"/>
      <c r="BK190" s="2632"/>
      <c r="BL190" s="2367"/>
      <c r="BM190" s="2367"/>
      <c r="BN190" s="2361"/>
      <c r="BO190" s="2700"/>
      <c r="BP190" s="390"/>
      <c r="BQ190" s="395"/>
      <c r="BR190" s="395"/>
      <c r="BS190" s="395"/>
      <c r="BT190" s="395"/>
      <c r="BU190" s="390"/>
      <c r="BV190" s="390"/>
      <c r="BW190" s="395"/>
      <c r="BX190" s="390"/>
      <c r="BY190" s="390"/>
      <c r="BZ190" s="390"/>
      <c r="CA190" s="395"/>
      <c r="CB190" s="390"/>
      <c r="CC190" s="2667"/>
      <c r="CD190" s="2667"/>
      <c r="CE190" s="2631"/>
      <c r="CF190" s="2632"/>
      <c r="CG190" s="2533"/>
      <c r="CH190" s="2533"/>
      <c r="CI190" s="2534"/>
      <c r="CJ190" s="390"/>
      <c r="CK190" s="390"/>
      <c r="CL190" s="390"/>
      <c r="CM190" s="390"/>
      <c r="CN190" s="2668"/>
      <c r="CO190" s="390"/>
      <c r="CP190" s="2702"/>
      <c r="CQ190" s="390"/>
      <c r="CR190" s="395"/>
      <c r="CS190" s="395"/>
      <c r="CT190" s="395"/>
      <c r="CU190" s="395"/>
      <c r="CV190" s="390"/>
      <c r="CW190" s="390"/>
      <c r="CX190" s="395"/>
      <c r="CY190" s="390"/>
      <c r="CZ190" s="2631"/>
      <c r="DA190" s="2632"/>
      <c r="DB190" s="2533"/>
      <c r="DC190" s="2533"/>
      <c r="DD190" s="2534"/>
      <c r="DE190" s="390"/>
      <c r="DF190" s="395"/>
      <c r="DG190" s="395"/>
      <c r="DH190" s="395"/>
      <c r="DI190" s="390"/>
      <c r="DJ190" s="390"/>
      <c r="DK190" s="2668"/>
      <c r="DL190" s="390"/>
      <c r="DM190" s="2702"/>
      <c r="DN190" s="390"/>
      <c r="DO190" s="395"/>
      <c r="DP190" s="390"/>
      <c r="DQ190" s="390"/>
      <c r="DR190" s="395"/>
      <c r="DS190" s="390"/>
      <c r="DT190" s="390"/>
      <c r="DU190" s="2631"/>
      <c r="DV190" s="2632"/>
      <c r="DW190" s="2533"/>
      <c r="DX190" s="2533"/>
      <c r="DY190" s="2534"/>
      <c r="DZ190" s="390"/>
      <c r="EA190" s="390"/>
      <c r="EB190" s="390"/>
      <c r="EC190" s="395"/>
      <c r="ED190" s="395"/>
      <c r="EE190" s="395"/>
      <c r="EF190" s="390"/>
      <c r="EG190" s="390"/>
      <c r="EH190" s="390"/>
      <c r="EI190" s="2667"/>
      <c r="EJ190" s="390" t="s">
        <v>2700</v>
      </c>
      <c r="EK190" s="390"/>
      <c r="EL190" s="2702"/>
      <c r="EM190" s="390"/>
      <c r="EN190" s="395"/>
      <c r="EO190" s="395"/>
      <c r="EP190" s="2631"/>
      <c r="EQ190" s="2632"/>
      <c r="ER190" s="2533"/>
      <c r="ES190" s="2533"/>
      <c r="ET190" s="2534"/>
      <c r="EU190" s="390"/>
      <c r="EV190" s="390"/>
      <c r="EW190" s="390"/>
      <c r="EX190" s="395"/>
      <c r="EY190" s="390"/>
      <c r="EZ190" s="2670"/>
      <c r="FA190" s="2671"/>
      <c r="FK190" s="2632"/>
      <c r="FL190" s="2632"/>
    </row>
    <row r="191" spans="1:168" s="35" customFormat="1" ht="18.75" customHeight="1">
      <c r="A191" s="2535"/>
      <c r="B191" s="2535"/>
      <c r="C191" s="2536"/>
      <c r="D191" s="1815" t="s">
        <v>316</v>
      </c>
      <c r="E191" s="1815" t="s">
        <v>2194</v>
      </c>
      <c r="F191" s="1815" t="s">
        <v>2197</v>
      </c>
      <c r="G191" s="1815" t="s">
        <v>2197</v>
      </c>
      <c r="H191" s="1815" t="s">
        <v>2197</v>
      </c>
      <c r="I191" s="1815" t="s">
        <v>2197</v>
      </c>
      <c r="J191" s="1815" t="s">
        <v>2197</v>
      </c>
      <c r="K191" s="1815" t="s">
        <v>2197</v>
      </c>
      <c r="L191" s="1815" t="s">
        <v>2197</v>
      </c>
      <c r="M191" s="1815" t="s">
        <v>2197</v>
      </c>
      <c r="N191" s="1815" t="s">
        <v>2197</v>
      </c>
      <c r="O191" s="1816" t="s">
        <v>2426</v>
      </c>
      <c r="P191" s="1816" t="s">
        <v>2415</v>
      </c>
      <c r="Q191" s="1815" t="s">
        <v>2194</v>
      </c>
      <c r="R191" s="1815" t="s">
        <v>2194</v>
      </c>
      <c r="S191" s="1815" t="s">
        <v>2197</v>
      </c>
      <c r="T191" s="2633"/>
      <c r="U191" s="2634"/>
      <c r="V191" s="2535"/>
      <c r="W191" s="2535"/>
      <c r="X191" s="2536"/>
      <c r="Y191" s="1815" t="s">
        <v>2417</v>
      </c>
      <c r="Z191" s="1815" t="s">
        <v>2417</v>
      </c>
      <c r="AA191" s="1815" t="s">
        <v>2417</v>
      </c>
      <c r="AB191" s="1816" t="s">
        <v>2415</v>
      </c>
      <c r="AC191" s="1816" t="s">
        <v>2415</v>
      </c>
      <c r="AD191" s="1816" t="s">
        <v>2415</v>
      </c>
      <c r="AE191" s="1815" t="s">
        <v>2417</v>
      </c>
      <c r="AF191" s="1816" t="s">
        <v>2415</v>
      </c>
      <c r="AG191" s="1816" t="s">
        <v>2415</v>
      </c>
      <c r="AH191" s="2287" t="s">
        <v>2701</v>
      </c>
      <c r="AI191" s="1815" t="s">
        <v>2194</v>
      </c>
      <c r="AJ191" s="1815" t="s">
        <v>316</v>
      </c>
      <c r="AK191" s="1815" t="s">
        <v>2194</v>
      </c>
      <c r="AL191" s="1815" t="s">
        <v>2197</v>
      </c>
      <c r="AM191" s="1815" t="s">
        <v>2197</v>
      </c>
      <c r="AN191" s="1815" t="s">
        <v>2197</v>
      </c>
      <c r="AO191" s="2633"/>
      <c r="AP191" s="2634"/>
      <c r="AQ191" s="2535"/>
      <c r="AR191" s="2535"/>
      <c r="AS191" s="2536"/>
      <c r="AT191" s="1815" t="s">
        <v>2417</v>
      </c>
      <c r="AU191" s="1816" t="s">
        <v>2415</v>
      </c>
      <c r="AV191" s="1816" t="s">
        <v>2415</v>
      </c>
      <c r="AW191" s="2287" t="s">
        <v>2701</v>
      </c>
      <c r="AX191" s="1815" t="s">
        <v>2194</v>
      </c>
      <c r="AY191" s="1815" t="s">
        <v>2194</v>
      </c>
      <c r="AZ191" s="1815" t="s">
        <v>316</v>
      </c>
      <c r="BA191" s="1815" t="s">
        <v>2194</v>
      </c>
      <c r="BB191" s="1815" t="s">
        <v>2197</v>
      </c>
      <c r="BC191" s="1815" t="s">
        <v>2197</v>
      </c>
      <c r="BD191" s="1815" t="s">
        <v>2197</v>
      </c>
      <c r="BE191" s="1815" t="s">
        <v>2197</v>
      </c>
      <c r="BF191" s="1815" t="s">
        <v>2197</v>
      </c>
      <c r="BG191" s="1815" t="s">
        <v>2197</v>
      </c>
      <c r="BH191" s="1815" t="s">
        <v>2197</v>
      </c>
      <c r="BI191" s="1816" t="s">
        <v>2426</v>
      </c>
      <c r="BJ191" s="2633"/>
      <c r="BK191" s="2634"/>
      <c r="BL191" s="2362"/>
      <c r="BM191" s="2362"/>
      <c r="BN191" s="2363"/>
      <c r="BO191" s="1815" t="s">
        <v>2417</v>
      </c>
      <c r="BP191" s="1816" t="s">
        <v>2415</v>
      </c>
      <c r="BQ191" s="1816" t="s">
        <v>2415</v>
      </c>
      <c r="BR191" s="1816" t="s">
        <v>2415</v>
      </c>
      <c r="BS191" s="1816" t="s">
        <v>2415</v>
      </c>
      <c r="BT191" s="1815" t="s">
        <v>2417</v>
      </c>
      <c r="BU191" s="1816" t="s">
        <v>2415</v>
      </c>
      <c r="BV191" s="1816" t="s">
        <v>2415</v>
      </c>
      <c r="BW191" s="2287" t="s">
        <v>2701</v>
      </c>
      <c r="BX191" s="1815" t="s">
        <v>2194</v>
      </c>
      <c r="BY191" s="1815" t="s">
        <v>2194</v>
      </c>
      <c r="BZ191" s="1815" t="s">
        <v>2194</v>
      </c>
      <c r="CA191" s="1815" t="s">
        <v>316</v>
      </c>
      <c r="CB191" s="1815" t="s">
        <v>2194</v>
      </c>
      <c r="CC191" s="1815" t="s">
        <v>2197</v>
      </c>
      <c r="CD191" s="1815" t="s">
        <v>2197</v>
      </c>
      <c r="CE191" s="2633"/>
      <c r="CF191" s="2634"/>
      <c r="CG191" s="2535"/>
      <c r="CH191" s="2535"/>
      <c r="CI191" s="2536"/>
      <c r="CJ191" s="1816" t="s">
        <v>2426</v>
      </c>
      <c r="CK191" s="1815" t="s">
        <v>2194</v>
      </c>
      <c r="CL191" s="1815" t="s">
        <v>2194</v>
      </c>
      <c r="CM191" s="1815" t="s">
        <v>2197</v>
      </c>
      <c r="CN191" s="1815" t="s">
        <v>2197</v>
      </c>
      <c r="CO191" s="1815" t="s">
        <v>2417</v>
      </c>
      <c r="CP191" s="1815" t="s">
        <v>2417</v>
      </c>
      <c r="CQ191" s="1816" t="s">
        <v>2415</v>
      </c>
      <c r="CR191" s="1816" t="s">
        <v>2415</v>
      </c>
      <c r="CS191" s="1816" t="s">
        <v>2415</v>
      </c>
      <c r="CT191" s="1816" t="s">
        <v>2415</v>
      </c>
      <c r="CU191" s="1815" t="s">
        <v>2417</v>
      </c>
      <c r="CV191" s="1816" t="s">
        <v>2415</v>
      </c>
      <c r="CW191" s="1816" t="s">
        <v>2415</v>
      </c>
      <c r="CX191" s="2287" t="s">
        <v>2701</v>
      </c>
      <c r="CY191" s="1815" t="s">
        <v>2194</v>
      </c>
      <c r="CZ191" s="2633"/>
      <c r="DA191" s="2634"/>
      <c r="DB191" s="2535"/>
      <c r="DC191" s="2535"/>
      <c r="DD191" s="2536"/>
      <c r="DE191" s="1815" t="s">
        <v>2197</v>
      </c>
      <c r="DF191" s="1815" t="s">
        <v>2197</v>
      </c>
      <c r="DG191" s="1815" t="s">
        <v>2197</v>
      </c>
      <c r="DH191" s="1815" t="s">
        <v>2197</v>
      </c>
      <c r="DI191" s="1816" t="s">
        <v>2426</v>
      </c>
      <c r="DJ191" s="1815" t="s">
        <v>2194</v>
      </c>
      <c r="DK191" s="1815" t="s">
        <v>2197</v>
      </c>
      <c r="DL191" s="1815" t="s">
        <v>2417</v>
      </c>
      <c r="DM191" s="1815" t="s">
        <v>2417</v>
      </c>
      <c r="DN191" s="1816" t="s">
        <v>2415</v>
      </c>
      <c r="DO191" s="1815" t="s">
        <v>2417</v>
      </c>
      <c r="DP191" s="1816" t="s">
        <v>2415</v>
      </c>
      <c r="DQ191" s="1816" t="s">
        <v>2415</v>
      </c>
      <c r="DR191" s="2287" t="s">
        <v>2701</v>
      </c>
      <c r="DS191" s="1815" t="s">
        <v>2194</v>
      </c>
      <c r="DT191" s="1815" t="s">
        <v>2194</v>
      </c>
      <c r="DU191" s="2633"/>
      <c r="DV191" s="2634"/>
      <c r="DW191" s="2535"/>
      <c r="DX191" s="2535"/>
      <c r="DY191" s="2536"/>
      <c r="DZ191" s="1815" t="s">
        <v>2197</v>
      </c>
      <c r="EA191" s="1815" t="s">
        <v>2197</v>
      </c>
      <c r="EB191" s="1815" t="s">
        <v>2197</v>
      </c>
      <c r="EC191" s="1815" t="s">
        <v>2197</v>
      </c>
      <c r="ED191" s="1815" t="s">
        <v>2197</v>
      </c>
      <c r="EE191" s="1815" t="s">
        <v>2197</v>
      </c>
      <c r="EF191" s="1815" t="s">
        <v>2197</v>
      </c>
      <c r="EG191" s="1816" t="s">
        <v>2426</v>
      </c>
      <c r="EH191" s="1815" t="s">
        <v>2194</v>
      </c>
      <c r="EI191" s="1815" t="s">
        <v>2197</v>
      </c>
      <c r="EJ191" s="1815" t="s">
        <v>2417</v>
      </c>
      <c r="EK191" s="1815" t="s">
        <v>2417</v>
      </c>
      <c r="EL191" s="1815" t="s">
        <v>2417</v>
      </c>
      <c r="EM191" s="1816" t="s">
        <v>2415</v>
      </c>
      <c r="EN191" s="1816" t="s">
        <v>2415</v>
      </c>
      <c r="EO191" s="1816" t="s">
        <v>2415</v>
      </c>
      <c r="EP191" s="2633"/>
      <c r="EQ191" s="2634"/>
      <c r="ER191" s="2535"/>
      <c r="ES191" s="2535"/>
      <c r="ET191" s="2536"/>
      <c r="EU191" s="1816" t="s">
        <v>2415</v>
      </c>
      <c r="EV191" s="1816" t="s">
        <v>2415</v>
      </c>
      <c r="EW191" s="1815" t="s">
        <v>2194</v>
      </c>
      <c r="EX191" s="1815" t="s">
        <v>316</v>
      </c>
      <c r="EY191" s="1815" t="s">
        <v>2194</v>
      </c>
      <c r="EZ191" s="2672"/>
      <c r="FA191" s="2673"/>
      <c r="FC191" s="408"/>
      <c r="FD191" s="408"/>
      <c r="FK191" s="2632"/>
      <c r="FL191" s="2632"/>
    </row>
    <row r="192" spans="1:168" ht="18.75" customHeight="1">
      <c r="A192" s="620">
        <v>40544</v>
      </c>
      <c r="B192" s="64">
        <v>40544</v>
      </c>
      <c r="C192" s="990">
        <v>40544</v>
      </c>
      <c r="D192" s="2355">
        <v>50858767</v>
      </c>
      <c r="E192" s="2354">
        <v>4811042</v>
      </c>
      <c r="F192" s="2354">
        <v>58757861</v>
      </c>
      <c r="G192" s="2355">
        <v>2048118</v>
      </c>
      <c r="H192" s="2355">
        <v>381</v>
      </c>
      <c r="I192" s="2355">
        <v>79634</v>
      </c>
      <c r="J192" s="2354">
        <v>39964</v>
      </c>
      <c r="K192" s="2355">
        <v>716684</v>
      </c>
      <c r="L192" s="2355">
        <v>246561</v>
      </c>
      <c r="M192" s="2355">
        <v>470123</v>
      </c>
      <c r="N192" s="2355">
        <v>181</v>
      </c>
      <c r="O192" s="2355">
        <v>337733</v>
      </c>
      <c r="P192" s="2355">
        <v>580</v>
      </c>
      <c r="Q192" s="2355">
        <v>941235</v>
      </c>
      <c r="R192" s="2355" t="s">
        <v>21</v>
      </c>
      <c r="S192" s="2355">
        <v>3675</v>
      </c>
      <c r="T192" s="67">
        <v>40544</v>
      </c>
      <c r="U192" s="624">
        <v>40544</v>
      </c>
      <c r="V192" s="620">
        <v>40544</v>
      </c>
      <c r="W192" s="64">
        <v>40544</v>
      </c>
      <c r="X192" s="990">
        <v>40544</v>
      </c>
      <c r="Y192" s="2355">
        <v>13097</v>
      </c>
      <c r="Z192" s="2355">
        <v>1736224</v>
      </c>
      <c r="AA192" s="2354">
        <v>4027503</v>
      </c>
      <c r="AB192" s="2355">
        <v>388684</v>
      </c>
      <c r="AC192" s="2355">
        <v>1735055</v>
      </c>
      <c r="AD192" s="2354">
        <v>105841</v>
      </c>
      <c r="AE192" s="2355">
        <v>567</v>
      </c>
      <c r="AF192" s="2354">
        <v>19276</v>
      </c>
      <c r="AG192" s="2355">
        <v>21105</v>
      </c>
      <c r="AH192" s="2355" t="s">
        <v>21</v>
      </c>
      <c r="AI192" s="2355" t="s">
        <v>21</v>
      </c>
      <c r="AJ192" s="2355">
        <v>2768877</v>
      </c>
      <c r="AK192" s="2355">
        <v>41333</v>
      </c>
      <c r="AL192" s="2355">
        <v>196746</v>
      </c>
      <c r="AM192" s="2355">
        <v>17236</v>
      </c>
      <c r="AN192" s="2355">
        <v>13188</v>
      </c>
      <c r="AO192" s="67">
        <v>40544</v>
      </c>
      <c r="AP192" s="624">
        <v>40544</v>
      </c>
      <c r="AQ192" s="620">
        <v>40544</v>
      </c>
      <c r="AR192" s="64">
        <v>40544</v>
      </c>
      <c r="AS192" s="990">
        <v>40544</v>
      </c>
      <c r="AT192" s="2355">
        <v>866</v>
      </c>
      <c r="AU192" s="2355">
        <v>85419</v>
      </c>
      <c r="AV192" s="2354">
        <v>93524</v>
      </c>
      <c r="AW192" s="2355">
        <v>3686001</v>
      </c>
      <c r="AX192" s="2355">
        <v>32991</v>
      </c>
      <c r="AY192" s="2354" t="s">
        <v>21</v>
      </c>
      <c r="AZ192" s="2355">
        <v>3416636</v>
      </c>
      <c r="BA192" s="2355">
        <v>1020712</v>
      </c>
      <c r="BB192" s="2355">
        <v>918825</v>
      </c>
      <c r="BC192" s="2355">
        <v>71817</v>
      </c>
      <c r="BD192" s="2355">
        <v>410</v>
      </c>
      <c r="BE192" s="2355">
        <v>1163</v>
      </c>
      <c r="BF192" s="2355">
        <v>56170</v>
      </c>
      <c r="BG192" s="2355">
        <v>4146</v>
      </c>
      <c r="BH192" s="2355">
        <v>52025</v>
      </c>
      <c r="BI192" s="2355">
        <v>4543</v>
      </c>
      <c r="BJ192" s="67">
        <v>40544</v>
      </c>
      <c r="BK192" s="624">
        <v>40544</v>
      </c>
      <c r="BL192" s="620">
        <v>40544</v>
      </c>
      <c r="BM192" s="64">
        <v>40544</v>
      </c>
      <c r="BN192" s="990">
        <v>40544</v>
      </c>
      <c r="BO192" s="2355">
        <v>176777</v>
      </c>
      <c r="BP192" s="2355">
        <v>480454</v>
      </c>
      <c r="BQ192" s="2354">
        <v>3256676</v>
      </c>
      <c r="BR192" s="2355">
        <v>187479</v>
      </c>
      <c r="BS192" s="2354">
        <v>3668</v>
      </c>
      <c r="BT192" s="2355">
        <v>9076</v>
      </c>
      <c r="BU192" s="2354">
        <v>156365</v>
      </c>
      <c r="BV192" s="2355">
        <v>170827</v>
      </c>
      <c r="BW192" s="2354">
        <v>5879681</v>
      </c>
      <c r="BX192" s="2355" t="s">
        <v>21</v>
      </c>
      <c r="BY192" s="2355">
        <v>14535</v>
      </c>
      <c r="BZ192" s="2355" t="s">
        <v>21</v>
      </c>
      <c r="CA192" s="2355">
        <v>15587988</v>
      </c>
      <c r="CB192" s="2355">
        <v>318572</v>
      </c>
      <c r="CC192" s="2355">
        <v>2589140</v>
      </c>
      <c r="CD192" s="2355">
        <v>141382</v>
      </c>
      <c r="CE192" s="67">
        <v>40544</v>
      </c>
      <c r="CF192" s="624">
        <v>40544</v>
      </c>
      <c r="CG192" s="620">
        <v>40544</v>
      </c>
      <c r="CH192" s="64">
        <v>40544</v>
      </c>
      <c r="CI192" s="990">
        <v>40544</v>
      </c>
      <c r="CJ192" s="2355">
        <v>3044</v>
      </c>
      <c r="CK192" s="2355">
        <v>600</v>
      </c>
      <c r="CL192" s="2354" t="s">
        <v>21</v>
      </c>
      <c r="CM192" s="2355" t="s">
        <v>21</v>
      </c>
      <c r="CN192" s="2355">
        <v>442622</v>
      </c>
      <c r="CO192" s="2355">
        <v>110938</v>
      </c>
      <c r="CP192" s="2354">
        <v>135118</v>
      </c>
      <c r="CQ192" s="2355">
        <v>17964</v>
      </c>
      <c r="CR192" s="2355">
        <v>19292</v>
      </c>
      <c r="CS192" s="2355">
        <v>4976</v>
      </c>
      <c r="CT192" s="2355">
        <v>3668</v>
      </c>
      <c r="CU192" s="2355">
        <v>7508</v>
      </c>
      <c r="CV192" s="2355">
        <v>95025</v>
      </c>
      <c r="CW192" s="2355">
        <v>103614</v>
      </c>
      <c r="CX192" s="2355">
        <v>701009</v>
      </c>
      <c r="CY192" s="2355" t="s">
        <v>21</v>
      </c>
      <c r="CZ192" s="67">
        <v>40544</v>
      </c>
      <c r="DA192" s="624">
        <v>40544</v>
      </c>
      <c r="DB192" s="620">
        <v>40544</v>
      </c>
      <c r="DC192" s="64">
        <v>40544</v>
      </c>
      <c r="DD192" s="990">
        <v>40544</v>
      </c>
      <c r="DE192" s="2355">
        <v>147</v>
      </c>
      <c r="DF192" s="2355">
        <v>7276</v>
      </c>
      <c r="DG192" s="2355">
        <v>7228</v>
      </c>
      <c r="DH192" s="2354">
        <v>48</v>
      </c>
      <c r="DI192" s="2355">
        <v>6118</v>
      </c>
      <c r="DJ192" s="2355" t="s">
        <v>21</v>
      </c>
      <c r="DK192" s="2355">
        <v>15078</v>
      </c>
      <c r="DL192" s="2354" t="s">
        <v>21</v>
      </c>
      <c r="DM192" s="2355">
        <v>86</v>
      </c>
      <c r="DN192" s="2355">
        <v>2426</v>
      </c>
      <c r="DO192" s="2355">
        <v>837</v>
      </c>
      <c r="DP192" s="2355">
        <v>9905</v>
      </c>
      <c r="DQ192" s="2355">
        <v>10830</v>
      </c>
      <c r="DR192" s="2355">
        <v>5475</v>
      </c>
      <c r="DS192" s="2355" t="s">
        <v>21</v>
      </c>
      <c r="DT192" s="2355" t="s">
        <v>21</v>
      </c>
      <c r="DU192" s="67">
        <v>40544</v>
      </c>
      <c r="DV192" s="624">
        <v>40544</v>
      </c>
      <c r="DW192" s="620">
        <v>40544</v>
      </c>
      <c r="DX192" s="64">
        <v>40544</v>
      </c>
      <c r="DY192" s="990">
        <v>40544</v>
      </c>
      <c r="DZ192" s="2355">
        <v>380</v>
      </c>
      <c r="EA192" s="2355">
        <v>25320</v>
      </c>
      <c r="EB192" s="2355">
        <v>12982</v>
      </c>
      <c r="EC192" s="2355">
        <v>93186</v>
      </c>
      <c r="ED192" s="2354">
        <v>56585</v>
      </c>
      <c r="EE192" s="2355">
        <v>36602</v>
      </c>
      <c r="EF192" s="2355">
        <v>181</v>
      </c>
      <c r="EG192" s="2355">
        <v>73509</v>
      </c>
      <c r="EH192" s="2354" t="s">
        <v>21</v>
      </c>
      <c r="EI192" s="2355">
        <v>2272623</v>
      </c>
      <c r="EJ192" s="2355">
        <v>4285</v>
      </c>
      <c r="EK192" s="2355">
        <v>482294</v>
      </c>
      <c r="EL192" s="2355">
        <v>165926</v>
      </c>
      <c r="EM192" s="2355">
        <v>608417</v>
      </c>
      <c r="EN192" s="2355">
        <v>9173454</v>
      </c>
      <c r="EO192" s="2355">
        <v>502834</v>
      </c>
      <c r="EP192" s="67">
        <v>40544</v>
      </c>
      <c r="EQ192" s="624">
        <v>40544</v>
      </c>
      <c r="ER192" s="620">
        <v>40544</v>
      </c>
      <c r="ES192" s="64">
        <v>40544</v>
      </c>
      <c r="ET192" s="990">
        <v>40544</v>
      </c>
      <c r="EU192" s="2355">
        <v>8528</v>
      </c>
      <c r="EV192" s="2354">
        <v>9337</v>
      </c>
      <c r="EW192" s="2355">
        <v>14110</v>
      </c>
      <c r="EX192" s="2354">
        <v>1171404</v>
      </c>
      <c r="EY192" s="2355">
        <v>247703</v>
      </c>
      <c r="EZ192" s="67">
        <v>40544</v>
      </c>
      <c r="FA192" s="622">
        <v>40544</v>
      </c>
      <c r="FC192" s="930"/>
      <c r="FD192" s="930"/>
      <c r="FE192" s="930"/>
      <c r="FF192" s="930"/>
      <c r="FG192" s="930"/>
      <c r="FH192" s="930"/>
      <c r="FI192" s="930"/>
      <c r="FJ192" s="930"/>
      <c r="FK192" s="76"/>
      <c r="FL192" s="76"/>
    </row>
    <row r="193" spans="1:168" ht="14.25" customHeight="1">
      <c r="A193" s="73"/>
      <c r="B193" s="64">
        <v>40909</v>
      </c>
      <c r="C193" s="127"/>
      <c r="D193" s="2355">
        <v>50874409</v>
      </c>
      <c r="E193" s="2355">
        <v>4762024</v>
      </c>
      <c r="F193" s="2355">
        <v>58985797</v>
      </c>
      <c r="G193" s="2355">
        <v>1893349</v>
      </c>
      <c r="H193" s="2355">
        <v>388</v>
      </c>
      <c r="I193" s="2355">
        <v>91727</v>
      </c>
      <c r="J193" s="2355">
        <v>22743</v>
      </c>
      <c r="K193" s="2355">
        <v>603038</v>
      </c>
      <c r="L193" s="2355">
        <v>246974</v>
      </c>
      <c r="M193" s="2355">
        <v>356064</v>
      </c>
      <c r="N193" s="2355" t="s">
        <v>21</v>
      </c>
      <c r="O193" s="2355">
        <v>291297</v>
      </c>
      <c r="P193" s="2355">
        <v>452</v>
      </c>
      <c r="Q193" s="2355">
        <v>986390</v>
      </c>
      <c r="R193" s="2355" t="s">
        <v>21</v>
      </c>
      <c r="S193" s="2355">
        <v>3692</v>
      </c>
      <c r="T193" s="67">
        <v>40909</v>
      </c>
      <c r="U193" s="624">
        <v>40909</v>
      </c>
      <c r="V193" s="73"/>
      <c r="W193" s="64">
        <v>40909</v>
      </c>
      <c r="X193" s="127"/>
      <c r="Y193" s="2355">
        <v>10081</v>
      </c>
      <c r="Z193" s="2355">
        <v>1499856</v>
      </c>
      <c r="AA193" s="2355">
        <v>4102662</v>
      </c>
      <c r="AB193" s="2355">
        <v>391001</v>
      </c>
      <c r="AC193" s="2355">
        <v>1712929</v>
      </c>
      <c r="AD193" s="2355">
        <v>104818</v>
      </c>
      <c r="AE193" s="2355">
        <v>817</v>
      </c>
      <c r="AF193" s="2355">
        <v>25756</v>
      </c>
      <c r="AG193" s="2355">
        <v>28305</v>
      </c>
      <c r="AH193" s="2355" t="s">
        <v>21</v>
      </c>
      <c r="AI193" s="2355" t="s">
        <v>21</v>
      </c>
      <c r="AJ193" s="2355">
        <v>2740060</v>
      </c>
      <c r="AK193" s="2355">
        <v>52556</v>
      </c>
      <c r="AL193" s="2355">
        <v>182322</v>
      </c>
      <c r="AM193" s="2355">
        <v>10922</v>
      </c>
      <c r="AN193" s="2355">
        <v>8332</v>
      </c>
      <c r="AO193" s="67">
        <v>40909</v>
      </c>
      <c r="AP193" s="624">
        <v>40909</v>
      </c>
      <c r="AQ193" s="73"/>
      <c r="AR193" s="64">
        <v>40909</v>
      </c>
      <c r="AS193" s="127"/>
      <c r="AT193" s="2355">
        <v>2745</v>
      </c>
      <c r="AU193" s="2355">
        <v>44615</v>
      </c>
      <c r="AV193" s="2355">
        <v>48849</v>
      </c>
      <c r="AW193" s="2355">
        <v>4151831</v>
      </c>
      <c r="AX193" s="2355">
        <v>33186</v>
      </c>
      <c r="AY193" s="2355" t="s">
        <v>21</v>
      </c>
      <c r="AZ193" s="2355">
        <v>3466093</v>
      </c>
      <c r="BA193" s="2355">
        <v>953719</v>
      </c>
      <c r="BB193" s="2355">
        <v>1034239</v>
      </c>
      <c r="BC193" s="2355">
        <v>86959</v>
      </c>
      <c r="BD193" s="2355">
        <v>703</v>
      </c>
      <c r="BE193" s="2355">
        <v>1022</v>
      </c>
      <c r="BF193" s="2355">
        <v>70884</v>
      </c>
      <c r="BG193" s="2355">
        <v>5647</v>
      </c>
      <c r="BH193" s="2355">
        <v>65237</v>
      </c>
      <c r="BI193" s="2355">
        <v>3904</v>
      </c>
      <c r="BJ193" s="67">
        <v>40909</v>
      </c>
      <c r="BK193" s="624">
        <v>40909</v>
      </c>
      <c r="BL193" s="73"/>
      <c r="BM193" s="64">
        <v>40909</v>
      </c>
      <c r="BN193" s="127"/>
      <c r="BO193" s="2355">
        <v>184498</v>
      </c>
      <c r="BP193" s="2355">
        <v>491730</v>
      </c>
      <c r="BQ193" s="2355">
        <v>3238452</v>
      </c>
      <c r="BR193" s="2355">
        <v>199887</v>
      </c>
      <c r="BS193" s="2355">
        <v>3415</v>
      </c>
      <c r="BT193" s="2355">
        <v>11235</v>
      </c>
      <c r="BU193" s="2355">
        <v>164108</v>
      </c>
      <c r="BV193" s="2355">
        <v>178995</v>
      </c>
      <c r="BW193" s="2355">
        <v>5825904</v>
      </c>
      <c r="BX193" s="2355" t="s">
        <v>21</v>
      </c>
      <c r="BY193" s="2355">
        <v>14745</v>
      </c>
      <c r="BZ193" s="2355" t="s">
        <v>21</v>
      </c>
      <c r="CA193" s="2355">
        <v>15768261</v>
      </c>
      <c r="CB193" s="2355">
        <v>284092</v>
      </c>
      <c r="CC193" s="2355">
        <v>2593313</v>
      </c>
      <c r="CD193" s="2355">
        <v>132282</v>
      </c>
      <c r="CE193" s="67">
        <v>40909</v>
      </c>
      <c r="CF193" s="624">
        <v>40909</v>
      </c>
      <c r="CG193" s="73"/>
      <c r="CH193" s="64">
        <v>40909</v>
      </c>
      <c r="CI193" s="127"/>
      <c r="CJ193" s="2355">
        <v>1718</v>
      </c>
      <c r="CK193" s="2355" t="s">
        <v>21</v>
      </c>
      <c r="CL193" s="2355" t="s">
        <v>21</v>
      </c>
      <c r="CM193" s="2355" t="s">
        <v>21</v>
      </c>
      <c r="CN193" s="2355">
        <v>477325</v>
      </c>
      <c r="CO193" s="2355">
        <v>134065</v>
      </c>
      <c r="CP193" s="2355">
        <v>138216</v>
      </c>
      <c r="CQ193" s="2355">
        <v>18627</v>
      </c>
      <c r="CR193" s="2355">
        <v>15197</v>
      </c>
      <c r="CS193" s="2355">
        <v>4217</v>
      </c>
      <c r="CT193" s="2355">
        <v>3415</v>
      </c>
      <c r="CU193" s="2355">
        <v>9411</v>
      </c>
      <c r="CV193" s="2355">
        <v>101298</v>
      </c>
      <c r="CW193" s="2355">
        <v>110170</v>
      </c>
      <c r="CX193" s="2355">
        <v>743360</v>
      </c>
      <c r="CY193" s="2355" t="s">
        <v>21</v>
      </c>
      <c r="CZ193" s="67">
        <v>40909</v>
      </c>
      <c r="DA193" s="624">
        <v>40909</v>
      </c>
      <c r="DB193" s="73"/>
      <c r="DC193" s="64">
        <v>40909</v>
      </c>
      <c r="DD193" s="127"/>
      <c r="DE193" s="2355">
        <v>133</v>
      </c>
      <c r="DF193" s="2355">
        <v>7099</v>
      </c>
      <c r="DG193" s="2355">
        <v>7051</v>
      </c>
      <c r="DH193" s="2355">
        <v>48</v>
      </c>
      <c r="DI193" s="2355">
        <v>6060</v>
      </c>
      <c r="DJ193" s="2355" t="s">
        <v>21</v>
      </c>
      <c r="DK193" s="2355">
        <v>15505</v>
      </c>
      <c r="DL193" s="2355" t="s">
        <v>21</v>
      </c>
      <c r="DM193" s="2355">
        <v>92</v>
      </c>
      <c r="DN193" s="2355">
        <v>2573</v>
      </c>
      <c r="DO193" s="2355">
        <v>925</v>
      </c>
      <c r="DP193" s="2355">
        <v>10184</v>
      </c>
      <c r="DQ193" s="2355">
        <v>11135</v>
      </c>
      <c r="DR193" s="2355">
        <v>4900</v>
      </c>
      <c r="DS193" s="2355" t="s">
        <v>21</v>
      </c>
      <c r="DT193" s="2355" t="s">
        <v>21</v>
      </c>
      <c r="DU193" s="67">
        <v>40909</v>
      </c>
      <c r="DV193" s="624">
        <v>40909</v>
      </c>
      <c r="DW193" s="73"/>
      <c r="DX193" s="64">
        <v>40909</v>
      </c>
      <c r="DY193" s="127"/>
      <c r="DZ193" s="2355">
        <v>388</v>
      </c>
      <c r="EA193" s="2355">
        <v>26140</v>
      </c>
      <c r="EB193" s="2355">
        <v>13247</v>
      </c>
      <c r="EC193" s="2355">
        <v>85091</v>
      </c>
      <c r="ED193" s="2355">
        <v>57037</v>
      </c>
      <c r="EE193" s="2355">
        <v>28054</v>
      </c>
      <c r="EF193" s="2355" t="s">
        <v>21</v>
      </c>
      <c r="EG193" s="2355">
        <v>69029</v>
      </c>
      <c r="EH193" s="2355" t="s">
        <v>21</v>
      </c>
      <c r="EI193" s="2355">
        <v>2321178</v>
      </c>
      <c r="EJ193" s="2355" t="s">
        <v>21</v>
      </c>
      <c r="EK193" s="2355">
        <v>542023</v>
      </c>
      <c r="EL193" s="2355">
        <v>114188</v>
      </c>
      <c r="EM193" s="2355">
        <v>613604</v>
      </c>
      <c r="EN193" s="2355">
        <v>9240599</v>
      </c>
      <c r="EO193" s="2355">
        <v>528554</v>
      </c>
      <c r="EP193" s="67">
        <v>40909</v>
      </c>
      <c r="EQ193" s="624">
        <v>40909</v>
      </c>
      <c r="ER193" s="73"/>
      <c r="ES193" s="64">
        <v>40909</v>
      </c>
      <c r="ET193" s="127"/>
      <c r="EU193" s="2355">
        <v>10155</v>
      </c>
      <c r="EV193" s="2355">
        <v>11119</v>
      </c>
      <c r="EW193" s="2355">
        <v>14537</v>
      </c>
      <c r="EX193" s="2355">
        <v>1168034</v>
      </c>
      <c r="EY193" s="2355">
        <v>243390</v>
      </c>
      <c r="EZ193" s="67">
        <v>40909</v>
      </c>
      <c r="FA193" s="624">
        <v>40909</v>
      </c>
      <c r="FC193" s="930"/>
      <c r="FD193" s="930"/>
      <c r="FE193" s="930"/>
      <c r="FF193" s="930"/>
      <c r="FG193" s="930"/>
      <c r="FH193" s="930"/>
      <c r="FI193" s="930"/>
      <c r="FJ193" s="930"/>
      <c r="FK193" s="76"/>
      <c r="FL193" s="76"/>
    </row>
    <row r="194" spans="1:168" ht="14.25" customHeight="1">
      <c r="A194" s="73"/>
      <c r="B194" s="64">
        <v>41275</v>
      </c>
      <c r="C194" s="127"/>
      <c r="D194" s="2355">
        <v>50551402</v>
      </c>
      <c r="E194" s="2355">
        <v>4797861</v>
      </c>
      <c r="F194" s="2355">
        <v>61005532</v>
      </c>
      <c r="G194" s="2355">
        <v>1664941</v>
      </c>
      <c r="H194" s="2355">
        <v>392</v>
      </c>
      <c r="I194" s="2355">
        <v>90435</v>
      </c>
      <c r="J194" s="2355">
        <v>17846</v>
      </c>
      <c r="K194" s="2355">
        <v>504111</v>
      </c>
      <c r="L194" s="2355">
        <v>243038</v>
      </c>
      <c r="M194" s="2355">
        <v>261072</v>
      </c>
      <c r="N194" s="2355" t="s">
        <v>21</v>
      </c>
      <c r="O194" s="2355">
        <v>235218</v>
      </c>
      <c r="P194" s="2355">
        <v>443</v>
      </c>
      <c r="Q194" s="2355">
        <v>931829</v>
      </c>
      <c r="R194" s="2355" t="s">
        <v>21</v>
      </c>
      <c r="S194" s="2355">
        <v>3871</v>
      </c>
      <c r="T194" s="67">
        <v>41275</v>
      </c>
      <c r="U194" s="624">
        <v>41275</v>
      </c>
      <c r="V194" s="73"/>
      <c r="W194" s="64">
        <v>41275</v>
      </c>
      <c r="X194" s="127"/>
      <c r="Y194" s="2355" t="s">
        <v>21</v>
      </c>
      <c r="Z194" s="2355">
        <v>1463890</v>
      </c>
      <c r="AA194" s="2355">
        <v>4276495</v>
      </c>
      <c r="AB194" s="2355">
        <v>381828</v>
      </c>
      <c r="AC194" s="2355">
        <v>1773580</v>
      </c>
      <c r="AD194" s="2355">
        <v>114508</v>
      </c>
      <c r="AE194" s="2355">
        <v>1948</v>
      </c>
      <c r="AF194" s="2355">
        <v>25717</v>
      </c>
      <c r="AG194" s="2355">
        <v>28357</v>
      </c>
      <c r="AH194" s="2355" t="s">
        <v>21</v>
      </c>
      <c r="AI194" s="2355" t="s">
        <v>21</v>
      </c>
      <c r="AJ194" s="2355">
        <v>2740093</v>
      </c>
      <c r="AK194" s="2355">
        <v>56401</v>
      </c>
      <c r="AL194" s="2355">
        <v>189232</v>
      </c>
      <c r="AM194" s="2355">
        <v>4269</v>
      </c>
      <c r="AN194" s="2355">
        <v>3462</v>
      </c>
      <c r="AO194" s="67">
        <v>41275</v>
      </c>
      <c r="AP194" s="624">
        <v>41275</v>
      </c>
      <c r="AQ194" s="73"/>
      <c r="AR194" s="64">
        <v>41275</v>
      </c>
      <c r="AS194" s="127"/>
      <c r="AT194" s="2355">
        <v>6491</v>
      </c>
      <c r="AU194" s="2355">
        <v>36056</v>
      </c>
      <c r="AV194" s="2355">
        <v>39477</v>
      </c>
      <c r="AW194" s="2355">
        <v>4746379</v>
      </c>
      <c r="AX194" s="2355">
        <v>37046</v>
      </c>
      <c r="AY194" s="2355" t="s">
        <v>21</v>
      </c>
      <c r="AZ194" s="2355">
        <v>3508068</v>
      </c>
      <c r="BA194" s="2355">
        <v>934833</v>
      </c>
      <c r="BB194" s="2355">
        <v>1070517</v>
      </c>
      <c r="BC194" s="2355">
        <v>80442</v>
      </c>
      <c r="BD194" s="2355">
        <v>756</v>
      </c>
      <c r="BE194" s="2355">
        <v>975</v>
      </c>
      <c r="BF194" s="2355">
        <v>65458</v>
      </c>
      <c r="BG194" s="2355">
        <v>5613</v>
      </c>
      <c r="BH194" s="2355">
        <v>59845</v>
      </c>
      <c r="BI194" s="2355">
        <v>3295</v>
      </c>
      <c r="BJ194" s="67">
        <v>41275</v>
      </c>
      <c r="BK194" s="624">
        <v>41275</v>
      </c>
      <c r="BL194" s="73"/>
      <c r="BM194" s="64">
        <v>41275</v>
      </c>
      <c r="BN194" s="127"/>
      <c r="BO194" s="2355">
        <v>203823</v>
      </c>
      <c r="BP194" s="2355">
        <v>510779</v>
      </c>
      <c r="BQ194" s="2355">
        <v>3462731</v>
      </c>
      <c r="BR194" s="2355">
        <v>230923</v>
      </c>
      <c r="BS194" s="2355">
        <v>3392</v>
      </c>
      <c r="BT194" s="2355">
        <v>14207</v>
      </c>
      <c r="BU194" s="2355">
        <v>155173</v>
      </c>
      <c r="BV194" s="2355">
        <v>168904</v>
      </c>
      <c r="BW194" s="2355">
        <v>6034857</v>
      </c>
      <c r="BX194" s="2355">
        <v>13941</v>
      </c>
      <c r="BY194" s="2355">
        <v>12066</v>
      </c>
      <c r="BZ194" s="2355" t="s">
        <v>21</v>
      </c>
      <c r="CA194" s="2355">
        <v>15389326</v>
      </c>
      <c r="CB194" s="2355">
        <v>311966</v>
      </c>
      <c r="CC194" s="2355">
        <v>2698239</v>
      </c>
      <c r="CD194" s="2355">
        <v>129808</v>
      </c>
      <c r="CE194" s="67">
        <v>41275</v>
      </c>
      <c r="CF194" s="624">
        <v>41275</v>
      </c>
      <c r="CG194" s="73"/>
      <c r="CH194" s="64">
        <v>41275</v>
      </c>
      <c r="CI194" s="127"/>
      <c r="CJ194" s="2355">
        <v>1922</v>
      </c>
      <c r="CK194" s="2355" t="s">
        <v>21</v>
      </c>
      <c r="CL194" s="2355" t="s">
        <v>21</v>
      </c>
      <c r="CM194" s="2355">
        <v>29</v>
      </c>
      <c r="CN194" s="2355">
        <v>487098</v>
      </c>
      <c r="CO194" s="2355">
        <v>149455</v>
      </c>
      <c r="CP194" s="2355">
        <v>130549</v>
      </c>
      <c r="CQ194" s="2355">
        <v>19170</v>
      </c>
      <c r="CR194" s="2355">
        <v>33113</v>
      </c>
      <c r="CS194" s="2355">
        <v>6847</v>
      </c>
      <c r="CT194" s="2355">
        <v>3392</v>
      </c>
      <c r="CU194" s="2355">
        <v>8535</v>
      </c>
      <c r="CV194" s="2355">
        <v>100782</v>
      </c>
      <c r="CW194" s="2355">
        <v>109297</v>
      </c>
      <c r="CX194" s="2355">
        <v>771198</v>
      </c>
      <c r="CY194" s="2355" t="s">
        <v>21</v>
      </c>
      <c r="CZ194" s="67">
        <v>41275</v>
      </c>
      <c r="DA194" s="624">
        <v>41275</v>
      </c>
      <c r="DB194" s="73"/>
      <c r="DC194" s="64">
        <v>41275</v>
      </c>
      <c r="DD194" s="127"/>
      <c r="DE194" s="2355">
        <v>124</v>
      </c>
      <c r="DF194" s="2355">
        <v>6234</v>
      </c>
      <c r="DG194" s="2355">
        <v>6186</v>
      </c>
      <c r="DH194" s="2355">
        <v>48</v>
      </c>
      <c r="DI194" s="2355">
        <v>5607</v>
      </c>
      <c r="DJ194" s="2355" t="s">
        <v>21</v>
      </c>
      <c r="DK194" s="2355">
        <v>14414</v>
      </c>
      <c r="DL194" s="2355" t="s">
        <v>21</v>
      </c>
      <c r="DM194" s="2355">
        <v>74</v>
      </c>
      <c r="DN194" s="2355">
        <v>2400</v>
      </c>
      <c r="DO194" s="2355">
        <v>844</v>
      </c>
      <c r="DP194" s="2355">
        <v>10019</v>
      </c>
      <c r="DQ194" s="2355">
        <v>10440</v>
      </c>
      <c r="DR194" s="2355">
        <v>4190</v>
      </c>
      <c r="DS194" s="2355" t="s">
        <v>21</v>
      </c>
      <c r="DT194" s="2355" t="s">
        <v>21</v>
      </c>
      <c r="DU194" s="67">
        <v>41275</v>
      </c>
      <c r="DV194" s="624">
        <v>41275</v>
      </c>
      <c r="DW194" s="73"/>
      <c r="DX194" s="64">
        <v>41275</v>
      </c>
      <c r="DY194" s="127"/>
      <c r="DZ194" s="2355">
        <v>391</v>
      </c>
      <c r="EA194" s="2355">
        <v>22966</v>
      </c>
      <c r="EB194" s="2355">
        <v>14057</v>
      </c>
      <c r="EC194" s="2355">
        <v>82585</v>
      </c>
      <c r="ED194" s="2355">
        <v>64208</v>
      </c>
      <c r="EE194" s="2355">
        <v>18377</v>
      </c>
      <c r="EF194" s="2355" t="s">
        <v>21</v>
      </c>
      <c r="EG194" s="2355">
        <v>55576</v>
      </c>
      <c r="EH194" s="2355" t="s">
        <v>21</v>
      </c>
      <c r="EI194" s="2355">
        <v>2384728</v>
      </c>
      <c r="EJ194" s="2355" t="s">
        <v>21</v>
      </c>
      <c r="EK194" s="2355">
        <v>574635</v>
      </c>
      <c r="EL194" s="2355">
        <v>89149</v>
      </c>
      <c r="EM194" s="2355">
        <v>636478</v>
      </c>
      <c r="EN194" s="2355">
        <v>9850577</v>
      </c>
      <c r="EO194" s="2355">
        <v>561978</v>
      </c>
      <c r="EP194" s="67">
        <v>41275</v>
      </c>
      <c r="EQ194" s="624">
        <v>41275</v>
      </c>
      <c r="ER194" s="73"/>
      <c r="ES194" s="64">
        <v>41275</v>
      </c>
      <c r="ET194" s="127"/>
      <c r="EU194" s="2355">
        <v>13632</v>
      </c>
      <c r="EV194" s="2355">
        <v>14925</v>
      </c>
      <c r="EW194" s="2355">
        <v>148915</v>
      </c>
      <c r="EX194" s="2355">
        <v>1235618</v>
      </c>
      <c r="EY194" s="2355">
        <v>204331</v>
      </c>
      <c r="EZ194" s="67">
        <v>41275</v>
      </c>
      <c r="FA194" s="624">
        <v>41275</v>
      </c>
      <c r="FC194" s="930"/>
      <c r="FD194" s="930"/>
      <c r="FE194" s="930"/>
      <c r="FF194" s="930"/>
      <c r="FG194" s="930"/>
      <c r="FH194" s="930"/>
      <c r="FI194" s="930"/>
      <c r="FJ194" s="930"/>
      <c r="FK194" s="76"/>
      <c r="FL194" s="76"/>
    </row>
    <row r="195" spans="1:168" ht="14.25" customHeight="1">
      <c r="A195" s="73"/>
      <c r="B195" s="64">
        <v>41640</v>
      </c>
      <c r="C195" s="127"/>
      <c r="D195" s="2355">
        <v>50459775</v>
      </c>
      <c r="E195" s="2355">
        <v>4572224</v>
      </c>
      <c r="F195" s="2355">
        <v>60709609</v>
      </c>
      <c r="G195" s="2355">
        <v>1663699</v>
      </c>
      <c r="H195" s="2355">
        <v>399</v>
      </c>
      <c r="I195" s="2355">
        <v>93006</v>
      </c>
      <c r="J195" s="2355">
        <v>17621</v>
      </c>
      <c r="K195" s="2355">
        <v>443481</v>
      </c>
      <c r="L195" s="2355">
        <v>216412</v>
      </c>
      <c r="M195" s="2355">
        <v>227069</v>
      </c>
      <c r="N195" s="2355" t="s">
        <v>21</v>
      </c>
      <c r="O195" s="2355">
        <v>249753</v>
      </c>
      <c r="P195" s="2355">
        <v>544</v>
      </c>
      <c r="Q195" s="2355">
        <v>985091</v>
      </c>
      <c r="R195" s="2355" t="s">
        <v>21</v>
      </c>
      <c r="S195" s="2355">
        <v>3775</v>
      </c>
      <c r="T195" s="67">
        <v>41640</v>
      </c>
      <c r="U195" s="624">
        <v>41640</v>
      </c>
      <c r="V195" s="73"/>
      <c r="W195" s="64">
        <v>41640</v>
      </c>
      <c r="X195" s="127"/>
      <c r="Y195" s="2355" t="s">
        <v>21</v>
      </c>
      <c r="Z195" s="2355">
        <v>1443375</v>
      </c>
      <c r="AA195" s="2355">
        <v>4311958</v>
      </c>
      <c r="AB195" s="2355">
        <v>370375</v>
      </c>
      <c r="AC195" s="2355">
        <v>1886870</v>
      </c>
      <c r="AD195" s="2355">
        <v>131145</v>
      </c>
      <c r="AE195" s="2355">
        <v>2730</v>
      </c>
      <c r="AF195" s="2355">
        <v>20301</v>
      </c>
      <c r="AG195" s="2355">
        <v>22380</v>
      </c>
      <c r="AH195" s="2355" t="s">
        <v>21</v>
      </c>
      <c r="AI195" s="2355" t="s">
        <v>21</v>
      </c>
      <c r="AJ195" s="2355">
        <v>2733928</v>
      </c>
      <c r="AK195" s="2355">
        <v>49717</v>
      </c>
      <c r="AL195" s="2355">
        <v>174165</v>
      </c>
      <c r="AM195" s="2355">
        <v>3016</v>
      </c>
      <c r="AN195" s="2355">
        <v>2006</v>
      </c>
      <c r="AO195" s="67">
        <v>41640</v>
      </c>
      <c r="AP195" s="624">
        <v>41640</v>
      </c>
      <c r="AQ195" s="73"/>
      <c r="AR195" s="64">
        <v>41640</v>
      </c>
      <c r="AS195" s="127"/>
      <c r="AT195" s="2355">
        <v>6912</v>
      </c>
      <c r="AU195" s="2355">
        <v>35406</v>
      </c>
      <c r="AV195" s="2355">
        <v>38766</v>
      </c>
      <c r="AW195" s="2355">
        <v>4722688</v>
      </c>
      <c r="AX195" s="2355">
        <v>29906</v>
      </c>
      <c r="AY195" s="2355" t="s">
        <v>21</v>
      </c>
      <c r="AZ195" s="2355">
        <v>3407714</v>
      </c>
      <c r="BA195" s="2355">
        <v>728144</v>
      </c>
      <c r="BB195" s="2355">
        <v>981284</v>
      </c>
      <c r="BC195" s="2355">
        <v>60524</v>
      </c>
      <c r="BD195" s="2355">
        <v>666</v>
      </c>
      <c r="BE195" s="2355">
        <v>1007</v>
      </c>
      <c r="BF195" s="2355">
        <v>46910</v>
      </c>
      <c r="BG195" s="2355">
        <v>4742</v>
      </c>
      <c r="BH195" s="2355">
        <v>42168</v>
      </c>
      <c r="BI195" s="2355">
        <v>3779</v>
      </c>
      <c r="BJ195" s="67">
        <v>41640</v>
      </c>
      <c r="BK195" s="624">
        <v>41640</v>
      </c>
      <c r="BL195" s="73"/>
      <c r="BM195" s="64">
        <v>41640</v>
      </c>
      <c r="BN195" s="127"/>
      <c r="BO195" s="2355">
        <v>193066</v>
      </c>
      <c r="BP195" s="2355">
        <v>509756</v>
      </c>
      <c r="BQ195" s="2355">
        <v>3694406</v>
      </c>
      <c r="BR195" s="2355">
        <v>246882</v>
      </c>
      <c r="BS195" s="2355">
        <v>2004</v>
      </c>
      <c r="BT195" s="2355">
        <v>15834</v>
      </c>
      <c r="BU195" s="2355">
        <v>150297</v>
      </c>
      <c r="BV195" s="2355">
        <v>163744</v>
      </c>
      <c r="BW195" s="2355">
        <v>6092342</v>
      </c>
      <c r="BX195" s="2355">
        <v>20876</v>
      </c>
      <c r="BY195" s="2355">
        <v>6025</v>
      </c>
      <c r="BZ195" s="2355" t="s">
        <v>21</v>
      </c>
      <c r="CA195" s="2355">
        <v>15577994</v>
      </c>
      <c r="CB195" s="2355">
        <v>331961</v>
      </c>
      <c r="CC195" s="2355">
        <v>2718470</v>
      </c>
      <c r="CD195" s="2355">
        <v>130905</v>
      </c>
      <c r="CE195" s="67">
        <v>41640</v>
      </c>
      <c r="CF195" s="624">
        <v>41640</v>
      </c>
      <c r="CG195" s="73"/>
      <c r="CH195" s="64">
        <v>41640</v>
      </c>
      <c r="CI195" s="127"/>
      <c r="CJ195" s="2355">
        <v>2026</v>
      </c>
      <c r="CK195" s="2355" t="s">
        <v>21</v>
      </c>
      <c r="CL195" s="2355" t="s">
        <v>21</v>
      </c>
      <c r="CM195" s="2355">
        <v>396</v>
      </c>
      <c r="CN195" s="2355">
        <v>496623</v>
      </c>
      <c r="CO195" s="2355">
        <v>156080</v>
      </c>
      <c r="CP195" s="2355">
        <v>124568</v>
      </c>
      <c r="CQ195" s="2355">
        <v>22854</v>
      </c>
      <c r="CR195" s="2355">
        <v>51911</v>
      </c>
      <c r="CS195" s="2355">
        <v>10360</v>
      </c>
      <c r="CT195" s="2355">
        <v>2004</v>
      </c>
      <c r="CU195" s="2355">
        <v>8767</v>
      </c>
      <c r="CV195" s="2355">
        <v>101005</v>
      </c>
      <c r="CW195" s="2355">
        <v>109721</v>
      </c>
      <c r="CX195" s="2355">
        <v>803936</v>
      </c>
      <c r="CY195" s="2355" t="s">
        <v>21</v>
      </c>
      <c r="CZ195" s="67">
        <v>41640</v>
      </c>
      <c r="DA195" s="624">
        <v>41640</v>
      </c>
      <c r="DB195" s="73"/>
      <c r="DC195" s="64">
        <v>41640</v>
      </c>
      <c r="DD195" s="127"/>
      <c r="DE195" s="2355">
        <v>97</v>
      </c>
      <c r="DF195" s="2355">
        <v>5843</v>
      </c>
      <c r="DG195" s="2355">
        <v>5795</v>
      </c>
      <c r="DH195" s="2355">
        <v>48</v>
      </c>
      <c r="DI195" s="2355">
        <v>6008</v>
      </c>
      <c r="DJ195" s="2355" t="s">
        <v>21</v>
      </c>
      <c r="DK195" s="2355">
        <v>13558</v>
      </c>
      <c r="DL195" s="2355" t="s">
        <v>21</v>
      </c>
      <c r="DM195" s="2355">
        <v>59</v>
      </c>
      <c r="DN195" s="2355">
        <v>2452</v>
      </c>
      <c r="DO195" s="2355">
        <v>1276</v>
      </c>
      <c r="DP195" s="2355">
        <v>8283</v>
      </c>
      <c r="DQ195" s="2355">
        <v>9093</v>
      </c>
      <c r="DR195" s="2355">
        <v>3909</v>
      </c>
      <c r="DS195" s="2355" t="s">
        <v>21</v>
      </c>
      <c r="DT195" s="2355" t="s">
        <v>21</v>
      </c>
      <c r="DU195" s="67">
        <v>41640</v>
      </c>
      <c r="DV195" s="624">
        <v>41640</v>
      </c>
      <c r="DW195" s="73"/>
      <c r="DX195" s="64">
        <v>41640</v>
      </c>
      <c r="DY195" s="127"/>
      <c r="DZ195" s="2355">
        <v>399</v>
      </c>
      <c r="EA195" s="2355">
        <v>23723</v>
      </c>
      <c r="EB195" s="2355">
        <v>13831</v>
      </c>
      <c r="EC195" s="2355">
        <v>76979</v>
      </c>
      <c r="ED195" s="2355">
        <v>58085</v>
      </c>
      <c r="EE195" s="2355">
        <v>18894</v>
      </c>
      <c r="EF195" s="2355" t="s">
        <v>21</v>
      </c>
      <c r="EG195" s="2355">
        <v>58834</v>
      </c>
      <c r="EH195" s="2355" t="s">
        <v>21</v>
      </c>
      <c r="EI195" s="2355">
        <v>2356747</v>
      </c>
      <c r="EJ195" s="2355" t="s">
        <v>21</v>
      </c>
      <c r="EK195" s="2355">
        <v>510557</v>
      </c>
      <c r="EL195" s="2355">
        <v>71894</v>
      </c>
      <c r="EM195" s="2355">
        <v>608632</v>
      </c>
      <c r="EN195" s="2355">
        <v>10245315</v>
      </c>
      <c r="EO195" s="2355">
        <v>530345</v>
      </c>
      <c r="EP195" s="67">
        <v>41640</v>
      </c>
      <c r="EQ195" s="624">
        <v>41640</v>
      </c>
      <c r="ER195" s="73"/>
      <c r="ES195" s="64">
        <v>41640</v>
      </c>
      <c r="ET195" s="127"/>
      <c r="EU195" s="2355">
        <v>30697</v>
      </c>
      <c r="EV195" s="2355">
        <v>33610</v>
      </c>
      <c r="EW195" s="2355">
        <v>181711</v>
      </c>
      <c r="EX195" s="2355">
        <v>1198836</v>
      </c>
      <c r="EY195" s="2355">
        <v>182272</v>
      </c>
      <c r="EZ195" s="67">
        <v>41640</v>
      </c>
      <c r="FA195" s="624">
        <v>41640</v>
      </c>
      <c r="FC195" s="930"/>
      <c r="FD195" s="930"/>
      <c r="FE195" s="930"/>
      <c r="FF195" s="930"/>
      <c r="FG195" s="930"/>
      <c r="FH195" s="930"/>
      <c r="FI195" s="930"/>
      <c r="FJ195" s="930"/>
      <c r="FK195" s="76"/>
      <c r="FL195" s="76"/>
    </row>
    <row r="196" spans="1:168" ht="14.25" customHeight="1">
      <c r="A196" s="73"/>
      <c r="B196" s="64">
        <v>42005</v>
      </c>
      <c r="C196" s="127"/>
      <c r="D196" s="2355">
        <v>48505945</v>
      </c>
      <c r="E196" s="2355">
        <v>4599217</v>
      </c>
      <c r="F196" s="2355">
        <v>58316388</v>
      </c>
      <c r="G196" s="2355">
        <v>1635399</v>
      </c>
      <c r="H196" s="2355">
        <v>429</v>
      </c>
      <c r="I196" s="2355">
        <v>90580</v>
      </c>
      <c r="J196" s="2355">
        <v>17929</v>
      </c>
      <c r="K196" s="2355">
        <v>438947</v>
      </c>
      <c r="L196" s="2355">
        <v>197418</v>
      </c>
      <c r="M196" s="2355">
        <v>241529</v>
      </c>
      <c r="N196" s="2355" t="s">
        <v>21</v>
      </c>
      <c r="O196" s="2355">
        <v>260226</v>
      </c>
      <c r="P196" s="2355">
        <v>521</v>
      </c>
      <c r="Q196" s="2355">
        <v>938135</v>
      </c>
      <c r="R196" s="2355" t="s">
        <v>21</v>
      </c>
      <c r="S196" s="2355">
        <v>3551</v>
      </c>
      <c r="T196" s="67">
        <v>42005</v>
      </c>
      <c r="U196" s="624">
        <v>42005</v>
      </c>
      <c r="V196" s="73"/>
      <c r="W196" s="64">
        <v>42005</v>
      </c>
      <c r="X196" s="127"/>
      <c r="Y196" s="2355" t="s">
        <v>21</v>
      </c>
      <c r="Z196" s="2355">
        <v>1371078</v>
      </c>
      <c r="AA196" s="2355">
        <v>4198770</v>
      </c>
      <c r="AB196" s="2355">
        <v>341485</v>
      </c>
      <c r="AC196" s="2355">
        <v>1744068</v>
      </c>
      <c r="AD196" s="2355">
        <v>109286</v>
      </c>
      <c r="AE196" s="2355">
        <v>2908</v>
      </c>
      <c r="AF196" s="2355">
        <v>19848</v>
      </c>
      <c r="AG196" s="2355">
        <v>21919</v>
      </c>
      <c r="AH196" s="2355" t="s">
        <v>21</v>
      </c>
      <c r="AI196" s="2355" t="s">
        <v>21</v>
      </c>
      <c r="AJ196" s="2355">
        <v>2757461</v>
      </c>
      <c r="AK196" s="2355">
        <v>48946</v>
      </c>
      <c r="AL196" s="2355">
        <v>180879</v>
      </c>
      <c r="AM196" s="2355">
        <v>3994</v>
      </c>
      <c r="AN196" s="2355">
        <v>2891</v>
      </c>
      <c r="AO196" s="67">
        <v>42005</v>
      </c>
      <c r="AP196" s="624">
        <v>42005</v>
      </c>
      <c r="AQ196" s="73"/>
      <c r="AR196" s="64">
        <v>42005</v>
      </c>
      <c r="AS196" s="127"/>
      <c r="AT196" s="2355">
        <v>12170</v>
      </c>
      <c r="AU196" s="2355">
        <v>54004</v>
      </c>
      <c r="AV196" s="2355">
        <v>59129</v>
      </c>
      <c r="AW196" s="2355">
        <v>4212956</v>
      </c>
      <c r="AX196" s="2355">
        <v>27456</v>
      </c>
      <c r="AY196" s="2355" t="s">
        <v>21</v>
      </c>
      <c r="AZ196" s="2355">
        <v>3446008</v>
      </c>
      <c r="BA196" s="2355">
        <v>511728</v>
      </c>
      <c r="BB196" s="2355">
        <v>983233</v>
      </c>
      <c r="BC196" s="2355">
        <v>83155</v>
      </c>
      <c r="BD196" s="2355">
        <v>944</v>
      </c>
      <c r="BE196" s="2355">
        <v>914</v>
      </c>
      <c r="BF196" s="2355">
        <v>68057</v>
      </c>
      <c r="BG196" s="2355">
        <v>4869</v>
      </c>
      <c r="BH196" s="2355">
        <v>63189</v>
      </c>
      <c r="BI196" s="2355">
        <v>3627</v>
      </c>
      <c r="BJ196" s="67">
        <v>42005</v>
      </c>
      <c r="BK196" s="624">
        <v>42005</v>
      </c>
      <c r="BL196" s="73"/>
      <c r="BM196" s="64">
        <v>42005</v>
      </c>
      <c r="BN196" s="127"/>
      <c r="BO196" s="2355">
        <v>194618</v>
      </c>
      <c r="BP196" s="2355">
        <v>472791</v>
      </c>
      <c r="BQ196" s="2355">
        <v>3546357</v>
      </c>
      <c r="BR196" s="2355">
        <v>208265</v>
      </c>
      <c r="BS196" s="2355">
        <v>2768</v>
      </c>
      <c r="BT196" s="2355">
        <v>13702</v>
      </c>
      <c r="BU196" s="2355">
        <v>131323</v>
      </c>
      <c r="BV196" s="2355">
        <v>143142</v>
      </c>
      <c r="BW196" s="2355">
        <v>5853973</v>
      </c>
      <c r="BX196" s="2355">
        <v>17927</v>
      </c>
      <c r="BY196" s="2355">
        <v>6940</v>
      </c>
      <c r="BZ196" s="2355" t="s">
        <v>21</v>
      </c>
      <c r="CA196" s="2355">
        <v>14747933</v>
      </c>
      <c r="CB196" s="2355">
        <v>349321</v>
      </c>
      <c r="CC196" s="2355">
        <v>2604306</v>
      </c>
      <c r="CD196" s="2355">
        <v>128270</v>
      </c>
      <c r="CE196" s="67">
        <v>42005</v>
      </c>
      <c r="CF196" s="624">
        <v>42005</v>
      </c>
      <c r="CG196" s="73"/>
      <c r="CH196" s="64">
        <v>42005</v>
      </c>
      <c r="CI196" s="127"/>
      <c r="CJ196" s="2355">
        <v>1675</v>
      </c>
      <c r="CK196" s="2355" t="s">
        <v>21</v>
      </c>
      <c r="CL196" s="2355" t="s">
        <v>21</v>
      </c>
      <c r="CM196" s="2355">
        <v>396</v>
      </c>
      <c r="CN196" s="2355">
        <v>479067</v>
      </c>
      <c r="CO196" s="2355">
        <v>166153</v>
      </c>
      <c r="CP196" s="2355">
        <v>121692</v>
      </c>
      <c r="CQ196" s="2355">
        <v>20746</v>
      </c>
      <c r="CR196" s="2355">
        <v>23572</v>
      </c>
      <c r="CS196" s="2355">
        <v>6543</v>
      </c>
      <c r="CT196" s="2355">
        <v>2768</v>
      </c>
      <c r="CU196" s="2355">
        <v>8246</v>
      </c>
      <c r="CV196" s="2355">
        <v>93334</v>
      </c>
      <c r="CW196" s="2355">
        <v>101493</v>
      </c>
      <c r="CX196" s="2355">
        <v>755178</v>
      </c>
      <c r="CY196" s="2355" t="s">
        <v>21</v>
      </c>
      <c r="CZ196" s="67">
        <v>42005</v>
      </c>
      <c r="DA196" s="624">
        <v>42005</v>
      </c>
      <c r="DB196" s="73"/>
      <c r="DC196" s="64">
        <v>42005</v>
      </c>
      <c r="DD196" s="127"/>
      <c r="DE196" s="2355">
        <v>90</v>
      </c>
      <c r="DF196" s="2355">
        <v>6109</v>
      </c>
      <c r="DG196" s="2355">
        <v>6061</v>
      </c>
      <c r="DH196" s="2355">
        <v>48</v>
      </c>
      <c r="DI196" s="2355">
        <v>5757</v>
      </c>
      <c r="DJ196" s="2355" t="s">
        <v>21</v>
      </c>
      <c r="DK196" s="2355">
        <v>13336</v>
      </c>
      <c r="DL196" s="2355" t="s">
        <v>21</v>
      </c>
      <c r="DM196" s="2355">
        <v>34</v>
      </c>
      <c r="DN196" s="2355">
        <v>2132</v>
      </c>
      <c r="DO196" s="2355">
        <v>1282</v>
      </c>
      <c r="DP196" s="2355">
        <v>8298</v>
      </c>
      <c r="DQ196" s="2355">
        <v>9102</v>
      </c>
      <c r="DR196" s="2355">
        <v>3656</v>
      </c>
      <c r="DS196" s="2355" t="s">
        <v>21</v>
      </c>
      <c r="DT196" s="2355" t="s">
        <v>21</v>
      </c>
      <c r="DU196" s="67">
        <v>42005</v>
      </c>
      <c r="DV196" s="624">
        <v>42005</v>
      </c>
      <c r="DW196" s="73"/>
      <c r="DX196" s="64">
        <v>42005</v>
      </c>
      <c r="DY196" s="127"/>
      <c r="DZ196" s="2355">
        <v>429</v>
      </c>
      <c r="EA196" s="2355">
        <v>26250</v>
      </c>
      <c r="EB196" s="2355">
        <v>14318</v>
      </c>
      <c r="EC196" s="2355">
        <v>72964</v>
      </c>
      <c r="ED196" s="2355">
        <v>54105</v>
      </c>
      <c r="EE196" s="2355">
        <v>18859</v>
      </c>
      <c r="EF196" s="2355" t="s">
        <v>21</v>
      </c>
      <c r="EG196" s="2355">
        <v>60146</v>
      </c>
      <c r="EH196" s="2355" t="s">
        <v>21</v>
      </c>
      <c r="EI196" s="2355">
        <v>2388247</v>
      </c>
      <c r="EJ196" s="2355">
        <v>11</v>
      </c>
      <c r="EK196" s="2355">
        <v>625659</v>
      </c>
      <c r="EL196" s="2355">
        <v>66300</v>
      </c>
      <c r="EM196" s="2355">
        <v>631536</v>
      </c>
      <c r="EN196" s="2355">
        <v>10079288</v>
      </c>
      <c r="EO196" s="2355">
        <v>557416</v>
      </c>
      <c r="EP196" s="67">
        <v>42005</v>
      </c>
      <c r="EQ196" s="624">
        <v>42005</v>
      </c>
      <c r="ER196" s="73"/>
      <c r="ES196" s="64">
        <v>42005</v>
      </c>
      <c r="ET196" s="127"/>
      <c r="EU196" s="2355">
        <v>24307</v>
      </c>
      <c r="EV196" s="2355">
        <v>26613</v>
      </c>
      <c r="EW196" s="2355">
        <v>168924</v>
      </c>
      <c r="EX196" s="2355">
        <v>1279808</v>
      </c>
      <c r="EY196" s="2355">
        <v>179053</v>
      </c>
      <c r="EZ196" s="67">
        <v>42005</v>
      </c>
      <c r="FA196" s="624">
        <v>42005</v>
      </c>
      <c r="FC196" s="930"/>
      <c r="FD196" s="930"/>
      <c r="FE196" s="930"/>
      <c r="FF196" s="930"/>
      <c r="FG196" s="930"/>
      <c r="FH196" s="930"/>
      <c r="FI196" s="930"/>
      <c r="FJ196" s="930"/>
      <c r="FK196" s="76"/>
      <c r="FL196" s="76"/>
    </row>
    <row r="197" spans="1:168" ht="6.75" customHeight="1">
      <c r="A197" s="73"/>
      <c r="B197" s="76"/>
      <c r="C197" s="127"/>
      <c r="F197" s="625"/>
      <c r="G197" s="625"/>
      <c r="H197" s="625"/>
      <c r="I197" s="625"/>
      <c r="J197" s="625"/>
      <c r="K197" s="625"/>
      <c r="L197" s="625"/>
      <c r="M197" s="625"/>
      <c r="N197" s="625"/>
      <c r="O197" s="625"/>
      <c r="P197" s="625"/>
      <c r="Q197" s="625"/>
      <c r="T197" s="77"/>
      <c r="U197" s="486"/>
      <c r="V197" s="73"/>
      <c r="W197" s="76"/>
      <c r="X197" s="127"/>
      <c r="Y197" s="625"/>
      <c r="Z197" s="625"/>
      <c r="AA197" s="625"/>
      <c r="AB197" s="625"/>
      <c r="AC197" s="625"/>
      <c r="AD197" s="625"/>
      <c r="AE197" s="625"/>
      <c r="AF197" s="625"/>
      <c r="AG197" s="625"/>
      <c r="AH197" s="625"/>
      <c r="AI197" s="625"/>
      <c r="AL197" s="625"/>
      <c r="AM197" s="625"/>
      <c r="AN197" s="625"/>
      <c r="AO197" s="77"/>
      <c r="AP197" s="486"/>
      <c r="AQ197" s="73"/>
      <c r="AR197" s="76"/>
      <c r="AS197" s="127"/>
      <c r="AT197" s="625"/>
      <c r="AU197" s="625"/>
      <c r="AV197" s="625"/>
      <c r="AW197" s="625"/>
      <c r="AX197" s="625"/>
      <c r="BB197" s="625"/>
      <c r="BC197" s="625"/>
      <c r="BD197" s="625"/>
      <c r="BE197" s="625"/>
      <c r="BF197" s="625"/>
      <c r="BG197" s="625"/>
      <c r="BH197" s="625"/>
      <c r="BI197" s="625"/>
      <c r="BJ197" s="77"/>
      <c r="BK197" s="486"/>
      <c r="BL197" s="73"/>
      <c r="BM197" s="76"/>
      <c r="BN197" s="127"/>
      <c r="BO197" s="625"/>
      <c r="BP197" s="625"/>
      <c r="BQ197" s="625"/>
      <c r="BR197" s="625"/>
      <c r="BS197" s="625"/>
      <c r="BT197" s="625"/>
      <c r="BU197" s="625"/>
      <c r="BV197" s="625"/>
      <c r="BW197" s="625"/>
      <c r="BX197" s="625"/>
      <c r="BY197" s="625"/>
      <c r="CC197" s="625"/>
      <c r="CD197" s="625"/>
      <c r="CE197" s="77"/>
      <c r="CF197" s="486"/>
      <c r="CG197" s="73"/>
      <c r="CH197" s="76"/>
      <c r="CI197" s="127"/>
      <c r="CJ197" s="625"/>
      <c r="CK197" s="625"/>
      <c r="CN197" s="625"/>
      <c r="CO197" s="625"/>
      <c r="CP197" s="625"/>
      <c r="CQ197" s="625"/>
      <c r="CR197" s="625"/>
      <c r="CS197" s="625"/>
      <c r="CT197" s="625"/>
      <c r="CU197" s="625"/>
      <c r="CV197" s="625"/>
      <c r="CW197" s="625"/>
      <c r="CX197" s="625"/>
      <c r="CY197" s="625"/>
      <c r="CZ197" s="77"/>
      <c r="DA197" s="486"/>
      <c r="DB197" s="73"/>
      <c r="DC197" s="76"/>
      <c r="DD197" s="127"/>
      <c r="DE197" s="625"/>
      <c r="DF197" s="625"/>
      <c r="DG197" s="625"/>
      <c r="DH197" s="625"/>
      <c r="DI197" s="625"/>
      <c r="DK197" s="625"/>
      <c r="DL197" s="625"/>
      <c r="DM197" s="625"/>
      <c r="DN197" s="625"/>
      <c r="DO197" s="625"/>
      <c r="DP197" s="625"/>
      <c r="DQ197" s="625"/>
      <c r="DR197" s="625"/>
      <c r="DS197" s="625"/>
      <c r="DU197" s="77"/>
      <c r="DV197" s="486"/>
      <c r="DW197" s="73"/>
      <c r="DX197" s="76"/>
      <c r="DY197" s="127"/>
      <c r="DZ197" s="625"/>
      <c r="EA197" s="625"/>
      <c r="EB197" s="625"/>
      <c r="EC197" s="625"/>
      <c r="ED197" s="625"/>
      <c r="EE197" s="625"/>
      <c r="EI197" s="625"/>
      <c r="EJ197" s="625"/>
      <c r="EK197" s="625"/>
      <c r="EL197" s="625"/>
      <c r="EM197" s="625"/>
      <c r="EN197" s="625"/>
      <c r="EO197" s="625"/>
      <c r="EP197" s="77"/>
      <c r="EQ197" s="486"/>
      <c r="ER197" s="73"/>
      <c r="ES197" s="76"/>
      <c r="ET197" s="127"/>
      <c r="EU197" s="625"/>
      <c r="EV197" s="625"/>
      <c r="EW197" s="625"/>
      <c r="EX197" s="625"/>
      <c r="EY197" s="625"/>
      <c r="EZ197" s="77"/>
      <c r="FA197" s="486"/>
      <c r="FC197" s="930"/>
      <c r="FD197" s="930"/>
      <c r="FE197" s="930"/>
      <c r="FF197" s="930"/>
      <c r="FG197" s="930"/>
      <c r="FH197" s="930"/>
      <c r="FI197" s="930"/>
      <c r="FJ197" s="930"/>
      <c r="FK197" s="76"/>
      <c r="FL197" s="76"/>
    </row>
    <row r="198" spans="1:168" ht="15.75" customHeight="1">
      <c r="A198" s="79">
        <v>41365</v>
      </c>
      <c r="B198" s="80">
        <v>41365</v>
      </c>
      <c r="C198" s="128">
        <v>41365</v>
      </c>
      <c r="D198" s="2356">
        <v>50887054</v>
      </c>
      <c r="E198" s="2356">
        <v>4877880</v>
      </c>
      <c r="F198" s="2356">
        <v>61154618</v>
      </c>
      <c r="G198" s="2356">
        <v>1570673</v>
      </c>
      <c r="H198" s="2356">
        <v>397</v>
      </c>
      <c r="I198" s="2356">
        <v>91944</v>
      </c>
      <c r="J198" s="2356">
        <v>18027</v>
      </c>
      <c r="K198" s="2356">
        <v>495317</v>
      </c>
      <c r="L198" s="2356">
        <v>242231</v>
      </c>
      <c r="M198" s="2356">
        <v>253086</v>
      </c>
      <c r="N198" s="2356" t="s">
        <v>21</v>
      </c>
      <c r="O198" s="2356">
        <v>237321</v>
      </c>
      <c r="P198" s="2356">
        <v>494</v>
      </c>
      <c r="Q198" s="2356">
        <v>816444</v>
      </c>
      <c r="R198" s="2356" t="s">
        <v>21</v>
      </c>
      <c r="S198" s="2356">
        <v>3783</v>
      </c>
      <c r="T198" s="83">
        <v>41365</v>
      </c>
      <c r="U198" s="628">
        <v>41365</v>
      </c>
      <c r="V198" s="79">
        <v>41365</v>
      </c>
      <c r="W198" s="80">
        <v>41365</v>
      </c>
      <c r="X198" s="128">
        <v>41365</v>
      </c>
      <c r="Y198" s="2356" t="s">
        <v>21</v>
      </c>
      <c r="Z198" s="2356">
        <v>1446005</v>
      </c>
      <c r="AA198" s="2356">
        <v>4273347</v>
      </c>
      <c r="AB198" s="2356">
        <v>380985</v>
      </c>
      <c r="AC198" s="2356">
        <v>1808256</v>
      </c>
      <c r="AD198" s="2356">
        <v>121611</v>
      </c>
      <c r="AE198" s="2356">
        <v>2370</v>
      </c>
      <c r="AF198" s="2356">
        <v>24952</v>
      </c>
      <c r="AG198" s="2356">
        <v>27491</v>
      </c>
      <c r="AH198" s="2356" t="s">
        <v>21</v>
      </c>
      <c r="AI198" s="2356" t="s">
        <v>21</v>
      </c>
      <c r="AJ198" s="2356">
        <v>2715542</v>
      </c>
      <c r="AK198" s="2356">
        <v>53126</v>
      </c>
      <c r="AL198" s="2356">
        <v>184294</v>
      </c>
      <c r="AM198" s="2356">
        <v>3906</v>
      </c>
      <c r="AN198" s="2356">
        <v>3030</v>
      </c>
      <c r="AO198" s="83">
        <v>41365</v>
      </c>
      <c r="AP198" s="628">
        <v>41365</v>
      </c>
      <c r="AQ198" s="79">
        <v>41365</v>
      </c>
      <c r="AR198" s="80">
        <v>41365</v>
      </c>
      <c r="AS198" s="128">
        <v>41365</v>
      </c>
      <c r="AT198" s="2356">
        <v>6986</v>
      </c>
      <c r="AU198" s="2356">
        <v>38390</v>
      </c>
      <c r="AV198" s="2356">
        <v>42033</v>
      </c>
      <c r="AW198" s="2356">
        <v>4801054</v>
      </c>
      <c r="AX198" s="2356">
        <v>36473</v>
      </c>
      <c r="AY198" s="2356" t="s">
        <v>21</v>
      </c>
      <c r="AZ198" s="2356">
        <v>3447354</v>
      </c>
      <c r="BA198" s="2356">
        <v>919035</v>
      </c>
      <c r="BB198" s="2356">
        <v>1055295</v>
      </c>
      <c r="BC198" s="2356">
        <v>74881</v>
      </c>
      <c r="BD198" s="2356">
        <v>773</v>
      </c>
      <c r="BE198" s="2356">
        <v>957</v>
      </c>
      <c r="BF198" s="2356">
        <v>60420</v>
      </c>
      <c r="BG198" s="2356">
        <v>5528</v>
      </c>
      <c r="BH198" s="2356">
        <v>54892</v>
      </c>
      <c r="BI198" s="2356">
        <v>3358</v>
      </c>
      <c r="BJ198" s="83">
        <v>41365</v>
      </c>
      <c r="BK198" s="628">
        <v>41365</v>
      </c>
      <c r="BL198" s="79">
        <v>41365</v>
      </c>
      <c r="BM198" s="80">
        <v>41365</v>
      </c>
      <c r="BN198" s="128">
        <v>41365</v>
      </c>
      <c r="BO198" s="2356">
        <v>205558</v>
      </c>
      <c r="BP198" s="2356">
        <v>515052</v>
      </c>
      <c r="BQ198" s="2356">
        <v>3531838</v>
      </c>
      <c r="BR198" s="2356">
        <v>242621</v>
      </c>
      <c r="BS198" s="2356">
        <v>2904</v>
      </c>
      <c r="BT198" s="2356">
        <v>15258</v>
      </c>
      <c r="BU198" s="2356">
        <v>154959</v>
      </c>
      <c r="BV198" s="2356">
        <v>168728</v>
      </c>
      <c r="BW198" s="2356">
        <v>6116660</v>
      </c>
      <c r="BX198" s="2356">
        <v>21496</v>
      </c>
      <c r="BY198" s="2356">
        <v>11212</v>
      </c>
      <c r="BZ198" s="2356" t="s">
        <v>21</v>
      </c>
      <c r="CA198" s="2356">
        <v>15632746</v>
      </c>
      <c r="CB198" s="2356">
        <v>329060</v>
      </c>
      <c r="CC198" s="2356">
        <v>2734871</v>
      </c>
      <c r="CD198" s="2356">
        <v>130487</v>
      </c>
      <c r="CE198" s="83">
        <v>41365</v>
      </c>
      <c r="CF198" s="628">
        <v>41365</v>
      </c>
      <c r="CG198" s="79">
        <v>41365</v>
      </c>
      <c r="CH198" s="80">
        <v>41365</v>
      </c>
      <c r="CI198" s="128">
        <v>41365</v>
      </c>
      <c r="CJ198" s="2356">
        <v>1998</v>
      </c>
      <c r="CK198" s="2356" t="s">
        <v>21</v>
      </c>
      <c r="CL198" s="2356" t="s">
        <v>21</v>
      </c>
      <c r="CM198" s="2356">
        <v>128</v>
      </c>
      <c r="CN198" s="2356">
        <v>496030</v>
      </c>
      <c r="CO198" s="2356">
        <v>149348</v>
      </c>
      <c r="CP198" s="2356">
        <v>133097</v>
      </c>
      <c r="CQ198" s="2356">
        <v>19887</v>
      </c>
      <c r="CR198" s="2356">
        <v>41706</v>
      </c>
      <c r="CS198" s="2356">
        <v>8162</v>
      </c>
      <c r="CT198" s="2356">
        <v>2904</v>
      </c>
      <c r="CU198" s="2356">
        <v>8615</v>
      </c>
      <c r="CV198" s="2356">
        <v>100788</v>
      </c>
      <c r="CW198" s="2356">
        <v>109362</v>
      </c>
      <c r="CX198" s="2356">
        <v>803805</v>
      </c>
      <c r="CY198" s="2356" t="s">
        <v>21</v>
      </c>
      <c r="CZ198" s="83">
        <v>41365</v>
      </c>
      <c r="DA198" s="628">
        <v>41365</v>
      </c>
      <c r="DB198" s="79">
        <v>41365</v>
      </c>
      <c r="DC198" s="80">
        <v>41365</v>
      </c>
      <c r="DD198" s="128">
        <v>41365</v>
      </c>
      <c r="DE198" s="2356">
        <v>121</v>
      </c>
      <c r="DF198" s="2356">
        <v>6035</v>
      </c>
      <c r="DG198" s="2356">
        <v>5987</v>
      </c>
      <c r="DH198" s="2356">
        <v>48</v>
      </c>
      <c r="DI198" s="2356">
        <v>5774</v>
      </c>
      <c r="DJ198" s="2356" t="s">
        <v>21</v>
      </c>
      <c r="DK198" s="2356">
        <v>13845</v>
      </c>
      <c r="DL198" s="2356" t="s">
        <v>21</v>
      </c>
      <c r="DM198" s="2356">
        <v>70</v>
      </c>
      <c r="DN198" s="2356">
        <v>2546</v>
      </c>
      <c r="DO198" s="2356">
        <v>963</v>
      </c>
      <c r="DP198" s="2356">
        <v>9317</v>
      </c>
      <c r="DQ198" s="2356">
        <v>9685</v>
      </c>
      <c r="DR198" s="2356">
        <v>4130</v>
      </c>
      <c r="DS198" s="2356" t="s">
        <v>21</v>
      </c>
      <c r="DT198" s="2356" t="s">
        <v>21</v>
      </c>
      <c r="DU198" s="83">
        <v>41365</v>
      </c>
      <c r="DV198" s="628">
        <v>41365</v>
      </c>
      <c r="DW198" s="79">
        <v>41365</v>
      </c>
      <c r="DX198" s="80">
        <v>41365</v>
      </c>
      <c r="DY198" s="128">
        <v>41365</v>
      </c>
      <c r="DZ198" s="2356">
        <v>397</v>
      </c>
      <c r="EA198" s="2356">
        <v>23582</v>
      </c>
      <c r="EB198" s="2356">
        <v>14269</v>
      </c>
      <c r="EC198" s="2356">
        <v>83453</v>
      </c>
      <c r="ED198" s="2356">
        <v>64150</v>
      </c>
      <c r="EE198" s="2356">
        <v>19303</v>
      </c>
      <c r="EF198" s="2356" t="s">
        <v>21</v>
      </c>
      <c r="EG198" s="2356">
        <v>56275</v>
      </c>
      <c r="EH198" s="2356" t="s">
        <v>21</v>
      </c>
      <c r="EI198" s="2356">
        <v>2426598</v>
      </c>
      <c r="EJ198" s="2356" t="s">
        <v>21</v>
      </c>
      <c r="EK198" s="2356">
        <v>561068</v>
      </c>
      <c r="EL198" s="2356">
        <v>85327</v>
      </c>
      <c r="EM198" s="2356">
        <v>638172</v>
      </c>
      <c r="EN198" s="2356">
        <v>10219238</v>
      </c>
      <c r="EO198" s="2356">
        <v>571940</v>
      </c>
      <c r="EP198" s="83">
        <v>41365</v>
      </c>
      <c r="EQ198" s="628">
        <v>41365</v>
      </c>
      <c r="ER198" s="79">
        <v>41365</v>
      </c>
      <c r="ES198" s="80">
        <v>41365</v>
      </c>
      <c r="ET198" s="128">
        <v>41365</v>
      </c>
      <c r="EU198" s="2356">
        <v>19567</v>
      </c>
      <c r="EV198" s="2356">
        <v>21424</v>
      </c>
      <c r="EW198" s="2356">
        <v>191042</v>
      </c>
      <c r="EX198" s="2356">
        <v>1232543</v>
      </c>
      <c r="EY198" s="2356">
        <v>196166</v>
      </c>
      <c r="EZ198" s="83">
        <v>41365</v>
      </c>
      <c r="FA198" s="628">
        <v>41365</v>
      </c>
      <c r="FC198" s="930"/>
      <c r="FD198" s="930"/>
      <c r="FE198" s="930"/>
      <c r="FF198" s="930"/>
      <c r="FG198" s="930"/>
      <c r="FH198" s="930"/>
      <c r="FI198" s="930"/>
      <c r="FJ198" s="930"/>
      <c r="FK198" s="76"/>
      <c r="FL198" s="76"/>
    </row>
    <row r="199" spans="1:168" ht="14.25" customHeight="1">
      <c r="A199" s="85"/>
      <c r="B199" s="80">
        <v>41730</v>
      </c>
      <c r="C199" s="130"/>
      <c r="D199" s="2356">
        <v>50017403</v>
      </c>
      <c r="E199" s="2356">
        <v>4524436</v>
      </c>
      <c r="F199" s="2356">
        <v>60531972</v>
      </c>
      <c r="G199" s="2356">
        <v>1747621</v>
      </c>
      <c r="H199" s="2356">
        <v>406</v>
      </c>
      <c r="I199" s="2356">
        <v>92054</v>
      </c>
      <c r="J199" s="2356">
        <v>17440</v>
      </c>
      <c r="K199" s="2356">
        <v>439006</v>
      </c>
      <c r="L199" s="2356">
        <v>206217</v>
      </c>
      <c r="M199" s="2356">
        <v>232789</v>
      </c>
      <c r="N199" s="2356" t="s">
        <v>21</v>
      </c>
      <c r="O199" s="2356">
        <v>250070</v>
      </c>
      <c r="P199" s="2356">
        <v>525</v>
      </c>
      <c r="Q199" s="2356">
        <v>1099374</v>
      </c>
      <c r="R199" s="2356" t="s">
        <v>21</v>
      </c>
      <c r="S199" s="2356">
        <v>4171</v>
      </c>
      <c r="T199" s="83">
        <v>41730</v>
      </c>
      <c r="U199" s="628">
        <v>41730</v>
      </c>
      <c r="V199" s="85"/>
      <c r="W199" s="80">
        <v>41730</v>
      </c>
      <c r="X199" s="130"/>
      <c r="Y199" s="2356" t="s">
        <v>21</v>
      </c>
      <c r="Z199" s="2356">
        <v>1480987</v>
      </c>
      <c r="AA199" s="2356">
        <v>4330332</v>
      </c>
      <c r="AB199" s="2356">
        <v>358746</v>
      </c>
      <c r="AC199" s="2356">
        <v>1848331</v>
      </c>
      <c r="AD199" s="2356">
        <v>125334</v>
      </c>
      <c r="AE199" s="2356">
        <v>2474</v>
      </c>
      <c r="AF199" s="2356">
        <v>19162</v>
      </c>
      <c r="AG199" s="2356">
        <v>21158</v>
      </c>
      <c r="AH199" s="2356" t="s">
        <v>21</v>
      </c>
      <c r="AI199" s="2356" t="s">
        <v>21</v>
      </c>
      <c r="AJ199" s="2356">
        <v>2766974</v>
      </c>
      <c r="AK199" s="2356">
        <v>48263</v>
      </c>
      <c r="AL199" s="2356">
        <v>178647</v>
      </c>
      <c r="AM199" s="2356">
        <v>2704</v>
      </c>
      <c r="AN199" s="2356">
        <v>1886</v>
      </c>
      <c r="AO199" s="83">
        <v>41730</v>
      </c>
      <c r="AP199" s="628">
        <v>41730</v>
      </c>
      <c r="AQ199" s="85"/>
      <c r="AR199" s="80">
        <v>41730</v>
      </c>
      <c r="AS199" s="130"/>
      <c r="AT199" s="2356">
        <v>7310</v>
      </c>
      <c r="AU199" s="2356">
        <v>36464</v>
      </c>
      <c r="AV199" s="2356">
        <v>39924</v>
      </c>
      <c r="AW199" s="2356">
        <v>4647224</v>
      </c>
      <c r="AX199" s="2356">
        <v>27348</v>
      </c>
      <c r="AY199" s="2356" t="s">
        <v>21</v>
      </c>
      <c r="AZ199" s="2356">
        <v>3482493</v>
      </c>
      <c r="BA199" s="2356">
        <v>644442</v>
      </c>
      <c r="BB199" s="2356">
        <v>973293</v>
      </c>
      <c r="BC199" s="2356">
        <v>62841</v>
      </c>
      <c r="BD199" s="2356">
        <v>622</v>
      </c>
      <c r="BE199" s="2356">
        <v>1015</v>
      </c>
      <c r="BF199" s="2356">
        <v>48738</v>
      </c>
      <c r="BG199" s="2356">
        <v>4635</v>
      </c>
      <c r="BH199" s="2356">
        <v>44103</v>
      </c>
      <c r="BI199" s="2356">
        <v>3743</v>
      </c>
      <c r="BJ199" s="83">
        <v>41730</v>
      </c>
      <c r="BK199" s="628">
        <v>41730</v>
      </c>
      <c r="BL199" s="85"/>
      <c r="BM199" s="80">
        <v>41730</v>
      </c>
      <c r="BN199" s="130"/>
      <c r="BO199" s="2356">
        <v>192383</v>
      </c>
      <c r="BP199" s="2356">
        <v>493568</v>
      </c>
      <c r="BQ199" s="2356">
        <v>3673342</v>
      </c>
      <c r="BR199" s="2356">
        <v>238612</v>
      </c>
      <c r="BS199" s="2356">
        <v>2330</v>
      </c>
      <c r="BT199" s="2356">
        <v>15235</v>
      </c>
      <c r="BU199" s="2356">
        <v>143574</v>
      </c>
      <c r="BV199" s="2356">
        <v>156461</v>
      </c>
      <c r="BW199" s="2356">
        <v>6045799</v>
      </c>
      <c r="BX199" s="2356">
        <v>18505</v>
      </c>
      <c r="BY199" s="2356">
        <v>5886</v>
      </c>
      <c r="BZ199" s="2356" t="s">
        <v>21</v>
      </c>
      <c r="CA199" s="2356">
        <v>15385736</v>
      </c>
      <c r="CB199" s="2356">
        <v>337530</v>
      </c>
      <c r="CC199" s="2356">
        <v>2688746</v>
      </c>
      <c r="CD199" s="2356">
        <v>130528</v>
      </c>
      <c r="CE199" s="83">
        <v>41730</v>
      </c>
      <c r="CF199" s="628">
        <v>41730</v>
      </c>
      <c r="CG199" s="85"/>
      <c r="CH199" s="80">
        <v>41730</v>
      </c>
      <c r="CI199" s="130"/>
      <c r="CJ199" s="2356">
        <v>2017</v>
      </c>
      <c r="CK199" s="2356" t="s">
        <v>21</v>
      </c>
      <c r="CL199" s="2356" t="s">
        <v>21</v>
      </c>
      <c r="CM199" s="2356">
        <v>396</v>
      </c>
      <c r="CN199" s="2356">
        <v>489201</v>
      </c>
      <c r="CO199" s="2356">
        <v>159885</v>
      </c>
      <c r="CP199" s="2356">
        <v>122706</v>
      </c>
      <c r="CQ199" s="2356">
        <v>22216</v>
      </c>
      <c r="CR199" s="2356">
        <v>44316</v>
      </c>
      <c r="CS199" s="2356">
        <v>9431</v>
      </c>
      <c r="CT199" s="2356">
        <v>2330</v>
      </c>
      <c r="CU199" s="2356">
        <v>8643</v>
      </c>
      <c r="CV199" s="2356">
        <v>99106</v>
      </c>
      <c r="CW199" s="2356">
        <v>107718</v>
      </c>
      <c r="CX199" s="2356">
        <v>774692</v>
      </c>
      <c r="CY199" s="2356" t="s">
        <v>21</v>
      </c>
      <c r="CZ199" s="83">
        <v>41730</v>
      </c>
      <c r="DA199" s="628">
        <v>41730</v>
      </c>
      <c r="DB199" s="85"/>
      <c r="DC199" s="80">
        <v>41730</v>
      </c>
      <c r="DD199" s="130"/>
      <c r="DE199" s="2356">
        <v>90</v>
      </c>
      <c r="DF199" s="2356">
        <v>5826</v>
      </c>
      <c r="DG199" s="2356">
        <v>5778</v>
      </c>
      <c r="DH199" s="2356">
        <v>48</v>
      </c>
      <c r="DI199" s="2356">
        <v>5910</v>
      </c>
      <c r="DJ199" s="2356" t="s">
        <v>21</v>
      </c>
      <c r="DK199" s="2356">
        <v>13284</v>
      </c>
      <c r="DL199" s="2356" t="s">
        <v>21</v>
      </c>
      <c r="DM199" s="2356">
        <v>54</v>
      </c>
      <c r="DN199" s="2356">
        <v>2330</v>
      </c>
      <c r="DO199" s="2356">
        <v>1274</v>
      </c>
      <c r="DP199" s="2356">
        <v>8121</v>
      </c>
      <c r="DQ199" s="2356">
        <v>8910</v>
      </c>
      <c r="DR199" s="2356">
        <v>3879</v>
      </c>
      <c r="DS199" s="2356" t="s">
        <v>21</v>
      </c>
      <c r="DT199" s="2356" t="s">
        <v>21</v>
      </c>
      <c r="DU199" s="83">
        <v>41730</v>
      </c>
      <c r="DV199" s="628">
        <v>41730</v>
      </c>
      <c r="DW199" s="85"/>
      <c r="DX199" s="80">
        <v>41730</v>
      </c>
      <c r="DY199" s="130"/>
      <c r="DZ199" s="2356">
        <v>406</v>
      </c>
      <c r="EA199" s="2356">
        <v>24156</v>
      </c>
      <c r="EB199" s="2356">
        <v>13667</v>
      </c>
      <c r="EC199" s="2356">
        <v>74437</v>
      </c>
      <c r="ED199" s="2356">
        <v>54010</v>
      </c>
      <c r="EE199" s="2356">
        <v>20427</v>
      </c>
      <c r="EF199" s="2356" t="s">
        <v>21</v>
      </c>
      <c r="EG199" s="2356">
        <v>58257</v>
      </c>
      <c r="EH199" s="2356" t="s">
        <v>21</v>
      </c>
      <c r="EI199" s="2356">
        <v>2345123</v>
      </c>
      <c r="EJ199" s="2356" t="s">
        <v>21</v>
      </c>
      <c r="EK199" s="2356">
        <v>537085</v>
      </c>
      <c r="EL199" s="2356">
        <v>72993</v>
      </c>
      <c r="EM199" s="2356">
        <v>606114</v>
      </c>
      <c r="EN199" s="2356">
        <v>10146949</v>
      </c>
      <c r="EO199" s="2356">
        <v>525816</v>
      </c>
      <c r="EP199" s="83">
        <v>41730</v>
      </c>
      <c r="EQ199" s="628">
        <v>41730</v>
      </c>
      <c r="ER199" s="85"/>
      <c r="ES199" s="80">
        <v>41730</v>
      </c>
      <c r="ET199" s="130"/>
      <c r="EU199" s="2356">
        <v>27863</v>
      </c>
      <c r="EV199" s="2356">
        <v>30507</v>
      </c>
      <c r="EW199" s="2356">
        <v>179683</v>
      </c>
      <c r="EX199" s="2356">
        <v>1199095</v>
      </c>
      <c r="EY199" s="2356">
        <v>181081</v>
      </c>
      <c r="EZ199" s="83">
        <v>41730</v>
      </c>
      <c r="FA199" s="628">
        <v>41730</v>
      </c>
      <c r="FC199" s="930"/>
      <c r="FD199" s="930"/>
      <c r="FE199" s="930"/>
      <c r="FF199" s="930"/>
      <c r="FG199" s="930"/>
      <c r="FH199" s="930"/>
      <c r="FI199" s="930"/>
      <c r="FJ199" s="930"/>
      <c r="FK199" s="76"/>
      <c r="FL199" s="76"/>
    </row>
    <row r="200" spans="1:168" ht="6.75" customHeight="1">
      <c r="A200" s="85"/>
      <c r="B200" s="87"/>
      <c r="C200" s="130"/>
      <c r="F200" s="2356"/>
      <c r="G200" s="2356"/>
      <c r="H200" s="2356"/>
      <c r="I200" s="2356"/>
      <c r="J200" s="2356"/>
      <c r="K200" s="2356"/>
      <c r="L200" s="2356"/>
      <c r="M200" s="2356"/>
      <c r="N200" s="2356"/>
      <c r="O200" s="2356"/>
      <c r="P200" s="2356"/>
      <c r="Q200" s="2356"/>
      <c r="T200" s="77"/>
      <c r="U200" s="486"/>
      <c r="V200" s="85"/>
      <c r="W200" s="87"/>
      <c r="X200" s="130"/>
      <c r="Y200" s="2356"/>
      <c r="Z200" s="2356"/>
      <c r="AA200" s="2356"/>
      <c r="AB200" s="2356"/>
      <c r="AC200" s="2356"/>
      <c r="AD200" s="2356"/>
      <c r="AE200" s="2356"/>
      <c r="AF200" s="2356"/>
      <c r="AG200" s="2356"/>
      <c r="AH200" s="2356"/>
      <c r="AI200" s="2356"/>
      <c r="AL200" s="2356"/>
      <c r="AM200" s="2356"/>
      <c r="AN200" s="2356"/>
      <c r="AO200" s="77"/>
      <c r="AP200" s="486"/>
      <c r="AQ200" s="85"/>
      <c r="AR200" s="87"/>
      <c r="AS200" s="130"/>
      <c r="AT200" s="2356"/>
      <c r="AU200" s="2356"/>
      <c r="AV200" s="2356"/>
      <c r="AW200" s="2356"/>
      <c r="AX200" s="2356"/>
      <c r="BB200" s="2356"/>
      <c r="BC200" s="2356"/>
      <c r="BD200" s="2356"/>
      <c r="BE200" s="2356"/>
      <c r="BF200" s="2356"/>
      <c r="BG200" s="2356"/>
      <c r="BH200" s="2356"/>
      <c r="BI200" s="2356"/>
      <c r="BJ200" s="77"/>
      <c r="BK200" s="486"/>
      <c r="BL200" s="85"/>
      <c r="BM200" s="87"/>
      <c r="BN200" s="130"/>
      <c r="BO200" s="2356"/>
      <c r="BP200" s="2356"/>
      <c r="BQ200" s="2356"/>
      <c r="BR200" s="2356"/>
      <c r="BS200" s="2356"/>
      <c r="BT200" s="2356"/>
      <c r="BU200" s="2356"/>
      <c r="BV200" s="2356"/>
      <c r="BW200" s="2356"/>
      <c r="BX200" s="2356"/>
      <c r="BY200" s="2356"/>
      <c r="CC200" s="2356"/>
      <c r="CD200" s="2356"/>
      <c r="CE200" s="77"/>
      <c r="CF200" s="486"/>
      <c r="CG200" s="85"/>
      <c r="CH200" s="87"/>
      <c r="CI200" s="130"/>
      <c r="CJ200" s="2356"/>
      <c r="CK200" s="2356"/>
      <c r="CN200" s="2356"/>
      <c r="CO200" s="2356"/>
      <c r="CP200" s="2356"/>
      <c r="CQ200" s="2356"/>
      <c r="CR200" s="2356"/>
      <c r="CS200" s="2356"/>
      <c r="CT200" s="2356"/>
      <c r="CU200" s="2356"/>
      <c r="CV200" s="2356"/>
      <c r="CW200" s="2356"/>
      <c r="CX200" s="2356"/>
      <c r="CY200" s="2356"/>
      <c r="CZ200" s="77"/>
      <c r="DA200" s="486"/>
      <c r="DB200" s="85"/>
      <c r="DC200" s="87"/>
      <c r="DD200" s="130"/>
      <c r="DE200" s="2356"/>
      <c r="DF200" s="2356"/>
      <c r="DG200" s="2356"/>
      <c r="DH200" s="2356"/>
      <c r="DI200" s="2356"/>
      <c r="DK200" s="2356"/>
      <c r="DL200" s="2356"/>
      <c r="DM200" s="2356"/>
      <c r="DN200" s="2356"/>
      <c r="DO200" s="2356"/>
      <c r="DP200" s="2356"/>
      <c r="DQ200" s="2356"/>
      <c r="DR200" s="2356"/>
      <c r="DS200" s="2356"/>
      <c r="DU200" s="77"/>
      <c r="DV200" s="486"/>
      <c r="DW200" s="85"/>
      <c r="DX200" s="87"/>
      <c r="DY200" s="130"/>
      <c r="DZ200" s="2356"/>
      <c r="EA200" s="2356"/>
      <c r="EB200" s="2356"/>
      <c r="EC200" s="2356"/>
      <c r="ED200" s="2356"/>
      <c r="EE200" s="2356"/>
      <c r="EI200" s="2356"/>
      <c r="EJ200" s="2356"/>
      <c r="EK200" s="2356"/>
      <c r="EL200" s="2356"/>
      <c r="EM200" s="2356"/>
      <c r="EN200" s="2356"/>
      <c r="EO200" s="2356"/>
      <c r="EP200" s="77"/>
      <c r="EQ200" s="486"/>
      <c r="ER200" s="85"/>
      <c r="ES200" s="87"/>
      <c r="ET200" s="130"/>
      <c r="EU200" s="2356"/>
      <c r="EV200" s="2356"/>
      <c r="EW200" s="2356"/>
      <c r="EX200" s="2356"/>
      <c r="EY200" s="2356"/>
      <c r="EZ200" s="77"/>
      <c r="FA200" s="486"/>
      <c r="FC200" s="930"/>
      <c r="FD200" s="930"/>
      <c r="FE200" s="930"/>
      <c r="FF200" s="930"/>
      <c r="FG200" s="930"/>
      <c r="FH200" s="930"/>
      <c r="FI200" s="930"/>
      <c r="FJ200" s="930"/>
      <c r="FK200" s="76"/>
      <c r="FL200" s="76"/>
    </row>
    <row r="201" spans="1:168" ht="15.75" customHeight="1">
      <c r="A201" s="88" t="s">
        <v>777</v>
      </c>
      <c r="B201" s="89" t="s">
        <v>23</v>
      </c>
      <c r="C201" s="131" t="s">
        <v>24</v>
      </c>
      <c r="D201" s="2356">
        <v>12141713</v>
      </c>
      <c r="E201" s="2356">
        <v>1223193</v>
      </c>
      <c r="F201" s="2356">
        <v>14878416</v>
      </c>
      <c r="G201" s="2356">
        <v>461933</v>
      </c>
      <c r="H201" s="2356">
        <v>104</v>
      </c>
      <c r="I201" s="2356">
        <v>22920</v>
      </c>
      <c r="J201" s="2356">
        <v>4377</v>
      </c>
      <c r="K201" s="2356">
        <v>120868</v>
      </c>
      <c r="L201" s="2356">
        <v>55858</v>
      </c>
      <c r="M201" s="2356">
        <v>65009</v>
      </c>
      <c r="N201" s="2356" t="s">
        <v>21</v>
      </c>
      <c r="O201" s="2356">
        <v>62776</v>
      </c>
      <c r="P201" s="2356">
        <v>121</v>
      </c>
      <c r="Q201" s="2356">
        <v>291730</v>
      </c>
      <c r="R201" s="2356" t="s">
        <v>21</v>
      </c>
      <c r="S201" s="2356">
        <v>1043</v>
      </c>
      <c r="T201" s="91" t="s">
        <v>25</v>
      </c>
      <c r="U201" s="632" t="s">
        <v>778</v>
      </c>
      <c r="V201" s="88" t="s">
        <v>777</v>
      </c>
      <c r="W201" s="89" t="s">
        <v>23</v>
      </c>
      <c r="X201" s="131" t="s">
        <v>24</v>
      </c>
      <c r="Y201" s="2356" t="s">
        <v>21</v>
      </c>
      <c r="Z201" s="2356">
        <v>405457</v>
      </c>
      <c r="AA201" s="2356">
        <v>1064968</v>
      </c>
      <c r="AB201" s="2356">
        <v>80415</v>
      </c>
      <c r="AC201" s="2356">
        <v>410458</v>
      </c>
      <c r="AD201" s="2356">
        <v>26369</v>
      </c>
      <c r="AE201" s="2356">
        <v>475</v>
      </c>
      <c r="AF201" s="2356">
        <v>5213</v>
      </c>
      <c r="AG201" s="2356">
        <v>5777</v>
      </c>
      <c r="AH201" s="2356" t="s">
        <v>21</v>
      </c>
      <c r="AI201" s="2356" t="s">
        <v>21</v>
      </c>
      <c r="AJ201" s="2356">
        <v>696889</v>
      </c>
      <c r="AK201" s="2356">
        <v>14685</v>
      </c>
      <c r="AL201" s="2356">
        <v>46787</v>
      </c>
      <c r="AM201" s="2356">
        <v>365</v>
      </c>
      <c r="AN201" s="2356">
        <v>259</v>
      </c>
      <c r="AO201" s="91" t="s">
        <v>25</v>
      </c>
      <c r="AP201" s="632" t="s">
        <v>778</v>
      </c>
      <c r="AQ201" s="88" t="s">
        <v>777</v>
      </c>
      <c r="AR201" s="89" t="s">
        <v>23</v>
      </c>
      <c r="AS201" s="131" t="s">
        <v>24</v>
      </c>
      <c r="AT201" s="2356">
        <v>2258</v>
      </c>
      <c r="AU201" s="2356">
        <v>11258</v>
      </c>
      <c r="AV201" s="2356">
        <v>12326</v>
      </c>
      <c r="AW201" s="2356">
        <v>1098350</v>
      </c>
      <c r="AX201" s="2356">
        <v>6714</v>
      </c>
      <c r="AY201" s="2356" t="s">
        <v>21</v>
      </c>
      <c r="AZ201" s="2356">
        <v>870226</v>
      </c>
      <c r="BA201" s="2356">
        <v>105112</v>
      </c>
      <c r="BB201" s="2356">
        <v>255336</v>
      </c>
      <c r="BC201" s="2356">
        <v>18244</v>
      </c>
      <c r="BD201" s="2356">
        <v>176</v>
      </c>
      <c r="BE201" s="2356">
        <v>238</v>
      </c>
      <c r="BF201" s="2356">
        <v>14493</v>
      </c>
      <c r="BG201" s="2356">
        <v>1182</v>
      </c>
      <c r="BH201" s="2356">
        <v>13311</v>
      </c>
      <c r="BI201" s="2356">
        <v>959</v>
      </c>
      <c r="BJ201" s="91" t="s">
        <v>25</v>
      </c>
      <c r="BK201" s="632" t="s">
        <v>778</v>
      </c>
      <c r="BL201" s="88" t="s">
        <v>777</v>
      </c>
      <c r="BM201" s="89" t="s">
        <v>23</v>
      </c>
      <c r="BN201" s="131" t="s">
        <v>24</v>
      </c>
      <c r="BO201" s="2356">
        <v>50015</v>
      </c>
      <c r="BP201" s="2356">
        <v>114084</v>
      </c>
      <c r="BQ201" s="2356">
        <v>862066</v>
      </c>
      <c r="BR201" s="2356">
        <v>52920</v>
      </c>
      <c r="BS201" s="2356">
        <v>713</v>
      </c>
      <c r="BT201" s="2356">
        <v>3261</v>
      </c>
      <c r="BU201" s="2356">
        <v>33888</v>
      </c>
      <c r="BV201" s="2356">
        <v>36955</v>
      </c>
      <c r="BW201" s="2356">
        <v>1501091</v>
      </c>
      <c r="BX201" s="2356">
        <v>5184</v>
      </c>
      <c r="BY201" s="2356">
        <v>1692</v>
      </c>
      <c r="BZ201" s="2356" t="s">
        <v>21</v>
      </c>
      <c r="CA201" s="2356">
        <v>3718382</v>
      </c>
      <c r="CB201" s="2356">
        <v>89162</v>
      </c>
      <c r="CC201" s="2356">
        <v>666599</v>
      </c>
      <c r="CD201" s="2356">
        <v>34687</v>
      </c>
      <c r="CE201" s="91" t="s">
        <v>25</v>
      </c>
      <c r="CF201" s="632" t="s">
        <v>778</v>
      </c>
      <c r="CG201" s="88" t="s">
        <v>777</v>
      </c>
      <c r="CH201" s="89" t="s">
        <v>23</v>
      </c>
      <c r="CI201" s="131" t="s">
        <v>24</v>
      </c>
      <c r="CJ201" s="2356">
        <v>471</v>
      </c>
      <c r="CK201" s="2356" t="s">
        <v>21</v>
      </c>
      <c r="CL201" s="2356" t="s">
        <v>21</v>
      </c>
      <c r="CM201" s="2356">
        <v>99</v>
      </c>
      <c r="CN201" s="2356">
        <v>122984</v>
      </c>
      <c r="CO201" s="2356">
        <v>41840</v>
      </c>
      <c r="CP201" s="2356">
        <v>32467</v>
      </c>
      <c r="CQ201" s="2356">
        <v>4789</v>
      </c>
      <c r="CR201" s="2356">
        <v>5932</v>
      </c>
      <c r="CS201" s="2356">
        <v>1542</v>
      </c>
      <c r="CT201" s="2356">
        <v>713</v>
      </c>
      <c r="CU201" s="2356">
        <v>2042</v>
      </c>
      <c r="CV201" s="2356">
        <v>24277</v>
      </c>
      <c r="CW201" s="2356">
        <v>26419</v>
      </c>
      <c r="CX201" s="2356">
        <v>192009</v>
      </c>
      <c r="CY201" s="2356" t="s">
        <v>21</v>
      </c>
      <c r="CZ201" s="91" t="s">
        <v>25</v>
      </c>
      <c r="DA201" s="632" t="s">
        <v>778</v>
      </c>
      <c r="DB201" s="88" t="s">
        <v>777</v>
      </c>
      <c r="DC201" s="89" t="s">
        <v>23</v>
      </c>
      <c r="DD201" s="131" t="s">
        <v>24</v>
      </c>
      <c r="DE201" s="2356">
        <v>22</v>
      </c>
      <c r="DF201" s="2356">
        <v>1579</v>
      </c>
      <c r="DG201" s="2356">
        <v>1567</v>
      </c>
      <c r="DH201" s="2356">
        <v>12</v>
      </c>
      <c r="DI201" s="2356">
        <v>1421</v>
      </c>
      <c r="DJ201" s="2356" t="s">
        <v>21</v>
      </c>
      <c r="DK201" s="2356">
        <v>3456</v>
      </c>
      <c r="DL201" s="2356" t="s">
        <v>21</v>
      </c>
      <c r="DM201" s="2356">
        <v>11</v>
      </c>
      <c r="DN201" s="2356">
        <v>556</v>
      </c>
      <c r="DO201" s="2356">
        <v>327</v>
      </c>
      <c r="DP201" s="2356">
        <v>2155</v>
      </c>
      <c r="DQ201" s="2356">
        <v>2361</v>
      </c>
      <c r="DR201" s="2356">
        <v>955</v>
      </c>
      <c r="DS201" s="2356" t="s">
        <v>21</v>
      </c>
      <c r="DT201" s="2356" t="s">
        <v>21</v>
      </c>
      <c r="DU201" s="91" t="s">
        <v>25</v>
      </c>
      <c r="DV201" s="632" t="s">
        <v>778</v>
      </c>
      <c r="DW201" s="88" t="s">
        <v>777</v>
      </c>
      <c r="DX201" s="89" t="s">
        <v>23</v>
      </c>
      <c r="DY201" s="131" t="s">
        <v>24</v>
      </c>
      <c r="DZ201" s="2356">
        <v>104</v>
      </c>
      <c r="EA201" s="2356">
        <v>6896</v>
      </c>
      <c r="EB201" s="2356">
        <v>3456</v>
      </c>
      <c r="EC201" s="2356">
        <v>23527</v>
      </c>
      <c r="ED201" s="2356">
        <v>16550</v>
      </c>
      <c r="EE201" s="2356">
        <v>6977</v>
      </c>
      <c r="EF201" s="2356" t="s">
        <v>21</v>
      </c>
      <c r="EG201" s="2356">
        <v>14375</v>
      </c>
      <c r="EH201" s="2356" t="s">
        <v>21</v>
      </c>
      <c r="EI201" s="2356">
        <v>613701</v>
      </c>
      <c r="EJ201" s="2356" t="s">
        <v>21</v>
      </c>
      <c r="EK201" s="2356">
        <v>171701</v>
      </c>
      <c r="EL201" s="2356">
        <v>20301</v>
      </c>
      <c r="EM201" s="2356">
        <v>157287</v>
      </c>
      <c r="EN201" s="2356">
        <v>2574994</v>
      </c>
      <c r="EO201" s="2356">
        <v>131851</v>
      </c>
      <c r="EP201" s="91" t="s">
        <v>25</v>
      </c>
      <c r="EQ201" s="632" t="s">
        <v>778</v>
      </c>
      <c r="ER201" s="88" t="s">
        <v>777</v>
      </c>
      <c r="ES201" s="89" t="s">
        <v>23</v>
      </c>
      <c r="ET201" s="131" t="s">
        <v>24</v>
      </c>
      <c r="EU201" s="2356">
        <v>5456</v>
      </c>
      <c r="EV201" s="2356">
        <v>5974</v>
      </c>
      <c r="EW201" s="2356">
        <v>42282</v>
      </c>
      <c r="EX201" s="2356">
        <v>300720</v>
      </c>
      <c r="EY201" s="2356">
        <v>56239</v>
      </c>
      <c r="EZ201" s="91" t="s">
        <v>25</v>
      </c>
      <c r="FA201" s="632" t="s">
        <v>778</v>
      </c>
      <c r="FC201" s="930"/>
      <c r="FD201" s="930"/>
      <c r="FE201" s="930"/>
      <c r="FF201" s="930"/>
      <c r="FG201" s="930"/>
      <c r="FH201" s="930"/>
      <c r="FI201" s="930"/>
      <c r="FJ201" s="930"/>
      <c r="FK201" s="74"/>
      <c r="FL201" s="74"/>
    </row>
    <row r="202" spans="1:168" ht="14.25" customHeight="1">
      <c r="A202" s="93" t="s">
        <v>26</v>
      </c>
      <c r="B202" s="94" t="s">
        <v>26</v>
      </c>
      <c r="C202" s="132" t="s">
        <v>571</v>
      </c>
      <c r="D202" s="2356">
        <v>12224832</v>
      </c>
      <c r="E202" s="2356">
        <v>1133306</v>
      </c>
      <c r="F202" s="2356">
        <v>14191160</v>
      </c>
      <c r="G202" s="2356">
        <v>447387</v>
      </c>
      <c r="H202" s="2356">
        <v>102</v>
      </c>
      <c r="I202" s="2356">
        <v>22621</v>
      </c>
      <c r="J202" s="2356">
        <v>4489</v>
      </c>
      <c r="K202" s="2356">
        <v>107336</v>
      </c>
      <c r="L202" s="2356">
        <v>48763</v>
      </c>
      <c r="M202" s="2356">
        <v>58574</v>
      </c>
      <c r="N202" s="2356" t="s">
        <v>21</v>
      </c>
      <c r="O202" s="2356">
        <v>66045</v>
      </c>
      <c r="P202" s="2356">
        <v>140</v>
      </c>
      <c r="Q202" s="2356">
        <v>286192</v>
      </c>
      <c r="R202" s="2356" t="s">
        <v>21</v>
      </c>
      <c r="S202" s="2356">
        <v>785</v>
      </c>
      <c r="T202" s="91" t="s">
        <v>27</v>
      </c>
      <c r="U202" s="632" t="s">
        <v>26</v>
      </c>
      <c r="V202" s="93" t="s">
        <v>26</v>
      </c>
      <c r="W202" s="94" t="s">
        <v>26</v>
      </c>
      <c r="X202" s="132" t="s">
        <v>571</v>
      </c>
      <c r="Y202" s="2356" t="s">
        <v>21</v>
      </c>
      <c r="Z202" s="2356">
        <v>331696</v>
      </c>
      <c r="AA202" s="2356">
        <v>1022466</v>
      </c>
      <c r="AB202" s="2356">
        <v>88319</v>
      </c>
      <c r="AC202" s="2356">
        <v>440497</v>
      </c>
      <c r="AD202" s="2356">
        <v>27117</v>
      </c>
      <c r="AE202" s="2356">
        <v>553</v>
      </c>
      <c r="AF202" s="2356">
        <v>4394</v>
      </c>
      <c r="AG202" s="2356">
        <v>4848</v>
      </c>
      <c r="AH202" s="2356" t="s">
        <v>21</v>
      </c>
      <c r="AI202" s="2356" t="s">
        <v>21</v>
      </c>
      <c r="AJ202" s="2356">
        <v>675551</v>
      </c>
      <c r="AK202" s="2356">
        <v>11740</v>
      </c>
      <c r="AL202" s="2356">
        <v>47943</v>
      </c>
      <c r="AM202" s="2356">
        <v>1023</v>
      </c>
      <c r="AN202" s="2356">
        <v>698</v>
      </c>
      <c r="AO202" s="91" t="s">
        <v>27</v>
      </c>
      <c r="AP202" s="632" t="s">
        <v>26</v>
      </c>
      <c r="AQ202" s="93" t="s">
        <v>26</v>
      </c>
      <c r="AR202" s="94" t="s">
        <v>26</v>
      </c>
      <c r="AS202" s="132" t="s">
        <v>571</v>
      </c>
      <c r="AT202" s="2356">
        <v>1838</v>
      </c>
      <c r="AU202" s="2356">
        <v>14075</v>
      </c>
      <c r="AV202" s="2356">
        <v>15411</v>
      </c>
      <c r="AW202" s="2356">
        <v>963604</v>
      </c>
      <c r="AX202" s="2356">
        <v>7200</v>
      </c>
      <c r="AY202" s="2356" t="s">
        <v>21</v>
      </c>
      <c r="AZ202" s="2356">
        <v>859702</v>
      </c>
      <c r="BA202" s="2356">
        <v>126214</v>
      </c>
      <c r="BB202" s="2356">
        <v>257766</v>
      </c>
      <c r="BC202" s="2356">
        <v>21933</v>
      </c>
      <c r="BD202" s="2356">
        <v>212</v>
      </c>
      <c r="BE202" s="2356">
        <v>224</v>
      </c>
      <c r="BF202" s="2356">
        <v>18089</v>
      </c>
      <c r="BG202" s="2356">
        <v>1249</v>
      </c>
      <c r="BH202" s="2356">
        <v>16840</v>
      </c>
      <c r="BI202" s="2356">
        <v>996</v>
      </c>
      <c r="BJ202" s="91" t="s">
        <v>27</v>
      </c>
      <c r="BK202" s="632" t="s">
        <v>26</v>
      </c>
      <c r="BL202" s="93" t="s">
        <v>26</v>
      </c>
      <c r="BM202" s="94" t="s">
        <v>26</v>
      </c>
      <c r="BN202" s="132" t="s">
        <v>571</v>
      </c>
      <c r="BO202" s="2356">
        <v>50102</v>
      </c>
      <c r="BP202" s="2356">
        <v>116931</v>
      </c>
      <c r="BQ202" s="2356">
        <v>865737</v>
      </c>
      <c r="BR202" s="2356">
        <v>51438</v>
      </c>
      <c r="BS202" s="2356">
        <v>713</v>
      </c>
      <c r="BT202" s="2356">
        <v>3035</v>
      </c>
      <c r="BU202" s="2356">
        <v>32273</v>
      </c>
      <c r="BV202" s="2356">
        <v>35151</v>
      </c>
      <c r="BW202" s="2356">
        <v>1417092</v>
      </c>
      <c r="BX202" s="2356">
        <v>4124</v>
      </c>
      <c r="BY202" s="2356">
        <v>2138</v>
      </c>
      <c r="BZ202" s="2356" t="s">
        <v>21</v>
      </c>
      <c r="CA202" s="2356">
        <v>3788874</v>
      </c>
      <c r="CB202" s="2356">
        <v>88190</v>
      </c>
      <c r="CC202" s="2356">
        <v>617530</v>
      </c>
      <c r="CD202" s="2356">
        <v>30206</v>
      </c>
      <c r="CE202" s="91" t="s">
        <v>27</v>
      </c>
      <c r="CF202" s="632" t="s">
        <v>26</v>
      </c>
      <c r="CG202" s="93" t="s">
        <v>26</v>
      </c>
      <c r="CH202" s="94" t="s">
        <v>26</v>
      </c>
      <c r="CI202" s="132" t="s">
        <v>571</v>
      </c>
      <c r="CJ202" s="2356">
        <v>427</v>
      </c>
      <c r="CK202" s="2356" t="s">
        <v>21</v>
      </c>
      <c r="CL202" s="2356" t="s">
        <v>21</v>
      </c>
      <c r="CM202" s="2356">
        <v>99</v>
      </c>
      <c r="CN202" s="2356">
        <v>117919</v>
      </c>
      <c r="CO202" s="2356">
        <v>37063</v>
      </c>
      <c r="CP202" s="2356">
        <v>30830</v>
      </c>
      <c r="CQ202" s="2356">
        <v>5120</v>
      </c>
      <c r="CR202" s="2356">
        <v>4714</v>
      </c>
      <c r="CS202" s="2356">
        <v>1430</v>
      </c>
      <c r="CT202" s="2356">
        <v>713</v>
      </c>
      <c r="CU202" s="2356">
        <v>2056</v>
      </c>
      <c r="CV202" s="2356">
        <v>23022</v>
      </c>
      <c r="CW202" s="2356">
        <v>25008</v>
      </c>
      <c r="CX202" s="2356">
        <v>196253</v>
      </c>
      <c r="CY202" s="2356" t="s">
        <v>21</v>
      </c>
      <c r="CZ202" s="91" t="s">
        <v>27</v>
      </c>
      <c r="DA202" s="632" t="s">
        <v>26</v>
      </c>
      <c r="DB202" s="93" t="s">
        <v>26</v>
      </c>
      <c r="DC202" s="94" t="s">
        <v>26</v>
      </c>
      <c r="DD202" s="132" t="s">
        <v>571</v>
      </c>
      <c r="DE202" s="2356">
        <v>23</v>
      </c>
      <c r="DF202" s="2356">
        <v>1415</v>
      </c>
      <c r="DG202" s="2356">
        <v>1403</v>
      </c>
      <c r="DH202" s="2356">
        <v>12</v>
      </c>
      <c r="DI202" s="2356">
        <v>1415</v>
      </c>
      <c r="DJ202" s="2356" t="s">
        <v>21</v>
      </c>
      <c r="DK202" s="2356">
        <v>3456</v>
      </c>
      <c r="DL202" s="2356" t="s">
        <v>21</v>
      </c>
      <c r="DM202" s="2356">
        <v>10</v>
      </c>
      <c r="DN202" s="2356">
        <v>563</v>
      </c>
      <c r="DO202" s="2356">
        <v>324</v>
      </c>
      <c r="DP202" s="2356">
        <v>2158</v>
      </c>
      <c r="DQ202" s="2356">
        <v>2366</v>
      </c>
      <c r="DR202" s="2356">
        <v>932</v>
      </c>
      <c r="DS202" s="2356" t="s">
        <v>21</v>
      </c>
      <c r="DT202" s="2356" t="s">
        <v>21</v>
      </c>
      <c r="DU202" s="91" t="s">
        <v>27</v>
      </c>
      <c r="DV202" s="632" t="s">
        <v>26</v>
      </c>
      <c r="DW202" s="93" t="s">
        <v>26</v>
      </c>
      <c r="DX202" s="94" t="s">
        <v>26</v>
      </c>
      <c r="DY202" s="132" t="s">
        <v>571</v>
      </c>
      <c r="DZ202" s="2356">
        <v>102</v>
      </c>
      <c r="EA202" s="2356">
        <v>6534</v>
      </c>
      <c r="EB202" s="2356">
        <v>3609</v>
      </c>
      <c r="EC202" s="2356">
        <v>15681</v>
      </c>
      <c r="ED202" s="2356">
        <v>12213</v>
      </c>
      <c r="EE202" s="2356">
        <v>3468</v>
      </c>
      <c r="EF202" s="2356" t="s">
        <v>21</v>
      </c>
      <c r="EG202" s="2356">
        <v>14953</v>
      </c>
      <c r="EH202" s="2356" t="s">
        <v>21</v>
      </c>
      <c r="EI202" s="2356">
        <v>577004</v>
      </c>
      <c r="EJ202" s="2356" t="s">
        <v>21</v>
      </c>
      <c r="EK202" s="2356">
        <v>129316</v>
      </c>
      <c r="EL202" s="2356">
        <v>15984</v>
      </c>
      <c r="EM202" s="2356">
        <v>159842</v>
      </c>
      <c r="EN202" s="2356">
        <v>2517072</v>
      </c>
      <c r="EO202" s="2356">
        <v>141419</v>
      </c>
      <c r="EP202" s="91" t="s">
        <v>27</v>
      </c>
      <c r="EQ202" s="632" t="s">
        <v>26</v>
      </c>
      <c r="ER202" s="93" t="s">
        <v>26</v>
      </c>
      <c r="ES202" s="94" t="s">
        <v>26</v>
      </c>
      <c r="ET202" s="132" t="s">
        <v>571</v>
      </c>
      <c r="EU202" s="2356">
        <v>6783</v>
      </c>
      <c r="EV202" s="2356">
        <v>7427</v>
      </c>
      <c r="EW202" s="2356">
        <v>44354</v>
      </c>
      <c r="EX202" s="2356">
        <v>297349</v>
      </c>
      <c r="EY202" s="2356">
        <v>42918</v>
      </c>
      <c r="EZ202" s="91" t="s">
        <v>27</v>
      </c>
      <c r="FA202" s="632" t="s">
        <v>26</v>
      </c>
      <c r="FC202" s="930"/>
      <c r="FD202" s="930"/>
      <c r="FE202" s="930"/>
      <c r="FF202" s="930"/>
      <c r="FG202" s="930"/>
      <c r="FH202" s="930"/>
      <c r="FI202" s="930"/>
      <c r="FJ202" s="930"/>
      <c r="FK202" s="996"/>
      <c r="FL202" s="996"/>
    </row>
    <row r="203" spans="1:168" ht="14.25" customHeight="1">
      <c r="A203" s="88" t="s">
        <v>26</v>
      </c>
      <c r="B203" s="89" t="s">
        <v>26</v>
      </c>
      <c r="C203" s="131" t="s">
        <v>572</v>
      </c>
      <c r="D203" s="2356">
        <v>12010862</v>
      </c>
      <c r="E203" s="2356">
        <v>1085020</v>
      </c>
      <c r="F203" s="2356">
        <v>14705258</v>
      </c>
      <c r="G203" s="2356">
        <v>395357</v>
      </c>
      <c r="H203" s="2356">
        <v>118</v>
      </c>
      <c r="I203" s="2356">
        <v>22181</v>
      </c>
      <c r="J203" s="2356">
        <v>4512</v>
      </c>
      <c r="K203" s="2356">
        <v>106445</v>
      </c>
      <c r="L203" s="2356">
        <v>45324</v>
      </c>
      <c r="M203" s="2356">
        <v>61121</v>
      </c>
      <c r="N203" s="2356" t="s">
        <v>21</v>
      </c>
      <c r="O203" s="2356">
        <v>65810</v>
      </c>
      <c r="P203" s="2356">
        <v>120</v>
      </c>
      <c r="Q203" s="2356">
        <v>220715</v>
      </c>
      <c r="R203" s="2356" t="s">
        <v>21</v>
      </c>
      <c r="S203" s="2356">
        <v>773</v>
      </c>
      <c r="T203" s="91" t="s">
        <v>28</v>
      </c>
      <c r="U203" s="632" t="s">
        <v>26</v>
      </c>
      <c r="V203" s="88" t="s">
        <v>26</v>
      </c>
      <c r="W203" s="89" t="s">
        <v>26</v>
      </c>
      <c r="X203" s="131" t="s">
        <v>572</v>
      </c>
      <c r="Y203" s="2356" t="s">
        <v>21</v>
      </c>
      <c r="Z203" s="2356">
        <v>296938</v>
      </c>
      <c r="AA203" s="2356">
        <v>1065837</v>
      </c>
      <c r="AB203" s="2356">
        <v>83689</v>
      </c>
      <c r="AC203" s="2356">
        <v>440685</v>
      </c>
      <c r="AD203" s="2356">
        <v>27320</v>
      </c>
      <c r="AE203" s="2356">
        <v>880</v>
      </c>
      <c r="AF203" s="2356">
        <v>5221</v>
      </c>
      <c r="AG203" s="2356">
        <v>5759</v>
      </c>
      <c r="AH203" s="2356" t="s">
        <v>21</v>
      </c>
      <c r="AI203" s="2356" t="s">
        <v>21</v>
      </c>
      <c r="AJ203" s="2356">
        <v>687147</v>
      </c>
      <c r="AK203" s="2356">
        <v>9217</v>
      </c>
      <c r="AL203" s="2356">
        <v>38288</v>
      </c>
      <c r="AM203" s="2356">
        <v>1115</v>
      </c>
      <c r="AN203" s="2356">
        <v>838</v>
      </c>
      <c r="AO203" s="91" t="s">
        <v>28</v>
      </c>
      <c r="AP203" s="632" t="s">
        <v>26</v>
      </c>
      <c r="AQ203" s="88" t="s">
        <v>26</v>
      </c>
      <c r="AR203" s="89" t="s">
        <v>26</v>
      </c>
      <c r="AS203" s="131" t="s">
        <v>572</v>
      </c>
      <c r="AT203" s="2356">
        <v>4455</v>
      </c>
      <c r="AU203" s="2356">
        <v>14434</v>
      </c>
      <c r="AV203" s="2356">
        <v>15804</v>
      </c>
      <c r="AW203" s="2356">
        <v>1088499</v>
      </c>
      <c r="AX203" s="2356">
        <v>7203</v>
      </c>
      <c r="AY203" s="2356" t="s">
        <v>21</v>
      </c>
      <c r="AZ203" s="2356">
        <v>860803</v>
      </c>
      <c r="BA203" s="2356">
        <v>190352</v>
      </c>
      <c r="BB203" s="2356">
        <v>218869</v>
      </c>
      <c r="BC203" s="2356">
        <v>21859</v>
      </c>
      <c r="BD203" s="2356">
        <v>298</v>
      </c>
      <c r="BE203" s="2356">
        <v>235</v>
      </c>
      <c r="BF203" s="2356">
        <v>18249</v>
      </c>
      <c r="BG203" s="2356">
        <v>1213</v>
      </c>
      <c r="BH203" s="2356">
        <v>17036</v>
      </c>
      <c r="BI203" s="2356">
        <v>745</v>
      </c>
      <c r="BJ203" s="91" t="s">
        <v>28</v>
      </c>
      <c r="BK203" s="632" t="s">
        <v>26</v>
      </c>
      <c r="BL203" s="88" t="s">
        <v>26</v>
      </c>
      <c r="BM203" s="89" t="s">
        <v>26</v>
      </c>
      <c r="BN203" s="131" t="s">
        <v>572</v>
      </c>
      <c r="BO203" s="2356">
        <v>46931</v>
      </c>
      <c r="BP203" s="2356">
        <v>118215</v>
      </c>
      <c r="BQ203" s="2356">
        <v>919290</v>
      </c>
      <c r="BR203" s="2356">
        <v>53148</v>
      </c>
      <c r="BS203" s="2356">
        <v>618</v>
      </c>
      <c r="BT203" s="2356">
        <v>3549</v>
      </c>
      <c r="BU203" s="2356">
        <v>32442</v>
      </c>
      <c r="BV203" s="2356">
        <v>35369</v>
      </c>
      <c r="BW203" s="2356">
        <v>1461006</v>
      </c>
      <c r="BX203" s="2356">
        <v>4219</v>
      </c>
      <c r="BY203" s="2356">
        <v>1334</v>
      </c>
      <c r="BZ203" s="2356" t="s">
        <v>21</v>
      </c>
      <c r="CA203" s="2356">
        <v>3563555</v>
      </c>
      <c r="CB203" s="2356">
        <v>81498</v>
      </c>
      <c r="CC203" s="2356">
        <v>656178</v>
      </c>
      <c r="CD203" s="2356">
        <v>31085</v>
      </c>
      <c r="CE203" s="91" t="s">
        <v>28</v>
      </c>
      <c r="CF203" s="632" t="s">
        <v>26</v>
      </c>
      <c r="CG203" s="88" t="s">
        <v>26</v>
      </c>
      <c r="CH203" s="89" t="s">
        <v>26</v>
      </c>
      <c r="CI203" s="131" t="s">
        <v>572</v>
      </c>
      <c r="CJ203" s="2356">
        <v>357</v>
      </c>
      <c r="CK203" s="2356" t="s">
        <v>21</v>
      </c>
      <c r="CL203" s="2356" t="s">
        <v>21</v>
      </c>
      <c r="CM203" s="2356">
        <v>99</v>
      </c>
      <c r="CN203" s="2356">
        <v>117862</v>
      </c>
      <c r="CO203" s="2356">
        <v>43713</v>
      </c>
      <c r="CP203" s="2356">
        <v>29129</v>
      </c>
      <c r="CQ203" s="2356">
        <v>5440</v>
      </c>
      <c r="CR203" s="2356">
        <v>6239</v>
      </c>
      <c r="CS203" s="2356">
        <v>1858</v>
      </c>
      <c r="CT203" s="2356">
        <v>618</v>
      </c>
      <c r="CU203" s="2356">
        <v>2063</v>
      </c>
      <c r="CV203" s="2356">
        <v>22581</v>
      </c>
      <c r="CW203" s="2356">
        <v>24558</v>
      </c>
      <c r="CX203" s="2356">
        <v>179906</v>
      </c>
      <c r="CY203" s="2356" t="s">
        <v>21</v>
      </c>
      <c r="CZ203" s="91" t="s">
        <v>28</v>
      </c>
      <c r="DA203" s="632" t="s">
        <v>26</v>
      </c>
      <c r="DB203" s="88" t="s">
        <v>26</v>
      </c>
      <c r="DC203" s="89" t="s">
        <v>26</v>
      </c>
      <c r="DD203" s="131" t="s">
        <v>572</v>
      </c>
      <c r="DE203" s="2356">
        <v>21</v>
      </c>
      <c r="DF203" s="2356">
        <v>1441</v>
      </c>
      <c r="DG203" s="2356">
        <v>1429</v>
      </c>
      <c r="DH203" s="2356">
        <v>12</v>
      </c>
      <c r="DI203" s="2356">
        <v>1425</v>
      </c>
      <c r="DJ203" s="2356" t="s">
        <v>21</v>
      </c>
      <c r="DK203" s="2356">
        <v>3145</v>
      </c>
      <c r="DL203" s="2356" t="s">
        <v>21</v>
      </c>
      <c r="DM203" s="2356">
        <v>7</v>
      </c>
      <c r="DN203" s="2356">
        <v>503</v>
      </c>
      <c r="DO203" s="2356">
        <v>302</v>
      </c>
      <c r="DP203" s="2356">
        <v>1958</v>
      </c>
      <c r="DQ203" s="2356">
        <v>2148</v>
      </c>
      <c r="DR203" s="2356">
        <v>861</v>
      </c>
      <c r="DS203" s="2356" t="s">
        <v>21</v>
      </c>
      <c r="DT203" s="2356" t="s">
        <v>21</v>
      </c>
      <c r="DU203" s="91" t="s">
        <v>28</v>
      </c>
      <c r="DV203" s="632" t="s">
        <v>26</v>
      </c>
      <c r="DW203" s="88" t="s">
        <v>26</v>
      </c>
      <c r="DX203" s="89" t="s">
        <v>26</v>
      </c>
      <c r="DY203" s="131" t="s">
        <v>572</v>
      </c>
      <c r="DZ203" s="2356">
        <v>118</v>
      </c>
      <c r="EA203" s="2356">
        <v>6390</v>
      </c>
      <c r="EB203" s="2356">
        <v>3609</v>
      </c>
      <c r="EC203" s="2356">
        <v>16006</v>
      </c>
      <c r="ED203" s="2356">
        <v>11995</v>
      </c>
      <c r="EE203" s="2356">
        <v>4011</v>
      </c>
      <c r="EF203" s="2356" t="s">
        <v>21</v>
      </c>
      <c r="EG203" s="2356">
        <v>14450</v>
      </c>
      <c r="EH203" s="2356" t="s">
        <v>21</v>
      </c>
      <c r="EI203" s="2356">
        <v>605925</v>
      </c>
      <c r="EJ203" s="2356">
        <v>11</v>
      </c>
      <c r="EK203" s="2356">
        <v>182253</v>
      </c>
      <c r="EL203" s="2356">
        <v>15048</v>
      </c>
      <c r="EM203" s="2356">
        <v>147784</v>
      </c>
      <c r="EN203" s="2356">
        <v>2507104</v>
      </c>
      <c r="EO203" s="2356">
        <v>135876</v>
      </c>
      <c r="EP203" s="91" t="s">
        <v>28</v>
      </c>
      <c r="EQ203" s="632" t="s">
        <v>26</v>
      </c>
      <c r="ER203" s="88" t="s">
        <v>26</v>
      </c>
      <c r="ES203" s="89" t="s">
        <v>26</v>
      </c>
      <c r="ET203" s="131" t="s">
        <v>572</v>
      </c>
      <c r="EU203" s="2356">
        <v>5991</v>
      </c>
      <c r="EV203" s="2356">
        <v>6559</v>
      </c>
      <c r="EW203" s="2356">
        <v>41879</v>
      </c>
      <c r="EX203" s="2356">
        <v>339011</v>
      </c>
      <c r="EY203" s="2356">
        <v>35197</v>
      </c>
      <c r="EZ203" s="91" t="s">
        <v>28</v>
      </c>
      <c r="FA203" s="632" t="s">
        <v>26</v>
      </c>
      <c r="FC203" s="930"/>
      <c r="FD203" s="930"/>
      <c r="FE203" s="930"/>
      <c r="FF203" s="930"/>
      <c r="FG203" s="930"/>
      <c r="FH203" s="930"/>
      <c r="FI203" s="930"/>
      <c r="FJ203" s="930"/>
      <c r="FK203" s="482"/>
      <c r="FL203" s="482"/>
    </row>
    <row r="204" spans="1:168" ht="14.25" customHeight="1">
      <c r="A204" s="88" t="s">
        <v>26</v>
      </c>
      <c r="B204" s="89" t="s">
        <v>26</v>
      </c>
      <c r="C204" s="131" t="s">
        <v>170</v>
      </c>
      <c r="D204" s="2356">
        <v>12128538</v>
      </c>
      <c r="E204" s="2356">
        <v>1157698</v>
      </c>
      <c r="F204" s="2356">
        <v>14541554</v>
      </c>
      <c r="G204" s="2356">
        <v>330722</v>
      </c>
      <c r="H204" s="2356">
        <v>105</v>
      </c>
      <c r="I204" s="2356">
        <v>22858</v>
      </c>
      <c r="J204" s="2356">
        <v>4551</v>
      </c>
      <c r="K204" s="2356">
        <v>104298</v>
      </c>
      <c r="L204" s="2356">
        <v>47473</v>
      </c>
      <c r="M204" s="2356">
        <v>56825</v>
      </c>
      <c r="N204" s="2356" t="s">
        <v>21</v>
      </c>
      <c r="O204" s="2356">
        <v>65595</v>
      </c>
      <c r="P204" s="2356">
        <v>140</v>
      </c>
      <c r="Q204" s="2356">
        <v>139498</v>
      </c>
      <c r="R204" s="2356" t="s">
        <v>21</v>
      </c>
      <c r="S204" s="2356">
        <v>950</v>
      </c>
      <c r="T204" s="91" t="s">
        <v>29</v>
      </c>
      <c r="U204" s="632" t="s">
        <v>26</v>
      </c>
      <c r="V204" s="88" t="s">
        <v>26</v>
      </c>
      <c r="W204" s="89" t="s">
        <v>26</v>
      </c>
      <c r="X204" s="131" t="s">
        <v>170</v>
      </c>
      <c r="Y204" s="2356" t="s">
        <v>21</v>
      </c>
      <c r="Z204" s="2356">
        <v>336987</v>
      </c>
      <c r="AA204" s="2356">
        <v>1045499</v>
      </c>
      <c r="AB204" s="2356">
        <v>89062</v>
      </c>
      <c r="AC204" s="2356">
        <v>452428</v>
      </c>
      <c r="AD204" s="2356">
        <v>28479</v>
      </c>
      <c r="AE204" s="2356">
        <v>1000</v>
      </c>
      <c r="AF204" s="2356">
        <v>5019</v>
      </c>
      <c r="AG204" s="2356">
        <v>5535</v>
      </c>
      <c r="AH204" s="2356" t="s">
        <v>21</v>
      </c>
      <c r="AI204" s="2356" t="s">
        <v>21</v>
      </c>
      <c r="AJ204" s="2356">
        <v>697874</v>
      </c>
      <c r="AK204" s="2356">
        <v>13304</v>
      </c>
      <c r="AL204" s="2356">
        <v>47861</v>
      </c>
      <c r="AM204" s="2356">
        <v>1491</v>
      </c>
      <c r="AN204" s="2356">
        <v>1096</v>
      </c>
      <c r="AO204" s="91" t="s">
        <v>29</v>
      </c>
      <c r="AP204" s="632" t="s">
        <v>26</v>
      </c>
      <c r="AQ204" s="88" t="s">
        <v>26</v>
      </c>
      <c r="AR204" s="89" t="s">
        <v>26</v>
      </c>
      <c r="AS204" s="131" t="s">
        <v>170</v>
      </c>
      <c r="AT204" s="2356">
        <v>3619</v>
      </c>
      <c r="AU204" s="2356">
        <v>14237</v>
      </c>
      <c r="AV204" s="2356">
        <v>15588</v>
      </c>
      <c r="AW204" s="2356">
        <v>1062503</v>
      </c>
      <c r="AX204" s="2356">
        <v>6339</v>
      </c>
      <c r="AY204" s="2356" t="s">
        <v>21</v>
      </c>
      <c r="AZ204" s="2356">
        <v>855277</v>
      </c>
      <c r="BA204" s="2356">
        <v>90050</v>
      </c>
      <c r="BB204" s="2356">
        <v>251262</v>
      </c>
      <c r="BC204" s="2356">
        <v>21120</v>
      </c>
      <c r="BD204" s="2356">
        <v>258</v>
      </c>
      <c r="BE204" s="2356">
        <v>217</v>
      </c>
      <c r="BF204" s="2356">
        <v>17227</v>
      </c>
      <c r="BG204" s="2356">
        <v>1224</v>
      </c>
      <c r="BH204" s="2356">
        <v>16003</v>
      </c>
      <c r="BI204" s="2356">
        <v>928</v>
      </c>
      <c r="BJ204" s="91" t="s">
        <v>29</v>
      </c>
      <c r="BK204" s="632" t="s">
        <v>26</v>
      </c>
      <c r="BL204" s="88" t="s">
        <v>26</v>
      </c>
      <c r="BM204" s="89" t="s">
        <v>26</v>
      </c>
      <c r="BN204" s="131" t="s">
        <v>170</v>
      </c>
      <c r="BO204" s="2356">
        <v>47570</v>
      </c>
      <c r="BP204" s="2356">
        <v>123560</v>
      </c>
      <c r="BQ204" s="2356">
        <v>899264</v>
      </c>
      <c r="BR204" s="2356">
        <v>50759</v>
      </c>
      <c r="BS204" s="2356">
        <v>724</v>
      </c>
      <c r="BT204" s="2356">
        <v>3857</v>
      </c>
      <c r="BU204" s="2356">
        <v>32720</v>
      </c>
      <c r="BV204" s="2356">
        <v>35667</v>
      </c>
      <c r="BW204" s="2356">
        <v>1474784</v>
      </c>
      <c r="BX204" s="2356">
        <v>4400</v>
      </c>
      <c r="BY204" s="2356">
        <v>1776</v>
      </c>
      <c r="BZ204" s="2356" t="s">
        <v>21</v>
      </c>
      <c r="CA204" s="2356">
        <v>3677122</v>
      </c>
      <c r="CB204" s="2356">
        <v>90471</v>
      </c>
      <c r="CC204" s="2356">
        <v>663999</v>
      </c>
      <c r="CD204" s="2356">
        <v>32293</v>
      </c>
      <c r="CE204" s="91" t="s">
        <v>29</v>
      </c>
      <c r="CF204" s="632" t="s">
        <v>26</v>
      </c>
      <c r="CG204" s="88" t="s">
        <v>26</v>
      </c>
      <c r="CH204" s="89" t="s">
        <v>26</v>
      </c>
      <c r="CI204" s="131" t="s">
        <v>170</v>
      </c>
      <c r="CJ204" s="2356">
        <v>420</v>
      </c>
      <c r="CK204" s="2356" t="s">
        <v>21</v>
      </c>
      <c r="CL204" s="2356" t="s">
        <v>21</v>
      </c>
      <c r="CM204" s="2356">
        <v>99</v>
      </c>
      <c r="CN204" s="2356">
        <v>120302</v>
      </c>
      <c r="CO204" s="2356">
        <v>43537</v>
      </c>
      <c r="CP204" s="2356">
        <v>29266</v>
      </c>
      <c r="CQ204" s="2356">
        <v>5396</v>
      </c>
      <c r="CR204" s="2356">
        <v>6688</v>
      </c>
      <c r="CS204" s="2356">
        <v>1713</v>
      </c>
      <c r="CT204" s="2356">
        <v>724</v>
      </c>
      <c r="CU204" s="2356">
        <v>2086</v>
      </c>
      <c r="CV204" s="2356">
        <v>23455</v>
      </c>
      <c r="CW204" s="2356">
        <v>25509</v>
      </c>
      <c r="CX204" s="2356">
        <v>187010</v>
      </c>
      <c r="CY204" s="2356" t="s">
        <v>21</v>
      </c>
      <c r="CZ204" s="91" t="s">
        <v>29</v>
      </c>
      <c r="DA204" s="632" t="s">
        <v>26</v>
      </c>
      <c r="DB204" s="88" t="s">
        <v>26</v>
      </c>
      <c r="DC204" s="89" t="s">
        <v>26</v>
      </c>
      <c r="DD204" s="131" t="s">
        <v>170</v>
      </c>
      <c r="DE204" s="2356">
        <v>24</v>
      </c>
      <c r="DF204" s="2356">
        <v>1675</v>
      </c>
      <c r="DG204" s="2356">
        <v>1663</v>
      </c>
      <c r="DH204" s="2356">
        <v>12</v>
      </c>
      <c r="DI204" s="2356">
        <v>1496</v>
      </c>
      <c r="DJ204" s="2356" t="s">
        <v>21</v>
      </c>
      <c r="DK204" s="2356">
        <v>3278</v>
      </c>
      <c r="DL204" s="2356" t="s">
        <v>21</v>
      </c>
      <c r="DM204" s="2356">
        <v>6</v>
      </c>
      <c r="DN204" s="2356">
        <v>510</v>
      </c>
      <c r="DO204" s="2356">
        <v>329</v>
      </c>
      <c r="DP204" s="2356">
        <v>2028</v>
      </c>
      <c r="DQ204" s="2356">
        <v>2226</v>
      </c>
      <c r="DR204" s="2356">
        <v>908</v>
      </c>
      <c r="DS204" s="2356" t="s">
        <v>21</v>
      </c>
      <c r="DT204" s="2356" t="s">
        <v>21</v>
      </c>
      <c r="DU204" s="91" t="s">
        <v>29</v>
      </c>
      <c r="DV204" s="632" t="s">
        <v>26</v>
      </c>
      <c r="DW204" s="88" t="s">
        <v>26</v>
      </c>
      <c r="DX204" s="89" t="s">
        <v>26</v>
      </c>
      <c r="DY204" s="131" t="s">
        <v>170</v>
      </c>
      <c r="DZ204" s="2356">
        <v>105</v>
      </c>
      <c r="EA204" s="2356">
        <v>6431</v>
      </c>
      <c r="EB204" s="2356">
        <v>3644</v>
      </c>
      <c r="EC204" s="2356">
        <v>17750</v>
      </c>
      <c r="ED204" s="2356">
        <v>13348</v>
      </c>
      <c r="EE204" s="2356">
        <v>4403</v>
      </c>
      <c r="EF204" s="2356" t="s">
        <v>21</v>
      </c>
      <c r="EG204" s="2356">
        <v>16368</v>
      </c>
      <c r="EH204" s="2356" t="s">
        <v>21</v>
      </c>
      <c r="EI204" s="2356">
        <v>591617</v>
      </c>
      <c r="EJ204" s="2356" t="s">
        <v>21</v>
      </c>
      <c r="EK204" s="2356">
        <v>142389</v>
      </c>
      <c r="EL204" s="2356">
        <v>14967</v>
      </c>
      <c r="EM204" s="2356">
        <v>166623</v>
      </c>
      <c r="EN204" s="2356">
        <v>2480117</v>
      </c>
      <c r="EO204" s="2356">
        <v>148270</v>
      </c>
      <c r="EP204" s="91" t="s">
        <v>29</v>
      </c>
      <c r="EQ204" s="632" t="s">
        <v>26</v>
      </c>
      <c r="ER204" s="88" t="s">
        <v>26</v>
      </c>
      <c r="ES204" s="89" t="s">
        <v>26</v>
      </c>
      <c r="ET204" s="131" t="s">
        <v>170</v>
      </c>
      <c r="EU204" s="2356">
        <v>6076</v>
      </c>
      <c r="EV204" s="2356">
        <v>6653</v>
      </c>
      <c r="EW204" s="2356">
        <v>40409</v>
      </c>
      <c r="EX204" s="2356">
        <v>342727</v>
      </c>
      <c r="EY204" s="2356">
        <v>44699</v>
      </c>
      <c r="EZ204" s="91" t="s">
        <v>29</v>
      </c>
      <c r="FA204" s="632" t="s">
        <v>26</v>
      </c>
      <c r="FC204" s="930"/>
      <c r="FD204" s="930"/>
      <c r="FE204" s="930"/>
      <c r="FF204" s="930"/>
      <c r="FG204" s="930"/>
      <c r="FH204" s="930"/>
      <c r="FI204" s="930"/>
      <c r="FJ204" s="930"/>
      <c r="FK204" s="482"/>
      <c r="FL204" s="482"/>
    </row>
    <row r="205" spans="1:168" ht="6.75" customHeight="1">
      <c r="A205" s="85"/>
      <c r="B205" s="87"/>
      <c r="C205" s="130"/>
      <c r="F205" s="2356"/>
      <c r="G205" s="2356"/>
      <c r="H205" s="2356"/>
      <c r="I205" s="2356"/>
      <c r="J205" s="2356"/>
      <c r="K205" s="2356"/>
      <c r="L205" s="2356"/>
      <c r="M205" s="2356"/>
      <c r="N205" s="2356"/>
      <c r="O205" s="2356"/>
      <c r="P205" s="2356"/>
      <c r="Q205" s="2356"/>
      <c r="T205" s="100"/>
      <c r="U205" s="490"/>
      <c r="V205" s="85"/>
      <c r="W205" s="87"/>
      <c r="X205" s="130"/>
      <c r="Y205" s="2356"/>
      <c r="Z205" s="2356"/>
      <c r="AA205" s="2356"/>
      <c r="AB205" s="2356"/>
      <c r="AC205" s="2356"/>
      <c r="AD205" s="2356"/>
      <c r="AE205" s="2356"/>
      <c r="AF205" s="2356"/>
      <c r="AG205" s="2356"/>
      <c r="AH205" s="2356"/>
      <c r="AI205" s="2356"/>
      <c r="AL205" s="2356"/>
      <c r="AM205" s="2356"/>
      <c r="AN205" s="2356"/>
      <c r="AO205" s="100"/>
      <c r="AP205" s="490"/>
      <c r="AQ205" s="85"/>
      <c r="AR205" s="87"/>
      <c r="AS205" s="130"/>
      <c r="AT205" s="2356"/>
      <c r="AU205" s="2356"/>
      <c r="AV205" s="2356"/>
      <c r="AW205" s="2356"/>
      <c r="AX205" s="2356"/>
      <c r="BB205" s="2356"/>
      <c r="BC205" s="2356"/>
      <c r="BD205" s="2356"/>
      <c r="BE205" s="2356"/>
      <c r="BF205" s="2356"/>
      <c r="BG205" s="2356"/>
      <c r="BH205" s="2356"/>
      <c r="BI205" s="2356"/>
      <c r="BJ205" s="100"/>
      <c r="BK205" s="490"/>
      <c r="BL205" s="85"/>
      <c r="BM205" s="87"/>
      <c r="BN205" s="130"/>
      <c r="BO205" s="2356"/>
      <c r="BP205" s="2356"/>
      <c r="BQ205" s="2356"/>
      <c r="BR205" s="2356"/>
      <c r="BS205" s="2356"/>
      <c r="BT205" s="2356"/>
      <c r="BU205" s="2356"/>
      <c r="BV205" s="2356"/>
      <c r="BW205" s="2356"/>
      <c r="BX205" s="2356"/>
      <c r="BY205" s="2356"/>
      <c r="CC205" s="2356"/>
      <c r="CD205" s="2356"/>
      <c r="CE205" s="100"/>
      <c r="CF205" s="490"/>
      <c r="CG205" s="85"/>
      <c r="CH205" s="87"/>
      <c r="CI205" s="130"/>
      <c r="CJ205" s="2356"/>
      <c r="CK205" s="2356"/>
      <c r="CN205" s="2356"/>
      <c r="CO205" s="2356"/>
      <c r="CP205" s="2356"/>
      <c r="CQ205" s="2356"/>
      <c r="CR205" s="2356"/>
      <c r="CS205" s="2356"/>
      <c r="CT205" s="2356"/>
      <c r="CU205" s="2356"/>
      <c r="CV205" s="2356"/>
      <c r="CW205" s="2356"/>
      <c r="CX205" s="2356"/>
      <c r="CY205" s="2356"/>
      <c r="CZ205" s="100"/>
      <c r="DA205" s="490"/>
      <c r="DB205" s="85"/>
      <c r="DC205" s="87"/>
      <c r="DD205" s="130"/>
      <c r="DE205" s="2356"/>
      <c r="DF205" s="2356"/>
      <c r="DG205" s="2356"/>
      <c r="DH205" s="2356"/>
      <c r="DI205" s="2356"/>
      <c r="DK205" s="2356"/>
      <c r="DL205" s="2356"/>
      <c r="DM205" s="2356"/>
      <c r="DN205" s="2356"/>
      <c r="DO205" s="2356"/>
      <c r="DP205" s="2356"/>
      <c r="DQ205" s="2356"/>
      <c r="DR205" s="2356"/>
      <c r="DS205" s="2356"/>
      <c r="DU205" s="100"/>
      <c r="DV205" s="490"/>
      <c r="DW205" s="85"/>
      <c r="DX205" s="87"/>
      <c r="DY205" s="130"/>
      <c r="DZ205" s="2356"/>
      <c r="EA205" s="2356"/>
      <c r="EB205" s="2356"/>
      <c r="EC205" s="2356"/>
      <c r="ED205" s="2356"/>
      <c r="EE205" s="2356"/>
      <c r="EI205" s="2356"/>
      <c r="EJ205" s="2356"/>
      <c r="EK205" s="2356"/>
      <c r="EL205" s="2356"/>
      <c r="EM205" s="2356"/>
      <c r="EN205" s="2356"/>
      <c r="EO205" s="2356"/>
      <c r="EP205" s="100"/>
      <c r="EQ205" s="490"/>
      <c r="ER205" s="85"/>
      <c r="ES205" s="87"/>
      <c r="ET205" s="130"/>
      <c r="EU205" s="2356"/>
      <c r="EV205" s="2356"/>
      <c r="EW205" s="2356"/>
      <c r="EX205" s="2356"/>
      <c r="EY205" s="2356"/>
      <c r="EZ205" s="100"/>
      <c r="FA205" s="490"/>
      <c r="FC205" s="930"/>
      <c r="FD205" s="930"/>
      <c r="FE205" s="930"/>
      <c r="FF205" s="930"/>
      <c r="FG205" s="930"/>
      <c r="FH205" s="930"/>
      <c r="FI205" s="930"/>
      <c r="FJ205" s="930"/>
      <c r="FK205" s="482"/>
      <c r="FL205" s="482"/>
    </row>
    <row r="206" spans="1:168" ht="15.75" customHeight="1">
      <c r="A206" s="88" t="s">
        <v>777</v>
      </c>
      <c r="B206" s="89" t="s">
        <v>23</v>
      </c>
      <c r="C206" s="136">
        <v>42005</v>
      </c>
      <c r="D206" s="82">
        <v>4068770</v>
      </c>
      <c r="E206" s="2356">
        <v>400397</v>
      </c>
      <c r="F206" s="2356">
        <v>5109706</v>
      </c>
      <c r="G206" s="2356">
        <v>156417</v>
      </c>
      <c r="H206" s="2356">
        <v>34</v>
      </c>
      <c r="I206" s="2356">
        <v>7336</v>
      </c>
      <c r="J206" s="2356">
        <v>1529</v>
      </c>
      <c r="K206" s="2356">
        <v>38843</v>
      </c>
      <c r="L206" s="2356">
        <v>19408</v>
      </c>
      <c r="M206" s="2356">
        <v>19436</v>
      </c>
      <c r="N206" s="2356" t="s">
        <v>21</v>
      </c>
      <c r="O206" s="2356">
        <v>20729</v>
      </c>
      <c r="P206" s="2356">
        <v>40</v>
      </c>
      <c r="Q206" s="2356">
        <v>103178</v>
      </c>
      <c r="R206" s="2356" t="s">
        <v>21</v>
      </c>
      <c r="S206" s="2356">
        <v>305</v>
      </c>
      <c r="T206" s="91" t="s">
        <v>30</v>
      </c>
      <c r="U206" s="632" t="s">
        <v>778</v>
      </c>
      <c r="V206" s="88" t="s">
        <v>777</v>
      </c>
      <c r="W206" s="89" t="s">
        <v>23</v>
      </c>
      <c r="X206" s="136">
        <v>42005</v>
      </c>
      <c r="Y206" s="82" t="s">
        <v>21</v>
      </c>
      <c r="Z206" s="2356">
        <v>147516</v>
      </c>
      <c r="AA206" s="2356">
        <v>376700</v>
      </c>
      <c r="AB206" s="2356">
        <v>29307</v>
      </c>
      <c r="AC206" s="2356">
        <v>146099</v>
      </c>
      <c r="AD206" s="2356">
        <v>10125</v>
      </c>
      <c r="AE206" s="2356">
        <v>188</v>
      </c>
      <c r="AF206" s="2356">
        <v>2334</v>
      </c>
      <c r="AG206" s="2356">
        <v>2591</v>
      </c>
      <c r="AH206" s="2356" t="s">
        <v>21</v>
      </c>
      <c r="AI206" s="2356" t="s">
        <v>21</v>
      </c>
      <c r="AJ206" s="2356">
        <v>242282</v>
      </c>
      <c r="AK206" s="2356">
        <v>4733</v>
      </c>
      <c r="AL206" s="2356">
        <v>15987</v>
      </c>
      <c r="AM206" s="2356">
        <v>105</v>
      </c>
      <c r="AN206" s="2356">
        <v>76</v>
      </c>
      <c r="AO206" s="91" t="s">
        <v>30</v>
      </c>
      <c r="AP206" s="632" t="s">
        <v>778</v>
      </c>
      <c r="AQ206" s="88" t="s">
        <v>777</v>
      </c>
      <c r="AR206" s="89" t="s">
        <v>23</v>
      </c>
      <c r="AS206" s="136">
        <v>42005</v>
      </c>
      <c r="AT206" s="82">
        <v>959</v>
      </c>
      <c r="AU206" s="2356">
        <v>3704</v>
      </c>
      <c r="AV206" s="2356">
        <v>4055</v>
      </c>
      <c r="AW206" s="2356">
        <v>391190</v>
      </c>
      <c r="AX206" s="2356">
        <v>2223</v>
      </c>
      <c r="AY206" s="2356" t="s">
        <v>21</v>
      </c>
      <c r="AZ206" s="2356">
        <v>294731</v>
      </c>
      <c r="BA206" s="2356">
        <v>54320</v>
      </c>
      <c r="BB206" s="2356">
        <v>87221</v>
      </c>
      <c r="BC206" s="2356">
        <v>4336</v>
      </c>
      <c r="BD206" s="2356">
        <v>65</v>
      </c>
      <c r="BE206" s="2356">
        <v>86</v>
      </c>
      <c r="BF206" s="2356">
        <v>3200</v>
      </c>
      <c r="BG206" s="2356">
        <v>360</v>
      </c>
      <c r="BH206" s="2356">
        <v>2839</v>
      </c>
      <c r="BI206" s="2356">
        <v>358</v>
      </c>
      <c r="BJ206" s="91" t="s">
        <v>30</v>
      </c>
      <c r="BK206" s="632" t="s">
        <v>778</v>
      </c>
      <c r="BL206" s="88" t="s">
        <v>777</v>
      </c>
      <c r="BM206" s="89" t="s">
        <v>23</v>
      </c>
      <c r="BN206" s="136">
        <v>42005</v>
      </c>
      <c r="BO206" s="82">
        <v>16968</v>
      </c>
      <c r="BP206" s="2356">
        <v>40040</v>
      </c>
      <c r="BQ206" s="2356">
        <v>294358</v>
      </c>
      <c r="BR206" s="2356">
        <v>17857</v>
      </c>
      <c r="BS206" s="2356">
        <v>243</v>
      </c>
      <c r="BT206" s="2356">
        <v>1222</v>
      </c>
      <c r="BU206" s="2356">
        <v>11249</v>
      </c>
      <c r="BV206" s="2356">
        <v>12267</v>
      </c>
      <c r="BW206" s="2356">
        <v>508476</v>
      </c>
      <c r="BX206" s="2356">
        <v>2288</v>
      </c>
      <c r="BY206" s="2356">
        <v>465</v>
      </c>
      <c r="BZ206" s="2356" t="s">
        <v>21</v>
      </c>
      <c r="CA206" s="2356">
        <v>1199076</v>
      </c>
      <c r="CB206" s="2356">
        <v>28680</v>
      </c>
      <c r="CC206" s="2356">
        <v>230215</v>
      </c>
      <c r="CD206" s="2356">
        <v>12061</v>
      </c>
      <c r="CE206" s="91" t="s">
        <v>30</v>
      </c>
      <c r="CF206" s="632" t="s">
        <v>778</v>
      </c>
      <c r="CG206" s="88" t="s">
        <v>777</v>
      </c>
      <c r="CH206" s="89" t="s">
        <v>23</v>
      </c>
      <c r="CI206" s="136">
        <v>42005</v>
      </c>
      <c r="CJ206" s="2356">
        <v>162</v>
      </c>
      <c r="CK206" s="2356" t="s">
        <v>21</v>
      </c>
      <c r="CL206" s="2356" t="s">
        <v>21</v>
      </c>
      <c r="CM206" s="2356">
        <v>33</v>
      </c>
      <c r="CN206" s="2356">
        <v>40185</v>
      </c>
      <c r="CO206" s="2356">
        <v>13816</v>
      </c>
      <c r="CP206" s="2356">
        <v>10524</v>
      </c>
      <c r="CQ206" s="2356">
        <v>1708</v>
      </c>
      <c r="CR206" s="2356">
        <v>2026</v>
      </c>
      <c r="CS206" s="2356">
        <v>537</v>
      </c>
      <c r="CT206" s="2356">
        <v>243</v>
      </c>
      <c r="CU206" s="2356">
        <v>714</v>
      </c>
      <c r="CV206" s="2356">
        <v>7995</v>
      </c>
      <c r="CW206" s="2356">
        <v>8699</v>
      </c>
      <c r="CX206" s="2356">
        <v>61251</v>
      </c>
      <c r="CY206" s="2356" t="s">
        <v>21</v>
      </c>
      <c r="CZ206" s="91" t="s">
        <v>30</v>
      </c>
      <c r="DA206" s="632" t="s">
        <v>778</v>
      </c>
      <c r="DB206" s="88" t="s">
        <v>777</v>
      </c>
      <c r="DC206" s="89" t="s">
        <v>23</v>
      </c>
      <c r="DD206" s="136">
        <v>42005</v>
      </c>
      <c r="DE206" s="2356">
        <v>6</v>
      </c>
      <c r="DF206" s="2356">
        <v>500</v>
      </c>
      <c r="DG206" s="2356">
        <v>496</v>
      </c>
      <c r="DH206" s="2356">
        <v>4</v>
      </c>
      <c r="DI206" s="2356">
        <v>437</v>
      </c>
      <c r="DJ206" s="2356" t="s">
        <v>21</v>
      </c>
      <c r="DK206" s="2356">
        <v>1091</v>
      </c>
      <c r="DL206" s="2356" t="s">
        <v>21</v>
      </c>
      <c r="DM206" s="2356">
        <v>3</v>
      </c>
      <c r="DN206" s="2356">
        <v>161</v>
      </c>
      <c r="DO206" s="2356">
        <v>110</v>
      </c>
      <c r="DP206" s="2356">
        <v>679</v>
      </c>
      <c r="DQ206" s="2356">
        <v>743</v>
      </c>
      <c r="DR206" s="2356">
        <v>308</v>
      </c>
      <c r="DS206" s="2356" t="s">
        <v>21</v>
      </c>
      <c r="DT206" s="2356" t="s">
        <v>21</v>
      </c>
      <c r="DU206" s="91" t="s">
        <v>30</v>
      </c>
      <c r="DV206" s="632" t="s">
        <v>778</v>
      </c>
      <c r="DW206" s="88" t="s">
        <v>777</v>
      </c>
      <c r="DX206" s="89" t="s">
        <v>23</v>
      </c>
      <c r="DY206" s="136">
        <v>42005</v>
      </c>
      <c r="DZ206" s="2356">
        <v>34</v>
      </c>
      <c r="EA206" s="2356">
        <v>2223</v>
      </c>
      <c r="EB206" s="2356">
        <v>1209</v>
      </c>
      <c r="EC206" s="2356">
        <v>7673</v>
      </c>
      <c r="ED206" s="2356">
        <v>5805</v>
      </c>
      <c r="EE206" s="2356">
        <v>1869</v>
      </c>
      <c r="EF206" s="2356" t="s">
        <v>21</v>
      </c>
      <c r="EG206" s="2356">
        <v>4703</v>
      </c>
      <c r="EH206" s="2356" t="s">
        <v>21</v>
      </c>
      <c r="EI206" s="2356">
        <v>207050</v>
      </c>
      <c r="EJ206" s="2356" t="s">
        <v>21</v>
      </c>
      <c r="EK206" s="2356">
        <v>55496</v>
      </c>
      <c r="EL206" s="2356">
        <v>10509</v>
      </c>
      <c r="EM206" s="2356">
        <v>54009</v>
      </c>
      <c r="EN206" s="2356">
        <v>862009</v>
      </c>
      <c r="EO206" s="2356">
        <v>44500</v>
      </c>
      <c r="EP206" s="91" t="s">
        <v>30</v>
      </c>
      <c r="EQ206" s="632" t="s">
        <v>778</v>
      </c>
      <c r="ER206" s="88" t="s">
        <v>777</v>
      </c>
      <c r="ES206" s="89" t="s">
        <v>23</v>
      </c>
      <c r="ET206" s="136">
        <v>42005</v>
      </c>
      <c r="EU206" s="2356">
        <v>1890</v>
      </c>
      <c r="EV206" s="2356">
        <v>2069</v>
      </c>
      <c r="EW206" s="2356">
        <v>13465</v>
      </c>
      <c r="EX206" s="2356">
        <v>102746</v>
      </c>
      <c r="EY206" s="2356">
        <v>19373</v>
      </c>
      <c r="EZ206" s="91" t="s">
        <v>30</v>
      </c>
      <c r="FA206" s="632" t="s">
        <v>778</v>
      </c>
      <c r="FC206" s="930"/>
      <c r="FD206" s="930"/>
      <c r="FE206" s="930"/>
      <c r="FF206" s="930"/>
      <c r="FG206" s="930"/>
      <c r="FH206" s="930"/>
      <c r="FI206" s="930"/>
      <c r="FJ206" s="930"/>
      <c r="FK206" s="1041"/>
      <c r="FL206" s="1041"/>
    </row>
    <row r="207" spans="1:168" ht="14.25" customHeight="1">
      <c r="A207" s="88" t="s">
        <v>26</v>
      </c>
      <c r="B207" s="89" t="s">
        <v>26</v>
      </c>
      <c r="C207" s="1194">
        <v>42036</v>
      </c>
      <c r="D207" s="82">
        <v>3891485</v>
      </c>
      <c r="E207" s="2356">
        <v>381777</v>
      </c>
      <c r="F207" s="2356">
        <v>4633816</v>
      </c>
      <c r="G207" s="2356">
        <v>146260</v>
      </c>
      <c r="H207" s="2356">
        <v>33</v>
      </c>
      <c r="I207" s="2356">
        <v>7308</v>
      </c>
      <c r="J207" s="2356">
        <v>1385</v>
      </c>
      <c r="K207" s="2356">
        <v>41696</v>
      </c>
      <c r="L207" s="2356">
        <v>19538</v>
      </c>
      <c r="M207" s="2356">
        <v>22158</v>
      </c>
      <c r="N207" s="2356" t="s">
        <v>21</v>
      </c>
      <c r="O207" s="2356">
        <v>19669</v>
      </c>
      <c r="P207" s="2356">
        <v>41</v>
      </c>
      <c r="Q207" s="2356">
        <v>87944</v>
      </c>
      <c r="R207" s="2356" t="s">
        <v>21</v>
      </c>
      <c r="S207" s="2356">
        <v>393</v>
      </c>
      <c r="T207" s="91" t="s">
        <v>31</v>
      </c>
      <c r="U207" s="632" t="s">
        <v>26</v>
      </c>
      <c r="V207" s="88" t="s">
        <v>26</v>
      </c>
      <c r="W207" s="89" t="s">
        <v>26</v>
      </c>
      <c r="X207" s="1194">
        <v>42036</v>
      </c>
      <c r="Y207" s="82" t="s">
        <v>21</v>
      </c>
      <c r="Z207" s="2356">
        <v>127935</v>
      </c>
      <c r="AA207" s="2356">
        <v>334358</v>
      </c>
      <c r="AB207" s="2356">
        <v>24171</v>
      </c>
      <c r="AC207" s="2356">
        <v>127062</v>
      </c>
      <c r="AD207" s="2356">
        <v>7797</v>
      </c>
      <c r="AE207" s="2356">
        <v>127</v>
      </c>
      <c r="AF207" s="2356">
        <v>1729</v>
      </c>
      <c r="AG207" s="2356">
        <v>1914</v>
      </c>
      <c r="AH207" s="2356" t="s">
        <v>21</v>
      </c>
      <c r="AI207" s="2356" t="s">
        <v>21</v>
      </c>
      <c r="AJ207" s="2356">
        <v>222985</v>
      </c>
      <c r="AK207" s="2356">
        <v>4715</v>
      </c>
      <c r="AL207" s="2356">
        <v>14556</v>
      </c>
      <c r="AM207" s="2356">
        <v>127</v>
      </c>
      <c r="AN207" s="2356">
        <v>95</v>
      </c>
      <c r="AO207" s="91" t="s">
        <v>31</v>
      </c>
      <c r="AP207" s="632" t="s">
        <v>26</v>
      </c>
      <c r="AQ207" s="88" t="s">
        <v>26</v>
      </c>
      <c r="AR207" s="89" t="s">
        <v>26</v>
      </c>
      <c r="AS207" s="1194">
        <v>42036</v>
      </c>
      <c r="AT207" s="82">
        <v>534</v>
      </c>
      <c r="AU207" s="2356">
        <v>3873</v>
      </c>
      <c r="AV207" s="2356">
        <v>4240</v>
      </c>
      <c r="AW207" s="2356">
        <v>332065</v>
      </c>
      <c r="AX207" s="2356">
        <v>1733</v>
      </c>
      <c r="AY207" s="2356" t="s">
        <v>21</v>
      </c>
      <c r="AZ207" s="2356">
        <v>279424</v>
      </c>
      <c r="BA207" s="2356">
        <v>30110</v>
      </c>
      <c r="BB207" s="2356">
        <v>79414</v>
      </c>
      <c r="BC207" s="2356">
        <v>6406</v>
      </c>
      <c r="BD207" s="2356">
        <v>51</v>
      </c>
      <c r="BE207" s="2356">
        <v>74</v>
      </c>
      <c r="BF207" s="2356">
        <v>5130</v>
      </c>
      <c r="BG207" s="2356">
        <v>419</v>
      </c>
      <c r="BH207" s="2356">
        <v>4711</v>
      </c>
      <c r="BI207" s="2356">
        <v>296</v>
      </c>
      <c r="BJ207" s="91" t="s">
        <v>31</v>
      </c>
      <c r="BK207" s="632" t="s">
        <v>26</v>
      </c>
      <c r="BL207" s="88" t="s">
        <v>26</v>
      </c>
      <c r="BM207" s="89" t="s">
        <v>26</v>
      </c>
      <c r="BN207" s="1194">
        <v>42036</v>
      </c>
      <c r="BO207" s="82">
        <v>15061</v>
      </c>
      <c r="BP207" s="2356">
        <v>34672</v>
      </c>
      <c r="BQ207" s="2356">
        <v>262174</v>
      </c>
      <c r="BR207" s="2356">
        <v>15078</v>
      </c>
      <c r="BS207" s="2356">
        <v>231</v>
      </c>
      <c r="BT207" s="2356">
        <v>968</v>
      </c>
      <c r="BU207" s="2356">
        <v>11028</v>
      </c>
      <c r="BV207" s="2356">
        <v>12022</v>
      </c>
      <c r="BW207" s="2356">
        <v>472852</v>
      </c>
      <c r="BX207" s="2356">
        <v>1516</v>
      </c>
      <c r="BY207" s="2356">
        <v>565</v>
      </c>
      <c r="BZ207" s="2356" t="s">
        <v>21</v>
      </c>
      <c r="CA207" s="2356">
        <v>1218505</v>
      </c>
      <c r="CB207" s="2356">
        <v>26284</v>
      </c>
      <c r="CC207" s="2356">
        <v>205416</v>
      </c>
      <c r="CD207" s="2356">
        <v>11302</v>
      </c>
      <c r="CE207" s="91" t="s">
        <v>31</v>
      </c>
      <c r="CF207" s="632" t="s">
        <v>26</v>
      </c>
      <c r="CG207" s="88" t="s">
        <v>26</v>
      </c>
      <c r="CH207" s="89" t="s">
        <v>26</v>
      </c>
      <c r="CI207" s="1194">
        <v>42036</v>
      </c>
      <c r="CJ207" s="2356">
        <v>153</v>
      </c>
      <c r="CK207" s="2356" t="s">
        <v>21</v>
      </c>
      <c r="CL207" s="2356" t="s">
        <v>21</v>
      </c>
      <c r="CM207" s="2356">
        <v>33</v>
      </c>
      <c r="CN207" s="2356">
        <v>39466</v>
      </c>
      <c r="CO207" s="2356">
        <v>13128</v>
      </c>
      <c r="CP207" s="2356">
        <v>10340</v>
      </c>
      <c r="CQ207" s="2356">
        <v>1512</v>
      </c>
      <c r="CR207" s="2356">
        <v>1448</v>
      </c>
      <c r="CS207" s="2356">
        <v>398</v>
      </c>
      <c r="CT207" s="2356">
        <v>231</v>
      </c>
      <c r="CU207" s="2356">
        <v>649</v>
      </c>
      <c r="CV207" s="2356">
        <v>7892</v>
      </c>
      <c r="CW207" s="2356">
        <v>8584</v>
      </c>
      <c r="CX207" s="2356">
        <v>62851</v>
      </c>
      <c r="CY207" s="2356" t="s">
        <v>21</v>
      </c>
      <c r="CZ207" s="91" t="s">
        <v>31</v>
      </c>
      <c r="DA207" s="632" t="s">
        <v>26</v>
      </c>
      <c r="DB207" s="88" t="s">
        <v>26</v>
      </c>
      <c r="DC207" s="89" t="s">
        <v>26</v>
      </c>
      <c r="DD207" s="1194">
        <v>42036</v>
      </c>
      <c r="DE207" s="2356">
        <v>8</v>
      </c>
      <c r="DF207" s="2356">
        <v>549</v>
      </c>
      <c r="DG207" s="2356">
        <v>545</v>
      </c>
      <c r="DH207" s="2356">
        <v>4</v>
      </c>
      <c r="DI207" s="2356">
        <v>478</v>
      </c>
      <c r="DJ207" s="2356" t="s">
        <v>21</v>
      </c>
      <c r="DK207" s="2356">
        <v>1138</v>
      </c>
      <c r="DL207" s="2356" t="s">
        <v>21</v>
      </c>
      <c r="DM207" s="2356">
        <v>4</v>
      </c>
      <c r="DN207" s="2356">
        <v>195</v>
      </c>
      <c r="DO207" s="2356">
        <v>106</v>
      </c>
      <c r="DP207" s="2356">
        <v>703</v>
      </c>
      <c r="DQ207" s="2356">
        <v>770</v>
      </c>
      <c r="DR207" s="2356">
        <v>329</v>
      </c>
      <c r="DS207" s="2356" t="s">
        <v>21</v>
      </c>
      <c r="DT207" s="2356" t="s">
        <v>21</v>
      </c>
      <c r="DU207" s="91" t="s">
        <v>31</v>
      </c>
      <c r="DV207" s="632" t="s">
        <v>26</v>
      </c>
      <c r="DW207" s="88" t="s">
        <v>26</v>
      </c>
      <c r="DX207" s="89" t="s">
        <v>26</v>
      </c>
      <c r="DY207" s="1194">
        <v>42036</v>
      </c>
      <c r="DZ207" s="2356">
        <v>33</v>
      </c>
      <c r="EA207" s="2356">
        <v>2211</v>
      </c>
      <c r="EB207" s="2356">
        <v>1088</v>
      </c>
      <c r="EC207" s="2356">
        <v>8547</v>
      </c>
      <c r="ED207" s="2356">
        <v>5979</v>
      </c>
      <c r="EE207" s="2356">
        <v>2568</v>
      </c>
      <c r="EF207" s="2356" t="s">
        <v>21</v>
      </c>
      <c r="EG207" s="2356">
        <v>4496</v>
      </c>
      <c r="EH207" s="2356" t="s">
        <v>21</v>
      </c>
      <c r="EI207" s="2356">
        <v>192672</v>
      </c>
      <c r="EJ207" s="2356" t="s">
        <v>21</v>
      </c>
      <c r="EK207" s="2356">
        <v>55825</v>
      </c>
      <c r="EL207" s="2356">
        <v>4775</v>
      </c>
      <c r="EM207" s="2356">
        <v>49251</v>
      </c>
      <c r="EN207" s="2356">
        <v>796547</v>
      </c>
      <c r="EO207" s="2356">
        <v>39101</v>
      </c>
      <c r="EP207" s="91" t="s">
        <v>31</v>
      </c>
      <c r="EQ207" s="632" t="s">
        <v>26</v>
      </c>
      <c r="ER207" s="88" t="s">
        <v>26</v>
      </c>
      <c r="ES207" s="89" t="s">
        <v>26</v>
      </c>
      <c r="ET207" s="1194">
        <v>42036</v>
      </c>
      <c r="EU207" s="2356">
        <v>1756</v>
      </c>
      <c r="EV207" s="2356">
        <v>1922</v>
      </c>
      <c r="EW207" s="2356">
        <v>13303</v>
      </c>
      <c r="EX207" s="2356">
        <v>95389</v>
      </c>
      <c r="EY207" s="2356">
        <v>18652</v>
      </c>
      <c r="EZ207" s="91" t="s">
        <v>31</v>
      </c>
      <c r="FA207" s="632" t="s">
        <v>26</v>
      </c>
      <c r="FC207" s="930"/>
      <c r="FD207" s="930"/>
      <c r="FE207" s="930"/>
      <c r="FF207" s="930"/>
      <c r="FG207" s="930"/>
      <c r="FH207" s="930"/>
      <c r="FI207" s="930"/>
      <c r="FJ207" s="930"/>
      <c r="FK207" s="482"/>
      <c r="FL207" s="482"/>
    </row>
    <row r="208" spans="1:168" ht="14.25" customHeight="1">
      <c r="A208" s="88" t="s">
        <v>26</v>
      </c>
      <c r="B208" s="89" t="s">
        <v>26</v>
      </c>
      <c r="C208" s="1194">
        <v>42064</v>
      </c>
      <c r="D208" s="82">
        <v>4181458</v>
      </c>
      <c r="E208" s="2356">
        <v>441019</v>
      </c>
      <c r="F208" s="2356">
        <v>5134894</v>
      </c>
      <c r="G208" s="2356">
        <v>159256</v>
      </c>
      <c r="H208" s="2356">
        <v>37</v>
      </c>
      <c r="I208" s="2356">
        <v>8276</v>
      </c>
      <c r="J208" s="2356">
        <v>1463</v>
      </c>
      <c r="K208" s="2356">
        <v>40329</v>
      </c>
      <c r="L208" s="2356">
        <v>16913</v>
      </c>
      <c r="M208" s="2356">
        <v>23416</v>
      </c>
      <c r="N208" s="2356" t="s">
        <v>21</v>
      </c>
      <c r="O208" s="2356">
        <v>22378</v>
      </c>
      <c r="P208" s="2356">
        <v>40</v>
      </c>
      <c r="Q208" s="2356">
        <v>100608</v>
      </c>
      <c r="R208" s="2356" t="s">
        <v>21</v>
      </c>
      <c r="S208" s="2356">
        <v>345</v>
      </c>
      <c r="T208" s="91" t="s">
        <v>32</v>
      </c>
      <c r="U208" s="632" t="s">
        <v>26</v>
      </c>
      <c r="V208" s="88" t="s">
        <v>26</v>
      </c>
      <c r="W208" s="89" t="s">
        <v>26</v>
      </c>
      <c r="X208" s="1194">
        <v>42064</v>
      </c>
      <c r="Y208" s="82" t="s">
        <v>21</v>
      </c>
      <c r="Z208" s="2356">
        <v>130006</v>
      </c>
      <c r="AA208" s="2356">
        <v>353910</v>
      </c>
      <c r="AB208" s="2356">
        <v>26937</v>
      </c>
      <c r="AC208" s="2356">
        <v>137297</v>
      </c>
      <c r="AD208" s="2356">
        <v>8448</v>
      </c>
      <c r="AE208" s="2356">
        <v>160</v>
      </c>
      <c r="AF208" s="2356">
        <v>1150</v>
      </c>
      <c r="AG208" s="2356">
        <v>1272</v>
      </c>
      <c r="AH208" s="2356" t="s">
        <v>21</v>
      </c>
      <c r="AI208" s="2356" t="s">
        <v>21</v>
      </c>
      <c r="AJ208" s="2356">
        <v>231622</v>
      </c>
      <c r="AK208" s="2356">
        <v>5237</v>
      </c>
      <c r="AL208" s="2356">
        <v>16244</v>
      </c>
      <c r="AM208" s="2356">
        <v>133</v>
      </c>
      <c r="AN208" s="2356">
        <v>88</v>
      </c>
      <c r="AO208" s="91" t="s">
        <v>32</v>
      </c>
      <c r="AP208" s="632" t="s">
        <v>26</v>
      </c>
      <c r="AQ208" s="88" t="s">
        <v>26</v>
      </c>
      <c r="AR208" s="89" t="s">
        <v>26</v>
      </c>
      <c r="AS208" s="1194">
        <v>42064</v>
      </c>
      <c r="AT208" s="82">
        <v>764</v>
      </c>
      <c r="AU208" s="2356">
        <v>3681</v>
      </c>
      <c r="AV208" s="2356">
        <v>4031</v>
      </c>
      <c r="AW208" s="2356">
        <v>375095</v>
      </c>
      <c r="AX208" s="2356">
        <v>2758</v>
      </c>
      <c r="AY208" s="2356" t="s">
        <v>21</v>
      </c>
      <c r="AZ208" s="2356">
        <v>296072</v>
      </c>
      <c r="BA208" s="2356">
        <v>20681</v>
      </c>
      <c r="BB208" s="2356">
        <v>88701</v>
      </c>
      <c r="BC208" s="2356">
        <v>7501</v>
      </c>
      <c r="BD208" s="2356">
        <v>60</v>
      </c>
      <c r="BE208" s="2356">
        <v>78</v>
      </c>
      <c r="BF208" s="2356">
        <v>6164</v>
      </c>
      <c r="BG208" s="2356">
        <v>403</v>
      </c>
      <c r="BH208" s="2356">
        <v>5761</v>
      </c>
      <c r="BI208" s="2356">
        <v>305</v>
      </c>
      <c r="BJ208" s="91" t="s">
        <v>32</v>
      </c>
      <c r="BK208" s="632" t="s">
        <v>26</v>
      </c>
      <c r="BL208" s="88" t="s">
        <v>26</v>
      </c>
      <c r="BM208" s="89" t="s">
        <v>26</v>
      </c>
      <c r="BN208" s="1194">
        <v>42064</v>
      </c>
      <c r="BO208" s="82">
        <v>17986</v>
      </c>
      <c r="BP208" s="2356">
        <v>39371</v>
      </c>
      <c r="BQ208" s="2356">
        <v>305534</v>
      </c>
      <c r="BR208" s="2356">
        <v>19986</v>
      </c>
      <c r="BS208" s="2356">
        <v>239</v>
      </c>
      <c r="BT208" s="2356">
        <v>1072</v>
      </c>
      <c r="BU208" s="2356">
        <v>11611</v>
      </c>
      <c r="BV208" s="2356">
        <v>12667</v>
      </c>
      <c r="BW208" s="2356">
        <v>519763</v>
      </c>
      <c r="BX208" s="2356">
        <v>1380</v>
      </c>
      <c r="BY208" s="2356">
        <v>662</v>
      </c>
      <c r="BZ208" s="2356" t="s">
        <v>21</v>
      </c>
      <c r="CA208" s="2356">
        <v>1300800</v>
      </c>
      <c r="CB208" s="2356">
        <v>34198</v>
      </c>
      <c r="CC208" s="2356">
        <v>230968</v>
      </c>
      <c r="CD208" s="2356">
        <v>11324</v>
      </c>
      <c r="CE208" s="91" t="s">
        <v>32</v>
      </c>
      <c r="CF208" s="632" t="s">
        <v>26</v>
      </c>
      <c r="CG208" s="88" t="s">
        <v>26</v>
      </c>
      <c r="CH208" s="89" t="s">
        <v>26</v>
      </c>
      <c r="CI208" s="1194">
        <v>42064</v>
      </c>
      <c r="CJ208" s="2356">
        <v>156</v>
      </c>
      <c r="CK208" s="2356" t="s">
        <v>21</v>
      </c>
      <c r="CL208" s="2356" t="s">
        <v>21</v>
      </c>
      <c r="CM208" s="2356">
        <v>33</v>
      </c>
      <c r="CN208" s="2356">
        <v>43333</v>
      </c>
      <c r="CO208" s="2356">
        <v>14896</v>
      </c>
      <c r="CP208" s="2356">
        <v>11603</v>
      </c>
      <c r="CQ208" s="2356">
        <v>1569</v>
      </c>
      <c r="CR208" s="2356">
        <v>2458</v>
      </c>
      <c r="CS208" s="2356">
        <v>608</v>
      </c>
      <c r="CT208" s="2356">
        <v>239</v>
      </c>
      <c r="CU208" s="2356">
        <v>679</v>
      </c>
      <c r="CV208" s="2356">
        <v>8391</v>
      </c>
      <c r="CW208" s="2356">
        <v>9135</v>
      </c>
      <c r="CX208" s="2356">
        <v>67907</v>
      </c>
      <c r="CY208" s="2356" t="s">
        <v>21</v>
      </c>
      <c r="CZ208" s="91" t="s">
        <v>32</v>
      </c>
      <c r="DA208" s="632" t="s">
        <v>26</v>
      </c>
      <c r="DB208" s="88" t="s">
        <v>26</v>
      </c>
      <c r="DC208" s="89" t="s">
        <v>26</v>
      </c>
      <c r="DD208" s="1194">
        <v>42064</v>
      </c>
      <c r="DE208" s="2356">
        <v>8</v>
      </c>
      <c r="DF208" s="2356">
        <v>529</v>
      </c>
      <c r="DG208" s="2356">
        <v>525</v>
      </c>
      <c r="DH208" s="2356">
        <v>4</v>
      </c>
      <c r="DI208" s="2356">
        <v>506</v>
      </c>
      <c r="DJ208" s="2356" t="s">
        <v>21</v>
      </c>
      <c r="DK208" s="2356">
        <v>1227</v>
      </c>
      <c r="DL208" s="2356" t="s">
        <v>21</v>
      </c>
      <c r="DM208" s="2356">
        <v>4</v>
      </c>
      <c r="DN208" s="2356">
        <v>200</v>
      </c>
      <c r="DO208" s="2356">
        <v>111</v>
      </c>
      <c r="DP208" s="2356">
        <v>773</v>
      </c>
      <c r="DQ208" s="2356">
        <v>847</v>
      </c>
      <c r="DR208" s="2356">
        <v>318</v>
      </c>
      <c r="DS208" s="2356" t="s">
        <v>21</v>
      </c>
      <c r="DT208" s="2356" t="s">
        <v>21</v>
      </c>
      <c r="DU208" s="91" t="s">
        <v>32</v>
      </c>
      <c r="DV208" s="632" t="s">
        <v>26</v>
      </c>
      <c r="DW208" s="88" t="s">
        <v>26</v>
      </c>
      <c r="DX208" s="89" t="s">
        <v>26</v>
      </c>
      <c r="DY208" s="1194">
        <v>42064</v>
      </c>
      <c r="DZ208" s="2356">
        <v>37</v>
      </c>
      <c r="EA208" s="2356">
        <v>2462</v>
      </c>
      <c r="EB208" s="2356">
        <v>1159</v>
      </c>
      <c r="EC208" s="2356">
        <v>7307</v>
      </c>
      <c r="ED208" s="2356">
        <v>4766</v>
      </c>
      <c r="EE208" s="2356">
        <v>2541</v>
      </c>
      <c r="EF208" s="2356" t="s">
        <v>21</v>
      </c>
      <c r="EG208" s="2356">
        <v>5176</v>
      </c>
      <c r="EH208" s="2356" t="s">
        <v>21</v>
      </c>
      <c r="EI208" s="2356">
        <v>213979</v>
      </c>
      <c r="EJ208" s="2356" t="s">
        <v>21</v>
      </c>
      <c r="EK208" s="2356">
        <v>60380</v>
      </c>
      <c r="EL208" s="2356">
        <v>5017</v>
      </c>
      <c r="EM208" s="2356">
        <v>54027</v>
      </c>
      <c r="EN208" s="2356">
        <v>916439</v>
      </c>
      <c r="EO208" s="2356">
        <v>48250</v>
      </c>
      <c r="EP208" s="91" t="s">
        <v>32</v>
      </c>
      <c r="EQ208" s="632" t="s">
        <v>26</v>
      </c>
      <c r="ER208" s="88" t="s">
        <v>26</v>
      </c>
      <c r="ES208" s="89" t="s">
        <v>26</v>
      </c>
      <c r="ET208" s="1194">
        <v>42064</v>
      </c>
      <c r="EU208" s="2356">
        <v>1811</v>
      </c>
      <c r="EV208" s="2356">
        <v>1982</v>
      </c>
      <c r="EW208" s="2356">
        <v>15514</v>
      </c>
      <c r="EX208" s="2356">
        <v>102586</v>
      </c>
      <c r="EY208" s="2356">
        <v>18213</v>
      </c>
      <c r="EZ208" s="91" t="s">
        <v>32</v>
      </c>
      <c r="FA208" s="632" t="s">
        <v>26</v>
      </c>
      <c r="FC208" s="930"/>
      <c r="FD208" s="930"/>
      <c r="FE208" s="930"/>
      <c r="FF208" s="930"/>
      <c r="FG208" s="930"/>
      <c r="FH208" s="930"/>
      <c r="FI208" s="930"/>
      <c r="FJ208" s="930"/>
      <c r="FK208" s="482"/>
      <c r="FL208" s="482"/>
    </row>
    <row r="209" spans="1:168" ht="14.25" customHeight="1">
      <c r="A209" s="88" t="s">
        <v>26</v>
      </c>
      <c r="B209" s="89" t="s">
        <v>26</v>
      </c>
      <c r="C209" s="1194">
        <v>42095</v>
      </c>
      <c r="D209" s="82">
        <v>4016561</v>
      </c>
      <c r="E209" s="2356">
        <v>387846</v>
      </c>
      <c r="F209" s="2356">
        <v>4624509</v>
      </c>
      <c r="G209" s="2356">
        <v>147487</v>
      </c>
      <c r="H209" s="2356">
        <v>35</v>
      </c>
      <c r="I209" s="2356">
        <v>7453</v>
      </c>
      <c r="J209" s="2356">
        <v>1540</v>
      </c>
      <c r="K209" s="2356">
        <v>36901</v>
      </c>
      <c r="L209" s="2356">
        <v>16713</v>
      </c>
      <c r="M209" s="2356">
        <v>20188</v>
      </c>
      <c r="N209" s="2356" t="s">
        <v>21</v>
      </c>
      <c r="O209" s="2356">
        <v>22427</v>
      </c>
      <c r="P209" s="2356">
        <v>40</v>
      </c>
      <c r="Q209" s="2356">
        <v>91019</v>
      </c>
      <c r="R209" s="2356" t="s">
        <v>21</v>
      </c>
      <c r="S209" s="2356">
        <v>325</v>
      </c>
      <c r="T209" s="91" t="s">
        <v>33</v>
      </c>
      <c r="U209" s="632" t="s">
        <v>26</v>
      </c>
      <c r="V209" s="88" t="s">
        <v>26</v>
      </c>
      <c r="W209" s="89" t="s">
        <v>26</v>
      </c>
      <c r="X209" s="1194">
        <v>42095</v>
      </c>
      <c r="Y209" s="82" t="s">
        <v>21</v>
      </c>
      <c r="Z209" s="2356">
        <v>104035</v>
      </c>
      <c r="AA209" s="2356">
        <v>336947</v>
      </c>
      <c r="AB209" s="2356">
        <v>29835</v>
      </c>
      <c r="AC209" s="2356">
        <v>141139</v>
      </c>
      <c r="AD209" s="2356">
        <v>8909</v>
      </c>
      <c r="AE209" s="2356">
        <v>113</v>
      </c>
      <c r="AF209" s="2356">
        <v>1524</v>
      </c>
      <c r="AG209" s="2356">
        <v>1683</v>
      </c>
      <c r="AH209" s="2356" t="s">
        <v>21</v>
      </c>
      <c r="AI209" s="2356" t="s">
        <v>21</v>
      </c>
      <c r="AJ209" s="2356">
        <v>220307</v>
      </c>
      <c r="AK209" s="2356">
        <v>3879</v>
      </c>
      <c r="AL209" s="2356">
        <v>14843</v>
      </c>
      <c r="AM209" s="2356">
        <v>279</v>
      </c>
      <c r="AN209" s="2356">
        <v>148</v>
      </c>
      <c r="AO209" s="91" t="s">
        <v>33</v>
      </c>
      <c r="AP209" s="632" t="s">
        <v>26</v>
      </c>
      <c r="AQ209" s="88" t="s">
        <v>26</v>
      </c>
      <c r="AR209" s="89" t="s">
        <v>26</v>
      </c>
      <c r="AS209" s="1194">
        <v>42095</v>
      </c>
      <c r="AT209" s="82">
        <v>411</v>
      </c>
      <c r="AU209" s="2356">
        <v>4343</v>
      </c>
      <c r="AV209" s="2356">
        <v>4755</v>
      </c>
      <c r="AW209" s="2356">
        <v>307396</v>
      </c>
      <c r="AX209" s="2356">
        <v>2619</v>
      </c>
      <c r="AY209" s="2356" t="s">
        <v>21</v>
      </c>
      <c r="AZ209" s="2356">
        <v>274706</v>
      </c>
      <c r="BA209" s="2356">
        <v>61729</v>
      </c>
      <c r="BB209" s="2356">
        <v>84226</v>
      </c>
      <c r="BC209" s="2356">
        <v>7332</v>
      </c>
      <c r="BD209" s="2356">
        <v>69</v>
      </c>
      <c r="BE209" s="2356">
        <v>70</v>
      </c>
      <c r="BF209" s="2356">
        <v>5971</v>
      </c>
      <c r="BG209" s="2356">
        <v>468</v>
      </c>
      <c r="BH209" s="2356">
        <v>5503</v>
      </c>
      <c r="BI209" s="2356">
        <v>353</v>
      </c>
      <c r="BJ209" s="91" t="s">
        <v>33</v>
      </c>
      <c r="BK209" s="632" t="s">
        <v>26</v>
      </c>
      <c r="BL209" s="88" t="s">
        <v>26</v>
      </c>
      <c r="BM209" s="89" t="s">
        <v>26</v>
      </c>
      <c r="BN209" s="1194">
        <v>42095</v>
      </c>
      <c r="BO209" s="82">
        <v>15210</v>
      </c>
      <c r="BP209" s="2356">
        <v>40227</v>
      </c>
      <c r="BQ209" s="2356">
        <v>282046</v>
      </c>
      <c r="BR209" s="2356">
        <v>17731</v>
      </c>
      <c r="BS209" s="2356">
        <v>239</v>
      </c>
      <c r="BT209" s="2356">
        <v>993</v>
      </c>
      <c r="BU209" s="2356">
        <v>10545</v>
      </c>
      <c r="BV209" s="2356">
        <v>11486</v>
      </c>
      <c r="BW209" s="2356">
        <v>462880</v>
      </c>
      <c r="BX209" s="2356">
        <v>1342</v>
      </c>
      <c r="BY209" s="2356">
        <v>701</v>
      </c>
      <c r="BZ209" s="2356" t="s">
        <v>21</v>
      </c>
      <c r="CA209" s="2356">
        <v>1237153</v>
      </c>
      <c r="CB209" s="2356">
        <v>31195</v>
      </c>
      <c r="CC209" s="2356">
        <v>206085</v>
      </c>
      <c r="CD209" s="2356">
        <v>9725</v>
      </c>
      <c r="CE209" s="91" t="s">
        <v>33</v>
      </c>
      <c r="CF209" s="632" t="s">
        <v>26</v>
      </c>
      <c r="CG209" s="88" t="s">
        <v>26</v>
      </c>
      <c r="CH209" s="89" t="s">
        <v>26</v>
      </c>
      <c r="CI209" s="1194">
        <v>42095</v>
      </c>
      <c r="CJ209" s="2356">
        <v>141</v>
      </c>
      <c r="CK209" s="2356" t="s">
        <v>21</v>
      </c>
      <c r="CL209" s="2356" t="s">
        <v>21</v>
      </c>
      <c r="CM209" s="2356">
        <v>33</v>
      </c>
      <c r="CN209" s="2356">
        <v>40002</v>
      </c>
      <c r="CO209" s="2356">
        <v>14141</v>
      </c>
      <c r="CP209" s="2356">
        <v>10300</v>
      </c>
      <c r="CQ209" s="2356">
        <v>1665</v>
      </c>
      <c r="CR209" s="2356">
        <v>1463</v>
      </c>
      <c r="CS209" s="2356">
        <v>473</v>
      </c>
      <c r="CT209" s="2356">
        <v>239</v>
      </c>
      <c r="CU209" s="2356">
        <v>693</v>
      </c>
      <c r="CV209" s="2356">
        <v>7511</v>
      </c>
      <c r="CW209" s="2356">
        <v>8161</v>
      </c>
      <c r="CX209" s="2356">
        <v>63779</v>
      </c>
      <c r="CY209" s="2356" t="s">
        <v>21</v>
      </c>
      <c r="CZ209" s="91" t="s">
        <v>33</v>
      </c>
      <c r="DA209" s="632" t="s">
        <v>26</v>
      </c>
      <c r="DB209" s="88" t="s">
        <v>26</v>
      </c>
      <c r="DC209" s="89" t="s">
        <v>26</v>
      </c>
      <c r="DD209" s="1194">
        <v>42095</v>
      </c>
      <c r="DE209" s="2356">
        <v>9</v>
      </c>
      <c r="DF209" s="2356">
        <v>474</v>
      </c>
      <c r="DG209" s="2356">
        <v>470</v>
      </c>
      <c r="DH209" s="2356">
        <v>4</v>
      </c>
      <c r="DI209" s="2356">
        <v>501</v>
      </c>
      <c r="DJ209" s="2356" t="s">
        <v>21</v>
      </c>
      <c r="DK209" s="2356">
        <v>1189</v>
      </c>
      <c r="DL209" s="2356" t="s">
        <v>21</v>
      </c>
      <c r="DM209" s="2356">
        <v>4</v>
      </c>
      <c r="DN209" s="2356">
        <v>187</v>
      </c>
      <c r="DO209" s="2356">
        <v>111</v>
      </c>
      <c r="DP209" s="2356">
        <v>744</v>
      </c>
      <c r="DQ209" s="2356">
        <v>815</v>
      </c>
      <c r="DR209" s="2356">
        <v>332</v>
      </c>
      <c r="DS209" s="2356" t="s">
        <v>21</v>
      </c>
      <c r="DT209" s="2356" t="s">
        <v>21</v>
      </c>
      <c r="DU209" s="91" t="s">
        <v>33</v>
      </c>
      <c r="DV209" s="632" t="s">
        <v>26</v>
      </c>
      <c r="DW209" s="88" t="s">
        <v>26</v>
      </c>
      <c r="DX209" s="89" t="s">
        <v>26</v>
      </c>
      <c r="DY209" s="1194">
        <v>42095</v>
      </c>
      <c r="DZ209" s="2356">
        <v>35</v>
      </c>
      <c r="EA209" s="2356">
        <v>1975</v>
      </c>
      <c r="EB209" s="2356">
        <v>1247</v>
      </c>
      <c r="EC209" s="2356">
        <v>5499</v>
      </c>
      <c r="ED209" s="2356">
        <v>4352</v>
      </c>
      <c r="EE209" s="2356">
        <v>1147</v>
      </c>
      <c r="EF209" s="2356" t="s">
        <v>21</v>
      </c>
      <c r="EG209" s="2356">
        <v>5139</v>
      </c>
      <c r="EH209" s="2356" t="s">
        <v>21</v>
      </c>
      <c r="EI209" s="2356">
        <v>184891</v>
      </c>
      <c r="EJ209" s="2356" t="s">
        <v>21</v>
      </c>
      <c r="EK209" s="2356">
        <v>40510</v>
      </c>
      <c r="EL209" s="2356">
        <v>5087</v>
      </c>
      <c r="EM209" s="2356">
        <v>56507</v>
      </c>
      <c r="EN209" s="2356">
        <v>784682</v>
      </c>
      <c r="EO209" s="2356">
        <v>44504</v>
      </c>
      <c r="EP209" s="91" t="s">
        <v>33</v>
      </c>
      <c r="EQ209" s="632" t="s">
        <v>26</v>
      </c>
      <c r="ER209" s="88" t="s">
        <v>26</v>
      </c>
      <c r="ES209" s="89" t="s">
        <v>26</v>
      </c>
      <c r="ET209" s="1194">
        <v>42095</v>
      </c>
      <c r="EU209" s="2356">
        <v>1963</v>
      </c>
      <c r="EV209" s="2356">
        <v>2150</v>
      </c>
      <c r="EW209" s="2356">
        <v>14703</v>
      </c>
      <c r="EX209" s="2356">
        <v>99029</v>
      </c>
      <c r="EY209" s="2356">
        <v>16146</v>
      </c>
      <c r="EZ209" s="91" t="s">
        <v>33</v>
      </c>
      <c r="FA209" s="632" t="s">
        <v>26</v>
      </c>
      <c r="FC209" s="930"/>
      <c r="FD209" s="930"/>
      <c r="FE209" s="930"/>
      <c r="FF209" s="930"/>
      <c r="FG209" s="930"/>
      <c r="FH209" s="930"/>
      <c r="FI209" s="930"/>
      <c r="FJ209" s="930"/>
      <c r="FK209" s="482"/>
      <c r="FL209" s="482"/>
    </row>
    <row r="210" spans="1:168" ht="14.25" customHeight="1">
      <c r="A210" s="88" t="s">
        <v>26</v>
      </c>
      <c r="B210" s="89" t="s">
        <v>26</v>
      </c>
      <c r="C210" s="1194">
        <v>42125</v>
      </c>
      <c r="D210" s="82">
        <v>4159230</v>
      </c>
      <c r="E210" s="2356">
        <v>383993</v>
      </c>
      <c r="F210" s="2356">
        <v>4861080</v>
      </c>
      <c r="G210" s="2356">
        <v>145063</v>
      </c>
      <c r="H210" s="2356">
        <v>30</v>
      </c>
      <c r="I210" s="2356">
        <v>7260</v>
      </c>
      <c r="J210" s="2356">
        <v>1450</v>
      </c>
      <c r="K210" s="2356">
        <v>33222</v>
      </c>
      <c r="L210" s="2356">
        <v>15119</v>
      </c>
      <c r="M210" s="2356">
        <v>18103</v>
      </c>
      <c r="N210" s="2356" t="s">
        <v>21</v>
      </c>
      <c r="O210" s="2356">
        <v>21757</v>
      </c>
      <c r="P210" s="2356">
        <v>40</v>
      </c>
      <c r="Q210" s="2356">
        <v>94461</v>
      </c>
      <c r="R210" s="2356" t="s">
        <v>21</v>
      </c>
      <c r="S210" s="2356">
        <v>266</v>
      </c>
      <c r="T210" s="91" t="s">
        <v>34</v>
      </c>
      <c r="U210" s="632" t="s">
        <v>26</v>
      </c>
      <c r="V210" s="88" t="s">
        <v>26</v>
      </c>
      <c r="W210" s="89" t="s">
        <v>26</v>
      </c>
      <c r="X210" s="1194">
        <v>42125</v>
      </c>
      <c r="Y210" s="82" t="s">
        <v>21</v>
      </c>
      <c r="Z210" s="2356">
        <v>122089</v>
      </c>
      <c r="AA210" s="2356">
        <v>351079</v>
      </c>
      <c r="AB210" s="2356">
        <v>31318</v>
      </c>
      <c r="AC210" s="2356">
        <v>156770</v>
      </c>
      <c r="AD210" s="2356">
        <v>9801</v>
      </c>
      <c r="AE210" s="2356">
        <v>212</v>
      </c>
      <c r="AF210" s="2356">
        <v>1408</v>
      </c>
      <c r="AG210" s="2356">
        <v>1557</v>
      </c>
      <c r="AH210" s="2356" t="s">
        <v>21</v>
      </c>
      <c r="AI210" s="2356" t="s">
        <v>21</v>
      </c>
      <c r="AJ210" s="2356">
        <v>236837</v>
      </c>
      <c r="AK210" s="2356">
        <v>3930</v>
      </c>
      <c r="AL210" s="2356">
        <v>16362</v>
      </c>
      <c r="AM210" s="2356">
        <v>378</v>
      </c>
      <c r="AN210" s="2356">
        <v>291</v>
      </c>
      <c r="AO210" s="91" t="s">
        <v>34</v>
      </c>
      <c r="AP210" s="632" t="s">
        <v>26</v>
      </c>
      <c r="AQ210" s="88" t="s">
        <v>26</v>
      </c>
      <c r="AR210" s="89" t="s">
        <v>26</v>
      </c>
      <c r="AS210" s="1194">
        <v>42125</v>
      </c>
      <c r="AT210" s="82">
        <v>436</v>
      </c>
      <c r="AU210" s="2356">
        <v>4670</v>
      </c>
      <c r="AV210" s="2356">
        <v>5113</v>
      </c>
      <c r="AW210" s="2356">
        <v>325401</v>
      </c>
      <c r="AX210" s="2356">
        <v>2362</v>
      </c>
      <c r="AY210" s="2356" t="s">
        <v>21</v>
      </c>
      <c r="AZ210" s="2356">
        <v>301180</v>
      </c>
      <c r="BA210" s="2356">
        <v>40665</v>
      </c>
      <c r="BB210" s="2356">
        <v>85662</v>
      </c>
      <c r="BC210" s="2356">
        <v>6822</v>
      </c>
      <c r="BD210" s="2356">
        <v>77</v>
      </c>
      <c r="BE210" s="2356">
        <v>86</v>
      </c>
      <c r="BF210" s="2356">
        <v>5572</v>
      </c>
      <c r="BG210" s="2356">
        <v>407</v>
      </c>
      <c r="BH210" s="2356">
        <v>5165</v>
      </c>
      <c r="BI210" s="2356">
        <v>320</v>
      </c>
      <c r="BJ210" s="91" t="s">
        <v>34</v>
      </c>
      <c r="BK210" s="632" t="s">
        <v>26</v>
      </c>
      <c r="BL210" s="88" t="s">
        <v>26</v>
      </c>
      <c r="BM210" s="89" t="s">
        <v>26</v>
      </c>
      <c r="BN210" s="1194">
        <v>42125</v>
      </c>
      <c r="BO210" s="82">
        <v>17355</v>
      </c>
      <c r="BP210" s="2356">
        <v>38616</v>
      </c>
      <c r="BQ210" s="2356">
        <v>294670</v>
      </c>
      <c r="BR210" s="2356">
        <v>17325</v>
      </c>
      <c r="BS210" s="2356">
        <v>231</v>
      </c>
      <c r="BT210" s="2356">
        <v>954</v>
      </c>
      <c r="BU210" s="2356">
        <v>10736</v>
      </c>
      <c r="BV210" s="2356">
        <v>11689</v>
      </c>
      <c r="BW210" s="2356">
        <v>491752</v>
      </c>
      <c r="BX210" s="2356">
        <v>1857</v>
      </c>
      <c r="BY210" s="2356">
        <v>735</v>
      </c>
      <c r="BZ210" s="2356" t="s">
        <v>21</v>
      </c>
      <c r="CA210" s="2356">
        <v>1305763</v>
      </c>
      <c r="CB210" s="2356">
        <v>28819</v>
      </c>
      <c r="CC210" s="2356">
        <v>215001</v>
      </c>
      <c r="CD210" s="2356">
        <v>10584</v>
      </c>
      <c r="CE210" s="91" t="s">
        <v>34</v>
      </c>
      <c r="CF210" s="632" t="s">
        <v>26</v>
      </c>
      <c r="CG210" s="88" t="s">
        <v>26</v>
      </c>
      <c r="CH210" s="89" t="s">
        <v>26</v>
      </c>
      <c r="CI210" s="1194">
        <v>42125</v>
      </c>
      <c r="CJ210" s="2356">
        <v>137</v>
      </c>
      <c r="CK210" s="2356" t="s">
        <v>21</v>
      </c>
      <c r="CL210" s="2356" t="s">
        <v>21</v>
      </c>
      <c r="CM210" s="2356">
        <v>33</v>
      </c>
      <c r="CN210" s="2356">
        <v>37336</v>
      </c>
      <c r="CO210" s="2356">
        <v>8684</v>
      </c>
      <c r="CP210" s="2356">
        <v>10441</v>
      </c>
      <c r="CQ210" s="2356">
        <v>1630</v>
      </c>
      <c r="CR210" s="2356">
        <v>1475</v>
      </c>
      <c r="CS210" s="2356">
        <v>454</v>
      </c>
      <c r="CT210" s="2356">
        <v>231</v>
      </c>
      <c r="CU210" s="2356">
        <v>670</v>
      </c>
      <c r="CV210" s="2356">
        <v>7720</v>
      </c>
      <c r="CW210" s="2356">
        <v>8383</v>
      </c>
      <c r="CX210" s="2356">
        <v>67466</v>
      </c>
      <c r="CY210" s="2356" t="s">
        <v>21</v>
      </c>
      <c r="CZ210" s="91" t="s">
        <v>34</v>
      </c>
      <c r="DA210" s="632" t="s">
        <v>26</v>
      </c>
      <c r="DB210" s="88" t="s">
        <v>26</v>
      </c>
      <c r="DC210" s="89" t="s">
        <v>26</v>
      </c>
      <c r="DD210" s="1194">
        <v>42125</v>
      </c>
      <c r="DE210" s="2356">
        <v>6</v>
      </c>
      <c r="DF210" s="2356">
        <v>432</v>
      </c>
      <c r="DG210" s="2356">
        <v>428</v>
      </c>
      <c r="DH210" s="2356">
        <v>4</v>
      </c>
      <c r="DI210" s="2356">
        <v>424</v>
      </c>
      <c r="DJ210" s="2356" t="s">
        <v>21</v>
      </c>
      <c r="DK210" s="2356">
        <v>1098</v>
      </c>
      <c r="DL210" s="2356" t="s">
        <v>21</v>
      </c>
      <c r="DM210" s="2356">
        <v>3</v>
      </c>
      <c r="DN210" s="2356">
        <v>186</v>
      </c>
      <c r="DO210" s="2356">
        <v>102</v>
      </c>
      <c r="DP210" s="2356">
        <v>686</v>
      </c>
      <c r="DQ210" s="2356">
        <v>752</v>
      </c>
      <c r="DR210" s="2356">
        <v>279</v>
      </c>
      <c r="DS210" s="2356" t="s">
        <v>21</v>
      </c>
      <c r="DT210" s="2356" t="s">
        <v>21</v>
      </c>
      <c r="DU210" s="91" t="s">
        <v>34</v>
      </c>
      <c r="DV210" s="632" t="s">
        <v>26</v>
      </c>
      <c r="DW210" s="88" t="s">
        <v>26</v>
      </c>
      <c r="DX210" s="89" t="s">
        <v>26</v>
      </c>
      <c r="DY210" s="1194">
        <v>42125</v>
      </c>
      <c r="DZ210" s="2356">
        <v>30</v>
      </c>
      <c r="EA210" s="2356">
        <v>2189</v>
      </c>
      <c r="EB210" s="2356">
        <v>1151</v>
      </c>
      <c r="EC210" s="2356">
        <v>4906</v>
      </c>
      <c r="ED210" s="2356">
        <v>3796</v>
      </c>
      <c r="EE210" s="2356">
        <v>1110</v>
      </c>
      <c r="EF210" s="2356" t="s">
        <v>21</v>
      </c>
      <c r="EG210" s="2356">
        <v>4525</v>
      </c>
      <c r="EH210" s="2356" t="s">
        <v>21</v>
      </c>
      <c r="EI210" s="2356">
        <v>199143</v>
      </c>
      <c r="EJ210" s="2356" t="s">
        <v>21</v>
      </c>
      <c r="EK210" s="2356">
        <v>45057</v>
      </c>
      <c r="EL210" s="2356">
        <v>5591</v>
      </c>
      <c r="EM210" s="2356">
        <v>54055</v>
      </c>
      <c r="EN210" s="2356">
        <v>879180</v>
      </c>
      <c r="EO210" s="2356">
        <v>53145</v>
      </c>
      <c r="EP210" s="91" t="s">
        <v>34</v>
      </c>
      <c r="EQ210" s="632" t="s">
        <v>26</v>
      </c>
      <c r="ER210" s="88" t="s">
        <v>26</v>
      </c>
      <c r="ES210" s="89" t="s">
        <v>26</v>
      </c>
      <c r="ET210" s="1194">
        <v>42125</v>
      </c>
      <c r="EU210" s="2356">
        <v>2313</v>
      </c>
      <c r="EV210" s="2356">
        <v>2533</v>
      </c>
      <c r="EW210" s="2356">
        <v>14339</v>
      </c>
      <c r="EX210" s="2356">
        <v>100533</v>
      </c>
      <c r="EY210" s="2356">
        <v>13732</v>
      </c>
      <c r="EZ210" s="91" t="s">
        <v>34</v>
      </c>
      <c r="FA210" s="632" t="s">
        <v>26</v>
      </c>
      <c r="FC210" s="930"/>
      <c r="FD210" s="930"/>
      <c r="FE210" s="930"/>
      <c r="FF210" s="930"/>
      <c r="FG210" s="930"/>
      <c r="FH210" s="930"/>
      <c r="FI210" s="930"/>
      <c r="FJ210" s="930"/>
      <c r="FK210" s="482"/>
      <c r="FL210" s="482"/>
    </row>
    <row r="211" spans="1:168" ht="14.25" customHeight="1">
      <c r="A211" s="88" t="s">
        <v>26</v>
      </c>
      <c r="B211" s="89" t="s">
        <v>26</v>
      </c>
      <c r="C211" s="1194">
        <v>42156</v>
      </c>
      <c r="D211" s="82">
        <v>4049041</v>
      </c>
      <c r="E211" s="2356">
        <v>361467</v>
      </c>
      <c r="F211" s="2356">
        <v>4705571</v>
      </c>
      <c r="G211" s="2356">
        <v>154836</v>
      </c>
      <c r="H211" s="2356">
        <v>37</v>
      </c>
      <c r="I211" s="2356">
        <v>7908</v>
      </c>
      <c r="J211" s="2356">
        <v>1499</v>
      </c>
      <c r="K211" s="2356">
        <v>37213</v>
      </c>
      <c r="L211" s="2356">
        <v>16930</v>
      </c>
      <c r="M211" s="2356">
        <v>20283</v>
      </c>
      <c r="N211" s="2356" t="s">
        <v>21</v>
      </c>
      <c r="O211" s="2356">
        <v>21861</v>
      </c>
      <c r="P211" s="2356">
        <v>60</v>
      </c>
      <c r="Q211" s="2356">
        <v>100712</v>
      </c>
      <c r="R211" s="2356" t="s">
        <v>21</v>
      </c>
      <c r="S211" s="2356">
        <v>194</v>
      </c>
      <c r="T211" s="91" t="s">
        <v>35</v>
      </c>
      <c r="U211" s="632" t="s">
        <v>26</v>
      </c>
      <c r="V211" s="88" t="s">
        <v>26</v>
      </c>
      <c r="W211" s="89" t="s">
        <v>26</v>
      </c>
      <c r="X211" s="1194">
        <v>42156</v>
      </c>
      <c r="Y211" s="82" t="s">
        <v>21</v>
      </c>
      <c r="Z211" s="2356">
        <v>105572</v>
      </c>
      <c r="AA211" s="2356">
        <v>334440</v>
      </c>
      <c r="AB211" s="2356">
        <v>27166</v>
      </c>
      <c r="AC211" s="2356">
        <v>142589</v>
      </c>
      <c r="AD211" s="2356">
        <v>8407</v>
      </c>
      <c r="AE211" s="2356">
        <v>227</v>
      </c>
      <c r="AF211" s="2356">
        <v>1462</v>
      </c>
      <c r="AG211" s="2356">
        <v>1608</v>
      </c>
      <c r="AH211" s="2356" t="s">
        <v>21</v>
      </c>
      <c r="AI211" s="2356" t="s">
        <v>21</v>
      </c>
      <c r="AJ211" s="2356">
        <v>218407</v>
      </c>
      <c r="AK211" s="2356">
        <v>3931</v>
      </c>
      <c r="AL211" s="2356">
        <v>16738</v>
      </c>
      <c r="AM211" s="2356">
        <v>366</v>
      </c>
      <c r="AN211" s="2356">
        <v>258</v>
      </c>
      <c r="AO211" s="91" t="s">
        <v>35</v>
      </c>
      <c r="AP211" s="632" t="s">
        <v>26</v>
      </c>
      <c r="AQ211" s="88" t="s">
        <v>26</v>
      </c>
      <c r="AR211" s="89" t="s">
        <v>26</v>
      </c>
      <c r="AS211" s="1194">
        <v>42156</v>
      </c>
      <c r="AT211" s="82">
        <v>992</v>
      </c>
      <c r="AU211" s="2356">
        <v>5062</v>
      </c>
      <c r="AV211" s="2356">
        <v>5542</v>
      </c>
      <c r="AW211" s="2356">
        <v>330807</v>
      </c>
      <c r="AX211" s="2356">
        <v>2219</v>
      </c>
      <c r="AY211" s="2356" t="s">
        <v>21</v>
      </c>
      <c r="AZ211" s="2356">
        <v>283815</v>
      </c>
      <c r="BA211" s="2356">
        <v>23820</v>
      </c>
      <c r="BB211" s="2356">
        <v>87878</v>
      </c>
      <c r="BC211" s="2356">
        <v>7779</v>
      </c>
      <c r="BD211" s="2356">
        <v>66</v>
      </c>
      <c r="BE211" s="2356">
        <v>68</v>
      </c>
      <c r="BF211" s="2356">
        <v>6545</v>
      </c>
      <c r="BG211" s="2356">
        <v>374</v>
      </c>
      <c r="BH211" s="2356">
        <v>6171</v>
      </c>
      <c r="BI211" s="2356">
        <v>323</v>
      </c>
      <c r="BJ211" s="91" t="s">
        <v>35</v>
      </c>
      <c r="BK211" s="632" t="s">
        <v>26</v>
      </c>
      <c r="BL211" s="88" t="s">
        <v>26</v>
      </c>
      <c r="BM211" s="89" t="s">
        <v>26</v>
      </c>
      <c r="BN211" s="1194">
        <v>42156</v>
      </c>
      <c r="BO211" s="82">
        <v>17537</v>
      </c>
      <c r="BP211" s="2356">
        <v>38088</v>
      </c>
      <c r="BQ211" s="2356">
        <v>289020</v>
      </c>
      <c r="BR211" s="2356">
        <v>16382</v>
      </c>
      <c r="BS211" s="2356">
        <v>243</v>
      </c>
      <c r="BT211" s="2356">
        <v>1089</v>
      </c>
      <c r="BU211" s="2356">
        <v>10993</v>
      </c>
      <c r="BV211" s="2356">
        <v>11976</v>
      </c>
      <c r="BW211" s="2356">
        <v>462460</v>
      </c>
      <c r="BX211" s="2356">
        <v>925</v>
      </c>
      <c r="BY211" s="2356">
        <v>702</v>
      </c>
      <c r="BZ211" s="2356" t="s">
        <v>21</v>
      </c>
      <c r="CA211" s="2356">
        <v>1245958</v>
      </c>
      <c r="CB211" s="2356">
        <v>28176</v>
      </c>
      <c r="CC211" s="2356">
        <v>196444</v>
      </c>
      <c r="CD211" s="2356">
        <v>9897</v>
      </c>
      <c r="CE211" s="91" t="s">
        <v>35</v>
      </c>
      <c r="CF211" s="632" t="s">
        <v>26</v>
      </c>
      <c r="CG211" s="88" t="s">
        <v>26</v>
      </c>
      <c r="CH211" s="89" t="s">
        <v>26</v>
      </c>
      <c r="CI211" s="1194">
        <v>42156</v>
      </c>
      <c r="CJ211" s="2356">
        <v>148</v>
      </c>
      <c r="CK211" s="2356" t="s">
        <v>21</v>
      </c>
      <c r="CL211" s="2356" t="s">
        <v>21</v>
      </c>
      <c r="CM211" s="2356">
        <v>33</v>
      </c>
      <c r="CN211" s="2356">
        <v>40581</v>
      </c>
      <c r="CO211" s="2356">
        <v>14239</v>
      </c>
      <c r="CP211" s="2356">
        <v>10089</v>
      </c>
      <c r="CQ211" s="2356">
        <v>1825</v>
      </c>
      <c r="CR211" s="2356">
        <v>1775</v>
      </c>
      <c r="CS211" s="2356">
        <v>503</v>
      </c>
      <c r="CT211" s="2356">
        <v>243</v>
      </c>
      <c r="CU211" s="2356">
        <v>693</v>
      </c>
      <c r="CV211" s="2356">
        <v>7790</v>
      </c>
      <c r="CW211" s="2356">
        <v>8464</v>
      </c>
      <c r="CX211" s="2356">
        <v>65008</v>
      </c>
      <c r="CY211" s="2356" t="s">
        <v>21</v>
      </c>
      <c r="CZ211" s="91" t="s">
        <v>35</v>
      </c>
      <c r="DA211" s="632" t="s">
        <v>26</v>
      </c>
      <c r="DB211" s="88" t="s">
        <v>26</v>
      </c>
      <c r="DC211" s="89" t="s">
        <v>26</v>
      </c>
      <c r="DD211" s="1194">
        <v>42156</v>
      </c>
      <c r="DE211" s="2356">
        <v>8</v>
      </c>
      <c r="DF211" s="2356">
        <v>508</v>
      </c>
      <c r="DG211" s="2356">
        <v>504</v>
      </c>
      <c r="DH211" s="2356">
        <v>4</v>
      </c>
      <c r="DI211" s="2356">
        <v>490</v>
      </c>
      <c r="DJ211" s="2356" t="s">
        <v>21</v>
      </c>
      <c r="DK211" s="2356">
        <v>1170</v>
      </c>
      <c r="DL211" s="2356" t="s">
        <v>21</v>
      </c>
      <c r="DM211" s="2356">
        <v>3</v>
      </c>
      <c r="DN211" s="2356">
        <v>190</v>
      </c>
      <c r="DO211" s="2356">
        <v>111</v>
      </c>
      <c r="DP211" s="2356">
        <v>728</v>
      </c>
      <c r="DQ211" s="2356">
        <v>799</v>
      </c>
      <c r="DR211" s="2356">
        <v>321</v>
      </c>
      <c r="DS211" s="2356" t="s">
        <v>21</v>
      </c>
      <c r="DT211" s="2356" t="s">
        <v>21</v>
      </c>
      <c r="DU211" s="91" t="s">
        <v>35</v>
      </c>
      <c r="DV211" s="632" t="s">
        <v>26</v>
      </c>
      <c r="DW211" s="88" t="s">
        <v>26</v>
      </c>
      <c r="DX211" s="89" t="s">
        <v>26</v>
      </c>
      <c r="DY211" s="1194">
        <v>42156</v>
      </c>
      <c r="DZ211" s="2356">
        <v>37</v>
      </c>
      <c r="EA211" s="2356">
        <v>2370</v>
      </c>
      <c r="EB211" s="2356">
        <v>1211</v>
      </c>
      <c r="EC211" s="2356">
        <v>5276</v>
      </c>
      <c r="ED211" s="2356">
        <v>4065</v>
      </c>
      <c r="EE211" s="2356">
        <v>1211</v>
      </c>
      <c r="EF211" s="2356" t="s">
        <v>21</v>
      </c>
      <c r="EG211" s="2356">
        <v>5289</v>
      </c>
      <c r="EH211" s="2356" t="s">
        <v>21</v>
      </c>
      <c r="EI211" s="2356">
        <v>192970</v>
      </c>
      <c r="EJ211" s="2356" t="s">
        <v>21</v>
      </c>
      <c r="EK211" s="2356">
        <v>43749</v>
      </c>
      <c r="EL211" s="2356">
        <v>5306</v>
      </c>
      <c r="EM211" s="2356">
        <v>49281</v>
      </c>
      <c r="EN211" s="2356">
        <v>853210</v>
      </c>
      <c r="EO211" s="2356">
        <v>43770</v>
      </c>
      <c r="EP211" s="91" t="s">
        <v>35</v>
      </c>
      <c r="EQ211" s="632" t="s">
        <v>26</v>
      </c>
      <c r="ER211" s="88" t="s">
        <v>26</v>
      </c>
      <c r="ES211" s="89" t="s">
        <v>26</v>
      </c>
      <c r="ET211" s="1194">
        <v>42156</v>
      </c>
      <c r="EU211" s="2356">
        <v>2507</v>
      </c>
      <c r="EV211" s="2356">
        <v>2745</v>
      </c>
      <c r="EW211" s="2356">
        <v>15312</v>
      </c>
      <c r="EX211" s="2356">
        <v>97787</v>
      </c>
      <c r="EY211" s="2356">
        <v>13041</v>
      </c>
      <c r="EZ211" s="91" t="s">
        <v>35</v>
      </c>
      <c r="FA211" s="632" t="s">
        <v>26</v>
      </c>
      <c r="FC211" s="930"/>
      <c r="FD211" s="930"/>
      <c r="FE211" s="930"/>
      <c r="FF211" s="930"/>
      <c r="FG211" s="930"/>
      <c r="FH211" s="930"/>
      <c r="FI211" s="930"/>
      <c r="FJ211" s="930"/>
      <c r="FK211" s="482"/>
      <c r="FL211" s="482"/>
    </row>
    <row r="212" spans="1:168" ht="14.25" customHeight="1">
      <c r="A212" s="88" t="s">
        <v>26</v>
      </c>
      <c r="B212" s="89" t="s">
        <v>26</v>
      </c>
      <c r="C212" s="1194">
        <v>42186</v>
      </c>
      <c r="D212" s="82">
        <v>4054260</v>
      </c>
      <c r="E212" s="2356">
        <v>368664</v>
      </c>
      <c r="F212" s="2356">
        <v>4972338</v>
      </c>
      <c r="G212" s="2356">
        <v>148816</v>
      </c>
      <c r="H212" s="2356">
        <v>41</v>
      </c>
      <c r="I212" s="2356">
        <v>7962</v>
      </c>
      <c r="J212" s="2356">
        <v>1548</v>
      </c>
      <c r="K212" s="2356">
        <v>37320</v>
      </c>
      <c r="L212" s="2356">
        <v>16222</v>
      </c>
      <c r="M212" s="2356">
        <v>21098</v>
      </c>
      <c r="N212" s="2356" t="s">
        <v>21</v>
      </c>
      <c r="O212" s="2356">
        <v>21958</v>
      </c>
      <c r="P212" s="2356">
        <v>40</v>
      </c>
      <c r="Q212" s="2356">
        <v>92376</v>
      </c>
      <c r="R212" s="2356" t="s">
        <v>21</v>
      </c>
      <c r="S212" s="2356">
        <v>239</v>
      </c>
      <c r="T212" s="91" t="s">
        <v>36</v>
      </c>
      <c r="U212" s="632" t="s">
        <v>26</v>
      </c>
      <c r="V212" s="88" t="s">
        <v>26</v>
      </c>
      <c r="W212" s="89" t="s">
        <v>26</v>
      </c>
      <c r="X212" s="1194">
        <v>42186</v>
      </c>
      <c r="Y212" s="82" t="s">
        <v>21</v>
      </c>
      <c r="Z212" s="2356">
        <v>93408</v>
      </c>
      <c r="AA212" s="2356">
        <v>372083</v>
      </c>
      <c r="AB212" s="2356">
        <v>29374</v>
      </c>
      <c r="AC212" s="2356">
        <v>153961</v>
      </c>
      <c r="AD212" s="2356">
        <v>8956</v>
      </c>
      <c r="AE212" s="2356">
        <v>251</v>
      </c>
      <c r="AF212" s="2356">
        <v>1853</v>
      </c>
      <c r="AG212" s="2356">
        <v>2041</v>
      </c>
      <c r="AH212" s="2356" t="s">
        <v>21</v>
      </c>
      <c r="AI212" s="2356" t="s">
        <v>21</v>
      </c>
      <c r="AJ212" s="2356">
        <v>228752</v>
      </c>
      <c r="AK212" s="2356">
        <v>3097</v>
      </c>
      <c r="AL212" s="2356">
        <v>10789</v>
      </c>
      <c r="AM212" s="2356">
        <v>305</v>
      </c>
      <c r="AN212" s="2356">
        <v>227</v>
      </c>
      <c r="AO212" s="91" t="s">
        <v>36</v>
      </c>
      <c r="AP212" s="632" t="s">
        <v>26</v>
      </c>
      <c r="AQ212" s="88" t="s">
        <v>26</v>
      </c>
      <c r="AR212" s="89" t="s">
        <v>26</v>
      </c>
      <c r="AS212" s="1194">
        <v>42186</v>
      </c>
      <c r="AT212" s="82">
        <v>690</v>
      </c>
      <c r="AU212" s="2356">
        <v>5265</v>
      </c>
      <c r="AV212" s="2356">
        <v>5764</v>
      </c>
      <c r="AW212" s="2356">
        <v>371371</v>
      </c>
      <c r="AX212" s="2356">
        <v>2451</v>
      </c>
      <c r="AY212" s="2356" t="s">
        <v>21</v>
      </c>
      <c r="AZ212" s="2356">
        <v>294526</v>
      </c>
      <c r="BA212" s="2356">
        <v>63213</v>
      </c>
      <c r="BB212" s="2356">
        <v>79983</v>
      </c>
      <c r="BC212" s="2356">
        <v>7940</v>
      </c>
      <c r="BD212" s="2356">
        <v>124</v>
      </c>
      <c r="BE212" s="2356">
        <v>87</v>
      </c>
      <c r="BF212" s="2356">
        <v>6667</v>
      </c>
      <c r="BG212" s="2356">
        <v>426</v>
      </c>
      <c r="BH212" s="2356">
        <v>6241</v>
      </c>
      <c r="BI212" s="2356">
        <v>256</v>
      </c>
      <c r="BJ212" s="91" t="s">
        <v>36</v>
      </c>
      <c r="BK212" s="632" t="s">
        <v>26</v>
      </c>
      <c r="BL212" s="88" t="s">
        <v>26</v>
      </c>
      <c r="BM212" s="89" t="s">
        <v>26</v>
      </c>
      <c r="BN212" s="1194">
        <v>42186</v>
      </c>
      <c r="BO212" s="82">
        <v>15534</v>
      </c>
      <c r="BP212" s="2356">
        <v>39812</v>
      </c>
      <c r="BQ212" s="2356">
        <v>316623</v>
      </c>
      <c r="BR212" s="2356">
        <v>17396</v>
      </c>
      <c r="BS212" s="2356">
        <v>218</v>
      </c>
      <c r="BT212" s="2356">
        <v>1183</v>
      </c>
      <c r="BU212" s="2356">
        <v>10977</v>
      </c>
      <c r="BV212" s="2356">
        <v>11980</v>
      </c>
      <c r="BW212" s="2356">
        <v>489880</v>
      </c>
      <c r="BX212" s="2356">
        <v>1152</v>
      </c>
      <c r="BY212" s="2356">
        <v>554</v>
      </c>
      <c r="BZ212" s="2356" t="s">
        <v>21</v>
      </c>
      <c r="CA212" s="2356">
        <v>1188851</v>
      </c>
      <c r="CB212" s="2356">
        <v>28082</v>
      </c>
      <c r="CC212" s="2356">
        <v>215979</v>
      </c>
      <c r="CD212" s="2356">
        <v>10220</v>
      </c>
      <c r="CE212" s="91" t="s">
        <v>36</v>
      </c>
      <c r="CF212" s="632" t="s">
        <v>26</v>
      </c>
      <c r="CG212" s="88" t="s">
        <v>26</v>
      </c>
      <c r="CH212" s="89" t="s">
        <v>26</v>
      </c>
      <c r="CI212" s="1194">
        <v>42186</v>
      </c>
      <c r="CJ212" s="2356">
        <v>130</v>
      </c>
      <c r="CK212" s="2356" t="s">
        <v>21</v>
      </c>
      <c r="CL212" s="2356" t="s">
        <v>21</v>
      </c>
      <c r="CM212" s="2356">
        <v>33</v>
      </c>
      <c r="CN212" s="2356">
        <v>39383</v>
      </c>
      <c r="CO212" s="2356">
        <v>14777</v>
      </c>
      <c r="CP212" s="2356">
        <v>9209</v>
      </c>
      <c r="CQ212" s="2356">
        <v>1754</v>
      </c>
      <c r="CR212" s="2356">
        <v>2029</v>
      </c>
      <c r="CS212" s="2356">
        <v>609</v>
      </c>
      <c r="CT212" s="2356">
        <v>218</v>
      </c>
      <c r="CU212" s="2356">
        <v>728</v>
      </c>
      <c r="CV212" s="2356">
        <v>7304</v>
      </c>
      <c r="CW212" s="2356">
        <v>7954</v>
      </c>
      <c r="CX212" s="2356">
        <v>62980</v>
      </c>
      <c r="CY212" s="2356" t="s">
        <v>21</v>
      </c>
      <c r="CZ212" s="91" t="s">
        <v>36</v>
      </c>
      <c r="DA212" s="632" t="s">
        <v>26</v>
      </c>
      <c r="DB212" s="88" t="s">
        <v>26</v>
      </c>
      <c r="DC212" s="89" t="s">
        <v>26</v>
      </c>
      <c r="DD212" s="1194">
        <v>42186</v>
      </c>
      <c r="DE212" s="2356">
        <v>7</v>
      </c>
      <c r="DF212" s="2356">
        <v>521</v>
      </c>
      <c r="DG212" s="2356">
        <v>517</v>
      </c>
      <c r="DH212" s="2356">
        <v>4</v>
      </c>
      <c r="DI212" s="2356">
        <v>488</v>
      </c>
      <c r="DJ212" s="2356" t="s">
        <v>21</v>
      </c>
      <c r="DK212" s="2356">
        <v>1136</v>
      </c>
      <c r="DL212" s="2356" t="s">
        <v>21</v>
      </c>
      <c r="DM212" s="2356">
        <v>3</v>
      </c>
      <c r="DN212" s="2356">
        <v>187</v>
      </c>
      <c r="DO212" s="2356">
        <v>96</v>
      </c>
      <c r="DP212" s="2356">
        <v>723</v>
      </c>
      <c r="DQ212" s="2356">
        <v>794</v>
      </c>
      <c r="DR212" s="2356">
        <v>293</v>
      </c>
      <c r="DS212" s="2356" t="s">
        <v>21</v>
      </c>
      <c r="DT212" s="2356" t="s">
        <v>21</v>
      </c>
      <c r="DU212" s="91" t="s">
        <v>36</v>
      </c>
      <c r="DV212" s="632" t="s">
        <v>26</v>
      </c>
      <c r="DW212" s="88" t="s">
        <v>26</v>
      </c>
      <c r="DX212" s="89" t="s">
        <v>26</v>
      </c>
      <c r="DY212" s="1194">
        <v>42186</v>
      </c>
      <c r="DZ212" s="2356">
        <v>41</v>
      </c>
      <c r="EA212" s="2356">
        <v>2243</v>
      </c>
      <c r="EB212" s="2356">
        <v>1226</v>
      </c>
      <c r="EC212" s="2356">
        <v>5409</v>
      </c>
      <c r="ED212" s="2356">
        <v>4203</v>
      </c>
      <c r="EE212" s="2356">
        <v>1206</v>
      </c>
      <c r="EF212" s="2356" t="s">
        <v>21</v>
      </c>
      <c r="EG212" s="2356">
        <v>4822</v>
      </c>
      <c r="EH212" s="2356" t="s">
        <v>21</v>
      </c>
      <c r="EI212" s="2356">
        <v>200564</v>
      </c>
      <c r="EJ212" s="2356" t="s">
        <v>21</v>
      </c>
      <c r="EK212" s="2356">
        <v>60606</v>
      </c>
      <c r="EL212" s="2356">
        <v>5087</v>
      </c>
      <c r="EM212" s="2356">
        <v>51847</v>
      </c>
      <c r="EN212" s="2356">
        <v>824406</v>
      </c>
      <c r="EO212" s="2356">
        <v>41721</v>
      </c>
      <c r="EP212" s="91" t="s">
        <v>36</v>
      </c>
      <c r="EQ212" s="632" t="s">
        <v>26</v>
      </c>
      <c r="ER212" s="88" t="s">
        <v>26</v>
      </c>
      <c r="ES212" s="89" t="s">
        <v>26</v>
      </c>
      <c r="ET212" s="1194">
        <v>42186</v>
      </c>
      <c r="EU212" s="2356">
        <v>2516</v>
      </c>
      <c r="EV212" s="2356">
        <v>2755</v>
      </c>
      <c r="EW212" s="2356">
        <v>14627</v>
      </c>
      <c r="EX212" s="2356">
        <v>113817</v>
      </c>
      <c r="EY212" s="2356">
        <v>12188</v>
      </c>
      <c r="EZ212" s="91" t="s">
        <v>36</v>
      </c>
      <c r="FA212" s="632" t="s">
        <v>26</v>
      </c>
      <c r="FC212" s="930"/>
      <c r="FD212" s="930"/>
      <c r="FE212" s="930"/>
      <c r="FF212" s="930"/>
      <c r="FG212" s="930"/>
      <c r="FH212" s="930"/>
      <c r="FI212" s="930"/>
      <c r="FJ212" s="930"/>
      <c r="FK212" s="482"/>
      <c r="FL212" s="482"/>
    </row>
    <row r="213" spans="1:168" ht="14.25" customHeight="1">
      <c r="A213" s="88" t="s">
        <v>26</v>
      </c>
      <c r="B213" s="89" t="s">
        <v>26</v>
      </c>
      <c r="C213" s="1194">
        <v>42217</v>
      </c>
      <c r="D213" s="82">
        <v>4014441</v>
      </c>
      <c r="E213" s="2356">
        <v>353845</v>
      </c>
      <c r="F213" s="2356">
        <v>4949479</v>
      </c>
      <c r="G213" s="2356">
        <v>123563</v>
      </c>
      <c r="H213" s="2356">
        <v>40</v>
      </c>
      <c r="I213" s="2356">
        <v>6472</v>
      </c>
      <c r="J213" s="2356">
        <v>1476</v>
      </c>
      <c r="K213" s="2356">
        <v>35150</v>
      </c>
      <c r="L213" s="2356">
        <v>14173</v>
      </c>
      <c r="M213" s="2356">
        <v>20977</v>
      </c>
      <c r="N213" s="2356" t="s">
        <v>21</v>
      </c>
      <c r="O213" s="2356">
        <v>21936</v>
      </c>
      <c r="P213" s="2356">
        <v>40</v>
      </c>
      <c r="Q213" s="2356">
        <v>64528</v>
      </c>
      <c r="R213" s="2356" t="s">
        <v>21</v>
      </c>
      <c r="S213" s="2356">
        <v>217</v>
      </c>
      <c r="T213" s="91" t="s">
        <v>37</v>
      </c>
      <c r="U213" s="632" t="s">
        <v>26</v>
      </c>
      <c r="V213" s="88" t="s">
        <v>26</v>
      </c>
      <c r="W213" s="89" t="s">
        <v>26</v>
      </c>
      <c r="X213" s="1194">
        <v>42217</v>
      </c>
      <c r="Y213" s="82" t="s">
        <v>21</v>
      </c>
      <c r="Z213" s="2356">
        <v>104434</v>
      </c>
      <c r="AA213" s="2356">
        <v>356847</v>
      </c>
      <c r="AB213" s="2356">
        <v>28055</v>
      </c>
      <c r="AC213" s="2356">
        <v>145367</v>
      </c>
      <c r="AD213" s="2356">
        <v>9582</v>
      </c>
      <c r="AE213" s="2356">
        <v>330</v>
      </c>
      <c r="AF213" s="2356">
        <v>1899</v>
      </c>
      <c r="AG213" s="2356">
        <v>2095</v>
      </c>
      <c r="AH213" s="2356" t="s">
        <v>21</v>
      </c>
      <c r="AI213" s="2356" t="s">
        <v>21</v>
      </c>
      <c r="AJ213" s="2356">
        <v>237558</v>
      </c>
      <c r="AK213" s="2356">
        <v>2981</v>
      </c>
      <c r="AL213" s="2356">
        <v>13498</v>
      </c>
      <c r="AM213" s="2356">
        <v>233</v>
      </c>
      <c r="AN213" s="2356">
        <v>134</v>
      </c>
      <c r="AO213" s="91" t="s">
        <v>37</v>
      </c>
      <c r="AP213" s="632" t="s">
        <v>26</v>
      </c>
      <c r="AQ213" s="88" t="s">
        <v>26</v>
      </c>
      <c r="AR213" s="89" t="s">
        <v>26</v>
      </c>
      <c r="AS213" s="1194">
        <v>42217</v>
      </c>
      <c r="AT213" s="82">
        <v>2073</v>
      </c>
      <c r="AU213" s="2356">
        <v>4947</v>
      </c>
      <c r="AV213" s="2356">
        <v>5417</v>
      </c>
      <c r="AW213" s="2356">
        <v>367647</v>
      </c>
      <c r="AX213" s="2356">
        <v>2833</v>
      </c>
      <c r="AY213" s="2356" t="s">
        <v>21</v>
      </c>
      <c r="AZ213" s="2356">
        <v>290112</v>
      </c>
      <c r="BA213" s="2356">
        <v>62535</v>
      </c>
      <c r="BB213" s="2356">
        <v>78280</v>
      </c>
      <c r="BC213" s="2356">
        <v>7293</v>
      </c>
      <c r="BD213" s="2356">
        <v>98</v>
      </c>
      <c r="BE213" s="2356">
        <v>77</v>
      </c>
      <c r="BF213" s="2356">
        <v>6195</v>
      </c>
      <c r="BG213" s="2356">
        <v>419</v>
      </c>
      <c r="BH213" s="2356">
        <v>5776</v>
      </c>
      <c r="BI213" s="2356">
        <v>196</v>
      </c>
      <c r="BJ213" s="91" t="s">
        <v>37</v>
      </c>
      <c r="BK213" s="632" t="s">
        <v>26</v>
      </c>
      <c r="BL213" s="88" t="s">
        <v>26</v>
      </c>
      <c r="BM213" s="89" t="s">
        <v>26</v>
      </c>
      <c r="BN213" s="1194">
        <v>42217</v>
      </c>
      <c r="BO213" s="82">
        <v>15777</v>
      </c>
      <c r="BP213" s="2356">
        <v>39715</v>
      </c>
      <c r="BQ213" s="2356">
        <v>302252</v>
      </c>
      <c r="BR213" s="2356">
        <v>18322</v>
      </c>
      <c r="BS213" s="2356">
        <v>169</v>
      </c>
      <c r="BT213" s="2356">
        <v>1230</v>
      </c>
      <c r="BU213" s="2356">
        <v>10678</v>
      </c>
      <c r="BV213" s="2356">
        <v>11637</v>
      </c>
      <c r="BW213" s="2356">
        <v>491103</v>
      </c>
      <c r="BX213" s="2356">
        <v>1408</v>
      </c>
      <c r="BY213" s="2356">
        <v>414</v>
      </c>
      <c r="BZ213" s="2356" t="s">
        <v>21</v>
      </c>
      <c r="CA213" s="2356">
        <v>1165368</v>
      </c>
      <c r="CB213" s="2356">
        <v>27190</v>
      </c>
      <c r="CC213" s="2356">
        <v>224462</v>
      </c>
      <c r="CD213" s="2356">
        <v>10812</v>
      </c>
      <c r="CE213" s="91" t="s">
        <v>37</v>
      </c>
      <c r="CF213" s="632" t="s">
        <v>26</v>
      </c>
      <c r="CG213" s="88" t="s">
        <v>26</v>
      </c>
      <c r="CH213" s="89" t="s">
        <v>26</v>
      </c>
      <c r="CI213" s="1194">
        <v>42217</v>
      </c>
      <c r="CJ213" s="2356">
        <v>99</v>
      </c>
      <c r="CK213" s="2356" t="s">
        <v>21</v>
      </c>
      <c r="CL213" s="2356" t="s">
        <v>21</v>
      </c>
      <c r="CM213" s="2356">
        <v>33</v>
      </c>
      <c r="CN213" s="2356">
        <v>38132</v>
      </c>
      <c r="CO213" s="2356">
        <v>14177</v>
      </c>
      <c r="CP213" s="2356">
        <v>9763</v>
      </c>
      <c r="CQ213" s="2356">
        <v>1801</v>
      </c>
      <c r="CR213" s="2356">
        <v>2095</v>
      </c>
      <c r="CS213" s="2356">
        <v>644</v>
      </c>
      <c r="CT213" s="2356">
        <v>169</v>
      </c>
      <c r="CU213" s="2356">
        <v>696</v>
      </c>
      <c r="CV213" s="2356">
        <v>7377</v>
      </c>
      <c r="CW213" s="2356">
        <v>8018</v>
      </c>
      <c r="CX213" s="2356">
        <v>56018</v>
      </c>
      <c r="CY213" s="2356" t="s">
        <v>21</v>
      </c>
      <c r="CZ213" s="91" t="s">
        <v>37</v>
      </c>
      <c r="DA213" s="632" t="s">
        <v>26</v>
      </c>
      <c r="DB213" s="88" t="s">
        <v>26</v>
      </c>
      <c r="DC213" s="89" t="s">
        <v>26</v>
      </c>
      <c r="DD213" s="1194">
        <v>42217</v>
      </c>
      <c r="DE213" s="2356">
        <v>6</v>
      </c>
      <c r="DF213" s="2356">
        <v>437</v>
      </c>
      <c r="DG213" s="2356">
        <v>433</v>
      </c>
      <c r="DH213" s="2356">
        <v>4</v>
      </c>
      <c r="DI213" s="2356">
        <v>431</v>
      </c>
      <c r="DJ213" s="2356" t="s">
        <v>21</v>
      </c>
      <c r="DK213" s="2356">
        <v>968</v>
      </c>
      <c r="DL213" s="2356" t="s">
        <v>21</v>
      </c>
      <c r="DM213" s="2356">
        <v>3</v>
      </c>
      <c r="DN213" s="2356">
        <v>158</v>
      </c>
      <c r="DO213" s="2356">
        <v>110</v>
      </c>
      <c r="DP213" s="2356">
        <v>579</v>
      </c>
      <c r="DQ213" s="2356">
        <v>636</v>
      </c>
      <c r="DR213" s="2356">
        <v>271</v>
      </c>
      <c r="DS213" s="2356" t="s">
        <v>21</v>
      </c>
      <c r="DT213" s="2356" t="s">
        <v>21</v>
      </c>
      <c r="DU213" s="91" t="s">
        <v>37</v>
      </c>
      <c r="DV213" s="632" t="s">
        <v>26</v>
      </c>
      <c r="DW213" s="88" t="s">
        <v>26</v>
      </c>
      <c r="DX213" s="89" t="s">
        <v>26</v>
      </c>
      <c r="DY213" s="1194">
        <v>42217</v>
      </c>
      <c r="DZ213" s="2356">
        <v>40</v>
      </c>
      <c r="EA213" s="2356">
        <v>1957</v>
      </c>
      <c r="EB213" s="2356">
        <v>1193</v>
      </c>
      <c r="EC213" s="2356">
        <v>5171</v>
      </c>
      <c r="ED213" s="2356">
        <v>3663</v>
      </c>
      <c r="EE213" s="2356">
        <v>1507</v>
      </c>
      <c r="EF213" s="2356" t="s">
        <v>21</v>
      </c>
      <c r="EG213" s="2356">
        <v>4782</v>
      </c>
      <c r="EH213" s="2356" t="s">
        <v>21</v>
      </c>
      <c r="EI213" s="2356">
        <v>204231</v>
      </c>
      <c r="EJ213" s="2356" t="s">
        <v>21</v>
      </c>
      <c r="EK213" s="2356">
        <v>60823</v>
      </c>
      <c r="EL213" s="2356">
        <v>5246</v>
      </c>
      <c r="EM213" s="2356">
        <v>48536</v>
      </c>
      <c r="EN213" s="2356">
        <v>869433</v>
      </c>
      <c r="EO213" s="2356">
        <v>46587</v>
      </c>
      <c r="EP213" s="91" t="s">
        <v>37</v>
      </c>
      <c r="EQ213" s="632" t="s">
        <v>26</v>
      </c>
      <c r="ER213" s="88" t="s">
        <v>26</v>
      </c>
      <c r="ES213" s="89" t="s">
        <v>26</v>
      </c>
      <c r="ET213" s="1194">
        <v>42217</v>
      </c>
      <c r="EU213" s="2356">
        <v>1838</v>
      </c>
      <c r="EV213" s="2356">
        <v>2012</v>
      </c>
      <c r="EW213" s="2356">
        <v>13612</v>
      </c>
      <c r="EX213" s="2356">
        <v>113553</v>
      </c>
      <c r="EY213" s="2356">
        <v>11128</v>
      </c>
      <c r="EZ213" s="91" t="s">
        <v>37</v>
      </c>
      <c r="FA213" s="632" t="s">
        <v>26</v>
      </c>
      <c r="FC213" s="930"/>
      <c r="FD213" s="930"/>
      <c r="FE213" s="930"/>
      <c r="FF213" s="930"/>
      <c r="FG213" s="930"/>
      <c r="FH213" s="930"/>
      <c r="FI213" s="930"/>
      <c r="FJ213" s="930"/>
      <c r="FK213" s="482"/>
      <c r="FL213" s="482"/>
    </row>
    <row r="214" spans="1:168" ht="14.25" customHeight="1">
      <c r="A214" s="88" t="s">
        <v>26</v>
      </c>
      <c r="B214" s="89" t="s">
        <v>26</v>
      </c>
      <c r="C214" s="1194">
        <v>42248</v>
      </c>
      <c r="D214" s="82">
        <v>3942161</v>
      </c>
      <c r="E214" s="2356">
        <v>362511</v>
      </c>
      <c r="F214" s="2356">
        <v>4783441</v>
      </c>
      <c r="G214" s="2356">
        <v>122978</v>
      </c>
      <c r="H214" s="2356">
        <v>37</v>
      </c>
      <c r="I214" s="2356">
        <v>7747</v>
      </c>
      <c r="J214" s="2356">
        <v>1488</v>
      </c>
      <c r="K214" s="2356">
        <v>33975</v>
      </c>
      <c r="L214" s="2356">
        <v>14929</v>
      </c>
      <c r="M214" s="2356">
        <v>19047</v>
      </c>
      <c r="N214" s="2356" t="s">
        <v>21</v>
      </c>
      <c r="O214" s="2356">
        <v>21915</v>
      </c>
      <c r="P214" s="2356">
        <v>40</v>
      </c>
      <c r="Q214" s="2356">
        <v>63811</v>
      </c>
      <c r="R214" s="2356" t="s">
        <v>21</v>
      </c>
      <c r="S214" s="2356">
        <v>317</v>
      </c>
      <c r="T214" s="91" t="s">
        <v>38</v>
      </c>
      <c r="U214" s="632" t="s">
        <v>26</v>
      </c>
      <c r="V214" s="88" t="s">
        <v>26</v>
      </c>
      <c r="W214" s="89" t="s">
        <v>26</v>
      </c>
      <c r="X214" s="1194">
        <v>42248</v>
      </c>
      <c r="Y214" s="82" t="s">
        <v>21</v>
      </c>
      <c r="Z214" s="2356">
        <v>99096</v>
      </c>
      <c r="AA214" s="2356">
        <v>336907</v>
      </c>
      <c r="AB214" s="2356">
        <v>26260</v>
      </c>
      <c r="AC214" s="2356">
        <v>141357</v>
      </c>
      <c r="AD214" s="2356">
        <v>8782</v>
      </c>
      <c r="AE214" s="2356">
        <v>300</v>
      </c>
      <c r="AF214" s="2356">
        <v>1469</v>
      </c>
      <c r="AG214" s="2356">
        <v>1623</v>
      </c>
      <c r="AH214" s="2356" t="s">
        <v>21</v>
      </c>
      <c r="AI214" s="2356" t="s">
        <v>21</v>
      </c>
      <c r="AJ214" s="2356">
        <v>220837</v>
      </c>
      <c r="AK214" s="2356">
        <v>3139</v>
      </c>
      <c r="AL214" s="2356">
        <v>14001</v>
      </c>
      <c r="AM214" s="2356">
        <v>577</v>
      </c>
      <c r="AN214" s="2356">
        <v>478</v>
      </c>
      <c r="AO214" s="91" t="s">
        <v>38</v>
      </c>
      <c r="AP214" s="632" t="s">
        <v>26</v>
      </c>
      <c r="AQ214" s="88" t="s">
        <v>26</v>
      </c>
      <c r="AR214" s="89" t="s">
        <v>26</v>
      </c>
      <c r="AS214" s="1194">
        <v>42248</v>
      </c>
      <c r="AT214" s="82">
        <v>1692</v>
      </c>
      <c r="AU214" s="2356">
        <v>4222</v>
      </c>
      <c r="AV214" s="2356">
        <v>4623</v>
      </c>
      <c r="AW214" s="2356">
        <v>349481</v>
      </c>
      <c r="AX214" s="2356">
        <v>1919</v>
      </c>
      <c r="AY214" s="2356" t="s">
        <v>21</v>
      </c>
      <c r="AZ214" s="2356">
        <v>276165</v>
      </c>
      <c r="BA214" s="2356">
        <v>64605</v>
      </c>
      <c r="BB214" s="2356">
        <v>60607</v>
      </c>
      <c r="BC214" s="2356">
        <v>6626</v>
      </c>
      <c r="BD214" s="2356">
        <v>76</v>
      </c>
      <c r="BE214" s="2356">
        <v>71</v>
      </c>
      <c r="BF214" s="2356">
        <v>5387</v>
      </c>
      <c r="BG214" s="2356">
        <v>369</v>
      </c>
      <c r="BH214" s="2356">
        <v>5018</v>
      </c>
      <c r="BI214" s="2356">
        <v>293</v>
      </c>
      <c r="BJ214" s="91" t="s">
        <v>38</v>
      </c>
      <c r="BK214" s="632" t="s">
        <v>26</v>
      </c>
      <c r="BL214" s="88" t="s">
        <v>26</v>
      </c>
      <c r="BM214" s="89" t="s">
        <v>26</v>
      </c>
      <c r="BN214" s="1194">
        <v>42248</v>
      </c>
      <c r="BO214" s="82">
        <v>15620</v>
      </c>
      <c r="BP214" s="2356">
        <v>38689</v>
      </c>
      <c r="BQ214" s="2356">
        <v>300415</v>
      </c>
      <c r="BR214" s="2356">
        <v>17429</v>
      </c>
      <c r="BS214" s="2356">
        <v>231</v>
      </c>
      <c r="BT214" s="2356">
        <v>1136</v>
      </c>
      <c r="BU214" s="2356">
        <v>10787</v>
      </c>
      <c r="BV214" s="2356">
        <v>11752</v>
      </c>
      <c r="BW214" s="2356">
        <v>480023</v>
      </c>
      <c r="BX214" s="2356">
        <v>1659</v>
      </c>
      <c r="BY214" s="2356">
        <v>366</v>
      </c>
      <c r="BZ214" s="2356" t="s">
        <v>21</v>
      </c>
      <c r="CA214" s="2356">
        <v>1209336</v>
      </c>
      <c r="CB214" s="2356">
        <v>26225</v>
      </c>
      <c r="CC214" s="2356">
        <v>215737</v>
      </c>
      <c r="CD214" s="2356">
        <v>10052</v>
      </c>
      <c r="CE214" s="91" t="s">
        <v>38</v>
      </c>
      <c r="CF214" s="632" t="s">
        <v>26</v>
      </c>
      <c r="CG214" s="88" t="s">
        <v>26</v>
      </c>
      <c r="CH214" s="89" t="s">
        <v>26</v>
      </c>
      <c r="CI214" s="1194">
        <v>42248</v>
      </c>
      <c r="CJ214" s="2356">
        <v>129</v>
      </c>
      <c r="CK214" s="2356" t="s">
        <v>21</v>
      </c>
      <c r="CL214" s="2356" t="s">
        <v>21</v>
      </c>
      <c r="CM214" s="2356">
        <v>33</v>
      </c>
      <c r="CN214" s="2356">
        <v>40347</v>
      </c>
      <c r="CO214" s="2356">
        <v>14759</v>
      </c>
      <c r="CP214" s="2356">
        <v>10157</v>
      </c>
      <c r="CQ214" s="2356">
        <v>1886</v>
      </c>
      <c r="CR214" s="2356">
        <v>2115</v>
      </c>
      <c r="CS214" s="2356">
        <v>605</v>
      </c>
      <c r="CT214" s="2356">
        <v>231</v>
      </c>
      <c r="CU214" s="2356">
        <v>638</v>
      </c>
      <c r="CV214" s="2356">
        <v>7900</v>
      </c>
      <c r="CW214" s="2356">
        <v>8586</v>
      </c>
      <c r="CX214" s="2356">
        <v>60908</v>
      </c>
      <c r="CY214" s="2356" t="s">
        <v>21</v>
      </c>
      <c r="CZ214" s="91" t="s">
        <v>38</v>
      </c>
      <c r="DA214" s="632" t="s">
        <v>26</v>
      </c>
      <c r="DB214" s="88" t="s">
        <v>26</v>
      </c>
      <c r="DC214" s="89" t="s">
        <v>26</v>
      </c>
      <c r="DD214" s="1194">
        <v>42248</v>
      </c>
      <c r="DE214" s="2356">
        <v>8</v>
      </c>
      <c r="DF214" s="2356">
        <v>482</v>
      </c>
      <c r="DG214" s="2356">
        <v>478</v>
      </c>
      <c r="DH214" s="2356">
        <v>4</v>
      </c>
      <c r="DI214" s="2356">
        <v>506</v>
      </c>
      <c r="DJ214" s="2356" t="s">
        <v>21</v>
      </c>
      <c r="DK214" s="2356">
        <v>1040</v>
      </c>
      <c r="DL214" s="2356" t="s">
        <v>21</v>
      </c>
      <c r="DM214" s="2356">
        <v>1</v>
      </c>
      <c r="DN214" s="2356">
        <v>158</v>
      </c>
      <c r="DO214" s="2356">
        <v>96</v>
      </c>
      <c r="DP214" s="2356">
        <v>655</v>
      </c>
      <c r="DQ214" s="2356">
        <v>719</v>
      </c>
      <c r="DR214" s="2356">
        <v>297</v>
      </c>
      <c r="DS214" s="2356" t="s">
        <v>21</v>
      </c>
      <c r="DT214" s="2356" t="s">
        <v>21</v>
      </c>
      <c r="DU214" s="91" t="s">
        <v>38</v>
      </c>
      <c r="DV214" s="632" t="s">
        <v>26</v>
      </c>
      <c r="DW214" s="88" t="s">
        <v>26</v>
      </c>
      <c r="DX214" s="89" t="s">
        <v>26</v>
      </c>
      <c r="DY214" s="1194">
        <v>42248</v>
      </c>
      <c r="DZ214" s="2356">
        <v>37</v>
      </c>
      <c r="EA214" s="2356">
        <v>2190</v>
      </c>
      <c r="EB214" s="2356">
        <v>1190</v>
      </c>
      <c r="EC214" s="2356">
        <v>5425</v>
      </c>
      <c r="ED214" s="2356">
        <v>4128</v>
      </c>
      <c r="EE214" s="2356">
        <v>1297</v>
      </c>
      <c r="EF214" s="2356" t="s">
        <v>21</v>
      </c>
      <c r="EG214" s="2356">
        <v>4846</v>
      </c>
      <c r="EH214" s="2356" t="s">
        <v>21</v>
      </c>
      <c r="EI214" s="2356">
        <v>201129</v>
      </c>
      <c r="EJ214" s="2356">
        <v>11</v>
      </c>
      <c r="EK214" s="2356">
        <v>60824</v>
      </c>
      <c r="EL214" s="2356">
        <v>4715</v>
      </c>
      <c r="EM214" s="2356">
        <v>47401</v>
      </c>
      <c r="EN214" s="2356">
        <v>813265</v>
      </c>
      <c r="EO214" s="2356">
        <v>47568</v>
      </c>
      <c r="EP214" s="91" t="s">
        <v>38</v>
      </c>
      <c r="EQ214" s="632" t="s">
        <v>26</v>
      </c>
      <c r="ER214" s="88" t="s">
        <v>26</v>
      </c>
      <c r="ES214" s="89" t="s">
        <v>26</v>
      </c>
      <c r="ET214" s="1194">
        <v>42248</v>
      </c>
      <c r="EU214" s="2356">
        <v>1637</v>
      </c>
      <c r="EV214" s="2356">
        <v>1792</v>
      </c>
      <c r="EW214" s="2356">
        <v>13640</v>
      </c>
      <c r="EX214" s="2356">
        <v>111640</v>
      </c>
      <c r="EY214" s="2356">
        <v>11881</v>
      </c>
      <c r="EZ214" s="91" t="s">
        <v>38</v>
      </c>
      <c r="FA214" s="632" t="s">
        <v>26</v>
      </c>
      <c r="FC214" s="930"/>
      <c r="FD214" s="930"/>
      <c r="FE214" s="930"/>
      <c r="FF214" s="930"/>
      <c r="FG214" s="930"/>
      <c r="FH214" s="930"/>
      <c r="FI214" s="930"/>
      <c r="FJ214" s="930"/>
      <c r="FK214" s="482"/>
      <c r="FL214" s="482"/>
    </row>
    <row r="215" spans="1:168" ht="14.25" customHeight="1">
      <c r="A215" s="88" t="s">
        <v>26</v>
      </c>
      <c r="B215" s="89" t="s">
        <v>26</v>
      </c>
      <c r="C215" s="1194">
        <v>42278</v>
      </c>
      <c r="D215" s="82">
        <v>4090825</v>
      </c>
      <c r="E215" s="2356">
        <v>372728</v>
      </c>
      <c r="F215" s="2356">
        <v>4912045</v>
      </c>
      <c r="G215" s="2356">
        <v>118399</v>
      </c>
      <c r="H215" s="2356">
        <v>35</v>
      </c>
      <c r="I215" s="2356">
        <v>7613</v>
      </c>
      <c r="J215" s="2356">
        <v>1507</v>
      </c>
      <c r="K215" s="2356">
        <v>37605</v>
      </c>
      <c r="L215" s="2356">
        <v>15519</v>
      </c>
      <c r="M215" s="2356">
        <v>22086</v>
      </c>
      <c r="N215" s="2356" t="s">
        <v>21</v>
      </c>
      <c r="O215" s="2356">
        <v>22155</v>
      </c>
      <c r="P215" s="2356">
        <v>60</v>
      </c>
      <c r="Q215" s="2356">
        <v>52508</v>
      </c>
      <c r="R215" s="2356" t="s">
        <v>21</v>
      </c>
      <c r="S215" s="2356">
        <v>355</v>
      </c>
      <c r="T215" s="91" t="s">
        <v>39</v>
      </c>
      <c r="U215" s="632" t="s">
        <v>26</v>
      </c>
      <c r="V215" s="88" t="s">
        <v>26</v>
      </c>
      <c r="W215" s="89" t="s">
        <v>26</v>
      </c>
      <c r="X215" s="1194">
        <v>42278</v>
      </c>
      <c r="Y215" s="82" t="s">
        <v>21</v>
      </c>
      <c r="Z215" s="2356">
        <v>116436</v>
      </c>
      <c r="AA215" s="2356">
        <v>354594</v>
      </c>
      <c r="AB215" s="2356">
        <v>30308</v>
      </c>
      <c r="AC215" s="2356">
        <v>152618</v>
      </c>
      <c r="AD215" s="2356">
        <v>10324</v>
      </c>
      <c r="AE215" s="2356">
        <v>341</v>
      </c>
      <c r="AF215" s="2356">
        <v>1755</v>
      </c>
      <c r="AG215" s="2356">
        <v>1937</v>
      </c>
      <c r="AH215" s="2356" t="s">
        <v>21</v>
      </c>
      <c r="AI215" s="2356" t="s">
        <v>21</v>
      </c>
      <c r="AJ215" s="2356">
        <v>233513</v>
      </c>
      <c r="AK215" s="2356">
        <v>3608</v>
      </c>
      <c r="AL215" s="2356">
        <v>15660</v>
      </c>
      <c r="AM215" s="2356">
        <v>526</v>
      </c>
      <c r="AN215" s="2356">
        <v>404</v>
      </c>
      <c r="AO215" s="91" t="s">
        <v>39</v>
      </c>
      <c r="AP215" s="632" t="s">
        <v>26</v>
      </c>
      <c r="AQ215" s="88" t="s">
        <v>26</v>
      </c>
      <c r="AR215" s="89" t="s">
        <v>26</v>
      </c>
      <c r="AS215" s="1194">
        <v>42278</v>
      </c>
      <c r="AT215" s="82">
        <v>1702</v>
      </c>
      <c r="AU215" s="2356">
        <v>4232</v>
      </c>
      <c r="AV215" s="2356">
        <v>4634</v>
      </c>
      <c r="AW215" s="2356">
        <v>362173</v>
      </c>
      <c r="AX215" s="2356">
        <v>2033</v>
      </c>
      <c r="AY215" s="2356" t="s">
        <v>21</v>
      </c>
      <c r="AZ215" s="2356">
        <v>282449</v>
      </c>
      <c r="BA215" s="2356">
        <v>51022</v>
      </c>
      <c r="BB215" s="2356">
        <v>82402</v>
      </c>
      <c r="BC215" s="2356">
        <v>7179</v>
      </c>
      <c r="BD215" s="2356">
        <v>92</v>
      </c>
      <c r="BE215" s="2356">
        <v>73</v>
      </c>
      <c r="BF215" s="2356">
        <v>5838</v>
      </c>
      <c r="BG215" s="2356">
        <v>371</v>
      </c>
      <c r="BH215" s="2356">
        <v>5468</v>
      </c>
      <c r="BI215" s="2356">
        <v>299</v>
      </c>
      <c r="BJ215" s="91" t="s">
        <v>39</v>
      </c>
      <c r="BK215" s="632" t="s">
        <v>26</v>
      </c>
      <c r="BL215" s="88" t="s">
        <v>26</v>
      </c>
      <c r="BM215" s="89" t="s">
        <v>26</v>
      </c>
      <c r="BN215" s="1194">
        <v>42278</v>
      </c>
      <c r="BO215" s="82">
        <v>16759</v>
      </c>
      <c r="BP215" s="2356">
        <v>40742</v>
      </c>
      <c r="BQ215" s="2356">
        <v>301240</v>
      </c>
      <c r="BR215" s="2356">
        <v>16637</v>
      </c>
      <c r="BS215" s="2356">
        <v>247</v>
      </c>
      <c r="BT215" s="2356">
        <v>1297</v>
      </c>
      <c r="BU215" s="2356">
        <v>11477</v>
      </c>
      <c r="BV215" s="2356">
        <v>12505</v>
      </c>
      <c r="BW215" s="2356">
        <v>498217</v>
      </c>
      <c r="BX215" s="2356">
        <v>1087</v>
      </c>
      <c r="BY215" s="2356">
        <v>629</v>
      </c>
      <c r="BZ215" s="2356" t="s">
        <v>21</v>
      </c>
      <c r="CA215" s="2356">
        <v>1257565</v>
      </c>
      <c r="CB215" s="2356">
        <v>27787</v>
      </c>
      <c r="CC215" s="2356">
        <v>219043</v>
      </c>
      <c r="CD215" s="2356">
        <v>10704</v>
      </c>
      <c r="CE215" s="91" t="s">
        <v>39</v>
      </c>
      <c r="CF215" s="632" t="s">
        <v>26</v>
      </c>
      <c r="CG215" s="88" t="s">
        <v>26</v>
      </c>
      <c r="CH215" s="89" t="s">
        <v>26</v>
      </c>
      <c r="CI215" s="1194">
        <v>42278</v>
      </c>
      <c r="CJ215" s="2356">
        <v>140</v>
      </c>
      <c r="CK215" s="2356" t="s">
        <v>21</v>
      </c>
      <c r="CL215" s="2356" t="s">
        <v>21</v>
      </c>
      <c r="CM215" s="2356">
        <v>33</v>
      </c>
      <c r="CN215" s="2356">
        <v>42060</v>
      </c>
      <c r="CO215" s="2356">
        <v>14922</v>
      </c>
      <c r="CP215" s="2356">
        <v>10326</v>
      </c>
      <c r="CQ215" s="2356">
        <v>1976</v>
      </c>
      <c r="CR215" s="2356">
        <v>3004</v>
      </c>
      <c r="CS215" s="2356">
        <v>738</v>
      </c>
      <c r="CT215" s="2356">
        <v>247</v>
      </c>
      <c r="CU215" s="2356">
        <v>737</v>
      </c>
      <c r="CV215" s="2356">
        <v>8303</v>
      </c>
      <c r="CW215" s="2356">
        <v>9026</v>
      </c>
      <c r="CX215" s="2356">
        <v>64681</v>
      </c>
      <c r="CY215" s="2356" t="s">
        <v>21</v>
      </c>
      <c r="CZ215" s="91" t="s">
        <v>39</v>
      </c>
      <c r="DA215" s="632" t="s">
        <v>26</v>
      </c>
      <c r="DB215" s="88" t="s">
        <v>26</v>
      </c>
      <c r="DC215" s="89" t="s">
        <v>26</v>
      </c>
      <c r="DD215" s="1194">
        <v>42278</v>
      </c>
      <c r="DE215" s="2356">
        <v>8</v>
      </c>
      <c r="DF215" s="2356">
        <v>537</v>
      </c>
      <c r="DG215" s="2356">
        <v>533</v>
      </c>
      <c r="DH215" s="2356">
        <v>4</v>
      </c>
      <c r="DI215" s="2356">
        <v>519</v>
      </c>
      <c r="DJ215" s="2356" t="s">
        <v>21</v>
      </c>
      <c r="DK215" s="2356">
        <v>1109</v>
      </c>
      <c r="DL215" s="2356" t="s">
        <v>21</v>
      </c>
      <c r="DM215" s="2356">
        <v>2</v>
      </c>
      <c r="DN215" s="2356">
        <v>175</v>
      </c>
      <c r="DO215" s="2356">
        <v>109</v>
      </c>
      <c r="DP215" s="2356">
        <v>685</v>
      </c>
      <c r="DQ215" s="2356">
        <v>753</v>
      </c>
      <c r="DR215" s="2356">
        <v>321</v>
      </c>
      <c r="DS215" s="2356" t="s">
        <v>21</v>
      </c>
      <c r="DT215" s="2356" t="s">
        <v>21</v>
      </c>
      <c r="DU215" s="91" t="s">
        <v>39</v>
      </c>
      <c r="DV215" s="632" t="s">
        <v>26</v>
      </c>
      <c r="DW215" s="88" t="s">
        <v>26</v>
      </c>
      <c r="DX215" s="89" t="s">
        <v>26</v>
      </c>
      <c r="DY215" s="1194">
        <v>42278</v>
      </c>
      <c r="DZ215" s="2356">
        <v>35</v>
      </c>
      <c r="EA215" s="2356">
        <v>1961</v>
      </c>
      <c r="EB215" s="2356">
        <v>1202</v>
      </c>
      <c r="EC215" s="2356">
        <v>6298</v>
      </c>
      <c r="ED215" s="2356">
        <v>4344</v>
      </c>
      <c r="EE215" s="2356">
        <v>1954</v>
      </c>
      <c r="EF215" s="2356" t="s">
        <v>21</v>
      </c>
      <c r="EG215" s="2356">
        <v>5436</v>
      </c>
      <c r="EH215" s="2356" t="s">
        <v>21</v>
      </c>
      <c r="EI215" s="2356">
        <v>193258</v>
      </c>
      <c r="EJ215" s="2356" t="s">
        <v>21</v>
      </c>
      <c r="EK215" s="2356">
        <v>38675</v>
      </c>
      <c r="EL215" s="2356">
        <v>4864</v>
      </c>
      <c r="EM215" s="2356">
        <v>56014</v>
      </c>
      <c r="EN215" s="2356">
        <v>851663</v>
      </c>
      <c r="EO215" s="2356">
        <v>47898</v>
      </c>
      <c r="EP215" s="91" t="s">
        <v>39</v>
      </c>
      <c r="EQ215" s="632" t="s">
        <v>26</v>
      </c>
      <c r="ER215" s="88" t="s">
        <v>26</v>
      </c>
      <c r="ES215" s="89" t="s">
        <v>26</v>
      </c>
      <c r="ET215" s="1194">
        <v>42278</v>
      </c>
      <c r="EU215" s="2356">
        <v>1929</v>
      </c>
      <c r="EV215" s="2356">
        <v>2112</v>
      </c>
      <c r="EW215" s="2356">
        <v>13651</v>
      </c>
      <c r="EX215" s="2356">
        <v>113525</v>
      </c>
      <c r="EY215" s="2356">
        <v>12147</v>
      </c>
      <c r="EZ215" s="91" t="s">
        <v>39</v>
      </c>
      <c r="FA215" s="632" t="s">
        <v>26</v>
      </c>
      <c r="FC215" s="930"/>
      <c r="FD215" s="930"/>
      <c r="FE215" s="930"/>
      <c r="FF215" s="930"/>
      <c r="FG215" s="930"/>
      <c r="FH215" s="930"/>
      <c r="FI215" s="930"/>
      <c r="FJ215" s="930"/>
      <c r="FK215" s="482"/>
      <c r="FL215" s="482"/>
    </row>
    <row r="216" spans="1:168" ht="14.25" customHeight="1">
      <c r="A216" s="88" t="s">
        <v>26</v>
      </c>
      <c r="B216" s="89" t="s">
        <v>26</v>
      </c>
      <c r="C216" s="1194">
        <v>42309</v>
      </c>
      <c r="D216" s="82">
        <v>4034141</v>
      </c>
      <c r="E216" s="2356">
        <v>377704</v>
      </c>
      <c r="F216" s="2356">
        <v>4791102</v>
      </c>
      <c r="G216" s="2356">
        <v>101919</v>
      </c>
      <c r="H216" s="2356">
        <v>34</v>
      </c>
      <c r="I216" s="2356">
        <v>7820</v>
      </c>
      <c r="J216" s="2356">
        <v>1469</v>
      </c>
      <c r="K216" s="2356">
        <v>31857</v>
      </c>
      <c r="L216" s="2356">
        <v>15986</v>
      </c>
      <c r="M216" s="2356">
        <v>15870</v>
      </c>
      <c r="N216" s="2356" t="s">
        <v>21</v>
      </c>
      <c r="O216" s="2356">
        <v>19612</v>
      </c>
      <c r="P216" s="2356">
        <v>40</v>
      </c>
      <c r="Q216" s="2356">
        <v>43529</v>
      </c>
      <c r="R216" s="2356" t="s">
        <v>21</v>
      </c>
      <c r="S216" s="2356">
        <v>275</v>
      </c>
      <c r="T216" s="91" t="s">
        <v>40</v>
      </c>
      <c r="U216" s="632" t="s">
        <v>26</v>
      </c>
      <c r="V216" s="88" t="s">
        <v>26</v>
      </c>
      <c r="W216" s="89" t="s">
        <v>26</v>
      </c>
      <c r="X216" s="1194">
        <v>42309</v>
      </c>
      <c r="Y216" s="82" t="s">
        <v>21</v>
      </c>
      <c r="Z216" s="2356">
        <v>104906</v>
      </c>
      <c r="AA216" s="2356">
        <v>347698</v>
      </c>
      <c r="AB216" s="2356">
        <v>28834</v>
      </c>
      <c r="AC216" s="2356">
        <v>155755</v>
      </c>
      <c r="AD216" s="2356">
        <v>8788</v>
      </c>
      <c r="AE216" s="2356">
        <v>307</v>
      </c>
      <c r="AF216" s="2356">
        <v>1565</v>
      </c>
      <c r="AG216" s="2356">
        <v>1725</v>
      </c>
      <c r="AH216" s="2356" t="s">
        <v>21</v>
      </c>
      <c r="AI216" s="2356" t="s">
        <v>21</v>
      </c>
      <c r="AJ216" s="2356">
        <v>232899</v>
      </c>
      <c r="AK216" s="2356">
        <v>4345</v>
      </c>
      <c r="AL216" s="2356">
        <v>15820</v>
      </c>
      <c r="AM216" s="2356">
        <v>379</v>
      </c>
      <c r="AN216" s="2356">
        <v>319</v>
      </c>
      <c r="AO216" s="91" t="s">
        <v>40</v>
      </c>
      <c r="AP216" s="632" t="s">
        <v>26</v>
      </c>
      <c r="AQ216" s="88" t="s">
        <v>26</v>
      </c>
      <c r="AR216" s="89" t="s">
        <v>26</v>
      </c>
      <c r="AS216" s="1194">
        <v>42309</v>
      </c>
      <c r="AT216" s="82">
        <v>942</v>
      </c>
      <c r="AU216" s="2356">
        <v>4237</v>
      </c>
      <c r="AV216" s="2356">
        <v>4639</v>
      </c>
      <c r="AW216" s="2356">
        <v>357472</v>
      </c>
      <c r="AX216" s="2356">
        <v>2216</v>
      </c>
      <c r="AY216" s="2356" t="s">
        <v>21</v>
      </c>
      <c r="AZ216" s="2356">
        <v>283385</v>
      </c>
      <c r="BA216" s="2356">
        <v>15873</v>
      </c>
      <c r="BB216" s="2356">
        <v>82357</v>
      </c>
      <c r="BC216" s="2356">
        <v>6731</v>
      </c>
      <c r="BD216" s="2356">
        <v>88</v>
      </c>
      <c r="BE216" s="2356">
        <v>76</v>
      </c>
      <c r="BF216" s="2356">
        <v>5548</v>
      </c>
      <c r="BG216" s="2356">
        <v>332</v>
      </c>
      <c r="BH216" s="2356">
        <v>5216</v>
      </c>
      <c r="BI216" s="2356">
        <v>259</v>
      </c>
      <c r="BJ216" s="91" t="s">
        <v>40</v>
      </c>
      <c r="BK216" s="632" t="s">
        <v>26</v>
      </c>
      <c r="BL216" s="88" t="s">
        <v>26</v>
      </c>
      <c r="BM216" s="89" t="s">
        <v>26</v>
      </c>
      <c r="BN216" s="1194">
        <v>42309</v>
      </c>
      <c r="BO216" s="82">
        <v>15156</v>
      </c>
      <c r="BP216" s="2356">
        <v>39764</v>
      </c>
      <c r="BQ216" s="2356">
        <v>306027</v>
      </c>
      <c r="BR216" s="2356">
        <v>16049</v>
      </c>
      <c r="BS216" s="2356">
        <v>237</v>
      </c>
      <c r="BT216" s="2356">
        <v>1291</v>
      </c>
      <c r="BU216" s="2356">
        <v>11084</v>
      </c>
      <c r="BV216" s="2356">
        <v>12076</v>
      </c>
      <c r="BW216" s="2356">
        <v>482881</v>
      </c>
      <c r="BX216" s="2356">
        <v>1459</v>
      </c>
      <c r="BY216" s="2356">
        <v>607</v>
      </c>
      <c r="BZ216" s="2356" t="s">
        <v>21</v>
      </c>
      <c r="CA216" s="2356">
        <v>1237328</v>
      </c>
      <c r="CB216" s="2356">
        <v>31449</v>
      </c>
      <c r="CC216" s="2356">
        <v>212835</v>
      </c>
      <c r="CD216" s="2356">
        <v>10081</v>
      </c>
      <c r="CE216" s="91" t="s">
        <v>40</v>
      </c>
      <c r="CF216" s="632" t="s">
        <v>26</v>
      </c>
      <c r="CG216" s="88" t="s">
        <v>26</v>
      </c>
      <c r="CH216" s="89" t="s">
        <v>26</v>
      </c>
      <c r="CI216" s="1194">
        <v>42309</v>
      </c>
      <c r="CJ216" s="2356">
        <v>148</v>
      </c>
      <c r="CK216" s="2356" t="s">
        <v>21</v>
      </c>
      <c r="CL216" s="2356" t="s">
        <v>21</v>
      </c>
      <c r="CM216" s="2356">
        <v>33</v>
      </c>
      <c r="CN216" s="2356">
        <v>41105</v>
      </c>
      <c r="CO216" s="2356">
        <v>15350</v>
      </c>
      <c r="CP216" s="2356">
        <v>9775</v>
      </c>
      <c r="CQ216" s="2356">
        <v>1661</v>
      </c>
      <c r="CR216" s="2356">
        <v>1360</v>
      </c>
      <c r="CS216" s="2356">
        <v>415</v>
      </c>
      <c r="CT216" s="2356">
        <v>237</v>
      </c>
      <c r="CU216" s="2356">
        <v>740</v>
      </c>
      <c r="CV216" s="2356">
        <v>8075</v>
      </c>
      <c r="CW216" s="2356">
        <v>8776</v>
      </c>
      <c r="CX216" s="2356">
        <v>63805</v>
      </c>
      <c r="CY216" s="2356" t="s">
        <v>21</v>
      </c>
      <c r="CZ216" s="91" t="s">
        <v>40</v>
      </c>
      <c r="DA216" s="632" t="s">
        <v>26</v>
      </c>
      <c r="DB216" s="88" t="s">
        <v>26</v>
      </c>
      <c r="DC216" s="89" t="s">
        <v>26</v>
      </c>
      <c r="DD216" s="1194">
        <v>42309</v>
      </c>
      <c r="DE216" s="2356">
        <v>7</v>
      </c>
      <c r="DF216" s="2356">
        <v>563</v>
      </c>
      <c r="DG216" s="2356">
        <v>559</v>
      </c>
      <c r="DH216" s="2356">
        <v>4</v>
      </c>
      <c r="DI216" s="2356">
        <v>509</v>
      </c>
      <c r="DJ216" s="2356" t="s">
        <v>21</v>
      </c>
      <c r="DK216" s="2356">
        <v>1079</v>
      </c>
      <c r="DL216" s="2356" t="s">
        <v>21</v>
      </c>
      <c r="DM216" s="2356">
        <v>1</v>
      </c>
      <c r="DN216" s="2356">
        <v>166</v>
      </c>
      <c r="DO216" s="2356">
        <v>107</v>
      </c>
      <c r="DP216" s="2356">
        <v>669</v>
      </c>
      <c r="DQ216" s="2356">
        <v>734</v>
      </c>
      <c r="DR216" s="2356">
        <v>311</v>
      </c>
      <c r="DS216" s="2356" t="s">
        <v>21</v>
      </c>
      <c r="DT216" s="2356" t="s">
        <v>21</v>
      </c>
      <c r="DU216" s="91" t="s">
        <v>40</v>
      </c>
      <c r="DV216" s="632" t="s">
        <v>26</v>
      </c>
      <c r="DW216" s="88" t="s">
        <v>26</v>
      </c>
      <c r="DX216" s="89" t="s">
        <v>26</v>
      </c>
      <c r="DY216" s="1194">
        <v>42309</v>
      </c>
      <c r="DZ216" s="2356">
        <v>34</v>
      </c>
      <c r="EA216" s="2356">
        <v>2307</v>
      </c>
      <c r="EB216" s="2356">
        <v>1169</v>
      </c>
      <c r="EC216" s="2356">
        <v>5730</v>
      </c>
      <c r="ED216" s="2356">
        <v>4768</v>
      </c>
      <c r="EE216" s="2356">
        <v>962</v>
      </c>
      <c r="EF216" s="2356" t="s">
        <v>21</v>
      </c>
      <c r="EG216" s="2356">
        <v>4835</v>
      </c>
      <c r="EH216" s="2356" t="s">
        <v>21</v>
      </c>
      <c r="EI216" s="2356">
        <v>196575</v>
      </c>
      <c r="EJ216" s="2356" t="s">
        <v>21</v>
      </c>
      <c r="EK216" s="2356">
        <v>45653</v>
      </c>
      <c r="EL216" s="2356">
        <v>5201</v>
      </c>
      <c r="EM216" s="2356">
        <v>54033</v>
      </c>
      <c r="EN216" s="2356">
        <v>847701</v>
      </c>
      <c r="EO216" s="2356">
        <v>48239</v>
      </c>
      <c r="EP216" s="91" t="s">
        <v>40</v>
      </c>
      <c r="EQ216" s="632" t="s">
        <v>26</v>
      </c>
      <c r="ER216" s="88" t="s">
        <v>26</v>
      </c>
      <c r="ES216" s="89" t="s">
        <v>26</v>
      </c>
      <c r="ET216" s="1194">
        <v>42309</v>
      </c>
      <c r="EU216" s="2356">
        <v>1975</v>
      </c>
      <c r="EV216" s="2356">
        <v>2162</v>
      </c>
      <c r="EW216" s="2356">
        <v>13672</v>
      </c>
      <c r="EX216" s="2356">
        <v>113804</v>
      </c>
      <c r="EY216" s="2356">
        <v>15392</v>
      </c>
      <c r="EZ216" s="91" t="s">
        <v>40</v>
      </c>
      <c r="FA216" s="632" t="s">
        <v>26</v>
      </c>
      <c r="FC216" s="930"/>
      <c r="FD216" s="930"/>
      <c r="FE216" s="930"/>
      <c r="FF216" s="930"/>
      <c r="FG216" s="930"/>
      <c r="FH216" s="930"/>
      <c r="FI216" s="930"/>
      <c r="FJ216" s="930"/>
      <c r="FK216" s="482"/>
      <c r="FL216" s="482"/>
    </row>
    <row r="217" spans="1:168" ht="14.25" customHeight="1">
      <c r="A217" s="104" t="s">
        <v>26</v>
      </c>
      <c r="B217" s="105" t="s">
        <v>26</v>
      </c>
      <c r="C217" s="1195">
        <v>42339</v>
      </c>
      <c r="D217" s="106">
        <v>4003573</v>
      </c>
      <c r="E217" s="2357">
        <v>407266</v>
      </c>
      <c r="F217" s="2357">
        <v>4838407</v>
      </c>
      <c r="G217" s="2357">
        <v>110405</v>
      </c>
      <c r="H217" s="2357">
        <v>36</v>
      </c>
      <c r="I217" s="2357">
        <v>7425</v>
      </c>
      <c r="J217" s="2357">
        <v>1575</v>
      </c>
      <c r="K217" s="2357">
        <v>34837</v>
      </c>
      <c r="L217" s="2357">
        <v>15968</v>
      </c>
      <c r="M217" s="2357">
        <v>18869</v>
      </c>
      <c r="N217" s="2357" t="s">
        <v>21</v>
      </c>
      <c r="O217" s="2357">
        <v>23828</v>
      </c>
      <c r="P217" s="2357">
        <v>40</v>
      </c>
      <c r="Q217" s="2357">
        <v>43461</v>
      </c>
      <c r="R217" s="2357" t="s">
        <v>21</v>
      </c>
      <c r="S217" s="2357">
        <v>320</v>
      </c>
      <c r="T217" s="107" t="s">
        <v>41</v>
      </c>
      <c r="U217" s="635" t="s">
        <v>26</v>
      </c>
      <c r="V217" s="104" t="s">
        <v>26</v>
      </c>
      <c r="W217" s="105" t="s">
        <v>26</v>
      </c>
      <c r="X217" s="1195">
        <v>42339</v>
      </c>
      <c r="Y217" s="106" t="s">
        <v>21</v>
      </c>
      <c r="Z217" s="2357">
        <v>115645</v>
      </c>
      <c r="AA217" s="2357">
        <v>343207</v>
      </c>
      <c r="AB217" s="2357">
        <v>29920</v>
      </c>
      <c r="AC217" s="2357">
        <v>144056</v>
      </c>
      <c r="AD217" s="2357">
        <v>9367</v>
      </c>
      <c r="AE217" s="2357">
        <v>352</v>
      </c>
      <c r="AF217" s="2357">
        <v>1698</v>
      </c>
      <c r="AG217" s="2357">
        <v>1873</v>
      </c>
      <c r="AH217" s="2357" t="s">
        <v>21</v>
      </c>
      <c r="AI217" s="2357" t="s">
        <v>21</v>
      </c>
      <c r="AJ217" s="2357">
        <v>231462</v>
      </c>
      <c r="AK217" s="2357">
        <v>5352</v>
      </c>
      <c r="AL217" s="2357">
        <v>16381</v>
      </c>
      <c r="AM217" s="2357">
        <v>586</v>
      </c>
      <c r="AN217" s="2357">
        <v>372</v>
      </c>
      <c r="AO217" s="107" t="s">
        <v>41</v>
      </c>
      <c r="AP217" s="635" t="s">
        <v>26</v>
      </c>
      <c r="AQ217" s="104" t="s">
        <v>26</v>
      </c>
      <c r="AR217" s="105" t="s">
        <v>26</v>
      </c>
      <c r="AS217" s="1195">
        <v>42339</v>
      </c>
      <c r="AT217" s="106">
        <v>975</v>
      </c>
      <c r="AU217" s="2357">
        <v>5767</v>
      </c>
      <c r="AV217" s="2357">
        <v>6315</v>
      </c>
      <c r="AW217" s="2357">
        <v>342858</v>
      </c>
      <c r="AX217" s="2357">
        <v>2090</v>
      </c>
      <c r="AY217" s="2357" t="s">
        <v>21</v>
      </c>
      <c r="AZ217" s="2357">
        <v>289443</v>
      </c>
      <c r="BA217" s="2357">
        <v>23154</v>
      </c>
      <c r="BB217" s="2357">
        <v>86503</v>
      </c>
      <c r="BC217" s="2357">
        <v>7209</v>
      </c>
      <c r="BD217" s="2357">
        <v>78</v>
      </c>
      <c r="BE217" s="2357">
        <v>68</v>
      </c>
      <c r="BF217" s="2357">
        <v>5841</v>
      </c>
      <c r="BG217" s="2357">
        <v>522</v>
      </c>
      <c r="BH217" s="2357">
        <v>5319</v>
      </c>
      <c r="BI217" s="2357">
        <v>370</v>
      </c>
      <c r="BJ217" s="107" t="s">
        <v>41</v>
      </c>
      <c r="BK217" s="635" t="s">
        <v>26</v>
      </c>
      <c r="BL217" s="104" t="s">
        <v>26</v>
      </c>
      <c r="BM217" s="105" t="s">
        <v>26</v>
      </c>
      <c r="BN217" s="1195">
        <v>42339</v>
      </c>
      <c r="BO217" s="106">
        <v>15655</v>
      </c>
      <c r="BP217" s="2357">
        <v>43054</v>
      </c>
      <c r="BQ217" s="2357">
        <v>291998</v>
      </c>
      <c r="BR217" s="2357">
        <v>18073</v>
      </c>
      <c r="BS217" s="2357">
        <v>240</v>
      </c>
      <c r="BT217" s="2357">
        <v>1269</v>
      </c>
      <c r="BU217" s="2357">
        <v>10159</v>
      </c>
      <c r="BV217" s="2357">
        <v>11086</v>
      </c>
      <c r="BW217" s="2357">
        <v>493686</v>
      </c>
      <c r="BX217" s="2357">
        <v>1854</v>
      </c>
      <c r="BY217" s="2357">
        <v>540</v>
      </c>
      <c r="BZ217" s="2357" t="s">
        <v>21</v>
      </c>
      <c r="CA217" s="2357">
        <v>1182229</v>
      </c>
      <c r="CB217" s="2357">
        <v>31235</v>
      </c>
      <c r="CC217" s="2357">
        <v>232121</v>
      </c>
      <c r="CD217" s="2357">
        <v>11507</v>
      </c>
      <c r="CE217" s="107" t="s">
        <v>41</v>
      </c>
      <c r="CF217" s="635" t="s">
        <v>26</v>
      </c>
      <c r="CG217" s="104" t="s">
        <v>26</v>
      </c>
      <c r="CH217" s="105" t="s">
        <v>26</v>
      </c>
      <c r="CI217" s="1195">
        <v>42339</v>
      </c>
      <c r="CJ217" s="2357">
        <v>132</v>
      </c>
      <c r="CK217" s="2357" t="s">
        <v>21</v>
      </c>
      <c r="CL217" s="2357" t="s">
        <v>21</v>
      </c>
      <c r="CM217" s="2357">
        <v>33</v>
      </c>
      <c r="CN217" s="2357">
        <v>37138</v>
      </c>
      <c r="CO217" s="2357">
        <v>13266</v>
      </c>
      <c r="CP217" s="2357">
        <v>9165</v>
      </c>
      <c r="CQ217" s="2357">
        <v>1759</v>
      </c>
      <c r="CR217" s="2357">
        <v>2324</v>
      </c>
      <c r="CS217" s="2357">
        <v>560</v>
      </c>
      <c r="CT217" s="2357">
        <v>240</v>
      </c>
      <c r="CU217" s="2357">
        <v>608</v>
      </c>
      <c r="CV217" s="2357">
        <v>7077</v>
      </c>
      <c r="CW217" s="2357">
        <v>7707</v>
      </c>
      <c r="CX217" s="2357">
        <v>58524</v>
      </c>
      <c r="CY217" s="2357" t="s">
        <v>21</v>
      </c>
      <c r="CZ217" s="107" t="s">
        <v>41</v>
      </c>
      <c r="DA217" s="635" t="s">
        <v>26</v>
      </c>
      <c r="DB217" s="104" t="s">
        <v>26</v>
      </c>
      <c r="DC217" s="105" t="s">
        <v>26</v>
      </c>
      <c r="DD217" s="1195">
        <v>42339</v>
      </c>
      <c r="DE217" s="2357">
        <v>9</v>
      </c>
      <c r="DF217" s="2357">
        <v>574</v>
      </c>
      <c r="DG217" s="2357">
        <v>570</v>
      </c>
      <c r="DH217" s="2357">
        <v>4</v>
      </c>
      <c r="DI217" s="2357">
        <v>468</v>
      </c>
      <c r="DJ217" s="2357" t="s">
        <v>21</v>
      </c>
      <c r="DK217" s="2357">
        <v>1090</v>
      </c>
      <c r="DL217" s="2357" t="s">
        <v>21</v>
      </c>
      <c r="DM217" s="2357">
        <v>3</v>
      </c>
      <c r="DN217" s="2357">
        <v>169</v>
      </c>
      <c r="DO217" s="2357">
        <v>113</v>
      </c>
      <c r="DP217" s="2357">
        <v>674</v>
      </c>
      <c r="DQ217" s="2357">
        <v>739</v>
      </c>
      <c r="DR217" s="2357">
        <v>276</v>
      </c>
      <c r="DS217" s="2357" t="s">
        <v>21</v>
      </c>
      <c r="DT217" s="2357" t="s">
        <v>21</v>
      </c>
      <c r="DU217" s="107" t="s">
        <v>41</v>
      </c>
      <c r="DV217" s="635" t="s">
        <v>26</v>
      </c>
      <c r="DW217" s="104" t="s">
        <v>26</v>
      </c>
      <c r="DX217" s="105" t="s">
        <v>26</v>
      </c>
      <c r="DY217" s="1195">
        <v>42339</v>
      </c>
      <c r="DZ217" s="2357">
        <v>36</v>
      </c>
      <c r="EA217" s="2357">
        <v>2163</v>
      </c>
      <c r="EB217" s="2357">
        <v>1273</v>
      </c>
      <c r="EC217" s="2357">
        <v>5722</v>
      </c>
      <c r="ED217" s="2357">
        <v>4235</v>
      </c>
      <c r="EE217" s="2357">
        <v>1486</v>
      </c>
      <c r="EF217" s="2357" t="s">
        <v>21</v>
      </c>
      <c r="EG217" s="2357">
        <v>6096</v>
      </c>
      <c r="EH217" s="2357" t="s">
        <v>21</v>
      </c>
      <c r="EI217" s="2357">
        <v>201784</v>
      </c>
      <c r="EJ217" s="2357" t="s">
        <v>21</v>
      </c>
      <c r="EK217" s="2357">
        <v>58061</v>
      </c>
      <c r="EL217" s="2357">
        <v>4902</v>
      </c>
      <c r="EM217" s="2357">
        <v>56576</v>
      </c>
      <c r="EN217" s="2357">
        <v>780753</v>
      </c>
      <c r="EO217" s="2357">
        <v>52133</v>
      </c>
      <c r="EP217" s="107" t="s">
        <v>41</v>
      </c>
      <c r="EQ217" s="635" t="s">
        <v>26</v>
      </c>
      <c r="ER217" s="104" t="s">
        <v>26</v>
      </c>
      <c r="ES217" s="105" t="s">
        <v>26</v>
      </c>
      <c r="ET217" s="1195">
        <v>42339</v>
      </c>
      <c r="EU217" s="2357">
        <v>2173</v>
      </c>
      <c r="EV217" s="2357">
        <v>2379</v>
      </c>
      <c r="EW217" s="2357">
        <v>13086</v>
      </c>
      <c r="EX217" s="2357">
        <v>115398</v>
      </c>
      <c r="EY217" s="2357">
        <v>17161</v>
      </c>
      <c r="EZ217" s="107" t="s">
        <v>41</v>
      </c>
      <c r="FA217" s="635" t="s">
        <v>26</v>
      </c>
      <c r="FC217" s="930"/>
      <c r="FD217" s="930"/>
      <c r="FE217" s="930"/>
      <c r="FF217" s="930"/>
      <c r="FG217" s="930"/>
      <c r="FH217" s="930"/>
      <c r="FI217" s="930"/>
      <c r="FJ217" s="930"/>
      <c r="FK217" s="482"/>
      <c r="FL217" s="482"/>
    </row>
    <row r="218" spans="1:168">
      <c r="A218" s="35"/>
      <c r="B218" s="35"/>
      <c r="C218" s="35"/>
      <c r="D218" s="35"/>
      <c r="E218" s="35"/>
      <c r="F218" s="35"/>
      <c r="G218" s="35"/>
      <c r="H218" s="35"/>
      <c r="I218" s="35"/>
      <c r="J218" s="35"/>
      <c r="K218" s="35"/>
      <c r="L218" s="35"/>
      <c r="M218" s="35"/>
      <c r="N218" s="35"/>
      <c r="O218" s="35"/>
      <c r="P218" s="35"/>
      <c r="Q218" s="35"/>
      <c r="R218" s="35"/>
      <c r="S218" s="35"/>
      <c r="T218" s="35"/>
      <c r="U218" s="35"/>
      <c r="V218" s="35"/>
      <c r="W218" s="35"/>
      <c r="X218" s="35"/>
      <c r="Y218" s="35"/>
      <c r="Z218" s="35"/>
      <c r="AA218" s="35"/>
      <c r="AB218" s="35"/>
      <c r="AC218" s="35"/>
      <c r="AD218" s="35"/>
      <c r="AE218" s="35"/>
      <c r="AF218" s="35"/>
      <c r="AG218" s="35"/>
      <c r="AH218" s="35"/>
      <c r="AI218" s="35"/>
      <c r="AJ218" s="35"/>
      <c r="AK218" s="35"/>
      <c r="AL218" s="35"/>
      <c r="AM218" s="35"/>
      <c r="AN218" s="35"/>
      <c r="AO218" s="35"/>
      <c r="AP218" s="35"/>
      <c r="AQ218" s="35"/>
      <c r="AR218" s="35"/>
      <c r="AS218" s="35"/>
      <c r="AT218" s="35"/>
      <c r="AU218" s="35"/>
      <c r="AV218" s="35"/>
      <c r="AW218" s="35"/>
      <c r="AX218" s="35"/>
      <c r="AY218" s="35"/>
      <c r="AZ218" s="35"/>
      <c r="BA218" s="35"/>
      <c r="BB218" s="35"/>
      <c r="BC218" s="35"/>
      <c r="BD218" s="35"/>
      <c r="BE218" s="35"/>
      <c r="BF218" s="35"/>
      <c r="BG218" s="35"/>
      <c r="BH218" s="35"/>
      <c r="BI218" s="35"/>
      <c r="BJ218" s="35"/>
      <c r="BK218" s="35"/>
      <c r="BL218" s="35"/>
      <c r="BM218" s="35"/>
      <c r="BN218" s="35"/>
      <c r="BO218" s="35"/>
      <c r="BP218" s="35"/>
      <c r="BQ218" s="35"/>
      <c r="BR218" s="35"/>
      <c r="BS218" s="35"/>
      <c r="BT218" s="35"/>
      <c r="BU218" s="35"/>
      <c r="BV218" s="35"/>
      <c r="BW218" s="35"/>
      <c r="BX218" s="35"/>
      <c r="CC218" s="35"/>
      <c r="CD218" s="35"/>
      <c r="CE218" s="35"/>
      <c r="CF218" s="35"/>
      <c r="CG218" s="35"/>
      <c r="CH218" s="35"/>
      <c r="CI218" s="35"/>
      <c r="CJ218" s="35"/>
      <c r="CK218" s="35"/>
      <c r="CL218" s="35"/>
      <c r="CM218" s="35"/>
      <c r="CN218" s="35"/>
      <c r="CO218" s="35"/>
      <c r="CP218" s="35"/>
      <c r="CQ218" s="35"/>
      <c r="CR218" s="35"/>
      <c r="CS218" s="35"/>
      <c r="CT218" s="35"/>
      <c r="CU218" s="35"/>
      <c r="CV218" s="35"/>
      <c r="CW218" s="35"/>
      <c r="CX218" s="35"/>
      <c r="CY218" s="35"/>
      <c r="CZ218" s="35"/>
      <c r="DA218" s="35"/>
      <c r="DB218" s="35"/>
      <c r="DC218" s="35"/>
      <c r="DD218" s="35"/>
      <c r="DE218" s="35"/>
      <c r="DF218" s="35"/>
      <c r="DG218" s="35"/>
      <c r="DH218" s="35"/>
      <c r="DI218" s="35"/>
      <c r="DJ218" s="35"/>
      <c r="DK218" s="35"/>
      <c r="DL218" s="35"/>
      <c r="DM218" s="35"/>
      <c r="DN218" s="35"/>
      <c r="DO218" s="35"/>
      <c r="DP218" s="35"/>
      <c r="DQ218" s="35"/>
      <c r="DR218" s="35"/>
      <c r="DS218" s="35"/>
      <c r="DT218" s="35"/>
      <c r="DU218" s="35"/>
      <c r="DV218" s="35"/>
      <c r="DW218" s="35"/>
      <c r="DX218" s="35"/>
      <c r="DY218" s="35"/>
      <c r="DZ218" s="35"/>
      <c r="EA218" s="35"/>
      <c r="EB218" s="35"/>
      <c r="EC218" s="35"/>
      <c r="ED218" s="35"/>
      <c r="EE218" s="35"/>
      <c r="EF218" s="35"/>
      <c r="EG218" s="35"/>
      <c r="EH218" s="35"/>
      <c r="EI218" s="35"/>
      <c r="EJ218" s="35"/>
      <c r="EK218" s="35"/>
      <c r="EL218" s="35"/>
      <c r="EM218" s="35"/>
      <c r="EN218" s="35"/>
      <c r="EO218" s="35"/>
      <c r="EP218" s="35"/>
      <c r="EQ218" s="35"/>
      <c r="ER218" s="35"/>
      <c r="ES218" s="35"/>
      <c r="ET218" s="35"/>
      <c r="EU218" s="35"/>
      <c r="EV218" s="35"/>
      <c r="EW218" s="35"/>
      <c r="EX218" s="35"/>
      <c r="EY218" s="35"/>
      <c r="EZ218" s="35"/>
      <c r="FA218" s="35"/>
      <c r="FB218" s="35"/>
      <c r="FC218" s="35"/>
      <c r="FD218" s="35"/>
      <c r="FE218" s="35"/>
      <c r="FF218" s="35"/>
      <c r="FG218" s="35"/>
      <c r="FH218" s="35"/>
      <c r="FI218" s="35"/>
      <c r="FJ218" s="35"/>
      <c r="FK218" s="35"/>
      <c r="FL218" s="35"/>
    </row>
  </sheetData>
  <mergeCells count="233">
    <mergeCell ref="FK185:FL191"/>
    <mergeCell ref="AY188:AY189"/>
    <mergeCell ref="BZ188:BZ189"/>
    <mergeCell ref="DT188:DT189"/>
    <mergeCell ref="EP185:EQ191"/>
    <mergeCell ref="ER185:ET191"/>
    <mergeCell ref="EZ185:FA191"/>
    <mergeCell ref="EI189:EI190"/>
    <mergeCell ref="EL189:EL190"/>
    <mergeCell ref="DB185:DD191"/>
    <mergeCell ref="DU185:DV191"/>
    <mergeCell ref="DW185:DY191"/>
    <mergeCell ref="DK189:DK190"/>
    <mergeCell ref="DM189:DM190"/>
    <mergeCell ref="BC189:BC190"/>
    <mergeCell ref="BO189:BO190"/>
    <mergeCell ref="CC189:CC190"/>
    <mergeCell ref="CD189:CD190"/>
    <mergeCell ref="CN189:CN190"/>
    <mergeCell ref="CP189:CP190"/>
    <mergeCell ref="A185:C191"/>
    <mergeCell ref="T185:U191"/>
    <mergeCell ref="V185:X191"/>
    <mergeCell ref="AO185:AP191"/>
    <mergeCell ref="AQ185:AS191"/>
    <mergeCell ref="BJ185:BK191"/>
    <mergeCell ref="CE185:CF191"/>
    <mergeCell ref="CG185:CI191"/>
    <mergeCell ref="CZ185:DA191"/>
    <mergeCell ref="F189:F190"/>
    <mergeCell ref="G189:G190"/>
    <mergeCell ref="AA189:AA190"/>
    <mergeCell ref="AL189:AL190"/>
    <mergeCell ref="AM189:AM190"/>
    <mergeCell ref="BB189:BB190"/>
    <mergeCell ref="FK151:FL157"/>
    <mergeCell ref="S154:S155"/>
    <mergeCell ref="Z154:Z155"/>
    <mergeCell ref="CO154:CO155"/>
    <mergeCell ref="DN154:DN155"/>
    <mergeCell ref="EK154:EK155"/>
    <mergeCell ref="BJ151:BK157"/>
    <mergeCell ref="BL151:BN157"/>
    <mergeCell ref="CE151:CF157"/>
    <mergeCell ref="CG151:CI157"/>
    <mergeCell ref="CZ151:DA157"/>
    <mergeCell ref="DB151:DD157"/>
    <mergeCell ref="FE155:FE156"/>
    <mergeCell ref="EO155:EO156"/>
    <mergeCell ref="FB155:FB156"/>
    <mergeCell ref="DU151:DV157"/>
    <mergeCell ref="DW151:DY157"/>
    <mergeCell ref="EP151:EQ157"/>
    <mergeCell ref="ER151:ET157"/>
    <mergeCell ref="BF155:BF156"/>
    <mergeCell ref="BP155:BP156"/>
    <mergeCell ref="BQ155:BQ156"/>
    <mergeCell ref="CB155:CB156"/>
    <mergeCell ref="CR155:CR156"/>
    <mergeCell ref="DQ155:DQ156"/>
    <mergeCell ref="DR155:DR156"/>
    <mergeCell ref="DZ155:DZ156"/>
    <mergeCell ref="EN155:EN156"/>
    <mergeCell ref="FG121:FG122"/>
    <mergeCell ref="AD155:AD156"/>
    <mergeCell ref="AN155:AN156"/>
    <mergeCell ref="AT155:AT156"/>
    <mergeCell ref="BC155:BC156"/>
    <mergeCell ref="CS155:CS156"/>
    <mergeCell ref="A151:C157"/>
    <mergeCell ref="T151:U157"/>
    <mergeCell ref="V151:X157"/>
    <mergeCell ref="AO151:AP157"/>
    <mergeCell ref="AQ151:AS157"/>
    <mergeCell ref="AB121:AB122"/>
    <mergeCell ref="AX121:AX122"/>
    <mergeCell ref="AZ121:AZ122"/>
    <mergeCell ref="BI121:BI122"/>
    <mergeCell ref="BF120:BF121"/>
    <mergeCell ref="E155:E156"/>
    <mergeCell ref="AC155:AC156"/>
    <mergeCell ref="DW117:DY123"/>
    <mergeCell ref="EP117:EQ123"/>
    <mergeCell ref="ER117:ET123"/>
    <mergeCell ref="FK117:FL123"/>
    <mergeCell ref="DB117:DD123"/>
    <mergeCell ref="DU117:DV123"/>
    <mergeCell ref="DI121:DI122"/>
    <mergeCell ref="DS121:DS122"/>
    <mergeCell ref="DE120:DE121"/>
    <mergeCell ref="FC120:FC121"/>
    <mergeCell ref="DH121:DH122"/>
    <mergeCell ref="EB121:EB122"/>
    <mergeCell ref="EC121:EC122"/>
    <mergeCell ref="EN121:EN122"/>
    <mergeCell ref="FF121:FF122"/>
    <mergeCell ref="BL117:BN123"/>
    <mergeCell ref="CE117:CF123"/>
    <mergeCell ref="CG117:CI123"/>
    <mergeCell ref="CZ117:DA123"/>
    <mergeCell ref="A117:C123"/>
    <mergeCell ref="T117:U123"/>
    <mergeCell ref="V117:X123"/>
    <mergeCell ref="AO117:AP123"/>
    <mergeCell ref="AQ117:AS123"/>
    <mergeCell ref="BJ117:BK123"/>
    <mergeCell ref="D121:D122"/>
    <mergeCell ref="E121:E122"/>
    <mergeCell ref="R121:R122"/>
    <mergeCell ref="Y121:Y122"/>
    <mergeCell ref="BQ121:BQ122"/>
    <mergeCell ref="BS121:BS122"/>
    <mergeCell ref="CR121:CR122"/>
    <mergeCell ref="CU121:CU122"/>
    <mergeCell ref="BJ76:BK82"/>
    <mergeCell ref="BL76:BN82"/>
    <mergeCell ref="CE76:CF82"/>
    <mergeCell ref="CG76:CI82"/>
    <mergeCell ref="EG80:EG81"/>
    <mergeCell ref="F80:F81"/>
    <mergeCell ref="G80:G81"/>
    <mergeCell ref="AH80:AH81"/>
    <mergeCell ref="AI80:AI81"/>
    <mergeCell ref="AM80:AM81"/>
    <mergeCell ref="AT80:AT81"/>
    <mergeCell ref="BB80:BB81"/>
    <mergeCell ref="BT80:BT81"/>
    <mergeCell ref="BU80:BU81"/>
    <mergeCell ref="EP76:EQ82"/>
    <mergeCell ref="ER76:ET82"/>
    <mergeCell ref="FC76:FD82"/>
    <mergeCell ref="EH80:EH81"/>
    <mergeCell ref="FK76:FL82"/>
    <mergeCell ref="BQ79:BQ80"/>
    <mergeCell ref="CQ79:CQ80"/>
    <mergeCell ref="DH79:DH80"/>
    <mergeCell ref="ED79:ED80"/>
    <mergeCell ref="EZ79:EZ80"/>
    <mergeCell ref="CD80:CD81"/>
    <mergeCell ref="CT80:CT81"/>
    <mergeCell ref="CZ76:DA82"/>
    <mergeCell ref="DB76:DD82"/>
    <mergeCell ref="EH46:EH47"/>
    <mergeCell ref="DK76:DL76"/>
    <mergeCell ref="DU76:DV82"/>
    <mergeCell ref="DW76:DY82"/>
    <mergeCell ref="CU80:CU81"/>
    <mergeCell ref="DK80:DK81"/>
    <mergeCell ref="DL80:DL81"/>
    <mergeCell ref="CU46:CU47"/>
    <mergeCell ref="CW46:CW47"/>
    <mergeCell ref="DW42:DY48"/>
    <mergeCell ref="A76:C82"/>
    <mergeCell ref="T76:U82"/>
    <mergeCell ref="V76:X82"/>
    <mergeCell ref="AO76:AP82"/>
    <mergeCell ref="AQ76:AS82"/>
    <mergeCell ref="BI46:BI47"/>
    <mergeCell ref="BD80:BD81"/>
    <mergeCell ref="S45:S46"/>
    <mergeCell ref="Z45:Z46"/>
    <mergeCell ref="BF45:BF46"/>
    <mergeCell ref="A42:C48"/>
    <mergeCell ref="T42:U48"/>
    <mergeCell ref="V42:X48"/>
    <mergeCell ref="EP42:EQ48"/>
    <mergeCell ref="ER42:ET48"/>
    <mergeCell ref="FK42:FL48"/>
    <mergeCell ref="FF46:FF47"/>
    <mergeCell ref="EU46:EU47"/>
    <mergeCell ref="EV46:EV47"/>
    <mergeCell ref="FD46:FD47"/>
    <mergeCell ref="AC46:AC47"/>
    <mergeCell ref="AD46:AD47"/>
    <mergeCell ref="AK46:AK47"/>
    <mergeCell ref="BL42:BN48"/>
    <mergeCell ref="CE42:CF48"/>
    <mergeCell ref="CG42:CI48"/>
    <mergeCell ref="BS46:BS47"/>
    <mergeCell ref="BV46:BV47"/>
    <mergeCell ref="CZ42:DA48"/>
    <mergeCell ref="DB42:DD48"/>
    <mergeCell ref="DU42:DV48"/>
    <mergeCell ref="DE46:DE47"/>
    <mergeCell ref="DF46:DF47"/>
    <mergeCell ref="DP46:DP47"/>
    <mergeCell ref="DQ46:DQ47"/>
    <mergeCell ref="AO42:AP48"/>
    <mergeCell ref="AQ42:AS48"/>
    <mergeCell ref="BJ42:BK48"/>
    <mergeCell ref="E46:E47"/>
    <mergeCell ref="AN46:AN47"/>
    <mergeCell ref="AT46:AT47"/>
    <mergeCell ref="AW46:AW47"/>
    <mergeCell ref="DI12:DI13"/>
    <mergeCell ref="EB12:EB13"/>
    <mergeCell ref="EN12:EN13"/>
    <mergeCell ref="EO12:EO13"/>
    <mergeCell ref="CJ46:CJ47"/>
    <mergeCell ref="EP8:EQ14"/>
    <mergeCell ref="ER8:ET14"/>
    <mergeCell ref="CE8:CF14"/>
    <mergeCell ref="CG8:CI14"/>
    <mergeCell ref="AB12:AB13"/>
    <mergeCell ref="AT12:AT13"/>
    <mergeCell ref="AZ12:AZ13"/>
    <mergeCell ref="BA12:BA13"/>
    <mergeCell ref="BW12:BW13"/>
    <mergeCell ref="BX12:BX13"/>
    <mergeCell ref="F7:J7"/>
    <mergeCell ref="A8:C14"/>
    <mergeCell ref="T8:U14"/>
    <mergeCell ref="V8:X14"/>
    <mergeCell ref="AO8:AP14"/>
    <mergeCell ref="AQ8:AS14"/>
    <mergeCell ref="D12:D13"/>
    <mergeCell ref="E12:E13"/>
    <mergeCell ref="FK8:FL14"/>
    <mergeCell ref="AW11:AW12"/>
    <mergeCell ref="BT11:BT12"/>
    <mergeCell ref="CV11:CV12"/>
    <mergeCell ref="CL12:CL13"/>
    <mergeCell ref="CY12:CY13"/>
    <mergeCell ref="BJ8:BK14"/>
    <mergeCell ref="BL8:BN14"/>
    <mergeCell ref="R12:R13"/>
    <mergeCell ref="Y12:Y13"/>
    <mergeCell ref="CZ8:DA14"/>
    <mergeCell ref="DB8:DD14"/>
    <mergeCell ref="EW12:EW13"/>
    <mergeCell ref="EZ12:EZ13"/>
    <mergeCell ref="DU8:DV14"/>
    <mergeCell ref="DW8:DY14"/>
  </mergeCells>
  <phoneticPr fontId="100"/>
  <printOptions horizontalCentered="1"/>
  <pageMargins left="0.59055118110236227" right="0.59055118110236227" top="0.31496062992125984" bottom="0.31496062992125984" header="0" footer="0"/>
  <pageSetup paperSize="9" scale="55" firstPageNumber="244" pageOrder="overThenDown" orientation="portrait" useFirstPageNumber="1" r:id="rId1"/>
  <headerFooter alignWithMargins="0">
    <oddFooter>&amp;C&amp;"ＭＳ Ｐ明朝,標準"&amp;18－&amp;P－</oddFooter>
  </headerFooter>
  <rowBreaks count="1" manualBreakCount="1">
    <brk id="110" max="167" man="1"/>
  </rowBreaks>
  <colBreaks count="16" manualBreakCount="16">
    <brk id="11" max="221" man="1"/>
    <brk id="21" max="221" man="1"/>
    <brk id="32" max="221" man="1"/>
    <brk id="42" max="221" man="1"/>
    <brk id="53" max="221" man="1"/>
    <brk id="63" max="221" man="1"/>
    <brk id="74" max="221" man="1"/>
    <brk id="84" max="221" man="1"/>
    <brk id="95" max="221" man="1"/>
    <brk id="105" max="221" man="1"/>
    <brk id="116" max="221" man="1"/>
    <brk id="126" max="221" man="1"/>
    <brk id="137" max="221" man="1"/>
    <brk id="147" max="221" man="1"/>
    <brk id="158" max="221" man="1"/>
    <brk id="168" max="108"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7E0ABB-98CF-45C5-8875-328AAC27E2B9}">
  <sheetPr>
    <tabColor theme="5" tint="0.39997558519241921"/>
  </sheetPr>
  <dimension ref="A1:IU113"/>
  <sheetViews>
    <sheetView view="pageBreakPreview" topLeftCell="DO1" zoomScale="80" zoomScaleNormal="70" zoomScaleSheetLayoutView="80" workbookViewId="0">
      <selection activeCell="DO36" sqref="DO36"/>
    </sheetView>
  </sheetViews>
  <sheetFormatPr defaultColWidth="29.7265625" defaultRowHeight="13"/>
  <cols>
    <col min="1" max="1" width="8.08984375" style="4" customWidth="1"/>
    <col min="2" max="2" width="6.6328125" style="4" customWidth="1"/>
    <col min="3" max="3" width="11.6328125" style="4" customWidth="1"/>
    <col min="4" max="11" width="17.08984375" style="4" customWidth="1"/>
    <col min="12" max="19" width="18.08984375" style="4" customWidth="1"/>
    <col min="20" max="21" width="9.6328125" style="4" customWidth="1"/>
    <col min="22" max="22" width="8.6328125" style="4" customWidth="1"/>
    <col min="23" max="23" width="5.6328125" style="4" customWidth="1"/>
    <col min="24" max="24" width="11.453125" style="4" customWidth="1"/>
    <col min="25" max="32" width="17.08984375" style="4" customWidth="1"/>
    <col min="33" max="40" width="17.6328125" style="4" customWidth="1"/>
    <col min="41" max="42" width="9.6328125" style="4" customWidth="1"/>
    <col min="43" max="43" width="8.6328125" style="4" customWidth="1"/>
    <col min="44" max="44" width="5.6328125" style="4" customWidth="1"/>
    <col min="45" max="45" width="11.6328125" style="4" customWidth="1"/>
    <col min="46" max="53" width="17.08984375" style="4" customWidth="1"/>
    <col min="54" max="62" width="16.08984375" style="4" customWidth="1"/>
    <col min="63" max="64" width="9.6328125" style="4" customWidth="1"/>
    <col min="65" max="65" width="8.6328125" style="4" customWidth="1"/>
    <col min="66" max="66" width="5.6328125" style="4" customWidth="1"/>
    <col min="67" max="67" width="11.6328125" style="4" customWidth="1"/>
    <col min="68" max="75" width="17.08984375" style="4" customWidth="1"/>
    <col min="76" max="84" width="16.08984375" style="4" customWidth="1"/>
    <col min="85" max="86" width="9.6328125" style="4" customWidth="1"/>
    <col min="87" max="87" width="8.453125" style="4" customWidth="1"/>
    <col min="88" max="88" width="5.7265625" style="4" customWidth="1"/>
    <col min="89" max="89" width="11.90625" style="4" customWidth="1"/>
    <col min="90" max="97" width="17.08984375" style="4" customWidth="1"/>
    <col min="98" max="99" width="18.08984375" style="4" customWidth="1"/>
    <col min="100" max="100" width="17.08984375" style="4" customWidth="1"/>
    <col min="101" max="105" width="18.08984375" style="4" customWidth="1"/>
    <col min="106" max="107" width="9.6328125" style="4" customWidth="1"/>
    <col min="108" max="108" width="8.6328125" style="4" customWidth="1"/>
    <col min="109" max="109" width="5.6328125" style="4" customWidth="1"/>
    <col min="110" max="110" width="11.6328125" style="4" customWidth="1"/>
    <col min="111" max="119" width="17.08984375" style="4" customWidth="1"/>
    <col min="120" max="120" width="17.26953125" style="4" customWidth="1"/>
    <col min="121" max="126" width="16.08984375" style="4" customWidth="1"/>
    <col min="127" max="128" width="9.6328125" style="4" customWidth="1"/>
    <col min="129" max="129" width="8.6328125" style="4" customWidth="1"/>
    <col min="130" max="130" width="5.6328125" style="4" customWidth="1"/>
    <col min="131" max="131" width="11.6328125" style="4" customWidth="1"/>
    <col min="132" max="139" width="17.08984375" style="4" customWidth="1"/>
    <col min="140" max="140" width="18.453125" style="4" customWidth="1"/>
    <col min="141" max="147" width="18.08984375" style="4" customWidth="1"/>
    <col min="148" max="149" width="9.6328125" style="4" customWidth="1"/>
    <col min="150" max="150" width="8.6328125" style="4" customWidth="1"/>
    <col min="151" max="151" width="5.6328125" style="4" customWidth="1"/>
    <col min="152" max="152" width="11.6328125" style="4" customWidth="1"/>
    <col min="153" max="160" width="17.08984375" style="4" customWidth="1"/>
    <col min="161" max="168" width="18.08984375" style="4" customWidth="1"/>
    <col min="169" max="170" width="9.6328125" style="4" customWidth="1"/>
    <col min="171" max="171" width="8.6328125" style="4" customWidth="1"/>
    <col min="172" max="172" width="5.6328125" style="4" customWidth="1"/>
    <col min="173" max="173" width="11.6328125" style="4" customWidth="1"/>
    <col min="174" max="181" width="17.08984375" style="4" customWidth="1"/>
    <col min="182" max="189" width="18.08984375" style="4" customWidth="1"/>
    <col min="190" max="191" width="9.6328125" style="4" customWidth="1"/>
    <col min="192" max="192" width="8.6328125" style="4" customWidth="1"/>
    <col min="193" max="193" width="5.6328125" style="4" customWidth="1"/>
    <col min="194" max="194" width="11.6328125" style="4" customWidth="1"/>
    <col min="195" max="202" width="17.08984375" style="4" customWidth="1"/>
    <col min="203" max="203" width="18.08984375" style="4" customWidth="1"/>
    <col min="204" max="204" width="17.08984375" style="4" customWidth="1"/>
    <col min="205" max="210" width="18.08984375" style="4" customWidth="1"/>
    <col min="211" max="212" width="9.6328125" style="4" customWidth="1"/>
    <col min="213" max="213" width="8.6328125" style="4" customWidth="1"/>
    <col min="214" max="214" width="5.6328125" style="4" customWidth="1"/>
    <col min="215" max="215" width="11.6328125" style="4" customWidth="1"/>
    <col min="216" max="223" width="17.08984375" style="4" customWidth="1"/>
    <col min="224" max="231" width="18.08984375" style="4" customWidth="1"/>
    <col min="232" max="233" width="9.6328125" style="4" customWidth="1"/>
    <col min="234" max="234" width="8.6328125" style="4" customWidth="1"/>
    <col min="235" max="235" width="5.6328125" style="4" customWidth="1"/>
    <col min="236" max="236" width="11.6328125" style="4" customWidth="1"/>
    <col min="237" max="244" width="17.08984375" style="4" customWidth="1"/>
    <col min="245" max="252" width="16.08984375" style="4" customWidth="1"/>
    <col min="253" max="254" width="9.6328125" style="4" customWidth="1"/>
    <col min="255" max="16384" width="29.7265625" style="4"/>
  </cols>
  <sheetData>
    <row r="1" spans="1:255" ht="15" customHeight="1">
      <c r="A1" s="374" t="s">
        <v>1171</v>
      </c>
      <c r="B1" s="429"/>
      <c r="C1" s="916"/>
      <c r="D1" s="916"/>
      <c r="E1" s="429"/>
      <c r="F1" s="916"/>
      <c r="G1" s="429"/>
      <c r="H1" s="429"/>
      <c r="I1" s="429"/>
      <c r="J1" s="429"/>
      <c r="K1" s="429"/>
      <c r="L1" s="429"/>
      <c r="M1" s="429"/>
      <c r="N1" s="916"/>
      <c r="O1" s="429"/>
      <c r="P1" s="429"/>
      <c r="Q1" s="429"/>
      <c r="R1" s="429"/>
      <c r="S1" s="916"/>
      <c r="T1" s="429"/>
      <c r="U1" s="610" t="s">
        <v>1171</v>
      </c>
      <c r="V1" s="374" t="s">
        <v>1171</v>
      </c>
      <c r="W1" s="429"/>
      <c r="X1" s="916"/>
      <c r="Y1" s="916"/>
      <c r="Z1" s="429"/>
      <c r="AA1" s="916"/>
      <c r="AB1" s="429"/>
      <c r="AC1" s="429"/>
      <c r="AD1" s="429"/>
      <c r="AE1" s="429"/>
      <c r="AF1" s="429"/>
      <c r="AG1" s="1220"/>
      <c r="AH1" s="1220"/>
      <c r="AI1" s="1221"/>
      <c r="AJ1" s="1220"/>
      <c r="AK1" s="1222"/>
      <c r="AL1" s="1222"/>
      <c r="AP1" s="610" t="s">
        <v>1171</v>
      </c>
      <c r="AQ1" s="374" t="s">
        <v>1171</v>
      </c>
      <c r="AR1" s="429"/>
      <c r="AS1" s="916"/>
      <c r="AT1" s="916"/>
      <c r="AU1" s="1220"/>
      <c r="AV1" s="1221"/>
      <c r="AW1" s="1220"/>
      <c r="AX1" s="1222"/>
      <c r="AY1" s="1222"/>
      <c r="AZ1" s="1222"/>
      <c r="BA1" s="1222"/>
      <c r="BB1" s="1220"/>
      <c r="BC1" s="1220"/>
      <c r="BD1" s="1221"/>
      <c r="BE1" s="1220"/>
      <c r="BF1" s="1222"/>
      <c r="BG1" s="1222"/>
      <c r="BL1" s="610" t="s">
        <v>1171</v>
      </c>
      <c r="BM1" s="374" t="s">
        <v>1171</v>
      </c>
      <c r="BN1" s="429"/>
      <c r="BO1" s="916"/>
      <c r="BP1" s="916"/>
      <c r="BQ1" s="1220"/>
      <c r="BR1" s="1221"/>
      <c r="BS1" s="1220"/>
      <c r="BT1" s="1222"/>
      <c r="BU1" s="1222"/>
      <c r="BV1" s="1222"/>
      <c r="BW1" s="1222"/>
      <c r="BX1" s="1220"/>
      <c r="BY1" s="1220"/>
      <c r="BZ1" s="1221"/>
      <c r="CA1" s="1220"/>
      <c r="CB1" s="1222"/>
      <c r="CC1" s="1222"/>
      <c r="CH1" s="610" t="s">
        <v>1171</v>
      </c>
      <c r="CI1" s="374" t="s">
        <v>1171</v>
      </c>
      <c r="CJ1" s="429"/>
      <c r="CK1" s="916"/>
      <c r="CL1" s="916"/>
      <c r="CM1" s="1220"/>
      <c r="CN1" s="1221"/>
      <c r="CO1" s="1220"/>
      <c r="CP1" s="1222"/>
      <c r="CQ1" s="1222"/>
      <c r="CR1" s="1222"/>
      <c r="CS1" s="1222"/>
      <c r="CT1" s="1220"/>
      <c r="CU1" s="1220"/>
      <c r="CV1" s="1221"/>
      <c r="CW1" s="1220"/>
      <c r="CX1" s="1222"/>
      <c r="CY1" s="1222"/>
      <c r="DC1" s="610" t="s">
        <v>1171</v>
      </c>
      <c r="DD1" s="374" t="s">
        <v>1171</v>
      </c>
      <c r="DE1" s="429"/>
      <c r="DF1" s="916"/>
      <c r="DG1" s="916"/>
      <c r="DH1" s="1220"/>
      <c r="DI1" s="1221"/>
      <c r="DJ1" s="1220"/>
      <c r="DK1" s="1222"/>
      <c r="DL1" s="1222"/>
      <c r="DM1" s="1222"/>
      <c r="DN1" s="1222"/>
      <c r="DO1" s="1220"/>
      <c r="DP1" s="1220"/>
      <c r="DQ1" s="1221"/>
      <c r="DR1" s="1220"/>
      <c r="DS1" s="1222"/>
      <c r="DT1" s="1222"/>
      <c r="DX1" s="610" t="s">
        <v>1171</v>
      </c>
      <c r="DY1" s="374" t="s">
        <v>1171</v>
      </c>
      <c r="DZ1" s="1220"/>
      <c r="EA1" s="1220"/>
      <c r="EB1" s="1221"/>
      <c r="EC1" s="1220"/>
      <c r="ED1" s="1221"/>
      <c r="EE1" s="1220"/>
      <c r="EF1" s="1222"/>
      <c r="EG1" s="1222"/>
      <c r="EH1" s="1222"/>
      <c r="EI1" s="1222"/>
      <c r="EJ1" s="1220"/>
      <c r="EK1" s="1220"/>
      <c r="EL1" s="1221"/>
      <c r="EM1" s="1220"/>
      <c r="EN1" s="1222"/>
      <c r="EO1" s="1222"/>
      <c r="ES1" s="610" t="s">
        <v>1171</v>
      </c>
      <c r="ET1" s="374" t="s">
        <v>1171</v>
      </c>
      <c r="EU1" s="1220"/>
      <c r="EV1" s="1220"/>
      <c r="EW1" s="1221"/>
      <c r="EX1" s="1220"/>
      <c r="EY1" s="1221"/>
      <c r="EZ1" s="1220"/>
      <c r="FA1" s="1222"/>
      <c r="FB1" s="1222"/>
      <c r="FC1" s="1222"/>
      <c r="FD1" s="1222"/>
      <c r="FE1" s="1220"/>
      <c r="FF1" s="1220"/>
      <c r="FG1" s="1221"/>
      <c r="FH1" s="1220"/>
      <c r="FI1" s="1222"/>
      <c r="FJ1" s="1222"/>
      <c r="FN1" s="610" t="s">
        <v>1171</v>
      </c>
      <c r="FO1" s="374" t="s">
        <v>1171</v>
      </c>
      <c r="FP1" s="1220"/>
      <c r="FQ1" s="1220"/>
      <c r="FR1" s="1221"/>
      <c r="FS1" s="1220"/>
      <c r="FT1" s="1221"/>
      <c r="FU1" s="1220"/>
      <c r="FV1" s="1222"/>
      <c r="FW1" s="1222"/>
      <c r="FX1" s="1222"/>
      <c r="FY1" s="1222"/>
      <c r="FZ1" s="1220"/>
      <c r="GA1" s="1220"/>
      <c r="GB1" s="1221"/>
      <c r="GC1" s="1220"/>
      <c r="GD1" s="1222"/>
      <c r="GE1" s="1222"/>
      <c r="GI1" s="610" t="s">
        <v>1171</v>
      </c>
      <c r="GJ1" s="374" t="s">
        <v>1171</v>
      </c>
      <c r="GK1" s="1220"/>
      <c r="GL1" s="1220"/>
      <c r="GM1" s="1221"/>
      <c r="GN1" s="1220"/>
      <c r="GO1" s="1221"/>
      <c r="GP1" s="1220"/>
      <c r="GQ1" s="1222"/>
      <c r="GR1" s="1222"/>
      <c r="GS1" s="1222"/>
      <c r="GT1" s="1222"/>
      <c r="GU1" s="1220"/>
      <c r="GV1" s="1220"/>
      <c r="GW1" s="1221"/>
      <c r="GX1" s="1220"/>
      <c r="GY1" s="1222"/>
      <c r="GZ1" s="1222"/>
      <c r="HD1" s="610" t="s">
        <v>1171</v>
      </c>
      <c r="HE1" s="374" t="s">
        <v>1171</v>
      </c>
      <c r="HF1" s="1220"/>
      <c r="HG1" s="1220"/>
      <c r="HH1" s="1221"/>
      <c r="HI1" s="1220"/>
      <c r="HJ1" s="1221"/>
      <c r="HK1" s="1220"/>
      <c r="HL1" s="1222"/>
      <c r="HM1" s="1222"/>
      <c r="HN1" s="1222"/>
      <c r="HO1" s="1222"/>
      <c r="HP1" s="1220"/>
      <c r="HQ1" s="1220"/>
      <c r="HR1" s="1221"/>
      <c r="HS1" s="1220"/>
      <c r="HT1" s="1222"/>
      <c r="HU1" s="1222"/>
      <c r="HY1" s="610" t="s">
        <v>1171</v>
      </c>
      <c r="HZ1" s="374" t="s">
        <v>1171</v>
      </c>
      <c r="IA1" s="1220"/>
      <c r="IB1" s="1220"/>
      <c r="IC1" s="1221"/>
      <c r="ID1" s="1220"/>
      <c r="IE1" s="1221"/>
      <c r="IF1" s="1220"/>
      <c r="IG1" s="1222"/>
      <c r="IH1" s="1222"/>
      <c r="II1" s="1222"/>
      <c r="IJ1" s="1222"/>
      <c r="IK1" s="1220"/>
      <c r="IL1" s="1220"/>
      <c r="IM1" s="1221"/>
      <c r="IN1" s="1220"/>
      <c r="IO1" s="1222"/>
      <c r="IP1" s="1222"/>
      <c r="IQ1" s="1222"/>
      <c r="IT1" s="610" t="s">
        <v>1171</v>
      </c>
      <c r="IU1" s="429"/>
    </row>
    <row r="2" spans="1:255" ht="15" customHeight="1">
      <c r="A2" s="373" t="s">
        <v>1172</v>
      </c>
      <c r="B2" s="916"/>
      <c r="C2" s="750"/>
      <c r="D2" s="1223"/>
      <c r="E2" s="916"/>
      <c r="F2" s="916"/>
      <c r="G2" s="429"/>
      <c r="H2" s="429"/>
      <c r="I2" s="429"/>
      <c r="J2" s="429"/>
      <c r="K2" s="429"/>
      <c r="L2" s="916"/>
      <c r="M2" s="916"/>
      <c r="N2" s="916"/>
      <c r="O2" s="429"/>
      <c r="P2" s="429"/>
      <c r="Q2" s="429"/>
      <c r="R2" s="429"/>
      <c r="S2" s="1223"/>
      <c r="T2" s="429"/>
      <c r="U2" s="376" t="s">
        <v>1172</v>
      </c>
      <c r="V2" s="373" t="s">
        <v>1172</v>
      </c>
      <c r="W2" s="916"/>
      <c r="X2" s="750"/>
      <c r="Y2" s="1223"/>
      <c r="Z2" s="916"/>
      <c r="AA2" s="916"/>
      <c r="AB2" s="429"/>
      <c r="AC2" s="429"/>
      <c r="AD2" s="429"/>
      <c r="AE2" s="429"/>
      <c r="AF2" s="429"/>
      <c r="AG2" s="1221"/>
      <c r="AH2" s="1221"/>
      <c r="AI2" s="1224"/>
      <c r="AJ2" s="1222"/>
      <c r="AK2" s="1222"/>
      <c r="AL2" s="1222"/>
      <c r="AP2" s="376" t="s">
        <v>1172</v>
      </c>
      <c r="AQ2" s="373" t="s">
        <v>1172</v>
      </c>
      <c r="AR2" s="916"/>
      <c r="AS2" s="750"/>
      <c r="AT2" s="1223"/>
      <c r="AU2" s="1221"/>
      <c r="AV2" s="1224"/>
      <c r="AW2" s="1222"/>
      <c r="AX2" s="1222"/>
      <c r="AY2" s="1222"/>
      <c r="AZ2" s="1222"/>
      <c r="BA2" s="1222"/>
      <c r="BB2" s="1221"/>
      <c r="BC2" s="1221"/>
      <c r="BD2" s="1224"/>
      <c r="BE2" s="1222"/>
      <c r="BF2" s="1222"/>
      <c r="BG2" s="1222"/>
      <c r="BL2" s="376" t="s">
        <v>1172</v>
      </c>
      <c r="BM2" s="373" t="s">
        <v>1172</v>
      </c>
      <c r="BN2" s="916"/>
      <c r="BO2" s="750"/>
      <c r="BP2" s="1223"/>
      <c r="BQ2" s="1221"/>
      <c r="BR2" s="1224"/>
      <c r="BS2" s="1222"/>
      <c r="BT2" s="1222"/>
      <c r="BU2" s="1222"/>
      <c r="BV2" s="1222"/>
      <c r="BW2" s="1222"/>
      <c r="BX2" s="1221"/>
      <c r="BY2" s="1221"/>
      <c r="BZ2" s="1224"/>
      <c r="CA2" s="1222"/>
      <c r="CB2" s="1222"/>
      <c r="CC2" s="1222"/>
      <c r="CH2" s="376" t="s">
        <v>1172</v>
      </c>
      <c r="CI2" s="373" t="s">
        <v>1172</v>
      </c>
      <c r="CJ2" s="916"/>
      <c r="CK2" s="750"/>
      <c r="CL2" s="1223"/>
      <c r="CM2" s="1221"/>
      <c r="CN2" s="1224"/>
      <c r="CO2" s="1222"/>
      <c r="CP2" s="1222"/>
      <c r="CQ2" s="1222"/>
      <c r="CR2" s="1222"/>
      <c r="CS2" s="1222"/>
      <c r="CT2" s="1221"/>
      <c r="CU2" s="1221"/>
      <c r="CV2" s="1224"/>
      <c r="CW2" s="1222"/>
      <c r="CX2" s="1222"/>
      <c r="CY2" s="1222"/>
      <c r="DC2" s="376" t="s">
        <v>1172</v>
      </c>
      <c r="DD2" s="373" t="s">
        <v>1172</v>
      </c>
      <c r="DE2" s="916"/>
      <c r="DF2" s="750"/>
      <c r="DG2" s="1223"/>
      <c r="DH2" s="1221"/>
      <c r="DI2" s="1224"/>
      <c r="DJ2" s="1222"/>
      <c r="DK2" s="1222"/>
      <c r="DL2" s="1222"/>
      <c r="DM2" s="1222"/>
      <c r="DN2" s="1222"/>
      <c r="DO2" s="1221"/>
      <c r="DP2" s="1221"/>
      <c r="DQ2" s="1224"/>
      <c r="DR2" s="1222"/>
      <c r="DS2" s="1222"/>
      <c r="DT2" s="1222"/>
      <c r="DX2" s="376" t="s">
        <v>1172</v>
      </c>
      <c r="DY2" s="373" t="s">
        <v>639</v>
      </c>
      <c r="DZ2" s="1221"/>
      <c r="EA2" s="1221"/>
      <c r="EB2" s="1225"/>
      <c r="EC2" s="1221"/>
      <c r="ED2" s="1224"/>
      <c r="EE2" s="1222"/>
      <c r="EF2" s="1222"/>
      <c r="EG2" s="1222"/>
      <c r="EH2" s="1222"/>
      <c r="EI2" s="1222"/>
      <c r="EJ2" s="1221"/>
      <c r="EK2" s="1221"/>
      <c r="EL2" s="1224"/>
      <c r="EM2" s="1222"/>
      <c r="EN2" s="1222"/>
      <c r="EO2" s="1222"/>
      <c r="ES2" s="376" t="s">
        <v>639</v>
      </c>
      <c r="ET2" s="373" t="s">
        <v>639</v>
      </c>
      <c r="EU2" s="1221"/>
      <c r="EV2" s="1221"/>
      <c r="EW2" s="1225"/>
      <c r="EX2" s="1221"/>
      <c r="EY2" s="1224"/>
      <c r="EZ2" s="1222"/>
      <c r="FA2" s="1222"/>
      <c r="FB2" s="1222"/>
      <c r="FC2" s="1222"/>
      <c r="FD2" s="1222"/>
      <c r="FE2" s="1221"/>
      <c r="FF2" s="1221"/>
      <c r="FG2" s="1224"/>
      <c r="FH2" s="1222"/>
      <c r="FI2" s="1222"/>
      <c r="FJ2" s="1222"/>
      <c r="FN2" s="376" t="s">
        <v>639</v>
      </c>
      <c r="FO2" s="373" t="s">
        <v>639</v>
      </c>
      <c r="FP2" s="1221"/>
      <c r="FQ2" s="1221"/>
      <c r="FR2" s="1225"/>
      <c r="FS2" s="1221"/>
      <c r="FT2" s="1224"/>
      <c r="FU2" s="1222"/>
      <c r="FV2" s="1222"/>
      <c r="FW2" s="1222"/>
      <c r="FX2" s="1222"/>
      <c r="FY2" s="1222"/>
      <c r="FZ2" s="1221"/>
      <c r="GA2" s="1221"/>
      <c r="GB2" s="1224"/>
      <c r="GC2" s="1222"/>
      <c r="GD2" s="1222"/>
      <c r="GE2" s="1222"/>
      <c r="GI2" s="376" t="s">
        <v>639</v>
      </c>
      <c r="GJ2" s="373" t="s">
        <v>639</v>
      </c>
      <c r="GK2" s="1221"/>
      <c r="GL2" s="1221"/>
      <c r="GM2" s="1225"/>
      <c r="GN2" s="1221"/>
      <c r="GO2" s="1224"/>
      <c r="GP2" s="1222"/>
      <c r="GQ2" s="1222"/>
      <c r="GR2" s="1222"/>
      <c r="GS2" s="1222"/>
      <c r="GT2" s="1222"/>
      <c r="GU2" s="1221"/>
      <c r="GV2" s="1221"/>
      <c r="GW2" s="1224"/>
      <c r="GX2" s="1222"/>
      <c r="GY2" s="1222"/>
      <c r="GZ2" s="1222"/>
      <c r="HD2" s="376" t="s">
        <v>639</v>
      </c>
      <c r="HE2" s="373" t="s">
        <v>639</v>
      </c>
      <c r="HF2" s="1221"/>
      <c r="HG2" s="1221"/>
      <c r="HH2" s="1225"/>
      <c r="HI2" s="1221"/>
      <c r="HJ2" s="1224"/>
      <c r="HK2" s="1222"/>
      <c r="HL2" s="1222"/>
      <c r="HM2" s="1222"/>
      <c r="HN2" s="1222"/>
      <c r="HO2" s="1222"/>
      <c r="HP2" s="1221"/>
      <c r="HQ2" s="1221"/>
      <c r="HR2" s="1224"/>
      <c r="HS2" s="1222"/>
      <c r="HT2" s="1222"/>
      <c r="HU2" s="1222"/>
      <c r="HY2" s="376" t="s">
        <v>639</v>
      </c>
      <c r="HZ2" s="373" t="s">
        <v>639</v>
      </c>
      <c r="IA2" s="1221"/>
      <c r="IB2" s="1221"/>
      <c r="IC2" s="1225"/>
      <c r="ID2" s="1221"/>
      <c r="IE2" s="1224"/>
      <c r="IF2" s="1222"/>
      <c r="IG2" s="1222"/>
      <c r="IH2" s="1222"/>
      <c r="II2" s="1222"/>
      <c r="IJ2" s="1222"/>
      <c r="IK2" s="1221"/>
      <c r="IL2" s="1221"/>
      <c r="IM2" s="1224"/>
      <c r="IN2" s="1222"/>
      <c r="IO2" s="1222"/>
      <c r="IP2" s="1222"/>
      <c r="IQ2" s="1222"/>
      <c r="IT2" s="376" t="s">
        <v>639</v>
      </c>
      <c r="IU2" s="1221"/>
    </row>
    <row r="3" spans="1:255" ht="14">
      <c r="A3" s="482" t="s">
        <v>749</v>
      </c>
      <c r="B3" s="482"/>
      <c r="C3" s="482"/>
      <c r="D3" s="482"/>
      <c r="E3" s="482"/>
      <c r="F3" s="482"/>
      <c r="G3" s="35"/>
      <c r="H3" s="35"/>
      <c r="I3" s="35"/>
      <c r="J3" s="35"/>
      <c r="K3" s="35" t="s">
        <v>1258</v>
      </c>
      <c r="L3" s="2717"/>
      <c r="M3" s="2717"/>
      <c r="N3" s="2717"/>
      <c r="O3" s="35"/>
      <c r="P3" s="35"/>
      <c r="Q3" s="35"/>
      <c r="R3" s="35"/>
      <c r="S3" s="35" t="s">
        <v>1258</v>
      </c>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c r="CG3" s="35"/>
      <c r="CH3" s="35"/>
      <c r="CI3" s="35"/>
      <c r="CJ3" s="35"/>
      <c r="CK3" s="35"/>
      <c r="CL3" s="35"/>
      <c r="CM3" s="35"/>
      <c r="CN3" s="35"/>
      <c r="CO3" s="35"/>
      <c r="CP3" s="35"/>
      <c r="CQ3" s="35"/>
      <c r="CR3" s="35"/>
      <c r="CS3" s="35"/>
      <c r="CT3" s="35"/>
      <c r="CU3" s="35"/>
      <c r="CV3" s="35"/>
      <c r="CW3" s="35"/>
      <c r="CX3" s="35"/>
      <c r="CY3" s="35"/>
      <c r="CZ3" s="35"/>
      <c r="DA3" s="35"/>
      <c r="DB3" s="35"/>
      <c r="DC3" s="35"/>
      <c r="DD3" s="35"/>
      <c r="DE3" s="35"/>
      <c r="DF3" s="35"/>
      <c r="DG3" s="35"/>
      <c r="DH3" s="35"/>
      <c r="DI3" s="35"/>
      <c r="DJ3" s="35"/>
      <c r="DK3" s="35"/>
      <c r="DL3" s="35"/>
      <c r="DM3" s="35"/>
      <c r="DN3" s="35"/>
      <c r="DO3" s="35"/>
      <c r="DP3" s="35"/>
      <c r="DQ3" s="35"/>
      <c r="DR3" s="35"/>
      <c r="DS3" s="35"/>
      <c r="DT3" s="35"/>
      <c r="DU3" s="35"/>
      <c r="DV3" s="35"/>
      <c r="DY3" s="35"/>
      <c r="DZ3" s="35"/>
      <c r="EA3" s="35"/>
      <c r="EB3" s="35"/>
      <c r="EC3" s="35"/>
      <c r="ED3" s="35"/>
      <c r="EE3" s="35"/>
      <c r="EF3" s="35"/>
      <c r="EG3" s="35"/>
      <c r="EH3" s="35"/>
      <c r="EI3" s="35"/>
      <c r="EJ3" s="35"/>
      <c r="EK3" s="35"/>
      <c r="EL3" s="35"/>
      <c r="EM3" s="35"/>
      <c r="EN3" s="35"/>
      <c r="EO3" s="35"/>
      <c r="EP3" s="35"/>
      <c r="EQ3" s="35"/>
      <c r="ER3" s="35"/>
      <c r="ES3" s="35"/>
      <c r="ET3" s="35"/>
      <c r="EU3" s="35"/>
      <c r="EV3" s="35"/>
      <c r="EW3" s="35"/>
      <c r="EX3" s="35"/>
      <c r="EY3" s="35"/>
      <c r="EZ3" s="35"/>
      <c r="FA3" s="35"/>
      <c r="FB3" s="35"/>
      <c r="FC3" s="35"/>
      <c r="FD3" s="35"/>
      <c r="FE3" s="35"/>
      <c r="FF3" s="35"/>
      <c r="FG3" s="35"/>
      <c r="FH3" s="35"/>
      <c r="FI3" s="35"/>
      <c r="FJ3" s="35"/>
      <c r="FK3" s="35"/>
      <c r="FL3" s="35"/>
      <c r="FM3" s="35"/>
      <c r="FN3" s="35"/>
      <c r="FO3" s="35"/>
      <c r="FP3" s="35"/>
      <c r="FQ3" s="35"/>
      <c r="FR3" s="35"/>
      <c r="FS3" s="35"/>
      <c r="FT3" s="35"/>
      <c r="FU3" s="35"/>
      <c r="FV3" s="35"/>
      <c r="FW3" s="35"/>
      <c r="FX3" s="35"/>
      <c r="FY3" s="35"/>
      <c r="FZ3" s="35"/>
      <c r="GA3" s="35"/>
      <c r="GB3" s="35"/>
      <c r="GC3" s="35"/>
      <c r="GD3" s="35"/>
      <c r="GE3" s="35"/>
      <c r="GF3" s="35"/>
      <c r="GG3" s="35"/>
      <c r="GH3" s="35"/>
      <c r="GI3" s="35"/>
      <c r="GJ3" s="35"/>
      <c r="GK3" s="35"/>
      <c r="GL3" s="35"/>
      <c r="GM3" s="35"/>
      <c r="GN3" s="35"/>
      <c r="GO3" s="35"/>
      <c r="GP3" s="35"/>
      <c r="GQ3" s="35"/>
      <c r="GR3" s="35"/>
      <c r="GS3" s="35"/>
      <c r="GT3" s="35"/>
      <c r="GU3" s="35"/>
      <c r="GV3" s="35"/>
      <c r="GW3" s="35"/>
      <c r="GX3" s="35"/>
      <c r="GY3" s="35"/>
      <c r="GZ3" s="35"/>
      <c r="HA3" s="35"/>
      <c r="HB3" s="35"/>
      <c r="HC3" s="35"/>
      <c r="HD3" s="35"/>
      <c r="HE3" s="35"/>
      <c r="HF3" s="35"/>
      <c r="HG3" s="35"/>
      <c r="HH3" s="35"/>
      <c r="HI3" s="35"/>
      <c r="HJ3" s="35"/>
      <c r="HK3" s="35"/>
      <c r="HL3" s="35"/>
      <c r="HM3" s="35"/>
      <c r="HN3" s="35"/>
      <c r="HO3" s="35"/>
      <c r="HP3" s="35"/>
      <c r="HQ3" s="35"/>
      <c r="HR3" s="35"/>
      <c r="HS3" s="35"/>
      <c r="HT3" s="35"/>
      <c r="HU3" s="35"/>
      <c r="HV3" s="35"/>
      <c r="HW3" s="35"/>
      <c r="HX3" s="35"/>
      <c r="HY3" s="35"/>
      <c r="HZ3" s="35"/>
      <c r="IA3" s="35"/>
      <c r="IB3" s="35"/>
      <c r="IC3" s="35"/>
      <c r="ID3" s="35"/>
      <c r="IE3" s="35"/>
      <c r="IF3" s="35"/>
      <c r="IG3" s="35"/>
      <c r="IH3" s="35"/>
      <c r="II3" s="35"/>
      <c r="IJ3" s="35"/>
      <c r="IK3" s="35"/>
      <c r="IL3" s="35"/>
      <c r="IM3" s="35"/>
      <c r="IN3" s="35"/>
      <c r="IO3" s="35"/>
      <c r="IP3" s="35"/>
      <c r="IQ3" s="35"/>
      <c r="IR3" s="35"/>
      <c r="IS3" s="35"/>
    </row>
    <row r="4" spans="1:255" ht="10.5" customHeight="1">
      <c r="A4" s="35" t="s">
        <v>1270</v>
      </c>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c r="CG4" s="35"/>
      <c r="CH4" s="35"/>
      <c r="CI4" s="35"/>
      <c r="CJ4" s="35"/>
      <c r="CK4" s="35"/>
      <c r="CL4" s="35"/>
      <c r="CM4" s="35"/>
      <c r="CN4" s="35"/>
      <c r="CO4" s="35"/>
      <c r="CP4" s="35"/>
      <c r="CQ4" s="35"/>
      <c r="CR4" s="35"/>
      <c r="CS4" s="35"/>
      <c r="CT4" s="35"/>
      <c r="CU4" s="35"/>
      <c r="CV4" s="35"/>
      <c r="CW4" s="35"/>
      <c r="CX4" s="35"/>
      <c r="CY4" s="35"/>
      <c r="CZ4" s="35"/>
      <c r="DA4" s="35"/>
      <c r="DB4" s="35"/>
      <c r="DC4" s="35"/>
      <c r="DD4" s="35"/>
      <c r="DE4" s="35"/>
      <c r="DF4" s="35"/>
      <c r="DG4" s="35"/>
      <c r="DH4" s="35"/>
      <c r="DI4" s="35"/>
      <c r="DJ4" s="35"/>
      <c r="DK4" s="35"/>
      <c r="DL4" s="35"/>
      <c r="DM4" s="35"/>
      <c r="DN4" s="35"/>
      <c r="DO4" s="35"/>
      <c r="DP4" s="35"/>
      <c r="DQ4" s="35"/>
      <c r="DR4" s="35"/>
      <c r="DS4" s="35"/>
      <c r="DT4" s="35"/>
      <c r="DU4" s="35"/>
      <c r="DV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c r="FN4" s="35"/>
      <c r="FO4" s="35"/>
      <c r="FP4" s="35"/>
      <c r="FQ4" s="35"/>
      <c r="FR4" s="35"/>
      <c r="FS4" s="35"/>
      <c r="FT4" s="35"/>
      <c r="FU4" s="35"/>
      <c r="FV4" s="35"/>
      <c r="FW4" s="35"/>
      <c r="FX4" s="35"/>
      <c r="FY4" s="35"/>
      <c r="FZ4" s="35"/>
      <c r="GA4" s="35"/>
      <c r="GB4" s="35"/>
      <c r="GC4" s="35"/>
      <c r="GD4" s="35"/>
      <c r="GE4" s="35"/>
      <c r="GF4" s="35"/>
      <c r="GG4" s="35"/>
      <c r="GH4" s="35"/>
      <c r="GI4" s="35"/>
      <c r="GJ4" s="35"/>
      <c r="GK4" s="35"/>
      <c r="GL4" s="35"/>
      <c r="GM4" s="35"/>
      <c r="GN4" s="35"/>
      <c r="GO4" s="35"/>
      <c r="GP4" s="35"/>
      <c r="GQ4" s="35"/>
      <c r="GR4" s="35"/>
      <c r="GS4" s="35"/>
      <c r="GT4" s="35"/>
      <c r="GU4" s="35"/>
      <c r="GV4" s="35"/>
      <c r="GW4" s="35"/>
      <c r="GX4" s="35"/>
      <c r="GY4" s="35"/>
      <c r="GZ4" s="35"/>
      <c r="HA4" s="35"/>
      <c r="HB4" s="35"/>
      <c r="HC4" s="35"/>
      <c r="HD4" s="35"/>
      <c r="HE4" s="35"/>
      <c r="HF4" s="35"/>
      <c r="HG4" s="35"/>
      <c r="HH4" s="35"/>
      <c r="HI4" s="35"/>
      <c r="HJ4" s="35"/>
      <c r="HK4" s="35"/>
      <c r="HL4" s="35"/>
      <c r="HM4" s="35"/>
      <c r="HN4" s="35"/>
      <c r="HO4" s="35"/>
      <c r="HP4" s="35"/>
      <c r="HQ4" s="35"/>
      <c r="HR4" s="35"/>
      <c r="HS4" s="35"/>
      <c r="HT4" s="35"/>
      <c r="HU4" s="35"/>
      <c r="HV4" s="35"/>
      <c r="HW4" s="35"/>
      <c r="HX4" s="35"/>
      <c r="HY4" s="35"/>
      <c r="HZ4" s="35"/>
      <c r="IA4" s="35"/>
      <c r="IB4" s="35"/>
      <c r="IC4" s="35"/>
      <c r="ID4" s="35"/>
      <c r="IE4" s="35"/>
      <c r="IF4" s="35"/>
      <c r="IG4" s="35"/>
      <c r="IH4" s="35"/>
      <c r="II4" s="35"/>
      <c r="IJ4" s="35"/>
      <c r="IK4" s="35"/>
      <c r="IL4" s="35"/>
      <c r="IM4" s="35"/>
      <c r="IN4" s="35"/>
      <c r="IO4" s="35"/>
      <c r="IP4" s="35"/>
      <c r="IQ4" s="35"/>
      <c r="IR4" s="35"/>
      <c r="IS4" s="35"/>
    </row>
    <row r="5" spans="1:255" s="496" customFormat="1" ht="19" customHeight="1">
      <c r="A5" s="2298" t="s">
        <v>1173</v>
      </c>
      <c r="B5" s="1226"/>
      <c r="C5" s="1226"/>
      <c r="D5" s="1226"/>
      <c r="E5" s="1227" t="s">
        <v>2754</v>
      </c>
      <c r="F5" s="1039"/>
      <c r="G5" s="1228"/>
      <c r="H5" s="1228"/>
      <c r="I5" s="1228"/>
      <c r="J5" s="1228"/>
      <c r="K5" s="1228"/>
      <c r="L5" s="1229"/>
      <c r="M5" s="1228"/>
      <c r="N5" s="1228"/>
      <c r="O5" s="1228"/>
      <c r="P5" s="1228"/>
      <c r="Q5" s="1228"/>
      <c r="R5" s="1228"/>
      <c r="S5" s="1228"/>
      <c r="T5" s="1228"/>
      <c r="U5" s="1228"/>
      <c r="V5" s="1228"/>
      <c r="W5" s="1228"/>
      <c r="X5" s="1228"/>
      <c r="Y5" s="1228"/>
      <c r="Z5" s="1228"/>
      <c r="AA5" s="1228"/>
      <c r="AB5" s="1228"/>
      <c r="AC5" s="1228"/>
      <c r="AD5" s="1228"/>
      <c r="AE5" s="1228"/>
      <c r="AF5" s="1228"/>
      <c r="AG5" s="1228"/>
      <c r="AH5" s="1228"/>
      <c r="AI5" s="1228"/>
      <c r="AJ5" s="1228"/>
      <c r="AK5" s="1228"/>
      <c r="AL5" s="1228"/>
      <c r="AM5" s="1228"/>
      <c r="AN5" s="1228"/>
      <c r="AO5" s="1228"/>
      <c r="AP5" s="1228"/>
      <c r="AQ5" s="1228"/>
      <c r="AR5" s="1228"/>
      <c r="AS5" s="1228"/>
      <c r="AT5" s="1228"/>
      <c r="AU5" s="1228"/>
      <c r="AV5" s="1228"/>
      <c r="AW5" s="1228"/>
      <c r="AX5" s="1228"/>
      <c r="AY5" s="1228"/>
      <c r="AZ5" s="1228"/>
      <c r="BA5" s="1228"/>
      <c r="BB5" s="1228"/>
      <c r="BC5" s="1228"/>
      <c r="BD5" s="1228"/>
      <c r="BE5" s="1228"/>
      <c r="BF5" s="1228"/>
      <c r="BG5" s="1228"/>
      <c r="BH5" s="1228"/>
      <c r="BI5" s="1228"/>
      <c r="BJ5" s="1228"/>
      <c r="BK5" s="1228"/>
      <c r="BL5" s="1228"/>
      <c r="BM5" s="1228"/>
      <c r="BN5" s="1228"/>
      <c r="BO5" s="1228"/>
      <c r="BP5" s="1228"/>
      <c r="BQ5" s="1228"/>
      <c r="BR5" s="1228"/>
      <c r="BS5" s="1228"/>
      <c r="BT5" s="1228"/>
      <c r="BU5" s="1228"/>
      <c r="BV5" s="1228"/>
      <c r="BW5" s="1228"/>
      <c r="BX5" s="1228"/>
      <c r="BY5" s="1228"/>
      <c r="BZ5" s="1228"/>
      <c r="CA5" s="1228"/>
      <c r="CB5" s="1228"/>
      <c r="CC5" s="1228"/>
      <c r="CD5" s="1228"/>
      <c r="CE5" s="1228"/>
      <c r="CF5" s="1228"/>
      <c r="CG5" s="1228"/>
      <c r="CH5" s="1228"/>
      <c r="CI5" s="1228"/>
      <c r="CJ5" s="1228"/>
      <c r="CK5" s="1228"/>
      <c r="CL5" s="1228"/>
      <c r="CM5" s="1228"/>
      <c r="CN5" s="1228"/>
      <c r="CO5" s="1228"/>
      <c r="CP5" s="1228"/>
      <c r="CQ5" s="1228"/>
      <c r="CR5" s="1228"/>
      <c r="CS5" s="1228"/>
      <c r="CT5" s="1228"/>
      <c r="CU5" s="1228"/>
      <c r="CV5" s="1228"/>
      <c r="CW5" s="1228"/>
      <c r="CX5" s="1228"/>
      <c r="CY5" s="1228"/>
      <c r="CZ5" s="1228"/>
      <c r="DA5" s="1228"/>
      <c r="DB5" s="1228"/>
      <c r="DC5" s="1228"/>
      <c r="DD5" s="1228"/>
      <c r="DE5" s="1228"/>
      <c r="DF5" s="1228"/>
      <c r="DG5" s="1228"/>
      <c r="DH5" s="1228"/>
      <c r="DI5" s="1228"/>
      <c r="DJ5" s="1228"/>
      <c r="DK5" s="1228"/>
      <c r="DL5" s="1228"/>
      <c r="DM5" s="1228"/>
      <c r="DN5" s="1228"/>
      <c r="DO5" s="1228"/>
      <c r="DP5" s="1228"/>
      <c r="DQ5" s="1228"/>
      <c r="DR5" s="1228"/>
      <c r="DS5" s="1228"/>
      <c r="DT5" s="1228"/>
      <c r="DU5" s="1228"/>
      <c r="DV5" s="1228"/>
      <c r="DY5" s="2298" t="s">
        <v>1173</v>
      </c>
      <c r="DZ5" s="2298"/>
      <c r="EA5" s="2298"/>
      <c r="EB5" s="2298"/>
      <c r="EC5" s="1227" t="s">
        <v>2754</v>
      </c>
      <c r="ED5" s="1039"/>
      <c r="EE5" s="1228"/>
      <c r="EF5" s="1228"/>
      <c r="EG5" s="1228"/>
      <c r="EH5" s="1228"/>
      <c r="EI5" s="1228"/>
      <c r="EJ5" s="1228"/>
      <c r="EK5" s="1228"/>
      <c r="EL5" s="1228"/>
      <c r="EM5" s="1228"/>
      <c r="EN5" s="1228"/>
      <c r="EO5" s="1228"/>
      <c r="EP5" s="1228"/>
      <c r="EQ5" s="1228"/>
      <c r="ER5" s="1228"/>
      <c r="ES5" s="1228"/>
      <c r="ET5" s="1228"/>
      <c r="EU5" s="1228"/>
      <c r="EV5" s="1228"/>
      <c r="EW5" s="1228"/>
      <c r="EX5" s="1228"/>
      <c r="EY5" s="1228"/>
      <c r="EZ5" s="1228"/>
      <c r="FA5" s="1228"/>
      <c r="FB5" s="1228"/>
      <c r="FC5" s="1228"/>
      <c r="FD5" s="1228"/>
      <c r="FE5" s="1228"/>
      <c r="FF5" s="1228"/>
      <c r="FG5" s="1228"/>
      <c r="FH5" s="1228"/>
      <c r="FI5" s="1228"/>
      <c r="FJ5" s="1228"/>
      <c r="FK5" s="1228"/>
      <c r="FL5" s="1228"/>
      <c r="FM5" s="1228"/>
      <c r="FN5" s="1228"/>
      <c r="FO5" s="1228"/>
      <c r="FP5" s="1228"/>
      <c r="FQ5" s="1228"/>
      <c r="FR5" s="1228"/>
      <c r="FS5" s="1228"/>
      <c r="FT5" s="1228"/>
      <c r="FU5" s="1228"/>
      <c r="FV5" s="1228"/>
      <c r="FW5" s="1228"/>
      <c r="FX5" s="1228"/>
      <c r="FY5" s="1228"/>
      <c r="FZ5" s="1228"/>
      <c r="GA5" s="1228"/>
      <c r="GB5" s="1228"/>
      <c r="GC5" s="1228"/>
      <c r="GD5" s="1228"/>
      <c r="GE5" s="1228"/>
      <c r="GF5" s="1228"/>
      <c r="GG5" s="1228"/>
      <c r="GH5" s="1228"/>
      <c r="GI5" s="1228"/>
      <c r="GJ5" s="1228"/>
      <c r="GK5" s="1228"/>
      <c r="GL5" s="1228"/>
      <c r="GM5" s="1228"/>
      <c r="GN5" s="1228"/>
      <c r="GO5" s="1228"/>
      <c r="GP5" s="1228"/>
      <c r="GQ5" s="1228"/>
      <c r="GR5" s="1228"/>
      <c r="GS5" s="1228"/>
      <c r="GT5" s="1228"/>
      <c r="GU5" s="1228"/>
      <c r="GV5" s="1228"/>
      <c r="GW5" s="1228"/>
      <c r="GX5" s="1228"/>
      <c r="GY5" s="1228"/>
      <c r="GZ5" s="1228"/>
      <c r="HA5" s="1228"/>
      <c r="HB5" s="1228"/>
      <c r="HC5" s="1228"/>
      <c r="HD5" s="1228"/>
      <c r="HE5" s="1228"/>
      <c r="HF5" s="1228"/>
      <c r="HG5" s="1228"/>
      <c r="HH5" s="1228"/>
      <c r="HI5" s="1228"/>
      <c r="HJ5" s="1228"/>
      <c r="HK5" s="1228"/>
      <c r="HL5" s="1228"/>
      <c r="HM5" s="1228"/>
      <c r="HN5" s="1228"/>
      <c r="HO5" s="1228"/>
      <c r="HP5" s="1228"/>
      <c r="HQ5" s="1228"/>
      <c r="HR5" s="1228"/>
      <c r="HS5" s="1228"/>
      <c r="HT5" s="1228"/>
      <c r="HU5" s="1228"/>
      <c r="HV5" s="1228"/>
      <c r="HW5" s="1228"/>
      <c r="HX5" s="1228"/>
      <c r="HY5" s="1228"/>
      <c r="HZ5" s="1228"/>
      <c r="IA5" s="1228"/>
      <c r="IB5" s="1228"/>
      <c r="IC5" s="1228"/>
      <c r="ID5" s="1228"/>
      <c r="IE5" s="1228"/>
      <c r="IF5" s="1228"/>
      <c r="IG5" s="1228"/>
      <c r="IH5" s="1228"/>
      <c r="II5" s="1228"/>
      <c r="IJ5" s="1228"/>
      <c r="IK5" s="1228"/>
      <c r="IL5" s="1228"/>
      <c r="IM5" s="1228"/>
      <c r="IN5" s="1228"/>
      <c r="IO5" s="1228"/>
      <c r="IP5" s="1228"/>
      <c r="IQ5" s="1228"/>
      <c r="IR5" s="1228"/>
      <c r="IS5" s="1228"/>
    </row>
    <row r="6" spans="1:255" s="496" customFormat="1" ht="18.75" customHeight="1">
      <c r="A6" s="1228" t="s">
        <v>1269</v>
      </c>
      <c r="B6" s="1228"/>
      <c r="C6" s="1228"/>
      <c r="D6" s="1230" t="s">
        <v>352</v>
      </c>
      <c r="E6" s="1228"/>
      <c r="F6" s="1632" t="s">
        <v>766</v>
      </c>
      <c r="G6" s="1632"/>
      <c r="H6" s="1632"/>
      <c r="I6" s="1632"/>
      <c r="J6" s="1632"/>
      <c r="K6" s="1228"/>
      <c r="L6" s="1228"/>
      <c r="M6" s="1228"/>
      <c r="N6" s="1228"/>
      <c r="O6" s="1228"/>
      <c r="P6" s="1228"/>
      <c r="Q6" s="1228"/>
      <c r="R6" s="1228"/>
      <c r="S6" s="1228"/>
      <c r="T6" s="1228"/>
      <c r="U6" s="1228"/>
      <c r="V6" s="1228"/>
      <c r="W6" s="1228"/>
      <c r="X6" s="1228"/>
      <c r="Y6" s="1228"/>
      <c r="Z6" s="1228"/>
      <c r="AA6" s="1228"/>
      <c r="AB6" s="1228"/>
      <c r="AC6" s="1228"/>
      <c r="AD6" s="1228"/>
      <c r="AE6" s="1228"/>
      <c r="AF6" s="1228"/>
      <c r="AG6" s="1228"/>
      <c r="AH6" s="1228"/>
      <c r="AI6" s="1228"/>
      <c r="AJ6" s="1228"/>
      <c r="AK6" s="1228"/>
      <c r="AL6" s="1228"/>
      <c r="AM6" s="1228"/>
      <c r="AN6" s="1228"/>
      <c r="AO6" s="1228"/>
      <c r="AP6" s="1228"/>
      <c r="AQ6" s="1228"/>
      <c r="AR6" s="1228"/>
      <c r="AS6" s="1228"/>
      <c r="AT6" s="1228"/>
      <c r="AU6" s="1228"/>
      <c r="AV6" s="1228"/>
      <c r="AW6" s="1228"/>
      <c r="AX6" s="1228"/>
      <c r="AY6" s="1228"/>
      <c r="AZ6" s="1228"/>
      <c r="BA6" s="1228"/>
      <c r="BB6" s="1228"/>
      <c r="BC6" s="1228"/>
      <c r="BD6" s="1228"/>
      <c r="BE6" s="1228"/>
      <c r="BF6" s="1228"/>
      <c r="BG6" s="1228"/>
      <c r="BH6" s="1231"/>
      <c r="BI6" s="1231"/>
      <c r="BJ6" s="1228"/>
      <c r="BK6" s="1228"/>
      <c r="BL6" s="1228"/>
      <c r="BM6" s="1228"/>
      <c r="BN6" s="1228"/>
      <c r="BO6" s="1228"/>
      <c r="BP6" s="1228"/>
      <c r="BQ6" s="1228"/>
      <c r="BR6" s="1228"/>
      <c r="BS6" s="1228"/>
      <c r="BT6" s="1228"/>
      <c r="BU6" s="1228"/>
      <c r="BV6" s="1228"/>
      <c r="BW6" s="1228"/>
      <c r="BX6" s="1228"/>
      <c r="BY6" s="1228"/>
      <c r="BZ6" s="1228"/>
      <c r="CA6" s="1228"/>
      <c r="CB6" s="1228"/>
      <c r="CC6" s="1228"/>
      <c r="CD6" s="1228"/>
      <c r="CE6" s="1228"/>
      <c r="CF6" s="1228"/>
      <c r="CG6" s="1228"/>
      <c r="CH6" s="1228"/>
      <c r="CI6" s="1228"/>
      <c r="CJ6" s="1228"/>
      <c r="CK6" s="1228"/>
      <c r="CL6" s="1228"/>
      <c r="CM6" s="1228"/>
      <c r="CN6" s="1228"/>
      <c r="CO6" s="1228"/>
      <c r="CP6" s="1228"/>
      <c r="CQ6" s="1228"/>
      <c r="CR6" s="1228"/>
      <c r="CS6" s="1228"/>
      <c r="CT6" s="1228"/>
      <c r="CU6" s="1228"/>
      <c r="CV6" s="1228"/>
      <c r="CW6" s="1228"/>
      <c r="CX6" s="1228"/>
      <c r="CY6" s="1228"/>
      <c r="CZ6" s="1228"/>
      <c r="DA6" s="1228"/>
      <c r="DB6" s="1228"/>
      <c r="DC6" s="1228"/>
      <c r="DD6" s="1228"/>
      <c r="DE6" s="1228"/>
      <c r="DF6" s="1228"/>
      <c r="DG6" s="1228"/>
      <c r="DH6" s="1228"/>
      <c r="DI6" s="1228"/>
      <c r="DJ6" s="1228"/>
      <c r="DK6" s="1228"/>
      <c r="DL6" s="1231"/>
      <c r="DM6" s="1231"/>
      <c r="DN6" s="1228"/>
      <c r="DO6" s="1228"/>
      <c r="DP6" s="1228"/>
      <c r="DQ6" s="1228"/>
      <c r="DR6" s="1228"/>
      <c r="DS6" s="1228"/>
      <c r="DT6" s="1228"/>
      <c r="DU6" s="1228"/>
      <c r="DV6" s="1228"/>
      <c r="DW6" s="1228"/>
      <c r="DX6" s="1228"/>
      <c r="DY6" s="1228"/>
      <c r="DZ6" s="1228"/>
      <c r="EA6" s="1228"/>
      <c r="EB6" s="1230" t="s">
        <v>353</v>
      </c>
      <c r="EC6" s="1228"/>
      <c r="ED6" s="1844" t="s">
        <v>2444</v>
      </c>
      <c r="EE6" s="1228"/>
      <c r="EF6" s="1228"/>
      <c r="EG6" s="1228"/>
      <c r="EH6" s="1228"/>
      <c r="EI6" s="1228"/>
      <c r="EJ6" s="1228"/>
      <c r="EK6" s="1228"/>
      <c r="EL6" s="1228"/>
      <c r="EM6" s="1228"/>
      <c r="EN6" s="1228"/>
      <c r="EO6" s="1228"/>
      <c r="EP6" s="1228"/>
      <c r="EQ6" s="1228"/>
      <c r="ER6" s="1228"/>
      <c r="ES6" s="1228"/>
      <c r="ET6" s="1228"/>
      <c r="EU6" s="1228"/>
      <c r="EV6" s="1228"/>
      <c r="EW6" s="1228"/>
      <c r="EX6" s="1228"/>
      <c r="EY6" s="1228"/>
      <c r="EZ6" s="1228"/>
      <c r="FA6" s="1228"/>
      <c r="FB6" s="1228"/>
      <c r="FC6" s="1228"/>
      <c r="FD6" s="1228"/>
      <c r="FE6" s="1228"/>
      <c r="FF6" s="1228"/>
      <c r="FG6" s="1228"/>
      <c r="FH6" s="1228"/>
      <c r="FI6" s="1228"/>
      <c r="FJ6" s="1228"/>
      <c r="FK6" s="1228"/>
      <c r="FL6" s="1228"/>
      <c r="FM6" s="1228"/>
      <c r="FN6" s="1228"/>
      <c r="FO6" s="1228"/>
      <c r="FP6" s="1228"/>
      <c r="FQ6" s="1228"/>
      <c r="FR6" s="1228"/>
      <c r="FS6" s="1228"/>
      <c r="FT6" s="1228"/>
      <c r="FU6" s="1228"/>
      <c r="FV6" s="1228"/>
      <c r="FW6" s="1228"/>
      <c r="FX6" s="1228"/>
      <c r="FY6" s="1228"/>
      <c r="FZ6" s="1228"/>
      <c r="GA6" s="1228"/>
      <c r="GB6" s="1228"/>
      <c r="GC6" s="1228"/>
      <c r="GD6" s="1228"/>
      <c r="GE6" s="1228"/>
      <c r="GF6" s="1228"/>
      <c r="GG6" s="1228"/>
      <c r="GH6" s="1228"/>
      <c r="GI6" s="1228"/>
      <c r="GJ6" s="1228"/>
      <c r="GK6" s="1228"/>
      <c r="GL6" s="1228"/>
      <c r="GM6" s="1228"/>
      <c r="GN6" s="1228"/>
      <c r="GO6" s="1228"/>
      <c r="GP6" s="1228"/>
      <c r="GQ6" s="1228"/>
      <c r="GR6" s="1228"/>
      <c r="GS6" s="1231"/>
      <c r="GT6" s="1231"/>
      <c r="GU6" s="1231"/>
      <c r="GV6" s="1231"/>
      <c r="GW6" s="1231"/>
      <c r="GX6" s="1231"/>
      <c r="GY6" s="1231"/>
      <c r="GZ6" s="1228"/>
      <c r="HA6" s="1228"/>
      <c r="HB6" s="1228"/>
      <c r="HC6" s="1228"/>
      <c r="HD6" s="1228"/>
      <c r="HE6" s="1228"/>
      <c r="HF6" s="1228"/>
      <c r="HG6" s="1228"/>
      <c r="HH6" s="1228"/>
      <c r="HI6" s="1228"/>
      <c r="HJ6" s="1228"/>
      <c r="HK6" s="1228"/>
      <c r="HL6" s="1228"/>
      <c r="HM6" s="1228"/>
      <c r="HN6" s="1228"/>
      <c r="HO6" s="1228"/>
      <c r="HP6" s="1228"/>
      <c r="HQ6" s="1228"/>
      <c r="HR6" s="1228"/>
      <c r="HS6" s="1228"/>
      <c r="HT6" s="1228"/>
      <c r="HU6" s="1228"/>
      <c r="HV6" s="1228"/>
      <c r="HW6" s="1228"/>
      <c r="HX6" s="1228"/>
      <c r="HY6" s="1228"/>
      <c r="HZ6" s="1228"/>
      <c r="IA6" s="1228"/>
      <c r="IB6" s="1228"/>
      <c r="IC6" s="1228"/>
      <c r="ID6" s="1228"/>
      <c r="IE6" s="1228"/>
      <c r="IF6" s="1228"/>
      <c r="IG6" s="1228"/>
      <c r="IH6" s="1228"/>
      <c r="II6" s="1228"/>
      <c r="IJ6" s="1228"/>
      <c r="IK6" s="1228"/>
      <c r="IL6" s="1228"/>
      <c r="IM6" s="1228"/>
      <c r="IN6" s="1228"/>
      <c r="IO6" s="1228"/>
      <c r="IP6" s="1228"/>
      <c r="IQ6" s="1228"/>
      <c r="IR6" s="1228"/>
      <c r="IS6" s="1228"/>
    </row>
    <row r="7" spans="1:255" ht="19.5" customHeight="1">
      <c r="A7" s="2489" t="s">
        <v>761</v>
      </c>
      <c r="B7" s="2489"/>
      <c r="C7" s="2706"/>
      <c r="D7" s="2380" t="s">
        <v>669</v>
      </c>
      <c r="E7" s="499"/>
      <c r="F7" s="1260" t="s">
        <v>1252</v>
      </c>
      <c r="G7" s="443"/>
      <c r="H7" s="1232"/>
      <c r="I7" s="499"/>
      <c r="J7" s="499"/>
      <c r="K7" s="1233" t="s">
        <v>769</v>
      </c>
      <c r="L7" s="499" t="s">
        <v>374</v>
      </c>
      <c r="M7" s="499"/>
      <c r="N7" s="499"/>
      <c r="O7" s="499"/>
      <c r="P7" s="499"/>
      <c r="Q7" s="499"/>
      <c r="R7" s="499"/>
      <c r="S7" s="499"/>
      <c r="T7" s="2480" t="s">
        <v>718</v>
      </c>
      <c r="U7" s="2481"/>
      <c r="V7" s="2489" t="s">
        <v>761</v>
      </c>
      <c r="W7" s="2489"/>
      <c r="X7" s="2706"/>
      <c r="Y7" s="2022" t="s">
        <v>670</v>
      </c>
      <c r="Z7" s="1633"/>
      <c r="AA7" s="2376" t="s">
        <v>671</v>
      </c>
      <c r="AB7" s="2025"/>
      <c r="AC7" s="2370" t="s">
        <v>2755</v>
      </c>
      <c r="AD7" s="499"/>
      <c r="AE7" s="963"/>
      <c r="AF7" s="1233" t="s">
        <v>769</v>
      </c>
      <c r="AG7" s="499" t="s">
        <v>374</v>
      </c>
      <c r="AH7" s="499"/>
      <c r="AI7" s="499"/>
      <c r="AJ7" s="499"/>
      <c r="AK7" s="499"/>
      <c r="AL7" s="499"/>
      <c r="AM7" s="499"/>
      <c r="AN7" s="1234"/>
      <c r="AO7" s="2480" t="s">
        <v>718</v>
      </c>
      <c r="AP7" s="2481"/>
      <c r="AQ7" s="2489" t="s">
        <v>761</v>
      </c>
      <c r="AR7" s="2489"/>
      <c r="AS7" s="2706"/>
      <c r="AT7" s="2376" t="s">
        <v>672</v>
      </c>
      <c r="AU7" s="2025"/>
      <c r="AV7" s="507" t="s">
        <v>2756</v>
      </c>
      <c r="AW7" s="507"/>
      <c r="AX7" s="507"/>
      <c r="AY7" s="499"/>
      <c r="AZ7" s="963"/>
      <c r="BA7" s="1233" t="s">
        <v>769</v>
      </c>
      <c r="BB7" s="963"/>
      <c r="BC7" s="1233"/>
      <c r="BD7" s="963"/>
      <c r="BE7" s="964"/>
      <c r="BF7" s="963"/>
      <c r="BG7" s="963"/>
      <c r="BH7" s="963"/>
      <c r="BI7" s="963"/>
      <c r="BJ7" s="963"/>
      <c r="BK7" s="2480" t="s">
        <v>718</v>
      </c>
      <c r="BL7" s="2481"/>
      <c r="BM7" s="2489" t="s">
        <v>761</v>
      </c>
      <c r="BN7" s="2489"/>
      <c r="BO7" s="2706"/>
      <c r="BP7" s="2376" t="s">
        <v>674</v>
      </c>
      <c r="BQ7" s="507" t="s">
        <v>2757</v>
      </c>
      <c r="BR7" s="963"/>
      <c r="BS7" s="963"/>
      <c r="BT7" s="2378"/>
      <c r="BU7" s="384"/>
      <c r="BV7" s="507"/>
      <c r="BW7" s="1233" t="s">
        <v>769</v>
      </c>
      <c r="BX7" s="963"/>
      <c r="BY7" s="499" t="s">
        <v>374</v>
      </c>
      <c r="BZ7" s="1233"/>
      <c r="CA7" s="1233"/>
      <c r="CB7" s="499" t="s">
        <v>1269</v>
      </c>
      <c r="CC7" s="499" t="s">
        <v>1269</v>
      </c>
      <c r="CD7" s="963"/>
      <c r="CE7" s="963"/>
      <c r="CF7" s="963"/>
      <c r="CG7" s="2480" t="s">
        <v>718</v>
      </c>
      <c r="CH7" s="2481"/>
      <c r="CI7" s="2489" t="s">
        <v>761</v>
      </c>
      <c r="CJ7" s="2489"/>
      <c r="CK7" s="2706"/>
      <c r="CL7" s="2376" t="s">
        <v>675</v>
      </c>
      <c r="CM7" s="2371"/>
      <c r="CN7" s="2371" t="s">
        <v>2758</v>
      </c>
      <c r="CO7" s="963"/>
      <c r="CP7" s="2378"/>
      <c r="CQ7" s="499"/>
      <c r="CR7" s="2715" t="s">
        <v>2759</v>
      </c>
      <c r="CS7" s="2716"/>
      <c r="CT7" s="1696"/>
      <c r="CU7" s="499"/>
      <c r="CV7" s="499"/>
      <c r="CW7" s="1233"/>
      <c r="CX7" s="499" t="s">
        <v>1269</v>
      </c>
      <c r="CY7" s="963"/>
      <c r="CZ7" s="499" t="s">
        <v>374</v>
      </c>
      <c r="DA7" s="963"/>
      <c r="DB7" s="2480" t="s">
        <v>718</v>
      </c>
      <c r="DC7" s="2481"/>
      <c r="DD7" s="2489" t="s">
        <v>761</v>
      </c>
      <c r="DE7" s="2489"/>
      <c r="DF7" s="2706"/>
      <c r="DG7" s="2376" t="s">
        <v>577</v>
      </c>
      <c r="DH7" s="2378"/>
      <c r="DI7" s="2713" t="s">
        <v>2760</v>
      </c>
      <c r="DJ7" s="2714"/>
      <c r="DK7" s="963"/>
      <c r="DL7" s="963"/>
      <c r="DM7" s="963"/>
      <c r="DN7" s="1233" t="s">
        <v>769</v>
      </c>
      <c r="DO7" s="963"/>
      <c r="DP7" s="2000"/>
      <c r="DQ7" s="2000"/>
      <c r="DR7" s="963"/>
      <c r="DS7" s="963"/>
      <c r="DT7" s="963"/>
      <c r="DU7" s="963"/>
      <c r="DV7" s="963"/>
      <c r="DW7" s="2480" t="s">
        <v>718</v>
      </c>
      <c r="DX7" s="2481"/>
      <c r="DY7" s="2489" t="s">
        <v>761</v>
      </c>
      <c r="DZ7" s="2489"/>
      <c r="EA7" s="2706"/>
      <c r="EB7" s="2380" t="s">
        <v>222</v>
      </c>
      <c r="EC7" s="507"/>
      <c r="ED7" s="2371" t="s">
        <v>2761</v>
      </c>
      <c r="EE7" s="1260"/>
      <c r="EF7" s="994"/>
      <c r="EG7" s="507"/>
      <c r="EH7" s="507"/>
      <c r="EI7" s="1233" t="s">
        <v>769</v>
      </c>
      <c r="EJ7" s="507" t="s">
        <v>373</v>
      </c>
      <c r="EK7" s="507"/>
      <c r="EL7" s="507"/>
      <c r="EM7" s="507"/>
      <c r="EN7" s="507"/>
      <c r="EO7" s="507"/>
      <c r="EP7" s="507"/>
      <c r="EQ7" s="507"/>
      <c r="ER7" s="2480" t="s">
        <v>718</v>
      </c>
      <c r="ES7" s="2481"/>
      <c r="ET7" s="2489" t="s">
        <v>761</v>
      </c>
      <c r="EU7" s="2489"/>
      <c r="EV7" s="2706"/>
      <c r="EW7" s="2376" t="s">
        <v>670</v>
      </c>
      <c r="EX7" s="1235"/>
      <c r="EY7" s="2376" t="s">
        <v>671</v>
      </c>
      <c r="EZ7" s="2025"/>
      <c r="FA7" s="2370" t="s">
        <v>2755</v>
      </c>
      <c r="FB7" s="499"/>
      <c r="FC7" s="963"/>
      <c r="FD7" s="1233" t="s">
        <v>769</v>
      </c>
      <c r="FE7" s="499"/>
      <c r="FF7" s="963"/>
      <c r="FG7" s="499" t="s">
        <v>374</v>
      </c>
      <c r="FH7" s="499"/>
      <c r="FI7" s="499"/>
      <c r="FJ7" s="499"/>
      <c r="FK7" s="499"/>
      <c r="FL7" s="1234"/>
      <c r="FM7" s="2480" t="s">
        <v>718</v>
      </c>
      <c r="FN7" s="2481"/>
      <c r="FO7" s="2489" t="s">
        <v>761</v>
      </c>
      <c r="FP7" s="2489"/>
      <c r="FQ7" s="2706"/>
      <c r="FR7" s="2022" t="s">
        <v>1174</v>
      </c>
      <c r="FS7" s="2003"/>
      <c r="FT7" s="1260" t="s">
        <v>2762</v>
      </c>
      <c r="FU7" s="1260"/>
      <c r="FV7" s="1274"/>
      <c r="FW7" s="2376" t="s">
        <v>676</v>
      </c>
      <c r="FX7" s="507" t="s">
        <v>2763</v>
      </c>
      <c r="FY7" s="1233" t="s">
        <v>769</v>
      </c>
      <c r="FZ7" s="499"/>
      <c r="GA7" s="963"/>
      <c r="GB7" s="963"/>
      <c r="GC7" s="963"/>
      <c r="GD7" s="963"/>
      <c r="GE7" s="963"/>
      <c r="GF7" s="963"/>
      <c r="GG7" s="1235"/>
      <c r="GH7" s="2480" t="s">
        <v>718</v>
      </c>
      <c r="GI7" s="2481"/>
      <c r="GJ7" s="2489" t="s">
        <v>761</v>
      </c>
      <c r="GK7" s="2489"/>
      <c r="GL7" s="2706"/>
      <c r="GM7" s="2022" t="s">
        <v>578</v>
      </c>
      <c r="GN7" s="963"/>
      <c r="GO7" s="1260" t="s">
        <v>2764</v>
      </c>
      <c r="GP7" s="1260"/>
      <c r="GQ7" s="443"/>
      <c r="GR7" s="443"/>
      <c r="GS7" s="2021"/>
      <c r="GT7" s="1233" t="s">
        <v>769</v>
      </c>
      <c r="GU7" s="2376" t="s">
        <v>677</v>
      </c>
      <c r="GV7" s="507"/>
      <c r="GW7" s="507" t="s">
        <v>2765</v>
      </c>
      <c r="GX7" s="499" t="s">
        <v>374</v>
      </c>
      <c r="GY7" s="963"/>
      <c r="GZ7" s="963"/>
      <c r="HA7" s="963"/>
      <c r="HB7" s="963"/>
      <c r="HC7" s="2480" t="s">
        <v>718</v>
      </c>
      <c r="HD7" s="2481"/>
      <c r="HE7" s="2489" t="s">
        <v>761</v>
      </c>
      <c r="HF7" s="2489"/>
      <c r="HG7" s="2706"/>
      <c r="HH7" s="2378" t="s">
        <v>678</v>
      </c>
      <c r="HI7" s="499"/>
      <c r="HJ7" s="2370" t="s">
        <v>2766</v>
      </c>
      <c r="HK7" s="1275"/>
      <c r="HL7" s="2025"/>
      <c r="HM7" s="1635"/>
      <c r="HN7" s="1635"/>
      <c r="HO7" s="1233" t="s">
        <v>769</v>
      </c>
      <c r="HP7" s="1635"/>
      <c r="HQ7" s="1233"/>
      <c r="HR7" s="1635"/>
      <c r="HS7" s="499"/>
      <c r="HT7" s="2376" t="s">
        <v>2349</v>
      </c>
      <c r="HU7" s="1236"/>
      <c r="HV7" s="2371" t="s">
        <v>2358</v>
      </c>
      <c r="HW7" s="1635"/>
      <c r="HX7" s="2480" t="s">
        <v>718</v>
      </c>
      <c r="HY7" s="2481"/>
      <c r="HZ7" s="2489" t="s">
        <v>761</v>
      </c>
      <c r="IA7" s="2489"/>
      <c r="IB7" s="2706"/>
      <c r="IC7" s="2378" t="s">
        <v>1175</v>
      </c>
      <c r="ID7" s="1274"/>
      <c r="IE7" s="2376" t="s">
        <v>690</v>
      </c>
      <c r="IF7" s="2371"/>
      <c r="IG7" s="2371" t="s">
        <v>2767</v>
      </c>
      <c r="IH7" s="2371"/>
      <c r="II7" s="963"/>
      <c r="IJ7" s="1233" t="s">
        <v>769</v>
      </c>
      <c r="IK7" s="2371"/>
      <c r="IL7" s="963"/>
      <c r="IM7" s="1233"/>
      <c r="IN7" s="963"/>
      <c r="IO7" s="963"/>
      <c r="IP7" s="963"/>
      <c r="IQ7" s="963"/>
      <c r="IR7" s="963"/>
      <c r="IS7" s="2480" t="s">
        <v>718</v>
      </c>
      <c r="IT7" s="2669"/>
    </row>
    <row r="8" spans="1:255" ht="17.25" customHeight="1">
      <c r="A8" s="2707"/>
      <c r="B8" s="2707"/>
      <c r="C8" s="2708"/>
      <c r="D8" s="968" t="s">
        <v>227</v>
      </c>
      <c r="E8" s="2012" t="s">
        <v>354</v>
      </c>
      <c r="F8" s="966" t="s">
        <v>764</v>
      </c>
      <c r="G8" s="2012" t="s">
        <v>301</v>
      </c>
      <c r="H8" s="2012" t="s">
        <v>302</v>
      </c>
      <c r="I8" s="966" t="s">
        <v>303</v>
      </c>
      <c r="J8" s="1237" t="s">
        <v>355</v>
      </c>
      <c r="K8" s="970" t="s">
        <v>378</v>
      </c>
      <c r="L8" s="2012" t="s">
        <v>306</v>
      </c>
      <c r="M8" s="966" t="s">
        <v>307</v>
      </c>
      <c r="N8" s="966" t="s">
        <v>1310</v>
      </c>
      <c r="O8" s="502" t="s">
        <v>2768</v>
      </c>
      <c r="P8" s="966" t="s">
        <v>358</v>
      </c>
      <c r="Q8" s="966" t="s">
        <v>359</v>
      </c>
      <c r="R8" s="2012" t="s">
        <v>10</v>
      </c>
      <c r="S8" s="966" t="s">
        <v>457</v>
      </c>
      <c r="T8" s="2482"/>
      <c r="U8" s="2483"/>
      <c r="V8" s="2707"/>
      <c r="W8" s="2707"/>
      <c r="X8" s="2708"/>
      <c r="Y8" s="966" t="s">
        <v>5</v>
      </c>
      <c r="Z8" s="966" t="s">
        <v>7</v>
      </c>
      <c r="AA8" s="968" t="s">
        <v>227</v>
      </c>
      <c r="AB8" s="967" t="s">
        <v>354</v>
      </c>
      <c r="AC8" s="2012" t="s">
        <v>301</v>
      </c>
      <c r="AD8" s="966" t="s">
        <v>302</v>
      </c>
      <c r="AE8" s="966" t="s">
        <v>303</v>
      </c>
      <c r="AF8" s="966" t="s">
        <v>355</v>
      </c>
      <c r="AG8" s="970" t="s">
        <v>378</v>
      </c>
      <c r="AH8" s="966" t="s">
        <v>306</v>
      </c>
      <c r="AI8" s="966" t="s">
        <v>307</v>
      </c>
      <c r="AJ8" s="966" t="s">
        <v>1310</v>
      </c>
      <c r="AK8" s="966" t="s">
        <v>1311</v>
      </c>
      <c r="AL8" s="966" t="s">
        <v>358</v>
      </c>
      <c r="AM8" s="969" t="s">
        <v>359</v>
      </c>
      <c r="AN8" s="967" t="s">
        <v>10</v>
      </c>
      <c r="AO8" s="2482"/>
      <c r="AP8" s="2483"/>
      <c r="AQ8" s="2707"/>
      <c r="AR8" s="2707"/>
      <c r="AS8" s="2708"/>
      <c r="AT8" s="967" t="s">
        <v>354</v>
      </c>
      <c r="AU8" s="2012" t="s">
        <v>301</v>
      </c>
      <c r="AV8" s="967" t="s">
        <v>302</v>
      </c>
      <c r="AW8" s="969" t="s">
        <v>303</v>
      </c>
      <c r="AX8" s="968" t="s">
        <v>355</v>
      </c>
      <c r="AY8" s="969" t="s">
        <v>378</v>
      </c>
      <c r="AZ8" s="969" t="s">
        <v>307</v>
      </c>
      <c r="BA8" s="969" t="s">
        <v>1310</v>
      </c>
      <c r="BB8" s="502" t="s">
        <v>2768</v>
      </c>
      <c r="BC8" s="502" t="s">
        <v>361</v>
      </c>
      <c r="BD8" s="966" t="s">
        <v>359</v>
      </c>
      <c r="BE8" s="2001" t="s">
        <v>10</v>
      </c>
      <c r="BF8" s="966" t="s">
        <v>457</v>
      </c>
      <c r="BG8" s="969" t="s">
        <v>12</v>
      </c>
      <c r="BH8" s="969" t="s">
        <v>401</v>
      </c>
      <c r="BI8" s="502" t="s">
        <v>362</v>
      </c>
      <c r="BJ8" s="966" t="s">
        <v>816</v>
      </c>
      <c r="BK8" s="2482"/>
      <c r="BL8" s="2483"/>
      <c r="BM8" s="2707"/>
      <c r="BN8" s="2707"/>
      <c r="BO8" s="2708"/>
      <c r="BP8" s="967" t="s">
        <v>354</v>
      </c>
      <c r="BQ8" s="969" t="s">
        <v>764</v>
      </c>
      <c r="BR8" s="969" t="s">
        <v>301</v>
      </c>
      <c r="BS8" s="967" t="s">
        <v>302</v>
      </c>
      <c r="BT8" s="969" t="s">
        <v>303</v>
      </c>
      <c r="BU8" s="968" t="s">
        <v>355</v>
      </c>
      <c r="BV8" s="391" t="s">
        <v>378</v>
      </c>
      <c r="BW8" s="966" t="s">
        <v>307</v>
      </c>
      <c r="BX8" s="966" t="s">
        <v>1311</v>
      </c>
      <c r="BY8" s="966" t="s">
        <v>358</v>
      </c>
      <c r="BZ8" s="969" t="s">
        <v>359</v>
      </c>
      <c r="CA8" s="966" t="s">
        <v>457</v>
      </c>
      <c r="CB8" s="969" t="s">
        <v>12</v>
      </c>
      <c r="CC8" s="969" t="s">
        <v>401</v>
      </c>
      <c r="CD8" s="969" t="s">
        <v>360</v>
      </c>
      <c r="CE8" s="969" t="s">
        <v>360</v>
      </c>
      <c r="CF8" s="502" t="s">
        <v>362</v>
      </c>
      <c r="CG8" s="2482"/>
      <c r="CH8" s="2483"/>
      <c r="CI8" s="2707"/>
      <c r="CJ8" s="2707"/>
      <c r="CK8" s="2708"/>
      <c r="CL8" s="922" t="s">
        <v>12</v>
      </c>
      <c r="CM8" s="922" t="s">
        <v>401</v>
      </c>
      <c r="CN8" s="923" t="s">
        <v>88</v>
      </c>
      <c r="CO8" s="923" t="s">
        <v>816</v>
      </c>
      <c r="CP8" s="922" t="s">
        <v>5</v>
      </c>
      <c r="CQ8" s="922" t="s">
        <v>7</v>
      </c>
      <c r="CR8" s="920" t="s">
        <v>227</v>
      </c>
      <c r="CS8" s="923" t="s">
        <v>354</v>
      </c>
      <c r="CT8" s="922" t="s">
        <v>764</v>
      </c>
      <c r="CU8" s="921" t="s">
        <v>301</v>
      </c>
      <c r="CV8" s="922" t="s">
        <v>302</v>
      </c>
      <c r="CW8" s="922" t="s">
        <v>303</v>
      </c>
      <c r="CX8" s="923" t="s">
        <v>355</v>
      </c>
      <c r="CY8" s="2299" t="s">
        <v>378</v>
      </c>
      <c r="CZ8" s="922" t="s">
        <v>307</v>
      </c>
      <c r="DA8" s="923" t="s">
        <v>1311</v>
      </c>
      <c r="DB8" s="2482"/>
      <c r="DC8" s="2483"/>
      <c r="DD8" s="2707"/>
      <c r="DE8" s="2707"/>
      <c r="DF8" s="2708"/>
      <c r="DG8" s="969" t="s">
        <v>303</v>
      </c>
      <c r="DH8" s="968" t="s">
        <v>355</v>
      </c>
      <c r="DI8" s="967" t="s">
        <v>306</v>
      </c>
      <c r="DJ8" s="969" t="s">
        <v>307</v>
      </c>
      <c r="DK8" s="966" t="s">
        <v>1311</v>
      </c>
      <c r="DL8" s="966" t="s">
        <v>358</v>
      </c>
      <c r="DM8" s="969" t="s">
        <v>359</v>
      </c>
      <c r="DN8" s="966" t="s">
        <v>10</v>
      </c>
      <c r="DO8" s="966" t="s">
        <v>457</v>
      </c>
      <c r="DP8" s="969" t="s">
        <v>311</v>
      </c>
      <c r="DQ8" s="969" t="s">
        <v>360</v>
      </c>
      <c r="DR8" s="969" t="s">
        <v>360</v>
      </c>
      <c r="DS8" s="966" t="s">
        <v>88</v>
      </c>
      <c r="DT8" s="966" t="s">
        <v>816</v>
      </c>
      <c r="DU8" s="969" t="s">
        <v>5</v>
      </c>
      <c r="DV8" s="967" t="s">
        <v>7</v>
      </c>
      <c r="DW8" s="2482"/>
      <c r="DX8" s="2483"/>
      <c r="DY8" s="2707"/>
      <c r="DZ8" s="2707"/>
      <c r="EA8" s="2708"/>
      <c r="EB8" s="968" t="s">
        <v>227</v>
      </c>
      <c r="EC8" s="967" t="s">
        <v>354</v>
      </c>
      <c r="ED8" s="969" t="s">
        <v>764</v>
      </c>
      <c r="EE8" s="967" t="s">
        <v>301</v>
      </c>
      <c r="EF8" s="967" t="s">
        <v>302</v>
      </c>
      <c r="EG8" s="966" t="s">
        <v>303</v>
      </c>
      <c r="EH8" s="968" t="s">
        <v>355</v>
      </c>
      <c r="EI8" s="970" t="s">
        <v>378</v>
      </c>
      <c r="EJ8" s="967" t="s">
        <v>306</v>
      </c>
      <c r="EK8" s="966" t="s">
        <v>307</v>
      </c>
      <c r="EL8" s="970" t="s">
        <v>1310</v>
      </c>
      <c r="EM8" s="966" t="s">
        <v>1311</v>
      </c>
      <c r="EN8" s="966" t="s">
        <v>358</v>
      </c>
      <c r="EO8" s="969" t="s">
        <v>359</v>
      </c>
      <c r="EP8" s="967" t="s">
        <v>10</v>
      </c>
      <c r="EQ8" s="966" t="s">
        <v>457</v>
      </c>
      <c r="ER8" s="2482"/>
      <c r="ES8" s="2483"/>
      <c r="ET8" s="2707"/>
      <c r="EU8" s="2707"/>
      <c r="EV8" s="2708"/>
      <c r="EW8" s="966" t="s">
        <v>5</v>
      </c>
      <c r="EX8" s="966" t="s">
        <v>7</v>
      </c>
      <c r="EY8" s="968" t="s">
        <v>227</v>
      </c>
      <c r="EZ8" s="967" t="s">
        <v>354</v>
      </c>
      <c r="FA8" s="2012" t="s">
        <v>301</v>
      </c>
      <c r="FB8" s="966" t="s">
        <v>302</v>
      </c>
      <c r="FC8" s="966" t="s">
        <v>303</v>
      </c>
      <c r="FD8" s="966" t="s">
        <v>355</v>
      </c>
      <c r="FE8" s="970" t="s">
        <v>378</v>
      </c>
      <c r="FF8" s="966" t="s">
        <v>306</v>
      </c>
      <c r="FG8" s="966" t="s">
        <v>307</v>
      </c>
      <c r="FH8" s="966" t="s">
        <v>1310</v>
      </c>
      <c r="FI8" s="966" t="s">
        <v>1311</v>
      </c>
      <c r="FJ8" s="966" t="s">
        <v>358</v>
      </c>
      <c r="FK8" s="969" t="s">
        <v>359</v>
      </c>
      <c r="FL8" s="967" t="s">
        <v>10</v>
      </c>
      <c r="FM8" s="2482"/>
      <c r="FN8" s="2483"/>
      <c r="FO8" s="2707"/>
      <c r="FP8" s="2707"/>
      <c r="FQ8" s="2708"/>
      <c r="FR8" s="969" t="s">
        <v>359</v>
      </c>
      <c r="FS8" s="966" t="s">
        <v>88</v>
      </c>
      <c r="FT8" s="966" t="s">
        <v>816</v>
      </c>
      <c r="FU8" s="969" t="s">
        <v>5</v>
      </c>
      <c r="FV8" s="969" t="s">
        <v>7</v>
      </c>
      <c r="FW8" s="968" t="s">
        <v>227</v>
      </c>
      <c r="FX8" s="967" t="s">
        <v>354</v>
      </c>
      <c r="FY8" s="966" t="s">
        <v>301</v>
      </c>
      <c r="FZ8" s="966" t="s">
        <v>302</v>
      </c>
      <c r="GA8" s="969" t="s">
        <v>303</v>
      </c>
      <c r="GB8" s="969" t="s">
        <v>355</v>
      </c>
      <c r="GC8" s="969" t="s">
        <v>378</v>
      </c>
      <c r="GD8" s="969" t="s">
        <v>307</v>
      </c>
      <c r="GE8" s="391" t="s">
        <v>1310</v>
      </c>
      <c r="GF8" s="966" t="s">
        <v>358</v>
      </c>
      <c r="GG8" s="969" t="s">
        <v>359</v>
      </c>
      <c r="GH8" s="2482"/>
      <c r="GI8" s="2483"/>
      <c r="GJ8" s="2707"/>
      <c r="GK8" s="2707"/>
      <c r="GL8" s="2708"/>
      <c r="GM8" s="969" t="s">
        <v>307</v>
      </c>
      <c r="GN8" s="966" t="s">
        <v>1311</v>
      </c>
      <c r="GO8" s="966" t="s">
        <v>358</v>
      </c>
      <c r="GP8" s="969" t="s">
        <v>359</v>
      </c>
      <c r="GQ8" s="966" t="s">
        <v>88</v>
      </c>
      <c r="GR8" s="966" t="s">
        <v>816</v>
      </c>
      <c r="GS8" s="969" t="s">
        <v>5</v>
      </c>
      <c r="GT8" s="969" t="s">
        <v>7</v>
      </c>
      <c r="GU8" s="966" t="s">
        <v>227</v>
      </c>
      <c r="GV8" s="966" t="s">
        <v>354</v>
      </c>
      <c r="GW8" s="966" t="s">
        <v>764</v>
      </c>
      <c r="GX8" s="966" t="s">
        <v>301</v>
      </c>
      <c r="GY8" s="966" t="s">
        <v>302</v>
      </c>
      <c r="GZ8" s="966" t="s">
        <v>303</v>
      </c>
      <c r="HA8" s="968" t="s">
        <v>355</v>
      </c>
      <c r="HB8" s="391" t="s">
        <v>378</v>
      </c>
      <c r="HC8" s="2482"/>
      <c r="HD8" s="2483"/>
      <c r="HE8" s="2707"/>
      <c r="HF8" s="2707"/>
      <c r="HG8" s="2708"/>
      <c r="HH8" s="966" t="s">
        <v>303</v>
      </c>
      <c r="HI8" s="968" t="s">
        <v>355</v>
      </c>
      <c r="HJ8" s="966" t="s">
        <v>378</v>
      </c>
      <c r="HK8" s="966" t="s">
        <v>307</v>
      </c>
      <c r="HL8" s="966" t="s">
        <v>1311</v>
      </c>
      <c r="HM8" s="966" t="s">
        <v>358</v>
      </c>
      <c r="HN8" s="969" t="s">
        <v>359</v>
      </c>
      <c r="HO8" s="966" t="s">
        <v>457</v>
      </c>
      <c r="HP8" s="969" t="s">
        <v>12</v>
      </c>
      <c r="HQ8" s="966" t="s">
        <v>311</v>
      </c>
      <c r="HR8" s="966" t="s">
        <v>816</v>
      </c>
      <c r="HS8" s="966" t="s">
        <v>5</v>
      </c>
      <c r="HT8" s="966" t="s">
        <v>227</v>
      </c>
      <c r="HU8" s="969" t="s">
        <v>354</v>
      </c>
      <c r="HV8" s="969" t="s">
        <v>764</v>
      </c>
      <c r="HW8" s="967" t="s">
        <v>301</v>
      </c>
      <c r="HX8" s="2482"/>
      <c r="HY8" s="2483"/>
      <c r="HZ8" s="2707"/>
      <c r="IA8" s="2707"/>
      <c r="IB8" s="2708"/>
      <c r="IC8" s="966" t="s">
        <v>816</v>
      </c>
      <c r="ID8" s="969" t="s">
        <v>5</v>
      </c>
      <c r="IE8" s="966" t="s">
        <v>227</v>
      </c>
      <c r="IF8" s="967" t="s">
        <v>354</v>
      </c>
      <c r="IG8" s="967" t="s">
        <v>301</v>
      </c>
      <c r="IH8" s="967" t="s">
        <v>302</v>
      </c>
      <c r="II8" s="969" t="s">
        <v>303</v>
      </c>
      <c r="IJ8" s="966" t="s">
        <v>355</v>
      </c>
      <c r="IK8" s="969" t="s">
        <v>378</v>
      </c>
      <c r="IL8" s="967" t="s">
        <v>306</v>
      </c>
      <c r="IM8" s="966" t="s">
        <v>307</v>
      </c>
      <c r="IN8" s="966" t="s">
        <v>358</v>
      </c>
      <c r="IO8" s="966" t="s">
        <v>359</v>
      </c>
      <c r="IP8" s="967" t="s">
        <v>10</v>
      </c>
      <c r="IQ8" s="966" t="s">
        <v>457</v>
      </c>
      <c r="IR8" s="969" t="s">
        <v>12</v>
      </c>
      <c r="IS8" s="2670"/>
      <c r="IT8" s="2671"/>
    </row>
    <row r="9" spans="1:255" ht="16" customHeight="1">
      <c r="A9" s="2707"/>
      <c r="B9" s="2707"/>
      <c r="C9" s="2708"/>
      <c r="D9" s="968" t="s">
        <v>9</v>
      </c>
      <c r="E9" s="967" t="s">
        <v>9</v>
      </c>
      <c r="F9" s="969"/>
      <c r="G9" s="967"/>
      <c r="H9" s="967"/>
      <c r="I9" s="969"/>
      <c r="J9" s="968"/>
      <c r="K9" s="969"/>
      <c r="L9" s="967" t="s">
        <v>1269</v>
      </c>
      <c r="M9" s="969" t="s">
        <v>1269</v>
      </c>
      <c r="N9" s="969"/>
      <c r="O9" s="504"/>
      <c r="P9" s="969" t="s">
        <v>363</v>
      </c>
      <c r="Q9" s="969" t="s">
        <v>364</v>
      </c>
      <c r="R9" s="967"/>
      <c r="S9" s="1625" t="s">
        <v>630</v>
      </c>
      <c r="T9" s="2482"/>
      <c r="U9" s="2483"/>
      <c r="V9" s="2707"/>
      <c r="W9" s="2707"/>
      <c r="X9" s="2708"/>
      <c r="Y9" s="969"/>
      <c r="Z9" s="969"/>
      <c r="AA9" s="968" t="s">
        <v>9</v>
      </c>
      <c r="AB9" s="967" t="s">
        <v>9</v>
      </c>
      <c r="AC9" s="967"/>
      <c r="AD9" s="969"/>
      <c r="AE9" s="969"/>
      <c r="AF9" s="969"/>
      <c r="AG9" s="969"/>
      <c r="AH9" s="969" t="s">
        <v>1269</v>
      </c>
      <c r="AI9" s="969" t="s">
        <v>1269</v>
      </c>
      <c r="AJ9" s="969"/>
      <c r="AK9" s="969"/>
      <c r="AL9" s="969" t="s">
        <v>363</v>
      </c>
      <c r="AM9" s="969" t="s">
        <v>364</v>
      </c>
      <c r="AN9" s="967"/>
      <c r="AO9" s="2482"/>
      <c r="AP9" s="2483"/>
      <c r="AQ9" s="2707"/>
      <c r="AR9" s="2707"/>
      <c r="AS9" s="2708"/>
      <c r="AT9" s="967" t="s">
        <v>9</v>
      </c>
      <c r="AU9" s="967"/>
      <c r="AV9" s="967"/>
      <c r="AW9" s="969"/>
      <c r="AX9" s="968"/>
      <c r="AY9" s="969"/>
      <c r="AZ9" s="969" t="s">
        <v>1269</v>
      </c>
      <c r="BA9" s="969"/>
      <c r="BB9" s="504"/>
      <c r="BC9" s="504" t="s">
        <v>365</v>
      </c>
      <c r="BD9" s="969" t="s">
        <v>364</v>
      </c>
      <c r="BE9" s="2359"/>
      <c r="BF9" s="1625" t="s">
        <v>630</v>
      </c>
      <c r="BG9" s="969"/>
      <c r="BH9" s="969"/>
      <c r="BI9" s="504"/>
      <c r="BJ9" s="504"/>
      <c r="BK9" s="2482"/>
      <c r="BL9" s="2483"/>
      <c r="BM9" s="2707"/>
      <c r="BN9" s="2707"/>
      <c r="BO9" s="2708"/>
      <c r="BP9" s="967" t="s">
        <v>9</v>
      </c>
      <c r="BQ9" s="969"/>
      <c r="BR9" s="969"/>
      <c r="BS9" s="967"/>
      <c r="BT9" s="969"/>
      <c r="BU9" s="968"/>
      <c r="BV9" s="969"/>
      <c r="BW9" s="969" t="s">
        <v>1269</v>
      </c>
      <c r="BX9" s="969"/>
      <c r="BY9" s="969" t="s">
        <v>363</v>
      </c>
      <c r="BZ9" s="969" t="s">
        <v>364</v>
      </c>
      <c r="CA9" s="1625" t="s">
        <v>630</v>
      </c>
      <c r="CB9" s="969"/>
      <c r="CC9" s="969"/>
      <c r="CD9" s="969" t="s">
        <v>2393</v>
      </c>
      <c r="CE9" s="969" t="s">
        <v>2394</v>
      </c>
      <c r="CF9" s="504"/>
      <c r="CG9" s="2482"/>
      <c r="CH9" s="2483"/>
      <c r="CI9" s="2707"/>
      <c r="CJ9" s="2707"/>
      <c r="CK9" s="2708"/>
      <c r="CL9" s="922"/>
      <c r="CM9" s="922"/>
      <c r="CN9" s="922"/>
      <c r="CO9" s="922"/>
      <c r="CP9" s="922"/>
      <c r="CQ9" s="922"/>
      <c r="CR9" s="920" t="s">
        <v>9</v>
      </c>
      <c r="CS9" s="922" t="s">
        <v>9</v>
      </c>
      <c r="CT9" s="922"/>
      <c r="CU9" s="921"/>
      <c r="CV9" s="922"/>
      <c r="CW9" s="922"/>
      <c r="CX9" s="922"/>
      <c r="CY9" s="922"/>
      <c r="CZ9" s="922" t="s">
        <v>1269</v>
      </c>
      <c r="DA9" s="922"/>
      <c r="DB9" s="2482"/>
      <c r="DC9" s="2483"/>
      <c r="DD9" s="2707"/>
      <c r="DE9" s="2707"/>
      <c r="DF9" s="2708"/>
      <c r="DG9" s="969"/>
      <c r="DH9" s="968"/>
      <c r="DI9" s="967" t="s">
        <v>1269</v>
      </c>
      <c r="DJ9" s="969" t="s">
        <v>1269</v>
      </c>
      <c r="DK9" s="969"/>
      <c r="DL9" s="969" t="s">
        <v>363</v>
      </c>
      <c r="DM9" s="969" t="s">
        <v>364</v>
      </c>
      <c r="DN9" s="969" t="s">
        <v>2769</v>
      </c>
      <c r="DO9" s="1625" t="s">
        <v>630</v>
      </c>
      <c r="DP9" s="969"/>
      <c r="DQ9" s="969" t="s">
        <v>2393</v>
      </c>
      <c r="DR9" s="969" t="s">
        <v>2394</v>
      </c>
      <c r="DS9" s="969"/>
      <c r="DT9" s="969"/>
      <c r="DU9" s="969"/>
      <c r="DV9" s="967"/>
      <c r="DW9" s="2482"/>
      <c r="DX9" s="2483"/>
      <c r="DY9" s="2707"/>
      <c r="DZ9" s="2707"/>
      <c r="EA9" s="2708"/>
      <c r="EB9" s="968" t="s">
        <v>9</v>
      </c>
      <c r="EC9" s="967" t="s">
        <v>9</v>
      </c>
      <c r="ED9" s="969"/>
      <c r="EE9" s="967"/>
      <c r="EF9" s="967"/>
      <c r="EG9" s="969"/>
      <c r="EH9" s="968"/>
      <c r="EI9" s="969"/>
      <c r="EJ9" s="967" t="s">
        <v>1269</v>
      </c>
      <c r="EK9" s="969" t="s">
        <v>1269</v>
      </c>
      <c r="EL9" s="969"/>
      <c r="EM9" s="969"/>
      <c r="EN9" s="969" t="s">
        <v>363</v>
      </c>
      <c r="EO9" s="969" t="s">
        <v>364</v>
      </c>
      <c r="EP9" s="967"/>
      <c r="EQ9" s="1625" t="s">
        <v>630</v>
      </c>
      <c r="ER9" s="2482"/>
      <c r="ES9" s="2483"/>
      <c r="ET9" s="2707"/>
      <c r="EU9" s="2707"/>
      <c r="EV9" s="2708"/>
      <c r="EW9" s="969"/>
      <c r="EX9" s="969"/>
      <c r="EY9" s="968" t="s">
        <v>9</v>
      </c>
      <c r="EZ9" s="967" t="s">
        <v>9</v>
      </c>
      <c r="FA9" s="967"/>
      <c r="FB9" s="969"/>
      <c r="FC9" s="969"/>
      <c r="FD9" s="969"/>
      <c r="FE9" s="969"/>
      <c r="FF9" s="969" t="s">
        <v>1269</v>
      </c>
      <c r="FG9" s="969" t="s">
        <v>1269</v>
      </c>
      <c r="FH9" s="969"/>
      <c r="FI9" s="969"/>
      <c r="FJ9" s="969" t="s">
        <v>363</v>
      </c>
      <c r="FK9" s="969" t="s">
        <v>364</v>
      </c>
      <c r="FL9" s="967"/>
      <c r="FM9" s="2482"/>
      <c r="FN9" s="2483"/>
      <c r="FO9" s="2707"/>
      <c r="FP9" s="2707"/>
      <c r="FQ9" s="2708"/>
      <c r="FR9" s="969" t="s">
        <v>364</v>
      </c>
      <c r="FS9" s="969"/>
      <c r="FT9" s="969"/>
      <c r="FU9" s="969"/>
      <c r="FV9" s="969"/>
      <c r="FW9" s="968" t="s">
        <v>9</v>
      </c>
      <c r="FX9" s="967" t="s">
        <v>9</v>
      </c>
      <c r="FY9" s="969"/>
      <c r="FZ9" s="969"/>
      <c r="GA9" s="969"/>
      <c r="GB9" s="969"/>
      <c r="GC9" s="969"/>
      <c r="GD9" s="969" t="s">
        <v>1269</v>
      </c>
      <c r="GE9" s="969"/>
      <c r="GF9" s="969" t="s">
        <v>363</v>
      </c>
      <c r="GG9" s="969" t="s">
        <v>364</v>
      </c>
      <c r="GH9" s="2482"/>
      <c r="GI9" s="2483"/>
      <c r="GJ9" s="2707"/>
      <c r="GK9" s="2707"/>
      <c r="GL9" s="2708"/>
      <c r="GM9" s="969" t="s">
        <v>1269</v>
      </c>
      <c r="GN9" s="969"/>
      <c r="GO9" s="969" t="s">
        <v>363</v>
      </c>
      <c r="GP9" s="969" t="s">
        <v>364</v>
      </c>
      <c r="GQ9" s="969"/>
      <c r="GR9" s="969"/>
      <c r="GS9" s="969"/>
      <c r="GT9" s="969"/>
      <c r="GU9" s="969" t="s">
        <v>9</v>
      </c>
      <c r="GV9" s="969" t="s">
        <v>9</v>
      </c>
      <c r="GW9" s="969"/>
      <c r="GX9" s="969"/>
      <c r="GY9" s="969"/>
      <c r="GZ9" s="969"/>
      <c r="HA9" s="968"/>
      <c r="HB9" s="969"/>
      <c r="HC9" s="2482"/>
      <c r="HD9" s="2483"/>
      <c r="HE9" s="2707"/>
      <c r="HF9" s="2707"/>
      <c r="HG9" s="2708"/>
      <c r="HH9" s="969"/>
      <c r="HI9" s="968"/>
      <c r="HJ9" s="969"/>
      <c r="HK9" s="969" t="s">
        <v>1269</v>
      </c>
      <c r="HL9" s="969"/>
      <c r="HM9" s="969" t="s">
        <v>363</v>
      </c>
      <c r="HN9" s="969" t="s">
        <v>364</v>
      </c>
      <c r="HO9" s="1625" t="s">
        <v>630</v>
      </c>
      <c r="HP9" s="969"/>
      <c r="HQ9" s="969"/>
      <c r="HR9" s="969"/>
      <c r="HS9" s="969"/>
      <c r="HT9" s="969" t="s">
        <v>9</v>
      </c>
      <c r="HU9" s="969" t="s">
        <v>9</v>
      </c>
      <c r="HV9" s="969"/>
      <c r="HW9" s="967"/>
      <c r="HX9" s="2482"/>
      <c r="HY9" s="2483"/>
      <c r="HZ9" s="2707"/>
      <c r="IA9" s="2707"/>
      <c r="IB9" s="2708"/>
      <c r="IC9" s="969"/>
      <c r="ID9" s="969"/>
      <c r="IE9" s="969" t="s">
        <v>9</v>
      </c>
      <c r="IF9" s="967" t="s">
        <v>9</v>
      </c>
      <c r="IG9" s="967"/>
      <c r="IH9" s="967"/>
      <c r="II9" s="969"/>
      <c r="IJ9" s="969"/>
      <c r="IK9" s="969"/>
      <c r="IL9" s="967" t="s">
        <v>1269</v>
      </c>
      <c r="IM9" s="969" t="s">
        <v>1269</v>
      </c>
      <c r="IN9" s="969" t="s">
        <v>363</v>
      </c>
      <c r="IO9" s="969" t="s">
        <v>364</v>
      </c>
      <c r="IP9" s="967"/>
      <c r="IQ9" s="1625" t="s">
        <v>630</v>
      </c>
      <c r="IR9" s="969"/>
      <c r="IS9" s="2670"/>
      <c r="IT9" s="2671"/>
    </row>
    <row r="10" spans="1:255" s="14" customFormat="1" ht="15.75" customHeight="1">
      <c r="A10" s="2707"/>
      <c r="B10" s="2707"/>
      <c r="C10" s="2708"/>
      <c r="D10" s="478" t="s">
        <v>2396</v>
      </c>
      <c r="E10" s="865" t="s">
        <v>2425</v>
      </c>
      <c r="F10" s="396"/>
      <c r="G10" s="396"/>
      <c r="H10" s="396"/>
      <c r="I10" s="390" t="s">
        <v>367</v>
      </c>
      <c r="J10" s="478" t="s">
        <v>395</v>
      </c>
      <c r="K10" s="395" t="s">
        <v>395</v>
      </c>
      <c r="L10" s="865"/>
      <c r="M10" s="396" t="s">
        <v>2770</v>
      </c>
      <c r="N10" s="390"/>
      <c r="O10" s="396"/>
      <c r="P10" s="390" t="s">
        <v>1335</v>
      </c>
      <c r="Q10" s="936" t="s">
        <v>2400</v>
      </c>
      <c r="R10" s="396"/>
      <c r="S10" s="390" t="s">
        <v>463</v>
      </c>
      <c r="T10" s="2482"/>
      <c r="U10" s="2483"/>
      <c r="V10" s="2707"/>
      <c r="W10" s="2707"/>
      <c r="X10" s="2708"/>
      <c r="Y10" s="395"/>
      <c r="Z10" s="390"/>
      <c r="AA10" s="478" t="s">
        <v>2396</v>
      </c>
      <c r="AB10" s="865" t="s">
        <v>2425</v>
      </c>
      <c r="AC10" s="396"/>
      <c r="AD10" s="390"/>
      <c r="AE10" s="390" t="s">
        <v>367</v>
      </c>
      <c r="AF10" s="395" t="s">
        <v>395</v>
      </c>
      <c r="AG10" s="395" t="s">
        <v>395</v>
      </c>
      <c r="AH10" s="395"/>
      <c r="AI10" s="396" t="s">
        <v>2770</v>
      </c>
      <c r="AJ10" s="390"/>
      <c r="AK10" s="396"/>
      <c r="AL10" s="390" t="s">
        <v>1335</v>
      </c>
      <c r="AM10" s="936" t="s">
        <v>2400</v>
      </c>
      <c r="AN10" s="396" t="s">
        <v>2664</v>
      </c>
      <c r="AO10" s="2482"/>
      <c r="AP10" s="2483"/>
      <c r="AQ10" s="2707"/>
      <c r="AR10" s="2707"/>
      <c r="AS10" s="2708"/>
      <c r="AT10" s="865" t="s">
        <v>2425</v>
      </c>
      <c r="AU10" s="396"/>
      <c r="AV10" s="396"/>
      <c r="AW10" s="390" t="s">
        <v>367</v>
      </c>
      <c r="AX10" s="478" t="s">
        <v>395</v>
      </c>
      <c r="AY10" s="390" t="s">
        <v>367</v>
      </c>
      <c r="AZ10" s="396" t="s">
        <v>2770</v>
      </c>
      <c r="BA10" s="390"/>
      <c r="BB10" s="396"/>
      <c r="BC10" s="390" t="s">
        <v>1335</v>
      </c>
      <c r="BD10" s="925" t="s">
        <v>2400</v>
      </c>
      <c r="BE10" s="2359" t="s">
        <v>753</v>
      </c>
      <c r="BF10" s="390" t="s">
        <v>463</v>
      </c>
      <c r="BG10" s="865"/>
      <c r="BH10" s="865" t="s">
        <v>2770</v>
      </c>
      <c r="BI10" s="390"/>
      <c r="BJ10" s="2674" t="s">
        <v>2401</v>
      </c>
      <c r="BK10" s="2482"/>
      <c r="BL10" s="2483"/>
      <c r="BM10" s="2707"/>
      <c r="BN10" s="2707"/>
      <c r="BO10" s="2708"/>
      <c r="BP10" s="865" t="s">
        <v>2425</v>
      </c>
      <c r="BQ10" s="396"/>
      <c r="BR10" s="390"/>
      <c r="BS10" s="396"/>
      <c r="BT10" s="390" t="s">
        <v>367</v>
      </c>
      <c r="BU10" s="478" t="s">
        <v>395</v>
      </c>
      <c r="BV10" s="395" t="s">
        <v>395</v>
      </c>
      <c r="BW10" s="390" t="s">
        <v>2770</v>
      </c>
      <c r="BX10" s="390"/>
      <c r="BY10" s="390" t="s">
        <v>1335</v>
      </c>
      <c r="BZ10" s="925" t="s">
        <v>2400</v>
      </c>
      <c r="CA10" s="390" t="s">
        <v>463</v>
      </c>
      <c r="CB10" s="865"/>
      <c r="CC10" s="865" t="s">
        <v>2770</v>
      </c>
      <c r="CD10" s="395"/>
      <c r="CE10" s="865"/>
      <c r="CF10" s="390"/>
      <c r="CG10" s="2482"/>
      <c r="CH10" s="2483"/>
      <c r="CI10" s="2707"/>
      <c r="CJ10" s="2707"/>
      <c r="CK10" s="2708"/>
      <c r="CL10" s="865"/>
      <c r="CM10" s="865" t="s">
        <v>2770</v>
      </c>
      <c r="CN10" s="390"/>
      <c r="CO10" s="2674" t="s">
        <v>2401</v>
      </c>
      <c r="CP10" s="395"/>
      <c r="CQ10" s="390"/>
      <c r="CR10" s="865" t="s">
        <v>2396</v>
      </c>
      <c r="CS10" s="395" t="s">
        <v>2425</v>
      </c>
      <c r="CT10" s="396"/>
      <c r="CU10" s="396"/>
      <c r="CV10" s="390"/>
      <c r="CW10" s="390" t="s">
        <v>367</v>
      </c>
      <c r="CX10" s="395" t="s">
        <v>395</v>
      </c>
      <c r="CY10" s="395" t="s">
        <v>395</v>
      </c>
      <c r="CZ10" s="396" t="s">
        <v>2770</v>
      </c>
      <c r="DA10" s="396"/>
      <c r="DB10" s="2482"/>
      <c r="DC10" s="2483"/>
      <c r="DD10" s="2707"/>
      <c r="DE10" s="2707"/>
      <c r="DF10" s="2708"/>
      <c r="DG10" s="390" t="s">
        <v>367</v>
      </c>
      <c r="DH10" s="478" t="s">
        <v>395</v>
      </c>
      <c r="DI10" s="865"/>
      <c r="DJ10" s="396" t="s">
        <v>2770</v>
      </c>
      <c r="DK10" s="396"/>
      <c r="DL10" s="390" t="s">
        <v>1335</v>
      </c>
      <c r="DM10" s="925" t="s">
        <v>2400</v>
      </c>
      <c r="DN10" s="390"/>
      <c r="DO10" s="390" t="s">
        <v>463</v>
      </c>
      <c r="DP10" s="865" t="s">
        <v>2770</v>
      </c>
      <c r="DQ10" s="395"/>
      <c r="DR10" s="865"/>
      <c r="DS10" s="390"/>
      <c r="DT10" s="2674" t="s">
        <v>2401</v>
      </c>
      <c r="DU10" s="395"/>
      <c r="DV10" s="396"/>
      <c r="DW10" s="2482"/>
      <c r="DX10" s="2483"/>
      <c r="DY10" s="2707"/>
      <c r="DZ10" s="2707"/>
      <c r="EA10" s="2708"/>
      <c r="EB10" s="865" t="s">
        <v>2396</v>
      </c>
      <c r="EC10" s="865" t="s">
        <v>2425</v>
      </c>
      <c r="ED10" s="396"/>
      <c r="EE10" s="396"/>
      <c r="EF10" s="396"/>
      <c r="EG10" s="390" t="s">
        <v>367</v>
      </c>
      <c r="EH10" s="478" t="s">
        <v>395</v>
      </c>
      <c r="EI10" s="395" t="s">
        <v>395</v>
      </c>
      <c r="EJ10" s="865"/>
      <c r="EK10" s="396" t="s">
        <v>2770</v>
      </c>
      <c r="EL10" s="390"/>
      <c r="EM10" s="396"/>
      <c r="EN10" s="390" t="s">
        <v>1335</v>
      </c>
      <c r="EO10" s="936" t="s">
        <v>2400</v>
      </c>
      <c r="EP10" s="396"/>
      <c r="EQ10" s="390" t="s">
        <v>463</v>
      </c>
      <c r="ER10" s="2482"/>
      <c r="ES10" s="2483"/>
      <c r="ET10" s="2707"/>
      <c r="EU10" s="2707"/>
      <c r="EV10" s="2708"/>
      <c r="EW10" s="395"/>
      <c r="EX10" s="390"/>
      <c r="EY10" s="865" t="s">
        <v>2396</v>
      </c>
      <c r="EZ10" s="865" t="s">
        <v>2425</v>
      </c>
      <c r="FA10" s="396"/>
      <c r="FB10" s="390"/>
      <c r="FC10" s="390" t="s">
        <v>367</v>
      </c>
      <c r="FD10" s="395" t="s">
        <v>395</v>
      </c>
      <c r="FE10" s="395" t="s">
        <v>395</v>
      </c>
      <c r="FF10" s="395"/>
      <c r="FG10" s="396" t="s">
        <v>2770</v>
      </c>
      <c r="FH10" s="390"/>
      <c r="FI10" s="396"/>
      <c r="FJ10" s="390" t="s">
        <v>1335</v>
      </c>
      <c r="FK10" s="936" t="s">
        <v>2400</v>
      </c>
      <c r="FL10" s="396"/>
      <c r="FM10" s="2482"/>
      <c r="FN10" s="2483"/>
      <c r="FO10" s="2707"/>
      <c r="FP10" s="2707"/>
      <c r="FQ10" s="2708"/>
      <c r="FR10" s="936" t="s">
        <v>2400</v>
      </c>
      <c r="FS10" s="390"/>
      <c r="FT10" s="2674" t="s">
        <v>2401</v>
      </c>
      <c r="FU10" s="395"/>
      <c r="FV10" s="390"/>
      <c r="FW10" s="865" t="s">
        <v>2396</v>
      </c>
      <c r="FX10" s="865" t="s">
        <v>2425</v>
      </c>
      <c r="FY10" s="390"/>
      <c r="FZ10" s="390"/>
      <c r="GA10" s="390" t="s">
        <v>367</v>
      </c>
      <c r="GB10" s="395" t="s">
        <v>395</v>
      </c>
      <c r="GC10" s="395" t="s">
        <v>395</v>
      </c>
      <c r="GD10" s="396" t="s">
        <v>2770</v>
      </c>
      <c r="GE10" s="390"/>
      <c r="GF10" s="390" t="s">
        <v>1335</v>
      </c>
      <c r="GG10" s="936" t="s">
        <v>2400</v>
      </c>
      <c r="GH10" s="2482"/>
      <c r="GI10" s="2483"/>
      <c r="GJ10" s="2707"/>
      <c r="GK10" s="2707"/>
      <c r="GL10" s="2708"/>
      <c r="GM10" s="396" t="s">
        <v>2770</v>
      </c>
      <c r="GN10" s="396"/>
      <c r="GO10" s="390" t="s">
        <v>1335</v>
      </c>
      <c r="GP10" s="936" t="s">
        <v>2400</v>
      </c>
      <c r="GQ10" s="390"/>
      <c r="GR10" s="2674" t="s">
        <v>2401</v>
      </c>
      <c r="GS10" s="395"/>
      <c r="GT10" s="390"/>
      <c r="GU10" s="395" t="s">
        <v>2396</v>
      </c>
      <c r="GV10" s="395" t="s">
        <v>2425</v>
      </c>
      <c r="GW10" s="390"/>
      <c r="GX10" s="390"/>
      <c r="GY10" s="390"/>
      <c r="GZ10" s="390" t="s">
        <v>367</v>
      </c>
      <c r="HA10" s="478" t="s">
        <v>395</v>
      </c>
      <c r="HB10" s="395" t="s">
        <v>395</v>
      </c>
      <c r="HC10" s="2482"/>
      <c r="HD10" s="2483"/>
      <c r="HE10" s="2707"/>
      <c r="HF10" s="2707"/>
      <c r="HG10" s="2708"/>
      <c r="HH10" s="390" t="s">
        <v>367</v>
      </c>
      <c r="HI10" s="478" t="s">
        <v>395</v>
      </c>
      <c r="HJ10" s="395" t="s">
        <v>395</v>
      </c>
      <c r="HK10" s="396" t="s">
        <v>2770</v>
      </c>
      <c r="HL10" s="396"/>
      <c r="HM10" s="390" t="s">
        <v>1335</v>
      </c>
      <c r="HN10" s="925" t="s">
        <v>2400</v>
      </c>
      <c r="HO10" s="390" t="s">
        <v>463</v>
      </c>
      <c r="HP10" s="865"/>
      <c r="HQ10" s="865" t="s">
        <v>2770</v>
      </c>
      <c r="HR10" s="2674" t="s">
        <v>2401</v>
      </c>
      <c r="HS10" s="395"/>
      <c r="HT10" s="395" t="s">
        <v>2396</v>
      </c>
      <c r="HU10" s="395" t="s">
        <v>2425</v>
      </c>
      <c r="HV10" s="396"/>
      <c r="HW10" s="396"/>
      <c r="HX10" s="2482"/>
      <c r="HY10" s="2483"/>
      <c r="HZ10" s="2707"/>
      <c r="IA10" s="2707"/>
      <c r="IB10" s="2708"/>
      <c r="IC10" s="2674" t="s">
        <v>2771</v>
      </c>
      <c r="ID10" s="395"/>
      <c r="IE10" s="395" t="s">
        <v>2396</v>
      </c>
      <c r="IF10" s="865" t="s">
        <v>2425</v>
      </c>
      <c r="IG10" s="396"/>
      <c r="IH10" s="396"/>
      <c r="II10" s="390" t="s">
        <v>367</v>
      </c>
      <c r="IJ10" s="395" t="s">
        <v>395</v>
      </c>
      <c r="IK10" s="395" t="s">
        <v>395</v>
      </c>
      <c r="IL10" s="865"/>
      <c r="IM10" s="396" t="s">
        <v>2770</v>
      </c>
      <c r="IN10" s="390" t="s">
        <v>1335</v>
      </c>
      <c r="IO10" s="925" t="s">
        <v>2400</v>
      </c>
      <c r="IP10" s="396"/>
      <c r="IQ10" s="390" t="s">
        <v>463</v>
      </c>
      <c r="IR10" s="1239"/>
      <c r="IS10" s="2670"/>
      <c r="IT10" s="2671"/>
    </row>
    <row r="11" spans="1:255" s="14" customFormat="1" ht="16" customHeight="1">
      <c r="A11" s="2707"/>
      <c r="B11" s="2707"/>
      <c r="C11" s="2708"/>
      <c r="D11" s="2667" t="s">
        <v>2402</v>
      </c>
      <c r="E11" s="2667" t="s">
        <v>2402</v>
      </c>
      <c r="F11" s="396" t="s">
        <v>743</v>
      </c>
      <c r="G11" s="396" t="s">
        <v>742</v>
      </c>
      <c r="H11" s="396" t="s">
        <v>1247</v>
      </c>
      <c r="I11" s="395" t="s">
        <v>2403</v>
      </c>
      <c r="J11" s="478" t="s">
        <v>2404</v>
      </c>
      <c r="K11" s="395" t="s">
        <v>2405</v>
      </c>
      <c r="L11" s="865" t="s">
        <v>1255</v>
      </c>
      <c r="M11" s="396" t="s">
        <v>2772</v>
      </c>
      <c r="N11" s="390" t="s">
        <v>750</v>
      </c>
      <c r="O11" s="396" t="s">
        <v>1334</v>
      </c>
      <c r="P11" s="390" t="s">
        <v>1364</v>
      </c>
      <c r="Q11" s="2667" t="s">
        <v>2402</v>
      </c>
      <c r="R11" s="396" t="s">
        <v>2664</v>
      </c>
      <c r="S11" s="2674" t="s">
        <v>2773</v>
      </c>
      <c r="T11" s="2482"/>
      <c r="U11" s="2483"/>
      <c r="V11" s="2707"/>
      <c r="W11" s="2707"/>
      <c r="X11" s="2708"/>
      <c r="Y11" s="395" t="s">
        <v>2412</v>
      </c>
      <c r="Z11" s="390" t="s">
        <v>1354</v>
      </c>
      <c r="AA11" s="2667" t="s">
        <v>2402</v>
      </c>
      <c r="AB11" s="2667" t="s">
        <v>2402</v>
      </c>
      <c r="AC11" s="396" t="s">
        <v>742</v>
      </c>
      <c r="AD11" s="390" t="s">
        <v>1247</v>
      </c>
      <c r="AE11" s="395" t="s">
        <v>2403</v>
      </c>
      <c r="AF11" s="395" t="s">
        <v>2404</v>
      </c>
      <c r="AG11" s="395" t="s">
        <v>2405</v>
      </c>
      <c r="AH11" s="395" t="s">
        <v>1255</v>
      </c>
      <c r="AI11" s="396" t="s">
        <v>2772</v>
      </c>
      <c r="AJ11" s="390" t="s">
        <v>750</v>
      </c>
      <c r="AK11" s="396" t="s">
        <v>1334</v>
      </c>
      <c r="AL11" s="390" t="s">
        <v>1364</v>
      </c>
      <c r="AM11" s="2667" t="s">
        <v>2402</v>
      </c>
      <c r="AN11" s="396" t="s">
        <v>772</v>
      </c>
      <c r="AO11" s="2482"/>
      <c r="AP11" s="2483"/>
      <c r="AQ11" s="2707"/>
      <c r="AR11" s="2707"/>
      <c r="AS11" s="2708"/>
      <c r="AT11" s="2667" t="s">
        <v>2402</v>
      </c>
      <c r="AU11" s="396" t="s">
        <v>742</v>
      </c>
      <c r="AV11" s="396" t="s">
        <v>1247</v>
      </c>
      <c r="AW11" s="395" t="s">
        <v>2403</v>
      </c>
      <c r="AX11" s="478" t="s">
        <v>2404</v>
      </c>
      <c r="AY11" s="395" t="s">
        <v>2405</v>
      </c>
      <c r="AZ11" s="396" t="s">
        <v>2772</v>
      </c>
      <c r="BA11" s="390" t="s">
        <v>750</v>
      </c>
      <c r="BB11" s="396" t="s">
        <v>1334</v>
      </c>
      <c r="BC11" s="390" t="s">
        <v>1364</v>
      </c>
      <c r="BD11" s="2667" t="s">
        <v>2402</v>
      </c>
      <c r="BE11" s="2359" t="s">
        <v>130</v>
      </c>
      <c r="BF11" s="2674" t="s">
        <v>2773</v>
      </c>
      <c r="BG11" s="865" t="s">
        <v>398</v>
      </c>
      <c r="BH11" s="865" t="s">
        <v>2774</v>
      </c>
      <c r="BI11" s="390" t="s">
        <v>1249</v>
      </c>
      <c r="BJ11" s="2674"/>
      <c r="BK11" s="2482"/>
      <c r="BL11" s="2483"/>
      <c r="BM11" s="2707"/>
      <c r="BN11" s="2707"/>
      <c r="BO11" s="2708"/>
      <c r="BP11" s="2667" t="s">
        <v>2402</v>
      </c>
      <c r="BQ11" s="396" t="s">
        <v>743</v>
      </c>
      <c r="BR11" s="390" t="s">
        <v>742</v>
      </c>
      <c r="BS11" s="396" t="s">
        <v>1247</v>
      </c>
      <c r="BT11" s="395" t="s">
        <v>2403</v>
      </c>
      <c r="BU11" s="478" t="s">
        <v>2404</v>
      </c>
      <c r="BV11" s="395" t="s">
        <v>2405</v>
      </c>
      <c r="BW11" s="390" t="s">
        <v>2772</v>
      </c>
      <c r="BX11" s="390" t="s">
        <v>1334</v>
      </c>
      <c r="BY11" s="390" t="s">
        <v>1364</v>
      </c>
      <c r="BZ11" s="2667" t="s">
        <v>2402</v>
      </c>
      <c r="CA11" s="2674" t="s">
        <v>2773</v>
      </c>
      <c r="CB11" s="865" t="s">
        <v>398</v>
      </c>
      <c r="CC11" s="865" t="s">
        <v>2774</v>
      </c>
      <c r="CD11" s="395" t="s">
        <v>1543</v>
      </c>
      <c r="CE11" s="865" t="s">
        <v>1345</v>
      </c>
      <c r="CF11" s="390" t="s">
        <v>1249</v>
      </c>
      <c r="CG11" s="2482"/>
      <c r="CH11" s="2483"/>
      <c r="CI11" s="2707"/>
      <c r="CJ11" s="2707"/>
      <c r="CK11" s="2708"/>
      <c r="CL11" s="865" t="s">
        <v>398</v>
      </c>
      <c r="CM11" s="865" t="s">
        <v>2774</v>
      </c>
      <c r="CN11" s="390" t="s">
        <v>1249</v>
      </c>
      <c r="CO11" s="2674"/>
      <c r="CP11" s="395" t="s">
        <v>2412</v>
      </c>
      <c r="CQ11" s="390" t="s">
        <v>1354</v>
      </c>
      <c r="CR11" s="2667" t="s">
        <v>2402</v>
      </c>
      <c r="CS11" s="2667" t="s">
        <v>2402</v>
      </c>
      <c r="CT11" s="396" t="s">
        <v>743</v>
      </c>
      <c r="CU11" s="396" t="s">
        <v>742</v>
      </c>
      <c r="CV11" s="390" t="s">
        <v>1247</v>
      </c>
      <c r="CW11" s="395" t="s">
        <v>2403</v>
      </c>
      <c r="CX11" s="395" t="s">
        <v>2404</v>
      </c>
      <c r="CY11" s="395" t="s">
        <v>2405</v>
      </c>
      <c r="CZ11" s="396" t="s">
        <v>2772</v>
      </c>
      <c r="DA11" s="396" t="s">
        <v>1334</v>
      </c>
      <c r="DB11" s="2482"/>
      <c r="DC11" s="2483"/>
      <c r="DD11" s="2707"/>
      <c r="DE11" s="2707"/>
      <c r="DF11" s="2708"/>
      <c r="DG11" s="395" t="s">
        <v>2403</v>
      </c>
      <c r="DH11" s="478" t="s">
        <v>2404</v>
      </c>
      <c r="DI11" s="865" t="s">
        <v>1255</v>
      </c>
      <c r="DJ11" s="396" t="s">
        <v>2772</v>
      </c>
      <c r="DK11" s="396" t="s">
        <v>1334</v>
      </c>
      <c r="DL11" s="390" t="s">
        <v>1364</v>
      </c>
      <c r="DM11" s="2667" t="s">
        <v>2402</v>
      </c>
      <c r="DN11" s="390" t="s">
        <v>2664</v>
      </c>
      <c r="DO11" s="2674" t="s">
        <v>2773</v>
      </c>
      <c r="DP11" s="865" t="s">
        <v>2774</v>
      </c>
      <c r="DQ11" s="395" t="s">
        <v>1543</v>
      </c>
      <c r="DR11" s="865" t="s">
        <v>1345</v>
      </c>
      <c r="DS11" s="390" t="s">
        <v>1249</v>
      </c>
      <c r="DT11" s="2674"/>
      <c r="DU11" s="395" t="s">
        <v>2412</v>
      </c>
      <c r="DV11" s="396" t="s">
        <v>1354</v>
      </c>
      <c r="DW11" s="2482"/>
      <c r="DX11" s="2483"/>
      <c r="DY11" s="2707"/>
      <c r="DZ11" s="2707"/>
      <c r="EA11" s="2708"/>
      <c r="EB11" s="2667" t="s">
        <v>2402</v>
      </c>
      <c r="EC11" s="2667" t="s">
        <v>2402</v>
      </c>
      <c r="ED11" s="396" t="s">
        <v>743</v>
      </c>
      <c r="EE11" s="396" t="s">
        <v>742</v>
      </c>
      <c r="EF11" s="396" t="s">
        <v>1247</v>
      </c>
      <c r="EG11" s="395" t="s">
        <v>2403</v>
      </c>
      <c r="EH11" s="478" t="s">
        <v>2404</v>
      </c>
      <c r="EI11" s="395" t="s">
        <v>2405</v>
      </c>
      <c r="EJ11" s="865" t="s">
        <v>1255</v>
      </c>
      <c r="EK11" s="396" t="s">
        <v>2772</v>
      </c>
      <c r="EL11" s="390" t="s">
        <v>750</v>
      </c>
      <c r="EM11" s="396" t="s">
        <v>1334</v>
      </c>
      <c r="EN11" s="390" t="s">
        <v>1364</v>
      </c>
      <c r="EO11" s="2667" t="s">
        <v>2402</v>
      </c>
      <c r="EP11" s="396" t="s">
        <v>2664</v>
      </c>
      <c r="EQ11" s="2674" t="s">
        <v>2773</v>
      </c>
      <c r="ER11" s="2482"/>
      <c r="ES11" s="2483"/>
      <c r="ET11" s="2707"/>
      <c r="EU11" s="2707"/>
      <c r="EV11" s="2708"/>
      <c r="EW11" s="395" t="s">
        <v>2412</v>
      </c>
      <c r="EX11" s="390" t="s">
        <v>1354</v>
      </c>
      <c r="EY11" s="2667" t="s">
        <v>2402</v>
      </c>
      <c r="EZ11" s="2667" t="s">
        <v>2402</v>
      </c>
      <c r="FA11" s="396" t="s">
        <v>742</v>
      </c>
      <c r="FB11" s="390" t="s">
        <v>1247</v>
      </c>
      <c r="FC11" s="395" t="s">
        <v>2403</v>
      </c>
      <c r="FD11" s="395" t="s">
        <v>2404</v>
      </c>
      <c r="FE11" s="395" t="s">
        <v>2405</v>
      </c>
      <c r="FF11" s="395" t="s">
        <v>1255</v>
      </c>
      <c r="FG11" s="396" t="s">
        <v>2772</v>
      </c>
      <c r="FH11" s="390" t="s">
        <v>750</v>
      </c>
      <c r="FI11" s="396" t="s">
        <v>1334</v>
      </c>
      <c r="FJ11" s="390" t="s">
        <v>1364</v>
      </c>
      <c r="FK11" s="2667" t="s">
        <v>2402</v>
      </c>
      <c r="FL11" s="396" t="s">
        <v>2664</v>
      </c>
      <c r="FM11" s="2482"/>
      <c r="FN11" s="2483"/>
      <c r="FO11" s="2707"/>
      <c r="FP11" s="2707"/>
      <c r="FQ11" s="2708"/>
      <c r="FR11" s="2667" t="s">
        <v>2402</v>
      </c>
      <c r="FS11" s="390" t="s">
        <v>1249</v>
      </c>
      <c r="FT11" s="2674"/>
      <c r="FU11" s="395" t="s">
        <v>2412</v>
      </c>
      <c r="FV11" s="390" t="s">
        <v>1354</v>
      </c>
      <c r="FW11" s="2667" t="s">
        <v>2402</v>
      </c>
      <c r="FX11" s="2667" t="s">
        <v>1579</v>
      </c>
      <c r="FY11" s="390" t="s">
        <v>742</v>
      </c>
      <c r="FZ11" s="390" t="s">
        <v>1247</v>
      </c>
      <c r="GA11" s="395" t="s">
        <v>2403</v>
      </c>
      <c r="GB11" s="478" t="s">
        <v>2404</v>
      </c>
      <c r="GC11" s="395" t="s">
        <v>2405</v>
      </c>
      <c r="GD11" s="396" t="s">
        <v>2772</v>
      </c>
      <c r="GE11" s="390" t="s">
        <v>750</v>
      </c>
      <c r="GF11" s="390" t="s">
        <v>1364</v>
      </c>
      <c r="GG11" s="2667" t="s">
        <v>2402</v>
      </c>
      <c r="GH11" s="2482"/>
      <c r="GI11" s="2483"/>
      <c r="GJ11" s="2707"/>
      <c r="GK11" s="2707"/>
      <c r="GL11" s="2708"/>
      <c r="GM11" s="396" t="s">
        <v>2772</v>
      </c>
      <c r="GN11" s="396" t="s">
        <v>1334</v>
      </c>
      <c r="GO11" s="390" t="s">
        <v>1364</v>
      </c>
      <c r="GP11" s="2667" t="s">
        <v>2402</v>
      </c>
      <c r="GQ11" s="390" t="s">
        <v>1249</v>
      </c>
      <c r="GR11" s="2674"/>
      <c r="GS11" s="395" t="s">
        <v>2412</v>
      </c>
      <c r="GT11" s="390" t="s">
        <v>1354</v>
      </c>
      <c r="GU11" s="2667" t="s">
        <v>2402</v>
      </c>
      <c r="GV11" s="2667" t="s">
        <v>2402</v>
      </c>
      <c r="GW11" s="390" t="s">
        <v>743</v>
      </c>
      <c r="GX11" s="390" t="s">
        <v>742</v>
      </c>
      <c r="GY11" s="390" t="s">
        <v>1247</v>
      </c>
      <c r="GZ11" s="395" t="s">
        <v>2403</v>
      </c>
      <c r="HA11" s="478" t="s">
        <v>2404</v>
      </c>
      <c r="HB11" s="395" t="s">
        <v>2405</v>
      </c>
      <c r="HC11" s="2482"/>
      <c r="HD11" s="2483"/>
      <c r="HE11" s="2707"/>
      <c r="HF11" s="2707"/>
      <c r="HG11" s="2708"/>
      <c r="HH11" s="395" t="s">
        <v>2403</v>
      </c>
      <c r="HI11" s="478" t="s">
        <v>2404</v>
      </c>
      <c r="HJ11" s="395" t="s">
        <v>2405</v>
      </c>
      <c r="HK11" s="396" t="s">
        <v>2772</v>
      </c>
      <c r="HL11" s="396" t="s">
        <v>1334</v>
      </c>
      <c r="HM11" s="390" t="s">
        <v>1364</v>
      </c>
      <c r="HN11" s="2667" t="s">
        <v>2402</v>
      </c>
      <c r="HO11" s="2674" t="s">
        <v>2773</v>
      </c>
      <c r="HP11" s="865" t="s">
        <v>398</v>
      </c>
      <c r="HQ11" s="865" t="s">
        <v>2774</v>
      </c>
      <c r="HR11" s="2674"/>
      <c r="HS11" s="395" t="s">
        <v>2412</v>
      </c>
      <c r="HT11" s="2667" t="s">
        <v>2402</v>
      </c>
      <c r="HU11" s="2667" t="s">
        <v>1579</v>
      </c>
      <c r="HV11" s="396" t="s">
        <v>743</v>
      </c>
      <c r="HW11" s="396" t="s">
        <v>742</v>
      </c>
      <c r="HX11" s="2482"/>
      <c r="HY11" s="2483"/>
      <c r="HZ11" s="2707"/>
      <c r="IA11" s="2707"/>
      <c r="IB11" s="2708"/>
      <c r="IC11" s="2674"/>
      <c r="ID11" s="395" t="s">
        <v>2412</v>
      </c>
      <c r="IE11" s="2667" t="s">
        <v>2402</v>
      </c>
      <c r="IF11" s="2667" t="s">
        <v>2402</v>
      </c>
      <c r="IG11" s="396" t="s">
        <v>742</v>
      </c>
      <c r="IH11" s="396" t="s">
        <v>1247</v>
      </c>
      <c r="II11" s="395" t="s">
        <v>2403</v>
      </c>
      <c r="IJ11" s="395" t="s">
        <v>2404</v>
      </c>
      <c r="IK11" s="395" t="s">
        <v>2405</v>
      </c>
      <c r="IL11" s="865" t="s">
        <v>1255</v>
      </c>
      <c r="IM11" s="396" t="s">
        <v>2772</v>
      </c>
      <c r="IN11" s="390" t="s">
        <v>1364</v>
      </c>
      <c r="IO11" s="2667" t="s">
        <v>1579</v>
      </c>
      <c r="IP11" s="396" t="s">
        <v>2664</v>
      </c>
      <c r="IQ11" s="2674" t="s">
        <v>2773</v>
      </c>
      <c r="IR11" s="1239" t="s">
        <v>398</v>
      </c>
      <c r="IS11" s="2670"/>
      <c r="IT11" s="2671"/>
    </row>
    <row r="12" spans="1:255" s="14" customFormat="1" ht="16" customHeight="1">
      <c r="A12" s="2707"/>
      <c r="B12" s="2707"/>
      <c r="C12" s="2708"/>
      <c r="D12" s="2667"/>
      <c r="E12" s="2667"/>
      <c r="F12" s="396"/>
      <c r="G12" s="396"/>
      <c r="H12" s="396"/>
      <c r="I12" s="395"/>
      <c r="J12" s="478"/>
      <c r="K12" s="395"/>
      <c r="L12" s="396"/>
      <c r="M12" s="390"/>
      <c r="N12" s="390"/>
      <c r="O12" s="395"/>
      <c r="P12" s="390"/>
      <c r="Q12" s="2667"/>
      <c r="R12" s="396"/>
      <c r="S12" s="2674"/>
      <c r="T12" s="2482"/>
      <c r="U12" s="2483"/>
      <c r="V12" s="2707"/>
      <c r="W12" s="2707"/>
      <c r="X12" s="2708"/>
      <c r="Y12" s="395"/>
      <c r="Z12" s="390"/>
      <c r="AA12" s="2667"/>
      <c r="AB12" s="2667"/>
      <c r="AC12" s="865"/>
      <c r="AD12" s="390"/>
      <c r="AE12" s="395"/>
      <c r="AF12" s="395"/>
      <c r="AG12" s="395"/>
      <c r="AH12" s="390"/>
      <c r="AI12" s="390"/>
      <c r="AJ12" s="390"/>
      <c r="AK12" s="395"/>
      <c r="AL12" s="390"/>
      <c r="AM12" s="2667"/>
      <c r="AN12" s="396"/>
      <c r="AO12" s="2482"/>
      <c r="AP12" s="2483"/>
      <c r="AQ12" s="2707"/>
      <c r="AR12" s="2707"/>
      <c r="AS12" s="2708"/>
      <c r="AT12" s="2667"/>
      <c r="AU12" s="865"/>
      <c r="AV12" s="396"/>
      <c r="AW12" s="395"/>
      <c r="AX12" s="478"/>
      <c r="AY12" s="395"/>
      <c r="AZ12" s="390"/>
      <c r="BA12" s="390"/>
      <c r="BB12" s="395"/>
      <c r="BC12" s="390"/>
      <c r="BD12" s="2667"/>
      <c r="BE12" s="2384"/>
      <c r="BF12" s="2674"/>
      <c r="BG12" s="395"/>
      <c r="BH12" s="395"/>
      <c r="BI12" s="390"/>
      <c r="BJ12" s="390"/>
      <c r="BK12" s="2482"/>
      <c r="BL12" s="2483"/>
      <c r="BM12" s="2707"/>
      <c r="BN12" s="2707"/>
      <c r="BO12" s="2708"/>
      <c r="BP12" s="2667"/>
      <c r="BQ12" s="396"/>
      <c r="BR12" s="390"/>
      <c r="BS12" s="396"/>
      <c r="BT12" s="395"/>
      <c r="BU12" s="478"/>
      <c r="BV12" s="395"/>
      <c r="BW12" s="390"/>
      <c r="BX12" s="395"/>
      <c r="BY12" s="390"/>
      <c r="BZ12" s="2667"/>
      <c r="CA12" s="2674"/>
      <c r="CB12" s="395"/>
      <c r="CC12" s="395"/>
      <c r="CD12" s="390"/>
      <c r="CE12" s="390"/>
      <c r="CF12" s="390"/>
      <c r="CG12" s="2482"/>
      <c r="CH12" s="2483"/>
      <c r="CI12" s="2707"/>
      <c r="CJ12" s="2707"/>
      <c r="CK12" s="2708"/>
      <c r="CL12" s="395"/>
      <c r="CM12" s="395"/>
      <c r="CN12" s="390"/>
      <c r="CO12" s="390"/>
      <c r="CP12" s="395"/>
      <c r="CQ12" s="390"/>
      <c r="CR12" s="2667"/>
      <c r="CS12" s="2667"/>
      <c r="CT12" s="396"/>
      <c r="CU12" s="396"/>
      <c r="CV12" s="390"/>
      <c r="CW12" s="395"/>
      <c r="CX12" s="395"/>
      <c r="CY12" s="395"/>
      <c r="CZ12" s="390"/>
      <c r="DA12" s="395"/>
      <c r="DB12" s="2482"/>
      <c r="DC12" s="2483"/>
      <c r="DD12" s="2707"/>
      <c r="DE12" s="2707"/>
      <c r="DF12" s="2708"/>
      <c r="DG12" s="395"/>
      <c r="DH12" s="478"/>
      <c r="DI12" s="396"/>
      <c r="DJ12" s="390"/>
      <c r="DK12" s="395"/>
      <c r="DL12" s="390"/>
      <c r="DM12" s="2667"/>
      <c r="DN12" s="390"/>
      <c r="DO12" s="2674"/>
      <c r="DP12" s="395"/>
      <c r="DQ12" s="390"/>
      <c r="DR12" s="390"/>
      <c r="DS12" s="390"/>
      <c r="DT12" s="390"/>
      <c r="DU12" s="395"/>
      <c r="DV12" s="396"/>
      <c r="DW12" s="2482"/>
      <c r="DX12" s="2483"/>
      <c r="DY12" s="2707"/>
      <c r="DZ12" s="2707"/>
      <c r="EA12" s="2708"/>
      <c r="EB12" s="2667"/>
      <c r="EC12" s="2667"/>
      <c r="ED12" s="396"/>
      <c r="EE12" s="396"/>
      <c r="EF12" s="396"/>
      <c r="EG12" s="395"/>
      <c r="EH12" s="478"/>
      <c r="EI12" s="395"/>
      <c r="EJ12" s="396"/>
      <c r="EK12" s="390"/>
      <c r="EL12" s="390"/>
      <c r="EM12" s="395"/>
      <c r="EN12" s="390"/>
      <c r="EO12" s="2667"/>
      <c r="EP12" s="396"/>
      <c r="EQ12" s="2674"/>
      <c r="ER12" s="2482"/>
      <c r="ES12" s="2483"/>
      <c r="ET12" s="2707"/>
      <c r="EU12" s="2707"/>
      <c r="EV12" s="2708"/>
      <c r="EW12" s="395"/>
      <c r="EX12" s="390"/>
      <c r="EY12" s="2667"/>
      <c r="EZ12" s="2667"/>
      <c r="FA12" s="865"/>
      <c r="FB12" s="390"/>
      <c r="FC12" s="395"/>
      <c r="FD12" s="395"/>
      <c r="FE12" s="395"/>
      <c r="FF12" s="390"/>
      <c r="FG12" s="390"/>
      <c r="FH12" s="390"/>
      <c r="FI12" s="395"/>
      <c r="FJ12" s="390"/>
      <c r="FK12" s="2667"/>
      <c r="FL12" s="396"/>
      <c r="FM12" s="2482"/>
      <c r="FN12" s="2483"/>
      <c r="FO12" s="2707"/>
      <c r="FP12" s="2707"/>
      <c r="FQ12" s="2708"/>
      <c r="FR12" s="2667"/>
      <c r="FS12" s="390"/>
      <c r="FT12" s="390"/>
      <c r="FU12" s="395"/>
      <c r="FV12" s="390"/>
      <c r="FW12" s="2667"/>
      <c r="FX12" s="2667"/>
      <c r="FY12" s="395"/>
      <c r="FZ12" s="390"/>
      <c r="GA12" s="395"/>
      <c r="GB12" s="395"/>
      <c r="GC12" s="395"/>
      <c r="GD12" s="390"/>
      <c r="GE12" s="390"/>
      <c r="GF12" s="390"/>
      <c r="GG12" s="2667"/>
      <c r="GH12" s="2482"/>
      <c r="GI12" s="2483"/>
      <c r="GJ12" s="2707"/>
      <c r="GK12" s="2707"/>
      <c r="GL12" s="2708"/>
      <c r="GM12" s="390"/>
      <c r="GN12" s="395"/>
      <c r="GO12" s="390"/>
      <c r="GP12" s="2667"/>
      <c r="GQ12" s="390"/>
      <c r="GR12" s="390"/>
      <c r="GS12" s="395"/>
      <c r="GT12" s="390"/>
      <c r="GU12" s="2667"/>
      <c r="GV12" s="2667"/>
      <c r="GW12" s="390"/>
      <c r="GX12" s="395"/>
      <c r="GY12" s="390"/>
      <c r="GZ12" s="395"/>
      <c r="HA12" s="478"/>
      <c r="HB12" s="395"/>
      <c r="HC12" s="2482"/>
      <c r="HD12" s="2483"/>
      <c r="HE12" s="2707"/>
      <c r="HF12" s="2707"/>
      <c r="HG12" s="2708"/>
      <c r="HH12" s="395"/>
      <c r="HI12" s="478"/>
      <c r="HJ12" s="395"/>
      <c r="HK12" s="504"/>
      <c r="HL12" s="395"/>
      <c r="HM12" s="390"/>
      <c r="HN12" s="2667"/>
      <c r="HO12" s="2674"/>
      <c r="HP12" s="532"/>
      <c r="HQ12" s="395"/>
      <c r="HR12" s="390"/>
      <c r="HS12" s="532"/>
      <c r="HT12" s="2667"/>
      <c r="HU12" s="2667"/>
      <c r="HV12" s="2349"/>
      <c r="HW12" s="656"/>
      <c r="HX12" s="2482"/>
      <c r="HY12" s="2483"/>
      <c r="HZ12" s="2707"/>
      <c r="IA12" s="2707"/>
      <c r="IB12" s="2708"/>
      <c r="IC12" s="390"/>
      <c r="ID12" s="395"/>
      <c r="IE12" s="2667"/>
      <c r="IF12" s="2667"/>
      <c r="IG12" s="865"/>
      <c r="IH12" s="396"/>
      <c r="II12" s="395"/>
      <c r="IJ12" s="395"/>
      <c r="IK12" s="395"/>
      <c r="IL12" s="396"/>
      <c r="IM12" s="390"/>
      <c r="IN12" s="390"/>
      <c r="IO12" s="2667"/>
      <c r="IP12" s="396"/>
      <c r="IQ12" s="2674"/>
      <c r="IR12" s="395"/>
      <c r="IS12" s="2670"/>
      <c r="IT12" s="2671"/>
    </row>
    <row r="13" spans="1:255" s="35" customFormat="1" ht="17.25" customHeight="1">
      <c r="A13" s="2709"/>
      <c r="B13" s="2709"/>
      <c r="C13" s="2710"/>
      <c r="D13" s="1883" t="s">
        <v>775</v>
      </c>
      <c r="E13" s="1821" t="s">
        <v>775</v>
      </c>
      <c r="F13" s="1821" t="s">
        <v>775</v>
      </c>
      <c r="G13" s="1815" t="s">
        <v>775</v>
      </c>
      <c r="H13" s="1821" t="s">
        <v>775</v>
      </c>
      <c r="I13" s="1815" t="s">
        <v>775</v>
      </c>
      <c r="J13" s="1821" t="s">
        <v>775</v>
      </c>
      <c r="K13" s="1815" t="s">
        <v>775</v>
      </c>
      <c r="L13" s="1815" t="s">
        <v>775</v>
      </c>
      <c r="M13" s="1816" t="s">
        <v>2426</v>
      </c>
      <c r="N13" s="1815" t="s">
        <v>1369</v>
      </c>
      <c r="O13" s="1816" t="s">
        <v>2426</v>
      </c>
      <c r="P13" s="1815" t="s">
        <v>775</v>
      </c>
      <c r="Q13" s="1815" t="s">
        <v>775</v>
      </c>
      <c r="R13" s="1821" t="s">
        <v>1372</v>
      </c>
      <c r="S13" s="1815" t="s">
        <v>20</v>
      </c>
      <c r="T13" s="2484"/>
      <c r="U13" s="2485"/>
      <c r="V13" s="2709"/>
      <c r="W13" s="2709"/>
      <c r="X13" s="2710"/>
      <c r="Y13" s="1815" t="s">
        <v>316</v>
      </c>
      <c r="Z13" s="1815" t="s">
        <v>1369</v>
      </c>
      <c r="AA13" s="1883" t="s">
        <v>775</v>
      </c>
      <c r="AB13" s="1821" t="s">
        <v>775</v>
      </c>
      <c r="AC13" s="1821" t="s">
        <v>775</v>
      </c>
      <c r="AD13" s="1815" t="s">
        <v>775</v>
      </c>
      <c r="AE13" s="1815" t="s">
        <v>775</v>
      </c>
      <c r="AF13" s="1815" t="s">
        <v>775</v>
      </c>
      <c r="AG13" s="1815" t="s">
        <v>775</v>
      </c>
      <c r="AH13" s="1815" t="s">
        <v>775</v>
      </c>
      <c r="AI13" s="1816" t="s">
        <v>2426</v>
      </c>
      <c r="AJ13" s="1815" t="s">
        <v>1369</v>
      </c>
      <c r="AK13" s="1816" t="s">
        <v>2426</v>
      </c>
      <c r="AL13" s="1815" t="s">
        <v>775</v>
      </c>
      <c r="AM13" s="1815" t="s">
        <v>775</v>
      </c>
      <c r="AN13" s="1821" t="s">
        <v>1372</v>
      </c>
      <c r="AO13" s="2484"/>
      <c r="AP13" s="2485"/>
      <c r="AQ13" s="2709"/>
      <c r="AR13" s="2709"/>
      <c r="AS13" s="2710"/>
      <c r="AT13" s="1821" t="s">
        <v>775</v>
      </c>
      <c r="AU13" s="1821" t="s">
        <v>775</v>
      </c>
      <c r="AV13" s="1821" t="s">
        <v>775</v>
      </c>
      <c r="AW13" s="1815" t="s">
        <v>775</v>
      </c>
      <c r="AX13" s="1821" t="s">
        <v>775</v>
      </c>
      <c r="AY13" s="1815" t="s">
        <v>775</v>
      </c>
      <c r="AZ13" s="1816" t="s">
        <v>2426</v>
      </c>
      <c r="BA13" s="1815" t="s">
        <v>1369</v>
      </c>
      <c r="BB13" s="1816" t="s">
        <v>2426</v>
      </c>
      <c r="BC13" s="1815" t="s">
        <v>775</v>
      </c>
      <c r="BD13" s="1815" t="s">
        <v>775</v>
      </c>
      <c r="BE13" s="2300" t="s">
        <v>20</v>
      </c>
      <c r="BF13" s="1815" t="s">
        <v>20</v>
      </c>
      <c r="BG13" s="1884" t="s">
        <v>2415</v>
      </c>
      <c r="BH13" s="1816" t="s">
        <v>1521</v>
      </c>
      <c r="BI13" s="1821" t="s">
        <v>1369</v>
      </c>
      <c r="BJ13" s="1815" t="s">
        <v>1369</v>
      </c>
      <c r="BK13" s="2484"/>
      <c r="BL13" s="2485"/>
      <c r="BM13" s="2709"/>
      <c r="BN13" s="2709"/>
      <c r="BO13" s="2710"/>
      <c r="BP13" s="1821" t="s">
        <v>775</v>
      </c>
      <c r="BQ13" s="1821" t="s">
        <v>775</v>
      </c>
      <c r="BR13" s="1815" t="s">
        <v>775</v>
      </c>
      <c r="BS13" s="1821" t="s">
        <v>775</v>
      </c>
      <c r="BT13" s="1815" t="s">
        <v>775</v>
      </c>
      <c r="BU13" s="1821" t="s">
        <v>775</v>
      </c>
      <c r="BV13" s="1815" t="s">
        <v>775</v>
      </c>
      <c r="BW13" s="1816" t="s">
        <v>2426</v>
      </c>
      <c r="BX13" s="1816" t="s">
        <v>2426</v>
      </c>
      <c r="BY13" s="1815" t="s">
        <v>775</v>
      </c>
      <c r="BZ13" s="1815" t="s">
        <v>775</v>
      </c>
      <c r="CA13" s="1815" t="s">
        <v>20</v>
      </c>
      <c r="CB13" s="1884" t="s">
        <v>2415</v>
      </c>
      <c r="CC13" s="1884" t="s">
        <v>2415</v>
      </c>
      <c r="CD13" s="1816" t="s">
        <v>2415</v>
      </c>
      <c r="CE13" s="1884" t="s">
        <v>2415</v>
      </c>
      <c r="CF13" s="1821" t="s">
        <v>1369</v>
      </c>
      <c r="CG13" s="2484"/>
      <c r="CH13" s="2485"/>
      <c r="CI13" s="2709"/>
      <c r="CJ13" s="2709"/>
      <c r="CK13" s="2710"/>
      <c r="CL13" s="1884" t="s">
        <v>2415</v>
      </c>
      <c r="CM13" s="1816" t="s">
        <v>1521</v>
      </c>
      <c r="CN13" s="1821" t="s">
        <v>1369</v>
      </c>
      <c r="CO13" s="1815" t="s">
        <v>1369</v>
      </c>
      <c r="CP13" s="1815" t="s">
        <v>316</v>
      </c>
      <c r="CQ13" s="1815" t="s">
        <v>1369</v>
      </c>
      <c r="CR13" s="1883" t="s">
        <v>775</v>
      </c>
      <c r="CS13" s="1815" t="s">
        <v>775</v>
      </c>
      <c r="CT13" s="1885" t="s">
        <v>775</v>
      </c>
      <c r="CU13" s="1877" t="s">
        <v>775</v>
      </c>
      <c r="CV13" s="1877" t="s">
        <v>775</v>
      </c>
      <c r="CW13" s="1877" t="s">
        <v>775</v>
      </c>
      <c r="CX13" s="1877" t="s">
        <v>775</v>
      </c>
      <c r="CY13" s="1878" t="s">
        <v>775</v>
      </c>
      <c r="CZ13" s="1886" t="s">
        <v>2426</v>
      </c>
      <c r="DA13" s="1886" t="s">
        <v>2426</v>
      </c>
      <c r="DB13" s="2484"/>
      <c r="DC13" s="2485"/>
      <c r="DD13" s="2709"/>
      <c r="DE13" s="2709"/>
      <c r="DF13" s="2710"/>
      <c r="DG13" s="1877" t="s">
        <v>775</v>
      </c>
      <c r="DH13" s="1885" t="s">
        <v>775</v>
      </c>
      <c r="DI13" s="1877" t="s">
        <v>775</v>
      </c>
      <c r="DJ13" s="1886" t="s">
        <v>2426</v>
      </c>
      <c r="DK13" s="1886" t="s">
        <v>2426</v>
      </c>
      <c r="DL13" s="1877" t="s">
        <v>775</v>
      </c>
      <c r="DM13" s="1877" t="s">
        <v>775</v>
      </c>
      <c r="DN13" s="1877" t="s">
        <v>1372</v>
      </c>
      <c r="DO13" s="1877" t="s">
        <v>20</v>
      </c>
      <c r="DP13" s="1877" t="s">
        <v>1372</v>
      </c>
      <c r="DQ13" s="1886" t="s">
        <v>1370</v>
      </c>
      <c r="DR13" s="1887" t="s">
        <v>1370</v>
      </c>
      <c r="DS13" s="1885" t="s">
        <v>1369</v>
      </c>
      <c r="DT13" s="1877" t="s">
        <v>1369</v>
      </c>
      <c r="DU13" s="1877" t="s">
        <v>316</v>
      </c>
      <c r="DV13" s="1885" t="s">
        <v>1369</v>
      </c>
      <c r="DW13" s="2484"/>
      <c r="DX13" s="2485"/>
      <c r="DY13" s="2709"/>
      <c r="DZ13" s="2709"/>
      <c r="EA13" s="2710"/>
      <c r="EB13" s="1883" t="s">
        <v>775</v>
      </c>
      <c r="EC13" s="1821" t="s">
        <v>775</v>
      </c>
      <c r="ED13" s="1821" t="s">
        <v>775</v>
      </c>
      <c r="EE13" s="1815" t="s">
        <v>775</v>
      </c>
      <c r="EF13" s="1821" t="s">
        <v>775</v>
      </c>
      <c r="EG13" s="1815" t="s">
        <v>775</v>
      </c>
      <c r="EH13" s="1821" t="s">
        <v>775</v>
      </c>
      <c r="EI13" s="1815" t="s">
        <v>775</v>
      </c>
      <c r="EJ13" s="1815" t="s">
        <v>775</v>
      </c>
      <c r="EK13" s="1816" t="s">
        <v>2426</v>
      </c>
      <c r="EL13" s="1815" t="s">
        <v>1369</v>
      </c>
      <c r="EM13" s="1816" t="s">
        <v>2426</v>
      </c>
      <c r="EN13" s="1815" t="s">
        <v>775</v>
      </c>
      <c r="EO13" s="1815" t="s">
        <v>775</v>
      </c>
      <c r="EP13" s="1821" t="s">
        <v>1372</v>
      </c>
      <c r="EQ13" s="1815" t="s">
        <v>20</v>
      </c>
      <c r="ER13" s="2484"/>
      <c r="ES13" s="2485"/>
      <c r="ET13" s="2709"/>
      <c r="EU13" s="2709"/>
      <c r="EV13" s="2710"/>
      <c r="EW13" s="1815" t="s">
        <v>316</v>
      </c>
      <c r="EX13" s="1815" t="s">
        <v>1369</v>
      </c>
      <c r="EY13" s="1883" t="s">
        <v>775</v>
      </c>
      <c r="EZ13" s="1821" t="s">
        <v>775</v>
      </c>
      <c r="FA13" s="1821" t="s">
        <v>775</v>
      </c>
      <c r="FB13" s="1815" t="s">
        <v>775</v>
      </c>
      <c r="FC13" s="1815" t="s">
        <v>775</v>
      </c>
      <c r="FD13" s="1815" t="s">
        <v>775</v>
      </c>
      <c r="FE13" s="1815" t="s">
        <v>775</v>
      </c>
      <c r="FF13" s="1815" t="s">
        <v>775</v>
      </c>
      <c r="FG13" s="1816" t="s">
        <v>2426</v>
      </c>
      <c r="FH13" s="1815" t="s">
        <v>1369</v>
      </c>
      <c r="FI13" s="1816" t="s">
        <v>2426</v>
      </c>
      <c r="FJ13" s="1815" t="s">
        <v>775</v>
      </c>
      <c r="FK13" s="1815" t="s">
        <v>775</v>
      </c>
      <c r="FL13" s="1821" t="s">
        <v>1372</v>
      </c>
      <c r="FM13" s="2484"/>
      <c r="FN13" s="2485"/>
      <c r="FO13" s="2709"/>
      <c r="FP13" s="2709"/>
      <c r="FQ13" s="2710"/>
      <c r="FR13" s="1815" t="s">
        <v>775</v>
      </c>
      <c r="FS13" s="1821" t="s">
        <v>1369</v>
      </c>
      <c r="FT13" s="1815" t="s">
        <v>1369</v>
      </c>
      <c r="FU13" s="1815" t="s">
        <v>316</v>
      </c>
      <c r="FV13" s="1815" t="s">
        <v>1369</v>
      </c>
      <c r="FW13" s="1883" t="s">
        <v>775</v>
      </c>
      <c r="FX13" s="1821" t="s">
        <v>775</v>
      </c>
      <c r="FY13" s="1815" t="s">
        <v>775</v>
      </c>
      <c r="FZ13" s="1815" t="s">
        <v>775</v>
      </c>
      <c r="GA13" s="1815" t="s">
        <v>775</v>
      </c>
      <c r="GB13" s="1815" t="s">
        <v>775</v>
      </c>
      <c r="GC13" s="1815" t="s">
        <v>775</v>
      </c>
      <c r="GD13" s="1816" t="s">
        <v>2426</v>
      </c>
      <c r="GE13" s="1815" t="s">
        <v>1369</v>
      </c>
      <c r="GF13" s="1815" t="s">
        <v>775</v>
      </c>
      <c r="GG13" s="1815" t="s">
        <v>775</v>
      </c>
      <c r="GH13" s="2484"/>
      <c r="GI13" s="2485"/>
      <c r="GJ13" s="2709"/>
      <c r="GK13" s="2709"/>
      <c r="GL13" s="2710"/>
      <c r="GM13" s="1816" t="s">
        <v>2426</v>
      </c>
      <c r="GN13" s="1816" t="s">
        <v>2426</v>
      </c>
      <c r="GO13" s="1815" t="s">
        <v>775</v>
      </c>
      <c r="GP13" s="1815" t="s">
        <v>775</v>
      </c>
      <c r="GQ13" s="1821" t="s">
        <v>1369</v>
      </c>
      <c r="GR13" s="1815" t="s">
        <v>1369</v>
      </c>
      <c r="GS13" s="1815" t="s">
        <v>316</v>
      </c>
      <c r="GT13" s="1815" t="s">
        <v>1369</v>
      </c>
      <c r="GU13" s="1815" t="s">
        <v>775</v>
      </c>
      <c r="GV13" s="1815" t="s">
        <v>775</v>
      </c>
      <c r="GW13" s="1815" t="s">
        <v>775</v>
      </c>
      <c r="GX13" s="1815" t="s">
        <v>775</v>
      </c>
      <c r="GY13" s="1815" t="s">
        <v>775</v>
      </c>
      <c r="GZ13" s="1815" t="s">
        <v>775</v>
      </c>
      <c r="HA13" s="1821" t="s">
        <v>775</v>
      </c>
      <c r="HB13" s="1815" t="s">
        <v>775</v>
      </c>
      <c r="HC13" s="2484"/>
      <c r="HD13" s="2485"/>
      <c r="HE13" s="2709"/>
      <c r="HF13" s="2709"/>
      <c r="HG13" s="2710"/>
      <c r="HH13" s="1815" t="s">
        <v>775</v>
      </c>
      <c r="HI13" s="1821" t="s">
        <v>775</v>
      </c>
      <c r="HJ13" s="1815" t="s">
        <v>775</v>
      </c>
      <c r="HK13" s="1816" t="s">
        <v>2426</v>
      </c>
      <c r="HL13" s="1816" t="s">
        <v>2426</v>
      </c>
      <c r="HM13" s="1815" t="s">
        <v>775</v>
      </c>
      <c r="HN13" s="1815" t="s">
        <v>775</v>
      </c>
      <c r="HO13" s="1815" t="s">
        <v>20</v>
      </c>
      <c r="HP13" s="1884" t="s">
        <v>2415</v>
      </c>
      <c r="HQ13" s="1815" t="s">
        <v>1372</v>
      </c>
      <c r="HR13" s="1815" t="s">
        <v>1369</v>
      </c>
      <c r="HS13" s="1815" t="s">
        <v>316</v>
      </c>
      <c r="HT13" s="1815" t="s">
        <v>775</v>
      </c>
      <c r="HU13" s="1815" t="s">
        <v>775</v>
      </c>
      <c r="HV13" s="1821" t="s">
        <v>775</v>
      </c>
      <c r="HW13" s="1821" t="s">
        <v>775</v>
      </c>
      <c r="HX13" s="2484"/>
      <c r="HY13" s="2485"/>
      <c r="HZ13" s="2709"/>
      <c r="IA13" s="2709"/>
      <c r="IB13" s="2710"/>
      <c r="IC13" s="1815" t="s">
        <v>1369</v>
      </c>
      <c r="ID13" s="1815" t="s">
        <v>316</v>
      </c>
      <c r="IE13" s="1815" t="s">
        <v>775</v>
      </c>
      <c r="IF13" s="1821" t="s">
        <v>775</v>
      </c>
      <c r="IG13" s="1821" t="s">
        <v>775</v>
      </c>
      <c r="IH13" s="1821" t="s">
        <v>775</v>
      </c>
      <c r="II13" s="2229" t="s">
        <v>775</v>
      </c>
      <c r="IJ13" s="2229" t="s">
        <v>775</v>
      </c>
      <c r="IK13" s="2229" t="s">
        <v>775</v>
      </c>
      <c r="IL13" s="2229" t="s">
        <v>775</v>
      </c>
      <c r="IM13" s="2301" t="s">
        <v>2426</v>
      </c>
      <c r="IN13" s="2229" t="s">
        <v>775</v>
      </c>
      <c r="IO13" s="2229" t="s">
        <v>775</v>
      </c>
      <c r="IP13" s="1821" t="s">
        <v>1372</v>
      </c>
      <c r="IQ13" s="2229" t="s">
        <v>20</v>
      </c>
      <c r="IR13" s="2301" t="s">
        <v>2415</v>
      </c>
      <c r="IS13" s="2672"/>
      <c r="IT13" s="2673"/>
    </row>
    <row r="14" spans="1:255" s="35" customFormat="1" ht="17.25" customHeight="1">
      <c r="A14" s="620">
        <v>40544</v>
      </c>
      <c r="B14" s="64">
        <v>40544</v>
      </c>
      <c r="C14" s="990">
        <v>40544</v>
      </c>
      <c r="D14" s="2355">
        <v>1225177</v>
      </c>
      <c r="E14" s="2355">
        <v>305109</v>
      </c>
      <c r="F14" s="2355">
        <v>67</v>
      </c>
      <c r="G14" s="2355">
        <v>28830</v>
      </c>
      <c r="H14" s="2355">
        <v>3803</v>
      </c>
      <c r="I14" s="2355">
        <v>174055</v>
      </c>
      <c r="J14" s="2355">
        <v>85989</v>
      </c>
      <c r="K14" s="2355">
        <v>88066</v>
      </c>
      <c r="L14" s="2355">
        <v>54846</v>
      </c>
      <c r="M14" s="2355">
        <v>9881</v>
      </c>
      <c r="N14" s="2355">
        <v>3905</v>
      </c>
      <c r="O14" s="2355" t="s">
        <v>21</v>
      </c>
      <c r="P14" s="2355">
        <v>15798</v>
      </c>
      <c r="Q14" s="2355">
        <v>302353</v>
      </c>
      <c r="R14" s="2355">
        <v>55898</v>
      </c>
      <c r="S14" s="2355">
        <v>232339</v>
      </c>
      <c r="T14" s="67">
        <v>40544</v>
      </c>
      <c r="U14" s="624">
        <v>40544</v>
      </c>
      <c r="V14" s="620">
        <v>40544</v>
      </c>
      <c r="W14" s="64">
        <v>40544</v>
      </c>
      <c r="X14" s="990">
        <v>40544</v>
      </c>
      <c r="Y14" s="2355">
        <v>3987935</v>
      </c>
      <c r="Z14" s="2355">
        <v>1043561</v>
      </c>
      <c r="AA14" s="2355">
        <v>330634</v>
      </c>
      <c r="AB14" s="2355">
        <v>85441</v>
      </c>
      <c r="AC14" s="2355">
        <v>403</v>
      </c>
      <c r="AD14" s="2355">
        <v>50</v>
      </c>
      <c r="AE14" s="2355">
        <v>67241</v>
      </c>
      <c r="AF14" s="2355">
        <v>12554</v>
      </c>
      <c r="AG14" s="2355">
        <v>54687</v>
      </c>
      <c r="AH14" s="2355">
        <v>5314</v>
      </c>
      <c r="AI14" s="2355">
        <v>3600</v>
      </c>
      <c r="AJ14" s="2355">
        <v>3415</v>
      </c>
      <c r="AK14" s="2355" t="s">
        <v>21</v>
      </c>
      <c r="AL14" s="2355" t="s">
        <v>21</v>
      </c>
      <c r="AM14" s="2355">
        <v>42302</v>
      </c>
      <c r="AN14" s="2355">
        <v>55898</v>
      </c>
      <c r="AO14" s="67">
        <v>40544</v>
      </c>
      <c r="AP14" s="624">
        <v>40544</v>
      </c>
      <c r="AQ14" s="620">
        <v>40544</v>
      </c>
      <c r="AR14" s="64">
        <v>40544</v>
      </c>
      <c r="AS14" s="125">
        <v>40544</v>
      </c>
      <c r="AT14" s="2355">
        <v>9799</v>
      </c>
      <c r="AU14" s="2354">
        <v>277</v>
      </c>
      <c r="AV14" s="2354">
        <v>13</v>
      </c>
      <c r="AW14" s="2355">
        <v>8257</v>
      </c>
      <c r="AX14" s="2355">
        <v>5981</v>
      </c>
      <c r="AY14" s="2355">
        <v>2276</v>
      </c>
      <c r="AZ14" s="2355">
        <v>241</v>
      </c>
      <c r="BA14" s="2354">
        <v>490</v>
      </c>
      <c r="BB14" s="2355" t="s">
        <v>21</v>
      </c>
      <c r="BC14" s="2355">
        <v>310</v>
      </c>
      <c r="BD14" s="2355">
        <v>64286</v>
      </c>
      <c r="BE14" s="2355" t="s">
        <v>21</v>
      </c>
      <c r="BF14" s="2355">
        <v>77343</v>
      </c>
      <c r="BG14" s="2355">
        <v>59952</v>
      </c>
      <c r="BH14" s="2355">
        <v>175</v>
      </c>
      <c r="BI14" s="2355" t="s">
        <v>21</v>
      </c>
      <c r="BJ14" s="2355" t="s">
        <v>21</v>
      </c>
      <c r="BK14" s="67">
        <v>40544</v>
      </c>
      <c r="BL14" s="624">
        <v>40544</v>
      </c>
      <c r="BM14" s="620">
        <v>40544</v>
      </c>
      <c r="BN14" s="64">
        <v>40544</v>
      </c>
      <c r="BO14" s="990">
        <v>40544</v>
      </c>
      <c r="BP14" s="2355">
        <v>10491</v>
      </c>
      <c r="BQ14" s="2354">
        <v>24</v>
      </c>
      <c r="BR14" s="2355">
        <v>101</v>
      </c>
      <c r="BS14" s="2355">
        <v>116</v>
      </c>
      <c r="BT14" s="2355">
        <v>8538</v>
      </c>
      <c r="BU14" s="2355">
        <v>3796</v>
      </c>
      <c r="BV14" s="2355">
        <v>4742</v>
      </c>
      <c r="BW14" s="2355">
        <v>388</v>
      </c>
      <c r="BX14" s="2355" t="s">
        <v>21</v>
      </c>
      <c r="BY14" s="2355">
        <v>753</v>
      </c>
      <c r="BZ14" s="2355">
        <v>134658</v>
      </c>
      <c r="CA14" s="2355">
        <v>148727</v>
      </c>
      <c r="CB14" s="2355">
        <v>145757</v>
      </c>
      <c r="CC14" s="2355">
        <v>5569</v>
      </c>
      <c r="CD14" s="2355">
        <v>817</v>
      </c>
      <c r="CE14" s="2355">
        <v>915</v>
      </c>
      <c r="CF14" s="2355" t="s">
        <v>21</v>
      </c>
      <c r="CG14" s="67">
        <v>40544</v>
      </c>
      <c r="CH14" s="624">
        <v>40544</v>
      </c>
      <c r="CI14" s="620">
        <v>40544</v>
      </c>
      <c r="CJ14" s="64">
        <v>40544</v>
      </c>
      <c r="CK14" s="990">
        <v>40544</v>
      </c>
      <c r="CL14" s="2355">
        <v>134720</v>
      </c>
      <c r="CM14" s="2355">
        <v>1642</v>
      </c>
      <c r="CN14" s="2355" t="s">
        <v>21</v>
      </c>
      <c r="CO14" s="2355" t="s">
        <v>21</v>
      </c>
      <c r="CP14" s="2355">
        <v>88234</v>
      </c>
      <c r="CQ14" s="2355">
        <v>41426</v>
      </c>
      <c r="CR14" s="2355">
        <v>79616</v>
      </c>
      <c r="CS14" s="2355">
        <v>29018</v>
      </c>
      <c r="CT14" s="2355">
        <v>43</v>
      </c>
      <c r="CU14" s="2355">
        <v>8159</v>
      </c>
      <c r="CV14" s="2355">
        <v>230</v>
      </c>
      <c r="CW14" s="2355">
        <v>18991</v>
      </c>
      <c r="CX14" s="2355">
        <v>2382</v>
      </c>
      <c r="CY14" s="2354">
        <v>16609</v>
      </c>
      <c r="CZ14" s="2355">
        <v>479</v>
      </c>
      <c r="DA14" s="2355" t="s">
        <v>21</v>
      </c>
      <c r="DB14" s="67">
        <v>40544</v>
      </c>
      <c r="DC14" s="624">
        <v>40544</v>
      </c>
      <c r="DD14" s="620">
        <v>40544</v>
      </c>
      <c r="DE14" s="64">
        <v>40544</v>
      </c>
      <c r="DF14" s="990">
        <v>40544</v>
      </c>
      <c r="DG14" s="2355">
        <v>2379</v>
      </c>
      <c r="DH14" s="2355">
        <v>2379</v>
      </c>
      <c r="DI14" s="2355" t="s">
        <v>21</v>
      </c>
      <c r="DJ14" s="2355">
        <v>2527</v>
      </c>
      <c r="DK14" s="2355" t="s">
        <v>21</v>
      </c>
      <c r="DL14" s="2355" t="s">
        <v>21</v>
      </c>
      <c r="DM14" s="2355">
        <v>2545</v>
      </c>
      <c r="DN14" s="2355" t="s">
        <v>21</v>
      </c>
      <c r="DO14" s="2355">
        <v>781</v>
      </c>
      <c r="DP14" s="2355">
        <v>1383</v>
      </c>
      <c r="DQ14" s="2355" t="s">
        <v>21</v>
      </c>
      <c r="DR14" s="2355" t="s">
        <v>21</v>
      </c>
      <c r="DS14" s="2355" t="s">
        <v>21</v>
      </c>
      <c r="DT14" s="2355" t="s">
        <v>21</v>
      </c>
      <c r="DU14" s="2355">
        <v>93338</v>
      </c>
      <c r="DV14" s="2355">
        <v>136345</v>
      </c>
      <c r="DW14" s="67">
        <v>40544</v>
      </c>
      <c r="DX14" s="624">
        <v>40544</v>
      </c>
      <c r="DY14" s="620">
        <v>40544</v>
      </c>
      <c r="DZ14" s="64">
        <v>40544</v>
      </c>
      <c r="EA14" s="990">
        <v>40544</v>
      </c>
      <c r="EB14" s="2355">
        <v>1149742</v>
      </c>
      <c r="EC14" s="2355">
        <v>320817</v>
      </c>
      <c r="ED14" s="2355">
        <v>67</v>
      </c>
      <c r="EE14" s="2355">
        <v>30203</v>
      </c>
      <c r="EF14" s="2355">
        <v>3803</v>
      </c>
      <c r="EG14" s="2355">
        <v>188127</v>
      </c>
      <c r="EH14" s="2355">
        <v>97456</v>
      </c>
      <c r="EI14" s="2355">
        <v>90671</v>
      </c>
      <c r="EJ14" s="2355">
        <v>54846</v>
      </c>
      <c r="EK14" s="2355">
        <v>9881</v>
      </c>
      <c r="EL14" s="2355">
        <v>3905</v>
      </c>
      <c r="EM14" s="2355" t="s">
        <v>21</v>
      </c>
      <c r="EN14" s="2355">
        <v>15798</v>
      </c>
      <c r="EO14" s="2355">
        <v>310902</v>
      </c>
      <c r="EP14" s="2355">
        <v>55898</v>
      </c>
      <c r="EQ14" s="2355">
        <v>232339</v>
      </c>
      <c r="ER14" s="67">
        <v>40544</v>
      </c>
      <c r="ES14" s="624">
        <v>40544</v>
      </c>
      <c r="ET14" s="620">
        <v>40544</v>
      </c>
      <c r="EU14" s="64">
        <v>40544</v>
      </c>
      <c r="EV14" s="990">
        <v>40544</v>
      </c>
      <c r="EW14" s="2355">
        <v>3718414</v>
      </c>
      <c r="EX14" s="2355">
        <v>161284</v>
      </c>
      <c r="EY14" s="2355">
        <v>260973</v>
      </c>
      <c r="EZ14" s="2355">
        <v>88659</v>
      </c>
      <c r="FA14" s="2355">
        <v>408</v>
      </c>
      <c r="FB14" s="2355">
        <v>50</v>
      </c>
      <c r="FC14" s="2355">
        <v>70266</v>
      </c>
      <c r="FD14" s="2355">
        <v>13412</v>
      </c>
      <c r="FE14" s="2355">
        <v>56854</v>
      </c>
      <c r="FF14" s="2355">
        <v>5314</v>
      </c>
      <c r="FG14" s="2355">
        <v>3600</v>
      </c>
      <c r="FH14" s="2355">
        <v>3415</v>
      </c>
      <c r="FI14" s="2355" t="s">
        <v>21</v>
      </c>
      <c r="FJ14" s="2355" t="s">
        <v>21</v>
      </c>
      <c r="FK14" s="2355">
        <v>42302</v>
      </c>
      <c r="FL14" s="2355">
        <v>55898</v>
      </c>
      <c r="FM14" s="67">
        <v>40544</v>
      </c>
      <c r="FN14" s="624">
        <v>40544</v>
      </c>
      <c r="FO14" s="620">
        <v>40544</v>
      </c>
      <c r="FP14" s="64">
        <v>40544</v>
      </c>
      <c r="FQ14" s="990">
        <v>40544</v>
      </c>
      <c r="FR14" s="2355" t="s">
        <v>21</v>
      </c>
      <c r="FS14" s="2355" t="s">
        <v>21</v>
      </c>
      <c r="FT14" s="2355" t="s">
        <v>21</v>
      </c>
      <c r="FU14" s="2355">
        <v>507977</v>
      </c>
      <c r="FV14" s="2355">
        <v>38014</v>
      </c>
      <c r="FW14" s="2355">
        <v>88731</v>
      </c>
      <c r="FX14" s="2355">
        <v>10620</v>
      </c>
      <c r="FY14" s="2355">
        <v>277</v>
      </c>
      <c r="FZ14" s="2355">
        <v>13</v>
      </c>
      <c r="GA14" s="2355">
        <v>9070</v>
      </c>
      <c r="GB14" s="2355">
        <v>6794</v>
      </c>
      <c r="GC14" s="2355">
        <v>2276</v>
      </c>
      <c r="GD14" s="2355">
        <v>241</v>
      </c>
      <c r="GE14" s="2355">
        <v>490</v>
      </c>
      <c r="GF14" s="2355">
        <v>310</v>
      </c>
      <c r="GG14" s="2355">
        <v>65703</v>
      </c>
      <c r="GH14" s="67">
        <v>40544</v>
      </c>
      <c r="GI14" s="624">
        <v>40544</v>
      </c>
      <c r="GJ14" s="620">
        <v>40544</v>
      </c>
      <c r="GK14" s="64">
        <v>40544</v>
      </c>
      <c r="GL14" s="990">
        <v>40544</v>
      </c>
      <c r="GM14" s="2355">
        <v>165</v>
      </c>
      <c r="GN14" s="2355" t="s">
        <v>21</v>
      </c>
      <c r="GO14" s="2355" t="s">
        <v>21</v>
      </c>
      <c r="GP14" s="2355" t="s">
        <v>21</v>
      </c>
      <c r="GQ14" s="2355" t="s">
        <v>21</v>
      </c>
      <c r="GR14" s="2355" t="s">
        <v>21</v>
      </c>
      <c r="GS14" s="2355">
        <v>42882</v>
      </c>
      <c r="GT14" s="2355">
        <v>1433</v>
      </c>
      <c r="GU14" s="2355">
        <v>319069</v>
      </c>
      <c r="GV14" s="2355">
        <v>15138</v>
      </c>
      <c r="GW14" s="2355">
        <v>24</v>
      </c>
      <c r="GX14" s="2355">
        <v>101</v>
      </c>
      <c r="GY14" s="2355">
        <v>116</v>
      </c>
      <c r="GZ14" s="2355">
        <v>13138</v>
      </c>
      <c r="HA14" s="2355">
        <v>8396</v>
      </c>
      <c r="HB14" s="2355">
        <v>4742</v>
      </c>
      <c r="HC14" s="67">
        <v>40544</v>
      </c>
      <c r="HD14" s="624">
        <v>40544</v>
      </c>
      <c r="HE14" s="620">
        <v>40544</v>
      </c>
      <c r="HF14" s="64">
        <v>40544</v>
      </c>
      <c r="HG14" s="990">
        <v>40544</v>
      </c>
      <c r="HH14" s="2355">
        <v>4960</v>
      </c>
      <c r="HI14" s="2355">
        <v>2845</v>
      </c>
      <c r="HJ14" s="2355">
        <v>2115</v>
      </c>
      <c r="HK14" s="2355">
        <v>339</v>
      </c>
      <c r="HL14" s="2355" t="s">
        <v>21</v>
      </c>
      <c r="HM14" s="2355">
        <v>753</v>
      </c>
      <c r="HN14" s="2355">
        <v>113259</v>
      </c>
      <c r="HO14" s="2355">
        <v>125944</v>
      </c>
      <c r="HP14" s="2355">
        <v>170000</v>
      </c>
      <c r="HQ14" s="2355">
        <v>1844</v>
      </c>
      <c r="HR14" s="2355" t="s">
        <v>21</v>
      </c>
      <c r="HS14" s="2355">
        <v>71342</v>
      </c>
      <c r="HT14" s="2355">
        <v>79841</v>
      </c>
      <c r="HU14" s="2355">
        <v>29018</v>
      </c>
      <c r="HV14" s="2355">
        <v>43</v>
      </c>
      <c r="HW14" s="2355">
        <v>8159</v>
      </c>
      <c r="HX14" s="67">
        <v>40544</v>
      </c>
      <c r="HY14" s="624">
        <v>40544</v>
      </c>
      <c r="HZ14" s="620">
        <v>40544</v>
      </c>
      <c r="IA14" s="64">
        <v>40544</v>
      </c>
      <c r="IB14" s="990">
        <v>40544</v>
      </c>
      <c r="IC14" s="2355" t="s">
        <v>21</v>
      </c>
      <c r="ID14" s="2355">
        <v>171842</v>
      </c>
      <c r="IE14" s="2355">
        <v>25602</v>
      </c>
      <c r="IF14" s="2355">
        <v>8512</v>
      </c>
      <c r="IG14" s="2355">
        <v>1753</v>
      </c>
      <c r="IH14" s="2354">
        <v>87</v>
      </c>
      <c r="II14" s="2354">
        <v>3409</v>
      </c>
      <c r="IJ14" s="2355">
        <v>3364</v>
      </c>
      <c r="IK14" s="2355">
        <v>45</v>
      </c>
      <c r="IL14" s="2355" t="s">
        <v>21</v>
      </c>
      <c r="IM14" s="2355">
        <v>2527</v>
      </c>
      <c r="IN14" s="2355" t="s">
        <v>21</v>
      </c>
      <c r="IO14" s="2355">
        <v>2893</v>
      </c>
      <c r="IP14" s="2354" t="s">
        <v>21</v>
      </c>
      <c r="IQ14" s="2355">
        <v>781</v>
      </c>
      <c r="IR14" s="2355">
        <v>3563</v>
      </c>
      <c r="IS14" s="67">
        <v>40544</v>
      </c>
      <c r="IT14" s="624">
        <v>40544</v>
      </c>
    </row>
    <row r="15" spans="1:255" s="35" customFormat="1" ht="14.5" customHeight="1">
      <c r="A15" s="73"/>
      <c r="B15" s="64">
        <v>40909</v>
      </c>
      <c r="C15" s="127"/>
      <c r="D15" s="2355">
        <v>1162756</v>
      </c>
      <c r="E15" s="2355">
        <v>276191</v>
      </c>
      <c r="F15" s="2355">
        <v>61</v>
      </c>
      <c r="G15" s="2355">
        <v>27406</v>
      </c>
      <c r="H15" s="2355">
        <v>3279</v>
      </c>
      <c r="I15" s="2355">
        <v>147827</v>
      </c>
      <c r="J15" s="2355">
        <v>65282</v>
      </c>
      <c r="K15" s="2355">
        <v>82545</v>
      </c>
      <c r="L15" s="2355">
        <v>54189</v>
      </c>
      <c r="M15" s="2355">
        <v>9345</v>
      </c>
      <c r="N15" s="2355">
        <v>4145</v>
      </c>
      <c r="O15" s="2355" t="s">
        <v>21</v>
      </c>
      <c r="P15" s="2355">
        <v>16834</v>
      </c>
      <c r="Q15" s="2355">
        <v>312182</v>
      </c>
      <c r="R15" s="2355">
        <v>70113</v>
      </c>
      <c r="S15" s="2355">
        <v>228392</v>
      </c>
      <c r="T15" s="67">
        <v>40909</v>
      </c>
      <c r="U15" s="624">
        <v>40909</v>
      </c>
      <c r="V15" s="73"/>
      <c r="W15" s="64">
        <v>40909</v>
      </c>
      <c r="X15" s="127"/>
      <c r="Y15" s="2355">
        <v>3553729</v>
      </c>
      <c r="Z15" s="2355">
        <v>1132938</v>
      </c>
      <c r="AA15" s="2355">
        <v>345845</v>
      </c>
      <c r="AB15" s="2355">
        <v>73235</v>
      </c>
      <c r="AC15" s="2355">
        <v>385</v>
      </c>
      <c r="AD15" s="2355">
        <v>43</v>
      </c>
      <c r="AE15" s="2355">
        <v>55271</v>
      </c>
      <c r="AF15" s="2355">
        <v>4800</v>
      </c>
      <c r="AG15" s="2355">
        <v>50471</v>
      </c>
      <c r="AH15" s="2355">
        <v>5483</v>
      </c>
      <c r="AI15" s="2355">
        <v>3712</v>
      </c>
      <c r="AJ15" s="2355">
        <v>3268</v>
      </c>
      <c r="AK15" s="2355" t="s">
        <v>21</v>
      </c>
      <c r="AL15" s="2355" t="s">
        <v>21</v>
      </c>
      <c r="AM15" s="2355">
        <v>51472</v>
      </c>
      <c r="AN15" s="2355">
        <v>68683</v>
      </c>
      <c r="AO15" s="67">
        <v>40909</v>
      </c>
      <c r="AP15" s="624">
        <v>40909</v>
      </c>
      <c r="AQ15" s="73"/>
      <c r="AR15" s="64">
        <v>40909</v>
      </c>
      <c r="AS15" s="127"/>
      <c r="AT15" s="2355">
        <v>9804</v>
      </c>
      <c r="AU15" s="2355">
        <v>131</v>
      </c>
      <c r="AV15" s="2355">
        <v>9</v>
      </c>
      <c r="AW15" s="2355">
        <v>8059</v>
      </c>
      <c r="AX15" s="2355">
        <v>5877</v>
      </c>
      <c r="AY15" s="2355">
        <v>2182</v>
      </c>
      <c r="AZ15" s="2355">
        <v>99</v>
      </c>
      <c r="BA15" s="2355">
        <v>877</v>
      </c>
      <c r="BB15" s="2355" t="s">
        <v>21</v>
      </c>
      <c r="BC15" s="2355">
        <v>542</v>
      </c>
      <c r="BD15" s="2355">
        <v>65006</v>
      </c>
      <c r="BE15" s="2355">
        <v>1248</v>
      </c>
      <c r="BF15" s="2355">
        <v>75478</v>
      </c>
      <c r="BG15" s="2355">
        <v>71283</v>
      </c>
      <c r="BH15" s="2355">
        <v>394</v>
      </c>
      <c r="BI15" s="2355" t="s">
        <v>21</v>
      </c>
      <c r="BJ15" s="2355" t="s">
        <v>21</v>
      </c>
      <c r="BK15" s="67">
        <v>40909</v>
      </c>
      <c r="BL15" s="624">
        <v>40909</v>
      </c>
      <c r="BM15" s="73"/>
      <c r="BN15" s="64">
        <v>40909</v>
      </c>
      <c r="BO15" s="127"/>
      <c r="BP15" s="2355">
        <v>9994</v>
      </c>
      <c r="BQ15" s="2355">
        <v>20</v>
      </c>
      <c r="BR15" s="2355">
        <v>53</v>
      </c>
      <c r="BS15" s="2355">
        <v>99</v>
      </c>
      <c r="BT15" s="2355">
        <v>8516</v>
      </c>
      <c r="BU15" s="2355">
        <v>3132</v>
      </c>
      <c r="BV15" s="2355">
        <v>5384</v>
      </c>
      <c r="BW15" s="2355">
        <v>292</v>
      </c>
      <c r="BX15" s="2355" t="s">
        <v>21</v>
      </c>
      <c r="BY15" s="2355">
        <v>436</v>
      </c>
      <c r="BZ15" s="2355">
        <v>138197</v>
      </c>
      <c r="CA15" s="2355">
        <v>147188</v>
      </c>
      <c r="CB15" s="2355">
        <v>173580</v>
      </c>
      <c r="CC15" s="2355">
        <v>7187</v>
      </c>
      <c r="CD15" s="2355">
        <v>795</v>
      </c>
      <c r="CE15" s="2355">
        <v>890</v>
      </c>
      <c r="CF15" s="2355" t="s">
        <v>21</v>
      </c>
      <c r="CG15" s="67">
        <v>40909</v>
      </c>
      <c r="CH15" s="624">
        <v>40909</v>
      </c>
      <c r="CI15" s="73"/>
      <c r="CJ15" s="64">
        <v>40909</v>
      </c>
      <c r="CK15" s="127"/>
      <c r="CL15" s="2355">
        <v>159758</v>
      </c>
      <c r="CM15" s="2355">
        <v>2159</v>
      </c>
      <c r="CN15" s="2355" t="s">
        <v>21</v>
      </c>
      <c r="CO15" s="2355" t="s">
        <v>21</v>
      </c>
      <c r="CP15" s="2355">
        <v>80667</v>
      </c>
      <c r="CQ15" s="2355">
        <v>50282</v>
      </c>
      <c r="CR15" s="2355">
        <v>69698</v>
      </c>
      <c r="CS15" s="2355">
        <v>26665</v>
      </c>
      <c r="CT15" s="2355">
        <v>41</v>
      </c>
      <c r="CU15" s="2355">
        <v>6048</v>
      </c>
      <c r="CV15" s="2355">
        <v>224</v>
      </c>
      <c r="CW15" s="2355">
        <v>18681</v>
      </c>
      <c r="CX15" s="2355">
        <v>2280</v>
      </c>
      <c r="CY15" s="2355">
        <v>16401</v>
      </c>
      <c r="CZ15" s="2355">
        <v>468</v>
      </c>
      <c r="DA15" s="2355" t="s">
        <v>21</v>
      </c>
      <c r="DB15" s="67">
        <v>40909</v>
      </c>
      <c r="DC15" s="624">
        <v>40909</v>
      </c>
      <c r="DD15" s="73"/>
      <c r="DE15" s="64">
        <v>40909</v>
      </c>
      <c r="DF15" s="127"/>
      <c r="DG15" s="2355">
        <v>2024</v>
      </c>
      <c r="DH15" s="2355">
        <v>2024</v>
      </c>
      <c r="DI15" s="2355" t="s">
        <v>21</v>
      </c>
      <c r="DJ15" s="2355">
        <v>6</v>
      </c>
      <c r="DK15" s="2355" t="s">
        <v>21</v>
      </c>
      <c r="DL15" s="2355">
        <v>729</v>
      </c>
      <c r="DM15" s="2355">
        <v>2757</v>
      </c>
      <c r="DN15" s="2355">
        <v>174</v>
      </c>
      <c r="DO15" s="2355">
        <v>750</v>
      </c>
      <c r="DP15" s="2355">
        <v>1468</v>
      </c>
      <c r="DQ15" s="2355" t="s">
        <v>21</v>
      </c>
      <c r="DR15" s="2355" t="s">
        <v>21</v>
      </c>
      <c r="DS15" s="2355" t="s">
        <v>21</v>
      </c>
      <c r="DT15" s="2355" t="s">
        <v>21</v>
      </c>
      <c r="DU15" s="2355">
        <v>72795</v>
      </c>
      <c r="DV15" s="2355">
        <v>130304</v>
      </c>
      <c r="DW15" s="67">
        <v>40909</v>
      </c>
      <c r="DX15" s="624">
        <v>40909</v>
      </c>
      <c r="DY15" s="73"/>
      <c r="DZ15" s="64">
        <v>40909</v>
      </c>
      <c r="EA15" s="127"/>
      <c r="EB15" s="2355">
        <v>1076132</v>
      </c>
      <c r="EC15" s="2355">
        <v>290913</v>
      </c>
      <c r="ED15" s="2355">
        <v>61</v>
      </c>
      <c r="EE15" s="2355">
        <v>28070</v>
      </c>
      <c r="EF15" s="2355">
        <v>3279</v>
      </c>
      <c r="EG15" s="2355">
        <v>161477</v>
      </c>
      <c r="EH15" s="2355">
        <v>74758</v>
      </c>
      <c r="EI15" s="2355">
        <v>86719</v>
      </c>
      <c r="EJ15" s="2355">
        <v>54189</v>
      </c>
      <c r="EK15" s="2355">
        <v>9345</v>
      </c>
      <c r="EL15" s="2355">
        <v>4145</v>
      </c>
      <c r="EM15" s="2355" t="s">
        <v>21</v>
      </c>
      <c r="EN15" s="2355">
        <v>16834</v>
      </c>
      <c r="EO15" s="2355">
        <v>321403</v>
      </c>
      <c r="EP15" s="2355">
        <v>70113</v>
      </c>
      <c r="EQ15" s="2355">
        <v>228392</v>
      </c>
      <c r="ER15" s="67">
        <v>40909</v>
      </c>
      <c r="ES15" s="624">
        <v>40909</v>
      </c>
      <c r="ET15" s="73"/>
      <c r="EU15" s="64">
        <v>40909</v>
      </c>
      <c r="EV15" s="127"/>
      <c r="EW15" s="2355">
        <v>3257682</v>
      </c>
      <c r="EX15" s="2355">
        <v>141432</v>
      </c>
      <c r="EY15" s="2355">
        <v>267235</v>
      </c>
      <c r="EZ15" s="2355">
        <v>77336</v>
      </c>
      <c r="FA15" s="2355">
        <v>385</v>
      </c>
      <c r="FB15" s="2355">
        <v>43</v>
      </c>
      <c r="FC15" s="2355">
        <v>59100</v>
      </c>
      <c r="FD15" s="2355">
        <v>5424</v>
      </c>
      <c r="FE15" s="2355">
        <v>53676</v>
      </c>
      <c r="FF15" s="2355">
        <v>5483</v>
      </c>
      <c r="FG15" s="2355">
        <v>3712</v>
      </c>
      <c r="FH15" s="2355">
        <v>3268</v>
      </c>
      <c r="FI15" s="2355" t="s">
        <v>21</v>
      </c>
      <c r="FJ15" s="2355" t="s">
        <v>21</v>
      </c>
      <c r="FK15" s="2355">
        <v>51472</v>
      </c>
      <c r="FL15" s="2355">
        <v>68683</v>
      </c>
      <c r="FM15" s="67">
        <v>40909</v>
      </c>
      <c r="FN15" s="624">
        <v>40909</v>
      </c>
      <c r="FO15" s="73"/>
      <c r="FP15" s="64">
        <v>40909</v>
      </c>
      <c r="FQ15" s="127"/>
      <c r="FR15" s="2355" t="s">
        <v>21</v>
      </c>
      <c r="FS15" s="2355" t="s">
        <v>21</v>
      </c>
      <c r="FT15" s="2355" t="s">
        <v>21</v>
      </c>
      <c r="FU15" s="2355">
        <v>534437</v>
      </c>
      <c r="FV15" s="2355">
        <v>31274</v>
      </c>
      <c r="FW15" s="2355">
        <v>89554</v>
      </c>
      <c r="FX15" s="2355">
        <v>10514</v>
      </c>
      <c r="FY15" s="2355">
        <v>131</v>
      </c>
      <c r="FZ15" s="2355">
        <v>9</v>
      </c>
      <c r="GA15" s="2355">
        <v>8762</v>
      </c>
      <c r="GB15" s="2355">
        <v>6580</v>
      </c>
      <c r="GC15" s="2355">
        <v>2182</v>
      </c>
      <c r="GD15" s="2355">
        <v>99</v>
      </c>
      <c r="GE15" s="2355">
        <v>877</v>
      </c>
      <c r="GF15" s="2355">
        <v>542</v>
      </c>
      <c r="GG15" s="2355">
        <v>66486</v>
      </c>
      <c r="GH15" s="67">
        <v>40909</v>
      </c>
      <c r="GI15" s="624">
        <v>40909</v>
      </c>
      <c r="GJ15" s="73"/>
      <c r="GK15" s="64">
        <v>40909</v>
      </c>
      <c r="GL15" s="127"/>
      <c r="GM15" s="2355">
        <v>41</v>
      </c>
      <c r="GN15" s="2355" t="s">
        <v>21</v>
      </c>
      <c r="GO15" s="2355">
        <v>375</v>
      </c>
      <c r="GP15" s="2355" t="s">
        <v>21</v>
      </c>
      <c r="GQ15" s="2355" t="s">
        <v>21</v>
      </c>
      <c r="GR15" s="2355" t="s">
        <v>21</v>
      </c>
      <c r="GS15" s="2355">
        <v>41069</v>
      </c>
      <c r="GT15" s="2355">
        <v>1582</v>
      </c>
      <c r="GU15" s="2355">
        <v>274681</v>
      </c>
      <c r="GV15" s="2355">
        <v>13496</v>
      </c>
      <c r="GW15" s="2355">
        <v>20</v>
      </c>
      <c r="GX15" s="2355">
        <v>53</v>
      </c>
      <c r="GY15" s="2355">
        <v>99</v>
      </c>
      <c r="GZ15" s="2355">
        <v>11982</v>
      </c>
      <c r="HA15" s="2355">
        <v>6598</v>
      </c>
      <c r="HB15" s="2355">
        <v>5384</v>
      </c>
      <c r="HC15" s="67">
        <v>40909</v>
      </c>
      <c r="HD15" s="624">
        <v>40909</v>
      </c>
      <c r="HE15" s="73"/>
      <c r="HF15" s="64">
        <v>40909</v>
      </c>
      <c r="HG15" s="127"/>
      <c r="HH15" s="2355">
        <v>5828</v>
      </c>
      <c r="HI15" s="2355">
        <v>2866</v>
      </c>
      <c r="HJ15" s="2355">
        <v>2962</v>
      </c>
      <c r="HK15" s="2355">
        <v>260</v>
      </c>
      <c r="HL15" s="2355" t="s">
        <v>21</v>
      </c>
      <c r="HM15" s="2355">
        <v>436</v>
      </c>
      <c r="HN15" s="2355">
        <v>117969</v>
      </c>
      <c r="HO15" s="2355">
        <v>127719</v>
      </c>
      <c r="HP15" s="2355">
        <v>199429</v>
      </c>
      <c r="HQ15" s="2355">
        <v>2389</v>
      </c>
      <c r="HR15" s="2355" t="s">
        <v>21</v>
      </c>
      <c r="HS15" s="2355">
        <v>59531</v>
      </c>
      <c r="HT15" s="2355">
        <v>69898</v>
      </c>
      <c r="HU15" s="2355">
        <v>26665</v>
      </c>
      <c r="HV15" s="2355">
        <v>41</v>
      </c>
      <c r="HW15" s="2355">
        <v>6048</v>
      </c>
      <c r="HX15" s="67">
        <v>40909</v>
      </c>
      <c r="HY15" s="624">
        <v>40909</v>
      </c>
      <c r="HZ15" s="73"/>
      <c r="IA15" s="64">
        <v>40909</v>
      </c>
      <c r="IB15" s="127"/>
      <c r="IC15" s="2355" t="s">
        <v>21</v>
      </c>
      <c r="ID15" s="2355">
        <v>154969</v>
      </c>
      <c r="IE15" s="2355">
        <v>19367</v>
      </c>
      <c r="IF15" s="2355">
        <v>4807</v>
      </c>
      <c r="IG15" s="2355">
        <v>881</v>
      </c>
      <c r="IH15" s="2355">
        <v>63</v>
      </c>
      <c r="II15" s="2355">
        <v>3106</v>
      </c>
      <c r="IJ15" s="2355">
        <v>3009</v>
      </c>
      <c r="IK15" s="2355">
        <v>98</v>
      </c>
      <c r="IL15" s="2355" t="s">
        <v>21</v>
      </c>
      <c r="IM15" s="2355">
        <v>6</v>
      </c>
      <c r="IN15" s="2355">
        <v>729</v>
      </c>
      <c r="IO15" s="2355">
        <v>3133</v>
      </c>
      <c r="IP15" s="2355">
        <v>174</v>
      </c>
      <c r="IQ15" s="2355">
        <v>750</v>
      </c>
      <c r="IR15" s="2355">
        <v>3873</v>
      </c>
      <c r="IS15" s="67">
        <v>40909</v>
      </c>
      <c r="IT15" s="624">
        <v>40909</v>
      </c>
    </row>
    <row r="16" spans="1:255" s="35" customFormat="1" ht="14.5" customHeight="1">
      <c r="A16" s="73"/>
      <c r="B16" s="64">
        <v>41275</v>
      </c>
      <c r="C16" s="127"/>
      <c r="D16" s="2355">
        <v>1129754</v>
      </c>
      <c r="E16" s="2355">
        <v>265653</v>
      </c>
      <c r="F16" s="2355">
        <v>156</v>
      </c>
      <c r="G16" s="2355">
        <v>20262</v>
      </c>
      <c r="H16" s="2355">
        <v>3322</v>
      </c>
      <c r="I16" s="2355">
        <v>140596</v>
      </c>
      <c r="J16" s="2355">
        <v>61004</v>
      </c>
      <c r="K16" s="2355">
        <v>79592</v>
      </c>
      <c r="L16" s="2355">
        <v>54528</v>
      </c>
      <c r="M16" s="2355">
        <v>9349</v>
      </c>
      <c r="N16" s="2355">
        <v>3736</v>
      </c>
      <c r="O16" s="2355" t="s">
        <v>21</v>
      </c>
      <c r="P16" s="2355">
        <v>20274</v>
      </c>
      <c r="Q16" s="2355">
        <v>336225</v>
      </c>
      <c r="R16" s="2355">
        <v>63235</v>
      </c>
      <c r="S16" s="2355">
        <v>245529</v>
      </c>
      <c r="T16" s="67">
        <v>41275</v>
      </c>
      <c r="U16" s="624">
        <v>41275</v>
      </c>
      <c r="V16" s="73"/>
      <c r="W16" s="64">
        <v>41275</v>
      </c>
      <c r="X16" s="127"/>
      <c r="Y16" s="2355">
        <v>3162118</v>
      </c>
      <c r="Z16" s="2355">
        <v>1113026</v>
      </c>
      <c r="AA16" s="2355">
        <v>334503</v>
      </c>
      <c r="AB16" s="2355">
        <v>71459</v>
      </c>
      <c r="AC16" s="2355">
        <v>385</v>
      </c>
      <c r="AD16" s="2355">
        <v>51</v>
      </c>
      <c r="AE16" s="2355">
        <v>54539</v>
      </c>
      <c r="AF16" s="2355">
        <v>6901</v>
      </c>
      <c r="AG16" s="2355">
        <v>47638</v>
      </c>
      <c r="AH16" s="2355">
        <v>5245</v>
      </c>
      <c r="AI16" s="2355">
        <v>3749</v>
      </c>
      <c r="AJ16" s="2355">
        <v>2453</v>
      </c>
      <c r="AK16" s="2355" t="s">
        <v>21</v>
      </c>
      <c r="AL16" s="2355" t="s">
        <v>21</v>
      </c>
      <c r="AM16" s="2355">
        <v>46452</v>
      </c>
      <c r="AN16" s="2355">
        <v>61571</v>
      </c>
      <c r="AO16" s="67">
        <v>41275</v>
      </c>
      <c r="AP16" s="624">
        <v>41275</v>
      </c>
      <c r="AQ16" s="73"/>
      <c r="AR16" s="64">
        <v>41275</v>
      </c>
      <c r="AS16" s="127"/>
      <c r="AT16" s="2355">
        <v>10353</v>
      </c>
      <c r="AU16" s="2355">
        <v>47</v>
      </c>
      <c r="AV16" s="2355">
        <v>13</v>
      </c>
      <c r="AW16" s="2355">
        <v>7413</v>
      </c>
      <c r="AX16" s="2355">
        <v>5170</v>
      </c>
      <c r="AY16" s="2355">
        <v>2243</v>
      </c>
      <c r="AZ16" s="2355">
        <v>54</v>
      </c>
      <c r="BA16" s="2355">
        <v>1283</v>
      </c>
      <c r="BB16" s="2355" t="s">
        <v>21</v>
      </c>
      <c r="BC16" s="2355">
        <v>1523</v>
      </c>
      <c r="BD16" s="2355">
        <v>67681</v>
      </c>
      <c r="BE16" s="2355">
        <v>1451</v>
      </c>
      <c r="BF16" s="2355">
        <v>78124</v>
      </c>
      <c r="BG16" s="2355">
        <v>75915</v>
      </c>
      <c r="BH16" s="2355">
        <v>481</v>
      </c>
      <c r="BI16" s="2355" t="s">
        <v>21</v>
      </c>
      <c r="BJ16" s="2355" t="s">
        <v>21</v>
      </c>
      <c r="BK16" s="67">
        <v>41275</v>
      </c>
      <c r="BL16" s="624">
        <v>41275</v>
      </c>
      <c r="BM16" s="73"/>
      <c r="BN16" s="64">
        <v>41275</v>
      </c>
      <c r="BO16" s="127"/>
      <c r="BP16" s="2355">
        <v>11868</v>
      </c>
      <c r="BQ16" s="2355">
        <v>23</v>
      </c>
      <c r="BR16" s="2355">
        <v>48</v>
      </c>
      <c r="BS16" s="2355">
        <v>104</v>
      </c>
      <c r="BT16" s="2355">
        <v>9659</v>
      </c>
      <c r="BU16" s="2355">
        <v>3363</v>
      </c>
      <c r="BV16" s="2355">
        <v>6296</v>
      </c>
      <c r="BW16" s="2355">
        <v>320</v>
      </c>
      <c r="BX16" s="2355" t="s">
        <v>21</v>
      </c>
      <c r="BY16" s="2355">
        <v>1026</v>
      </c>
      <c r="BZ16" s="2355">
        <v>151466</v>
      </c>
      <c r="CA16" s="2355">
        <v>162907</v>
      </c>
      <c r="CB16" s="2355">
        <v>182039</v>
      </c>
      <c r="CC16" s="2355">
        <v>7752</v>
      </c>
      <c r="CD16" s="2355">
        <v>614</v>
      </c>
      <c r="CE16" s="2355">
        <v>688</v>
      </c>
      <c r="CF16" s="2355" t="s">
        <v>21</v>
      </c>
      <c r="CG16" s="67">
        <v>41275</v>
      </c>
      <c r="CH16" s="624">
        <v>41275</v>
      </c>
      <c r="CI16" s="73"/>
      <c r="CJ16" s="64">
        <v>41275</v>
      </c>
      <c r="CK16" s="127"/>
      <c r="CL16" s="2355">
        <v>167412</v>
      </c>
      <c r="CM16" s="2355">
        <v>2422</v>
      </c>
      <c r="CN16" s="2355" t="s">
        <v>21</v>
      </c>
      <c r="CO16" s="2355" t="s">
        <v>21</v>
      </c>
      <c r="CP16" s="2355">
        <v>84256</v>
      </c>
      <c r="CQ16" s="2355">
        <v>52651</v>
      </c>
      <c r="CR16" s="2355">
        <v>73378</v>
      </c>
      <c r="CS16" s="2355">
        <v>22855</v>
      </c>
      <c r="CT16" s="2355">
        <v>46</v>
      </c>
      <c r="CU16" s="2355">
        <v>2940</v>
      </c>
      <c r="CV16" s="2355">
        <v>212</v>
      </c>
      <c r="CW16" s="2355">
        <v>17906</v>
      </c>
      <c r="CX16" s="2355">
        <v>2129</v>
      </c>
      <c r="CY16" s="2355">
        <v>15777</v>
      </c>
      <c r="CZ16" s="2355">
        <v>447</v>
      </c>
      <c r="DA16" s="2355" t="s">
        <v>21</v>
      </c>
      <c r="DB16" s="67">
        <v>41275</v>
      </c>
      <c r="DC16" s="624">
        <v>41275</v>
      </c>
      <c r="DD16" s="73"/>
      <c r="DE16" s="64">
        <v>41275</v>
      </c>
      <c r="DF16" s="127"/>
      <c r="DG16" s="2355">
        <v>2066</v>
      </c>
      <c r="DH16" s="2355">
        <v>2066</v>
      </c>
      <c r="DI16" s="2355" t="s">
        <v>21</v>
      </c>
      <c r="DJ16" s="2355">
        <v>17</v>
      </c>
      <c r="DK16" s="2355" t="s">
        <v>21</v>
      </c>
      <c r="DL16" s="2355">
        <v>2147</v>
      </c>
      <c r="DM16" s="2355">
        <v>2528</v>
      </c>
      <c r="DN16" s="2355">
        <v>183</v>
      </c>
      <c r="DO16" s="2355">
        <v>581</v>
      </c>
      <c r="DP16" s="2355">
        <v>1393</v>
      </c>
      <c r="DQ16" s="2355" t="s">
        <v>21</v>
      </c>
      <c r="DR16" s="2355" t="s">
        <v>21</v>
      </c>
      <c r="DS16" s="2355" t="s">
        <v>21</v>
      </c>
      <c r="DT16" s="2355" t="s">
        <v>21</v>
      </c>
      <c r="DU16" s="2355">
        <v>68872</v>
      </c>
      <c r="DV16" s="2355">
        <v>118814</v>
      </c>
      <c r="DW16" s="67">
        <v>41275</v>
      </c>
      <c r="DX16" s="624">
        <v>41275</v>
      </c>
      <c r="DY16" s="73"/>
      <c r="DZ16" s="64">
        <v>41275</v>
      </c>
      <c r="EA16" s="127"/>
      <c r="EB16" s="2355">
        <v>1042823</v>
      </c>
      <c r="EC16" s="2355">
        <v>277043</v>
      </c>
      <c r="ED16" s="2355">
        <v>156</v>
      </c>
      <c r="EE16" s="2355">
        <v>21121</v>
      </c>
      <c r="EF16" s="2355">
        <v>3322</v>
      </c>
      <c r="EG16" s="2355">
        <v>150841</v>
      </c>
      <c r="EH16" s="2355">
        <v>68146</v>
      </c>
      <c r="EI16" s="2355">
        <v>82695</v>
      </c>
      <c r="EJ16" s="2355">
        <v>54528</v>
      </c>
      <c r="EK16" s="2355">
        <v>9349</v>
      </c>
      <c r="EL16" s="2355">
        <v>3736</v>
      </c>
      <c r="EM16" s="2355" t="s">
        <v>21</v>
      </c>
      <c r="EN16" s="2355">
        <v>20274</v>
      </c>
      <c r="EO16" s="2355">
        <v>346271</v>
      </c>
      <c r="EP16" s="2355">
        <v>63235</v>
      </c>
      <c r="EQ16" s="2355">
        <v>245529</v>
      </c>
      <c r="ER16" s="67">
        <v>41275</v>
      </c>
      <c r="ES16" s="624">
        <v>41275</v>
      </c>
      <c r="ET16" s="73"/>
      <c r="EU16" s="64">
        <v>41275</v>
      </c>
      <c r="EV16" s="127"/>
      <c r="EW16" s="2355">
        <v>2866317</v>
      </c>
      <c r="EX16" s="2355">
        <v>143454</v>
      </c>
      <c r="EY16" s="2355">
        <v>255324</v>
      </c>
      <c r="EZ16" s="2355">
        <v>75274</v>
      </c>
      <c r="FA16" s="2355">
        <v>1088</v>
      </c>
      <c r="FB16" s="2355">
        <v>51</v>
      </c>
      <c r="FC16" s="2355">
        <v>57472</v>
      </c>
      <c r="FD16" s="2355">
        <v>7281</v>
      </c>
      <c r="FE16" s="2355">
        <v>50191</v>
      </c>
      <c r="FF16" s="2355">
        <v>5245</v>
      </c>
      <c r="FG16" s="2355">
        <v>3749</v>
      </c>
      <c r="FH16" s="2355">
        <v>2453</v>
      </c>
      <c r="FI16" s="2355" t="s">
        <v>21</v>
      </c>
      <c r="FJ16" s="2355" t="s">
        <v>21</v>
      </c>
      <c r="FK16" s="2355">
        <v>46452</v>
      </c>
      <c r="FL16" s="2355">
        <v>61571</v>
      </c>
      <c r="FM16" s="67">
        <v>41275</v>
      </c>
      <c r="FN16" s="624">
        <v>41275</v>
      </c>
      <c r="FO16" s="73"/>
      <c r="FP16" s="64">
        <v>41275</v>
      </c>
      <c r="FQ16" s="127"/>
      <c r="FR16" s="2355" t="s">
        <v>21</v>
      </c>
      <c r="FS16" s="2355" t="s">
        <v>21</v>
      </c>
      <c r="FT16" s="2355" t="s">
        <v>21</v>
      </c>
      <c r="FU16" s="2355">
        <v>505376</v>
      </c>
      <c r="FV16" s="2355">
        <v>26936</v>
      </c>
      <c r="FW16" s="2355">
        <v>93156</v>
      </c>
      <c r="FX16" s="2355">
        <v>11041</v>
      </c>
      <c r="FY16" s="2355">
        <v>47</v>
      </c>
      <c r="FZ16" s="2355">
        <v>13</v>
      </c>
      <c r="GA16" s="2355">
        <v>8093</v>
      </c>
      <c r="GB16" s="2355">
        <v>5850</v>
      </c>
      <c r="GC16" s="2355">
        <v>2243</v>
      </c>
      <c r="GD16" s="2355">
        <v>54</v>
      </c>
      <c r="GE16" s="2355">
        <v>1283</v>
      </c>
      <c r="GF16" s="2355">
        <v>1523</v>
      </c>
      <c r="GG16" s="2355">
        <v>69349</v>
      </c>
      <c r="GH16" s="67">
        <v>41275</v>
      </c>
      <c r="GI16" s="624">
        <v>41275</v>
      </c>
      <c r="GJ16" s="73"/>
      <c r="GK16" s="64">
        <v>41275</v>
      </c>
      <c r="GL16" s="127"/>
      <c r="GM16" s="2355" t="s">
        <v>21</v>
      </c>
      <c r="GN16" s="2355" t="s">
        <v>21</v>
      </c>
      <c r="GO16" s="2355">
        <v>1113</v>
      </c>
      <c r="GP16" s="2355" t="s">
        <v>21</v>
      </c>
      <c r="GQ16" s="2355" t="s">
        <v>21</v>
      </c>
      <c r="GR16" s="2355" t="s">
        <v>21</v>
      </c>
      <c r="GS16" s="2355">
        <v>39953</v>
      </c>
      <c r="GT16" s="2355">
        <v>2352</v>
      </c>
      <c r="GU16" s="2355">
        <v>259795</v>
      </c>
      <c r="GV16" s="2355">
        <v>13912</v>
      </c>
      <c r="GW16" s="2355">
        <v>23</v>
      </c>
      <c r="GX16" s="2355">
        <v>48</v>
      </c>
      <c r="GY16" s="2355">
        <v>104</v>
      </c>
      <c r="GZ16" s="2355">
        <v>11683</v>
      </c>
      <c r="HA16" s="2355">
        <v>5387</v>
      </c>
      <c r="HB16" s="2355">
        <v>6296</v>
      </c>
      <c r="HC16" s="67">
        <v>41275</v>
      </c>
      <c r="HD16" s="624">
        <v>41275</v>
      </c>
      <c r="HE16" s="73"/>
      <c r="HF16" s="64">
        <v>41275</v>
      </c>
      <c r="HG16" s="127"/>
      <c r="HH16" s="2355">
        <v>6004</v>
      </c>
      <c r="HI16" s="2355">
        <v>2785</v>
      </c>
      <c r="HJ16" s="2355">
        <v>3219</v>
      </c>
      <c r="HK16" s="2355">
        <v>296</v>
      </c>
      <c r="HL16" s="2355" t="s">
        <v>21</v>
      </c>
      <c r="HM16" s="2355">
        <v>1026</v>
      </c>
      <c r="HN16" s="2355">
        <v>128179</v>
      </c>
      <c r="HO16" s="2355">
        <v>139285</v>
      </c>
      <c r="HP16" s="2355">
        <v>211317</v>
      </c>
      <c r="HQ16" s="2355">
        <v>2655</v>
      </c>
      <c r="HR16" s="2355" t="s">
        <v>21</v>
      </c>
      <c r="HS16" s="2355">
        <v>60752</v>
      </c>
      <c r="HT16" s="2355">
        <v>73577</v>
      </c>
      <c r="HU16" s="2355">
        <v>22855</v>
      </c>
      <c r="HV16" s="2355">
        <v>46</v>
      </c>
      <c r="HW16" s="2355">
        <v>2940</v>
      </c>
      <c r="HX16" s="67">
        <v>41275</v>
      </c>
      <c r="HY16" s="624">
        <v>41275</v>
      </c>
      <c r="HZ16" s="73"/>
      <c r="IA16" s="64">
        <v>41275</v>
      </c>
      <c r="IB16" s="127"/>
      <c r="IC16" s="2355" t="s">
        <v>21</v>
      </c>
      <c r="ID16" s="2355">
        <v>147994</v>
      </c>
      <c r="IE16" s="2355">
        <v>19780</v>
      </c>
      <c r="IF16" s="2355">
        <v>5440</v>
      </c>
      <c r="IG16" s="2355">
        <v>246</v>
      </c>
      <c r="IH16" s="2355">
        <v>7</v>
      </c>
      <c r="II16" s="2355">
        <v>2914</v>
      </c>
      <c r="IJ16" s="2355">
        <v>2861</v>
      </c>
      <c r="IK16" s="2355">
        <v>53</v>
      </c>
      <c r="IL16" s="2355" t="s">
        <v>21</v>
      </c>
      <c r="IM16" s="2355">
        <v>17</v>
      </c>
      <c r="IN16" s="2355">
        <v>2147</v>
      </c>
      <c r="IO16" s="2355">
        <v>2941</v>
      </c>
      <c r="IP16" s="2355">
        <v>183</v>
      </c>
      <c r="IQ16" s="2355">
        <v>581</v>
      </c>
      <c r="IR16" s="2355">
        <v>4336</v>
      </c>
      <c r="IS16" s="67">
        <v>41275</v>
      </c>
      <c r="IT16" s="624">
        <v>41275</v>
      </c>
    </row>
    <row r="17" spans="1:254" s="35" customFormat="1" ht="14.5" customHeight="1">
      <c r="A17" s="73"/>
      <c r="B17" s="64">
        <v>41640</v>
      </c>
      <c r="C17" s="127"/>
      <c r="D17" s="2355">
        <v>1136550</v>
      </c>
      <c r="E17" s="2355">
        <v>267964</v>
      </c>
      <c r="F17" s="2355">
        <v>80</v>
      </c>
      <c r="G17" s="2355">
        <v>17358</v>
      </c>
      <c r="H17" s="2355">
        <v>3226</v>
      </c>
      <c r="I17" s="2355">
        <v>143128</v>
      </c>
      <c r="J17" s="2355">
        <v>61850</v>
      </c>
      <c r="K17" s="2355">
        <v>81278</v>
      </c>
      <c r="L17" s="2355">
        <v>56139</v>
      </c>
      <c r="M17" s="2355">
        <v>9814</v>
      </c>
      <c r="N17" s="2355">
        <v>3473</v>
      </c>
      <c r="O17" s="2355" t="s">
        <v>21</v>
      </c>
      <c r="P17" s="2355">
        <v>20654</v>
      </c>
      <c r="Q17" s="2355">
        <v>320487</v>
      </c>
      <c r="R17" s="2355">
        <v>65527</v>
      </c>
      <c r="S17" s="2355">
        <v>220637</v>
      </c>
      <c r="T17" s="67">
        <v>41640</v>
      </c>
      <c r="U17" s="624">
        <v>41640</v>
      </c>
      <c r="V17" s="73"/>
      <c r="W17" s="64">
        <v>41640</v>
      </c>
      <c r="X17" s="127"/>
      <c r="Y17" s="2355">
        <v>3809913</v>
      </c>
      <c r="Z17" s="2355">
        <v>1115900</v>
      </c>
      <c r="AA17" s="2355">
        <v>344616</v>
      </c>
      <c r="AB17" s="2355">
        <v>74257</v>
      </c>
      <c r="AC17" s="2355">
        <v>447</v>
      </c>
      <c r="AD17" s="2355">
        <v>44</v>
      </c>
      <c r="AE17" s="2355">
        <v>56448</v>
      </c>
      <c r="AF17" s="2355">
        <v>6626</v>
      </c>
      <c r="AG17" s="2355">
        <v>49822</v>
      </c>
      <c r="AH17" s="2355">
        <v>5620</v>
      </c>
      <c r="AI17" s="2355">
        <v>4108</v>
      </c>
      <c r="AJ17" s="2355">
        <v>2171</v>
      </c>
      <c r="AK17" s="2355" t="s">
        <v>21</v>
      </c>
      <c r="AL17" s="2355" t="s">
        <v>21</v>
      </c>
      <c r="AM17" s="2355">
        <v>47609</v>
      </c>
      <c r="AN17" s="2355">
        <v>63810</v>
      </c>
      <c r="AO17" s="67">
        <v>41640</v>
      </c>
      <c r="AP17" s="624">
        <v>41640</v>
      </c>
      <c r="AQ17" s="73"/>
      <c r="AR17" s="64">
        <v>41640</v>
      </c>
      <c r="AS17" s="127"/>
      <c r="AT17" s="2355">
        <v>10104</v>
      </c>
      <c r="AU17" s="2355">
        <v>13</v>
      </c>
      <c r="AV17" s="2355" t="s">
        <v>21</v>
      </c>
      <c r="AW17" s="2355">
        <v>7301</v>
      </c>
      <c r="AX17" s="2355">
        <v>5330</v>
      </c>
      <c r="AY17" s="2355">
        <v>1971</v>
      </c>
      <c r="AZ17" s="2355">
        <v>51</v>
      </c>
      <c r="BA17" s="2355">
        <v>1302</v>
      </c>
      <c r="BB17" s="2355" t="s">
        <v>21</v>
      </c>
      <c r="BC17" s="2355">
        <v>1444</v>
      </c>
      <c r="BD17" s="2355">
        <v>59755</v>
      </c>
      <c r="BE17" s="2355">
        <v>1493</v>
      </c>
      <c r="BF17" s="2355">
        <v>69394</v>
      </c>
      <c r="BG17" s="2355">
        <v>61578</v>
      </c>
      <c r="BH17" s="2355">
        <v>439</v>
      </c>
      <c r="BI17" s="2355" t="s">
        <v>21</v>
      </c>
      <c r="BJ17" s="2355" t="s">
        <v>21</v>
      </c>
      <c r="BK17" s="67">
        <v>41640</v>
      </c>
      <c r="BL17" s="624">
        <v>41640</v>
      </c>
      <c r="BM17" s="73"/>
      <c r="BN17" s="64">
        <v>41640</v>
      </c>
      <c r="BO17" s="127"/>
      <c r="BP17" s="2355">
        <v>10752</v>
      </c>
      <c r="BQ17" s="2355">
        <v>14</v>
      </c>
      <c r="BR17" s="2355">
        <v>64</v>
      </c>
      <c r="BS17" s="2355">
        <v>97</v>
      </c>
      <c r="BT17" s="2355">
        <v>8691</v>
      </c>
      <c r="BU17" s="2355">
        <v>3507</v>
      </c>
      <c r="BV17" s="2355">
        <v>5184</v>
      </c>
      <c r="BW17" s="2355">
        <v>304</v>
      </c>
      <c r="BX17" s="2355" t="s">
        <v>21</v>
      </c>
      <c r="BY17" s="2355">
        <v>991</v>
      </c>
      <c r="BZ17" s="2355">
        <v>135637</v>
      </c>
      <c r="CA17" s="2355">
        <v>147959</v>
      </c>
      <c r="CB17" s="2355">
        <v>156826</v>
      </c>
      <c r="CC17" s="2355">
        <v>6132</v>
      </c>
      <c r="CD17" s="2355">
        <v>644</v>
      </c>
      <c r="CE17" s="2355">
        <v>720</v>
      </c>
      <c r="CF17" s="2355" t="s">
        <v>21</v>
      </c>
      <c r="CG17" s="67">
        <v>41640</v>
      </c>
      <c r="CH17" s="624">
        <v>41640</v>
      </c>
      <c r="CI17" s="73"/>
      <c r="CJ17" s="64">
        <v>41640</v>
      </c>
      <c r="CK17" s="127"/>
      <c r="CL17" s="2355">
        <v>147167</v>
      </c>
      <c r="CM17" s="2355">
        <v>2045</v>
      </c>
      <c r="CN17" s="2355" t="s">
        <v>21</v>
      </c>
      <c r="CO17" s="2355" t="s">
        <v>21</v>
      </c>
      <c r="CP17" s="2355">
        <v>79710</v>
      </c>
      <c r="CQ17" s="2355">
        <v>47112</v>
      </c>
      <c r="CR17" s="2355">
        <v>127524</v>
      </c>
      <c r="CS17" s="2355">
        <v>23314</v>
      </c>
      <c r="CT17" s="2355">
        <v>43</v>
      </c>
      <c r="CU17" s="2355">
        <v>2409</v>
      </c>
      <c r="CV17" s="2355">
        <v>195</v>
      </c>
      <c r="CW17" s="2355">
        <v>18743</v>
      </c>
      <c r="CX17" s="2355">
        <v>2161</v>
      </c>
      <c r="CY17" s="2355">
        <v>16582</v>
      </c>
      <c r="CZ17" s="2355">
        <v>506</v>
      </c>
      <c r="DA17" s="2355" t="s">
        <v>21</v>
      </c>
      <c r="DB17" s="67">
        <v>41640</v>
      </c>
      <c r="DC17" s="624">
        <v>41640</v>
      </c>
      <c r="DD17" s="73"/>
      <c r="DE17" s="64">
        <v>41640</v>
      </c>
      <c r="DF17" s="127"/>
      <c r="DG17" s="2355">
        <v>2070</v>
      </c>
      <c r="DH17" s="2355">
        <v>2070</v>
      </c>
      <c r="DI17" s="2355" t="s">
        <v>21</v>
      </c>
      <c r="DJ17" s="2355">
        <v>21</v>
      </c>
      <c r="DK17" s="2355" t="s">
        <v>21</v>
      </c>
      <c r="DL17" s="2355">
        <v>2130</v>
      </c>
      <c r="DM17" s="2355">
        <v>2604</v>
      </c>
      <c r="DN17" s="2355">
        <v>209</v>
      </c>
      <c r="DO17" s="2355">
        <v>409</v>
      </c>
      <c r="DP17" s="2355">
        <v>1527</v>
      </c>
      <c r="DQ17" s="2355" t="s">
        <v>21</v>
      </c>
      <c r="DR17" s="2355" t="s">
        <v>21</v>
      </c>
      <c r="DS17" s="2355" t="s">
        <v>21</v>
      </c>
      <c r="DT17" s="2355" t="s">
        <v>21</v>
      </c>
      <c r="DU17" s="2355">
        <v>75281</v>
      </c>
      <c r="DV17" s="2355">
        <v>137366</v>
      </c>
      <c r="DW17" s="67">
        <v>41640</v>
      </c>
      <c r="DX17" s="624">
        <v>41640</v>
      </c>
      <c r="DY17" s="73"/>
      <c r="DZ17" s="64">
        <v>41640</v>
      </c>
      <c r="EA17" s="127"/>
      <c r="EB17" s="2355">
        <v>1050771</v>
      </c>
      <c r="EC17" s="2355">
        <v>278512</v>
      </c>
      <c r="ED17" s="2355">
        <v>80</v>
      </c>
      <c r="EE17" s="2355">
        <v>18364</v>
      </c>
      <c r="EF17" s="2355">
        <v>3226</v>
      </c>
      <c r="EG17" s="2355">
        <v>152385</v>
      </c>
      <c r="EH17" s="2355">
        <v>67776</v>
      </c>
      <c r="EI17" s="2355">
        <v>84609</v>
      </c>
      <c r="EJ17" s="2355">
        <v>56139</v>
      </c>
      <c r="EK17" s="2355">
        <v>9814</v>
      </c>
      <c r="EL17" s="2355">
        <v>3473</v>
      </c>
      <c r="EM17" s="2355" t="s">
        <v>21</v>
      </c>
      <c r="EN17" s="2355">
        <v>20654</v>
      </c>
      <c r="EO17" s="2355">
        <v>330765</v>
      </c>
      <c r="EP17" s="2355">
        <v>65527</v>
      </c>
      <c r="EQ17" s="2355">
        <v>220637</v>
      </c>
      <c r="ER17" s="67">
        <v>41640</v>
      </c>
      <c r="ES17" s="624">
        <v>41640</v>
      </c>
      <c r="ET17" s="73"/>
      <c r="EU17" s="64">
        <v>41640</v>
      </c>
      <c r="EV17" s="127"/>
      <c r="EW17" s="2355">
        <v>3518741</v>
      </c>
      <c r="EX17" s="2355">
        <v>159547</v>
      </c>
      <c r="EY17" s="2355">
        <v>266496</v>
      </c>
      <c r="EZ17" s="2355">
        <v>78435</v>
      </c>
      <c r="FA17" s="2355">
        <v>1439</v>
      </c>
      <c r="FB17" s="2355">
        <v>44</v>
      </c>
      <c r="FC17" s="2355">
        <v>59449</v>
      </c>
      <c r="FD17" s="2355">
        <v>6792</v>
      </c>
      <c r="FE17" s="2355">
        <v>52657</v>
      </c>
      <c r="FF17" s="2355">
        <v>5620</v>
      </c>
      <c r="FG17" s="2355">
        <v>4108</v>
      </c>
      <c r="FH17" s="2355">
        <v>2171</v>
      </c>
      <c r="FI17" s="2355" t="s">
        <v>21</v>
      </c>
      <c r="FJ17" s="2355" t="s">
        <v>21</v>
      </c>
      <c r="FK17" s="2355">
        <v>47609</v>
      </c>
      <c r="FL17" s="2355">
        <v>63810</v>
      </c>
      <c r="FM17" s="67">
        <v>41640</v>
      </c>
      <c r="FN17" s="624">
        <v>41640</v>
      </c>
      <c r="FO17" s="73"/>
      <c r="FP17" s="64">
        <v>41640</v>
      </c>
      <c r="FQ17" s="127"/>
      <c r="FR17" s="2355" t="s">
        <v>21</v>
      </c>
      <c r="FS17" s="2355" t="s">
        <v>21</v>
      </c>
      <c r="FT17" s="2355" t="s">
        <v>21</v>
      </c>
      <c r="FU17" s="2355">
        <v>535591</v>
      </c>
      <c r="FV17" s="2355">
        <v>25953</v>
      </c>
      <c r="FW17" s="2355">
        <v>84377</v>
      </c>
      <c r="FX17" s="2355">
        <v>10694</v>
      </c>
      <c r="FY17" s="2355">
        <v>13</v>
      </c>
      <c r="FZ17" s="2355" t="s">
        <v>21</v>
      </c>
      <c r="GA17" s="2355">
        <v>7885</v>
      </c>
      <c r="GB17" s="2355">
        <v>5914</v>
      </c>
      <c r="GC17" s="2355">
        <v>1971</v>
      </c>
      <c r="GD17" s="2355">
        <v>51</v>
      </c>
      <c r="GE17" s="2355">
        <v>1302</v>
      </c>
      <c r="GF17" s="2355">
        <v>1444</v>
      </c>
      <c r="GG17" s="2355">
        <v>61377</v>
      </c>
      <c r="GH17" s="67">
        <v>41640</v>
      </c>
      <c r="GI17" s="624">
        <v>41640</v>
      </c>
      <c r="GJ17" s="73"/>
      <c r="GK17" s="64">
        <v>41640</v>
      </c>
      <c r="GL17" s="127"/>
      <c r="GM17" s="2355" t="s">
        <v>21</v>
      </c>
      <c r="GN17" s="2355" t="s">
        <v>21</v>
      </c>
      <c r="GO17" s="2355">
        <v>1072</v>
      </c>
      <c r="GP17" s="2355" t="s">
        <v>21</v>
      </c>
      <c r="GQ17" s="2355" t="s">
        <v>21</v>
      </c>
      <c r="GR17" s="2355" t="s">
        <v>21</v>
      </c>
      <c r="GS17" s="2355">
        <v>39679</v>
      </c>
      <c r="GT17" s="2355">
        <v>2140</v>
      </c>
      <c r="GU17" s="2355">
        <v>244677</v>
      </c>
      <c r="GV17" s="2355">
        <v>12465</v>
      </c>
      <c r="GW17" s="2355">
        <v>14</v>
      </c>
      <c r="GX17" s="2355">
        <v>64</v>
      </c>
      <c r="GY17" s="2355">
        <v>97</v>
      </c>
      <c r="GZ17" s="2355">
        <v>10386</v>
      </c>
      <c r="HA17" s="2355">
        <v>5202</v>
      </c>
      <c r="HB17" s="2355">
        <v>5184</v>
      </c>
      <c r="HC17" s="67">
        <v>41640</v>
      </c>
      <c r="HD17" s="624">
        <v>41640</v>
      </c>
      <c r="HE17" s="73"/>
      <c r="HF17" s="64">
        <v>41640</v>
      </c>
      <c r="HG17" s="127"/>
      <c r="HH17" s="2355">
        <v>5479</v>
      </c>
      <c r="HI17" s="2355">
        <v>2925</v>
      </c>
      <c r="HJ17" s="2355">
        <v>2554</v>
      </c>
      <c r="HK17" s="2355">
        <v>281</v>
      </c>
      <c r="HL17" s="2355" t="s">
        <v>21</v>
      </c>
      <c r="HM17" s="2355">
        <v>991</v>
      </c>
      <c r="HN17" s="2355">
        <v>114617</v>
      </c>
      <c r="HO17" s="2355">
        <v>124317</v>
      </c>
      <c r="HP17" s="2355">
        <v>192264</v>
      </c>
      <c r="HQ17" s="2355">
        <v>2292</v>
      </c>
      <c r="HR17" s="2355" t="s">
        <v>21</v>
      </c>
      <c r="HS17" s="2355">
        <v>57549</v>
      </c>
      <c r="HT17" s="2355">
        <v>127707</v>
      </c>
      <c r="HU17" s="2355">
        <v>23314</v>
      </c>
      <c r="HV17" s="2355">
        <v>43</v>
      </c>
      <c r="HW17" s="2355">
        <v>2409</v>
      </c>
      <c r="HX17" s="67">
        <v>41640</v>
      </c>
      <c r="HY17" s="624">
        <v>41640</v>
      </c>
      <c r="HZ17" s="73"/>
      <c r="IA17" s="64">
        <v>41640</v>
      </c>
      <c r="IB17" s="127"/>
      <c r="IC17" s="2355" t="s">
        <v>21</v>
      </c>
      <c r="ID17" s="2355">
        <v>150017</v>
      </c>
      <c r="IE17" s="2355">
        <v>21450</v>
      </c>
      <c r="IF17" s="2355">
        <v>5320</v>
      </c>
      <c r="IG17" s="2355">
        <v>94</v>
      </c>
      <c r="IH17" s="2355">
        <v>3</v>
      </c>
      <c r="II17" s="2355">
        <v>2954</v>
      </c>
      <c r="IJ17" s="2355">
        <v>2904</v>
      </c>
      <c r="IK17" s="2355">
        <v>50</v>
      </c>
      <c r="IL17" s="2355" t="s">
        <v>21</v>
      </c>
      <c r="IM17" s="2355">
        <v>21</v>
      </c>
      <c r="IN17" s="2355">
        <v>2130</v>
      </c>
      <c r="IO17" s="2355">
        <v>3019</v>
      </c>
      <c r="IP17" s="2355">
        <v>209</v>
      </c>
      <c r="IQ17" s="2355">
        <v>409</v>
      </c>
      <c r="IR17" s="2355">
        <v>4245</v>
      </c>
      <c r="IS17" s="67">
        <v>41640</v>
      </c>
      <c r="IT17" s="624">
        <v>41640</v>
      </c>
    </row>
    <row r="18" spans="1:254" s="35" customFormat="1" ht="14.5" customHeight="1">
      <c r="A18" s="73"/>
      <c r="B18" s="64">
        <v>42005</v>
      </c>
      <c r="C18" s="127"/>
      <c r="D18" s="2355">
        <v>1117257</v>
      </c>
      <c r="E18" s="2355">
        <v>250910</v>
      </c>
      <c r="F18" s="2355">
        <v>52</v>
      </c>
      <c r="G18" s="2355">
        <v>16861</v>
      </c>
      <c r="H18" s="2355">
        <v>3396</v>
      </c>
      <c r="I18" s="2355">
        <v>130232</v>
      </c>
      <c r="J18" s="2355">
        <v>55781</v>
      </c>
      <c r="K18" s="2355">
        <v>74451</v>
      </c>
      <c r="L18" s="2355">
        <v>44752</v>
      </c>
      <c r="M18" s="2355">
        <v>6469</v>
      </c>
      <c r="N18" s="2355">
        <v>2807</v>
      </c>
      <c r="O18" s="2355" t="s">
        <v>21</v>
      </c>
      <c r="P18" s="2355">
        <v>34165</v>
      </c>
      <c r="Q18" s="2355">
        <v>325635</v>
      </c>
      <c r="R18" s="2355">
        <v>62265</v>
      </c>
      <c r="S18" s="2355">
        <v>221269</v>
      </c>
      <c r="T18" s="67">
        <v>42005</v>
      </c>
      <c r="U18" s="624">
        <v>42005</v>
      </c>
      <c r="V18" s="73"/>
      <c r="W18" s="64">
        <v>42005</v>
      </c>
      <c r="X18" s="127"/>
      <c r="Y18" s="2355">
        <v>3723322</v>
      </c>
      <c r="Z18" s="2355">
        <v>1167709</v>
      </c>
      <c r="AA18" s="2355">
        <v>336404</v>
      </c>
      <c r="AB18" s="2355">
        <v>69736</v>
      </c>
      <c r="AC18" s="2355">
        <v>452</v>
      </c>
      <c r="AD18" s="2355">
        <v>50</v>
      </c>
      <c r="AE18" s="2355">
        <v>53692</v>
      </c>
      <c r="AF18" s="2355">
        <v>7856</v>
      </c>
      <c r="AG18" s="2355">
        <v>45836</v>
      </c>
      <c r="AH18" s="2355">
        <v>5279</v>
      </c>
      <c r="AI18" s="2355">
        <v>3583</v>
      </c>
      <c r="AJ18" s="2355">
        <v>1652</v>
      </c>
      <c r="AK18" s="2355" t="s">
        <v>21</v>
      </c>
      <c r="AL18" s="2355" t="s">
        <v>21</v>
      </c>
      <c r="AM18" s="2355">
        <v>45161</v>
      </c>
      <c r="AN18" s="2355">
        <v>60467</v>
      </c>
      <c r="AO18" s="67">
        <v>42005</v>
      </c>
      <c r="AP18" s="624">
        <v>42005</v>
      </c>
      <c r="AQ18" s="73"/>
      <c r="AR18" s="64">
        <v>42005</v>
      </c>
      <c r="AS18" s="127"/>
      <c r="AT18" s="2355">
        <v>10135</v>
      </c>
      <c r="AU18" s="2355">
        <v>8</v>
      </c>
      <c r="AV18" s="2355">
        <v>1</v>
      </c>
      <c r="AW18" s="2355">
        <v>6955</v>
      </c>
      <c r="AX18" s="2355">
        <v>5430</v>
      </c>
      <c r="AY18" s="2355">
        <v>1525</v>
      </c>
      <c r="AZ18" s="2355">
        <v>56</v>
      </c>
      <c r="BA18" s="2355">
        <v>1155</v>
      </c>
      <c r="BB18" s="2355" t="s">
        <v>21</v>
      </c>
      <c r="BC18" s="2355">
        <v>1948</v>
      </c>
      <c r="BD18" s="2355">
        <v>62448</v>
      </c>
      <c r="BE18" s="2355">
        <v>1573</v>
      </c>
      <c r="BF18" s="2355">
        <v>72161</v>
      </c>
      <c r="BG18" s="2355">
        <v>68051</v>
      </c>
      <c r="BH18" s="2355">
        <v>416</v>
      </c>
      <c r="BI18" s="2355" t="s">
        <v>21</v>
      </c>
      <c r="BJ18" s="2355" t="s">
        <v>21</v>
      </c>
      <c r="BK18" s="67">
        <v>42005</v>
      </c>
      <c r="BL18" s="624">
        <v>42005</v>
      </c>
      <c r="BM18" s="73"/>
      <c r="BN18" s="64">
        <v>42005</v>
      </c>
      <c r="BO18" s="127"/>
      <c r="BP18" s="2355">
        <v>10894</v>
      </c>
      <c r="BQ18" s="2355">
        <v>12</v>
      </c>
      <c r="BR18" s="2355">
        <v>63</v>
      </c>
      <c r="BS18" s="2355">
        <v>93</v>
      </c>
      <c r="BT18" s="2355">
        <v>7401</v>
      </c>
      <c r="BU18" s="2355">
        <v>3149</v>
      </c>
      <c r="BV18" s="2355">
        <v>4252</v>
      </c>
      <c r="BW18" s="2355">
        <v>235</v>
      </c>
      <c r="BX18" s="2355" t="s">
        <v>21</v>
      </c>
      <c r="BY18" s="2355">
        <v>2541</v>
      </c>
      <c r="BZ18" s="2355">
        <v>137263</v>
      </c>
      <c r="CA18" s="2355">
        <v>145340</v>
      </c>
      <c r="CB18" s="2355">
        <v>176818</v>
      </c>
      <c r="CC18" s="2355">
        <v>7487</v>
      </c>
      <c r="CD18" s="2355">
        <v>595</v>
      </c>
      <c r="CE18" s="2355">
        <v>665</v>
      </c>
      <c r="CF18" s="2355" t="s">
        <v>21</v>
      </c>
      <c r="CG18" s="67">
        <v>42005</v>
      </c>
      <c r="CH18" s="624">
        <v>42005</v>
      </c>
      <c r="CI18" s="73"/>
      <c r="CJ18" s="64">
        <v>42005</v>
      </c>
      <c r="CK18" s="127"/>
      <c r="CL18" s="2355">
        <v>166628</v>
      </c>
      <c r="CM18" s="2355">
        <v>2257</v>
      </c>
      <c r="CN18" s="2355" t="s">
        <v>21</v>
      </c>
      <c r="CO18" s="2355" t="s">
        <v>21</v>
      </c>
      <c r="CP18" s="2355">
        <v>75991</v>
      </c>
      <c r="CQ18" s="2355">
        <v>50343</v>
      </c>
      <c r="CR18" s="2355">
        <v>126568</v>
      </c>
      <c r="CS18" s="2355">
        <v>21968</v>
      </c>
      <c r="CT18" s="2355">
        <v>40</v>
      </c>
      <c r="CU18" s="2355">
        <v>2057</v>
      </c>
      <c r="CV18" s="2355">
        <v>184</v>
      </c>
      <c r="CW18" s="2355">
        <v>17877</v>
      </c>
      <c r="CX18" s="2355">
        <v>2165</v>
      </c>
      <c r="CY18" s="2355">
        <v>15712</v>
      </c>
      <c r="CZ18" s="2355">
        <v>460</v>
      </c>
      <c r="DA18" s="2355" t="s">
        <v>21</v>
      </c>
      <c r="DB18" s="67">
        <v>42005</v>
      </c>
      <c r="DC18" s="624">
        <v>42005</v>
      </c>
      <c r="DD18" s="73"/>
      <c r="DE18" s="64">
        <v>42005</v>
      </c>
      <c r="DF18" s="127"/>
      <c r="DG18" s="2355">
        <v>2071</v>
      </c>
      <c r="DH18" s="2355">
        <v>2071</v>
      </c>
      <c r="DI18" s="2355" t="s">
        <v>21</v>
      </c>
      <c r="DJ18" s="2355">
        <v>20</v>
      </c>
      <c r="DK18" s="2355" t="s">
        <v>21</v>
      </c>
      <c r="DL18" s="2355">
        <v>1828</v>
      </c>
      <c r="DM18" s="2355">
        <v>2538</v>
      </c>
      <c r="DN18" s="2355">
        <v>225</v>
      </c>
      <c r="DO18" s="2355">
        <v>421</v>
      </c>
      <c r="DP18" s="2355">
        <v>1464</v>
      </c>
      <c r="DQ18" s="2355">
        <v>3</v>
      </c>
      <c r="DR18" s="2355">
        <v>3</v>
      </c>
      <c r="DS18" s="2355" t="s">
        <v>21</v>
      </c>
      <c r="DT18" s="2355" t="s">
        <v>21</v>
      </c>
      <c r="DU18" s="2355">
        <v>76616</v>
      </c>
      <c r="DV18" s="2355">
        <v>139012</v>
      </c>
      <c r="DW18" s="67">
        <v>42005</v>
      </c>
      <c r="DX18" s="624">
        <v>42005</v>
      </c>
      <c r="DY18" s="73"/>
      <c r="DZ18" s="64">
        <v>42005</v>
      </c>
      <c r="EA18" s="127"/>
      <c r="EB18" s="2355">
        <v>1035257</v>
      </c>
      <c r="EC18" s="2355">
        <v>260893</v>
      </c>
      <c r="ED18" s="2355">
        <v>52</v>
      </c>
      <c r="EE18" s="2355">
        <v>18002</v>
      </c>
      <c r="EF18" s="2355">
        <v>3396</v>
      </c>
      <c r="EG18" s="2355">
        <v>138840</v>
      </c>
      <c r="EH18" s="2355">
        <v>61573</v>
      </c>
      <c r="EI18" s="2355">
        <v>77267</v>
      </c>
      <c r="EJ18" s="2355">
        <v>44752</v>
      </c>
      <c r="EK18" s="2355">
        <v>6469</v>
      </c>
      <c r="EL18" s="2355">
        <v>2807</v>
      </c>
      <c r="EM18" s="2355" t="s">
        <v>21</v>
      </c>
      <c r="EN18" s="2355">
        <v>34165</v>
      </c>
      <c r="EO18" s="2355">
        <v>339956</v>
      </c>
      <c r="EP18" s="2355">
        <v>62265</v>
      </c>
      <c r="EQ18" s="2355">
        <v>221269</v>
      </c>
      <c r="ER18" s="67">
        <v>42005</v>
      </c>
      <c r="ES18" s="624">
        <v>42005</v>
      </c>
      <c r="ET18" s="73"/>
      <c r="EU18" s="64">
        <v>42005</v>
      </c>
      <c r="EV18" s="127"/>
      <c r="EW18" s="2355">
        <v>3460212</v>
      </c>
      <c r="EX18" s="2355">
        <v>166282</v>
      </c>
      <c r="EY18" s="2355">
        <v>258137</v>
      </c>
      <c r="EZ18" s="2355">
        <v>74007</v>
      </c>
      <c r="FA18" s="2355">
        <v>1583</v>
      </c>
      <c r="FB18" s="2355">
        <v>50</v>
      </c>
      <c r="FC18" s="2355">
        <v>56678</v>
      </c>
      <c r="FD18" s="2355">
        <v>8331</v>
      </c>
      <c r="FE18" s="2355">
        <v>48347</v>
      </c>
      <c r="FF18" s="2355">
        <v>5279</v>
      </c>
      <c r="FG18" s="2355">
        <v>3583</v>
      </c>
      <c r="FH18" s="2355">
        <v>1652</v>
      </c>
      <c r="FI18" s="2355" t="s">
        <v>21</v>
      </c>
      <c r="FJ18" s="2355" t="s">
        <v>21</v>
      </c>
      <c r="FK18" s="2355">
        <v>45161</v>
      </c>
      <c r="FL18" s="2355">
        <v>60467</v>
      </c>
      <c r="FM18" s="67">
        <v>42005</v>
      </c>
      <c r="FN18" s="624">
        <v>42005</v>
      </c>
      <c r="FO18" s="73"/>
      <c r="FP18" s="64">
        <v>42005</v>
      </c>
      <c r="FQ18" s="127"/>
      <c r="FR18" s="2355" t="s">
        <v>21</v>
      </c>
      <c r="FS18" s="2355" t="s">
        <v>21</v>
      </c>
      <c r="FT18" s="2355" t="s">
        <v>21</v>
      </c>
      <c r="FU18" s="2355">
        <v>526605</v>
      </c>
      <c r="FV18" s="2355">
        <v>25824</v>
      </c>
      <c r="FW18" s="2355">
        <v>86606</v>
      </c>
      <c r="FX18" s="2355">
        <v>10676</v>
      </c>
      <c r="FY18" s="2355">
        <v>8</v>
      </c>
      <c r="FZ18" s="2355">
        <v>1</v>
      </c>
      <c r="GA18" s="2355">
        <v>7490</v>
      </c>
      <c r="GB18" s="2355">
        <v>5965</v>
      </c>
      <c r="GC18" s="2355">
        <v>1525</v>
      </c>
      <c r="GD18" s="2355">
        <v>56</v>
      </c>
      <c r="GE18" s="2355">
        <v>1155</v>
      </c>
      <c r="GF18" s="2355">
        <v>1948</v>
      </c>
      <c r="GG18" s="2355">
        <v>64721</v>
      </c>
      <c r="GH18" s="67">
        <v>42005</v>
      </c>
      <c r="GI18" s="624">
        <v>42005</v>
      </c>
      <c r="GJ18" s="73"/>
      <c r="GK18" s="64">
        <v>42005</v>
      </c>
      <c r="GL18" s="127"/>
      <c r="GM18" s="2355" t="s">
        <v>21</v>
      </c>
      <c r="GN18" s="2355" t="s">
        <v>21</v>
      </c>
      <c r="GO18" s="2355">
        <v>1027</v>
      </c>
      <c r="GP18" s="2355" t="s">
        <v>21</v>
      </c>
      <c r="GQ18" s="2355" t="s">
        <v>21</v>
      </c>
      <c r="GR18" s="2355" t="s">
        <v>21</v>
      </c>
      <c r="GS18" s="2355">
        <v>38329</v>
      </c>
      <c r="GT18" s="2355">
        <v>2062</v>
      </c>
      <c r="GU18" s="2355">
        <v>242435</v>
      </c>
      <c r="GV18" s="2355">
        <v>12288</v>
      </c>
      <c r="GW18" s="2355">
        <v>12</v>
      </c>
      <c r="GX18" s="2355">
        <v>63</v>
      </c>
      <c r="GY18" s="2355">
        <v>93</v>
      </c>
      <c r="GZ18" s="2355">
        <v>8781</v>
      </c>
      <c r="HA18" s="2355">
        <v>4529</v>
      </c>
      <c r="HB18" s="2355">
        <v>4252</v>
      </c>
      <c r="HC18" s="67">
        <v>42005</v>
      </c>
      <c r="HD18" s="624">
        <v>42005</v>
      </c>
      <c r="HE18" s="73"/>
      <c r="HF18" s="64">
        <v>42005</v>
      </c>
      <c r="HG18" s="127"/>
      <c r="HH18" s="2355">
        <v>3671</v>
      </c>
      <c r="HI18" s="2355">
        <v>2222</v>
      </c>
      <c r="HJ18" s="2355">
        <v>1449</v>
      </c>
      <c r="HK18" s="2355">
        <v>216</v>
      </c>
      <c r="HL18" s="2355" t="s">
        <v>21</v>
      </c>
      <c r="HM18" s="2355">
        <v>2541</v>
      </c>
      <c r="HN18" s="2355">
        <v>117061</v>
      </c>
      <c r="HO18" s="2355">
        <v>122203</v>
      </c>
      <c r="HP18" s="2355">
        <v>230468</v>
      </c>
      <c r="HQ18" s="2355">
        <v>2777</v>
      </c>
      <c r="HR18" s="2355" t="s">
        <v>21</v>
      </c>
      <c r="HS18" s="2355">
        <v>51026</v>
      </c>
      <c r="HT18" s="2355">
        <v>126755</v>
      </c>
      <c r="HU18" s="2355">
        <v>21968</v>
      </c>
      <c r="HV18" s="2355">
        <v>40</v>
      </c>
      <c r="HW18" s="2355">
        <v>2057</v>
      </c>
      <c r="HX18" s="67">
        <v>42005</v>
      </c>
      <c r="HY18" s="624">
        <v>42005</v>
      </c>
      <c r="HZ18" s="73"/>
      <c r="IA18" s="64">
        <v>42005</v>
      </c>
      <c r="IB18" s="127"/>
      <c r="IC18" s="2355" t="s">
        <v>21</v>
      </c>
      <c r="ID18" s="2355">
        <v>148997</v>
      </c>
      <c r="IE18" s="2355">
        <v>21934</v>
      </c>
      <c r="IF18" s="2355">
        <v>5129</v>
      </c>
      <c r="IG18" s="2355">
        <v>82</v>
      </c>
      <c r="IH18" s="2355">
        <v>42</v>
      </c>
      <c r="II18" s="2355">
        <v>3052</v>
      </c>
      <c r="IJ18" s="2355">
        <v>3019</v>
      </c>
      <c r="IK18" s="2355">
        <v>32</v>
      </c>
      <c r="IL18" s="2355" t="s">
        <v>21</v>
      </c>
      <c r="IM18" s="2355">
        <v>20</v>
      </c>
      <c r="IN18" s="2355">
        <v>1828</v>
      </c>
      <c r="IO18" s="2355">
        <v>3108</v>
      </c>
      <c r="IP18" s="2355">
        <v>225</v>
      </c>
      <c r="IQ18" s="2355">
        <v>421</v>
      </c>
      <c r="IR18" s="2355">
        <v>5635</v>
      </c>
      <c r="IS18" s="67">
        <v>42005</v>
      </c>
      <c r="IT18" s="624">
        <v>42005</v>
      </c>
    </row>
    <row r="19" spans="1:254" ht="9.75" customHeight="1">
      <c r="A19" s="73"/>
      <c r="B19" s="76"/>
      <c r="C19" s="127"/>
      <c r="D19" s="625"/>
      <c r="E19" s="625"/>
      <c r="F19" s="625"/>
      <c r="G19" s="625"/>
      <c r="H19" s="625"/>
      <c r="I19" s="625"/>
      <c r="J19" s="625"/>
      <c r="K19" s="625"/>
      <c r="L19" s="625"/>
      <c r="M19" s="625"/>
      <c r="N19" s="625"/>
      <c r="Q19" s="625"/>
      <c r="R19" s="625"/>
      <c r="S19" s="625"/>
      <c r="T19" s="77"/>
      <c r="U19" s="486"/>
      <c r="V19" s="73"/>
      <c r="W19" s="76"/>
      <c r="X19" s="127"/>
      <c r="Y19" s="1637"/>
      <c r="Z19" s="625"/>
      <c r="AA19" s="625"/>
      <c r="AB19" s="625"/>
      <c r="AC19" s="625"/>
      <c r="AD19" s="625"/>
      <c r="AE19" s="625"/>
      <c r="AF19" s="625"/>
      <c r="AG19" s="625"/>
      <c r="AH19" s="625"/>
      <c r="AI19" s="625"/>
      <c r="AJ19" s="625"/>
      <c r="AM19" s="625"/>
      <c r="AN19" s="625"/>
      <c r="AO19" s="77"/>
      <c r="AP19" s="486"/>
      <c r="AQ19" s="73"/>
      <c r="AR19" s="76"/>
      <c r="AS19" s="127"/>
      <c r="AT19" s="625"/>
      <c r="AU19" s="625"/>
      <c r="AV19" s="625"/>
      <c r="AW19" s="625"/>
      <c r="AX19" s="625"/>
      <c r="AY19" s="625"/>
      <c r="AZ19" s="625"/>
      <c r="BA19" s="625"/>
      <c r="BD19" s="625"/>
      <c r="BF19" s="625"/>
      <c r="BG19" s="625"/>
      <c r="BH19" s="625"/>
      <c r="BI19" s="625"/>
      <c r="BJ19" s="625"/>
      <c r="BK19" s="77"/>
      <c r="BL19" s="486"/>
      <c r="BM19" s="73"/>
      <c r="BN19" s="76"/>
      <c r="BO19" s="127"/>
      <c r="BP19" s="625"/>
      <c r="BQ19" s="625"/>
      <c r="BR19" s="625"/>
      <c r="BS19" s="625"/>
      <c r="BT19" s="625"/>
      <c r="BU19" s="625"/>
      <c r="BV19" s="625"/>
      <c r="BW19" s="625"/>
      <c r="BZ19" s="625"/>
      <c r="CA19" s="625"/>
      <c r="CB19" s="625"/>
      <c r="CC19" s="625"/>
      <c r="CD19" s="625"/>
      <c r="CE19" s="625"/>
      <c r="CF19" s="625"/>
      <c r="CG19" s="77"/>
      <c r="CH19" s="486"/>
      <c r="CI19" s="73"/>
      <c r="CJ19" s="76"/>
      <c r="CK19" s="127"/>
      <c r="CL19" s="625"/>
      <c r="CM19" s="625"/>
      <c r="CN19" s="625"/>
      <c r="CO19" s="625"/>
      <c r="CP19" s="1637"/>
      <c r="CQ19" s="625"/>
      <c r="CR19" s="625"/>
      <c r="CS19" s="625"/>
      <c r="CT19" s="625"/>
      <c r="CU19" s="625"/>
      <c r="CV19" s="625"/>
      <c r="CW19" s="625"/>
      <c r="CX19" s="625"/>
      <c r="CY19" s="625"/>
      <c r="CZ19" s="625"/>
      <c r="DB19" s="77"/>
      <c r="DC19" s="486"/>
      <c r="DD19" s="73"/>
      <c r="DE19" s="76"/>
      <c r="DF19" s="127"/>
      <c r="DH19" s="625"/>
      <c r="DI19" s="625"/>
      <c r="DK19" s="625"/>
      <c r="DM19" s="625"/>
      <c r="DN19" s="1637"/>
      <c r="DO19" s="625"/>
      <c r="DP19" s="625"/>
      <c r="DQ19" s="625"/>
      <c r="DR19" s="625"/>
      <c r="DS19" s="625"/>
      <c r="DT19" s="625"/>
      <c r="DU19" s="1637"/>
      <c r="DV19" s="625"/>
      <c r="DW19" s="77"/>
      <c r="DX19" s="486"/>
      <c r="DY19" s="73"/>
      <c r="DZ19" s="76"/>
      <c r="EA19" s="127"/>
      <c r="EB19" s="625"/>
      <c r="EC19" s="625"/>
      <c r="ED19" s="625"/>
      <c r="EE19" s="625"/>
      <c r="EF19" s="625"/>
      <c r="EG19" s="625"/>
      <c r="EH19" s="625"/>
      <c r="EI19" s="625"/>
      <c r="EJ19" s="625"/>
      <c r="EK19" s="625"/>
      <c r="EL19" s="625"/>
      <c r="EM19" s="625"/>
      <c r="EN19" s="625"/>
      <c r="EO19" s="625"/>
      <c r="EP19" s="625"/>
      <c r="EQ19" s="625"/>
      <c r="ER19" s="77"/>
      <c r="ES19" s="486"/>
      <c r="ET19" s="73"/>
      <c r="EU19" s="76"/>
      <c r="EV19" s="127"/>
      <c r="EW19" s="1637"/>
      <c r="EX19" s="1637"/>
      <c r="EY19" s="625"/>
      <c r="EZ19" s="625"/>
      <c r="FA19" s="625"/>
      <c r="FB19" s="625"/>
      <c r="FC19" s="625"/>
      <c r="FD19" s="625"/>
      <c r="FE19" s="625"/>
      <c r="FF19" s="625"/>
      <c r="FG19" s="625"/>
      <c r="FH19" s="625"/>
      <c r="FI19" s="625"/>
      <c r="FJ19" s="625"/>
      <c r="FK19" s="625"/>
      <c r="FL19" s="625"/>
      <c r="FM19" s="77"/>
      <c r="FN19" s="486"/>
      <c r="FO19" s="73"/>
      <c r="FP19" s="76"/>
      <c r="FQ19" s="127"/>
      <c r="FR19" s="625"/>
      <c r="FS19" s="625"/>
      <c r="FT19" s="625"/>
      <c r="FU19" s="1637"/>
      <c r="FV19" s="1637"/>
      <c r="FW19" s="625"/>
      <c r="FX19" s="625"/>
      <c r="FY19" s="625"/>
      <c r="FZ19" s="625"/>
      <c r="GA19" s="625"/>
      <c r="GB19" s="625"/>
      <c r="GC19" s="625"/>
      <c r="GD19" s="625"/>
      <c r="GE19" s="625"/>
      <c r="GF19" s="625"/>
      <c r="GG19" s="625"/>
      <c r="GH19" s="77"/>
      <c r="GI19" s="486"/>
      <c r="GJ19" s="73"/>
      <c r="GK19" s="76"/>
      <c r="GL19" s="127"/>
      <c r="GM19" s="625"/>
      <c r="GN19" s="625"/>
      <c r="GO19" s="625"/>
      <c r="GP19" s="625"/>
      <c r="GQ19" s="625"/>
      <c r="GR19" s="625"/>
      <c r="GS19" s="1637"/>
      <c r="GT19" s="1637"/>
      <c r="GU19" s="625"/>
      <c r="GV19" s="625"/>
      <c r="GW19" s="625"/>
      <c r="GX19" s="625"/>
      <c r="GY19" s="625"/>
      <c r="GZ19" s="625"/>
      <c r="HA19" s="625"/>
      <c r="HB19" s="625"/>
      <c r="HC19" s="77"/>
      <c r="HD19" s="486"/>
      <c r="HE19" s="73"/>
      <c r="HF19" s="76"/>
      <c r="HG19" s="127"/>
      <c r="HH19" s="625"/>
      <c r="HI19" s="625"/>
      <c r="HJ19" s="625"/>
      <c r="HK19" s="625"/>
      <c r="HL19" s="625"/>
      <c r="HM19" s="625"/>
      <c r="HN19" s="625"/>
      <c r="HO19" s="625"/>
      <c r="HP19" s="625"/>
      <c r="HQ19" s="625"/>
      <c r="HR19" s="625"/>
      <c r="HS19" s="1637"/>
      <c r="HT19" s="625"/>
      <c r="HU19" s="625"/>
      <c r="HV19" s="625"/>
      <c r="HW19" s="625"/>
      <c r="HX19" s="77"/>
      <c r="HY19" s="486"/>
      <c r="HZ19" s="73"/>
      <c r="IA19" s="76"/>
      <c r="IB19" s="127"/>
      <c r="IC19" s="625"/>
      <c r="ID19" s="1637"/>
      <c r="IE19" s="625"/>
      <c r="IF19" s="625"/>
      <c r="IG19" s="625"/>
      <c r="IH19" s="625"/>
      <c r="II19" s="625"/>
      <c r="IJ19" s="625"/>
      <c r="IK19" s="625"/>
      <c r="IL19" s="625"/>
      <c r="IM19" s="625"/>
      <c r="IN19" s="625"/>
      <c r="IO19" s="625"/>
      <c r="IQ19" s="625"/>
      <c r="IR19" s="625"/>
      <c r="IS19" s="77"/>
      <c r="IT19" s="486"/>
    </row>
    <row r="20" spans="1:254" ht="15.75" customHeight="1">
      <c r="A20" s="79">
        <v>41365</v>
      </c>
      <c r="B20" s="80">
        <v>41365</v>
      </c>
      <c r="C20" s="128">
        <v>41365</v>
      </c>
      <c r="D20" s="2356">
        <v>1125391</v>
      </c>
      <c r="E20" s="2356">
        <v>269483</v>
      </c>
      <c r="F20" s="2356">
        <v>178</v>
      </c>
      <c r="G20" s="2356">
        <v>18971</v>
      </c>
      <c r="H20" s="2356">
        <v>3417</v>
      </c>
      <c r="I20" s="2356">
        <v>143458</v>
      </c>
      <c r="J20" s="2356">
        <v>62382</v>
      </c>
      <c r="K20" s="2356">
        <v>81076</v>
      </c>
      <c r="L20" s="2356">
        <v>55527</v>
      </c>
      <c r="M20" s="2356">
        <v>9571</v>
      </c>
      <c r="N20" s="2356">
        <v>4475</v>
      </c>
      <c r="O20" s="2356" t="s">
        <v>21</v>
      </c>
      <c r="P20" s="2356">
        <v>20273</v>
      </c>
      <c r="Q20" s="2356">
        <v>327685</v>
      </c>
      <c r="R20" s="2356">
        <v>67254</v>
      </c>
      <c r="S20" s="2356">
        <v>231935</v>
      </c>
      <c r="T20" s="83">
        <v>41365</v>
      </c>
      <c r="U20" s="628">
        <v>41365</v>
      </c>
      <c r="V20" s="79">
        <v>41365</v>
      </c>
      <c r="W20" s="80">
        <v>41365</v>
      </c>
      <c r="X20" s="128">
        <v>41365</v>
      </c>
      <c r="Y20" s="2356">
        <v>3283351</v>
      </c>
      <c r="Z20" s="2356">
        <v>1075983</v>
      </c>
      <c r="AA20" s="2356">
        <v>339651</v>
      </c>
      <c r="AB20" s="2356">
        <v>74709</v>
      </c>
      <c r="AC20" s="2356">
        <v>428</v>
      </c>
      <c r="AD20" s="2356">
        <v>50</v>
      </c>
      <c r="AE20" s="2356">
        <v>56579</v>
      </c>
      <c r="AF20" s="2356">
        <v>7614</v>
      </c>
      <c r="AG20" s="2356">
        <v>48965</v>
      </c>
      <c r="AH20" s="2356">
        <v>5573</v>
      </c>
      <c r="AI20" s="2356">
        <v>3878</v>
      </c>
      <c r="AJ20" s="2356">
        <v>3137</v>
      </c>
      <c r="AK20" s="2356" t="s">
        <v>21</v>
      </c>
      <c r="AL20" s="2356" t="s">
        <v>21</v>
      </c>
      <c r="AM20" s="2356">
        <v>48783</v>
      </c>
      <c r="AN20" s="2356">
        <v>65544</v>
      </c>
      <c r="AO20" s="83">
        <v>41365</v>
      </c>
      <c r="AP20" s="628">
        <v>41365</v>
      </c>
      <c r="AQ20" s="79">
        <v>41365</v>
      </c>
      <c r="AR20" s="80">
        <v>41365</v>
      </c>
      <c r="AS20" s="128">
        <v>41365</v>
      </c>
      <c r="AT20" s="2356">
        <v>10151</v>
      </c>
      <c r="AU20" s="2356">
        <v>48</v>
      </c>
      <c r="AV20" s="2356">
        <v>13</v>
      </c>
      <c r="AW20" s="2356">
        <v>7202</v>
      </c>
      <c r="AX20" s="2356">
        <v>5100</v>
      </c>
      <c r="AY20" s="2356">
        <v>2102</v>
      </c>
      <c r="AZ20" s="2356">
        <v>47</v>
      </c>
      <c r="BA20" s="2356">
        <v>1338</v>
      </c>
      <c r="BB20" s="2356" t="s">
        <v>21</v>
      </c>
      <c r="BC20" s="2356">
        <v>1510</v>
      </c>
      <c r="BD20" s="2356">
        <v>63443</v>
      </c>
      <c r="BE20" s="2356">
        <v>1514</v>
      </c>
      <c r="BF20" s="2356">
        <v>73655</v>
      </c>
      <c r="BG20" s="2356">
        <v>65935</v>
      </c>
      <c r="BH20" s="2356">
        <v>477</v>
      </c>
      <c r="BI20" s="2356" t="s">
        <v>21</v>
      </c>
      <c r="BJ20" s="2356" t="s">
        <v>21</v>
      </c>
      <c r="BK20" s="83">
        <v>41365</v>
      </c>
      <c r="BL20" s="628">
        <v>41365</v>
      </c>
      <c r="BM20" s="79">
        <v>41365</v>
      </c>
      <c r="BN20" s="80">
        <v>41365</v>
      </c>
      <c r="BO20" s="128">
        <v>41365</v>
      </c>
      <c r="BP20" s="2356">
        <v>11499</v>
      </c>
      <c r="BQ20" s="2356">
        <v>22</v>
      </c>
      <c r="BR20" s="2356">
        <v>45</v>
      </c>
      <c r="BS20" s="2356">
        <v>104</v>
      </c>
      <c r="BT20" s="2356">
        <v>9357</v>
      </c>
      <c r="BU20" s="2356">
        <v>3378</v>
      </c>
      <c r="BV20" s="2356">
        <v>5979</v>
      </c>
      <c r="BW20" s="2356">
        <v>296</v>
      </c>
      <c r="BX20" s="2356" t="s">
        <v>21</v>
      </c>
      <c r="BY20" s="2356">
        <v>1021</v>
      </c>
      <c r="BZ20" s="2356">
        <v>142875</v>
      </c>
      <c r="CA20" s="2356">
        <v>155202</v>
      </c>
      <c r="CB20" s="2356">
        <v>160539</v>
      </c>
      <c r="CC20" s="2356">
        <v>7144</v>
      </c>
      <c r="CD20" s="2356">
        <v>627</v>
      </c>
      <c r="CE20" s="2356">
        <v>701</v>
      </c>
      <c r="CF20" s="2356" t="s">
        <v>21</v>
      </c>
      <c r="CG20" s="83">
        <v>41365</v>
      </c>
      <c r="CH20" s="628">
        <v>41365</v>
      </c>
      <c r="CI20" s="79">
        <v>41365</v>
      </c>
      <c r="CJ20" s="80">
        <v>41365</v>
      </c>
      <c r="CK20" s="128">
        <v>41365</v>
      </c>
      <c r="CL20" s="2356">
        <v>149059</v>
      </c>
      <c r="CM20" s="2356">
        <v>2299</v>
      </c>
      <c r="CN20" s="2356" t="s">
        <v>21</v>
      </c>
      <c r="CO20" s="2356" t="s">
        <v>21</v>
      </c>
      <c r="CP20" s="2356">
        <v>80581</v>
      </c>
      <c r="CQ20" s="2356">
        <v>48496</v>
      </c>
      <c r="CR20" s="2356">
        <v>83975</v>
      </c>
      <c r="CS20" s="2356">
        <v>23017</v>
      </c>
      <c r="CT20" s="2356">
        <v>46</v>
      </c>
      <c r="CU20" s="2356">
        <v>2745</v>
      </c>
      <c r="CV20" s="2356">
        <v>211</v>
      </c>
      <c r="CW20" s="2356">
        <v>18192</v>
      </c>
      <c r="CX20" s="2356">
        <v>2128</v>
      </c>
      <c r="CY20" s="2356">
        <v>16064</v>
      </c>
      <c r="CZ20" s="2356">
        <v>476</v>
      </c>
      <c r="DA20" s="2356" t="s">
        <v>21</v>
      </c>
      <c r="DB20" s="83">
        <v>41365</v>
      </c>
      <c r="DC20" s="628">
        <v>41365</v>
      </c>
      <c r="DD20" s="79">
        <v>41365</v>
      </c>
      <c r="DE20" s="80">
        <v>41365</v>
      </c>
      <c r="DF20" s="128">
        <v>41365</v>
      </c>
      <c r="DG20" s="2356">
        <v>2080</v>
      </c>
      <c r="DH20" s="2356">
        <v>2080</v>
      </c>
      <c r="DI20" s="2356" t="s">
        <v>21</v>
      </c>
      <c r="DJ20" s="2356">
        <v>21</v>
      </c>
      <c r="DK20" s="2356" t="s">
        <v>21</v>
      </c>
      <c r="DL20" s="2356">
        <v>2070</v>
      </c>
      <c r="DM20" s="2356">
        <v>2500</v>
      </c>
      <c r="DN20" s="2356">
        <v>181</v>
      </c>
      <c r="DO20" s="2356">
        <v>440</v>
      </c>
      <c r="DP20" s="2356">
        <v>1450</v>
      </c>
      <c r="DQ20" s="2356" t="s">
        <v>21</v>
      </c>
      <c r="DR20" s="2356" t="s">
        <v>21</v>
      </c>
      <c r="DS20" s="2356" t="s">
        <v>21</v>
      </c>
      <c r="DT20" s="2356" t="s">
        <v>21</v>
      </c>
      <c r="DU20" s="2356">
        <v>71527</v>
      </c>
      <c r="DV20" s="2356">
        <v>118811</v>
      </c>
      <c r="DW20" s="83">
        <v>41365</v>
      </c>
      <c r="DX20" s="628">
        <v>41365</v>
      </c>
      <c r="DY20" s="79">
        <v>41365</v>
      </c>
      <c r="DZ20" s="80">
        <v>41365</v>
      </c>
      <c r="EA20" s="128">
        <v>41365</v>
      </c>
      <c r="EB20" s="2356">
        <v>1041074</v>
      </c>
      <c r="EC20" s="2356">
        <v>280974</v>
      </c>
      <c r="ED20" s="2356">
        <v>178</v>
      </c>
      <c r="EE20" s="2356">
        <v>19870</v>
      </c>
      <c r="EF20" s="2356">
        <v>3417</v>
      </c>
      <c r="EG20" s="2356">
        <v>153765</v>
      </c>
      <c r="EH20" s="2356">
        <v>69579</v>
      </c>
      <c r="EI20" s="2356">
        <v>84187</v>
      </c>
      <c r="EJ20" s="2356">
        <v>55527</v>
      </c>
      <c r="EK20" s="2356">
        <v>9571</v>
      </c>
      <c r="EL20" s="2356">
        <v>4475</v>
      </c>
      <c r="EM20" s="2356" t="s">
        <v>21</v>
      </c>
      <c r="EN20" s="2356">
        <v>20273</v>
      </c>
      <c r="EO20" s="2356">
        <v>336877</v>
      </c>
      <c r="EP20" s="2356">
        <v>67254</v>
      </c>
      <c r="EQ20" s="2356">
        <v>231935</v>
      </c>
      <c r="ER20" s="83">
        <v>41365</v>
      </c>
      <c r="ES20" s="628">
        <v>41365</v>
      </c>
      <c r="ET20" s="79">
        <v>41365</v>
      </c>
      <c r="EU20" s="80">
        <v>41365</v>
      </c>
      <c r="EV20" s="128">
        <v>41365</v>
      </c>
      <c r="EW20" s="2356">
        <v>2990193</v>
      </c>
      <c r="EX20" s="2356">
        <v>144701</v>
      </c>
      <c r="EY20" s="2356">
        <v>262822</v>
      </c>
      <c r="EZ20" s="2356">
        <v>78730</v>
      </c>
      <c r="FA20" s="2356">
        <v>1312</v>
      </c>
      <c r="FB20" s="2356">
        <v>50</v>
      </c>
      <c r="FC20" s="2356">
        <v>59541</v>
      </c>
      <c r="FD20" s="2356">
        <v>7949</v>
      </c>
      <c r="FE20" s="2356">
        <v>51591</v>
      </c>
      <c r="FF20" s="2356">
        <v>5573</v>
      </c>
      <c r="FG20" s="2356">
        <v>3878</v>
      </c>
      <c r="FH20" s="2356">
        <v>3137</v>
      </c>
      <c r="FI20" s="2356" t="s">
        <v>21</v>
      </c>
      <c r="FJ20" s="2356" t="s">
        <v>21</v>
      </c>
      <c r="FK20" s="2356">
        <v>48783</v>
      </c>
      <c r="FL20" s="2356">
        <v>65544</v>
      </c>
      <c r="FM20" s="83">
        <v>41365</v>
      </c>
      <c r="FN20" s="628">
        <v>41365</v>
      </c>
      <c r="FO20" s="79">
        <v>41365</v>
      </c>
      <c r="FP20" s="80">
        <v>41365</v>
      </c>
      <c r="FQ20" s="128">
        <v>41365</v>
      </c>
      <c r="FR20" s="2356" t="s">
        <v>21</v>
      </c>
      <c r="FS20" s="2356" t="s">
        <v>21</v>
      </c>
      <c r="FT20" s="2356" t="s">
        <v>21</v>
      </c>
      <c r="FU20" s="2356">
        <v>511207</v>
      </c>
      <c r="FV20" s="2356">
        <v>26706</v>
      </c>
      <c r="FW20" s="2356">
        <v>88502</v>
      </c>
      <c r="FX20" s="2356">
        <v>10866</v>
      </c>
      <c r="FY20" s="2356">
        <v>48</v>
      </c>
      <c r="FZ20" s="2356">
        <v>13</v>
      </c>
      <c r="GA20" s="2356">
        <v>7910</v>
      </c>
      <c r="GB20" s="2356">
        <v>5808</v>
      </c>
      <c r="GC20" s="2356">
        <v>2102</v>
      </c>
      <c r="GD20" s="2356">
        <v>47</v>
      </c>
      <c r="GE20" s="2356">
        <v>1338</v>
      </c>
      <c r="GF20" s="2356">
        <v>1510</v>
      </c>
      <c r="GG20" s="2356">
        <v>64934</v>
      </c>
      <c r="GH20" s="83">
        <v>41365</v>
      </c>
      <c r="GI20" s="628">
        <v>41365</v>
      </c>
      <c r="GJ20" s="79">
        <v>41365</v>
      </c>
      <c r="GK20" s="80">
        <v>41365</v>
      </c>
      <c r="GL20" s="128">
        <v>41365</v>
      </c>
      <c r="GM20" s="2356" t="s">
        <v>21</v>
      </c>
      <c r="GN20" s="2356" t="s">
        <v>21</v>
      </c>
      <c r="GO20" s="2356">
        <v>1103</v>
      </c>
      <c r="GP20" s="2356" t="s">
        <v>21</v>
      </c>
      <c r="GQ20" s="2356" t="s">
        <v>21</v>
      </c>
      <c r="GR20" s="2356" t="s">
        <v>21</v>
      </c>
      <c r="GS20" s="2356">
        <v>39816</v>
      </c>
      <c r="GT20" s="2356">
        <v>2393</v>
      </c>
      <c r="GU20" s="2356">
        <v>251119</v>
      </c>
      <c r="GV20" s="2356">
        <v>13647</v>
      </c>
      <c r="GW20" s="2356">
        <v>22</v>
      </c>
      <c r="GX20" s="2356">
        <v>45</v>
      </c>
      <c r="GY20" s="2356">
        <v>104</v>
      </c>
      <c r="GZ20" s="2356">
        <v>11483</v>
      </c>
      <c r="HA20" s="2356">
        <v>5504</v>
      </c>
      <c r="HB20" s="2356">
        <v>5979</v>
      </c>
      <c r="HC20" s="83">
        <v>41365</v>
      </c>
      <c r="HD20" s="628">
        <v>41365</v>
      </c>
      <c r="HE20" s="79">
        <v>41365</v>
      </c>
      <c r="HF20" s="80">
        <v>41365</v>
      </c>
      <c r="HG20" s="128">
        <v>41365</v>
      </c>
      <c r="HH20" s="2356">
        <v>5863</v>
      </c>
      <c r="HI20" s="2356">
        <v>2940</v>
      </c>
      <c r="HJ20" s="2356">
        <v>2923</v>
      </c>
      <c r="HK20" s="2356">
        <v>269</v>
      </c>
      <c r="HL20" s="2356" t="s">
        <v>21</v>
      </c>
      <c r="HM20" s="2356">
        <v>1021</v>
      </c>
      <c r="HN20" s="2356">
        <v>119451</v>
      </c>
      <c r="HO20" s="2356">
        <v>130697</v>
      </c>
      <c r="HP20" s="2356">
        <v>187749</v>
      </c>
      <c r="HQ20" s="2356">
        <v>2565</v>
      </c>
      <c r="HR20" s="2356" t="s">
        <v>21</v>
      </c>
      <c r="HS20" s="2356">
        <v>59210</v>
      </c>
      <c r="HT20" s="2356">
        <v>84172</v>
      </c>
      <c r="HU20" s="2356">
        <v>23017</v>
      </c>
      <c r="HV20" s="2356">
        <v>46</v>
      </c>
      <c r="HW20" s="2356">
        <v>2745</v>
      </c>
      <c r="HX20" s="83">
        <v>41365</v>
      </c>
      <c r="HY20" s="628">
        <v>41365</v>
      </c>
      <c r="HZ20" s="79">
        <v>41365</v>
      </c>
      <c r="IA20" s="80">
        <v>41365</v>
      </c>
      <c r="IB20" s="128">
        <v>41365</v>
      </c>
      <c r="IC20" s="2356" t="s">
        <v>21</v>
      </c>
      <c r="ID20" s="2356">
        <v>149059</v>
      </c>
      <c r="IE20" s="2356">
        <v>19864</v>
      </c>
      <c r="IF20" s="2356">
        <v>5240</v>
      </c>
      <c r="IG20" s="2356">
        <v>107</v>
      </c>
      <c r="IH20" s="2356">
        <v>7</v>
      </c>
      <c r="II20" s="2356">
        <v>2920</v>
      </c>
      <c r="IJ20" s="2356">
        <v>2872</v>
      </c>
      <c r="IK20" s="2356">
        <v>48</v>
      </c>
      <c r="IL20" s="2356" t="s">
        <v>21</v>
      </c>
      <c r="IM20" s="2356">
        <v>21</v>
      </c>
      <c r="IN20" s="2356">
        <v>2070</v>
      </c>
      <c r="IO20" s="2356">
        <v>2889</v>
      </c>
      <c r="IP20" s="2356">
        <v>181</v>
      </c>
      <c r="IQ20" s="2356">
        <v>440</v>
      </c>
      <c r="IR20" s="2356">
        <v>3914</v>
      </c>
      <c r="IS20" s="83">
        <v>41365</v>
      </c>
      <c r="IT20" s="628">
        <v>41365</v>
      </c>
    </row>
    <row r="21" spans="1:254" ht="14.5" customHeight="1">
      <c r="A21" s="85"/>
      <c r="B21" s="80">
        <v>41730</v>
      </c>
      <c r="C21" s="130"/>
      <c r="D21" s="2356">
        <v>1140670</v>
      </c>
      <c r="E21" s="2356">
        <v>260381</v>
      </c>
      <c r="F21" s="2356">
        <v>55</v>
      </c>
      <c r="G21" s="2356">
        <v>17104</v>
      </c>
      <c r="H21" s="2356">
        <v>3236</v>
      </c>
      <c r="I21" s="2356">
        <v>138208</v>
      </c>
      <c r="J21" s="2356">
        <v>58912</v>
      </c>
      <c r="K21" s="2356">
        <v>79296</v>
      </c>
      <c r="L21" s="2356">
        <v>52351</v>
      </c>
      <c r="M21" s="2356">
        <v>9065</v>
      </c>
      <c r="N21" s="2356">
        <v>2541</v>
      </c>
      <c r="O21" s="2356" t="s">
        <v>21</v>
      </c>
      <c r="P21" s="2356">
        <v>24109</v>
      </c>
      <c r="Q21" s="2356">
        <v>329064</v>
      </c>
      <c r="R21" s="2356">
        <v>64873</v>
      </c>
      <c r="S21" s="2356">
        <v>227191</v>
      </c>
      <c r="T21" s="83">
        <v>41730</v>
      </c>
      <c r="U21" s="628">
        <v>41730</v>
      </c>
      <c r="V21" s="85"/>
      <c r="W21" s="80">
        <v>41730</v>
      </c>
      <c r="X21" s="130"/>
      <c r="Y21" s="2356">
        <v>3810647</v>
      </c>
      <c r="Z21" s="2356">
        <v>1157792</v>
      </c>
      <c r="AA21" s="2356">
        <v>341276</v>
      </c>
      <c r="AB21" s="2356">
        <v>70789</v>
      </c>
      <c r="AC21" s="2356">
        <v>438</v>
      </c>
      <c r="AD21" s="2356">
        <v>47</v>
      </c>
      <c r="AE21" s="2356">
        <v>54474</v>
      </c>
      <c r="AF21" s="2356">
        <v>5831</v>
      </c>
      <c r="AG21" s="2356">
        <v>48643</v>
      </c>
      <c r="AH21" s="2356">
        <v>5140</v>
      </c>
      <c r="AI21" s="2356">
        <v>3981</v>
      </c>
      <c r="AJ21" s="2356">
        <v>1270</v>
      </c>
      <c r="AK21" s="2356" t="s">
        <v>21</v>
      </c>
      <c r="AL21" s="2356" t="s">
        <v>21</v>
      </c>
      <c r="AM21" s="2356">
        <v>46925</v>
      </c>
      <c r="AN21" s="2356">
        <v>63128</v>
      </c>
      <c r="AO21" s="83">
        <v>41730</v>
      </c>
      <c r="AP21" s="628">
        <v>41730</v>
      </c>
      <c r="AQ21" s="85"/>
      <c r="AR21" s="80">
        <v>41730</v>
      </c>
      <c r="AS21" s="130"/>
      <c r="AT21" s="2356">
        <v>10023</v>
      </c>
      <c r="AU21" s="2356">
        <v>10</v>
      </c>
      <c r="AV21" s="2356" t="s">
        <v>21</v>
      </c>
      <c r="AW21" s="2356">
        <v>7224</v>
      </c>
      <c r="AX21" s="2356">
        <v>5328</v>
      </c>
      <c r="AY21" s="2356">
        <v>1896</v>
      </c>
      <c r="AZ21" s="2356">
        <v>53</v>
      </c>
      <c r="BA21" s="2356">
        <v>1271</v>
      </c>
      <c r="BB21" s="2356" t="s">
        <v>21</v>
      </c>
      <c r="BC21" s="2356">
        <v>1469</v>
      </c>
      <c r="BD21" s="2356">
        <v>62144</v>
      </c>
      <c r="BE21" s="2356">
        <v>1530</v>
      </c>
      <c r="BF21" s="2356">
        <v>71809</v>
      </c>
      <c r="BG21" s="2356">
        <v>67643</v>
      </c>
      <c r="BH21" s="2356">
        <v>436</v>
      </c>
      <c r="BI21" s="2356" t="s">
        <v>21</v>
      </c>
      <c r="BJ21" s="2356" t="s">
        <v>21</v>
      </c>
      <c r="BK21" s="83">
        <v>41730</v>
      </c>
      <c r="BL21" s="628">
        <v>41730</v>
      </c>
      <c r="BM21" s="85"/>
      <c r="BN21" s="80">
        <v>41730</v>
      </c>
      <c r="BO21" s="130"/>
      <c r="BP21" s="2356">
        <v>10794</v>
      </c>
      <c r="BQ21" s="2356">
        <v>12</v>
      </c>
      <c r="BR21" s="2356">
        <v>57</v>
      </c>
      <c r="BS21" s="2356">
        <v>96</v>
      </c>
      <c r="BT21" s="2356">
        <v>8609</v>
      </c>
      <c r="BU21" s="2356">
        <v>3465</v>
      </c>
      <c r="BV21" s="2356">
        <v>5144</v>
      </c>
      <c r="BW21" s="2356">
        <v>304</v>
      </c>
      <c r="BX21" s="2356" t="s">
        <v>21</v>
      </c>
      <c r="BY21" s="2356">
        <v>1123</v>
      </c>
      <c r="BZ21" s="2356">
        <v>141174</v>
      </c>
      <c r="CA21" s="2356">
        <v>152076</v>
      </c>
      <c r="CB21" s="2356">
        <v>176851</v>
      </c>
      <c r="CC21" s="2356">
        <v>6624</v>
      </c>
      <c r="CD21" s="2356">
        <v>602</v>
      </c>
      <c r="CE21" s="2356">
        <v>673</v>
      </c>
      <c r="CF21" s="2356" t="s">
        <v>21</v>
      </c>
      <c r="CG21" s="83">
        <v>41730</v>
      </c>
      <c r="CH21" s="628">
        <v>41730</v>
      </c>
      <c r="CI21" s="85"/>
      <c r="CJ21" s="80">
        <v>41730</v>
      </c>
      <c r="CK21" s="130"/>
      <c r="CL21" s="2356">
        <v>165224</v>
      </c>
      <c r="CM21" s="2356">
        <v>2083</v>
      </c>
      <c r="CN21" s="2356" t="s">
        <v>21</v>
      </c>
      <c r="CO21" s="2356" t="s">
        <v>21</v>
      </c>
      <c r="CP21" s="2356">
        <v>82352</v>
      </c>
      <c r="CQ21" s="2356">
        <v>51240</v>
      </c>
      <c r="CR21" s="2356">
        <v>127961</v>
      </c>
      <c r="CS21" s="2356">
        <v>22959</v>
      </c>
      <c r="CT21" s="2356">
        <v>43</v>
      </c>
      <c r="CU21" s="2356">
        <v>2375</v>
      </c>
      <c r="CV21" s="2356">
        <v>192</v>
      </c>
      <c r="CW21" s="2356">
        <v>18466</v>
      </c>
      <c r="CX21" s="2356">
        <v>2193</v>
      </c>
      <c r="CY21" s="2356">
        <v>16273</v>
      </c>
      <c r="CZ21" s="2356">
        <v>493</v>
      </c>
      <c r="DA21" s="2356" t="s">
        <v>21</v>
      </c>
      <c r="DB21" s="83">
        <v>41730</v>
      </c>
      <c r="DC21" s="628">
        <v>41730</v>
      </c>
      <c r="DD21" s="85"/>
      <c r="DE21" s="80">
        <v>41730</v>
      </c>
      <c r="DF21" s="130"/>
      <c r="DG21" s="2356">
        <v>2041</v>
      </c>
      <c r="DH21" s="2356">
        <v>2041</v>
      </c>
      <c r="DI21" s="2356" t="s">
        <v>21</v>
      </c>
      <c r="DJ21" s="2356">
        <v>22</v>
      </c>
      <c r="DK21" s="2356" t="s">
        <v>21</v>
      </c>
      <c r="DL21" s="2356">
        <v>2036</v>
      </c>
      <c r="DM21" s="2356">
        <v>2744</v>
      </c>
      <c r="DN21" s="2356">
        <v>215</v>
      </c>
      <c r="DO21" s="2356">
        <v>434</v>
      </c>
      <c r="DP21" s="2356">
        <v>1610</v>
      </c>
      <c r="DQ21" s="2356" t="s">
        <v>21</v>
      </c>
      <c r="DR21" s="2356" t="s">
        <v>21</v>
      </c>
      <c r="DS21" s="2356" t="s">
        <v>21</v>
      </c>
      <c r="DT21" s="2356" t="s">
        <v>21</v>
      </c>
      <c r="DU21" s="2356">
        <v>75545</v>
      </c>
      <c r="DV21" s="2356">
        <v>141522</v>
      </c>
      <c r="DW21" s="83">
        <v>41730</v>
      </c>
      <c r="DX21" s="628">
        <v>41730</v>
      </c>
      <c r="DY21" s="85"/>
      <c r="DZ21" s="80">
        <v>41730</v>
      </c>
      <c r="EA21" s="130"/>
      <c r="EB21" s="2356">
        <v>1054029</v>
      </c>
      <c r="EC21" s="2356">
        <v>270156</v>
      </c>
      <c r="ED21" s="2356">
        <v>55</v>
      </c>
      <c r="EE21" s="2356">
        <v>17938</v>
      </c>
      <c r="EF21" s="2356">
        <v>3236</v>
      </c>
      <c r="EG21" s="2356">
        <v>146876</v>
      </c>
      <c r="EH21" s="2356">
        <v>64445</v>
      </c>
      <c r="EI21" s="2356">
        <v>82432</v>
      </c>
      <c r="EJ21" s="2356">
        <v>52351</v>
      </c>
      <c r="EK21" s="2356">
        <v>9065</v>
      </c>
      <c r="EL21" s="2356">
        <v>2541</v>
      </c>
      <c r="EM21" s="2356" t="s">
        <v>21</v>
      </c>
      <c r="EN21" s="2356">
        <v>24109</v>
      </c>
      <c r="EO21" s="2356">
        <v>341285</v>
      </c>
      <c r="EP21" s="2356">
        <v>64873</v>
      </c>
      <c r="EQ21" s="2356">
        <v>227191</v>
      </c>
      <c r="ER21" s="83">
        <v>41730</v>
      </c>
      <c r="ES21" s="628">
        <v>41730</v>
      </c>
      <c r="ET21" s="85"/>
      <c r="EU21" s="80">
        <v>41730</v>
      </c>
      <c r="EV21" s="130"/>
      <c r="EW21" s="2356">
        <v>3526853</v>
      </c>
      <c r="EX21" s="2356">
        <v>163156</v>
      </c>
      <c r="EY21" s="2356">
        <v>261471</v>
      </c>
      <c r="EZ21" s="2356">
        <v>74667</v>
      </c>
      <c r="FA21" s="2356">
        <v>1258</v>
      </c>
      <c r="FB21" s="2356">
        <v>47</v>
      </c>
      <c r="FC21" s="2356">
        <v>57348</v>
      </c>
      <c r="FD21" s="2356">
        <v>5994</v>
      </c>
      <c r="FE21" s="2356">
        <v>51354</v>
      </c>
      <c r="FF21" s="2356">
        <v>5140</v>
      </c>
      <c r="FG21" s="2356">
        <v>3981</v>
      </c>
      <c r="FH21" s="2356">
        <v>1270</v>
      </c>
      <c r="FI21" s="2356" t="s">
        <v>21</v>
      </c>
      <c r="FJ21" s="2356" t="s">
        <v>21</v>
      </c>
      <c r="FK21" s="2356">
        <v>46925</v>
      </c>
      <c r="FL21" s="2356">
        <v>63128</v>
      </c>
      <c r="FM21" s="83">
        <v>41730</v>
      </c>
      <c r="FN21" s="628">
        <v>41730</v>
      </c>
      <c r="FO21" s="85"/>
      <c r="FP21" s="80">
        <v>41730</v>
      </c>
      <c r="FQ21" s="130"/>
      <c r="FR21" s="2356" t="s">
        <v>21</v>
      </c>
      <c r="FS21" s="2356" t="s">
        <v>21</v>
      </c>
      <c r="FT21" s="2356" t="s">
        <v>21</v>
      </c>
      <c r="FU21" s="2356">
        <v>536139</v>
      </c>
      <c r="FV21" s="2356">
        <v>25560</v>
      </c>
      <c r="FW21" s="2356">
        <v>86747</v>
      </c>
      <c r="FX21" s="2356">
        <v>10635</v>
      </c>
      <c r="FY21" s="2356">
        <v>10</v>
      </c>
      <c r="FZ21" s="2356" t="s">
        <v>21</v>
      </c>
      <c r="GA21" s="2356">
        <v>7830</v>
      </c>
      <c r="GB21" s="2356">
        <v>5934</v>
      </c>
      <c r="GC21" s="2356">
        <v>1896</v>
      </c>
      <c r="GD21" s="2356">
        <v>53</v>
      </c>
      <c r="GE21" s="2356">
        <v>1271</v>
      </c>
      <c r="GF21" s="2356">
        <v>1469</v>
      </c>
      <c r="GG21" s="2356">
        <v>64060</v>
      </c>
      <c r="GH21" s="83">
        <v>41730</v>
      </c>
      <c r="GI21" s="628">
        <v>41730</v>
      </c>
      <c r="GJ21" s="85"/>
      <c r="GK21" s="80">
        <v>41730</v>
      </c>
      <c r="GL21" s="130"/>
      <c r="GM21" s="2356" t="s">
        <v>21</v>
      </c>
      <c r="GN21" s="2356" t="s">
        <v>21</v>
      </c>
      <c r="GO21" s="2356">
        <v>1056</v>
      </c>
      <c r="GP21" s="2356" t="s">
        <v>21</v>
      </c>
      <c r="GQ21" s="2356" t="s">
        <v>21</v>
      </c>
      <c r="GR21" s="2356" t="s">
        <v>21</v>
      </c>
      <c r="GS21" s="2356">
        <v>39276</v>
      </c>
      <c r="GT21" s="2356">
        <v>2009</v>
      </c>
      <c r="GU21" s="2356">
        <v>250981</v>
      </c>
      <c r="GV21" s="2356">
        <v>12268</v>
      </c>
      <c r="GW21" s="2356">
        <v>12</v>
      </c>
      <c r="GX21" s="2356">
        <v>57</v>
      </c>
      <c r="GY21" s="2356">
        <v>96</v>
      </c>
      <c r="GZ21" s="2356">
        <v>10068</v>
      </c>
      <c r="HA21" s="2356">
        <v>4924</v>
      </c>
      <c r="HB21" s="2356">
        <v>5144</v>
      </c>
      <c r="HC21" s="83">
        <v>41730</v>
      </c>
      <c r="HD21" s="628">
        <v>41730</v>
      </c>
      <c r="HE21" s="85"/>
      <c r="HF21" s="80">
        <v>41730</v>
      </c>
      <c r="HG21" s="130"/>
      <c r="HH21" s="2356">
        <v>5284</v>
      </c>
      <c r="HI21" s="2356">
        <v>2845</v>
      </c>
      <c r="HJ21" s="2356">
        <v>2439</v>
      </c>
      <c r="HK21" s="2356">
        <v>286</v>
      </c>
      <c r="HL21" s="2356" t="s">
        <v>21</v>
      </c>
      <c r="HM21" s="2356">
        <v>1123</v>
      </c>
      <c r="HN21" s="2356">
        <v>120919</v>
      </c>
      <c r="HO21" s="2356">
        <v>129177</v>
      </c>
      <c r="HP21" s="2356">
        <v>221634</v>
      </c>
      <c r="HQ21" s="2356">
        <v>2307</v>
      </c>
      <c r="HR21" s="2356" t="s">
        <v>21</v>
      </c>
      <c r="HS21" s="2356">
        <v>57332</v>
      </c>
      <c r="HT21" s="2356">
        <v>128137</v>
      </c>
      <c r="HU21" s="2356">
        <v>22959</v>
      </c>
      <c r="HV21" s="2356">
        <v>43</v>
      </c>
      <c r="HW21" s="2356">
        <v>2375</v>
      </c>
      <c r="HX21" s="83">
        <v>41730</v>
      </c>
      <c r="HY21" s="628">
        <v>41730</v>
      </c>
      <c r="HZ21" s="85"/>
      <c r="IA21" s="80">
        <v>41730</v>
      </c>
      <c r="IB21" s="130"/>
      <c r="IC21" s="2356" t="s">
        <v>21</v>
      </c>
      <c r="ID21" s="2356">
        <v>149536</v>
      </c>
      <c r="IE21" s="2356">
        <v>21857</v>
      </c>
      <c r="IF21" s="2356">
        <v>5164</v>
      </c>
      <c r="IG21" s="2356">
        <v>88</v>
      </c>
      <c r="IH21" s="2356">
        <v>4</v>
      </c>
      <c r="II21" s="2356">
        <v>2900</v>
      </c>
      <c r="IJ21" s="2356">
        <v>2859</v>
      </c>
      <c r="IK21" s="2356">
        <v>42</v>
      </c>
      <c r="IL21" s="2356" t="s">
        <v>21</v>
      </c>
      <c r="IM21" s="2356">
        <v>22</v>
      </c>
      <c r="IN21" s="2356">
        <v>2036</v>
      </c>
      <c r="IO21" s="2356">
        <v>3228</v>
      </c>
      <c r="IP21" s="2356">
        <v>215</v>
      </c>
      <c r="IQ21" s="2356">
        <v>434</v>
      </c>
      <c r="IR21" s="2356">
        <v>5160</v>
      </c>
      <c r="IS21" s="83">
        <v>41730</v>
      </c>
      <c r="IT21" s="628">
        <v>41730</v>
      </c>
    </row>
    <row r="22" spans="1:254" ht="9.75" customHeight="1">
      <c r="A22" s="85"/>
      <c r="B22" s="87"/>
      <c r="C22" s="130"/>
      <c r="D22" s="2356"/>
      <c r="E22" s="2356"/>
      <c r="F22" s="2356"/>
      <c r="G22" s="2356"/>
      <c r="H22" s="2356"/>
      <c r="I22" s="2356"/>
      <c r="J22" s="2356"/>
      <c r="K22" s="2356"/>
      <c r="L22" s="2356"/>
      <c r="M22" s="2356"/>
      <c r="N22" s="2356"/>
      <c r="Q22" s="2356"/>
      <c r="R22" s="2356"/>
      <c r="S22" s="2356"/>
      <c r="T22" s="77"/>
      <c r="U22" s="486"/>
      <c r="V22" s="85"/>
      <c r="W22" s="87"/>
      <c r="X22" s="130"/>
      <c r="Y22" s="1638"/>
      <c r="Z22" s="2356"/>
      <c r="AA22" s="2356"/>
      <c r="AB22" s="2356"/>
      <c r="AC22" s="2356"/>
      <c r="AD22" s="2356"/>
      <c r="AE22" s="2356"/>
      <c r="AF22" s="2356"/>
      <c r="AG22" s="2356"/>
      <c r="AH22" s="2356"/>
      <c r="AI22" s="2356"/>
      <c r="AJ22" s="2356"/>
      <c r="AM22" s="2356"/>
      <c r="AN22" s="2356"/>
      <c r="AO22" s="77"/>
      <c r="AP22" s="486"/>
      <c r="AQ22" s="85"/>
      <c r="AR22" s="87"/>
      <c r="AS22" s="130"/>
      <c r="AT22" s="2356"/>
      <c r="AU22" s="2356"/>
      <c r="AV22" s="2356"/>
      <c r="AW22" s="2356"/>
      <c r="AX22" s="2356"/>
      <c r="AY22" s="2356"/>
      <c r="AZ22" s="2356"/>
      <c r="BA22" s="2356"/>
      <c r="BD22" s="2356"/>
      <c r="BF22" s="2356"/>
      <c r="BG22" s="2356"/>
      <c r="BH22" s="2356"/>
      <c r="BI22" s="2356"/>
      <c r="BJ22" s="2356"/>
      <c r="BK22" s="77"/>
      <c r="BL22" s="486"/>
      <c r="BM22" s="85"/>
      <c r="BN22" s="87"/>
      <c r="BO22" s="130"/>
      <c r="BP22" s="2356"/>
      <c r="BQ22" s="2356"/>
      <c r="BR22" s="2356"/>
      <c r="BS22" s="2356"/>
      <c r="BT22" s="2356"/>
      <c r="BU22" s="2356"/>
      <c r="BV22" s="2356"/>
      <c r="BW22" s="2356"/>
      <c r="BZ22" s="2356"/>
      <c r="CA22" s="2356"/>
      <c r="CB22" s="2356"/>
      <c r="CC22" s="2356"/>
      <c r="CD22" s="2356"/>
      <c r="CE22" s="2356"/>
      <c r="CF22" s="2356"/>
      <c r="CG22" s="77"/>
      <c r="CH22" s="486"/>
      <c r="CI22" s="85"/>
      <c r="CJ22" s="87"/>
      <c r="CK22" s="130"/>
      <c r="CL22" s="2356"/>
      <c r="CM22" s="2356"/>
      <c r="CN22" s="2356"/>
      <c r="CO22" s="2356"/>
      <c r="CP22" s="1638"/>
      <c r="CQ22" s="2356"/>
      <c r="CR22" s="2356"/>
      <c r="CS22" s="2356"/>
      <c r="CT22" s="2356"/>
      <c r="CU22" s="2356"/>
      <c r="CV22" s="2356"/>
      <c r="CW22" s="2356"/>
      <c r="CX22" s="2356"/>
      <c r="CY22" s="2356"/>
      <c r="CZ22" s="2356"/>
      <c r="DB22" s="77"/>
      <c r="DC22" s="486"/>
      <c r="DD22" s="85"/>
      <c r="DE22" s="87"/>
      <c r="DF22" s="130"/>
      <c r="DH22" s="2356"/>
      <c r="DI22" s="2356"/>
      <c r="DK22" s="2356"/>
      <c r="DM22" s="2356"/>
      <c r="DN22" s="1638"/>
      <c r="DO22" s="2356"/>
      <c r="DP22" s="2356"/>
      <c r="DQ22" s="2356"/>
      <c r="DR22" s="2356"/>
      <c r="DS22" s="2356"/>
      <c r="DT22" s="2356"/>
      <c r="DU22" s="1638"/>
      <c r="DV22" s="2356"/>
      <c r="DW22" s="77"/>
      <c r="DX22" s="486"/>
      <c r="DY22" s="85"/>
      <c r="DZ22" s="87"/>
      <c r="EA22" s="130"/>
      <c r="EB22" s="2356"/>
      <c r="EC22" s="2356"/>
      <c r="ED22" s="2356"/>
      <c r="EE22" s="2356"/>
      <c r="EF22" s="2356"/>
      <c r="EG22" s="2356"/>
      <c r="EH22" s="2356"/>
      <c r="EI22" s="2356"/>
      <c r="EJ22" s="2356"/>
      <c r="EK22" s="2356"/>
      <c r="EL22" s="2356"/>
      <c r="EM22" s="2356"/>
      <c r="EN22" s="2356"/>
      <c r="EO22" s="2356"/>
      <c r="EP22" s="2356"/>
      <c r="EQ22" s="2356"/>
      <c r="ER22" s="77"/>
      <c r="ES22" s="486"/>
      <c r="ET22" s="85"/>
      <c r="EU22" s="87"/>
      <c r="EV22" s="130"/>
      <c r="EW22" s="1638"/>
      <c r="EX22" s="1638"/>
      <c r="EY22" s="2356"/>
      <c r="EZ22" s="2356"/>
      <c r="FA22" s="2356"/>
      <c r="FB22" s="2356"/>
      <c r="FC22" s="2356"/>
      <c r="FD22" s="2356"/>
      <c r="FE22" s="2356"/>
      <c r="FF22" s="2356"/>
      <c r="FG22" s="2356"/>
      <c r="FH22" s="2356"/>
      <c r="FI22" s="2356"/>
      <c r="FJ22" s="2356"/>
      <c r="FK22" s="2356"/>
      <c r="FL22" s="2356"/>
      <c r="FM22" s="77"/>
      <c r="FN22" s="486"/>
      <c r="FO22" s="85"/>
      <c r="FP22" s="87"/>
      <c r="FQ22" s="130"/>
      <c r="FR22" s="2356"/>
      <c r="FS22" s="2356"/>
      <c r="FT22" s="2356"/>
      <c r="FU22" s="1638"/>
      <c r="FV22" s="1638"/>
      <c r="FW22" s="2356"/>
      <c r="FX22" s="2356"/>
      <c r="FY22" s="2356"/>
      <c r="FZ22" s="2356"/>
      <c r="GA22" s="2356"/>
      <c r="GB22" s="2356"/>
      <c r="GC22" s="2356"/>
      <c r="GD22" s="2356"/>
      <c r="GE22" s="2356"/>
      <c r="GF22" s="2356"/>
      <c r="GG22" s="2356"/>
      <c r="GH22" s="77"/>
      <c r="GI22" s="486"/>
      <c r="GJ22" s="85"/>
      <c r="GK22" s="87"/>
      <c r="GL22" s="130"/>
      <c r="GM22" s="2356"/>
      <c r="GN22" s="2356"/>
      <c r="GO22" s="2356"/>
      <c r="GP22" s="2356"/>
      <c r="GQ22" s="2356"/>
      <c r="GR22" s="2356"/>
      <c r="GS22" s="1638"/>
      <c r="GT22" s="1638"/>
      <c r="GU22" s="2356"/>
      <c r="GV22" s="2356"/>
      <c r="GW22" s="2356"/>
      <c r="GX22" s="2356"/>
      <c r="GY22" s="2356"/>
      <c r="GZ22" s="2356"/>
      <c r="HA22" s="2356"/>
      <c r="HB22" s="2356"/>
      <c r="HC22" s="77"/>
      <c r="HD22" s="486"/>
      <c r="HE22" s="85"/>
      <c r="HF22" s="87"/>
      <c r="HG22" s="130"/>
      <c r="HH22" s="2356"/>
      <c r="HI22" s="2356"/>
      <c r="HJ22" s="2356"/>
      <c r="HK22" s="2356"/>
      <c r="HL22" s="2356"/>
      <c r="HM22" s="2356"/>
      <c r="HN22" s="2356"/>
      <c r="HO22" s="2356"/>
      <c r="HP22" s="2356"/>
      <c r="HQ22" s="2356"/>
      <c r="HR22" s="2356"/>
      <c r="HS22" s="1638"/>
      <c r="HT22" s="2356"/>
      <c r="HU22" s="2356"/>
      <c r="HV22" s="2356"/>
      <c r="HW22" s="2356"/>
      <c r="HX22" s="77"/>
      <c r="HY22" s="486"/>
      <c r="HZ22" s="85"/>
      <c r="IA22" s="87"/>
      <c r="IB22" s="130"/>
      <c r="IC22" s="2356"/>
      <c r="ID22" s="1638"/>
      <c r="IE22" s="2356"/>
      <c r="IF22" s="2356"/>
      <c r="IG22" s="2356"/>
      <c r="IH22" s="2356"/>
      <c r="II22" s="2356"/>
      <c r="IJ22" s="2356"/>
      <c r="IK22" s="2356"/>
      <c r="IL22" s="2356"/>
      <c r="IM22" s="2356"/>
      <c r="IN22" s="2356"/>
      <c r="IO22" s="2356"/>
      <c r="IQ22" s="2356"/>
      <c r="IR22" s="2356"/>
      <c r="IS22" s="77"/>
      <c r="IT22" s="486"/>
    </row>
    <row r="23" spans="1:254" ht="15.75" customHeight="1">
      <c r="A23" s="88" t="s">
        <v>777</v>
      </c>
      <c r="B23" s="89" t="s">
        <v>23</v>
      </c>
      <c r="C23" s="131" t="s">
        <v>24</v>
      </c>
      <c r="D23" s="2356">
        <v>285574</v>
      </c>
      <c r="E23" s="2356">
        <v>62064</v>
      </c>
      <c r="F23" s="2356">
        <v>13</v>
      </c>
      <c r="G23" s="2356">
        <v>4062</v>
      </c>
      <c r="H23" s="2356">
        <v>878</v>
      </c>
      <c r="I23" s="2356">
        <v>33522</v>
      </c>
      <c r="J23" s="2356">
        <v>13095</v>
      </c>
      <c r="K23" s="2356">
        <v>20427</v>
      </c>
      <c r="L23" s="2356">
        <v>10035</v>
      </c>
      <c r="M23" s="2356">
        <v>1734</v>
      </c>
      <c r="N23" s="2356">
        <v>344</v>
      </c>
      <c r="O23" s="2356" t="s">
        <v>21</v>
      </c>
      <c r="P23" s="2356">
        <v>8271</v>
      </c>
      <c r="Q23" s="2356">
        <v>86786</v>
      </c>
      <c r="R23" s="2356">
        <v>15718</v>
      </c>
      <c r="S23" s="2356">
        <v>61156</v>
      </c>
      <c r="T23" s="91" t="s">
        <v>25</v>
      </c>
      <c r="U23" s="632" t="s">
        <v>778</v>
      </c>
      <c r="V23" s="88" t="s">
        <v>777</v>
      </c>
      <c r="W23" s="89" t="s">
        <v>23</v>
      </c>
      <c r="X23" s="131" t="s">
        <v>24</v>
      </c>
      <c r="Y23" s="2356">
        <v>915859</v>
      </c>
      <c r="Z23" s="2356">
        <v>322127</v>
      </c>
      <c r="AA23" s="2356">
        <v>84591</v>
      </c>
      <c r="AB23" s="2356">
        <v>17234</v>
      </c>
      <c r="AC23" s="2356">
        <v>110</v>
      </c>
      <c r="AD23" s="2356">
        <v>13</v>
      </c>
      <c r="AE23" s="2356">
        <v>13903</v>
      </c>
      <c r="AF23" s="2356">
        <v>1265</v>
      </c>
      <c r="AG23" s="2356">
        <v>12638</v>
      </c>
      <c r="AH23" s="2356">
        <v>821</v>
      </c>
      <c r="AI23" s="2356">
        <v>941</v>
      </c>
      <c r="AJ23" s="2356">
        <v>41</v>
      </c>
      <c r="AK23" s="2356" t="s">
        <v>21</v>
      </c>
      <c r="AL23" s="2356" t="s">
        <v>21</v>
      </c>
      <c r="AM23" s="2356">
        <v>11176</v>
      </c>
      <c r="AN23" s="2356">
        <v>15256</v>
      </c>
      <c r="AO23" s="91" t="s">
        <v>25</v>
      </c>
      <c r="AP23" s="632" t="s">
        <v>778</v>
      </c>
      <c r="AQ23" s="88" t="s">
        <v>777</v>
      </c>
      <c r="AR23" s="89" t="s">
        <v>23</v>
      </c>
      <c r="AS23" s="131" t="s">
        <v>24</v>
      </c>
      <c r="AT23" s="2356">
        <v>2379</v>
      </c>
      <c r="AU23" s="2356">
        <v>6</v>
      </c>
      <c r="AV23" s="2356" t="s">
        <v>21</v>
      </c>
      <c r="AW23" s="2356">
        <v>1718</v>
      </c>
      <c r="AX23" s="2356">
        <v>1249</v>
      </c>
      <c r="AY23" s="2356">
        <v>469</v>
      </c>
      <c r="AZ23" s="2356">
        <v>13</v>
      </c>
      <c r="BA23" s="2356">
        <v>303</v>
      </c>
      <c r="BB23" s="2356" t="s">
        <v>21</v>
      </c>
      <c r="BC23" s="2356">
        <v>339</v>
      </c>
      <c r="BD23" s="2356">
        <v>15740</v>
      </c>
      <c r="BE23" s="2356">
        <v>407</v>
      </c>
      <c r="BF23" s="2356">
        <v>18025</v>
      </c>
      <c r="BG23" s="2356">
        <v>18173</v>
      </c>
      <c r="BH23" s="2356">
        <v>124</v>
      </c>
      <c r="BI23" s="2356" t="s">
        <v>21</v>
      </c>
      <c r="BJ23" s="2356" t="s">
        <v>21</v>
      </c>
      <c r="BK23" s="91" t="s">
        <v>25</v>
      </c>
      <c r="BL23" s="632" t="s">
        <v>778</v>
      </c>
      <c r="BM23" s="88" t="s">
        <v>777</v>
      </c>
      <c r="BN23" s="89" t="s">
        <v>23</v>
      </c>
      <c r="BO23" s="131" t="s">
        <v>24</v>
      </c>
      <c r="BP23" s="2356">
        <v>2783</v>
      </c>
      <c r="BQ23" s="2356">
        <v>3</v>
      </c>
      <c r="BR23" s="2356">
        <v>8</v>
      </c>
      <c r="BS23" s="2356">
        <v>25</v>
      </c>
      <c r="BT23" s="2356">
        <v>2278</v>
      </c>
      <c r="BU23" s="2356">
        <v>838</v>
      </c>
      <c r="BV23" s="2356">
        <v>1440</v>
      </c>
      <c r="BW23" s="2356">
        <v>76</v>
      </c>
      <c r="BX23" s="2356" t="s">
        <v>21</v>
      </c>
      <c r="BY23" s="2356">
        <v>234</v>
      </c>
      <c r="BZ23" s="2356">
        <v>39473</v>
      </c>
      <c r="CA23" s="2356">
        <v>42501</v>
      </c>
      <c r="CB23" s="2356">
        <v>50658</v>
      </c>
      <c r="CC23" s="2356">
        <v>1802</v>
      </c>
      <c r="CD23" s="2356">
        <v>152</v>
      </c>
      <c r="CE23" s="2356">
        <v>169</v>
      </c>
      <c r="CF23" s="2356" t="s">
        <v>21</v>
      </c>
      <c r="CG23" s="91" t="s">
        <v>25</v>
      </c>
      <c r="CH23" s="632" t="s">
        <v>778</v>
      </c>
      <c r="CI23" s="88" t="s">
        <v>777</v>
      </c>
      <c r="CJ23" s="89" t="s">
        <v>23</v>
      </c>
      <c r="CK23" s="131" t="s">
        <v>24</v>
      </c>
      <c r="CL23" s="2356">
        <v>47218</v>
      </c>
      <c r="CM23" s="2356">
        <v>571</v>
      </c>
      <c r="CN23" s="2356" t="s">
        <v>21</v>
      </c>
      <c r="CO23" s="2356" t="s">
        <v>21</v>
      </c>
      <c r="CP23" s="2356">
        <v>22365</v>
      </c>
      <c r="CQ23" s="2356">
        <v>14874</v>
      </c>
      <c r="CR23" s="2356">
        <v>28612</v>
      </c>
      <c r="CS23" s="2356">
        <v>5736</v>
      </c>
      <c r="CT23" s="2356">
        <v>10</v>
      </c>
      <c r="CU23" s="2356">
        <v>499</v>
      </c>
      <c r="CV23" s="2356">
        <v>48</v>
      </c>
      <c r="CW23" s="2356">
        <v>4696</v>
      </c>
      <c r="CX23" s="2356">
        <v>587</v>
      </c>
      <c r="CY23" s="2356">
        <v>4109</v>
      </c>
      <c r="CZ23" s="2356">
        <v>126</v>
      </c>
      <c r="DA23" s="2356" t="s">
        <v>21</v>
      </c>
      <c r="DB23" s="91" t="s">
        <v>25</v>
      </c>
      <c r="DC23" s="632" t="s">
        <v>778</v>
      </c>
      <c r="DD23" s="88" t="s">
        <v>777</v>
      </c>
      <c r="DE23" s="89" t="s">
        <v>23</v>
      </c>
      <c r="DF23" s="131" t="s">
        <v>24</v>
      </c>
      <c r="DG23" s="2356">
        <v>494</v>
      </c>
      <c r="DH23" s="2356">
        <v>494</v>
      </c>
      <c r="DI23" s="2356" t="s">
        <v>21</v>
      </c>
      <c r="DJ23" s="2356">
        <v>8</v>
      </c>
      <c r="DK23" s="2356" t="s">
        <v>21</v>
      </c>
      <c r="DL23" s="2356">
        <v>424</v>
      </c>
      <c r="DM23" s="2356">
        <v>729</v>
      </c>
      <c r="DN23" s="2356">
        <v>55</v>
      </c>
      <c r="DO23" s="2356">
        <v>91</v>
      </c>
      <c r="DP23" s="2356">
        <v>442</v>
      </c>
      <c r="DQ23" s="2356" t="s">
        <v>21</v>
      </c>
      <c r="DR23" s="2356" t="s">
        <v>21</v>
      </c>
      <c r="DS23" s="2356" t="s">
        <v>21</v>
      </c>
      <c r="DT23" s="2356" t="s">
        <v>21</v>
      </c>
      <c r="DU23" s="2356">
        <v>18911</v>
      </c>
      <c r="DV23" s="2356">
        <v>42163</v>
      </c>
      <c r="DW23" s="91" t="s">
        <v>25</v>
      </c>
      <c r="DX23" s="632" t="s">
        <v>778</v>
      </c>
      <c r="DY23" s="88" t="s">
        <v>777</v>
      </c>
      <c r="DZ23" s="89" t="s">
        <v>23</v>
      </c>
      <c r="EA23" s="131" t="s">
        <v>24</v>
      </c>
      <c r="EB23" s="2356">
        <v>263884</v>
      </c>
      <c r="EC23" s="2356">
        <v>64763</v>
      </c>
      <c r="ED23" s="2356">
        <v>13</v>
      </c>
      <c r="EE23" s="2356">
        <v>4076</v>
      </c>
      <c r="EF23" s="2356">
        <v>878</v>
      </c>
      <c r="EG23" s="2356">
        <v>36099</v>
      </c>
      <c r="EH23" s="2356">
        <v>14530</v>
      </c>
      <c r="EI23" s="2356">
        <v>21569</v>
      </c>
      <c r="EJ23" s="2356">
        <v>10035</v>
      </c>
      <c r="EK23" s="2356">
        <v>1734</v>
      </c>
      <c r="EL23" s="2356">
        <v>344</v>
      </c>
      <c r="EM23" s="2356" t="s">
        <v>21</v>
      </c>
      <c r="EN23" s="2356">
        <v>8271</v>
      </c>
      <c r="EO23" s="2356">
        <v>90747</v>
      </c>
      <c r="EP23" s="2356">
        <v>15718</v>
      </c>
      <c r="EQ23" s="2356">
        <v>61156</v>
      </c>
      <c r="ER23" s="91" t="s">
        <v>25</v>
      </c>
      <c r="ES23" s="632" t="s">
        <v>778</v>
      </c>
      <c r="ET23" s="88" t="s">
        <v>777</v>
      </c>
      <c r="EU23" s="89" t="s">
        <v>23</v>
      </c>
      <c r="EV23" s="131" t="s">
        <v>24</v>
      </c>
      <c r="EW23" s="2356">
        <v>854933</v>
      </c>
      <c r="EX23" s="2356">
        <v>44284</v>
      </c>
      <c r="EY23" s="2356">
        <v>64161</v>
      </c>
      <c r="EZ23" s="2356">
        <v>18317</v>
      </c>
      <c r="FA23" s="2356">
        <v>119</v>
      </c>
      <c r="FB23" s="2356">
        <v>13</v>
      </c>
      <c r="FC23" s="2356">
        <v>14899</v>
      </c>
      <c r="FD23" s="2356">
        <v>1308</v>
      </c>
      <c r="FE23" s="2356">
        <v>13590</v>
      </c>
      <c r="FF23" s="2356">
        <v>821</v>
      </c>
      <c r="FG23" s="2356">
        <v>941</v>
      </c>
      <c r="FH23" s="2356">
        <v>41</v>
      </c>
      <c r="FI23" s="2356" t="s">
        <v>21</v>
      </c>
      <c r="FJ23" s="2356" t="s">
        <v>21</v>
      </c>
      <c r="FK23" s="2356">
        <v>11176</v>
      </c>
      <c r="FL23" s="2356">
        <v>15256</v>
      </c>
      <c r="FM23" s="91" t="s">
        <v>25</v>
      </c>
      <c r="FN23" s="632" t="s">
        <v>778</v>
      </c>
      <c r="FO23" s="88" t="s">
        <v>777</v>
      </c>
      <c r="FP23" s="89" t="s">
        <v>23</v>
      </c>
      <c r="FQ23" s="131" t="s">
        <v>24</v>
      </c>
      <c r="FR23" s="2356" t="s">
        <v>21</v>
      </c>
      <c r="FS23" s="2356" t="s">
        <v>21</v>
      </c>
      <c r="FT23" s="2356" t="s">
        <v>21</v>
      </c>
      <c r="FU23" s="2356">
        <v>132124</v>
      </c>
      <c r="FV23" s="2356">
        <v>6988</v>
      </c>
      <c r="FW23" s="2356">
        <v>21683</v>
      </c>
      <c r="FX23" s="2356">
        <v>2581</v>
      </c>
      <c r="FY23" s="2356">
        <v>6</v>
      </c>
      <c r="FZ23" s="2356" t="s">
        <v>21</v>
      </c>
      <c r="GA23" s="2356">
        <v>1918</v>
      </c>
      <c r="GB23" s="2356">
        <v>1449</v>
      </c>
      <c r="GC23" s="2356">
        <v>469</v>
      </c>
      <c r="GD23" s="2356">
        <v>13</v>
      </c>
      <c r="GE23" s="2356">
        <v>303</v>
      </c>
      <c r="GF23" s="2356">
        <v>339</v>
      </c>
      <c r="GG23" s="2356">
        <v>16335</v>
      </c>
      <c r="GH23" s="91" t="s">
        <v>25</v>
      </c>
      <c r="GI23" s="632" t="s">
        <v>778</v>
      </c>
      <c r="GJ23" s="88" t="s">
        <v>777</v>
      </c>
      <c r="GK23" s="89" t="s">
        <v>23</v>
      </c>
      <c r="GL23" s="131" t="s">
        <v>24</v>
      </c>
      <c r="GM23" s="2356" t="s">
        <v>21</v>
      </c>
      <c r="GN23" s="2356" t="s">
        <v>21</v>
      </c>
      <c r="GO23" s="2356">
        <v>258</v>
      </c>
      <c r="GP23" s="2356" t="s">
        <v>21</v>
      </c>
      <c r="GQ23" s="2356" t="s">
        <v>21</v>
      </c>
      <c r="GR23" s="2356" t="s">
        <v>21</v>
      </c>
      <c r="GS23" s="2356">
        <v>8780</v>
      </c>
      <c r="GT23" s="2356">
        <v>566</v>
      </c>
      <c r="GU23" s="2356">
        <v>68366</v>
      </c>
      <c r="GV23" s="2356">
        <v>3161</v>
      </c>
      <c r="GW23" s="2356">
        <v>3</v>
      </c>
      <c r="GX23" s="2356">
        <v>8</v>
      </c>
      <c r="GY23" s="2356">
        <v>25</v>
      </c>
      <c r="GZ23" s="2356">
        <v>2652</v>
      </c>
      <c r="HA23" s="2356">
        <v>1212</v>
      </c>
      <c r="HB23" s="2356">
        <v>1440</v>
      </c>
      <c r="HC23" s="91" t="s">
        <v>25</v>
      </c>
      <c r="HD23" s="632" t="s">
        <v>778</v>
      </c>
      <c r="HE23" s="88" t="s">
        <v>777</v>
      </c>
      <c r="HF23" s="89" t="s">
        <v>23</v>
      </c>
      <c r="HG23" s="131" t="s">
        <v>24</v>
      </c>
      <c r="HH23" s="2356">
        <v>1273</v>
      </c>
      <c r="HI23" s="2356">
        <v>655</v>
      </c>
      <c r="HJ23" s="2356">
        <v>618</v>
      </c>
      <c r="HK23" s="2356">
        <v>72</v>
      </c>
      <c r="HL23" s="2356" t="s">
        <v>21</v>
      </c>
      <c r="HM23" s="2356">
        <v>234</v>
      </c>
      <c r="HN23" s="2356">
        <v>34497</v>
      </c>
      <c r="HO23" s="2356">
        <v>36575</v>
      </c>
      <c r="HP23" s="2356">
        <v>66018</v>
      </c>
      <c r="HQ23" s="2356">
        <v>634</v>
      </c>
      <c r="HR23" s="2356" t="s">
        <v>21</v>
      </c>
      <c r="HS23" s="2356">
        <v>15544</v>
      </c>
      <c r="HT23" s="2356">
        <v>28654</v>
      </c>
      <c r="HU23" s="2356">
        <v>5736</v>
      </c>
      <c r="HV23" s="2356">
        <v>10</v>
      </c>
      <c r="HW23" s="2356">
        <v>499</v>
      </c>
      <c r="HX23" s="91" t="s">
        <v>25</v>
      </c>
      <c r="HY23" s="632" t="s">
        <v>778</v>
      </c>
      <c r="HZ23" s="88" t="s">
        <v>777</v>
      </c>
      <c r="IA23" s="89" t="s">
        <v>23</v>
      </c>
      <c r="IB23" s="131" t="s">
        <v>24</v>
      </c>
      <c r="IC23" s="2356" t="s">
        <v>21</v>
      </c>
      <c r="ID23" s="2356">
        <v>37534</v>
      </c>
      <c r="IE23" s="2356">
        <v>5746</v>
      </c>
      <c r="IF23" s="2356">
        <v>1230</v>
      </c>
      <c r="IG23" s="2356">
        <v>26</v>
      </c>
      <c r="IH23" s="2356">
        <v>2</v>
      </c>
      <c r="II23" s="2356">
        <v>744</v>
      </c>
      <c r="IJ23" s="2356">
        <v>725</v>
      </c>
      <c r="IK23" s="2356">
        <v>18</v>
      </c>
      <c r="IL23" s="2356" t="s">
        <v>21</v>
      </c>
      <c r="IM23" s="2356">
        <v>8</v>
      </c>
      <c r="IN23" s="2356">
        <v>424</v>
      </c>
      <c r="IO23" s="2356">
        <v>927</v>
      </c>
      <c r="IP23" s="2356">
        <v>55</v>
      </c>
      <c r="IQ23" s="2356">
        <v>91</v>
      </c>
      <c r="IR23" s="2356">
        <v>2127</v>
      </c>
      <c r="IS23" s="91" t="s">
        <v>25</v>
      </c>
      <c r="IT23" s="632" t="s">
        <v>778</v>
      </c>
    </row>
    <row r="24" spans="1:254" ht="14.5" customHeight="1">
      <c r="A24" s="93" t="s">
        <v>26</v>
      </c>
      <c r="B24" s="94" t="s">
        <v>26</v>
      </c>
      <c r="C24" s="132" t="s">
        <v>571</v>
      </c>
      <c r="D24" s="2356">
        <v>291531</v>
      </c>
      <c r="E24" s="2356">
        <v>62554</v>
      </c>
      <c r="F24" s="2356">
        <v>13</v>
      </c>
      <c r="G24" s="2356">
        <v>3853</v>
      </c>
      <c r="H24" s="2356">
        <v>871</v>
      </c>
      <c r="I24" s="2356">
        <v>32614</v>
      </c>
      <c r="J24" s="2356">
        <v>13048</v>
      </c>
      <c r="K24" s="2356">
        <v>19566</v>
      </c>
      <c r="L24" s="2356">
        <v>11146</v>
      </c>
      <c r="M24" s="2356">
        <v>1743</v>
      </c>
      <c r="N24" s="2356">
        <v>714</v>
      </c>
      <c r="O24" s="2356" t="s">
        <v>21</v>
      </c>
      <c r="P24" s="2356">
        <v>8439</v>
      </c>
      <c r="Q24" s="2356">
        <v>88043</v>
      </c>
      <c r="R24" s="2356">
        <v>14892</v>
      </c>
      <c r="S24" s="2356">
        <v>64403</v>
      </c>
      <c r="T24" s="91" t="s">
        <v>27</v>
      </c>
      <c r="U24" s="632" t="s">
        <v>26</v>
      </c>
      <c r="V24" s="93" t="s">
        <v>26</v>
      </c>
      <c r="W24" s="94" t="s">
        <v>26</v>
      </c>
      <c r="X24" s="132" t="s">
        <v>571</v>
      </c>
      <c r="Y24" s="2356">
        <v>980968</v>
      </c>
      <c r="Z24" s="2356">
        <v>297344</v>
      </c>
      <c r="AA24" s="2356">
        <v>87008</v>
      </c>
      <c r="AB24" s="2356">
        <v>17698</v>
      </c>
      <c r="AC24" s="2356">
        <v>125</v>
      </c>
      <c r="AD24" s="2356">
        <v>11</v>
      </c>
      <c r="AE24" s="2356">
        <v>13294</v>
      </c>
      <c r="AF24" s="2356">
        <v>1004</v>
      </c>
      <c r="AG24" s="2356">
        <v>12290</v>
      </c>
      <c r="AH24" s="2356">
        <v>1469</v>
      </c>
      <c r="AI24" s="2356">
        <v>1008</v>
      </c>
      <c r="AJ24" s="2356">
        <v>433</v>
      </c>
      <c r="AK24" s="2356" t="s">
        <v>21</v>
      </c>
      <c r="AL24" s="2356" t="s">
        <v>21</v>
      </c>
      <c r="AM24" s="2356">
        <v>10935</v>
      </c>
      <c r="AN24" s="2356">
        <v>14439</v>
      </c>
      <c r="AO24" s="91" t="s">
        <v>27</v>
      </c>
      <c r="AP24" s="632" t="s">
        <v>26</v>
      </c>
      <c r="AQ24" s="93" t="s">
        <v>26</v>
      </c>
      <c r="AR24" s="94" t="s">
        <v>26</v>
      </c>
      <c r="AS24" s="132" t="s">
        <v>571</v>
      </c>
      <c r="AT24" s="2356">
        <v>2596</v>
      </c>
      <c r="AU24" s="2356" t="s">
        <v>21</v>
      </c>
      <c r="AV24" s="2356" t="s">
        <v>21</v>
      </c>
      <c r="AW24" s="2356">
        <v>1810</v>
      </c>
      <c r="AX24" s="2356">
        <v>1376</v>
      </c>
      <c r="AY24" s="2356">
        <v>434</v>
      </c>
      <c r="AZ24" s="2356">
        <v>11</v>
      </c>
      <c r="BA24" s="2356">
        <v>281</v>
      </c>
      <c r="BB24" s="2356" t="s">
        <v>21</v>
      </c>
      <c r="BC24" s="2356">
        <v>486</v>
      </c>
      <c r="BD24" s="2356">
        <v>16815</v>
      </c>
      <c r="BE24" s="2356">
        <v>390</v>
      </c>
      <c r="BF24" s="2356">
        <v>19500</v>
      </c>
      <c r="BG24" s="2356">
        <v>18237</v>
      </c>
      <c r="BH24" s="2356">
        <v>96</v>
      </c>
      <c r="BI24" s="2356" t="s">
        <v>21</v>
      </c>
      <c r="BJ24" s="2356" t="s">
        <v>21</v>
      </c>
      <c r="BK24" s="91" t="s">
        <v>27</v>
      </c>
      <c r="BL24" s="632" t="s">
        <v>26</v>
      </c>
      <c r="BM24" s="93" t="s">
        <v>26</v>
      </c>
      <c r="BN24" s="94" t="s">
        <v>26</v>
      </c>
      <c r="BO24" s="132" t="s">
        <v>571</v>
      </c>
      <c r="BP24" s="2356">
        <v>3303</v>
      </c>
      <c r="BQ24" s="2356">
        <v>3</v>
      </c>
      <c r="BR24" s="2356">
        <v>22</v>
      </c>
      <c r="BS24" s="2356">
        <v>24</v>
      </c>
      <c r="BT24" s="2356">
        <v>2353</v>
      </c>
      <c r="BU24" s="2356">
        <v>957</v>
      </c>
      <c r="BV24" s="2356">
        <v>1396</v>
      </c>
      <c r="BW24" s="2356">
        <v>76</v>
      </c>
      <c r="BX24" s="2356" t="s">
        <v>21</v>
      </c>
      <c r="BY24" s="2356">
        <v>653</v>
      </c>
      <c r="BZ24" s="2356">
        <v>40466</v>
      </c>
      <c r="CA24" s="2356">
        <v>43856</v>
      </c>
      <c r="CB24" s="2356">
        <v>49766</v>
      </c>
      <c r="CC24" s="2356">
        <v>1834</v>
      </c>
      <c r="CD24" s="2356">
        <v>148</v>
      </c>
      <c r="CE24" s="2356">
        <v>166</v>
      </c>
      <c r="CF24" s="2356" t="s">
        <v>21</v>
      </c>
      <c r="CG24" s="91" t="s">
        <v>27</v>
      </c>
      <c r="CH24" s="632" t="s">
        <v>26</v>
      </c>
      <c r="CI24" s="93" t="s">
        <v>26</v>
      </c>
      <c r="CJ24" s="94" t="s">
        <v>26</v>
      </c>
      <c r="CK24" s="132" t="s">
        <v>571</v>
      </c>
      <c r="CL24" s="2356">
        <v>46493</v>
      </c>
      <c r="CM24" s="2356">
        <v>548</v>
      </c>
      <c r="CN24" s="2356" t="s">
        <v>21</v>
      </c>
      <c r="CO24" s="2356" t="s">
        <v>21</v>
      </c>
      <c r="CP24" s="2356">
        <v>22243</v>
      </c>
      <c r="CQ24" s="2356">
        <v>13274</v>
      </c>
      <c r="CR24" s="2356">
        <v>31676</v>
      </c>
      <c r="CS24" s="2356">
        <v>5161</v>
      </c>
      <c r="CT24" s="2356">
        <v>10</v>
      </c>
      <c r="CU24" s="2356">
        <v>476</v>
      </c>
      <c r="CV24" s="2356">
        <v>44</v>
      </c>
      <c r="CW24" s="2356">
        <v>4207</v>
      </c>
      <c r="CX24" s="2356">
        <v>537</v>
      </c>
      <c r="CY24" s="2356">
        <v>3670</v>
      </c>
      <c r="CZ24" s="2356">
        <v>108</v>
      </c>
      <c r="DA24" s="2356" t="s">
        <v>21</v>
      </c>
      <c r="DB24" s="91" t="s">
        <v>27</v>
      </c>
      <c r="DC24" s="632" t="s">
        <v>26</v>
      </c>
      <c r="DD24" s="93" t="s">
        <v>26</v>
      </c>
      <c r="DE24" s="94" t="s">
        <v>26</v>
      </c>
      <c r="DF24" s="132" t="s">
        <v>571</v>
      </c>
      <c r="DG24" s="2356">
        <v>528</v>
      </c>
      <c r="DH24" s="2356">
        <v>528</v>
      </c>
      <c r="DI24" s="2356" t="s">
        <v>21</v>
      </c>
      <c r="DJ24" s="2356">
        <v>4</v>
      </c>
      <c r="DK24" s="2356" t="s">
        <v>21</v>
      </c>
      <c r="DL24" s="2356">
        <v>523</v>
      </c>
      <c r="DM24" s="2356">
        <v>659</v>
      </c>
      <c r="DN24" s="2356">
        <v>63</v>
      </c>
      <c r="DO24" s="2356">
        <v>118</v>
      </c>
      <c r="DP24" s="2356">
        <v>374</v>
      </c>
      <c r="DQ24" s="2356" t="s">
        <v>21</v>
      </c>
      <c r="DR24" s="2356" t="s">
        <v>21</v>
      </c>
      <c r="DS24" s="2356" t="s">
        <v>21</v>
      </c>
      <c r="DT24" s="2356" t="s">
        <v>21</v>
      </c>
      <c r="DU24" s="2356">
        <v>20132</v>
      </c>
      <c r="DV24" s="2356">
        <v>33819</v>
      </c>
      <c r="DW24" s="91" t="s">
        <v>27</v>
      </c>
      <c r="DX24" s="632" t="s">
        <v>26</v>
      </c>
      <c r="DY24" s="93" t="s">
        <v>26</v>
      </c>
      <c r="DZ24" s="94" t="s">
        <v>26</v>
      </c>
      <c r="EA24" s="132" t="s">
        <v>571</v>
      </c>
      <c r="EB24" s="2356">
        <v>269519</v>
      </c>
      <c r="EC24" s="2356">
        <v>64457</v>
      </c>
      <c r="ED24" s="2356">
        <v>13</v>
      </c>
      <c r="EE24" s="2356">
        <v>4159</v>
      </c>
      <c r="EF24" s="2356">
        <v>871</v>
      </c>
      <c r="EG24" s="2356">
        <v>34176</v>
      </c>
      <c r="EH24" s="2356">
        <v>14132</v>
      </c>
      <c r="EI24" s="2356">
        <v>20044</v>
      </c>
      <c r="EJ24" s="2356">
        <v>11146</v>
      </c>
      <c r="EK24" s="2356">
        <v>1743</v>
      </c>
      <c r="EL24" s="2356">
        <v>714</v>
      </c>
      <c r="EM24" s="2356" t="s">
        <v>21</v>
      </c>
      <c r="EN24" s="2356">
        <v>8439</v>
      </c>
      <c r="EO24" s="2356">
        <v>91955</v>
      </c>
      <c r="EP24" s="2356">
        <v>14892</v>
      </c>
      <c r="EQ24" s="2356">
        <v>64403</v>
      </c>
      <c r="ER24" s="91" t="s">
        <v>27</v>
      </c>
      <c r="ES24" s="632" t="s">
        <v>26</v>
      </c>
      <c r="ET24" s="93" t="s">
        <v>26</v>
      </c>
      <c r="EU24" s="94" t="s">
        <v>26</v>
      </c>
      <c r="EV24" s="132" t="s">
        <v>571</v>
      </c>
      <c r="EW24" s="2356">
        <v>904907</v>
      </c>
      <c r="EX24" s="2356">
        <v>45268</v>
      </c>
      <c r="EY24" s="2356">
        <v>65994</v>
      </c>
      <c r="EZ24" s="2356">
        <v>18506</v>
      </c>
      <c r="FA24" s="2356">
        <v>430</v>
      </c>
      <c r="FB24" s="2356">
        <v>11</v>
      </c>
      <c r="FC24" s="2356">
        <v>13774</v>
      </c>
      <c r="FD24" s="2356">
        <v>1008</v>
      </c>
      <c r="FE24" s="2356">
        <v>12765</v>
      </c>
      <c r="FF24" s="2356">
        <v>1469</v>
      </c>
      <c r="FG24" s="2356">
        <v>1008</v>
      </c>
      <c r="FH24" s="2356">
        <v>433</v>
      </c>
      <c r="FI24" s="2356" t="s">
        <v>21</v>
      </c>
      <c r="FJ24" s="2356" t="s">
        <v>21</v>
      </c>
      <c r="FK24" s="2356">
        <v>10935</v>
      </c>
      <c r="FL24" s="2356">
        <v>14439</v>
      </c>
      <c r="FM24" s="91" t="s">
        <v>27</v>
      </c>
      <c r="FN24" s="632" t="s">
        <v>26</v>
      </c>
      <c r="FO24" s="93" t="s">
        <v>26</v>
      </c>
      <c r="FP24" s="94" t="s">
        <v>26</v>
      </c>
      <c r="FQ24" s="132" t="s">
        <v>571</v>
      </c>
      <c r="FR24" s="2356" t="s">
        <v>21</v>
      </c>
      <c r="FS24" s="2356" t="s">
        <v>21</v>
      </c>
      <c r="FT24" s="2356" t="s">
        <v>21</v>
      </c>
      <c r="FU24" s="2356">
        <v>135150</v>
      </c>
      <c r="FV24" s="2356">
        <v>6986</v>
      </c>
      <c r="FW24" s="2356">
        <v>23000</v>
      </c>
      <c r="FX24" s="2356">
        <v>2707</v>
      </c>
      <c r="FY24" s="2356" t="s">
        <v>21</v>
      </c>
      <c r="FZ24" s="2356" t="s">
        <v>21</v>
      </c>
      <c r="GA24" s="2356">
        <v>1920</v>
      </c>
      <c r="GB24" s="2356">
        <v>1486</v>
      </c>
      <c r="GC24" s="2356">
        <v>434</v>
      </c>
      <c r="GD24" s="2356">
        <v>11</v>
      </c>
      <c r="GE24" s="2356">
        <v>281</v>
      </c>
      <c r="GF24" s="2356">
        <v>486</v>
      </c>
      <c r="GG24" s="2356">
        <v>17447</v>
      </c>
      <c r="GH24" s="91" t="s">
        <v>27</v>
      </c>
      <c r="GI24" s="632" t="s">
        <v>26</v>
      </c>
      <c r="GJ24" s="93" t="s">
        <v>26</v>
      </c>
      <c r="GK24" s="94" t="s">
        <v>26</v>
      </c>
      <c r="GL24" s="132" t="s">
        <v>571</v>
      </c>
      <c r="GM24" s="2356" t="s">
        <v>21</v>
      </c>
      <c r="GN24" s="2356" t="s">
        <v>21</v>
      </c>
      <c r="GO24" s="2356">
        <v>257</v>
      </c>
      <c r="GP24" s="2356" t="s">
        <v>21</v>
      </c>
      <c r="GQ24" s="2356" t="s">
        <v>21</v>
      </c>
      <c r="GR24" s="2356" t="s">
        <v>21</v>
      </c>
      <c r="GS24" s="2356">
        <v>9987</v>
      </c>
      <c r="GT24" s="2356">
        <v>438</v>
      </c>
      <c r="GU24" s="2356">
        <v>68942</v>
      </c>
      <c r="GV24" s="2356">
        <v>3584</v>
      </c>
      <c r="GW24" s="2356">
        <v>3</v>
      </c>
      <c r="GX24" s="2356">
        <v>22</v>
      </c>
      <c r="GY24" s="2356">
        <v>24</v>
      </c>
      <c r="GZ24" s="2356">
        <v>2630</v>
      </c>
      <c r="HA24" s="2356">
        <v>1234</v>
      </c>
      <c r="HB24" s="2356">
        <v>1396</v>
      </c>
      <c r="HC24" s="91" t="s">
        <v>27</v>
      </c>
      <c r="HD24" s="632" t="s">
        <v>26</v>
      </c>
      <c r="HE24" s="93" t="s">
        <v>26</v>
      </c>
      <c r="HF24" s="94" t="s">
        <v>26</v>
      </c>
      <c r="HG24" s="132" t="s">
        <v>571</v>
      </c>
      <c r="HH24" s="2356">
        <v>1153</v>
      </c>
      <c r="HI24" s="2356">
        <v>631</v>
      </c>
      <c r="HJ24" s="2356">
        <v>522</v>
      </c>
      <c r="HK24" s="2356">
        <v>71</v>
      </c>
      <c r="HL24" s="2356" t="s">
        <v>21</v>
      </c>
      <c r="HM24" s="2356">
        <v>653</v>
      </c>
      <c r="HN24" s="2356">
        <v>34941</v>
      </c>
      <c r="HO24" s="2356">
        <v>37221</v>
      </c>
      <c r="HP24" s="2356">
        <v>64497</v>
      </c>
      <c r="HQ24" s="2356">
        <v>695</v>
      </c>
      <c r="HR24" s="2356" t="s">
        <v>21</v>
      </c>
      <c r="HS24" s="2356">
        <v>15076</v>
      </c>
      <c r="HT24" s="2356">
        <v>31719</v>
      </c>
      <c r="HU24" s="2356">
        <v>5161</v>
      </c>
      <c r="HV24" s="2356">
        <v>10</v>
      </c>
      <c r="HW24" s="2356">
        <v>476</v>
      </c>
      <c r="HX24" s="91" t="s">
        <v>27</v>
      </c>
      <c r="HY24" s="632" t="s">
        <v>26</v>
      </c>
      <c r="HZ24" s="93" t="s">
        <v>26</v>
      </c>
      <c r="IA24" s="94" t="s">
        <v>26</v>
      </c>
      <c r="IB24" s="132" t="s">
        <v>571</v>
      </c>
      <c r="IC24" s="2356" t="s">
        <v>21</v>
      </c>
      <c r="ID24" s="2356">
        <v>36105</v>
      </c>
      <c r="IE24" s="2356">
        <v>5741</v>
      </c>
      <c r="IF24" s="2356">
        <v>1305</v>
      </c>
      <c r="IG24" s="2356">
        <v>19</v>
      </c>
      <c r="IH24" s="2356">
        <v>16</v>
      </c>
      <c r="II24" s="2356">
        <v>716</v>
      </c>
      <c r="IJ24" s="2356">
        <v>715</v>
      </c>
      <c r="IK24" s="2356">
        <v>0</v>
      </c>
      <c r="IL24" s="2356" t="s">
        <v>21</v>
      </c>
      <c r="IM24" s="2356">
        <v>4</v>
      </c>
      <c r="IN24" s="2356">
        <v>523</v>
      </c>
      <c r="IO24" s="2356">
        <v>765</v>
      </c>
      <c r="IP24" s="2356">
        <v>63</v>
      </c>
      <c r="IQ24" s="2356">
        <v>118</v>
      </c>
      <c r="IR24" s="2356">
        <v>1057</v>
      </c>
      <c r="IS24" s="91" t="s">
        <v>27</v>
      </c>
      <c r="IT24" s="632" t="s">
        <v>26</v>
      </c>
    </row>
    <row r="25" spans="1:254" ht="14.5" customHeight="1">
      <c r="A25" s="88" t="s">
        <v>26</v>
      </c>
      <c r="B25" s="89" t="s">
        <v>26</v>
      </c>
      <c r="C25" s="132" t="s">
        <v>572</v>
      </c>
      <c r="D25" s="2356">
        <v>277630</v>
      </c>
      <c r="E25" s="2356">
        <v>61364</v>
      </c>
      <c r="F25" s="2356">
        <v>15</v>
      </c>
      <c r="G25" s="2356">
        <v>4138</v>
      </c>
      <c r="H25" s="2356">
        <v>827</v>
      </c>
      <c r="I25" s="2356">
        <v>30420</v>
      </c>
      <c r="J25" s="2356">
        <v>12731</v>
      </c>
      <c r="K25" s="2356">
        <v>17689</v>
      </c>
      <c r="L25" s="2356">
        <v>11827</v>
      </c>
      <c r="M25" s="2356">
        <v>1654</v>
      </c>
      <c r="N25" s="2356">
        <v>888</v>
      </c>
      <c r="O25" s="2356" t="s">
        <v>21</v>
      </c>
      <c r="P25" s="2356">
        <v>8611</v>
      </c>
      <c r="Q25" s="2356">
        <v>80065</v>
      </c>
      <c r="R25" s="2356">
        <v>16314</v>
      </c>
      <c r="S25" s="2356">
        <v>54215</v>
      </c>
      <c r="T25" s="91" t="s">
        <v>28</v>
      </c>
      <c r="U25" s="632" t="s">
        <v>26</v>
      </c>
      <c r="V25" s="88" t="s">
        <v>26</v>
      </c>
      <c r="W25" s="89" t="s">
        <v>26</v>
      </c>
      <c r="X25" s="131" t="s">
        <v>572</v>
      </c>
      <c r="Y25" s="2356">
        <v>954806</v>
      </c>
      <c r="Z25" s="2356">
        <v>277619</v>
      </c>
      <c r="AA25" s="2356">
        <v>85777</v>
      </c>
      <c r="AB25" s="2356">
        <v>17080</v>
      </c>
      <c r="AC25" s="2356">
        <v>88</v>
      </c>
      <c r="AD25" s="2356">
        <v>14</v>
      </c>
      <c r="AE25" s="2356">
        <v>12465</v>
      </c>
      <c r="AF25" s="2356">
        <v>1256</v>
      </c>
      <c r="AG25" s="2356">
        <v>11209</v>
      </c>
      <c r="AH25" s="2356">
        <v>1674</v>
      </c>
      <c r="AI25" s="2356">
        <v>954</v>
      </c>
      <c r="AJ25" s="2356">
        <v>664</v>
      </c>
      <c r="AK25" s="2356" t="s">
        <v>21</v>
      </c>
      <c r="AL25" s="2356" t="s">
        <v>21</v>
      </c>
      <c r="AM25" s="2356">
        <v>11924</v>
      </c>
      <c r="AN25" s="2356">
        <v>15958</v>
      </c>
      <c r="AO25" s="91" t="s">
        <v>28</v>
      </c>
      <c r="AP25" s="632" t="s">
        <v>26</v>
      </c>
      <c r="AQ25" s="88" t="s">
        <v>26</v>
      </c>
      <c r="AR25" s="89" t="s">
        <v>26</v>
      </c>
      <c r="AS25" s="131" t="s">
        <v>572</v>
      </c>
      <c r="AT25" s="2356">
        <v>2506</v>
      </c>
      <c r="AU25" s="2356" t="s">
        <v>21</v>
      </c>
      <c r="AV25" s="2356" t="s">
        <v>21</v>
      </c>
      <c r="AW25" s="2356">
        <v>1693</v>
      </c>
      <c r="AX25" s="2356">
        <v>1375</v>
      </c>
      <c r="AY25" s="2356">
        <v>318</v>
      </c>
      <c r="AZ25" s="2356">
        <v>20</v>
      </c>
      <c r="BA25" s="2356">
        <v>224</v>
      </c>
      <c r="BB25" s="2356" t="s">
        <v>21</v>
      </c>
      <c r="BC25" s="2356">
        <v>552</v>
      </c>
      <c r="BD25" s="2356">
        <v>15812</v>
      </c>
      <c r="BE25" s="2356">
        <v>308</v>
      </c>
      <c r="BF25" s="2356">
        <v>18532</v>
      </c>
      <c r="BG25" s="2356">
        <v>16057</v>
      </c>
      <c r="BH25" s="2356">
        <v>81</v>
      </c>
      <c r="BI25" s="2356" t="s">
        <v>21</v>
      </c>
      <c r="BJ25" s="2356" t="s">
        <v>21</v>
      </c>
      <c r="BK25" s="91" t="s">
        <v>28</v>
      </c>
      <c r="BL25" s="632" t="s">
        <v>26</v>
      </c>
      <c r="BM25" s="88" t="s">
        <v>26</v>
      </c>
      <c r="BN25" s="89" t="s">
        <v>26</v>
      </c>
      <c r="BO25" s="131" t="s">
        <v>572</v>
      </c>
      <c r="BP25" s="2356">
        <v>2050</v>
      </c>
      <c r="BQ25" s="2356">
        <v>3</v>
      </c>
      <c r="BR25" s="2356">
        <v>13</v>
      </c>
      <c r="BS25" s="2356">
        <v>19</v>
      </c>
      <c r="BT25" s="2356">
        <v>1064</v>
      </c>
      <c r="BU25" s="2356">
        <v>633</v>
      </c>
      <c r="BV25" s="2356">
        <v>431</v>
      </c>
      <c r="BW25" s="2356">
        <v>76</v>
      </c>
      <c r="BX25" s="2356" t="s">
        <v>21</v>
      </c>
      <c r="BY25" s="2356">
        <v>780</v>
      </c>
      <c r="BZ25" s="2356">
        <v>32548</v>
      </c>
      <c r="CA25" s="2356">
        <v>34678</v>
      </c>
      <c r="CB25" s="2356">
        <v>38958</v>
      </c>
      <c r="CC25" s="2356">
        <v>1842</v>
      </c>
      <c r="CD25" s="2356">
        <v>145</v>
      </c>
      <c r="CE25" s="2356">
        <v>162</v>
      </c>
      <c r="CF25" s="2356" t="s">
        <v>21</v>
      </c>
      <c r="CG25" s="91" t="s">
        <v>28</v>
      </c>
      <c r="CH25" s="632" t="s">
        <v>26</v>
      </c>
      <c r="CI25" s="88" t="s">
        <v>26</v>
      </c>
      <c r="CJ25" s="89" t="s">
        <v>26</v>
      </c>
      <c r="CK25" s="131" t="s">
        <v>572</v>
      </c>
      <c r="CL25" s="2356">
        <v>36623</v>
      </c>
      <c r="CM25" s="2356">
        <v>492</v>
      </c>
      <c r="CN25" s="2356" t="s">
        <v>21</v>
      </c>
      <c r="CO25" s="2356" t="s">
        <v>21</v>
      </c>
      <c r="CP25" s="2356">
        <v>20274</v>
      </c>
      <c r="CQ25" s="2356">
        <v>11439</v>
      </c>
      <c r="CR25" s="2356">
        <v>34089</v>
      </c>
      <c r="CS25" s="2356">
        <v>5555</v>
      </c>
      <c r="CT25" s="2356">
        <v>12</v>
      </c>
      <c r="CU25" s="2356">
        <v>627</v>
      </c>
      <c r="CV25" s="2356">
        <v>44</v>
      </c>
      <c r="CW25" s="2356">
        <v>4427</v>
      </c>
      <c r="CX25" s="2356">
        <v>493</v>
      </c>
      <c r="CY25" s="2356">
        <v>3934</v>
      </c>
      <c r="CZ25" s="2356">
        <v>114</v>
      </c>
      <c r="DA25" s="2356" t="s">
        <v>21</v>
      </c>
      <c r="DB25" s="91" t="s">
        <v>28</v>
      </c>
      <c r="DC25" s="632" t="s">
        <v>26</v>
      </c>
      <c r="DD25" s="88" t="s">
        <v>26</v>
      </c>
      <c r="DE25" s="89" t="s">
        <v>26</v>
      </c>
      <c r="DF25" s="131" t="s">
        <v>572</v>
      </c>
      <c r="DG25" s="2356">
        <v>487</v>
      </c>
      <c r="DH25" s="2356">
        <v>487</v>
      </c>
      <c r="DI25" s="2356" t="s">
        <v>21</v>
      </c>
      <c r="DJ25" s="2356">
        <v>3</v>
      </c>
      <c r="DK25" s="2356" t="s">
        <v>21</v>
      </c>
      <c r="DL25" s="2356">
        <v>467</v>
      </c>
      <c r="DM25" s="2356">
        <v>629</v>
      </c>
      <c r="DN25" s="2356">
        <v>48</v>
      </c>
      <c r="DO25" s="2356">
        <v>123</v>
      </c>
      <c r="DP25" s="2356">
        <v>357</v>
      </c>
      <c r="DQ25" s="2356" t="s">
        <v>21</v>
      </c>
      <c r="DR25" s="2356" t="s">
        <v>21</v>
      </c>
      <c r="DS25" s="2356" t="s">
        <v>21</v>
      </c>
      <c r="DT25" s="2356" t="s">
        <v>21</v>
      </c>
      <c r="DU25" s="2356">
        <v>18800</v>
      </c>
      <c r="DV25" s="2356">
        <v>24564</v>
      </c>
      <c r="DW25" s="91" t="s">
        <v>28</v>
      </c>
      <c r="DX25" s="632" t="s">
        <v>26</v>
      </c>
      <c r="DY25" s="88" t="s">
        <v>26</v>
      </c>
      <c r="DZ25" s="89" t="s">
        <v>26</v>
      </c>
      <c r="EA25" s="131" t="s">
        <v>572</v>
      </c>
      <c r="EB25" s="2356">
        <v>256195</v>
      </c>
      <c r="EC25" s="2356">
        <v>63492</v>
      </c>
      <c r="ED25" s="2356">
        <v>15</v>
      </c>
      <c r="EE25" s="2356">
        <v>4693</v>
      </c>
      <c r="EF25" s="2356">
        <v>827</v>
      </c>
      <c r="EG25" s="2356">
        <v>31976</v>
      </c>
      <c r="EH25" s="2356">
        <v>13877</v>
      </c>
      <c r="EI25" s="2356">
        <v>18099</v>
      </c>
      <c r="EJ25" s="2356">
        <v>11827</v>
      </c>
      <c r="EK25" s="2356">
        <v>1654</v>
      </c>
      <c r="EL25" s="2356">
        <v>888</v>
      </c>
      <c r="EM25" s="2356" t="s">
        <v>21</v>
      </c>
      <c r="EN25" s="2356">
        <v>8611</v>
      </c>
      <c r="EO25" s="2356">
        <v>82960</v>
      </c>
      <c r="EP25" s="2356">
        <v>16314</v>
      </c>
      <c r="EQ25" s="2356">
        <v>54215</v>
      </c>
      <c r="ER25" s="91" t="s">
        <v>28</v>
      </c>
      <c r="ES25" s="632" t="s">
        <v>26</v>
      </c>
      <c r="ET25" s="88" t="s">
        <v>26</v>
      </c>
      <c r="EU25" s="89" t="s">
        <v>26</v>
      </c>
      <c r="EV25" s="131" t="s">
        <v>572</v>
      </c>
      <c r="EW25" s="2356">
        <v>885083</v>
      </c>
      <c r="EX25" s="2356">
        <v>33002</v>
      </c>
      <c r="EY25" s="2356">
        <v>65785</v>
      </c>
      <c r="EZ25" s="2356">
        <v>18064</v>
      </c>
      <c r="FA25" s="2356">
        <v>643</v>
      </c>
      <c r="FB25" s="2356">
        <v>14</v>
      </c>
      <c r="FC25" s="2356">
        <v>12889</v>
      </c>
      <c r="FD25" s="2356">
        <v>1274</v>
      </c>
      <c r="FE25" s="2356">
        <v>11616</v>
      </c>
      <c r="FF25" s="2356">
        <v>1674</v>
      </c>
      <c r="FG25" s="2356">
        <v>954</v>
      </c>
      <c r="FH25" s="2356">
        <v>664</v>
      </c>
      <c r="FI25" s="2356" t="s">
        <v>21</v>
      </c>
      <c r="FJ25" s="2356" t="s">
        <v>21</v>
      </c>
      <c r="FK25" s="2356">
        <v>11924</v>
      </c>
      <c r="FL25" s="2356">
        <v>15958</v>
      </c>
      <c r="FM25" s="91" t="s">
        <v>28</v>
      </c>
      <c r="FN25" s="632" t="s">
        <v>26</v>
      </c>
      <c r="FO25" s="88" t="s">
        <v>26</v>
      </c>
      <c r="FP25" s="89" t="s">
        <v>26</v>
      </c>
      <c r="FQ25" s="131" t="s">
        <v>572</v>
      </c>
      <c r="FR25" s="2356" t="s">
        <v>21</v>
      </c>
      <c r="FS25" s="2356" t="s">
        <v>21</v>
      </c>
      <c r="FT25" s="2356" t="s">
        <v>21</v>
      </c>
      <c r="FU25" s="2356">
        <v>133870</v>
      </c>
      <c r="FV25" s="2356">
        <v>4796</v>
      </c>
      <c r="FW25" s="2356">
        <v>21678</v>
      </c>
      <c r="FX25" s="2356">
        <v>2603</v>
      </c>
      <c r="FY25" s="2356" t="s">
        <v>21</v>
      </c>
      <c r="FZ25" s="2356" t="s">
        <v>21</v>
      </c>
      <c r="GA25" s="2356">
        <v>1789</v>
      </c>
      <c r="GB25" s="2356">
        <v>1471</v>
      </c>
      <c r="GC25" s="2356">
        <v>318</v>
      </c>
      <c r="GD25" s="2356">
        <v>20</v>
      </c>
      <c r="GE25" s="2356">
        <v>224</v>
      </c>
      <c r="GF25" s="2356">
        <v>552</v>
      </c>
      <c r="GG25" s="2356">
        <v>16317</v>
      </c>
      <c r="GH25" s="91" t="s">
        <v>28</v>
      </c>
      <c r="GI25" s="632" t="s">
        <v>26</v>
      </c>
      <c r="GJ25" s="88" t="s">
        <v>26</v>
      </c>
      <c r="GK25" s="89" t="s">
        <v>26</v>
      </c>
      <c r="GL25" s="131" t="s">
        <v>572</v>
      </c>
      <c r="GM25" s="2356" t="s">
        <v>21</v>
      </c>
      <c r="GN25" s="2356" t="s">
        <v>21</v>
      </c>
      <c r="GO25" s="2356">
        <v>250</v>
      </c>
      <c r="GP25" s="2356" t="s">
        <v>21</v>
      </c>
      <c r="GQ25" s="2356" t="s">
        <v>21</v>
      </c>
      <c r="GR25" s="2356" t="s">
        <v>21</v>
      </c>
      <c r="GS25" s="2356">
        <v>9674</v>
      </c>
      <c r="GT25" s="2356">
        <v>426</v>
      </c>
      <c r="GU25" s="2356">
        <v>56046</v>
      </c>
      <c r="GV25" s="2356">
        <v>2489</v>
      </c>
      <c r="GW25" s="2356">
        <v>3</v>
      </c>
      <c r="GX25" s="2356">
        <v>13</v>
      </c>
      <c r="GY25" s="2356">
        <v>19</v>
      </c>
      <c r="GZ25" s="2356">
        <v>1499</v>
      </c>
      <c r="HA25" s="2356">
        <v>1068</v>
      </c>
      <c r="HB25" s="2356">
        <v>431</v>
      </c>
      <c r="HC25" s="91" t="s">
        <v>28</v>
      </c>
      <c r="HD25" s="632" t="s">
        <v>26</v>
      </c>
      <c r="HE25" s="88" t="s">
        <v>26</v>
      </c>
      <c r="HF25" s="89" t="s">
        <v>26</v>
      </c>
      <c r="HG25" s="131" t="s">
        <v>572</v>
      </c>
      <c r="HH25" s="2356">
        <v>719</v>
      </c>
      <c r="HI25" s="2356">
        <v>552</v>
      </c>
      <c r="HJ25" s="2356">
        <v>167</v>
      </c>
      <c r="HK25" s="2356">
        <v>72</v>
      </c>
      <c r="HL25" s="2356" t="s">
        <v>21</v>
      </c>
      <c r="HM25" s="2356">
        <v>780</v>
      </c>
      <c r="HN25" s="2356">
        <v>29005</v>
      </c>
      <c r="HO25" s="2356">
        <v>31319</v>
      </c>
      <c r="HP25" s="2356">
        <v>49221</v>
      </c>
      <c r="HQ25" s="2356">
        <v>620</v>
      </c>
      <c r="HR25" s="2356" t="s">
        <v>21</v>
      </c>
      <c r="HS25" s="2356">
        <v>15030</v>
      </c>
      <c r="HT25" s="2356">
        <v>34139</v>
      </c>
      <c r="HU25" s="2356">
        <v>5555</v>
      </c>
      <c r="HV25" s="2356">
        <v>12</v>
      </c>
      <c r="HW25" s="2356">
        <v>627</v>
      </c>
      <c r="HX25" s="91" t="s">
        <v>28</v>
      </c>
      <c r="HY25" s="632" t="s">
        <v>26</v>
      </c>
      <c r="HZ25" s="88" t="s">
        <v>26</v>
      </c>
      <c r="IA25" s="89" t="s">
        <v>26</v>
      </c>
      <c r="IB25" s="131" t="s">
        <v>572</v>
      </c>
      <c r="IC25" s="2356" t="s">
        <v>21</v>
      </c>
      <c r="ID25" s="2356">
        <v>37350</v>
      </c>
      <c r="IE25" s="2356">
        <v>4840</v>
      </c>
      <c r="IF25" s="2356">
        <v>1158</v>
      </c>
      <c r="IG25" s="2356">
        <v>14</v>
      </c>
      <c r="IH25" s="2356">
        <v>13</v>
      </c>
      <c r="II25" s="2356">
        <v>637</v>
      </c>
      <c r="IJ25" s="2356">
        <v>637</v>
      </c>
      <c r="IK25" s="2356">
        <v>0</v>
      </c>
      <c r="IL25" s="2356" t="s">
        <v>21</v>
      </c>
      <c r="IM25" s="2356">
        <v>3</v>
      </c>
      <c r="IN25" s="2356">
        <v>467</v>
      </c>
      <c r="IO25" s="2356">
        <v>705</v>
      </c>
      <c r="IP25" s="2356">
        <v>48</v>
      </c>
      <c r="IQ25" s="2356">
        <v>123</v>
      </c>
      <c r="IR25" s="2356">
        <v>739</v>
      </c>
      <c r="IS25" s="91" t="s">
        <v>28</v>
      </c>
      <c r="IT25" s="632" t="s">
        <v>26</v>
      </c>
    </row>
    <row r="26" spans="1:254" ht="14.5" customHeight="1">
      <c r="A26" s="88" t="s">
        <v>26</v>
      </c>
      <c r="B26" s="89" t="s">
        <v>26</v>
      </c>
      <c r="C26" s="132" t="s">
        <v>170</v>
      </c>
      <c r="D26" s="2356">
        <v>262522</v>
      </c>
      <c r="E26" s="2356">
        <v>64929</v>
      </c>
      <c r="F26" s="2356">
        <v>11</v>
      </c>
      <c r="G26" s="2356">
        <v>4808</v>
      </c>
      <c r="H26" s="2356">
        <v>820</v>
      </c>
      <c r="I26" s="2356">
        <v>33676</v>
      </c>
      <c r="J26" s="2356">
        <v>16907</v>
      </c>
      <c r="K26" s="2356">
        <v>16769</v>
      </c>
      <c r="L26" s="2356">
        <v>11744</v>
      </c>
      <c r="M26" s="2356">
        <v>1338</v>
      </c>
      <c r="N26" s="2356">
        <v>861</v>
      </c>
      <c r="O26" s="2356" t="s">
        <v>21</v>
      </c>
      <c r="P26" s="2356">
        <v>8844</v>
      </c>
      <c r="Q26" s="2356">
        <v>70740</v>
      </c>
      <c r="R26" s="2356">
        <v>15341</v>
      </c>
      <c r="S26" s="2356">
        <v>41495</v>
      </c>
      <c r="T26" s="91" t="s">
        <v>29</v>
      </c>
      <c r="U26" s="632" t="s">
        <v>26</v>
      </c>
      <c r="V26" s="88" t="s">
        <v>26</v>
      </c>
      <c r="W26" s="89" t="s">
        <v>26</v>
      </c>
      <c r="X26" s="131" t="s">
        <v>170</v>
      </c>
      <c r="Y26" s="2356">
        <v>871689</v>
      </c>
      <c r="Z26" s="2356">
        <v>270619</v>
      </c>
      <c r="AA26" s="2356">
        <v>79028</v>
      </c>
      <c r="AB26" s="2356">
        <v>17724</v>
      </c>
      <c r="AC26" s="2356">
        <v>129</v>
      </c>
      <c r="AD26" s="2356">
        <v>12</v>
      </c>
      <c r="AE26" s="2356">
        <v>14030</v>
      </c>
      <c r="AF26" s="2356">
        <v>4331</v>
      </c>
      <c r="AG26" s="2356">
        <v>9699</v>
      </c>
      <c r="AH26" s="2356">
        <v>1315</v>
      </c>
      <c r="AI26" s="2356">
        <v>680</v>
      </c>
      <c r="AJ26" s="2356">
        <v>514</v>
      </c>
      <c r="AK26" s="2356" t="s">
        <v>21</v>
      </c>
      <c r="AL26" s="2356" t="s">
        <v>21</v>
      </c>
      <c r="AM26" s="2356">
        <v>11127</v>
      </c>
      <c r="AN26" s="2356">
        <v>14814</v>
      </c>
      <c r="AO26" s="91" t="s">
        <v>29</v>
      </c>
      <c r="AP26" s="632" t="s">
        <v>26</v>
      </c>
      <c r="AQ26" s="88" t="s">
        <v>26</v>
      </c>
      <c r="AR26" s="89" t="s">
        <v>26</v>
      </c>
      <c r="AS26" s="131" t="s">
        <v>170</v>
      </c>
      <c r="AT26" s="2356">
        <v>2654</v>
      </c>
      <c r="AU26" s="2356">
        <v>2</v>
      </c>
      <c r="AV26" s="2356">
        <v>1</v>
      </c>
      <c r="AW26" s="2356">
        <v>1734</v>
      </c>
      <c r="AX26" s="2356">
        <v>1430</v>
      </c>
      <c r="AY26" s="2356">
        <v>304</v>
      </c>
      <c r="AZ26" s="2356">
        <v>12</v>
      </c>
      <c r="BA26" s="2356">
        <v>347</v>
      </c>
      <c r="BB26" s="2356" t="s">
        <v>21</v>
      </c>
      <c r="BC26" s="2356">
        <v>571</v>
      </c>
      <c r="BD26" s="2356">
        <v>14080</v>
      </c>
      <c r="BE26" s="2356">
        <v>468</v>
      </c>
      <c r="BF26" s="2356">
        <v>16104</v>
      </c>
      <c r="BG26" s="2356">
        <v>15584</v>
      </c>
      <c r="BH26" s="2356">
        <v>115</v>
      </c>
      <c r="BI26" s="2356" t="s">
        <v>21</v>
      </c>
      <c r="BJ26" s="2356" t="s">
        <v>21</v>
      </c>
      <c r="BK26" s="91" t="s">
        <v>29</v>
      </c>
      <c r="BL26" s="632" t="s">
        <v>26</v>
      </c>
      <c r="BM26" s="88" t="s">
        <v>26</v>
      </c>
      <c r="BN26" s="89" t="s">
        <v>26</v>
      </c>
      <c r="BO26" s="131" t="s">
        <v>170</v>
      </c>
      <c r="BP26" s="2356">
        <v>2758</v>
      </c>
      <c r="BQ26" s="2356">
        <v>3</v>
      </c>
      <c r="BR26" s="2356">
        <v>20</v>
      </c>
      <c r="BS26" s="2356">
        <v>25</v>
      </c>
      <c r="BT26" s="2356">
        <v>1706</v>
      </c>
      <c r="BU26" s="2356">
        <v>721</v>
      </c>
      <c r="BV26" s="2356">
        <v>985</v>
      </c>
      <c r="BW26" s="2356">
        <v>7</v>
      </c>
      <c r="BX26" s="2356" t="s">
        <v>21</v>
      </c>
      <c r="BY26" s="2356">
        <v>874</v>
      </c>
      <c r="BZ26" s="2356">
        <v>24776</v>
      </c>
      <c r="CA26" s="2356">
        <v>24305</v>
      </c>
      <c r="CB26" s="2356">
        <v>37436</v>
      </c>
      <c r="CC26" s="2356">
        <v>2009</v>
      </c>
      <c r="CD26" s="2356">
        <v>150</v>
      </c>
      <c r="CE26" s="2356">
        <v>168</v>
      </c>
      <c r="CF26" s="2356" t="s">
        <v>21</v>
      </c>
      <c r="CG26" s="91" t="s">
        <v>29</v>
      </c>
      <c r="CH26" s="632" t="s">
        <v>26</v>
      </c>
      <c r="CI26" s="88" t="s">
        <v>26</v>
      </c>
      <c r="CJ26" s="89" t="s">
        <v>26</v>
      </c>
      <c r="CK26" s="131" t="s">
        <v>170</v>
      </c>
      <c r="CL26" s="2356">
        <v>36294</v>
      </c>
      <c r="CM26" s="2356">
        <v>646</v>
      </c>
      <c r="CN26" s="2356" t="s">
        <v>21</v>
      </c>
      <c r="CO26" s="2356" t="s">
        <v>21</v>
      </c>
      <c r="CP26" s="2356">
        <v>11109</v>
      </c>
      <c r="CQ26" s="2356">
        <v>10756</v>
      </c>
      <c r="CR26" s="2356">
        <v>32192</v>
      </c>
      <c r="CS26" s="2356">
        <v>5516</v>
      </c>
      <c r="CT26" s="2356">
        <v>8</v>
      </c>
      <c r="CU26" s="2356">
        <v>455</v>
      </c>
      <c r="CV26" s="2356">
        <v>48</v>
      </c>
      <c r="CW26" s="2356">
        <v>4547</v>
      </c>
      <c r="CX26" s="2356">
        <v>548</v>
      </c>
      <c r="CY26" s="2356">
        <v>3999</v>
      </c>
      <c r="CZ26" s="2356">
        <v>112</v>
      </c>
      <c r="DA26" s="2356" t="s">
        <v>21</v>
      </c>
      <c r="DB26" s="91" t="s">
        <v>29</v>
      </c>
      <c r="DC26" s="632" t="s">
        <v>26</v>
      </c>
      <c r="DD26" s="88" t="s">
        <v>26</v>
      </c>
      <c r="DE26" s="89" t="s">
        <v>26</v>
      </c>
      <c r="DF26" s="131" t="s">
        <v>170</v>
      </c>
      <c r="DG26" s="2356">
        <v>562</v>
      </c>
      <c r="DH26" s="2356">
        <v>562</v>
      </c>
      <c r="DI26" s="2356" t="s">
        <v>21</v>
      </c>
      <c r="DJ26" s="2356">
        <v>5</v>
      </c>
      <c r="DK26" s="2356" t="s">
        <v>21</v>
      </c>
      <c r="DL26" s="2356">
        <v>414</v>
      </c>
      <c r="DM26" s="2356">
        <v>521</v>
      </c>
      <c r="DN26" s="2356">
        <v>59</v>
      </c>
      <c r="DO26" s="2356">
        <v>89</v>
      </c>
      <c r="DP26" s="2356">
        <v>291</v>
      </c>
      <c r="DQ26" s="2356">
        <v>3</v>
      </c>
      <c r="DR26" s="2356">
        <v>3</v>
      </c>
      <c r="DS26" s="2356" t="s">
        <v>21</v>
      </c>
      <c r="DT26" s="2356" t="s">
        <v>21</v>
      </c>
      <c r="DU26" s="2356">
        <v>18773</v>
      </c>
      <c r="DV26" s="2356">
        <v>38466</v>
      </c>
      <c r="DW26" s="91" t="s">
        <v>29</v>
      </c>
      <c r="DX26" s="632" t="s">
        <v>26</v>
      </c>
      <c r="DY26" s="88" t="s">
        <v>26</v>
      </c>
      <c r="DZ26" s="89" t="s">
        <v>26</v>
      </c>
      <c r="EA26" s="131" t="s">
        <v>170</v>
      </c>
      <c r="EB26" s="2356">
        <v>245659</v>
      </c>
      <c r="EC26" s="2356">
        <v>68181</v>
      </c>
      <c r="ED26" s="2356">
        <v>11</v>
      </c>
      <c r="EE26" s="2356">
        <v>5074</v>
      </c>
      <c r="EF26" s="2356">
        <v>820</v>
      </c>
      <c r="EG26" s="2356">
        <v>36589</v>
      </c>
      <c r="EH26" s="2356">
        <v>19034</v>
      </c>
      <c r="EI26" s="2356">
        <v>17555</v>
      </c>
      <c r="EJ26" s="2356">
        <v>11744</v>
      </c>
      <c r="EK26" s="2356">
        <v>1338</v>
      </c>
      <c r="EL26" s="2356">
        <v>861</v>
      </c>
      <c r="EM26" s="2356" t="s">
        <v>21</v>
      </c>
      <c r="EN26" s="2356">
        <v>8844</v>
      </c>
      <c r="EO26" s="2356">
        <v>74294</v>
      </c>
      <c r="EP26" s="2356">
        <v>15341</v>
      </c>
      <c r="EQ26" s="2356">
        <v>41495</v>
      </c>
      <c r="ER26" s="91" t="s">
        <v>29</v>
      </c>
      <c r="ES26" s="632" t="s">
        <v>26</v>
      </c>
      <c r="ET26" s="88" t="s">
        <v>26</v>
      </c>
      <c r="EU26" s="89" t="s">
        <v>26</v>
      </c>
      <c r="EV26" s="131" t="s">
        <v>170</v>
      </c>
      <c r="EW26" s="2356">
        <v>815289</v>
      </c>
      <c r="EX26" s="2356">
        <v>43728</v>
      </c>
      <c r="EY26" s="2356">
        <v>62197</v>
      </c>
      <c r="EZ26" s="2356">
        <v>19119</v>
      </c>
      <c r="FA26" s="2356">
        <v>391</v>
      </c>
      <c r="FB26" s="2356">
        <v>12</v>
      </c>
      <c r="FC26" s="2356">
        <v>15116</v>
      </c>
      <c r="FD26" s="2356">
        <v>4740</v>
      </c>
      <c r="FE26" s="2356">
        <v>10376</v>
      </c>
      <c r="FF26" s="2356">
        <v>1315</v>
      </c>
      <c r="FG26" s="2356">
        <v>680</v>
      </c>
      <c r="FH26" s="2356">
        <v>514</v>
      </c>
      <c r="FI26" s="2356" t="s">
        <v>21</v>
      </c>
      <c r="FJ26" s="2356" t="s">
        <v>21</v>
      </c>
      <c r="FK26" s="2356">
        <v>11127</v>
      </c>
      <c r="FL26" s="2356">
        <v>14814</v>
      </c>
      <c r="FM26" s="91" t="s">
        <v>29</v>
      </c>
      <c r="FN26" s="632" t="s">
        <v>26</v>
      </c>
      <c r="FO26" s="88" t="s">
        <v>26</v>
      </c>
      <c r="FP26" s="89" t="s">
        <v>26</v>
      </c>
      <c r="FQ26" s="131" t="s">
        <v>170</v>
      </c>
      <c r="FR26" s="2356" t="s">
        <v>21</v>
      </c>
      <c r="FS26" s="2356" t="s">
        <v>21</v>
      </c>
      <c r="FT26" s="2356" t="s">
        <v>21</v>
      </c>
      <c r="FU26" s="2356">
        <v>125461</v>
      </c>
      <c r="FV26" s="2356">
        <v>7054</v>
      </c>
      <c r="FW26" s="2356">
        <v>20245</v>
      </c>
      <c r="FX26" s="2356">
        <v>2784</v>
      </c>
      <c r="FY26" s="2356">
        <v>2</v>
      </c>
      <c r="FZ26" s="2356">
        <v>1</v>
      </c>
      <c r="GA26" s="2356">
        <v>1863</v>
      </c>
      <c r="GB26" s="2356">
        <v>1559</v>
      </c>
      <c r="GC26" s="2356">
        <v>304</v>
      </c>
      <c r="GD26" s="2356">
        <v>12</v>
      </c>
      <c r="GE26" s="2356">
        <v>347</v>
      </c>
      <c r="GF26" s="2356">
        <v>571</v>
      </c>
      <c r="GG26" s="2356">
        <v>14623</v>
      </c>
      <c r="GH26" s="91" t="s">
        <v>29</v>
      </c>
      <c r="GI26" s="632" t="s">
        <v>26</v>
      </c>
      <c r="GJ26" s="88" t="s">
        <v>26</v>
      </c>
      <c r="GK26" s="89" t="s">
        <v>26</v>
      </c>
      <c r="GL26" s="131" t="s">
        <v>170</v>
      </c>
      <c r="GM26" s="2356" t="s">
        <v>21</v>
      </c>
      <c r="GN26" s="2356" t="s">
        <v>21</v>
      </c>
      <c r="GO26" s="2356">
        <v>262</v>
      </c>
      <c r="GP26" s="2356" t="s">
        <v>21</v>
      </c>
      <c r="GQ26" s="2356" t="s">
        <v>21</v>
      </c>
      <c r="GR26" s="2356" t="s">
        <v>21</v>
      </c>
      <c r="GS26" s="2356">
        <v>9888</v>
      </c>
      <c r="GT26" s="2356">
        <v>632</v>
      </c>
      <c r="GU26" s="2356">
        <v>49080</v>
      </c>
      <c r="GV26" s="2356">
        <v>3055</v>
      </c>
      <c r="GW26" s="2356">
        <v>3</v>
      </c>
      <c r="GX26" s="2356">
        <v>20</v>
      </c>
      <c r="GY26" s="2356">
        <v>25</v>
      </c>
      <c r="GZ26" s="2356">
        <v>2000</v>
      </c>
      <c r="HA26" s="2356">
        <v>1015</v>
      </c>
      <c r="HB26" s="2356">
        <v>985</v>
      </c>
      <c r="HC26" s="91" t="s">
        <v>29</v>
      </c>
      <c r="HD26" s="632" t="s">
        <v>26</v>
      </c>
      <c r="HE26" s="88" t="s">
        <v>26</v>
      </c>
      <c r="HF26" s="89" t="s">
        <v>26</v>
      </c>
      <c r="HG26" s="131" t="s">
        <v>170</v>
      </c>
      <c r="HH26" s="2356">
        <v>526</v>
      </c>
      <c r="HI26" s="2356">
        <v>384</v>
      </c>
      <c r="HJ26" s="2356">
        <v>142</v>
      </c>
      <c r="HK26" s="2356">
        <v>1</v>
      </c>
      <c r="HL26" s="2356" t="s">
        <v>21</v>
      </c>
      <c r="HM26" s="2356">
        <v>874</v>
      </c>
      <c r="HN26" s="2356">
        <v>18618</v>
      </c>
      <c r="HO26" s="2356">
        <v>17088</v>
      </c>
      <c r="HP26" s="2356">
        <v>50732</v>
      </c>
      <c r="HQ26" s="2356">
        <v>827</v>
      </c>
      <c r="HR26" s="2356" t="s">
        <v>21</v>
      </c>
      <c r="HS26" s="2356">
        <v>5376</v>
      </c>
      <c r="HT26" s="2356">
        <v>32244</v>
      </c>
      <c r="HU26" s="2356">
        <v>5516</v>
      </c>
      <c r="HV26" s="2356">
        <v>8</v>
      </c>
      <c r="HW26" s="2356">
        <v>455</v>
      </c>
      <c r="HX26" s="91" t="s">
        <v>29</v>
      </c>
      <c r="HY26" s="632" t="s">
        <v>26</v>
      </c>
      <c r="HZ26" s="88" t="s">
        <v>26</v>
      </c>
      <c r="IA26" s="89" t="s">
        <v>26</v>
      </c>
      <c r="IB26" s="131" t="s">
        <v>170</v>
      </c>
      <c r="IC26" s="2356" t="s">
        <v>21</v>
      </c>
      <c r="ID26" s="2356">
        <v>38008</v>
      </c>
      <c r="IE26" s="2356">
        <v>5607</v>
      </c>
      <c r="IF26" s="2356">
        <v>1436</v>
      </c>
      <c r="IG26" s="2356">
        <v>23</v>
      </c>
      <c r="IH26" s="2356">
        <v>11</v>
      </c>
      <c r="II26" s="2356">
        <v>956</v>
      </c>
      <c r="IJ26" s="2356">
        <v>942</v>
      </c>
      <c r="IK26" s="2356">
        <v>13</v>
      </c>
      <c r="IL26" s="2356" t="s">
        <v>21</v>
      </c>
      <c r="IM26" s="2356">
        <v>5</v>
      </c>
      <c r="IN26" s="2356">
        <v>414</v>
      </c>
      <c r="IO26" s="2356">
        <v>712</v>
      </c>
      <c r="IP26" s="2356">
        <v>59</v>
      </c>
      <c r="IQ26" s="2356">
        <v>89</v>
      </c>
      <c r="IR26" s="2356">
        <v>1712</v>
      </c>
      <c r="IS26" s="91" t="s">
        <v>29</v>
      </c>
      <c r="IT26" s="632" t="s">
        <v>26</v>
      </c>
    </row>
    <row r="27" spans="1:254" ht="9.75" customHeight="1">
      <c r="A27" s="85"/>
      <c r="B27" s="87"/>
      <c r="C27" s="130"/>
      <c r="D27" s="2356"/>
      <c r="E27" s="2356"/>
      <c r="F27" s="2356"/>
      <c r="G27" s="2356"/>
      <c r="H27" s="2356"/>
      <c r="I27" s="2356"/>
      <c r="J27" s="2356"/>
      <c r="K27" s="2356"/>
      <c r="L27" s="2356"/>
      <c r="M27" s="2356"/>
      <c r="N27" s="2356"/>
      <c r="Q27" s="2356"/>
      <c r="R27" s="2356"/>
      <c r="S27" s="2356"/>
      <c r="T27" s="100"/>
      <c r="U27" s="490"/>
      <c r="V27" s="85"/>
      <c r="W27" s="87"/>
      <c r="X27" s="130"/>
      <c r="Y27" s="1638"/>
      <c r="Z27" s="2356"/>
      <c r="AA27" s="2356"/>
      <c r="AB27" s="2356"/>
      <c r="AC27" s="2356"/>
      <c r="AD27" s="2356"/>
      <c r="AE27" s="2356"/>
      <c r="AF27" s="2356"/>
      <c r="AG27" s="2356"/>
      <c r="AH27" s="2356"/>
      <c r="AI27" s="2356"/>
      <c r="AJ27" s="2356"/>
      <c r="AM27" s="2356"/>
      <c r="AN27" s="2356"/>
      <c r="AO27" s="100"/>
      <c r="AP27" s="490"/>
      <c r="AQ27" s="85"/>
      <c r="AR27" s="87"/>
      <c r="AS27" s="130"/>
      <c r="AT27" s="2356"/>
      <c r="AU27" s="2356"/>
      <c r="AV27" s="2356"/>
      <c r="AW27" s="2356"/>
      <c r="AX27" s="2356"/>
      <c r="AY27" s="2356"/>
      <c r="AZ27" s="2356"/>
      <c r="BA27" s="2356"/>
      <c r="BD27" s="2356"/>
      <c r="BF27" s="2356"/>
      <c r="BG27" s="2356"/>
      <c r="BH27" s="2356"/>
      <c r="BI27" s="2356"/>
      <c r="BJ27" s="2356"/>
      <c r="BK27" s="100"/>
      <c r="BL27" s="490"/>
      <c r="BM27" s="85"/>
      <c r="BN27" s="87"/>
      <c r="BO27" s="130"/>
      <c r="BP27" s="2356"/>
      <c r="BQ27" s="2356"/>
      <c r="BR27" s="2356"/>
      <c r="BS27" s="2356"/>
      <c r="BT27" s="2356"/>
      <c r="BU27" s="2356"/>
      <c r="BV27" s="2356"/>
      <c r="BW27" s="2356"/>
      <c r="BZ27" s="2356"/>
      <c r="CA27" s="2356"/>
      <c r="CB27" s="2356"/>
      <c r="CC27" s="2356"/>
      <c r="CD27" s="2356"/>
      <c r="CE27" s="2356"/>
      <c r="CF27" s="2356"/>
      <c r="CG27" s="100"/>
      <c r="CH27" s="490"/>
      <c r="CI27" s="85"/>
      <c r="CJ27" s="87"/>
      <c r="CK27" s="130"/>
      <c r="CL27" s="2356"/>
      <c r="CM27" s="2356"/>
      <c r="CN27" s="2356"/>
      <c r="CO27" s="2356"/>
      <c r="CP27" s="1638"/>
      <c r="CQ27" s="2356"/>
      <c r="CR27" s="2356"/>
      <c r="CS27" s="2356"/>
      <c r="CT27" s="2356"/>
      <c r="CU27" s="2356"/>
      <c r="CV27" s="2356"/>
      <c r="CW27" s="2356"/>
      <c r="CX27" s="2356"/>
      <c r="CY27" s="2356"/>
      <c r="CZ27" s="2356"/>
      <c r="DB27" s="100"/>
      <c r="DC27" s="490"/>
      <c r="DD27" s="85"/>
      <c r="DE27" s="87"/>
      <c r="DF27" s="130"/>
      <c r="DH27" s="2356"/>
      <c r="DI27" s="2356"/>
      <c r="DK27" s="2356"/>
      <c r="DM27" s="2356"/>
      <c r="DN27" s="1638"/>
      <c r="DO27" s="2356"/>
      <c r="DP27" s="2356"/>
      <c r="DQ27" s="2356"/>
      <c r="DR27" s="2356"/>
      <c r="DS27" s="2356"/>
      <c r="DT27" s="2356"/>
      <c r="DU27" s="1638"/>
      <c r="DV27" s="2356"/>
      <c r="DW27" s="100"/>
      <c r="DX27" s="490"/>
      <c r="DY27" s="85"/>
      <c r="DZ27" s="87"/>
      <c r="EA27" s="130"/>
      <c r="EB27" s="2356"/>
      <c r="EC27" s="2356"/>
      <c r="ED27" s="2356"/>
      <c r="EE27" s="2356"/>
      <c r="EF27" s="2356"/>
      <c r="EG27" s="2356"/>
      <c r="EH27" s="2356"/>
      <c r="EI27" s="2356"/>
      <c r="EJ27" s="2356"/>
      <c r="EK27" s="2356"/>
      <c r="EL27" s="2356"/>
      <c r="EM27" s="2356"/>
      <c r="EN27" s="2356"/>
      <c r="EO27" s="2356"/>
      <c r="EP27" s="2356"/>
      <c r="EQ27" s="2356"/>
      <c r="ER27" s="100"/>
      <c r="ES27" s="490"/>
      <c r="ET27" s="85"/>
      <c r="EU27" s="87"/>
      <c r="EV27" s="130"/>
      <c r="EW27" s="1638"/>
      <c r="EX27" s="1638"/>
      <c r="EY27" s="2356"/>
      <c r="EZ27" s="2356"/>
      <c r="FA27" s="2356"/>
      <c r="FB27" s="2356"/>
      <c r="FC27" s="2356"/>
      <c r="FD27" s="2356"/>
      <c r="FE27" s="2356"/>
      <c r="FF27" s="2356"/>
      <c r="FG27" s="2356"/>
      <c r="FH27" s="2356"/>
      <c r="FI27" s="2356"/>
      <c r="FJ27" s="2356"/>
      <c r="FK27" s="2356"/>
      <c r="FL27" s="2356"/>
      <c r="FM27" s="100"/>
      <c r="FN27" s="490"/>
      <c r="FO27" s="85"/>
      <c r="FP27" s="87"/>
      <c r="FQ27" s="130"/>
      <c r="FR27" s="2356"/>
      <c r="FS27" s="2356"/>
      <c r="FT27" s="2356"/>
      <c r="FU27" s="1638"/>
      <c r="FV27" s="1638"/>
      <c r="FW27" s="2356"/>
      <c r="FX27" s="2356"/>
      <c r="FY27" s="2356"/>
      <c r="FZ27" s="2356"/>
      <c r="GA27" s="2356"/>
      <c r="GB27" s="2356"/>
      <c r="GC27" s="2356"/>
      <c r="GD27" s="2356"/>
      <c r="GE27" s="2356"/>
      <c r="GF27" s="2356"/>
      <c r="GG27" s="2356"/>
      <c r="GH27" s="100"/>
      <c r="GI27" s="490"/>
      <c r="GJ27" s="85"/>
      <c r="GK27" s="87"/>
      <c r="GL27" s="130"/>
      <c r="GM27" s="2356"/>
      <c r="GN27" s="2356"/>
      <c r="GO27" s="2356"/>
      <c r="GP27" s="2356"/>
      <c r="GQ27" s="2356"/>
      <c r="GR27" s="2356"/>
      <c r="GS27" s="1638"/>
      <c r="GT27" s="1638"/>
      <c r="GU27" s="2356"/>
      <c r="GV27" s="2356"/>
      <c r="GW27" s="2356"/>
      <c r="GX27" s="2356"/>
      <c r="GY27" s="2356"/>
      <c r="GZ27" s="2356"/>
      <c r="HA27" s="2356"/>
      <c r="HB27" s="2356"/>
      <c r="HC27" s="100"/>
      <c r="HD27" s="490"/>
      <c r="HE27" s="85"/>
      <c r="HF27" s="87"/>
      <c r="HG27" s="130"/>
      <c r="HH27" s="2356"/>
      <c r="HI27" s="2356"/>
      <c r="HJ27" s="2356"/>
      <c r="HK27" s="2356"/>
      <c r="HL27" s="2356"/>
      <c r="HM27" s="2356"/>
      <c r="HN27" s="2356"/>
      <c r="HO27" s="2356"/>
      <c r="HP27" s="2356"/>
      <c r="HQ27" s="2356"/>
      <c r="HR27" s="2356"/>
      <c r="HS27" s="1638"/>
      <c r="HT27" s="2356"/>
      <c r="HU27" s="2356"/>
      <c r="HV27" s="2356"/>
      <c r="HW27" s="2356"/>
      <c r="HX27" s="100"/>
      <c r="HY27" s="490"/>
      <c r="HZ27" s="85"/>
      <c r="IA27" s="87"/>
      <c r="IB27" s="130"/>
      <c r="IC27" s="2356"/>
      <c r="ID27" s="1638"/>
      <c r="IE27" s="2356"/>
      <c r="IF27" s="2356"/>
      <c r="IG27" s="2356"/>
      <c r="IH27" s="2356"/>
      <c r="II27" s="2356"/>
      <c r="IJ27" s="2356"/>
      <c r="IK27" s="2356"/>
      <c r="IL27" s="2356"/>
      <c r="IM27" s="2356"/>
      <c r="IN27" s="2356"/>
      <c r="IO27" s="2356"/>
      <c r="IQ27" s="2356"/>
      <c r="IR27" s="2356"/>
      <c r="IS27" s="100"/>
      <c r="IT27" s="490"/>
    </row>
    <row r="28" spans="1:254" ht="15.75" customHeight="1">
      <c r="A28" s="88" t="s">
        <v>777</v>
      </c>
      <c r="B28" s="89" t="s">
        <v>23</v>
      </c>
      <c r="C28" s="136">
        <v>42005</v>
      </c>
      <c r="D28" s="2356">
        <v>100484</v>
      </c>
      <c r="E28" s="2356">
        <v>21787</v>
      </c>
      <c r="F28" s="2356">
        <v>5</v>
      </c>
      <c r="G28" s="2356">
        <v>1346</v>
      </c>
      <c r="H28" s="2356">
        <v>283</v>
      </c>
      <c r="I28" s="2356">
        <v>11848</v>
      </c>
      <c r="J28" s="2356">
        <v>4561</v>
      </c>
      <c r="K28" s="2356">
        <v>7287</v>
      </c>
      <c r="L28" s="2356">
        <v>3822</v>
      </c>
      <c r="M28" s="2356">
        <v>620</v>
      </c>
      <c r="N28" s="2356">
        <v>121</v>
      </c>
      <c r="O28" s="2356" t="s">
        <v>21</v>
      </c>
      <c r="P28" s="2356">
        <v>2587</v>
      </c>
      <c r="Q28" s="2356">
        <v>30742</v>
      </c>
      <c r="R28" s="2356">
        <v>5373</v>
      </c>
      <c r="S28" s="2356">
        <v>22943</v>
      </c>
      <c r="T28" s="91" t="s">
        <v>30</v>
      </c>
      <c r="U28" s="632" t="s">
        <v>778</v>
      </c>
      <c r="V28" s="88" t="s">
        <v>777</v>
      </c>
      <c r="W28" s="89" t="s">
        <v>23</v>
      </c>
      <c r="X28" s="136">
        <v>42005</v>
      </c>
      <c r="Y28" s="2356">
        <v>322270</v>
      </c>
      <c r="Z28" s="2356">
        <v>109560</v>
      </c>
      <c r="AA28" s="2356">
        <v>30661</v>
      </c>
      <c r="AB28" s="2356">
        <v>6702</v>
      </c>
      <c r="AC28" s="2356">
        <v>37</v>
      </c>
      <c r="AD28" s="2356">
        <v>5</v>
      </c>
      <c r="AE28" s="2356">
        <v>5310</v>
      </c>
      <c r="AF28" s="2356">
        <v>364</v>
      </c>
      <c r="AG28" s="2356">
        <v>4946</v>
      </c>
      <c r="AH28" s="2356">
        <v>420</v>
      </c>
      <c r="AI28" s="2356">
        <v>369</v>
      </c>
      <c r="AJ28" s="2356" t="s">
        <v>21</v>
      </c>
      <c r="AK28" s="2356" t="s">
        <v>21</v>
      </c>
      <c r="AL28" s="2356" t="s">
        <v>21</v>
      </c>
      <c r="AM28" s="2356">
        <v>3882</v>
      </c>
      <c r="AN28" s="2356">
        <v>5213</v>
      </c>
      <c r="AO28" s="91" t="s">
        <v>30</v>
      </c>
      <c r="AP28" s="632" t="s">
        <v>778</v>
      </c>
      <c r="AQ28" s="88" t="s">
        <v>777</v>
      </c>
      <c r="AR28" s="89" t="s">
        <v>23</v>
      </c>
      <c r="AS28" s="136">
        <v>42005</v>
      </c>
      <c r="AT28" s="2356">
        <v>784</v>
      </c>
      <c r="AU28" s="2356">
        <v>2</v>
      </c>
      <c r="AV28" s="2356" t="s">
        <v>21</v>
      </c>
      <c r="AW28" s="2356">
        <v>556</v>
      </c>
      <c r="AX28" s="2356">
        <v>471</v>
      </c>
      <c r="AY28" s="2356">
        <v>85</v>
      </c>
      <c r="AZ28" s="2356">
        <v>5</v>
      </c>
      <c r="BA28" s="2356">
        <v>121</v>
      </c>
      <c r="BB28" s="2356" t="s">
        <v>21</v>
      </c>
      <c r="BC28" s="2356">
        <v>110</v>
      </c>
      <c r="BD28" s="2356">
        <v>5763</v>
      </c>
      <c r="BE28" s="2356">
        <v>139</v>
      </c>
      <c r="BF28" s="2356">
        <v>6655</v>
      </c>
      <c r="BG28" s="2356">
        <v>6272</v>
      </c>
      <c r="BH28" s="2356">
        <v>44</v>
      </c>
      <c r="BI28" s="2356" t="s">
        <v>21</v>
      </c>
      <c r="BJ28" s="2356" t="s">
        <v>21</v>
      </c>
      <c r="BK28" s="91" t="s">
        <v>30</v>
      </c>
      <c r="BL28" s="632" t="s">
        <v>778</v>
      </c>
      <c r="BM28" s="88" t="s">
        <v>777</v>
      </c>
      <c r="BN28" s="89" t="s">
        <v>23</v>
      </c>
      <c r="BO28" s="136">
        <v>42005</v>
      </c>
      <c r="BP28" s="2356">
        <v>706</v>
      </c>
      <c r="BQ28" s="2356">
        <v>1</v>
      </c>
      <c r="BR28" s="2356">
        <v>3</v>
      </c>
      <c r="BS28" s="2356">
        <v>8</v>
      </c>
      <c r="BT28" s="2356">
        <v>603</v>
      </c>
      <c r="BU28" s="2356">
        <v>296</v>
      </c>
      <c r="BV28" s="2356">
        <v>307</v>
      </c>
      <c r="BW28" s="2356">
        <v>24</v>
      </c>
      <c r="BX28" s="2356" t="s">
        <v>21</v>
      </c>
      <c r="BY28" s="2356">
        <v>30</v>
      </c>
      <c r="BZ28" s="2356">
        <v>14633</v>
      </c>
      <c r="CA28" s="2356">
        <v>15983</v>
      </c>
      <c r="CB28" s="2356">
        <v>17709</v>
      </c>
      <c r="CC28" s="2356">
        <v>615</v>
      </c>
      <c r="CD28" s="2356">
        <v>53</v>
      </c>
      <c r="CE28" s="2356">
        <v>59</v>
      </c>
      <c r="CF28" s="2356" t="s">
        <v>21</v>
      </c>
      <c r="CG28" s="91" t="s">
        <v>30</v>
      </c>
      <c r="CH28" s="632" t="s">
        <v>778</v>
      </c>
      <c r="CI28" s="88" t="s">
        <v>777</v>
      </c>
      <c r="CJ28" s="89" t="s">
        <v>23</v>
      </c>
      <c r="CK28" s="136">
        <v>42005</v>
      </c>
      <c r="CL28" s="2356">
        <v>16339</v>
      </c>
      <c r="CM28" s="2356">
        <v>192</v>
      </c>
      <c r="CN28" s="2356" t="s">
        <v>21</v>
      </c>
      <c r="CO28" s="2356" t="s">
        <v>21</v>
      </c>
      <c r="CP28" s="2356">
        <v>7877</v>
      </c>
      <c r="CQ28" s="2356">
        <v>5216</v>
      </c>
      <c r="CR28" s="2356">
        <v>9101</v>
      </c>
      <c r="CS28" s="2356">
        <v>1950</v>
      </c>
      <c r="CT28" s="2356">
        <v>4</v>
      </c>
      <c r="CU28" s="2356">
        <v>186</v>
      </c>
      <c r="CV28" s="2356">
        <v>16</v>
      </c>
      <c r="CW28" s="2356">
        <v>1572</v>
      </c>
      <c r="CX28" s="2356">
        <v>214</v>
      </c>
      <c r="CY28" s="2356">
        <v>1358</v>
      </c>
      <c r="CZ28" s="2356">
        <v>52</v>
      </c>
      <c r="DA28" s="2356" t="s">
        <v>21</v>
      </c>
      <c r="DB28" s="91" t="s">
        <v>30</v>
      </c>
      <c r="DC28" s="632" t="s">
        <v>778</v>
      </c>
      <c r="DD28" s="88" t="s">
        <v>777</v>
      </c>
      <c r="DE28" s="89" t="s">
        <v>23</v>
      </c>
      <c r="DF28" s="136">
        <v>42005</v>
      </c>
      <c r="DG28" s="2356">
        <v>184</v>
      </c>
      <c r="DH28" s="2356">
        <v>184</v>
      </c>
      <c r="DI28" s="2356" t="s">
        <v>21</v>
      </c>
      <c r="DJ28" s="2356">
        <v>2</v>
      </c>
      <c r="DK28" s="2356" t="s">
        <v>21</v>
      </c>
      <c r="DL28" s="2356">
        <v>152</v>
      </c>
      <c r="DM28" s="2356">
        <v>238</v>
      </c>
      <c r="DN28" s="2356">
        <v>21</v>
      </c>
      <c r="DO28" s="2356">
        <v>42</v>
      </c>
      <c r="DP28" s="2356">
        <v>136</v>
      </c>
      <c r="DQ28" s="2356" t="s">
        <v>21</v>
      </c>
      <c r="DR28" s="2356" t="s">
        <v>21</v>
      </c>
      <c r="DS28" s="2356" t="s">
        <v>21</v>
      </c>
      <c r="DT28" s="2356" t="s">
        <v>21</v>
      </c>
      <c r="DU28" s="2356">
        <v>6801</v>
      </c>
      <c r="DV28" s="2356">
        <v>14945</v>
      </c>
      <c r="DW28" s="91" t="s">
        <v>30</v>
      </c>
      <c r="DX28" s="632" t="s">
        <v>778</v>
      </c>
      <c r="DY28" s="88" t="s">
        <v>777</v>
      </c>
      <c r="DZ28" s="89" t="s">
        <v>23</v>
      </c>
      <c r="EA28" s="136">
        <v>42005</v>
      </c>
      <c r="EB28" s="2356">
        <v>93339</v>
      </c>
      <c r="EC28" s="2356">
        <v>23159</v>
      </c>
      <c r="ED28" s="2356">
        <v>5</v>
      </c>
      <c r="EE28" s="2356">
        <v>1347</v>
      </c>
      <c r="EF28" s="2356">
        <v>283</v>
      </c>
      <c r="EG28" s="2356">
        <v>13148</v>
      </c>
      <c r="EH28" s="2356">
        <v>5064</v>
      </c>
      <c r="EI28" s="2356">
        <v>8084</v>
      </c>
      <c r="EJ28" s="2356">
        <v>3822</v>
      </c>
      <c r="EK28" s="2356">
        <v>620</v>
      </c>
      <c r="EL28" s="2356">
        <v>121</v>
      </c>
      <c r="EM28" s="2356" t="s">
        <v>21</v>
      </c>
      <c r="EN28" s="2356">
        <v>2587</v>
      </c>
      <c r="EO28" s="2356">
        <v>32077</v>
      </c>
      <c r="EP28" s="2356">
        <v>5373</v>
      </c>
      <c r="EQ28" s="2356">
        <v>22943</v>
      </c>
      <c r="ER28" s="91" t="s">
        <v>30</v>
      </c>
      <c r="ES28" s="632" t="s">
        <v>778</v>
      </c>
      <c r="ET28" s="88" t="s">
        <v>777</v>
      </c>
      <c r="EU28" s="89" t="s">
        <v>23</v>
      </c>
      <c r="EV28" s="136">
        <v>42005</v>
      </c>
      <c r="EW28" s="2356">
        <v>299680</v>
      </c>
      <c r="EX28" s="2356">
        <v>15205</v>
      </c>
      <c r="EY28" s="2356">
        <v>23877</v>
      </c>
      <c r="EZ28" s="2356">
        <v>7369</v>
      </c>
      <c r="FA28" s="2356">
        <v>37</v>
      </c>
      <c r="FB28" s="2356">
        <v>5</v>
      </c>
      <c r="FC28" s="2356">
        <v>5927</v>
      </c>
      <c r="FD28" s="2356">
        <v>369</v>
      </c>
      <c r="FE28" s="2356">
        <v>5557</v>
      </c>
      <c r="FF28" s="2356">
        <v>420</v>
      </c>
      <c r="FG28" s="2356">
        <v>369</v>
      </c>
      <c r="FH28" s="2356" t="s">
        <v>21</v>
      </c>
      <c r="FI28" s="2356" t="s">
        <v>21</v>
      </c>
      <c r="FJ28" s="2356" t="s">
        <v>21</v>
      </c>
      <c r="FK28" s="2356">
        <v>3882</v>
      </c>
      <c r="FL28" s="2356">
        <v>5213</v>
      </c>
      <c r="FM28" s="91" t="s">
        <v>30</v>
      </c>
      <c r="FN28" s="632" t="s">
        <v>778</v>
      </c>
      <c r="FO28" s="88" t="s">
        <v>777</v>
      </c>
      <c r="FP28" s="89" t="s">
        <v>23</v>
      </c>
      <c r="FQ28" s="136">
        <v>42005</v>
      </c>
      <c r="FR28" s="82" t="s">
        <v>21</v>
      </c>
      <c r="FS28" s="2356" t="s">
        <v>21</v>
      </c>
      <c r="FT28" s="2356" t="s">
        <v>21</v>
      </c>
      <c r="FU28" s="2356">
        <v>46769</v>
      </c>
      <c r="FV28" s="2356">
        <v>2339</v>
      </c>
      <c r="FW28" s="2356">
        <v>7836</v>
      </c>
      <c r="FX28" s="2356">
        <v>864</v>
      </c>
      <c r="FY28" s="2356">
        <v>2</v>
      </c>
      <c r="FZ28" s="2356" t="s">
        <v>21</v>
      </c>
      <c r="GA28" s="2356">
        <v>635</v>
      </c>
      <c r="GB28" s="2356">
        <v>550</v>
      </c>
      <c r="GC28" s="2356">
        <v>85</v>
      </c>
      <c r="GD28" s="2356">
        <v>5</v>
      </c>
      <c r="GE28" s="2356">
        <v>121</v>
      </c>
      <c r="GF28" s="2356">
        <v>110</v>
      </c>
      <c r="GG28" s="2356">
        <v>5954</v>
      </c>
      <c r="GH28" s="91" t="s">
        <v>30</v>
      </c>
      <c r="GI28" s="632" t="s">
        <v>778</v>
      </c>
      <c r="GJ28" s="88" t="s">
        <v>777</v>
      </c>
      <c r="GK28" s="89" t="s">
        <v>23</v>
      </c>
      <c r="GL28" s="136">
        <v>42005</v>
      </c>
      <c r="GM28" s="2356" t="s">
        <v>21</v>
      </c>
      <c r="GN28" s="2356" t="s">
        <v>21</v>
      </c>
      <c r="GO28" s="2356">
        <v>100</v>
      </c>
      <c r="GP28" s="2356" t="s">
        <v>21</v>
      </c>
      <c r="GQ28" s="2356" t="s">
        <v>21</v>
      </c>
      <c r="GR28" s="2356" t="s">
        <v>21</v>
      </c>
      <c r="GS28" s="2356">
        <v>3278</v>
      </c>
      <c r="GT28" s="2356">
        <v>201</v>
      </c>
      <c r="GU28" s="2356">
        <v>24385</v>
      </c>
      <c r="GV28" s="2356">
        <v>823</v>
      </c>
      <c r="GW28" s="2356">
        <v>1</v>
      </c>
      <c r="GX28" s="2356">
        <v>3</v>
      </c>
      <c r="GY28" s="2356">
        <v>8</v>
      </c>
      <c r="GZ28" s="2356">
        <v>719</v>
      </c>
      <c r="HA28" s="2356">
        <v>412</v>
      </c>
      <c r="HB28" s="2356">
        <v>307</v>
      </c>
      <c r="HC28" s="91" t="s">
        <v>30</v>
      </c>
      <c r="HD28" s="632" t="s">
        <v>778</v>
      </c>
      <c r="HE28" s="88" t="s">
        <v>777</v>
      </c>
      <c r="HF28" s="89" t="s">
        <v>23</v>
      </c>
      <c r="HG28" s="136">
        <v>42005</v>
      </c>
      <c r="HH28" s="2356">
        <v>213</v>
      </c>
      <c r="HI28" s="2356">
        <v>213</v>
      </c>
      <c r="HJ28" s="2356" t="s">
        <v>21</v>
      </c>
      <c r="HK28" s="2356">
        <v>23</v>
      </c>
      <c r="HL28" s="2356" t="s">
        <v>21</v>
      </c>
      <c r="HM28" s="2356">
        <v>30</v>
      </c>
      <c r="HN28" s="2356">
        <v>12512</v>
      </c>
      <c r="HO28" s="2356">
        <v>13450</v>
      </c>
      <c r="HP28" s="2356">
        <v>22627</v>
      </c>
      <c r="HQ28" s="2356">
        <v>213</v>
      </c>
      <c r="HR28" s="2356" t="s">
        <v>21</v>
      </c>
      <c r="HS28" s="2356">
        <v>5689</v>
      </c>
      <c r="HT28" s="2356">
        <v>9116</v>
      </c>
      <c r="HU28" s="2356">
        <v>1950</v>
      </c>
      <c r="HV28" s="2356">
        <v>4</v>
      </c>
      <c r="HW28" s="2356">
        <v>186</v>
      </c>
      <c r="HX28" s="91" t="s">
        <v>30</v>
      </c>
      <c r="HY28" s="632" t="s">
        <v>778</v>
      </c>
      <c r="HZ28" s="88" t="s">
        <v>777</v>
      </c>
      <c r="IA28" s="89" t="s">
        <v>23</v>
      </c>
      <c r="IB28" s="136">
        <v>42005</v>
      </c>
      <c r="IC28" s="2356" t="s">
        <v>21</v>
      </c>
      <c r="ID28" s="2356">
        <v>12540</v>
      </c>
      <c r="IE28" s="2356">
        <v>2023</v>
      </c>
      <c r="IF28" s="2356">
        <v>456</v>
      </c>
      <c r="IG28" s="2356">
        <v>9</v>
      </c>
      <c r="IH28" s="2356" t="s">
        <v>21</v>
      </c>
      <c r="II28" s="2356">
        <v>283</v>
      </c>
      <c r="IJ28" s="2356">
        <v>265</v>
      </c>
      <c r="IK28" s="2356">
        <v>18</v>
      </c>
      <c r="IL28" s="2356" t="s">
        <v>21</v>
      </c>
      <c r="IM28" s="2356">
        <v>2</v>
      </c>
      <c r="IN28" s="2356">
        <v>152</v>
      </c>
      <c r="IO28" s="2356">
        <v>311</v>
      </c>
      <c r="IP28" s="2356">
        <v>21</v>
      </c>
      <c r="IQ28" s="2356">
        <v>42</v>
      </c>
      <c r="IR28" s="2356">
        <v>793</v>
      </c>
      <c r="IS28" s="91" t="s">
        <v>30</v>
      </c>
      <c r="IT28" s="632" t="s">
        <v>778</v>
      </c>
    </row>
    <row r="29" spans="1:254" ht="14.5" customHeight="1">
      <c r="A29" s="88" t="s">
        <v>26</v>
      </c>
      <c r="B29" s="89" t="s">
        <v>26</v>
      </c>
      <c r="C29" s="1194">
        <v>42036</v>
      </c>
      <c r="D29" s="2356">
        <v>87557</v>
      </c>
      <c r="E29" s="2356">
        <v>20004</v>
      </c>
      <c r="F29" s="2356">
        <v>5</v>
      </c>
      <c r="G29" s="2356">
        <v>1432</v>
      </c>
      <c r="H29" s="2356">
        <v>281</v>
      </c>
      <c r="I29" s="2356">
        <v>10460</v>
      </c>
      <c r="J29" s="2356">
        <v>4199</v>
      </c>
      <c r="K29" s="2356">
        <v>6261</v>
      </c>
      <c r="L29" s="2356">
        <v>3274</v>
      </c>
      <c r="M29" s="2356">
        <v>550</v>
      </c>
      <c r="N29" s="2356">
        <v>137</v>
      </c>
      <c r="O29" s="2356" t="s">
        <v>21</v>
      </c>
      <c r="P29" s="2356">
        <v>2863</v>
      </c>
      <c r="Q29" s="2356">
        <v>25582</v>
      </c>
      <c r="R29" s="2356">
        <v>5256</v>
      </c>
      <c r="S29" s="2356">
        <v>16675</v>
      </c>
      <c r="T29" s="91" t="s">
        <v>31</v>
      </c>
      <c r="U29" s="632" t="s">
        <v>26</v>
      </c>
      <c r="V29" s="88" t="s">
        <v>26</v>
      </c>
      <c r="W29" s="89" t="s">
        <v>26</v>
      </c>
      <c r="X29" s="1194">
        <v>42036</v>
      </c>
      <c r="Y29" s="2356">
        <v>277492</v>
      </c>
      <c r="Z29" s="2356">
        <v>100374</v>
      </c>
      <c r="AA29" s="2356">
        <v>25946</v>
      </c>
      <c r="AB29" s="2356">
        <v>5057</v>
      </c>
      <c r="AC29" s="2356">
        <v>39</v>
      </c>
      <c r="AD29" s="2356">
        <v>4</v>
      </c>
      <c r="AE29" s="2356">
        <v>4110</v>
      </c>
      <c r="AF29" s="2356">
        <v>396</v>
      </c>
      <c r="AG29" s="2356">
        <v>3714</v>
      </c>
      <c r="AH29" s="2356">
        <v>183</v>
      </c>
      <c r="AI29" s="2356">
        <v>278</v>
      </c>
      <c r="AJ29" s="2356">
        <v>41</v>
      </c>
      <c r="AK29" s="2356" t="s">
        <v>21</v>
      </c>
      <c r="AL29" s="2356" t="s">
        <v>21</v>
      </c>
      <c r="AM29" s="2356">
        <v>3681</v>
      </c>
      <c r="AN29" s="2356">
        <v>5094</v>
      </c>
      <c r="AO29" s="91" t="s">
        <v>31</v>
      </c>
      <c r="AP29" s="632" t="s">
        <v>26</v>
      </c>
      <c r="AQ29" s="88" t="s">
        <v>26</v>
      </c>
      <c r="AR29" s="89" t="s">
        <v>26</v>
      </c>
      <c r="AS29" s="1194">
        <v>42036</v>
      </c>
      <c r="AT29" s="2356">
        <v>853</v>
      </c>
      <c r="AU29" s="2356">
        <v>2</v>
      </c>
      <c r="AV29" s="2356" t="s">
        <v>21</v>
      </c>
      <c r="AW29" s="2356">
        <v>620</v>
      </c>
      <c r="AX29" s="2356">
        <v>434</v>
      </c>
      <c r="AY29" s="2356">
        <v>186</v>
      </c>
      <c r="AZ29" s="2356">
        <v>4</v>
      </c>
      <c r="BA29" s="2356">
        <v>96</v>
      </c>
      <c r="BB29" s="2356" t="s">
        <v>21</v>
      </c>
      <c r="BC29" s="2356">
        <v>127</v>
      </c>
      <c r="BD29" s="2356">
        <v>5066</v>
      </c>
      <c r="BE29" s="2356">
        <v>148</v>
      </c>
      <c r="BF29" s="2356">
        <v>5809</v>
      </c>
      <c r="BG29" s="2356">
        <v>5685</v>
      </c>
      <c r="BH29" s="2356">
        <v>38</v>
      </c>
      <c r="BI29" s="2356" t="s">
        <v>21</v>
      </c>
      <c r="BJ29" s="2356" t="s">
        <v>21</v>
      </c>
      <c r="BK29" s="91" t="s">
        <v>31</v>
      </c>
      <c r="BL29" s="632" t="s">
        <v>26</v>
      </c>
      <c r="BM29" s="88" t="s">
        <v>26</v>
      </c>
      <c r="BN29" s="89" t="s">
        <v>26</v>
      </c>
      <c r="BO29" s="1194">
        <v>42036</v>
      </c>
      <c r="BP29" s="2356">
        <v>907</v>
      </c>
      <c r="BQ29" s="2356">
        <v>1</v>
      </c>
      <c r="BR29" s="2356">
        <v>2</v>
      </c>
      <c r="BS29" s="2356">
        <v>8</v>
      </c>
      <c r="BT29" s="2356">
        <v>697</v>
      </c>
      <c r="BU29" s="2356">
        <v>239</v>
      </c>
      <c r="BV29" s="2356">
        <v>458</v>
      </c>
      <c r="BW29" s="2356">
        <v>21</v>
      </c>
      <c r="BX29" s="2356" t="s">
        <v>21</v>
      </c>
      <c r="BY29" s="2356">
        <v>127</v>
      </c>
      <c r="BZ29" s="2356">
        <v>10353</v>
      </c>
      <c r="CA29" s="2356">
        <v>10706</v>
      </c>
      <c r="CB29" s="2356">
        <v>15496</v>
      </c>
      <c r="CC29" s="2356">
        <v>568</v>
      </c>
      <c r="CD29" s="2356">
        <v>45</v>
      </c>
      <c r="CE29" s="2356">
        <v>50</v>
      </c>
      <c r="CF29" s="2356" t="s">
        <v>21</v>
      </c>
      <c r="CG29" s="91" t="s">
        <v>31</v>
      </c>
      <c r="CH29" s="632" t="s">
        <v>26</v>
      </c>
      <c r="CI29" s="88" t="s">
        <v>26</v>
      </c>
      <c r="CJ29" s="89" t="s">
        <v>26</v>
      </c>
      <c r="CK29" s="1194">
        <v>42036</v>
      </c>
      <c r="CL29" s="2356">
        <v>14482</v>
      </c>
      <c r="CM29" s="2356">
        <v>184</v>
      </c>
      <c r="CN29" s="2356" t="s">
        <v>21</v>
      </c>
      <c r="CO29" s="2356" t="s">
        <v>21</v>
      </c>
      <c r="CP29" s="2356">
        <v>6457</v>
      </c>
      <c r="CQ29" s="2356">
        <v>4544</v>
      </c>
      <c r="CR29" s="2356">
        <v>8396</v>
      </c>
      <c r="CS29" s="2356">
        <v>1838</v>
      </c>
      <c r="CT29" s="2356">
        <v>4</v>
      </c>
      <c r="CU29" s="2356">
        <v>169</v>
      </c>
      <c r="CV29" s="2356">
        <v>16</v>
      </c>
      <c r="CW29" s="2356">
        <v>1498</v>
      </c>
      <c r="CX29" s="2356">
        <v>176</v>
      </c>
      <c r="CY29" s="2356">
        <v>1322</v>
      </c>
      <c r="CZ29" s="2356">
        <v>38</v>
      </c>
      <c r="DA29" s="2356" t="s">
        <v>21</v>
      </c>
      <c r="DB29" s="91" t="s">
        <v>31</v>
      </c>
      <c r="DC29" s="632" t="s">
        <v>26</v>
      </c>
      <c r="DD29" s="88" t="s">
        <v>26</v>
      </c>
      <c r="DE29" s="89" t="s">
        <v>26</v>
      </c>
      <c r="DF29" s="1194">
        <v>42036</v>
      </c>
      <c r="DG29" s="2356">
        <v>183</v>
      </c>
      <c r="DH29" s="2356">
        <v>183</v>
      </c>
      <c r="DI29" s="2356" t="s">
        <v>21</v>
      </c>
      <c r="DJ29" s="2356">
        <v>2</v>
      </c>
      <c r="DK29" s="2356" t="s">
        <v>21</v>
      </c>
      <c r="DL29" s="2356">
        <v>98</v>
      </c>
      <c r="DM29" s="2356">
        <v>228</v>
      </c>
      <c r="DN29" s="2356">
        <v>14</v>
      </c>
      <c r="DO29" s="2356">
        <v>13</v>
      </c>
      <c r="DP29" s="2356">
        <v>148</v>
      </c>
      <c r="DQ29" s="2356" t="s">
        <v>21</v>
      </c>
      <c r="DR29" s="2356" t="s">
        <v>21</v>
      </c>
      <c r="DS29" s="2356" t="s">
        <v>21</v>
      </c>
      <c r="DT29" s="2356" t="s">
        <v>21</v>
      </c>
      <c r="DU29" s="2356">
        <v>5863</v>
      </c>
      <c r="DV29" s="2356">
        <v>13141</v>
      </c>
      <c r="DW29" s="91" t="s">
        <v>31</v>
      </c>
      <c r="DX29" s="632" t="s">
        <v>26</v>
      </c>
      <c r="DY29" s="88" t="s">
        <v>26</v>
      </c>
      <c r="DZ29" s="89" t="s">
        <v>26</v>
      </c>
      <c r="EA29" s="1194">
        <v>42036</v>
      </c>
      <c r="EB29" s="2356">
        <v>80678</v>
      </c>
      <c r="EC29" s="2356">
        <v>20637</v>
      </c>
      <c r="ED29" s="2356">
        <v>5</v>
      </c>
      <c r="EE29" s="2356">
        <v>1441</v>
      </c>
      <c r="EF29" s="2356">
        <v>281</v>
      </c>
      <c r="EG29" s="2356">
        <v>11067</v>
      </c>
      <c r="EH29" s="2356">
        <v>4653</v>
      </c>
      <c r="EI29" s="2356">
        <v>6414</v>
      </c>
      <c r="EJ29" s="2356">
        <v>3274</v>
      </c>
      <c r="EK29" s="2356">
        <v>550</v>
      </c>
      <c r="EL29" s="2356">
        <v>137</v>
      </c>
      <c r="EM29" s="2356" t="s">
        <v>21</v>
      </c>
      <c r="EN29" s="2356">
        <v>2863</v>
      </c>
      <c r="EO29" s="2356">
        <v>26835</v>
      </c>
      <c r="EP29" s="2356">
        <v>5256</v>
      </c>
      <c r="EQ29" s="2356">
        <v>16675</v>
      </c>
      <c r="ER29" s="91" t="s">
        <v>31</v>
      </c>
      <c r="ES29" s="632" t="s">
        <v>26</v>
      </c>
      <c r="ET29" s="88" t="s">
        <v>26</v>
      </c>
      <c r="EU29" s="89" t="s">
        <v>26</v>
      </c>
      <c r="EV29" s="1194">
        <v>42036</v>
      </c>
      <c r="EW29" s="2356">
        <v>259339</v>
      </c>
      <c r="EX29" s="2356">
        <v>13590</v>
      </c>
      <c r="EY29" s="2356">
        <v>19522</v>
      </c>
      <c r="EZ29" s="2356">
        <v>5241</v>
      </c>
      <c r="FA29" s="2356">
        <v>46</v>
      </c>
      <c r="FB29" s="2356">
        <v>4</v>
      </c>
      <c r="FC29" s="2356">
        <v>4275</v>
      </c>
      <c r="FD29" s="2356">
        <v>409</v>
      </c>
      <c r="FE29" s="2356">
        <v>3866</v>
      </c>
      <c r="FF29" s="2356">
        <v>183</v>
      </c>
      <c r="FG29" s="2356">
        <v>278</v>
      </c>
      <c r="FH29" s="2356">
        <v>41</v>
      </c>
      <c r="FI29" s="2356" t="s">
        <v>21</v>
      </c>
      <c r="FJ29" s="2356" t="s">
        <v>21</v>
      </c>
      <c r="FK29" s="2356">
        <v>3681</v>
      </c>
      <c r="FL29" s="2356">
        <v>5094</v>
      </c>
      <c r="FM29" s="91" t="s">
        <v>31</v>
      </c>
      <c r="FN29" s="632" t="s">
        <v>26</v>
      </c>
      <c r="FO29" s="88" t="s">
        <v>26</v>
      </c>
      <c r="FP29" s="89" t="s">
        <v>26</v>
      </c>
      <c r="FQ29" s="1194">
        <v>42036</v>
      </c>
      <c r="FR29" s="82" t="s">
        <v>21</v>
      </c>
      <c r="FS29" s="2356" t="s">
        <v>21</v>
      </c>
      <c r="FT29" s="2356" t="s">
        <v>21</v>
      </c>
      <c r="FU29" s="2356">
        <v>40605</v>
      </c>
      <c r="FV29" s="2356">
        <v>2163</v>
      </c>
      <c r="FW29" s="2356">
        <v>7117</v>
      </c>
      <c r="FX29" s="2356">
        <v>918</v>
      </c>
      <c r="FY29" s="2356">
        <v>2</v>
      </c>
      <c r="FZ29" s="2356" t="s">
        <v>21</v>
      </c>
      <c r="GA29" s="2356">
        <v>685</v>
      </c>
      <c r="GB29" s="2356">
        <v>499</v>
      </c>
      <c r="GC29" s="2356">
        <v>186</v>
      </c>
      <c r="GD29" s="2356">
        <v>4</v>
      </c>
      <c r="GE29" s="2356">
        <v>96</v>
      </c>
      <c r="GF29" s="2356">
        <v>127</v>
      </c>
      <c r="GG29" s="2356">
        <v>5257</v>
      </c>
      <c r="GH29" s="91" t="s">
        <v>31</v>
      </c>
      <c r="GI29" s="632" t="s">
        <v>26</v>
      </c>
      <c r="GJ29" s="88" t="s">
        <v>26</v>
      </c>
      <c r="GK29" s="89" t="s">
        <v>26</v>
      </c>
      <c r="GL29" s="1194">
        <v>42036</v>
      </c>
      <c r="GM29" s="2356" t="s">
        <v>21</v>
      </c>
      <c r="GN29" s="2356" t="s">
        <v>21</v>
      </c>
      <c r="GO29" s="2356">
        <v>83</v>
      </c>
      <c r="GP29" s="2356" t="s">
        <v>21</v>
      </c>
      <c r="GQ29" s="2356" t="s">
        <v>21</v>
      </c>
      <c r="GR29" s="2356" t="s">
        <v>21</v>
      </c>
      <c r="GS29" s="2356">
        <v>3110</v>
      </c>
      <c r="GT29" s="2356">
        <v>178</v>
      </c>
      <c r="GU29" s="2356">
        <v>19483</v>
      </c>
      <c r="GV29" s="2356">
        <v>1053</v>
      </c>
      <c r="GW29" s="2356">
        <v>1</v>
      </c>
      <c r="GX29" s="2356">
        <v>2</v>
      </c>
      <c r="GY29" s="2356">
        <v>8</v>
      </c>
      <c r="GZ29" s="2356">
        <v>841</v>
      </c>
      <c r="HA29" s="2356">
        <v>383</v>
      </c>
      <c r="HB29" s="2356">
        <v>458</v>
      </c>
      <c r="HC29" s="91" t="s">
        <v>31</v>
      </c>
      <c r="HD29" s="632" t="s">
        <v>26</v>
      </c>
      <c r="HE29" s="88" t="s">
        <v>26</v>
      </c>
      <c r="HF29" s="89" t="s">
        <v>26</v>
      </c>
      <c r="HG29" s="1194">
        <v>42036</v>
      </c>
      <c r="HH29" s="2356">
        <v>522</v>
      </c>
      <c r="HI29" s="2356">
        <v>231</v>
      </c>
      <c r="HJ29" s="2356">
        <v>291</v>
      </c>
      <c r="HK29" s="2356">
        <v>20</v>
      </c>
      <c r="HL29" s="2356" t="s">
        <v>21</v>
      </c>
      <c r="HM29" s="2356">
        <v>127</v>
      </c>
      <c r="HN29" s="2356">
        <v>9410</v>
      </c>
      <c r="HO29" s="2356">
        <v>9645</v>
      </c>
      <c r="HP29" s="2356">
        <v>20366</v>
      </c>
      <c r="HQ29" s="2356">
        <v>204</v>
      </c>
      <c r="HR29" s="2356" t="s">
        <v>21</v>
      </c>
      <c r="HS29" s="2356">
        <v>4314</v>
      </c>
      <c r="HT29" s="2356">
        <v>8409</v>
      </c>
      <c r="HU29" s="2356">
        <v>1838</v>
      </c>
      <c r="HV29" s="2356">
        <v>4</v>
      </c>
      <c r="HW29" s="2356">
        <v>169</v>
      </c>
      <c r="HX29" s="91" t="s">
        <v>31</v>
      </c>
      <c r="HY29" s="632" t="s">
        <v>26</v>
      </c>
      <c r="HZ29" s="88" t="s">
        <v>26</v>
      </c>
      <c r="IA29" s="89" t="s">
        <v>26</v>
      </c>
      <c r="IB29" s="1194">
        <v>42036</v>
      </c>
      <c r="IC29" s="2356" t="s">
        <v>21</v>
      </c>
      <c r="ID29" s="2356">
        <v>12368</v>
      </c>
      <c r="IE29" s="2356">
        <v>1766</v>
      </c>
      <c r="IF29" s="2356">
        <v>373</v>
      </c>
      <c r="IG29" s="2356">
        <v>9</v>
      </c>
      <c r="IH29" s="2356" t="s">
        <v>21</v>
      </c>
      <c r="II29" s="2356">
        <v>257</v>
      </c>
      <c r="IJ29" s="2356">
        <v>257</v>
      </c>
      <c r="IK29" s="2356">
        <v>0</v>
      </c>
      <c r="IL29" s="2356" t="s">
        <v>21</v>
      </c>
      <c r="IM29" s="2356">
        <v>2</v>
      </c>
      <c r="IN29" s="2356">
        <v>98</v>
      </c>
      <c r="IO29" s="2356">
        <v>288</v>
      </c>
      <c r="IP29" s="2356">
        <v>14</v>
      </c>
      <c r="IQ29" s="2356">
        <v>13</v>
      </c>
      <c r="IR29" s="2356">
        <v>650</v>
      </c>
      <c r="IS29" s="91" t="s">
        <v>31</v>
      </c>
      <c r="IT29" s="632" t="s">
        <v>26</v>
      </c>
    </row>
    <row r="30" spans="1:254" ht="14.5" customHeight="1">
      <c r="A30" s="88" t="s">
        <v>26</v>
      </c>
      <c r="B30" s="89" t="s">
        <v>26</v>
      </c>
      <c r="C30" s="1194">
        <v>42064</v>
      </c>
      <c r="D30" s="2356">
        <v>97532</v>
      </c>
      <c r="E30" s="2356">
        <v>20273</v>
      </c>
      <c r="F30" s="2356">
        <v>3</v>
      </c>
      <c r="G30" s="2356">
        <v>1284</v>
      </c>
      <c r="H30" s="2356">
        <v>314</v>
      </c>
      <c r="I30" s="2356">
        <v>11214</v>
      </c>
      <c r="J30" s="2356">
        <v>4335</v>
      </c>
      <c r="K30" s="2356">
        <v>6879</v>
      </c>
      <c r="L30" s="2356">
        <v>2939</v>
      </c>
      <c r="M30" s="2356">
        <v>564</v>
      </c>
      <c r="N30" s="2356">
        <v>86</v>
      </c>
      <c r="O30" s="2356" t="s">
        <v>21</v>
      </c>
      <c r="P30" s="2356">
        <v>2821</v>
      </c>
      <c r="Q30" s="2356">
        <v>30462</v>
      </c>
      <c r="R30" s="2356">
        <v>5089</v>
      </c>
      <c r="S30" s="2356">
        <v>21538</v>
      </c>
      <c r="T30" s="91" t="s">
        <v>32</v>
      </c>
      <c r="U30" s="632" t="s">
        <v>26</v>
      </c>
      <c r="V30" s="88" t="s">
        <v>26</v>
      </c>
      <c r="W30" s="89" t="s">
        <v>26</v>
      </c>
      <c r="X30" s="1194">
        <v>42064</v>
      </c>
      <c r="Y30" s="2356">
        <v>316097</v>
      </c>
      <c r="Z30" s="2356">
        <v>112193</v>
      </c>
      <c r="AA30" s="2356">
        <v>27984</v>
      </c>
      <c r="AB30" s="2356">
        <v>5475</v>
      </c>
      <c r="AC30" s="2356">
        <v>34</v>
      </c>
      <c r="AD30" s="2356">
        <v>4</v>
      </c>
      <c r="AE30" s="2356">
        <v>4483</v>
      </c>
      <c r="AF30" s="2356">
        <v>505</v>
      </c>
      <c r="AG30" s="2356">
        <v>3978</v>
      </c>
      <c r="AH30" s="2356">
        <v>218</v>
      </c>
      <c r="AI30" s="2356">
        <v>294</v>
      </c>
      <c r="AJ30" s="2356" t="s">
        <v>21</v>
      </c>
      <c r="AK30" s="2356" t="s">
        <v>21</v>
      </c>
      <c r="AL30" s="2356" t="s">
        <v>21</v>
      </c>
      <c r="AM30" s="2356">
        <v>3613</v>
      </c>
      <c r="AN30" s="2356">
        <v>4949</v>
      </c>
      <c r="AO30" s="91" t="s">
        <v>32</v>
      </c>
      <c r="AP30" s="632" t="s">
        <v>26</v>
      </c>
      <c r="AQ30" s="88" t="s">
        <v>26</v>
      </c>
      <c r="AR30" s="89" t="s">
        <v>26</v>
      </c>
      <c r="AS30" s="1194">
        <v>42064</v>
      </c>
      <c r="AT30" s="2356">
        <v>741</v>
      </c>
      <c r="AU30" s="2356">
        <v>2</v>
      </c>
      <c r="AV30" s="2356" t="s">
        <v>21</v>
      </c>
      <c r="AW30" s="2356">
        <v>542</v>
      </c>
      <c r="AX30" s="2356">
        <v>344</v>
      </c>
      <c r="AY30" s="2356">
        <v>198</v>
      </c>
      <c r="AZ30" s="2356">
        <v>4</v>
      </c>
      <c r="BA30" s="2356">
        <v>86</v>
      </c>
      <c r="BB30" s="2356" t="s">
        <v>21</v>
      </c>
      <c r="BC30" s="2356">
        <v>102</v>
      </c>
      <c r="BD30" s="2356">
        <v>4911</v>
      </c>
      <c r="BE30" s="2356">
        <v>120</v>
      </c>
      <c r="BF30" s="2356">
        <v>5561</v>
      </c>
      <c r="BG30" s="2356">
        <v>6216</v>
      </c>
      <c r="BH30" s="2356">
        <v>42</v>
      </c>
      <c r="BI30" s="2356" t="s">
        <v>21</v>
      </c>
      <c r="BJ30" s="2356" t="s">
        <v>21</v>
      </c>
      <c r="BK30" s="91" t="s">
        <v>32</v>
      </c>
      <c r="BL30" s="632" t="s">
        <v>26</v>
      </c>
      <c r="BM30" s="88" t="s">
        <v>26</v>
      </c>
      <c r="BN30" s="89" t="s">
        <v>26</v>
      </c>
      <c r="BO30" s="1194">
        <v>42064</v>
      </c>
      <c r="BP30" s="2356">
        <v>1170</v>
      </c>
      <c r="BQ30" s="2356">
        <v>1</v>
      </c>
      <c r="BR30" s="2356">
        <v>3</v>
      </c>
      <c r="BS30" s="2356">
        <v>9</v>
      </c>
      <c r="BT30" s="2356">
        <v>978</v>
      </c>
      <c r="BU30" s="2356">
        <v>303</v>
      </c>
      <c r="BV30" s="2356">
        <v>675</v>
      </c>
      <c r="BW30" s="2356">
        <v>31</v>
      </c>
      <c r="BX30" s="2356" t="s">
        <v>21</v>
      </c>
      <c r="BY30" s="2356">
        <v>77</v>
      </c>
      <c r="BZ30" s="2356">
        <v>14487</v>
      </c>
      <c r="CA30" s="2356">
        <v>15812</v>
      </c>
      <c r="CB30" s="2356">
        <v>17453</v>
      </c>
      <c r="CC30" s="2356">
        <v>619</v>
      </c>
      <c r="CD30" s="2356">
        <v>54</v>
      </c>
      <c r="CE30" s="2356">
        <v>60</v>
      </c>
      <c r="CF30" s="2356" t="s">
        <v>21</v>
      </c>
      <c r="CG30" s="91" t="s">
        <v>32</v>
      </c>
      <c r="CH30" s="632" t="s">
        <v>26</v>
      </c>
      <c r="CI30" s="88" t="s">
        <v>26</v>
      </c>
      <c r="CJ30" s="89" t="s">
        <v>26</v>
      </c>
      <c r="CK30" s="1194">
        <v>42064</v>
      </c>
      <c r="CL30" s="2356">
        <v>16397</v>
      </c>
      <c r="CM30" s="2356">
        <v>195</v>
      </c>
      <c r="CN30" s="2356" t="s">
        <v>21</v>
      </c>
      <c r="CO30" s="2356" t="s">
        <v>21</v>
      </c>
      <c r="CP30" s="2356">
        <v>8031</v>
      </c>
      <c r="CQ30" s="2356">
        <v>5114</v>
      </c>
      <c r="CR30" s="2356">
        <v>11115</v>
      </c>
      <c r="CS30" s="2356">
        <v>1947</v>
      </c>
      <c r="CT30" s="2356">
        <v>2</v>
      </c>
      <c r="CU30" s="2356">
        <v>144</v>
      </c>
      <c r="CV30" s="2356">
        <v>16</v>
      </c>
      <c r="CW30" s="2356">
        <v>1626</v>
      </c>
      <c r="CX30" s="2356">
        <v>197</v>
      </c>
      <c r="CY30" s="2356">
        <v>1429</v>
      </c>
      <c r="CZ30" s="2356">
        <v>36</v>
      </c>
      <c r="DA30" s="2356" t="s">
        <v>21</v>
      </c>
      <c r="DB30" s="91" t="s">
        <v>32</v>
      </c>
      <c r="DC30" s="632" t="s">
        <v>26</v>
      </c>
      <c r="DD30" s="88" t="s">
        <v>26</v>
      </c>
      <c r="DE30" s="89" t="s">
        <v>26</v>
      </c>
      <c r="DF30" s="1194">
        <v>42064</v>
      </c>
      <c r="DG30" s="2356">
        <v>127</v>
      </c>
      <c r="DH30" s="2356">
        <v>127</v>
      </c>
      <c r="DI30" s="2356" t="s">
        <v>21</v>
      </c>
      <c r="DJ30" s="2356">
        <v>4</v>
      </c>
      <c r="DK30" s="2356" t="s">
        <v>21</v>
      </c>
      <c r="DL30" s="2356">
        <v>174</v>
      </c>
      <c r="DM30" s="2356">
        <v>264</v>
      </c>
      <c r="DN30" s="2356">
        <v>20</v>
      </c>
      <c r="DO30" s="2356">
        <v>36</v>
      </c>
      <c r="DP30" s="2356">
        <v>158</v>
      </c>
      <c r="DQ30" s="2356" t="s">
        <v>21</v>
      </c>
      <c r="DR30" s="2356" t="s">
        <v>21</v>
      </c>
      <c r="DS30" s="2356" t="s">
        <v>21</v>
      </c>
      <c r="DT30" s="2356" t="s">
        <v>21</v>
      </c>
      <c r="DU30" s="2356">
        <v>6247</v>
      </c>
      <c r="DV30" s="2356">
        <v>14077</v>
      </c>
      <c r="DW30" s="91" t="s">
        <v>32</v>
      </c>
      <c r="DX30" s="632" t="s">
        <v>26</v>
      </c>
      <c r="DY30" s="88" t="s">
        <v>26</v>
      </c>
      <c r="DZ30" s="89" t="s">
        <v>26</v>
      </c>
      <c r="EA30" s="1194">
        <v>42064</v>
      </c>
      <c r="EB30" s="2356">
        <v>89867</v>
      </c>
      <c r="EC30" s="2356">
        <v>20968</v>
      </c>
      <c r="ED30" s="2356">
        <v>3</v>
      </c>
      <c r="EE30" s="2356">
        <v>1288</v>
      </c>
      <c r="EF30" s="2356">
        <v>314</v>
      </c>
      <c r="EG30" s="2356">
        <v>11884</v>
      </c>
      <c r="EH30" s="2356">
        <v>4813</v>
      </c>
      <c r="EI30" s="2356">
        <v>7071</v>
      </c>
      <c r="EJ30" s="2356">
        <v>2939</v>
      </c>
      <c r="EK30" s="2356">
        <v>564</v>
      </c>
      <c r="EL30" s="2356">
        <v>86</v>
      </c>
      <c r="EM30" s="2356" t="s">
        <v>21</v>
      </c>
      <c r="EN30" s="2356">
        <v>2821</v>
      </c>
      <c r="EO30" s="2356">
        <v>31835</v>
      </c>
      <c r="EP30" s="2356">
        <v>5089</v>
      </c>
      <c r="EQ30" s="2356">
        <v>21538</v>
      </c>
      <c r="ER30" s="91" t="s">
        <v>32</v>
      </c>
      <c r="ES30" s="632" t="s">
        <v>26</v>
      </c>
      <c r="ET30" s="88" t="s">
        <v>26</v>
      </c>
      <c r="EU30" s="89" t="s">
        <v>26</v>
      </c>
      <c r="EV30" s="1194">
        <v>42064</v>
      </c>
      <c r="EW30" s="2356">
        <v>295913</v>
      </c>
      <c r="EX30" s="2356">
        <v>15490</v>
      </c>
      <c r="EY30" s="2356">
        <v>20761</v>
      </c>
      <c r="EZ30" s="2356">
        <v>5707</v>
      </c>
      <c r="FA30" s="2356">
        <v>36</v>
      </c>
      <c r="FB30" s="2356">
        <v>4</v>
      </c>
      <c r="FC30" s="2356">
        <v>4697</v>
      </c>
      <c r="FD30" s="2356">
        <v>530</v>
      </c>
      <c r="FE30" s="2356">
        <v>4167</v>
      </c>
      <c r="FF30" s="2356">
        <v>218</v>
      </c>
      <c r="FG30" s="2356">
        <v>294</v>
      </c>
      <c r="FH30" s="2356" t="s">
        <v>21</v>
      </c>
      <c r="FI30" s="2356" t="s">
        <v>21</v>
      </c>
      <c r="FJ30" s="2356" t="s">
        <v>21</v>
      </c>
      <c r="FK30" s="2356">
        <v>3613</v>
      </c>
      <c r="FL30" s="2356">
        <v>4949</v>
      </c>
      <c r="FM30" s="91" t="s">
        <v>32</v>
      </c>
      <c r="FN30" s="632" t="s">
        <v>26</v>
      </c>
      <c r="FO30" s="88" t="s">
        <v>26</v>
      </c>
      <c r="FP30" s="89" t="s">
        <v>26</v>
      </c>
      <c r="FQ30" s="1194">
        <v>42064</v>
      </c>
      <c r="FR30" s="82" t="s">
        <v>21</v>
      </c>
      <c r="FS30" s="2356" t="s">
        <v>21</v>
      </c>
      <c r="FT30" s="2356" t="s">
        <v>21</v>
      </c>
      <c r="FU30" s="2356">
        <v>44751</v>
      </c>
      <c r="FV30" s="2356">
        <v>2487</v>
      </c>
      <c r="FW30" s="2356">
        <v>6730</v>
      </c>
      <c r="FX30" s="2356">
        <v>799</v>
      </c>
      <c r="FY30" s="2356">
        <v>2</v>
      </c>
      <c r="FZ30" s="2356" t="s">
        <v>21</v>
      </c>
      <c r="GA30" s="2356">
        <v>598</v>
      </c>
      <c r="GB30" s="2356">
        <v>400</v>
      </c>
      <c r="GC30" s="2356">
        <v>198</v>
      </c>
      <c r="GD30" s="2356">
        <v>4</v>
      </c>
      <c r="GE30" s="2356">
        <v>86</v>
      </c>
      <c r="GF30" s="2356">
        <v>102</v>
      </c>
      <c r="GG30" s="2356">
        <v>5124</v>
      </c>
      <c r="GH30" s="91" t="s">
        <v>32</v>
      </c>
      <c r="GI30" s="632" t="s">
        <v>26</v>
      </c>
      <c r="GJ30" s="88" t="s">
        <v>26</v>
      </c>
      <c r="GK30" s="89" t="s">
        <v>26</v>
      </c>
      <c r="GL30" s="1194">
        <v>42064</v>
      </c>
      <c r="GM30" s="2356" t="s">
        <v>21</v>
      </c>
      <c r="GN30" s="2356" t="s">
        <v>21</v>
      </c>
      <c r="GO30" s="2356">
        <v>75</v>
      </c>
      <c r="GP30" s="2356" t="s">
        <v>21</v>
      </c>
      <c r="GQ30" s="2356" t="s">
        <v>21</v>
      </c>
      <c r="GR30" s="2356" t="s">
        <v>21</v>
      </c>
      <c r="GS30" s="2356">
        <v>2392</v>
      </c>
      <c r="GT30" s="2356">
        <v>186</v>
      </c>
      <c r="GU30" s="2356">
        <v>24499</v>
      </c>
      <c r="GV30" s="2356">
        <v>1285</v>
      </c>
      <c r="GW30" s="2356">
        <v>1</v>
      </c>
      <c r="GX30" s="2356">
        <v>3</v>
      </c>
      <c r="GY30" s="2356">
        <v>9</v>
      </c>
      <c r="GZ30" s="2356">
        <v>1091</v>
      </c>
      <c r="HA30" s="2356">
        <v>416</v>
      </c>
      <c r="HB30" s="2356">
        <v>675</v>
      </c>
      <c r="HC30" s="91" t="s">
        <v>32</v>
      </c>
      <c r="HD30" s="632" t="s">
        <v>26</v>
      </c>
      <c r="HE30" s="88" t="s">
        <v>26</v>
      </c>
      <c r="HF30" s="89" t="s">
        <v>26</v>
      </c>
      <c r="HG30" s="1194">
        <v>42064</v>
      </c>
      <c r="HH30" s="2356">
        <v>538</v>
      </c>
      <c r="HI30" s="2356">
        <v>211</v>
      </c>
      <c r="HJ30" s="2356">
        <v>327</v>
      </c>
      <c r="HK30" s="2356">
        <v>29</v>
      </c>
      <c r="HL30" s="2356" t="s">
        <v>21</v>
      </c>
      <c r="HM30" s="2356">
        <v>77</v>
      </c>
      <c r="HN30" s="2356">
        <v>12576</v>
      </c>
      <c r="HO30" s="2356">
        <v>13480</v>
      </c>
      <c r="HP30" s="2356">
        <v>23025</v>
      </c>
      <c r="HQ30" s="2356">
        <v>217</v>
      </c>
      <c r="HR30" s="2356" t="s">
        <v>21</v>
      </c>
      <c r="HS30" s="2356">
        <v>5540</v>
      </c>
      <c r="HT30" s="2356">
        <v>11129</v>
      </c>
      <c r="HU30" s="2356">
        <v>1947</v>
      </c>
      <c r="HV30" s="2356">
        <v>2</v>
      </c>
      <c r="HW30" s="2356">
        <v>144</v>
      </c>
      <c r="HX30" s="91" t="s">
        <v>32</v>
      </c>
      <c r="HY30" s="632" t="s">
        <v>26</v>
      </c>
      <c r="HZ30" s="88" t="s">
        <v>26</v>
      </c>
      <c r="IA30" s="89" t="s">
        <v>26</v>
      </c>
      <c r="IB30" s="1194">
        <v>42064</v>
      </c>
      <c r="IC30" s="2356" t="s">
        <v>21</v>
      </c>
      <c r="ID30" s="2356">
        <v>12626</v>
      </c>
      <c r="IE30" s="2356">
        <v>1957</v>
      </c>
      <c r="IF30" s="2356">
        <v>401</v>
      </c>
      <c r="IG30" s="2356">
        <v>8</v>
      </c>
      <c r="IH30" s="2356">
        <v>2</v>
      </c>
      <c r="II30" s="2356">
        <v>203</v>
      </c>
      <c r="IJ30" s="2356">
        <v>203</v>
      </c>
      <c r="IK30" s="2356">
        <v>0</v>
      </c>
      <c r="IL30" s="2356" t="s">
        <v>21</v>
      </c>
      <c r="IM30" s="2356">
        <v>4</v>
      </c>
      <c r="IN30" s="2356">
        <v>174</v>
      </c>
      <c r="IO30" s="2356">
        <v>327</v>
      </c>
      <c r="IP30" s="2356">
        <v>20</v>
      </c>
      <c r="IQ30" s="2356">
        <v>36</v>
      </c>
      <c r="IR30" s="2356">
        <v>684</v>
      </c>
      <c r="IS30" s="91" t="s">
        <v>32</v>
      </c>
      <c r="IT30" s="632" t="s">
        <v>26</v>
      </c>
    </row>
    <row r="31" spans="1:254" ht="14.5" customHeight="1">
      <c r="A31" s="88" t="s">
        <v>26</v>
      </c>
      <c r="B31" s="89" t="s">
        <v>26</v>
      </c>
      <c r="C31" s="1194">
        <v>42095</v>
      </c>
      <c r="D31" s="2356">
        <v>99394</v>
      </c>
      <c r="E31" s="2356">
        <v>21110</v>
      </c>
      <c r="F31" s="2356">
        <v>5</v>
      </c>
      <c r="G31" s="2356">
        <v>1225</v>
      </c>
      <c r="H31" s="2356">
        <v>285</v>
      </c>
      <c r="I31" s="2356">
        <v>11186</v>
      </c>
      <c r="J31" s="2356">
        <v>4433</v>
      </c>
      <c r="K31" s="2356">
        <v>6753</v>
      </c>
      <c r="L31" s="2356">
        <v>3673</v>
      </c>
      <c r="M31" s="2356">
        <v>595</v>
      </c>
      <c r="N31" s="2356">
        <v>234</v>
      </c>
      <c r="O31" s="2356" t="s">
        <v>21</v>
      </c>
      <c r="P31" s="2356">
        <v>2828</v>
      </c>
      <c r="Q31" s="2356">
        <v>30548</v>
      </c>
      <c r="R31" s="2356">
        <v>4718</v>
      </c>
      <c r="S31" s="2356">
        <v>23080</v>
      </c>
      <c r="T31" s="91" t="s">
        <v>33</v>
      </c>
      <c r="U31" s="632" t="s">
        <v>26</v>
      </c>
      <c r="V31" s="88" t="s">
        <v>26</v>
      </c>
      <c r="W31" s="89" t="s">
        <v>26</v>
      </c>
      <c r="X31" s="1194">
        <v>42095</v>
      </c>
      <c r="Y31" s="2356">
        <v>331776</v>
      </c>
      <c r="Z31" s="2356">
        <v>100776</v>
      </c>
      <c r="AA31" s="2356">
        <v>28857</v>
      </c>
      <c r="AB31" s="2356">
        <v>6147</v>
      </c>
      <c r="AC31" s="2356">
        <v>45</v>
      </c>
      <c r="AD31" s="2356">
        <v>4</v>
      </c>
      <c r="AE31" s="2356">
        <v>4658</v>
      </c>
      <c r="AF31" s="2356">
        <v>383</v>
      </c>
      <c r="AG31" s="2356">
        <v>4275</v>
      </c>
      <c r="AH31" s="2356">
        <v>490</v>
      </c>
      <c r="AI31" s="2356">
        <v>332</v>
      </c>
      <c r="AJ31" s="2356">
        <v>154</v>
      </c>
      <c r="AK31" s="2356" t="s">
        <v>21</v>
      </c>
      <c r="AL31" s="2356" t="s">
        <v>21</v>
      </c>
      <c r="AM31" s="2356">
        <v>3502</v>
      </c>
      <c r="AN31" s="2356">
        <v>4585</v>
      </c>
      <c r="AO31" s="91" t="s">
        <v>33</v>
      </c>
      <c r="AP31" s="632" t="s">
        <v>26</v>
      </c>
      <c r="AQ31" s="88" t="s">
        <v>26</v>
      </c>
      <c r="AR31" s="89" t="s">
        <v>26</v>
      </c>
      <c r="AS31" s="1194">
        <v>42095</v>
      </c>
      <c r="AT31" s="2356">
        <v>840</v>
      </c>
      <c r="AU31" s="2356" t="s">
        <v>21</v>
      </c>
      <c r="AV31" s="2356" t="s">
        <v>21</v>
      </c>
      <c r="AW31" s="2356">
        <v>618</v>
      </c>
      <c r="AX31" s="2356">
        <v>458</v>
      </c>
      <c r="AY31" s="2356">
        <v>160</v>
      </c>
      <c r="AZ31" s="2356">
        <v>5</v>
      </c>
      <c r="BA31" s="2356">
        <v>80</v>
      </c>
      <c r="BB31" s="2356" t="s">
        <v>21</v>
      </c>
      <c r="BC31" s="2356">
        <v>131</v>
      </c>
      <c r="BD31" s="2356">
        <v>5584</v>
      </c>
      <c r="BE31" s="2356">
        <v>110</v>
      </c>
      <c r="BF31" s="2356">
        <v>6539</v>
      </c>
      <c r="BG31" s="2356">
        <v>5643</v>
      </c>
      <c r="BH31" s="2356">
        <v>33</v>
      </c>
      <c r="BI31" s="2356" t="s">
        <v>21</v>
      </c>
      <c r="BJ31" s="2356" t="s">
        <v>21</v>
      </c>
      <c r="BK31" s="91" t="s">
        <v>33</v>
      </c>
      <c r="BL31" s="632" t="s">
        <v>26</v>
      </c>
      <c r="BM31" s="88" t="s">
        <v>26</v>
      </c>
      <c r="BN31" s="89" t="s">
        <v>26</v>
      </c>
      <c r="BO31" s="1194">
        <v>42095</v>
      </c>
      <c r="BP31" s="2356">
        <v>1128</v>
      </c>
      <c r="BQ31" s="2356">
        <v>1</v>
      </c>
      <c r="BR31" s="2356">
        <v>8</v>
      </c>
      <c r="BS31" s="2356">
        <v>8</v>
      </c>
      <c r="BT31" s="2356">
        <v>870</v>
      </c>
      <c r="BU31" s="2356">
        <v>324</v>
      </c>
      <c r="BV31" s="2356">
        <v>546</v>
      </c>
      <c r="BW31" s="2356">
        <v>33</v>
      </c>
      <c r="BX31" s="2356" t="s">
        <v>21</v>
      </c>
      <c r="BY31" s="2356">
        <v>144</v>
      </c>
      <c r="BZ31" s="2356">
        <v>14652</v>
      </c>
      <c r="CA31" s="2356">
        <v>16178</v>
      </c>
      <c r="CB31" s="2356">
        <v>16178</v>
      </c>
      <c r="CC31" s="2356">
        <v>615</v>
      </c>
      <c r="CD31" s="2356">
        <v>58</v>
      </c>
      <c r="CE31" s="2356">
        <v>65</v>
      </c>
      <c r="CF31" s="2356" t="s">
        <v>21</v>
      </c>
      <c r="CG31" s="91" t="s">
        <v>33</v>
      </c>
      <c r="CH31" s="632" t="s">
        <v>26</v>
      </c>
      <c r="CI31" s="88" t="s">
        <v>26</v>
      </c>
      <c r="CJ31" s="89" t="s">
        <v>26</v>
      </c>
      <c r="CK31" s="1194">
        <v>42095</v>
      </c>
      <c r="CL31" s="2356">
        <v>15189</v>
      </c>
      <c r="CM31" s="2356">
        <v>188</v>
      </c>
      <c r="CN31" s="2356" t="s">
        <v>21</v>
      </c>
      <c r="CO31" s="2356" t="s">
        <v>21</v>
      </c>
      <c r="CP31" s="2356">
        <v>7975</v>
      </c>
      <c r="CQ31" s="2356">
        <v>4378</v>
      </c>
      <c r="CR31" s="2356">
        <v>11293</v>
      </c>
      <c r="CS31" s="2356">
        <v>1672</v>
      </c>
      <c r="CT31" s="2356">
        <v>4</v>
      </c>
      <c r="CU31" s="2356">
        <v>160</v>
      </c>
      <c r="CV31" s="2356">
        <v>16</v>
      </c>
      <c r="CW31" s="2356">
        <v>1361</v>
      </c>
      <c r="CX31" s="2356">
        <v>169</v>
      </c>
      <c r="CY31" s="2356">
        <v>1192</v>
      </c>
      <c r="CZ31" s="2356">
        <v>30</v>
      </c>
      <c r="DA31" s="2356" t="s">
        <v>21</v>
      </c>
      <c r="DB31" s="91" t="s">
        <v>33</v>
      </c>
      <c r="DC31" s="632" t="s">
        <v>26</v>
      </c>
      <c r="DD31" s="88" t="s">
        <v>26</v>
      </c>
      <c r="DE31" s="89" t="s">
        <v>26</v>
      </c>
      <c r="DF31" s="1194">
        <v>42095</v>
      </c>
      <c r="DG31" s="2356">
        <v>182</v>
      </c>
      <c r="DH31" s="2356">
        <v>182</v>
      </c>
      <c r="DI31" s="2356" t="s">
        <v>21</v>
      </c>
      <c r="DJ31" s="2356">
        <v>2</v>
      </c>
      <c r="DK31" s="2356" t="s">
        <v>21</v>
      </c>
      <c r="DL31" s="2356">
        <v>182</v>
      </c>
      <c r="DM31" s="2356">
        <v>245</v>
      </c>
      <c r="DN31" s="2356">
        <v>23</v>
      </c>
      <c r="DO31" s="2356">
        <v>42</v>
      </c>
      <c r="DP31" s="2356">
        <v>140</v>
      </c>
      <c r="DQ31" s="2356" t="s">
        <v>21</v>
      </c>
      <c r="DR31" s="2356" t="s">
        <v>21</v>
      </c>
      <c r="DS31" s="2356" t="s">
        <v>21</v>
      </c>
      <c r="DT31" s="2356" t="s">
        <v>21</v>
      </c>
      <c r="DU31" s="2356">
        <v>6531</v>
      </c>
      <c r="DV31" s="2356">
        <v>11991</v>
      </c>
      <c r="DW31" s="91" t="s">
        <v>33</v>
      </c>
      <c r="DX31" s="632" t="s">
        <v>26</v>
      </c>
      <c r="DY31" s="88" t="s">
        <v>26</v>
      </c>
      <c r="DZ31" s="89" t="s">
        <v>26</v>
      </c>
      <c r="EA31" s="1194">
        <v>42095</v>
      </c>
      <c r="EB31" s="2356">
        <v>91807</v>
      </c>
      <c r="EC31" s="2356">
        <v>21724</v>
      </c>
      <c r="ED31" s="2356">
        <v>5</v>
      </c>
      <c r="EE31" s="2356">
        <v>1226</v>
      </c>
      <c r="EF31" s="2356">
        <v>285</v>
      </c>
      <c r="EG31" s="2356">
        <v>11781</v>
      </c>
      <c r="EH31" s="2356">
        <v>4860</v>
      </c>
      <c r="EI31" s="2356">
        <v>6921</v>
      </c>
      <c r="EJ31" s="2356">
        <v>3673</v>
      </c>
      <c r="EK31" s="2356">
        <v>595</v>
      </c>
      <c r="EL31" s="2356">
        <v>234</v>
      </c>
      <c r="EM31" s="2356" t="s">
        <v>21</v>
      </c>
      <c r="EN31" s="2356">
        <v>2828</v>
      </c>
      <c r="EO31" s="2356">
        <v>31713</v>
      </c>
      <c r="EP31" s="2356">
        <v>4718</v>
      </c>
      <c r="EQ31" s="2356">
        <v>23080</v>
      </c>
      <c r="ER31" s="91" t="s">
        <v>33</v>
      </c>
      <c r="ES31" s="632" t="s">
        <v>26</v>
      </c>
      <c r="ET31" s="88" t="s">
        <v>26</v>
      </c>
      <c r="EU31" s="89" t="s">
        <v>26</v>
      </c>
      <c r="EV31" s="1194">
        <v>42095</v>
      </c>
      <c r="EW31" s="2356">
        <v>307550</v>
      </c>
      <c r="EX31" s="2356">
        <v>14234</v>
      </c>
      <c r="EY31" s="2356">
        <v>21776</v>
      </c>
      <c r="EZ31" s="2356">
        <v>6329</v>
      </c>
      <c r="FA31" s="2356">
        <v>45</v>
      </c>
      <c r="FB31" s="2356">
        <v>4</v>
      </c>
      <c r="FC31" s="2356">
        <v>4826</v>
      </c>
      <c r="FD31" s="2356">
        <v>385</v>
      </c>
      <c r="FE31" s="2356">
        <v>4441</v>
      </c>
      <c r="FF31" s="2356">
        <v>490</v>
      </c>
      <c r="FG31" s="2356">
        <v>332</v>
      </c>
      <c r="FH31" s="2356">
        <v>154</v>
      </c>
      <c r="FI31" s="2356" t="s">
        <v>21</v>
      </c>
      <c r="FJ31" s="2356" t="s">
        <v>21</v>
      </c>
      <c r="FK31" s="2356">
        <v>3502</v>
      </c>
      <c r="FL31" s="2356">
        <v>4585</v>
      </c>
      <c r="FM31" s="91" t="s">
        <v>33</v>
      </c>
      <c r="FN31" s="632" t="s">
        <v>26</v>
      </c>
      <c r="FO31" s="88" t="s">
        <v>26</v>
      </c>
      <c r="FP31" s="89" t="s">
        <v>26</v>
      </c>
      <c r="FQ31" s="1194">
        <v>42095</v>
      </c>
      <c r="FR31" s="82" t="s">
        <v>21</v>
      </c>
      <c r="FS31" s="2356" t="s">
        <v>21</v>
      </c>
      <c r="FT31" s="2356" t="s">
        <v>21</v>
      </c>
      <c r="FU31" s="2356">
        <v>43921</v>
      </c>
      <c r="FV31" s="2356">
        <v>2249</v>
      </c>
      <c r="FW31" s="2356">
        <v>7580</v>
      </c>
      <c r="FX31" s="2356">
        <v>886</v>
      </c>
      <c r="FY31" s="2356" t="s">
        <v>21</v>
      </c>
      <c r="FZ31" s="2356" t="s">
        <v>21</v>
      </c>
      <c r="GA31" s="2356">
        <v>663</v>
      </c>
      <c r="GB31" s="2356">
        <v>503</v>
      </c>
      <c r="GC31" s="2356">
        <v>160</v>
      </c>
      <c r="GD31" s="2356">
        <v>5</v>
      </c>
      <c r="GE31" s="2356">
        <v>80</v>
      </c>
      <c r="GF31" s="2356">
        <v>131</v>
      </c>
      <c r="GG31" s="2356">
        <v>5762</v>
      </c>
      <c r="GH31" s="91" t="s">
        <v>33</v>
      </c>
      <c r="GI31" s="632" t="s">
        <v>26</v>
      </c>
      <c r="GJ31" s="88" t="s">
        <v>26</v>
      </c>
      <c r="GK31" s="89" t="s">
        <v>26</v>
      </c>
      <c r="GL31" s="1194">
        <v>42095</v>
      </c>
      <c r="GM31" s="2356" t="s">
        <v>21</v>
      </c>
      <c r="GN31" s="2356" t="s">
        <v>21</v>
      </c>
      <c r="GO31" s="2356">
        <v>83</v>
      </c>
      <c r="GP31" s="2356" t="s">
        <v>21</v>
      </c>
      <c r="GQ31" s="2356" t="s">
        <v>21</v>
      </c>
      <c r="GR31" s="2356" t="s">
        <v>21</v>
      </c>
      <c r="GS31" s="2356">
        <v>3304</v>
      </c>
      <c r="GT31" s="2356">
        <v>158</v>
      </c>
      <c r="GU31" s="2356">
        <v>24258</v>
      </c>
      <c r="GV31" s="2356">
        <v>1256</v>
      </c>
      <c r="GW31" s="2356">
        <v>1</v>
      </c>
      <c r="GX31" s="2356">
        <v>8</v>
      </c>
      <c r="GY31" s="2356">
        <v>8</v>
      </c>
      <c r="GZ31" s="2356">
        <v>997</v>
      </c>
      <c r="HA31" s="2356">
        <v>451</v>
      </c>
      <c r="HB31" s="2356">
        <v>546</v>
      </c>
      <c r="HC31" s="91" t="s">
        <v>33</v>
      </c>
      <c r="HD31" s="632" t="s">
        <v>26</v>
      </c>
      <c r="HE31" s="88" t="s">
        <v>26</v>
      </c>
      <c r="HF31" s="89" t="s">
        <v>26</v>
      </c>
      <c r="HG31" s="1194">
        <v>42095</v>
      </c>
      <c r="HH31" s="2356">
        <v>433</v>
      </c>
      <c r="HI31" s="2356">
        <v>205</v>
      </c>
      <c r="HJ31" s="2356">
        <v>228</v>
      </c>
      <c r="HK31" s="2356">
        <v>31</v>
      </c>
      <c r="HL31" s="2356" t="s">
        <v>21</v>
      </c>
      <c r="HM31" s="2356">
        <v>144</v>
      </c>
      <c r="HN31" s="2356">
        <v>12746</v>
      </c>
      <c r="HO31" s="2356">
        <v>13969</v>
      </c>
      <c r="HP31" s="2356">
        <v>20367</v>
      </c>
      <c r="HQ31" s="2356">
        <v>240</v>
      </c>
      <c r="HR31" s="2356" t="s">
        <v>21</v>
      </c>
      <c r="HS31" s="2356">
        <v>5701</v>
      </c>
      <c r="HT31" s="2356">
        <v>11306</v>
      </c>
      <c r="HU31" s="2356">
        <v>1672</v>
      </c>
      <c r="HV31" s="2356">
        <v>4</v>
      </c>
      <c r="HW31" s="2356">
        <v>160</v>
      </c>
      <c r="HX31" s="91" t="s">
        <v>33</v>
      </c>
      <c r="HY31" s="632" t="s">
        <v>26</v>
      </c>
      <c r="HZ31" s="88" t="s">
        <v>26</v>
      </c>
      <c r="IA31" s="89" t="s">
        <v>26</v>
      </c>
      <c r="IB31" s="1194">
        <v>42095</v>
      </c>
      <c r="IC31" s="2356" t="s">
        <v>21</v>
      </c>
      <c r="ID31" s="2356">
        <v>12059</v>
      </c>
      <c r="IE31" s="2356">
        <v>1919</v>
      </c>
      <c r="IF31" s="2356">
        <v>463</v>
      </c>
      <c r="IG31" s="2356">
        <v>7</v>
      </c>
      <c r="IH31" s="2356">
        <v>6</v>
      </c>
      <c r="II31" s="2356">
        <v>256</v>
      </c>
      <c r="IJ31" s="2356">
        <v>256</v>
      </c>
      <c r="IK31" s="2356">
        <v>0</v>
      </c>
      <c r="IL31" s="2356" t="s">
        <v>21</v>
      </c>
      <c r="IM31" s="2356">
        <v>2</v>
      </c>
      <c r="IN31" s="2356">
        <v>182</v>
      </c>
      <c r="IO31" s="2356">
        <v>277</v>
      </c>
      <c r="IP31" s="2356">
        <v>23</v>
      </c>
      <c r="IQ31" s="2356">
        <v>42</v>
      </c>
      <c r="IR31" s="2356">
        <v>318</v>
      </c>
      <c r="IS31" s="91" t="s">
        <v>33</v>
      </c>
      <c r="IT31" s="632" t="s">
        <v>26</v>
      </c>
    </row>
    <row r="32" spans="1:254" ht="14.5" customHeight="1">
      <c r="A32" s="88" t="s">
        <v>26</v>
      </c>
      <c r="B32" s="89" t="s">
        <v>26</v>
      </c>
      <c r="C32" s="1194">
        <v>42125</v>
      </c>
      <c r="D32" s="2356">
        <v>94860</v>
      </c>
      <c r="E32" s="2356">
        <v>20202</v>
      </c>
      <c r="F32" s="2356">
        <v>3</v>
      </c>
      <c r="G32" s="2356">
        <v>1323</v>
      </c>
      <c r="H32" s="2356">
        <v>285</v>
      </c>
      <c r="I32" s="2356">
        <v>10599</v>
      </c>
      <c r="J32" s="2356">
        <v>4154</v>
      </c>
      <c r="K32" s="2356">
        <v>6445</v>
      </c>
      <c r="L32" s="2356">
        <v>3633</v>
      </c>
      <c r="M32" s="2356">
        <v>567</v>
      </c>
      <c r="N32" s="2356">
        <v>307</v>
      </c>
      <c r="O32" s="2356" t="s">
        <v>21</v>
      </c>
      <c r="P32" s="2356">
        <v>2481</v>
      </c>
      <c r="Q32" s="2356">
        <v>27438</v>
      </c>
      <c r="R32" s="2356">
        <v>5289</v>
      </c>
      <c r="S32" s="2356">
        <v>19522</v>
      </c>
      <c r="T32" s="91" t="s">
        <v>34</v>
      </c>
      <c r="U32" s="632" t="s">
        <v>26</v>
      </c>
      <c r="V32" s="88" t="s">
        <v>26</v>
      </c>
      <c r="W32" s="89" t="s">
        <v>26</v>
      </c>
      <c r="X32" s="1194">
        <v>42125</v>
      </c>
      <c r="Y32" s="2356">
        <v>328234</v>
      </c>
      <c r="Z32" s="2356">
        <v>100810</v>
      </c>
      <c r="AA32" s="2356">
        <v>29653</v>
      </c>
      <c r="AB32" s="2356">
        <v>5902</v>
      </c>
      <c r="AC32" s="2356">
        <v>46</v>
      </c>
      <c r="AD32" s="2356">
        <v>3</v>
      </c>
      <c r="AE32" s="2356">
        <v>4393</v>
      </c>
      <c r="AF32" s="2356">
        <v>360</v>
      </c>
      <c r="AG32" s="2356">
        <v>4033</v>
      </c>
      <c r="AH32" s="2356">
        <v>482</v>
      </c>
      <c r="AI32" s="2356">
        <v>346</v>
      </c>
      <c r="AJ32" s="2356">
        <v>193</v>
      </c>
      <c r="AK32" s="2356" t="s">
        <v>21</v>
      </c>
      <c r="AL32" s="2356" t="s">
        <v>21</v>
      </c>
      <c r="AM32" s="2356">
        <v>3849</v>
      </c>
      <c r="AN32" s="2356">
        <v>5119</v>
      </c>
      <c r="AO32" s="91" t="s">
        <v>34</v>
      </c>
      <c r="AP32" s="632" t="s">
        <v>26</v>
      </c>
      <c r="AQ32" s="88" t="s">
        <v>26</v>
      </c>
      <c r="AR32" s="89" t="s">
        <v>26</v>
      </c>
      <c r="AS32" s="1194">
        <v>42125</v>
      </c>
      <c r="AT32" s="2356">
        <v>910</v>
      </c>
      <c r="AU32" s="2356" t="s">
        <v>21</v>
      </c>
      <c r="AV32" s="2356" t="s">
        <v>21</v>
      </c>
      <c r="AW32" s="2356">
        <v>653</v>
      </c>
      <c r="AX32" s="2356">
        <v>473</v>
      </c>
      <c r="AY32" s="2356">
        <v>180</v>
      </c>
      <c r="AZ32" s="2356">
        <v>2</v>
      </c>
      <c r="BA32" s="2356">
        <v>114</v>
      </c>
      <c r="BB32" s="2356" t="s">
        <v>21</v>
      </c>
      <c r="BC32" s="2356">
        <v>141</v>
      </c>
      <c r="BD32" s="2356">
        <v>5604</v>
      </c>
      <c r="BE32" s="2356">
        <v>150</v>
      </c>
      <c r="BF32" s="2356">
        <v>6423</v>
      </c>
      <c r="BG32" s="2356">
        <v>6545</v>
      </c>
      <c r="BH32" s="2356">
        <v>34</v>
      </c>
      <c r="BI32" s="2356" t="s">
        <v>21</v>
      </c>
      <c r="BJ32" s="2356" t="s">
        <v>21</v>
      </c>
      <c r="BK32" s="91" t="s">
        <v>34</v>
      </c>
      <c r="BL32" s="632" t="s">
        <v>26</v>
      </c>
      <c r="BM32" s="88" t="s">
        <v>26</v>
      </c>
      <c r="BN32" s="89" t="s">
        <v>26</v>
      </c>
      <c r="BO32" s="1194">
        <v>42125</v>
      </c>
      <c r="BP32" s="2356">
        <v>1136</v>
      </c>
      <c r="BQ32" s="2356">
        <v>1</v>
      </c>
      <c r="BR32" s="2356">
        <v>7</v>
      </c>
      <c r="BS32" s="2356">
        <v>8</v>
      </c>
      <c r="BT32" s="2356">
        <v>892</v>
      </c>
      <c r="BU32" s="2356">
        <v>343</v>
      </c>
      <c r="BV32" s="2356">
        <v>549</v>
      </c>
      <c r="BW32" s="2356">
        <v>14</v>
      </c>
      <c r="BX32" s="2356" t="s">
        <v>21</v>
      </c>
      <c r="BY32" s="2356">
        <v>155</v>
      </c>
      <c r="BZ32" s="2356">
        <v>12179</v>
      </c>
      <c r="CA32" s="2356">
        <v>12737</v>
      </c>
      <c r="CB32" s="2356">
        <v>17818</v>
      </c>
      <c r="CC32" s="2356">
        <v>625</v>
      </c>
      <c r="CD32" s="2356">
        <v>43</v>
      </c>
      <c r="CE32" s="2356">
        <v>48</v>
      </c>
      <c r="CF32" s="2356" t="s">
        <v>21</v>
      </c>
      <c r="CG32" s="91" t="s">
        <v>34</v>
      </c>
      <c r="CH32" s="632" t="s">
        <v>26</v>
      </c>
      <c r="CI32" s="88" t="s">
        <v>26</v>
      </c>
      <c r="CJ32" s="89" t="s">
        <v>26</v>
      </c>
      <c r="CK32" s="1194">
        <v>42125</v>
      </c>
      <c r="CL32" s="2356">
        <v>16603</v>
      </c>
      <c r="CM32" s="2356">
        <v>184</v>
      </c>
      <c r="CN32" s="2356" t="s">
        <v>21</v>
      </c>
      <c r="CO32" s="2356" t="s">
        <v>21</v>
      </c>
      <c r="CP32" s="2356">
        <v>6461</v>
      </c>
      <c r="CQ32" s="2356">
        <v>4548</v>
      </c>
      <c r="CR32" s="2356">
        <v>9732</v>
      </c>
      <c r="CS32" s="2356">
        <v>1589</v>
      </c>
      <c r="CT32" s="2356">
        <v>2</v>
      </c>
      <c r="CU32" s="2356">
        <v>165</v>
      </c>
      <c r="CV32" s="2356">
        <v>12</v>
      </c>
      <c r="CW32" s="2356">
        <v>1271</v>
      </c>
      <c r="CX32" s="2356">
        <v>172</v>
      </c>
      <c r="CY32" s="2356">
        <v>1099</v>
      </c>
      <c r="CZ32" s="2356">
        <v>42</v>
      </c>
      <c r="DA32" s="2356" t="s">
        <v>21</v>
      </c>
      <c r="DB32" s="91" t="s">
        <v>34</v>
      </c>
      <c r="DC32" s="632" t="s">
        <v>26</v>
      </c>
      <c r="DD32" s="88" t="s">
        <v>26</v>
      </c>
      <c r="DE32" s="89" t="s">
        <v>26</v>
      </c>
      <c r="DF32" s="1194">
        <v>42125</v>
      </c>
      <c r="DG32" s="2356">
        <v>182</v>
      </c>
      <c r="DH32" s="2356">
        <v>182</v>
      </c>
      <c r="DI32" s="2356" t="s">
        <v>21</v>
      </c>
      <c r="DJ32" s="2356">
        <v>1</v>
      </c>
      <c r="DK32" s="2356" t="s">
        <v>21</v>
      </c>
      <c r="DL32" s="2356">
        <v>178</v>
      </c>
      <c r="DM32" s="2356">
        <v>211</v>
      </c>
      <c r="DN32" s="2356">
        <v>20</v>
      </c>
      <c r="DO32" s="2356">
        <v>47</v>
      </c>
      <c r="DP32" s="2356">
        <v>115</v>
      </c>
      <c r="DQ32" s="2356" t="s">
        <v>21</v>
      </c>
      <c r="DR32" s="2356" t="s">
        <v>21</v>
      </c>
      <c r="DS32" s="2356" t="s">
        <v>21</v>
      </c>
      <c r="DT32" s="2356" t="s">
        <v>21</v>
      </c>
      <c r="DU32" s="2356">
        <v>7018</v>
      </c>
      <c r="DV32" s="2356">
        <v>11216</v>
      </c>
      <c r="DW32" s="91" t="s">
        <v>34</v>
      </c>
      <c r="DX32" s="632" t="s">
        <v>26</v>
      </c>
      <c r="DY32" s="88" t="s">
        <v>26</v>
      </c>
      <c r="DZ32" s="89" t="s">
        <v>26</v>
      </c>
      <c r="EA32" s="1194">
        <v>42125</v>
      </c>
      <c r="EB32" s="2356">
        <v>87412</v>
      </c>
      <c r="EC32" s="2356">
        <v>20797</v>
      </c>
      <c r="ED32" s="2356">
        <v>3</v>
      </c>
      <c r="EE32" s="2356">
        <v>1409</v>
      </c>
      <c r="EF32" s="2356">
        <v>285</v>
      </c>
      <c r="EG32" s="2356">
        <v>11096</v>
      </c>
      <c r="EH32" s="2356">
        <v>4491</v>
      </c>
      <c r="EI32" s="2356">
        <v>6605</v>
      </c>
      <c r="EJ32" s="2356">
        <v>3633</v>
      </c>
      <c r="EK32" s="2356">
        <v>567</v>
      </c>
      <c r="EL32" s="2356">
        <v>307</v>
      </c>
      <c r="EM32" s="2356" t="s">
        <v>21</v>
      </c>
      <c r="EN32" s="2356">
        <v>2481</v>
      </c>
      <c r="EO32" s="2356">
        <v>28859</v>
      </c>
      <c r="EP32" s="2356">
        <v>5289</v>
      </c>
      <c r="EQ32" s="2356">
        <v>19522</v>
      </c>
      <c r="ER32" s="91" t="s">
        <v>34</v>
      </c>
      <c r="ES32" s="632" t="s">
        <v>26</v>
      </c>
      <c r="ET32" s="88" t="s">
        <v>26</v>
      </c>
      <c r="EU32" s="89" t="s">
        <v>26</v>
      </c>
      <c r="EV32" s="1194">
        <v>42125</v>
      </c>
      <c r="EW32" s="2356">
        <v>301825</v>
      </c>
      <c r="EX32" s="2356">
        <v>15767</v>
      </c>
      <c r="EY32" s="2356">
        <v>22471</v>
      </c>
      <c r="EZ32" s="2356">
        <v>6158</v>
      </c>
      <c r="FA32" s="2356">
        <v>132</v>
      </c>
      <c r="FB32" s="2356">
        <v>3</v>
      </c>
      <c r="FC32" s="2356">
        <v>4554</v>
      </c>
      <c r="FD32" s="2356">
        <v>362</v>
      </c>
      <c r="FE32" s="2356">
        <v>4193</v>
      </c>
      <c r="FF32" s="2356">
        <v>482</v>
      </c>
      <c r="FG32" s="2356">
        <v>346</v>
      </c>
      <c r="FH32" s="2356">
        <v>193</v>
      </c>
      <c r="FI32" s="2356" t="s">
        <v>21</v>
      </c>
      <c r="FJ32" s="2356" t="s">
        <v>21</v>
      </c>
      <c r="FK32" s="2356">
        <v>3849</v>
      </c>
      <c r="FL32" s="2356">
        <v>5119</v>
      </c>
      <c r="FM32" s="91" t="s">
        <v>34</v>
      </c>
      <c r="FN32" s="632" t="s">
        <v>26</v>
      </c>
      <c r="FO32" s="88" t="s">
        <v>26</v>
      </c>
      <c r="FP32" s="89" t="s">
        <v>26</v>
      </c>
      <c r="FQ32" s="1194">
        <v>42125</v>
      </c>
      <c r="FR32" s="82" t="s">
        <v>21</v>
      </c>
      <c r="FS32" s="2356" t="s">
        <v>21</v>
      </c>
      <c r="FT32" s="2356" t="s">
        <v>21</v>
      </c>
      <c r="FU32" s="2356">
        <v>46387</v>
      </c>
      <c r="FV32" s="2356">
        <v>2500</v>
      </c>
      <c r="FW32" s="2356">
        <v>7750</v>
      </c>
      <c r="FX32" s="2356">
        <v>944</v>
      </c>
      <c r="FY32" s="2356" t="s">
        <v>21</v>
      </c>
      <c r="FZ32" s="2356" t="s">
        <v>21</v>
      </c>
      <c r="GA32" s="2356">
        <v>686</v>
      </c>
      <c r="GB32" s="2356">
        <v>506</v>
      </c>
      <c r="GC32" s="2356">
        <v>180</v>
      </c>
      <c r="GD32" s="2356">
        <v>2</v>
      </c>
      <c r="GE32" s="2356">
        <v>114</v>
      </c>
      <c r="GF32" s="2356">
        <v>141</v>
      </c>
      <c r="GG32" s="2356">
        <v>5839</v>
      </c>
      <c r="GH32" s="91" t="s">
        <v>34</v>
      </c>
      <c r="GI32" s="632" t="s">
        <v>26</v>
      </c>
      <c r="GJ32" s="88" t="s">
        <v>26</v>
      </c>
      <c r="GK32" s="89" t="s">
        <v>26</v>
      </c>
      <c r="GL32" s="1194">
        <v>42125</v>
      </c>
      <c r="GM32" s="2356" t="s">
        <v>21</v>
      </c>
      <c r="GN32" s="2356" t="s">
        <v>21</v>
      </c>
      <c r="GO32" s="2356">
        <v>86</v>
      </c>
      <c r="GP32" s="2356" t="s">
        <v>21</v>
      </c>
      <c r="GQ32" s="2356" t="s">
        <v>21</v>
      </c>
      <c r="GR32" s="2356" t="s">
        <v>21</v>
      </c>
      <c r="GS32" s="2356">
        <v>3358</v>
      </c>
      <c r="GT32" s="2356">
        <v>156</v>
      </c>
      <c r="GU32" s="2356">
        <v>21760</v>
      </c>
      <c r="GV32" s="2356">
        <v>1209</v>
      </c>
      <c r="GW32" s="2356">
        <v>1</v>
      </c>
      <c r="GX32" s="2356">
        <v>7</v>
      </c>
      <c r="GY32" s="2356">
        <v>8</v>
      </c>
      <c r="GZ32" s="2356">
        <v>965</v>
      </c>
      <c r="HA32" s="2356">
        <v>416</v>
      </c>
      <c r="HB32" s="2356">
        <v>549</v>
      </c>
      <c r="HC32" s="91" t="s">
        <v>34</v>
      </c>
      <c r="HD32" s="632" t="s">
        <v>26</v>
      </c>
      <c r="HE32" s="88" t="s">
        <v>26</v>
      </c>
      <c r="HF32" s="89" t="s">
        <v>26</v>
      </c>
      <c r="HG32" s="1194">
        <v>42125</v>
      </c>
      <c r="HH32" s="2356">
        <v>505</v>
      </c>
      <c r="HI32" s="2356">
        <v>238</v>
      </c>
      <c r="HJ32" s="2356">
        <v>267</v>
      </c>
      <c r="HK32" s="2356">
        <v>13</v>
      </c>
      <c r="HL32" s="2356" t="s">
        <v>21</v>
      </c>
      <c r="HM32" s="2356">
        <v>155</v>
      </c>
      <c r="HN32" s="2356">
        <v>10265</v>
      </c>
      <c r="HO32" s="2356">
        <v>10385</v>
      </c>
      <c r="HP32" s="2356">
        <v>23293</v>
      </c>
      <c r="HQ32" s="2356">
        <v>229</v>
      </c>
      <c r="HR32" s="2356" t="s">
        <v>21</v>
      </c>
      <c r="HS32" s="2356">
        <v>3900</v>
      </c>
      <c r="HT32" s="2356">
        <v>9746</v>
      </c>
      <c r="HU32" s="2356">
        <v>1589</v>
      </c>
      <c r="HV32" s="2356">
        <v>2</v>
      </c>
      <c r="HW32" s="2356">
        <v>165</v>
      </c>
      <c r="HX32" s="91" t="s">
        <v>34</v>
      </c>
      <c r="HY32" s="632" t="s">
        <v>26</v>
      </c>
      <c r="HZ32" s="88" t="s">
        <v>26</v>
      </c>
      <c r="IA32" s="89" t="s">
        <v>26</v>
      </c>
      <c r="IB32" s="1194">
        <v>42125</v>
      </c>
      <c r="IC32" s="2356" t="s">
        <v>21</v>
      </c>
      <c r="ID32" s="2356">
        <v>11588</v>
      </c>
      <c r="IE32" s="2356">
        <v>1967</v>
      </c>
      <c r="IF32" s="2356">
        <v>449</v>
      </c>
      <c r="IG32" s="2356">
        <v>6</v>
      </c>
      <c r="IH32" s="2356">
        <v>6</v>
      </c>
      <c r="II32" s="2356">
        <v>249</v>
      </c>
      <c r="IJ32" s="2356">
        <v>249</v>
      </c>
      <c r="IK32" s="2356">
        <v>0</v>
      </c>
      <c r="IL32" s="2356" t="s">
        <v>21</v>
      </c>
      <c r="IM32" s="2356">
        <v>1</v>
      </c>
      <c r="IN32" s="2356">
        <v>178</v>
      </c>
      <c r="IO32" s="2356">
        <v>250</v>
      </c>
      <c r="IP32" s="2356">
        <v>20</v>
      </c>
      <c r="IQ32" s="2356">
        <v>47</v>
      </c>
      <c r="IR32" s="2356">
        <v>400</v>
      </c>
      <c r="IS32" s="91" t="s">
        <v>34</v>
      </c>
      <c r="IT32" s="632" t="s">
        <v>26</v>
      </c>
    </row>
    <row r="33" spans="1:254" ht="14.5" customHeight="1">
      <c r="A33" s="88" t="s">
        <v>26</v>
      </c>
      <c r="B33" s="89" t="s">
        <v>26</v>
      </c>
      <c r="C33" s="1194">
        <v>42156</v>
      </c>
      <c r="D33" s="2356">
        <v>97277</v>
      </c>
      <c r="E33" s="2356">
        <v>21242</v>
      </c>
      <c r="F33" s="2356">
        <v>5</v>
      </c>
      <c r="G33" s="2356">
        <v>1305</v>
      </c>
      <c r="H33" s="2356">
        <v>301</v>
      </c>
      <c r="I33" s="2356">
        <v>10829</v>
      </c>
      <c r="J33" s="2356">
        <v>4461</v>
      </c>
      <c r="K33" s="2356">
        <v>6368</v>
      </c>
      <c r="L33" s="2356">
        <v>3840</v>
      </c>
      <c r="M33" s="2356">
        <v>581</v>
      </c>
      <c r="N33" s="2356">
        <v>173</v>
      </c>
      <c r="O33" s="2356" t="s">
        <v>21</v>
      </c>
      <c r="P33" s="2356">
        <v>3130</v>
      </c>
      <c r="Q33" s="2356">
        <v>30057</v>
      </c>
      <c r="R33" s="2356">
        <v>4885</v>
      </c>
      <c r="S33" s="2356">
        <v>21801</v>
      </c>
      <c r="T33" s="91" t="s">
        <v>35</v>
      </c>
      <c r="U33" s="632" t="s">
        <v>26</v>
      </c>
      <c r="V33" s="88" t="s">
        <v>26</v>
      </c>
      <c r="W33" s="89" t="s">
        <v>26</v>
      </c>
      <c r="X33" s="1194">
        <v>42156</v>
      </c>
      <c r="Y33" s="2356">
        <v>320958</v>
      </c>
      <c r="Z33" s="2356">
        <v>95758</v>
      </c>
      <c r="AA33" s="2356">
        <v>28497</v>
      </c>
      <c r="AB33" s="2356">
        <v>5649</v>
      </c>
      <c r="AC33" s="2356">
        <v>34</v>
      </c>
      <c r="AD33" s="2356">
        <v>4</v>
      </c>
      <c r="AE33" s="2356">
        <v>4243</v>
      </c>
      <c r="AF33" s="2356">
        <v>261</v>
      </c>
      <c r="AG33" s="2356">
        <v>3982</v>
      </c>
      <c r="AH33" s="2356">
        <v>497</v>
      </c>
      <c r="AI33" s="2356">
        <v>330</v>
      </c>
      <c r="AJ33" s="2356">
        <v>86</v>
      </c>
      <c r="AK33" s="2356" t="s">
        <v>21</v>
      </c>
      <c r="AL33" s="2356" t="s">
        <v>21</v>
      </c>
      <c r="AM33" s="2356">
        <v>3584</v>
      </c>
      <c r="AN33" s="2356">
        <v>4735</v>
      </c>
      <c r="AO33" s="91" t="s">
        <v>35</v>
      </c>
      <c r="AP33" s="632" t="s">
        <v>26</v>
      </c>
      <c r="AQ33" s="88" t="s">
        <v>26</v>
      </c>
      <c r="AR33" s="89" t="s">
        <v>26</v>
      </c>
      <c r="AS33" s="1194">
        <v>42156</v>
      </c>
      <c r="AT33" s="2356">
        <v>846</v>
      </c>
      <c r="AU33" s="2356" t="s">
        <v>21</v>
      </c>
      <c r="AV33" s="2356" t="s">
        <v>21</v>
      </c>
      <c r="AW33" s="2356">
        <v>539</v>
      </c>
      <c r="AX33" s="2356">
        <v>445</v>
      </c>
      <c r="AY33" s="2356">
        <v>94</v>
      </c>
      <c r="AZ33" s="2356">
        <v>4</v>
      </c>
      <c r="BA33" s="2356">
        <v>87</v>
      </c>
      <c r="BB33" s="2356" t="s">
        <v>21</v>
      </c>
      <c r="BC33" s="2356">
        <v>214</v>
      </c>
      <c r="BD33" s="2356">
        <v>5627</v>
      </c>
      <c r="BE33" s="2356">
        <v>130</v>
      </c>
      <c r="BF33" s="2356">
        <v>6538</v>
      </c>
      <c r="BG33" s="2356">
        <v>6049</v>
      </c>
      <c r="BH33" s="2356">
        <v>29</v>
      </c>
      <c r="BI33" s="2356" t="s">
        <v>21</v>
      </c>
      <c r="BJ33" s="2356" t="s">
        <v>21</v>
      </c>
      <c r="BK33" s="91" t="s">
        <v>35</v>
      </c>
      <c r="BL33" s="632" t="s">
        <v>26</v>
      </c>
      <c r="BM33" s="88" t="s">
        <v>26</v>
      </c>
      <c r="BN33" s="89" t="s">
        <v>26</v>
      </c>
      <c r="BO33" s="1194">
        <v>42156</v>
      </c>
      <c r="BP33" s="2356">
        <v>1040</v>
      </c>
      <c r="BQ33" s="2356">
        <v>1</v>
      </c>
      <c r="BR33" s="2356">
        <v>7</v>
      </c>
      <c r="BS33" s="2356">
        <v>8</v>
      </c>
      <c r="BT33" s="2356">
        <v>591</v>
      </c>
      <c r="BU33" s="2356">
        <v>290</v>
      </c>
      <c r="BV33" s="2356">
        <v>301</v>
      </c>
      <c r="BW33" s="2356">
        <v>29</v>
      </c>
      <c r="BX33" s="2356" t="s">
        <v>21</v>
      </c>
      <c r="BY33" s="2356">
        <v>354</v>
      </c>
      <c r="BZ33" s="2356">
        <v>13634</v>
      </c>
      <c r="CA33" s="2356">
        <v>14941</v>
      </c>
      <c r="CB33" s="2356">
        <v>15770</v>
      </c>
      <c r="CC33" s="2356">
        <v>594</v>
      </c>
      <c r="CD33" s="2356">
        <v>47</v>
      </c>
      <c r="CE33" s="2356">
        <v>53</v>
      </c>
      <c r="CF33" s="2356" t="s">
        <v>21</v>
      </c>
      <c r="CG33" s="91" t="s">
        <v>35</v>
      </c>
      <c r="CH33" s="632" t="s">
        <v>26</v>
      </c>
      <c r="CI33" s="88" t="s">
        <v>26</v>
      </c>
      <c r="CJ33" s="89" t="s">
        <v>26</v>
      </c>
      <c r="CK33" s="1194">
        <v>42156</v>
      </c>
      <c r="CL33" s="2356">
        <v>14701</v>
      </c>
      <c r="CM33" s="2356">
        <v>176</v>
      </c>
      <c r="CN33" s="2356" t="s">
        <v>21</v>
      </c>
      <c r="CO33" s="2356" t="s">
        <v>21</v>
      </c>
      <c r="CP33" s="2356">
        <v>7807</v>
      </c>
      <c r="CQ33" s="2356">
        <v>4348</v>
      </c>
      <c r="CR33" s="2356">
        <v>10652</v>
      </c>
      <c r="CS33" s="2356">
        <v>1901</v>
      </c>
      <c r="CT33" s="2356">
        <v>4</v>
      </c>
      <c r="CU33" s="2356">
        <v>151</v>
      </c>
      <c r="CV33" s="2356">
        <v>16</v>
      </c>
      <c r="CW33" s="2356">
        <v>1575</v>
      </c>
      <c r="CX33" s="2356">
        <v>196</v>
      </c>
      <c r="CY33" s="2356">
        <v>1379</v>
      </c>
      <c r="CZ33" s="2356">
        <v>36</v>
      </c>
      <c r="DA33" s="2356" t="s">
        <v>21</v>
      </c>
      <c r="DB33" s="91" t="s">
        <v>35</v>
      </c>
      <c r="DC33" s="632" t="s">
        <v>26</v>
      </c>
      <c r="DD33" s="88" t="s">
        <v>26</v>
      </c>
      <c r="DE33" s="89" t="s">
        <v>26</v>
      </c>
      <c r="DF33" s="1194">
        <v>42156</v>
      </c>
      <c r="DG33" s="2356">
        <v>164</v>
      </c>
      <c r="DH33" s="2356">
        <v>164</v>
      </c>
      <c r="DI33" s="2356" t="s">
        <v>21</v>
      </c>
      <c r="DJ33" s="2356">
        <v>1</v>
      </c>
      <c r="DK33" s="2356" t="s">
        <v>21</v>
      </c>
      <c r="DL33" s="2356">
        <v>163</v>
      </c>
      <c r="DM33" s="2356">
        <v>203</v>
      </c>
      <c r="DN33" s="2356">
        <v>20</v>
      </c>
      <c r="DO33" s="2356">
        <v>29</v>
      </c>
      <c r="DP33" s="2356">
        <v>119</v>
      </c>
      <c r="DQ33" s="2356" t="s">
        <v>21</v>
      </c>
      <c r="DR33" s="2356" t="s">
        <v>21</v>
      </c>
      <c r="DS33" s="2356" t="s">
        <v>21</v>
      </c>
      <c r="DT33" s="2356" t="s">
        <v>21</v>
      </c>
      <c r="DU33" s="2356">
        <v>6583</v>
      </c>
      <c r="DV33" s="2390">
        <v>10612</v>
      </c>
      <c r="DW33" s="91" t="s">
        <v>35</v>
      </c>
      <c r="DX33" s="632" t="s">
        <v>26</v>
      </c>
      <c r="DY33" s="88" t="s">
        <v>26</v>
      </c>
      <c r="DZ33" s="89" t="s">
        <v>26</v>
      </c>
      <c r="EA33" s="1194">
        <v>42156</v>
      </c>
      <c r="EB33" s="2356">
        <v>90299</v>
      </c>
      <c r="EC33" s="2356">
        <v>21936</v>
      </c>
      <c r="ED33" s="2356">
        <v>5</v>
      </c>
      <c r="EE33" s="2356">
        <v>1524</v>
      </c>
      <c r="EF33" s="2356">
        <v>301</v>
      </c>
      <c r="EG33" s="2356">
        <v>11299</v>
      </c>
      <c r="EH33" s="2356">
        <v>4781</v>
      </c>
      <c r="EI33" s="2356">
        <v>6518</v>
      </c>
      <c r="EJ33" s="2356">
        <v>3840</v>
      </c>
      <c r="EK33" s="2356">
        <v>581</v>
      </c>
      <c r="EL33" s="2356">
        <v>173</v>
      </c>
      <c r="EM33" s="2356" t="s">
        <v>21</v>
      </c>
      <c r="EN33" s="2356">
        <v>3130</v>
      </c>
      <c r="EO33" s="2356">
        <v>31384</v>
      </c>
      <c r="EP33" s="2356">
        <v>4885</v>
      </c>
      <c r="EQ33" s="2356">
        <v>21801</v>
      </c>
      <c r="ER33" s="91" t="s">
        <v>35</v>
      </c>
      <c r="ES33" s="632" t="s">
        <v>26</v>
      </c>
      <c r="ET33" s="88" t="s">
        <v>26</v>
      </c>
      <c r="EU33" s="89" t="s">
        <v>26</v>
      </c>
      <c r="EV33" s="1194">
        <v>42156</v>
      </c>
      <c r="EW33" s="2356">
        <v>295532</v>
      </c>
      <c r="EX33" s="2356">
        <v>15268</v>
      </c>
      <c r="EY33" s="2356">
        <v>21748</v>
      </c>
      <c r="EZ33" s="2356">
        <v>6019</v>
      </c>
      <c r="FA33" s="2356">
        <v>253</v>
      </c>
      <c r="FB33" s="2356">
        <v>4</v>
      </c>
      <c r="FC33" s="2356">
        <v>4393</v>
      </c>
      <c r="FD33" s="2356">
        <v>262</v>
      </c>
      <c r="FE33" s="2356">
        <v>4131</v>
      </c>
      <c r="FF33" s="2356">
        <v>497</v>
      </c>
      <c r="FG33" s="2356">
        <v>330</v>
      </c>
      <c r="FH33" s="2356">
        <v>86</v>
      </c>
      <c r="FI33" s="2356" t="s">
        <v>21</v>
      </c>
      <c r="FJ33" s="2356" t="s">
        <v>21</v>
      </c>
      <c r="FK33" s="2356">
        <v>3584</v>
      </c>
      <c r="FL33" s="2356">
        <v>4735</v>
      </c>
      <c r="FM33" s="91" t="s">
        <v>35</v>
      </c>
      <c r="FN33" s="632" t="s">
        <v>26</v>
      </c>
      <c r="FO33" s="88" t="s">
        <v>26</v>
      </c>
      <c r="FP33" s="89" t="s">
        <v>26</v>
      </c>
      <c r="FQ33" s="1194">
        <v>42156</v>
      </c>
      <c r="FR33" s="82" t="s">
        <v>21</v>
      </c>
      <c r="FS33" s="2356" t="s">
        <v>21</v>
      </c>
      <c r="FT33" s="2356" t="s">
        <v>21</v>
      </c>
      <c r="FU33" s="2356">
        <v>44842</v>
      </c>
      <c r="FV33" s="2356">
        <v>2238</v>
      </c>
      <c r="FW33" s="2356">
        <v>7669</v>
      </c>
      <c r="FX33" s="2356">
        <v>877</v>
      </c>
      <c r="FY33" s="2356" t="s">
        <v>21</v>
      </c>
      <c r="FZ33" s="2356" t="s">
        <v>21</v>
      </c>
      <c r="GA33" s="2356">
        <v>570</v>
      </c>
      <c r="GB33" s="2356">
        <v>476</v>
      </c>
      <c r="GC33" s="2356">
        <v>94</v>
      </c>
      <c r="GD33" s="2356">
        <v>4</v>
      </c>
      <c r="GE33" s="2356">
        <v>87</v>
      </c>
      <c r="GF33" s="2356">
        <v>214</v>
      </c>
      <c r="GG33" s="2356">
        <v>5847</v>
      </c>
      <c r="GH33" s="91" t="s">
        <v>35</v>
      </c>
      <c r="GI33" s="632" t="s">
        <v>26</v>
      </c>
      <c r="GJ33" s="88" t="s">
        <v>26</v>
      </c>
      <c r="GK33" s="89" t="s">
        <v>26</v>
      </c>
      <c r="GL33" s="1194">
        <v>42156</v>
      </c>
      <c r="GM33" s="2356" t="s">
        <v>21</v>
      </c>
      <c r="GN33" s="2356" t="s">
        <v>21</v>
      </c>
      <c r="GO33" s="2356">
        <v>88</v>
      </c>
      <c r="GP33" s="2356" t="s">
        <v>21</v>
      </c>
      <c r="GQ33" s="2356" t="s">
        <v>21</v>
      </c>
      <c r="GR33" s="2356" t="s">
        <v>21</v>
      </c>
      <c r="GS33" s="2356">
        <v>3325</v>
      </c>
      <c r="GT33" s="2356">
        <v>125</v>
      </c>
      <c r="GU33" s="2356">
        <v>22924</v>
      </c>
      <c r="GV33" s="2356">
        <v>1118</v>
      </c>
      <c r="GW33" s="2356">
        <v>1</v>
      </c>
      <c r="GX33" s="2356">
        <v>7</v>
      </c>
      <c r="GY33" s="2356">
        <v>8</v>
      </c>
      <c r="GZ33" s="2356">
        <v>669</v>
      </c>
      <c r="HA33" s="2356">
        <v>368</v>
      </c>
      <c r="HB33" s="2356">
        <v>301</v>
      </c>
      <c r="HC33" s="91" t="s">
        <v>35</v>
      </c>
      <c r="HD33" s="632" t="s">
        <v>26</v>
      </c>
      <c r="HE33" s="88" t="s">
        <v>26</v>
      </c>
      <c r="HF33" s="89" t="s">
        <v>26</v>
      </c>
      <c r="HG33" s="1194">
        <v>42156</v>
      </c>
      <c r="HH33" s="2356">
        <v>215</v>
      </c>
      <c r="HI33" s="2356">
        <v>188</v>
      </c>
      <c r="HJ33" s="2356">
        <v>27</v>
      </c>
      <c r="HK33" s="2356">
        <v>27</v>
      </c>
      <c r="HL33" s="2356" t="s">
        <v>21</v>
      </c>
      <c r="HM33" s="2356">
        <v>354</v>
      </c>
      <c r="HN33" s="2356">
        <v>11930</v>
      </c>
      <c r="HO33" s="2356">
        <v>12867</v>
      </c>
      <c r="HP33" s="2356">
        <v>20837</v>
      </c>
      <c r="HQ33" s="2356">
        <v>226</v>
      </c>
      <c r="HR33" s="2356" t="s">
        <v>21</v>
      </c>
      <c r="HS33" s="2356">
        <v>5475</v>
      </c>
      <c r="HT33" s="2356">
        <v>10667</v>
      </c>
      <c r="HU33" s="2356">
        <v>1901</v>
      </c>
      <c r="HV33" s="2356">
        <v>4</v>
      </c>
      <c r="HW33" s="2356">
        <v>151</v>
      </c>
      <c r="HX33" s="91" t="s">
        <v>35</v>
      </c>
      <c r="HY33" s="632" t="s">
        <v>26</v>
      </c>
      <c r="HZ33" s="88" t="s">
        <v>26</v>
      </c>
      <c r="IA33" s="89" t="s">
        <v>26</v>
      </c>
      <c r="IB33" s="1194">
        <v>42156</v>
      </c>
      <c r="IC33" s="2356" t="s">
        <v>21</v>
      </c>
      <c r="ID33" s="2356">
        <v>12458</v>
      </c>
      <c r="IE33" s="2356">
        <v>1855</v>
      </c>
      <c r="IF33" s="2356">
        <v>394</v>
      </c>
      <c r="IG33" s="2356">
        <v>6</v>
      </c>
      <c r="IH33" s="2356">
        <v>4</v>
      </c>
      <c r="II33" s="2356">
        <v>211</v>
      </c>
      <c r="IJ33" s="2356">
        <v>211</v>
      </c>
      <c r="IK33" s="2356">
        <v>0</v>
      </c>
      <c r="IL33" s="2356" t="s">
        <v>21</v>
      </c>
      <c r="IM33" s="2356">
        <v>1</v>
      </c>
      <c r="IN33" s="2356">
        <v>163</v>
      </c>
      <c r="IO33" s="2356">
        <v>237</v>
      </c>
      <c r="IP33" s="2356">
        <v>20</v>
      </c>
      <c r="IQ33" s="2356">
        <v>29</v>
      </c>
      <c r="IR33" s="2356">
        <v>339</v>
      </c>
      <c r="IS33" s="91" t="s">
        <v>35</v>
      </c>
      <c r="IT33" s="632" t="s">
        <v>26</v>
      </c>
    </row>
    <row r="34" spans="1:254" ht="14.5" customHeight="1">
      <c r="A34" s="88" t="s">
        <v>26</v>
      </c>
      <c r="B34" s="89" t="s">
        <v>26</v>
      </c>
      <c r="C34" s="1194">
        <v>42186</v>
      </c>
      <c r="D34" s="2356">
        <v>97697</v>
      </c>
      <c r="E34" s="2356">
        <v>21971</v>
      </c>
      <c r="F34" s="2356">
        <v>5</v>
      </c>
      <c r="G34" s="2356">
        <v>1372</v>
      </c>
      <c r="H34" s="2356">
        <v>299</v>
      </c>
      <c r="I34" s="2356">
        <v>10804</v>
      </c>
      <c r="J34" s="2356">
        <v>4435</v>
      </c>
      <c r="K34" s="2356">
        <v>6369</v>
      </c>
      <c r="L34" s="2356">
        <v>4317</v>
      </c>
      <c r="M34" s="2356">
        <v>551</v>
      </c>
      <c r="N34" s="2356">
        <v>346</v>
      </c>
      <c r="O34" s="2356" t="s">
        <v>21</v>
      </c>
      <c r="P34" s="2356">
        <v>3209</v>
      </c>
      <c r="Q34" s="2356">
        <v>29476</v>
      </c>
      <c r="R34" s="2356">
        <v>5468</v>
      </c>
      <c r="S34" s="2356">
        <v>20440</v>
      </c>
      <c r="T34" s="91" t="s">
        <v>36</v>
      </c>
      <c r="U34" s="632" t="s">
        <v>26</v>
      </c>
      <c r="V34" s="88" t="s">
        <v>26</v>
      </c>
      <c r="W34" s="89" t="s">
        <v>26</v>
      </c>
      <c r="X34" s="1194">
        <v>42186</v>
      </c>
      <c r="Y34" s="2356">
        <v>325072</v>
      </c>
      <c r="Z34" s="2356">
        <v>93914</v>
      </c>
      <c r="AA34" s="2356">
        <v>29424</v>
      </c>
      <c r="AB34" s="2356">
        <v>6016</v>
      </c>
      <c r="AC34" s="2356">
        <v>35</v>
      </c>
      <c r="AD34" s="2356">
        <v>4</v>
      </c>
      <c r="AE34" s="2356">
        <v>4414</v>
      </c>
      <c r="AF34" s="2356">
        <v>383</v>
      </c>
      <c r="AG34" s="2356">
        <v>4031</v>
      </c>
      <c r="AH34" s="2356">
        <v>554</v>
      </c>
      <c r="AI34" s="2356">
        <v>315</v>
      </c>
      <c r="AJ34" s="2356">
        <v>277</v>
      </c>
      <c r="AK34" s="2356" t="s">
        <v>21</v>
      </c>
      <c r="AL34" s="2356" t="s">
        <v>21</v>
      </c>
      <c r="AM34" s="2356">
        <v>3994</v>
      </c>
      <c r="AN34" s="2356">
        <v>5342</v>
      </c>
      <c r="AO34" s="91" t="s">
        <v>36</v>
      </c>
      <c r="AP34" s="632" t="s">
        <v>26</v>
      </c>
      <c r="AQ34" s="88" t="s">
        <v>26</v>
      </c>
      <c r="AR34" s="89" t="s">
        <v>26</v>
      </c>
      <c r="AS34" s="1194">
        <v>42186</v>
      </c>
      <c r="AT34" s="2356">
        <v>867</v>
      </c>
      <c r="AU34" s="2356" t="s">
        <v>21</v>
      </c>
      <c r="AV34" s="2356" t="s">
        <v>21</v>
      </c>
      <c r="AW34" s="2356">
        <v>570</v>
      </c>
      <c r="AX34" s="2356">
        <v>464</v>
      </c>
      <c r="AY34" s="2356">
        <v>106</v>
      </c>
      <c r="AZ34" s="2356">
        <v>4</v>
      </c>
      <c r="BA34" s="2356">
        <v>69</v>
      </c>
      <c r="BB34" s="2356" t="s">
        <v>21</v>
      </c>
      <c r="BC34" s="2356">
        <v>216</v>
      </c>
      <c r="BD34" s="2356">
        <v>6019</v>
      </c>
      <c r="BE34" s="2356">
        <v>105</v>
      </c>
      <c r="BF34" s="2356">
        <v>6997</v>
      </c>
      <c r="BG34" s="2356">
        <v>6669</v>
      </c>
      <c r="BH34" s="2356">
        <v>33</v>
      </c>
      <c r="BI34" s="2356" t="s">
        <v>21</v>
      </c>
      <c r="BJ34" s="2356" t="s">
        <v>21</v>
      </c>
      <c r="BK34" s="91" t="s">
        <v>36</v>
      </c>
      <c r="BL34" s="632" t="s">
        <v>26</v>
      </c>
      <c r="BM34" s="88" t="s">
        <v>26</v>
      </c>
      <c r="BN34" s="89" t="s">
        <v>26</v>
      </c>
      <c r="BO34" s="1194">
        <v>42186</v>
      </c>
      <c r="BP34" s="2356">
        <v>679</v>
      </c>
      <c r="BQ34" s="2356">
        <v>1</v>
      </c>
      <c r="BR34" s="2356">
        <v>3</v>
      </c>
      <c r="BS34" s="2356">
        <v>6</v>
      </c>
      <c r="BT34" s="2356">
        <v>252</v>
      </c>
      <c r="BU34" s="2356">
        <v>170</v>
      </c>
      <c r="BV34" s="2356">
        <v>82</v>
      </c>
      <c r="BW34" s="2356">
        <v>23</v>
      </c>
      <c r="BX34" s="2356" t="s">
        <v>21</v>
      </c>
      <c r="BY34" s="2356">
        <v>365</v>
      </c>
      <c r="BZ34" s="2356">
        <v>12366</v>
      </c>
      <c r="CA34" s="2356">
        <v>13072</v>
      </c>
      <c r="CB34" s="2356">
        <v>17137</v>
      </c>
      <c r="CC34" s="2356">
        <v>618</v>
      </c>
      <c r="CD34" s="2356">
        <v>45</v>
      </c>
      <c r="CE34" s="2356">
        <v>50</v>
      </c>
      <c r="CF34" s="2356" t="s">
        <v>21</v>
      </c>
      <c r="CG34" s="91" t="s">
        <v>36</v>
      </c>
      <c r="CH34" s="632" t="s">
        <v>26</v>
      </c>
      <c r="CI34" s="88" t="s">
        <v>26</v>
      </c>
      <c r="CJ34" s="89" t="s">
        <v>26</v>
      </c>
      <c r="CK34" s="1194">
        <v>42186</v>
      </c>
      <c r="CL34" s="2356">
        <v>16076</v>
      </c>
      <c r="CM34" s="2356">
        <v>179</v>
      </c>
      <c r="CN34" s="2356" t="s">
        <v>21</v>
      </c>
      <c r="CO34" s="2356" t="s">
        <v>21</v>
      </c>
      <c r="CP34" s="2356">
        <v>7884</v>
      </c>
      <c r="CQ34" s="2356">
        <v>4927</v>
      </c>
      <c r="CR34" s="2356">
        <v>12174</v>
      </c>
      <c r="CS34" s="2356">
        <v>1983</v>
      </c>
      <c r="CT34" s="2356">
        <v>4</v>
      </c>
      <c r="CU34" s="2356">
        <v>128</v>
      </c>
      <c r="CV34" s="2356">
        <v>16</v>
      </c>
      <c r="CW34" s="2356">
        <v>1667</v>
      </c>
      <c r="CX34" s="2356">
        <v>158</v>
      </c>
      <c r="CY34" s="2356">
        <v>1509</v>
      </c>
      <c r="CZ34" s="2356">
        <v>37</v>
      </c>
      <c r="DA34" s="2356" t="s">
        <v>21</v>
      </c>
      <c r="DB34" s="91" t="s">
        <v>36</v>
      </c>
      <c r="DC34" s="632" t="s">
        <v>26</v>
      </c>
      <c r="DD34" s="88" t="s">
        <v>26</v>
      </c>
      <c r="DE34" s="89" t="s">
        <v>26</v>
      </c>
      <c r="DF34" s="1194">
        <v>42186</v>
      </c>
      <c r="DG34" s="2356">
        <v>175</v>
      </c>
      <c r="DH34" s="2356">
        <v>175</v>
      </c>
      <c r="DI34" s="2356" t="s">
        <v>21</v>
      </c>
      <c r="DJ34" s="2356">
        <v>1</v>
      </c>
      <c r="DK34" s="2356" t="s">
        <v>21</v>
      </c>
      <c r="DL34" s="2356">
        <v>181</v>
      </c>
      <c r="DM34" s="2356">
        <v>195</v>
      </c>
      <c r="DN34" s="2356">
        <v>21</v>
      </c>
      <c r="DO34" s="2356">
        <v>51</v>
      </c>
      <c r="DP34" s="2356">
        <v>101</v>
      </c>
      <c r="DQ34" s="2356" t="s">
        <v>21</v>
      </c>
      <c r="DR34" s="2356" t="s">
        <v>21</v>
      </c>
      <c r="DS34" s="2356" t="s">
        <v>21</v>
      </c>
      <c r="DT34" s="2356" t="s">
        <v>21</v>
      </c>
      <c r="DU34" s="2356">
        <v>6673</v>
      </c>
      <c r="DV34" s="2356">
        <v>10238</v>
      </c>
      <c r="DW34" s="91" t="s">
        <v>36</v>
      </c>
      <c r="DX34" s="632" t="s">
        <v>26</v>
      </c>
      <c r="DY34" s="88" t="s">
        <v>26</v>
      </c>
      <c r="DZ34" s="89" t="s">
        <v>26</v>
      </c>
      <c r="EA34" s="1194">
        <v>42186</v>
      </c>
      <c r="EB34" s="2356">
        <v>90349</v>
      </c>
      <c r="EC34" s="2356">
        <v>22575</v>
      </c>
      <c r="ED34" s="2356">
        <v>5</v>
      </c>
      <c r="EE34" s="2356">
        <v>1377</v>
      </c>
      <c r="EF34" s="2356">
        <v>299</v>
      </c>
      <c r="EG34" s="2356">
        <v>11385</v>
      </c>
      <c r="EH34" s="2356">
        <v>4848</v>
      </c>
      <c r="EI34" s="2356">
        <v>6537</v>
      </c>
      <c r="EJ34" s="2356">
        <v>4317</v>
      </c>
      <c r="EK34" s="2356">
        <v>551</v>
      </c>
      <c r="EL34" s="2356">
        <v>346</v>
      </c>
      <c r="EM34" s="2356" t="s">
        <v>21</v>
      </c>
      <c r="EN34" s="2356">
        <v>3209</v>
      </c>
      <c r="EO34" s="2356">
        <v>30678</v>
      </c>
      <c r="EP34" s="2356">
        <v>5468</v>
      </c>
      <c r="EQ34" s="2356">
        <v>20440</v>
      </c>
      <c r="ER34" s="91" t="s">
        <v>36</v>
      </c>
      <c r="ES34" s="632" t="s">
        <v>26</v>
      </c>
      <c r="ET34" s="88" t="s">
        <v>26</v>
      </c>
      <c r="EU34" s="89" t="s">
        <v>26</v>
      </c>
      <c r="EV34" s="1194">
        <v>42186</v>
      </c>
      <c r="EW34" s="2356">
        <v>298721</v>
      </c>
      <c r="EX34" s="2356">
        <v>13205</v>
      </c>
      <c r="EY34" s="2356">
        <v>22626</v>
      </c>
      <c r="EZ34" s="2356">
        <v>6204</v>
      </c>
      <c r="FA34" s="2356">
        <v>40</v>
      </c>
      <c r="FB34" s="2356">
        <v>4</v>
      </c>
      <c r="FC34" s="2356">
        <v>4583</v>
      </c>
      <c r="FD34" s="2356">
        <v>384</v>
      </c>
      <c r="FE34" s="2356">
        <v>4199</v>
      </c>
      <c r="FF34" s="2356">
        <v>554</v>
      </c>
      <c r="FG34" s="2356">
        <v>315</v>
      </c>
      <c r="FH34" s="2356">
        <v>277</v>
      </c>
      <c r="FI34" s="2356" t="s">
        <v>21</v>
      </c>
      <c r="FJ34" s="2356" t="s">
        <v>21</v>
      </c>
      <c r="FK34" s="2356">
        <v>3994</v>
      </c>
      <c r="FL34" s="2356">
        <v>5342</v>
      </c>
      <c r="FM34" s="91" t="s">
        <v>36</v>
      </c>
      <c r="FN34" s="632" t="s">
        <v>26</v>
      </c>
      <c r="FO34" s="88" t="s">
        <v>26</v>
      </c>
      <c r="FP34" s="89" t="s">
        <v>26</v>
      </c>
      <c r="FQ34" s="1194">
        <v>42186</v>
      </c>
      <c r="FR34" s="82" t="s">
        <v>21</v>
      </c>
      <c r="FS34" s="2356" t="s">
        <v>21</v>
      </c>
      <c r="FT34" s="2356" t="s">
        <v>21</v>
      </c>
      <c r="FU34" s="2356">
        <v>46208</v>
      </c>
      <c r="FV34" s="2356">
        <v>2008</v>
      </c>
      <c r="FW34" s="2356">
        <v>8067</v>
      </c>
      <c r="FX34" s="2356">
        <v>902</v>
      </c>
      <c r="FY34" s="2356" t="s">
        <v>21</v>
      </c>
      <c r="FZ34" s="2356" t="s">
        <v>21</v>
      </c>
      <c r="GA34" s="2356">
        <v>605</v>
      </c>
      <c r="GB34" s="2356">
        <v>499</v>
      </c>
      <c r="GC34" s="2356">
        <v>106</v>
      </c>
      <c r="GD34" s="2356">
        <v>4</v>
      </c>
      <c r="GE34" s="2356">
        <v>69</v>
      </c>
      <c r="GF34" s="2356">
        <v>216</v>
      </c>
      <c r="GG34" s="2356">
        <v>6225</v>
      </c>
      <c r="GH34" s="91" t="s">
        <v>36</v>
      </c>
      <c r="GI34" s="632" t="s">
        <v>26</v>
      </c>
      <c r="GJ34" s="88" t="s">
        <v>26</v>
      </c>
      <c r="GK34" s="89" t="s">
        <v>26</v>
      </c>
      <c r="GL34" s="1194">
        <v>42186</v>
      </c>
      <c r="GM34" s="2356" t="s">
        <v>21</v>
      </c>
      <c r="GN34" s="2356" t="s">
        <v>21</v>
      </c>
      <c r="GO34" s="2356">
        <v>83</v>
      </c>
      <c r="GP34" s="2356" t="s">
        <v>21</v>
      </c>
      <c r="GQ34" s="2356" t="s">
        <v>21</v>
      </c>
      <c r="GR34" s="2356" t="s">
        <v>21</v>
      </c>
      <c r="GS34" s="2356">
        <v>3343</v>
      </c>
      <c r="GT34" s="2356">
        <v>100</v>
      </c>
      <c r="GU34" s="2356">
        <v>19753</v>
      </c>
      <c r="GV34" s="2356">
        <v>853</v>
      </c>
      <c r="GW34" s="2356">
        <v>1</v>
      </c>
      <c r="GX34" s="2356">
        <v>3</v>
      </c>
      <c r="GY34" s="2356">
        <v>6</v>
      </c>
      <c r="GZ34" s="2356">
        <v>424</v>
      </c>
      <c r="HA34" s="2356">
        <v>342</v>
      </c>
      <c r="HB34" s="2356">
        <v>82</v>
      </c>
      <c r="HC34" s="91" t="s">
        <v>36</v>
      </c>
      <c r="HD34" s="632" t="s">
        <v>26</v>
      </c>
      <c r="HE34" s="88" t="s">
        <v>26</v>
      </c>
      <c r="HF34" s="89" t="s">
        <v>26</v>
      </c>
      <c r="HG34" s="1194">
        <v>42186</v>
      </c>
      <c r="HH34" s="2356">
        <v>276</v>
      </c>
      <c r="HI34" s="2356">
        <v>220</v>
      </c>
      <c r="HJ34" s="2356">
        <v>56</v>
      </c>
      <c r="HK34" s="2356">
        <v>22</v>
      </c>
      <c r="HL34" s="2356" t="s">
        <v>21</v>
      </c>
      <c r="HM34" s="2356">
        <v>365</v>
      </c>
      <c r="HN34" s="2356">
        <v>12067</v>
      </c>
      <c r="HO34" s="2356">
        <v>12951</v>
      </c>
      <c r="HP34" s="2356">
        <v>21738</v>
      </c>
      <c r="HQ34" s="2356">
        <v>221</v>
      </c>
      <c r="HR34" s="2356" t="s">
        <v>21</v>
      </c>
      <c r="HS34" s="2356">
        <v>5548</v>
      </c>
      <c r="HT34" s="2356">
        <v>12190</v>
      </c>
      <c r="HU34" s="2356">
        <v>1983</v>
      </c>
      <c r="HV34" s="2356">
        <v>4</v>
      </c>
      <c r="HW34" s="2356">
        <v>128</v>
      </c>
      <c r="HX34" s="91" t="s">
        <v>36</v>
      </c>
      <c r="HY34" s="632" t="s">
        <v>26</v>
      </c>
      <c r="HZ34" s="88" t="s">
        <v>26</v>
      </c>
      <c r="IA34" s="89" t="s">
        <v>26</v>
      </c>
      <c r="IB34" s="1194">
        <v>42186</v>
      </c>
      <c r="IC34" s="2356" t="s">
        <v>21</v>
      </c>
      <c r="ID34" s="2356">
        <v>13343</v>
      </c>
      <c r="IE34" s="2356">
        <v>1773</v>
      </c>
      <c r="IF34" s="2356">
        <v>426</v>
      </c>
      <c r="IG34" s="2356">
        <v>6</v>
      </c>
      <c r="IH34" s="2356">
        <v>7</v>
      </c>
      <c r="II34" s="2356">
        <v>222</v>
      </c>
      <c r="IJ34" s="2356">
        <v>222</v>
      </c>
      <c r="IK34" s="2356">
        <v>0</v>
      </c>
      <c r="IL34" s="2356" t="s">
        <v>21</v>
      </c>
      <c r="IM34" s="2356">
        <v>1</v>
      </c>
      <c r="IN34" s="2356">
        <v>181</v>
      </c>
      <c r="IO34" s="2356">
        <v>224</v>
      </c>
      <c r="IP34" s="2356">
        <v>21</v>
      </c>
      <c r="IQ34" s="2356">
        <v>51</v>
      </c>
      <c r="IR34" s="2356">
        <v>293</v>
      </c>
      <c r="IS34" s="91" t="s">
        <v>36</v>
      </c>
      <c r="IT34" s="632" t="s">
        <v>26</v>
      </c>
    </row>
    <row r="35" spans="1:254" ht="14.5" customHeight="1">
      <c r="A35" s="88" t="s">
        <v>26</v>
      </c>
      <c r="B35" s="89" t="s">
        <v>26</v>
      </c>
      <c r="C35" s="1194">
        <v>42217</v>
      </c>
      <c r="D35" s="2356">
        <v>93530</v>
      </c>
      <c r="E35" s="2356">
        <v>20521</v>
      </c>
      <c r="F35" s="2356">
        <v>5</v>
      </c>
      <c r="G35" s="2356">
        <v>1301</v>
      </c>
      <c r="H35" s="2356">
        <v>270</v>
      </c>
      <c r="I35" s="2356">
        <v>10873</v>
      </c>
      <c r="J35" s="2356">
        <v>3951</v>
      </c>
      <c r="K35" s="2356">
        <v>6922</v>
      </c>
      <c r="L35" s="2356">
        <v>3587</v>
      </c>
      <c r="M35" s="2356">
        <v>543</v>
      </c>
      <c r="N35" s="2356">
        <v>310</v>
      </c>
      <c r="O35" s="2356" t="s">
        <v>21</v>
      </c>
      <c r="P35" s="2356">
        <v>2597</v>
      </c>
      <c r="Q35" s="2356">
        <v>27627</v>
      </c>
      <c r="R35" s="2356">
        <v>5480</v>
      </c>
      <c r="S35" s="2356">
        <v>20300</v>
      </c>
      <c r="T35" s="91" t="s">
        <v>37</v>
      </c>
      <c r="U35" s="632" t="s">
        <v>26</v>
      </c>
      <c r="V35" s="88" t="s">
        <v>26</v>
      </c>
      <c r="W35" s="89" t="s">
        <v>26</v>
      </c>
      <c r="X35" s="1194">
        <v>42217</v>
      </c>
      <c r="Y35" s="2356">
        <v>314398</v>
      </c>
      <c r="Z35" s="2356">
        <v>94795</v>
      </c>
      <c r="AA35" s="2356">
        <v>30653</v>
      </c>
      <c r="AB35" s="2356">
        <v>7200</v>
      </c>
      <c r="AC35" s="2356">
        <v>28</v>
      </c>
      <c r="AD35" s="2356">
        <v>5</v>
      </c>
      <c r="AE35" s="2356">
        <v>5553</v>
      </c>
      <c r="AF35" s="2356">
        <v>482</v>
      </c>
      <c r="AG35" s="2356">
        <v>5071</v>
      </c>
      <c r="AH35" s="2356">
        <v>564</v>
      </c>
      <c r="AI35" s="2356">
        <v>315</v>
      </c>
      <c r="AJ35" s="2356">
        <v>216</v>
      </c>
      <c r="AK35" s="2356" t="s">
        <v>21</v>
      </c>
      <c r="AL35" s="2356" t="s">
        <v>21</v>
      </c>
      <c r="AM35" s="2356">
        <v>3992</v>
      </c>
      <c r="AN35" s="2356">
        <v>5356</v>
      </c>
      <c r="AO35" s="91" t="s">
        <v>37</v>
      </c>
      <c r="AP35" s="632" t="s">
        <v>26</v>
      </c>
      <c r="AQ35" s="88" t="s">
        <v>26</v>
      </c>
      <c r="AR35" s="89" t="s">
        <v>26</v>
      </c>
      <c r="AS35" s="1194">
        <v>42217</v>
      </c>
      <c r="AT35" s="2356">
        <v>892</v>
      </c>
      <c r="AU35" s="2356" t="s">
        <v>21</v>
      </c>
      <c r="AV35" s="2356" t="s">
        <v>21</v>
      </c>
      <c r="AW35" s="2356">
        <v>597</v>
      </c>
      <c r="AX35" s="2356">
        <v>470</v>
      </c>
      <c r="AY35" s="2356">
        <v>127</v>
      </c>
      <c r="AZ35" s="2356">
        <v>9</v>
      </c>
      <c r="BA35" s="2356">
        <v>94</v>
      </c>
      <c r="BB35" s="2356" t="s">
        <v>21</v>
      </c>
      <c r="BC35" s="2356">
        <v>188</v>
      </c>
      <c r="BD35" s="2356">
        <v>5592</v>
      </c>
      <c r="BE35" s="2356">
        <v>109</v>
      </c>
      <c r="BF35" s="2356">
        <v>6538</v>
      </c>
      <c r="BG35" s="2356">
        <v>5806</v>
      </c>
      <c r="BH35" s="2356">
        <v>29</v>
      </c>
      <c r="BI35" s="2356" t="s">
        <v>21</v>
      </c>
      <c r="BJ35" s="2356" t="s">
        <v>21</v>
      </c>
      <c r="BK35" s="91" t="s">
        <v>37</v>
      </c>
      <c r="BL35" s="632" t="s">
        <v>26</v>
      </c>
      <c r="BM35" s="88" t="s">
        <v>26</v>
      </c>
      <c r="BN35" s="89" t="s">
        <v>26</v>
      </c>
      <c r="BO35" s="1194">
        <v>42217</v>
      </c>
      <c r="BP35" s="2356">
        <v>695</v>
      </c>
      <c r="BQ35" s="2356">
        <v>1</v>
      </c>
      <c r="BR35" s="2356">
        <v>4</v>
      </c>
      <c r="BS35" s="2356">
        <v>5</v>
      </c>
      <c r="BT35" s="2356">
        <v>358</v>
      </c>
      <c r="BU35" s="2356">
        <v>184</v>
      </c>
      <c r="BV35" s="2356">
        <v>174</v>
      </c>
      <c r="BW35" s="2356">
        <v>38</v>
      </c>
      <c r="BX35" s="2356" t="s">
        <v>21</v>
      </c>
      <c r="BY35" s="2356">
        <v>252</v>
      </c>
      <c r="BZ35" s="2356">
        <v>12424</v>
      </c>
      <c r="CA35" s="2356">
        <v>13469</v>
      </c>
      <c r="CB35" s="2356">
        <v>14247</v>
      </c>
      <c r="CC35" s="2356">
        <v>624</v>
      </c>
      <c r="CD35" s="2356">
        <v>47</v>
      </c>
      <c r="CE35" s="2356">
        <v>53</v>
      </c>
      <c r="CF35" s="2356" t="s">
        <v>21</v>
      </c>
      <c r="CG35" s="91" t="s">
        <v>37</v>
      </c>
      <c r="CH35" s="632" t="s">
        <v>26</v>
      </c>
      <c r="CI35" s="88" t="s">
        <v>26</v>
      </c>
      <c r="CJ35" s="89" t="s">
        <v>26</v>
      </c>
      <c r="CK35" s="1194">
        <v>42217</v>
      </c>
      <c r="CL35" s="2356">
        <v>13419</v>
      </c>
      <c r="CM35" s="2356">
        <v>184</v>
      </c>
      <c r="CN35" s="2356" t="s">
        <v>21</v>
      </c>
      <c r="CO35" s="2356" t="s">
        <v>21</v>
      </c>
      <c r="CP35" s="2356">
        <v>7733</v>
      </c>
      <c r="CQ35" s="2356">
        <v>4172</v>
      </c>
      <c r="CR35" s="2356">
        <v>9932</v>
      </c>
      <c r="CS35" s="2356">
        <v>1450</v>
      </c>
      <c r="CT35" s="2356">
        <v>4</v>
      </c>
      <c r="CU35" s="2356">
        <v>150</v>
      </c>
      <c r="CV35" s="2356">
        <v>12</v>
      </c>
      <c r="CW35" s="2356">
        <v>1159</v>
      </c>
      <c r="CX35" s="2356">
        <v>165</v>
      </c>
      <c r="CY35" s="2356">
        <v>994</v>
      </c>
      <c r="CZ35" s="2356">
        <v>38</v>
      </c>
      <c r="DA35" s="2356" t="s">
        <v>21</v>
      </c>
      <c r="DB35" s="91" t="s">
        <v>37</v>
      </c>
      <c r="DC35" s="632" t="s">
        <v>26</v>
      </c>
      <c r="DD35" s="88" t="s">
        <v>26</v>
      </c>
      <c r="DE35" s="89" t="s">
        <v>26</v>
      </c>
      <c r="DF35" s="1194">
        <v>42217</v>
      </c>
      <c r="DG35" s="2356">
        <v>158</v>
      </c>
      <c r="DH35" s="2356">
        <v>158</v>
      </c>
      <c r="DI35" s="2356" t="s">
        <v>21</v>
      </c>
      <c r="DJ35" s="2356">
        <v>1</v>
      </c>
      <c r="DK35" s="2356" t="s">
        <v>21</v>
      </c>
      <c r="DL35" s="2356">
        <v>163</v>
      </c>
      <c r="DM35" s="2356">
        <v>200</v>
      </c>
      <c r="DN35" s="2356">
        <v>15</v>
      </c>
      <c r="DO35" s="2356">
        <v>39</v>
      </c>
      <c r="DP35" s="2356">
        <v>114</v>
      </c>
      <c r="DQ35" s="2356" t="s">
        <v>21</v>
      </c>
      <c r="DR35" s="2356" t="s">
        <v>21</v>
      </c>
      <c r="DS35" s="2356" t="s">
        <v>21</v>
      </c>
      <c r="DT35" s="2356" t="s">
        <v>21</v>
      </c>
      <c r="DU35" s="2356">
        <v>6345</v>
      </c>
      <c r="DV35" s="2356">
        <v>6765</v>
      </c>
      <c r="DW35" s="91" t="s">
        <v>37</v>
      </c>
      <c r="DX35" s="632" t="s">
        <v>26</v>
      </c>
      <c r="DY35" s="88" t="s">
        <v>26</v>
      </c>
      <c r="DZ35" s="89" t="s">
        <v>26</v>
      </c>
      <c r="EA35" s="1194">
        <v>42217</v>
      </c>
      <c r="EB35" s="2356">
        <v>86311</v>
      </c>
      <c r="EC35" s="2356">
        <v>21392</v>
      </c>
      <c r="ED35" s="2356">
        <v>5</v>
      </c>
      <c r="EE35" s="2356">
        <v>1500</v>
      </c>
      <c r="EF35" s="2356">
        <v>270</v>
      </c>
      <c r="EG35" s="2356">
        <v>11534</v>
      </c>
      <c r="EH35" s="2356">
        <v>4419</v>
      </c>
      <c r="EI35" s="2356">
        <v>7116</v>
      </c>
      <c r="EJ35" s="2356">
        <v>3587</v>
      </c>
      <c r="EK35" s="2356">
        <v>543</v>
      </c>
      <c r="EL35" s="2356">
        <v>310</v>
      </c>
      <c r="EM35" s="2356" t="s">
        <v>21</v>
      </c>
      <c r="EN35" s="2356">
        <v>2597</v>
      </c>
      <c r="EO35" s="2356">
        <v>28661</v>
      </c>
      <c r="EP35" s="2356">
        <v>5480</v>
      </c>
      <c r="EQ35" s="2356">
        <v>20300</v>
      </c>
      <c r="ER35" s="91" t="s">
        <v>37</v>
      </c>
      <c r="ES35" s="632" t="s">
        <v>26</v>
      </c>
      <c r="ET35" s="88" t="s">
        <v>26</v>
      </c>
      <c r="EU35" s="89" t="s">
        <v>26</v>
      </c>
      <c r="EV35" s="1194">
        <v>42217</v>
      </c>
      <c r="EW35" s="2356">
        <v>290671</v>
      </c>
      <c r="EX35" s="2356">
        <v>9281</v>
      </c>
      <c r="EY35" s="2356">
        <v>23838</v>
      </c>
      <c r="EZ35" s="2356">
        <v>7602</v>
      </c>
      <c r="FA35" s="2356">
        <v>227</v>
      </c>
      <c r="FB35" s="2356">
        <v>5</v>
      </c>
      <c r="FC35" s="2356">
        <v>5751</v>
      </c>
      <c r="FD35" s="2356">
        <v>488</v>
      </c>
      <c r="FE35" s="2356">
        <v>5263</v>
      </c>
      <c r="FF35" s="2356">
        <v>564</v>
      </c>
      <c r="FG35" s="2356">
        <v>315</v>
      </c>
      <c r="FH35" s="2356">
        <v>216</v>
      </c>
      <c r="FI35" s="2356" t="s">
        <v>21</v>
      </c>
      <c r="FJ35" s="2356" t="s">
        <v>21</v>
      </c>
      <c r="FK35" s="2356">
        <v>3992</v>
      </c>
      <c r="FL35" s="2356">
        <v>5356</v>
      </c>
      <c r="FM35" s="91" t="s">
        <v>37</v>
      </c>
      <c r="FN35" s="632" t="s">
        <v>26</v>
      </c>
      <c r="FO35" s="88" t="s">
        <v>26</v>
      </c>
      <c r="FP35" s="89" t="s">
        <v>26</v>
      </c>
      <c r="FQ35" s="1194">
        <v>42217</v>
      </c>
      <c r="FR35" s="82" t="s">
        <v>21</v>
      </c>
      <c r="FS35" s="2356" t="s">
        <v>21</v>
      </c>
      <c r="FT35" s="2356" t="s">
        <v>21</v>
      </c>
      <c r="FU35" s="2356">
        <v>46151</v>
      </c>
      <c r="FV35" s="2356">
        <v>1520</v>
      </c>
      <c r="FW35" s="2356">
        <v>7652</v>
      </c>
      <c r="FX35" s="2356">
        <v>925</v>
      </c>
      <c r="FY35" s="2356" t="s">
        <v>21</v>
      </c>
      <c r="FZ35" s="2356" t="s">
        <v>21</v>
      </c>
      <c r="GA35" s="2356">
        <v>629</v>
      </c>
      <c r="GB35" s="2356">
        <v>502</v>
      </c>
      <c r="GC35" s="2356">
        <v>127</v>
      </c>
      <c r="GD35" s="2356">
        <v>9</v>
      </c>
      <c r="GE35" s="2356">
        <v>94</v>
      </c>
      <c r="GF35" s="2356">
        <v>188</v>
      </c>
      <c r="GG35" s="2356">
        <v>5772</v>
      </c>
      <c r="GH35" s="91" t="s">
        <v>37</v>
      </c>
      <c r="GI35" s="632" t="s">
        <v>26</v>
      </c>
      <c r="GJ35" s="88" t="s">
        <v>26</v>
      </c>
      <c r="GK35" s="89" t="s">
        <v>26</v>
      </c>
      <c r="GL35" s="1194">
        <v>42217</v>
      </c>
      <c r="GM35" s="2356" t="s">
        <v>21</v>
      </c>
      <c r="GN35" s="2356" t="s">
        <v>21</v>
      </c>
      <c r="GO35" s="2356">
        <v>92</v>
      </c>
      <c r="GP35" s="2356" t="s">
        <v>21</v>
      </c>
      <c r="GQ35" s="2356" t="s">
        <v>21</v>
      </c>
      <c r="GR35" s="2356" t="s">
        <v>21</v>
      </c>
      <c r="GS35" s="2356">
        <v>3363</v>
      </c>
      <c r="GT35" s="2356">
        <v>121</v>
      </c>
      <c r="GU35" s="2356">
        <v>20169</v>
      </c>
      <c r="GV35" s="2356">
        <v>891</v>
      </c>
      <c r="GW35" s="2356">
        <v>1</v>
      </c>
      <c r="GX35" s="2356">
        <v>4</v>
      </c>
      <c r="GY35" s="2356">
        <v>5</v>
      </c>
      <c r="GZ35" s="2356">
        <v>551</v>
      </c>
      <c r="HA35" s="2356">
        <v>377</v>
      </c>
      <c r="HB35" s="2356">
        <v>174</v>
      </c>
      <c r="HC35" s="91" t="s">
        <v>37</v>
      </c>
      <c r="HD35" s="632" t="s">
        <v>26</v>
      </c>
      <c r="HE35" s="88" t="s">
        <v>26</v>
      </c>
      <c r="HF35" s="89" t="s">
        <v>26</v>
      </c>
      <c r="HG35" s="1194">
        <v>42217</v>
      </c>
      <c r="HH35" s="2356">
        <v>313</v>
      </c>
      <c r="HI35" s="2356">
        <v>202</v>
      </c>
      <c r="HJ35" s="2356">
        <v>111</v>
      </c>
      <c r="HK35" s="2356">
        <v>37</v>
      </c>
      <c r="HL35" s="2356" t="s">
        <v>21</v>
      </c>
      <c r="HM35" s="2356">
        <v>252</v>
      </c>
      <c r="HN35" s="2356">
        <v>11407</v>
      </c>
      <c r="HO35" s="2356">
        <v>12502</v>
      </c>
      <c r="HP35" s="2356">
        <v>17825</v>
      </c>
      <c r="HQ35" s="2356">
        <v>240</v>
      </c>
      <c r="HR35" s="2356" t="s">
        <v>21</v>
      </c>
      <c r="HS35" s="2356">
        <v>5756</v>
      </c>
      <c r="HT35" s="2356">
        <v>9949</v>
      </c>
      <c r="HU35" s="2356">
        <v>1450</v>
      </c>
      <c r="HV35" s="2356">
        <v>4</v>
      </c>
      <c r="HW35" s="2356">
        <v>150</v>
      </c>
      <c r="HX35" s="91" t="s">
        <v>37</v>
      </c>
      <c r="HY35" s="632" t="s">
        <v>26</v>
      </c>
      <c r="HZ35" s="88" t="s">
        <v>26</v>
      </c>
      <c r="IA35" s="89" t="s">
        <v>26</v>
      </c>
      <c r="IB35" s="1194">
        <v>42217</v>
      </c>
      <c r="IC35" s="2356" t="s">
        <v>21</v>
      </c>
      <c r="ID35" s="2356">
        <v>11497</v>
      </c>
      <c r="IE35" s="2356">
        <v>1528</v>
      </c>
      <c r="IF35" s="2356">
        <v>395</v>
      </c>
      <c r="IG35" s="2356">
        <v>5</v>
      </c>
      <c r="IH35" s="2356">
        <v>2</v>
      </c>
      <c r="II35" s="2356">
        <v>216</v>
      </c>
      <c r="IJ35" s="2356">
        <v>216</v>
      </c>
      <c r="IK35" s="2356">
        <v>0</v>
      </c>
      <c r="IL35" s="2356" t="s">
        <v>21</v>
      </c>
      <c r="IM35" s="2356">
        <v>1</v>
      </c>
      <c r="IN35" s="2356">
        <v>163</v>
      </c>
      <c r="IO35" s="2356">
        <v>227</v>
      </c>
      <c r="IP35" s="2356">
        <v>15</v>
      </c>
      <c r="IQ35" s="2356">
        <v>39</v>
      </c>
      <c r="IR35" s="2356">
        <v>252</v>
      </c>
      <c r="IS35" s="91" t="s">
        <v>37</v>
      </c>
      <c r="IT35" s="632" t="s">
        <v>26</v>
      </c>
    </row>
    <row r="36" spans="1:254" ht="14.5" customHeight="1">
      <c r="A36" s="88" t="s">
        <v>26</v>
      </c>
      <c r="B36" s="89" t="s">
        <v>26</v>
      </c>
      <c r="C36" s="1194">
        <v>42248</v>
      </c>
      <c r="D36" s="2356">
        <v>86403</v>
      </c>
      <c r="E36" s="2356">
        <v>18872</v>
      </c>
      <c r="F36" s="2356">
        <v>5</v>
      </c>
      <c r="G36" s="2356">
        <v>1465</v>
      </c>
      <c r="H36" s="2356">
        <v>258</v>
      </c>
      <c r="I36" s="2356">
        <v>8743</v>
      </c>
      <c r="J36" s="2356">
        <v>4345</v>
      </c>
      <c r="K36" s="2356">
        <v>4398</v>
      </c>
      <c r="L36" s="2356">
        <v>3923</v>
      </c>
      <c r="M36" s="2356">
        <v>560</v>
      </c>
      <c r="N36" s="2356">
        <v>232</v>
      </c>
      <c r="O36" s="2356" t="s">
        <v>21</v>
      </c>
      <c r="P36" s="2356">
        <v>2805</v>
      </c>
      <c r="Q36" s="2356">
        <v>22961</v>
      </c>
      <c r="R36" s="2356">
        <v>5366</v>
      </c>
      <c r="S36" s="2356">
        <v>13475</v>
      </c>
      <c r="T36" s="91" t="s">
        <v>38</v>
      </c>
      <c r="U36" s="632" t="s">
        <v>26</v>
      </c>
      <c r="V36" s="88" t="s">
        <v>26</v>
      </c>
      <c r="W36" s="89" t="s">
        <v>26</v>
      </c>
      <c r="X36" s="1194">
        <v>42248</v>
      </c>
      <c r="Y36" s="2356">
        <v>315336</v>
      </c>
      <c r="Z36" s="2356">
        <v>88910</v>
      </c>
      <c r="AA36" s="2356">
        <v>25701</v>
      </c>
      <c r="AB36" s="2356">
        <v>3864</v>
      </c>
      <c r="AC36" s="2356">
        <v>25</v>
      </c>
      <c r="AD36" s="2356">
        <v>5</v>
      </c>
      <c r="AE36" s="2356">
        <v>2498</v>
      </c>
      <c r="AF36" s="2356">
        <v>391</v>
      </c>
      <c r="AG36" s="2356">
        <v>2107</v>
      </c>
      <c r="AH36" s="2356">
        <v>556</v>
      </c>
      <c r="AI36" s="2356">
        <v>324</v>
      </c>
      <c r="AJ36" s="2356">
        <v>171</v>
      </c>
      <c r="AK36" s="2356" t="s">
        <v>21</v>
      </c>
      <c r="AL36" s="2356" t="s">
        <v>21</v>
      </c>
      <c r="AM36" s="2356">
        <v>3938</v>
      </c>
      <c r="AN36" s="2356">
        <v>5260</v>
      </c>
      <c r="AO36" s="91" t="s">
        <v>38</v>
      </c>
      <c r="AP36" s="632" t="s">
        <v>26</v>
      </c>
      <c r="AQ36" s="88" t="s">
        <v>26</v>
      </c>
      <c r="AR36" s="89" t="s">
        <v>26</v>
      </c>
      <c r="AS36" s="1194">
        <v>42248</v>
      </c>
      <c r="AT36" s="2356">
        <v>748</v>
      </c>
      <c r="AU36" s="2356" t="s">
        <v>21</v>
      </c>
      <c r="AV36" s="2356" t="s">
        <v>21</v>
      </c>
      <c r="AW36" s="2356">
        <v>526</v>
      </c>
      <c r="AX36" s="2356">
        <v>441</v>
      </c>
      <c r="AY36" s="2356">
        <v>85</v>
      </c>
      <c r="AZ36" s="2356">
        <v>7</v>
      </c>
      <c r="BA36" s="2356">
        <v>61</v>
      </c>
      <c r="BB36" s="2356" t="s">
        <v>21</v>
      </c>
      <c r="BC36" s="2356">
        <v>148</v>
      </c>
      <c r="BD36" s="2356">
        <v>4201</v>
      </c>
      <c r="BE36" s="2356">
        <v>94</v>
      </c>
      <c r="BF36" s="2356">
        <v>4997</v>
      </c>
      <c r="BG36" s="2356">
        <v>3582</v>
      </c>
      <c r="BH36" s="2356">
        <v>19</v>
      </c>
      <c r="BI36" s="2356" t="s">
        <v>21</v>
      </c>
      <c r="BJ36" s="2356" t="s">
        <v>21</v>
      </c>
      <c r="BK36" s="91" t="s">
        <v>38</v>
      </c>
      <c r="BL36" s="632" t="s">
        <v>26</v>
      </c>
      <c r="BM36" s="88" t="s">
        <v>26</v>
      </c>
      <c r="BN36" s="89" t="s">
        <v>26</v>
      </c>
      <c r="BO36" s="1194">
        <v>42248</v>
      </c>
      <c r="BP36" s="2356">
        <v>675</v>
      </c>
      <c r="BQ36" s="2356">
        <v>1</v>
      </c>
      <c r="BR36" s="2356">
        <v>6</v>
      </c>
      <c r="BS36" s="2356">
        <v>8</v>
      </c>
      <c r="BT36" s="2356">
        <v>454</v>
      </c>
      <c r="BU36" s="2356">
        <v>279</v>
      </c>
      <c r="BV36" s="2356">
        <v>175</v>
      </c>
      <c r="BW36" s="2356">
        <v>15</v>
      </c>
      <c r="BX36" s="2356" t="s">
        <v>21</v>
      </c>
      <c r="BY36" s="2356">
        <v>163</v>
      </c>
      <c r="BZ36" s="2356">
        <v>7758</v>
      </c>
      <c r="CA36" s="2356">
        <v>8137</v>
      </c>
      <c r="CB36" s="2356">
        <v>7574</v>
      </c>
      <c r="CC36" s="2356">
        <v>600</v>
      </c>
      <c r="CD36" s="2356">
        <v>53</v>
      </c>
      <c r="CE36" s="2356">
        <v>59</v>
      </c>
      <c r="CF36" s="2356" t="s">
        <v>21</v>
      </c>
      <c r="CG36" s="91" t="s">
        <v>38</v>
      </c>
      <c r="CH36" s="632" t="s">
        <v>26</v>
      </c>
      <c r="CI36" s="88" t="s">
        <v>26</v>
      </c>
      <c r="CJ36" s="89" t="s">
        <v>26</v>
      </c>
      <c r="CK36" s="1194">
        <v>42248</v>
      </c>
      <c r="CL36" s="2356">
        <v>7128</v>
      </c>
      <c r="CM36" s="2356">
        <v>129</v>
      </c>
      <c r="CN36" s="2356" t="s">
        <v>21</v>
      </c>
      <c r="CO36" s="2356" t="s">
        <v>21</v>
      </c>
      <c r="CP36" s="2356">
        <v>4657</v>
      </c>
      <c r="CQ36" s="2356">
        <v>2340</v>
      </c>
      <c r="CR36" s="2356">
        <v>11983</v>
      </c>
      <c r="CS36" s="2356">
        <v>2122</v>
      </c>
      <c r="CT36" s="2356">
        <v>4</v>
      </c>
      <c r="CU36" s="2356">
        <v>349</v>
      </c>
      <c r="CV36" s="2356">
        <v>16</v>
      </c>
      <c r="CW36" s="2356">
        <v>1601</v>
      </c>
      <c r="CX36" s="2356">
        <v>170</v>
      </c>
      <c r="CY36" s="2356">
        <v>1431</v>
      </c>
      <c r="CZ36" s="2356">
        <v>39</v>
      </c>
      <c r="DA36" s="2356" t="s">
        <v>21</v>
      </c>
      <c r="DB36" s="91" t="s">
        <v>38</v>
      </c>
      <c r="DC36" s="632" t="s">
        <v>26</v>
      </c>
      <c r="DD36" s="88" t="s">
        <v>26</v>
      </c>
      <c r="DE36" s="89" t="s">
        <v>26</v>
      </c>
      <c r="DF36" s="1194">
        <v>42248</v>
      </c>
      <c r="DG36" s="2356">
        <v>154</v>
      </c>
      <c r="DH36" s="2356">
        <v>154</v>
      </c>
      <c r="DI36" s="2356" t="s">
        <v>21</v>
      </c>
      <c r="DJ36" s="2356">
        <v>1</v>
      </c>
      <c r="DK36" s="2356" t="s">
        <v>21</v>
      </c>
      <c r="DL36" s="2356">
        <v>123</v>
      </c>
      <c r="DM36" s="2356">
        <v>233</v>
      </c>
      <c r="DN36" s="2356">
        <v>12</v>
      </c>
      <c r="DO36" s="2390">
        <v>33</v>
      </c>
      <c r="DP36" s="2356">
        <v>142</v>
      </c>
      <c r="DQ36" s="2356" t="s">
        <v>21</v>
      </c>
      <c r="DR36" s="2356" t="s">
        <v>21</v>
      </c>
      <c r="DS36" s="2356" t="s">
        <v>21</v>
      </c>
      <c r="DT36" s="2356" t="s">
        <v>21</v>
      </c>
      <c r="DU36" s="2356">
        <v>5782</v>
      </c>
      <c r="DV36" s="2356">
        <v>7561</v>
      </c>
      <c r="DW36" s="91" t="s">
        <v>38</v>
      </c>
      <c r="DX36" s="632" t="s">
        <v>26</v>
      </c>
      <c r="DY36" s="88" t="s">
        <v>26</v>
      </c>
      <c r="DZ36" s="89" t="s">
        <v>26</v>
      </c>
      <c r="EA36" s="1194">
        <v>42248</v>
      </c>
      <c r="EB36" s="2356">
        <v>79535</v>
      </c>
      <c r="EC36" s="2356">
        <v>19525</v>
      </c>
      <c r="ED36" s="2356">
        <v>5</v>
      </c>
      <c r="EE36" s="2356">
        <v>1816</v>
      </c>
      <c r="EF36" s="2356">
        <v>258</v>
      </c>
      <c r="EG36" s="2356">
        <v>9056</v>
      </c>
      <c r="EH36" s="2356">
        <v>4611</v>
      </c>
      <c r="EI36" s="2356">
        <v>4446</v>
      </c>
      <c r="EJ36" s="2356">
        <v>3923</v>
      </c>
      <c r="EK36" s="2356">
        <v>560</v>
      </c>
      <c r="EL36" s="2356">
        <v>232</v>
      </c>
      <c r="EM36" s="2356" t="s">
        <v>21</v>
      </c>
      <c r="EN36" s="2356">
        <v>2805</v>
      </c>
      <c r="EO36" s="2356">
        <v>23621</v>
      </c>
      <c r="EP36" s="2356">
        <v>5366</v>
      </c>
      <c r="EQ36" s="2356">
        <v>13475</v>
      </c>
      <c r="ER36" s="91" t="s">
        <v>38</v>
      </c>
      <c r="ES36" s="632" t="s">
        <v>26</v>
      </c>
      <c r="ET36" s="88" t="s">
        <v>26</v>
      </c>
      <c r="EU36" s="89" t="s">
        <v>26</v>
      </c>
      <c r="EV36" s="1194">
        <v>42248</v>
      </c>
      <c r="EW36" s="2356">
        <v>295690</v>
      </c>
      <c r="EX36" s="2356">
        <v>10515</v>
      </c>
      <c r="EY36" s="2356">
        <v>19321</v>
      </c>
      <c r="EZ36" s="2356">
        <v>4258</v>
      </c>
      <c r="FA36" s="2356">
        <v>376</v>
      </c>
      <c r="FB36" s="2356">
        <v>5</v>
      </c>
      <c r="FC36" s="2356">
        <v>2555</v>
      </c>
      <c r="FD36" s="2356">
        <v>402</v>
      </c>
      <c r="FE36" s="2356">
        <v>2153</v>
      </c>
      <c r="FF36" s="2356">
        <v>556</v>
      </c>
      <c r="FG36" s="2356">
        <v>324</v>
      </c>
      <c r="FH36" s="2356">
        <v>171</v>
      </c>
      <c r="FI36" s="2356" t="s">
        <v>21</v>
      </c>
      <c r="FJ36" s="2356" t="s">
        <v>21</v>
      </c>
      <c r="FK36" s="2356">
        <v>3938</v>
      </c>
      <c r="FL36" s="2356">
        <v>5260</v>
      </c>
      <c r="FM36" s="91" t="s">
        <v>38</v>
      </c>
      <c r="FN36" s="632" t="s">
        <v>26</v>
      </c>
      <c r="FO36" s="88" t="s">
        <v>26</v>
      </c>
      <c r="FP36" s="89" t="s">
        <v>26</v>
      </c>
      <c r="FQ36" s="1194">
        <v>42248</v>
      </c>
      <c r="FR36" s="82" t="s">
        <v>21</v>
      </c>
      <c r="FS36" s="2356" t="s">
        <v>21</v>
      </c>
      <c r="FT36" s="2356" t="s">
        <v>21</v>
      </c>
      <c r="FU36" s="2356">
        <v>41511</v>
      </c>
      <c r="FV36" s="2356">
        <v>1268</v>
      </c>
      <c r="FW36" s="2356">
        <v>5959</v>
      </c>
      <c r="FX36" s="2356">
        <v>777</v>
      </c>
      <c r="FY36" s="2356" t="s">
        <v>21</v>
      </c>
      <c r="FZ36" s="2356" t="s">
        <v>21</v>
      </c>
      <c r="GA36" s="2356">
        <v>555</v>
      </c>
      <c r="GB36" s="2356">
        <v>470</v>
      </c>
      <c r="GC36" s="2356">
        <v>85</v>
      </c>
      <c r="GD36" s="2356">
        <v>7</v>
      </c>
      <c r="GE36" s="2356">
        <v>61</v>
      </c>
      <c r="GF36" s="2356">
        <v>148</v>
      </c>
      <c r="GG36" s="2356">
        <v>4320</v>
      </c>
      <c r="GH36" s="91" t="s">
        <v>38</v>
      </c>
      <c r="GI36" s="632" t="s">
        <v>26</v>
      </c>
      <c r="GJ36" s="88" t="s">
        <v>26</v>
      </c>
      <c r="GK36" s="89" t="s">
        <v>26</v>
      </c>
      <c r="GL36" s="1194">
        <v>42248</v>
      </c>
      <c r="GM36" s="2356" t="s">
        <v>21</v>
      </c>
      <c r="GN36" s="2356" t="s">
        <v>21</v>
      </c>
      <c r="GO36" s="2356">
        <v>75</v>
      </c>
      <c r="GP36" s="2356" t="s">
        <v>21</v>
      </c>
      <c r="GQ36" s="2356" t="s">
        <v>21</v>
      </c>
      <c r="GR36" s="2356" t="s">
        <v>21</v>
      </c>
      <c r="GS36" s="2356">
        <v>2968</v>
      </c>
      <c r="GT36" s="2356">
        <v>205</v>
      </c>
      <c r="GU36" s="2356">
        <v>16124</v>
      </c>
      <c r="GV36" s="2356">
        <v>745</v>
      </c>
      <c r="GW36" s="2356">
        <v>1</v>
      </c>
      <c r="GX36" s="2356">
        <v>6</v>
      </c>
      <c r="GY36" s="2356">
        <v>8</v>
      </c>
      <c r="GZ36" s="2356">
        <v>523</v>
      </c>
      <c r="HA36" s="2356">
        <v>348</v>
      </c>
      <c r="HB36" s="2356">
        <v>175</v>
      </c>
      <c r="HC36" s="91" t="s">
        <v>38</v>
      </c>
      <c r="HD36" s="632" t="s">
        <v>26</v>
      </c>
      <c r="HE36" s="88" t="s">
        <v>26</v>
      </c>
      <c r="HF36" s="89" t="s">
        <v>26</v>
      </c>
      <c r="HG36" s="1194">
        <v>42248</v>
      </c>
      <c r="HH36" s="2356">
        <v>130</v>
      </c>
      <c r="HI36" s="2356">
        <v>130</v>
      </c>
      <c r="HJ36" s="2356" t="s">
        <v>21</v>
      </c>
      <c r="HK36" s="2356">
        <v>13</v>
      </c>
      <c r="HL36" s="2356" t="s">
        <v>21</v>
      </c>
      <c r="HM36" s="2356">
        <v>163</v>
      </c>
      <c r="HN36" s="2356">
        <v>5531</v>
      </c>
      <c r="HO36" s="2356">
        <v>5866</v>
      </c>
      <c r="HP36" s="2356">
        <v>9659</v>
      </c>
      <c r="HQ36" s="2356">
        <v>158</v>
      </c>
      <c r="HR36" s="2356" t="s">
        <v>21</v>
      </c>
      <c r="HS36" s="2356">
        <v>3726</v>
      </c>
      <c r="HT36" s="2356">
        <v>12000</v>
      </c>
      <c r="HU36" s="2356">
        <v>2122</v>
      </c>
      <c r="HV36" s="2356">
        <v>4</v>
      </c>
      <c r="HW36" s="2356">
        <v>349</v>
      </c>
      <c r="HX36" s="91" t="s">
        <v>38</v>
      </c>
      <c r="HY36" s="632" t="s">
        <v>26</v>
      </c>
      <c r="HZ36" s="88" t="s">
        <v>26</v>
      </c>
      <c r="IA36" s="89" t="s">
        <v>26</v>
      </c>
      <c r="IB36" s="1194">
        <v>42248</v>
      </c>
      <c r="IC36" s="2356" t="s">
        <v>21</v>
      </c>
      <c r="ID36" s="2356">
        <v>12510</v>
      </c>
      <c r="IE36" s="2356">
        <v>1539</v>
      </c>
      <c r="IF36" s="2356">
        <v>337</v>
      </c>
      <c r="IG36" s="2356">
        <v>3</v>
      </c>
      <c r="IH36" s="2356">
        <v>4</v>
      </c>
      <c r="II36" s="2356">
        <v>199</v>
      </c>
      <c r="IJ36" s="2356">
        <v>199</v>
      </c>
      <c r="IK36" s="2356">
        <v>0</v>
      </c>
      <c r="IL36" s="2356" t="s">
        <v>21</v>
      </c>
      <c r="IM36" s="2356">
        <v>1</v>
      </c>
      <c r="IN36" s="2356">
        <v>123</v>
      </c>
      <c r="IO36" s="2356">
        <v>254</v>
      </c>
      <c r="IP36" s="2356">
        <v>12</v>
      </c>
      <c r="IQ36" s="2356">
        <v>33</v>
      </c>
      <c r="IR36" s="2356">
        <v>194</v>
      </c>
      <c r="IS36" s="91" t="s">
        <v>38</v>
      </c>
      <c r="IT36" s="632" t="s">
        <v>26</v>
      </c>
    </row>
    <row r="37" spans="1:254" ht="14.5" customHeight="1">
      <c r="A37" s="88" t="s">
        <v>26</v>
      </c>
      <c r="B37" s="89" t="s">
        <v>26</v>
      </c>
      <c r="C37" s="1194">
        <v>42278</v>
      </c>
      <c r="D37" s="2356">
        <v>82745</v>
      </c>
      <c r="E37" s="2356">
        <v>20624</v>
      </c>
      <c r="F37" s="2356">
        <v>3</v>
      </c>
      <c r="G37" s="2356">
        <v>1670</v>
      </c>
      <c r="H37" s="2356">
        <v>248</v>
      </c>
      <c r="I37" s="2356">
        <v>10010</v>
      </c>
      <c r="J37" s="2356">
        <v>4903</v>
      </c>
      <c r="K37" s="2356">
        <v>5107</v>
      </c>
      <c r="L37" s="2356">
        <v>4115</v>
      </c>
      <c r="M37" s="2356">
        <v>514</v>
      </c>
      <c r="N37" s="2356">
        <v>270</v>
      </c>
      <c r="O37" s="2356" t="s">
        <v>21</v>
      </c>
      <c r="P37" s="2356">
        <v>2864</v>
      </c>
      <c r="Q37" s="2356">
        <v>19031</v>
      </c>
      <c r="R37" s="2356">
        <v>4195</v>
      </c>
      <c r="S37" s="2356">
        <v>9654</v>
      </c>
      <c r="T37" s="91" t="s">
        <v>39</v>
      </c>
      <c r="U37" s="632" t="s">
        <v>26</v>
      </c>
      <c r="V37" s="88" t="s">
        <v>26</v>
      </c>
      <c r="W37" s="89" t="s">
        <v>26</v>
      </c>
      <c r="X37" s="1194">
        <v>42278</v>
      </c>
      <c r="Y37" s="2356">
        <v>299790</v>
      </c>
      <c r="Z37" s="2356">
        <v>81383</v>
      </c>
      <c r="AA37" s="2356">
        <v>24272</v>
      </c>
      <c r="AB37" s="2356">
        <v>4733</v>
      </c>
      <c r="AC37" s="2356">
        <v>37</v>
      </c>
      <c r="AD37" s="2356">
        <v>4</v>
      </c>
      <c r="AE37" s="2356">
        <v>3521</v>
      </c>
      <c r="AF37" s="2356">
        <v>797</v>
      </c>
      <c r="AG37" s="2356">
        <v>2724</v>
      </c>
      <c r="AH37" s="2356">
        <v>413</v>
      </c>
      <c r="AI37" s="2356">
        <v>298</v>
      </c>
      <c r="AJ37" s="2356">
        <v>131</v>
      </c>
      <c r="AK37" s="2356" t="s">
        <v>21</v>
      </c>
      <c r="AL37" s="2356" t="s">
        <v>21</v>
      </c>
      <c r="AM37" s="2356">
        <v>3082</v>
      </c>
      <c r="AN37" s="2356">
        <v>4012</v>
      </c>
      <c r="AO37" s="91" t="s">
        <v>39</v>
      </c>
      <c r="AP37" s="632" t="s">
        <v>26</v>
      </c>
      <c r="AQ37" s="88" t="s">
        <v>26</v>
      </c>
      <c r="AR37" s="89" t="s">
        <v>26</v>
      </c>
      <c r="AS37" s="1194">
        <v>42278</v>
      </c>
      <c r="AT37" s="2356">
        <v>841</v>
      </c>
      <c r="AU37" s="2356" t="s">
        <v>21</v>
      </c>
      <c r="AV37" s="2356">
        <v>1</v>
      </c>
      <c r="AW37" s="2356">
        <v>565</v>
      </c>
      <c r="AX37" s="2356">
        <v>480</v>
      </c>
      <c r="AY37" s="2356">
        <v>85</v>
      </c>
      <c r="AZ37" s="2356">
        <v>12</v>
      </c>
      <c r="BA37" s="2356">
        <v>139</v>
      </c>
      <c r="BB37" s="2356" t="s">
        <v>21</v>
      </c>
      <c r="BC37" s="2356">
        <v>135</v>
      </c>
      <c r="BD37" s="2356">
        <v>3596</v>
      </c>
      <c r="BE37" s="2356">
        <v>163</v>
      </c>
      <c r="BF37" s="2356">
        <v>4278</v>
      </c>
      <c r="BG37" s="2356">
        <v>2079</v>
      </c>
      <c r="BH37" s="2356">
        <v>39</v>
      </c>
      <c r="BI37" s="2356" t="s">
        <v>21</v>
      </c>
      <c r="BJ37" s="2356" t="s">
        <v>21</v>
      </c>
      <c r="BK37" s="91" t="s">
        <v>39</v>
      </c>
      <c r="BL37" s="632" t="s">
        <v>26</v>
      </c>
      <c r="BM37" s="88" t="s">
        <v>26</v>
      </c>
      <c r="BN37" s="89" t="s">
        <v>26</v>
      </c>
      <c r="BO37" s="1194">
        <v>42278</v>
      </c>
      <c r="BP37" s="2356">
        <v>671</v>
      </c>
      <c r="BQ37" s="2356">
        <v>1</v>
      </c>
      <c r="BR37" s="2356">
        <v>7</v>
      </c>
      <c r="BS37" s="2356">
        <v>8</v>
      </c>
      <c r="BT37" s="2356">
        <v>512</v>
      </c>
      <c r="BU37" s="2356">
        <v>282</v>
      </c>
      <c r="BV37" s="2356">
        <v>230</v>
      </c>
      <c r="BW37" s="2356">
        <v>2</v>
      </c>
      <c r="BX37" s="2356" t="s">
        <v>21</v>
      </c>
      <c r="BY37" s="2356">
        <v>115</v>
      </c>
      <c r="BZ37" s="2356">
        <v>5285</v>
      </c>
      <c r="CA37" s="2356">
        <v>4988</v>
      </c>
      <c r="CB37" s="2356">
        <v>5282</v>
      </c>
      <c r="CC37" s="2356">
        <v>690</v>
      </c>
      <c r="CD37" s="2356">
        <v>47</v>
      </c>
      <c r="CE37" s="2356">
        <v>53</v>
      </c>
      <c r="CF37" s="2356" t="s">
        <v>21</v>
      </c>
      <c r="CG37" s="91" t="s">
        <v>39</v>
      </c>
      <c r="CH37" s="632" t="s">
        <v>26</v>
      </c>
      <c r="CI37" s="88" t="s">
        <v>26</v>
      </c>
      <c r="CJ37" s="89" t="s">
        <v>26</v>
      </c>
      <c r="CK37" s="1194">
        <v>42278</v>
      </c>
      <c r="CL37" s="2356">
        <v>5117</v>
      </c>
      <c r="CM37" s="2356">
        <v>181</v>
      </c>
      <c r="CN37" s="2356" t="s">
        <v>21</v>
      </c>
      <c r="CO37" s="2356" t="s">
        <v>21</v>
      </c>
      <c r="CP37" s="2356">
        <v>2654</v>
      </c>
      <c r="CQ37" s="2356">
        <v>1959</v>
      </c>
      <c r="CR37" s="2356">
        <v>11358</v>
      </c>
      <c r="CS37" s="2356">
        <v>1985</v>
      </c>
      <c r="CT37" s="2356">
        <v>2</v>
      </c>
      <c r="CU37" s="2356">
        <v>130</v>
      </c>
      <c r="CV37" s="2356">
        <v>16</v>
      </c>
      <c r="CW37" s="2356">
        <v>1673</v>
      </c>
      <c r="CX37" s="2356">
        <v>175</v>
      </c>
      <c r="CY37" s="2356">
        <v>1498</v>
      </c>
      <c r="CZ37" s="2356">
        <v>35</v>
      </c>
      <c r="DA37" s="2356" t="s">
        <v>21</v>
      </c>
      <c r="DB37" s="91" t="s">
        <v>39</v>
      </c>
      <c r="DC37" s="632" t="s">
        <v>26</v>
      </c>
      <c r="DD37" s="88" t="s">
        <v>26</v>
      </c>
      <c r="DE37" s="89" t="s">
        <v>26</v>
      </c>
      <c r="DF37" s="1194">
        <v>42278</v>
      </c>
      <c r="DG37" s="2356">
        <v>184</v>
      </c>
      <c r="DH37" s="2356">
        <v>184</v>
      </c>
      <c r="DI37" s="2356" t="s">
        <v>21</v>
      </c>
      <c r="DJ37" s="2356">
        <v>1</v>
      </c>
      <c r="DK37" s="2356" t="s">
        <v>21</v>
      </c>
      <c r="DL37" s="2356">
        <v>179</v>
      </c>
      <c r="DM37" s="2356">
        <v>179</v>
      </c>
      <c r="DN37" s="2356">
        <v>20</v>
      </c>
      <c r="DO37" s="2390">
        <v>47</v>
      </c>
      <c r="DP37" s="2356">
        <v>92</v>
      </c>
      <c r="DQ37" s="2356" t="s">
        <v>21</v>
      </c>
      <c r="DR37" s="2356" t="s">
        <v>21</v>
      </c>
      <c r="DS37" s="2356" t="s">
        <v>21</v>
      </c>
      <c r="DT37" s="2356" t="s">
        <v>21</v>
      </c>
      <c r="DU37" s="2356">
        <v>6375</v>
      </c>
      <c r="DV37" s="2356">
        <v>12092</v>
      </c>
      <c r="DW37" s="91" t="s">
        <v>39</v>
      </c>
      <c r="DX37" s="632" t="s">
        <v>26</v>
      </c>
      <c r="DY37" s="88" t="s">
        <v>26</v>
      </c>
      <c r="DZ37" s="89" t="s">
        <v>26</v>
      </c>
      <c r="EA37" s="1194">
        <v>42278</v>
      </c>
      <c r="EB37" s="2356">
        <v>77544</v>
      </c>
      <c r="EC37" s="2356">
        <v>21829</v>
      </c>
      <c r="ED37" s="2356">
        <v>3</v>
      </c>
      <c r="EE37" s="2356">
        <v>1862</v>
      </c>
      <c r="EF37" s="2356">
        <v>248</v>
      </c>
      <c r="EG37" s="2356">
        <v>10986</v>
      </c>
      <c r="EH37" s="2356">
        <v>5386</v>
      </c>
      <c r="EI37" s="2356">
        <v>5601</v>
      </c>
      <c r="EJ37" s="2356">
        <v>4115</v>
      </c>
      <c r="EK37" s="2356">
        <v>514</v>
      </c>
      <c r="EL37" s="2356">
        <v>270</v>
      </c>
      <c r="EM37" s="2356" t="s">
        <v>21</v>
      </c>
      <c r="EN37" s="2356">
        <v>2864</v>
      </c>
      <c r="EO37" s="2356">
        <v>19763</v>
      </c>
      <c r="EP37" s="2356">
        <v>4195</v>
      </c>
      <c r="EQ37" s="2356">
        <v>9654</v>
      </c>
      <c r="ER37" s="91" t="s">
        <v>39</v>
      </c>
      <c r="ES37" s="632" t="s">
        <v>26</v>
      </c>
      <c r="ET37" s="88" t="s">
        <v>26</v>
      </c>
      <c r="EU37" s="89" t="s">
        <v>26</v>
      </c>
      <c r="EV37" s="1194">
        <v>42278</v>
      </c>
      <c r="EW37" s="2356">
        <v>281980</v>
      </c>
      <c r="EX37" s="2356">
        <v>15130</v>
      </c>
      <c r="EY37" s="2356">
        <v>19183</v>
      </c>
      <c r="EZ37" s="2356">
        <v>5354</v>
      </c>
      <c r="FA37" s="2356">
        <v>228</v>
      </c>
      <c r="FB37" s="2356">
        <v>4</v>
      </c>
      <c r="FC37" s="2356">
        <v>3929</v>
      </c>
      <c r="FD37" s="2356">
        <v>816</v>
      </c>
      <c r="FE37" s="2356">
        <v>3112</v>
      </c>
      <c r="FF37" s="2356">
        <v>413</v>
      </c>
      <c r="FG37" s="2356">
        <v>298</v>
      </c>
      <c r="FH37" s="2356">
        <v>131</v>
      </c>
      <c r="FI37" s="2356" t="s">
        <v>21</v>
      </c>
      <c r="FJ37" s="2356" t="s">
        <v>21</v>
      </c>
      <c r="FK37" s="2356">
        <v>3082</v>
      </c>
      <c r="FL37" s="2356">
        <v>4012</v>
      </c>
      <c r="FM37" s="91" t="s">
        <v>39</v>
      </c>
      <c r="FN37" s="632" t="s">
        <v>26</v>
      </c>
      <c r="FO37" s="88" t="s">
        <v>26</v>
      </c>
      <c r="FP37" s="89" t="s">
        <v>26</v>
      </c>
      <c r="FQ37" s="1194">
        <v>42278</v>
      </c>
      <c r="FR37" s="82" t="s">
        <v>21</v>
      </c>
      <c r="FS37" s="2356" t="s">
        <v>21</v>
      </c>
      <c r="FT37" s="2356" t="s">
        <v>21</v>
      </c>
      <c r="FU37" s="2356">
        <v>40199</v>
      </c>
      <c r="FV37" s="2356">
        <v>2454</v>
      </c>
      <c r="FW37" s="2356">
        <v>5518</v>
      </c>
      <c r="FX37" s="2356">
        <v>906</v>
      </c>
      <c r="FY37" s="2356" t="s">
        <v>21</v>
      </c>
      <c r="FZ37" s="2356">
        <v>1</v>
      </c>
      <c r="GA37" s="2356">
        <v>629</v>
      </c>
      <c r="GB37" s="2356">
        <v>544</v>
      </c>
      <c r="GC37" s="2356">
        <v>85</v>
      </c>
      <c r="GD37" s="2356">
        <v>12</v>
      </c>
      <c r="GE37" s="2356">
        <v>139</v>
      </c>
      <c r="GF37" s="2356">
        <v>135</v>
      </c>
      <c r="GG37" s="2356">
        <v>3691</v>
      </c>
      <c r="GH37" s="91" t="s">
        <v>39</v>
      </c>
      <c r="GI37" s="632" t="s">
        <v>26</v>
      </c>
      <c r="GJ37" s="88" t="s">
        <v>26</v>
      </c>
      <c r="GK37" s="89" t="s">
        <v>26</v>
      </c>
      <c r="GL37" s="1194">
        <v>42278</v>
      </c>
      <c r="GM37" s="2356" t="s">
        <v>21</v>
      </c>
      <c r="GN37" s="2356" t="s">
        <v>21</v>
      </c>
      <c r="GO37" s="2356">
        <v>95</v>
      </c>
      <c r="GP37" s="2356" t="s">
        <v>21</v>
      </c>
      <c r="GQ37" s="2356" t="s">
        <v>21</v>
      </c>
      <c r="GR37" s="2356" t="s">
        <v>21</v>
      </c>
      <c r="GS37" s="2356">
        <v>2992</v>
      </c>
      <c r="GT37" s="2356">
        <v>251</v>
      </c>
      <c r="GU37" s="2356">
        <v>13336</v>
      </c>
      <c r="GV37" s="2356">
        <v>769</v>
      </c>
      <c r="GW37" s="2356">
        <v>1</v>
      </c>
      <c r="GX37" s="2356">
        <v>7</v>
      </c>
      <c r="GY37" s="2356">
        <v>8</v>
      </c>
      <c r="GZ37" s="2356">
        <v>608</v>
      </c>
      <c r="HA37" s="2356">
        <v>378</v>
      </c>
      <c r="HB37" s="2356">
        <v>230</v>
      </c>
      <c r="HC37" s="91" t="s">
        <v>39</v>
      </c>
      <c r="HD37" s="632" t="s">
        <v>26</v>
      </c>
      <c r="HE37" s="88" t="s">
        <v>26</v>
      </c>
      <c r="HF37" s="89" t="s">
        <v>26</v>
      </c>
      <c r="HG37" s="1194">
        <v>42278</v>
      </c>
      <c r="HH37" s="2356">
        <v>208</v>
      </c>
      <c r="HI37" s="2356">
        <v>208</v>
      </c>
      <c r="HJ37" s="2356" t="s">
        <v>21</v>
      </c>
      <c r="HK37" s="2356">
        <v>1</v>
      </c>
      <c r="HL37" s="2356" t="s">
        <v>21</v>
      </c>
      <c r="HM37" s="2356">
        <v>115</v>
      </c>
      <c r="HN37" s="2356">
        <v>2766</v>
      </c>
      <c r="HO37" s="2356">
        <v>2351</v>
      </c>
      <c r="HP37" s="2356">
        <v>6732</v>
      </c>
      <c r="HQ37" s="2356">
        <v>274</v>
      </c>
      <c r="HR37" s="2356" t="s">
        <v>21</v>
      </c>
      <c r="HS37" s="2356">
        <v>1864</v>
      </c>
      <c r="HT37" s="2356">
        <v>11375</v>
      </c>
      <c r="HU37" s="2356">
        <v>1985</v>
      </c>
      <c r="HV37" s="2356">
        <v>2</v>
      </c>
      <c r="HW37" s="2356">
        <v>130</v>
      </c>
      <c r="HX37" s="91" t="s">
        <v>39</v>
      </c>
      <c r="HY37" s="632" t="s">
        <v>26</v>
      </c>
      <c r="HZ37" s="88" t="s">
        <v>26</v>
      </c>
      <c r="IA37" s="89" t="s">
        <v>26</v>
      </c>
      <c r="IB37" s="1194">
        <v>42278</v>
      </c>
      <c r="IC37" s="2356" t="s">
        <v>21</v>
      </c>
      <c r="ID37" s="2356">
        <v>13018</v>
      </c>
      <c r="IE37" s="2356">
        <v>1878</v>
      </c>
      <c r="IF37" s="2356">
        <v>459</v>
      </c>
      <c r="IG37" s="2356">
        <v>7</v>
      </c>
      <c r="IH37" s="2356">
        <v>3</v>
      </c>
      <c r="II37" s="2356">
        <v>259</v>
      </c>
      <c r="IJ37" s="2356">
        <v>247</v>
      </c>
      <c r="IK37" s="2356">
        <v>12</v>
      </c>
      <c r="IL37" s="2356" t="s">
        <v>21</v>
      </c>
      <c r="IM37" s="2356">
        <v>1</v>
      </c>
      <c r="IN37" s="2356">
        <v>179</v>
      </c>
      <c r="IO37" s="2356">
        <v>235</v>
      </c>
      <c r="IP37" s="2356">
        <v>20</v>
      </c>
      <c r="IQ37" s="2356">
        <v>47</v>
      </c>
      <c r="IR37" s="2356">
        <v>329</v>
      </c>
      <c r="IS37" s="91" t="s">
        <v>39</v>
      </c>
      <c r="IT37" s="632" t="s">
        <v>26</v>
      </c>
    </row>
    <row r="38" spans="1:254" ht="14.5" customHeight="1">
      <c r="A38" s="88" t="s">
        <v>26</v>
      </c>
      <c r="B38" s="89" t="s">
        <v>26</v>
      </c>
      <c r="C38" s="1194">
        <v>42309</v>
      </c>
      <c r="D38" s="2356">
        <v>86039</v>
      </c>
      <c r="E38" s="2356">
        <v>22558</v>
      </c>
      <c r="F38" s="2356">
        <v>5</v>
      </c>
      <c r="G38" s="2356">
        <v>1806</v>
      </c>
      <c r="H38" s="2356">
        <v>290</v>
      </c>
      <c r="I38" s="2356">
        <v>11794</v>
      </c>
      <c r="J38" s="2356">
        <v>6711</v>
      </c>
      <c r="K38" s="2356">
        <v>5083</v>
      </c>
      <c r="L38" s="2356">
        <v>3923</v>
      </c>
      <c r="M38" s="2356">
        <v>346</v>
      </c>
      <c r="N38" s="2356">
        <v>293</v>
      </c>
      <c r="O38" s="2356" t="s">
        <v>21</v>
      </c>
      <c r="P38" s="2356">
        <v>3222</v>
      </c>
      <c r="Q38" s="2356">
        <v>25117</v>
      </c>
      <c r="R38" s="2356">
        <v>4972</v>
      </c>
      <c r="S38" s="2356">
        <v>15248</v>
      </c>
      <c r="T38" s="91" t="s">
        <v>40</v>
      </c>
      <c r="U38" s="632" t="s">
        <v>26</v>
      </c>
      <c r="V38" s="88" t="s">
        <v>26</v>
      </c>
      <c r="W38" s="89" t="s">
        <v>26</v>
      </c>
      <c r="X38" s="1194">
        <v>42309</v>
      </c>
      <c r="Y38" s="2356">
        <v>266233</v>
      </c>
      <c r="Z38" s="2356">
        <v>80947</v>
      </c>
      <c r="AA38" s="2356">
        <v>23857</v>
      </c>
      <c r="AB38" s="2356">
        <v>6116</v>
      </c>
      <c r="AC38" s="2356">
        <v>55</v>
      </c>
      <c r="AD38" s="2356">
        <v>3</v>
      </c>
      <c r="AE38" s="2356">
        <v>5073</v>
      </c>
      <c r="AF38" s="2356">
        <v>2520</v>
      </c>
      <c r="AG38" s="2356">
        <v>2553</v>
      </c>
      <c r="AH38" s="2356">
        <v>404</v>
      </c>
      <c r="AI38" s="2356">
        <v>123</v>
      </c>
      <c r="AJ38" s="2356">
        <v>196</v>
      </c>
      <c r="AK38" s="2356" t="s">
        <v>21</v>
      </c>
      <c r="AL38" s="2356" t="s">
        <v>21</v>
      </c>
      <c r="AM38" s="2356">
        <v>3565</v>
      </c>
      <c r="AN38" s="2356">
        <v>4818</v>
      </c>
      <c r="AO38" s="91" t="s">
        <v>40</v>
      </c>
      <c r="AP38" s="632" t="s">
        <v>26</v>
      </c>
      <c r="AQ38" s="88" t="s">
        <v>26</v>
      </c>
      <c r="AR38" s="89" t="s">
        <v>26</v>
      </c>
      <c r="AS38" s="1194">
        <v>42309</v>
      </c>
      <c r="AT38" s="2356">
        <v>908</v>
      </c>
      <c r="AU38" s="2356">
        <v>1</v>
      </c>
      <c r="AV38" s="2356" t="s">
        <v>21</v>
      </c>
      <c r="AW38" s="2356">
        <v>572</v>
      </c>
      <c r="AX38" s="2356">
        <v>474</v>
      </c>
      <c r="AY38" s="2356">
        <v>98</v>
      </c>
      <c r="AZ38" s="2356" t="s">
        <v>21</v>
      </c>
      <c r="BA38" s="2356">
        <v>97</v>
      </c>
      <c r="BB38" s="2356" t="s">
        <v>21</v>
      </c>
      <c r="BC38" s="2356">
        <v>238</v>
      </c>
      <c r="BD38" s="2356">
        <v>5022</v>
      </c>
      <c r="BE38" s="2356">
        <v>134</v>
      </c>
      <c r="BF38" s="2356">
        <v>5634</v>
      </c>
      <c r="BG38" s="2356">
        <v>6814</v>
      </c>
      <c r="BH38" s="2356">
        <v>37</v>
      </c>
      <c r="BI38" s="2356" t="s">
        <v>21</v>
      </c>
      <c r="BJ38" s="2356" t="s">
        <v>21</v>
      </c>
      <c r="BK38" s="91" t="s">
        <v>40</v>
      </c>
      <c r="BL38" s="632" t="s">
        <v>26</v>
      </c>
      <c r="BM38" s="88" t="s">
        <v>26</v>
      </c>
      <c r="BN38" s="89" t="s">
        <v>26</v>
      </c>
      <c r="BO38" s="1194">
        <v>42309</v>
      </c>
      <c r="BP38" s="2356">
        <v>997</v>
      </c>
      <c r="BQ38" s="2356">
        <v>1</v>
      </c>
      <c r="BR38" s="2356">
        <v>6</v>
      </c>
      <c r="BS38" s="2356">
        <v>8</v>
      </c>
      <c r="BT38" s="2356">
        <v>540</v>
      </c>
      <c r="BU38" s="2356">
        <v>212</v>
      </c>
      <c r="BV38" s="2356">
        <v>328</v>
      </c>
      <c r="BW38" s="2356">
        <v>2</v>
      </c>
      <c r="BX38" s="2356" t="s">
        <v>21</v>
      </c>
      <c r="BY38" s="2356">
        <v>395</v>
      </c>
      <c r="BZ38" s="2356">
        <v>9407</v>
      </c>
      <c r="CA38" s="2356">
        <v>9300</v>
      </c>
      <c r="CB38" s="2356">
        <v>15843</v>
      </c>
      <c r="CC38" s="2356">
        <v>634</v>
      </c>
      <c r="CD38" s="2356">
        <v>43</v>
      </c>
      <c r="CE38" s="2356">
        <v>48</v>
      </c>
      <c r="CF38" s="2356" t="s">
        <v>21</v>
      </c>
      <c r="CG38" s="91" t="s">
        <v>40</v>
      </c>
      <c r="CH38" s="632" t="s">
        <v>26</v>
      </c>
      <c r="CI38" s="88" t="s">
        <v>26</v>
      </c>
      <c r="CJ38" s="89" t="s">
        <v>26</v>
      </c>
      <c r="CK38" s="1194">
        <v>42309</v>
      </c>
      <c r="CL38" s="2356">
        <v>15463</v>
      </c>
      <c r="CM38" s="2356">
        <v>211</v>
      </c>
      <c r="CN38" s="2356" t="s">
        <v>21</v>
      </c>
      <c r="CO38" s="2356" t="s">
        <v>21</v>
      </c>
      <c r="CP38" s="2356">
        <v>4161</v>
      </c>
      <c r="CQ38" s="2356">
        <v>4050</v>
      </c>
      <c r="CR38" s="2356">
        <v>10706</v>
      </c>
      <c r="CS38" s="2356">
        <v>2054</v>
      </c>
      <c r="CT38" s="2356">
        <v>4</v>
      </c>
      <c r="CU38" s="2356">
        <v>234</v>
      </c>
      <c r="CV38" s="2356">
        <v>16</v>
      </c>
      <c r="CW38" s="2356">
        <v>1643</v>
      </c>
      <c r="CX38" s="2356">
        <v>178</v>
      </c>
      <c r="CY38" s="2356">
        <v>1465</v>
      </c>
      <c r="CZ38" s="2356">
        <v>36</v>
      </c>
      <c r="DA38" s="2356" t="s">
        <v>21</v>
      </c>
      <c r="DB38" s="91" t="s">
        <v>40</v>
      </c>
      <c r="DC38" s="632" t="s">
        <v>26</v>
      </c>
      <c r="DD38" s="88" t="s">
        <v>26</v>
      </c>
      <c r="DE38" s="89" t="s">
        <v>26</v>
      </c>
      <c r="DF38" s="1194">
        <v>42309</v>
      </c>
      <c r="DG38" s="2356">
        <v>162</v>
      </c>
      <c r="DH38" s="2356">
        <v>162</v>
      </c>
      <c r="DI38" s="2356" t="s">
        <v>21</v>
      </c>
      <c r="DJ38" s="2356">
        <v>1</v>
      </c>
      <c r="DK38" s="2356" t="s">
        <v>21</v>
      </c>
      <c r="DL38" s="2356">
        <v>132</v>
      </c>
      <c r="DM38" s="2356">
        <v>163</v>
      </c>
      <c r="DN38" s="2356">
        <v>20</v>
      </c>
      <c r="DO38" s="2390">
        <v>20</v>
      </c>
      <c r="DP38" s="2356">
        <v>95</v>
      </c>
      <c r="DQ38" s="2356" t="s">
        <v>21</v>
      </c>
      <c r="DR38" s="2356" t="s">
        <v>21</v>
      </c>
      <c r="DS38" s="2356" t="s">
        <v>21</v>
      </c>
      <c r="DT38" s="2356" t="s">
        <v>21</v>
      </c>
      <c r="DU38" s="2356">
        <v>6126</v>
      </c>
      <c r="DV38" s="2356">
        <v>12251</v>
      </c>
      <c r="DW38" s="91" t="s">
        <v>40</v>
      </c>
      <c r="DX38" s="632" t="s">
        <v>26</v>
      </c>
      <c r="DY38" s="88" t="s">
        <v>26</v>
      </c>
      <c r="DZ38" s="89" t="s">
        <v>26</v>
      </c>
      <c r="EA38" s="1194">
        <v>42309</v>
      </c>
      <c r="EB38" s="2356">
        <v>81868</v>
      </c>
      <c r="EC38" s="2356">
        <v>23769</v>
      </c>
      <c r="ED38" s="2356">
        <v>5</v>
      </c>
      <c r="EE38" s="2356">
        <v>1860</v>
      </c>
      <c r="EF38" s="2356">
        <v>290</v>
      </c>
      <c r="EG38" s="2356">
        <v>12932</v>
      </c>
      <c r="EH38" s="2356">
        <v>7703</v>
      </c>
      <c r="EI38" s="2356">
        <v>5229</v>
      </c>
      <c r="EJ38" s="2356">
        <v>3923</v>
      </c>
      <c r="EK38" s="2356">
        <v>346</v>
      </c>
      <c r="EL38" s="2356">
        <v>293</v>
      </c>
      <c r="EM38" s="2356" t="s">
        <v>21</v>
      </c>
      <c r="EN38" s="2356">
        <v>3222</v>
      </c>
      <c r="EO38" s="2356">
        <v>26472</v>
      </c>
      <c r="EP38" s="2356">
        <v>4972</v>
      </c>
      <c r="EQ38" s="2356">
        <v>15248</v>
      </c>
      <c r="ER38" s="91" t="s">
        <v>40</v>
      </c>
      <c r="ES38" s="632" t="s">
        <v>26</v>
      </c>
      <c r="ET38" s="88" t="s">
        <v>26</v>
      </c>
      <c r="EU38" s="89" t="s">
        <v>26</v>
      </c>
      <c r="EV38" s="1194">
        <v>42309</v>
      </c>
      <c r="EW38" s="2356">
        <v>251133</v>
      </c>
      <c r="EX38" s="2356">
        <v>14609</v>
      </c>
      <c r="EY38" s="2356">
        <v>19306</v>
      </c>
      <c r="EZ38" s="2356">
        <v>6608</v>
      </c>
      <c r="FA38" s="2356">
        <v>108</v>
      </c>
      <c r="FB38" s="2356">
        <v>3</v>
      </c>
      <c r="FC38" s="2356">
        <v>5500</v>
      </c>
      <c r="FD38" s="2356">
        <v>2804</v>
      </c>
      <c r="FE38" s="2356">
        <v>2696</v>
      </c>
      <c r="FF38" s="2356">
        <v>404</v>
      </c>
      <c r="FG38" s="2356">
        <v>123</v>
      </c>
      <c r="FH38" s="2356">
        <v>196</v>
      </c>
      <c r="FI38" s="2356" t="s">
        <v>21</v>
      </c>
      <c r="FJ38" s="2356" t="s">
        <v>21</v>
      </c>
      <c r="FK38" s="2356">
        <v>3565</v>
      </c>
      <c r="FL38" s="2356">
        <v>4818</v>
      </c>
      <c r="FM38" s="91" t="s">
        <v>40</v>
      </c>
      <c r="FN38" s="632" t="s">
        <v>26</v>
      </c>
      <c r="FO38" s="88" t="s">
        <v>26</v>
      </c>
      <c r="FP38" s="89" t="s">
        <v>26</v>
      </c>
      <c r="FQ38" s="1194">
        <v>42309</v>
      </c>
      <c r="FR38" s="82" t="s">
        <v>21</v>
      </c>
      <c r="FS38" s="2356" t="s">
        <v>21</v>
      </c>
      <c r="FT38" s="2356" t="s">
        <v>21</v>
      </c>
      <c r="FU38" s="2356">
        <v>40917</v>
      </c>
      <c r="FV38" s="2356">
        <v>2362</v>
      </c>
      <c r="FW38" s="2356">
        <v>7106</v>
      </c>
      <c r="FX38" s="2356">
        <v>941</v>
      </c>
      <c r="FY38" s="2356">
        <v>1</v>
      </c>
      <c r="FZ38" s="2356" t="s">
        <v>21</v>
      </c>
      <c r="GA38" s="2356">
        <v>605</v>
      </c>
      <c r="GB38" s="2356">
        <v>507</v>
      </c>
      <c r="GC38" s="2356">
        <v>98</v>
      </c>
      <c r="GD38" s="2356" t="s">
        <v>21</v>
      </c>
      <c r="GE38" s="2356">
        <v>97</v>
      </c>
      <c r="GF38" s="2356">
        <v>238</v>
      </c>
      <c r="GG38" s="2356">
        <v>5242</v>
      </c>
      <c r="GH38" s="91" t="s">
        <v>40</v>
      </c>
      <c r="GI38" s="632" t="s">
        <v>26</v>
      </c>
      <c r="GJ38" s="88" t="s">
        <v>26</v>
      </c>
      <c r="GK38" s="89" t="s">
        <v>26</v>
      </c>
      <c r="GL38" s="1194">
        <v>42309</v>
      </c>
      <c r="GM38" s="2356" t="s">
        <v>21</v>
      </c>
      <c r="GN38" s="2356" t="s">
        <v>21</v>
      </c>
      <c r="GO38" s="2356">
        <v>94</v>
      </c>
      <c r="GP38" s="2356" t="s">
        <v>21</v>
      </c>
      <c r="GQ38" s="2356" t="s">
        <v>21</v>
      </c>
      <c r="GR38" s="2356" t="s">
        <v>21</v>
      </c>
      <c r="GS38" s="2356">
        <v>3370</v>
      </c>
      <c r="GT38" s="2356">
        <v>201</v>
      </c>
      <c r="GU38" s="2356">
        <v>17616</v>
      </c>
      <c r="GV38" s="2356">
        <v>1066</v>
      </c>
      <c r="GW38" s="2356">
        <v>1</v>
      </c>
      <c r="GX38" s="2356">
        <v>6</v>
      </c>
      <c r="GY38" s="2356">
        <v>8</v>
      </c>
      <c r="GZ38" s="2356">
        <v>609</v>
      </c>
      <c r="HA38" s="2356">
        <v>281</v>
      </c>
      <c r="HB38" s="2356">
        <v>328</v>
      </c>
      <c r="HC38" s="91" t="s">
        <v>40</v>
      </c>
      <c r="HD38" s="632" t="s">
        <v>26</v>
      </c>
      <c r="HE38" s="88" t="s">
        <v>26</v>
      </c>
      <c r="HF38" s="89" t="s">
        <v>26</v>
      </c>
      <c r="HG38" s="1194">
        <v>42309</v>
      </c>
      <c r="HH38" s="2356">
        <v>132</v>
      </c>
      <c r="HI38" s="2356">
        <v>95</v>
      </c>
      <c r="HJ38" s="2356">
        <v>37</v>
      </c>
      <c r="HK38" s="2356" t="s">
        <v>21</v>
      </c>
      <c r="HL38" s="2356" t="s">
        <v>21</v>
      </c>
      <c r="HM38" s="2356">
        <v>395</v>
      </c>
      <c r="HN38" s="2356">
        <v>7524</v>
      </c>
      <c r="HO38" s="2356">
        <v>6930</v>
      </c>
      <c r="HP38" s="2356">
        <v>21628</v>
      </c>
      <c r="HQ38" s="2356">
        <v>250</v>
      </c>
      <c r="HR38" s="2356" t="s">
        <v>21</v>
      </c>
      <c r="HS38" s="2356">
        <v>1749</v>
      </c>
      <c r="HT38" s="2356">
        <v>10723</v>
      </c>
      <c r="HU38" s="2356">
        <v>2054</v>
      </c>
      <c r="HV38" s="2356">
        <v>4</v>
      </c>
      <c r="HW38" s="2356">
        <v>234</v>
      </c>
      <c r="HX38" s="91" t="s">
        <v>40</v>
      </c>
      <c r="HY38" s="632" t="s">
        <v>26</v>
      </c>
      <c r="HZ38" s="88" t="s">
        <v>26</v>
      </c>
      <c r="IA38" s="89" t="s">
        <v>26</v>
      </c>
      <c r="IB38" s="1194">
        <v>42309</v>
      </c>
      <c r="IC38" s="2356" t="s">
        <v>21</v>
      </c>
      <c r="ID38" s="2356">
        <v>12829</v>
      </c>
      <c r="IE38" s="2356">
        <v>1895</v>
      </c>
      <c r="IF38" s="2356">
        <v>526</v>
      </c>
      <c r="IG38" s="2356">
        <v>7</v>
      </c>
      <c r="IH38" s="2356">
        <v>4</v>
      </c>
      <c r="II38" s="2356">
        <v>373</v>
      </c>
      <c r="IJ38" s="2356">
        <v>372</v>
      </c>
      <c r="IK38" s="2356">
        <v>1</v>
      </c>
      <c r="IL38" s="2356" t="s">
        <v>21</v>
      </c>
      <c r="IM38" s="2356">
        <v>1</v>
      </c>
      <c r="IN38" s="2356">
        <v>132</v>
      </c>
      <c r="IO38" s="2356">
        <v>222</v>
      </c>
      <c r="IP38" s="2356">
        <v>20</v>
      </c>
      <c r="IQ38" s="2356">
        <v>20</v>
      </c>
      <c r="IR38" s="2356">
        <v>617</v>
      </c>
      <c r="IS38" s="91" t="s">
        <v>40</v>
      </c>
      <c r="IT38" s="632" t="s">
        <v>26</v>
      </c>
    </row>
    <row r="39" spans="1:254" ht="14.5" customHeight="1">
      <c r="A39" s="104" t="s">
        <v>26</v>
      </c>
      <c r="B39" s="105" t="s">
        <v>26</v>
      </c>
      <c r="C39" s="1195">
        <v>42339</v>
      </c>
      <c r="D39" s="2357">
        <v>93738</v>
      </c>
      <c r="E39" s="2357">
        <v>21746</v>
      </c>
      <c r="F39" s="2357">
        <v>3</v>
      </c>
      <c r="G39" s="2357">
        <v>1332</v>
      </c>
      <c r="H39" s="2357">
        <v>282</v>
      </c>
      <c r="I39" s="2357">
        <v>11872</v>
      </c>
      <c r="J39" s="2357">
        <v>5293</v>
      </c>
      <c r="K39" s="2357">
        <v>6579</v>
      </c>
      <c r="L39" s="2357">
        <v>3706</v>
      </c>
      <c r="M39" s="2357">
        <v>478</v>
      </c>
      <c r="N39" s="2357">
        <v>298</v>
      </c>
      <c r="O39" s="2357" t="s">
        <v>21</v>
      </c>
      <c r="P39" s="2357">
        <v>2758</v>
      </c>
      <c r="Q39" s="2357">
        <v>26593</v>
      </c>
      <c r="R39" s="2357">
        <v>6174</v>
      </c>
      <c r="S39" s="2357">
        <v>16593</v>
      </c>
      <c r="T39" s="107" t="s">
        <v>41</v>
      </c>
      <c r="U39" s="635" t="s">
        <v>26</v>
      </c>
      <c r="V39" s="104" t="s">
        <v>26</v>
      </c>
      <c r="W39" s="105" t="s">
        <v>26</v>
      </c>
      <c r="X39" s="1195">
        <v>42339</v>
      </c>
      <c r="Y39" s="2357">
        <v>305666</v>
      </c>
      <c r="Z39" s="2357">
        <v>108289</v>
      </c>
      <c r="AA39" s="2357">
        <v>30899</v>
      </c>
      <c r="AB39" s="2357">
        <v>6876</v>
      </c>
      <c r="AC39" s="2357">
        <v>37</v>
      </c>
      <c r="AD39" s="2357">
        <v>5</v>
      </c>
      <c r="AE39" s="2357">
        <v>5436</v>
      </c>
      <c r="AF39" s="2357">
        <v>1014</v>
      </c>
      <c r="AG39" s="2357">
        <v>4422</v>
      </c>
      <c r="AH39" s="2357">
        <v>498</v>
      </c>
      <c r="AI39" s="2357">
        <v>259</v>
      </c>
      <c r="AJ39" s="2357">
        <v>187</v>
      </c>
      <c r="AK39" s="2357" t="s">
        <v>21</v>
      </c>
      <c r="AL39" s="2357" t="s">
        <v>21</v>
      </c>
      <c r="AM39" s="2357">
        <v>4480</v>
      </c>
      <c r="AN39" s="2357">
        <v>5984</v>
      </c>
      <c r="AO39" s="107" t="s">
        <v>41</v>
      </c>
      <c r="AP39" s="635" t="s">
        <v>26</v>
      </c>
      <c r="AQ39" s="104" t="s">
        <v>26</v>
      </c>
      <c r="AR39" s="105" t="s">
        <v>26</v>
      </c>
      <c r="AS39" s="1195">
        <v>42339</v>
      </c>
      <c r="AT39" s="2357">
        <v>904</v>
      </c>
      <c r="AU39" s="2357">
        <v>1</v>
      </c>
      <c r="AV39" s="2357" t="s">
        <v>21</v>
      </c>
      <c r="AW39" s="2357">
        <v>597</v>
      </c>
      <c r="AX39" s="2357">
        <v>476</v>
      </c>
      <c r="AY39" s="2357">
        <v>121</v>
      </c>
      <c r="AZ39" s="2357" t="s">
        <v>21</v>
      </c>
      <c r="BA39" s="2357">
        <v>111</v>
      </c>
      <c r="BB39" s="2357" t="s">
        <v>21</v>
      </c>
      <c r="BC39" s="2357">
        <v>198</v>
      </c>
      <c r="BD39" s="2357">
        <v>5462</v>
      </c>
      <c r="BE39" s="2356">
        <v>171</v>
      </c>
      <c r="BF39" s="2357">
        <v>6192</v>
      </c>
      <c r="BG39" s="2357">
        <v>6691</v>
      </c>
      <c r="BH39" s="2357">
        <v>39</v>
      </c>
      <c r="BI39" s="2357" t="s">
        <v>21</v>
      </c>
      <c r="BJ39" s="2357" t="s">
        <v>21</v>
      </c>
      <c r="BK39" s="107" t="s">
        <v>41</v>
      </c>
      <c r="BL39" s="635" t="s">
        <v>26</v>
      </c>
      <c r="BM39" s="104" t="s">
        <v>26</v>
      </c>
      <c r="BN39" s="105" t="s">
        <v>26</v>
      </c>
      <c r="BO39" s="1195">
        <v>42339</v>
      </c>
      <c r="BP39" s="2357">
        <v>1090</v>
      </c>
      <c r="BQ39" s="2357">
        <v>1</v>
      </c>
      <c r="BR39" s="2357">
        <v>7</v>
      </c>
      <c r="BS39" s="2357">
        <v>9</v>
      </c>
      <c r="BT39" s="2357">
        <v>654</v>
      </c>
      <c r="BU39" s="2357">
        <v>227</v>
      </c>
      <c r="BV39" s="2357">
        <v>427</v>
      </c>
      <c r="BW39" s="2357">
        <v>3</v>
      </c>
      <c r="BX39" s="2357" t="s">
        <v>21</v>
      </c>
      <c r="BY39" s="2357">
        <v>364</v>
      </c>
      <c r="BZ39" s="2357">
        <v>10085</v>
      </c>
      <c r="CA39" s="2357">
        <v>10017</v>
      </c>
      <c r="CB39" s="2357">
        <v>16311</v>
      </c>
      <c r="CC39" s="2357">
        <v>685</v>
      </c>
      <c r="CD39" s="2357">
        <v>60</v>
      </c>
      <c r="CE39" s="2357">
        <v>67</v>
      </c>
      <c r="CF39" s="2357" t="s">
        <v>21</v>
      </c>
      <c r="CG39" s="107" t="s">
        <v>41</v>
      </c>
      <c r="CH39" s="635" t="s">
        <v>26</v>
      </c>
      <c r="CI39" s="104" t="s">
        <v>26</v>
      </c>
      <c r="CJ39" s="105" t="s">
        <v>26</v>
      </c>
      <c r="CK39" s="1195">
        <v>42339</v>
      </c>
      <c r="CL39" s="2357">
        <v>15714</v>
      </c>
      <c r="CM39" s="2357">
        <v>254</v>
      </c>
      <c r="CN39" s="2357" t="s">
        <v>21</v>
      </c>
      <c r="CO39" s="2357" t="s">
        <v>21</v>
      </c>
      <c r="CP39" s="2357">
        <v>4294</v>
      </c>
      <c r="CQ39" s="2357">
        <v>4747</v>
      </c>
      <c r="CR39" s="2357">
        <v>10128</v>
      </c>
      <c r="CS39" s="2357">
        <v>1476</v>
      </c>
      <c r="CT39" s="2357">
        <v>2</v>
      </c>
      <c r="CU39" s="2357">
        <v>91</v>
      </c>
      <c r="CV39" s="2357">
        <v>16</v>
      </c>
      <c r="CW39" s="2357">
        <v>1231</v>
      </c>
      <c r="CX39" s="2357">
        <v>195</v>
      </c>
      <c r="CY39" s="2357">
        <v>1036</v>
      </c>
      <c r="CZ39" s="2357">
        <v>41</v>
      </c>
      <c r="DA39" s="2357" t="s">
        <v>21</v>
      </c>
      <c r="DB39" s="107" t="s">
        <v>41</v>
      </c>
      <c r="DC39" s="635" t="s">
        <v>26</v>
      </c>
      <c r="DD39" s="104" t="s">
        <v>26</v>
      </c>
      <c r="DE39" s="105" t="s">
        <v>26</v>
      </c>
      <c r="DF39" s="1195">
        <v>42339</v>
      </c>
      <c r="DG39" s="106">
        <v>216</v>
      </c>
      <c r="DH39" s="2357">
        <v>216</v>
      </c>
      <c r="DI39" s="2357" t="s">
        <v>21</v>
      </c>
      <c r="DJ39" s="2357">
        <v>3</v>
      </c>
      <c r="DK39" s="2357" t="s">
        <v>21</v>
      </c>
      <c r="DL39" s="2357">
        <v>103</v>
      </c>
      <c r="DM39" s="2357">
        <v>179</v>
      </c>
      <c r="DN39" s="2357">
        <v>19</v>
      </c>
      <c r="DO39" s="2386">
        <v>22</v>
      </c>
      <c r="DP39" s="2357">
        <v>104</v>
      </c>
      <c r="DQ39" s="2357">
        <v>3</v>
      </c>
      <c r="DR39" s="2357">
        <v>3</v>
      </c>
      <c r="DS39" s="2357" t="s">
        <v>21</v>
      </c>
      <c r="DT39" s="2357" t="s">
        <v>21</v>
      </c>
      <c r="DU39" s="2357">
        <v>6272</v>
      </c>
      <c r="DV39" s="2357">
        <v>14123</v>
      </c>
      <c r="DW39" s="107" t="s">
        <v>41</v>
      </c>
      <c r="DX39" s="635" t="s">
        <v>26</v>
      </c>
      <c r="DY39" s="104" t="s">
        <v>26</v>
      </c>
      <c r="DZ39" s="105" t="s">
        <v>26</v>
      </c>
      <c r="EA39" s="1195">
        <v>42339</v>
      </c>
      <c r="EB39" s="2357">
        <v>86247</v>
      </c>
      <c r="EC39" s="2357">
        <v>22583</v>
      </c>
      <c r="ED39" s="2357">
        <v>3</v>
      </c>
      <c r="EE39" s="2357">
        <v>1352</v>
      </c>
      <c r="EF39" s="2357">
        <v>282</v>
      </c>
      <c r="EG39" s="2357">
        <v>12671</v>
      </c>
      <c r="EH39" s="2357">
        <v>5946</v>
      </c>
      <c r="EI39" s="2357">
        <v>6725</v>
      </c>
      <c r="EJ39" s="2357">
        <v>3706</v>
      </c>
      <c r="EK39" s="2357">
        <v>478</v>
      </c>
      <c r="EL39" s="2357">
        <v>298</v>
      </c>
      <c r="EM39" s="2357" t="s">
        <v>21</v>
      </c>
      <c r="EN39" s="2357">
        <v>2758</v>
      </c>
      <c r="EO39" s="2357">
        <v>28059</v>
      </c>
      <c r="EP39" s="2357">
        <v>6174</v>
      </c>
      <c r="EQ39" s="2357">
        <v>16593</v>
      </c>
      <c r="ER39" s="107" t="s">
        <v>41</v>
      </c>
      <c r="ES39" s="635" t="s">
        <v>26</v>
      </c>
      <c r="ET39" s="104" t="s">
        <v>26</v>
      </c>
      <c r="EU39" s="105" t="s">
        <v>26</v>
      </c>
      <c r="EV39" s="1195">
        <v>42339</v>
      </c>
      <c r="EW39" s="2357">
        <v>282176</v>
      </c>
      <c r="EX39" s="2357">
        <v>13989</v>
      </c>
      <c r="EY39" s="2357">
        <v>23708</v>
      </c>
      <c r="EZ39" s="2357">
        <v>7157</v>
      </c>
      <c r="FA39" s="2357">
        <v>55</v>
      </c>
      <c r="FB39" s="2357">
        <v>5</v>
      </c>
      <c r="FC39" s="2357">
        <v>5688</v>
      </c>
      <c r="FD39" s="2357">
        <v>1120</v>
      </c>
      <c r="FE39" s="2357">
        <v>4568</v>
      </c>
      <c r="FF39" s="2357">
        <v>498</v>
      </c>
      <c r="FG39" s="2357">
        <v>259</v>
      </c>
      <c r="FH39" s="2357">
        <v>187</v>
      </c>
      <c r="FI39" s="2357" t="s">
        <v>21</v>
      </c>
      <c r="FJ39" s="2357" t="s">
        <v>21</v>
      </c>
      <c r="FK39" s="2357">
        <v>4480</v>
      </c>
      <c r="FL39" s="2357">
        <v>5984</v>
      </c>
      <c r="FM39" s="107" t="s">
        <v>41</v>
      </c>
      <c r="FN39" s="635" t="s">
        <v>26</v>
      </c>
      <c r="FO39" s="104" t="s">
        <v>26</v>
      </c>
      <c r="FP39" s="105" t="s">
        <v>26</v>
      </c>
      <c r="FQ39" s="1195">
        <v>42339</v>
      </c>
      <c r="FR39" s="106" t="s">
        <v>21</v>
      </c>
      <c r="FS39" s="2357" t="s">
        <v>21</v>
      </c>
      <c r="FT39" s="2357" t="s">
        <v>21</v>
      </c>
      <c r="FU39" s="2357">
        <v>44345</v>
      </c>
      <c r="FV39" s="2356">
        <v>2238</v>
      </c>
      <c r="FW39" s="2357">
        <v>7621</v>
      </c>
      <c r="FX39" s="2357">
        <v>937</v>
      </c>
      <c r="FY39" s="2357">
        <v>1</v>
      </c>
      <c r="FZ39" s="2357" t="s">
        <v>21</v>
      </c>
      <c r="GA39" s="2357">
        <v>629</v>
      </c>
      <c r="GB39" s="2357">
        <v>508</v>
      </c>
      <c r="GC39" s="2357">
        <v>121</v>
      </c>
      <c r="GD39" s="2357" t="s">
        <v>21</v>
      </c>
      <c r="GE39" s="2357">
        <v>111</v>
      </c>
      <c r="GF39" s="2357">
        <v>198</v>
      </c>
      <c r="GG39" s="2357">
        <v>5689</v>
      </c>
      <c r="GH39" s="107" t="s">
        <v>41</v>
      </c>
      <c r="GI39" s="635" t="s">
        <v>26</v>
      </c>
      <c r="GJ39" s="104" t="s">
        <v>26</v>
      </c>
      <c r="GK39" s="105" t="s">
        <v>26</v>
      </c>
      <c r="GL39" s="1195">
        <v>42339</v>
      </c>
      <c r="GM39" s="2357" t="s">
        <v>21</v>
      </c>
      <c r="GN39" s="2357" t="s">
        <v>21</v>
      </c>
      <c r="GO39" s="2357">
        <v>73</v>
      </c>
      <c r="GP39" s="2357" t="s">
        <v>21</v>
      </c>
      <c r="GQ39" s="2357" t="s">
        <v>21</v>
      </c>
      <c r="GR39" s="2357" t="s">
        <v>21</v>
      </c>
      <c r="GS39" s="2357">
        <v>3526</v>
      </c>
      <c r="GT39" s="2357">
        <v>180</v>
      </c>
      <c r="GU39" s="2357">
        <v>18128</v>
      </c>
      <c r="GV39" s="2357">
        <v>1220</v>
      </c>
      <c r="GW39" s="2357">
        <v>1</v>
      </c>
      <c r="GX39" s="2357">
        <v>7</v>
      </c>
      <c r="GY39" s="2357">
        <v>9</v>
      </c>
      <c r="GZ39" s="2357">
        <v>783</v>
      </c>
      <c r="HA39" s="2357">
        <v>356</v>
      </c>
      <c r="HB39" s="2357">
        <v>427</v>
      </c>
      <c r="HC39" s="107" t="s">
        <v>41</v>
      </c>
      <c r="HD39" s="635" t="s">
        <v>26</v>
      </c>
      <c r="HE39" s="104" t="s">
        <v>26</v>
      </c>
      <c r="HF39" s="105" t="s">
        <v>26</v>
      </c>
      <c r="HG39" s="1195">
        <v>42339</v>
      </c>
      <c r="HH39" s="2357">
        <v>185</v>
      </c>
      <c r="HI39" s="2357">
        <v>80</v>
      </c>
      <c r="HJ39" s="2357">
        <v>105</v>
      </c>
      <c r="HK39" s="2357" t="s">
        <v>21</v>
      </c>
      <c r="HL39" s="2357" t="s">
        <v>21</v>
      </c>
      <c r="HM39" s="2357">
        <v>364</v>
      </c>
      <c r="HN39" s="2357">
        <v>8328</v>
      </c>
      <c r="HO39" s="2357">
        <v>7807</v>
      </c>
      <c r="HP39" s="2357">
        <v>22372</v>
      </c>
      <c r="HQ39" s="2357">
        <v>302</v>
      </c>
      <c r="HR39" s="2357" t="s">
        <v>21</v>
      </c>
      <c r="HS39" s="2357">
        <v>1763</v>
      </c>
      <c r="HT39" s="2357">
        <v>10146</v>
      </c>
      <c r="HU39" s="2357">
        <v>1476</v>
      </c>
      <c r="HV39" s="2357">
        <v>2</v>
      </c>
      <c r="HW39" s="2357">
        <v>91</v>
      </c>
      <c r="HX39" s="107" t="s">
        <v>41</v>
      </c>
      <c r="HY39" s="635" t="s">
        <v>26</v>
      </c>
      <c r="HZ39" s="104" t="s">
        <v>26</v>
      </c>
      <c r="IA39" s="105" t="s">
        <v>26</v>
      </c>
      <c r="IB39" s="1195">
        <v>42339</v>
      </c>
      <c r="IC39" s="2357" t="s">
        <v>21</v>
      </c>
      <c r="ID39" s="2357">
        <v>12161</v>
      </c>
      <c r="IE39" s="2357">
        <v>1834</v>
      </c>
      <c r="IF39" s="2357">
        <v>450</v>
      </c>
      <c r="IG39" s="2357">
        <v>9</v>
      </c>
      <c r="IH39" s="2357">
        <v>4</v>
      </c>
      <c r="II39" s="2357">
        <v>324</v>
      </c>
      <c r="IJ39" s="2357">
        <v>324</v>
      </c>
      <c r="IK39" s="2357" t="s">
        <v>21</v>
      </c>
      <c r="IL39" s="2357" t="s">
        <v>21</v>
      </c>
      <c r="IM39" s="2357">
        <v>3</v>
      </c>
      <c r="IN39" s="2357">
        <v>103</v>
      </c>
      <c r="IO39" s="2357">
        <v>255</v>
      </c>
      <c r="IP39" s="2357">
        <v>19</v>
      </c>
      <c r="IQ39" s="2357">
        <v>22</v>
      </c>
      <c r="IR39" s="2357">
        <v>766</v>
      </c>
      <c r="IS39" s="107" t="s">
        <v>41</v>
      </c>
      <c r="IT39" s="635" t="s">
        <v>26</v>
      </c>
    </row>
    <row r="40" spans="1:254" ht="14.9" customHeight="1">
      <c r="A40" s="35"/>
      <c r="B40" s="35"/>
      <c r="C40" s="35"/>
      <c r="D40" s="35"/>
      <c r="E40" s="35"/>
      <c r="F40" s="35"/>
      <c r="G40" s="35"/>
      <c r="H40" s="35"/>
      <c r="I40" s="35"/>
      <c r="J40" s="35"/>
      <c r="K40" s="35"/>
      <c r="L40" s="35"/>
      <c r="M40" s="35"/>
      <c r="N40" s="35"/>
      <c r="O40" s="35"/>
      <c r="P40" s="35"/>
      <c r="Q40" s="35"/>
      <c r="R40" s="35"/>
      <c r="S40" s="35"/>
      <c r="T40" s="14"/>
      <c r="U40" s="14"/>
      <c r="V40" s="35"/>
      <c r="W40" s="35"/>
      <c r="X40" s="35"/>
      <c r="Y40" s="35"/>
      <c r="Z40" s="35"/>
      <c r="AA40" s="35"/>
      <c r="AB40" s="35"/>
      <c r="AC40" s="35"/>
      <c r="AD40" s="35"/>
      <c r="AE40" s="381"/>
      <c r="AF40" s="1242"/>
      <c r="AG40" s="381"/>
      <c r="AH40" s="381"/>
      <c r="AI40" s="381"/>
      <c r="AJ40" s="381"/>
      <c r="AK40" s="35"/>
      <c r="AL40" s="35"/>
      <c r="AM40" s="35"/>
      <c r="AN40" s="35"/>
      <c r="AO40" s="35"/>
      <c r="AP40" s="35"/>
      <c r="AQ40" s="35"/>
      <c r="AR40" s="35"/>
      <c r="AS40" s="35"/>
      <c r="AT40" s="35"/>
      <c r="AU40" s="35"/>
      <c r="AV40" s="35"/>
      <c r="AW40" s="35"/>
      <c r="AX40" s="35"/>
      <c r="AY40" s="381"/>
      <c r="AZ40" s="35"/>
      <c r="BA40" s="35"/>
      <c r="BB40" s="35"/>
      <c r="BC40" s="381"/>
      <c r="BD40" s="381"/>
      <c r="BE40" s="381"/>
      <c r="BF40" s="381"/>
      <c r="BG40" s="381"/>
      <c r="BH40" s="35"/>
      <c r="BI40" s="35"/>
      <c r="BJ40" s="35"/>
      <c r="BK40" s="35"/>
      <c r="BL40" s="35"/>
      <c r="BM40" s="35"/>
      <c r="BN40" s="35"/>
      <c r="BO40" s="381"/>
      <c r="BP40" s="381"/>
      <c r="BQ40" s="381"/>
      <c r="BR40" s="381"/>
      <c r="BS40" s="381"/>
      <c r="BT40" s="381"/>
      <c r="BU40" s="381"/>
      <c r="BV40" s="35"/>
      <c r="BW40" s="35"/>
      <c r="BX40" s="35"/>
      <c r="BY40" s="35"/>
      <c r="BZ40" s="35"/>
      <c r="CA40" s="35"/>
      <c r="CB40" s="35"/>
      <c r="CC40" s="35"/>
      <c r="CD40" s="35"/>
      <c r="CE40" s="35"/>
      <c r="CF40" s="35"/>
      <c r="CG40" s="14"/>
      <c r="CH40" s="14"/>
      <c r="CI40" s="35"/>
      <c r="CJ40" s="35"/>
      <c r="CK40" s="35"/>
      <c r="CL40" s="35"/>
      <c r="CM40" s="381"/>
      <c r="CN40" s="381"/>
      <c r="CO40" s="381"/>
      <c r="CP40" s="1233"/>
      <c r="CQ40" s="381"/>
      <c r="CR40" s="381"/>
      <c r="CS40" s="381"/>
      <c r="CT40" s="35"/>
      <c r="CU40" s="35"/>
      <c r="CV40" s="35"/>
      <c r="CW40" s="35"/>
      <c r="CX40" s="35"/>
      <c r="CY40" s="35"/>
      <c r="CZ40" s="35"/>
      <c r="DB40" s="14"/>
      <c r="DC40" s="14"/>
      <c r="DW40" s="35"/>
      <c r="DX40" s="35"/>
      <c r="DY40" s="35"/>
      <c r="DZ40" s="35"/>
      <c r="EA40" s="381"/>
      <c r="EB40" s="35"/>
      <c r="EC40" s="35"/>
      <c r="ED40" s="35"/>
      <c r="EE40" s="35"/>
      <c r="EF40" s="35"/>
      <c r="EG40" s="35"/>
      <c r="EH40" s="35"/>
      <c r="EI40" s="35"/>
      <c r="EJ40" s="35"/>
      <c r="EK40" s="381"/>
      <c r="EL40" s="381"/>
      <c r="EM40" s="35"/>
      <c r="EN40" s="35"/>
      <c r="EO40" s="35"/>
      <c r="EP40" s="35"/>
      <c r="EQ40" s="35"/>
      <c r="ER40" s="14"/>
      <c r="ES40" s="14"/>
      <c r="ET40" s="35"/>
      <c r="EU40" s="35"/>
      <c r="EV40" s="381"/>
      <c r="EW40" s="35"/>
      <c r="EX40" s="35"/>
      <c r="EY40" s="383"/>
      <c r="EZ40" s="383"/>
      <c r="FA40" s="1242"/>
      <c r="FB40" s="383"/>
      <c r="FC40" s="35"/>
      <c r="FD40" s="35"/>
      <c r="FE40" s="35"/>
      <c r="FF40" s="35"/>
      <c r="FG40" s="35"/>
      <c r="FH40" s="35"/>
      <c r="FI40" s="35"/>
      <c r="FJ40" s="35"/>
      <c r="FK40" s="35"/>
      <c r="FL40" s="35"/>
      <c r="FM40" s="14"/>
      <c r="FN40" s="14"/>
      <c r="FO40" s="35"/>
      <c r="FP40" s="35"/>
      <c r="FQ40" s="381"/>
      <c r="FR40" s="35"/>
      <c r="FS40" s="35"/>
      <c r="FT40" s="35"/>
      <c r="FU40" s="35"/>
      <c r="FV40" s="1242"/>
      <c r="FW40" s="35"/>
      <c r="FX40" s="381"/>
      <c r="FY40" s="381"/>
      <c r="FZ40" s="381"/>
      <c r="GA40" s="381"/>
      <c r="GB40" s="381"/>
      <c r="GC40" s="381"/>
      <c r="GD40" s="381"/>
      <c r="GE40" s="35"/>
      <c r="GF40" s="35"/>
      <c r="GG40" s="35"/>
      <c r="GH40" s="14"/>
      <c r="GI40" s="14"/>
      <c r="GJ40" s="35"/>
      <c r="GK40" s="35"/>
      <c r="GL40" s="381"/>
      <c r="GM40" s="35"/>
      <c r="GN40" s="35"/>
      <c r="GO40" s="35"/>
      <c r="GP40" s="35"/>
      <c r="GQ40" s="1243"/>
      <c r="GR40" s="35"/>
      <c r="GS40" s="35"/>
      <c r="GT40" s="381"/>
      <c r="GU40" s="381"/>
      <c r="GV40" s="381"/>
      <c r="GW40" s="381"/>
      <c r="GX40" s="383"/>
      <c r="GY40" s="383"/>
      <c r="GZ40" s="35"/>
      <c r="HA40" s="35"/>
      <c r="HB40" s="35"/>
      <c r="HC40" s="14"/>
      <c r="HD40" s="14"/>
      <c r="HE40" s="35"/>
      <c r="HF40" s="35"/>
      <c r="HG40" s="381"/>
      <c r="HH40" s="35"/>
      <c r="HI40" s="35"/>
      <c r="HJ40" s="35"/>
      <c r="HK40" s="35"/>
      <c r="HL40" s="35"/>
      <c r="HM40" s="35"/>
      <c r="HN40" s="35"/>
      <c r="HO40" s="35"/>
      <c r="HP40" s="35"/>
      <c r="HQ40" s="35"/>
      <c r="HR40" s="35"/>
      <c r="HS40" s="35"/>
      <c r="HT40" s="35"/>
      <c r="HU40" s="35"/>
      <c r="HV40" s="35"/>
      <c r="HW40" s="35"/>
      <c r="HX40" s="14"/>
      <c r="HY40" s="14"/>
      <c r="IC40" s="35"/>
      <c r="ID40" s="381"/>
      <c r="IE40" s="381"/>
      <c r="IG40" s="381"/>
      <c r="IH40" s="381"/>
      <c r="II40" s="381"/>
      <c r="IJ40" s="381"/>
      <c r="IN40" s="381"/>
      <c r="IO40" s="381"/>
      <c r="IP40" s="35"/>
      <c r="IQ40" s="35"/>
      <c r="IR40" s="35"/>
      <c r="IS40" s="35"/>
    </row>
    <row r="41" spans="1:254" ht="19.5" customHeight="1">
      <c r="A41" s="2489" t="s">
        <v>761</v>
      </c>
      <c r="B41" s="2445"/>
      <c r="C41" s="2446"/>
      <c r="D41" s="2379" t="s">
        <v>679</v>
      </c>
      <c r="E41" s="2380"/>
      <c r="F41" s="1260" t="s">
        <v>2775</v>
      </c>
      <c r="G41" s="1260"/>
      <c r="H41" s="499"/>
      <c r="I41" s="499"/>
      <c r="J41" s="499"/>
      <c r="K41" s="1233" t="s">
        <v>769</v>
      </c>
      <c r="L41" s="963"/>
      <c r="M41" s="2376" t="s">
        <v>680</v>
      </c>
      <c r="N41" s="2371"/>
      <c r="O41" s="2371" t="s">
        <v>2776</v>
      </c>
      <c r="P41" s="499"/>
      <c r="Q41" s="499"/>
      <c r="R41" s="499" t="s">
        <v>1269</v>
      </c>
      <c r="S41" s="1235"/>
      <c r="T41" s="2480" t="s">
        <v>718</v>
      </c>
      <c r="U41" s="2481"/>
      <c r="V41" s="2489" t="s">
        <v>761</v>
      </c>
      <c r="W41" s="2445"/>
      <c r="X41" s="2446"/>
      <c r="Y41" s="2376" t="s">
        <v>681</v>
      </c>
      <c r="Z41" s="384"/>
      <c r="AA41" s="507" t="s">
        <v>2777</v>
      </c>
      <c r="AB41" s="963"/>
      <c r="AC41" s="1244"/>
      <c r="AD41" s="499"/>
      <c r="AE41" s="2376" t="s">
        <v>682</v>
      </c>
      <c r="AF41" s="1233" t="s">
        <v>769</v>
      </c>
      <c r="AG41" s="2371" t="s">
        <v>2778</v>
      </c>
      <c r="AH41" s="499"/>
      <c r="AI41" s="963"/>
      <c r="AJ41" s="963"/>
      <c r="AK41" s="499" t="s">
        <v>1269</v>
      </c>
      <c r="AL41" s="499"/>
      <c r="AM41" s="499"/>
      <c r="AN41" s="499"/>
      <c r="AO41" s="2480" t="s">
        <v>718</v>
      </c>
      <c r="AP41" s="2481"/>
      <c r="AQ41" s="2489" t="s">
        <v>761</v>
      </c>
      <c r="AR41" s="2445"/>
      <c r="AS41" s="2446"/>
      <c r="AT41" s="2376" t="s">
        <v>1176</v>
      </c>
      <c r="AU41" s="1234"/>
      <c r="AV41" s="2376" t="s">
        <v>673</v>
      </c>
      <c r="AW41" s="2371"/>
      <c r="AX41" s="2371" t="s">
        <v>2779</v>
      </c>
      <c r="AY41" s="2024"/>
      <c r="AZ41" s="443"/>
      <c r="BA41" s="1233" t="s">
        <v>769</v>
      </c>
      <c r="BB41" s="963"/>
      <c r="BC41" s="963"/>
      <c r="BD41" s="1233"/>
      <c r="BE41" s="963"/>
      <c r="BF41" s="963"/>
      <c r="BG41" s="963"/>
      <c r="BH41" s="963"/>
      <c r="BI41" s="963"/>
      <c r="BJ41" s="1235"/>
      <c r="BK41" s="2480" t="s">
        <v>718</v>
      </c>
      <c r="BL41" s="2481"/>
      <c r="BM41" s="2489" t="s">
        <v>761</v>
      </c>
      <c r="BN41" s="2445"/>
      <c r="BO41" s="2446"/>
      <c r="BP41" s="2376" t="s">
        <v>674</v>
      </c>
      <c r="BQ41" s="507" t="s">
        <v>2757</v>
      </c>
      <c r="BR41" s="499"/>
      <c r="BS41" s="2376" t="s">
        <v>1177</v>
      </c>
      <c r="BT41" s="2371" t="s">
        <v>2780</v>
      </c>
      <c r="BU41" s="443"/>
      <c r="BV41" s="443"/>
      <c r="BW41" s="1233" t="s">
        <v>769</v>
      </c>
      <c r="BX41" s="963"/>
      <c r="BY41" s="963"/>
      <c r="BZ41" s="963"/>
      <c r="CA41" s="1233"/>
      <c r="CB41" s="963"/>
      <c r="CC41" s="963"/>
      <c r="CD41" s="963"/>
      <c r="CE41" s="963"/>
      <c r="CF41" s="963"/>
      <c r="CG41" s="2480" t="s">
        <v>718</v>
      </c>
      <c r="CH41" s="2481"/>
      <c r="CI41" s="2489" t="s">
        <v>761</v>
      </c>
      <c r="CJ41" s="2445"/>
      <c r="CK41" s="2446"/>
      <c r="CL41" s="2376" t="s">
        <v>2781</v>
      </c>
      <c r="CM41" s="963"/>
      <c r="CN41" s="2371" t="s">
        <v>2782</v>
      </c>
      <c r="CO41" s="963"/>
      <c r="CP41" s="2378"/>
      <c r="CQ41" s="2378"/>
      <c r="CR41" s="963"/>
      <c r="CS41" s="1233" t="s">
        <v>769</v>
      </c>
      <c r="CT41" s="2380"/>
      <c r="CU41" s="499"/>
      <c r="CV41" s="2376" t="s">
        <v>684</v>
      </c>
      <c r="CW41" s="499"/>
      <c r="CX41" s="2371" t="s">
        <v>2783</v>
      </c>
      <c r="CY41" s="2371"/>
      <c r="CZ41" s="499"/>
      <c r="DA41" s="499"/>
      <c r="DB41" s="2480" t="s">
        <v>718</v>
      </c>
      <c r="DC41" s="2481"/>
      <c r="DY41" s="2489" t="s">
        <v>761</v>
      </c>
      <c r="DZ41" s="2445"/>
      <c r="EA41" s="2446"/>
      <c r="EB41" s="2379" t="s">
        <v>685</v>
      </c>
      <c r="EC41" s="2380"/>
      <c r="ED41" s="2371" t="s">
        <v>2784</v>
      </c>
      <c r="EE41" s="2371"/>
      <c r="EF41" s="499"/>
      <c r="EG41" s="499"/>
      <c r="EH41" s="499"/>
      <c r="EI41" s="1233" t="s">
        <v>769</v>
      </c>
      <c r="EJ41" s="963"/>
      <c r="EK41" s="2376" t="s">
        <v>680</v>
      </c>
      <c r="EL41" s="499"/>
      <c r="EM41" s="2370" t="s">
        <v>2785</v>
      </c>
      <c r="EN41" s="499"/>
      <c r="EO41" s="963"/>
      <c r="EP41" s="963"/>
      <c r="EQ41" s="1234"/>
      <c r="ER41" s="2480" t="s">
        <v>718</v>
      </c>
      <c r="ES41" s="2481"/>
      <c r="ET41" s="2489" t="s">
        <v>761</v>
      </c>
      <c r="EU41" s="2445"/>
      <c r="EV41" s="2446"/>
      <c r="EW41" s="2376" t="s">
        <v>681</v>
      </c>
      <c r="EX41" s="2025"/>
      <c r="EY41" s="2370" t="s">
        <v>2777</v>
      </c>
      <c r="EZ41" s="963"/>
      <c r="FA41" s="1234"/>
      <c r="FB41" s="2711" t="s">
        <v>1178</v>
      </c>
      <c r="FC41" s="2712"/>
      <c r="FD41" s="2712"/>
      <c r="FE41" s="2682"/>
      <c r="FF41" s="2682"/>
      <c r="FG41" s="499" t="s">
        <v>1269</v>
      </c>
      <c r="FH41" s="499" t="s">
        <v>1269</v>
      </c>
      <c r="FI41" s="499"/>
      <c r="FJ41" s="499"/>
      <c r="FK41" s="499"/>
      <c r="FL41" s="499" t="s">
        <v>1269</v>
      </c>
      <c r="FM41" s="2480" t="s">
        <v>718</v>
      </c>
      <c r="FN41" s="2481"/>
      <c r="FO41" s="2489" t="s">
        <v>761</v>
      </c>
      <c r="FP41" s="2445"/>
      <c r="FQ41" s="2446"/>
      <c r="FR41" s="2378" t="s">
        <v>672</v>
      </c>
      <c r="FS41" s="2378"/>
      <c r="FT41" s="2370" t="s">
        <v>2756</v>
      </c>
      <c r="FU41" s="2025"/>
      <c r="FV41" s="963"/>
      <c r="FW41" s="499" t="s">
        <v>374</v>
      </c>
      <c r="FX41" s="1274"/>
      <c r="FY41" s="2385" t="s">
        <v>2786</v>
      </c>
      <c r="FZ41" s="2371" t="s">
        <v>2787</v>
      </c>
      <c r="GA41" s="2371"/>
      <c r="GB41" s="499"/>
      <c r="GC41" s="499"/>
      <c r="GD41" s="499"/>
      <c r="GE41" s="963"/>
      <c r="GF41" s="963"/>
      <c r="GG41" s="1235"/>
      <c r="GH41" s="2480" t="s">
        <v>718</v>
      </c>
      <c r="GI41" s="2481"/>
      <c r="GJ41" s="2489" t="s">
        <v>761</v>
      </c>
      <c r="GK41" s="2445"/>
      <c r="GL41" s="2446"/>
      <c r="GM41" s="2376" t="s">
        <v>674</v>
      </c>
      <c r="GN41" s="963"/>
      <c r="GO41" s="507" t="s">
        <v>2788</v>
      </c>
      <c r="GP41" s="507"/>
      <c r="GQ41" s="507"/>
      <c r="GR41" s="499"/>
      <c r="GS41" s="963"/>
      <c r="GT41" s="1233" t="s">
        <v>769</v>
      </c>
      <c r="GU41" s="499" t="s">
        <v>1269</v>
      </c>
      <c r="GV41" s="2378"/>
      <c r="GW41" s="2302"/>
      <c r="GX41" s="2376" t="s">
        <v>754</v>
      </c>
      <c r="GY41" s="1260"/>
      <c r="GZ41" s="1260" t="s">
        <v>2789</v>
      </c>
      <c r="HA41" s="1233"/>
      <c r="HB41" s="499" t="s">
        <v>374</v>
      </c>
      <c r="HC41" s="2480" t="s">
        <v>718</v>
      </c>
      <c r="HD41" s="2481"/>
      <c r="HE41" s="2489" t="s">
        <v>761</v>
      </c>
      <c r="HF41" s="2445"/>
      <c r="HG41" s="2446"/>
      <c r="HH41" s="2378" t="s">
        <v>2790</v>
      </c>
      <c r="HI41" s="1635"/>
      <c r="HJ41" s="2371" t="s">
        <v>2791</v>
      </c>
      <c r="HK41" s="499"/>
      <c r="HL41" s="2371"/>
      <c r="HM41" s="499"/>
      <c r="HN41" s="499"/>
      <c r="HO41" s="1233" t="s">
        <v>769</v>
      </c>
      <c r="HP41" s="499"/>
      <c r="HQ41" s="1233"/>
      <c r="HR41" s="499" t="s">
        <v>374</v>
      </c>
      <c r="HS41" s="499"/>
      <c r="HT41" s="499" t="s">
        <v>1269</v>
      </c>
      <c r="HU41" s="2378"/>
      <c r="HV41" s="499"/>
      <c r="HW41" s="2303"/>
      <c r="HX41" s="2480" t="s">
        <v>718</v>
      </c>
      <c r="HY41" s="2481"/>
      <c r="HZ41" s="2489" t="s">
        <v>761</v>
      </c>
      <c r="IA41" s="2489"/>
      <c r="IB41" s="2706"/>
      <c r="IC41" s="2376" t="s">
        <v>1179</v>
      </c>
      <c r="ID41" s="963"/>
      <c r="IE41" s="2371" t="s">
        <v>2792</v>
      </c>
      <c r="IF41" s="963"/>
      <c r="IG41" s="963"/>
      <c r="IH41" s="1258"/>
      <c r="II41" s="2480" t="s">
        <v>718</v>
      </c>
      <c r="IJ41" s="2481"/>
      <c r="IK41" s="482"/>
      <c r="IO41" s="482"/>
    </row>
    <row r="42" spans="1:254" ht="17.25" customHeight="1">
      <c r="A42" s="2510"/>
      <c r="B42" s="2510"/>
      <c r="C42" s="2511"/>
      <c r="D42" s="966" t="s">
        <v>12</v>
      </c>
      <c r="E42" s="1238" t="s">
        <v>15</v>
      </c>
      <c r="F42" s="966" t="s">
        <v>311</v>
      </c>
      <c r="G42" s="966" t="s">
        <v>360</v>
      </c>
      <c r="H42" s="966" t="s">
        <v>360</v>
      </c>
      <c r="I42" s="966" t="s">
        <v>88</v>
      </c>
      <c r="J42" s="966" t="s">
        <v>816</v>
      </c>
      <c r="K42" s="966" t="s">
        <v>5</v>
      </c>
      <c r="L42" s="966" t="s">
        <v>7</v>
      </c>
      <c r="M42" s="968" t="s">
        <v>227</v>
      </c>
      <c r="N42" s="967" t="s">
        <v>354</v>
      </c>
      <c r="O42" s="967" t="s">
        <v>764</v>
      </c>
      <c r="P42" s="2012" t="s">
        <v>301</v>
      </c>
      <c r="Q42" s="967" t="s">
        <v>302</v>
      </c>
      <c r="R42" s="966" t="s">
        <v>303</v>
      </c>
      <c r="S42" s="968" t="s">
        <v>355</v>
      </c>
      <c r="T42" s="2482"/>
      <c r="U42" s="2483"/>
      <c r="V42" s="2510"/>
      <c r="W42" s="2510"/>
      <c r="X42" s="2511"/>
      <c r="Y42" s="966" t="s">
        <v>457</v>
      </c>
      <c r="Z42" s="969" t="s">
        <v>401</v>
      </c>
      <c r="AA42" s="966" t="s">
        <v>88</v>
      </c>
      <c r="AB42" s="966" t="s">
        <v>816</v>
      </c>
      <c r="AC42" s="969" t="s">
        <v>5</v>
      </c>
      <c r="AD42" s="969" t="s">
        <v>7</v>
      </c>
      <c r="AE42" s="968" t="s">
        <v>227</v>
      </c>
      <c r="AF42" s="966" t="s">
        <v>354</v>
      </c>
      <c r="AG42" s="966" t="s">
        <v>301</v>
      </c>
      <c r="AH42" s="967" t="s">
        <v>302</v>
      </c>
      <c r="AI42" s="969" t="s">
        <v>303</v>
      </c>
      <c r="AJ42" s="968" t="s">
        <v>355</v>
      </c>
      <c r="AK42" s="969" t="s">
        <v>378</v>
      </c>
      <c r="AL42" s="969" t="s">
        <v>306</v>
      </c>
      <c r="AM42" s="969" t="s">
        <v>307</v>
      </c>
      <c r="AN42" s="969" t="s">
        <v>1310</v>
      </c>
      <c r="AO42" s="2482"/>
      <c r="AP42" s="2483"/>
      <c r="AQ42" s="2510"/>
      <c r="AR42" s="2510"/>
      <c r="AS42" s="2511"/>
      <c r="AT42" s="969" t="s">
        <v>5</v>
      </c>
      <c r="AU42" s="969" t="s">
        <v>7</v>
      </c>
      <c r="AV42" s="968" t="s">
        <v>227</v>
      </c>
      <c r="AW42" s="969" t="s">
        <v>354</v>
      </c>
      <c r="AX42" s="967" t="s">
        <v>301</v>
      </c>
      <c r="AY42" s="967" t="s">
        <v>302</v>
      </c>
      <c r="AZ42" s="969" t="s">
        <v>303</v>
      </c>
      <c r="BA42" s="966" t="s">
        <v>355</v>
      </c>
      <c r="BB42" s="966" t="s">
        <v>378</v>
      </c>
      <c r="BC42" s="969" t="s">
        <v>307</v>
      </c>
      <c r="BD42" s="969" t="s">
        <v>1310</v>
      </c>
      <c r="BE42" s="502" t="s">
        <v>2768</v>
      </c>
      <c r="BF42" s="966" t="s">
        <v>358</v>
      </c>
      <c r="BG42" s="966" t="s">
        <v>359</v>
      </c>
      <c r="BH42" s="2007" t="s">
        <v>10</v>
      </c>
      <c r="BI42" s="966" t="s">
        <v>457</v>
      </c>
      <c r="BJ42" s="969" t="s">
        <v>12</v>
      </c>
      <c r="BK42" s="2482"/>
      <c r="BL42" s="2483"/>
      <c r="BM42" s="2510"/>
      <c r="BN42" s="2510"/>
      <c r="BO42" s="2511"/>
      <c r="BP42" s="502" t="s">
        <v>2793</v>
      </c>
      <c r="BQ42" s="969" t="s">
        <v>5</v>
      </c>
      <c r="BR42" s="966" t="s">
        <v>7</v>
      </c>
      <c r="BS42" s="968" t="s">
        <v>227</v>
      </c>
      <c r="BT42" s="969" t="s">
        <v>354</v>
      </c>
      <c r="BU42" s="969" t="s">
        <v>764</v>
      </c>
      <c r="BV42" s="967" t="s">
        <v>301</v>
      </c>
      <c r="BW42" s="966" t="s">
        <v>302</v>
      </c>
      <c r="BX42" s="969" t="s">
        <v>303</v>
      </c>
      <c r="BY42" s="968" t="s">
        <v>355</v>
      </c>
      <c r="BZ42" s="391" t="s">
        <v>378</v>
      </c>
      <c r="CA42" s="966" t="s">
        <v>307</v>
      </c>
      <c r="CB42" s="966" t="s">
        <v>1311</v>
      </c>
      <c r="CC42" s="966" t="s">
        <v>358</v>
      </c>
      <c r="CD42" s="969" t="s">
        <v>359</v>
      </c>
      <c r="CE42" s="966" t="s">
        <v>457</v>
      </c>
      <c r="CF42" s="969" t="s">
        <v>12</v>
      </c>
      <c r="CG42" s="2482"/>
      <c r="CH42" s="2483"/>
      <c r="CI42" s="2510"/>
      <c r="CJ42" s="2510"/>
      <c r="CK42" s="2511"/>
      <c r="CL42" s="966" t="s">
        <v>358</v>
      </c>
      <c r="CM42" s="969" t="s">
        <v>359</v>
      </c>
      <c r="CN42" s="1238" t="s">
        <v>15</v>
      </c>
      <c r="CO42" s="969" t="s">
        <v>401</v>
      </c>
      <c r="CP42" s="969" t="s">
        <v>360</v>
      </c>
      <c r="CQ42" s="969" t="s">
        <v>360</v>
      </c>
      <c r="CR42" s="966" t="s">
        <v>88</v>
      </c>
      <c r="CS42" s="966" t="s">
        <v>816</v>
      </c>
      <c r="CT42" s="969" t="s">
        <v>5</v>
      </c>
      <c r="CU42" s="969" t="s">
        <v>7</v>
      </c>
      <c r="CV42" s="969" t="s">
        <v>227</v>
      </c>
      <c r="CW42" s="967" t="s">
        <v>354</v>
      </c>
      <c r="CX42" s="966" t="s">
        <v>301</v>
      </c>
      <c r="CY42" s="969" t="s">
        <v>302</v>
      </c>
      <c r="CZ42" s="969" t="s">
        <v>303</v>
      </c>
      <c r="DA42" s="968" t="s">
        <v>355</v>
      </c>
      <c r="DB42" s="2482"/>
      <c r="DC42" s="2483"/>
      <c r="DY42" s="2510"/>
      <c r="DZ42" s="2510"/>
      <c r="EA42" s="2511"/>
      <c r="EB42" s="966" t="s">
        <v>12</v>
      </c>
      <c r="EC42" s="1238" t="s">
        <v>15</v>
      </c>
      <c r="ED42" s="966" t="s">
        <v>311</v>
      </c>
      <c r="EE42" s="966" t="s">
        <v>360</v>
      </c>
      <c r="EF42" s="966" t="s">
        <v>360</v>
      </c>
      <c r="EG42" s="966" t="s">
        <v>88</v>
      </c>
      <c r="EH42" s="966" t="s">
        <v>816</v>
      </c>
      <c r="EI42" s="966" t="s">
        <v>5</v>
      </c>
      <c r="EJ42" s="966" t="s">
        <v>7</v>
      </c>
      <c r="EK42" s="966" t="s">
        <v>227</v>
      </c>
      <c r="EL42" s="967" t="s">
        <v>354</v>
      </c>
      <c r="EM42" s="967" t="s">
        <v>764</v>
      </c>
      <c r="EN42" s="2012" t="s">
        <v>301</v>
      </c>
      <c r="EO42" s="967" t="s">
        <v>302</v>
      </c>
      <c r="EP42" s="966" t="s">
        <v>303</v>
      </c>
      <c r="EQ42" s="968" t="s">
        <v>355</v>
      </c>
      <c r="ER42" s="2482"/>
      <c r="ES42" s="2483"/>
      <c r="ET42" s="2510"/>
      <c r="EU42" s="2510"/>
      <c r="EV42" s="2511"/>
      <c r="EW42" s="966" t="s">
        <v>457</v>
      </c>
      <c r="EX42" s="966" t="s">
        <v>311</v>
      </c>
      <c r="EY42" s="966" t="s">
        <v>816</v>
      </c>
      <c r="EZ42" s="969" t="s">
        <v>5</v>
      </c>
      <c r="FA42" s="969" t="s">
        <v>7</v>
      </c>
      <c r="FB42" s="968" t="s">
        <v>227</v>
      </c>
      <c r="FC42" s="967" t="s">
        <v>354</v>
      </c>
      <c r="FD42" s="966" t="s">
        <v>301</v>
      </c>
      <c r="FE42" s="967" t="s">
        <v>302</v>
      </c>
      <c r="FF42" s="966" t="s">
        <v>303</v>
      </c>
      <c r="FG42" s="968" t="s">
        <v>355</v>
      </c>
      <c r="FH42" s="970" t="s">
        <v>378</v>
      </c>
      <c r="FI42" s="966" t="s">
        <v>306</v>
      </c>
      <c r="FJ42" s="966" t="s">
        <v>307</v>
      </c>
      <c r="FK42" s="970" t="s">
        <v>1310</v>
      </c>
      <c r="FL42" s="966" t="s">
        <v>1311</v>
      </c>
      <c r="FM42" s="2482"/>
      <c r="FN42" s="2483"/>
      <c r="FO42" s="2510"/>
      <c r="FP42" s="2510"/>
      <c r="FQ42" s="2511"/>
      <c r="FR42" s="967" t="s">
        <v>10</v>
      </c>
      <c r="FS42" s="966" t="s">
        <v>457</v>
      </c>
      <c r="FT42" s="969" t="s">
        <v>12</v>
      </c>
      <c r="FU42" s="966" t="s">
        <v>311</v>
      </c>
      <c r="FV42" s="966" t="s">
        <v>816</v>
      </c>
      <c r="FW42" s="969" t="s">
        <v>5</v>
      </c>
      <c r="FX42" s="969" t="s">
        <v>7</v>
      </c>
      <c r="FY42" s="966" t="s">
        <v>227</v>
      </c>
      <c r="FZ42" s="966" t="s">
        <v>354</v>
      </c>
      <c r="GA42" s="966" t="s">
        <v>301</v>
      </c>
      <c r="GB42" s="967" t="s">
        <v>302</v>
      </c>
      <c r="GC42" s="969" t="s">
        <v>303</v>
      </c>
      <c r="GD42" s="968" t="s">
        <v>355</v>
      </c>
      <c r="GE42" s="969" t="s">
        <v>378</v>
      </c>
      <c r="GF42" s="969" t="s">
        <v>307</v>
      </c>
      <c r="GG42" s="391" t="s">
        <v>1310</v>
      </c>
      <c r="GH42" s="2482"/>
      <c r="GI42" s="2483"/>
      <c r="GJ42" s="2510"/>
      <c r="GK42" s="2510"/>
      <c r="GL42" s="2511"/>
      <c r="GM42" s="969" t="s">
        <v>307</v>
      </c>
      <c r="GN42" s="966" t="s">
        <v>1311</v>
      </c>
      <c r="GO42" s="966" t="s">
        <v>358</v>
      </c>
      <c r="GP42" s="969" t="s">
        <v>359</v>
      </c>
      <c r="GQ42" s="966" t="s">
        <v>457</v>
      </c>
      <c r="GR42" s="969" t="s">
        <v>12</v>
      </c>
      <c r="GS42" s="966" t="s">
        <v>311</v>
      </c>
      <c r="GT42" s="969" t="s">
        <v>360</v>
      </c>
      <c r="GU42" s="969" t="s">
        <v>360</v>
      </c>
      <c r="GV42" s="966" t="s">
        <v>816</v>
      </c>
      <c r="GW42" s="969" t="s">
        <v>5</v>
      </c>
      <c r="GX42" s="966" t="s">
        <v>227</v>
      </c>
      <c r="GY42" s="966" t="s">
        <v>354</v>
      </c>
      <c r="GZ42" s="969" t="s">
        <v>764</v>
      </c>
      <c r="HA42" s="967" t="s">
        <v>301</v>
      </c>
      <c r="HB42" s="967" t="s">
        <v>302</v>
      </c>
      <c r="HC42" s="2482"/>
      <c r="HD42" s="2483"/>
      <c r="HE42" s="2510"/>
      <c r="HF42" s="2510"/>
      <c r="HG42" s="2511"/>
      <c r="HH42" s="967" t="s">
        <v>302</v>
      </c>
      <c r="HI42" s="969" t="s">
        <v>303</v>
      </c>
      <c r="HJ42" s="968" t="s">
        <v>355</v>
      </c>
      <c r="HK42" s="391" t="s">
        <v>378</v>
      </c>
      <c r="HL42" s="966" t="s">
        <v>307</v>
      </c>
      <c r="HM42" s="966" t="s">
        <v>1311</v>
      </c>
      <c r="HN42" s="966" t="s">
        <v>358</v>
      </c>
      <c r="HO42" s="966" t="s">
        <v>359</v>
      </c>
      <c r="HP42" s="966" t="s">
        <v>15</v>
      </c>
      <c r="HQ42" s="969" t="s">
        <v>311</v>
      </c>
      <c r="HR42" s="969" t="s">
        <v>360</v>
      </c>
      <c r="HS42" s="966" t="s">
        <v>360</v>
      </c>
      <c r="HT42" s="966" t="s">
        <v>88</v>
      </c>
      <c r="HU42" s="966" t="s">
        <v>816</v>
      </c>
      <c r="HV42" s="966" t="s">
        <v>5</v>
      </c>
      <c r="HW42" s="966" t="s">
        <v>7</v>
      </c>
      <c r="HX42" s="2482"/>
      <c r="HY42" s="2483"/>
      <c r="HZ42" s="2707"/>
      <c r="IA42" s="2707"/>
      <c r="IB42" s="2708"/>
      <c r="IC42" s="969" t="s">
        <v>311</v>
      </c>
      <c r="ID42" s="969" t="s">
        <v>360</v>
      </c>
      <c r="IE42" s="966" t="s">
        <v>360</v>
      </c>
      <c r="IF42" s="966" t="s">
        <v>88</v>
      </c>
      <c r="IG42" s="969" t="s">
        <v>5</v>
      </c>
      <c r="IH42" s="966" t="s">
        <v>7</v>
      </c>
      <c r="II42" s="2482"/>
      <c r="IJ42" s="2483"/>
    </row>
    <row r="43" spans="1:254" ht="15.5">
      <c r="A43" s="2510"/>
      <c r="B43" s="2510"/>
      <c r="C43" s="2511"/>
      <c r="D43" s="969"/>
      <c r="E43" s="1238"/>
      <c r="F43" s="969"/>
      <c r="G43" s="969" t="s">
        <v>2393</v>
      </c>
      <c r="H43" s="969" t="s">
        <v>2394</v>
      </c>
      <c r="I43" s="504"/>
      <c r="J43" s="504"/>
      <c r="K43" s="969"/>
      <c r="L43" s="969"/>
      <c r="M43" s="968" t="s">
        <v>9</v>
      </c>
      <c r="N43" s="967" t="s">
        <v>9</v>
      </c>
      <c r="O43" s="967"/>
      <c r="P43" s="967"/>
      <c r="Q43" s="967"/>
      <c r="R43" s="969"/>
      <c r="S43" s="968"/>
      <c r="T43" s="2482"/>
      <c r="U43" s="2483"/>
      <c r="V43" s="2510"/>
      <c r="W43" s="2510"/>
      <c r="X43" s="2511"/>
      <c r="Y43" s="1625" t="s">
        <v>630</v>
      </c>
      <c r="Z43" s="969"/>
      <c r="AA43" s="504"/>
      <c r="AB43" s="504"/>
      <c r="AC43" s="969"/>
      <c r="AD43" s="969"/>
      <c r="AE43" s="968" t="s">
        <v>9</v>
      </c>
      <c r="AF43" s="969" t="s">
        <v>9</v>
      </c>
      <c r="AG43" s="969"/>
      <c r="AH43" s="967"/>
      <c r="AI43" s="969"/>
      <c r="AJ43" s="968"/>
      <c r="AK43" s="969"/>
      <c r="AL43" s="969" t="s">
        <v>1269</v>
      </c>
      <c r="AM43" s="969" t="s">
        <v>1269</v>
      </c>
      <c r="AN43" s="969"/>
      <c r="AO43" s="2482"/>
      <c r="AP43" s="2483"/>
      <c r="AQ43" s="2510"/>
      <c r="AR43" s="2510"/>
      <c r="AS43" s="2511"/>
      <c r="AT43" s="969"/>
      <c r="AU43" s="969"/>
      <c r="AV43" s="968" t="s">
        <v>9</v>
      </c>
      <c r="AW43" s="969" t="s">
        <v>9</v>
      </c>
      <c r="AX43" s="967"/>
      <c r="AY43" s="967"/>
      <c r="AZ43" s="969"/>
      <c r="BA43" s="969"/>
      <c r="BB43" s="969"/>
      <c r="BC43" s="969" t="s">
        <v>1269</v>
      </c>
      <c r="BD43" s="969"/>
      <c r="BE43" s="504"/>
      <c r="BF43" s="969" t="s">
        <v>363</v>
      </c>
      <c r="BG43" s="969" t="s">
        <v>364</v>
      </c>
      <c r="BH43" s="2008"/>
      <c r="BI43" s="1625" t="s">
        <v>630</v>
      </c>
      <c r="BJ43" s="969"/>
      <c r="BK43" s="2482"/>
      <c r="BL43" s="2483"/>
      <c r="BM43" s="2510"/>
      <c r="BN43" s="2510"/>
      <c r="BO43" s="2511"/>
      <c r="BP43" s="504"/>
      <c r="BQ43" s="969"/>
      <c r="BR43" s="969"/>
      <c r="BS43" s="968" t="s">
        <v>9</v>
      </c>
      <c r="BT43" s="969" t="s">
        <v>9</v>
      </c>
      <c r="BU43" s="969"/>
      <c r="BV43" s="967"/>
      <c r="BW43" s="969"/>
      <c r="BX43" s="969"/>
      <c r="BY43" s="968"/>
      <c r="BZ43" s="969"/>
      <c r="CA43" s="969" t="s">
        <v>1269</v>
      </c>
      <c r="CB43" s="969"/>
      <c r="CC43" s="969" t="s">
        <v>363</v>
      </c>
      <c r="CD43" s="969" t="s">
        <v>364</v>
      </c>
      <c r="CE43" s="1625" t="s">
        <v>630</v>
      </c>
      <c r="CF43" s="969"/>
      <c r="CG43" s="2482"/>
      <c r="CH43" s="2483"/>
      <c r="CI43" s="2510"/>
      <c r="CJ43" s="2510"/>
      <c r="CK43" s="2511"/>
      <c r="CL43" s="969" t="s">
        <v>363</v>
      </c>
      <c r="CM43" s="969" t="s">
        <v>364</v>
      </c>
      <c r="CN43" s="1238"/>
      <c r="CO43" s="969"/>
      <c r="CP43" s="969" t="s">
        <v>2393</v>
      </c>
      <c r="CQ43" s="969" t="s">
        <v>2394</v>
      </c>
      <c r="CR43" s="969"/>
      <c r="CS43" s="969"/>
      <c r="CT43" s="969"/>
      <c r="CU43" s="969"/>
      <c r="CV43" s="969" t="s">
        <v>9</v>
      </c>
      <c r="CW43" s="967" t="s">
        <v>9</v>
      </c>
      <c r="CX43" s="969"/>
      <c r="CY43" s="969"/>
      <c r="CZ43" s="969"/>
      <c r="DA43" s="968"/>
      <c r="DB43" s="2482"/>
      <c r="DC43" s="2483"/>
      <c r="DY43" s="2510"/>
      <c r="DZ43" s="2510"/>
      <c r="EA43" s="2511"/>
      <c r="EB43" s="969"/>
      <c r="EC43" s="1238"/>
      <c r="ED43" s="969"/>
      <c r="EE43" s="969" t="s">
        <v>2794</v>
      </c>
      <c r="EF43" s="969" t="s">
        <v>1321</v>
      </c>
      <c r="EG43" s="969"/>
      <c r="EH43" s="969"/>
      <c r="EI43" s="969"/>
      <c r="EJ43" s="969"/>
      <c r="EK43" s="969" t="s">
        <v>9</v>
      </c>
      <c r="EL43" s="967" t="s">
        <v>9</v>
      </c>
      <c r="EM43" s="967"/>
      <c r="EN43" s="967"/>
      <c r="EO43" s="967"/>
      <c r="EP43" s="969"/>
      <c r="EQ43" s="968"/>
      <c r="ER43" s="2482"/>
      <c r="ES43" s="2483"/>
      <c r="ET43" s="2510"/>
      <c r="EU43" s="2510"/>
      <c r="EV43" s="2511"/>
      <c r="EW43" s="1625" t="s">
        <v>630</v>
      </c>
      <c r="EX43" s="969"/>
      <c r="EY43" s="969"/>
      <c r="EZ43" s="969"/>
      <c r="FA43" s="969"/>
      <c r="FB43" s="968" t="s">
        <v>9</v>
      </c>
      <c r="FC43" s="967" t="s">
        <v>9</v>
      </c>
      <c r="FD43" s="969"/>
      <c r="FE43" s="967"/>
      <c r="FF43" s="969"/>
      <c r="FG43" s="968"/>
      <c r="FH43" s="969"/>
      <c r="FI43" s="969" t="s">
        <v>1269</v>
      </c>
      <c r="FJ43" s="969" t="s">
        <v>1269</v>
      </c>
      <c r="FK43" s="969"/>
      <c r="FL43" s="969"/>
      <c r="FM43" s="2482"/>
      <c r="FN43" s="2483"/>
      <c r="FO43" s="2510"/>
      <c r="FP43" s="2510"/>
      <c r="FQ43" s="2511"/>
      <c r="FR43" s="967"/>
      <c r="FS43" s="1625" t="s">
        <v>630</v>
      </c>
      <c r="FT43" s="969"/>
      <c r="FU43" s="969"/>
      <c r="FV43" s="969"/>
      <c r="FW43" s="969"/>
      <c r="FX43" s="969"/>
      <c r="FY43" s="969" t="s">
        <v>9</v>
      </c>
      <c r="FZ43" s="969" t="s">
        <v>9</v>
      </c>
      <c r="GA43" s="969"/>
      <c r="GB43" s="967"/>
      <c r="GC43" s="969"/>
      <c r="GD43" s="968"/>
      <c r="GE43" s="969"/>
      <c r="GF43" s="969" t="s">
        <v>1269</v>
      </c>
      <c r="GG43" s="969"/>
      <c r="GH43" s="2482"/>
      <c r="GI43" s="2483"/>
      <c r="GJ43" s="2510"/>
      <c r="GK43" s="2510"/>
      <c r="GL43" s="2511"/>
      <c r="GM43" s="969" t="s">
        <v>1269</v>
      </c>
      <c r="GN43" s="969"/>
      <c r="GO43" s="969" t="s">
        <v>363</v>
      </c>
      <c r="GP43" s="969" t="s">
        <v>364</v>
      </c>
      <c r="GQ43" s="1625" t="s">
        <v>630</v>
      </c>
      <c r="GR43" s="969"/>
      <c r="GS43" s="969"/>
      <c r="GT43" s="969" t="s">
        <v>2393</v>
      </c>
      <c r="GU43" s="969" t="s">
        <v>2394</v>
      </c>
      <c r="GV43" s="969"/>
      <c r="GW43" s="969"/>
      <c r="GX43" s="969" t="s">
        <v>9</v>
      </c>
      <c r="GY43" s="969" t="s">
        <v>9</v>
      </c>
      <c r="GZ43" s="969"/>
      <c r="HA43" s="967"/>
      <c r="HB43" s="967"/>
      <c r="HC43" s="2482"/>
      <c r="HD43" s="2483"/>
      <c r="HE43" s="2510"/>
      <c r="HF43" s="2510"/>
      <c r="HG43" s="2511"/>
      <c r="HH43" s="967"/>
      <c r="HI43" s="969"/>
      <c r="HJ43" s="968"/>
      <c r="HK43" s="969"/>
      <c r="HL43" s="969" t="s">
        <v>1269</v>
      </c>
      <c r="HM43" s="969"/>
      <c r="HN43" s="969" t="s">
        <v>363</v>
      </c>
      <c r="HO43" s="969" t="s">
        <v>364</v>
      </c>
      <c r="HP43" s="969"/>
      <c r="HQ43" s="969"/>
      <c r="HR43" s="969" t="s">
        <v>2393</v>
      </c>
      <c r="HS43" s="969" t="s">
        <v>2394</v>
      </c>
      <c r="HT43" s="969"/>
      <c r="HU43" s="969"/>
      <c r="HV43" s="969"/>
      <c r="HW43" s="969"/>
      <c r="HX43" s="2482"/>
      <c r="HY43" s="2483"/>
      <c r="HZ43" s="2707"/>
      <c r="IA43" s="2707"/>
      <c r="IB43" s="2708"/>
      <c r="IC43" s="969"/>
      <c r="ID43" s="969" t="s">
        <v>2393</v>
      </c>
      <c r="IE43" s="969" t="s">
        <v>2394</v>
      </c>
      <c r="IF43" s="969"/>
      <c r="IG43" s="969"/>
      <c r="IH43" s="969"/>
      <c r="II43" s="2482"/>
      <c r="IJ43" s="2483"/>
    </row>
    <row r="44" spans="1:254" s="14" customFormat="1" ht="13.5" customHeight="1">
      <c r="A44" s="2510"/>
      <c r="B44" s="2510"/>
      <c r="C44" s="2511"/>
      <c r="D44" s="395"/>
      <c r="E44" s="428"/>
      <c r="F44" s="865" t="s">
        <v>2770</v>
      </c>
      <c r="G44" s="395"/>
      <c r="H44" s="865"/>
      <c r="I44" s="390"/>
      <c r="J44" s="2674" t="s">
        <v>2401</v>
      </c>
      <c r="K44" s="395"/>
      <c r="L44" s="390"/>
      <c r="M44" s="478" t="s">
        <v>2396</v>
      </c>
      <c r="N44" s="865" t="s">
        <v>2425</v>
      </c>
      <c r="O44" s="396"/>
      <c r="P44" s="396"/>
      <c r="Q44" s="396"/>
      <c r="R44" s="390" t="s">
        <v>367</v>
      </c>
      <c r="S44" s="478" t="s">
        <v>395</v>
      </c>
      <c r="T44" s="2482"/>
      <c r="U44" s="2483"/>
      <c r="V44" s="2510"/>
      <c r="W44" s="2510"/>
      <c r="X44" s="2511"/>
      <c r="Y44" s="390" t="s">
        <v>463</v>
      </c>
      <c r="Z44" s="865" t="s">
        <v>2770</v>
      </c>
      <c r="AA44" s="390"/>
      <c r="AB44" s="2674" t="s">
        <v>2401</v>
      </c>
      <c r="AC44" s="395"/>
      <c r="AD44" s="390"/>
      <c r="AE44" s="865" t="s">
        <v>2396</v>
      </c>
      <c r="AF44" s="395" t="s">
        <v>2425</v>
      </c>
      <c r="AG44" s="390"/>
      <c r="AH44" s="396"/>
      <c r="AI44" s="390" t="s">
        <v>367</v>
      </c>
      <c r="AJ44" s="478" t="s">
        <v>395</v>
      </c>
      <c r="AK44" s="395" t="s">
        <v>395</v>
      </c>
      <c r="AL44" s="395"/>
      <c r="AM44" s="396" t="s">
        <v>2770</v>
      </c>
      <c r="AN44" s="390"/>
      <c r="AO44" s="2482"/>
      <c r="AP44" s="2483"/>
      <c r="AQ44" s="2510"/>
      <c r="AR44" s="2510"/>
      <c r="AS44" s="2511"/>
      <c r="AT44" s="395"/>
      <c r="AU44" s="390"/>
      <c r="AV44" s="865" t="s">
        <v>2396</v>
      </c>
      <c r="AW44" s="395" t="s">
        <v>2425</v>
      </c>
      <c r="AX44" s="396"/>
      <c r="AY44" s="396"/>
      <c r="AZ44" s="390" t="s">
        <v>367</v>
      </c>
      <c r="BA44" s="395" t="s">
        <v>395</v>
      </c>
      <c r="BB44" s="390" t="s">
        <v>367</v>
      </c>
      <c r="BC44" s="396" t="s">
        <v>2770</v>
      </c>
      <c r="BD44" s="390"/>
      <c r="BE44" s="396"/>
      <c r="BF44" s="390" t="s">
        <v>1335</v>
      </c>
      <c r="BG44" s="925" t="s">
        <v>2400</v>
      </c>
      <c r="BH44" s="942" t="s">
        <v>753</v>
      </c>
      <c r="BI44" s="390" t="s">
        <v>463</v>
      </c>
      <c r="BJ44" s="1239"/>
      <c r="BK44" s="2482"/>
      <c r="BL44" s="2483"/>
      <c r="BM44" s="2510"/>
      <c r="BN44" s="2510"/>
      <c r="BO44" s="2511"/>
      <c r="BP44" s="2674" t="s">
        <v>2401</v>
      </c>
      <c r="BQ44" s="395"/>
      <c r="BR44" s="390"/>
      <c r="BS44" s="865" t="s">
        <v>2396</v>
      </c>
      <c r="BT44" s="395" t="s">
        <v>2425</v>
      </c>
      <c r="BU44" s="396"/>
      <c r="BV44" s="396"/>
      <c r="BW44" s="390"/>
      <c r="BX44" s="390" t="s">
        <v>367</v>
      </c>
      <c r="BY44" s="478" t="s">
        <v>395</v>
      </c>
      <c r="BZ44" s="395" t="s">
        <v>395</v>
      </c>
      <c r="CA44" s="396" t="s">
        <v>2770</v>
      </c>
      <c r="CB44" s="390"/>
      <c r="CC44" s="390" t="s">
        <v>1335</v>
      </c>
      <c r="CD44" s="1849" t="s">
        <v>2400</v>
      </c>
      <c r="CE44" s="390" t="s">
        <v>463</v>
      </c>
      <c r="CF44" s="1239"/>
      <c r="CG44" s="2482"/>
      <c r="CH44" s="2483"/>
      <c r="CI44" s="2510"/>
      <c r="CJ44" s="2510"/>
      <c r="CK44" s="2511"/>
      <c r="CL44" s="390" t="s">
        <v>1335</v>
      </c>
      <c r="CM44" s="925" t="s">
        <v>2400</v>
      </c>
      <c r="CN44" s="428"/>
      <c r="CO44" s="865" t="s">
        <v>2770</v>
      </c>
      <c r="CP44" s="395"/>
      <c r="CQ44" s="865"/>
      <c r="CR44" s="390"/>
      <c r="CS44" s="2674" t="s">
        <v>2401</v>
      </c>
      <c r="CT44" s="395"/>
      <c r="CU44" s="390"/>
      <c r="CV44" s="395" t="s">
        <v>2396</v>
      </c>
      <c r="CW44" s="865" t="s">
        <v>2425</v>
      </c>
      <c r="CX44" s="390"/>
      <c r="CY44" s="390"/>
      <c r="CZ44" s="390" t="s">
        <v>367</v>
      </c>
      <c r="DA44" s="478" t="s">
        <v>395</v>
      </c>
      <c r="DB44" s="2482"/>
      <c r="DC44" s="2483"/>
      <c r="DY44" s="2510"/>
      <c r="DZ44" s="2510"/>
      <c r="EA44" s="2511"/>
      <c r="EB44" s="395"/>
      <c r="EC44" s="428"/>
      <c r="ED44" s="865" t="s">
        <v>2770</v>
      </c>
      <c r="EE44" s="395"/>
      <c r="EF44" s="865"/>
      <c r="EG44" s="390"/>
      <c r="EH44" s="2674" t="s">
        <v>2401</v>
      </c>
      <c r="EI44" s="395"/>
      <c r="EJ44" s="390"/>
      <c r="EK44" s="395" t="s">
        <v>2396</v>
      </c>
      <c r="EL44" s="865" t="s">
        <v>2425</v>
      </c>
      <c r="EM44" s="396"/>
      <c r="EN44" s="396"/>
      <c r="EO44" s="396"/>
      <c r="EP44" s="390" t="s">
        <v>367</v>
      </c>
      <c r="EQ44" s="478" t="s">
        <v>395</v>
      </c>
      <c r="ER44" s="2482"/>
      <c r="ES44" s="2483"/>
      <c r="ET44" s="2510"/>
      <c r="EU44" s="2510"/>
      <c r="EV44" s="2511"/>
      <c r="EW44" s="390" t="s">
        <v>463</v>
      </c>
      <c r="EX44" s="865" t="s">
        <v>2770</v>
      </c>
      <c r="EY44" s="2674" t="s">
        <v>2401</v>
      </c>
      <c r="EZ44" s="395"/>
      <c r="FA44" s="390"/>
      <c r="FB44" s="865" t="s">
        <v>2396</v>
      </c>
      <c r="FC44" s="865" t="s">
        <v>2425</v>
      </c>
      <c r="FD44" s="390"/>
      <c r="FE44" s="396"/>
      <c r="FF44" s="390" t="s">
        <v>367</v>
      </c>
      <c r="FG44" s="478" t="s">
        <v>395</v>
      </c>
      <c r="FH44" s="395" t="s">
        <v>395</v>
      </c>
      <c r="FI44" s="395"/>
      <c r="FJ44" s="396" t="s">
        <v>2770</v>
      </c>
      <c r="FK44" s="390"/>
      <c r="FL44" s="396"/>
      <c r="FM44" s="2482"/>
      <c r="FN44" s="2483"/>
      <c r="FO44" s="2510"/>
      <c r="FP44" s="2510"/>
      <c r="FQ44" s="2511"/>
      <c r="FR44" s="396"/>
      <c r="FS44" s="390" t="s">
        <v>463</v>
      </c>
      <c r="FT44" s="865"/>
      <c r="FU44" s="865" t="s">
        <v>2770</v>
      </c>
      <c r="FV44" s="2674" t="s">
        <v>2401</v>
      </c>
      <c r="FW44" s="395"/>
      <c r="FX44" s="390"/>
      <c r="FY44" s="395" t="s">
        <v>2396</v>
      </c>
      <c r="FZ44" s="395" t="s">
        <v>2425</v>
      </c>
      <c r="GA44" s="390"/>
      <c r="GB44" s="396"/>
      <c r="GC44" s="390" t="s">
        <v>367</v>
      </c>
      <c r="GD44" s="478" t="s">
        <v>395</v>
      </c>
      <c r="GE44" s="395" t="s">
        <v>395</v>
      </c>
      <c r="GF44" s="396" t="s">
        <v>2770</v>
      </c>
      <c r="GG44" s="390"/>
      <c r="GH44" s="2482"/>
      <c r="GI44" s="2483"/>
      <c r="GJ44" s="2510"/>
      <c r="GK44" s="2510"/>
      <c r="GL44" s="2511"/>
      <c r="GM44" s="396" t="s">
        <v>2770</v>
      </c>
      <c r="GN44" s="396"/>
      <c r="GO44" s="390" t="s">
        <v>1335</v>
      </c>
      <c r="GP44" s="936" t="s">
        <v>2400</v>
      </c>
      <c r="GQ44" s="390" t="s">
        <v>463</v>
      </c>
      <c r="GR44" s="865"/>
      <c r="GS44" s="865" t="s">
        <v>2770</v>
      </c>
      <c r="GT44" s="395"/>
      <c r="GU44" s="865"/>
      <c r="GV44" s="2674" t="s">
        <v>2401</v>
      </c>
      <c r="GW44" s="395"/>
      <c r="GX44" s="395" t="s">
        <v>2396</v>
      </c>
      <c r="GY44" s="395" t="s">
        <v>2425</v>
      </c>
      <c r="GZ44" s="396"/>
      <c r="HA44" s="396"/>
      <c r="HB44" s="396"/>
      <c r="HC44" s="2482"/>
      <c r="HD44" s="2483"/>
      <c r="HE44" s="2510"/>
      <c r="HF44" s="2510"/>
      <c r="HG44" s="2511"/>
      <c r="HH44" s="396"/>
      <c r="HI44" s="390" t="s">
        <v>367</v>
      </c>
      <c r="HJ44" s="478" t="s">
        <v>395</v>
      </c>
      <c r="HK44" s="395" t="s">
        <v>395</v>
      </c>
      <c r="HL44" s="396" t="s">
        <v>2770</v>
      </c>
      <c r="HM44" s="396"/>
      <c r="HN44" s="390" t="s">
        <v>1335</v>
      </c>
      <c r="HO44" s="925" t="s">
        <v>2400</v>
      </c>
      <c r="HP44" s="390"/>
      <c r="HQ44" s="865" t="s">
        <v>2770</v>
      </c>
      <c r="HR44" s="395"/>
      <c r="HS44" s="865"/>
      <c r="HT44" s="390"/>
      <c r="HU44" s="2674" t="s">
        <v>2771</v>
      </c>
      <c r="HV44" s="395"/>
      <c r="HW44" s="390"/>
      <c r="HX44" s="2482"/>
      <c r="HY44" s="2483"/>
      <c r="HZ44" s="2707"/>
      <c r="IA44" s="2707"/>
      <c r="IB44" s="2708"/>
      <c r="IC44" s="865" t="s">
        <v>2770</v>
      </c>
      <c r="ID44" s="395"/>
      <c r="IE44" s="865"/>
      <c r="IF44" s="390"/>
      <c r="IG44" s="395"/>
      <c r="IH44" s="390"/>
      <c r="II44" s="2482"/>
      <c r="IJ44" s="2483"/>
    </row>
    <row r="45" spans="1:254" s="14" customFormat="1" ht="15.75" customHeight="1">
      <c r="A45" s="2510"/>
      <c r="B45" s="2510"/>
      <c r="C45" s="2511"/>
      <c r="D45" s="395" t="s">
        <v>2795</v>
      </c>
      <c r="E45" s="428" t="s">
        <v>1343</v>
      </c>
      <c r="F45" s="865" t="s">
        <v>2774</v>
      </c>
      <c r="G45" s="395" t="s">
        <v>1543</v>
      </c>
      <c r="H45" s="865" t="s">
        <v>1345</v>
      </c>
      <c r="I45" s="390" t="s">
        <v>1249</v>
      </c>
      <c r="J45" s="2674"/>
      <c r="K45" s="395" t="s">
        <v>2412</v>
      </c>
      <c r="L45" s="390" t="s">
        <v>1354</v>
      </c>
      <c r="M45" s="2667" t="s">
        <v>2402</v>
      </c>
      <c r="N45" s="2667" t="s">
        <v>2402</v>
      </c>
      <c r="O45" s="396" t="s">
        <v>743</v>
      </c>
      <c r="P45" s="396" t="s">
        <v>742</v>
      </c>
      <c r="Q45" s="396" t="s">
        <v>1247</v>
      </c>
      <c r="R45" s="395" t="s">
        <v>2403</v>
      </c>
      <c r="S45" s="478" t="s">
        <v>2404</v>
      </c>
      <c r="T45" s="2482"/>
      <c r="U45" s="2483"/>
      <c r="V45" s="2510"/>
      <c r="W45" s="2510"/>
      <c r="X45" s="2511"/>
      <c r="Y45" s="2674" t="s">
        <v>2773</v>
      </c>
      <c r="Z45" s="865" t="s">
        <v>2774</v>
      </c>
      <c r="AA45" s="390" t="s">
        <v>1249</v>
      </c>
      <c r="AB45" s="2674"/>
      <c r="AC45" s="395" t="s">
        <v>2412</v>
      </c>
      <c r="AD45" s="390" t="s">
        <v>1354</v>
      </c>
      <c r="AE45" s="2667" t="s">
        <v>2402</v>
      </c>
      <c r="AF45" s="2667" t="s">
        <v>2402</v>
      </c>
      <c r="AG45" s="390" t="s">
        <v>742</v>
      </c>
      <c r="AH45" s="396" t="s">
        <v>1247</v>
      </c>
      <c r="AI45" s="395" t="s">
        <v>2403</v>
      </c>
      <c r="AJ45" s="478" t="s">
        <v>2404</v>
      </c>
      <c r="AK45" s="395" t="s">
        <v>2405</v>
      </c>
      <c r="AL45" s="395" t="s">
        <v>1255</v>
      </c>
      <c r="AM45" s="396" t="s">
        <v>2772</v>
      </c>
      <c r="AN45" s="390" t="s">
        <v>750</v>
      </c>
      <c r="AO45" s="2482"/>
      <c r="AP45" s="2483"/>
      <c r="AQ45" s="2510"/>
      <c r="AR45" s="2510"/>
      <c r="AS45" s="2511"/>
      <c r="AT45" s="395" t="s">
        <v>2412</v>
      </c>
      <c r="AU45" s="390" t="s">
        <v>1354</v>
      </c>
      <c r="AV45" s="2667" t="s">
        <v>2402</v>
      </c>
      <c r="AW45" s="2667" t="s">
        <v>2402</v>
      </c>
      <c r="AX45" s="396" t="s">
        <v>742</v>
      </c>
      <c r="AY45" s="396" t="s">
        <v>1247</v>
      </c>
      <c r="AZ45" s="395" t="s">
        <v>2403</v>
      </c>
      <c r="BA45" s="395" t="s">
        <v>2404</v>
      </c>
      <c r="BB45" s="395" t="s">
        <v>2405</v>
      </c>
      <c r="BC45" s="396" t="s">
        <v>2772</v>
      </c>
      <c r="BD45" s="390" t="s">
        <v>750</v>
      </c>
      <c r="BE45" s="396" t="s">
        <v>1334</v>
      </c>
      <c r="BF45" s="390" t="s">
        <v>1364</v>
      </c>
      <c r="BG45" s="2667" t="s">
        <v>2402</v>
      </c>
      <c r="BH45" s="942" t="s">
        <v>130</v>
      </c>
      <c r="BI45" s="2674" t="s">
        <v>2773</v>
      </c>
      <c r="BJ45" s="1239" t="s">
        <v>398</v>
      </c>
      <c r="BK45" s="2482"/>
      <c r="BL45" s="2483"/>
      <c r="BM45" s="2510"/>
      <c r="BN45" s="2510"/>
      <c r="BO45" s="2511"/>
      <c r="BP45" s="2674"/>
      <c r="BQ45" s="395" t="s">
        <v>2412</v>
      </c>
      <c r="BR45" s="390" t="s">
        <v>1354</v>
      </c>
      <c r="BS45" s="2667" t="s">
        <v>2402</v>
      </c>
      <c r="BT45" s="2667" t="s">
        <v>2402</v>
      </c>
      <c r="BU45" s="396" t="s">
        <v>743</v>
      </c>
      <c r="BV45" s="396" t="s">
        <v>742</v>
      </c>
      <c r="BW45" s="390" t="s">
        <v>1247</v>
      </c>
      <c r="BX45" s="395" t="s">
        <v>2403</v>
      </c>
      <c r="BY45" s="478" t="s">
        <v>2404</v>
      </c>
      <c r="BZ45" s="395" t="s">
        <v>2405</v>
      </c>
      <c r="CA45" s="396" t="s">
        <v>2772</v>
      </c>
      <c r="CB45" s="390" t="s">
        <v>1334</v>
      </c>
      <c r="CC45" s="390" t="s">
        <v>1364</v>
      </c>
      <c r="CD45" s="2667" t="s">
        <v>2402</v>
      </c>
      <c r="CE45" s="2674" t="s">
        <v>2773</v>
      </c>
      <c r="CF45" s="1239" t="s">
        <v>398</v>
      </c>
      <c r="CG45" s="2482"/>
      <c r="CH45" s="2483"/>
      <c r="CI45" s="2510"/>
      <c r="CJ45" s="2510"/>
      <c r="CK45" s="2511"/>
      <c r="CL45" s="390" t="s">
        <v>1364</v>
      </c>
      <c r="CM45" s="2667" t="s">
        <v>2402</v>
      </c>
      <c r="CN45" s="428" t="s">
        <v>1343</v>
      </c>
      <c r="CO45" s="865" t="s">
        <v>2774</v>
      </c>
      <c r="CP45" s="395" t="s">
        <v>1543</v>
      </c>
      <c r="CQ45" s="865" t="s">
        <v>1345</v>
      </c>
      <c r="CR45" s="390" t="s">
        <v>1249</v>
      </c>
      <c r="CS45" s="2674"/>
      <c r="CT45" s="395" t="s">
        <v>2412</v>
      </c>
      <c r="CU45" s="390" t="s">
        <v>1354</v>
      </c>
      <c r="CV45" s="2667" t="s">
        <v>2402</v>
      </c>
      <c r="CW45" s="2667" t="s">
        <v>2402</v>
      </c>
      <c r="CX45" s="390" t="s">
        <v>742</v>
      </c>
      <c r="CY45" s="390" t="s">
        <v>1247</v>
      </c>
      <c r="CZ45" s="395" t="s">
        <v>2403</v>
      </c>
      <c r="DA45" s="478" t="s">
        <v>2404</v>
      </c>
      <c r="DB45" s="2482"/>
      <c r="DC45" s="2483"/>
      <c r="DY45" s="2510"/>
      <c r="DZ45" s="2510"/>
      <c r="EA45" s="2511"/>
      <c r="EB45" s="395" t="s">
        <v>398</v>
      </c>
      <c r="EC45" s="428" t="s">
        <v>2796</v>
      </c>
      <c r="ED45" s="865" t="s">
        <v>2774</v>
      </c>
      <c r="EE45" s="395" t="s">
        <v>1543</v>
      </c>
      <c r="EF45" s="865" t="s">
        <v>1345</v>
      </c>
      <c r="EG45" s="390" t="s">
        <v>1249</v>
      </c>
      <c r="EH45" s="2674"/>
      <c r="EI45" s="395" t="s">
        <v>2412</v>
      </c>
      <c r="EJ45" s="390" t="s">
        <v>1354</v>
      </c>
      <c r="EK45" s="2667" t="s">
        <v>2402</v>
      </c>
      <c r="EL45" s="2667" t="s">
        <v>2402</v>
      </c>
      <c r="EM45" s="396" t="s">
        <v>743</v>
      </c>
      <c r="EN45" s="396" t="s">
        <v>742</v>
      </c>
      <c r="EO45" s="396" t="s">
        <v>1247</v>
      </c>
      <c r="EP45" s="395" t="s">
        <v>2403</v>
      </c>
      <c r="EQ45" s="478" t="s">
        <v>2404</v>
      </c>
      <c r="ER45" s="2482"/>
      <c r="ES45" s="2483"/>
      <c r="ET45" s="2510"/>
      <c r="EU45" s="2510"/>
      <c r="EV45" s="2511"/>
      <c r="EW45" s="2674" t="s">
        <v>2773</v>
      </c>
      <c r="EX45" s="865" t="s">
        <v>2774</v>
      </c>
      <c r="EY45" s="2674"/>
      <c r="EZ45" s="395" t="s">
        <v>2412</v>
      </c>
      <c r="FA45" s="390" t="s">
        <v>1354</v>
      </c>
      <c r="FB45" s="2667" t="s">
        <v>2402</v>
      </c>
      <c r="FC45" s="2667" t="s">
        <v>2402</v>
      </c>
      <c r="FD45" s="390" t="s">
        <v>742</v>
      </c>
      <c r="FE45" s="396" t="s">
        <v>1247</v>
      </c>
      <c r="FF45" s="395" t="s">
        <v>2403</v>
      </c>
      <c r="FG45" s="478" t="s">
        <v>2404</v>
      </c>
      <c r="FH45" s="395" t="s">
        <v>2405</v>
      </c>
      <c r="FI45" s="395" t="s">
        <v>1255</v>
      </c>
      <c r="FJ45" s="396" t="s">
        <v>2772</v>
      </c>
      <c r="FK45" s="390" t="s">
        <v>750</v>
      </c>
      <c r="FL45" s="396" t="s">
        <v>1334</v>
      </c>
      <c r="FM45" s="2482"/>
      <c r="FN45" s="2483"/>
      <c r="FO45" s="2510"/>
      <c r="FP45" s="2510"/>
      <c r="FQ45" s="2511"/>
      <c r="FR45" s="396" t="s">
        <v>2664</v>
      </c>
      <c r="FS45" s="2674" t="s">
        <v>2773</v>
      </c>
      <c r="FT45" s="865" t="s">
        <v>398</v>
      </c>
      <c r="FU45" s="865" t="s">
        <v>2774</v>
      </c>
      <c r="FV45" s="2674"/>
      <c r="FW45" s="395" t="s">
        <v>2412</v>
      </c>
      <c r="FX45" s="390" t="s">
        <v>1354</v>
      </c>
      <c r="FY45" s="2667" t="s">
        <v>2402</v>
      </c>
      <c r="FZ45" s="2667" t="s">
        <v>2402</v>
      </c>
      <c r="GA45" s="390" t="s">
        <v>742</v>
      </c>
      <c r="GB45" s="396" t="s">
        <v>1247</v>
      </c>
      <c r="GC45" s="395" t="s">
        <v>2403</v>
      </c>
      <c r="GD45" s="478" t="s">
        <v>2404</v>
      </c>
      <c r="GE45" s="395" t="s">
        <v>2405</v>
      </c>
      <c r="GF45" s="396" t="s">
        <v>2772</v>
      </c>
      <c r="GG45" s="390" t="s">
        <v>750</v>
      </c>
      <c r="GH45" s="2482"/>
      <c r="GI45" s="2483"/>
      <c r="GJ45" s="2510"/>
      <c r="GK45" s="2510"/>
      <c r="GL45" s="2511"/>
      <c r="GM45" s="396" t="s">
        <v>2772</v>
      </c>
      <c r="GN45" s="396" t="s">
        <v>1334</v>
      </c>
      <c r="GO45" s="390" t="s">
        <v>1364</v>
      </c>
      <c r="GP45" s="2667" t="s">
        <v>2402</v>
      </c>
      <c r="GQ45" s="2674" t="s">
        <v>2773</v>
      </c>
      <c r="GR45" s="865" t="s">
        <v>398</v>
      </c>
      <c r="GS45" s="865" t="s">
        <v>2774</v>
      </c>
      <c r="GT45" s="395" t="s">
        <v>1543</v>
      </c>
      <c r="GU45" s="865" t="s">
        <v>1345</v>
      </c>
      <c r="GV45" s="2674"/>
      <c r="GW45" s="395" t="s">
        <v>2412</v>
      </c>
      <c r="GX45" s="2667" t="s">
        <v>2402</v>
      </c>
      <c r="GY45" s="2667" t="s">
        <v>2402</v>
      </c>
      <c r="GZ45" s="396" t="s">
        <v>743</v>
      </c>
      <c r="HA45" s="396" t="s">
        <v>742</v>
      </c>
      <c r="HB45" s="396" t="s">
        <v>1247</v>
      </c>
      <c r="HC45" s="2482"/>
      <c r="HD45" s="2483"/>
      <c r="HE45" s="2510"/>
      <c r="HF45" s="2510"/>
      <c r="HG45" s="2511"/>
      <c r="HH45" s="396" t="s">
        <v>1247</v>
      </c>
      <c r="HI45" s="395" t="s">
        <v>2403</v>
      </c>
      <c r="HJ45" s="478" t="s">
        <v>2404</v>
      </c>
      <c r="HK45" s="395" t="s">
        <v>2405</v>
      </c>
      <c r="HL45" s="396" t="s">
        <v>2772</v>
      </c>
      <c r="HM45" s="396" t="s">
        <v>1334</v>
      </c>
      <c r="HN45" s="390" t="s">
        <v>1364</v>
      </c>
      <c r="HO45" s="2667" t="s">
        <v>2402</v>
      </c>
      <c r="HP45" s="390" t="s">
        <v>1343</v>
      </c>
      <c r="HQ45" s="865" t="s">
        <v>2774</v>
      </c>
      <c r="HR45" s="395" t="s">
        <v>1543</v>
      </c>
      <c r="HS45" s="865" t="s">
        <v>1345</v>
      </c>
      <c r="HT45" s="390" t="s">
        <v>1249</v>
      </c>
      <c r="HU45" s="2674"/>
      <c r="HV45" s="395" t="s">
        <v>2412</v>
      </c>
      <c r="HW45" s="390" t="s">
        <v>1354</v>
      </c>
      <c r="HX45" s="2482"/>
      <c r="HY45" s="2483"/>
      <c r="HZ45" s="2707"/>
      <c r="IA45" s="2707"/>
      <c r="IB45" s="2708"/>
      <c r="IC45" s="865" t="s">
        <v>2774</v>
      </c>
      <c r="ID45" s="395" t="s">
        <v>1543</v>
      </c>
      <c r="IE45" s="865" t="s">
        <v>1345</v>
      </c>
      <c r="IF45" s="390" t="s">
        <v>1249</v>
      </c>
      <c r="IG45" s="395" t="s">
        <v>2412</v>
      </c>
      <c r="IH45" s="390" t="s">
        <v>1354</v>
      </c>
      <c r="II45" s="2482"/>
      <c r="IJ45" s="2483"/>
    </row>
    <row r="46" spans="1:254" s="14" customFormat="1" ht="15.5">
      <c r="A46" s="2510"/>
      <c r="B46" s="2510"/>
      <c r="C46" s="2511"/>
      <c r="D46" s="395"/>
      <c r="E46" s="995"/>
      <c r="F46" s="395"/>
      <c r="G46" s="390"/>
      <c r="H46" s="390"/>
      <c r="I46" s="390"/>
      <c r="J46" s="390"/>
      <c r="K46" s="395"/>
      <c r="L46" s="390"/>
      <c r="M46" s="2667"/>
      <c r="N46" s="2667"/>
      <c r="O46" s="396"/>
      <c r="P46" s="865"/>
      <c r="Q46" s="396"/>
      <c r="R46" s="395"/>
      <c r="S46" s="478"/>
      <c r="T46" s="2482"/>
      <c r="U46" s="2483"/>
      <c r="V46" s="2510"/>
      <c r="W46" s="2510"/>
      <c r="X46" s="2511"/>
      <c r="Y46" s="2674"/>
      <c r="Z46" s="390"/>
      <c r="AA46" s="390"/>
      <c r="AB46" s="390"/>
      <c r="AC46" s="395"/>
      <c r="AD46" s="390"/>
      <c r="AE46" s="2667"/>
      <c r="AF46" s="2667"/>
      <c r="AG46" s="395"/>
      <c r="AH46" s="396"/>
      <c r="AI46" s="395"/>
      <c r="AJ46" s="478"/>
      <c r="AK46" s="395"/>
      <c r="AL46" s="390"/>
      <c r="AM46" s="390"/>
      <c r="AN46" s="390"/>
      <c r="AO46" s="2482"/>
      <c r="AP46" s="2483"/>
      <c r="AQ46" s="2510"/>
      <c r="AR46" s="2510"/>
      <c r="AS46" s="2511"/>
      <c r="AT46" s="395"/>
      <c r="AU46" s="390"/>
      <c r="AV46" s="2667"/>
      <c r="AW46" s="2667"/>
      <c r="AX46" s="865"/>
      <c r="AY46" s="396"/>
      <c r="AZ46" s="395"/>
      <c r="BA46" s="395"/>
      <c r="BB46" s="395"/>
      <c r="BC46" s="390"/>
      <c r="BD46" s="390"/>
      <c r="BE46" s="395"/>
      <c r="BF46" s="390"/>
      <c r="BG46" s="2667"/>
      <c r="BH46" s="942"/>
      <c r="BI46" s="2674"/>
      <c r="BJ46" s="395"/>
      <c r="BK46" s="2482"/>
      <c r="BL46" s="2483"/>
      <c r="BM46" s="2510"/>
      <c r="BN46" s="2510"/>
      <c r="BO46" s="2511"/>
      <c r="BP46" s="390"/>
      <c r="BQ46" s="395"/>
      <c r="BR46" s="390"/>
      <c r="BS46" s="2667"/>
      <c r="BT46" s="2667"/>
      <c r="BU46" s="396"/>
      <c r="BV46" s="865"/>
      <c r="BW46" s="390"/>
      <c r="BX46" s="395"/>
      <c r="BY46" s="478"/>
      <c r="BZ46" s="395"/>
      <c r="CA46" s="390"/>
      <c r="CB46" s="395"/>
      <c r="CC46" s="390"/>
      <c r="CD46" s="2667"/>
      <c r="CE46" s="2674"/>
      <c r="CF46" s="395"/>
      <c r="CG46" s="2482"/>
      <c r="CH46" s="2483"/>
      <c r="CI46" s="2510"/>
      <c r="CJ46" s="2510"/>
      <c r="CK46" s="2511"/>
      <c r="CL46" s="390"/>
      <c r="CM46" s="2667"/>
      <c r="CN46" s="1005"/>
      <c r="CO46" s="395"/>
      <c r="CP46" s="390"/>
      <c r="CQ46" s="390"/>
      <c r="CR46" s="390"/>
      <c r="CS46" s="390"/>
      <c r="CT46" s="395"/>
      <c r="CU46" s="390"/>
      <c r="CV46" s="2667"/>
      <c r="CW46" s="2667"/>
      <c r="CX46" s="390"/>
      <c r="CY46" s="390"/>
      <c r="CZ46" s="395"/>
      <c r="DA46" s="478"/>
      <c r="DB46" s="2482"/>
      <c r="DC46" s="2483"/>
      <c r="DY46" s="2510"/>
      <c r="DZ46" s="2510"/>
      <c r="EA46" s="2511"/>
      <c r="EB46" s="395"/>
      <c r="EC46" s="995"/>
      <c r="ED46" s="395"/>
      <c r="EE46" s="390"/>
      <c r="EF46" s="390"/>
      <c r="EG46" s="390"/>
      <c r="EH46" s="390"/>
      <c r="EI46" s="395"/>
      <c r="EJ46" s="390"/>
      <c r="EK46" s="2667"/>
      <c r="EL46" s="2667"/>
      <c r="EM46" s="396"/>
      <c r="EN46" s="865"/>
      <c r="EO46" s="396"/>
      <c r="EP46" s="395"/>
      <c r="EQ46" s="478"/>
      <c r="ER46" s="2482"/>
      <c r="ES46" s="2483"/>
      <c r="ET46" s="2510"/>
      <c r="EU46" s="2510"/>
      <c r="EV46" s="2511"/>
      <c r="EW46" s="2674"/>
      <c r="EX46" s="395"/>
      <c r="EY46" s="390"/>
      <c r="EZ46" s="395"/>
      <c r="FA46" s="390"/>
      <c r="FB46" s="2667"/>
      <c r="FC46" s="2667"/>
      <c r="FD46" s="395"/>
      <c r="FE46" s="396"/>
      <c r="FF46" s="395"/>
      <c r="FG46" s="478"/>
      <c r="FH46" s="395"/>
      <c r="FI46" s="390"/>
      <c r="FJ46" s="390"/>
      <c r="FK46" s="390"/>
      <c r="FL46" s="395"/>
      <c r="FM46" s="2482"/>
      <c r="FN46" s="2483"/>
      <c r="FO46" s="2510"/>
      <c r="FP46" s="2510"/>
      <c r="FQ46" s="2511"/>
      <c r="FR46" s="396"/>
      <c r="FS46" s="2674"/>
      <c r="FT46" s="395"/>
      <c r="FU46" s="395"/>
      <c r="FV46" s="390"/>
      <c r="FW46" s="395"/>
      <c r="FX46" s="390"/>
      <c r="FY46" s="2667"/>
      <c r="FZ46" s="2667"/>
      <c r="GA46" s="395"/>
      <c r="GB46" s="396"/>
      <c r="GC46" s="395"/>
      <c r="GD46" s="478"/>
      <c r="GE46" s="395"/>
      <c r="GF46" s="390"/>
      <c r="GG46" s="390"/>
      <c r="GH46" s="2482"/>
      <c r="GI46" s="2483"/>
      <c r="GJ46" s="2510"/>
      <c r="GK46" s="2510"/>
      <c r="GL46" s="2511"/>
      <c r="GM46" s="390"/>
      <c r="GN46" s="395"/>
      <c r="GO46" s="390"/>
      <c r="GP46" s="2667"/>
      <c r="GQ46" s="2674"/>
      <c r="GR46" s="395"/>
      <c r="GS46" s="395"/>
      <c r="GT46" s="390"/>
      <c r="GU46" s="390"/>
      <c r="GV46" s="390"/>
      <c r="GW46" s="395"/>
      <c r="GX46" s="2667"/>
      <c r="GY46" s="2667"/>
      <c r="GZ46" s="396"/>
      <c r="HA46" s="865"/>
      <c r="HB46" s="396"/>
      <c r="HC46" s="2482"/>
      <c r="HD46" s="2483"/>
      <c r="HE46" s="2510"/>
      <c r="HF46" s="2510"/>
      <c r="HG46" s="2511"/>
      <c r="HH46" s="2349"/>
      <c r="HI46" s="395"/>
      <c r="HJ46" s="478"/>
      <c r="HK46" s="395"/>
      <c r="HL46" s="390"/>
      <c r="HM46" s="395"/>
      <c r="HN46" s="390"/>
      <c r="HO46" s="2667"/>
      <c r="HP46" s="388"/>
      <c r="HQ46" s="395"/>
      <c r="HR46" s="390"/>
      <c r="HS46" s="390"/>
      <c r="HT46" s="390"/>
      <c r="HU46" s="390"/>
      <c r="HV46" s="532"/>
      <c r="HW46" s="504"/>
      <c r="HX46" s="2482"/>
      <c r="HY46" s="2483"/>
      <c r="HZ46" s="2707"/>
      <c r="IA46" s="2707"/>
      <c r="IB46" s="2708"/>
      <c r="IC46" s="395"/>
      <c r="ID46" s="390"/>
      <c r="IE46" s="390"/>
      <c r="IF46" s="390"/>
      <c r="IG46" s="395"/>
      <c r="IH46" s="390"/>
      <c r="II46" s="2482"/>
      <c r="IJ46" s="2483"/>
    </row>
    <row r="47" spans="1:254" s="35" customFormat="1" ht="17.25" customHeight="1">
      <c r="A47" s="2512"/>
      <c r="B47" s="2512"/>
      <c r="C47" s="2513"/>
      <c r="D47" s="1884" t="s">
        <v>2415</v>
      </c>
      <c r="E47" s="1816" t="s">
        <v>2415</v>
      </c>
      <c r="F47" s="1815" t="s">
        <v>1372</v>
      </c>
      <c r="G47" s="1816" t="s">
        <v>2415</v>
      </c>
      <c r="H47" s="1884" t="s">
        <v>2415</v>
      </c>
      <c r="I47" s="1821" t="s">
        <v>1369</v>
      </c>
      <c r="J47" s="1815" t="s">
        <v>1369</v>
      </c>
      <c r="K47" s="1815" t="s">
        <v>316</v>
      </c>
      <c r="L47" s="1815" t="s">
        <v>1369</v>
      </c>
      <c r="M47" s="1815" t="s">
        <v>775</v>
      </c>
      <c r="N47" s="1821" t="s">
        <v>775</v>
      </c>
      <c r="O47" s="1821" t="s">
        <v>775</v>
      </c>
      <c r="P47" s="1821" t="s">
        <v>775</v>
      </c>
      <c r="Q47" s="1821" t="s">
        <v>775</v>
      </c>
      <c r="R47" s="1815" t="s">
        <v>775</v>
      </c>
      <c r="S47" s="1821" t="s">
        <v>775</v>
      </c>
      <c r="T47" s="2484"/>
      <c r="U47" s="2485"/>
      <c r="V47" s="2512"/>
      <c r="W47" s="2512"/>
      <c r="X47" s="2513"/>
      <c r="Y47" s="1815" t="s">
        <v>20</v>
      </c>
      <c r="Z47" s="1816" t="s">
        <v>1521</v>
      </c>
      <c r="AA47" s="1821" t="s">
        <v>1369</v>
      </c>
      <c r="AB47" s="1815" t="s">
        <v>1369</v>
      </c>
      <c r="AC47" s="1815" t="s">
        <v>316</v>
      </c>
      <c r="AD47" s="1815" t="s">
        <v>1369</v>
      </c>
      <c r="AE47" s="1815" t="s">
        <v>775</v>
      </c>
      <c r="AF47" s="1815" t="s">
        <v>775</v>
      </c>
      <c r="AG47" s="1815" t="s">
        <v>775</v>
      </c>
      <c r="AH47" s="1821" t="s">
        <v>775</v>
      </c>
      <c r="AI47" s="1815" t="s">
        <v>775</v>
      </c>
      <c r="AJ47" s="1821" t="s">
        <v>775</v>
      </c>
      <c r="AK47" s="1815" t="s">
        <v>775</v>
      </c>
      <c r="AL47" s="1815" t="s">
        <v>775</v>
      </c>
      <c r="AM47" s="1816" t="s">
        <v>2426</v>
      </c>
      <c r="AN47" s="1815" t="s">
        <v>1369</v>
      </c>
      <c r="AO47" s="2484"/>
      <c r="AP47" s="2485"/>
      <c r="AQ47" s="2512"/>
      <c r="AR47" s="2512"/>
      <c r="AS47" s="2513"/>
      <c r="AT47" s="1815" t="s">
        <v>316</v>
      </c>
      <c r="AU47" s="1815" t="s">
        <v>1369</v>
      </c>
      <c r="AV47" s="1883" t="s">
        <v>775</v>
      </c>
      <c r="AW47" s="1815" t="s">
        <v>775</v>
      </c>
      <c r="AX47" s="1821" t="s">
        <v>775</v>
      </c>
      <c r="AY47" s="1821" t="s">
        <v>775</v>
      </c>
      <c r="AZ47" s="1815" t="s">
        <v>775</v>
      </c>
      <c r="BA47" s="1815" t="s">
        <v>775</v>
      </c>
      <c r="BB47" s="1815" t="s">
        <v>775</v>
      </c>
      <c r="BC47" s="1816" t="s">
        <v>2426</v>
      </c>
      <c r="BD47" s="1815" t="s">
        <v>1369</v>
      </c>
      <c r="BE47" s="1816" t="s">
        <v>2426</v>
      </c>
      <c r="BF47" s="1815" t="s">
        <v>775</v>
      </c>
      <c r="BG47" s="1815" t="s">
        <v>775</v>
      </c>
      <c r="BH47" s="2304" t="s">
        <v>20</v>
      </c>
      <c r="BI47" s="1815" t="s">
        <v>1372</v>
      </c>
      <c r="BJ47" s="1816" t="s">
        <v>2415</v>
      </c>
      <c r="BK47" s="2484"/>
      <c r="BL47" s="2485"/>
      <c r="BM47" s="2512"/>
      <c r="BN47" s="2512"/>
      <c r="BO47" s="2513"/>
      <c r="BP47" s="1815" t="s">
        <v>1369</v>
      </c>
      <c r="BQ47" s="1815" t="s">
        <v>316</v>
      </c>
      <c r="BR47" s="1815" t="s">
        <v>1369</v>
      </c>
      <c r="BS47" s="1883" t="s">
        <v>775</v>
      </c>
      <c r="BT47" s="1815" t="s">
        <v>775</v>
      </c>
      <c r="BU47" s="1821" t="s">
        <v>775</v>
      </c>
      <c r="BV47" s="1821" t="s">
        <v>775</v>
      </c>
      <c r="BW47" s="1815" t="s">
        <v>775</v>
      </c>
      <c r="BX47" s="1815" t="s">
        <v>775</v>
      </c>
      <c r="BY47" s="1821" t="s">
        <v>775</v>
      </c>
      <c r="BZ47" s="1815" t="s">
        <v>775</v>
      </c>
      <c r="CA47" s="1816" t="s">
        <v>2426</v>
      </c>
      <c r="CB47" s="1816" t="s">
        <v>2426</v>
      </c>
      <c r="CC47" s="1815" t="s">
        <v>775</v>
      </c>
      <c r="CD47" s="1815" t="s">
        <v>775</v>
      </c>
      <c r="CE47" s="1815" t="s">
        <v>1372</v>
      </c>
      <c r="CF47" s="1816" t="s">
        <v>2415</v>
      </c>
      <c r="CG47" s="2484"/>
      <c r="CH47" s="2485"/>
      <c r="CI47" s="2512"/>
      <c r="CJ47" s="2512"/>
      <c r="CK47" s="2513"/>
      <c r="CL47" s="1815" t="s">
        <v>775</v>
      </c>
      <c r="CM47" s="1815" t="s">
        <v>775</v>
      </c>
      <c r="CN47" s="2305" t="s">
        <v>2415</v>
      </c>
      <c r="CO47" s="1816" t="s">
        <v>1521</v>
      </c>
      <c r="CP47" s="1816" t="s">
        <v>2415</v>
      </c>
      <c r="CQ47" s="1884" t="s">
        <v>2415</v>
      </c>
      <c r="CR47" s="1821" t="s">
        <v>1369</v>
      </c>
      <c r="CS47" s="1815" t="s">
        <v>1369</v>
      </c>
      <c r="CT47" s="1877" t="s">
        <v>316</v>
      </c>
      <c r="CU47" s="1877" t="s">
        <v>1369</v>
      </c>
      <c r="CV47" s="1877" t="s">
        <v>775</v>
      </c>
      <c r="CW47" s="1885" t="s">
        <v>775</v>
      </c>
      <c r="CX47" s="1877" t="s">
        <v>775</v>
      </c>
      <c r="CY47" s="1877" t="s">
        <v>775</v>
      </c>
      <c r="CZ47" s="1877" t="s">
        <v>775</v>
      </c>
      <c r="DA47" s="1885" t="s">
        <v>775</v>
      </c>
      <c r="DB47" s="2484"/>
      <c r="DC47" s="2485"/>
      <c r="DY47" s="2512"/>
      <c r="DZ47" s="2512"/>
      <c r="EA47" s="2513"/>
      <c r="EB47" s="1884" t="s">
        <v>2415</v>
      </c>
      <c r="EC47" s="1816" t="s">
        <v>2415</v>
      </c>
      <c r="ED47" s="1815" t="s">
        <v>1372</v>
      </c>
      <c r="EE47" s="1816" t="s">
        <v>2432</v>
      </c>
      <c r="EF47" s="1884" t="s">
        <v>2432</v>
      </c>
      <c r="EG47" s="1821" t="s">
        <v>1369</v>
      </c>
      <c r="EH47" s="1815" t="s">
        <v>1369</v>
      </c>
      <c r="EI47" s="1815" t="s">
        <v>316</v>
      </c>
      <c r="EJ47" s="1815" t="s">
        <v>1369</v>
      </c>
      <c r="EK47" s="1815" t="s">
        <v>775</v>
      </c>
      <c r="EL47" s="1821" t="s">
        <v>775</v>
      </c>
      <c r="EM47" s="1821" t="s">
        <v>775</v>
      </c>
      <c r="EN47" s="1821" t="s">
        <v>775</v>
      </c>
      <c r="EO47" s="1821" t="s">
        <v>775</v>
      </c>
      <c r="EP47" s="1815" t="s">
        <v>775</v>
      </c>
      <c r="EQ47" s="1821" t="s">
        <v>775</v>
      </c>
      <c r="ER47" s="2484"/>
      <c r="ES47" s="2485"/>
      <c r="ET47" s="2512"/>
      <c r="EU47" s="2512"/>
      <c r="EV47" s="2513"/>
      <c r="EW47" s="1815" t="s">
        <v>20</v>
      </c>
      <c r="EX47" s="1815" t="s">
        <v>1372</v>
      </c>
      <c r="EY47" s="1815" t="s">
        <v>1369</v>
      </c>
      <c r="EZ47" s="1815" t="s">
        <v>316</v>
      </c>
      <c r="FA47" s="1815" t="s">
        <v>1369</v>
      </c>
      <c r="FB47" s="1883" t="s">
        <v>775</v>
      </c>
      <c r="FC47" s="1821" t="s">
        <v>775</v>
      </c>
      <c r="FD47" s="1815" t="s">
        <v>775</v>
      </c>
      <c r="FE47" s="1815" t="s">
        <v>775</v>
      </c>
      <c r="FF47" s="1815" t="s">
        <v>775</v>
      </c>
      <c r="FG47" s="1821" t="s">
        <v>775</v>
      </c>
      <c r="FH47" s="1815" t="s">
        <v>775</v>
      </c>
      <c r="FI47" s="1815" t="s">
        <v>775</v>
      </c>
      <c r="FJ47" s="1816" t="s">
        <v>2426</v>
      </c>
      <c r="FK47" s="1815" t="s">
        <v>1369</v>
      </c>
      <c r="FL47" s="1816" t="s">
        <v>2426</v>
      </c>
      <c r="FM47" s="2484"/>
      <c r="FN47" s="2485"/>
      <c r="FO47" s="2512"/>
      <c r="FP47" s="2512"/>
      <c r="FQ47" s="2513"/>
      <c r="FR47" s="1821" t="s">
        <v>1372</v>
      </c>
      <c r="FS47" s="1815" t="s">
        <v>20</v>
      </c>
      <c r="FT47" s="1884" t="s">
        <v>2415</v>
      </c>
      <c r="FU47" s="1815" t="s">
        <v>1372</v>
      </c>
      <c r="FV47" s="1815" t="s">
        <v>1369</v>
      </c>
      <c r="FW47" s="1815" t="s">
        <v>316</v>
      </c>
      <c r="FX47" s="1815" t="s">
        <v>1369</v>
      </c>
      <c r="FY47" s="1815" t="s">
        <v>775</v>
      </c>
      <c r="FZ47" s="1815" t="s">
        <v>775</v>
      </c>
      <c r="GA47" s="1815" t="s">
        <v>775</v>
      </c>
      <c r="GB47" s="1821" t="s">
        <v>775</v>
      </c>
      <c r="GC47" s="1815" t="s">
        <v>775</v>
      </c>
      <c r="GD47" s="1821" t="s">
        <v>775</v>
      </c>
      <c r="GE47" s="1815" t="s">
        <v>775</v>
      </c>
      <c r="GF47" s="1816" t="s">
        <v>2426</v>
      </c>
      <c r="GG47" s="1815" t="s">
        <v>1369</v>
      </c>
      <c r="GH47" s="2484"/>
      <c r="GI47" s="2485"/>
      <c r="GJ47" s="2512"/>
      <c r="GK47" s="2512"/>
      <c r="GL47" s="2513"/>
      <c r="GM47" s="1816" t="s">
        <v>2426</v>
      </c>
      <c r="GN47" s="1816" t="s">
        <v>2426</v>
      </c>
      <c r="GO47" s="1815" t="s">
        <v>775</v>
      </c>
      <c r="GP47" s="1815" t="s">
        <v>775</v>
      </c>
      <c r="GQ47" s="1815" t="s">
        <v>20</v>
      </c>
      <c r="GR47" s="1884" t="s">
        <v>2415</v>
      </c>
      <c r="GS47" s="1815" t="s">
        <v>1372</v>
      </c>
      <c r="GT47" s="1816" t="s">
        <v>2415</v>
      </c>
      <c r="GU47" s="1884" t="s">
        <v>2415</v>
      </c>
      <c r="GV47" s="1815" t="s">
        <v>1369</v>
      </c>
      <c r="GW47" s="1815" t="s">
        <v>316</v>
      </c>
      <c r="GX47" s="1815" t="s">
        <v>775</v>
      </c>
      <c r="GY47" s="1815" t="s">
        <v>775</v>
      </c>
      <c r="GZ47" s="1821" t="s">
        <v>775</v>
      </c>
      <c r="HA47" s="1821" t="s">
        <v>775</v>
      </c>
      <c r="HB47" s="1821" t="s">
        <v>775</v>
      </c>
      <c r="HC47" s="2484"/>
      <c r="HD47" s="2485"/>
      <c r="HE47" s="2512"/>
      <c r="HF47" s="2512"/>
      <c r="HG47" s="2513"/>
      <c r="HH47" s="1821" t="s">
        <v>775</v>
      </c>
      <c r="HI47" s="1815" t="s">
        <v>775</v>
      </c>
      <c r="HJ47" s="1821" t="s">
        <v>775</v>
      </c>
      <c r="HK47" s="1815" t="s">
        <v>775</v>
      </c>
      <c r="HL47" s="1816" t="s">
        <v>2426</v>
      </c>
      <c r="HM47" s="1816" t="s">
        <v>2426</v>
      </c>
      <c r="HN47" s="1815" t="s">
        <v>775</v>
      </c>
      <c r="HO47" s="1815" t="s">
        <v>775</v>
      </c>
      <c r="HP47" s="1816" t="s">
        <v>2415</v>
      </c>
      <c r="HQ47" s="2229" t="s">
        <v>1372</v>
      </c>
      <c r="HR47" s="1816" t="s">
        <v>2415</v>
      </c>
      <c r="HS47" s="1884" t="s">
        <v>2415</v>
      </c>
      <c r="HT47" s="1815" t="s">
        <v>1369</v>
      </c>
      <c r="HU47" s="1815" t="s">
        <v>1369</v>
      </c>
      <c r="HV47" s="1815" t="s">
        <v>316</v>
      </c>
      <c r="HW47" s="1815" t="s">
        <v>1369</v>
      </c>
      <c r="HX47" s="2484"/>
      <c r="HY47" s="2485"/>
      <c r="HZ47" s="2709"/>
      <c r="IA47" s="2709"/>
      <c r="IB47" s="2710"/>
      <c r="IC47" s="2229" t="s">
        <v>1372</v>
      </c>
      <c r="ID47" s="1816" t="s">
        <v>2415</v>
      </c>
      <c r="IE47" s="1884" t="s">
        <v>2415</v>
      </c>
      <c r="IF47" s="2228" t="s">
        <v>1369</v>
      </c>
      <c r="IG47" s="2229" t="s">
        <v>316</v>
      </c>
      <c r="IH47" s="2229" t="s">
        <v>1369</v>
      </c>
      <c r="II47" s="2484"/>
      <c r="IJ47" s="2485"/>
    </row>
    <row r="48" spans="1:254" s="35" customFormat="1" ht="17.25" customHeight="1">
      <c r="A48" s="620">
        <v>40544</v>
      </c>
      <c r="B48" s="64">
        <v>40544</v>
      </c>
      <c r="C48" s="990">
        <v>40544</v>
      </c>
      <c r="D48" s="2355">
        <v>205709</v>
      </c>
      <c r="E48" s="2355">
        <v>6798</v>
      </c>
      <c r="F48" s="2355">
        <v>8981</v>
      </c>
      <c r="G48" s="2355">
        <v>45527</v>
      </c>
      <c r="H48" s="2355">
        <v>47356</v>
      </c>
      <c r="I48" s="2355" t="s">
        <v>21</v>
      </c>
      <c r="J48" s="2355" t="s">
        <v>21</v>
      </c>
      <c r="K48" s="2355">
        <v>5581812</v>
      </c>
      <c r="L48" s="2355">
        <v>1424699</v>
      </c>
      <c r="M48" s="2355">
        <v>1017655</v>
      </c>
      <c r="N48" s="2355">
        <v>277400</v>
      </c>
      <c r="O48" s="2355">
        <v>67</v>
      </c>
      <c r="P48" s="2355">
        <v>13842</v>
      </c>
      <c r="Q48" s="2355">
        <v>2299</v>
      </c>
      <c r="R48" s="2355">
        <v>170081</v>
      </c>
      <c r="S48" s="2355">
        <v>82252</v>
      </c>
      <c r="T48" s="67">
        <v>40544</v>
      </c>
      <c r="U48" s="624">
        <v>40544</v>
      </c>
      <c r="V48" s="620">
        <v>40544</v>
      </c>
      <c r="W48" s="64">
        <v>40544</v>
      </c>
      <c r="X48" s="990">
        <v>40544</v>
      </c>
      <c r="Y48" s="2355">
        <v>3676</v>
      </c>
      <c r="Z48" s="2355">
        <v>1693</v>
      </c>
      <c r="AA48" s="2355" t="s">
        <v>21</v>
      </c>
      <c r="AB48" s="2355" t="s">
        <v>21</v>
      </c>
      <c r="AC48" s="2355">
        <v>1592259</v>
      </c>
      <c r="AD48" s="2355">
        <v>792426</v>
      </c>
      <c r="AE48" s="2355">
        <v>262256</v>
      </c>
      <c r="AF48" s="2355">
        <v>85441</v>
      </c>
      <c r="AG48" s="2355">
        <v>403</v>
      </c>
      <c r="AH48" s="2355">
        <v>50</v>
      </c>
      <c r="AI48" s="2355">
        <v>67241</v>
      </c>
      <c r="AJ48" s="2355">
        <v>12554</v>
      </c>
      <c r="AK48" s="2355">
        <v>54687</v>
      </c>
      <c r="AL48" s="2355">
        <v>5314</v>
      </c>
      <c r="AM48" s="2355">
        <v>3600</v>
      </c>
      <c r="AN48" s="2355">
        <v>3415</v>
      </c>
      <c r="AO48" s="67">
        <v>40544</v>
      </c>
      <c r="AP48" s="624">
        <v>40544</v>
      </c>
      <c r="AQ48" s="620">
        <v>40544</v>
      </c>
      <c r="AR48" s="64">
        <v>40544</v>
      </c>
      <c r="AS48" s="990">
        <v>40544</v>
      </c>
      <c r="AT48" s="2355">
        <v>137646</v>
      </c>
      <c r="AU48" s="2355">
        <v>22503</v>
      </c>
      <c r="AV48" s="2355">
        <v>79276</v>
      </c>
      <c r="AW48" s="2355">
        <v>4855</v>
      </c>
      <c r="AX48" s="2355">
        <v>20</v>
      </c>
      <c r="AY48" s="2355">
        <v>13</v>
      </c>
      <c r="AZ48" s="2355">
        <v>3895</v>
      </c>
      <c r="BA48" s="2355">
        <v>2687</v>
      </c>
      <c r="BB48" s="2355">
        <v>1208</v>
      </c>
      <c r="BC48" s="2355">
        <v>76</v>
      </c>
      <c r="BD48" s="2355">
        <v>490</v>
      </c>
      <c r="BE48" s="2355" t="s">
        <v>21</v>
      </c>
      <c r="BF48" s="2355">
        <v>310</v>
      </c>
      <c r="BG48" s="2355">
        <v>64286</v>
      </c>
      <c r="BH48" s="2354" t="s">
        <v>21</v>
      </c>
      <c r="BI48" s="2354">
        <v>77343</v>
      </c>
      <c r="BJ48" s="2355">
        <v>59952</v>
      </c>
      <c r="BK48" s="67">
        <v>40544</v>
      </c>
      <c r="BL48" s="624">
        <v>40544</v>
      </c>
      <c r="BM48" s="620">
        <v>40544</v>
      </c>
      <c r="BN48" s="64">
        <v>40544</v>
      </c>
      <c r="BO48" s="990">
        <v>40544</v>
      </c>
      <c r="BP48" s="2355" t="s">
        <v>21</v>
      </c>
      <c r="BQ48" s="2355">
        <v>1800056</v>
      </c>
      <c r="BR48" s="2355">
        <v>86248</v>
      </c>
      <c r="BS48" s="2355">
        <v>192616</v>
      </c>
      <c r="BT48" s="2355">
        <v>5486</v>
      </c>
      <c r="BU48" s="2355">
        <v>24</v>
      </c>
      <c r="BV48" s="2355">
        <v>101</v>
      </c>
      <c r="BW48" s="2355">
        <v>116</v>
      </c>
      <c r="BX48" s="2355">
        <v>4950</v>
      </c>
      <c r="BY48" s="2355">
        <v>2323</v>
      </c>
      <c r="BZ48" s="2355">
        <v>2627</v>
      </c>
      <c r="CA48" s="2355">
        <v>49</v>
      </c>
      <c r="CB48" s="2355" t="s">
        <v>21</v>
      </c>
      <c r="CC48" s="2355" t="s">
        <v>21</v>
      </c>
      <c r="CD48" s="2355">
        <v>24793</v>
      </c>
      <c r="CE48" s="2355">
        <v>22783</v>
      </c>
      <c r="CF48" s="2355">
        <v>11037</v>
      </c>
      <c r="CG48" s="67">
        <v>40544</v>
      </c>
      <c r="CH48" s="624">
        <v>40544</v>
      </c>
      <c r="CI48" s="620">
        <v>40544</v>
      </c>
      <c r="CJ48" s="64">
        <v>40544</v>
      </c>
      <c r="CK48" s="990">
        <v>40544</v>
      </c>
      <c r="CL48" s="2355" t="s">
        <v>21</v>
      </c>
      <c r="CM48" s="2355">
        <v>32247</v>
      </c>
      <c r="CN48" s="2355">
        <v>6798</v>
      </c>
      <c r="CO48" s="2355" t="s">
        <v>21</v>
      </c>
      <c r="CP48" s="2355">
        <v>20961</v>
      </c>
      <c r="CQ48" s="2355">
        <v>23169</v>
      </c>
      <c r="CR48" s="2355" t="s">
        <v>21</v>
      </c>
      <c r="CS48" s="2355" t="s">
        <v>21</v>
      </c>
      <c r="CT48" s="2355">
        <v>192794</v>
      </c>
      <c r="CU48" s="2355">
        <v>6039</v>
      </c>
      <c r="CV48" s="2355">
        <v>173580</v>
      </c>
      <c r="CW48" s="2355">
        <v>136481</v>
      </c>
      <c r="CX48" s="2355">
        <v>4517</v>
      </c>
      <c r="CY48" s="2355">
        <v>1803</v>
      </c>
      <c r="CZ48" s="2355">
        <v>64675</v>
      </c>
      <c r="DA48" s="2355">
        <v>55160</v>
      </c>
      <c r="DB48" s="67">
        <v>40544</v>
      </c>
      <c r="DC48" s="624">
        <v>40544</v>
      </c>
      <c r="DY48" s="620">
        <v>40544</v>
      </c>
      <c r="DZ48" s="64">
        <v>40544</v>
      </c>
      <c r="EA48" s="990">
        <v>40544</v>
      </c>
      <c r="EB48" s="66">
        <v>281071</v>
      </c>
      <c r="EC48" s="2355">
        <v>6798</v>
      </c>
      <c r="ED48" s="2355">
        <v>9432</v>
      </c>
      <c r="EE48" s="2355">
        <v>46620</v>
      </c>
      <c r="EF48" s="2355">
        <v>48550</v>
      </c>
      <c r="EG48" s="2355" t="s">
        <v>21</v>
      </c>
      <c r="EH48" s="2355" t="s">
        <v>21</v>
      </c>
      <c r="EI48" s="2355">
        <v>5240420</v>
      </c>
      <c r="EJ48" s="2355">
        <v>441859</v>
      </c>
      <c r="EK48" s="2355">
        <v>947794</v>
      </c>
      <c r="EL48" s="2355">
        <v>288427</v>
      </c>
      <c r="EM48" s="2355">
        <v>67</v>
      </c>
      <c r="EN48" s="2355">
        <v>15215</v>
      </c>
      <c r="EO48" s="2355">
        <v>2299</v>
      </c>
      <c r="EP48" s="2355">
        <v>179548</v>
      </c>
      <c r="EQ48" s="2355">
        <v>89507</v>
      </c>
      <c r="ER48" s="67">
        <v>40544</v>
      </c>
      <c r="ES48" s="624">
        <v>40544</v>
      </c>
      <c r="ET48" s="620">
        <v>40544</v>
      </c>
      <c r="EU48" s="64">
        <v>40544</v>
      </c>
      <c r="EV48" s="990">
        <v>40544</v>
      </c>
      <c r="EW48" s="2355">
        <v>3676</v>
      </c>
      <c r="EX48" s="2355">
        <v>1693</v>
      </c>
      <c r="EY48" s="2355" t="s">
        <v>21</v>
      </c>
      <c r="EZ48" s="2355">
        <v>1352660</v>
      </c>
      <c r="FA48" s="2355">
        <v>60515</v>
      </c>
      <c r="FB48" s="2354">
        <v>209906</v>
      </c>
      <c r="FC48" s="2355">
        <v>87474</v>
      </c>
      <c r="FD48" s="2355">
        <v>403</v>
      </c>
      <c r="FE48" s="2355">
        <v>50</v>
      </c>
      <c r="FF48" s="2355">
        <v>69132</v>
      </c>
      <c r="FG48" s="2355">
        <v>12754</v>
      </c>
      <c r="FH48" s="2355">
        <v>56378</v>
      </c>
      <c r="FI48" s="2355">
        <v>5314</v>
      </c>
      <c r="FJ48" s="2355">
        <v>3600</v>
      </c>
      <c r="FK48" s="2355">
        <v>3415</v>
      </c>
      <c r="FL48" s="2355" t="s">
        <v>21</v>
      </c>
      <c r="FM48" s="67">
        <v>40544</v>
      </c>
      <c r="FN48" s="624">
        <v>40544</v>
      </c>
      <c r="FO48" s="620">
        <v>40544</v>
      </c>
      <c r="FP48" s="64">
        <v>40544</v>
      </c>
      <c r="FQ48" s="990">
        <v>40544</v>
      </c>
      <c r="FR48" s="66" t="s">
        <v>21</v>
      </c>
      <c r="FS48" s="2355">
        <v>77343</v>
      </c>
      <c r="FT48" s="2355">
        <v>74668</v>
      </c>
      <c r="FU48" s="2355">
        <v>260</v>
      </c>
      <c r="FV48" s="2355" t="s">
        <v>21</v>
      </c>
      <c r="FW48" s="2355">
        <v>130568</v>
      </c>
      <c r="FX48" s="2355">
        <v>3792</v>
      </c>
      <c r="FY48" s="2355">
        <v>79461</v>
      </c>
      <c r="FZ48" s="2355">
        <v>5438</v>
      </c>
      <c r="GA48" s="2355">
        <v>20</v>
      </c>
      <c r="GB48" s="2355">
        <v>13</v>
      </c>
      <c r="GC48" s="2355">
        <v>4473</v>
      </c>
      <c r="GD48" s="2355">
        <v>3265</v>
      </c>
      <c r="GE48" s="2354">
        <v>1208</v>
      </c>
      <c r="GF48" s="2355">
        <v>76</v>
      </c>
      <c r="GG48" s="2355">
        <v>490</v>
      </c>
      <c r="GH48" s="67">
        <v>40544</v>
      </c>
      <c r="GI48" s="624">
        <v>40544</v>
      </c>
      <c r="GJ48" s="620">
        <v>40544</v>
      </c>
      <c r="GK48" s="64">
        <v>40544</v>
      </c>
      <c r="GL48" s="990">
        <v>40544</v>
      </c>
      <c r="GM48" s="2355">
        <v>388</v>
      </c>
      <c r="GN48" s="2355" t="s">
        <v>21</v>
      </c>
      <c r="GO48" s="2355">
        <v>753</v>
      </c>
      <c r="GP48" s="2355">
        <v>138063</v>
      </c>
      <c r="GQ48" s="2355">
        <v>148727</v>
      </c>
      <c r="GR48" s="2355">
        <v>181169</v>
      </c>
      <c r="GS48" s="2355">
        <v>5771</v>
      </c>
      <c r="GT48" s="2355">
        <v>817</v>
      </c>
      <c r="GU48" s="2355">
        <v>914</v>
      </c>
      <c r="GV48" s="2355" t="s">
        <v>21</v>
      </c>
      <c r="GW48" s="2355">
        <v>1783072</v>
      </c>
      <c r="GX48" s="2355">
        <v>192783</v>
      </c>
      <c r="GY48" s="2355">
        <v>8747</v>
      </c>
      <c r="GZ48" s="2355">
        <v>24</v>
      </c>
      <c r="HA48" s="2355">
        <v>101</v>
      </c>
      <c r="HB48" s="2355">
        <v>116</v>
      </c>
      <c r="HC48" s="67">
        <v>40544</v>
      </c>
      <c r="HD48" s="624">
        <v>40544</v>
      </c>
      <c r="HE48" s="620">
        <v>40544</v>
      </c>
      <c r="HF48" s="64">
        <v>40544</v>
      </c>
      <c r="HG48" s="990">
        <v>40544</v>
      </c>
      <c r="HH48" s="2355">
        <v>230</v>
      </c>
      <c r="HI48" s="2355">
        <v>18991</v>
      </c>
      <c r="HJ48" s="2355">
        <v>2382</v>
      </c>
      <c r="HK48" s="2355">
        <v>16609</v>
      </c>
      <c r="HL48" s="2355">
        <v>479</v>
      </c>
      <c r="HM48" s="2355" t="s">
        <v>21</v>
      </c>
      <c r="HN48" s="2355" t="s">
        <v>21</v>
      </c>
      <c r="HO48" s="2355">
        <v>32246</v>
      </c>
      <c r="HP48" s="2355">
        <v>6798</v>
      </c>
      <c r="HQ48" s="2354" t="s">
        <v>21</v>
      </c>
      <c r="HR48" s="2355">
        <v>20961</v>
      </c>
      <c r="HS48" s="2355">
        <v>23168</v>
      </c>
      <c r="HT48" s="2355" t="s">
        <v>21</v>
      </c>
      <c r="HU48" s="2355" t="s">
        <v>21</v>
      </c>
      <c r="HV48" s="2355">
        <v>192794</v>
      </c>
      <c r="HW48" s="2355">
        <v>9298</v>
      </c>
      <c r="HX48" s="67">
        <v>40544</v>
      </c>
      <c r="HY48" s="624">
        <v>40544</v>
      </c>
      <c r="HZ48" s="620">
        <v>40544</v>
      </c>
      <c r="IA48" s="64">
        <v>40544</v>
      </c>
      <c r="IB48" s="990">
        <v>40544</v>
      </c>
      <c r="IC48" s="66">
        <v>1407</v>
      </c>
      <c r="ID48" s="2355" t="s">
        <v>21</v>
      </c>
      <c r="IE48" s="2355" t="s">
        <v>21</v>
      </c>
      <c r="IF48" s="2355" t="s">
        <v>21</v>
      </c>
      <c r="IG48" s="2355">
        <v>87478</v>
      </c>
      <c r="IH48" s="2355">
        <v>87680</v>
      </c>
      <c r="II48" s="67">
        <v>40544</v>
      </c>
      <c r="IJ48" s="624">
        <v>40544</v>
      </c>
    </row>
    <row r="49" spans="1:244" s="35" customFormat="1" ht="14.5" customHeight="1">
      <c r="A49" s="73"/>
      <c r="B49" s="64">
        <v>40909</v>
      </c>
      <c r="C49" s="127"/>
      <c r="D49" s="2355">
        <v>244863</v>
      </c>
      <c r="E49" s="2355">
        <v>5559</v>
      </c>
      <c r="F49" s="2355">
        <v>11469</v>
      </c>
      <c r="G49" s="2355">
        <v>43774</v>
      </c>
      <c r="H49" s="2355">
        <v>45305</v>
      </c>
      <c r="I49" s="2355" t="s">
        <v>21</v>
      </c>
      <c r="J49" s="2355" t="s">
        <v>21</v>
      </c>
      <c r="K49" s="2355">
        <v>5060584</v>
      </c>
      <c r="L49" s="2355">
        <v>1499260</v>
      </c>
      <c r="M49" s="2355">
        <v>960119</v>
      </c>
      <c r="N49" s="2355">
        <v>243120</v>
      </c>
      <c r="O49" s="2355">
        <v>61</v>
      </c>
      <c r="P49" s="2355">
        <v>11074</v>
      </c>
      <c r="Q49" s="2355">
        <v>1730</v>
      </c>
      <c r="R49" s="2355">
        <v>142586</v>
      </c>
      <c r="S49" s="2355">
        <v>60180</v>
      </c>
      <c r="T49" s="67">
        <v>40909</v>
      </c>
      <c r="U49" s="624">
        <v>40909</v>
      </c>
      <c r="V49" s="73"/>
      <c r="W49" s="64">
        <v>40909</v>
      </c>
      <c r="X49" s="127"/>
      <c r="Y49" s="2355">
        <v>3226</v>
      </c>
      <c r="Z49" s="2355">
        <v>2417</v>
      </c>
      <c r="AA49" s="2355" t="s">
        <v>21</v>
      </c>
      <c r="AB49" s="2355" t="s">
        <v>21</v>
      </c>
      <c r="AC49" s="2355">
        <v>1708670</v>
      </c>
      <c r="AD49" s="2355">
        <v>899753</v>
      </c>
      <c r="AE49" s="2355">
        <v>272783</v>
      </c>
      <c r="AF49" s="2355">
        <v>73235</v>
      </c>
      <c r="AG49" s="2355">
        <v>385</v>
      </c>
      <c r="AH49" s="2355">
        <v>43</v>
      </c>
      <c r="AI49" s="2355">
        <v>55271</v>
      </c>
      <c r="AJ49" s="2355">
        <v>4800</v>
      </c>
      <c r="AK49" s="2355">
        <v>50471</v>
      </c>
      <c r="AL49" s="2355">
        <v>5483</v>
      </c>
      <c r="AM49" s="2355">
        <v>3712</v>
      </c>
      <c r="AN49" s="2355">
        <v>3268</v>
      </c>
      <c r="AO49" s="67">
        <v>40909</v>
      </c>
      <c r="AP49" s="624">
        <v>40909</v>
      </c>
      <c r="AQ49" s="73"/>
      <c r="AR49" s="64">
        <v>40909</v>
      </c>
      <c r="AS49" s="127"/>
      <c r="AT49" s="2355">
        <v>140224</v>
      </c>
      <c r="AU49" s="2355">
        <v>23707</v>
      </c>
      <c r="AV49" s="2355">
        <v>80400</v>
      </c>
      <c r="AW49" s="2355">
        <v>4682</v>
      </c>
      <c r="AX49" s="2355">
        <v>16</v>
      </c>
      <c r="AY49" s="2355">
        <v>9</v>
      </c>
      <c r="AZ49" s="2355">
        <v>3611</v>
      </c>
      <c r="BA49" s="2355">
        <v>2470</v>
      </c>
      <c r="BB49" s="2355">
        <v>1141</v>
      </c>
      <c r="BC49" s="2355">
        <v>58</v>
      </c>
      <c r="BD49" s="2355">
        <v>877</v>
      </c>
      <c r="BE49" s="2355" t="s">
        <v>21</v>
      </c>
      <c r="BF49" s="2355">
        <v>167</v>
      </c>
      <c r="BG49" s="2355">
        <v>65006</v>
      </c>
      <c r="BH49" s="2355">
        <v>1248</v>
      </c>
      <c r="BI49" s="2355">
        <v>75478</v>
      </c>
      <c r="BJ49" s="2355">
        <v>71283</v>
      </c>
      <c r="BK49" s="67">
        <v>40909</v>
      </c>
      <c r="BL49" s="624">
        <v>40909</v>
      </c>
      <c r="BM49" s="73"/>
      <c r="BN49" s="64">
        <v>40909</v>
      </c>
      <c r="BO49" s="127"/>
      <c r="BP49" s="2355" t="s">
        <v>21</v>
      </c>
      <c r="BQ49" s="2355">
        <v>1302166</v>
      </c>
      <c r="BR49" s="2355">
        <v>73861</v>
      </c>
      <c r="BS49" s="2355">
        <v>144056</v>
      </c>
      <c r="BT49" s="2355">
        <v>4752</v>
      </c>
      <c r="BU49" s="2355">
        <v>20</v>
      </c>
      <c r="BV49" s="2355">
        <v>53</v>
      </c>
      <c r="BW49" s="2355">
        <v>99</v>
      </c>
      <c r="BX49" s="2355">
        <v>4325</v>
      </c>
      <c r="BY49" s="2355">
        <v>1903</v>
      </c>
      <c r="BZ49" s="2355">
        <v>2422</v>
      </c>
      <c r="CA49" s="2355">
        <v>32</v>
      </c>
      <c r="CB49" s="2355" t="s">
        <v>21</v>
      </c>
      <c r="CC49" s="2355" t="s">
        <v>21</v>
      </c>
      <c r="CD49" s="2355">
        <v>24047</v>
      </c>
      <c r="CE49" s="2355">
        <v>19469</v>
      </c>
      <c r="CF49" s="2355">
        <v>13822</v>
      </c>
      <c r="CG49" s="67">
        <v>40909</v>
      </c>
      <c r="CH49" s="624">
        <v>40909</v>
      </c>
      <c r="CI49" s="73"/>
      <c r="CJ49" s="64">
        <v>40909</v>
      </c>
      <c r="CK49" s="127"/>
      <c r="CL49" s="2355" t="s">
        <v>21</v>
      </c>
      <c r="CM49" s="2355">
        <v>26395</v>
      </c>
      <c r="CN49" s="2355">
        <v>5559</v>
      </c>
      <c r="CO49" s="2355">
        <v>3</v>
      </c>
      <c r="CP49" s="2355">
        <v>17147</v>
      </c>
      <c r="CQ49" s="2355">
        <v>18966</v>
      </c>
      <c r="CR49" s="2355" t="s">
        <v>21</v>
      </c>
      <c r="CS49" s="2355" t="s">
        <v>21</v>
      </c>
      <c r="CT49" s="2355">
        <v>174905</v>
      </c>
      <c r="CU49" s="2355">
        <v>5313</v>
      </c>
      <c r="CV49" s="2355">
        <v>159044</v>
      </c>
      <c r="CW49" s="2355">
        <v>120345</v>
      </c>
      <c r="CX49" s="2355">
        <v>4240</v>
      </c>
      <c r="CY49" s="2355">
        <v>1292</v>
      </c>
      <c r="CZ49" s="2355">
        <v>50035</v>
      </c>
      <c r="DA49" s="2355">
        <v>42067</v>
      </c>
      <c r="DB49" s="67">
        <v>40909</v>
      </c>
      <c r="DC49" s="624">
        <v>40909</v>
      </c>
      <c r="DY49" s="73"/>
      <c r="DZ49" s="64">
        <v>40909</v>
      </c>
      <c r="EA49" s="127"/>
      <c r="EB49" s="75">
        <v>329257</v>
      </c>
      <c r="EC49" s="2355">
        <v>5559</v>
      </c>
      <c r="ED49" s="2355">
        <v>11963</v>
      </c>
      <c r="EE49" s="2355">
        <v>44703</v>
      </c>
      <c r="EF49" s="2355">
        <v>46324</v>
      </c>
      <c r="EG49" s="2355" t="s">
        <v>21</v>
      </c>
      <c r="EH49" s="2355" t="s">
        <v>21</v>
      </c>
      <c r="EI49" s="2355">
        <v>4680290</v>
      </c>
      <c r="EJ49" s="2355">
        <v>411450</v>
      </c>
      <c r="EK49" s="2355">
        <v>879779</v>
      </c>
      <c r="EL49" s="2355">
        <v>253163</v>
      </c>
      <c r="EM49" s="2355">
        <v>61</v>
      </c>
      <c r="EN49" s="2355">
        <v>11738</v>
      </c>
      <c r="EO49" s="2355">
        <v>1730</v>
      </c>
      <c r="EP49" s="2355">
        <v>151666</v>
      </c>
      <c r="EQ49" s="2355">
        <v>65957</v>
      </c>
      <c r="ER49" s="67">
        <v>40909</v>
      </c>
      <c r="ES49" s="624">
        <v>40909</v>
      </c>
      <c r="ET49" s="73"/>
      <c r="EU49" s="64">
        <v>40909</v>
      </c>
      <c r="EV49" s="127"/>
      <c r="EW49" s="2355">
        <v>3226</v>
      </c>
      <c r="EX49" s="2355">
        <v>2417</v>
      </c>
      <c r="EY49" s="2355" t="s">
        <v>21</v>
      </c>
      <c r="EZ49" s="2355">
        <v>1448813</v>
      </c>
      <c r="FA49" s="2355">
        <v>52860</v>
      </c>
      <c r="FB49" s="2355">
        <v>214162</v>
      </c>
      <c r="FC49" s="2355">
        <v>76139</v>
      </c>
      <c r="FD49" s="2355">
        <v>385</v>
      </c>
      <c r="FE49" s="2355">
        <v>43</v>
      </c>
      <c r="FF49" s="2355">
        <v>57971</v>
      </c>
      <c r="FG49" s="2355">
        <v>5050</v>
      </c>
      <c r="FH49" s="2355">
        <v>52920</v>
      </c>
      <c r="FI49" s="2355">
        <v>5483</v>
      </c>
      <c r="FJ49" s="2355">
        <v>3712</v>
      </c>
      <c r="FK49" s="2355">
        <v>3268</v>
      </c>
      <c r="FL49" s="2355" t="s">
        <v>21</v>
      </c>
      <c r="FM49" s="67">
        <v>40909</v>
      </c>
      <c r="FN49" s="624">
        <v>40909</v>
      </c>
      <c r="FO49" s="73"/>
      <c r="FP49" s="64">
        <v>40909</v>
      </c>
      <c r="FQ49" s="127"/>
      <c r="FR49" s="75">
        <v>1248</v>
      </c>
      <c r="FS49" s="2355">
        <v>75478</v>
      </c>
      <c r="FT49" s="2355">
        <v>86683</v>
      </c>
      <c r="FU49" s="2355">
        <v>482</v>
      </c>
      <c r="FV49" s="2355" t="s">
        <v>21</v>
      </c>
      <c r="FW49" s="2355">
        <v>132049</v>
      </c>
      <c r="FX49" s="2355">
        <v>3910</v>
      </c>
      <c r="FY49" s="2355">
        <v>80426</v>
      </c>
      <c r="FZ49" s="2355">
        <v>5316</v>
      </c>
      <c r="GA49" s="2355">
        <v>16</v>
      </c>
      <c r="GB49" s="2355">
        <v>9</v>
      </c>
      <c r="GC49" s="2355">
        <v>4239</v>
      </c>
      <c r="GD49" s="2355">
        <v>3098</v>
      </c>
      <c r="GE49" s="2355">
        <v>1141</v>
      </c>
      <c r="GF49" s="2355">
        <v>58</v>
      </c>
      <c r="GG49" s="2355">
        <v>877</v>
      </c>
      <c r="GH49" s="67">
        <v>40909</v>
      </c>
      <c r="GI49" s="624">
        <v>40909</v>
      </c>
      <c r="GJ49" s="73"/>
      <c r="GK49" s="64">
        <v>40909</v>
      </c>
      <c r="GL49" s="127"/>
      <c r="GM49" s="2355">
        <v>292</v>
      </c>
      <c r="GN49" s="2355" t="s">
        <v>21</v>
      </c>
      <c r="GO49" s="2355">
        <v>436</v>
      </c>
      <c r="GP49" s="2355">
        <v>142027</v>
      </c>
      <c r="GQ49" s="2355">
        <v>147188</v>
      </c>
      <c r="GR49" s="2355">
        <v>213366</v>
      </c>
      <c r="GS49" s="2355">
        <v>7417</v>
      </c>
      <c r="GT49" s="2355">
        <v>795</v>
      </c>
      <c r="GU49" s="2355">
        <v>890</v>
      </c>
      <c r="GV49" s="2355" t="s">
        <v>21</v>
      </c>
      <c r="GW49" s="2355">
        <v>1280945</v>
      </c>
      <c r="GX49" s="2355">
        <v>144277</v>
      </c>
      <c r="GY49" s="2355">
        <v>6599</v>
      </c>
      <c r="GZ49" s="2355">
        <v>20</v>
      </c>
      <c r="HA49" s="2355">
        <v>53</v>
      </c>
      <c r="HB49" s="2355">
        <v>99</v>
      </c>
      <c r="HC49" s="67">
        <v>40909</v>
      </c>
      <c r="HD49" s="624">
        <v>40909</v>
      </c>
      <c r="HE49" s="73"/>
      <c r="HF49" s="64">
        <v>40909</v>
      </c>
      <c r="HG49" s="127"/>
      <c r="HH49" s="2355">
        <v>224</v>
      </c>
      <c r="HI49" s="2355">
        <v>18681</v>
      </c>
      <c r="HJ49" s="2355">
        <v>2280</v>
      </c>
      <c r="HK49" s="2355">
        <v>16401</v>
      </c>
      <c r="HL49" s="2355">
        <v>468</v>
      </c>
      <c r="HM49" s="2355" t="s">
        <v>21</v>
      </c>
      <c r="HN49" s="2355" t="s">
        <v>21</v>
      </c>
      <c r="HO49" s="2355">
        <v>26397</v>
      </c>
      <c r="HP49" s="2355">
        <v>5559</v>
      </c>
      <c r="HQ49" s="2355">
        <v>3</v>
      </c>
      <c r="HR49" s="2355">
        <v>17147</v>
      </c>
      <c r="HS49" s="2355">
        <v>18968</v>
      </c>
      <c r="HT49" s="2355" t="s">
        <v>21</v>
      </c>
      <c r="HU49" s="2355" t="s">
        <v>21</v>
      </c>
      <c r="HV49" s="2355">
        <v>174905</v>
      </c>
      <c r="HW49" s="2355">
        <v>8179</v>
      </c>
      <c r="HX49" s="67">
        <v>40909</v>
      </c>
      <c r="HY49" s="624">
        <v>40909</v>
      </c>
      <c r="HZ49" s="73"/>
      <c r="IA49" s="64">
        <v>40909</v>
      </c>
      <c r="IB49" s="127"/>
      <c r="IC49" s="75">
        <v>1493</v>
      </c>
      <c r="ID49" s="2355" t="s">
        <v>21</v>
      </c>
      <c r="IE49" s="2355" t="s">
        <v>21</v>
      </c>
      <c r="IF49" s="2355" t="s">
        <v>21</v>
      </c>
      <c r="IG49" s="2355">
        <v>66002</v>
      </c>
      <c r="IH49" s="2355">
        <v>76482</v>
      </c>
      <c r="II49" s="67">
        <v>40909</v>
      </c>
      <c r="IJ49" s="624">
        <v>40909</v>
      </c>
    </row>
    <row r="50" spans="1:244" s="35" customFormat="1" ht="14.5" customHeight="1">
      <c r="A50" s="73"/>
      <c r="B50" s="64">
        <v>41275</v>
      </c>
      <c r="C50" s="127"/>
      <c r="D50" s="2355">
        <v>257954</v>
      </c>
      <c r="E50" s="2355">
        <v>4336</v>
      </c>
      <c r="F50" s="2355">
        <v>14095</v>
      </c>
      <c r="G50" s="2355">
        <v>54154</v>
      </c>
      <c r="H50" s="2355">
        <v>56706</v>
      </c>
      <c r="I50" s="2355" t="s">
        <v>21</v>
      </c>
      <c r="J50" s="2355" t="s">
        <v>21</v>
      </c>
      <c r="K50" s="2355">
        <v>4595751</v>
      </c>
      <c r="L50" s="2355">
        <v>1452006</v>
      </c>
      <c r="M50" s="2355">
        <v>937159</v>
      </c>
      <c r="N50" s="2355">
        <v>234034</v>
      </c>
      <c r="O50" s="2355">
        <v>69</v>
      </c>
      <c r="P50" s="2355">
        <v>7535</v>
      </c>
      <c r="Q50" s="2355">
        <v>1467</v>
      </c>
      <c r="R50" s="2355">
        <v>133605</v>
      </c>
      <c r="S50" s="2355">
        <v>54220</v>
      </c>
      <c r="T50" s="67">
        <v>41275</v>
      </c>
      <c r="U50" s="624">
        <v>41275</v>
      </c>
      <c r="V50" s="73"/>
      <c r="W50" s="64">
        <v>41275</v>
      </c>
      <c r="X50" s="127"/>
      <c r="Y50" s="2355">
        <v>2727</v>
      </c>
      <c r="Z50" s="2355">
        <v>2475</v>
      </c>
      <c r="AA50" s="2355" t="s">
        <v>21</v>
      </c>
      <c r="AB50" s="2355" t="s">
        <v>21</v>
      </c>
      <c r="AC50" s="2355">
        <v>1655732</v>
      </c>
      <c r="AD50" s="2355">
        <v>905224</v>
      </c>
      <c r="AE50" s="2355">
        <v>263567</v>
      </c>
      <c r="AF50" s="2355">
        <v>71455</v>
      </c>
      <c r="AG50" s="2355">
        <v>381</v>
      </c>
      <c r="AH50" s="2355">
        <v>51</v>
      </c>
      <c r="AI50" s="2355">
        <v>54539</v>
      </c>
      <c r="AJ50" s="2355">
        <v>6901</v>
      </c>
      <c r="AK50" s="2355">
        <v>47638</v>
      </c>
      <c r="AL50" s="2355">
        <v>5245</v>
      </c>
      <c r="AM50" s="2355">
        <v>3749</v>
      </c>
      <c r="AN50" s="2355">
        <v>2453</v>
      </c>
      <c r="AO50" s="67">
        <v>41275</v>
      </c>
      <c r="AP50" s="624">
        <v>41275</v>
      </c>
      <c r="AQ50" s="73"/>
      <c r="AR50" s="64">
        <v>41275</v>
      </c>
      <c r="AS50" s="127"/>
      <c r="AT50" s="2355">
        <v>142875</v>
      </c>
      <c r="AU50" s="2355">
        <v>25600</v>
      </c>
      <c r="AV50" s="2355">
        <v>83928</v>
      </c>
      <c r="AW50" s="2355">
        <v>5076</v>
      </c>
      <c r="AX50" s="2355">
        <v>13</v>
      </c>
      <c r="AY50" s="2355">
        <v>13</v>
      </c>
      <c r="AZ50" s="2355">
        <v>3435</v>
      </c>
      <c r="BA50" s="2355">
        <v>2163</v>
      </c>
      <c r="BB50" s="2355">
        <v>1272</v>
      </c>
      <c r="BC50" s="2355">
        <v>54</v>
      </c>
      <c r="BD50" s="2355">
        <v>1283</v>
      </c>
      <c r="BE50" s="2355" t="s">
        <v>21</v>
      </c>
      <c r="BF50" s="2355">
        <v>410</v>
      </c>
      <c r="BG50" s="2355">
        <v>67681</v>
      </c>
      <c r="BH50" s="2355">
        <v>1451</v>
      </c>
      <c r="BI50" s="2355">
        <v>78124</v>
      </c>
      <c r="BJ50" s="2355">
        <v>75915</v>
      </c>
      <c r="BK50" s="67">
        <v>41275</v>
      </c>
      <c r="BL50" s="624">
        <v>41275</v>
      </c>
      <c r="BM50" s="73"/>
      <c r="BN50" s="64">
        <v>41275</v>
      </c>
      <c r="BO50" s="127"/>
      <c r="BP50" s="2355" t="s">
        <v>21</v>
      </c>
      <c r="BQ50" s="2355">
        <v>993332</v>
      </c>
      <c r="BR50" s="2355">
        <v>58198</v>
      </c>
      <c r="BS50" s="2355">
        <v>118121</v>
      </c>
      <c r="BT50" s="2355">
        <v>5687</v>
      </c>
      <c r="BU50" s="2355">
        <v>23</v>
      </c>
      <c r="BV50" s="2355">
        <v>48</v>
      </c>
      <c r="BW50" s="2355">
        <v>104</v>
      </c>
      <c r="BX50" s="2355">
        <v>5212</v>
      </c>
      <c r="BY50" s="2355">
        <v>2135</v>
      </c>
      <c r="BZ50" s="2355">
        <v>3077</v>
      </c>
      <c r="CA50" s="2355">
        <v>24</v>
      </c>
      <c r="CB50" s="2355" t="s">
        <v>21</v>
      </c>
      <c r="CC50" s="2355" t="s">
        <v>21</v>
      </c>
      <c r="CD50" s="2355">
        <v>27485</v>
      </c>
      <c r="CE50" s="2355">
        <v>23622</v>
      </c>
      <c r="CF50" s="2355">
        <v>14627</v>
      </c>
      <c r="CG50" s="67">
        <v>41275</v>
      </c>
      <c r="CH50" s="624">
        <v>41275</v>
      </c>
      <c r="CI50" s="73"/>
      <c r="CJ50" s="64">
        <v>41275</v>
      </c>
      <c r="CK50" s="127"/>
      <c r="CL50" s="2355" t="s">
        <v>21</v>
      </c>
      <c r="CM50" s="2355">
        <v>35903</v>
      </c>
      <c r="CN50" s="2355">
        <v>4336</v>
      </c>
      <c r="CO50" s="2355">
        <v>1994</v>
      </c>
      <c r="CP50" s="2355">
        <v>23957</v>
      </c>
      <c r="CQ50" s="2355">
        <v>26568</v>
      </c>
      <c r="CR50" s="2355" t="s">
        <v>21</v>
      </c>
      <c r="CS50" s="2355" t="s">
        <v>21</v>
      </c>
      <c r="CT50" s="2355">
        <v>153313</v>
      </c>
      <c r="CU50" s="2355">
        <v>5190</v>
      </c>
      <c r="CV50" s="2355">
        <v>154843</v>
      </c>
      <c r="CW50" s="2355">
        <v>113067</v>
      </c>
      <c r="CX50" s="2355">
        <v>4025</v>
      </c>
      <c r="CY50" s="2355">
        <v>1080</v>
      </c>
      <c r="CZ50" s="2355">
        <v>42022</v>
      </c>
      <c r="DA50" s="2355">
        <v>34591</v>
      </c>
      <c r="DB50" s="67">
        <v>41275</v>
      </c>
      <c r="DC50" s="624">
        <v>41275</v>
      </c>
      <c r="DY50" s="73"/>
      <c r="DZ50" s="64">
        <v>41275</v>
      </c>
      <c r="EA50" s="127"/>
      <c r="EB50" s="75">
        <v>352261</v>
      </c>
      <c r="EC50" s="2355">
        <v>4336</v>
      </c>
      <c r="ED50" s="2355">
        <v>14597</v>
      </c>
      <c r="EE50" s="2355">
        <v>55032</v>
      </c>
      <c r="EF50" s="2355">
        <v>57669</v>
      </c>
      <c r="EG50" s="2355" t="s">
        <v>21</v>
      </c>
      <c r="EH50" s="2355" t="s">
        <v>21</v>
      </c>
      <c r="EI50" s="2355">
        <v>4213862</v>
      </c>
      <c r="EJ50" s="2355">
        <v>398162</v>
      </c>
      <c r="EK50" s="2355">
        <v>856477</v>
      </c>
      <c r="EL50" s="2355">
        <v>241589</v>
      </c>
      <c r="EM50" s="2355">
        <v>69</v>
      </c>
      <c r="EN50" s="2355">
        <v>8394</v>
      </c>
      <c r="EO50" s="2355">
        <v>1467</v>
      </c>
      <c r="EP50" s="2355">
        <v>140090</v>
      </c>
      <c r="EQ50" s="2355">
        <v>58099</v>
      </c>
      <c r="ER50" s="67">
        <v>41275</v>
      </c>
      <c r="ES50" s="624">
        <v>41275</v>
      </c>
      <c r="ET50" s="73"/>
      <c r="EU50" s="64">
        <v>41275</v>
      </c>
      <c r="EV50" s="127"/>
      <c r="EW50" s="2355">
        <v>2727</v>
      </c>
      <c r="EX50" s="2355">
        <v>2475</v>
      </c>
      <c r="EY50" s="2355" t="s">
        <v>21</v>
      </c>
      <c r="EZ50" s="2355">
        <v>1399820</v>
      </c>
      <c r="FA50" s="2355">
        <v>48926</v>
      </c>
      <c r="FB50" s="2355">
        <v>204983</v>
      </c>
      <c r="FC50" s="2355">
        <v>73807</v>
      </c>
      <c r="FD50" s="2355">
        <v>381</v>
      </c>
      <c r="FE50" s="2355">
        <v>51</v>
      </c>
      <c r="FF50" s="2355">
        <v>56727</v>
      </c>
      <c r="FG50" s="2355">
        <v>7139</v>
      </c>
      <c r="FH50" s="2355">
        <v>49587</v>
      </c>
      <c r="FI50" s="2355">
        <v>5245</v>
      </c>
      <c r="FJ50" s="2355">
        <v>3749</v>
      </c>
      <c r="FK50" s="2355">
        <v>2453</v>
      </c>
      <c r="FL50" s="2355" t="s">
        <v>21</v>
      </c>
      <c r="FM50" s="67">
        <v>41275</v>
      </c>
      <c r="FN50" s="624">
        <v>41275</v>
      </c>
      <c r="FO50" s="73"/>
      <c r="FP50" s="64">
        <v>41275</v>
      </c>
      <c r="FQ50" s="127"/>
      <c r="FR50" s="75">
        <v>1451</v>
      </c>
      <c r="FS50" s="2355">
        <v>78124</v>
      </c>
      <c r="FT50" s="2355">
        <v>93351</v>
      </c>
      <c r="FU50" s="2355">
        <v>574</v>
      </c>
      <c r="FV50" s="2355" t="s">
        <v>21</v>
      </c>
      <c r="FW50" s="2355">
        <v>133504</v>
      </c>
      <c r="FX50" s="2355">
        <v>5028</v>
      </c>
      <c r="FY50" s="2355">
        <v>83939</v>
      </c>
      <c r="FZ50" s="2355">
        <v>5703</v>
      </c>
      <c r="GA50" s="2355">
        <v>13</v>
      </c>
      <c r="GB50" s="2355">
        <v>13</v>
      </c>
      <c r="GC50" s="2355">
        <v>4056</v>
      </c>
      <c r="GD50" s="2355">
        <v>2784</v>
      </c>
      <c r="GE50" s="2355">
        <v>1272</v>
      </c>
      <c r="GF50" s="2355">
        <v>54</v>
      </c>
      <c r="GG50" s="2355">
        <v>1283</v>
      </c>
      <c r="GH50" s="67">
        <v>41275</v>
      </c>
      <c r="GI50" s="624">
        <v>41275</v>
      </c>
      <c r="GJ50" s="73"/>
      <c r="GK50" s="64">
        <v>41275</v>
      </c>
      <c r="GL50" s="127"/>
      <c r="GM50" s="2355">
        <v>320</v>
      </c>
      <c r="GN50" s="2355" t="s">
        <v>21</v>
      </c>
      <c r="GO50" s="2355">
        <v>1026</v>
      </c>
      <c r="GP50" s="2355">
        <v>155679</v>
      </c>
      <c r="GQ50" s="2355">
        <v>162907</v>
      </c>
      <c r="GR50" s="2355">
        <v>226108</v>
      </c>
      <c r="GS50" s="2355">
        <v>7986</v>
      </c>
      <c r="GT50" s="2355">
        <v>614</v>
      </c>
      <c r="GU50" s="2355">
        <v>687</v>
      </c>
      <c r="GV50" s="2355" t="s">
        <v>21</v>
      </c>
      <c r="GW50" s="2355">
        <v>969698</v>
      </c>
      <c r="GX50" s="2355">
        <v>118212</v>
      </c>
      <c r="GY50" s="2355">
        <v>6159</v>
      </c>
      <c r="GZ50" s="2355">
        <v>23</v>
      </c>
      <c r="HA50" s="2355">
        <v>48</v>
      </c>
      <c r="HB50" s="2355">
        <v>104</v>
      </c>
      <c r="HC50" s="67">
        <v>41275</v>
      </c>
      <c r="HD50" s="624">
        <v>41275</v>
      </c>
      <c r="HE50" s="73"/>
      <c r="HF50" s="64">
        <v>41275</v>
      </c>
      <c r="HG50" s="127"/>
      <c r="HH50" s="2355">
        <v>212</v>
      </c>
      <c r="HI50" s="2355">
        <v>17906</v>
      </c>
      <c r="HJ50" s="2355">
        <v>2129</v>
      </c>
      <c r="HK50" s="2355">
        <v>15777</v>
      </c>
      <c r="HL50" s="2355">
        <v>447</v>
      </c>
      <c r="HM50" s="2355" t="s">
        <v>21</v>
      </c>
      <c r="HN50" s="2355" t="s">
        <v>21</v>
      </c>
      <c r="HO50" s="2355">
        <v>35906</v>
      </c>
      <c r="HP50" s="2355">
        <v>4336</v>
      </c>
      <c r="HQ50" s="2355">
        <v>1994</v>
      </c>
      <c r="HR50" s="2355">
        <v>23957</v>
      </c>
      <c r="HS50" s="2355">
        <v>26571</v>
      </c>
      <c r="HT50" s="2355" t="s">
        <v>21</v>
      </c>
      <c r="HU50" s="2355" t="s">
        <v>21</v>
      </c>
      <c r="HV50" s="2355">
        <v>153313</v>
      </c>
      <c r="HW50" s="2355">
        <v>8019</v>
      </c>
      <c r="HX50" s="67">
        <v>41275</v>
      </c>
      <c r="HY50" s="624">
        <v>41275</v>
      </c>
      <c r="HZ50" s="73"/>
      <c r="IA50" s="64">
        <v>41275</v>
      </c>
      <c r="IB50" s="127"/>
      <c r="IC50" s="75">
        <v>1415</v>
      </c>
      <c r="ID50" s="2355" t="s">
        <v>21</v>
      </c>
      <c r="IE50" s="2355" t="s">
        <v>21</v>
      </c>
      <c r="IF50" s="2355" t="s">
        <v>21</v>
      </c>
      <c r="IG50" s="2355">
        <v>61988</v>
      </c>
      <c r="IH50" s="2355">
        <v>81480</v>
      </c>
      <c r="II50" s="67">
        <v>41275</v>
      </c>
      <c r="IJ50" s="624">
        <v>41275</v>
      </c>
    </row>
    <row r="51" spans="1:244" s="35" customFormat="1" ht="14.5" customHeight="1">
      <c r="A51" s="73"/>
      <c r="B51" s="64">
        <v>41640</v>
      </c>
      <c r="C51" s="127"/>
      <c r="D51" s="2355">
        <v>218404</v>
      </c>
      <c r="E51" s="2355">
        <v>4401</v>
      </c>
      <c r="F51" s="2355">
        <v>15558</v>
      </c>
      <c r="G51" s="2355">
        <v>56606</v>
      </c>
      <c r="H51" s="2355">
        <v>59527</v>
      </c>
      <c r="I51" s="2355" t="s">
        <v>21</v>
      </c>
      <c r="J51" s="2355" t="s">
        <v>21</v>
      </c>
      <c r="K51" s="2355">
        <v>4798131</v>
      </c>
      <c r="L51" s="2355">
        <v>1472213</v>
      </c>
      <c r="M51" s="2355">
        <v>982455</v>
      </c>
      <c r="N51" s="2355">
        <v>236614</v>
      </c>
      <c r="O51" s="2355">
        <v>57</v>
      </c>
      <c r="P51" s="2355">
        <v>5494</v>
      </c>
      <c r="Q51" s="2355">
        <v>1305</v>
      </c>
      <c r="R51" s="2355">
        <v>135927</v>
      </c>
      <c r="S51" s="2355">
        <v>55064</v>
      </c>
      <c r="T51" s="67">
        <v>41640</v>
      </c>
      <c r="U51" s="624">
        <v>41640</v>
      </c>
      <c r="V51" s="73"/>
      <c r="W51" s="64">
        <v>41640</v>
      </c>
      <c r="X51" s="127"/>
      <c r="Y51" s="2355">
        <v>2479</v>
      </c>
      <c r="Z51" s="2355">
        <v>2375</v>
      </c>
      <c r="AA51" s="2355" t="s">
        <v>21</v>
      </c>
      <c r="AB51" s="2355" t="s">
        <v>21</v>
      </c>
      <c r="AC51" s="2355">
        <v>1726248</v>
      </c>
      <c r="AD51" s="2355">
        <v>899401</v>
      </c>
      <c r="AE51" s="2355">
        <v>271772</v>
      </c>
      <c r="AF51" s="2355">
        <v>74252</v>
      </c>
      <c r="AG51" s="2355">
        <v>442</v>
      </c>
      <c r="AH51" s="2355">
        <v>44</v>
      </c>
      <c r="AI51" s="2355">
        <v>56448</v>
      </c>
      <c r="AJ51" s="2355">
        <v>6626</v>
      </c>
      <c r="AK51" s="2355">
        <v>49822</v>
      </c>
      <c r="AL51" s="2355">
        <v>5620</v>
      </c>
      <c r="AM51" s="2355">
        <v>4108</v>
      </c>
      <c r="AN51" s="2355">
        <v>2171</v>
      </c>
      <c r="AO51" s="67">
        <v>41640</v>
      </c>
      <c r="AP51" s="624">
        <v>41640</v>
      </c>
      <c r="AQ51" s="73"/>
      <c r="AR51" s="64">
        <v>41640</v>
      </c>
      <c r="AS51" s="127"/>
      <c r="AT51" s="2355">
        <v>137411</v>
      </c>
      <c r="AU51" s="2355">
        <v>22316</v>
      </c>
      <c r="AV51" s="2355">
        <v>75054</v>
      </c>
      <c r="AW51" s="2355">
        <v>4845</v>
      </c>
      <c r="AX51" s="2355">
        <v>9</v>
      </c>
      <c r="AY51" s="2355" t="s">
        <v>21</v>
      </c>
      <c r="AZ51" s="2355">
        <v>3274</v>
      </c>
      <c r="BA51" s="2355">
        <v>2317</v>
      </c>
      <c r="BB51" s="2355">
        <v>957</v>
      </c>
      <c r="BC51" s="2355">
        <v>51</v>
      </c>
      <c r="BD51" s="2355">
        <v>1302</v>
      </c>
      <c r="BE51" s="2355" t="s">
        <v>21</v>
      </c>
      <c r="BF51" s="2355">
        <v>372</v>
      </c>
      <c r="BG51" s="2355">
        <v>59755</v>
      </c>
      <c r="BH51" s="2355">
        <v>1493</v>
      </c>
      <c r="BI51" s="2355">
        <v>69394</v>
      </c>
      <c r="BJ51" s="2355">
        <v>61578</v>
      </c>
      <c r="BK51" s="67">
        <v>41640</v>
      </c>
      <c r="BL51" s="624">
        <v>41640</v>
      </c>
      <c r="BM51" s="73"/>
      <c r="BN51" s="64">
        <v>41640</v>
      </c>
      <c r="BO51" s="127"/>
      <c r="BP51" s="2355" t="s">
        <v>21</v>
      </c>
      <c r="BQ51" s="2355">
        <v>1013762</v>
      </c>
      <c r="BR51" s="2355">
        <v>51906</v>
      </c>
      <c r="BS51" s="2355">
        <v>117541</v>
      </c>
      <c r="BT51" s="2355">
        <v>4979</v>
      </c>
      <c r="BU51" s="2355">
        <v>14</v>
      </c>
      <c r="BV51" s="2355">
        <v>64</v>
      </c>
      <c r="BW51" s="2355">
        <v>97</v>
      </c>
      <c r="BX51" s="2355">
        <v>4544</v>
      </c>
      <c r="BY51" s="2355">
        <v>1914</v>
      </c>
      <c r="BZ51" s="2355">
        <v>2630</v>
      </c>
      <c r="CA51" s="2355">
        <v>23</v>
      </c>
      <c r="CB51" s="2355" t="s">
        <v>21</v>
      </c>
      <c r="CC51" s="2355" t="s">
        <v>21</v>
      </c>
      <c r="CD51" s="2355">
        <v>25342</v>
      </c>
      <c r="CE51" s="2355">
        <v>23642</v>
      </c>
      <c r="CF51" s="2355">
        <v>9659</v>
      </c>
      <c r="CG51" s="67">
        <v>41640</v>
      </c>
      <c r="CH51" s="624">
        <v>41640</v>
      </c>
      <c r="CI51" s="73"/>
      <c r="CJ51" s="64">
        <v>41640</v>
      </c>
      <c r="CK51" s="127"/>
      <c r="CL51" s="2355" t="s">
        <v>21</v>
      </c>
      <c r="CM51" s="2355">
        <v>38086</v>
      </c>
      <c r="CN51" s="2355">
        <v>4401</v>
      </c>
      <c r="CO51" s="2355">
        <v>3107</v>
      </c>
      <c r="CP51" s="2355">
        <v>24386</v>
      </c>
      <c r="CQ51" s="2355">
        <v>27076</v>
      </c>
      <c r="CR51" s="2355" t="s">
        <v>21</v>
      </c>
      <c r="CS51" s="2355" t="s">
        <v>21</v>
      </c>
      <c r="CT51" s="2355">
        <v>707194</v>
      </c>
      <c r="CU51" s="2355">
        <v>4911</v>
      </c>
      <c r="CV51" s="2355">
        <v>158339</v>
      </c>
      <c r="CW51" s="2355">
        <v>113776</v>
      </c>
      <c r="CX51" s="2355">
        <v>2481</v>
      </c>
      <c r="CY51" s="2355">
        <v>966</v>
      </c>
      <c r="CZ51" s="2355">
        <v>42674</v>
      </c>
      <c r="DA51" s="2355">
        <v>35370</v>
      </c>
      <c r="DB51" s="67">
        <v>41640</v>
      </c>
      <c r="DC51" s="624">
        <v>41640</v>
      </c>
      <c r="DY51" s="73"/>
      <c r="DZ51" s="64">
        <v>41640</v>
      </c>
      <c r="EA51" s="127"/>
      <c r="EB51" s="75">
        <v>313729</v>
      </c>
      <c r="EC51" s="2355">
        <v>4401</v>
      </c>
      <c r="ED51" s="2355">
        <v>16152</v>
      </c>
      <c r="EE51" s="2355">
        <v>57496</v>
      </c>
      <c r="EF51" s="2355">
        <v>60502</v>
      </c>
      <c r="EG51" s="2355" t="s">
        <v>21</v>
      </c>
      <c r="EH51" s="2355" t="s">
        <v>21</v>
      </c>
      <c r="EI51" s="2355">
        <v>4427145</v>
      </c>
      <c r="EJ51" s="2355">
        <v>429203</v>
      </c>
      <c r="EK51" s="2355">
        <v>903043</v>
      </c>
      <c r="EL51" s="2355">
        <v>244003</v>
      </c>
      <c r="EM51" s="2355">
        <v>57</v>
      </c>
      <c r="EN51" s="2355">
        <v>6500</v>
      </c>
      <c r="EO51" s="2355">
        <v>1305</v>
      </c>
      <c r="EP51" s="2355">
        <v>142090</v>
      </c>
      <c r="EQ51" s="2355">
        <v>58343</v>
      </c>
      <c r="ER51" s="67">
        <v>41640</v>
      </c>
      <c r="ES51" s="624">
        <v>41640</v>
      </c>
      <c r="ET51" s="73"/>
      <c r="EU51" s="64">
        <v>41640</v>
      </c>
      <c r="EV51" s="127"/>
      <c r="EW51" s="2355">
        <v>2479</v>
      </c>
      <c r="EX51" s="2355">
        <v>2375</v>
      </c>
      <c r="EY51" s="2355" t="s">
        <v>21</v>
      </c>
      <c r="EZ51" s="2355">
        <v>1472868</v>
      </c>
      <c r="FA51" s="2355">
        <v>49789</v>
      </c>
      <c r="FB51" s="2355">
        <v>213151</v>
      </c>
      <c r="FC51" s="2355">
        <v>76706</v>
      </c>
      <c r="FD51" s="2355">
        <v>442</v>
      </c>
      <c r="FE51" s="2355">
        <v>44</v>
      </c>
      <c r="FF51" s="2355">
        <v>58722</v>
      </c>
      <c r="FG51" s="2355">
        <v>6743</v>
      </c>
      <c r="FH51" s="2355">
        <v>51978</v>
      </c>
      <c r="FI51" s="2355">
        <v>5620</v>
      </c>
      <c r="FJ51" s="2355">
        <v>4108</v>
      </c>
      <c r="FK51" s="2355">
        <v>2171</v>
      </c>
      <c r="FL51" s="2355" t="s">
        <v>21</v>
      </c>
      <c r="FM51" s="67">
        <v>41640</v>
      </c>
      <c r="FN51" s="624">
        <v>41640</v>
      </c>
      <c r="FO51" s="73"/>
      <c r="FP51" s="64">
        <v>41640</v>
      </c>
      <c r="FQ51" s="127"/>
      <c r="FR51" s="75">
        <v>1493</v>
      </c>
      <c r="FS51" s="2355">
        <v>69394</v>
      </c>
      <c r="FT51" s="2355">
        <v>78467</v>
      </c>
      <c r="FU51" s="2355">
        <v>534</v>
      </c>
      <c r="FV51" s="2355" t="s">
        <v>21</v>
      </c>
      <c r="FW51" s="2355">
        <v>129035</v>
      </c>
      <c r="FX51" s="2355">
        <v>4381</v>
      </c>
      <c r="FY51" s="2355">
        <v>75201</v>
      </c>
      <c r="FZ51" s="2355">
        <v>5357</v>
      </c>
      <c r="GA51" s="2355">
        <v>9</v>
      </c>
      <c r="GB51" s="2355" t="s">
        <v>21</v>
      </c>
      <c r="GC51" s="2355">
        <v>3780</v>
      </c>
      <c r="GD51" s="2355">
        <v>2823</v>
      </c>
      <c r="GE51" s="2355">
        <v>957</v>
      </c>
      <c r="GF51" s="2355">
        <v>51</v>
      </c>
      <c r="GG51" s="2355">
        <v>1302</v>
      </c>
      <c r="GH51" s="67">
        <v>41640</v>
      </c>
      <c r="GI51" s="624">
        <v>41640</v>
      </c>
      <c r="GJ51" s="73"/>
      <c r="GK51" s="64">
        <v>41640</v>
      </c>
      <c r="GL51" s="127"/>
      <c r="GM51" s="2355">
        <v>304</v>
      </c>
      <c r="GN51" s="2355" t="s">
        <v>21</v>
      </c>
      <c r="GO51" s="2355">
        <v>991</v>
      </c>
      <c r="GP51" s="2355">
        <v>139988</v>
      </c>
      <c r="GQ51" s="2355">
        <v>147959</v>
      </c>
      <c r="GR51" s="2355">
        <v>202217</v>
      </c>
      <c r="GS51" s="2355">
        <v>6380</v>
      </c>
      <c r="GT51" s="2355">
        <v>644</v>
      </c>
      <c r="GU51" s="2355">
        <v>721</v>
      </c>
      <c r="GV51" s="2355" t="s">
        <v>21</v>
      </c>
      <c r="GW51" s="2355">
        <v>991403</v>
      </c>
      <c r="GX51" s="2355">
        <v>117587</v>
      </c>
      <c r="GY51" s="2355">
        <v>5346</v>
      </c>
      <c r="GZ51" s="2355">
        <v>14</v>
      </c>
      <c r="HA51" s="2355">
        <v>64</v>
      </c>
      <c r="HB51" s="2355">
        <v>97</v>
      </c>
      <c r="HC51" s="67">
        <v>41640</v>
      </c>
      <c r="HD51" s="624">
        <v>41640</v>
      </c>
      <c r="HE51" s="73"/>
      <c r="HF51" s="64">
        <v>41640</v>
      </c>
      <c r="HG51" s="127"/>
      <c r="HH51" s="2355">
        <v>195</v>
      </c>
      <c r="HI51" s="2355">
        <v>18743</v>
      </c>
      <c r="HJ51" s="2355">
        <v>2161</v>
      </c>
      <c r="HK51" s="2355">
        <v>16582</v>
      </c>
      <c r="HL51" s="2355">
        <v>506</v>
      </c>
      <c r="HM51" s="2355" t="s">
        <v>21</v>
      </c>
      <c r="HN51" s="2355" t="s">
        <v>21</v>
      </c>
      <c r="HO51" s="2355">
        <v>38088</v>
      </c>
      <c r="HP51" s="2355">
        <v>4401</v>
      </c>
      <c r="HQ51" s="2355">
        <v>3107</v>
      </c>
      <c r="HR51" s="2355">
        <v>24386</v>
      </c>
      <c r="HS51" s="2355">
        <v>27078</v>
      </c>
      <c r="HT51" s="2355" t="s">
        <v>21</v>
      </c>
      <c r="HU51" s="2355" t="s">
        <v>21</v>
      </c>
      <c r="HV51" s="2355">
        <v>707194</v>
      </c>
      <c r="HW51" s="2355">
        <v>7514</v>
      </c>
      <c r="HX51" s="67">
        <v>41640</v>
      </c>
      <c r="HY51" s="624">
        <v>41640</v>
      </c>
      <c r="HZ51" s="73"/>
      <c r="IA51" s="64">
        <v>41640</v>
      </c>
      <c r="IB51" s="127"/>
      <c r="IC51" s="75">
        <v>1556</v>
      </c>
      <c r="ID51" s="2355" t="s">
        <v>21</v>
      </c>
      <c r="IE51" s="2355" t="s">
        <v>21</v>
      </c>
      <c r="IF51" s="2355" t="s">
        <v>21</v>
      </c>
      <c r="IG51" s="2355">
        <v>68224</v>
      </c>
      <c r="IH51" s="2355">
        <v>97863</v>
      </c>
      <c r="II51" s="67">
        <v>41640</v>
      </c>
      <c r="IJ51" s="624">
        <v>41640</v>
      </c>
    </row>
    <row r="52" spans="1:244" s="35" customFormat="1" ht="14.5" customHeight="1">
      <c r="A52" s="73"/>
      <c r="B52" s="64">
        <v>42005</v>
      </c>
      <c r="C52" s="127"/>
      <c r="D52" s="2355">
        <v>244869</v>
      </c>
      <c r="E52" s="2355">
        <v>4395</v>
      </c>
      <c r="F52" s="2355">
        <v>20564</v>
      </c>
      <c r="G52" s="2355">
        <v>54214</v>
      </c>
      <c r="H52" s="2355">
        <v>57120</v>
      </c>
      <c r="I52" s="2355" t="s">
        <v>21</v>
      </c>
      <c r="J52" s="2355" t="s">
        <v>21</v>
      </c>
      <c r="K52" s="2355">
        <v>4688541</v>
      </c>
      <c r="L52" s="2355">
        <v>1512820</v>
      </c>
      <c r="M52" s="2355">
        <v>969614</v>
      </c>
      <c r="N52" s="2355">
        <v>223409</v>
      </c>
      <c r="O52" s="2355">
        <v>52</v>
      </c>
      <c r="P52" s="2355">
        <v>5236</v>
      </c>
      <c r="Q52" s="2355">
        <v>1329</v>
      </c>
      <c r="R52" s="2355">
        <v>122691</v>
      </c>
      <c r="S52" s="2355">
        <v>48456</v>
      </c>
      <c r="T52" s="67">
        <v>42005</v>
      </c>
      <c r="U52" s="624">
        <v>42005</v>
      </c>
      <c r="V52" s="73"/>
      <c r="W52" s="64">
        <v>42005</v>
      </c>
      <c r="X52" s="127"/>
      <c r="Y52" s="2355">
        <v>2444</v>
      </c>
      <c r="Z52" s="2355">
        <v>2232</v>
      </c>
      <c r="AA52" s="2355" t="s">
        <v>21</v>
      </c>
      <c r="AB52" s="2355" t="s">
        <v>21</v>
      </c>
      <c r="AC52" s="2355">
        <v>1678749</v>
      </c>
      <c r="AD52" s="2355">
        <v>945358</v>
      </c>
      <c r="AE52" s="2355">
        <v>263902</v>
      </c>
      <c r="AF52" s="2355">
        <v>69732</v>
      </c>
      <c r="AG52" s="2355">
        <v>448</v>
      </c>
      <c r="AH52" s="2355">
        <v>50</v>
      </c>
      <c r="AI52" s="2355">
        <v>53692</v>
      </c>
      <c r="AJ52" s="2355">
        <v>7856</v>
      </c>
      <c r="AK52" s="2355">
        <v>45836</v>
      </c>
      <c r="AL52" s="2355">
        <v>5279</v>
      </c>
      <c r="AM52" s="2355">
        <v>3583</v>
      </c>
      <c r="AN52" s="2355">
        <v>1652</v>
      </c>
      <c r="AO52" s="67">
        <v>42005</v>
      </c>
      <c r="AP52" s="624">
        <v>42005</v>
      </c>
      <c r="AQ52" s="73"/>
      <c r="AR52" s="64">
        <v>42005</v>
      </c>
      <c r="AS52" s="127"/>
      <c r="AT52" s="2355">
        <v>126245</v>
      </c>
      <c r="AU52" s="2355">
        <v>23121</v>
      </c>
      <c r="AV52" s="2355">
        <v>76787</v>
      </c>
      <c r="AW52" s="2355">
        <v>4792</v>
      </c>
      <c r="AX52" s="2355">
        <v>5</v>
      </c>
      <c r="AY52" s="2355">
        <v>1</v>
      </c>
      <c r="AZ52" s="2355">
        <v>2798</v>
      </c>
      <c r="BA52" s="2355">
        <v>2293</v>
      </c>
      <c r="BB52" s="2355">
        <v>505</v>
      </c>
      <c r="BC52" s="2355">
        <v>56</v>
      </c>
      <c r="BD52" s="2355">
        <v>1155</v>
      </c>
      <c r="BE52" s="2355" t="s">
        <v>21</v>
      </c>
      <c r="BF52" s="2355">
        <v>921</v>
      </c>
      <c r="BG52" s="2355">
        <v>62448</v>
      </c>
      <c r="BH52" s="2355">
        <v>1573</v>
      </c>
      <c r="BI52" s="2355">
        <v>72161</v>
      </c>
      <c r="BJ52" s="2355">
        <v>68051</v>
      </c>
      <c r="BK52" s="67">
        <v>42005</v>
      </c>
      <c r="BL52" s="624">
        <v>42005</v>
      </c>
      <c r="BM52" s="73"/>
      <c r="BN52" s="64">
        <v>42005</v>
      </c>
      <c r="BO52" s="127"/>
      <c r="BP52" s="2355" t="s">
        <v>21</v>
      </c>
      <c r="BQ52" s="2355">
        <v>954812</v>
      </c>
      <c r="BR52" s="2355">
        <v>55321</v>
      </c>
      <c r="BS52" s="2355">
        <v>113843</v>
      </c>
      <c r="BT52" s="2355">
        <v>5188</v>
      </c>
      <c r="BU52" s="2355">
        <v>12</v>
      </c>
      <c r="BV52" s="2355">
        <v>63</v>
      </c>
      <c r="BW52" s="2355">
        <v>93</v>
      </c>
      <c r="BX52" s="2355">
        <v>4750</v>
      </c>
      <c r="BY52" s="2355">
        <v>1947</v>
      </c>
      <c r="BZ52" s="2355">
        <v>2803</v>
      </c>
      <c r="CA52" s="2355">
        <v>19</v>
      </c>
      <c r="CB52" s="2355" t="s">
        <v>21</v>
      </c>
      <c r="CC52" s="2355" t="s">
        <v>21</v>
      </c>
      <c r="CD52" s="2355">
        <v>26560</v>
      </c>
      <c r="CE52" s="2355">
        <v>23137</v>
      </c>
      <c r="CF52" s="2355">
        <v>10190</v>
      </c>
      <c r="CG52" s="67">
        <v>42005</v>
      </c>
      <c r="CH52" s="624">
        <v>42005</v>
      </c>
      <c r="CI52" s="73"/>
      <c r="CJ52" s="64">
        <v>42005</v>
      </c>
      <c r="CK52" s="127"/>
      <c r="CL52" s="2355" t="s">
        <v>21</v>
      </c>
      <c r="CM52" s="2355">
        <v>35619</v>
      </c>
      <c r="CN52" s="2355">
        <v>4395</v>
      </c>
      <c r="CO52" s="2355">
        <v>2742</v>
      </c>
      <c r="CP52" s="2355">
        <v>22710</v>
      </c>
      <c r="CQ52" s="2355">
        <v>25245</v>
      </c>
      <c r="CR52" s="2355" t="s">
        <v>21</v>
      </c>
      <c r="CS52" s="2355" t="s">
        <v>21</v>
      </c>
      <c r="CT52" s="2355">
        <v>737903</v>
      </c>
      <c r="CU52" s="2355">
        <v>4897</v>
      </c>
      <c r="CV52" s="2355">
        <v>156516</v>
      </c>
      <c r="CW52" s="2355">
        <v>106550</v>
      </c>
      <c r="CX52" s="2355">
        <v>2584</v>
      </c>
      <c r="CY52" s="2355">
        <v>959</v>
      </c>
      <c r="CZ52" s="2355">
        <v>34695</v>
      </c>
      <c r="DA52" s="2355">
        <v>27785</v>
      </c>
      <c r="DB52" s="67">
        <v>42005</v>
      </c>
      <c r="DC52" s="624">
        <v>42005</v>
      </c>
      <c r="DY52" s="73"/>
      <c r="DZ52" s="64">
        <v>42005</v>
      </c>
      <c r="EA52" s="127"/>
      <c r="EB52" s="75">
        <v>379119</v>
      </c>
      <c r="EC52" s="2355">
        <v>4395</v>
      </c>
      <c r="ED52" s="2355">
        <v>21682</v>
      </c>
      <c r="EE52" s="2355">
        <v>54998</v>
      </c>
      <c r="EF52" s="2355">
        <v>57979</v>
      </c>
      <c r="EG52" s="2355" t="s">
        <v>21</v>
      </c>
      <c r="EH52" s="2355" t="s">
        <v>21</v>
      </c>
      <c r="EI52" s="2355">
        <v>4351109</v>
      </c>
      <c r="EJ52" s="2355">
        <v>429001</v>
      </c>
      <c r="EK52" s="2355">
        <v>892383</v>
      </c>
      <c r="EL52" s="2355">
        <v>230618</v>
      </c>
      <c r="EM52" s="2355">
        <v>52</v>
      </c>
      <c r="EN52" s="2355">
        <v>6377</v>
      </c>
      <c r="EO52" s="2355">
        <v>1329</v>
      </c>
      <c r="EP52" s="2355">
        <v>128572</v>
      </c>
      <c r="EQ52" s="2355">
        <v>51794</v>
      </c>
      <c r="ER52" s="67">
        <v>42005</v>
      </c>
      <c r="ES52" s="624">
        <v>42005</v>
      </c>
      <c r="ET52" s="73"/>
      <c r="EU52" s="64">
        <v>42005</v>
      </c>
      <c r="EV52" s="127"/>
      <c r="EW52" s="2355">
        <v>2444</v>
      </c>
      <c r="EX52" s="2355">
        <v>2232</v>
      </c>
      <c r="EY52" s="2355" t="s">
        <v>21</v>
      </c>
      <c r="EZ52" s="2355">
        <v>1456301</v>
      </c>
      <c r="FA52" s="2355">
        <v>50636</v>
      </c>
      <c r="FB52" s="2355">
        <v>205267</v>
      </c>
      <c r="FC52" s="2355">
        <v>71908</v>
      </c>
      <c r="FD52" s="2355">
        <v>448</v>
      </c>
      <c r="FE52" s="2355">
        <v>50</v>
      </c>
      <c r="FF52" s="2355">
        <v>55711</v>
      </c>
      <c r="FG52" s="2355">
        <v>7987</v>
      </c>
      <c r="FH52" s="2355">
        <v>47724</v>
      </c>
      <c r="FI52" s="2355">
        <v>5279</v>
      </c>
      <c r="FJ52" s="2355">
        <v>3583</v>
      </c>
      <c r="FK52" s="2355">
        <v>1652</v>
      </c>
      <c r="FL52" s="2355" t="s">
        <v>21</v>
      </c>
      <c r="FM52" s="67">
        <v>42005</v>
      </c>
      <c r="FN52" s="624">
        <v>42005</v>
      </c>
      <c r="FO52" s="73"/>
      <c r="FP52" s="64">
        <v>42005</v>
      </c>
      <c r="FQ52" s="127"/>
      <c r="FR52" s="75">
        <v>1573</v>
      </c>
      <c r="FS52" s="2355">
        <v>72161</v>
      </c>
      <c r="FT52" s="2355">
        <v>90855</v>
      </c>
      <c r="FU52" s="2355">
        <v>603</v>
      </c>
      <c r="FV52" s="2355" t="s">
        <v>21</v>
      </c>
      <c r="FW52" s="2355">
        <v>117295</v>
      </c>
      <c r="FX52" s="2355">
        <v>4315</v>
      </c>
      <c r="FY52" s="2355">
        <v>77382</v>
      </c>
      <c r="FZ52" s="2355">
        <v>5159</v>
      </c>
      <c r="GA52" s="2355">
        <v>5</v>
      </c>
      <c r="GB52" s="2355">
        <v>1</v>
      </c>
      <c r="GC52" s="2355">
        <v>3162</v>
      </c>
      <c r="GD52" s="2355">
        <v>2657</v>
      </c>
      <c r="GE52" s="2355">
        <v>505</v>
      </c>
      <c r="GF52" s="2355">
        <v>56</v>
      </c>
      <c r="GG52" s="2355">
        <v>1155</v>
      </c>
      <c r="GH52" s="67">
        <v>42005</v>
      </c>
      <c r="GI52" s="624">
        <v>42005</v>
      </c>
      <c r="GJ52" s="73"/>
      <c r="GK52" s="64">
        <v>42005</v>
      </c>
      <c r="GL52" s="127"/>
      <c r="GM52" s="2355">
        <v>235</v>
      </c>
      <c r="GN52" s="2355" t="s">
        <v>21</v>
      </c>
      <c r="GO52" s="2355">
        <v>2541</v>
      </c>
      <c r="GP52" s="2355">
        <v>143676</v>
      </c>
      <c r="GQ52" s="2355">
        <v>145340</v>
      </c>
      <c r="GR52" s="2355">
        <v>241189</v>
      </c>
      <c r="GS52" s="2355">
        <v>8011</v>
      </c>
      <c r="GT52" s="2355">
        <v>595</v>
      </c>
      <c r="GU52" s="2355">
        <v>666</v>
      </c>
      <c r="GV52" s="2355" t="s">
        <v>21</v>
      </c>
      <c r="GW52" s="2355">
        <v>929565</v>
      </c>
      <c r="GX52" s="2355">
        <v>113890</v>
      </c>
      <c r="GY52" s="2355">
        <v>5551</v>
      </c>
      <c r="GZ52" s="2355">
        <v>12</v>
      </c>
      <c r="HA52" s="2355">
        <v>63</v>
      </c>
      <c r="HB52" s="2355">
        <v>93</v>
      </c>
      <c r="HC52" s="67">
        <v>42005</v>
      </c>
      <c r="HD52" s="624">
        <v>42005</v>
      </c>
      <c r="HE52" s="73"/>
      <c r="HF52" s="64">
        <v>42005</v>
      </c>
      <c r="HG52" s="127"/>
      <c r="HH52" s="2355">
        <v>184</v>
      </c>
      <c r="HI52" s="2355">
        <v>17877</v>
      </c>
      <c r="HJ52" s="2355">
        <v>2165</v>
      </c>
      <c r="HK52" s="2355">
        <v>15712</v>
      </c>
      <c r="HL52" s="2355">
        <v>460</v>
      </c>
      <c r="HM52" s="2355" t="s">
        <v>21</v>
      </c>
      <c r="HN52" s="2355" t="s">
        <v>21</v>
      </c>
      <c r="HO52" s="2355">
        <v>35620</v>
      </c>
      <c r="HP52" s="2355">
        <v>4395</v>
      </c>
      <c r="HQ52" s="2355">
        <v>2742</v>
      </c>
      <c r="HR52" s="2355">
        <v>22710</v>
      </c>
      <c r="HS52" s="2355">
        <v>25246</v>
      </c>
      <c r="HT52" s="2355" t="s">
        <v>21</v>
      </c>
      <c r="HU52" s="2355" t="s">
        <v>21</v>
      </c>
      <c r="HV52" s="2355">
        <v>737903</v>
      </c>
      <c r="HW52" s="2355">
        <v>7590</v>
      </c>
      <c r="HX52" s="67">
        <v>42005</v>
      </c>
      <c r="HY52" s="624">
        <v>42005</v>
      </c>
      <c r="HZ52" s="73"/>
      <c r="IA52" s="64">
        <v>42005</v>
      </c>
      <c r="IB52" s="127"/>
      <c r="IC52" s="75">
        <v>1516</v>
      </c>
      <c r="ID52" s="2355">
        <v>3</v>
      </c>
      <c r="IE52" s="2355">
        <v>3</v>
      </c>
      <c r="IF52" s="2355" t="s">
        <v>21</v>
      </c>
      <c r="IG52" s="2355">
        <v>70150</v>
      </c>
      <c r="IH52" s="2355">
        <v>103741</v>
      </c>
      <c r="II52" s="67">
        <v>42005</v>
      </c>
      <c r="IJ52" s="624">
        <v>42005</v>
      </c>
    </row>
    <row r="53" spans="1:244" ht="9.75" customHeight="1">
      <c r="A53" s="73"/>
      <c r="B53" s="76"/>
      <c r="C53" s="127"/>
      <c r="D53" s="625"/>
      <c r="E53" s="625"/>
      <c r="F53" s="625"/>
      <c r="G53" s="625"/>
      <c r="H53" s="625"/>
      <c r="I53" s="625"/>
      <c r="J53" s="625"/>
      <c r="K53" s="1637"/>
      <c r="L53" s="625"/>
      <c r="M53" s="625"/>
      <c r="N53" s="625"/>
      <c r="O53" s="625"/>
      <c r="P53" s="625"/>
      <c r="Q53" s="625"/>
      <c r="R53" s="625"/>
      <c r="S53" s="625"/>
      <c r="T53" s="77"/>
      <c r="U53" s="486"/>
      <c r="V53" s="73"/>
      <c r="W53" s="76"/>
      <c r="X53" s="127"/>
      <c r="Y53" s="625"/>
      <c r="Z53" s="625"/>
      <c r="AA53" s="625"/>
      <c r="AB53" s="625"/>
      <c r="AC53" s="1637"/>
      <c r="AD53" s="625"/>
      <c r="AE53" s="625"/>
      <c r="AF53" s="625"/>
      <c r="AG53" s="625"/>
      <c r="AH53" s="625"/>
      <c r="AI53" s="625"/>
      <c r="AJ53" s="625"/>
      <c r="AK53" s="625"/>
      <c r="AL53" s="625"/>
      <c r="AM53" s="625"/>
      <c r="AN53" s="625"/>
      <c r="AO53" s="77"/>
      <c r="AP53" s="486"/>
      <c r="AQ53" s="73"/>
      <c r="AR53" s="76"/>
      <c r="AS53" s="127"/>
      <c r="AT53" s="1637"/>
      <c r="AU53" s="625"/>
      <c r="AV53" s="625"/>
      <c r="AW53" s="625"/>
      <c r="AX53" s="625"/>
      <c r="AY53" s="625"/>
      <c r="AZ53" s="625"/>
      <c r="BA53" s="625"/>
      <c r="BB53" s="625"/>
      <c r="BC53" s="625"/>
      <c r="BD53" s="625"/>
      <c r="BG53" s="625"/>
      <c r="BI53" s="625"/>
      <c r="BJ53" s="625"/>
      <c r="BK53" s="77"/>
      <c r="BL53" s="486"/>
      <c r="BM53" s="73"/>
      <c r="BN53" s="76"/>
      <c r="BO53" s="127"/>
      <c r="BP53" s="625"/>
      <c r="BQ53" s="1637"/>
      <c r="BR53" s="625"/>
      <c r="BS53" s="625"/>
      <c r="BT53" s="625"/>
      <c r="BU53" s="625"/>
      <c r="BV53" s="625"/>
      <c r="BW53" s="625"/>
      <c r="BX53" s="625"/>
      <c r="BY53" s="625"/>
      <c r="BZ53" s="625"/>
      <c r="CA53" s="625"/>
      <c r="CD53" s="625"/>
      <c r="CE53" s="625"/>
      <c r="CG53" s="77"/>
      <c r="CH53" s="486"/>
      <c r="CI53" s="73"/>
      <c r="CJ53" s="76"/>
      <c r="CK53" s="127"/>
      <c r="CM53" s="625"/>
      <c r="CN53" s="625"/>
      <c r="CP53" s="625"/>
      <c r="CQ53" s="625"/>
      <c r="CR53" s="625"/>
      <c r="CS53" s="625"/>
      <c r="CT53" s="1637"/>
      <c r="CU53" s="625"/>
      <c r="CV53" s="625"/>
      <c r="CW53" s="625"/>
      <c r="CX53" s="625"/>
      <c r="CY53" s="625"/>
      <c r="CZ53" s="625"/>
      <c r="DA53" s="625"/>
      <c r="DB53" s="77"/>
      <c r="DC53" s="486"/>
      <c r="DY53" s="73"/>
      <c r="DZ53" s="76"/>
      <c r="EA53" s="127"/>
      <c r="EB53" s="947"/>
      <c r="EC53" s="625"/>
      <c r="ED53" s="625"/>
      <c r="EE53" s="625"/>
      <c r="EF53" s="625"/>
      <c r="EG53" s="625"/>
      <c r="EH53" s="625"/>
      <c r="EI53" s="1637"/>
      <c r="EJ53" s="1637"/>
      <c r="EK53" s="625"/>
      <c r="EL53" s="625"/>
      <c r="EM53" s="625"/>
      <c r="EN53" s="625"/>
      <c r="EO53" s="625"/>
      <c r="EP53" s="625"/>
      <c r="EQ53" s="625"/>
      <c r="ER53" s="77"/>
      <c r="ES53" s="486"/>
      <c r="ET53" s="73"/>
      <c r="EU53" s="76"/>
      <c r="EV53" s="127"/>
      <c r="EW53" s="625"/>
      <c r="EX53" s="625"/>
      <c r="EY53" s="625"/>
      <c r="EZ53" s="1637"/>
      <c r="FA53" s="1637"/>
      <c r="FB53" s="625"/>
      <c r="FC53" s="625"/>
      <c r="FD53" s="625"/>
      <c r="FE53" s="625"/>
      <c r="FF53" s="625"/>
      <c r="FG53" s="625"/>
      <c r="FH53" s="625"/>
      <c r="FI53" s="625"/>
      <c r="FJ53" s="625"/>
      <c r="FK53" s="625"/>
      <c r="FL53" s="625"/>
      <c r="FM53" s="77"/>
      <c r="FN53" s="486"/>
      <c r="FO53" s="73"/>
      <c r="FP53" s="76"/>
      <c r="FQ53" s="127"/>
      <c r="FR53" s="230"/>
      <c r="FS53" s="625"/>
      <c r="FT53" s="625"/>
      <c r="FU53" s="625"/>
      <c r="FV53" s="625"/>
      <c r="FW53" s="1637"/>
      <c r="FX53" s="1637"/>
      <c r="FY53" s="625"/>
      <c r="FZ53" s="625"/>
      <c r="GA53" s="625"/>
      <c r="GB53" s="625"/>
      <c r="GC53" s="625"/>
      <c r="GD53" s="625"/>
      <c r="GE53" s="625"/>
      <c r="GF53" s="625"/>
      <c r="GH53" s="77"/>
      <c r="GI53" s="486"/>
      <c r="GJ53" s="73"/>
      <c r="GK53" s="76"/>
      <c r="GL53" s="127"/>
      <c r="GM53" s="625"/>
      <c r="GN53" s="625"/>
      <c r="GO53" s="625"/>
      <c r="GP53" s="625"/>
      <c r="GQ53" s="625"/>
      <c r="GR53" s="625"/>
      <c r="GS53" s="625"/>
      <c r="GT53" s="625"/>
      <c r="GU53" s="625"/>
      <c r="GV53" s="625"/>
      <c r="GW53" s="1637"/>
      <c r="GX53" s="625"/>
      <c r="GY53" s="625"/>
      <c r="GZ53" s="625"/>
      <c r="HA53" s="625"/>
      <c r="HB53" s="625"/>
      <c r="HC53" s="77"/>
      <c r="HD53" s="486"/>
      <c r="HE53" s="73"/>
      <c r="HF53" s="76"/>
      <c r="HG53" s="127"/>
      <c r="HH53" s="625"/>
      <c r="HI53" s="625"/>
      <c r="HJ53" s="625"/>
      <c r="HK53" s="625"/>
      <c r="HL53" s="625"/>
      <c r="HM53" s="625"/>
      <c r="HN53" s="625"/>
      <c r="HO53" s="625"/>
      <c r="HP53" s="625"/>
      <c r="HQ53" s="625"/>
      <c r="HR53" s="625"/>
      <c r="HS53" s="625"/>
      <c r="HT53" s="625"/>
      <c r="HU53" s="625"/>
      <c r="HV53" s="1637"/>
      <c r="HW53" s="1637"/>
      <c r="HX53" s="77"/>
      <c r="HY53" s="486"/>
      <c r="HZ53" s="73"/>
      <c r="IA53" s="76"/>
      <c r="IB53" s="127"/>
      <c r="IC53" s="947"/>
      <c r="ID53" s="625"/>
      <c r="IE53" s="625"/>
      <c r="IF53" s="625"/>
      <c r="IG53" s="1637"/>
      <c r="IH53" s="1637"/>
      <c r="II53" s="77"/>
      <c r="IJ53" s="486"/>
    </row>
    <row r="54" spans="1:244" ht="15.75" customHeight="1">
      <c r="A54" s="79">
        <v>41365</v>
      </c>
      <c r="B54" s="80">
        <v>41365</v>
      </c>
      <c r="C54" s="128">
        <v>41365</v>
      </c>
      <c r="D54" s="2356">
        <v>226474</v>
      </c>
      <c r="E54" s="2356">
        <v>4348</v>
      </c>
      <c r="F54" s="2356">
        <v>14397</v>
      </c>
      <c r="G54" s="2356">
        <v>55472</v>
      </c>
      <c r="H54" s="2356">
        <v>58076</v>
      </c>
      <c r="I54" s="2356" t="s">
        <v>21</v>
      </c>
      <c r="J54" s="2356" t="s">
        <v>21</v>
      </c>
      <c r="K54" s="2356">
        <v>4620337</v>
      </c>
      <c r="L54" s="2356">
        <v>1423941</v>
      </c>
      <c r="M54" s="2356">
        <v>941517</v>
      </c>
      <c r="N54" s="2356">
        <v>237834</v>
      </c>
      <c r="O54" s="2356">
        <v>68</v>
      </c>
      <c r="P54" s="2356">
        <v>7013</v>
      </c>
      <c r="Q54" s="2356">
        <v>1444</v>
      </c>
      <c r="R54" s="2356">
        <v>136552</v>
      </c>
      <c r="S54" s="2356">
        <v>55944</v>
      </c>
      <c r="T54" s="83">
        <v>41365</v>
      </c>
      <c r="U54" s="628">
        <v>41365</v>
      </c>
      <c r="V54" s="79">
        <v>41365</v>
      </c>
      <c r="W54" s="80">
        <v>41365</v>
      </c>
      <c r="X54" s="128">
        <v>41365</v>
      </c>
      <c r="Y54" s="2356">
        <v>2291</v>
      </c>
      <c r="Z54" s="2356">
        <v>2492</v>
      </c>
      <c r="AA54" s="2356" t="s">
        <v>21</v>
      </c>
      <c r="AB54" s="2356" t="s">
        <v>21</v>
      </c>
      <c r="AC54" s="2356">
        <v>1674497</v>
      </c>
      <c r="AD54" s="2356">
        <v>873708</v>
      </c>
      <c r="AE54" s="2356">
        <v>268632</v>
      </c>
      <c r="AF54" s="2356">
        <v>74705</v>
      </c>
      <c r="AG54" s="2356">
        <v>424</v>
      </c>
      <c r="AH54" s="2356">
        <v>50</v>
      </c>
      <c r="AI54" s="2356">
        <v>56579</v>
      </c>
      <c r="AJ54" s="2356">
        <v>7614</v>
      </c>
      <c r="AK54" s="2356">
        <v>48965</v>
      </c>
      <c r="AL54" s="2356">
        <v>5573</v>
      </c>
      <c r="AM54" s="2356">
        <v>3878</v>
      </c>
      <c r="AN54" s="2356">
        <v>3137</v>
      </c>
      <c r="AO54" s="83">
        <v>41365</v>
      </c>
      <c r="AP54" s="628">
        <v>41365</v>
      </c>
      <c r="AQ54" s="79">
        <v>41365</v>
      </c>
      <c r="AR54" s="80">
        <v>41365</v>
      </c>
      <c r="AS54" s="128">
        <v>41365</v>
      </c>
      <c r="AT54" s="2356">
        <v>141330</v>
      </c>
      <c r="AU54" s="2356">
        <v>23728</v>
      </c>
      <c r="AV54" s="2356">
        <v>79312</v>
      </c>
      <c r="AW54" s="2356">
        <v>4959</v>
      </c>
      <c r="AX54" s="2356">
        <v>14</v>
      </c>
      <c r="AY54" s="2356">
        <v>13</v>
      </c>
      <c r="AZ54" s="2356">
        <v>3298</v>
      </c>
      <c r="BA54" s="2356">
        <v>2153</v>
      </c>
      <c r="BB54" s="2356">
        <v>1145</v>
      </c>
      <c r="BC54" s="2356">
        <v>47</v>
      </c>
      <c r="BD54" s="2356">
        <v>1338</v>
      </c>
      <c r="BE54" s="2356" t="s">
        <v>21</v>
      </c>
      <c r="BF54" s="2356">
        <v>407</v>
      </c>
      <c r="BG54" s="2356">
        <v>63443</v>
      </c>
      <c r="BH54" s="2356">
        <v>1514</v>
      </c>
      <c r="BI54" s="2356">
        <v>73655</v>
      </c>
      <c r="BJ54" s="2356">
        <v>65935</v>
      </c>
      <c r="BK54" s="83">
        <v>41365</v>
      </c>
      <c r="BL54" s="628">
        <v>41365</v>
      </c>
      <c r="BM54" s="79">
        <v>41365</v>
      </c>
      <c r="BN54" s="80">
        <v>41365</v>
      </c>
      <c r="BO54" s="128">
        <v>41365</v>
      </c>
      <c r="BP54" s="2356" t="s">
        <v>21</v>
      </c>
      <c r="BQ54" s="2356">
        <v>997575</v>
      </c>
      <c r="BR54" s="2356">
        <v>54542</v>
      </c>
      <c r="BS54" s="2356">
        <v>118551</v>
      </c>
      <c r="BT54" s="2356">
        <v>5623</v>
      </c>
      <c r="BU54" s="2356">
        <v>22</v>
      </c>
      <c r="BV54" s="2356">
        <v>45</v>
      </c>
      <c r="BW54" s="2356">
        <v>104</v>
      </c>
      <c r="BX54" s="2356">
        <v>5150</v>
      </c>
      <c r="BY54" s="2356">
        <v>2094</v>
      </c>
      <c r="BZ54" s="2356">
        <v>3056</v>
      </c>
      <c r="CA54" s="2356">
        <v>27</v>
      </c>
      <c r="CB54" s="2356" t="s">
        <v>21</v>
      </c>
      <c r="CC54" s="2356" t="s">
        <v>21</v>
      </c>
      <c r="CD54" s="2356">
        <v>27208</v>
      </c>
      <c r="CE54" s="2356">
        <v>24505</v>
      </c>
      <c r="CF54" s="2356">
        <v>11480</v>
      </c>
      <c r="CG54" s="83">
        <v>41365</v>
      </c>
      <c r="CH54" s="628">
        <v>41365</v>
      </c>
      <c r="CI54" s="79">
        <v>41365</v>
      </c>
      <c r="CJ54" s="80">
        <v>41365</v>
      </c>
      <c r="CK54" s="128">
        <v>41365</v>
      </c>
      <c r="CL54" s="2356" t="s">
        <v>21</v>
      </c>
      <c r="CM54" s="2356">
        <v>37402</v>
      </c>
      <c r="CN54" s="2356">
        <v>4348</v>
      </c>
      <c r="CO54" s="1007">
        <v>2555</v>
      </c>
      <c r="CP54" s="2356">
        <v>24544</v>
      </c>
      <c r="CQ54" s="2356">
        <v>27222</v>
      </c>
      <c r="CR54" s="2356" t="s">
        <v>21</v>
      </c>
      <c r="CS54" s="2356" t="s">
        <v>21</v>
      </c>
      <c r="CT54" s="2356">
        <v>249363</v>
      </c>
      <c r="CU54" s="2356">
        <v>5194</v>
      </c>
      <c r="CV54" s="2356">
        <v>156829</v>
      </c>
      <c r="CW54" s="2356">
        <v>114085</v>
      </c>
      <c r="CX54" s="2356">
        <v>3655</v>
      </c>
      <c r="CY54" s="2356">
        <v>1059</v>
      </c>
      <c r="CZ54" s="2356">
        <v>43142</v>
      </c>
      <c r="DA54" s="2356">
        <v>35644</v>
      </c>
      <c r="DB54" s="83">
        <v>41365</v>
      </c>
      <c r="DC54" s="628">
        <v>41365</v>
      </c>
      <c r="DY54" s="79">
        <v>41365</v>
      </c>
      <c r="DZ54" s="80">
        <v>41365</v>
      </c>
      <c r="EA54" s="128">
        <v>41365</v>
      </c>
      <c r="EB54" s="82">
        <v>309771</v>
      </c>
      <c r="EC54" s="2356">
        <v>4348</v>
      </c>
      <c r="ED54" s="2356">
        <v>14975</v>
      </c>
      <c r="EE54" s="2356">
        <v>56354</v>
      </c>
      <c r="EF54" s="2356">
        <v>59044</v>
      </c>
      <c r="EG54" s="2356" t="s">
        <v>21</v>
      </c>
      <c r="EH54" s="2356" t="s">
        <v>21</v>
      </c>
      <c r="EI54" s="2356">
        <v>4246121</v>
      </c>
      <c r="EJ54" s="2356">
        <v>408485</v>
      </c>
      <c r="EK54" s="2356">
        <v>863310</v>
      </c>
      <c r="EL54" s="2356">
        <v>245585</v>
      </c>
      <c r="EM54" s="2356">
        <v>68</v>
      </c>
      <c r="EN54" s="2356">
        <v>7912</v>
      </c>
      <c r="EO54" s="2356">
        <v>1444</v>
      </c>
      <c r="EP54" s="2356">
        <v>143189</v>
      </c>
      <c r="EQ54" s="2356">
        <v>59906</v>
      </c>
      <c r="ER54" s="83">
        <v>41365</v>
      </c>
      <c r="ES54" s="628">
        <v>41365</v>
      </c>
      <c r="ET54" s="79">
        <v>41365</v>
      </c>
      <c r="EU54" s="80">
        <v>41365</v>
      </c>
      <c r="EV54" s="128">
        <v>41365</v>
      </c>
      <c r="EW54" s="2356">
        <v>2291</v>
      </c>
      <c r="EX54" s="2356">
        <v>2492</v>
      </c>
      <c r="EY54" s="2356" t="s">
        <v>21</v>
      </c>
      <c r="EZ54" s="2356">
        <v>1418226</v>
      </c>
      <c r="FA54" s="2356">
        <v>48920</v>
      </c>
      <c r="FB54" s="2356">
        <v>211734</v>
      </c>
      <c r="FC54" s="2356">
        <v>77041</v>
      </c>
      <c r="FD54" s="2356">
        <v>424</v>
      </c>
      <c r="FE54" s="2356">
        <v>50</v>
      </c>
      <c r="FF54" s="2356">
        <v>58752</v>
      </c>
      <c r="FG54" s="2356">
        <v>7834</v>
      </c>
      <c r="FH54" s="2356">
        <v>50918</v>
      </c>
      <c r="FI54" s="2356">
        <v>5573</v>
      </c>
      <c r="FJ54" s="2356">
        <v>3878</v>
      </c>
      <c r="FK54" s="2356">
        <v>3137</v>
      </c>
      <c r="FL54" s="2356" t="s">
        <v>21</v>
      </c>
      <c r="FM54" s="83">
        <v>41365</v>
      </c>
      <c r="FN54" s="628">
        <v>41365</v>
      </c>
      <c r="FO54" s="79">
        <v>41365</v>
      </c>
      <c r="FP54" s="80">
        <v>41365</v>
      </c>
      <c r="FQ54" s="128">
        <v>41365</v>
      </c>
      <c r="FR54" s="82">
        <v>1514</v>
      </c>
      <c r="FS54" s="2356">
        <v>73655</v>
      </c>
      <c r="FT54" s="2356">
        <v>81161</v>
      </c>
      <c r="FU54" s="2356">
        <v>583</v>
      </c>
      <c r="FV54" s="2356" t="s">
        <v>21</v>
      </c>
      <c r="FW54" s="2356">
        <v>132878</v>
      </c>
      <c r="FX54" s="2356">
        <v>4925</v>
      </c>
      <c r="FY54" s="2356">
        <v>79387</v>
      </c>
      <c r="FZ54" s="2356">
        <v>5621</v>
      </c>
      <c r="GA54" s="2356">
        <v>14</v>
      </c>
      <c r="GB54" s="2356">
        <v>13</v>
      </c>
      <c r="GC54" s="2356">
        <v>3953</v>
      </c>
      <c r="GD54" s="2356">
        <v>2808</v>
      </c>
      <c r="GE54" s="2356">
        <v>1145</v>
      </c>
      <c r="GF54" s="2356">
        <v>47</v>
      </c>
      <c r="GG54" s="2356">
        <v>1338</v>
      </c>
      <c r="GH54" s="83">
        <v>41365</v>
      </c>
      <c r="GI54" s="628">
        <v>41365</v>
      </c>
      <c r="GJ54" s="79">
        <v>41365</v>
      </c>
      <c r="GK54" s="80">
        <v>41365</v>
      </c>
      <c r="GL54" s="128">
        <v>41365</v>
      </c>
      <c r="GM54" s="2356">
        <v>296</v>
      </c>
      <c r="GN54" s="2356" t="s">
        <v>21</v>
      </c>
      <c r="GO54" s="2356">
        <v>1021</v>
      </c>
      <c r="GP54" s="2356">
        <v>146673</v>
      </c>
      <c r="GQ54" s="2356">
        <v>155202</v>
      </c>
      <c r="GR54" s="2356">
        <v>199373</v>
      </c>
      <c r="GS54" s="2356">
        <v>7411</v>
      </c>
      <c r="GT54" s="2356">
        <v>627</v>
      </c>
      <c r="GU54" s="2356">
        <v>702</v>
      </c>
      <c r="GV54" s="2356" t="s">
        <v>21</v>
      </c>
      <c r="GW54" s="2356">
        <v>976085</v>
      </c>
      <c r="GX54" s="2356">
        <v>118612</v>
      </c>
      <c r="GY54" s="2356">
        <v>6099</v>
      </c>
      <c r="GZ54" s="2356">
        <v>22</v>
      </c>
      <c r="HA54" s="2356">
        <v>45</v>
      </c>
      <c r="HB54" s="2356">
        <v>104</v>
      </c>
      <c r="HC54" s="83">
        <v>41365</v>
      </c>
      <c r="HD54" s="628">
        <v>41365</v>
      </c>
      <c r="HE54" s="79">
        <v>41365</v>
      </c>
      <c r="HF54" s="80">
        <v>41365</v>
      </c>
      <c r="HG54" s="128">
        <v>41365</v>
      </c>
      <c r="HH54" s="2356">
        <v>211</v>
      </c>
      <c r="HI54" s="2356">
        <v>18192</v>
      </c>
      <c r="HJ54" s="2356">
        <v>2128</v>
      </c>
      <c r="HK54" s="2356">
        <v>16064</v>
      </c>
      <c r="HL54" s="2356">
        <v>476</v>
      </c>
      <c r="HM54" s="2356" t="s">
        <v>21</v>
      </c>
      <c r="HN54" s="2356" t="s">
        <v>21</v>
      </c>
      <c r="HO54" s="2356">
        <v>37406</v>
      </c>
      <c r="HP54" s="2356">
        <v>4348</v>
      </c>
      <c r="HQ54" s="2356">
        <v>2555</v>
      </c>
      <c r="HR54" s="2356">
        <v>24544</v>
      </c>
      <c r="HS54" s="2356">
        <v>27226</v>
      </c>
      <c r="HT54" s="2356" t="s">
        <v>21</v>
      </c>
      <c r="HU54" s="2356" t="s">
        <v>21</v>
      </c>
      <c r="HV54" s="2356">
        <v>249363</v>
      </c>
      <c r="HW54" s="2356">
        <v>7988</v>
      </c>
      <c r="HX54" s="83">
        <v>41365</v>
      </c>
      <c r="HY54" s="628">
        <v>41365</v>
      </c>
      <c r="HZ54" s="79">
        <v>41365</v>
      </c>
      <c r="IA54" s="80">
        <v>41365</v>
      </c>
      <c r="IB54" s="128">
        <v>41365</v>
      </c>
      <c r="IC54" s="82">
        <v>1481</v>
      </c>
      <c r="ID54" s="2356" t="s">
        <v>21</v>
      </c>
      <c r="IE54" s="2356" t="s">
        <v>21</v>
      </c>
      <c r="IF54" s="2356" t="s">
        <v>21</v>
      </c>
      <c r="IG54" s="2356">
        <v>64582</v>
      </c>
      <c r="IH54" s="2356">
        <v>82868</v>
      </c>
      <c r="II54" s="83">
        <v>41365</v>
      </c>
      <c r="IJ54" s="628">
        <v>41365</v>
      </c>
    </row>
    <row r="55" spans="1:244" ht="14.5" customHeight="1">
      <c r="A55" s="85"/>
      <c r="B55" s="80">
        <v>41730</v>
      </c>
      <c r="C55" s="130"/>
      <c r="D55" s="2356">
        <v>244494</v>
      </c>
      <c r="E55" s="2356">
        <v>4529</v>
      </c>
      <c r="F55" s="2356">
        <v>17319</v>
      </c>
      <c r="G55" s="2356">
        <v>55724</v>
      </c>
      <c r="H55" s="2356">
        <v>58682</v>
      </c>
      <c r="I55" s="2356" t="s">
        <v>21</v>
      </c>
      <c r="J55" s="2356" t="s">
        <v>21</v>
      </c>
      <c r="K55" s="2356">
        <v>4800670</v>
      </c>
      <c r="L55" s="2356">
        <v>1514027</v>
      </c>
      <c r="M55" s="2356">
        <v>987725</v>
      </c>
      <c r="N55" s="2356">
        <v>230849</v>
      </c>
      <c r="O55" s="2356">
        <v>55</v>
      </c>
      <c r="P55" s="2356">
        <v>5379</v>
      </c>
      <c r="Q55" s="2356">
        <v>1317</v>
      </c>
      <c r="R55" s="2356">
        <v>131113</v>
      </c>
      <c r="S55" s="2356">
        <v>51991</v>
      </c>
      <c r="T55" s="83">
        <v>41730</v>
      </c>
      <c r="U55" s="628">
        <v>41730</v>
      </c>
      <c r="V55" s="85"/>
      <c r="W55" s="80">
        <v>41730</v>
      </c>
      <c r="X55" s="130"/>
      <c r="Y55" s="2356">
        <v>2278</v>
      </c>
      <c r="Z55" s="2356">
        <v>2319</v>
      </c>
      <c r="AA55" s="2356" t="s">
        <v>21</v>
      </c>
      <c r="AB55" s="2356" t="s">
        <v>21</v>
      </c>
      <c r="AC55" s="2356">
        <v>1709454</v>
      </c>
      <c r="AD55" s="2356">
        <v>933759</v>
      </c>
      <c r="AE55" s="2356">
        <v>268117</v>
      </c>
      <c r="AF55" s="2356">
        <v>70786</v>
      </c>
      <c r="AG55" s="2356">
        <v>434</v>
      </c>
      <c r="AH55" s="2356">
        <v>47</v>
      </c>
      <c r="AI55" s="2356">
        <v>54474</v>
      </c>
      <c r="AJ55" s="2356">
        <v>5831</v>
      </c>
      <c r="AK55" s="2356">
        <v>48643</v>
      </c>
      <c r="AL55" s="2356">
        <v>5140</v>
      </c>
      <c r="AM55" s="2356">
        <v>3981</v>
      </c>
      <c r="AN55" s="2356">
        <v>1270</v>
      </c>
      <c r="AO55" s="83">
        <v>41730</v>
      </c>
      <c r="AP55" s="628">
        <v>41730</v>
      </c>
      <c r="AQ55" s="85"/>
      <c r="AR55" s="80">
        <v>41730</v>
      </c>
      <c r="AS55" s="130"/>
      <c r="AT55" s="2356">
        <v>135646</v>
      </c>
      <c r="AU55" s="2356">
        <v>23626</v>
      </c>
      <c r="AV55" s="2356">
        <v>77282</v>
      </c>
      <c r="AW55" s="2356">
        <v>4757</v>
      </c>
      <c r="AX55" s="2356">
        <v>6</v>
      </c>
      <c r="AY55" s="2356" t="s">
        <v>21</v>
      </c>
      <c r="AZ55" s="2356">
        <v>3174</v>
      </c>
      <c r="BA55" s="2356">
        <v>2286</v>
      </c>
      <c r="BB55" s="2356">
        <v>888</v>
      </c>
      <c r="BC55" s="2356">
        <v>53</v>
      </c>
      <c r="BD55" s="2356">
        <v>1271</v>
      </c>
      <c r="BE55" s="2356" t="s">
        <v>21</v>
      </c>
      <c r="BF55" s="2356">
        <v>413</v>
      </c>
      <c r="BG55" s="2356">
        <v>62144</v>
      </c>
      <c r="BH55" s="2356">
        <v>1530</v>
      </c>
      <c r="BI55" s="2356">
        <v>71809</v>
      </c>
      <c r="BJ55" s="2356">
        <v>67643</v>
      </c>
      <c r="BK55" s="83">
        <v>41730</v>
      </c>
      <c r="BL55" s="628">
        <v>41730</v>
      </c>
      <c r="BM55" s="85"/>
      <c r="BN55" s="80">
        <v>41730</v>
      </c>
      <c r="BO55" s="130"/>
      <c r="BP55" s="2356" t="s">
        <v>21</v>
      </c>
      <c r="BQ55" s="2356">
        <v>1016555</v>
      </c>
      <c r="BR55" s="2356">
        <v>54192</v>
      </c>
      <c r="BS55" s="2356">
        <v>117628</v>
      </c>
      <c r="BT55" s="2356">
        <v>4980</v>
      </c>
      <c r="BU55" s="2356">
        <v>12</v>
      </c>
      <c r="BV55" s="2356">
        <v>57</v>
      </c>
      <c r="BW55" s="2356">
        <v>96</v>
      </c>
      <c r="BX55" s="2356">
        <v>4555</v>
      </c>
      <c r="BY55" s="2356">
        <v>1850</v>
      </c>
      <c r="BZ55" s="2356">
        <v>2705</v>
      </c>
      <c r="CA55" s="2356">
        <v>18</v>
      </c>
      <c r="CB55" s="2356" t="s">
        <v>21</v>
      </c>
      <c r="CC55" s="2356" t="s">
        <v>21</v>
      </c>
      <c r="CD55" s="2356">
        <v>25542</v>
      </c>
      <c r="CE55" s="2356">
        <v>22899</v>
      </c>
      <c r="CF55" s="2356">
        <v>11627</v>
      </c>
      <c r="CG55" s="83">
        <v>41730</v>
      </c>
      <c r="CH55" s="628">
        <v>41730</v>
      </c>
      <c r="CI55" s="85"/>
      <c r="CJ55" s="80">
        <v>41730</v>
      </c>
      <c r="CK55" s="130"/>
      <c r="CL55" s="2356" t="s">
        <v>21</v>
      </c>
      <c r="CM55" s="2356">
        <v>37337</v>
      </c>
      <c r="CN55" s="2356">
        <v>4529</v>
      </c>
      <c r="CO55" s="1007">
        <v>2993</v>
      </c>
      <c r="CP55" s="2356">
        <v>23752</v>
      </c>
      <c r="CQ55" s="2356">
        <v>26387</v>
      </c>
      <c r="CR55" s="2356" t="s">
        <v>21</v>
      </c>
      <c r="CS55" s="2356" t="s">
        <v>21</v>
      </c>
      <c r="CT55" s="2356">
        <v>723911</v>
      </c>
      <c r="CU55" s="2356">
        <v>4693</v>
      </c>
      <c r="CV55" s="2356">
        <v>157959</v>
      </c>
      <c r="CW55" s="2356">
        <v>112004</v>
      </c>
      <c r="CX55" s="2356">
        <v>2425</v>
      </c>
      <c r="CY55" s="2356">
        <v>978</v>
      </c>
      <c r="CZ55" s="2356">
        <v>40299</v>
      </c>
      <c r="DA55" s="2356">
        <v>33133</v>
      </c>
      <c r="DB55" s="83">
        <v>41730</v>
      </c>
      <c r="DC55" s="628">
        <v>41730</v>
      </c>
      <c r="DY55" s="85"/>
      <c r="DZ55" s="80">
        <v>41730</v>
      </c>
      <c r="EA55" s="130"/>
      <c r="EB55" s="82">
        <v>363006</v>
      </c>
      <c r="EC55" s="2356">
        <v>4529</v>
      </c>
      <c r="ED55" s="2356">
        <v>17855</v>
      </c>
      <c r="EE55" s="2356">
        <v>56599</v>
      </c>
      <c r="EF55" s="2356">
        <v>59642</v>
      </c>
      <c r="EG55" s="2356" t="s">
        <v>21</v>
      </c>
      <c r="EH55" s="2356" t="s">
        <v>21</v>
      </c>
      <c r="EI55" s="2356">
        <v>4435522</v>
      </c>
      <c r="EJ55" s="2356">
        <v>433753</v>
      </c>
      <c r="EK55" s="2356">
        <v>907151</v>
      </c>
      <c r="EL55" s="2356">
        <v>237697</v>
      </c>
      <c r="EM55" s="2356">
        <v>55</v>
      </c>
      <c r="EN55" s="2356">
        <v>6213</v>
      </c>
      <c r="EO55" s="2356">
        <v>1317</v>
      </c>
      <c r="EP55" s="2356">
        <v>136911</v>
      </c>
      <c r="EQ55" s="2356">
        <v>55036</v>
      </c>
      <c r="ER55" s="83">
        <v>41730</v>
      </c>
      <c r="ES55" s="628">
        <v>41730</v>
      </c>
      <c r="ET55" s="85"/>
      <c r="EU55" s="80">
        <v>41730</v>
      </c>
      <c r="EV55" s="130"/>
      <c r="EW55" s="2356">
        <v>2278</v>
      </c>
      <c r="EX55" s="2356">
        <v>2319</v>
      </c>
      <c r="EY55" s="2356" t="s">
        <v>21</v>
      </c>
      <c r="EZ55" s="2356">
        <v>1467115</v>
      </c>
      <c r="FA55" s="2356">
        <v>49237</v>
      </c>
      <c r="FB55" s="2356">
        <v>208306</v>
      </c>
      <c r="FC55" s="2356">
        <v>73142</v>
      </c>
      <c r="FD55" s="2356">
        <v>434</v>
      </c>
      <c r="FE55" s="2356">
        <v>47</v>
      </c>
      <c r="FF55" s="2356">
        <v>56658</v>
      </c>
      <c r="FG55" s="2356">
        <v>5938</v>
      </c>
      <c r="FH55" s="2356">
        <v>50719</v>
      </c>
      <c r="FI55" s="2356">
        <v>5140</v>
      </c>
      <c r="FJ55" s="2356">
        <v>3981</v>
      </c>
      <c r="FK55" s="2356">
        <v>1270</v>
      </c>
      <c r="FL55" s="2356" t="s">
        <v>21</v>
      </c>
      <c r="FM55" s="83">
        <v>41730</v>
      </c>
      <c r="FN55" s="628">
        <v>41730</v>
      </c>
      <c r="FO55" s="85"/>
      <c r="FP55" s="80">
        <v>41730</v>
      </c>
      <c r="FQ55" s="130"/>
      <c r="FR55" s="82">
        <v>1530</v>
      </c>
      <c r="FS55" s="2356">
        <v>71809</v>
      </c>
      <c r="FT55" s="2356">
        <v>88068</v>
      </c>
      <c r="FU55" s="2356">
        <v>518</v>
      </c>
      <c r="FV55" s="2356" t="s">
        <v>21</v>
      </c>
      <c r="FW55" s="2356">
        <v>126458</v>
      </c>
      <c r="FX55" s="2356">
        <v>4167</v>
      </c>
      <c r="FY55" s="2356">
        <v>77533</v>
      </c>
      <c r="FZ55" s="2356">
        <v>5214</v>
      </c>
      <c r="GA55" s="2356">
        <v>6</v>
      </c>
      <c r="GB55" s="2356" t="s">
        <v>21</v>
      </c>
      <c r="GC55" s="2356">
        <v>3626</v>
      </c>
      <c r="GD55" s="2356">
        <v>2738</v>
      </c>
      <c r="GE55" s="2356">
        <v>888</v>
      </c>
      <c r="GF55" s="2356">
        <v>53</v>
      </c>
      <c r="GG55" s="2356">
        <v>1271</v>
      </c>
      <c r="GH55" s="83">
        <v>41730</v>
      </c>
      <c r="GI55" s="628">
        <v>41730</v>
      </c>
      <c r="GJ55" s="85"/>
      <c r="GK55" s="80">
        <v>41730</v>
      </c>
      <c r="GL55" s="130"/>
      <c r="GM55" s="2356">
        <v>304</v>
      </c>
      <c r="GN55" s="2356" t="s">
        <v>21</v>
      </c>
      <c r="GO55" s="2356">
        <v>1123</v>
      </c>
      <c r="GP55" s="2356">
        <v>146502</v>
      </c>
      <c r="GQ55" s="2356">
        <v>152076</v>
      </c>
      <c r="GR55" s="2356">
        <v>233692</v>
      </c>
      <c r="GS55" s="2356">
        <v>6850</v>
      </c>
      <c r="GT55" s="2356">
        <v>602</v>
      </c>
      <c r="GU55" s="2356">
        <v>674</v>
      </c>
      <c r="GV55" s="2356" t="s">
        <v>21</v>
      </c>
      <c r="GW55" s="2356">
        <v>991273</v>
      </c>
      <c r="GX55" s="2356">
        <v>117672</v>
      </c>
      <c r="GY55" s="2356">
        <v>5210</v>
      </c>
      <c r="GZ55" s="2356">
        <v>12</v>
      </c>
      <c r="HA55" s="2356">
        <v>57</v>
      </c>
      <c r="HB55" s="2356">
        <v>96</v>
      </c>
      <c r="HC55" s="83">
        <v>41730</v>
      </c>
      <c r="HD55" s="628">
        <v>41730</v>
      </c>
      <c r="HE55" s="85"/>
      <c r="HF55" s="80">
        <v>41730</v>
      </c>
      <c r="HG55" s="130"/>
      <c r="HH55" s="2356">
        <v>192</v>
      </c>
      <c r="HI55" s="2356">
        <v>18466</v>
      </c>
      <c r="HJ55" s="2356">
        <v>2193</v>
      </c>
      <c r="HK55" s="2356">
        <v>16273</v>
      </c>
      <c r="HL55" s="2356">
        <v>493</v>
      </c>
      <c r="HM55" s="2356" t="s">
        <v>21</v>
      </c>
      <c r="HN55" s="2356" t="s">
        <v>21</v>
      </c>
      <c r="HO55" s="2356">
        <v>37338</v>
      </c>
      <c r="HP55" s="2356">
        <v>4529</v>
      </c>
      <c r="HQ55" s="2356">
        <v>2993</v>
      </c>
      <c r="HR55" s="2356">
        <v>23752</v>
      </c>
      <c r="HS55" s="2356">
        <v>26388</v>
      </c>
      <c r="HT55" s="2356" t="s">
        <v>21</v>
      </c>
      <c r="HU55" s="2356" t="s">
        <v>21</v>
      </c>
      <c r="HV55" s="2356">
        <v>723911</v>
      </c>
      <c r="HW55" s="2356">
        <v>7222</v>
      </c>
      <c r="HX55" s="83">
        <v>41730</v>
      </c>
      <c r="HY55" s="628">
        <v>41730</v>
      </c>
      <c r="HZ55" s="85"/>
      <c r="IA55" s="80">
        <v>41730</v>
      </c>
      <c r="IB55" s="130"/>
      <c r="IC55" s="82">
        <v>1631</v>
      </c>
      <c r="ID55" s="2356" t="s">
        <v>21</v>
      </c>
      <c r="IE55" s="2356" t="s">
        <v>21</v>
      </c>
      <c r="IF55" s="2356" t="s">
        <v>21</v>
      </c>
      <c r="IG55" s="2356">
        <v>68560</v>
      </c>
      <c r="IH55" s="2356">
        <v>102529</v>
      </c>
      <c r="II55" s="83">
        <v>41730</v>
      </c>
      <c r="IJ55" s="628">
        <v>41730</v>
      </c>
    </row>
    <row r="56" spans="1:244" ht="9.75" customHeight="1">
      <c r="A56" s="85"/>
      <c r="B56" s="87"/>
      <c r="C56" s="130"/>
      <c r="D56" s="2356"/>
      <c r="E56" s="2356"/>
      <c r="F56" s="2356"/>
      <c r="G56" s="2356"/>
      <c r="H56" s="2356"/>
      <c r="I56" s="2356"/>
      <c r="J56" s="2356"/>
      <c r="K56" s="1638"/>
      <c r="L56" s="2356"/>
      <c r="M56" s="2356"/>
      <c r="N56" s="2356"/>
      <c r="O56" s="2356"/>
      <c r="P56" s="2356"/>
      <c r="Q56" s="2356"/>
      <c r="R56" s="2356"/>
      <c r="S56" s="2356"/>
      <c r="T56" s="77"/>
      <c r="U56" s="486"/>
      <c r="V56" s="85"/>
      <c r="W56" s="87"/>
      <c r="X56" s="130"/>
      <c r="Y56" s="2356"/>
      <c r="Z56" s="2356"/>
      <c r="AA56" s="2356"/>
      <c r="AB56" s="2356"/>
      <c r="AC56" s="1638"/>
      <c r="AD56" s="2356"/>
      <c r="AE56" s="2356"/>
      <c r="AF56" s="2356"/>
      <c r="AG56" s="2356"/>
      <c r="AH56" s="2356"/>
      <c r="AI56" s="2356"/>
      <c r="AJ56" s="2356"/>
      <c r="AK56" s="2356"/>
      <c r="AL56" s="2356"/>
      <c r="AM56" s="2356"/>
      <c r="AN56" s="2356"/>
      <c r="AO56" s="77"/>
      <c r="AP56" s="486"/>
      <c r="AQ56" s="85"/>
      <c r="AR56" s="87"/>
      <c r="AS56" s="130"/>
      <c r="AT56" s="1638"/>
      <c r="AU56" s="2356"/>
      <c r="AV56" s="2356"/>
      <c r="AW56" s="2356"/>
      <c r="AX56" s="2356"/>
      <c r="AY56" s="2356"/>
      <c r="AZ56" s="2356"/>
      <c r="BA56" s="2356"/>
      <c r="BB56" s="2356"/>
      <c r="BC56" s="2356"/>
      <c r="BD56" s="2356"/>
      <c r="BG56" s="2356"/>
      <c r="BI56" s="2356"/>
      <c r="BJ56" s="2356"/>
      <c r="BK56" s="77"/>
      <c r="BL56" s="486"/>
      <c r="BM56" s="85"/>
      <c r="BN56" s="87"/>
      <c r="BO56" s="130"/>
      <c r="BP56" s="2356"/>
      <c r="BQ56" s="1638"/>
      <c r="BR56" s="2356"/>
      <c r="BS56" s="2356"/>
      <c r="BT56" s="2356"/>
      <c r="BU56" s="2356"/>
      <c r="BV56" s="2356"/>
      <c r="BW56" s="2356"/>
      <c r="BX56" s="2356"/>
      <c r="BY56" s="2356"/>
      <c r="BZ56" s="2356"/>
      <c r="CA56" s="2356"/>
      <c r="CD56" s="2356"/>
      <c r="CE56" s="2356"/>
      <c r="CG56" s="77"/>
      <c r="CH56" s="486"/>
      <c r="CI56" s="85"/>
      <c r="CJ56" s="87"/>
      <c r="CK56" s="130"/>
      <c r="CM56" s="2356"/>
      <c r="CN56" s="2356"/>
      <c r="CO56" s="1848"/>
      <c r="CP56" s="2356"/>
      <c r="CQ56" s="2356"/>
      <c r="CR56" s="2356"/>
      <c r="CS56" s="2356"/>
      <c r="CT56" s="1638"/>
      <c r="CU56" s="2356"/>
      <c r="CV56" s="2356"/>
      <c r="CW56" s="2356"/>
      <c r="CX56" s="2356"/>
      <c r="CY56" s="2356"/>
      <c r="CZ56" s="2356"/>
      <c r="DA56" s="2356"/>
      <c r="DB56" s="77"/>
      <c r="DC56" s="486"/>
      <c r="DY56" s="85"/>
      <c r="DZ56" s="87"/>
      <c r="EA56" s="130"/>
      <c r="EB56" s="82"/>
      <c r="EC56" s="2356"/>
      <c r="ED56" s="2356"/>
      <c r="EE56" s="2356"/>
      <c r="EF56" s="2356"/>
      <c r="EG56" s="2356"/>
      <c r="EH56" s="2356"/>
      <c r="EI56" s="1638"/>
      <c r="EJ56" s="1638"/>
      <c r="EK56" s="2356"/>
      <c r="EL56" s="2356"/>
      <c r="EM56" s="2356"/>
      <c r="EN56" s="2356"/>
      <c r="EO56" s="2356"/>
      <c r="EP56" s="2356"/>
      <c r="EQ56" s="2356"/>
      <c r="ER56" s="77"/>
      <c r="ES56" s="486"/>
      <c r="ET56" s="85"/>
      <c r="EU56" s="87"/>
      <c r="EV56" s="130"/>
      <c r="EW56" s="2356"/>
      <c r="EX56" s="2356"/>
      <c r="EY56" s="2356"/>
      <c r="EZ56" s="1638"/>
      <c r="FA56" s="1638"/>
      <c r="FB56" s="2356"/>
      <c r="FC56" s="2356"/>
      <c r="FD56" s="2356"/>
      <c r="FE56" s="2356"/>
      <c r="FF56" s="2356"/>
      <c r="FG56" s="2356"/>
      <c r="FH56" s="2356"/>
      <c r="FI56" s="2356"/>
      <c r="FJ56" s="2356"/>
      <c r="FK56" s="2356"/>
      <c r="FL56" s="2356"/>
      <c r="FM56" s="77"/>
      <c r="FN56" s="486"/>
      <c r="FO56" s="85"/>
      <c r="FP56" s="87"/>
      <c r="FQ56" s="130"/>
      <c r="FR56" s="230"/>
      <c r="FS56" s="2356"/>
      <c r="FT56" s="2356"/>
      <c r="FU56" s="2356"/>
      <c r="FV56" s="2356"/>
      <c r="FW56" s="1638"/>
      <c r="FX56" s="1638"/>
      <c r="FY56" s="2356"/>
      <c r="FZ56" s="2356"/>
      <c r="GA56" s="2356"/>
      <c r="GB56" s="2356"/>
      <c r="GC56" s="2356"/>
      <c r="GD56" s="2356"/>
      <c r="GE56" s="2356"/>
      <c r="GF56" s="2356"/>
      <c r="GH56" s="77"/>
      <c r="GI56" s="486"/>
      <c r="GJ56" s="85"/>
      <c r="GK56" s="87"/>
      <c r="GL56" s="130"/>
      <c r="GM56" s="2356"/>
      <c r="GN56" s="2356"/>
      <c r="GO56" s="2356"/>
      <c r="GP56" s="2356"/>
      <c r="GQ56" s="2356"/>
      <c r="GR56" s="2356"/>
      <c r="GS56" s="2356"/>
      <c r="GT56" s="2356"/>
      <c r="GU56" s="2356"/>
      <c r="GV56" s="2356"/>
      <c r="GW56" s="1638"/>
      <c r="GX56" s="2356"/>
      <c r="GY56" s="2356"/>
      <c r="GZ56" s="2356"/>
      <c r="HA56" s="2356"/>
      <c r="HB56" s="2356"/>
      <c r="HC56" s="77"/>
      <c r="HD56" s="486"/>
      <c r="HE56" s="85"/>
      <c r="HF56" s="87"/>
      <c r="HG56" s="130"/>
      <c r="HH56" s="2356"/>
      <c r="HI56" s="2356"/>
      <c r="HJ56" s="2356"/>
      <c r="HK56" s="2356"/>
      <c r="HL56" s="2356"/>
      <c r="HM56" s="2356"/>
      <c r="HN56" s="2356"/>
      <c r="HO56" s="2356"/>
      <c r="HP56" s="2356"/>
      <c r="HQ56" s="2356"/>
      <c r="HR56" s="2356"/>
      <c r="HS56" s="2356"/>
      <c r="HT56" s="2356"/>
      <c r="HU56" s="2356"/>
      <c r="HV56" s="1638"/>
      <c r="HW56" s="1638"/>
      <c r="HX56" s="77"/>
      <c r="HY56" s="486"/>
      <c r="HZ56" s="85"/>
      <c r="IA56" s="87"/>
      <c r="IB56" s="130"/>
      <c r="IC56" s="82"/>
      <c r="ID56" s="2356"/>
      <c r="IE56" s="2356"/>
      <c r="IF56" s="2356"/>
      <c r="IG56" s="1638"/>
      <c r="IH56" s="1638"/>
      <c r="II56" s="77"/>
      <c r="IJ56" s="486"/>
    </row>
    <row r="57" spans="1:244" ht="15.75" customHeight="1">
      <c r="A57" s="88" t="s">
        <v>777</v>
      </c>
      <c r="B57" s="89" t="s">
        <v>23</v>
      </c>
      <c r="C57" s="131" t="s">
        <v>24</v>
      </c>
      <c r="D57" s="2356">
        <v>68831</v>
      </c>
      <c r="E57" s="2356">
        <v>1097</v>
      </c>
      <c r="F57" s="2356">
        <v>5304</v>
      </c>
      <c r="G57" s="2356">
        <v>13533</v>
      </c>
      <c r="H57" s="2356">
        <v>14226</v>
      </c>
      <c r="I57" s="2356" t="s">
        <v>21</v>
      </c>
      <c r="J57" s="2356" t="s">
        <v>21</v>
      </c>
      <c r="K57" s="2356">
        <v>1159160</v>
      </c>
      <c r="L57" s="2356">
        <v>418032</v>
      </c>
      <c r="M57" s="2356">
        <v>248767</v>
      </c>
      <c r="N57" s="2356">
        <v>56062</v>
      </c>
      <c r="O57" s="2356">
        <v>13</v>
      </c>
      <c r="P57" s="2356">
        <v>1250</v>
      </c>
      <c r="Q57" s="2356">
        <v>340</v>
      </c>
      <c r="R57" s="2356">
        <v>31882</v>
      </c>
      <c r="S57" s="2356">
        <v>11508</v>
      </c>
      <c r="T57" s="91" t="s">
        <v>25</v>
      </c>
      <c r="U57" s="632" t="s">
        <v>778</v>
      </c>
      <c r="V57" s="88" t="s">
        <v>777</v>
      </c>
      <c r="W57" s="89" t="s">
        <v>23</v>
      </c>
      <c r="X57" s="131" t="s">
        <v>24</v>
      </c>
      <c r="Y57" s="2356">
        <v>292</v>
      </c>
      <c r="Z57" s="2356">
        <v>583</v>
      </c>
      <c r="AA57" s="2356" t="s">
        <v>21</v>
      </c>
      <c r="AB57" s="2356" t="s">
        <v>21</v>
      </c>
      <c r="AC57" s="2356">
        <v>413391</v>
      </c>
      <c r="AD57" s="2356">
        <v>256450</v>
      </c>
      <c r="AE57" s="2356">
        <v>65763</v>
      </c>
      <c r="AF57" s="2356">
        <v>17233</v>
      </c>
      <c r="AG57" s="2356">
        <v>109</v>
      </c>
      <c r="AH57" s="2356">
        <v>13</v>
      </c>
      <c r="AI57" s="2356">
        <v>13903</v>
      </c>
      <c r="AJ57" s="2356">
        <v>1265</v>
      </c>
      <c r="AK57" s="2356">
        <v>12638</v>
      </c>
      <c r="AL57" s="2356">
        <v>821</v>
      </c>
      <c r="AM57" s="2356">
        <v>941</v>
      </c>
      <c r="AN57" s="2356">
        <v>41</v>
      </c>
      <c r="AO57" s="91" t="s">
        <v>25</v>
      </c>
      <c r="AP57" s="632" t="s">
        <v>778</v>
      </c>
      <c r="AQ57" s="88" t="s">
        <v>777</v>
      </c>
      <c r="AR57" s="89" t="s">
        <v>23</v>
      </c>
      <c r="AS57" s="131" t="s">
        <v>24</v>
      </c>
      <c r="AT57" s="2356">
        <v>31223</v>
      </c>
      <c r="AU57" s="2356">
        <v>6896</v>
      </c>
      <c r="AV57" s="2356">
        <v>19263</v>
      </c>
      <c r="AW57" s="2356">
        <v>1049</v>
      </c>
      <c r="AX57" s="2356">
        <v>3</v>
      </c>
      <c r="AY57" s="2356" t="s">
        <v>21</v>
      </c>
      <c r="AZ57" s="2356">
        <v>688</v>
      </c>
      <c r="BA57" s="2356">
        <v>474</v>
      </c>
      <c r="BB57" s="2356">
        <v>214</v>
      </c>
      <c r="BC57" s="2356">
        <v>13</v>
      </c>
      <c r="BD57" s="2356">
        <v>303</v>
      </c>
      <c r="BE57" s="2356" t="s">
        <v>21</v>
      </c>
      <c r="BF57" s="2356">
        <v>81</v>
      </c>
      <c r="BG57" s="2356">
        <v>15740</v>
      </c>
      <c r="BH57" s="2356">
        <v>407</v>
      </c>
      <c r="BI57" s="2356">
        <v>18025</v>
      </c>
      <c r="BJ57" s="2356">
        <v>18173</v>
      </c>
      <c r="BK57" s="91" t="s">
        <v>25</v>
      </c>
      <c r="BL57" s="632" t="s">
        <v>778</v>
      </c>
      <c r="BM57" s="88" t="s">
        <v>777</v>
      </c>
      <c r="BN57" s="89" t="s">
        <v>23</v>
      </c>
      <c r="BO57" s="131" t="s">
        <v>24</v>
      </c>
      <c r="BP57" s="2356" t="s">
        <v>21</v>
      </c>
      <c r="BQ57" s="2356">
        <v>264595</v>
      </c>
      <c r="BR57" s="2356">
        <v>15373</v>
      </c>
      <c r="BS57" s="2356">
        <v>30740</v>
      </c>
      <c r="BT57" s="2356">
        <v>1451</v>
      </c>
      <c r="BU57" s="2356">
        <v>3</v>
      </c>
      <c r="BV57" s="2356">
        <v>8</v>
      </c>
      <c r="BW57" s="2356">
        <v>25</v>
      </c>
      <c r="BX57" s="2356">
        <v>1338</v>
      </c>
      <c r="BY57" s="2356">
        <v>516</v>
      </c>
      <c r="BZ57" s="2356">
        <v>822</v>
      </c>
      <c r="CA57" s="2356">
        <v>4</v>
      </c>
      <c r="CB57" s="2356" t="s">
        <v>21</v>
      </c>
      <c r="CC57" s="2356" t="s">
        <v>21</v>
      </c>
      <c r="CD57" s="2356">
        <v>6721</v>
      </c>
      <c r="CE57" s="2356">
        <v>5926</v>
      </c>
      <c r="CF57" s="2356">
        <v>3440</v>
      </c>
      <c r="CG57" s="91" t="s">
        <v>25</v>
      </c>
      <c r="CH57" s="632" t="s">
        <v>778</v>
      </c>
      <c r="CI57" s="88" t="s">
        <v>777</v>
      </c>
      <c r="CJ57" s="89" t="s">
        <v>23</v>
      </c>
      <c r="CK57" s="131" t="s">
        <v>24</v>
      </c>
      <c r="CL57" s="2356" t="s">
        <v>21</v>
      </c>
      <c r="CM57" s="2356">
        <v>8817</v>
      </c>
      <c r="CN57" s="2356">
        <v>1097</v>
      </c>
      <c r="CO57" s="1007">
        <v>715</v>
      </c>
      <c r="CP57" s="2356">
        <v>5564</v>
      </c>
      <c r="CQ57" s="2356">
        <v>6191</v>
      </c>
      <c r="CR57" s="2356" t="s">
        <v>21</v>
      </c>
      <c r="CS57" s="2356" t="s">
        <v>21</v>
      </c>
      <c r="CT57" s="2356">
        <v>150205</v>
      </c>
      <c r="CU57" s="2356">
        <v>1245</v>
      </c>
      <c r="CV57" s="2356">
        <v>39758</v>
      </c>
      <c r="CW57" s="2356">
        <v>26958</v>
      </c>
      <c r="CX57" s="2356">
        <v>606</v>
      </c>
      <c r="CY57" s="2356">
        <v>252</v>
      </c>
      <c r="CZ57" s="2356">
        <v>8793</v>
      </c>
      <c r="DA57" s="2356">
        <v>7075</v>
      </c>
      <c r="DB57" s="91" t="s">
        <v>25</v>
      </c>
      <c r="DC57" s="632" t="s">
        <v>778</v>
      </c>
      <c r="DY57" s="88" t="s">
        <v>777</v>
      </c>
      <c r="DZ57" s="89" t="s">
        <v>23</v>
      </c>
      <c r="EA57" s="131" t="s">
        <v>24</v>
      </c>
      <c r="EB57" s="82">
        <v>108474</v>
      </c>
      <c r="EC57" s="2356">
        <v>1097</v>
      </c>
      <c r="ED57" s="2356">
        <v>5437</v>
      </c>
      <c r="EE57" s="2356">
        <v>13772</v>
      </c>
      <c r="EF57" s="2356">
        <v>14489</v>
      </c>
      <c r="EG57" s="2356" t="s">
        <v>21</v>
      </c>
      <c r="EH57" s="2356" t="s">
        <v>21</v>
      </c>
      <c r="EI57" s="2356">
        <v>1078664</v>
      </c>
      <c r="EJ57" s="2356">
        <v>116211</v>
      </c>
      <c r="EK57" s="2356">
        <v>228370</v>
      </c>
      <c r="EL57" s="2356">
        <v>57984</v>
      </c>
      <c r="EM57" s="2356">
        <v>13</v>
      </c>
      <c r="EN57" s="2356">
        <v>1264</v>
      </c>
      <c r="EO57" s="2356">
        <v>340</v>
      </c>
      <c r="EP57" s="2356">
        <v>33702</v>
      </c>
      <c r="EQ57" s="2356">
        <v>12357</v>
      </c>
      <c r="ER57" s="91" t="s">
        <v>25</v>
      </c>
      <c r="ES57" s="632" t="s">
        <v>778</v>
      </c>
      <c r="ET57" s="88" t="s">
        <v>777</v>
      </c>
      <c r="EU57" s="89" t="s">
        <v>23</v>
      </c>
      <c r="EV57" s="131" t="s">
        <v>24</v>
      </c>
      <c r="EW57" s="2356">
        <v>292</v>
      </c>
      <c r="EX57" s="2356">
        <v>583</v>
      </c>
      <c r="EY57" s="2356" t="s">
        <v>21</v>
      </c>
      <c r="EZ57" s="2356">
        <v>363138</v>
      </c>
      <c r="FA57" s="2356">
        <v>12844</v>
      </c>
      <c r="FB57" s="2356">
        <v>51054</v>
      </c>
      <c r="FC57" s="2356">
        <v>17984</v>
      </c>
      <c r="FD57" s="2356">
        <v>109</v>
      </c>
      <c r="FE57" s="2356">
        <v>13</v>
      </c>
      <c r="FF57" s="2356">
        <v>14598</v>
      </c>
      <c r="FG57" s="2356">
        <v>1283</v>
      </c>
      <c r="FH57" s="2356">
        <v>13315</v>
      </c>
      <c r="FI57" s="2356">
        <v>821</v>
      </c>
      <c r="FJ57" s="2356">
        <v>941</v>
      </c>
      <c r="FK57" s="2356">
        <v>41</v>
      </c>
      <c r="FL57" s="2356" t="s">
        <v>21</v>
      </c>
      <c r="FM57" s="91" t="s">
        <v>25</v>
      </c>
      <c r="FN57" s="632" t="s">
        <v>778</v>
      </c>
      <c r="FO57" s="88" t="s">
        <v>777</v>
      </c>
      <c r="FP57" s="89" t="s">
        <v>23</v>
      </c>
      <c r="FQ57" s="131" t="s">
        <v>24</v>
      </c>
      <c r="FR57" s="82">
        <v>407</v>
      </c>
      <c r="FS57" s="2356">
        <v>18025</v>
      </c>
      <c r="FT57" s="2356">
        <v>24583</v>
      </c>
      <c r="FU57" s="2356">
        <v>146</v>
      </c>
      <c r="FV57" s="2356" t="s">
        <v>21</v>
      </c>
      <c r="FW57" s="2356">
        <v>28889</v>
      </c>
      <c r="FX57" s="2356">
        <v>1156</v>
      </c>
      <c r="FY57" s="2356">
        <v>19410</v>
      </c>
      <c r="FZ57" s="2356">
        <v>1163</v>
      </c>
      <c r="GA57" s="2356">
        <v>3</v>
      </c>
      <c r="GB57" s="2356" t="s">
        <v>21</v>
      </c>
      <c r="GC57" s="2356">
        <v>802</v>
      </c>
      <c r="GD57" s="2356">
        <v>588</v>
      </c>
      <c r="GE57" s="2356">
        <v>214</v>
      </c>
      <c r="GF57" s="2356">
        <v>13</v>
      </c>
      <c r="GG57" s="2356">
        <v>303</v>
      </c>
      <c r="GH57" s="91" t="s">
        <v>25</v>
      </c>
      <c r="GI57" s="632" t="s">
        <v>778</v>
      </c>
      <c r="GJ57" s="88" t="s">
        <v>777</v>
      </c>
      <c r="GK57" s="89" t="s">
        <v>23</v>
      </c>
      <c r="GL57" s="131" t="s">
        <v>24</v>
      </c>
      <c r="GM57" s="2356">
        <v>76</v>
      </c>
      <c r="GN57" s="2356" t="s">
        <v>21</v>
      </c>
      <c r="GO57" s="2356">
        <v>234</v>
      </c>
      <c r="GP57" s="2356">
        <v>41233</v>
      </c>
      <c r="GQ57" s="2356">
        <v>42501</v>
      </c>
      <c r="GR57" s="2356">
        <v>69604</v>
      </c>
      <c r="GS57" s="2356">
        <v>1866</v>
      </c>
      <c r="GT57" s="2356">
        <v>152</v>
      </c>
      <c r="GU57" s="2356">
        <v>170</v>
      </c>
      <c r="GV57" s="2356" t="s">
        <v>21</v>
      </c>
      <c r="GW57" s="2356">
        <v>257702</v>
      </c>
      <c r="GX57" s="2356">
        <v>30755</v>
      </c>
      <c r="GY57" s="2356">
        <v>1492</v>
      </c>
      <c r="GZ57" s="2356">
        <v>3</v>
      </c>
      <c r="HA57" s="2356">
        <v>8</v>
      </c>
      <c r="HB57" s="2356">
        <v>25</v>
      </c>
      <c r="HC57" s="91" t="s">
        <v>25</v>
      </c>
      <c r="HD57" s="632" t="s">
        <v>778</v>
      </c>
      <c r="HE57" s="88" t="s">
        <v>777</v>
      </c>
      <c r="HF57" s="89" t="s">
        <v>23</v>
      </c>
      <c r="HG57" s="131" t="s">
        <v>24</v>
      </c>
      <c r="HH57" s="2356">
        <v>48</v>
      </c>
      <c r="HI57" s="2356">
        <v>4696</v>
      </c>
      <c r="HJ57" s="2356">
        <v>587</v>
      </c>
      <c r="HK57" s="2356">
        <v>4109</v>
      </c>
      <c r="HL57" s="2356">
        <v>126</v>
      </c>
      <c r="HM57" s="2356" t="s">
        <v>21</v>
      </c>
      <c r="HN57" s="2356" t="s">
        <v>21</v>
      </c>
      <c r="HO57" s="2356">
        <v>8816</v>
      </c>
      <c r="HP57" s="2356">
        <v>1097</v>
      </c>
      <c r="HQ57" s="2356">
        <v>715</v>
      </c>
      <c r="HR57" s="2356">
        <v>5564</v>
      </c>
      <c r="HS57" s="2356">
        <v>6191</v>
      </c>
      <c r="HT57" s="2356" t="s">
        <v>21</v>
      </c>
      <c r="HU57" s="2356" t="s">
        <v>21</v>
      </c>
      <c r="HV57" s="2356">
        <v>150205</v>
      </c>
      <c r="HW57" s="2356">
        <v>1859</v>
      </c>
      <c r="HX57" s="91" t="s">
        <v>25</v>
      </c>
      <c r="HY57" s="632" t="s">
        <v>778</v>
      </c>
      <c r="HZ57" s="88" t="s">
        <v>777</v>
      </c>
      <c r="IA57" s="89" t="s">
        <v>23</v>
      </c>
      <c r="IB57" s="131" t="s">
        <v>24</v>
      </c>
      <c r="IC57" s="82">
        <v>449</v>
      </c>
      <c r="ID57" s="2356" t="s">
        <v>21</v>
      </c>
      <c r="IE57" s="2356" t="s">
        <v>21</v>
      </c>
      <c r="IF57" s="2356" t="s">
        <v>21</v>
      </c>
      <c r="IG57" s="2356">
        <v>17465</v>
      </c>
      <c r="IH57" s="2356">
        <v>28426</v>
      </c>
      <c r="II57" s="91" t="s">
        <v>25</v>
      </c>
      <c r="IJ57" s="632" t="s">
        <v>778</v>
      </c>
    </row>
    <row r="58" spans="1:244" ht="14.5" customHeight="1">
      <c r="A58" s="93" t="s">
        <v>26</v>
      </c>
      <c r="B58" s="94" t="s">
        <v>26</v>
      </c>
      <c r="C58" s="132" t="s">
        <v>571</v>
      </c>
      <c r="D58" s="2356">
        <v>68003</v>
      </c>
      <c r="E58" s="2356">
        <v>1087</v>
      </c>
      <c r="F58" s="2356">
        <v>5088</v>
      </c>
      <c r="G58" s="2356">
        <v>13258</v>
      </c>
      <c r="H58" s="2356">
        <v>13968</v>
      </c>
      <c r="I58" s="2356" t="s">
        <v>21</v>
      </c>
      <c r="J58" s="2356" t="s">
        <v>21</v>
      </c>
      <c r="K58" s="2356">
        <v>1234186</v>
      </c>
      <c r="L58" s="2356">
        <v>377973</v>
      </c>
      <c r="M58" s="2356">
        <v>253805</v>
      </c>
      <c r="N58" s="2356">
        <v>55629</v>
      </c>
      <c r="O58" s="2356">
        <v>13</v>
      </c>
      <c r="P58" s="2356">
        <v>1220</v>
      </c>
      <c r="Q58" s="2356">
        <v>332</v>
      </c>
      <c r="R58" s="2356">
        <v>30690</v>
      </c>
      <c r="S58" s="2356">
        <v>11156</v>
      </c>
      <c r="T58" s="91" t="s">
        <v>27</v>
      </c>
      <c r="U58" s="632" t="s">
        <v>26</v>
      </c>
      <c r="V58" s="93" t="s">
        <v>26</v>
      </c>
      <c r="W58" s="94" t="s">
        <v>26</v>
      </c>
      <c r="X58" s="132" t="s">
        <v>571</v>
      </c>
      <c r="Y58" s="2356">
        <v>687</v>
      </c>
      <c r="Z58" s="2356">
        <v>584</v>
      </c>
      <c r="AA58" s="2356" t="s">
        <v>21</v>
      </c>
      <c r="AB58" s="2356" t="s">
        <v>21</v>
      </c>
      <c r="AC58" s="2356">
        <v>446978</v>
      </c>
      <c r="AD58" s="2356">
        <v>242989</v>
      </c>
      <c r="AE58" s="2356">
        <v>68686</v>
      </c>
      <c r="AF58" s="2356">
        <v>17697</v>
      </c>
      <c r="AG58" s="2356">
        <v>124</v>
      </c>
      <c r="AH58" s="2356">
        <v>11</v>
      </c>
      <c r="AI58" s="2356">
        <v>13294</v>
      </c>
      <c r="AJ58" s="2356">
        <v>1004</v>
      </c>
      <c r="AK58" s="2356">
        <v>12290</v>
      </c>
      <c r="AL58" s="2356">
        <v>1469</v>
      </c>
      <c r="AM58" s="2356">
        <v>1008</v>
      </c>
      <c r="AN58" s="2356">
        <v>433</v>
      </c>
      <c r="AO58" s="91" t="s">
        <v>27</v>
      </c>
      <c r="AP58" s="632" t="s">
        <v>26</v>
      </c>
      <c r="AQ58" s="93" t="s">
        <v>26</v>
      </c>
      <c r="AR58" s="94" t="s">
        <v>26</v>
      </c>
      <c r="AS58" s="132" t="s">
        <v>571</v>
      </c>
      <c r="AT58" s="2356">
        <v>32363</v>
      </c>
      <c r="AU58" s="2356">
        <v>5656</v>
      </c>
      <c r="AV58" s="2356">
        <v>20493</v>
      </c>
      <c r="AW58" s="2356">
        <v>1245</v>
      </c>
      <c r="AX58" s="2356" t="s">
        <v>21</v>
      </c>
      <c r="AY58" s="2356" t="s">
        <v>21</v>
      </c>
      <c r="AZ58" s="2356">
        <v>755</v>
      </c>
      <c r="BA58" s="2356">
        <v>576</v>
      </c>
      <c r="BB58" s="2356">
        <v>179</v>
      </c>
      <c r="BC58" s="2356">
        <v>11</v>
      </c>
      <c r="BD58" s="2356">
        <v>281</v>
      </c>
      <c r="BE58" s="2356" t="s">
        <v>21</v>
      </c>
      <c r="BF58" s="2356">
        <v>229</v>
      </c>
      <c r="BG58" s="2356">
        <v>16815</v>
      </c>
      <c r="BH58" s="2356">
        <v>390</v>
      </c>
      <c r="BI58" s="2356">
        <v>19500</v>
      </c>
      <c r="BJ58" s="2356">
        <v>18237</v>
      </c>
      <c r="BK58" s="91" t="s">
        <v>27</v>
      </c>
      <c r="BL58" s="632" t="s">
        <v>26</v>
      </c>
      <c r="BM58" s="93" t="s">
        <v>26</v>
      </c>
      <c r="BN58" s="94" t="s">
        <v>26</v>
      </c>
      <c r="BO58" s="132" t="s">
        <v>571</v>
      </c>
      <c r="BP58" s="2356" t="s">
        <v>21</v>
      </c>
      <c r="BQ58" s="2356">
        <v>255399</v>
      </c>
      <c r="BR58" s="2356">
        <v>13754</v>
      </c>
      <c r="BS58" s="2356">
        <v>30613</v>
      </c>
      <c r="BT58" s="2356">
        <v>1572</v>
      </c>
      <c r="BU58" s="2356">
        <v>3</v>
      </c>
      <c r="BV58" s="2356">
        <v>22</v>
      </c>
      <c r="BW58" s="2356">
        <v>24</v>
      </c>
      <c r="BX58" s="2356">
        <v>1440</v>
      </c>
      <c r="BY58" s="2356">
        <v>566</v>
      </c>
      <c r="BZ58" s="2356">
        <v>874</v>
      </c>
      <c r="CA58" s="2356">
        <v>5</v>
      </c>
      <c r="CB58" s="2356" t="s">
        <v>21</v>
      </c>
      <c r="CC58" s="2356" t="s">
        <v>21</v>
      </c>
      <c r="CD58" s="2356">
        <v>7320</v>
      </c>
      <c r="CE58" s="2356">
        <v>6635</v>
      </c>
      <c r="CF58" s="2356">
        <v>3273</v>
      </c>
      <c r="CG58" s="91" t="s">
        <v>27</v>
      </c>
      <c r="CH58" s="632" t="s">
        <v>26</v>
      </c>
      <c r="CI58" s="93" t="s">
        <v>26</v>
      </c>
      <c r="CJ58" s="94" t="s">
        <v>26</v>
      </c>
      <c r="CK58" s="132" t="s">
        <v>571</v>
      </c>
      <c r="CL58" s="2356" t="s">
        <v>21</v>
      </c>
      <c r="CM58" s="2356">
        <v>8764</v>
      </c>
      <c r="CN58" s="2356">
        <v>1087</v>
      </c>
      <c r="CO58" s="1007">
        <v>726</v>
      </c>
      <c r="CP58" s="2356">
        <v>5523</v>
      </c>
      <c r="CQ58" s="2356">
        <v>6137</v>
      </c>
      <c r="CR58" s="2356" t="s">
        <v>21</v>
      </c>
      <c r="CS58" s="2356" t="s">
        <v>21</v>
      </c>
      <c r="CT58" s="2356">
        <v>189991</v>
      </c>
      <c r="CU58" s="2356">
        <v>1126</v>
      </c>
      <c r="CV58" s="2356">
        <v>37846</v>
      </c>
      <c r="CW58" s="2356">
        <v>25756</v>
      </c>
      <c r="CX58" s="2356">
        <v>579</v>
      </c>
      <c r="CY58" s="2356">
        <v>237</v>
      </c>
      <c r="CZ58" s="2356">
        <v>8498</v>
      </c>
      <c r="DA58" s="2356">
        <v>6754</v>
      </c>
      <c r="DB58" s="91" t="s">
        <v>27</v>
      </c>
      <c r="DC58" s="632" t="s">
        <v>26</v>
      </c>
      <c r="DY58" s="93" t="s">
        <v>26</v>
      </c>
      <c r="DZ58" s="94" t="s">
        <v>26</v>
      </c>
      <c r="EA58" s="132" t="s">
        <v>571</v>
      </c>
      <c r="EB58" s="82">
        <v>105054</v>
      </c>
      <c r="EC58" s="2356">
        <v>1087</v>
      </c>
      <c r="ED58" s="2356">
        <v>5391</v>
      </c>
      <c r="EE58" s="2356">
        <v>13448</v>
      </c>
      <c r="EF58" s="2356">
        <v>14176</v>
      </c>
      <c r="EG58" s="2356" t="s">
        <v>21</v>
      </c>
      <c r="EH58" s="2356" t="s">
        <v>21</v>
      </c>
      <c r="EI58" s="2356">
        <v>1137175</v>
      </c>
      <c r="EJ58" s="2356">
        <v>105946</v>
      </c>
      <c r="EK58" s="2356">
        <v>233240</v>
      </c>
      <c r="EL58" s="2356">
        <v>57020</v>
      </c>
      <c r="EM58" s="2356">
        <v>13</v>
      </c>
      <c r="EN58" s="2356">
        <v>1526</v>
      </c>
      <c r="EO58" s="2356">
        <v>332</v>
      </c>
      <c r="EP58" s="2356">
        <v>31745</v>
      </c>
      <c r="EQ58" s="2356">
        <v>11735</v>
      </c>
      <c r="ER58" s="91" t="s">
        <v>27</v>
      </c>
      <c r="ES58" s="632" t="s">
        <v>26</v>
      </c>
      <c r="ET58" s="93" t="s">
        <v>26</v>
      </c>
      <c r="EU58" s="94" t="s">
        <v>26</v>
      </c>
      <c r="EV58" s="132" t="s">
        <v>571</v>
      </c>
      <c r="EW58" s="2356">
        <v>687</v>
      </c>
      <c r="EX58" s="2356">
        <v>584</v>
      </c>
      <c r="EY58" s="2356" t="s">
        <v>21</v>
      </c>
      <c r="EZ58" s="2356">
        <v>382471</v>
      </c>
      <c r="FA58" s="2356">
        <v>14100</v>
      </c>
      <c r="FB58" s="2356">
        <v>52557</v>
      </c>
      <c r="FC58" s="2356">
        <v>18125</v>
      </c>
      <c r="FD58" s="2356">
        <v>124</v>
      </c>
      <c r="FE58" s="2356">
        <v>11</v>
      </c>
      <c r="FF58" s="2356">
        <v>13689</v>
      </c>
      <c r="FG58" s="2356">
        <v>1008</v>
      </c>
      <c r="FH58" s="2356">
        <v>12682</v>
      </c>
      <c r="FI58" s="2356">
        <v>1469</v>
      </c>
      <c r="FJ58" s="2356">
        <v>1008</v>
      </c>
      <c r="FK58" s="2356">
        <v>433</v>
      </c>
      <c r="FL58" s="2356" t="s">
        <v>21</v>
      </c>
      <c r="FM58" s="91" t="s">
        <v>27</v>
      </c>
      <c r="FN58" s="632" t="s">
        <v>26</v>
      </c>
      <c r="FO58" s="93" t="s">
        <v>26</v>
      </c>
      <c r="FP58" s="94" t="s">
        <v>26</v>
      </c>
      <c r="FQ58" s="132" t="s">
        <v>571</v>
      </c>
      <c r="FR58" s="82">
        <v>390</v>
      </c>
      <c r="FS58" s="2356">
        <v>19500</v>
      </c>
      <c r="FT58" s="2356">
        <v>24582</v>
      </c>
      <c r="FU58" s="2356">
        <v>148</v>
      </c>
      <c r="FV58" s="2356" t="s">
        <v>21</v>
      </c>
      <c r="FW58" s="2356">
        <v>29836</v>
      </c>
      <c r="FX58" s="2356">
        <v>1004</v>
      </c>
      <c r="FY58" s="2356">
        <v>20663</v>
      </c>
      <c r="FZ58" s="2356">
        <v>1330</v>
      </c>
      <c r="GA58" s="2356" t="s">
        <v>21</v>
      </c>
      <c r="GB58" s="2356" t="s">
        <v>21</v>
      </c>
      <c r="GC58" s="2356">
        <v>839</v>
      </c>
      <c r="GD58" s="2356">
        <v>660</v>
      </c>
      <c r="GE58" s="2356">
        <v>179</v>
      </c>
      <c r="GF58" s="2356">
        <v>11</v>
      </c>
      <c r="GG58" s="2356">
        <v>281</v>
      </c>
      <c r="GH58" s="91" t="s">
        <v>27</v>
      </c>
      <c r="GI58" s="632" t="s">
        <v>26</v>
      </c>
      <c r="GJ58" s="93" t="s">
        <v>26</v>
      </c>
      <c r="GK58" s="94" t="s">
        <v>26</v>
      </c>
      <c r="GL58" s="132" t="s">
        <v>571</v>
      </c>
      <c r="GM58" s="2356">
        <v>76</v>
      </c>
      <c r="GN58" s="2356" t="s">
        <v>21</v>
      </c>
      <c r="GO58" s="2356">
        <v>653</v>
      </c>
      <c r="GP58" s="2356">
        <v>42275</v>
      </c>
      <c r="GQ58" s="2356">
        <v>43856</v>
      </c>
      <c r="GR58" s="2356">
        <v>67920</v>
      </c>
      <c r="GS58" s="2356">
        <v>1983</v>
      </c>
      <c r="GT58" s="2356">
        <v>148</v>
      </c>
      <c r="GU58" s="2356">
        <v>166</v>
      </c>
      <c r="GV58" s="2356" t="s">
        <v>21</v>
      </c>
      <c r="GW58" s="2356">
        <v>248153</v>
      </c>
      <c r="GX58" s="2356">
        <v>30625</v>
      </c>
      <c r="GY58" s="2356">
        <v>1609</v>
      </c>
      <c r="GZ58" s="2356">
        <v>3</v>
      </c>
      <c r="HA58" s="2356">
        <v>22</v>
      </c>
      <c r="HB58" s="2356">
        <v>24</v>
      </c>
      <c r="HC58" s="91" t="s">
        <v>27</v>
      </c>
      <c r="HD58" s="632" t="s">
        <v>26</v>
      </c>
      <c r="HE58" s="93" t="s">
        <v>26</v>
      </c>
      <c r="HF58" s="94" t="s">
        <v>26</v>
      </c>
      <c r="HG58" s="132" t="s">
        <v>571</v>
      </c>
      <c r="HH58" s="2356">
        <v>44</v>
      </c>
      <c r="HI58" s="2356">
        <v>4207</v>
      </c>
      <c r="HJ58" s="2356">
        <v>537</v>
      </c>
      <c r="HK58" s="2356">
        <v>3670</v>
      </c>
      <c r="HL58" s="2356">
        <v>108</v>
      </c>
      <c r="HM58" s="2356" t="s">
        <v>21</v>
      </c>
      <c r="HN58" s="2356" t="s">
        <v>21</v>
      </c>
      <c r="HO58" s="2356">
        <v>8763</v>
      </c>
      <c r="HP58" s="2356">
        <v>1087</v>
      </c>
      <c r="HQ58" s="2356">
        <v>726</v>
      </c>
      <c r="HR58" s="2356">
        <v>5523</v>
      </c>
      <c r="HS58" s="2356">
        <v>6137</v>
      </c>
      <c r="HT58" s="2356" t="s">
        <v>21</v>
      </c>
      <c r="HU58" s="2356" t="s">
        <v>21</v>
      </c>
      <c r="HV58" s="2356">
        <v>189991</v>
      </c>
      <c r="HW58" s="2356">
        <v>1751</v>
      </c>
      <c r="HX58" s="91" t="s">
        <v>27</v>
      </c>
      <c r="HY58" s="632" t="s">
        <v>26</v>
      </c>
      <c r="HZ58" s="93" t="s">
        <v>26</v>
      </c>
      <c r="IA58" s="94" t="s">
        <v>26</v>
      </c>
      <c r="IB58" s="132" t="s">
        <v>571</v>
      </c>
      <c r="IC58" s="82">
        <v>383</v>
      </c>
      <c r="ID58" s="2356" t="s">
        <v>21</v>
      </c>
      <c r="IE58" s="2356" t="s">
        <v>21</v>
      </c>
      <c r="IF58" s="2356" t="s">
        <v>21</v>
      </c>
      <c r="IG58" s="2356">
        <v>18352</v>
      </c>
      <c r="IH58" s="2356">
        <v>28412</v>
      </c>
      <c r="II58" s="91" t="s">
        <v>27</v>
      </c>
      <c r="IJ58" s="632" t="s">
        <v>26</v>
      </c>
    </row>
    <row r="59" spans="1:244" ht="14.5" customHeight="1">
      <c r="A59" s="88" t="s">
        <v>26</v>
      </c>
      <c r="B59" s="89" t="s">
        <v>26</v>
      </c>
      <c r="C59" s="131" t="s">
        <v>572</v>
      </c>
      <c r="D59" s="2356">
        <v>55015</v>
      </c>
      <c r="E59" s="2356">
        <v>1098</v>
      </c>
      <c r="F59" s="2356">
        <v>4893</v>
      </c>
      <c r="G59" s="2356">
        <v>13483</v>
      </c>
      <c r="H59" s="2356">
        <v>14181</v>
      </c>
      <c r="I59" s="2356" t="s">
        <v>21</v>
      </c>
      <c r="J59" s="2356" t="s">
        <v>21</v>
      </c>
      <c r="K59" s="2356">
        <v>1200534</v>
      </c>
      <c r="L59" s="2356">
        <v>354788</v>
      </c>
      <c r="M59" s="2356">
        <v>240981</v>
      </c>
      <c r="N59" s="2356">
        <v>54360</v>
      </c>
      <c r="O59" s="2356">
        <v>15</v>
      </c>
      <c r="P59" s="2356">
        <v>1313</v>
      </c>
      <c r="Q59" s="2356">
        <v>323</v>
      </c>
      <c r="R59" s="2356">
        <v>28451</v>
      </c>
      <c r="S59" s="2356">
        <v>10812</v>
      </c>
      <c r="T59" s="91" t="s">
        <v>28</v>
      </c>
      <c r="U59" s="632" t="s">
        <v>26</v>
      </c>
      <c r="V59" s="88" t="s">
        <v>26</v>
      </c>
      <c r="W59" s="89" t="s">
        <v>26</v>
      </c>
      <c r="X59" s="131" t="s">
        <v>572</v>
      </c>
      <c r="Y59" s="2356">
        <v>687</v>
      </c>
      <c r="Z59" s="2356">
        <v>570</v>
      </c>
      <c r="AA59" s="2356" t="s">
        <v>21</v>
      </c>
      <c r="AB59" s="2356" t="s">
        <v>21</v>
      </c>
      <c r="AC59" s="2356">
        <v>437957</v>
      </c>
      <c r="AD59" s="2356">
        <v>231968</v>
      </c>
      <c r="AE59" s="2356">
        <v>67962</v>
      </c>
      <c r="AF59" s="2356">
        <v>17080</v>
      </c>
      <c r="AG59" s="2356">
        <v>88</v>
      </c>
      <c r="AH59" s="2356">
        <v>14</v>
      </c>
      <c r="AI59" s="2356">
        <v>12465</v>
      </c>
      <c r="AJ59" s="2356">
        <v>1256</v>
      </c>
      <c r="AK59" s="2356">
        <v>11209</v>
      </c>
      <c r="AL59" s="2356">
        <v>1674</v>
      </c>
      <c r="AM59" s="2356">
        <v>954</v>
      </c>
      <c r="AN59" s="2356">
        <v>664</v>
      </c>
      <c r="AO59" s="91" t="s">
        <v>28</v>
      </c>
      <c r="AP59" s="632" t="s">
        <v>26</v>
      </c>
      <c r="AQ59" s="88" t="s">
        <v>26</v>
      </c>
      <c r="AR59" s="89" t="s">
        <v>26</v>
      </c>
      <c r="AS59" s="131" t="s">
        <v>572</v>
      </c>
      <c r="AT59" s="2356">
        <v>31025</v>
      </c>
      <c r="AU59" s="2356">
        <v>5217</v>
      </c>
      <c r="AV59" s="2356">
        <v>19320</v>
      </c>
      <c r="AW59" s="2356">
        <v>1191</v>
      </c>
      <c r="AX59" s="2356" t="s">
        <v>21</v>
      </c>
      <c r="AY59" s="2356" t="s">
        <v>21</v>
      </c>
      <c r="AZ59" s="2356">
        <v>667</v>
      </c>
      <c r="BA59" s="2356">
        <v>604</v>
      </c>
      <c r="BB59" s="2356">
        <v>63</v>
      </c>
      <c r="BC59" s="2356">
        <v>20</v>
      </c>
      <c r="BD59" s="2356">
        <v>224</v>
      </c>
      <c r="BE59" s="2356" t="s">
        <v>21</v>
      </c>
      <c r="BF59" s="2356">
        <v>302</v>
      </c>
      <c r="BG59" s="2356">
        <v>15812</v>
      </c>
      <c r="BH59" s="2356">
        <v>308</v>
      </c>
      <c r="BI59" s="2356">
        <v>18532</v>
      </c>
      <c r="BJ59" s="2356">
        <v>16057</v>
      </c>
      <c r="BK59" s="91" t="s">
        <v>28</v>
      </c>
      <c r="BL59" s="632" t="s">
        <v>26</v>
      </c>
      <c r="BM59" s="88" t="s">
        <v>26</v>
      </c>
      <c r="BN59" s="89" t="s">
        <v>26</v>
      </c>
      <c r="BO59" s="131" t="s">
        <v>572</v>
      </c>
      <c r="BP59" s="2356" t="s">
        <v>21</v>
      </c>
      <c r="BQ59" s="2356">
        <v>217149</v>
      </c>
      <c r="BR59" s="2356">
        <v>14690</v>
      </c>
      <c r="BS59" s="2356">
        <v>23988</v>
      </c>
      <c r="BT59" s="2356">
        <v>616</v>
      </c>
      <c r="BU59" s="2356">
        <v>3</v>
      </c>
      <c r="BV59" s="2356">
        <v>13</v>
      </c>
      <c r="BW59" s="2356">
        <v>19</v>
      </c>
      <c r="BX59" s="2356">
        <v>552</v>
      </c>
      <c r="BY59" s="2356">
        <v>288</v>
      </c>
      <c r="BZ59" s="2356">
        <v>264</v>
      </c>
      <c r="CA59" s="2356">
        <v>4</v>
      </c>
      <c r="CB59" s="2356" t="s">
        <v>21</v>
      </c>
      <c r="CC59" s="2356" t="s">
        <v>21</v>
      </c>
      <c r="CD59" s="2356">
        <v>4834</v>
      </c>
      <c r="CE59" s="2356">
        <v>3359</v>
      </c>
      <c r="CF59" s="2356">
        <v>2335</v>
      </c>
      <c r="CG59" s="91" t="s">
        <v>28</v>
      </c>
      <c r="CH59" s="632" t="s">
        <v>26</v>
      </c>
      <c r="CI59" s="88" t="s">
        <v>26</v>
      </c>
      <c r="CJ59" s="89" t="s">
        <v>26</v>
      </c>
      <c r="CK59" s="131" t="s">
        <v>572</v>
      </c>
      <c r="CL59" s="2356" t="s">
        <v>21</v>
      </c>
      <c r="CM59" s="2356">
        <v>8682</v>
      </c>
      <c r="CN59" s="2356">
        <v>1098</v>
      </c>
      <c r="CO59" s="1007">
        <v>582</v>
      </c>
      <c r="CP59" s="2356">
        <v>5614</v>
      </c>
      <c r="CQ59" s="2356">
        <v>6240</v>
      </c>
      <c r="CR59" s="2356" t="s">
        <v>21</v>
      </c>
      <c r="CS59" s="2356" t="s">
        <v>21</v>
      </c>
      <c r="CT59" s="2356">
        <v>212525</v>
      </c>
      <c r="CU59" s="2356">
        <v>1180</v>
      </c>
      <c r="CV59" s="2356">
        <v>38654</v>
      </c>
      <c r="CW59" s="2356">
        <v>26163</v>
      </c>
      <c r="CX59" s="2356">
        <v>571</v>
      </c>
      <c r="CY59" s="2356">
        <v>233</v>
      </c>
      <c r="CZ59" s="2356">
        <v>8315</v>
      </c>
      <c r="DA59" s="2356">
        <v>6568</v>
      </c>
      <c r="DB59" s="91" t="s">
        <v>28</v>
      </c>
      <c r="DC59" s="632" t="s">
        <v>26</v>
      </c>
      <c r="DY59" s="88" t="s">
        <v>26</v>
      </c>
      <c r="DZ59" s="89" t="s">
        <v>26</v>
      </c>
      <c r="EA59" s="131" t="s">
        <v>572</v>
      </c>
      <c r="EB59" s="82">
        <v>81481</v>
      </c>
      <c r="EC59" s="2356">
        <v>1098</v>
      </c>
      <c r="ED59" s="2356">
        <v>5164</v>
      </c>
      <c r="EE59" s="2356">
        <v>13636</v>
      </c>
      <c r="EF59" s="2356">
        <v>14350</v>
      </c>
      <c r="EG59" s="2356" t="s">
        <v>21</v>
      </c>
      <c r="EH59" s="2356" t="s">
        <v>21</v>
      </c>
      <c r="EI59" s="2356">
        <v>1112137</v>
      </c>
      <c r="EJ59" s="2356">
        <v>90966</v>
      </c>
      <c r="EK59" s="2356">
        <v>221144</v>
      </c>
      <c r="EL59" s="2356">
        <v>56032</v>
      </c>
      <c r="EM59" s="2356">
        <v>15</v>
      </c>
      <c r="EN59" s="2356">
        <v>1868</v>
      </c>
      <c r="EO59" s="2356">
        <v>323</v>
      </c>
      <c r="EP59" s="2356">
        <v>29555</v>
      </c>
      <c r="EQ59" s="2356">
        <v>11510</v>
      </c>
      <c r="ER59" s="91" t="s">
        <v>28</v>
      </c>
      <c r="ES59" s="632" t="s">
        <v>26</v>
      </c>
      <c r="ET59" s="88" t="s">
        <v>26</v>
      </c>
      <c r="EU59" s="89" t="s">
        <v>26</v>
      </c>
      <c r="EV59" s="131" t="s">
        <v>572</v>
      </c>
      <c r="EW59" s="2356">
        <v>687</v>
      </c>
      <c r="EX59" s="2356">
        <v>570</v>
      </c>
      <c r="EY59" s="2356" t="s">
        <v>21</v>
      </c>
      <c r="EZ59" s="2356">
        <v>377291</v>
      </c>
      <c r="FA59" s="2356">
        <v>10143</v>
      </c>
      <c r="FB59" s="2356">
        <v>52401</v>
      </c>
      <c r="FC59" s="2356">
        <v>17464</v>
      </c>
      <c r="FD59" s="2356">
        <v>88</v>
      </c>
      <c r="FE59" s="2356">
        <v>14</v>
      </c>
      <c r="FF59" s="2356">
        <v>12821</v>
      </c>
      <c r="FG59" s="2356">
        <v>1267</v>
      </c>
      <c r="FH59" s="2356">
        <v>11554</v>
      </c>
      <c r="FI59" s="2356">
        <v>1674</v>
      </c>
      <c r="FJ59" s="2356">
        <v>954</v>
      </c>
      <c r="FK59" s="2356">
        <v>664</v>
      </c>
      <c r="FL59" s="2356" t="s">
        <v>21</v>
      </c>
      <c r="FM59" s="91" t="s">
        <v>28</v>
      </c>
      <c r="FN59" s="632" t="s">
        <v>26</v>
      </c>
      <c r="FO59" s="88" t="s">
        <v>26</v>
      </c>
      <c r="FP59" s="89" t="s">
        <v>26</v>
      </c>
      <c r="FQ59" s="131" t="s">
        <v>572</v>
      </c>
      <c r="FR59" s="82">
        <v>308</v>
      </c>
      <c r="FS59" s="2356">
        <v>18532</v>
      </c>
      <c r="FT59" s="2356">
        <v>20970</v>
      </c>
      <c r="FU59" s="2356">
        <v>132</v>
      </c>
      <c r="FV59" s="2356" t="s">
        <v>21</v>
      </c>
      <c r="FW59" s="2356">
        <v>28980</v>
      </c>
      <c r="FX59" s="2356">
        <v>906</v>
      </c>
      <c r="FY59" s="2356">
        <v>19419</v>
      </c>
      <c r="FZ59" s="2356">
        <v>1274</v>
      </c>
      <c r="GA59" s="2356" t="s">
        <v>21</v>
      </c>
      <c r="GB59" s="2356" t="s">
        <v>21</v>
      </c>
      <c r="GC59" s="2356">
        <v>748</v>
      </c>
      <c r="GD59" s="2356">
        <v>685</v>
      </c>
      <c r="GE59" s="2356">
        <v>63</v>
      </c>
      <c r="GF59" s="2356">
        <v>20</v>
      </c>
      <c r="GG59" s="2356">
        <v>224</v>
      </c>
      <c r="GH59" s="91" t="s">
        <v>28</v>
      </c>
      <c r="GI59" s="632" t="s">
        <v>26</v>
      </c>
      <c r="GJ59" s="88" t="s">
        <v>26</v>
      </c>
      <c r="GK59" s="89" t="s">
        <v>26</v>
      </c>
      <c r="GL59" s="131" t="s">
        <v>572</v>
      </c>
      <c r="GM59" s="2356">
        <v>76</v>
      </c>
      <c r="GN59" s="2356" t="s">
        <v>21</v>
      </c>
      <c r="GO59" s="2356">
        <v>780</v>
      </c>
      <c r="GP59" s="2356">
        <v>33851</v>
      </c>
      <c r="GQ59" s="2356">
        <v>34678</v>
      </c>
      <c r="GR59" s="2356">
        <v>51671</v>
      </c>
      <c r="GS59" s="2356">
        <v>1971</v>
      </c>
      <c r="GT59" s="2356">
        <v>145</v>
      </c>
      <c r="GU59" s="2356">
        <v>162</v>
      </c>
      <c r="GV59" s="2356" t="s">
        <v>21</v>
      </c>
      <c r="GW59" s="2356">
        <v>211839</v>
      </c>
      <c r="GX59" s="2356">
        <v>24000</v>
      </c>
      <c r="GY59" s="2356">
        <v>846</v>
      </c>
      <c r="GZ59" s="2356">
        <v>3</v>
      </c>
      <c r="HA59" s="2356">
        <v>13</v>
      </c>
      <c r="HB59" s="2356">
        <v>19</v>
      </c>
      <c r="HC59" s="91" t="s">
        <v>28</v>
      </c>
      <c r="HD59" s="632" t="s">
        <v>26</v>
      </c>
      <c r="HE59" s="88" t="s">
        <v>26</v>
      </c>
      <c r="HF59" s="89" t="s">
        <v>26</v>
      </c>
      <c r="HG59" s="131" t="s">
        <v>572</v>
      </c>
      <c r="HH59" s="2356">
        <v>44</v>
      </c>
      <c r="HI59" s="2356">
        <v>4427</v>
      </c>
      <c r="HJ59" s="2356">
        <v>493</v>
      </c>
      <c r="HK59" s="2356">
        <v>3934</v>
      </c>
      <c r="HL59" s="2356">
        <v>114</v>
      </c>
      <c r="HM59" s="2356" t="s">
        <v>21</v>
      </c>
      <c r="HN59" s="2356" t="s">
        <v>21</v>
      </c>
      <c r="HO59" s="2356">
        <v>8682</v>
      </c>
      <c r="HP59" s="2356">
        <v>1098</v>
      </c>
      <c r="HQ59" s="2356">
        <v>582</v>
      </c>
      <c r="HR59" s="2356">
        <v>5614</v>
      </c>
      <c r="HS59" s="2356">
        <v>6240</v>
      </c>
      <c r="HT59" s="2356" t="s">
        <v>21</v>
      </c>
      <c r="HU59" s="2356" t="s">
        <v>21</v>
      </c>
      <c r="HV59" s="2356">
        <v>212525</v>
      </c>
      <c r="HW59" s="2356">
        <v>1897</v>
      </c>
      <c r="HX59" s="91" t="s">
        <v>28</v>
      </c>
      <c r="HY59" s="632" t="s">
        <v>26</v>
      </c>
      <c r="HZ59" s="88" t="s">
        <v>26</v>
      </c>
      <c r="IA59" s="89" t="s">
        <v>26</v>
      </c>
      <c r="IB59" s="131" t="s">
        <v>572</v>
      </c>
      <c r="IC59" s="82">
        <v>365</v>
      </c>
      <c r="ID59" s="2356" t="s">
        <v>21</v>
      </c>
      <c r="IE59" s="2356" t="s">
        <v>21</v>
      </c>
      <c r="IF59" s="2356" t="s">
        <v>21</v>
      </c>
      <c r="IG59" s="2356">
        <v>17098</v>
      </c>
      <c r="IH59" s="2356">
        <v>20055</v>
      </c>
      <c r="II59" s="91" t="s">
        <v>28</v>
      </c>
      <c r="IJ59" s="632" t="s">
        <v>26</v>
      </c>
    </row>
    <row r="60" spans="1:244" ht="14.5" customHeight="1">
      <c r="A60" s="88" t="s">
        <v>26</v>
      </c>
      <c r="B60" s="89" t="s">
        <v>26</v>
      </c>
      <c r="C60" s="131" t="s">
        <v>170</v>
      </c>
      <c r="D60" s="2356">
        <v>53020</v>
      </c>
      <c r="E60" s="2356">
        <v>1113</v>
      </c>
      <c r="F60" s="2356">
        <v>5279</v>
      </c>
      <c r="G60" s="2356">
        <v>13940</v>
      </c>
      <c r="H60" s="2356">
        <v>14745</v>
      </c>
      <c r="I60" s="2356" t="s">
        <v>21</v>
      </c>
      <c r="J60" s="2356" t="s">
        <v>21</v>
      </c>
      <c r="K60" s="2356">
        <v>1094661</v>
      </c>
      <c r="L60" s="2356">
        <v>362027</v>
      </c>
      <c r="M60" s="2356">
        <v>226062</v>
      </c>
      <c r="N60" s="2356">
        <v>57358</v>
      </c>
      <c r="O60" s="2356">
        <v>11</v>
      </c>
      <c r="P60" s="2356">
        <v>1453</v>
      </c>
      <c r="Q60" s="2356">
        <v>334</v>
      </c>
      <c r="R60" s="2356">
        <v>31668</v>
      </c>
      <c r="S60" s="2356">
        <v>14980</v>
      </c>
      <c r="T60" s="91" t="s">
        <v>29</v>
      </c>
      <c r="U60" s="632" t="s">
        <v>26</v>
      </c>
      <c r="V60" s="88" t="s">
        <v>26</v>
      </c>
      <c r="W60" s="89" t="s">
        <v>26</v>
      </c>
      <c r="X60" s="131" t="s">
        <v>170</v>
      </c>
      <c r="Y60" s="2356">
        <v>778</v>
      </c>
      <c r="Z60" s="2356">
        <v>495</v>
      </c>
      <c r="AA60" s="2356" t="s">
        <v>21</v>
      </c>
      <c r="AB60" s="2356" t="s">
        <v>21</v>
      </c>
      <c r="AC60" s="2356">
        <v>380423</v>
      </c>
      <c r="AD60" s="2356">
        <v>213951</v>
      </c>
      <c r="AE60" s="2356">
        <v>61491</v>
      </c>
      <c r="AF60" s="2356">
        <v>17722</v>
      </c>
      <c r="AG60" s="2356">
        <v>127</v>
      </c>
      <c r="AH60" s="2356">
        <v>12</v>
      </c>
      <c r="AI60" s="2356">
        <v>14030</v>
      </c>
      <c r="AJ60" s="2356">
        <v>4331</v>
      </c>
      <c r="AK60" s="2356">
        <v>9699</v>
      </c>
      <c r="AL60" s="2356">
        <v>1315</v>
      </c>
      <c r="AM60" s="2356">
        <v>680</v>
      </c>
      <c r="AN60" s="2356">
        <v>514</v>
      </c>
      <c r="AO60" s="91" t="s">
        <v>29</v>
      </c>
      <c r="AP60" s="632" t="s">
        <v>26</v>
      </c>
      <c r="AQ60" s="88" t="s">
        <v>26</v>
      </c>
      <c r="AR60" s="89" t="s">
        <v>26</v>
      </c>
      <c r="AS60" s="131" t="s">
        <v>170</v>
      </c>
      <c r="AT60" s="2356">
        <v>31634</v>
      </c>
      <c r="AU60" s="2356">
        <v>5352</v>
      </c>
      <c r="AV60" s="2356">
        <v>17711</v>
      </c>
      <c r="AW60" s="2356">
        <v>1306</v>
      </c>
      <c r="AX60" s="2356">
        <v>2</v>
      </c>
      <c r="AY60" s="2356">
        <v>1</v>
      </c>
      <c r="AZ60" s="2356">
        <v>688</v>
      </c>
      <c r="BA60" s="2356">
        <v>639</v>
      </c>
      <c r="BB60" s="2356">
        <v>49</v>
      </c>
      <c r="BC60" s="2356">
        <v>12</v>
      </c>
      <c r="BD60" s="2356">
        <v>347</v>
      </c>
      <c r="BE60" s="2356" t="s">
        <v>21</v>
      </c>
      <c r="BF60" s="2356">
        <v>309</v>
      </c>
      <c r="BG60" s="2356">
        <v>14080</v>
      </c>
      <c r="BH60" s="2356">
        <v>468</v>
      </c>
      <c r="BI60" s="2356">
        <v>16104</v>
      </c>
      <c r="BJ60" s="2356">
        <v>15584</v>
      </c>
      <c r="BK60" s="91" t="s">
        <v>29</v>
      </c>
      <c r="BL60" s="632" t="s">
        <v>26</v>
      </c>
      <c r="BM60" s="88" t="s">
        <v>26</v>
      </c>
      <c r="BN60" s="89" t="s">
        <v>26</v>
      </c>
      <c r="BO60" s="131" t="s">
        <v>170</v>
      </c>
      <c r="BP60" s="2356" t="s">
        <v>21</v>
      </c>
      <c r="BQ60" s="2356">
        <v>217669</v>
      </c>
      <c r="BR60" s="2356">
        <v>11504</v>
      </c>
      <c r="BS60" s="2356">
        <v>28501</v>
      </c>
      <c r="BT60" s="2356">
        <v>1550</v>
      </c>
      <c r="BU60" s="2356">
        <v>3</v>
      </c>
      <c r="BV60" s="2356">
        <v>20</v>
      </c>
      <c r="BW60" s="2356">
        <v>25</v>
      </c>
      <c r="BX60" s="2356">
        <v>1420</v>
      </c>
      <c r="BY60" s="2356">
        <v>577</v>
      </c>
      <c r="BZ60" s="2356">
        <v>843</v>
      </c>
      <c r="CA60" s="2356">
        <v>6</v>
      </c>
      <c r="CB60" s="2356" t="s">
        <v>21</v>
      </c>
      <c r="CC60" s="2356" t="s">
        <v>21</v>
      </c>
      <c r="CD60" s="2356">
        <v>7685</v>
      </c>
      <c r="CE60" s="2356">
        <v>7217</v>
      </c>
      <c r="CF60" s="2356">
        <v>1142</v>
      </c>
      <c r="CG60" s="91" t="s">
        <v>29</v>
      </c>
      <c r="CH60" s="632" t="s">
        <v>26</v>
      </c>
      <c r="CI60" s="88" t="s">
        <v>26</v>
      </c>
      <c r="CJ60" s="89" t="s">
        <v>26</v>
      </c>
      <c r="CK60" s="131" t="s">
        <v>170</v>
      </c>
      <c r="CL60" s="2356" t="s">
        <v>21</v>
      </c>
      <c r="CM60" s="2356">
        <v>9357</v>
      </c>
      <c r="CN60" s="2356">
        <v>1113</v>
      </c>
      <c r="CO60" s="1007">
        <v>719</v>
      </c>
      <c r="CP60" s="2356">
        <v>6009</v>
      </c>
      <c r="CQ60" s="2356">
        <v>6677</v>
      </c>
      <c r="CR60" s="2356" t="s">
        <v>21</v>
      </c>
      <c r="CS60" s="2356" t="s">
        <v>21</v>
      </c>
      <c r="CT60" s="2356">
        <v>185182</v>
      </c>
      <c r="CU60" s="2356">
        <v>1346</v>
      </c>
      <c r="CV60" s="2356">
        <v>40259</v>
      </c>
      <c r="CW60" s="2356">
        <v>27673</v>
      </c>
      <c r="CX60" s="2356">
        <v>828</v>
      </c>
      <c r="CY60" s="2356">
        <v>237</v>
      </c>
      <c r="CZ60" s="2356">
        <v>9089</v>
      </c>
      <c r="DA60" s="2356">
        <v>7388</v>
      </c>
      <c r="DB60" s="91" t="s">
        <v>29</v>
      </c>
      <c r="DC60" s="632" t="s">
        <v>26</v>
      </c>
      <c r="DY60" s="88" t="s">
        <v>26</v>
      </c>
      <c r="DZ60" s="89" t="s">
        <v>26</v>
      </c>
      <c r="EA60" s="131" t="s">
        <v>170</v>
      </c>
      <c r="EB60" s="82">
        <v>84109</v>
      </c>
      <c r="EC60" s="2356">
        <v>1113</v>
      </c>
      <c r="ED60" s="2356">
        <v>5690</v>
      </c>
      <c r="EE60" s="2356">
        <v>14142</v>
      </c>
      <c r="EF60" s="2356">
        <v>14964</v>
      </c>
      <c r="EG60" s="2356" t="s">
        <v>21</v>
      </c>
      <c r="EH60" s="2356" t="s">
        <v>21</v>
      </c>
      <c r="EI60" s="2356">
        <v>1023133</v>
      </c>
      <c r="EJ60" s="2356">
        <v>115878</v>
      </c>
      <c r="EK60" s="2356">
        <v>209630</v>
      </c>
      <c r="EL60" s="2356">
        <v>59582</v>
      </c>
      <c r="EM60" s="2356">
        <v>11</v>
      </c>
      <c r="EN60" s="2356">
        <v>1719</v>
      </c>
      <c r="EO60" s="2356">
        <v>334</v>
      </c>
      <c r="EP60" s="2356">
        <v>33571</v>
      </c>
      <c r="EQ60" s="2356">
        <v>16192</v>
      </c>
      <c r="ER60" s="91" t="s">
        <v>29</v>
      </c>
      <c r="ES60" s="632" t="s">
        <v>26</v>
      </c>
      <c r="ET60" s="88" t="s">
        <v>26</v>
      </c>
      <c r="EU60" s="89" t="s">
        <v>26</v>
      </c>
      <c r="EV60" s="131" t="s">
        <v>170</v>
      </c>
      <c r="EW60" s="2356">
        <v>778</v>
      </c>
      <c r="EX60" s="2356">
        <v>495</v>
      </c>
      <c r="EY60" s="2356" t="s">
        <v>21</v>
      </c>
      <c r="EZ60" s="2356">
        <v>333402</v>
      </c>
      <c r="FA60" s="2356">
        <v>13548</v>
      </c>
      <c r="FB60" s="2356">
        <v>49254</v>
      </c>
      <c r="FC60" s="2356">
        <v>18335</v>
      </c>
      <c r="FD60" s="2356">
        <v>127</v>
      </c>
      <c r="FE60" s="2356">
        <v>12</v>
      </c>
      <c r="FF60" s="2356">
        <v>14602</v>
      </c>
      <c r="FG60" s="2356">
        <v>4429</v>
      </c>
      <c r="FH60" s="2356">
        <v>10173</v>
      </c>
      <c r="FI60" s="2356">
        <v>1315</v>
      </c>
      <c r="FJ60" s="2356">
        <v>680</v>
      </c>
      <c r="FK60" s="2356">
        <v>514</v>
      </c>
      <c r="FL60" s="2356" t="s">
        <v>21</v>
      </c>
      <c r="FM60" s="91" t="s">
        <v>29</v>
      </c>
      <c r="FN60" s="632" t="s">
        <v>26</v>
      </c>
      <c r="FO60" s="88" t="s">
        <v>26</v>
      </c>
      <c r="FP60" s="89" t="s">
        <v>26</v>
      </c>
      <c r="FQ60" s="131" t="s">
        <v>170</v>
      </c>
      <c r="FR60" s="82">
        <v>468</v>
      </c>
      <c r="FS60" s="2356">
        <v>16104</v>
      </c>
      <c r="FT60" s="2356">
        <v>20720</v>
      </c>
      <c r="FU60" s="2356">
        <v>179</v>
      </c>
      <c r="FV60" s="2356" t="s">
        <v>21</v>
      </c>
      <c r="FW60" s="2356">
        <v>29590</v>
      </c>
      <c r="FX60" s="2356">
        <v>1249</v>
      </c>
      <c r="FY60" s="2356">
        <v>17890</v>
      </c>
      <c r="FZ60" s="2356">
        <v>1392</v>
      </c>
      <c r="GA60" s="2356">
        <v>2</v>
      </c>
      <c r="GB60" s="2356">
        <v>1</v>
      </c>
      <c r="GC60" s="2356">
        <v>773</v>
      </c>
      <c r="GD60" s="2356">
        <v>724</v>
      </c>
      <c r="GE60" s="2356">
        <v>49</v>
      </c>
      <c r="GF60" s="2356">
        <v>12</v>
      </c>
      <c r="GG60" s="2356">
        <v>347</v>
      </c>
      <c r="GH60" s="91" t="s">
        <v>29</v>
      </c>
      <c r="GI60" s="632" t="s">
        <v>26</v>
      </c>
      <c r="GJ60" s="88" t="s">
        <v>26</v>
      </c>
      <c r="GK60" s="89" t="s">
        <v>26</v>
      </c>
      <c r="GL60" s="131" t="s">
        <v>170</v>
      </c>
      <c r="GM60" s="2356">
        <v>7</v>
      </c>
      <c r="GN60" s="2356" t="s">
        <v>21</v>
      </c>
      <c r="GO60" s="2356">
        <v>874</v>
      </c>
      <c r="GP60" s="2356">
        <v>26316</v>
      </c>
      <c r="GQ60" s="2356">
        <v>24305</v>
      </c>
      <c r="GR60" s="2356">
        <v>51994</v>
      </c>
      <c r="GS60" s="2356">
        <v>2192</v>
      </c>
      <c r="GT60" s="2356">
        <v>150</v>
      </c>
      <c r="GU60" s="2356">
        <v>168</v>
      </c>
      <c r="GV60" s="2356" t="s">
        <v>21</v>
      </c>
      <c r="GW60" s="2356">
        <v>211872</v>
      </c>
      <c r="GX60" s="2356">
        <v>28511</v>
      </c>
      <c r="GY60" s="2356">
        <v>1604</v>
      </c>
      <c r="GZ60" s="2356">
        <v>3</v>
      </c>
      <c r="HA60" s="2356">
        <v>20</v>
      </c>
      <c r="HB60" s="2356">
        <v>25</v>
      </c>
      <c r="HC60" s="91" t="s">
        <v>29</v>
      </c>
      <c r="HD60" s="632" t="s">
        <v>26</v>
      </c>
      <c r="HE60" s="88" t="s">
        <v>26</v>
      </c>
      <c r="HF60" s="89" t="s">
        <v>26</v>
      </c>
      <c r="HG60" s="131" t="s">
        <v>170</v>
      </c>
      <c r="HH60" s="2356">
        <v>48</v>
      </c>
      <c r="HI60" s="2356">
        <v>4547</v>
      </c>
      <c r="HJ60" s="2356">
        <v>548</v>
      </c>
      <c r="HK60" s="2356">
        <v>3999</v>
      </c>
      <c r="HL60" s="2356">
        <v>112</v>
      </c>
      <c r="HM60" s="2356" t="s">
        <v>21</v>
      </c>
      <c r="HN60" s="2356" t="s">
        <v>21</v>
      </c>
      <c r="HO60" s="2356">
        <v>9358</v>
      </c>
      <c r="HP60" s="2356">
        <v>1113</v>
      </c>
      <c r="HQ60" s="2356">
        <v>719</v>
      </c>
      <c r="HR60" s="2356">
        <v>6009</v>
      </c>
      <c r="HS60" s="2356">
        <v>6679</v>
      </c>
      <c r="HT60" s="2356" t="s">
        <v>21</v>
      </c>
      <c r="HU60" s="2356" t="s">
        <v>21</v>
      </c>
      <c r="HV60" s="2356">
        <v>185182</v>
      </c>
      <c r="HW60" s="2356">
        <v>2083</v>
      </c>
      <c r="HX60" s="91" t="s">
        <v>29</v>
      </c>
      <c r="HY60" s="632" t="s">
        <v>26</v>
      </c>
      <c r="HZ60" s="88" t="s">
        <v>26</v>
      </c>
      <c r="IA60" s="89" t="s">
        <v>26</v>
      </c>
      <c r="IB60" s="131" t="s">
        <v>170</v>
      </c>
      <c r="IC60" s="82">
        <v>319</v>
      </c>
      <c r="ID60" s="2356">
        <v>3</v>
      </c>
      <c r="IE60" s="2356">
        <v>3</v>
      </c>
      <c r="IF60" s="2356" t="s">
        <v>21</v>
      </c>
      <c r="IG60" s="2356">
        <v>17236</v>
      </c>
      <c r="IH60" s="2356">
        <v>26848</v>
      </c>
      <c r="II60" s="91" t="s">
        <v>29</v>
      </c>
      <c r="IJ60" s="632" t="s">
        <v>26</v>
      </c>
    </row>
    <row r="61" spans="1:244" ht="9.75" customHeight="1">
      <c r="A61" s="85"/>
      <c r="B61" s="87"/>
      <c r="C61" s="130"/>
      <c r="D61" s="2356"/>
      <c r="E61" s="2356"/>
      <c r="F61" s="2356"/>
      <c r="G61" s="2356"/>
      <c r="H61" s="2356"/>
      <c r="I61" s="2356"/>
      <c r="J61" s="2356"/>
      <c r="K61" s="1638"/>
      <c r="L61" s="2356"/>
      <c r="M61" s="2356"/>
      <c r="N61" s="2356"/>
      <c r="O61" s="2356"/>
      <c r="P61" s="2356"/>
      <c r="Q61" s="2356"/>
      <c r="R61" s="2356"/>
      <c r="S61" s="2356"/>
      <c r="T61" s="100"/>
      <c r="U61" s="490"/>
      <c r="V61" s="85"/>
      <c r="W61" s="87"/>
      <c r="X61" s="130"/>
      <c r="Y61" s="2356"/>
      <c r="Z61" s="2356"/>
      <c r="AA61" s="2356"/>
      <c r="AB61" s="2356"/>
      <c r="AC61" s="1638"/>
      <c r="AD61" s="2356"/>
      <c r="AE61" s="2356"/>
      <c r="AF61" s="2356"/>
      <c r="AG61" s="2356"/>
      <c r="AH61" s="2356"/>
      <c r="AI61" s="2356"/>
      <c r="AJ61" s="2356"/>
      <c r="AK61" s="2356"/>
      <c r="AL61" s="2356"/>
      <c r="AM61" s="2356"/>
      <c r="AN61" s="2356"/>
      <c r="AO61" s="100"/>
      <c r="AP61" s="490"/>
      <c r="AQ61" s="85"/>
      <c r="AR61" s="87"/>
      <c r="AS61" s="130"/>
      <c r="AT61" s="1638"/>
      <c r="AU61" s="2356"/>
      <c r="AV61" s="2356"/>
      <c r="AW61" s="2356"/>
      <c r="AX61" s="2356"/>
      <c r="AY61" s="2356"/>
      <c r="AZ61" s="2356"/>
      <c r="BA61" s="2356"/>
      <c r="BB61" s="2356"/>
      <c r="BC61" s="2356"/>
      <c r="BD61" s="2356"/>
      <c r="BG61" s="2356"/>
      <c r="BI61" s="2356"/>
      <c r="BJ61" s="2356"/>
      <c r="BK61" s="100"/>
      <c r="BL61" s="490"/>
      <c r="BM61" s="85"/>
      <c r="BN61" s="87"/>
      <c r="BO61" s="130"/>
      <c r="BP61" s="2356"/>
      <c r="BQ61" s="1638"/>
      <c r="BR61" s="2356"/>
      <c r="BS61" s="2356"/>
      <c r="BT61" s="2356"/>
      <c r="BU61" s="2356"/>
      <c r="BV61" s="2356"/>
      <c r="BW61" s="2356"/>
      <c r="BX61" s="2356"/>
      <c r="BY61" s="2356"/>
      <c r="BZ61" s="2356"/>
      <c r="CA61" s="2356"/>
      <c r="CD61" s="2356"/>
      <c r="CE61" s="2356"/>
      <c r="CG61" s="100"/>
      <c r="CH61" s="490"/>
      <c r="CI61" s="85"/>
      <c r="CJ61" s="87"/>
      <c r="CK61" s="130"/>
      <c r="CM61" s="2356"/>
      <c r="CN61" s="2356"/>
      <c r="CO61" s="1848"/>
      <c r="CP61" s="2356"/>
      <c r="CQ61" s="2356"/>
      <c r="CR61" s="2356"/>
      <c r="CS61" s="2356"/>
      <c r="CT61" s="1638"/>
      <c r="CU61" s="2356"/>
      <c r="CV61" s="2356"/>
      <c r="CW61" s="2356"/>
      <c r="CX61" s="2356"/>
      <c r="CY61" s="2356"/>
      <c r="CZ61" s="2356"/>
      <c r="DA61" s="2356"/>
      <c r="DB61" s="100"/>
      <c r="DC61" s="490"/>
      <c r="DY61" s="85"/>
      <c r="DZ61" s="87"/>
      <c r="EA61" s="130"/>
      <c r="EB61" s="82"/>
      <c r="EC61" s="2356"/>
      <c r="ED61" s="2356"/>
      <c r="EE61" s="2356"/>
      <c r="EF61" s="2356"/>
      <c r="EG61" s="2356"/>
      <c r="EH61" s="2356"/>
      <c r="EI61" s="1638"/>
      <c r="EJ61" s="1638"/>
      <c r="EK61" s="2356"/>
      <c r="EL61" s="2356"/>
      <c r="EM61" s="2356"/>
      <c r="EN61" s="2356"/>
      <c r="EO61" s="2356"/>
      <c r="EP61" s="2356"/>
      <c r="EQ61" s="2356"/>
      <c r="ER61" s="100"/>
      <c r="ES61" s="490"/>
      <c r="ET61" s="85"/>
      <c r="EU61" s="87"/>
      <c r="EV61" s="130"/>
      <c r="EW61" s="2356"/>
      <c r="EX61" s="2356"/>
      <c r="EY61" s="2356"/>
      <c r="EZ61" s="1638"/>
      <c r="FA61" s="1638"/>
      <c r="FB61" s="2356"/>
      <c r="FC61" s="2356"/>
      <c r="FD61" s="2356"/>
      <c r="FE61" s="2356"/>
      <c r="FF61" s="2356"/>
      <c r="FG61" s="2356"/>
      <c r="FH61" s="2356"/>
      <c r="FI61" s="2356"/>
      <c r="FJ61" s="2356"/>
      <c r="FK61" s="2356"/>
      <c r="FL61" s="2356"/>
      <c r="FM61" s="100"/>
      <c r="FN61" s="490"/>
      <c r="FO61" s="85"/>
      <c r="FP61" s="87"/>
      <c r="FQ61" s="130"/>
      <c r="FR61" s="230"/>
      <c r="FS61" s="2356"/>
      <c r="FT61" s="2356"/>
      <c r="FU61" s="2356"/>
      <c r="FV61" s="2356"/>
      <c r="FW61" s="1638"/>
      <c r="FX61" s="1638"/>
      <c r="FY61" s="2356"/>
      <c r="FZ61" s="2356"/>
      <c r="GA61" s="2356"/>
      <c r="GB61" s="2356"/>
      <c r="GC61" s="2356"/>
      <c r="GD61" s="2356"/>
      <c r="GE61" s="2356"/>
      <c r="GF61" s="2356"/>
      <c r="GH61" s="100"/>
      <c r="GI61" s="490"/>
      <c r="GJ61" s="85"/>
      <c r="GK61" s="87"/>
      <c r="GL61" s="130"/>
      <c r="GM61" s="2356"/>
      <c r="GN61" s="2356"/>
      <c r="GO61" s="2356"/>
      <c r="GP61" s="2356"/>
      <c r="GQ61" s="2356"/>
      <c r="GR61" s="2356"/>
      <c r="GS61" s="2356"/>
      <c r="GT61" s="2356"/>
      <c r="GU61" s="2356"/>
      <c r="GV61" s="2356"/>
      <c r="GW61" s="1638"/>
      <c r="GX61" s="2356"/>
      <c r="GY61" s="2356"/>
      <c r="GZ61" s="2356"/>
      <c r="HA61" s="2356"/>
      <c r="HB61" s="2356"/>
      <c r="HC61" s="100"/>
      <c r="HD61" s="490"/>
      <c r="HE61" s="85"/>
      <c r="HF61" s="87"/>
      <c r="HG61" s="130"/>
      <c r="HH61" s="2356"/>
      <c r="HI61" s="2356"/>
      <c r="HJ61" s="2356"/>
      <c r="HK61" s="2356"/>
      <c r="HL61" s="2356"/>
      <c r="HM61" s="2356"/>
      <c r="HN61" s="2356"/>
      <c r="HO61" s="2356"/>
      <c r="HP61" s="2356"/>
      <c r="HQ61" s="2356"/>
      <c r="HR61" s="2356"/>
      <c r="HS61" s="2356"/>
      <c r="HT61" s="2356"/>
      <c r="HU61" s="2356"/>
      <c r="HV61" s="1638"/>
      <c r="HW61" s="1638"/>
      <c r="HX61" s="100"/>
      <c r="HY61" s="490"/>
      <c r="HZ61" s="85"/>
      <c r="IA61" s="87"/>
      <c r="IB61" s="130"/>
      <c r="IC61" s="82"/>
      <c r="ID61" s="2356"/>
      <c r="IE61" s="2356"/>
      <c r="IF61" s="2356"/>
      <c r="IG61" s="1638"/>
      <c r="IH61" s="1638"/>
      <c r="II61" s="100"/>
      <c r="IJ61" s="490"/>
    </row>
    <row r="62" spans="1:244" ht="15.75" customHeight="1">
      <c r="A62" s="88" t="s">
        <v>777</v>
      </c>
      <c r="B62" s="89" t="s">
        <v>23</v>
      </c>
      <c r="C62" s="136">
        <v>42005</v>
      </c>
      <c r="D62" s="2356">
        <v>23981</v>
      </c>
      <c r="E62" s="2356">
        <v>393</v>
      </c>
      <c r="F62" s="2356">
        <v>1829</v>
      </c>
      <c r="G62" s="2356">
        <v>4159</v>
      </c>
      <c r="H62" s="2356">
        <v>4340</v>
      </c>
      <c r="I62" s="2356" t="s">
        <v>21</v>
      </c>
      <c r="J62" s="2356" t="s">
        <v>21</v>
      </c>
      <c r="K62" s="2356">
        <v>407621</v>
      </c>
      <c r="L62" s="2356">
        <v>145212</v>
      </c>
      <c r="M62" s="2356">
        <v>87246</v>
      </c>
      <c r="N62" s="2356">
        <v>19403</v>
      </c>
      <c r="O62" s="2356">
        <v>5</v>
      </c>
      <c r="P62" s="2356">
        <v>416</v>
      </c>
      <c r="Q62" s="2356">
        <v>108</v>
      </c>
      <c r="R62" s="2356">
        <v>11158</v>
      </c>
      <c r="S62" s="2356">
        <v>3872</v>
      </c>
      <c r="T62" s="91" t="s">
        <v>30</v>
      </c>
      <c r="U62" s="632" t="s">
        <v>778</v>
      </c>
      <c r="V62" s="88" t="s">
        <v>777</v>
      </c>
      <c r="W62" s="89" t="s">
        <v>23</v>
      </c>
      <c r="X62" s="136">
        <v>42005</v>
      </c>
      <c r="Y62" s="2356">
        <v>185</v>
      </c>
      <c r="Z62" s="2356">
        <v>198</v>
      </c>
      <c r="AA62" s="2356" t="s">
        <v>21</v>
      </c>
      <c r="AB62" s="2356" t="s">
        <v>21</v>
      </c>
      <c r="AC62" s="2356">
        <v>151643</v>
      </c>
      <c r="AD62" s="2356">
        <v>86380</v>
      </c>
      <c r="AE62" s="2356">
        <v>24149</v>
      </c>
      <c r="AF62" s="2356">
        <v>6701</v>
      </c>
      <c r="AG62" s="2356">
        <v>36</v>
      </c>
      <c r="AH62" s="2356">
        <v>5</v>
      </c>
      <c r="AI62" s="2356">
        <v>5310</v>
      </c>
      <c r="AJ62" s="2356">
        <v>364</v>
      </c>
      <c r="AK62" s="2356">
        <v>4946</v>
      </c>
      <c r="AL62" s="2356">
        <v>420</v>
      </c>
      <c r="AM62" s="2356">
        <v>369</v>
      </c>
      <c r="AN62" s="2356" t="s">
        <v>21</v>
      </c>
      <c r="AO62" s="91" t="s">
        <v>30</v>
      </c>
      <c r="AP62" s="632" t="s">
        <v>778</v>
      </c>
      <c r="AQ62" s="88" t="s">
        <v>777</v>
      </c>
      <c r="AR62" s="89" t="s">
        <v>23</v>
      </c>
      <c r="AS62" s="136">
        <v>42005</v>
      </c>
      <c r="AT62" s="2356">
        <v>11306</v>
      </c>
      <c r="AU62" s="2356">
        <v>2562</v>
      </c>
      <c r="AV62" s="2356">
        <v>6945</v>
      </c>
      <c r="AW62" s="2356">
        <v>299</v>
      </c>
      <c r="AX62" s="2356">
        <v>1</v>
      </c>
      <c r="AY62" s="2356" t="s">
        <v>21</v>
      </c>
      <c r="AZ62" s="2356">
        <v>186</v>
      </c>
      <c r="BA62" s="2356">
        <v>186</v>
      </c>
      <c r="BB62" s="2356" t="s">
        <v>21</v>
      </c>
      <c r="BC62" s="2356">
        <v>5</v>
      </c>
      <c r="BD62" s="2356">
        <v>121</v>
      </c>
      <c r="BE62" s="2356" t="s">
        <v>21</v>
      </c>
      <c r="BF62" s="2356">
        <v>10</v>
      </c>
      <c r="BG62" s="2356">
        <v>5763</v>
      </c>
      <c r="BH62" s="2356">
        <v>139</v>
      </c>
      <c r="BI62" s="2356">
        <v>6655</v>
      </c>
      <c r="BJ62" s="2356">
        <v>6272</v>
      </c>
      <c r="BK62" s="91" t="s">
        <v>30</v>
      </c>
      <c r="BL62" s="632" t="s">
        <v>778</v>
      </c>
      <c r="BM62" s="88" t="s">
        <v>777</v>
      </c>
      <c r="BN62" s="89" t="s">
        <v>23</v>
      </c>
      <c r="BO62" s="136">
        <v>42005</v>
      </c>
      <c r="BP62" s="2356" t="s">
        <v>21</v>
      </c>
      <c r="BQ62" s="2356">
        <v>91867</v>
      </c>
      <c r="BR62" s="2356">
        <v>5216</v>
      </c>
      <c r="BS62" s="2356">
        <v>11064</v>
      </c>
      <c r="BT62" s="2356">
        <v>546</v>
      </c>
      <c r="BU62" s="2356">
        <v>1</v>
      </c>
      <c r="BV62" s="2356">
        <v>3</v>
      </c>
      <c r="BW62" s="2356">
        <v>8</v>
      </c>
      <c r="BX62" s="2356">
        <v>506</v>
      </c>
      <c r="BY62" s="2356">
        <v>199</v>
      </c>
      <c r="BZ62" s="2356">
        <v>307</v>
      </c>
      <c r="CA62" s="2356">
        <v>1</v>
      </c>
      <c r="CB62" s="2356" t="s">
        <v>21</v>
      </c>
      <c r="CC62" s="2356" t="s">
        <v>21</v>
      </c>
      <c r="CD62" s="2356">
        <v>2704</v>
      </c>
      <c r="CE62" s="2356">
        <v>2533</v>
      </c>
      <c r="CF62" s="2356">
        <v>1370</v>
      </c>
      <c r="CG62" s="91" t="s">
        <v>30</v>
      </c>
      <c r="CH62" s="632" t="s">
        <v>778</v>
      </c>
      <c r="CI62" s="88" t="s">
        <v>777</v>
      </c>
      <c r="CJ62" s="89" t="s">
        <v>23</v>
      </c>
      <c r="CK62" s="136">
        <v>42005</v>
      </c>
      <c r="CL62" s="2356" t="s">
        <v>21</v>
      </c>
      <c r="CM62" s="2356">
        <v>2643</v>
      </c>
      <c r="CN62" s="2356">
        <v>393</v>
      </c>
      <c r="CO62" s="1007">
        <v>241</v>
      </c>
      <c r="CP62" s="2356">
        <v>1575</v>
      </c>
      <c r="CQ62" s="2356">
        <v>1753</v>
      </c>
      <c r="CR62" s="2356" t="s">
        <v>21</v>
      </c>
      <c r="CS62" s="2356" t="s">
        <v>21</v>
      </c>
      <c r="CT62" s="2356">
        <v>48113</v>
      </c>
      <c r="CU62" s="2356">
        <v>457</v>
      </c>
      <c r="CV62" s="2356">
        <v>13206</v>
      </c>
      <c r="CW62" s="2356">
        <v>8907</v>
      </c>
      <c r="CX62" s="2356">
        <v>180</v>
      </c>
      <c r="CY62" s="2356">
        <v>79</v>
      </c>
      <c r="CZ62" s="2356">
        <v>2933</v>
      </c>
      <c r="DA62" s="2356">
        <v>2343</v>
      </c>
      <c r="DB62" s="91" t="s">
        <v>30</v>
      </c>
      <c r="DC62" s="632" t="s">
        <v>778</v>
      </c>
      <c r="DY62" s="88" t="s">
        <v>777</v>
      </c>
      <c r="DZ62" s="89" t="s">
        <v>23</v>
      </c>
      <c r="EA62" s="136">
        <v>42005</v>
      </c>
      <c r="EB62" s="82">
        <v>37469</v>
      </c>
      <c r="EC62" s="2356">
        <v>393</v>
      </c>
      <c r="ED62" s="2356">
        <v>1874</v>
      </c>
      <c r="EE62" s="2356">
        <v>4230</v>
      </c>
      <c r="EF62" s="2356">
        <v>4418</v>
      </c>
      <c r="EG62" s="2356" t="s">
        <v>21</v>
      </c>
      <c r="EH62" s="2356" t="s">
        <v>21</v>
      </c>
      <c r="EI62" s="2356">
        <v>378307</v>
      </c>
      <c r="EJ62" s="2356">
        <v>42136</v>
      </c>
      <c r="EK62" s="2356">
        <v>80444</v>
      </c>
      <c r="EL62" s="2356">
        <v>20371</v>
      </c>
      <c r="EM62" s="2356">
        <v>5</v>
      </c>
      <c r="EN62" s="2356">
        <v>417</v>
      </c>
      <c r="EO62" s="2356">
        <v>108</v>
      </c>
      <c r="EP62" s="2356">
        <v>12070</v>
      </c>
      <c r="EQ62" s="2356">
        <v>4155</v>
      </c>
      <c r="ER62" s="91" t="s">
        <v>30</v>
      </c>
      <c r="ES62" s="632" t="s">
        <v>778</v>
      </c>
      <c r="ET62" s="88" t="s">
        <v>777</v>
      </c>
      <c r="EU62" s="89" t="s">
        <v>23</v>
      </c>
      <c r="EV62" s="136">
        <v>42005</v>
      </c>
      <c r="EW62" s="2356">
        <v>185</v>
      </c>
      <c r="EX62" s="2356">
        <v>198</v>
      </c>
      <c r="EY62" s="2356" t="s">
        <v>21</v>
      </c>
      <c r="EZ62" s="2356">
        <v>132515</v>
      </c>
      <c r="FA62" s="2356">
        <v>4336</v>
      </c>
      <c r="FB62" s="2356">
        <v>19174</v>
      </c>
      <c r="FC62" s="2356">
        <v>7178</v>
      </c>
      <c r="FD62" s="2356">
        <v>36</v>
      </c>
      <c r="FE62" s="2356">
        <v>5</v>
      </c>
      <c r="FF62" s="2356">
        <v>5751</v>
      </c>
      <c r="FG62" s="2356">
        <v>367</v>
      </c>
      <c r="FH62" s="2356">
        <v>5383</v>
      </c>
      <c r="FI62" s="2356">
        <v>420</v>
      </c>
      <c r="FJ62" s="2356">
        <v>369</v>
      </c>
      <c r="FK62" s="2356" t="s">
        <v>21</v>
      </c>
      <c r="FL62" s="2356" t="s">
        <v>21</v>
      </c>
      <c r="FM62" s="91" t="s">
        <v>30</v>
      </c>
      <c r="FN62" s="632" t="s">
        <v>778</v>
      </c>
      <c r="FO62" s="88" t="s">
        <v>777</v>
      </c>
      <c r="FP62" s="89" t="s">
        <v>23</v>
      </c>
      <c r="FQ62" s="136">
        <v>42005</v>
      </c>
      <c r="FR62" s="82">
        <v>139</v>
      </c>
      <c r="FS62" s="2356">
        <v>6655</v>
      </c>
      <c r="FT62" s="2356">
        <v>8335</v>
      </c>
      <c r="FU62" s="2356">
        <v>51</v>
      </c>
      <c r="FV62" s="2356" t="s">
        <v>21</v>
      </c>
      <c r="FW62" s="2356">
        <v>10586</v>
      </c>
      <c r="FX62" s="2356">
        <v>472</v>
      </c>
      <c r="FY62" s="2356">
        <v>6990</v>
      </c>
      <c r="FZ62" s="2356">
        <v>338</v>
      </c>
      <c r="GA62" s="2356">
        <v>1</v>
      </c>
      <c r="GB62" s="2356" t="s">
        <v>21</v>
      </c>
      <c r="GC62" s="2356">
        <v>224</v>
      </c>
      <c r="GD62" s="2356">
        <v>224</v>
      </c>
      <c r="GE62" s="2356" t="s">
        <v>21</v>
      </c>
      <c r="GF62" s="2356">
        <v>5</v>
      </c>
      <c r="GG62" s="2356">
        <v>121</v>
      </c>
      <c r="GH62" s="91" t="s">
        <v>30</v>
      </c>
      <c r="GI62" s="632" t="s">
        <v>778</v>
      </c>
      <c r="GJ62" s="88" t="s">
        <v>777</v>
      </c>
      <c r="GK62" s="89" t="s">
        <v>23</v>
      </c>
      <c r="GL62" s="136">
        <v>42005</v>
      </c>
      <c r="GM62" s="2356">
        <v>24</v>
      </c>
      <c r="GN62" s="2356" t="s">
        <v>21</v>
      </c>
      <c r="GO62" s="2356">
        <v>30</v>
      </c>
      <c r="GP62" s="2356">
        <v>15221</v>
      </c>
      <c r="GQ62" s="2356">
        <v>15983</v>
      </c>
      <c r="GR62" s="2356">
        <v>24050</v>
      </c>
      <c r="GS62" s="2356">
        <v>636</v>
      </c>
      <c r="GT62" s="2356">
        <v>53</v>
      </c>
      <c r="GU62" s="2356">
        <v>59</v>
      </c>
      <c r="GV62" s="2356" t="s">
        <v>21</v>
      </c>
      <c r="GW62" s="2356">
        <v>89654</v>
      </c>
      <c r="GX62" s="2356">
        <v>11068</v>
      </c>
      <c r="GY62" s="2356">
        <v>547</v>
      </c>
      <c r="GZ62" s="2356">
        <v>1</v>
      </c>
      <c r="HA62" s="2356">
        <v>3</v>
      </c>
      <c r="HB62" s="2356">
        <v>8</v>
      </c>
      <c r="HC62" s="91" t="s">
        <v>30</v>
      </c>
      <c r="HD62" s="632" t="s">
        <v>778</v>
      </c>
      <c r="HE62" s="88" t="s">
        <v>777</v>
      </c>
      <c r="HF62" s="89" t="s">
        <v>23</v>
      </c>
      <c r="HG62" s="136">
        <v>42005</v>
      </c>
      <c r="HH62" s="2356">
        <v>16</v>
      </c>
      <c r="HI62" s="2356">
        <v>1572</v>
      </c>
      <c r="HJ62" s="2356">
        <v>214</v>
      </c>
      <c r="HK62" s="2356">
        <v>1358</v>
      </c>
      <c r="HL62" s="2356">
        <v>52</v>
      </c>
      <c r="HM62" s="2356" t="s">
        <v>21</v>
      </c>
      <c r="HN62" s="2356" t="s">
        <v>21</v>
      </c>
      <c r="HO62" s="2356">
        <v>2643</v>
      </c>
      <c r="HP62" s="2356">
        <v>393</v>
      </c>
      <c r="HQ62" s="2356">
        <v>241</v>
      </c>
      <c r="HR62" s="2356">
        <v>1575</v>
      </c>
      <c r="HS62" s="2356">
        <v>1753</v>
      </c>
      <c r="HT62" s="2356" t="s">
        <v>21</v>
      </c>
      <c r="HU62" s="2356" t="s">
        <v>21</v>
      </c>
      <c r="HV62" s="2356">
        <v>48113</v>
      </c>
      <c r="HW62" s="2356">
        <v>681</v>
      </c>
      <c r="HX62" s="91" t="s">
        <v>30</v>
      </c>
      <c r="HY62" s="632" t="s">
        <v>778</v>
      </c>
      <c r="HZ62" s="88" t="s">
        <v>777</v>
      </c>
      <c r="IA62" s="89" t="s">
        <v>23</v>
      </c>
      <c r="IB62" s="136">
        <v>42005</v>
      </c>
      <c r="IC62" s="82">
        <v>139</v>
      </c>
      <c r="ID62" s="2356" t="s">
        <v>21</v>
      </c>
      <c r="IE62" s="2356" t="s">
        <v>21</v>
      </c>
      <c r="IF62" s="2356" t="s">
        <v>21</v>
      </c>
      <c r="IG62" s="2356">
        <v>6272</v>
      </c>
      <c r="IH62" s="2356">
        <v>9716</v>
      </c>
      <c r="II62" s="91" t="s">
        <v>30</v>
      </c>
      <c r="IJ62" s="632" t="s">
        <v>778</v>
      </c>
    </row>
    <row r="63" spans="1:244" ht="14.5" customHeight="1">
      <c r="A63" s="88" t="s">
        <v>26</v>
      </c>
      <c r="B63" s="89" t="s">
        <v>26</v>
      </c>
      <c r="C63" s="1194">
        <v>42036</v>
      </c>
      <c r="D63" s="2356">
        <v>21181</v>
      </c>
      <c r="E63" s="2356">
        <v>347</v>
      </c>
      <c r="F63" s="2356">
        <v>1685</v>
      </c>
      <c r="G63" s="2356">
        <v>4288</v>
      </c>
      <c r="H63" s="2356">
        <v>4511</v>
      </c>
      <c r="I63" s="2356" t="s">
        <v>21</v>
      </c>
      <c r="J63" s="2356" t="s">
        <v>21</v>
      </c>
      <c r="K63" s="2356">
        <v>353165</v>
      </c>
      <c r="L63" s="2356">
        <v>131934</v>
      </c>
      <c r="M63" s="2356">
        <v>75968</v>
      </c>
      <c r="N63" s="2356">
        <v>18118</v>
      </c>
      <c r="O63" s="2356">
        <v>5</v>
      </c>
      <c r="P63" s="2356">
        <v>422</v>
      </c>
      <c r="Q63" s="2356">
        <v>117</v>
      </c>
      <c r="R63" s="2356">
        <v>9999</v>
      </c>
      <c r="S63" s="2356">
        <v>3743</v>
      </c>
      <c r="T63" s="91" t="s">
        <v>31</v>
      </c>
      <c r="U63" s="632" t="s">
        <v>26</v>
      </c>
      <c r="V63" s="88" t="s">
        <v>26</v>
      </c>
      <c r="W63" s="89" t="s">
        <v>26</v>
      </c>
      <c r="X63" s="1194">
        <v>42036</v>
      </c>
      <c r="Y63" s="2356">
        <v>65</v>
      </c>
      <c r="Z63" s="2356">
        <v>176</v>
      </c>
      <c r="AA63" s="2356" t="s">
        <v>21</v>
      </c>
      <c r="AB63" s="2356" t="s">
        <v>21</v>
      </c>
      <c r="AC63" s="2356">
        <v>125779</v>
      </c>
      <c r="AD63" s="2356">
        <v>79691</v>
      </c>
      <c r="AE63" s="2356">
        <v>20077</v>
      </c>
      <c r="AF63" s="2356">
        <v>5057</v>
      </c>
      <c r="AG63" s="2356">
        <v>39</v>
      </c>
      <c r="AH63" s="2356">
        <v>4</v>
      </c>
      <c r="AI63" s="2356">
        <v>4110</v>
      </c>
      <c r="AJ63" s="2356">
        <v>396</v>
      </c>
      <c r="AK63" s="2356">
        <v>3714</v>
      </c>
      <c r="AL63" s="2356">
        <v>183</v>
      </c>
      <c r="AM63" s="2356">
        <v>278</v>
      </c>
      <c r="AN63" s="2356">
        <v>41</v>
      </c>
      <c r="AO63" s="91" t="s">
        <v>31</v>
      </c>
      <c r="AP63" s="632" t="s">
        <v>26</v>
      </c>
      <c r="AQ63" s="88" t="s">
        <v>26</v>
      </c>
      <c r="AR63" s="89" t="s">
        <v>26</v>
      </c>
      <c r="AS63" s="1194">
        <v>42036</v>
      </c>
      <c r="AT63" s="2356">
        <v>10638</v>
      </c>
      <c r="AU63" s="2356">
        <v>2116</v>
      </c>
      <c r="AV63" s="2356">
        <v>6290</v>
      </c>
      <c r="AW63" s="2356">
        <v>405</v>
      </c>
      <c r="AX63" s="2356">
        <v>1</v>
      </c>
      <c r="AY63" s="2356" t="s">
        <v>21</v>
      </c>
      <c r="AZ63" s="2356">
        <v>269</v>
      </c>
      <c r="BA63" s="2356">
        <v>168</v>
      </c>
      <c r="BB63" s="2356">
        <v>101</v>
      </c>
      <c r="BC63" s="2356">
        <v>4</v>
      </c>
      <c r="BD63" s="2356">
        <v>96</v>
      </c>
      <c r="BE63" s="2356" t="s">
        <v>21</v>
      </c>
      <c r="BF63" s="2356">
        <v>44</v>
      </c>
      <c r="BG63" s="2356">
        <v>5066</v>
      </c>
      <c r="BH63" s="2356">
        <v>148</v>
      </c>
      <c r="BI63" s="2356">
        <v>5809</v>
      </c>
      <c r="BJ63" s="2356">
        <v>5685</v>
      </c>
      <c r="BK63" s="91" t="s">
        <v>31</v>
      </c>
      <c r="BL63" s="632" t="s">
        <v>26</v>
      </c>
      <c r="BM63" s="88" t="s">
        <v>26</v>
      </c>
      <c r="BN63" s="89" t="s">
        <v>26</v>
      </c>
      <c r="BO63" s="1194">
        <v>42036</v>
      </c>
      <c r="BP63" s="2356" t="s">
        <v>21</v>
      </c>
      <c r="BQ63" s="2356">
        <v>83064</v>
      </c>
      <c r="BR63" s="2356">
        <v>5043</v>
      </c>
      <c r="BS63" s="2356">
        <v>8958</v>
      </c>
      <c r="BT63" s="2356">
        <v>307</v>
      </c>
      <c r="BU63" s="2356">
        <v>1</v>
      </c>
      <c r="BV63" s="2356">
        <v>2</v>
      </c>
      <c r="BW63" s="2356">
        <v>8</v>
      </c>
      <c r="BX63" s="2356">
        <v>280</v>
      </c>
      <c r="BY63" s="2356">
        <v>113</v>
      </c>
      <c r="BZ63" s="2356">
        <v>167</v>
      </c>
      <c r="CA63" s="2356">
        <v>1</v>
      </c>
      <c r="CB63" s="2356" t="s">
        <v>21</v>
      </c>
      <c r="CC63" s="2356" t="s">
        <v>21</v>
      </c>
      <c r="CD63" s="2356">
        <v>1490</v>
      </c>
      <c r="CE63" s="2356">
        <v>1061</v>
      </c>
      <c r="CF63" s="2356">
        <v>1014</v>
      </c>
      <c r="CG63" s="91" t="s">
        <v>31</v>
      </c>
      <c r="CH63" s="632" t="s">
        <v>26</v>
      </c>
      <c r="CI63" s="88" t="s">
        <v>26</v>
      </c>
      <c r="CJ63" s="89" t="s">
        <v>26</v>
      </c>
      <c r="CK63" s="1194">
        <v>42036</v>
      </c>
      <c r="CL63" s="2356" t="s">
        <v>21</v>
      </c>
      <c r="CM63" s="2356">
        <v>2831</v>
      </c>
      <c r="CN63" s="2356">
        <v>347</v>
      </c>
      <c r="CO63" s="1007">
        <v>259</v>
      </c>
      <c r="CP63" s="2356">
        <v>1754</v>
      </c>
      <c r="CQ63" s="2356">
        <v>1954</v>
      </c>
      <c r="CR63" s="2356" t="s">
        <v>21</v>
      </c>
      <c r="CS63" s="2356" t="s">
        <v>21</v>
      </c>
      <c r="CT63" s="2356">
        <v>39780</v>
      </c>
      <c r="CU63" s="2356">
        <v>383</v>
      </c>
      <c r="CV63" s="2356">
        <v>13258</v>
      </c>
      <c r="CW63" s="2356">
        <v>9167</v>
      </c>
      <c r="CX63" s="2356">
        <v>203</v>
      </c>
      <c r="CY63" s="2356">
        <v>89</v>
      </c>
      <c r="CZ63" s="2356">
        <v>2891</v>
      </c>
      <c r="DA63" s="2356">
        <v>2315</v>
      </c>
      <c r="DB63" s="91" t="s">
        <v>31</v>
      </c>
      <c r="DC63" s="632" t="s">
        <v>26</v>
      </c>
      <c r="DY63" s="88" t="s">
        <v>26</v>
      </c>
      <c r="DZ63" s="89" t="s">
        <v>26</v>
      </c>
      <c r="EA63" s="1194">
        <v>42036</v>
      </c>
      <c r="EB63" s="82">
        <v>33518</v>
      </c>
      <c r="EC63" s="2356">
        <v>347</v>
      </c>
      <c r="ED63" s="2356">
        <v>1727</v>
      </c>
      <c r="EE63" s="2356">
        <v>4380</v>
      </c>
      <c r="EF63" s="2356">
        <v>4611</v>
      </c>
      <c r="EG63" s="2356" t="s">
        <v>21</v>
      </c>
      <c r="EH63" s="2356" t="s">
        <v>21</v>
      </c>
      <c r="EI63" s="2356">
        <v>329031</v>
      </c>
      <c r="EJ63" s="2356">
        <v>37582</v>
      </c>
      <c r="EK63" s="2356">
        <v>69555</v>
      </c>
      <c r="EL63" s="2356">
        <v>18591</v>
      </c>
      <c r="EM63" s="2356">
        <v>5</v>
      </c>
      <c r="EN63" s="2356">
        <v>431</v>
      </c>
      <c r="EO63" s="2356">
        <v>117</v>
      </c>
      <c r="EP63" s="2356">
        <v>10447</v>
      </c>
      <c r="EQ63" s="2356">
        <v>4039</v>
      </c>
      <c r="ER63" s="91" t="s">
        <v>31</v>
      </c>
      <c r="ES63" s="632" t="s">
        <v>26</v>
      </c>
      <c r="ET63" s="88" t="s">
        <v>26</v>
      </c>
      <c r="EU63" s="89" t="s">
        <v>26</v>
      </c>
      <c r="EV63" s="1194">
        <v>42036</v>
      </c>
      <c r="EW63" s="2356">
        <v>65</v>
      </c>
      <c r="EX63" s="2356">
        <v>176</v>
      </c>
      <c r="EY63" s="2356" t="s">
        <v>21</v>
      </c>
      <c r="EZ63" s="2356">
        <v>110969</v>
      </c>
      <c r="FA63" s="2356">
        <v>4018</v>
      </c>
      <c r="FB63" s="2356">
        <v>15529</v>
      </c>
      <c r="FC63" s="2356">
        <v>5175</v>
      </c>
      <c r="FD63" s="2356">
        <v>39</v>
      </c>
      <c r="FE63" s="2356">
        <v>4</v>
      </c>
      <c r="FF63" s="2356">
        <v>4219</v>
      </c>
      <c r="FG63" s="2356">
        <v>400</v>
      </c>
      <c r="FH63" s="2356">
        <v>3819</v>
      </c>
      <c r="FI63" s="2356">
        <v>183</v>
      </c>
      <c r="FJ63" s="2356">
        <v>278</v>
      </c>
      <c r="FK63" s="2356">
        <v>41</v>
      </c>
      <c r="FL63" s="2356" t="s">
        <v>21</v>
      </c>
      <c r="FM63" s="91" t="s">
        <v>31</v>
      </c>
      <c r="FN63" s="632" t="s">
        <v>26</v>
      </c>
      <c r="FO63" s="88" t="s">
        <v>26</v>
      </c>
      <c r="FP63" s="89" t="s">
        <v>26</v>
      </c>
      <c r="FQ63" s="1194">
        <v>42036</v>
      </c>
      <c r="FR63" s="82">
        <v>148</v>
      </c>
      <c r="FS63" s="2356">
        <v>5809</v>
      </c>
      <c r="FT63" s="2356">
        <v>7736</v>
      </c>
      <c r="FU63" s="2356">
        <v>45</v>
      </c>
      <c r="FV63" s="2356" t="s">
        <v>21</v>
      </c>
      <c r="FW63" s="2356">
        <v>9889</v>
      </c>
      <c r="FX63" s="2356">
        <v>327</v>
      </c>
      <c r="FY63" s="2356">
        <v>6340</v>
      </c>
      <c r="FZ63" s="2356">
        <v>442</v>
      </c>
      <c r="GA63" s="2356">
        <v>1</v>
      </c>
      <c r="GB63" s="2356" t="s">
        <v>21</v>
      </c>
      <c r="GC63" s="2356">
        <v>306</v>
      </c>
      <c r="GD63" s="2356">
        <v>205</v>
      </c>
      <c r="GE63" s="2356">
        <v>101</v>
      </c>
      <c r="GF63" s="2356">
        <v>4</v>
      </c>
      <c r="GG63" s="2356">
        <v>96</v>
      </c>
      <c r="GH63" s="91" t="s">
        <v>31</v>
      </c>
      <c r="GI63" s="632" t="s">
        <v>26</v>
      </c>
      <c r="GJ63" s="88" t="s">
        <v>26</v>
      </c>
      <c r="GK63" s="89" t="s">
        <v>26</v>
      </c>
      <c r="GL63" s="1194">
        <v>42036</v>
      </c>
      <c r="GM63" s="2356">
        <v>21</v>
      </c>
      <c r="GN63" s="2356" t="s">
        <v>21</v>
      </c>
      <c r="GO63" s="2356">
        <v>127</v>
      </c>
      <c r="GP63" s="2356">
        <v>10904</v>
      </c>
      <c r="GQ63" s="2356">
        <v>10706</v>
      </c>
      <c r="GR63" s="2356">
        <v>21424</v>
      </c>
      <c r="GS63" s="2356">
        <v>588</v>
      </c>
      <c r="GT63" s="2356">
        <v>45</v>
      </c>
      <c r="GU63" s="2356">
        <v>50</v>
      </c>
      <c r="GV63" s="2356" t="s">
        <v>21</v>
      </c>
      <c r="GW63" s="2356">
        <v>80900</v>
      </c>
      <c r="GX63" s="2356">
        <v>8965</v>
      </c>
      <c r="GY63" s="2356">
        <v>346</v>
      </c>
      <c r="GZ63" s="2356">
        <v>1</v>
      </c>
      <c r="HA63" s="2356">
        <v>2</v>
      </c>
      <c r="HB63" s="2356">
        <v>8</v>
      </c>
      <c r="HC63" s="91" t="s">
        <v>31</v>
      </c>
      <c r="HD63" s="632" t="s">
        <v>26</v>
      </c>
      <c r="HE63" s="88" t="s">
        <v>26</v>
      </c>
      <c r="HF63" s="89" t="s">
        <v>26</v>
      </c>
      <c r="HG63" s="1194">
        <v>42036</v>
      </c>
      <c r="HH63" s="2356">
        <v>16</v>
      </c>
      <c r="HI63" s="2356">
        <v>1498</v>
      </c>
      <c r="HJ63" s="2356">
        <v>176</v>
      </c>
      <c r="HK63" s="2356">
        <v>1322</v>
      </c>
      <c r="HL63" s="2356">
        <v>38</v>
      </c>
      <c r="HM63" s="2356" t="s">
        <v>21</v>
      </c>
      <c r="HN63" s="2356" t="s">
        <v>21</v>
      </c>
      <c r="HO63" s="2356">
        <v>2830</v>
      </c>
      <c r="HP63" s="2356">
        <v>347</v>
      </c>
      <c r="HQ63" s="2356">
        <v>259</v>
      </c>
      <c r="HR63" s="2356">
        <v>1754</v>
      </c>
      <c r="HS63" s="2356">
        <v>1954</v>
      </c>
      <c r="HT63" s="2356" t="s">
        <v>21</v>
      </c>
      <c r="HU63" s="2356" t="s">
        <v>21</v>
      </c>
      <c r="HV63" s="2356">
        <v>39780</v>
      </c>
      <c r="HW63" s="2356">
        <v>572</v>
      </c>
      <c r="HX63" s="91" t="s">
        <v>31</v>
      </c>
      <c r="HY63" s="632" t="s">
        <v>26</v>
      </c>
      <c r="HZ63" s="88" t="s">
        <v>26</v>
      </c>
      <c r="IA63" s="89" t="s">
        <v>26</v>
      </c>
      <c r="IB63" s="1194">
        <v>42036</v>
      </c>
      <c r="IC63" s="82">
        <v>150</v>
      </c>
      <c r="ID63" s="2356" t="s">
        <v>21</v>
      </c>
      <c r="IE63" s="2356" t="s">
        <v>21</v>
      </c>
      <c r="IF63" s="2356" t="s">
        <v>21</v>
      </c>
      <c r="IG63" s="2356">
        <v>5433</v>
      </c>
      <c r="IH63" s="2356">
        <v>8673</v>
      </c>
      <c r="II63" s="91" t="s">
        <v>31</v>
      </c>
      <c r="IJ63" s="632" t="s">
        <v>26</v>
      </c>
    </row>
    <row r="64" spans="1:244" ht="14.5" customHeight="1">
      <c r="A64" s="88" t="s">
        <v>26</v>
      </c>
      <c r="B64" s="89" t="s">
        <v>26</v>
      </c>
      <c r="C64" s="1194">
        <v>42064</v>
      </c>
      <c r="D64" s="2356">
        <v>23669</v>
      </c>
      <c r="E64" s="2356">
        <v>357</v>
      </c>
      <c r="F64" s="2356">
        <v>1790</v>
      </c>
      <c r="G64" s="2356">
        <v>5086</v>
      </c>
      <c r="H64" s="2356">
        <v>5375</v>
      </c>
      <c r="I64" s="2356" t="s">
        <v>21</v>
      </c>
      <c r="J64" s="2356" t="s">
        <v>21</v>
      </c>
      <c r="K64" s="2356">
        <v>398374</v>
      </c>
      <c r="L64" s="2356">
        <v>140886</v>
      </c>
      <c r="M64" s="2356">
        <v>85553</v>
      </c>
      <c r="N64" s="2356">
        <v>18540</v>
      </c>
      <c r="O64" s="2356">
        <v>3</v>
      </c>
      <c r="P64" s="2356">
        <v>412</v>
      </c>
      <c r="Q64" s="2356">
        <v>115</v>
      </c>
      <c r="R64" s="2356">
        <v>10725</v>
      </c>
      <c r="S64" s="2356">
        <v>3893</v>
      </c>
      <c r="T64" s="91" t="s">
        <v>32</v>
      </c>
      <c r="U64" s="632" t="s">
        <v>26</v>
      </c>
      <c r="V64" s="88" t="s">
        <v>26</v>
      </c>
      <c r="W64" s="89" t="s">
        <v>26</v>
      </c>
      <c r="X64" s="1194">
        <v>42064</v>
      </c>
      <c r="Y64" s="2356">
        <v>42</v>
      </c>
      <c r="Z64" s="2356">
        <v>209</v>
      </c>
      <c r="AA64" s="2356" t="s">
        <v>21</v>
      </c>
      <c r="AB64" s="2356" t="s">
        <v>21</v>
      </c>
      <c r="AC64" s="2356">
        <v>135969</v>
      </c>
      <c r="AD64" s="2356">
        <v>90379</v>
      </c>
      <c r="AE64" s="2356">
        <v>21537</v>
      </c>
      <c r="AF64" s="2356">
        <v>5475</v>
      </c>
      <c r="AG64" s="2356">
        <v>34</v>
      </c>
      <c r="AH64" s="2356">
        <v>4</v>
      </c>
      <c r="AI64" s="2356">
        <v>4483</v>
      </c>
      <c r="AJ64" s="2356">
        <v>505</v>
      </c>
      <c r="AK64" s="2356">
        <v>3978</v>
      </c>
      <c r="AL64" s="2356">
        <v>218</v>
      </c>
      <c r="AM64" s="2356">
        <v>294</v>
      </c>
      <c r="AN64" s="2356" t="s">
        <v>21</v>
      </c>
      <c r="AO64" s="91" t="s">
        <v>32</v>
      </c>
      <c r="AP64" s="632" t="s">
        <v>26</v>
      </c>
      <c r="AQ64" s="88" t="s">
        <v>26</v>
      </c>
      <c r="AR64" s="89" t="s">
        <v>26</v>
      </c>
      <c r="AS64" s="1194">
        <v>42064</v>
      </c>
      <c r="AT64" s="2356">
        <v>9279</v>
      </c>
      <c r="AU64" s="2356">
        <v>2218</v>
      </c>
      <c r="AV64" s="2356">
        <v>6028</v>
      </c>
      <c r="AW64" s="2356">
        <v>344</v>
      </c>
      <c r="AX64" s="2356">
        <v>1</v>
      </c>
      <c r="AY64" s="2356" t="s">
        <v>21</v>
      </c>
      <c r="AZ64" s="2356">
        <v>233</v>
      </c>
      <c r="BA64" s="2356">
        <v>120</v>
      </c>
      <c r="BB64" s="2356">
        <v>113</v>
      </c>
      <c r="BC64" s="2356">
        <v>4</v>
      </c>
      <c r="BD64" s="2356">
        <v>86</v>
      </c>
      <c r="BE64" s="2356" t="s">
        <v>21</v>
      </c>
      <c r="BF64" s="2356">
        <v>27</v>
      </c>
      <c r="BG64" s="2356">
        <v>4911</v>
      </c>
      <c r="BH64" s="2356">
        <v>120</v>
      </c>
      <c r="BI64" s="2356">
        <v>5561</v>
      </c>
      <c r="BJ64" s="2356">
        <v>6216</v>
      </c>
      <c r="BK64" s="91" t="s">
        <v>32</v>
      </c>
      <c r="BL64" s="632" t="s">
        <v>26</v>
      </c>
      <c r="BM64" s="88" t="s">
        <v>26</v>
      </c>
      <c r="BN64" s="89" t="s">
        <v>26</v>
      </c>
      <c r="BO64" s="1194">
        <v>42064</v>
      </c>
      <c r="BP64" s="2356" t="s">
        <v>21</v>
      </c>
      <c r="BQ64" s="2356">
        <v>89664</v>
      </c>
      <c r="BR64" s="2356">
        <v>5114</v>
      </c>
      <c r="BS64" s="2356">
        <v>10718</v>
      </c>
      <c r="BT64" s="2356">
        <v>598</v>
      </c>
      <c r="BU64" s="2356">
        <v>1</v>
      </c>
      <c r="BV64" s="2356">
        <v>3</v>
      </c>
      <c r="BW64" s="2356">
        <v>9</v>
      </c>
      <c r="BX64" s="2356">
        <v>552</v>
      </c>
      <c r="BY64" s="2356">
        <v>204</v>
      </c>
      <c r="BZ64" s="2356">
        <v>348</v>
      </c>
      <c r="CA64" s="2356">
        <v>2</v>
      </c>
      <c r="CB64" s="2356" t="s">
        <v>21</v>
      </c>
      <c r="CC64" s="2356" t="s">
        <v>21</v>
      </c>
      <c r="CD64" s="2356">
        <v>2527</v>
      </c>
      <c r="CE64" s="2356">
        <v>2332</v>
      </c>
      <c r="CF64" s="2356">
        <v>1056</v>
      </c>
      <c r="CG64" s="91" t="s">
        <v>32</v>
      </c>
      <c r="CH64" s="632" t="s">
        <v>26</v>
      </c>
      <c r="CI64" s="88" t="s">
        <v>26</v>
      </c>
      <c r="CJ64" s="89" t="s">
        <v>26</v>
      </c>
      <c r="CK64" s="1194">
        <v>42064</v>
      </c>
      <c r="CL64" s="2356" t="s">
        <v>21</v>
      </c>
      <c r="CM64" s="2356">
        <v>3343</v>
      </c>
      <c r="CN64" s="2356">
        <v>357</v>
      </c>
      <c r="CO64" s="1007">
        <v>215</v>
      </c>
      <c r="CP64" s="2356">
        <v>2235</v>
      </c>
      <c r="CQ64" s="2356">
        <v>2484</v>
      </c>
      <c r="CR64" s="2356" t="s">
        <v>21</v>
      </c>
      <c r="CS64" s="2356" t="s">
        <v>21</v>
      </c>
      <c r="CT64" s="2356">
        <v>62312</v>
      </c>
      <c r="CU64" s="2356">
        <v>405</v>
      </c>
      <c r="CV64" s="2356">
        <v>13294</v>
      </c>
      <c r="CW64" s="2356">
        <v>8884</v>
      </c>
      <c r="CX64" s="2356">
        <v>223</v>
      </c>
      <c r="CY64" s="2356">
        <v>84</v>
      </c>
      <c r="CZ64" s="2356">
        <v>2969</v>
      </c>
      <c r="DA64" s="2356">
        <v>2417</v>
      </c>
      <c r="DB64" s="91" t="s">
        <v>32</v>
      </c>
      <c r="DC64" s="632" t="s">
        <v>26</v>
      </c>
      <c r="DY64" s="88" t="s">
        <v>26</v>
      </c>
      <c r="DZ64" s="89" t="s">
        <v>26</v>
      </c>
      <c r="EA64" s="1194">
        <v>42064</v>
      </c>
      <c r="EB64" s="82">
        <v>37488</v>
      </c>
      <c r="EC64" s="2356">
        <v>357</v>
      </c>
      <c r="ED64" s="2356">
        <v>1836</v>
      </c>
      <c r="EE64" s="2356">
        <v>5162</v>
      </c>
      <c r="EF64" s="2356">
        <v>5460</v>
      </c>
      <c r="EG64" s="2356" t="s">
        <v>21</v>
      </c>
      <c r="EH64" s="2356" t="s">
        <v>21</v>
      </c>
      <c r="EI64" s="2356">
        <v>371326</v>
      </c>
      <c r="EJ64" s="2356">
        <v>36493</v>
      </c>
      <c r="EK64" s="2356">
        <v>78371</v>
      </c>
      <c r="EL64" s="2356">
        <v>19022</v>
      </c>
      <c r="EM64" s="2356">
        <v>3</v>
      </c>
      <c r="EN64" s="2356">
        <v>416</v>
      </c>
      <c r="EO64" s="2356">
        <v>115</v>
      </c>
      <c r="EP64" s="2356">
        <v>11185</v>
      </c>
      <c r="EQ64" s="2356">
        <v>4164</v>
      </c>
      <c r="ER64" s="91" t="s">
        <v>32</v>
      </c>
      <c r="ES64" s="632" t="s">
        <v>26</v>
      </c>
      <c r="ET64" s="88" t="s">
        <v>26</v>
      </c>
      <c r="EU64" s="89" t="s">
        <v>26</v>
      </c>
      <c r="EV64" s="1194">
        <v>42064</v>
      </c>
      <c r="EW64" s="2356">
        <v>42</v>
      </c>
      <c r="EX64" s="2356">
        <v>209</v>
      </c>
      <c r="EY64" s="2356" t="s">
        <v>21</v>
      </c>
      <c r="EZ64" s="2356">
        <v>119654</v>
      </c>
      <c r="FA64" s="2356">
        <v>4490</v>
      </c>
      <c r="FB64" s="2356">
        <v>16351</v>
      </c>
      <c r="FC64" s="2356">
        <v>5632</v>
      </c>
      <c r="FD64" s="2356">
        <v>34</v>
      </c>
      <c r="FE64" s="2356">
        <v>4</v>
      </c>
      <c r="FF64" s="2356">
        <v>4628</v>
      </c>
      <c r="FG64" s="2356">
        <v>516</v>
      </c>
      <c r="FH64" s="2356">
        <v>4112</v>
      </c>
      <c r="FI64" s="2356">
        <v>218</v>
      </c>
      <c r="FJ64" s="2356">
        <v>294</v>
      </c>
      <c r="FK64" s="2356" t="s">
        <v>21</v>
      </c>
      <c r="FL64" s="2356" t="s">
        <v>21</v>
      </c>
      <c r="FM64" s="91" t="s">
        <v>32</v>
      </c>
      <c r="FN64" s="632" t="s">
        <v>26</v>
      </c>
      <c r="FO64" s="88" t="s">
        <v>26</v>
      </c>
      <c r="FP64" s="89" t="s">
        <v>26</v>
      </c>
      <c r="FQ64" s="1194">
        <v>42064</v>
      </c>
      <c r="FR64" s="82">
        <v>120</v>
      </c>
      <c r="FS64" s="2356">
        <v>5561</v>
      </c>
      <c r="FT64" s="2356">
        <v>8511</v>
      </c>
      <c r="FU64" s="2356">
        <v>50</v>
      </c>
      <c r="FV64" s="2356" t="s">
        <v>21</v>
      </c>
      <c r="FW64" s="2356">
        <v>8414</v>
      </c>
      <c r="FX64" s="2356">
        <v>356</v>
      </c>
      <c r="FY64" s="2356">
        <v>6080</v>
      </c>
      <c r="FZ64" s="2356">
        <v>384</v>
      </c>
      <c r="GA64" s="2356">
        <v>1</v>
      </c>
      <c r="GB64" s="2356" t="s">
        <v>21</v>
      </c>
      <c r="GC64" s="2356">
        <v>272</v>
      </c>
      <c r="GD64" s="2356">
        <v>159</v>
      </c>
      <c r="GE64" s="2356">
        <v>113</v>
      </c>
      <c r="GF64" s="2356">
        <v>4</v>
      </c>
      <c r="GG64" s="2356">
        <v>86</v>
      </c>
      <c r="GH64" s="91" t="s">
        <v>32</v>
      </c>
      <c r="GI64" s="632" t="s">
        <v>26</v>
      </c>
      <c r="GJ64" s="88" t="s">
        <v>26</v>
      </c>
      <c r="GK64" s="89" t="s">
        <v>26</v>
      </c>
      <c r="GL64" s="1194">
        <v>42064</v>
      </c>
      <c r="GM64" s="2356">
        <v>31</v>
      </c>
      <c r="GN64" s="2356" t="s">
        <v>21</v>
      </c>
      <c r="GO64" s="2356">
        <v>77</v>
      </c>
      <c r="GP64" s="2356">
        <v>15107</v>
      </c>
      <c r="GQ64" s="2356">
        <v>15812</v>
      </c>
      <c r="GR64" s="2356">
        <v>24131</v>
      </c>
      <c r="GS64" s="2356">
        <v>641</v>
      </c>
      <c r="GT64" s="2356">
        <v>54</v>
      </c>
      <c r="GU64" s="2356">
        <v>60</v>
      </c>
      <c r="GV64" s="2356" t="s">
        <v>21</v>
      </c>
      <c r="GW64" s="2356">
        <v>87148</v>
      </c>
      <c r="GX64" s="2356">
        <v>10722</v>
      </c>
      <c r="GY64" s="2356">
        <v>599</v>
      </c>
      <c r="GZ64" s="2356">
        <v>1</v>
      </c>
      <c r="HA64" s="2356">
        <v>3</v>
      </c>
      <c r="HB64" s="2356">
        <v>9</v>
      </c>
      <c r="HC64" s="91" t="s">
        <v>32</v>
      </c>
      <c r="HD64" s="632" t="s">
        <v>26</v>
      </c>
      <c r="HE64" s="88" t="s">
        <v>26</v>
      </c>
      <c r="HF64" s="89" t="s">
        <v>26</v>
      </c>
      <c r="HG64" s="1194">
        <v>42064</v>
      </c>
      <c r="HH64" s="2356">
        <v>16</v>
      </c>
      <c r="HI64" s="2356">
        <v>1626</v>
      </c>
      <c r="HJ64" s="2356">
        <v>197</v>
      </c>
      <c r="HK64" s="2356">
        <v>1429</v>
      </c>
      <c r="HL64" s="2356">
        <v>36</v>
      </c>
      <c r="HM64" s="2356" t="s">
        <v>21</v>
      </c>
      <c r="HN64" s="2356" t="s">
        <v>21</v>
      </c>
      <c r="HO64" s="2356">
        <v>3343</v>
      </c>
      <c r="HP64" s="2356">
        <v>357</v>
      </c>
      <c r="HQ64" s="2356">
        <v>215</v>
      </c>
      <c r="HR64" s="2356">
        <v>2235</v>
      </c>
      <c r="HS64" s="2356">
        <v>2484</v>
      </c>
      <c r="HT64" s="2356" t="s">
        <v>21</v>
      </c>
      <c r="HU64" s="2356" t="s">
        <v>21</v>
      </c>
      <c r="HV64" s="2356">
        <v>62312</v>
      </c>
      <c r="HW64" s="2356">
        <v>606</v>
      </c>
      <c r="HX64" s="91" t="s">
        <v>32</v>
      </c>
      <c r="HY64" s="632" t="s">
        <v>26</v>
      </c>
      <c r="HZ64" s="88" t="s">
        <v>26</v>
      </c>
      <c r="IA64" s="89" t="s">
        <v>26</v>
      </c>
      <c r="IB64" s="1194">
        <v>42064</v>
      </c>
      <c r="IC64" s="82">
        <v>160</v>
      </c>
      <c r="ID64" s="2356" t="s">
        <v>21</v>
      </c>
      <c r="IE64" s="2356" t="s">
        <v>21</v>
      </c>
      <c r="IF64" s="2356" t="s">
        <v>21</v>
      </c>
      <c r="IG64" s="2356">
        <v>5759</v>
      </c>
      <c r="IH64" s="2356">
        <v>10038</v>
      </c>
      <c r="II64" s="91" t="s">
        <v>32</v>
      </c>
      <c r="IJ64" s="632" t="s">
        <v>26</v>
      </c>
    </row>
    <row r="65" spans="1:249" ht="14.5" customHeight="1">
      <c r="A65" s="88" t="s">
        <v>26</v>
      </c>
      <c r="B65" s="89" t="s">
        <v>26</v>
      </c>
      <c r="C65" s="1194">
        <v>42095</v>
      </c>
      <c r="D65" s="2356">
        <v>21821</v>
      </c>
      <c r="E65" s="2356">
        <v>344</v>
      </c>
      <c r="F65" s="2356">
        <v>1786</v>
      </c>
      <c r="G65" s="2356">
        <v>4501</v>
      </c>
      <c r="H65" s="2356">
        <v>4757</v>
      </c>
      <c r="I65" s="2356" t="s">
        <v>21</v>
      </c>
      <c r="J65" s="2356" t="s">
        <v>21</v>
      </c>
      <c r="K65" s="2356">
        <v>416530</v>
      </c>
      <c r="L65" s="2356">
        <v>130050</v>
      </c>
      <c r="M65" s="2356">
        <v>86712</v>
      </c>
      <c r="N65" s="2356">
        <v>18967</v>
      </c>
      <c r="O65" s="2356">
        <v>5</v>
      </c>
      <c r="P65" s="2356">
        <v>454</v>
      </c>
      <c r="Q65" s="2356">
        <v>115</v>
      </c>
      <c r="R65" s="2356">
        <v>10606</v>
      </c>
      <c r="S65" s="2356">
        <v>3862</v>
      </c>
      <c r="T65" s="91" t="s">
        <v>33</v>
      </c>
      <c r="U65" s="632" t="s">
        <v>26</v>
      </c>
      <c r="V65" s="88" t="s">
        <v>26</v>
      </c>
      <c r="W65" s="89" t="s">
        <v>26</v>
      </c>
      <c r="X65" s="1194">
        <v>42095</v>
      </c>
      <c r="Y65" s="2356">
        <v>234</v>
      </c>
      <c r="Z65" s="2356">
        <v>198</v>
      </c>
      <c r="AA65" s="2356" t="s">
        <v>21</v>
      </c>
      <c r="AB65" s="2356" t="s">
        <v>21</v>
      </c>
      <c r="AC65" s="2356">
        <v>145798</v>
      </c>
      <c r="AD65" s="2356">
        <v>81672</v>
      </c>
      <c r="AE65" s="2356">
        <v>22818</v>
      </c>
      <c r="AF65" s="2356">
        <v>6146</v>
      </c>
      <c r="AG65" s="2356">
        <v>44</v>
      </c>
      <c r="AH65" s="2356">
        <v>4</v>
      </c>
      <c r="AI65" s="2356">
        <v>4658</v>
      </c>
      <c r="AJ65" s="2356">
        <v>383</v>
      </c>
      <c r="AK65" s="2356">
        <v>4275</v>
      </c>
      <c r="AL65" s="2356">
        <v>490</v>
      </c>
      <c r="AM65" s="2356">
        <v>332</v>
      </c>
      <c r="AN65" s="2356">
        <v>154</v>
      </c>
      <c r="AO65" s="91" t="s">
        <v>33</v>
      </c>
      <c r="AP65" s="632" t="s">
        <v>26</v>
      </c>
      <c r="AQ65" s="88" t="s">
        <v>26</v>
      </c>
      <c r="AR65" s="89" t="s">
        <v>26</v>
      </c>
      <c r="AS65" s="1194">
        <v>42095</v>
      </c>
      <c r="AT65" s="2356">
        <v>10520</v>
      </c>
      <c r="AU65" s="2356">
        <v>1906</v>
      </c>
      <c r="AV65" s="2356">
        <v>6759</v>
      </c>
      <c r="AW65" s="2356">
        <v>390</v>
      </c>
      <c r="AX65" s="2356" t="s">
        <v>21</v>
      </c>
      <c r="AY65" s="2356" t="s">
        <v>21</v>
      </c>
      <c r="AZ65" s="2356">
        <v>264</v>
      </c>
      <c r="BA65" s="2356">
        <v>189</v>
      </c>
      <c r="BB65" s="2356">
        <v>75</v>
      </c>
      <c r="BC65" s="2356">
        <v>5</v>
      </c>
      <c r="BD65" s="2356">
        <v>80</v>
      </c>
      <c r="BE65" s="2356" t="s">
        <v>21</v>
      </c>
      <c r="BF65" s="2356">
        <v>48</v>
      </c>
      <c r="BG65" s="2356">
        <v>5584</v>
      </c>
      <c r="BH65" s="2356">
        <v>110</v>
      </c>
      <c r="BI65" s="2356">
        <v>6539</v>
      </c>
      <c r="BJ65" s="2356">
        <v>5643</v>
      </c>
      <c r="BK65" s="91" t="s">
        <v>33</v>
      </c>
      <c r="BL65" s="632" t="s">
        <v>26</v>
      </c>
      <c r="BM65" s="88" t="s">
        <v>26</v>
      </c>
      <c r="BN65" s="89" t="s">
        <v>26</v>
      </c>
      <c r="BO65" s="1194">
        <v>42095</v>
      </c>
      <c r="BP65" s="2356" t="s">
        <v>21</v>
      </c>
      <c r="BQ65" s="2356">
        <v>86316</v>
      </c>
      <c r="BR65" s="2356">
        <v>4858</v>
      </c>
      <c r="BS65" s="2356">
        <v>10333</v>
      </c>
      <c r="BT65" s="2356">
        <v>575</v>
      </c>
      <c r="BU65" s="2356">
        <v>1</v>
      </c>
      <c r="BV65" s="2356">
        <v>8</v>
      </c>
      <c r="BW65" s="2356">
        <v>8</v>
      </c>
      <c r="BX65" s="2356">
        <v>528</v>
      </c>
      <c r="BY65" s="2356">
        <v>210</v>
      </c>
      <c r="BZ65" s="2356">
        <v>318</v>
      </c>
      <c r="CA65" s="2356">
        <v>2</v>
      </c>
      <c r="CB65" s="2356" t="s">
        <v>21</v>
      </c>
      <c r="CC65" s="2356" t="s">
        <v>21</v>
      </c>
      <c r="CD65" s="2356">
        <v>2437</v>
      </c>
      <c r="CE65" s="2356">
        <v>2209</v>
      </c>
      <c r="CF65" s="2356">
        <v>989</v>
      </c>
      <c r="CG65" s="91" t="s">
        <v>33</v>
      </c>
      <c r="CH65" s="632" t="s">
        <v>26</v>
      </c>
      <c r="CI65" s="88" t="s">
        <v>26</v>
      </c>
      <c r="CJ65" s="89" t="s">
        <v>26</v>
      </c>
      <c r="CK65" s="1194">
        <v>42095</v>
      </c>
      <c r="CL65" s="2356" t="s">
        <v>21</v>
      </c>
      <c r="CM65" s="2356">
        <v>3034</v>
      </c>
      <c r="CN65" s="2356">
        <v>344</v>
      </c>
      <c r="CO65" s="1007">
        <v>274</v>
      </c>
      <c r="CP65" s="2356">
        <v>1917</v>
      </c>
      <c r="CQ65" s="2356">
        <v>2129</v>
      </c>
      <c r="CR65" s="2356" t="s">
        <v>21</v>
      </c>
      <c r="CS65" s="2356" t="s">
        <v>21</v>
      </c>
      <c r="CT65" s="2356">
        <v>70552</v>
      </c>
      <c r="CU65" s="2356">
        <v>349</v>
      </c>
      <c r="CV65" s="2356">
        <v>12813</v>
      </c>
      <c r="CW65" s="2356">
        <v>8792</v>
      </c>
      <c r="CX65" s="2356">
        <v>235</v>
      </c>
      <c r="CY65" s="2356">
        <v>81</v>
      </c>
      <c r="CZ65" s="2356">
        <v>2917</v>
      </c>
      <c r="DA65" s="2356">
        <v>2346</v>
      </c>
      <c r="DB65" s="91" t="s">
        <v>33</v>
      </c>
      <c r="DC65" s="632" t="s">
        <v>26</v>
      </c>
      <c r="DY65" s="88" t="s">
        <v>26</v>
      </c>
      <c r="DZ65" s="89" t="s">
        <v>26</v>
      </c>
      <c r="EA65" s="1194">
        <v>42095</v>
      </c>
      <c r="EB65" s="82">
        <v>32357</v>
      </c>
      <c r="EC65" s="2356">
        <v>344</v>
      </c>
      <c r="ED65" s="2356">
        <v>1893</v>
      </c>
      <c r="EE65" s="2356">
        <v>4575</v>
      </c>
      <c r="EF65" s="2356">
        <v>4838</v>
      </c>
      <c r="EG65" s="2356" t="s">
        <v>21</v>
      </c>
      <c r="EH65" s="2356" t="s">
        <v>21</v>
      </c>
      <c r="EI65" s="2356">
        <v>385694</v>
      </c>
      <c r="EJ65" s="2356">
        <v>36050</v>
      </c>
      <c r="EK65" s="2356">
        <v>79652</v>
      </c>
      <c r="EL65" s="2356">
        <v>19398</v>
      </c>
      <c r="EM65" s="2356">
        <v>5</v>
      </c>
      <c r="EN65" s="2356">
        <v>455</v>
      </c>
      <c r="EO65" s="2356">
        <v>115</v>
      </c>
      <c r="EP65" s="2356">
        <v>11020</v>
      </c>
      <c r="EQ65" s="2356">
        <v>4110</v>
      </c>
      <c r="ER65" s="91" t="s">
        <v>33</v>
      </c>
      <c r="ES65" s="632" t="s">
        <v>26</v>
      </c>
      <c r="ET65" s="88" t="s">
        <v>26</v>
      </c>
      <c r="EU65" s="89" t="s">
        <v>26</v>
      </c>
      <c r="EV65" s="1194">
        <v>42095</v>
      </c>
      <c r="EW65" s="2356">
        <v>234</v>
      </c>
      <c r="EX65" s="2356">
        <v>198</v>
      </c>
      <c r="EY65" s="2356" t="s">
        <v>21</v>
      </c>
      <c r="EZ65" s="2356">
        <v>125175</v>
      </c>
      <c r="FA65" s="2356">
        <v>4344</v>
      </c>
      <c r="FB65" s="2356">
        <v>17495</v>
      </c>
      <c r="FC65" s="2356">
        <v>6290</v>
      </c>
      <c r="FD65" s="2356">
        <v>44</v>
      </c>
      <c r="FE65" s="2356">
        <v>4</v>
      </c>
      <c r="FF65" s="2356">
        <v>4791</v>
      </c>
      <c r="FG65" s="2356">
        <v>384</v>
      </c>
      <c r="FH65" s="2356">
        <v>4406</v>
      </c>
      <c r="FI65" s="2356">
        <v>490</v>
      </c>
      <c r="FJ65" s="2356">
        <v>332</v>
      </c>
      <c r="FK65" s="2356">
        <v>154</v>
      </c>
      <c r="FL65" s="2356" t="s">
        <v>21</v>
      </c>
      <c r="FM65" s="91" t="s">
        <v>33</v>
      </c>
      <c r="FN65" s="632" t="s">
        <v>26</v>
      </c>
      <c r="FO65" s="88" t="s">
        <v>26</v>
      </c>
      <c r="FP65" s="89" t="s">
        <v>26</v>
      </c>
      <c r="FQ65" s="1194">
        <v>42095</v>
      </c>
      <c r="FR65" s="82">
        <v>110</v>
      </c>
      <c r="FS65" s="2356">
        <v>6539</v>
      </c>
      <c r="FT65" s="2356">
        <v>7372</v>
      </c>
      <c r="FU65" s="2356">
        <v>50</v>
      </c>
      <c r="FV65" s="2356" t="s">
        <v>21</v>
      </c>
      <c r="FW65" s="2356">
        <v>9759</v>
      </c>
      <c r="FX65" s="2356">
        <v>359</v>
      </c>
      <c r="FY65" s="2356">
        <v>6797</v>
      </c>
      <c r="FZ65" s="2356">
        <v>421</v>
      </c>
      <c r="GA65" s="2356" t="s">
        <v>21</v>
      </c>
      <c r="GB65" s="2356" t="s">
        <v>21</v>
      </c>
      <c r="GC65" s="2356">
        <v>294</v>
      </c>
      <c r="GD65" s="2356">
        <v>219</v>
      </c>
      <c r="GE65" s="2356">
        <v>75</v>
      </c>
      <c r="GF65" s="2356">
        <v>5</v>
      </c>
      <c r="GG65" s="2356">
        <v>80</v>
      </c>
      <c r="GH65" s="91" t="s">
        <v>33</v>
      </c>
      <c r="GI65" s="632" t="s">
        <v>26</v>
      </c>
      <c r="GJ65" s="88" t="s">
        <v>26</v>
      </c>
      <c r="GK65" s="89" t="s">
        <v>26</v>
      </c>
      <c r="GL65" s="1194">
        <v>42095</v>
      </c>
      <c r="GM65" s="2356">
        <v>33</v>
      </c>
      <c r="GN65" s="2356" t="s">
        <v>21</v>
      </c>
      <c r="GO65" s="2356">
        <v>144</v>
      </c>
      <c r="GP65" s="2356">
        <v>15187</v>
      </c>
      <c r="GQ65" s="2356">
        <v>16178</v>
      </c>
      <c r="GR65" s="2356">
        <v>21398</v>
      </c>
      <c r="GS65" s="2356">
        <v>668</v>
      </c>
      <c r="GT65" s="2356">
        <v>58</v>
      </c>
      <c r="GU65" s="2356">
        <v>65</v>
      </c>
      <c r="GV65" s="2356" t="s">
        <v>21</v>
      </c>
      <c r="GW65" s="2356">
        <v>84018</v>
      </c>
      <c r="GX65" s="2356">
        <v>10338</v>
      </c>
      <c r="GY65" s="2356">
        <v>611</v>
      </c>
      <c r="GZ65" s="2356">
        <v>1</v>
      </c>
      <c r="HA65" s="2356">
        <v>8</v>
      </c>
      <c r="HB65" s="2356">
        <v>8</v>
      </c>
      <c r="HC65" s="91" t="s">
        <v>33</v>
      </c>
      <c r="HD65" s="632" t="s">
        <v>26</v>
      </c>
      <c r="HE65" s="88" t="s">
        <v>26</v>
      </c>
      <c r="HF65" s="89" t="s">
        <v>26</v>
      </c>
      <c r="HG65" s="1194">
        <v>42095</v>
      </c>
      <c r="HH65" s="2356">
        <v>16</v>
      </c>
      <c r="HI65" s="2356">
        <v>1361</v>
      </c>
      <c r="HJ65" s="2356">
        <v>169</v>
      </c>
      <c r="HK65" s="2356">
        <v>1192</v>
      </c>
      <c r="HL65" s="2356">
        <v>30</v>
      </c>
      <c r="HM65" s="2356" t="s">
        <v>21</v>
      </c>
      <c r="HN65" s="2356" t="s">
        <v>21</v>
      </c>
      <c r="HO65" s="2356">
        <v>3034</v>
      </c>
      <c r="HP65" s="2356">
        <v>344</v>
      </c>
      <c r="HQ65" s="2356">
        <v>274</v>
      </c>
      <c r="HR65" s="2356">
        <v>1917</v>
      </c>
      <c r="HS65" s="2356">
        <v>2129</v>
      </c>
      <c r="HT65" s="2356" t="s">
        <v>21</v>
      </c>
      <c r="HU65" s="2356" t="s">
        <v>21</v>
      </c>
      <c r="HV65" s="2356">
        <v>70552</v>
      </c>
      <c r="HW65" s="2356">
        <v>533</v>
      </c>
      <c r="HX65" s="91" t="s">
        <v>33</v>
      </c>
      <c r="HY65" s="632" t="s">
        <v>26</v>
      </c>
      <c r="HZ65" s="88" t="s">
        <v>26</v>
      </c>
      <c r="IA65" s="89" t="s">
        <v>26</v>
      </c>
      <c r="IB65" s="1194">
        <v>42095</v>
      </c>
      <c r="IC65" s="82">
        <v>143</v>
      </c>
      <c r="ID65" s="2356" t="s">
        <v>21</v>
      </c>
      <c r="IE65" s="2356" t="s">
        <v>21</v>
      </c>
      <c r="IF65" s="2356" t="s">
        <v>21</v>
      </c>
      <c r="IG65" s="2356">
        <v>5987</v>
      </c>
      <c r="IH65" s="2356">
        <v>8997</v>
      </c>
      <c r="II65" s="91" t="s">
        <v>33</v>
      </c>
      <c r="IJ65" s="632" t="s">
        <v>26</v>
      </c>
    </row>
    <row r="66" spans="1:249" ht="14.5" customHeight="1">
      <c r="A66" s="88" t="s">
        <v>26</v>
      </c>
      <c r="B66" s="89" t="s">
        <v>26</v>
      </c>
      <c r="C66" s="1194">
        <v>42125</v>
      </c>
      <c r="D66" s="2356">
        <v>24363</v>
      </c>
      <c r="E66" s="2356">
        <v>349</v>
      </c>
      <c r="F66" s="2356">
        <v>1548</v>
      </c>
      <c r="G66" s="2356">
        <v>3931</v>
      </c>
      <c r="H66" s="2356">
        <v>4116</v>
      </c>
      <c r="I66" s="2356" t="s">
        <v>21</v>
      </c>
      <c r="J66" s="2356" t="s">
        <v>21</v>
      </c>
      <c r="K66" s="2356">
        <v>413344</v>
      </c>
      <c r="L66" s="2356">
        <v>126869</v>
      </c>
      <c r="M66" s="2356">
        <v>82225</v>
      </c>
      <c r="N66" s="2356">
        <v>17808</v>
      </c>
      <c r="O66" s="2356">
        <v>3</v>
      </c>
      <c r="P66" s="2356">
        <v>376</v>
      </c>
      <c r="Q66" s="2356">
        <v>101</v>
      </c>
      <c r="R66" s="2356">
        <v>9949</v>
      </c>
      <c r="S66" s="2356">
        <v>3525</v>
      </c>
      <c r="T66" s="91" t="s">
        <v>34</v>
      </c>
      <c r="U66" s="632" t="s">
        <v>26</v>
      </c>
      <c r="V66" s="88" t="s">
        <v>26</v>
      </c>
      <c r="W66" s="89" t="s">
        <v>26</v>
      </c>
      <c r="X66" s="1194">
        <v>42125</v>
      </c>
      <c r="Y66" s="2356">
        <v>226</v>
      </c>
      <c r="Z66" s="2356">
        <v>197</v>
      </c>
      <c r="AA66" s="2356" t="s">
        <v>21</v>
      </c>
      <c r="AB66" s="2356" t="s">
        <v>21</v>
      </c>
      <c r="AC66" s="2356">
        <v>152500</v>
      </c>
      <c r="AD66" s="2356">
        <v>82696</v>
      </c>
      <c r="AE66" s="2356">
        <v>23444</v>
      </c>
      <c r="AF66" s="2356">
        <v>5902</v>
      </c>
      <c r="AG66" s="2356">
        <v>46</v>
      </c>
      <c r="AH66" s="2356">
        <v>3</v>
      </c>
      <c r="AI66" s="2356">
        <v>4393</v>
      </c>
      <c r="AJ66" s="2356">
        <v>360</v>
      </c>
      <c r="AK66" s="2356">
        <v>4033</v>
      </c>
      <c r="AL66" s="2356">
        <v>482</v>
      </c>
      <c r="AM66" s="2356">
        <v>346</v>
      </c>
      <c r="AN66" s="2356">
        <v>193</v>
      </c>
      <c r="AO66" s="91" t="s">
        <v>34</v>
      </c>
      <c r="AP66" s="632" t="s">
        <v>26</v>
      </c>
      <c r="AQ66" s="88" t="s">
        <v>26</v>
      </c>
      <c r="AR66" s="89" t="s">
        <v>26</v>
      </c>
      <c r="AS66" s="1194">
        <v>42125</v>
      </c>
      <c r="AT66" s="2356">
        <v>11068</v>
      </c>
      <c r="AU66" s="2356">
        <v>1951</v>
      </c>
      <c r="AV66" s="2356">
        <v>6897</v>
      </c>
      <c r="AW66" s="2356">
        <v>454</v>
      </c>
      <c r="AX66" s="2356" t="s">
        <v>21</v>
      </c>
      <c r="AY66" s="2356" t="s">
        <v>21</v>
      </c>
      <c r="AZ66" s="2356">
        <v>296</v>
      </c>
      <c r="BA66" s="2356">
        <v>201</v>
      </c>
      <c r="BB66" s="2356">
        <v>95</v>
      </c>
      <c r="BC66" s="2356">
        <v>2</v>
      </c>
      <c r="BD66" s="2356">
        <v>114</v>
      </c>
      <c r="BE66" s="2356" t="s">
        <v>21</v>
      </c>
      <c r="BF66" s="2356">
        <v>55</v>
      </c>
      <c r="BG66" s="2356">
        <v>5604</v>
      </c>
      <c r="BH66" s="2356">
        <v>150</v>
      </c>
      <c r="BI66" s="2356">
        <v>6423</v>
      </c>
      <c r="BJ66" s="2356">
        <v>6545</v>
      </c>
      <c r="BK66" s="91" t="s">
        <v>34</v>
      </c>
      <c r="BL66" s="632" t="s">
        <v>26</v>
      </c>
      <c r="BM66" s="88" t="s">
        <v>26</v>
      </c>
      <c r="BN66" s="89" t="s">
        <v>26</v>
      </c>
      <c r="BO66" s="1194">
        <v>42125</v>
      </c>
      <c r="BP66" s="2356" t="s">
        <v>21</v>
      </c>
      <c r="BQ66" s="2356">
        <v>85506</v>
      </c>
      <c r="BR66" s="2356">
        <v>4548</v>
      </c>
      <c r="BS66" s="2356">
        <v>10421</v>
      </c>
      <c r="BT66" s="2356">
        <v>501</v>
      </c>
      <c r="BU66" s="2356">
        <v>1</v>
      </c>
      <c r="BV66" s="2356">
        <v>7</v>
      </c>
      <c r="BW66" s="2356">
        <v>8</v>
      </c>
      <c r="BX66" s="2356">
        <v>459</v>
      </c>
      <c r="BY66" s="2356">
        <v>177</v>
      </c>
      <c r="BZ66" s="2356">
        <v>282</v>
      </c>
      <c r="CA66" s="2356">
        <v>1</v>
      </c>
      <c r="CB66" s="2356" t="s">
        <v>21</v>
      </c>
      <c r="CC66" s="2356" t="s">
        <v>21</v>
      </c>
      <c r="CD66" s="2356">
        <v>2567</v>
      </c>
      <c r="CE66" s="2356">
        <v>2352</v>
      </c>
      <c r="CF66" s="2356">
        <v>1215</v>
      </c>
      <c r="CG66" s="91" t="s">
        <v>34</v>
      </c>
      <c r="CH66" s="632" t="s">
        <v>26</v>
      </c>
      <c r="CI66" s="88" t="s">
        <v>26</v>
      </c>
      <c r="CJ66" s="89" t="s">
        <v>26</v>
      </c>
      <c r="CK66" s="1194">
        <v>42125</v>
      </c>
      <c r="CL66" s="2356" t="s">
        <v>21</v>
      </c>
      <c r="CM66" s="2356">
        <v>2482</v>
      </c>
      <c r="CN66" s="2356">
        <v>349</v>
      </c>
      <c r="CO66" s="1007">
        <v>207</v>
      </c>
      <c r="CP66" s="2356">
        <v>1524</v>
      </c>
      <c r="CQ66" s="2356">
        <v>1693</v>
      </c>
      <c r="CR66" s="2356" t="s">
        <v>21</v>
      </c>
      <c r="CS66" s="2356" t="s">
        <v>21</v>
      </c>
      <c r="CT66" s="2356">
        <v>60554</v>
      </c>
      <c r="CU66" s="2356">
        <v>399</v>
      </c>
      <c r="CV66" s="2356">
        <v>11559</v>
      </c>
      <c r="CW66" s="2356">
        <v>7890</v>
      </c>
      <c r="CX66" s="2356">
        <v>152</v>
      </c>
      <c r="CY66" s="2356">
        <v>72</v>
      </c>
      <c r="CZ66" s="2356">
        <v>2558</v>
      </c>
      <c r="DA66" s="2356">
        <v>1995</v>
      </c>
      <c r="DB66" s="91" t="s">
        <v>34</v>
      </c>
      <c r="DC66" s="632" t="s">
        <v>26</v>
      </c>
      <c r="DY66" s="88" t="s">
        <v>26</v>
      </c>
      <c r="DZ66" s="89" t="s">
        <v>26</v>
      </c>
      <c r="EA66" s="1194">
        <v>42125</v>
      </c>
      <c r="EB66" s="82">
        <v>38215</v>
      </c>
      <c r="EC66" s="2356">
        <v>349</v>
      </c>
      <c r="ED66" s="2356">
        <v>1641</v>
      </c>
      <c r="EE66" s="2356">
        <v>3990</v>
      </c>
      <c r="EF66" s="2356">
        <v>4182</v>
      </c>
      <c r="EG66" s="2356" t="s">
        <v>21</v>
      </c>
      <c r="EH66" s="2356" t="s">
        <v>21</v>
      </c>
      <c r="EI66" s="2356">
        <v>379591</v>
      </c>
      <c r="EJ66" s="2356">
        <v>35382</v>
      </c>
      <c r="EK66" s="2356">
        <v>75254</v>
      </c>
      <c r="EL66" s="2356">
        <v>18238</v>
      </c>
      <c r="EM66" s="2356">
        <v>3</v>
      </c>
      <c r="EN66" s="2356">
        <v>462</v>
      </c>
      <c r="EO66" s="2356">
        <v>101</v>
      </c>
      <c r="EP66" s="2356">
        <v>10283</v>
      </c>
      <c r="EQ66" s="2356">
        <v>3700</v>
      </c>
      <c r="ER66" s="91" t="s">
        <v>34</v>
      </c>
      <c r="ES66" s="632" t="s">
        <v>26</v>
      </c>
      <c r="ET66" s="88" t="s">
        <v>26</v>
      </c>
      <c r="EU66" s="89" t="s">
        <v>26</v>
      </c>
      <c r="EV66" s="1194">
        <v>42125</v>
      </c>
      <c r="EW66" s="2356">
        <v>226</v>
      </c>
      <c r="EX66" s="2356">
        <v>197</v>
      </c>
      <c r="EY66" s="2356" t="s">
        <v>21</v>
      </c>
      <c r="EZ66" s="2356">
        <v>130240</v>
      </c>
      <c r="FA66" s="2356">
        <v>5040</v>
      </c>
      <c r="FB66" s="2356">
        <v>17875</v>
      </c>
      <c r="FC66" s="2356">
        <v>6050</v>
      </c>
      <c r="FD66" s="2356">
        <v>46</v>
      </c>
      <c r="FE66" s="2356">
        <v>3</v>
      </c>
      <c r="FF66" s="2356">
        <v>4530</v>
      </c>
      <c r="FG66" s="2356">
        <v>361</v>
      </c>
      <c r="FH66" s="2356">
        <v>4169</v>
      </c>
      <c r="FI66" s="2356">
        <v>482</v>
      </c>
      <c r="FJ66" s="2356">
        <v>346</v>
      </c>
      <c r="FK66" s="2356">
        <v>193</v>
      </c>
      <c r="FL66" s="2356" t="s">
        <v>21</v>
      </c>
      <c r="FM66" s="91" t="s">
        <v>34</v>
      </c>
      <c r="FN66" s="632" t="s">
        <v>26</v>
      </c>
      <c r="FO66" s="88" t="s">
        <v>26</v>
      </c>
      <c r="FP66" s="89" t="s">
        <v>26</v>
      </c>
      <c r="FQ66" s="1194">
        <v>42125</v>
      </c>
      <c r="FR66" s="82">
        <v>150</v>
      </c>
      <c r="FS66" s="2356">
        <v>6423</v>
      </c>
      <c r="FT66" s="2356">
        <v>8951</v>
      </c>
      <c r="FU66" s="2356">
        <v>50</v>
      </c>
      <c r="FV66" s="2356" t="s">
        <v>21</v>
      </c>
      <c r="FW66" s="2356">
        <v>10144</v>
      </c>
      <c r="FX66" s="2356">
        <v>353</v>
      </c>
      <c r="FY66" s="2356">
        <v>6964</v>
      </c>
      <c r="FZ66" s="2356">
        <v>480</v>
      </c>
      <c r="GA66" s="2356" t="s">
        <v>21</v>
      </c>
      <c r="GB66" s="2356" t="s">
        <v>21</v>
      </c>
      <c r="GC66" s="2356">
        <v>322</v>
      </c>
      <c r="GD66" s="2356">
        <v>227</v>
      </c>
      <c r="GE66" s="2356">
        <v>95</v>
      </c>
      <c r="GF66" s="2356">
        <v>2</v>
      </c>
      <c r="GG66" s="2356">
        <v>114</v>
      </c>
      <c r="GH66" s="91" t="s">
        <v>34</v>
      </c>
      <c r="GI66" s="632" t="s">
        <v>26</v>
      </c>
      <c r="GJ66" s="88" t="s">
        <v>26</v>
      </c>
      <c r="GK66" s="89" t="s">
        <v>26</v>
      </c>
      <c r="GL66" s="1194">
        <v>42125</v>
      </c>
      <c r="GM66" s="2356">
        <v>14</v>
      </c>
      <c r="GN66" s="2356" t="s">
        <v>21</v>
      </c>
      <c r="GO66" s="2356">
        <v>155</v>
      </c>
      <c r="GP66" s="2356">
        <v>12838</v>
      </c>
      <c r="GQ66" s="2356">
        <v>12737</v>
      </c>
      <c r="GR66" s="2356">
        <v>24565</v>
      </c>
      <c r="GS66" s="2356">
        <v>670</v>
      </c>
      <c r="GT66" s="2356">
        <v>43</v>
      </c>
      <c r="GU66" s="2356">
        <v>48</v>
      </c>
      <c r="GV66" s="2356" t="s">
        <v>21</v>
      </c>
      <c r="GW66" s="2356">
        <v>82917</v>
      </c>
      <c r="GX66" s="2356">
        <v>10424</v>
      </c>
      <c r="GY66" s="2356">
        <v>501</v>
      </c>
      <c r="GZ66" s="2356">
        <v>1</v>
      </c>
      <c r="HA66" s="2356">
        <v>7</v>
      </c>
      <c r="HB66" s="2356">
        <v>8</v>
      </c>
      <c r="HC66" s="91" t="s">
        <v>34</v>
      </c>
      <c r="HD66" s="632" t="s">
        <v>26</v>
      </c>
      <c r="HE66" s="88" t="s">
        <v>26</v>
      </c>
      <c r="HF66" s="89" t="s">
        <v>26</v>
      </c>
      <c r="HG66" s="1194">
        <v>42125</v>
      </c>
      <c r="HH66" s="2356">
        <v>12</v>
      </c>
      <c r="HI66" s="2356">
        <v>1271</v>
      </c>
      <c r="HJ66" s="2356">
        <v>172</v>
      </c>
      <c r="HK66" s="2356">
        <v>1099</v>
      </c>
      <c r="HL66" s="2356">
        <v>42</v>
      </c>
      <c r="HM66" s="2356" t="s">
        <v>21</v>
      </c>
      <c r="HN66" s="2356" t="s">
        <v>21</v>
      </c>
      <c r="HO66" s="2356">
        <v>2482</v>
      </c>
      <c r="HP66" s="2356">
        <v>349</v>
      </c>
      <c r="HQ66" s="2356">
        <v>207</v>
      </c>
      <c r="HR66" s="2356">
        <v>1524</v>
      </c>
      <c r="HS66" s="2356">
        <v>1693</v>
      </c>
      <c r="HT66" s="2356" t="s">
        <v>21</v>
      </c>
      <c r="HU66" s="2356" t="s">
        <v>21</v>
      </c>
      <c r="HV66" s="2356">
        <v>60554</v>
      </c>
      <c r="HW66" s="2356">
        <v>617</v>
      </c>
      <c r="HX66" s="91" t="s">
        <v>34</v>
      </c>
      <c r="HY66" s="632" t="s">
        <v>26</v>
      </c>
      <c r="HZ66" s="88" t="s">
        <v>26</v>
      </c>
      <c r="IA66" s="89" t="s">
        <v>26</v>
      </c>
      <c r="IB66" s="1194">
        <v>42125</v>
      </c>
      <c r="IC66" s="82">
        <v>118</v>
      </c>
      <c r="ID66" s="2356" t="s">
        <v>21</v>
      </c>
      <c r="IE66" s="2356" t="s">
        <v>21</v>
      </c>
      <c r="IF66" s="2356" t="s">
        <v>21</v>
      </c>
      <c r="IG66" s="2356">
        <v>6382</v>
      </c>
      <c r="IH66" s="2356">
        <v>9757</v>
      </c>
      <c r="II66" s="91" t="s">
        <v>34</v>
      </c>
      <c r="IJ66" s="632" t="s">
        <v>26</v>
      </c>
    </row>
    <row r="67" spans="1:249" ht="14.5" customHeight="1">
      <c r="A67" s="88" t="s">
        <v>26</v>
      </c>
      <c r="B67" s="89" t="s">
        <v>26</v>
      </c>
      <c r="C67" s="1194">
        <v>42156</v>
      </c>
      <c r="D67" s="2356">
        <v>21819</v>
      </c>
      <c r="E67" s="2356">
        <v>394</v>
      </c>
      <c r="F67" s="2356">
        <v>1754</v>
      </c>
      <c r="G67" s="2356">
        <v>4826</v>
      </c>
      <c r="H67" s="2356">
        <v>5095</v>
      </c>
      <c r="I67" s="2356" t="s">
        <v>21</v>
      </c>
      <c r="J67" s="2356" t="s">
        <v>21</v>
      </c>
      <c r="K67" s="2356">
        <v>404312</v>
      </c>
      <c r="L67" s="2356">
        <v>121054</v>
      </c>
      <c r="M67" s="2356">
        <v>84867</v>
      </c>
      <c r="N67" s="2356">
        <v>18855</v>
      </c>
      <c r="O67" s="2356">
        <v>5</v>
      </c>
      <c r="P67" s="2356">
        <v>390</v>
      </c>
      <c r="Q67" s="2356">
        <v>116</v>
      </c>
      <c r="R67" s="2356">
        <v>10135</v>
      </c>
      <c r="S67" s="2356">
        <v>3769</v>
      </c>
      <c r="T67" s="91" t="s">
        <v>35</v>
      </c>
      <c r="U67" s="632" t="s">
        <v>26</v>
      </c>
      <c r="V67" s="88" t="s">
        <v>26</v>
      </c>
      <c r="W67" s="89" t="s">
        <v>26</v>
      </c>
      <c r="X67" s="1194">
        <v>42156</v>
      </c>
      <c r="Y67" s="2356">
        <v>227</v>
      </c>
      <c r="Z67" s="2356">
        <v>189</v>
      </c>
      <c r="AA67" s="2356" t="s">
        <v>21</v>
      </c>
      <c r="AB67" s="2356" t="s">
        <v>21</v>
      </c>
      <c r="AC67" s="2356">
        <v>148680</v>
      </c>
      <c r="AD67" s="2356">
        <v>78621</v>
      </c>
      <c r="AE67" s="2356">
        <v>22424</v>
      </c>
      <c r="AF67" s="2356">
        <v>5649</v>
      </c>
      <c r="AG67" s="2356">
        <v>34</v>
      </c>
      <c r="AH67" s="2356">
        <v>4</v>
      </c>
      <c r="AI67" s="2356">
        <v>4243</v>
      </c>
      <c r="AJ67" s="2356">
        <v>261</v>
      </c>
      <c r="AK67" s="2356">
        <v>3982</v>
      </c>
      <c r="AL67" s="2356">
        <v>497</v>
      </c>
      <c r="AM67" s="2356">
        <v>330</v>
      </c>
      <c r="AN67" s="2356">
        <v>86</v>
      </c>
      <c r="AO67" s="91" t="s">
        <v>35</v>
      </c>
      <c r="AP67" s="632" t="s">
        <v>26</v>
      </c>
      <c r="AQ67" s="88" t="s">
        <v>26</v>
      </c>
      <c r="AR67" s="89" t="s">
        <v>26</v>
      </c>
      <c r="AS67" s="1194">
        <v>42156</v>
      </c>
      <c r="AT67" s="2356">
        <v>10775</v>
      </c>
      <c r="AU67" s="2356">
        <v>1799</v>
      </c>
      <c r="AV67" s="2356">
        <v>6837</v>
      </c>
      <c r="AW67" s="2356">
        <v>401</v>
      </c>
      <c r="AX67" s="2356" t="s">
        <v>21</v>
      </c>
      <c r="AY67" s="2356" t="s">
        <v>21</v>
      </c>
      <c r="AZ67" s="2356">
        <v>195</v>
      </c>
      <c r="BA67" s="2356">
        <v>186</v>
      </c>
      <c r="BB67" s="2356">
        <v>9</v>
      </c>
      <c r="BC67" s="2356">
        <v>4</v>
      </c>
      <c r="BD67" s="2356">
        <v>87</v>
      </c>
      <c r="BE67" s="2356" t="s">
        <v>21</v>
      </c>
      <c r="BF67" s="2356">
        <v>126</v>
      </c>
      <c r="BG67" s="2356">
        <v>5627</v>
      </c>
      <c r="BH67" s="2356">
        <v>130</v>
      </c>
      <c r="BI67" s="2356">
        <v>6538</v>
      </c>
      <c r="BJ67" s="2356">
        <v>6049</v>
      </c>
      <c r="BK67" s="91" t="s">
        <v>35</v>
      </c>
      <c r="BL67" s="632" t="s">
        <v>26</v>
      </c>
      <c r="BM67" s="88" t="s">
        <v>26</v>
      </c>
      <c r="BN67" s="89" t="s">
        <v>26</v>
      </c>
      <c r="BO67" s="1194">
        <v>42156</v>
      </c>
      <c r="BP67" s="2356" t="s">
        <v>21</v>
      </c>
      <c r="BQ67" s="2356">
        <v>83577</v>
      </c>
      <c r="BR67" s="2356">
        <v>4348</v>
      </c>
      <c r="BS67" s="2356">
        <v>9860</v>
      </c>
      <c r="BT67" s="2356">
        <v>495</v>
      </c>
      <c r="BU67" s="2356">
        <v>1</v>
      </c>
      <c r="BV67" s="2356">
        <v>7</v>
      </c>
      <c r="BW67" s="2356">
        <v>8</v>
      </c>
      <c r="BX67" s="2356">
        <v>453</v>
      </c>
      <c r="BY67" s="2356">
        <v>179</v>
      </c>
      <c r="BZ67" s="2356">
        <v>274</v>
      </c>
      <c r="CA67" s="2356">
        <v>2</v>
      </c>
      <c r="CB67" s="2356" t="s">
        <v>21</v>
      </c>
      <c r="CC67" s="2356" t="s">
        <v>21</v>
      </c>
      <c r="CD67" s="2356">
        <v>2316</v>
      </c>
      <c r="CE67" s="2356">
        <v>2074</v>
      </c>
      <c r="CF67" s="2356">
        <v>1069</v>
      </c>
      <c r="CG67" s="91" t="s">
        <v>35</v>
      </c>
      <c r="CH67" s="632" t="s">
        <v>26</v>
      </c>
      <c r="CI67" s="88" t="s">
        <v>26</v>
      </c>
      <c r="CJ67" s="89" t="s">
        <v>26</v>
      </c>
      <c r="CK67" s="1194">
        <v>42156</v>
      </c>
      <c r="CL67" s="2356" t="s">
        <v>21</v>
      </c>
      <c r="CM67" s="2356">
        <v>3247</v>
      </c>
      <c r="CN67" s="2356">
        <v>394</v>
      </c>
      <c r="CO67" s="1007">
        <v>245</v>
      </c>
      <c r="CP67" s="2356">
        <v>2082</v>
      </c>
      <c r="CQ67" s="2356">
        <v>2315</v>
      </c>
      <c r="CR67" s="2356" t="s">
        <v>21</v>
      </c>
      <c r="CS67" s="2356" t="s">
        <v>21</v>
      </c>
      <c r="CT67" s="2356">
        <v>58885</v>
      </c>
      <c r="CU67" s="2356">
        <v>378</v>
      </c>
      <c r="CV67" s="2356">
        <v>13474</v>
      </c>
      <c r="CW67" s="2356">
        <v>9074</v>
      </c>
      <c r="CX67" s="2356">
        <v>192</v>
      </c>
      <c r="CY67" s="2356">
        <v>84</v>
      </c>
      <c r="CZ67" s="2356">
        <v>3023</v>
      </c>
      <c r="DA67" s="2356">
        <v>2413</v>
      </c>
      <c r="DB67" s="91" t="s">
        <v>35</v>
      </c>
      <c r="DC67" s="632" t="s">
        <v>26</v>
      </c>
      <c r="DY67" s="88" t="s">
        <v>26</v>
      </c>
      <c r="DZ67" s="89" t="s">
        <v>26</v>
      </c>
      <c r="EA67" s="1194">
        <v>42156</v>
      </c>
      <c r="EB67" s="82">
        <v>34482</v>
      </c>
      <c r="EC67" s="2356">
        <v>394</v>
      </c>
      <c r="ED67" s="2356">
        <v>1857</v>
      </c>
      <c r="EE67" s="2356">
        <v>4883</v>
      </c>
      <c r="EF67" s="2356">
        <v>5156</v>
      </c>
      <c r="EG67" s="2356" t="s">
        <v>21</v>
      </c>
      <c r="EH67" s="2356" t="s">
        <v>21</v>
      </c>
      <c r="EI67" s="2356">
        <v>371890</v>
      </c>
      <c r="EJ67" s="2356">
        <v>34514</v>
      </c>
      <c r="EK67" s="2356">
        <v>78334</v>
      </c>
      <c r="EL67" s="2356">
        <v>19383</v>
      </c>
      <c r="EM67" s="2356">
        <v>5</v>
      </c>
      <c r="EN67" s="2356">
        <v>609</v>
      </c>
      <c r="EO67" s="2356">
        <v>116</v>
      </c>
      <c r="EP67" s="2356">
        <v>10441</v>
      </c>
      <c r="EQ67" s="2356">
        <v>3926</v>
      </c>
      <c r="ER67" s="91" t="s">
        <v>35</v>
      </c>
      <c r="ES67" s="632" t="s">
        <v>26</v>
      </c>
      <c r="ET67" s="88" t="s">
        <v>26</v>
      </c>
      <c r="EU67" s="89" t="s">
        <v>26</v>
      </c>
      <c r="EV67" s="1194">
        <v>42156</v>
      </c>
      <c r="EW67" s="2356">
        <v>227</v>
      </c>
      <c r="EX67" s="2356">
        <v>189</v>
      </c>
      <c r="EY67" s="2356" t="s">
        <v>21</v>
      </c>
      <c r="EZ67" s="2356">
        <v>127056</v>
      </c>
      <c r="FA67" s="2356">
        <v>4716</v>
      </c>
      <c r="FB67" s="2356">
        <v>17187</v>
      </c>
      <c r="FC67" s="2356">
        <v>5784</v>
      </c>
      <c r="FD67" s="2356">
        <v>34</v>
      </c>
      <c r="FE67" s="2356">
        <v>4</v>
      </c>
      <c r="FF67" s="2356">
        <v>4368</v>
      </c>
      <c r="FG67" s="2356">
        <v>262</v>
      </c>
      <c r="FH67" s="2356">
        <v>4106</v>
      </c>
      <c r="FI67" s="2356">
        <v>497</v>
      </c>
      <c r="FJ67" s="2356">
        <v>330</v>
      </c>
      <c r="FK67" s="2356">
        <v>86</v>
      </c>
      <c r="FL67" s="2356" t="s">
        <v>21</v>
      </c>
      <c r="FM67" s="91" t="s">
        <v>35</v>
      </c>
      <c r="FN67" s="632" t="s">
        <v>26</v>
      </c>
      <c r="FO67" s="88" t="s">
        <v>26</v>
      </c>
      <c r="FP67" s="89" t="s">
        <v>26</v>
      </c>
      <c r="FQ67" s="1194">
        <v>42156</v>
      </c>
      <c r="FR67" s="82">
        <v>130</v>
      </c>
      <c r="FS67" s="2356">
        <v>6538</v>
      </c>
      <c r="FT67" s="2356">
        <v>8258</v>
      </c>
      <c r="FU67" s="2356">
        <v>47</v>
      </c>
      <c r="FV67" s="2356" t="s">
        <v>21</v>
      </c>
      <c r="FW67" s="2356">
        <v>9933</v>
      </c>
      <c r="FX67" s="2356">
        <v>293</v>
      </c>
      <c r="FY67" s="2356">
        <v>6902</v>
      </c>
      <c r="FZ67" s="2356">
        <v>429</v>
      </c>
      <c r="GA67" s="2356" t="s">
        <v>21</v>
      </c>
      <c r="GB67" s="2356" t="s">
        <v>21</v>
      </c>
      <c r="GC67" s="2356">
        <v>223</v>
      </c>
      <c r="GD67" s="2356">
        <v>214</v>
      </c>
      <c r="GE67" s="2356">
        <v>9</v>
      </c>
      <c r="GF67" s="2356">
        <v>4</v>
      </c>
      <c r="GG67" s="2356">
        <v>87</v>
      </c>
      <c r="GH67" s="91" t="s">
        <v>35</v>
      </c>
      <c r="GI67" s="632" t="s">
        <v>26</v>
      </c>
      <c r="GJ67" s="88" t="s">
        <v>26</v>
      </c>
      <c r="GK67" s="89" t="s">
        <v>26</v>
      </c>
      <c r="GL67" s="1194">
        <v>42156</v>
      </c>
      <c r="GM67" s="2356">
        <v>29</v>
      </c>
      <c r="GN67" s="2356" t="s">
        <v>21</v>
      </c>
      <c r="GO67" s="2356">
        <v>354</v>
      </c>
      <c r="GP67" s="2356">
        <v>14250</v>
      </c>
      <c r="GQ67" s="2356">
        <v>14941</v>
      </c>
      <c r="GR67" s="2356">
        <v>21957</v>
      </c>
      <c r="GS67" s="2356">
        <v>645</v>
      </c>
      <c r="GT67" s="2356">
        <v>47</v>
      </c>
      <c r="GU67" s="2356">
        <v>53</v>
      </c>
      <c r="GV67" s="2356" t="s">
        <v>21</v>
      </c>
      <c r="GW67" s="2356">
        <v>81219</v>
      </c>
      <c r="GX67" s="2356">
        <v>9863</v>
      </c>
      <c r="GY67" s="2356">
        <v>496</v>
      </c>
      <c r="GZ67" s="2356">
        <v>1</v>
      </c>
      <c r="HA67" s="2356">
        <v>7</v>
      </c>
      <c r="HB67" s="2356">
        <v>8</v>
      </c>
      <c r="HC67" s="91" t="s">
        <v>35</v>
      </c>
      <c r="HD67" s="632" t="s">
        <v>26</v>
      </c>
      <c r="HE67" s="88" t="s">
        <v>26</v>
      </c>
      <c r="HF67" s="89" t="s">
        <v>26</v>
      </c>
      <c r="HG67" s="1194">
        <v>42156</v>
      </c>
      <c r="HH67" s="2356">
        <v>16</v>
      </c>
      <c r="HI67" s="2356">
        <v>1575</v>
      </c>
      <c r="HJ67" s="2356">
        <v>196</v>
      </c>
      <c r="HK67" s="2356">
        <v>1379</v>
      </c>
      <c r="HL67" s="2356">
        <v>36</v>
      </c>
      <c r="HM67" s="2356" t="s">
        <v>21</v>
      </c>
      <c r="HN67" s="2356" t="s">
        <v>21</v>
      </c>
      <c r="HO67" s="2356">
        <v>3247</v>
      </c>
      <c r="HP67" s="2356">
        <v>394</v>
      </c>
      <c r="HQ67" s="2356">
        <v>245</v>
      </c>
      <c r="HR67" s="2356">
        <v>2082</v>
      </c>
      <c r="HS67" s="2356">
        <v>2315</v>
      </c>
      <c r="HT67" s="2356" t="s">
        <v>21</v>
      </c>
      <c r="HU67" s="2356" t="s">
        <v>21</v>
      </c>
      <c r="HV67" s="2356">
        <v>58885</v>
      </c>
      <c r="HW67" s="2356">
        <v>601</v>
      </c>
      <c r="HX67" s="91" t="s">
        <v>35</v>
      </c>
      <c r="HY67" s="632" t="s">
        <v>26</v>
      </c>
      <c r="HZ67" s="88" t="s">
        <v>26</v>
      </c>
      <c r="IA67" s="89" t="s">
        <v>26</v>
      </c>
      <c r="IB67" s="1194">
        <v>42156</v>
      </c>
      <c r="IC67" s="82">
        <v>122</v>
      </c>
      <c r="ID67" s="2356" t="s">
        <v>21</v>
      </c>
      <c r="IE67" s="2356" t="s">
        <v>21</v>
      </c>
      <c r="IF67" s="2356" t="s">
        <v>21</v>
      </c>
      <c r="IG67" s="2356">
        <v>5982</v>
      </c>
      <c r="IH67" s="2356">
        <v>9658</v>
      </c>
      <c r="II67" s="91" t="s">
        <v>35</v>
      </c>
      <c r="IJ67" s="632" t="s">
        <v>26</v>
      </c>
    </row>
    <row r="68" spans="1:249" ht="14.5" customHeight="1">
      <c r="A68" s="88" t="s">
        <v>26</v>
      </c>
      <c r="B68" s="89" t="s">
        <v>26</v>
      </c>
      <c r="C68" s="1194">
        <v>42186</v>
      </c>
      <c r="D68" s="2356">
        <v>23806</v>
      </c>
      <c r="E68" s="2356">
        <v>400</v>
      </c>
      <c r="F68" s="2356">
        <v>1669</v>
      </c>
      <c r="G68" s="2356">
        <v>4844</v>
      </c>
      <c r="H68" s="2356">
        <v>5099</v>
      </c>
      <c r="I68" s="2356" t="s">
        <v>21</v>
      </c>
      <c r="J68" s="2356" t="s">
        <v>21</v>
      </c>
      <c r="K68" s="2356">
        <v>408147</v>
      </c>
      <c r="L68" s="2356">
        <v>119824</v>
      </c>
      <c r="M68" s="2356">
        <v>85271</v>
      </c>
      <c r="N68" s="2356">
        <v>19551</v>
      </c>
      <c r="O68" s="2356">
        <v>5</v>
      </c>
      <c r="P68" s="2356">
        <v>381</v>
      </c>
      <c r="Q68" s="2356">
        <v>114</v>
      </c>
      <c r="R68" s="2356">
        <v>10137</v>
      </c>
      <c r="S68" s="2356">
        <v>3783</v>
      </c>
      <c r="T68" s="91" t="s">
        <v>36</v>
      </c>
      <c r="U68" s="632" t="s">
        <v>26</v>
      </c>
      <c r="V68" s="88" t="s">
        <v>26</v>
      </c>
      <c r="W68" s="89" t="s">
        <v>26</v>
      </c>
      <c r="X68" s="1194">
        <v>42186</v>
      </c>
      <c r="Y68" s="2356">
        <v>227</v>
      </c>
      <c r="Z68" s="2356">
        <v>194</v>
      </c>
      <c r="AA68" s="2356" t="s">
        <v>21</v>
      </c>
      <c r="AB68" s="2356" t="s">
        <v>21</v>
      </c>
      <c r="AC68" s="2356">
        <v>152985</v>
      </c>
      <c r="AD68" s="2356">
        <v>74989</v>
      </c>
      <c r="AE68" s="2356">
        <v>23416</v>
      </c>
      <c r="AF68" s="2356">
        <v>6016</v>
      </c>
      <c r="AG68" s="2356">
        <v>35</v>
      </c>
      <c r="AH68" s="2356">
        <v>4</v>
      </c>
      <c r="AI68" s="2356">
        <v>4414</v>
      </c>
      <c r="AJ68" s="2356">
        <v>383</v>
      </c>
      <c r="AK68" s="2356">
        <v>4031</v>
      </c>
      <c r="AL68" s="2356">
        <v>554</v>
      </c>
      <c r="AM68" s="2356">
        <v>315</v>
      </c>
      <c r="AN68" s="2356">
        <v>277</v>
      </c>
      <c r="AO68" s="91" t="s">
        <v>36</v>
      </c>
      <c r="AP68" s="632" t="s">
        <v>26</v>
      </c>
      <c r="AQ68" s="88" t="s">
        <v>26</v>
      </c>
      <c r="AR68" s="89" t="s">
        <v>26</v>
      </c>
      <c r="AS68" s="1194">
        <v>42186</v>
      </c>
      <c r="AT68" s="2356">
        <v>10781</v>
      </c>
      <c r="AU68" s="2356">
        <v>2063</v>
      </c>
      <c r="AV68" s="2356">
        <v>7268</v>
      </c>
      <c r="AW68" s="2356">
        <v>424</v>
      </c>
      <c r="AX68" s="2356" t="s">
        <v>21</v>
      </c>
      <c r="AY68" s="2356" t="s">
        <v>21</v>
      </c>
      <c r="AZ68" s="2356">
        <v>223</v>
      </c>
      <c r="BA68" s="2356">
        <v>202</v>
      </c>
      <c r="BB68" s="2356">
        <v>21</v>
      </c>
      <c r="BC68" s="2356">
        <v>4</v>
      </c>
      <c r="BD68" s="2356">
        <v>69</v>
      </c>
      <c r="BE68" s="2356" t="s">
        <v>21</v>
      </c>
      <c r="BF68" s="2356">
        <v>133</v>
      </c>
      <c r="BG68" s="2356">
        <v>6019</v>
      </c>
      <c r="BH68" s="2356">
        <v>105</v>
      </c>
      <c r="BI68" s="2356">
        <v>6997</v>
      </c>
      <c r="BJ68" s="2356">
        <v>6669</v>
      </c>
      <c r="BK68" s="91" t="s">
        <v>36</v>
      </c>
      <c r="BL68" s="632" t="s">
        <v>26</v>
      </c>
      <c r="BM68" s="88" t="s">
        <v>26</v>
      </c>
      <c r="BN68" s="89" t="s">
        <v>26</v>
      </c>
      <c r="BO68" s="1194">
        <v>42186</v>
      </c>
      <c r="BP68" s="2356" t="s">
        <v>21</v>
      </c>
      <c r="BQ68" s="2356">
        <v>66547</v>
      </c>
      <c r="BR68" s="2356">
        <v>6234</v>
      </c>
      <c r="BS68" s="2356">
        <v>6475</v>
      </c>
      <c r="BT68" s="2356">
        <v>69</v>
      </c>
      <c r="BU68" s="2356">
        <v>1</v>
      </c>
      <c r="BV68" s="2356">
        <v>3</v>
      </c>
      <c r="BW68" s="2356">
        <v>6</v>
      </c>
      <c r="BX68" s="2356">
        <v>56</v>
      </c>
      <c r="BY68" s="2356">
        <v>30</v>
      </c>
      <c r="BZ68" s="2356">
        <v>26</v>
      </c>
      <c r="CA68" s="2356">
        <v>1</v>
      </c>
      <c r="CB68" s="2356" t="s">
        <v>21</v>
      </c>
      <c r="CC68" s="2356" t="s">
        <v>21</v>
      </c>
      <c r="CD68" s="2356">
        <v>858</v>
      </c>
      <c r="CE68" s="2356">
        <v>121</v>
      </c>
      <c r="CF68" s="2356">
        <v>1061</v>
      </c>
      <c r="CG68" s="91" t="s">
        <v>36</v>
      </c>
      <c r="CH68" s="632" t="s">
        <v>26</v>
      </c>
      <c r="CI68" s="88" t="s">
        <v>26</v>
      </c>
      <c r="CJ68" s="89" t="s">
        <v>26</v>
      </c>
      <c r="CK68" s="1194">
        <v>42186</v>
      </c>
      <c r="CL68" s="2356" t="s">
        <v>21</v>
      </c>
      <c r="CM68" s="2356">
        <v>3211</v>
      </c>
      <c r="CN68" s="2356">
        <v>400</v>
      </c>
      <c r="CO68" s="1007">
        <v>227</v>
      </c>
      <c r="CP68" s="2356">
        <v>2068</v>
      </c>
      <c r="CQ68" s="2356">
        <v>2299</v>
      </c>
      <c r="CR68" s="2356" t="s">
        <v>21</v>
      </c>
      <c r="CS68" s="2356" t="s">
        <v>21</v>
      </c>
      <c r="CT68" s="2356">
        <v>74743</v>
      </c>
      <c r="CU68" s="2356">
        <v>390</v>
      </c>
      <c r="CV68" s="2356">
        <v>14073</v>
      </c>
      <c r="CW68" s="2356">
        <v>9628</v>
      </c>
      <c r="CX68" s="2356">
        <v>209</v>
      </c>
      <c r="CY68" s="2356">
        <v>81</v>
      </c>
      <c r="CZ68" s="2356">
        <v>3059</v>
      </c>
      <c r="DA68" s="2356">
        <v>2433</v>
      </c>
      <c r="DB68" s="91" t="s">
        <v>36</v>
      </c>
      <c r="DC68" s="632" t="s">
        <v>26</v>
      </c>
      <c r="DY68" s="88" t="s">
        <v>26</v>
      </c>
      <c r="DZ68" s="89" t="s">
        <v>26</v>
      </c>
      <c r="EA68" s="1194">
        <v>42186</v>
      </c>
      <c r="EB68" s="82">
        <v>35362</v>
      </c>
      <c r="EC68" s="2356">
        <v>400</v>
      </c>
      <c r="ED68" s="2356">
        <v>1756</v>
      </c>
      <c r="EE68" s="2356">
        <v>4896</v>
      </c>
      <c r="EF68" s="2356">
        <v>5156</v>
      </c>
      <c r="EG68" s="2356" t="s">
        <v>21</v>
      </c>
      <c r="EH68" s="2356" t="s">
        <v>21</v>
      </c>
      <c r="EI68" s="2356">
        <v>374572</v>
      </c>
      <c r="EJ68" s="2356">
        <v>32579</v>
      </c>
      <c r="EK68" s="2356">
        <v>78483</v>
      </c>
      <c r="EL68" s="2356">
        <v>19995</v>
      </c>
      <c r="EM68" s="2356">
        <v>5</v>
      </c>
      <c r="EN68" s="2356">
        <v>386</v>
      </c>
      <c r="EO68" s="2356">
        <v>114</v>
      </c>
      <c r="EP68" s="2356">
        <v>10560</v>
      </c>
      <c r="EQ68" s="2356">
        <v>4038</v>
      </c>
      <c r="ER68" s="91" t="s">
        <v>36</v>
      </c>
      <c r="ES68" s="632" t="s">
        <v>26</v>
      </c>
      <c r="ET68" s="88" t="s">
        <v>26</v>
      </c>
      <c r="EU68" s="89" t="s">
        <v>26</v>
      </c>
      <c r="EV68" s="1194">
        <v>42186</v>
      </c>
      <c r="EW68" s="2356">
        <v>227</v>
      </c>
      <c r="EX68" s="2356">
        <v>194</v>
      </c>
      <c r="EY68" s="2356" t="s">
        <v>21</v>
      </c>
      <c r="EZ68" s="2356">
        <v>130512</v>
      </c>
      <c r="FA68" s="2356">
        <v>4172</v>
      </c>
      <c r="FB68" s="2356">
        <v>18156</v>
      </c>
      <c r="FC68" s="2356">
        <v>6170</v>
      </c>
      <c r="FD68" s="2356">
        <v>35</v>
      </c>
      <c r="FE68" s="2356">
        <v>4</v>
      </c>
      <c r="FF68" s="2356">
        <v>4557</v>
      </c>
      <c r="FG68" s="2356">
        <v>384</v>
      </c>
      <c r="FH68" s="2356">
        <v>4173</v>
      </c>
      <c r="FI68" s="2356">
        <v>554</v>
      </c>
      <c r="FJ68" s="2356">
        <v>315</v>
      </c>
      <c r="FK68" s="2356">
        <v>277</v>
      </c>
      <c r="FL68" s="2356" t="s">
        <v>21</v>
      </c>
      <c r="FM68" s="91" t="s">
        <v>36</v>
      </c>
      <c r="FN68" s="632" t="s">
        <v>26</v>
      </c>
      <c r="FO68" s="88" t="s">
        <v>26</v>
      </c>
      <c r="FP68" s="89" t="s">
        <v>26</v>
      </c>
      <c r="FQ68" s="1194">
        <v>42186</v>
      </c>
      <c r="FR68" s="82">
        <v>105</v>
      </c>
      <c r="FS68" s="2356">
        <v>6997</v>
      </c>
      <c r="FT68" s="2356">
        <v>8747</v>
      </c>
      <c r="FU68" s="2356">
        <v>49</v>
      </c>
      <c r="FV68" s="2356" t="s">
        <v>21</v>
      </c>
      <c r="FW68" s="2356">
        <v>9921</v>
      </c>
      <c r="FX68" s="2356">
        <v>258</v>
      </c>
      <c r="FY68" s="2356">
        <v>7301</v>
      </c>
      <c r="FZ68" s="2356">
        <v>453</v>
      </c>
      <c r="GA68" s="2356" t="s">
        <v>21</v>
      </c>
      <c r="GB68" s="2356" t="s">
        <v>21</v>
      </c>
      <c r="GC68" s="2356">
        <v>252</v>
      </c>
      <c r="GD68" s="2356">
        <v>231</v>
      </c>
      <c r="GE68" s="2356">
        <v>21</v>
      </c>
      <c r="GF68" s="2356">
        <v>4</v>
      </c>
      <c r="GG68" s="2356">
        <v>69</v>
      </c>
      <c r="GH68" s="91" t="s">
        <v>36</v>
      </c>
      <c r="GI68" s="632" t="s">
        <v>26</v>
      </c>
      <c r="GJ68" s="88" t="s">
        <v>26</v>
      </c>
      <c r="GK68" s="89" t="s">
        <v>26</v>
      </c>
      <c r="GL68" s="1194">
        <v>42186</v>
      </c>
      <c r="GM68" s="2356">
        <v>23</v>
      </c>
      <c r="GN68" s="2356" t="s">
        <v>21</v>
      </c>
      <c r="GO68" s="2356">
        <v>365</v>
      </c>
      <c r="GP68" s="2356">
        <v>12929</v>
      </c>
      <c r="GQ68" s="2356">
        <v>13072</v>
      </c>
      <c r="GR68" s="2356">
        <v>22844</v>
      </c>
      <c r="GS68" s="2356">
        <v>661</v>
      </c>
      <c r="GT68" s="2356">
        <v>45</v>
      </c>
      <c r="GU68" s="2356">
        <v>50</v>
      </c>
      <c r="GV68" s="2356" t="s">
        <v>21</v>
      </c>
      <c r="GW68" s="2356">
        <v>64185</v>
      </c>
      <c r="GX68" s="2356">
        <v>6479</v>
      </c>
      <c r="GY68" s="2356">
        <v>162</v>
      </c>
      <c r="GZ68" s="2356">
        <v>1</v>
      </c>
      <c r="HA68" s="2356">
        <v>3</v>
      </c>
      <c r="HB68" s="2356">
        <v>6</v>
      </c>
      <c r="HC68" s="91" t="s">
        <v>36</v>
      </c>
      <c r="HD68" s="632" t="s">
        <v>26</v>
      </c>
      <c r="HE68" s="88" t="s">
        <v>26</v>
      </c>
      <c r="HF68" s="89" t="s">
        <v>26</v>
      </c>
      <c r="HG68" s="1194">
        <v>42186</v>
      </c>
      <c r="HH68" s="2356">
        <v>16</v>
      </c>
      <c r="HI68" s="2356">
        <v>1667</v>
      </c>
      <c r="HJ68" s="2356">
        <v>158</v>
      </c>
      <c r="HK68" s="2356">
        <v>1509</v>
      </c>
      <c r="HL68" s="2356">
        <v>37</v>
      </c>
      <c r="HM68" s="2356" t="s">
        <v>21</v>
      </c>
      <c r="HN68" s="2356" t="s">
        <v>21</v>
      </c>
      <c r="HO68" s="2356">
        <v>3211</v>
      </c>
      <c r="HP68" s="2356">
        <v>400</v>
      </c>
      <c r="HQ68" s="2356">
        <v>227</v>
      </c>
      <c r="HR68" s="2356">
        <v>2068</v>
      </c>
      <c r="HS68" s="2356">
        <v>2299</v>
      </c>
      <c r="HT68" s="2356" t="s">
        <v>21</v>
      </c>
      <c r="HU68" s="2356" t="s">
        <v>21</v>
      </c>
      <c r="HV68" s="2356">
        <v>74743</v>
      </c>
      <c r="HW68" s="2356">
        <v>625</v>
      </c>
      <c r="HX68" s="91" t="s">
        <v>36</v>
      </c>
      <c r="HY68" s="632" t="s">
        <v>26</v>
      </c>
      <c r="HZ68" s="88" t="s">
        <v>26</v>
      </c>
      <c r="IA68" s="89" t="s">
        <v>26</v>
      </c>
      <c r="IB68" s="1194">
        <v>42186</v>
      </c>
      <c r="IC68" s="82">
        <v>103</v>
      </c>
      <c r="ID68" s="2356" t="s">
        <v>21</v>
      </c>
      <c r="IE68" s="2356" t="s">
        <v>21</v>
      </c>
      <c r="IF68" s="2356" t="s">
        <v>21</v>
      </c>
      <c r="IG68" s="2356">
        <v>6016</v>
      </c>
      <c r="IH68" s="2356">
        <v>8150</v>
      </c>
      <c r="II68" s="91" t="s">
        <v>36</v>
      </c>
      <c r="IJ68" s="632" t="s">
        <v>26</v>
      </c>
    </row>
    <row r="69" spans="1:249" ht="14.5" customHeight="1">
      <c r="A69" s="88" t="s">
        <v>26</v>
      </c>
      <c r="B69" s="89" t="s">
        <v>26</v>
      </c>
      <c r="C69" s="1194">
        <v>42217</v>
      </c>
      <c r="D69" s="2356">
        <v>20053</v>
      </c>
      <c r="E69" s="2356">
        <v>333</v>
      </c>
      <c r="F69" s="2356">
        <v>1558</v>
      </c>
      <c r="G69" s="2356">
        <v>3805</v>
      </c>
      <c r="H69" s="2356">
        <v>3981</v>
      </c>
      <c r="I69" s="2356" t="s">
        <v>21</v>
      </c>
      <c r="J69" s="2356" t="s">
        <v>21</v>
      </c>
      <c r="K69" s="2356">
        <v>397473</v>
      </c>
      <c r="L69" s="2356">
        <v>121643</v>
      </c>
      <c r="M69" s="2356">
        <v>81221</v>
      </c>
      <c r="N69" s="2356">
        <v>18151</v>
      </c>
      <c r="O69" s="2356">
        <v>5</v>
      </c>
      <c r="P69" s="2356">
        <v>356</v>
      </c>
      <c r="Q69" s="2356">
        <v>96</v>
      </c>
      <c r="R69" s="2356">
        <v>10199</v>
      </c>
      <c r="S69" s="2356">
        <v>3285</v>
      </c>
      <c r="T69" s="91" t="s">
        <v>37</v>
      </c>
      <c r="U69" s="632" t="s">
        <v>26</v>
      </c>
      <c r="V69" s="88" t="s">
        <v>26</v>
      </c>
      <c r="W69" s="89" t="s">
        <v>26</v>
      </c>
      <c r="X69" s="1194">
        <v>42217</v>
      </c>
      <c r="Y69" s="2356">
        <v>240</v>
      </c>
      <c r="Z69" s="2356">
        <v>179</v>
      </c>
      <c r="AA69" s="2356" t="s">
        <v>21</v>
      </c>
      <c r="AB69" s="2356" t="s">
        <v>21</v>
      </c>
      <c r="AC69" s="2356">
        <v>149739</v>
      </c>
      <c r="AD69" s="2356">
        <v>80034</v>
      </c>
      <c r="AE69" s="2356">
        <v>24513</v>
      </c>
      <c r="AF69" s="2356">
        <v>7200</v>
      </c>
      <c r="AG69" s="2356">
        <v>28</v>
      </c>
      <c r="AH69" s="2356">
        <v>5</v>
      </c>
      <c r="AI69" s="2356">
        <v>5553</v>
      </c>
      <c r="AJ69" s="2356">
        <v>482</v>
      </c>
      <c r="AK69" s="2356">
        <v>5071</v>
      </c>
      <c r="AL69" s="2356">
        <v>564</v>
      </c>
      <c r="AM69" s="2356">
        <v>315</v>
      </c>
      <c r="AN69" s="2356">
        <v>216</v>
      </c>
      <c r="AO69" s="91" t="s">
        <v>37</v>
      </c>
      <c r="AP69" s="632" t="s">
        <v>26</v>
      </c>
      <c r="AQ69" s="88" t="s">
        <v>26</v>
      </c>
      <c r="AR69" s="89" t="s">
        <v>26</v>
      </c>
      <c r="AS69" s="1194">
        <v>42217</v>
      </c>
      <c r="AT69" s="2356">
        <v>10829</v>
      </c>
      <c r="AU69" s="2356">
        <v>1801</v>
      </c>
      <c r="AV69" s="2356">
        <v>6844</v>
      </c>
      <c r="AW69" s="2356">
        <v>440</v>
      </c>
      <c r="AX69" s="2356" t="s">
        <v>21</v>
      </c>
      <c r="AY69" s="2356" t="s">
        <v>21</v>
      </c>
      <c r="AZ69" s="2356">
        <v>250</v>
      </c>
      <c r="BA69" s="2356">
        <v>208</v>
      </c>
      <c r="BB69" s="2356">
        <v>42</v>
      </c>
      <c r="BC69" s="2356">
        <v>9</v>
      </c>
      <c r="BD69" s="2356">
        <v>94</v>
      </c>
      <c r="BE69" s="2356" t="s">
        <v>21</v>
      </c>
      <c r="BF69" s="2356">
        <v>96</v>
      </c>
      <c r="BG69" s="2356">
        <v>5592</v>
      </c>
      <c r="BH69" s="2356">
        <v>109</v>
      </c>
      <c r="BI69" s="2356">
        <v>6538</v>
      </c>
      <c r="BJ69" s="2356">
        <v>5806</v>
      </c>
      <c r="BK69" s="91" t="s">
        <v>37</v>
      </c>
      <c r="BL69" s="632" t="s">
        <v>26</v>
      </c>
      <c r="BM69" s="88" t="s">
        <v>26</v>
      </c>
      <c r="BN69" s="89" t="s">
        <v>26</v>
      </c>
      <c r="BO69" s="1194">
        <v>42217</v>
      </c>
      <c r="BP69" s="2356" t="s">
        <v>21</v>
      </c>
      <c r="BQ69" s="2356">
        <v>70614</v>
      </c>
      <c r="BR69" s="2356">
        <v>5810</v>
      </c>
      <c r="BS69" s="2356">
        <v>7587</v>
      </c>
      <c r="BT69" s="2356">
        <v>140</v>
      </c>
      <c r="BU69" s="2356">
        <v>1</v>
      </c>
      <c r="BV69" s="2356">
        <v>4</v>
      </c>
      <c r="BW69" s="2356">
        <v>5</v>
      </c>
      <c r="BX69" s="2356">
        <v>123</v>
      </c>
      <c r="BY69" s="2356">
        <v>60</v>
      </c>
      <c r="BZ69" s="2356">
        <v>63</v>
      </c>
      <c r="CA69" s="2356">
        <v>1</v>
      </c>
      <c r="CB69" s="2356" t="s">
        <v>21</v>
      </c>
      <c r="CC69" s="2356" t="s">
        <v>21</v>
      </c>
      <c r="CD69" s="2356">
        <v>1485</v>
      </c>
      <c r="CE69" s="2356">
        <v>967</v>
      </c>
      <c r="CF69" s="2356">
        <v>828</v>
      </c>
      <c r="CG69" s="91" t="s">
        <v>37</v>
      </c>
      <c r="CH69" s="632" t="s">
        <v>26</v>
      </c>
      <c r="CI69" s="88" t="s">
        <v>26</v>
      </c>
      <c r="CJ69" s="89" t="s">
        <v>26</v>
      </c>
      <c r="CK69" s="1194">
        <v>42217</v>
      </c>
      <c r="CL69" s="2356" t="s">
        <v>21</v>
      </c>
      <c r="CM69" s="2356">
        <v>2374</v>
      </c>
      <c r="CN69" s="2356">
        <v>333</v>
      </c>
      <c r="CO69" s="1007">
        <v>176</v>
      </c>
      <c r="CP69" s="2356">
        <v>1484</v>
      </c>
      <c r="CQ69" s="2356">
        <v>1649</v>
      </c>
      <c r="CR69" s="2356" t="s">
        <v>21</v>
      </c>
      <c r="CS69" s="2356" t="s">
        <v>21</v>
      </c>
      <c r="CT69" s="2356">
        <v>65374</v>
      </c>
      <c r="CU69" s="2356">
        <v>385</v>
      </c>
      <c r="CV69" s="2356">
        <v>11335</v>
      </c>
      <c r="CW69" s="2356">
        <v>7577</v>
      </c>
      <c r="CX69" s="2356">
        <v>169</v>
      </c>
      <c r="CY69" s="2356">
        <v>72</v>
      </c>
      <c r="CZ69" s="2356">
        <v>2374</v>
      </c>
      <c r="DA69" s="2356">
        <v>1826</v>
      </c>
      <c r="DB69" s="91" t="s">
        <v>37</v>
      </c>
      <c r="DC69" s="632" t="s">
        <v>26</v>
      </c>
      <c r="DY69" s="88" t="s">
        <v>26</v>
      </c>
      <c r="DZ69" s="89" t="s">
        <v>26</v>
      </c>
      <c r="EA69" s="1194">
        <v>42217</v>
      </c>
      <c r="EB69" s="82">
        <v>29298</v>
      </c>
      <c r="EC69" s="2356">
        <v>333</v>
      </c>
      <c r="ED69" s="2356">
        <v>1676</v>
      </c>
      <c r="EE69" s="2356">
        <v>3849</v>
      </c>
      <c r="EF69" s="2356">
        <v>4030</v>
      </c>
      <c r="EG69" s="2356" t="s">
        <v>21</v>
      </c>
      <c r="EH69" s="2356" t="s">
        <v>21</v>
      </c>
      <c r="EI69" s="2356">
        <v>367328</v>
      </c>
      <c r="EJ69" s="2356">
        <v>30198</v>
      </c>
      <c r="EK69" s="2356">
        <v>74472</v>
      </c>
      <c r="EL69" s="2356">
        <v>18840</v>
      </c>
      <c r="EM69" s="2356">
        <v>5</v>
      </c>
      <c r="EN69" s="2356">
        <v>555</v>
      </c>
      <c r="EO69" s="2356">
        <v>96</v>
      </c>
      <c r="EP69" s="2356">
        <v>10680</v>
      </c>
      <c r="EQ69" s="2356">
        <v>3574</v>
      </c>
      <c r="ER69" s="91" t="s">
        <v>37</v>
      </c>
      <c r="ES69" s="632" t="s">
        <v>26</v>
      </c>
      <c r="ET69" s="88" t="s">
        <v>26</v>
      </c>
      <c r="EU69" s="89" t="s">
        <v>26</v>
      </c>
      <c r="EV69" s="1194">
        <v>42217</v>
      </c>
      <c r="EW69" s="2356">
        <v>240</v>
      </c>
      <c r="EX69" s="2356">
        <v>179</v>
      </c>
      <c r="EY69" s="2356" t="s">
        <v>21</v>
      </c>
      <c r="EZ69" s="2356">
        <v>129345</v>
      </c>
      <c r="FA69" s="2356">
        <v>3060</v>
      </c>
      <c r="FB69" s="2356">
        <v>19221</v>
      </c>
      <c r="FC69" s="2356">
        <v>7384</v>
      </c>
      <c r="FD69" s="2356">
        <v>28</v>
      </c>
      <c r="FE69" s="2356">
        <v>5</v>
      </c>
      <c r="FF69" s="2356">
        <v>5724</v>
      </c>
      <c r="FG69" s="2356">
        <v>487</v>
      </c>
      <c r="FH69" s="2356">
        <v>5236</v>
      </c>
      <c r="FI69" s="2356">
        <v>564</v>
      </c>
      <c r="FJ69" s="2356">
        <v>315</v>
      </c>
      <c r="FK69" s="2356">
        <v>216</v>
      </c>
      <c r="FL69" s="2356" t="s">
        <v>21</v>
      </c>
      <c r="FM69" s="91" t="s">
        <v>37</v>
      </c>
      <c r="FN69" s="632" t="s">
        <v>26</v>
      </c>
      <c r="FO69" s="88" t="s">
        <v>26</v>
      </c>
      <c r="FP69" s="89" t="s">
        <v>26</v>
      </c>
      <c r="FQ69" s="1194">
        <v>42217</v>
      </c>
      <c r="FR69" s="82">
        <v>109</v>
      </c>
      <c r="FS69" s="2356">
        <v>6538</v>
      </c>
      <c r="FT69" s="2356">
        <v>7502</v>
      </c>
      <c r="FU69" s="2356">
        <v>51</v>
      </c>
      <c r="FV69" s="2356" t="s">
        <v>21</v>
      </c>
      <c r="FW69" s="2356">
        <v>10065</v>
      </c>
      <c r="FX69" s="2356">
        <v>279</v>
      </c>
      <c r="FY69" s="2356">
        <v>6876</v>
      </c>
      <c r="FZ69" s="2356">
        <v>470</v>
      </c>
      <c r="GA69" s="2356" t="s">
        <v>21</v>
      </c>
      <c r="GB69" s="2356" t="s">
        <v>21</v>
      </c>
      <c r="GC69" s="2356">
        <v>280</v>
      </c>
      <c r="GD69" s="2356">
        <v>238</v>
      </c>
      <c r="GE69" s="2356">
        <v>42</v>
      </c>
      <c r="GF69" s="2356">
        <v>9</v>
      </c>
      <c r="GG69" s="2356">
        <v>94</v>
      </c>
      <c r="GH69" s="91" t="s">
        <v>37</v>
      </c>
      <c r="GI69" s="632" t="s">
        <v>26</v>
      </c>
      <c r="GJ69" s="88" t="s">
        <v>26</v>
      </c>
      <c r="GK69" s="89" t="s">
        <v>26</v>
      </c>
      <c r="GL69" s="1194">
        <v>42217</v>
      </c>
      <c r="GM69" s="2356">
        <v>38</v>
      </c>
      <c r="GN69" s="2356" t="s">
        <v>21</v>
      </c>
      <c r="GO69" s="2356">
        <v>252</v>
      </c>
      <c r="GP69" s="2356">
        <v>12896</v>
      </c>
      <c r="GQ69" s="2356">
        <v>13469</v>
      </c>
      <c r="GR69" s="2356">
        <v>18689</v>
      </c>
      <c r="GS69" s="2356">
        <v>681</v>
      </c>
      <c r="GT69" s="2356">
        <v>47</v>
      </c>
      <c r="GU69" s="2356">
        <v>53</v>
      </c>
      <c r="GV69" s="2356" t="s">
        <v>21</v>
      </c>
      <c r="GW69" s="2356">
        <v>68614</v>
      </c>
      <c r="GX69" s="2356">
        <v>7592</v>
      </c>
      <c r="GY69" s="2356">
        <v>257</v>
      </c>
      <c r="GZ69" s="2356">
        <v>1</v>
      </c>
      <c r="HA69" s="2356">
        <v>4</v>
      </c>
      <c r="HB69" s="2356">
        <v>5</v>
      </c>
      <c r="HC69" s="91" t="s">
        <v>37</v>
      </c>
      <c r="HD69" s="632" t="s">
        <v>26</v>
      </c>
      <c r="HE69" s="88" t="s">
        <v>26</v>
      </c>
      <c r="HF69" s="89" t="s">
        <v>26</v>
      </c>
      <c r="HG69" s="1194">
        <v>42217</v>
      </c>
      <c r="HH69" s="2356">
        <v>12</v>
      </c>
      <c r="HI69" s="2356">
        <v>1159</v>
      </c>
      <c r="HJ69" s="2356">
        <v>165</v>
      </c>
      <c r="HK69" s="2356">
        <v>994</v>
      </c>
      <c r="HL69" s="2356">
        <v>38</v>
      </c>
      <c r="HM69" s="2356" t="s">
        <v>21</v>
      </c>
      <c r="HN69" s="2356" t="s">
        <v>21</v>
      </c>
      <c r="HO69" s="2356">
        <v>2374</v>
      </c>
      <c r="HP69" s="2356">
        <v>333</v>
      </c>
      <c r="HQ69" s="2356">
        <v>176</v>
      </c>
      <c r="HR69" s="2356">
        <v>1484</v>
      </c>
      <c r="HS69" s="2356">
        <v>1650</v>
      </c>
      <c r="HT69" s="2356" t="s">
        <v>21</v>
      </c>
      <c r="HU69" s="2356" t="s">
        <v>21</v>
      </c>
      <c r="HV69" s="2356">
        <v>65374</v>
      </c>
      <c r="HW69" s="2356">
        <v>619</v>
      </c>
      <c r="HX69" s="91" t="s">
        <v>37</v>
      </c>
      <c r="HY69" s="632" t="s">
        <v>26</v>
      </c>
      <c r="HZ69" s="88" t="s">
        <v>26</v>
      </c>
      <c r="IA69" s="89" t="s">
        <v>26</v>
      </c>
      <c r="IB69" s="1194">
        <v>42217</v>
      </c>
      <c r="IC69" s="82">
        <v>117</v>
      </c>
      <c r="ID69" s="2356" t="s">
        <v>21</v>
      </c>
      <c r="IE69" s="2356" t="s">
        <v>21</v>
      </c>
      <c r="IF69" s="2356" t="s">
        <v>21</v>
      </c>
      <c r="IG69" s="2356">
        <v>5776</v>
      </c>
      <c r="IH69" s="2356">
        <v>5324</v>
      </c>
      <c r="II69" s="91" t="s">
        <v>37</v>
      </c>
      <c r="IJ69" s="632" t="s">
        <v>26</v>
      </c>
    </row>
    <row r="70" spans="1:249" ht="14.5" customHeight="1">
      <c r="A70" s="88" t="s">
        <v>26</v>
      </c>
      <c r="B70" s="89" t="s">
        <v>26</v>
      </c>
      <c r="C70" s="1194">
        <v>42248</v>
      </c>
      <c r="D70" s="2356">
        <v>11156</v>
      </c>
      <c r="E70" s="2356">
        <v>365</v>
      </c>
      <c r="F70" s="2356">
        <v>1666</v>
      </c>
      <c r="G70" s="2356">
        <v>4834</v>
      </c>
      <c r="H70" s="2356">
        <v>5101</v>
      </c>
      <c r="I70" s="2356" t="s">
        <v>21</v>
      </c>
      <c r="J70" s="2356" t="s">
        <v>21</v>
      </c>
      <c r="K70" s="2356">
        <v>394914</v>
      </c>
      <c r="L70" s="2356">
        <v>113321</v>
      </c>
      <c r="M70" s="2356">
        <v>74488</v>
      </c>
      <c r="N70" s="2356">
        <v>16658</v>
      </c>
      <c r="O70" s="2356">
        <v>5</v>
      </c>
      <c r="P70" s="2356">
        <v>576</v>
      </c>
      <c r="Q70" s="2356">
        <v>113</v>
      </c>
      <c r="R70" s="2356">
        <v>8115</v>
      </c>
      <c r="S70" s="2356">
        <v>3744</v>
      </c>
      <c r="T70" s="91" t="s">
        <v>38</v>
      </c>
      <c r="U70" s="632" t="s">
        <v>26</v>
      </c>
      <c r="V70" s="88" t="s">
        <v>26</v>
      </c>
      <c r="W70" s="89" t="s">
        <v>26</v>
      </c>
      <c r="X70" s="1194">
        <v>42248</v>
      </c>
      <c r="Y70" s="2356">
        <v>220</v>
      </c>
      <c r="Z70" s="2356">
        <v>197</v>
      </c>
      <c r="AA70" s="2356" t="s">
        <v>21</v>
      </c>
      <c r="AB70" s="2356" t="s">
        <v>21</v>
      </c>
      <c r="AC70" s="2356">
        <v>135233</v>
      </c>
      <c r="AD70" s="2356">
        <v>76945</v>
      </c>
      <c r="AE70" s="2356">
        <v>20034</v>
      </c>
      <c r="AF70" s="2356">
        <v>3864</v>
      </c>
      <c r="AG70" s="2356">
        <v>25</v>
      </c>
      <c r="AH70" s="2356">
        <v>5</v>
      </c>
      <c r="AI70" s="2356">
        <v>2498</v>
      </c>
      <c r="AJ70" s="2356">
        <v>391</v>
      </c>
      <c r="AK70" s="2356">
        <v>2107</v>
      </c>
      <c r="AL70" s="2356">
        <v>556</v>
      </c>
      <c r="AM70" s="2356">
        <v>324</v>
      </c>
      <c r="AN70" s="2356">
        <v>171</v>
      </c>
      <c r="AO70" s="91" t="s">
        <v>38</v>
      </c>
      <c r="AP70" s="632" t="s">
        <v>26</v>
      </c>
      <c r="AQ70" s="88" t="s">
        <v>26</v>
      </c>
      <c r="AR70" s="89" t="s">
        <v>26</v>
      </c>
      <c r="AS70" s="1194">
        <v>42248</v>
      </c>
      <c r="AT70" s="2356">
        <v>9415</v>
      </c>
      <c r="AU70" s="2356">
        <v>1353</v>
      </c>
      <c r="AV70" s="2356">
        <v>5208</v>
      </c>
      <c r="AW70" s="2356">
        <v>328</v>
      </c>
      <c r="AX70" s="2356" t="s">
        <v>21</v>
      </c>
      <c r="AY70" s="2356" t="s">
        <v>21</v>
      </c>
      <c r="AZ70" s="2356">
        <v>194</v>
      </c>
      <c r="BA70" s="2356">
        <v>194</v>
      </c>
      <c r="BB70" s="2356" t="s">
        <v>21</v>
      </c>
      <c r="BC70" s="2356">
        <v>7</v>
      </c>
      <c r="BD70" s="2356">
        <v>61</v>
      </c>
      <c r="BE70" s="2356" t="s">
        <v>21</v>
      </c>
      <c r="BF70" s="2356">
        <v>73</v>
      </c>
      <c r="BG70" s="2356">
        <v>4201</v>
      </c>
      <c r="BH70" s="2356">
        <v>94</v>
      </c>
      <c r="BI70" s="2356">
        <v>4997</v>
      </c>
      <c r="BJ70" s="2356">
        <v>3582</v>
      </c>
      <c r="BK70" s="91" t="s">
        <v>38</v>
      </c>
      <c r="BL70" s="632" t="s">
        <v>26</v>
      </c>
      <c r="BM70" s="88" t="s">
        <v>26</v>
      </c>
      <c r="BN70" s="89" t="s">
        <v>26</v>
      </c>
      <c r="BO70" s="1194">
        <v>42248</v>
      </c>
      <c r="BP70" s="2356" t="s">
        <v>21</v>
      </c>
      <c r="BQ70" s="2356">
        <v>79988</v>
      </c>
      <c r="BR70" s="2356">
        <v>2646</v>
      </c>
      <c r="BS70" s="2356">
        <v>9927</v>
      </c>
      <c r="BT70" s="2356">
        <v>407</v>
      </c>
      <c r="BU70" s="2356">
        <v>1</v>
      </c>
      <c r="BV70" s="2356">
        <v>6</v>
      </c>
      <c r="BW70" s="2356">
        <v>8</v>
      </c>
      <c r="BX70" s="2356">
        <v>373</v>
      </c>
      <c r="BY70" s="2356">
        <v>198</v>
      </c>
      <c r="BZ70" s="2356">
        <v>175</v>
      </c>
      <c r="CA70" s="2356">
        <v>2</v>
      </c>
      <c r="CB70" s="2356" t="s">
        <v>21</v>
      </c>
      <c r="CC70" s="2356" t="s">
        <v>21</v>
      </c>
      <c r="CD70" s="2356">
        <v>2492</v>
      </c>
      <c r="CE70" s="2356">
        <v>2271</v>
      </c>
      <c r="CF70" s="2356">
        <v>446</v>
      </c>
      <c r="CG70" s="91" t="s">
        <v>38</v>
      </c>
      <c r="CH70" s="632" t="s">
        <v>26</v>
      </c>
      <c r="CI70" s="88" t="s">
        <v>26</v>
      </c>
      <c r="CJ70" s="89" t="s">
        <v>26</v>
      </c>
      <c r="CK70" s="1194">
        <v>42248</v>
      </c>
      <c r="CL70" s="2356" t="s">
        <v>21</v>
      </c>
      <c r="CM70" s="2356">
        <v>3097</v>
      </c>
      <c r="CN70" s="2356">
        <v>365</v>
      </c>
      <c r="CO70" s="1007">
        <v>179</v>
      </c>
      <c r="CP70" s="2356">
        <v>2062</v>
      </c>
      <c r="CQ70" s="2356">
        <v>2292</v>
      </c>
      <c r="CR70" s="2356" t="s">
        <v>21</v>
      </c>
      <c r="CS70" s="2356" t="s">
        <v>21</v>
      </c>
      <c r="CT70" s="2356">
        <v>72408</v>
      </c>
      <c r="CU70" s="2356">
        <v>405</v>
      </c>
      <c r="CV70" s="2356">
        <v>13245</v>
      </c>
      <c r="CW70" s="2356">
        <v>8958</v>
      </c>
      <c r="CX70" s="2356">
        <v>193</v>
      </c>
      <c r="CY70" s="2356">
        <v>80</v>
      </c>
      <c r="CZ70" s="2356">
        <v>2882</v>
      </c>
      <c r="DA70" s="2356">
        <v>2309</v>
      </c>
      <c r="DB70" s="91" t="s">
        <v>38</v>
      </c>
      <c r="DC70" s="632" t="s">
        <v>26</v>
      </c>
      <c r="DY70" s="88" t="s">
        <v>26</v>
      </c>
      <c r="DZ70" s="89" t="s">
        <v>26</v>
      </c>
      <c r="EA70" s="1194">
        <v>42248</v>
      </c>
      <c r="EB70" s="82">
        <v>16821</v>
      </c>
      <c r="EC70" s="2356">
        <v>365</v>
      </c>
      <c r="ED70" s="2356">
        <v>1732</v>
      </c>
      <c r="EE70" s="2356">
        <v>4891</v>
      </c>
      <c r="EF70" s="2356">
        <v>5165</v>
      </c>
      <c r="EG70" s="2356" t="s">
        <v>21</v>
      </c>
      <c r="EH70" s="2356" t="s">
        <v>21</v>
      </c>
      <c r="EI70" s="2356">
        <v>370237</v>
      </c>
      <c r="EJ70" s="2356">
        <v>28189</v>
      </c>
      <c r="EK70" s="2356">
        <v>68188</v>
      </c>
      <c r="EL70" s="2356">
        <v>17197</v>
      </c>
      <c r="EM70" s="2356">
        <v>5</v>
      </c>
      <c r="EN70" s="2356">
        <v>927</v>
      </c>
      <c r="EO70" s="2356">
        <v>113</v>
      </c>
      <c r="EP70" s="2356">
        <v>8315</v>
      </c>
      <c r="EQ70" s="2356">
        <v>3898</v>
      </c>
      <c r="ER70" s="91" t="s">
        <v>38</v>
      </c>
      <c r="ES70" s="632" t="s">
        <v>26</v>
      </c>
      <c r="ET70" s="88" t="s">
        <v>26</v>
      </c>
      <c r="EU70" s="89" t="s">
        <v>26</v>
      </c>
      <c r="EV70" s="1194">
        <v>42248</v>
      </c>
      <c r="EW70" s="2356">
        <v>220</v>
      </c>
      <c r="EX70" s="2356">
        <v>197</v>
      </c>
      <c r="EY70" s="2356" t="s">
        <v>21</v>
      </c>
      <c r="EZ70" s="2356">
        <v>117433</v>
      </c>
      <c r="FA70" s="2356">
        <v>2911</v>
      </c>
      <c r="FB70" s="2356">
        <v>15024</v>
      </c>
      <c r="FC70" s="2356">
        <v>3910</v>
      </c>
      <c r="FD70" s="2356">
        <v>25</v>
      </c>
      <c r="FE70" s="2356">
        <v>5</v>
      </c>
      <c r="FF70" s="2356">
        <v>2541</v>
      </c>
      <c r="FG70" s="2356">
        <v>396</v>
      </c>
      <c r="FH70" s="2356">
        <v>2144</v>
      </c>
      <c r="FI70" s="2356">
        <v>556</v>
      </c>
      <c r="FJ70" s="2356">
        <v>324</v>
      </c>
      <c r="FK70" s="2356">
        <v>171</v>
      </c>
      <c r="FL70" s="2356" t="s">
        <v>21</v>
      </c>
      <c r="FM70" s="91" t="s">
        <v>38</v>
      </c>
      <c r="FN70" s="632" t="s">
        <v>26</v>
      </c>
      <c r="FO70" s="88" t="s">
        <v>26</v>
      </c>
      <c r="FP70" s="89" t="s">
        <v>26</v>
      </c>
      <c r="FQ70" s="1194">
        <v>42248</v>
      </c>
      <c r="FR70" s="82">
        <v>94</v>
      </c>
      <c r="FS70" s="2356">
        <v>4997</v>
      </c>
      <c r="FT70" s="2356">
        <v>4721</v>
      </c>
      <c r="FU70" s="2356">
        <v>32</v>
      </c>
      <c r="FV70" s="2356" t="s">
        <v>21</v>
      </c>
      <c r="FW70" s="2356">
        <v>8994</v>
      </c>
      <c r="FX70" s="2356">
        <v>370</v>
      </c>
      <c r="FY70" s="2356">
        <v>5242</v>
      </c>
      <c r="FZ70" s="2356">
        <v>350</v>
      </c>
      <c r="GA70" s="2356" t="s">
        <v>21</v>
      </c>
      <c r="GB70" s="2356" t="s">
        <v>21</v>
      </c>
      <c r="GC70" s="2356">
        <v>216</v>
      </c>
      <c r="GD70" s="2356">
        <v>216</v>
      </c>
      <c r="GE70" s="2356" t="s">
        <v>21</v>
      </c>
      <c r="GF70" s="2356">
        <v>7</v>
      </c>
      <c r="GG70" s="2356">
        <v>61</v>
      </c>
      <c r="GH70" s="91" t="s">
        <v>38</v>
      </c>
      <c r="GI70" s="632" t="s">
        <v>26</v>
      </c>
      <c r="GJ70" s="88" t="s">
        <v>26</v>
      </c>
      <c r="GK70" s="89" t="s">
        <v>26</v>
      </c>
      <c r="GL70" s="1194">
        <v>42248</v>
      </c>
      <c r="GM70" s="2356">
        <v>15</v>
      </c>
      <c r="GN70" s="2356" t="s">
        <v>21</v>
      </c>
      <c r="GO70" s="2356">
        <v>163</v>
      </c>
      <c r="GP70" s="2356">
        <v>8026</v>
      </c>
      <c r="GQ70" s="2356">
        <v>8137</v>
      </c>
      <c r="GR70" s="2356">
        <v>10137</v>
      </c>
      <c r="GS70" s="2356">
        <v>630</v>
      </c>
      <c r="GT70" s="2356">
        <v>53</v>
      </c>
      <c r="GU70" s="2356">
        <v>59</v>
      </c>
      <c r="GV70" s="2356" t="s">
        <v>21</v>
      </c>
      <c r="GW70" s="2356">
        <v>79040</v>
      </c>
      <c r="GX70" s="2356">
        <v>9929</v>
      </c>
      <c r="GY70" s="2356">
        <v>427</v>
      </c>
      <c r="GZ70" s="2356">
        <v>1</v>
      </c>
      <c r="HA70" s="2356">
        <v>6</v>
      </c>
      <c r="HB70" s="2356">
        <v>8</v>
      </c>
      <c r="HC70" s="91" t="s">
        <v>38</v>
      </c>
      <c r="HD70" s="632" t="s">
        <v>26</v>
      </c>
      <c r="HE70" s="88" t="s">
        <v>26</v>
      </c>
      <c r="HF70" s="89" t="s">
        <v>26</v>
      </c>
      <c r="HG70" s="1194">
        <v>42248</v>
      </c>
      <c r="HH70" s="2356">
        <v>16</v>
      </c>
      <c r="HI70" s="2356">
        <v>1601</v>
      </c>
      <c r="HJ70" s="2356">
        <v>170</v>
      </c>
      <c r="HK70" s="2356">
        <v>1431</v>
      </c>
      <c r="HL70" s="2356">
        <v>39</v>
      </c>
      <c r="HM70" s="2356" t="s">
        <v>21</v>
      </c>
      <c r="HN70" s="2356" t="s">
        <v>21</v>
      </c>
      <c r="HO70" s="2356">
        <v>3097</v>
      </c>
      <c r="HP70" s="2356">
        <v>365</v>
      </c>
      <c r="HQ70" s="2356">
        <v>179</v>
      </c>
      <c r="HR70" s="2356">
        <v>2062</v>
      </c>
      <c r="HS70" s="2356">
        <v>2292</v>
      </c>
      <c r="HT70" s="2356" t="s">
        <v>21</v>
      </c>
      <c r="HU70" s="2356" t="s">
        <v>21</v>
      </c>
      <c r="HV70" s="2356">
        <v>72408</v>
      </c>
      <c r="HW70" s="2356">
        <v>653</v>
      </c>
      <c r="HX70" s="91" t="s">
        <v>38</v>
      </c>
      <c r="HY70" s="632" t="s">
        <v>26</v>
      </c>
      <c r="HZ70" s="88" t="s">
        <v>26</v>
      </c>
      <c r="IA70" s="89" t="s">
        <v>26</v>
      </c>
      <c r="IB70" s="1194">
        <v>42248</v>
      </c>
      <c r="IC70" s="82">
        <v>144</v>
      </c>
      <c r="ID70" s="2356" t="s">
        <v>21</v>
      </c>
      <c r="IE70" s="2356" t="s">
        <v>21</v>
      </c>
      <c r="IF70" s="2356" t="s">
        <v>21</v>
      </c>
      <c r="IG70" s="2356">
        <v>5305</v>
      </c>
      <c r="IH70" s="2356">
        <v>6581</v>
      </c>
      <c r="II70" s="91" t="s">
        <v>38</v>
      </c>
      <c r="IJ70" s="632" t="s">
        <v>26</v>
      </c>
    </row>
    <row r="71" spans="1:249" ht="14.5" customHeight="1">
      <c r="A71" s="88" t="s">
        <v>26</v>
      </c>
      <c r="B71" s="89" t="s">
        <v>26</v>
      </c>
      <c r="C71" s="1194">
        <v>42278</v>
      </c>
      <c r="D71" s="2356">
        <v>7361</v>
      </c>
      <c r="E71" s="2356">
        <v>329</v>
      </c>
      <c r="F71" s="2356">
        <v>1819</v>
      </c>
      <c r="G71" s="2356">
        <v>4740</v>
      </c>
      <c r="H71" s="2356">
        <v>5014</v>
      </c>
      <c r="I71" s="2356" t="s">
        <v>21</v>
      </c>
      <c r="J71" s="2356" t="s">
        <v>21</v>
      </c>
      <c r="K71" s="2356">
        <v>377616</v>
      </c>
      <c r="L71" s="2356">
        <v>115196</v>
      </c>
      <c r="M71" s="2356">
        <v>70026</v>
      </c>
      <c r="N71" s="2356">
        <v>18132</v>
      </c>
      <c r="O71" s="2356">
        <v>3</v>
      </c>
      <c r="P71" s="2356">
        <v>401</v>
      </c>
      <c r="Q71" s="2356">
        <v>114</v>
      </c>
      <c r="R71" s="2356">
        <v>9529</v>
      </c>
      <c r="S71" s="2356">
        <v>4427</v>
      </c>
      <c r="T71" s="91" t="s">
        <v>39</v>
      </c>
      <c r="U71" s="632" t="s">
        <v>26</v>
      </c>
      <c r="V71" s="88" t="s">
        <v>26</v>
      </c>
      <c r="W71" s="89" t="s">
        <v>26</v>
      </c>
      <c r="X71" s="1194">
        <v>42278</v>
      </c>
      <c r="Y71" s="2356">
        <v>253</v>
      </c>
      <c r="Z71" s="2356">
        <v>160</v>
      </c>
      <c r="AA71" s="2356" t="s">
        <v>21</v>
      </c>
      <c r="AB71" s="2356" t="s">
        <v>21</v>
      </c>
      <c r="AC71" s="2356">
        <v>128199</v>
      </c>
      <c r="AD71" s="2356">
        <v>65556</v>
      </c>
      <c r="AE71" s="2356">
        <v>18656</v>
      </c>
      <c r="AF71" s="2356">
        <v>4733</v>
      </c>
      <c r="AG71" s="2356">
        <v>37</v>
      </c>
      <c r="AH71" s="2356">
        <v>4</v>
      </c>
      <c r="AI71" s="2356">
        <v>3521</v>
      </c>
      <c r="AJ71" s="2356">
        <v>797</v>
      </c>
      <c r="AK71" s="2356">
        <v>2724</v>
      </c>
      <c r="AL71" s="2356">
        <v>413</v>
      </c>
      <c r="AM71" s="2356">
        <v>298</v>
      </c>
      <c r="AN71" s="2356">
        <v>131</v>
      </c>
      <c r="AO71" s="91" t="s">
        <v>39</v>
      </c>
      <c r="AP71" s="632" t="s">
        <v>26</v>
      </c>
      <c r="AQ71" s="88" t="s">
        <v>26</v>
      </c>
      <c r="AR71" s="89" t="s">
        <v>26</v>
      </c>
      <c r="AS71" s="1194">
        <v>42278</v>
      </c>
      <c r="AT71" s="2356">
        <v>9849</v>
      </c>
      <c r="AU71" s="2356">
        <v>1354</v>
      </c>
      <c r="AV71" s="2356">
        <v>4689</v>
      </c>
      <c r="AW71" s="2356">
        <v>397</v>
      </c>
      <c r="AX71" s="2356" t="s">
        <v>21</v>
      </c>
      <c r="AY71" s="2356">
        <v>1</v>
      </c>
      <c r="AZ71" s="2356">
        <v>229</v>
      </c>
      <c r="BA71" s="2356">
        <v>229</v>
      </c>
      <c r="BB71" s="2356" t="s">
        <v>21</v>
      </c>
      <c r="BC71" s="2356">
        <v>12</v>
      </c>
      <c r="BD71" s="2356">
        <v>139</v>
      </c>
      <c r="BE71" s="2356" t="s">
        <v>21</v>
      </c>
      <c r="BF71" s="2356">
        <v>40</v>
      </c>
      <c r="BG71" s="2356">
        <v>3596</v>
      </c>
      <c r="BH71" s="2356">
        <v>163</v>
      </c>
      <c r="BI71" s="2356">
        <v>4278</v>
      </c>
      <c r="BJ71" s="2356">
        <v>2079</v>
      </c>
      <c r="BK71" s="91" t="s">
        <v>39</v>
      </c>
      <c r="BL71" s="632" t="s">
        <v>26</v>
      </c>
      <c r="BM71" s="88" t="s">
        <v>26</v>
      </c>
      <c r="BN71" s="89" t="s">
        <v>26</v>
      </c>
      <c r="BO71" s="1194">
        <v>42278</v>
      </c>
      <c r="BP71" s="2356" t="s">
        <v>21</v>
      </c>
      <c r="BQ71" s="2356">
        <v>76114</v>
      </c>
      <c r="BR71" s="2356">
        <v>1959</v>
      </c>
      <c r="BS71" s="2356">
        <v>10062</v>
      </c>
      <c r="BT71" s="2356">
        <v>436</v>
      </c>
      <c r="BU71" s="2356">
        <v>1</v>
      </c>
      <c r="BV71" s="2356">
        <v>7</v>
      </c>
      <c r="BW71" s="2356">
        <v>8</v>
      </c>
      <c r="BX71" s="2356">
        <v>399</v>
      </c>
      <c r="BY71" s="2356">
        <v>169</v>
      </c>
      <c r="BZ71" s="2356">
        <v>230</v>
      </c>
      <c r="CA71" s="2356">
        <v>1</v>
      </c>
      <c r="CB71" s="2356" t="s">
        <v>21</v>
      </c>
      <c r="CC71" s="2356" t="s">
        <v>21</v>
      </c>
      <c r="CD71" s="2356">
        <v>2792</v>
      </c>
      <c r="CE71" s="2356">
        <v>2637</v>
      </c>
      <c r="CF71" s="2356">
        <v>165</v>
      </c>
      <c r="CG71" s="91" t="s">
        <v>39</v>
      </c>
      <c r="CH71" s="632" t="s">
        <v>26</v>
      </c>
      <c r="CI71" s="88" t="s">
        <v>26</v>
      </c>
      <c r="CJ71" s="89" t="s">
        <v>26</v>
      </c>
      <c r="CK71" s="1194">
        <v>42278</v>
      </c>
      <c r="CL71" s="2356" t="s">
        <v>21</v>
      </c>
      <c r="CM71" s="2356">
        <v>3182</v>
      </c>
      <c r="CN71" s="2356">
        <v>329</v>
      </c>
      <c r="CO71" s="1007">
        <v>284</v>
      </c>
      <c r="CP71" s="2356">
        <v>2043</v>
      </c>
      <c r="CQ71" s="2356">
        <v>2271</v>
      </c>
      <c r="CR71" s="2356" t="s">
        <v>21</v>
      </c>
      <c r="CS71" s="2356" t="s">
        <v>21</v>
      </c>
      <c r="CT71" s="2356">
        <v>66235</v>
      </c>
      <c r="CU71" s="2356">
        <v>422</v>
      </c>
      <c r="CV71" s="2356">
        <v>13787</v>
      </c>
      <c r="CW71" s="2356">
        <v>9520</v>
      </c>
      <c r="CX71" s="2356">
        <v>221</v>
      </c>
      <c r="CY71" s="2356">
        <v>82</v>
      </c>
      <c r="CZ71" s="2356">
        <v>3074</v>
      </c>
      <c r="DA71" s="2356">
        <v>2509</v>
      </c>
      <c r="DB71" s="91" t="s">
        <v>39</v>
      </c>
      <c r="DC71" s="632" t="s">
        <v>26</v>
      </c>
      <c r="DY71" s="88" t="s">
        <v>26</v>
      </c>
      <c r="DZ71" s="89" t="s">
        <v>26</v>
      </c>
      <c r="EA71" s="1194">
        <v>42278</v>
      </c>
      <c r="EB71" s="82">
        <v>11263</v>
      </c>
      <c r="EC71" s="2356">
        <v>329</v>
      </c>
      <c r="ED71" s="2356">
        <v>2045</v>
      </c>
      <c r="EE71" s="2356">
        <v>4802</v>
      </c>
      <c r="EF71" s="2356">
        <v>5081</v>
      </c>
      <c r="EG71" s="2356" t="s">
        <v>21</v>
      </c>
      <c r="EH71" s="2356" t="s">
        <v>21</v>
      </c>
      <c r="EI71" s="2356">
        <v>355324</v>
      </c>
      <c r="EJ71" s="2356">
        <v>41942</v>
      </c>
      <c r="EK71" s="2356">
        <v>65076</v>
      </c>
      <c r="EL71" s="2356">
        <v>18993</v>
      </c>
      <c r="EM71" s="2356">
        <v>3</v>
      </c>
      <c r="EN71" s="2356">
        <v>593</v>
      </c>
      <c r="EO71" s="2356">
        <v>114</v>
      </c>
      <c r="EP71" s="2356">
        <v>10171</v>
      </c>
      <c r="EQ71" s="2356">
        <v>4669</v>
      </c>
      <c r="ER71" s="91" t="s">
        <v>39</v>
      </c>
      <c r="ES71" s="632" t="s">
        <v>26</v>
      </c>
      <c r="ET71" s="88" t="s">
        <v>26</v>
      </c>
      <c r="EU71" s="89" t="s">
        <v>26</v>
      </c>
      <c r="EV71" s="1194">
        <v>42278</v>
      </c>
      <c r="EW71" s="2356">
        <v>253</v>
      </c>
      <c r="EX71" s="2356">
        <v>160</v>
      </c>
      <c r="EY71" s="2356" t="s">
        <v>21</v>
      </c>
      <c r="EZ71" s="2356">
        <v>112015</v>
      </c>
      <c r="FA71" s="2356">
        <v>4731</v>
      </c>
      <c r="FB71" s="2356">
        <v>14959</v>
      </c>
      <c r="FC71" s="2356">
        <v>5039</v>
      </c>
      <c r="FD71" s="2356">
        <v>37</v>
      </c>
      <c r="FE71" s="2356">
        <v>4</v>
      </c>
      <c r="FF71" s="2356">
        <v>3805</v>
      </c>
      <c r="FG71" s="2356">
        <v>812</v>
      </c>
      <c r="FH71" s="2356">
        <v>2992</v>
      </c>
      <c r="FI71" s="2356">
        <v>413</v>
      </c>
      <c r="FJ71" s="2356">
        <v>298</v>
      </c>
      <c r="FK71" s="2356">
        <v>131</v>
      </c>
      <c r="FL71" s="2356" t="s">
        <v>21</v>
      </c>
      <c r="FM71" s="91" t="s">
        <v>39</v>
      </c>
      <c r="FN71" s="632" t="s">
        <v>26</v>
      </c>
      <c r="FO71" s="88" t="s">
        <v>26</v>
      </c>
      <c r="FP71" s="89" t="s">
        <v>26</v>
      </c>
      <c r="FQ71" s="1194">
        <v>42278</v>
      </c>
      <c r="FR71" s="82">
        <v>163</v>
      </c>
      <c r="FS71" s="2356">
        <v>4278</v>
      </c>
      <c r="FT71" s="2356">
        <v>2638</v>
      </c>
      <c r="FU71" s="2356">
        <v>71</v>
      </c>
      <c r="FV71" s="2356" t="s">
        <v>21</v>
      </c>
      <c r="FW71" s="2356">
        <v>9574</v>
      </c>
      <c r="FX71" s="2356">
        <v>439</v>
      </c>
      <c r="FY71" s="2356">
        <v>4747</v>
      </c>
      <c r="FZ71" s="2356">
        <v>430</v>
      </c>
      <c r="GA71" s="2356" t="s">
        <v>21</v>
      </c>
      <c r="GB71" s="2356">
        <v>1</v>
      </c>
      <c r="GC71" s="2356">
        <v>262</v>
      </c>
      <c r="GD71" s="2356">
        <v>262</v>
      </c>
      <c r="GE71" s="2356" t="s">
        <v>21</v>
      </c>
      <c r="GF71" s="2356">
        <v>12</v>
      </c>
      <c r="GG71" s="2356">
        <v>139</v>
      </c>
      <c r="GH71" s="91" t="s">
        <v>39</v>
      </c>
      <c r="GI71" s="632" t="s">
        <v>26</v>
      </c>
      <c r="GJ71" s="88" t="s">
        <v>26</v>
      </c>
      <c r="GK71" s="89" t="s">
        <v>26</v>
      </c>
      <c r="GL71" s="1194">
        <v>42278</v>
      </c>
      <c r="GM71" s="2356">
        <v>2</v>
      </c>
      <c r="GN71" s="2356" t="s">
        <v>21</v>
      </c>
      <c r="GO71" s="2356">
        <v>115</v>
      </c>
      <c r="GP71" s="2356">
        <v>5562</v>
      </c>
      <c r="GQ71" s="2356">
        <v>4988</v>
      </c>
      <c r="GR71" s="2356">
        <v>6917</v>
      </c>
      <c r="GS71" s="2356">
        <v>785</v>
      </c>
      <c r="GT71" s="2356">
        <v>47</v>
      </c>
      <c r="GU71" s="2356">
        <v>53</v>
      </c>
      <c r="GV71" s="2356" t="s">
        <v>21</v>
      </c>
      <c r="GW71" s="2356">
        <v>75310</v>
      </c>
      <c r="GX71" s="2356">
        <v>10065</v>
      </c>
      <c r="GY71" s="2356">
        <v>438</v>
      </c>
      <c r="GZ71" s="2356">
        <v>1</v>
      </c>
      <c r="HA71" s="2356">
        <v>7</v>
      </c>
      <c r="HB71" s="2356">
        <v>8</v>
      </c>
      <c r="HC71" s="91" t="s">
        <v>39</v>
      </c>
      <c r="HD71" s="632" t="s">
        <v>26</v>
      </c>
      <c r="HE71" s="88" t="s">
        <v>26</v>
      </c>
      <c r="HF71" s="89" t="s">
        <v>26</v>
      </c>
      <c r="HG71" s="1194">
        <v>42278</v>
      </c>
      <c r="HH71" s="2356">
        <v>16</v>
      </c>
      <c r="HI71" s="2356">
        <v>1673</v>
      </c>
      <c r="HJ71" s="2356">
        <v>175</v>
      </c>
      <c r="HK71" s="2356">
        <v>1498</v>
      </c>
      <c r="HL71" s="2356">
        <v>35</v>
      </c>
      <c r="HM71" s="2356" t="s">
        <v>21</v>
      </c>
      <c r="HN71" s="2356" t="s">
        <v>21</v>
      </c>
      <c r="HO71" s="2356">
        <v>3182</v>
      </c>
      <c r="HP71" s="2356">
        <v>329</v>
      </c>
      <c r="HQ71" s="2356">
        <v>284</v>
      </c>
      <c r="HR71" s="2356">
        <v>2043</v>
      </c>
      <c r="HS71" s="2356">
        <v>2270</v>
      </c>
      <c r="HT71" s="2356" t="s">
        <v>21</v>
      </c>
      <c r="HU71" s="2356" t="s">
        <v>21</v>
      </c>
      <c r="HV71" s="2356">
        <v>66235</v>
      </c>
      <c r="HW71" s="2356">
        <v>675</v>
      </c>
      <c r="HX71" s="91" t="s">
        <v>39</v>
      </c>
      <c r="HY71" s="632" t="s">
        <v>26</v>
      </c>
      <c r="HZ71" s="88" t="s">
        <v>26</v>
      </c>
      <c r="IA71" s="89" t="s">
        <v>26</v>
      </c>
      <c r="IB71" s="1194">
        <v>42278</v>
      </c>
      <c r="IC71" s="82">
        <v>111</v>
      </c>
      <c r="ID71" s="2356" t="s">
        <v>21</v>
      </c>
      <c r="IE71" s="2356" t="s">
        <v>21</v>
      </c>
      <c r="IF71" s="2356" t="s">
        <v>21</v>
      </c>
      <c r="IG71" s="2356">
        <v>5828</v>
      </c>
      <c r="IH71" s="2356">
        <v>9285</v>
      </c>
      <c r="II71" s="91" t="s">
        <v>39</v>
      </c>
      <c r="IJ71" s="632" t="s">
        <v>26</v>
      </c>
    </row>
    <row r="72" spans="1:249" ht="14.5" customHeight="1">
      <c r="A72" s="88" t="s">
        <v>26</v>
      </c>
      <c r="B72" s="89" t="s">
        <v>26</v>
      </c>
      <c r="C72" s="1194">
        <v>42309</v>
      </c>
      <c r="D72" s="2356">
        <v>22657</v>
      </c>
      <c r="E72" s="2356">
        <v>372</v>
      </c>
      <c r="F72" s="2356">
        <v>1703</v>
      </c>
      <c r="G72" s="2356">
        <v>4811</v>
      </c>
      <c r="H72" s="2356">
        <v>5099</v>
      </c>
      <c r="I72" s="2356" t="s">
        <v>21</v>
      </c>
      <c r="J72" s="2356" t="s">
        <v>21</v>
      </c>
      <c r="K72" s="2356">
        <v>330932</v>
      </c>
      <c r="L72" s="2356">
        <v>109654</v>
      </c>
      <c r="M72" s="2356">
        <v>74715</v>
      </c>
      <c r="N72" s="2356">
        <v>19828</v>
      </c>
      <c r="O72" s="2356">
        <v>5</v>
      </c>
      <c r="P72" s="2356">
        <v>601</v>
      </c>
      <c r="Q72" s="2356">
        <v>113</v>
      </c>
      <c r="R72" s="2356">
        <v>10967</v>
      </c>
      <c r="S72" s="2356">
        <v>5951</v>
      </c>
      <c r="T72" s="91" t="s">
        <v>40</v>
      </c>
      <c r="U72" s="632" t="s">
        <v>26</v>
      </c>
      <c r="V72" s="88" t="s">
        <v>26</v>
      </c>
      <c r="W72" s="89" t="s">
        <v>26</v>
      </c>
      <c r="X72" s="1194">
        <v>42309</v>
      </c>
      <c r="Y72" s="2356">
        <v>230</v>
      </c>
      <c r="Z72" s="2356">
        <v>135</v>
      </c>
      <c r="AA72" s="2356" t="s">
        <v>21</v>
      </c>
      <c r="AB72" s="2356" t="s">
        <v>21</v>
      </c>
      <c r="AC72" s="2356">
        <v>106126</v>
      </c>
      <c r="AD72" s="2356">
        <v>62279</v>
      </c>
      <c r="AE72" s="2356">
        <v>18232</v>
      </c>
      <c r="AF72" s="2356">
        <v>6115</v>
      </c>
      <c r="AG72" s="2356">
        <v>54</v>
      </c>
      <c r="AH72" s="2356">
        <v>3</v>
      </c>
      <c r="AI72" s="2356">
        <v>5073</v>
      </c>
      <c r="AJ72" s="2356">
        <v>2520</v>
      </c>
      <c r="AK72" s="2356">
        <v>2553</v>
      </c>
      <c r="AL72" s="2356">
        <v>404</v>
      </c>
      <c r="AM72" s="2356">
        <v>123</v>
      </c>
      <c r="AN72" s="2356">
        <v>196</v>
      </c>
      <c r="AO72" s="91" t="s">
        <v>40</v>
      </c>
      <c r="AP72" s="632" t="s">
        <v>26</v>
      </c>
      <c r="AQ72" s="88" t="s">
        <v>26</v>
      </c>
      <c r="AR72" s="89" t="s">
        <v>26</v>
      </c>
      <c r="AS72" s="1194">
        <v>42309</v>
      </c>
      <c r="AT72" s="2356">
        <v>10492</v>
      </c>
      <c r="AU72" s="2356">
        <v>1921</v>
      </c>
      <c r="AV72" s="2356">
        <v>6253</v>
      </c>
      <c r="AW72" s="2356">
        <v>453</v>
      </c>
      <c r="AX72" s="2356">
        <v>1</v>
      </c>
      <c r="AY72" s="2356" t="s">
        <v>21</v>
      </c>
      <c r="AZ72" s="2356">
        <v>224</v>
      </c>
      <c r="BA72" s="2356">
        <v>211</v>
      </c>
      <c r="BB72" s="2356">
        <v>13</v>
      </c>
      <c r="BC72" s="2356" t="s">
        <v>21</v>
      </c>
      <c r="BD72" s="2356">
        <v>97</v>
      </c>
      <c r="BE72" s="2356" t="s">
        <v>21</v>
      </c>
      <c r="BF72" s="2356">
        <v>144</v>
      </c>
      <c r="BG72" s="2356">
        <v>5022</v>
      </c>
      <c r="BH72" s="2356">
        <v>134</v>
      </c>
      <c r="BI72" s="2356">
        <v>5634</v>
      </c>
      <c r="BJ72" s="2356">
        <v>6814</v>
      </c>
      <c r="BK72" s="91" t="s">
        <v>40</v>
      </c>
      <c r="BL72" s="632" t="s">
        <v>26</v>
      </c>
      <c r="BM72" s="88" t="s">
        <v>26</v>
      </c>
      <c r="BN72" s="89" t="s">
        <v>26</v>
      </c>
      <c r="BO72" s="1194">
        <v>42309</v>
      </c>
      <c r="BP72" s="2356" t="s">
        <v>21</v>
      </c>
      <c r="BQ72" s="2356">
        <v>72737</v>
      </c>
      <c r="BR72" s="2356">
        <v>4050</v>
      </c>
      <c r="BS72" s="2356">
        <v>9380</v>
      </c>
      <c r="BT72" s="2356">
        <v>519</v>
      </c>
      <c r="BU72" s="2356">
        <v>1</v>
      </c>
      <c r="BV72" s="2356">
        <v>6</v>
      </c>
      <c r="BW72" s="2356">
        <v>8</v>
      </c>
      <c r="BX72" s="2356">
        <v>476</v>
      </c>
      <c r="BY72" s="2356">
        <v>185</v>
      </c>
      <c r="BZ72" s="2356">
        <v>291</v>
      </c>
      <c r="CA72" s="2356">
        <v>2</v>
      </c>
      <c r="CB72" s="2356" t="s">
        <v>21</v>
      </c>
      <c r="CC72" s="2356" t="s">
        <v>21</v>
      </c>
      <c r="CD72" s="2356">
        <v>2482</v>
      </c>
      <c r="CE72" s="2356">
        <v>2370</v>
      </c>
      <c r="CF72" s="2356">
        <v>380</v>
      </c>
      <c r="CG72" s="91" t="s">
        <v>40</v>
      </c>
      <c r="CH72" s="632" t="s">
        <v>26</v>
      </c>
      <c r="CI72" s="88" t="s">
        <v>26</v>
      </c>
      <c r="CJ72" s="89" t="s">
        <v>26</v>
      </c>
      <c r="CK72" s="1194">
        <v>42309</v>
      </c>
      <c r="CL72" s="2356" t="s">
        <v>21</v>
      </c>
      <c r="CM72" s="2356">
        <v>3232</v>
      </c>
      <c r="CN72" s="2356">
        <v>372</v>
      </c>
      <c r="CO72" s="1007">
        <v>219</v>
      </c>
      <c r="CP72" s="2356">
        <v>2122</v>
      </c>
      <c r="CQ72" s="2356">
        <v>2359</v>
      </c>
      <c r="CR72" s="2356" t="s">
        <v>21</v>
      </c>
      <c r="CS72" s="2356" t="s">
        <v>21</v>
      </c>
      <c r="CT72" s="2356">
        <v>57923</v>
      </c>
      <c r="CU72" s="2356">
        <v>446</v>
      </c>
      <c r="CV72" s="2356">
        <v>13774</v>
      </c>
      <c r="CW72" s="2356">
        <v>9441</v>
      </c>
      <c r="CX72" s="2356">
        <v>299</v>
      </c>
      <c r="CY72" s="2356">
        <v>82</v>
      </c>
      <c r="CZ72" s="2356">
        <v>2977</v>
      </c>
      <c r="DA72" s="2356">
        <v>2405</v>
      </c>
      <c r="DB72" s="91" t="s">
        <v>40</v>
      </c>
      <c r="DC72" s="632" t="s">
        <v>26</v>
      </c>
      <c r="DY72" s="88" t="s">
        <v>26</v>
      </c>
      <c r="DZ72" s="89" t="s">
        <v>26</v>
      </c>
      <c r="EA72" s="1194">
        <v>42309</v>
      </c>
      <c r="EB72" s="82">
        <v>35755</v>
      </c>
      <c r="EC72" s="2356">
        <v>372</v>
      </c>
      <c r="ED72" s="2356">
        <v>1787</v>
      </c>
      <c r="EE72" s="2356">
        <v>4881</v>
      </c>
      <c r="EF72" s="2356">
        <v>5176</v>
      </c>
      <c r="EG72" s="2356" t="s">
        <v>21</v>
      </c>
      <c r="EH72" s="2356" t="s">
        <v>21</v>
      </c>
      <c r="EI72" s="2356">
        <v>311697</v>
      </c>
      <c r="EJ72" s="2356">
        <v>38082</v>
      </c>
      <c r="EK72" s="2356">
        <v>70420</v>
      </c>
      <c r="EL72" s="2356">
        <v>20637</v>
      </c>
      <c r="EM72" s="2356">
        <v>5</v>
      </c>
      <c r="EN72" s="2356">
        <v>655</v>
      </c>
      <c r="EO72" s="2356">
        <v>113</v>
      </c>
      <c r="EP72" s="2356">
        <v>11707</v>
      </c>
      <c r="EQ72" s="2356">
        <v>6547</v>
      </c>
      <c r="ER72" s="91" t="s">
        <v>40</v>
      </c>
      <c r="ES72" s="632" t="s">
        <v>26</v>
      </c>
      <c r="ET72" s="88" t="s">
        <v>26</v>
      </c>
      <c r="EU72" s="89" t="s">
        <v>26</v>
      </c>
      <c r="EV72" s="1194">
        <v>42309</v>
      </c>
      <c r="EW72" s="2356">
        <v>230</v>
      </c>
      <c r="EX72" s="2356">
        <v>135</v>
      </c>
      <c r="EY72" s="2356" t="s">
        <v>21</v>
      </c>
      <c r="EZ72" s="2356">
        <v>94778</v>
      </c>
      <c r="FA72" s="2356">
        <v>4579</v>
      </c>
      <c r="FB72" s="2356">
        <v>14973</v>
      </c>
      <c r="FC72" s="2356">
        <v>6245</v>
      </c>
      <c r="FD72" s="2356">
        <v>54</v>
      </c>
      <c r="FE72" s="2356">
        <v>3</v>
      </c>
      <c r="FF72" s="2356">
        <v>5195</v>
      </c>
      <c r="FG72" s="2356">
        <v>2540</v>
      </c>
      <c r="FH72" s="2356">
        <v>2655</v>
      </c>
      <c r="FI72" s="2356">
        <v>404</v>
      </c>
      <c r="FJ72" s="2356">
        <v>123</v>
      </c>
      <c r="FK72" s="2356">
        <v>196</v>
      </c>
      <c r="FL72" s="2356" t="s">
        <v>21</v>
      </c>
      <c r="FM72" s="91" t="s">
        <v>40</v>
      </c>
      <c r="FN72" s="632" t="s">
        <v>26</v>
      </c>
      <c r="FO72" s="88" t="s">
        <v>26</v>
      </c>
      <c r="FP72" s="89" t="s">
        <v>26</v>
      </c>
      <c r="FQ72" s="1194">
        <v>42309</v>
      </c>
      <c r="FR72" s="82">
        <v>134</v>
      </c>
      <c r="FS72" s="2356">
        <v>5634</v>
      </c>
      <c r="FT72" s="2356">
        <v>9083</v>
      </c>
      <c r="FU72" s="2356">
        <v>52</v>
      </c>
      <c r="FV72" s="2356" t="s">
        <v>21</v>
      </c>
      <c r="FW72" s="2356">
        <v>9602</v>
      </c>
      <c r="FX72" s="2356">
        <v>426</v>
      </c>
      <c r="FY72" s="2356">
        <v>6316</v>
      </c>
      <c r="FZ72" s="2356">
        <v>478</v>
      </c>
      <c r="GA72" s="2356">
        <v>1</v>
      </c>
      <c r="GB72" s="2356" t="s">
        <v>21</v>
      </c>
      <c r="GC72" s="2356">
        <v>249</v>
      </c>
      <c r="GD72" s="2356">
        <v>236</v>
      </c>
      <c r="GE72" s="2356">
        <v>13</v>
      </c>
      <c r="GF72" s="2356" t="s">
        <v>21</v>
      </c>
      <c r="GG72" s="2356">
        <v>97</v>
      </c>
      <c r="GH72" s="91" t="s">
        <v>40</v>
      </c>
      <c r="GI72" s="632" t="s">
        <v>26</v>
      </c>
      <c r="GJ72" s="88" t="s">
        <v>26</v>
      </c>
      <c r="GK72" s="89" t="s">
        <v>26</v>
      </c>
      <c r="GL72" s="1194">
        <v>42309</v>
      </c>
      <c r="GM72" s="2356">
        <v>2</v>
      </c>
      <c r="GN72" s="2356" t="s">
        <v>21</v>
      </c>
      <c r="GO72" s="2356">
        <v>395</v>
      </c>
      <c r="GP72" s="2356">
        <v>10010</v>
      </c>
      <c r="GQ72" s="2356">
        <v>9300</v>
      </c>
      <c r="GR72" s="2356">
        <v>22056</v>
      </c>
      <c r="GS72" s="2356">
        <v>674</v>
      </c>
      <c r="GT72" s="2356">
        <v>43</v>
      </c>
      <c r="GU72" s="2356">
        <v>48</v>
      </c>
      <c r="GV72" s="2356" t="s">
        <v>21</v>
      </c>
      <c r="GW72" s="2356">
        <v>70301</v>
      </c>
      <c r="GX72" s="2356">
        <v>9383</v>
      </c>
      <c r="GY72" s="2356">
        <v>520</v>
      </c>
      <c r="GZ72" s="2356">
        <v>1</v>
      </c>
      <c r="HA72" s="2356">
        <v>6</v>
      </c>
      <c r="HB72" s="2356">
        <v>8</v>
      </c>
      <c r="HC72" s="91" t="s">
        <v>40</v>
      </c>
      <c r="HD72" s="632" t="s">
        <v>26</v>
      </c>
      <c r="HE72" s="88" t="s">
        <v>26</v>
      </c>
      <c r="HF72" s="89" t="s">
        <v>26</v>
      </c>
      <c r="HG72" s="1194">
        <v>42309</v>
      </c>
      <c r="HH72" s="2356">
        <v>16</v>
      </c>
      <c r="HI72" s="2356">
        <v>1643</v>
      </c>
      <c r="HJ72" s="2356">
        <v>178</v>
      </c>
      <c r="HK72" s="2356">
        <v>1465</v>
      </c>
      <c r="HL72" s="2356">
        <v>36</v>
      </c>
      <c r="HM72" s="2356" t="s">
        <v>21</v>
      </c>
      <c r="HN72" s="2356" t="s">
        <v>21</v>
      </c>
      <c r="HO72" s="2356">
        <v>3233</v>
      </c>
      <c r="HP72" s="2356">
        <v>372</v>
      </c>
      <c r="HQ72" s="2356">
        <v>219</v>
      </c>
      <c r="HR72" s="2356">
        <v>2122</v>
      </c>
      <c r="HS72" s="2356">
        <v>2360</v>
      </c>
      <c r="HT72" s="2356" t="s">
        <v>21</v>
      </c>
      <c r="HU72" s="2356" t="s">
        <v>21</v>
      </c>
      <c r="HV72" s="2356">
        <v>57923</v>
      </c>
      <c r="HW72" s="2356">
        <v>685</v>
      </c>
      <c r="HX72" s="91" t="s">
        <v>40</v>
      </c>
      <c r="HY72" s="632" t="s">
        <v>26</v>
      </c>
      <c r="HZ72" s="88" t="s">
        <v>26</v>
      </c>
      <c r="IA72" s="89" t="s">
        <v>26</v>
      </c>
      <c r="IB72" s="1194">
        <v>42309</v>
      </c>
      <c r="IC72" s="82">
        <v>99</v>
      </c>
      <c r="ID72" s="2356" t="s">
        <v>21</v>
      </c>
      <c r="IE72" s="2356" t="s">
        <v>21</v>
      </c>
      <c r="IF72" s="2356" t="s">
        <v>21</v>
      </c>
      <c r="IG72" s="2356">
        <v>5701</v>
      </c>
      <c r="IH72" s="2356">
        <v>8919</v>
      </c>
      <c r="II72" s="91" t="s">
        <v>40</v>
      </c>
      <c r="IJ72" s="632" t="s">
        <v>26</v>
      </c>
    </row>
    <row r="73" spans="1:249" ht="14.5" customHeight="1">
      <c r="A73" s="104" t="s">
        <v>26</v>
      </c>
      <c r="B73" s="105" t="s">
        <v>26</v>
      </c>
      <c r="C73" s="1195">
        <v>42339</v>
      </c>
      <c r="D73" s="2357">
        <v>23002</v>
      </c>
      <c r="E73" s="2357">
        <v>412</v>
      </c>
      <c r="F73" s="2357">
        <v>1757</v>
      </c>
      <c r="G73" s="2357">
        <v>4389</v>
      </c>
      <c r="H73" s="2357">
        <v>4632</v>
      </c>
      <c r="I73" s="2357" t="s">
        <v>21</v>
      </c>
      <c r="J73" s="2357" t="s">
        <v>21</v>
      </c>
      <c r="K73" s="2357">
        <v>386113</v>
      </c>
      <c r="L73" s="2357">
        <v>137177</v>
      </c>
      <c r="M73" s="2357">
        <v>81320</v>
      </c>
      <c r="N73" s="2357">
        <v>19398</v>
      </c>
      <c r="O73" s="2357">
        <v>3</v>
      </c>
      <c r="P73" s="2357">
        <v>451</v>
      </c>
      <c r="Q73" s="2357">
        <v>107</v>
      </c>
      <c r="R73" s="2357">
        <v>11172</v>
      </c>
      <c r="S73" s="2357">
        <v>4602</v>
      </c>
      <c r="T73" s="107" t="s">
        <v>41</v>
      </c>
      <c r="U73" s="635" t="s">
        <v>26</v>
      </c>
      <c r="V73" s="104" t="s">
        <v>26</v>
      </c>
      <c r="W73" s="105" t="s">
        <v>26</v>
      </c>
      <c r="X73" s="1195">
        <v>42339</v>
      </c>
      <c r="Y73" s="2357">
        <v>295</v>
      </c>
      <c r="Z73" s="2357">
        <v>200</v>
      </c>
      <c r="AA73" s="2357" t="s">
        <v>21</v>
      </c>
      <c r="AB73" s="2357" t="s">
        <v>21</v>
      </c>
      <c r="AC73" s="2357">
        <v>146098</v>
      </c>
      <c r="AD73" s="2357">
        <v>86116</v>
      </c>
      <c r="AE73" s="2357">
        <v>24602</v>
      </c>
      <c r="AF73" s="2357">
        <v>6875</v>
      </c>
      <c r="AG73" s="2357">
        <v>36</v>
      </c>
      <c r="AH73" s="2357">
        <v>5</v>
      </c>
      <c r="AI73" s="2357">
        <v>5436</v>
      </c>
      <c r="AJ73" s="2357">
        <v>1014</v>
      </c>
      <c r="AK73" s="2357">
        <v>4422</v>
      </c>
      <c r="AL73" s="2357">
        <v>498</v>
      </c>
      <c r="AM73" s="2357">
        <v>259</v>
      </c>
      <c r="AN73" s="2357">
        <v>187</v>
      </c>
      <c r="AO73" s="107" t="s">
        <v>41</v>
      </c>
      <c r="AP73" s="635" t="s">
        <v>26</v>
      </c>
      <c r="AQ73" s="104" t="s">
        <v>26</v>
      </c>
      <c r="AR73" s="105" t="s">
        <v>26</v>
      </c>
      <c r="AS73" s="1195">
        <v>42339</v>
      </c>
      <c r="AT73" s="2357">
        <v>11293</v>
      </c>
      <c r="AU73" s="2357">
        <v>2077</v>
      </c>
      <c r="AV73" s="2357">
        <v>6769</v>
      </c>
      <c r="AW73" s="2357">
        <v>457</v>
      </c>
      <c r="AX73" s="2357">
        <v>1</v>
      </c>
      <c r="AY73" s="2357" t="s">
        <v>21</v>
      </c>
      <c r="AZ73" s="2357">
        <v>235</v>
      </c>
      <c r="BA73" s="2357">
        <v>199</v>
      </c>
      <c r="BB73" s="2357">
        <v>36</v>
      </c>
      <c r="BC73" s="2357" t="s">
        <v>21</v>
      </c>
      <c r="BD73" s="2357">
        <v>111</v>
      </c>
      <c r="BE73" s="2357" t="s">
        <v>21</v>
      </c>
      <c r="BF73" s="2357">
        <v>125</v>
      </c>
      <c r="BG73" s="2357">
        <v>5462</v>
      </c>
      <c r="BH73" s="2356">
        <v>171</v>
      </c>
      <c r="BI73" s="2357">
        <v>6192</v>
      </c>
      <c r="BJ73" s="2357">
        <v>6691</v>
      </c>
      <c r="BK73" s="107" t="s">
        <v>41</v>
      </c>
      <c r="BL73" s="635" t="s">
        <v>26</v>
      </c>
      <c r="BM73" s="104" t="s">
        <v>26</v>
      </c>
      <c r="BN73" s="105" t="s">
        <v>26</v>
      </c>
      <c r="BO73" s="1195">
        <v>42339</v>
      </c>
      <c r="BP73" s="2357" t="s">
        <v>21</v>
      </c>
      <c r="BQ73" s="2357">
        <v>68818</v>
      </c>
      <c r="BR73" s="2357">
        <v>5495</v>
      </c>
      <c r="BS73" s="2357">
        <v>9059</v>
      </c>
      <c r="BT73" s="2357">
        <v>594</v>
      </c>
      <c r="BU73" s="2357">
        <v>1</v>
      </c>
      <c r="BV73" s="2357">
        <v>7</v>
      </c>
      <c r="BW73" s="2357">
        <v>9</v>
      </c>
      <c r="BX73" s="2357">
        <v>545</v>
      </c>
      <c r="BY73" s="2357">
        <v>223</v>
      </c>
      <c r="BZ73" s="2357">
        <v>322</v>
      </c>
      <c r="CA73" s="2357">
        <v>3</v>
      </c>
      <c r="CB73" s="2357" t="s">
        <v>21</v>
      </c>
      <c r="CC73" s="2357" t="s">
        <v>21</v>
      </c>
      <c r="CD73" s="2357">
        <v>2411</v>
      </c>
      <c r="CE73" s="2357">
        <v>2210</v>
      </c>
      <c r="CF73" s="2357">
        <v>597</v>
      </c>
      <c r="CG73" s="107" t="s">
        <v>41</v>
      </c>
      <c r="CH73" s="635" t="s">
        <v>26</v>
      </c>
      <c r="CI73" s="104" t="s">
        <v>26</v>
      </c>
      <c r="CJ73" s="105" t="s">
        <v>26</v>
      </c>
      <c r="CK73" s="1195">
        <v>42339</v>
      </c>
      <c r="CL73" s="2357" t="s">
        <v>21</v>
      </c>
      <c r="CM73" s="2357">
        <v>2942</v>
      </c>
      <c r="CN73" s="2357">
        <v>412</v>
      </c>
      <c r="CO73" s="1009">
        <v>216</v>
      </c>
      <c r="CP73" s="2357">
        <v>1844</v>
      </c>
      <c r="CQ73" s="2357">
        <v>2047</v>
      </c>
      <c r="CR73" s="2357" t="s">
        <v>21</v>
      </c>
      <c r="CS73" s="2357" t="s">
        <v>21</v>
      </c>
      <c r="CT73" s="2357">
        <v>61024</v>
      </c>
      <c r="CU73" s="2357">
        <v>478</v>
      </c>
      <c r="CV73" s="2357">
        <v>12698</v>
      </c>
      <c r="CW73" s="2357">
        <v>8712</v>
      </c>
      <c r="CX73" s="2357">
        <v>308</v>
      </c>
      <c r="CY73" s="2357">
        <v>73</v>
      </c>
      <c r="CZ73" s="2357">
        <v>3038</v>
      </c>
      <c r="DA73" s="2357">
        <v>2474</v>
      </c>
      <c r="DB73" s="107" t="s">
        <v>41</v>
      </c>
      <c r="DC73" s="635" t="s">
        <v>26</v>
      </c>
      <c r="DY73" s="104" t="s">
        <v>26</v>
      </c>
      <c r="DZ73" s="105" t="s">
        <v>26</v>
      </c>
      <c r="EA73" s="1195">
        <v>42339</v>
      </c>
      <c r="EB73" s="106">
        <v>37091</v>
      </c>
      <c r="EC73" s="2357">
        <v>412</v>
      </c>
      <c r="ED73" s="2357">
        <v>1859</v>
      </c>
      <c r="EE73" s="2357">
        <v>4459</v>
      </c>
      <c r="EF73" s="2357">
        <v>4708</v>
      </c>
      <c r="EG73" s="2357" t="s">
        <v>21</v>
      </c>
      <c r="EH73" s="2357" t="s">
        <v>21</v>
      </c>
      <c r="EI73" s="2357">
        <v>356112</v>
      </c>
      <c r="EJ73" s="2357">
        <v>35854</v>
      </c>
      <c r="EK73" s="2357">
        <v>74134</v>
      </c>
      <c r="EL73" s="2357">
        <v>19953</v>
      </c>
      <c r="EM73" s="2357">
        <v>3</v>
      </c>
      <c r="EN73" s="2357">
        <v>471</v>
      </c>
      <c r="EO73" s="2357">
        <v>107</v>
      </c>
      <c r="EP73" s="2357">
        <v>11692</v>
      </c>
      <c r="EQ73" s="2357">
        <v>4976</v>
      </c>
      <c r="ER73" s="107" t="s">
        <v>41</v>
      </c>
      <c r="ES73" s="635" t="s">
        <v>26</v>
      </c>
      <c r="ET73" s="104" t="s">
        <v>26</v>
      </c>
      <c r="EU73" s="105" t="s">
        <v>26</v>
      </c>
      <c r="EV73" s="1195">
        <v>42339</v>
      </c>
      <c r="EW73" s="2357">
        <v>295</v>
      </c>
      <c r="EX73" s="2357">
        <v>200</v>
      </c>
      <c r="EY73" s="2357" t="s">
        <v>21</v>
      </c>
      <c r="EZ73" s="2357">
        <v>126609</v>
      </c>
      <c r="FA73" s="2357">
        <v>4238</v>
      </c>
      <c r="FB73" s="2357">
        <v>19322</v>
      </c>
      <c r="FC73" s="2357">
        <v>7051</v>
      </c>
      <c r="FD73" s="2357">
        <v>36</v>
      </c>
      <c r="FE73" s="2357">
        <v>5</v>
      </c>
      <c r="FF73" s="2357">
        <v>5603</v>
      </c>
      <c r="FG73" s="2357">
        <v>1077</v>
      </c>
      <c r="FH73" s="2357">
        <v>4526</v>
      </c>
      <c r="FI73" s="2357">
        <v>498</v>
      </c>
      <c r="FJ73" s="2357">
        <v>259</v>
      </c>
      <c r="FK73" s="2357">
        <v>187</v>
      </c>
      <c r="FL73" s="2357" t="s">
        <v>21</v>
      </c>
      <c r="FM73" s="107" t="s">
        <v>41</v>
      </c>
      <c r="FN73" s="635" t="s">
        <v>26</v>
      </c>
      <c r="FO73" s="104" t="s">
        <v>26</v>
      </c>
      <c r="FP73" s="105" t="s">
        <v>26</v>
      </c>
      <c r="FQ73" s="1195">
        <v>42339</v>
      </c>
      <c r="FR73" s="106">
        <v>171</v>
      </c>
      <c r="FS73" s="2357">
        <v>6192</v>
      </c>
      <c r="FT73" s="2357">
        <v>8999</v>
      </c>
      <c r="FU73" s="2357">
        <v>56</v>
      </c>
      <c r="FV73" s="2357" t="s">
        <v>21</v>
      </c>
      <c r="FW73" s="2357">
        <v>10414</v>
      </c>
      <c r="FX73" s="2357">
        <v>384</v>
      </c>
      <c r="FY73" s="2357">
        <v>6827</v>
      </c>
      <c r="FZ73" s="2357">
        <v>483</v>
      </c>
      <c r="GA73" s="2357">
        <v>1</v>
      </c>
      <c r="GB73" s="2357" t="s">
        <v>21</v>
      </c>
      <c r="GC73" s="2357">
        <v>261</v>
      </c>
      <c r="GD73" s="2357">
        <v>225</v>
      </c>
      <c r="GE73" s="2357">
        <v>36</v>
      </c>
      <c r="GF73" s="2357" t="s">
        <v>21</v>
      </c>
      <c r="GG73" s="2357">
        <v>111</v>
      </c>
      <c r="GH73" s="107" t="s">
        <v>41</v>
      </c>
      <c r="GI73" s="635" t="s">
        <v>26</v>
      </c>
      <c r="GJ73" s="104" t="s">
        <v>26</v>
      </c>
      <c r="GK73" s="105" t="s">
        <v>26</v>
      </c>
      <c r="GL73" s="1195">
        <v>42339</v>
      </c>
      <c r="GM73" s="2357">
        <v>3</v>
      </c>
      <c r="GN73" s="2357" t="s">
        <v>21</v>
      </c>
      <c r="GO73" s="2357">
        <v>364</v>
      </c>
      <c r="GP73" s="2357">
        <v>10744</v>
      </c>
      <c r="GQ73" s="2357">
        <v>10017</v>
      </c>
      <c r="GR73" s="2357">
        <v>23021</v>
      </c>
      <c r="GS73" s="2357">
        <v>733</v>
      </c>
      <c r="GT73" s="2357">
        <v>60</v>
      </c>
      <c r="GU73" s="2357">
        <v>67</v>
      </c>
      <c r="GV73" s="2357" t="s">
        <v>21</v>
      </c>
      <c r="GW73" s="2357">
        <v>66261</v>
      </c>
      <c r="GX73" s="2357">
        <v>9063</v>
      </c>
      <c r="GY73" s="2357">
        <v>647</v>
      </c>
      <c r="GZ73" s="2357">
        <v>1</v>
      </c>
      <c r="HA73" s="2357">
        <v>7</v>
      </c>
      <c r="HB73" s="2357">
        <v>9</v>
      </c>
      <c r="HC73" s="107" t="s">
        <v>41</v>
      </c>
      <c r="HD73" s="635" t="s">
        <v>26</v>
      </c>
      <c r="HE73" s="104" t="s">
        <v>26</v>
      </c>
      <c r="HF73" s="105" t="s">
        <v>26</v>
      </c>
      <c r="HG73" s="1195">
        <v>42339</v>
      </c>
      <c r="HH73" s="2357">
        <v>16</v>
      </c>
      <c r="HI73" s="2357">
        <v>1231</v>
      </c>
      <c r="HJ73" s="2357">
        <v>195</v>
      </c>
      <c r="HK73" s="2357">
        <v>1036</v>
      </c>
      <c r="HL73" s="2357">
        <v>41</v>
      </c>
      <c r="HM73" s="2357" t="s">
        <v>21</v>
      </c>
      <c r="HN73" s="2357" t="s">
        <v>21</v>
      </c>
      <c r="HO73" s="2357">
        <v>2943</v>
      </c>
      <c r="HP73" s="2357">
        <v>412</v>
      </c>
      <c r="HQ73" s="2357">
        <v>216</v>
      </c>
      <c r="HR73" s="2357">
        <v>1844</v>
      </c>
      <c r="HS73" s="2357">
        <v>2049</v>
      </c>
      <c r="HT73" s="2357" t="s">
        <v>21</v>
      </c>
      <c r="HU73" s="2357" t="s">
        <v>21</v>
      </c>
      <c r="HV73" s="2357">
        <v>61024</v>
      </c>
      <c r="HW73" s="2357">
        <v>723</v>
      </c>
      <c r="HX73" s="107" t="s">
        <v>41</v>
      </c>
      <c r="HY73" s="635" t="s">
        <v>26</v>
      </c>
      <c r="HZ73" s="104" t="s">
        <v>26</v>
      </c>
      <c r="IA73" s="105" t="s">
        <v>26</v>
      </c>
      <c r="IB73" s="1195">
        <v>42339</v>
      </c>
      <c r="IC73" s="106">
        <v>110</v>
      </c>
      <c r="ID73" s="2357">
        <v>3</v>
      </c>
      <c r="IE73" s="2357">
        <v>3</v>
      </c>
      <c r="IF73" s="2357" t="s">
        <v>21</v>
      </c>
      <c r="IG73" s="2357">
        <v>5707</v>
      </c>
      <c r="IH73" s="2357">
        <v>8644</v>
      </c>
      <c r="II73" s="107" t="s">
        <v>41</v>
      </c>
      <c r="IJ73" s="635" t="s">
        <v>26</v>
      </c>
    </row>
    <row r="74" spans="1:249" ht="14.9" customHeight="1">
      <c r="A74" s="35"/>
      <c r="B74" s="35"/>
      <c r="C74" s="35"/>
      <c r="D74" s="35"/>
      <c r="E74" s="35"/>
      <c r="F74" s="35"/>
      <c r="G74" s="35"/>
      <c r="H74" s="35"/>
      <c r="I74" s="35"/>
      <c r="J74" s="35"/>
      <c r="K74" s="35"/>
      <c r="L74" s="35"/>
      <c r="M74" s="35"/>
      <c r="N74" s="35"/>
      <c r="O74" s="35"/>
      <c r="P74" s="35"/>
      <c r="Q74" s="35"/>
      <c r="R74" s="35"/>
      <c r="S74" s="35"/>
      <c r="T74" s="14"/>
      <c r="U74" s="14"/>
      <c r="V74" s="35"/>
      <c r="W74" s="35"/>
      <c r="X74" s="35"/>
      <c r="Y74" s="35"/>
      <c r="Z74" s="35"/>
      <c r="AA74" s="35"/>
      <c r="AB74" s="35"/>
      <c r="AC74" s="35"/>
      <c r="AD74" s="35"/>
      <c r="AE74" s="35"/>
      <c r="AF74" s="35"/>
      <c r="AG74" s="35"/>
      <c r="AH74" s="35"/>
      <c r="AI74" s="383"/>
      <c r="AJ74" s="383"/>
      <c r="AK74" s="383"/>
      <c r="AL74" s="383"/>
      <c r="AM74" s="383"/>
      <c r="AN74" s="383"/>
      <c r="AO74" s="14"/>
      <c r="AP74" s="14"/>
      <c r="AQ74" s="35"/>
      <c r="AR74" s="35"/>
      <c r="AS74" s="35"/>
      <c r="AT74" s="35"/>
      <c r="AU74" s="35"/>
      <c r="AV74" s="35"/>
      <c r="AW74" s="381"/>
      <c r="AX74" s="381"/>
      <c r="AY74" s="35"/>
      <c r="AZ74" s="35"/>
      <c r="BA74" s="35"/>
      <c r="BB74" s="35"/>
      <c r="BC74" s="35"/>
      <c r="BD74" s="35"/>
      <c r="BE74" s="35"/>
      <c r="BF74" s="35"/>
      <c r="BG74" s="35"/>
      <c r="BH74" s="381"/>
      <c r="BI74" s="35"/>
      <c r="BJ74" s="35"/>
      <c r="BK74" s="14"/>
      <c r="BL74" s="14"/>
      <c r="BM74" s="35"/>
      <c r="BN74" s="381"/>
      <c r="BO74" s="35"/>
      <c r="BP74" s="381"/>
      <c r="BQ74" s="381"/>
      <c r="BR74" s="381"/>
      <c r="BS74" s="381"/>
      <c r="BT74" s="381"/>
      <c r="BU74" s="381"/>
      <c r="BV74" s="35"/>
      <c r="BW74" s="35"/>
      <c r="BX74" s="35"/>
      <c r="BY74" s="35"/>
      <c r="BZ74" s="35"/>
      <c r="CA74" s="35"/>
      <c r="CB74" s="35"/>
      <c r="CC74" s="381"/>
      <c r="CD74" s="35"/>
      <c r="CE74" s="35"/>
      <c r="CF74" s="35"/>
      <c r="CG74" s="14"/>
      <c r="CH74" s="14"/>
      <c r="CI74" s="35"/>
      <c r="CJ74" s="35"/>
      <c r="CK74" s="35"/>
      <c r="CL74" s="35"/>
      <c r="CM74" s="35"/>
      <c r="CN74" s="35"/>
      <c r="CO74" s="35"/>
      <c r="CP74" s="1233"/>
      <c r="CQ74" s="35"/>
      <c r="CR74" s="35"/>
      <c r="CS74" s="35"/>
      <c r="CT74" s="35"/>
      <c r="CU74" s="35"/>
      <c r="CV74" s="35"/>
      <c r="CW74" s="35"/>
      <c r="CX74" s="35"/>
      <c r="CY74" s="35"/>
      <c r="CZ74" s="35"/>
      <c r="DA74" s="35"/>
      <c r="DB74" s="14"/>
      <c r="DC74" s="14"/>
      <c r="DE74" s="35"/>
      <c r="DF74" s="35"/>
      <c r="DG74" s="35"/>
      <c r="DH74" s="35"/>
      <c r="DI74" s="35"/>
      <c r="DJ74" s="35"/>
      <c r="DK74" s="35"/>
      <c r="DL74" s="35"/>
      <c r="DM74" s="35"/>
      <c r="DN74" s="35"/>
      <c r="DO74" s="35"/>
      <c r="DP74" s="35"/>
      <c r="DQ74" s="35"/>
      <c r="DR74" s="35"/>
      <c r="DS74" s="35"/>
      <c r="DT74" s="35"/>
      <c r="DU74" s="35"/>
      <c r="DV74" s="35"/>
      <c r="DW74" s="35"/>
      <c r="DX74" s="35"/>
      <c r="DY74" s="35"/>
      <c r="DZ74" s="381"/>
      <c r="EA74" s="35"/>
      <c r="EB74" s="35"/>
      <c r="EC74" s="35"/>
      <c r="ED74" s="35"/>
      <c r="EE74" s="35"/>
      <c r="EF74" s="35"/>
      <c r="EG74" s="35"/>
      <c r="EH74" s="35"/>
      <c r="EI74" s="35"/>
      <c r="EJ74" s="35"/>
      <c r="EK74" s="35"/>
      <c r="EL74" s="35"/>
      <c r="EM74" s="35"/>
      <c r="EN74" s="35"/>
      <c r="EO74" s="35"/>
      <c r="EP74" s="35"/>
      <c r="EQ74" s="35"/>
      <c r="ER74" s="14"/>
      <c r="ES74" s="14"/>
      <c r="ET74" s="35"/>
      <c r="EU74" s="381"/>
      <c r="EV74" s="35"/>
      <c r="EW74" s="35"/>
      <c r="EX74" s="35"/>
      <c r="EY74" s="35"/>
      <c r="EZ74" s="381"/>
      <c r="FA74" s="381"/>
      <c r="FB74" s="381"/>
      <c r="FC74" s="381"/>
      <c r="FD74" s="35"/>
      <c r="FE74" s="35"/>
      <c r="FF74" s="35"/>
      <c r="FG74" s="35"/>
      <c r="FH74" s="35"/>
      <c r="FI74" s="35"/>
      <c r="FJ74" s="35"/>
      <c r="FK74" s="35"/>
      <c r="FL74" s="383"/>
      <c r="FM74" s="14"/>
      <c r="FN74" s="14"/>
      <c r="FO74" s="35"/>
      <c r="FP74" s="381"/>
      <c r="FQ74" s="35"/>
      <c r="FR74" s="35"/>
      <c r="FS74" s="35"/>
      <c r="FT74" s="35"/>
      <c r="FU74" s="35"/>
      <c r="FV74" s="1242"/>
      <c r="FW74" s="35"/>
      <c r="FX74" s="383"/>
      <c r="FY74" s="383"/>
      <c r="FZ74" s="383"/>
      <c r="GA74" s="383"/>
      <c r="GB74" s="383"/>
      <c r="GC74" s="383"/>
      <c r="GD74" s="383"/>
      <c r="GE74" s="35"/>
      <c r="GF74" s="35"/>
      <c r="GG74" s="35"/>
      <c r="GH74" s="14"/>
      <c r="GI74" s="14"/>
      <c r="GJ74" s="35"/>
      <c r="GK74" s="381"/>
      <c r="GL74" s="35"/>
      <c r="GM74" s="35"/>
      <c r="GN74" s="35"/>
      <c r="GO74" s="35"/>
      <c r="GP74" s="383"/>
      <c r="GQ74" s="35"/>
      <c r="GR74" s="35"/>
      <c r="GS74" s="35"/>
      <c r="GT74" s="35"/>
      <c r="GU74" s="35"/>
      <c r="GV74" s="35"/>
      <c r="GW74" s="35"/>
      <c r="GX74" s="35"/>
      <c r="GY74" s="383"/>
      <c r="GZ74" s="35"/>
      <c r="HA74" s="35"/>
      <c r="HB74" s="35"/>
      <c r="HC74" s="14"/>
      <c r="HD74" s="14"/>
      <c r="HE74" s="35"/>
      <c r="HF74" s="381"/>
      <c r="HG74" s="35"/>
      <c r="HH74" s="35"/>
      <c r="HI74" s="35"/>
      <c r="HJ74" s="35"/>
      <c r="HK74" s="35"/>
      <c r="HL74" s="35"/>
      <c r="HM74" s="35"/>
      <c r="HN74" s="35"/>
      <c r="HO74" s="35"/>
      <c r="HP74" s="35"/>
      <c r="HQ74" s="35"/>
      <c r="HR74" s="35"/>
      <c r="HS74" s="35"/>
      <c r="HT74" s="35"/>
      <c r="HU74" s="35"/>
      <c r="HV74" s="35"/>
      <c r="HW74" s="35"/>
      <c r="HX74" s="14"/>
      <c r="HY74" s="14"/>
      <c r="IA74" s="35"/>
      <c r="IB74" s="35"/>
      <c r="IC74" s="35"/>
      <c r="ID74" s="35"/>
      <c r="IE74" s="35"/>
      <c r="IF74" s="35"/>
      <c r="IG74" s="35"/>
      <c r="IH74" s="35"/>
      <c r="II74" s="35"/>
      <c r="IJ74" s="35"/>
      <c r="IK74" s="35"/>
      <c r="IL74" s="35"/>
      <c r="IM74" s="35"/>
      <c r="IN74" s="35"/>
      <c r="IO74" s="35"/>
    </row>
    <row r="75" spans="1:249" ht="19.5" customHeight="1">
      <c r="A75" s="2489" t="s">
        <v>761</v>
      </c>
      <c r="B75" s="2445"/>
      <c r="C75" s="2446"/>
      <c r="D75" s="2376" t="s">
        <v>670</v>
      </c>
      <c r="E75" s="2378"/>
      <c r="F75" s="1260" t="s">
        <v>2797</v>
      </c>
      <c r="G75" s="384"/>
      <c r="H75" s="499"/>
      <c r="I75" s="499"/>
      <c r="J75" s="499"/>
      <c r="K75" s="1233" t="s">
        <v>769</v>
      </c>
      <c r="L75" s="499" t="s">
        <v>374</v>
      </c>
      <c r="M75" s="499"/>
      <c r="N75" s="499"/>
      <c r="O75" s="499" t="s">
        <v>1269</v>
      </c>
      <c r="P75" s="499" t="s">
        <v>1269</v>
      </c>
      <c r="Q75" s="499"/>
      <c r="R75" s="499"/>
      <c r="S75" s="499"/>
      <c r="T75" s="2480" t="s">
        <v>718</v>
      </c>
      <c r="U75" s="2481"/>
      <c r="V75" s="2489" t="s">
        <v>761</v>
      </c>
      <c r="W75" s="2445"/>
      <c r="X75" s="2446"/>
      <c r="Y75" s="2376" t="s">
        <v>686</v>
      </c>
      <c r="Z75" s="2378"/>
      <c r="AA75" s="507" t="s">
        <v>2798</v>
      </c>
      <c r="AB75" s="507"/>
      <c r="AC75" s="507"/>
      <c r="AD75" s="507"/>
      <c r="AE75" s="499"/>
      <c r="AF75" s="960" t="s">
        <v>2749</v>
      </c>
      <c r="AG75" s="960"/>
      <c r="AH75" s="1233"/>
      <c r="AI75" s="2376" t="s">
        <v>687</v>
      </c>
      <c r="AJ75" s="499"/>
      <c r="AK75" s="2371" t="s">
        <v>2799</v>
      </c>
      <c r="AL75" s="2371"/>
      <c r="AM75" s="963"/>
      <c r="AN75" s="2376" t="s">
        <v>1180</v>
      </c>
      <c r="AO75" s="2480" t="s">
        <v>718</v>
      </c>
      <c r="AP75" s="2481"/>
      <c r="AQ75" s="2489" t="s">
        <v>761</v>
      </c>
      <c r="AR75" s="2445"/>
      <c r="AS75" s="2446"/>
      <c r="AT75" s="2376" t="s">
        <v>683</v>
      </c>
      <c r="AU75" s="2378"/>
      <c r="AV75" s="2371" t="s">
        <v>2800</v>
      </c>
      <c r="AW75" s="2014"/>
      <c r="AX75" s="2026"/>
      <c r="AY75" s="2703" t="s">
        <v>1181</v>
      </c>
      <c r="AZ75" s="2705"/>
      <c r="BA75" s="2705"/>
      <c r="BB75" s="963"/>
      <c r="BC75" s="499"/>
      <c r="BD75" s="499"/>
      <c r="BE75" s="1233"/>
      <c r="BF75" s="1233"/>
      <c r="BG75" s="963"/>
      <c r="BH75" s="963"/>
      <c r="BI75" s="963"/>
      <c r="BJ75" s="2376" t="s">
        <v>1182</v>
      </c>
      <c r="BK75" s="2480" t="s">
        <v>718</v>
      </c>
      <c r="BL75" s="2481"/>
      <c r="BM75" s="2489" t="s">
        <v>761</v>
      </c>
      <c r="BN75" s="2445"/>
      <c r="BO75" s="2446"/>
      <c r="BP75" s="2376" t="s">
        <v>689</v>
      </c>
      <c r="BQ75" s="963"/>
      <c r="BR75" s="2371" t="s">
        <v>2801</v>
      </c>
      <c r="BS75" s="963"/>
      <c r="BT75" s="2378"/>
      <c r="BU75" s="443"/>
      <c r="BV75" s="443"/>
      <c r="BW75" s="2376" t="s">
        <v>755</v>
      </c>
      <c r="BX75" s="2371" t="s">
        <v>2802</v>
      </c>
      <c r="BY75" s="963"/>
      <c r="BZ75" s="963"/>
      <c r="CA75" s="1233"/>
      <c r="CB75" s="963"/>
      <c r="CC75" s="963"/>
      <c r="CD75" s="963"/>
      <c r="CE75" s="963"/>
      <c r="CF75" s="963"/>
      <c r="CG75" s="2480" t="s">
        <v>718</v>
      </c>
      <c r="CH75" s="2481"/>
      <c r="CI75" s="2489" t="s">
        <v>761</v>
      </c>
      <c r="CJ75" s="2445"/>
      <c r="CK75" s="2446"/>
      <c r="CL75" s="2003" t="s">
        <v>2803</v>
      </c>
      <c r="CM75" s="963"/>
      <c r="CN75" s="2371" t="s">
        <v>2804</v>
      </c>
      <c r="CO75" s="2014"/>
      <c r="CP75" s="963"/>
      <c r="CQ75" s="963"/>
      <c r="CR75" s="2378"/>
      <c r="CS75" s="1233" t="s">
        <v>769</v>
      </c>
      <c r="CT75" s="2371"/>
      <c r="CU75" s="1635"/>
      <c r="CV75" s="1635"/>
      <c r="CW75" s="1635"/>
      <c r="CX75" s="2376" t="s">
        <v>756</v>
      </c>
      <c r="CY75" s="2201"/>
      <c r="CZ75" s="2371" t="s">
        <v>2805</v>
      </c>
      <c r="DA75" s="1636"/>
      <c r="DB75" s="2480" t="s">
        <v>718</v>
      </c>
      <c r="DC75" s="2481"/>
      <c r="DD75" s="482"/>
      <c r="DE75" s="482"/>
      <c r="DF75" s="482"/>
      <c r="DG75" s="482"/>
      <c r="DH75" s="482"/>
      <c r="DI75" s="482"/>
      <c r="DJ75" s="482"/>
      <c r="DK75" s="482"/>
      <c r="DL75" s="482"/>
      <c r="DM75" s="482"/>
      <c r="DN75" s="482"/>
      <c r="DO75" s="485"/>
      <c r="DP75" s="485"/>
      <c r="DQ75" s="485"/>
      <c r="DR75" s="485"/>
      <c r="DS75" s="485"/>
      <c r="DT75" s="485"/>
      <c r="DU75" s="485"/>
      <c r="DV75" s="485"/>
      <c r="DW75" s="485"/>
      <c r="DX75" s="485"/>
      <c r="DY75" s="2489" t="s">
        <v>761</v>
      </c>
      <c r="DZ75" s="2445"/>
      <c r="EA75" s="2446"/>
      <c r="EB75" s="2376" t="s">
        <v>670</v>
      </c>
      <c r="EC75" s="499"/>
      <c r="ED75" s="507" t="s">
        <v>2806</v>
      </c>
      <c r="EE75" s="499"/>
      <c r="EF75" s="499"/>
      <c r="EG75" s="499"/>
      <c r="EH75" s="499"/>
      <c r="EI75" s="1233" t="s">
        <v>769</v>
      </c>
      <c r="EJ75" s="499" t="s">
        <v>374</v>
      </c>
      <c r="EK75" s="499"/>
      <c r="EL75" s="499"/>
      <c r="EM75" s="499" t="s">
        <v>1269</v>
      </c>
      <c r="EN75" s="499" t="s">
        <v>1269</v>
      </c>
      <c r="EO75" s="499"/>
      <c r="EP75" s="499"/>
      <c r="EQ75" s="499"/>
      <c r="ER75" s="2480" t="s">
        <v>718</v>
      </c>
      <c r="ES75" s="2481"/>
      <c r="ET75" s="2489" t="s">
        <v>761</v>
      </c>
      <c r="EU75" s="2445"/>
      <c r="EV75" s="2446"/>
      <c r="EW75" s="2376" t="s">
        <v>686</v>
      </c>
      <c r="EX75" s="963"/>
      <c r="EY75" s="2371" t="s">
        <v>2807</v>
      </c>
      <c r="EZ75" s="963"/>
      <c r="FA75" s="963"/>
      <c r="FB75" s="963"/>
      <c r="FC75" s="963"/>
      <c r="FD75" s="1233" t="s">
        <v>769</v>
      </c>
      <c r="FE75" s="2376" t="s">
        <v>687</v>
      </c>
      <c r="FF75" s="499"/>
      <c r="FG75" s="2371" t="s">
        <v>2799</v>
      </c>
      <c r="FH75" s="499"/>
      <c r="FI75" s="499" t="s">
        <v>1269</v>
      </c>
      <c r="FJ75" s="499"/>
      <c r="FK75" s="963"/>
      <c r="FL75" s="1235"/>
      <c r="FM75" s="2480" t="s">
        <v>718</v>
      </c>
      <c r="FN75" s="2481"/>
      <c r="FO75" s="2489" t="s">
        <v>761</v>
      </c>
      <c r="FP75" s="2445"/>
      <c r="FQ75" s="2446"/>
      <c r="FR75" s="499" t="s">
        <v>1183</v>
      </c>
      <c r="FS75" s="963"/>
      <c r="FT75" s="507" t="s">
        <v>2808</v>
      </c>
      <c r="FU75" s="499"/>
      <c r="FV75" s="499"/>
      <c r="FW75" s="499"/>
      <c r="FX75" s="499"/>
      <c r="FY75" s="1233" t="s">
        <v>769</v>
      </c>
      <c r="FZ75" s="963"/>
      <c r="GA75" s="1235"/>
      <c r="GB75" s="1639" t="s">
        <v>757</v>
      </c>
      <c r="GC75" s="2371"/>
      <c r="GD75" s="2371" t="s">
        <v>2809</v>
      </c>
      <c r="GE75" s="963"/>
      <c r="GF75" s="963"/>
      <c r="GG75" s="963"/>
      <c r="GH75" s="2480" t="s">
        <v>718</v>
      </c>
      <c r="GI75" s="2481"/>
      <c r="GJ75" s="2489" t="s">
        <v>761</v>
      </c>
      <c r="GK75" s="2445"/>
      <c r="GL75" s="2446"/>
      <c r="GM75" s="2376" t="s">
        <v>689</v>
      </c>
      <c r="GN75" s="963"/>
      <c r="GO75" s="1260" t="s">
        <v>2810</v>
      </c>
      <c r="GP75" s="1260"/>
      <c r="GQ75" s="1260"/>
      <c r="GR75" s="499"/>
      <c r="GS75" s="499"/>
      <c r="GT75" s="1233" t="s">
        <v>769</v>
      </c>
      <c r="GU75" s="499"/>
      <c r="GV75" s="1233"/>
      <c r="GW75" s="2378"/>
      <c r="GX75" s="2378"/>
      <c r="GY75" s="2378"/>
      <c r="GZ75" s="1274"/>
      <c r="HA75" s="2376" t="s">
        <v>688</v>
      </c>
      <c r="HB75" s="2289" t="s">
        <v>2811</v>
      </c>
      <c r="HC75" s="2480" t="s">
        <v>718</v>
      </c>
      <c r="HD75" s="2481"/>
      <c r="HE75" s="2489" t="s">
        <v>761</v>
      </c>
      <c r="HF75" s="2445"/>
      <c r="HG75" s="2446"/>
      <c r="HH75" s="2378" t="s">
        <v>684</v>
      </c>
      <c r="HI75" s="963"/>
      <c r="HJ75" s="2371" t="s">
        <v>2812</v>
      </c>
      <c r="HK75" s="499"/>
      <c r="HL75" s="2371"/>
      <c r="HM75" s="1245"/>
      <c r="HN75" s="963"/>
      <c r="HO75" s="1233" t="s">
        <v>769</v>
      </c>
      <c r="HP75" s="963"/>
      <c r="HQ75" s="963"/>
      <c r="HR75" s="1233"/>
      <c r="HS75" s="963"/>
      <c r="HT75" s="963"/>
      <c r="HU75" s="963"/>
      <c r="HV75" s="963"/>
      <c r="HW75" s="963"/>
      <c r="HX75" s="2480" t="s">
        <v>718</v>
      </c>
      <c r="HY75" s="2481"/>
      <c r="HZ75" s="482"/>
      <c r="IA75" s="482"/>
      <c r="IB75" s="482"/>
      <c r="IC75" s="482"/>
      <c r="ID75" s="482"/>
      <c r="IE75" s="482"/>
      <c r="IF75" s="482"/>
      <c r="IG75" s="482"/>
      <c r="IH75" s="482"/>
      <c r="II75" s="482"/>
      <c r="IJ75" s="482"/>
      <c r="IK75" s="482"/>
      <c r="IL75" s="482"/>
      <c r="IM75" s="35"/>
      <c r="IN75" s="482"/>
      <c r="IO75" s="974"/>
    </row>
    <row r="76" spans="1:249" ht="17.25" customHeight="1">
      <c r="A76" s="2510"/>
      <c r="B76" s="2510"/>
      <c r="C76" s="2511"/>
      <c r="D76" s="391" t="s">
        <v>378</v>
      </c>
      <c r="E76" s="967" t="s">
        <v>306</v>
      </c>
      <c r="F76" s="966" t="s">
        <v>307</v>
      </c>
      <c r="G76" s="966" t="s">
        <v>1310</v>
      </c>
      <c r="H76" s="966" t="s">
        <v>1311</v>
      </c>
      <c r="I76" s="966" t="s">
        <v>358</v>
      </c>
      <c r="J76" s="969" t="s">
        <v>359</v>
      </c>
      <c r="K76" s="966" t="s">
        <v>10</v>
      </c>
      <c r="L76" s="966" t="s">
        <v>457</v>
      </c>
      <c r="M76" s="966" t="s">
        <v>12</v>
      </c>
      <c r="N76" s="1238" t="s">
        <v>15</v>
      </c>
      <c r="O76" s="966" t="s">
        <v>311</v>
      </c>
      <c r="P76" s="966" t="s">
        <v>360</v>
      </c>
      <c r="Q76" s="966" t="s">
        <v>360</v>
      </c>
      <c r="R76" s="502" t="s">
        <v>362</v>
      </c>
      <c r="S76" s="502" t="s">
        <v>2793</v>
      </c>
      <c r="T76" s="2482"/>
      <c r="U76" s="2483"/>
      <c r="V76" s="2510"/>
      <c r="W76" s="2510"/>
      <c r="X76" s="2511"/>
      <c r="Y76" s="968" t="s">
        <v>653</v>
      </c>
      <c r="Z76" s="966" t="s">
        <v>358</v>
      </c>
      <c r="AA76" s="969" t="s">
        <v>359</v>
      </c>
      <c r="AB76" s="967" t="s">
        <v>10</v>
      </c>
      <c r="AC76" s="966" t="s">
        <v>457</v>
      </c>
      <c r="AD76" s="969" t="s">
        <v>401</v>
      </c>
      <c r="AE76" s="966" t="s">
        <v>88</v>
      </c>
      <c r="AF76" s="966" t="s">
        <v>816</v>
      </c>
      <c r="AG76" s="966" t="s">
        <v>5</v>
      </c>
      <c r="AH76" s="966" t="s">
        <v>7</v>
      </c>
      <c r="AI76" s="968" t="s">
        <v>227</v>
      </c>
      <c r="AJ76" s="966" t="s">
        <v>354</v>
      </c>
      <c r="AK76" s="966" t="s">
        <v>301</v>
      </c>
      <c r="AL76" s="966" t="s">
        <v>5</v>
      </c>
      <c r="AM76" s="966" t="s">
        <v>7</v>
      </c>
      <c r="AN76" s="968" t="s">
        <v>227</v>
      </c>
      <c r="AO76" s="2482"/>
      <c r="AP76" s="2483"/>
      <c r="AQ76" s="2510"/>
      <c r="AR76" s="2510"/>
      <c r="AS76" s="2511"/>
      <c r="AT76" s="969" t="s">
        <v>401</v>
      </c>
      <c r="AU76" s="502" t="s">
        <v>362</v>
      </c>
      <c r="AV76" s="966" t="s">
        <v>816</v>
      </c>
      <c r="AW76" s="969" t="s">
        <v>5</v>
      </c>
      <c r="AX76" s="966" t="s">
        <v>7</v>
      </c>
      <c r="AY76" s="968" t="s">
        <v>227</v>
      </c>
      <c r="AZ76" s="967" t="s">
        <v>354</v>
      </c>
      <c r="BA76" s="966" t="s">
        <v>301</v>
      </c>
      <c r="BB76" s="966" t="s">
        <v>303</v>
      </c>
      <c r="BC76" s="968" t="s">
        <v>355</v>
      </c>
      <c r="BD76" s="969" t="s">
        <v>378</v>
      </c>
      <c r="BE76" s="966" t="s">
        <v>307</v>
      </c>
      <c r="BF76" s="502" t="s">
        <v>2768</v>
      </c>
      <c r="BG76" s="966" t="s">
        <v>358</v>
      </c>
      <c r="BH76" s="969" t="s">
        <v>5</v>
      </c>
      <c r="BI76" s="969" t="s">
        <v>7</v>
      </c>
      <c r="BJ76" s="968" t="s">
        <v>227</v>
      </c>
      <c r="BK76" s="2482"/>
      <c r="BL76" s="2483"/>
      <c r="BM76" s="2510"/>
      <c r="BN76" s="2510"/>
      <c r="BO76" s="2511"/>
      <c r="BP76" s="966" t="s">
        <v>401</v>
      </c>
      <c r="BQ76" s="966" t="s">
        <v>360</v>
      </c>
      <c r="BR76" s="969" t="s">
        <v>360</v>
      </c>
      <c r="BS76" s="502" t="s">
        <v>362</v>
      </c>
      <c r="BT76" s="502" t="s">
        <v>2793</v>
      </c>
      <c r="BU76" s="969" t="s">
        <v>5</v>
      </c>
      <c r="BV76" s="968" t="s">
        <v>7</v>
      </c>
      <c r="BW76" s="969" t="s">
        <v>227</v>
      </c>
      <c r="BX76" s="969" t="s">
        <v>354</v>
      </c>
      <c r="BY76" s="969" t="s">
        <v>303</v>
      </c>
      <c r="BZ76" s="968" t="s">
        <v>355</v>
      </c>
      <c r="CA76" s="969" t="s">
        <v>378</v>
      </c>
      <c r="CB76" s="969" t="s">
        <v>307</v>
      </c>
      <c r="CC76" s="966" t="s">
        <v>1311</v>
      </c>
      <c r="CD76" s="966" t="s">
        <v>358</v>
      </c>
      <c r="CE76" s="969" t="s">
        <v>359</v>
      </c>
      <c r="CF76" s="966" t="s">
        <v>457</v>
      </c>
      <c r="CG76" s="2482"/>
      <c r="CH76" s="2483"/>
      <c r="CI76" s="2510"/>
      <c r="CJ76" s="2510"/>
      <c r="CK76" s="2511"/>
      <c r="CL76" s="391" t="s">
        <v>378</v>
      </c>
      <c r="CM76" s="967" t="s">
        <v>306</v>
      </c>
      <c r="CN76" s="969" t="s">
        <v>307</v>
      </c>
      <c r="CO76" s="966" t="s">
        <v>1311</v>
      </c>
      <c r="CP76" s="966" t="s">
        <v>358</v>
      </c>
      <c r="CQ76" s="969" t="s">
        <v>359</v>
      </c>
      <c r="CR76" s="969" t="s">
        <v>401</v>
      </c>
      <c r="CS76" s="969" t="s">
        <v>360</v>
      </c>
      <c r="CT76" s="969" t="s">
        <v>360</v>
      </c>
      <c r="CU76" s="966" t="s">
        <v>88</v>
      </c>
      <c r="CV76" s="966" t="s">
        <v>816</v>
      </c>
      <c r="CW76" s="969" t="s">
        <v>5</v>
      </c>
      <c r="CX76" s="969" t="s">
        <v>227</v>
      </c>
      <c r="CY76" s="966" t="s">
        <v>354</v>
      </c>
      <c r="CZ76" s="969" t="s">
        <v>301</v>
      </c>
      <c r="DA76" s="967" t="s">
        <v>302</v>
      </c>
      <c r="DB76" s="2482"/>
      <c r="DC76" s="2483"/>
      <c r="DD76" s="482"/>
      <c r="DE76" s="482"/>
      <c r="DF76" s="482"/>
      <c r="DN76" s="482"/>
      <c r="DO76" s="485"/>
      <c r="DP76" s="485"/>
      <c r="DQ76" s="485"/>
      <c r="DR76" s="485"/>
      <c r="DS76" s="485"/>
      <c r="DT76" s="485"/>
      <c r="DU76" s="485"/>
      <c r="DV76" s="485"/>
      <c r="DW76" s="485"/>
      <c r="DX76" s="485"/>
      <c r="DY76" s="2510"/>
      <c r="DZ76" s="2510"/>
      <c r="EA76" s="2511"/>
      <c r="EB76" s="970" t="s">
        <v>378</v>
      </c>
      <c r="EC76" s="967" t="s">
        <v>306</v>
      </c>
      <c r="ED76" s="966" t="s">
        <v>307</v>
      </c>
      <c r="EE76" s="970" t="s">
        <v>1310</v>
      </c>
      <c r="EF76" s="966" t="s">
        <v>1311</v>
      </c>
      <c r="EG76" s="966" t="s">
        <v>358</v>
      </c>
      <c r="EH76" s="969" t="s">
        <v>359</v>
      </c>
      <c r="EI76" s="966" t="s">
        <v>10</v>
      </c>
      <c r="EJ76" s="966" t="s">
        <v>457</v>
      </c>
      <c r="EK76" s="966" t="s">
        <v>12</v>
      </c>
      <c r="EL76" s="1238" t="s">
        <v>15</v>
      </c>
      <c r="EM76" s="966" t="s">
        <v>311</v>
      </c>
      <c r="EN76" s="966" t="s">
        <v>360</v>
      </c>
      <c r="EO76" s="966" t="s">
        <v>360</v>
      </c>
      <c r="EP76" s="966" t="s">
        <v>88</v>
      </c>
      <c r="EQ76" s="966" t="s">
        <v>816</v>
      </c>
      <c r="ER76" s="2482"/>
      <c r="ES76" s="2483"/>
      <c r="ET76" s="2510"/>
      <c r="EU76" s="2510"/>
      <c r="EV76" s="2511"/>
      <c r="EW76" s="966" t="s">
        <v>358</v>
      </c>
      <c r="EX76" s="969" t="s">
        <v>359</v>
      </c>
      <c r="EY76" s="967" t="s">
        <v>10</v>
      </c>
      <c r="EZ76" s="966" t="s">
        <v>457</v>
      </c>
      <c r="FA76" s="966" t="s">
        <v>311</v>
      </c>
      <c r="FB76" s="966" t="s">
        <v>816</v>
      </c>
      <c r="FC76" s="969" t="s">
        <v>5</v>
      </c>
      <c r="FD76" s="966" t="s">
        <v>7</v>
      </c>
      <c r="FE76" s="966" t="s">
        <v>227</v>
      </c>
      <c r="FF76" s="969" t="s">
        <v>354</v>
      </c>
      <c r="FG76" s="967" t="s">
        <v>301</v>
      </c>
      <c r="FH76" s="969" t="s">
        <v>303</v>
      </c>
      <c r="FI76" s="968" t="s">
        <v>355</v>
      </c>
      <c r="FJ76" s="391" t="s">
        <v>378</v>
      </c>
      <c r="FK76" s="966" t="s">
        <v>1311</v>
      </c>
      <c r="FL76" s="966" t="s">
        <v>358</v>
      </c>
      <c r="FM76" s="2482"/>
      <c r="FN76" s="2483"/>
      <c r="FO76" s="2510"/>
      <c r="FP76" s="2510"/>
      <c r="FQ76" s="2511"/>
      <c r="FR76" s="966" t="s">
        <v>1311</v>
      </c>
      <c r="FS76" s="966" t="s">
        <v>358</v>
      </c>
      <c r="FT76" s="969" t="s">
        <v>359</v>
      </c>
      <c r="FU76" s="967" t="s">
        <v>10</v>
      </c>
      <c r="FV76" s="966" t="s">
        <v>457</v>
      </c>
      <c r="FW76" s="969" t="s">
        <v>12</v>
      </c>
      <c r="FX76" s="966" t="s">
        <v>311</v>
      </c>
      <c r="FY76" s="966" t="s">
        <v>816</v>
      </c>
      <c r="FZ76" s="969" t="s">
        <v>5</v>
      </c>
      <c r="GA76" s="969" t="s">
        <v>7</v>
      </c>
      <c r="GB76" s="966" t="s">
        <v>227</v>
      </c>
      <c r="GC76" s="967" t="s">
        <v>354</v>
      </c>
      <c r="GD76" s="2012" t="s">
        <v>301</v>
      </c>
      <c r="GE76" s="969" t="s">
        <v>303</v>
      </c>
      <c r="GF76" s="968" t="s">
        <v>355</v>
      </c>
      <c r="GG76" s="969" t="s">
        <v>378</v>
      </c>
      <c r="GH76" s="2482"/>
      <c r="GI76" s="2483"/>
      <c r="GJ76" s="2510"/>
      <c r="GK76" s="2510"/>
      <c r="GL76" s="2511"/>
      <c r="GM76" s="969" t="s">
        <v>303</v>
      </c>
      <c r="GN76" s="969" t="s">
        <v>355</v>
      </c>
      <c r="GO76" s="970" t="s">
        <v>378</v>
      </c>
      <c r="GP76" s="969" t="s">
        <v>307</v>
      </c>
      <c r="GQ76" s="966" t="s">
        <v>1311</v>
      </c>
      <c r="GR76" s="966" t="s">
        <v>358</v>
      </c>
      <c r="GS76" s="969" t="s">
        <v>359</v>
      </c>
      <c r="GT76" s="966" t="s">
        <v>457</v>
      </c>
      <c r="GU76" s="966" t="s">
        <v>12</v>
      </c>
      <c r="GV76" s="966" t="s">
        <v>311</v>
      </c>
      <c r="GW76" s="966" t="s">
        <v>360</v>
      </c>
      <c r="GX76" s="966" t="s">
        <v>360</v>
      </c>
      <c r="GY76" s="966" t="s">
        <v>816</v>
      </c>
      <c r="GZ76" s="966" t="s">
        <v>5</v>
      </c>
      <c r="HA76" s="968" t="s">
        <v>227</v>
      </c>
      <c r="HB76" s="967" t="s">
        <v>354</v>
      </c>
      <c r="HC76" s="2482"/>
      <c r="HD76" s="2483"/>
      <c r="HE76" s="2510"/>
      <c r="HF76" s="2510"/>
      <c r="HG76" s="2511"/>
      <c r="HH76" s="966" t="s">
        <v>227</v>
      </c>
      <c r="HI76" s="969" t="s">
        <v>354</v>
      </c>
      <c r="HJ76" s="2012" t="s">
        <v>301</v>
      </c>
      <c r="HK76" s="967" t="s">
        <v>302</v>
      </c>
      <c r="HL76" s="966" t="s">
        <v>303</v>
      </c>
      <c r="HM76" s="968" t="s">
        <v>355</v>
      </c>
      <c r="HN76" s="391" t="s">
        <v>378</v>
      </c>
      <c r="HO76" s="966" t="s">
        <v>306</v>
      </c>
      <c r="HP76" s="966" t="s">
        <v>307</v>
      </c>
      <c r="HQ76" s="966" t="s">
        <v>1311</v>
      </c>
      <c r="HR76" s="966" t="s">
        <v>358</v>
      </c>
      <c r="HS76" s="967" t="s">
        <v>359</v>
      </c>
      <c r="HT76" s="387" t="s">
        <v>311</v>
      </c>
      <c r="HU76" s="969" t="s">
        <v>360</v>
      </c>
      <c r="HV76" s="969" t="s">
        <v>360</v>
      </c>
      <c r="HW76" s="966" t="s">
        <v>88</v>
      </c>
      <c r="HX76" s="2482"/>
      <c r="HY76" s="2483"/>
      <c r="HZ76" s="482"/>
      <c r="IA76" s="482"/>
      <c r="IB76" s="482"/>
      <c r="IN76" s="35"/>
      <c r="IO76" s="974"/>
    </row>
    <row r="77" spans="1:249" ht="15.5">
      <c r="A77" s="2510"/>
      <c r="B77" s="2510"/>
      <c r="C77" s="2511"/>
      <c r="D77" s="969"/>
      <c r="E77" s="967" t="s">
        <v>1269</v>
      </c>
      <c r="F77" s="969" t="s">
        <v>1269</v>
      </c>
      <c r="G77" s="969"/>
      <c r="H77" s="969"/>
      <c r="I77" s="969" t="s">
        <v>363</v>
      </c>
      <c r="J77" s="969" t="s">
        <v>364</v>
      </c>
      <c r="K77" s="969" t="s">
        <v>2769</v>
      </c>
      <c r="L77" s="1625" t="s">
        <v>630</v>
      </c>
      <c r="M77" s="969"/>
      <c r="N77" s="1238"/>
      <c r="O77" s="969"/>
      <c r="P77" s="969" t="s">
        <v>2393</v>
      </c>
      <c r="Q77" s="969" t="s">
        <v>2394</v>
      </c>
      <c r="R77" s="504"/>
      <c r="S77" s="504"/>
      <c r="T77" s="2482"/>
      <c r="U77" s="2483"/>
      <c r="V77" s="2510"/>
      <c r="W77" s="2510"/>
      <c r="X77" s="2511"/>
      <c r="Z77" s="969" t="s">
        <v>363</v>
      </c>
      <c r="AA77" s="969" t="s">
        <v>364</v>
      </c>
      <c r="AB77" s="967"/>
      <c r="AC77" s="1625" t="s">
        <v>630</v>
      </c>
      <c r="AD77" s="969"/>
      <c r="AE77" s="504"/>
      <c r="AF77" s="504"/>
      <c r="AG77" s="969"/>
      <c r="AH77" s="969"/>
      <c r="AI77" s="968" t="s">
        <v>9</v>
      </c>
      <c r="AJ77" s="969" t="s">
        <v>9</v>
      </c>
      <c r="AK77" s="969"/>
      <c r="AL77" s="969"/>
      <c r="AM77" s="969"/>
      <c r="AN77" s="968" t="s">
        <v>9</v>
      </c>
      <c r="AO77" s="2482"/>
      <c r="AP77" s="2483"/>
      <c r="AQ77" s="2510"/>
      <c r="AR77" s="2510"/>
      <c r="AS77" s="2511"/>
      <c r="AT77" s="969"/>
      <c r="AU77" s="504"/>
      <c r="AV77" s="504"/>
      <c r="AW77" s="969"/>
      <c r="AX77" s="969"/>
      <c r="AY77" s="968" t="s">
        <v>9</v>
      </c>
      <c r="AZ77" s="967" t="s">
        <v>9</v>
      </c>
      <c r="BA77" s="969"/>
      <c r="BB77" s="969"/>
      <c r="BC77" s="968"/>
      <c r="BD77" s="969"/>
      <c r="BE77" s="969" t="s">
        <v>1269</v>
      </c>
      <c r="BF77" s="504"/>
      <c r="BG77" s="969" t="s">
        <v>363</v>
      </c>
      <c r="BH77" s="969"/>
      <c r="BI77" s="969"/>
      <c r="BJ77" s="968" t="s">
        <v>9</v>
      </c>
      <c r="BK77" s="2482"/>
      <c r="BL77" s="2483"/>
      <c r="BM77" s="2510"/>
      <c r="BN77" s="2510"/>
      <c r="BO77" s="2511"/>
      <c r="BP77" s="969"/>
      <c r="BQ77" s="969" t="s">
        <v>2393</v>
      </c>
      <c r="BR77" s="969" t="s">
        <v>2394</v>
      </c>
      <c r="BS77" s="504"/>
      <c r="BT77" s="504"/>
      <c r="BU77" s="969"/>
      <c r="BV77" s="968"/>
      <c r="BW77" s="969" t="s">
        <v>9</v>
      </c>
      <c r="BX77" s="969" t="s">
        <v>9</v>
      </c>
      <c r="BY77" s="969"/>
      <c r="BZ77" s="968"/>
      <c r="CA77" s="969"/>
      <c r="CB77" s="969" t="s">
        <v>1269</v>
      </c>
      <c r="CC77" s="969"/>
      <c r="CD77" s="969" t="s">
        <v>363</v>
      </c>
      <c r="CE77" s="969" t="s">
        <v>364</v>
      </c>
      <c r="CF77" s="1625" t="s">
        <v>630</v>
      </c>
      <c r="CG77" s="2482"/>
      <c r="CH77" s="2483"/>
      <c r="CI77" s="2510"/>
      <c r="CJ77" s="2510"/>
      <c r="CK77" s="2511"/>
      <c r="CL77" s="969"/>
      <c r="CM77" s="967" t="s">
        <v>1269</v>
      </c>
      <c r="CN77" s="969" t="s">
        <v>1269</v>
      </c>
      <c r="CO77" s="969"/>
      <c r="CP77" s="969" t="s">
        <v>363</v>
      </c>
      <c r="CQ77" s="969" t="s">
        <v>364</v>
      </c>
      <c r="CR77" s="969"/>
      <c r="CS77" s="969" t="s">
        <v>2393</v>
      </c>
      <c r="CT77" s="969" t="s">
        <v>2394</v>
      </c>
      <c r="CU77" s="969"/>
      <c r="CV77" s="969"/>
      <c r="CW77" s="969"/>
      <c r="CX77" s="969" t="s">
        <v>9</v>
      </c>
      <c r="CY77" s="969" t="s">
        <v>9</v>
      </c>
      <c r="CZ77" s="969"/>
      <c r="DA77" s="967"/>
      <c r="DB77" s="2482"/>
      <c r="DC77" s="2483"/>
      <c r="DD77" s="968"/>
      <c r="DE77" s="968"/>
      <c r="DF77" s="968"/>
      <c r="DN77" s="968"/>
      <c r="DO77" s="485"/>
      <c r="DP77" s="485"/>
      <c r="DQ77" s="485"/>
      <c r="DR77" s="485"/>
      <c r="DS77" s="485"/>
      <c r="DT77" s="485"/>
      <c r="DU77" s="485"/>
      <c r="DV77" s="485"/>
      <c r="DW77" s="485"/>
      <c r="DX77" s="485"/>
      <c r="DY77" s="2510"/>
      <c r="DZ77" s="2510"/>
      <c r="EA77" s="2511"/>
      <c r="EB77" s="969"/>
      <c r="EC77" s="967" t="s">
        <v>1269</v>
      </c>
      <c r="ED77" s="969" t="s">
        <v>1269</v>
      </c>
      <c r="EE77" s="969"/>
      <c r="EF77" s="969"/>
      <c r="EG77" s="969" t="s">
        <v>363</v>
      </c>
      <c r="EH77" s="969" t="s">
        <v>364</v>
      </c>
      <c r="EI77" s="969"/>
      <c r="EJ77" s="1897" t="s">
        <v>2813</v>
      </c>
      <c r="EK77" s="969"/>
      <c r="EL77" s="1238"/>
      <c r="EM77" s="969"/>
      <c r="EN77" s="969" t="s">
        <v>2393</v>
      </c>
      <c r="EO77" s="969" t="s">
        <v>2394</v>
      </c>
      <c r="EP77" s="969"/>
      <c r="EQ77" s="969"/>
      <c r="ER77" s="2482"/>
      <c r="ES77" s="2483"/>
      <c r="ET77" s="2510"/>
      <c r="EU77" s="2510"/>
      <c r="EV77" s="2511"/>
      <c r="EW77" s="969" t="s">
        <v>363</v>
      </c>
      <c r="EX77" s="969" t="s">
        <v>364</v>
      </c>
      <c r="EY77" s="967"/>
      <c r="EZ77" s="1625" t="s">
        <v>630</v>
      </c>
      <c r="FA77" s="969"/>
      <c r="FB77" s="969"/>
      <c r="FC77" s="969"/>
      <c r="FD77" s="969"/>
      <c r="FE77" s="969" t="s">
        <v>9</v>
      </c>
      <c r="FF77" s="969" t="s">
        <v>9</v>
      </c>
      <c r="FG77" s="967"/>
      <c r="FH77" s="969"/>
      <c r="FI77" s="968"/>
      <c r="FJ77" s="969"/>
      <c r="FK77" s="969"/>
      <c r="FL77" s="969" t="s">
        <v>363</v>
      </c>
      <c r="FM77" s="2482"/>
      <c r="FN77" s="2483"/>
      <c r="FO77" s="2510"/>
      <c r="FP77" s="2510"/>
      <c r="FQ77" s="2511"/>
      <c r="FR77" s="969"/>
      <c r="FS77" s="969" t="s">
        <v>363</v>
      </c>
      <c r="FT77" s="969" t="s">
        <v>364</v>
      </c>
      <c r="FU77" s="967"/>
      <c r="FV77" s="1625" t="s">
        <v>630</v>
      </c>
      <c r="FW77" s="969"/>
      <c r="FX77" s="969"/>
      <c r="FY77" s="969"/>
      <c r="FZ77" s="969"/>
      <c r="GA77" s="969"/>
      <c r="GB77" s="969" t="s">
        <v>9</v>
      </c>
      <c r="GC77" s="967" t="s">
        <v>9</v>
      </c>
      <c r="GD77" s="967"/>
      <c r="GE77" s="969"/>
      <c r="GF77" s="968"/>
      <c r="GG77" s="969"/>
      <c r="GH77" s="2482"/>
      <c r="GI77" s="2483"/>
      <c r="GJ77" s="2510"/>
      <c r="GK77" s="2510"/>
      <c r="GL77" s="2511"/>
      <c r="GM77" s="969"/>
      <c r="GN77" s="969"/>
      <c r="GO77" s="969"/>
      <c r="GP77" s="969" t="s">
        <v>1269</v>
      </c>
      <c r="GQ77" s="969"/>
      <c r="GR77" s="969" t="s">
        <v>363</v>
      </c>
      <c r="GS77" s="969" t="s">
        <v>364</v>
      </c>
      <c r="GT77" s="1625" t="s">
        <v>630</v>
      </c>
      <c r="GU77" s="969"/>
      <c r="GV77" s="969"/>
      <c r="GW77" s="969" t="s">
        <v>2393</v>
      </c>
      <c r="GX77" s="969" t="s">
        <v>2394</v>
      </c>
      <c r="GY77" s="969"/>
      <c r="GZ77" s="969"/>
      <c r="HA77" s="968" t="s">
        <v>9</v>
      </c>
      <c r="HB77" s="967" t="s">
        <v>9</v>
      </c>
      <c r="HC77" s="2482"/>
      <c r="HD77" s="2483"/>
      <c r="HE77" s="2510"/>
      <c r="HF77" s="2510"/>
      <c r="HG77" s="2511"/>
      <c r="HH77" s="969" t="s">
        <v>9</v>
      </c>
      <c r="HI77" s="969" t="s">
        <v>9</v>
      </c>
      <c r="HJ77" s="967"/>
      <c r="HK77" s="967"/>
      <c r="HL77" s="969"/>
      <c r="HM77" s="968"/>
      <c r="HN77" s="969"/>
      <c r="HO77" s="969" t="s">
        <v>1269</v>
      </c>
      <c r="HP77" s="969" t="s">
        <v>1269</v>
      </c>
      <c r="HQ77" s="969"/>
      <c r="HR77" s="969" t="s">
        <v>363</v>
      </c>
      <c r="HS77" s="967" t="s">
        <v>364</v>
      </c>
      <c r="HT77" s="2306"/>
      <c r="HU77" s="969" t="s">
        <v>2393</v>
      </c>
      <c r="HV77" s="969" t="s">
        <v>2394</v>
      </c>
      <c r="HW77" s="969"/>
      <c r="HX77" s="2482"/>
      <c r="HY77" s="2483"/>
      <c r="HZ77" s="968"/>
      <c r="IA77" s="968"/>
      <c r="IB77" s="968"/>
      <c r="IN77" s="386"/>
      <c r="IO77" s="974"/>
    </row>
    <row r="78" spans="1:249" s="14" customFormat="1" ht="13.5" customHeight="1">
      <c r="A78" s="2510"/>
      <c r="B78" s="2510"/>
      <c r="C78" s="2511"/>
      <c r="D78" s="395" t="s">
        <v>395</v>
      </c>
      <c r="E78" s="865"/>
      <c r="F78" s="396" t="s">
        <v>2770</v>
      </c>
      <c r="G78" s="390"/>
      <c r="H78" s="396"/>
      <c r="I78" s="390" t="s">
        <v>1335</v>
      </c>
      <c r="J78" s="936" t="s">
        <v>2400</v>
      </c>
      <c r="K78" s="390"/>
      <c r="L78" s="390" t="s">
        <v>463</v>
      </c>
      <c r="M78" s="395"/>
      <c r="N78" s="428"/>
      <c r="O78" s="865" t="s">
        <v>2770</v>
      </c>
      <c r="P78" s="395"/>
      <c r="Q78" s="865"/>
      <c r="R78" s="390"/>
      <c r="S78" s="2674" t="s">
        <v>2401</v>
      </c>
      <c r="T78" s="2482"/>
      <c r="U78" s="2483"/>
      <c r="V78" s="2510"/>
      <c r="W78" s="2510"/>
      <c r="X78" s="2511"/>
      <c r="Z78" s="390" t="s">
        <v>1335</v>
      </c>
      <c r="AA78" s="936" t="s">
        <v>2400</v>
      </c>
      <c r="AB78" s="396"/>
      <c r="AC78" s="390" t="s">
        <v>463</v>
      </c>
      <c r="AD78" s="865" t="s">
        <v>2770</v>
      </c>
      <c r="AE78" s="390"/>
      <c r="AF78" s="2674" t="s">
        <v>2401</v>
      </c>
      <c r="AG78" s="395"/>
      <c r="AH78" s="390"/>
      <c r="AI78" s="478" t="s">
        <v>2396</v>
      </c>
      <c r="AJ78" s="395" t="s">
        <v>2425</v>
      </c>
      <c r="AK78" s="969"/>
      <c r="AL78" s="395"/>
      <c r="AM78" s="390"/>
      <c r="AN78" s="478" t="s">
        <v>2396</v>
      </c>
      <c r="AO78" s="2482"/>
      <c r="AP78" s="2483"/>
      <c r="AQ78" s="2510"/>
      <c r="AR78" s="2510"/>
      <c r="AS78" s="2511"/>
      <c r="AT78" s="865" t="s">
        <v>2770</v>
      </c>
      <c r="AU78" s="390"/>
      <c r="AV78" s="2674" t="s">
        <v>2401</v>
      </c>
      <c r="AW78" s="395"/>
      <c r="AX78" s="390"/>
      <c r="AY78" s="865" t="s">
        <v>2396</v>
      </c>
      <c r="AZ78" s="865" t="s">
        <v>2425</v>
      </c>
      <c r="BA78" s="390"/>
      <c r="BB78" s="390" t="s">
        <v>367</v>
      </c>
      <c r="BC78" s="478" t="s">
        <v>395</v>
      </c>
      <c r="BD78" s="390" t="s">
        <v>367</v>
      </c>
      <c r="BE78" s="396" t="s">
        <v>2770</v>
      </c>
      <c r="BF78" s="390"/>
      <c r="BG78" s="390" t="s">
        <v>1335</v>
      </c>
      <c r="BH78" s="395"/>
      <c r="BI78" s="390"/>
      <c r="BJ78" s="865" t="s">
        <v>2396</v>
      </c>
      <c r="BK78" s="2482"/>
      <c r="BL78" s="2483"/>
      <c r="BM78" s="2510"/>
      <c r="BN78" s="2510"/>
      <c r="BO78" s="2511"/>
      <c r="BP78" s="395" t="s">
        <v>2770</v>
      </c>
      <c r="BQ78" s="395"/>
      <c r="BR78" s="865"/>
      <c r="BS78" s="390"/>
      <c r="BT78" s="2674" t="s">
        <v>2401</v>
      </c>
      <c r="BU78" s="395"/>
      <c r="BV78" s="390"/>
      <c r="BW78" s="395" t="s">
        <v>2396</v>
      </c>
      <c r="BX78" s="395" t="s">
        <v>2425</v>
      </c>
      <c r="BY78" s="390" t="s">
        <v>367</v>
      </c>
      <c r="BZ78" s="478" t="s">
        <v>395</v>
      </c>
      <c r="CA78" s="395" t="s">
        <v>395</v>
      </c>
      <c r="CB78" s="396" t="s">
        <v>2770</v>
      </c>
      <c r="CC78" s="396"/>
      <c r="CD78" s="390" t="s">
        <v>1335</v>
      </c>
      <c r="CE78" s="936" t="s">
        <v>2400</v>
      </c>
      <c r="CF78" s="390" t="s">
        <v>463</v>
      </c>
      <c r="CG78" s="2482"/>
      <c r="CH78" s="2483"/>
      <c r="CI78" s="2510"/>
      <c r="CJ78" s="2510"/>
      <c r="CK78" s="2511"/>
      <c r="CL78" s="395" t="s">
        <v>395</v>
      </c>
      <c r="CM78" s="865"/>
      <c r="CN78" s="396" t="s">
        <v>2770</v>
      </c>
      <c r="CO78" s="396"/>
      <c r="CP78" s="390" t="s">
        <v>1335</v>
      </c>
      <c r="CQ78" s="936" t="s">
        <v>2400</v>
      </c>
      <c r="CR78" s="865" t="s">
        <v>2770</v>
      </c>
      <c r="CS78" s="395"/>
      <c r="CT78" s="865"/>
      <c r="CU78" s="390"/>
      <c r="CV78" s="2674" t="s">
        <v>2401</v>
      </c>
      <c r="CW78" s="395"/>
      <c r="CX78" s="395" t="s">
        <v>2396</v>
      </c>
      <c r="CY78" s="395" t="s">
        <v>2425</v>
      </c>
      <c r="CZ78" s="390"/>
      <c r="DA78" s="396"/>
      <c r="DB78" s="2482"/>
      <c r="DC78" s="2483"/>
      <c r="DD78" s="389"/>
      <c r="DE78" s="389"/>
      <c r="DF78" s="389"/>
      <c r="DN78" s="389"/>
      <c r="DO78" s="989"/>
      <c r="DP78" s="989"/>
      <c r="DQ78" s="989"/>
      <c r="DR78" s="989"/>
      <c r="DS78" s="989"/>
      <c r="DT78" s="989"/>
      <c r="DU78" s="989"/>
      <c r="DV78" s="989"/>
      <c r="DW78" s="989"/>
      <c r="DX78" s="989"/>
      <c r="DY78" s="2510"/>
      <c r="DZ78" s="2510"/>
      <c r="EA78" s="2511"/>
      <c r="EB78" s="395" t="s">
        <v>2814</v>
      </c>
      <c r="EC78" s="865"/>
      <c r="ED78" s="396" t="s">
        <v>2770</v>
      </c>
      <c r="EE78" s="390"/>
      <c r="EF78" s="396"/>
      <c r="EG78" s="390" t="s">
        <v>1335</v>
      </c>
      <c r="EH78" s="936" t="s">
        <v>2400</v>
      </c>
      <c r="EI78" s="390"/>
      <c r="EJ78" s="390" t="s">
        <v>463</v>
      </c>
      <c r="EK78" s="395"/>
      <c r="EL78" s="428"/>
      <c r="EM78" s="865" t="s">
        <v>2770</v>
      </c>
      <c r="EN78" s="395"/>
      <c r="EO78" s="865"/>
      <c r="EP78" s="390"/>
      <c r="EQ78" s="2674" t="s">
        <v>2771</v>
      </c>
      <c r="ER78" s="2482"/>
      <c r="ES78" s="2483"/>
      <c r="ET78" s="2510"/>
      <c r="EU78" s="2510"/>
      <c r="EV78" s="2511"/>
      <c r="EW78" s="390" t="s">
        <v>1335</v>
      </c>
      <c r="EX78" s="936" t="s">
        <v>2400</v>
      </c>
      <c r="EY78" s="396"/>
      <c r="EZ78" s="390" t="s">
        <v>463</v>
      </c>
      <c r="FA78" s="865" t="s">
        <v>2770</v>
      </c>
      <c r="FB78" s="2674" t="s">
        <v>2771</v>
      </c>
      <c r="FC78" s="395"/>
      <c r="FD78" s="390"/>
      <c r="FE78" s="395" t="s">
        <v>2396</v>
      </c>
      <c r="FF78" s="395" t="s">
        <v>2425</v>
      </c>
      <c r="FG78" s="396"/>
      <c r="FH78" s="390" t="s">
        <v>367</v>
      </c>
      <c r="FI78" s="478" t="s">
        <v>395</v>
      </c>
      <c r="FJ78" s="395" t="s">
        <v>395</v>
      </c>
      <c r="FK78" s="396"/>
      <c r="FL78" s="390" t="s">
        <v>1335</v>
      </c>
      <c r="FM78" s="2482"/>
      <c r="FN78" s="2483"/>
      <c r="FO78" s="2510"/>
      <c r="FP78" s="2510"/>
      <c r="FQ78" s="2511"/>
      <c r="FR78" s="396"/>
      <c r="FS78" s="390" t="s">
        <v>1335</v>
      </c>
      <c r="FT78" s="936" t="s">
        <v>2400</v>
      </c>
      <c r="FU78" s="396"/>
      <c r="FV78" s="390" t="s">
        <v>463</v>
      </c>
      <c r="FW78" s="865"/>
      <c r="FX78" s="865" t="s">
        <v>2770</v>
      </c>
      <c r="FY78" s="2674" t="s">
        <v>2771</v>
      </c>
      <c r="FZ78" s="395"/>
      <c r="GA78" s="390"/>
      <c r="GB78" s="395" t="s">
        <v>2396</v>
      </c>
      <c r="GC78" s="865" t="s">
        <v>2425</v>
      </c>
      <c r="GD78" s="396"/>
      <c r="GE78" s="390" t="s">
        <v>367</v>
      </c>
      <c r="GF78" s="478" t="s">
        <v>395</v>
      </c>
      <c r="GG78" s="395" t="s">
        <v>395</v>
      </c>
      <c r="GH78" s="2482"/>
      <c r="GI78" s="2483"/>
      <c r="GJ78" s="2510"/>
      <c r="GK78" s="2510"/>
      <c r="GL78" s="2511"/>
      <c r="GM78" s="390" t="s">
        <v>367</v>
      </c>
      <c r="GN78" s="395" t="s">
        <v>395</v>
      </c>
      <c r="GO78" s="395" t="s">
        <v>395</v>
      </c>
      <c r="GP78" s="396" t="s">
        <v>2770</v>
      </c>
      <c r="GQ78" s="396"/>
      <c r="GR78" s="390" t="s">
        <v>1335</v>
      </c>
      <c r="GS78" s="936" t="s">
        <v>2400</v>
      </c>
      <c r="GT78" s="390" t="s">
        <v>463</v>
      </c>
      <c r="GU78" s="865"/>
      <c r="GV78" s="865" t="s">
        <v>2770</v>
      </c>
      <c r="GW78" s="395"/>
      <c r="GX78" s="395"/>
      <c r="GY78" s="2674" t="s">
        <v>2771</v>
      </c>
      <c r="GZ78" s="395"/>
      <c r="HA78" s="478" t="s">
        <v>2396</v>
      </c>
      <c r="HB78" s="865" t="s">
        <v>2425</v>
      </c>
      <c r="HC78" s="2482"/>
      <c r="HD78" s="2483"/>
      <c r="HE78" s="2510"/>
      <c r="HF78" s="2510"/>
      <c r="HG78" s="2511"/>
      <c r="HH78" s="395" t="s">
        <v>2396</v>
      </c>
      <c r="HI78" s="395" t="s">
        <v>2425</v>
      </c>
      <c r="HJ78" s="396"/>
      <c r="HK78" s="396"/>
      <c r="HL78" s="390" t="s">
        <v>367</v>
      </c>
      <c r="HM78" s="478" t="s">
        <v>395</v>
      </c>
      <c r="HN78" s="395" t="s">
        <v>395</v>
      </c>
      <c r="HO78" s="395"/>
      <c r="HP78" s="390" t="s">
        <v>2770</v>
      </c>
      <c r="HQ78" s="396"/>
      <c r="HR78" s="390" t="s">
        <v>1335</v>
      </c>
      <c r="HS78" s="936" t="s">
        <v>2400</v>
      </c>
      <c r="HT78" s="865" t="s">
        <v>2770</v>
      </c>
      <c r="HU78" s="395"/>
      <c r="HV78" s="865"/>
      <c r="HW78" s="390"/>
      <c r="HX78" s="2482"/>
      <c r="HY78" s="2483"/>
      <c r="HZ78" s="389"/>
      <c r="IA78" s="389"/>
      <c r="IB78" s="389"/>
      <c r="IN78" s="389"/>
      <c r="IO78" s="989"/>
    </row>
    <row r="79" spans="1:249" s="14" customFormat="1" ht="15.75" customHeight="1">
      <c r="A79" s="2510"/>
      <c r="B79" s="2510"/>
      <c r="C79" s="2511"/>
      <c r="D79" s="395" t="s">
        <v>2405</v>
      </c>
      <c r="E79" s="865" t="s">
        <v>1255</v>
      </c>
      <c r="F79" s="396" t="s">
        <v>2772</v>
      </c>
      <c r="G79" s="390" t="s">
        <v>750</v>
      </c>
      <c r="H79" s="396" t="s">
        <v>1334</v>
      </c>
      <c r="I79" s="390" t="s">
        <v>1364</v>
      </c>
      <c r="J79" s="2667" t="s">
        <v>2402</v>
      </c>
      <c r="K79" s="390" t="s">
        <v>2664</v>
      </c>
      <c r="L79" s="2674" t="s">
        <v>2773</v>
      </c>
      <c r="M79" s="395" t="s">
        <v>398</v>
      </c>
      <c r="N79" s="428" t="s">
        <v>1343</v>
      </c>
      <c r="O79" s="865" t="s">
        <v>2774</v>
      </c>
      <c r="P79" s="395" t="s">
        <v>1543</v>
      </c>
      <c r="Q79" s="865" t="s">
        <v>1345</v>
      </c>
      <c r="R79" s="390" t="s">
        <v>1249</v>
      </c>
      <c r="S79" s="2674"/>
      <c r="T79" s="2482"/>
      <c r="U79" s="2483"/>
      <c r="V79" s="2510"/>
      <c r="W79" s="2510"/>
      <c r="X79" s="2511"/>
      <c r="Y79" s="389" t="s">
        <v>654</v>
      </c>
      <c r="Z79" s="390" t="s">
        <v>1364</v>
      </c>
      <c r="AA79" s="2667" t="s">
        <v>2402</v>
      </c>
      <c r="AB79" s="396" t="s">
        <v>2664</v>
      </c>
      <c r="AC79" s="2674" t="s">
        <v>2773</v>
      </c>
      <c r="AD79" s="865" t="s">
        <v>2774</v>
      </c>
      <c r="AE79" s="390" t="s">
        <v>1249</v>
      </c>
      <c r="AF79" s="2674"/>
      <c r="AG79" s="395" t="s">
        <v>2412</v>
      </c>
      <c r="AH79" s="390" t="s">
        <v>1354</v>
      </c>
      <c r="AI79" s="2667" t="s">
        <v>2402</v>
      </c>
      <c r="AJ79" s="2667" t="s">
        <v>2402</v>
      </c>
      <c r="AK79" s="390" t="s">
        <v>632</v>
      </c>
      <c r="AL79" s="395" t="s">
        <v>2412</v>
      </c>
      <c r="AM79" s="390" t="s">
        <v>1354</v>
      </c>
      <c r="AN79" s="2667" t="s">
        <v>2402</v>
      </c>
      <c r="AO79" s="2482"/>
      <c r="AP79" s="2483"/>
      <c r="AQ79" s="2510"/>
      <c r="AR79" s="2510"/>
      <c r="AS79" s="2511"/>
      <c r="AT79" s="865" t="s">
        <v>2774</v>
      </c>
      <c r="AU79" s="390" t="s">
        <v>1249</v>
      </c>
      <c r="AV79" s="2674"/>
      <c r="AW79" s="395" t="s">
        <v>2412</v>
      </c>
      <c r="AX79" s="390" t="s">
        <v>1354</v>
      </c>
      <c r="AY79" s="2667" t="s">
        <v>2402</v>
      </c>
      <c r="AZ79" s="2667" t="s">
        <v>2402</v>
      </c>
      <c r="BA79" s="390" t="s">
        <v>742</v>
      </c>
      <c r="BB79" s="395" t="s">
        <v>2403</v>
      </c>
      <c r="BC79" s="478" t="s">
        <v>2404</v>
      </c>
      <c r="BD79" s="395" t="s">
        <v>2405</v>
      </c>
      <c r="BE79" s="396" t="s">
        <v>2772</v>
      </c>
      <c r="BF79" s="390" t="s">
        <v>1334</v>
      </c>
      <c r="BG79" s="390" t="s">
        <v>1364</v>
      </c>
      <c r="BH79" s="395" t="s">
        <v>2412</v>
      </c>
      <c r="BI79" s="390" t="s">
        <v>1354</v>
      </c>
      <c r="BJ79" s="2667" t="s">
        <v>2402</v>
      </c>
      <c r="BK79" s="2482"/>
      <c r="BL79" s="2483"/>
      <c r="BM79" s="2510"/>
      <c r="BN79" s="2510"/>
      <c r="BO79" s="2511"/>
      <c r="BP79" s="395" t="s">
        <v>2774</v>
      </c>
      <c r="BQ79" s="395" t="s">
        <v>1543</v>
      </c>
      <c r="BR79" s="865" t="s">
        <v>1345</v>
      </c>
      <c r="BS79" s="390" t="s">
        <v>1249</v>
      </c>
      <c r="BT79" s="2674"/>
      <c r="BU79" s="395" t="s">
        <v>2412</v>
      </c>
      <c r="BV79" s="390" t="s">
        <v>1354</v>
      </c>
      <c r="BW79" s="2667" t="s">
        <v>2402</v>
      </c>
      <c r="BX79" s="2667" t="s">
        <v>2402</v>
      </c>
      <c r="BY79" s="395" t="s">
        <v>2403</v>
      </c>
      <c r="BZ79" s="478" t="s">
        <v>2404</v>
      </c>
      <c r="CA79" s="395" t="s">
        <v>2405</v>
      </c>
      <c r="CB79" s="396" t="s">
        <v>2772</v>
      </c>
      <c r="CC79" s="396" t="s">
        <v>1334</v>
      </c>
      <c r="CD79" s="390" t="s">
        <v>1364</v>
      </c>
      <c r="CE79" s="2667" t="s">
        <v>2402</v>
      </c>
      <c r="CF79" s="2674" t="s">
        <v>2773</v>
      </c>
      <c r="CG79" s="2482"/>
      <c r="CH79" s="2483"/>
      <c r="CI79" s="2510"/>
      <c r="CJ79" s="2510"/>
      <c r="CK79" s="2511"/>
      <c r="CL79" s="395" t="s">
        <v>2405</v>
      </c>
      <c r="CM79" s="865" t="s">
        <v>1255</v>
      </c>
      <c r="CN79" s="396" t="s">
        <v>2772</v>
      </c>
      <c r="CO79" s="396" t="s">
        <v>1334</v>
      </c>
      <c r="CP79" s="390" t="s">
        <v>1364</v>
      </c>
      <c r="CQ79" s="2667" t="s">
        <v>1579</v>
      </c>
      <c r="CR79" s="865" t="s">
        <v>2774</v>
      </c>
      <c r="CS79" s="395" t="s">
        <v>1543</v>
      </c>
      <c r="CT79" s="865" t="s">
        <v>1345</v>
      </c>
      <c r="CU79" s="390" t="s">
        <v>1249</v>
      </c>
      <c r="CV79" s="2674"/>
      <c r="CW79" s="395" t="s">
        <v>2412</v>
      </c>
      <c r="CX79" s="2667" t="s">
        <v>2402</v>
      </c>
      <c r="CY79" s="2667" t="s">
        <v>2402</v>
      </c>
      <c r="CZ79" s="390" t="s">
        <v>742</v>
      </c>
      <c r="DA79" s="396" t="s">
        <v>1247</v>
      </c>
      <c r="DB79" s="2482"/>
      <c r="DC79" s="2483"/>
      <c r="DD79" s="389"/>
      <c r="DE79" s="389"/>
      <c r="DF79" s="389"/>
      <c r="DO79" s="989"/>
      <c r="DP79" s="989"/>
      <c r="DQ79" s="989"/>
      <c r="DR79" s="989"/>
      <c r="DS79" s="989"/>
      <c r="DT79" s="989"/>
      <c r="DU79" s="989"/>
      <c r="DV79" s="989"/>
      <c r="DW79" s="989"/>
      <c r="DX79" s="989"/>
      <c r="DY79" s="2510"/>
      <c r="DZ79" s="2510"/>
      <c r="EA79" s="2511"/>
      <c r="EB79" s="395" t="s">
        <v>2405</v>
      </c>
      <c r="EC79" s="865" t="s">
        <v>1255</v>
      </c>
      <c r="ED79" s="396" t="s">
        <v>2772</v>
      </c>
      <c r="EE79" s="390" t="s">
        <v>750</v>
      </c>
      <c r="EF79" s="396" t="s">
        <v>1334</v>
      </c>
      <c r="EG79" s="390" t="s">
        <v>1364</v>
      </c>
      <c r="EH79" s="2667" t="s">
        <v>2402</v>
      </c>
      <c r="EI79" s="390" t="s">
        <v>2664</v>
      </c>
      <c r="EJ79" s="2674" t="s">
        <v>2773</v>
      </c>
      <c r="EK79" s="395" t="s">
        <v>398</v>
      </c>
      <c r="EL79" s="428" t="s">
        <v>1343</v>
      </c>
      <c r="EM79" s="865" t="s">
        <v>2774</v>
      </c>
      <c r="EN79" s="395" t="s">
        <v>1543</v>
      </c>
      <c r="EO79" s="865" t="s">
        <v>1345</v>
      </c>
      <c r="EP79" s="390" t="s">
        <v>1249</v>
      </c>
      <c r="EQ79" s="2674"/>
      <c r="ER79" s="2482"/>
      <c r="ES79" s="2483"/>
      <c r="ET79" s="2510"/>
      <c r="EU79" s="2510"/>
      <c r="EV79" s="2511"/>
      <c r="EW79" s="390" t="s">
        <v>1364</v>
      </c>
      <c r="EX79" s="2667" t="s">
        <v>2402</v>
      </c>
      <c r="EY79" s="396" t="s">
        <v>2664</v>
      </c>
      <c r="EZ79" s="2674" t="s">
        <v>2773</v>
      </c>
      <c r="FA79" s="865" t="s">
        <v>2774</v>
      </c>
      <c r="FB79" s="2674"/>
      <c r="FC79" s="395" t="s">
        <v>2412</v>
      </c>
      <c r="FD79" s="390" t="s">
        <v>1354</v>
      </c>
      <c r="FE79" s="2667" t="s">
        <v>2402</v>
      </c>
      <c r="FF79" s="2667" t="s">
        <v>2402</v>
      </c>
      <c r="FG79" s="396" t="s">
        <v>742</v>
      </c>
      <c r="FH79" s="395" t="s">
        <v>2403</v>
      </c>
      <c r="FI79" s="478" t="s">
        <v>2404</v>
      </c>
      <c r="FJ79" s="395" t="s">
        <v>2405</v>
      </c>
      <c r="FK79" s="396" t="s">
        <v>1334</v>
      </c>
      <c r="FL79" s="390" t="s">
        <v>1364</v>
      </c>
      <c r="FM79" s="2482"/>
      <c r="FN79" s="2483"/>
      <c r="FO79" s="2510"/>
      <c r="FP79" s="2510"/>
      <c r="FQ79" s="2511"/>
      <c r="FR79" s="396" t="s">
        <v>1334</v>
      </c>
      <c r="FS79" s="390" t="s">
        <v>1364</v>
      </c>
      <c r="FT79" s="2667" t="s">
        <v>2402</v>
      </c>
      <c r="FU79" s="396" t="s">
        <v>2664</v>
      </c>
      <c r="FV79" s="2674" t="s">
        <v>2773</v>
      </c>
      <c r="FW79" s="865" t="s">
        <v>398</v>
      </c>
      <c r="FX79" s="865" t="s">
        <v>2774</v>
      </c>
      <c r="FY79" s="2674"/>
      <c r="FZ79" s="395" t="s">
        <v>2412</v>
      </c>
      <c r="GA79" s="390" t="s">
        <v>1354</v>
      </c>
      <c r="GB79" s="2667" t="s">
        <v>2402</v>
      </c>
      <c r="GC79" s="2667" t="s">
        <v>2402</v>
      </c>
      <c r="GD79" s="396" t="s">
        <v>742</v>
      </c>
      <c r="GE79" s="395" t="s">
        <v>2403</v>
      </c>
      <c r="GF79" s="478" t="s">
        <v>2404</v>
      </c>
      <c r="GG79" s="395" t="s">
        <v>2405</v>
      </c>
      <c r="GH79" s="2482"/>
      <c r="GI79" s="2483"/>
      <c r="GJ79" s="2510"/>
      <c r="GK79" s="2510"/>
      <c r="GL79" s="2511"/>
      <c r="GM79" s="395" t="s">
        <v>2403</v>
      </c>
      <c r="GN79" s="478" t="s">
        <v>2404</v>
      </c>
      <c r="GO79" s="395" t="s">
        <v>2405</v>
      </c>
      <c r="GP79" s="396" t="s">
        <v>2772</v>
      </c>
      <c r="GQ79" s="396" t="s">
        <v>1334</v>
      </c>
      <c r="GR79" s="390" t="s">
        <v>1364</v>
      </c>
      <c r="GS79" s="2667" t="s">
        <v>2402</v>
      </c>
      <c r="GT79" s="2674" t="s">
        <v>2773</v>
      </c>
      <c r="GU79" s="865" t="s">
        <v>398</v>
      </c>
      <c r="GV79" s="865" t="s">
        <v>2774</v>
      </c>
      <c r="GW79" s="395" t="s">
        <v>1543</v>
      </c>
      <c r="GX79" s="395" t="s">
        <v>1345</v>
      </c>
      <c r="GY79" s="2674"/>
      <c r="GZ79" s="395" t="s">
        <v>2412</v>
      </c>
      <c r="HA79" s="2667" t="s">
        <v>2402</v>
      </c>
      <c r="HB79" s="2667" t="s">
        <v>2402</v>
      </c>
      <c r="HC79" s="2482"/>
      <c r="HD79" s="2483"/>
      <c r="HE79" s="2510"/>
      <c r="HF79" s="2510"/>
      <c r="HG79" s="2511"/>
      <c r="HH79" s="2667" t="s">
        <v>2402</v>
      </c>
      <c r="HI79" s="2667" t="s">
        <v>1579</v>
      </c>
      <c r="HJ79" s="396" t="s">
        <v>742</v>
      </c>
      <c r="HK79" s="396" t="s">
        <v>1247</v>
      </c>
      <c r="HL79" s="395" t="s">
        <v>2403</v>
      </c>
      <c r="HM79" s="478" t="s">
        <v>2404</v>
      </c>
      <c r="HN79" s="395" t="s">
        <v>2405</v>
      </c>
      <c r="HO79" s="395" t="s">
        <v>1255</v>
      </c>
      <c r="HP79" s="390" t="s">
        <v>2772</v>
      </c>
      <c r="HQ79" s="396" t="s">
        <v>1334</v>
      </c>
      <c r="HR79" s="390" t="s">
        <v>1364</v>
      </c>
      <c r="HS79" s="2704" t="s">
        <v>2402</v>
      </c>
      <c r="HT79" s="865" t="s">
        <v>2774</v>
      </c>
      <c r="HU79" s="395" t="s">
        <v>1543</v>
      </c>
      <c r="HV79" s="865" t="s">
        <v>1345</v>
      </c>
      <c r="HW79" s="390" t="s">
        <v>1249</v>
      </c>
      <c r="HX79" s="2482"/>
      <c r="HY79" s="2483"/>
      <c r="HZ79" s="389"/>
      <c r="IA79" s="389"/>
      <c r="IB79" s="389"/>
      <c r="IO79" s="989"/>
    </row>
    <row r="80" spans="1:249" s="14" customFormat="1" ht="15.5">
      <c r="A80" s="2510"/>
      <c r="B80" s="2510"/>
      <c r="C80" s="2511"/>
      <c r="D80" s="395"/>
      <c r="E80" s="396"/>
      <c r="F80" s="390"/>
      <c r="G80" s="390"/>
      <c r="H80" s="395"/>
      <c r="I80" s="390"/>
      <c r="J80" s="2667"/>
      <c r="K80" s="390"/>
      <c r="L80" s="2674"/>
      <c r="M80" s="395"/>
      <c r="N80" s="995"/>
      <c r="O80" s="395"/>
      <c r="P80" s="390"/>
      <c r="Q80" s="390"/>
      <c r="R80" s="390"/>
      <c r="S80" s="390"/>
      <c r="T80" s="2482"/>
      <c r="U80" s="2483"/>
      <c r="V80" s="2510"/>
      <c r="W80" s="2510"/>
      <c r="X80" s="2511"/>
      <c r="Z80" s="390"/>
      <c r="AA80" s="2667"/>
      <c r="AB80" s="396"/>
      <c r="AC80" s="2674"/>
      <c r="AD80" s="390"/>
      <c r="AE80" s="390"/>
      <c r="AF80" s="390"/>
      <c r="AG80" s="395"/>
      <c r="AH80" s="390"/>
      <c r="AI80" s="2667"/>
      <c r="AJ80" s="2667"/>
      <c r="AK80" s="969"/>
      <c r="AL80" s="395"/>
      <c r="AM80" s="390"/>
      <c r="AN80" s="2667"/>
      <c r="AO80" s="2482"/>
      <c r="AP80" s="2483"/>
      <c r="AQ80" s="2510"/>
      <c r="AR80" s="2510"/>
      <c r="AS80" s="2511"/>
      <c r="AT80" s="395"/>
      <c r="AU80" s="390"/>
      <c r="AV80" s="390"/>
      <c r="AW80" s="395"/>
      <c r="AX80" s="390"/>
      <c r="AY80" s="2667"/>
      <c r="AZ80" s="2667"/>
      <c r="BA80" s="395"/>
      <c r="BB80" s="395"/>
      <c r="BC80" s="478"/>
      <c r="BD80" s="395"/>
      <c r="BE80" s="390"/>
      <c r="BF80" s="395"/>
      <c r="BG80" s="390"/>
      <c r="BH80" s="395"/>
      <c r="BI80" s="390"/>
      <c r="BJ80" s="2667"/>
      <c r="BK80" s="2482"/>
      <c r="BL80" s="2483"/>
      <c r="BM80" s="2510"/>
      <c r="BN80" s="2510"/>
      <c r="BO80" s="2511"/>
      <c r="BP80" s="395"/>
      <c r="BQ80" s="390"/>
      <c r="BR80" s="390"/>
      <c r="BS80" s="390"/>
      <c r="BT80" s="390"/>
      <c r="BU80" s="395"/>
      <c r="BV80" s="389"/>
      <c r="BW80" s="2667"/>
      <c r="BX80" s="2667"/>
      <c r="BY80" s="395"/>
      <c r="BZ80" s="478"/>
      <c r="CA80" s="395"/>
      <c r="CB80" s="390"/>
      <c r="CC80" s="395"/>
      <c r="CD80" s="390"/>
      <c r="CE80" s="2667"/>
      <c r="CF80" s="2674"/>
      <c r="CG80" s="2482"/>
      <c r="CH80" s="2483"/>
      <c r="CI80" s="2510"/>
      <c r="CJ80" s="2510"/>
      <c r="CK80" s="2511"/>
      <c r="CL80" s="395"/>
      <c r="CM80" s="396"/>
      <c r="CN80" s="390"/>
      <c r="CO80" s="395"/>
      <c r="CP80" s="390"/>
      <c r="CQ80" s="2667"/>
      <c r="CR80" s="395"/>
      <c r="CS80" s="390"/>
      <c r="CT80" s="390"/>
      <c r="CU80" s="390"/>
      <c r="CV80" s="390"/>
      <c r="CW80" s="395"/>
      <c r="CX80" s="2667"/>
      <c r="CY80" s="2667"/>
      <c r="CZ80" s="395"/>
      <c r="DA80" s="396"/>
      <c r="DB80" s="2482"/>
      <c r="DC80" s="2483"/>
      <c r="DD80" s="389"/>
      <c r="DE80" s="389"/>
      <c r="DF80" s="389"/>
      <c r="DO80" s="989"/>
      <c r="DP80" s="989"/>
      <c r="DQ80" s="989"/>
      <c r="DR80" s="989"/>
      <c r="DS80" s="989"/>
      <c r="DT80" s="989"/>
      <c r="DU80" s="989"/>
      <c r="DV80" s="989"/>
      <c r="DW80" s="989"/>
      <c r="DX80" s="989"/>
      <c r="DY80" s="2510"/>
      <c r="DZ80" s="2510"/>
      <c r="EA80" s="2511"/>
      <c r="EB80" s="395"/>
      <c r="EC80" s="396"/>
      <c r="ED80" s="390"/>
      <c r="EE80" s="390"/>
      <c r="EF80" s="395"/>
      <c r="EG80" s="390"/>
      <c r="EH80" s="2667"/>
      <c r="EI80" s="390"/>
      <c r="EJ80" s="2674"/>
      <c r="EK80" s="395"/>
      <c r="EL80" s="995"/>
      <c r="EM80" s="395"/>
      <c r="EN80" s="390"/>
      <c r="EO80" s="390"/>
      <c r="EP80" s="390"/>
      <c r="EQ80" s="390"/>
      <c r="ER80" s="2482"/>
      <c r="ES80" s="2483"/>
      <c r="ET80" s="2510"/>
      <c r="EU80" s="2510"/>
      <c r="EV80" s="2511"/>
      <c r="EW80" s="390"/>
      <c r="EX80" s="2667"/>
      <c r="EY80" s="396"/>
      <c r="EZ80" s="2674"/>
      <c r="FA80" s="395"/>
      <c r="FB80" s="390"/>
      <c r="FC80" s="395"/>
      <c r="FD80" s="390"/>
      <c r="FE80" s="2667"/>
      <c r="FF80" s="2667"/>
      <c r="FG80" s="865"/>
      <c r="FH80" s="395"/>
      <c r="FI80" s="478"/>
      <c r="FJ80" s="395"/>
      <c r="FK80" s="395"/>
      <c r="FL80" s="390"/>
      <c r="FM80" s="2482"/>
      <c r="FN80" s="2483"/>
      <c r="FO80" s="2510"/>
      <c r="FP80" s="2510"/>
      <c r="FQ80" s="2511"/>
      <c r="FR80" s="395"/>
      <c r="FS80" s="390"/>
      <c r="FT80" s="2667"/>
      <c r="FU80" s="396"/>
      <c r="FV80" s="2674"/>
      <c r="FW80" s="395"/>
      <c r="FX80" s="395"/>
      <c r="FY80" s="390"/>
      <c r="FZ80" s="395"/>
      <c r="GA80" s="390"/>
      <c r="GB80" s="2667"/>
      <c r="GC80" s="2667"/>
      <c r="GD80" s="865"/>
      <c r="GE80" s="395"/>
      <c r="GF80" s="478"/>
      <c r="GG80" s="395"/>
      <c r="GH80" s="2482"/>
      <c r="GI80" s="2483"/>
      <c r="GJ80" s="2510"/>
      <c r="GK80" s="2510"/>
      <c r="GL80" s="2511"/>
      <c r="GM80" s="395"/>
      <c r="GN80" s="395"/>
      <c r="GO80" s="395"/>
      <c r="GP80" s="390"/>
      <c r="GQ80" s="395"/>
      <c r="GR80" s="390"/>
      <c r="GS80" s="2667"/>
      <c r="GT80" s="2674"/>
      <c r="GU80" s="532"/>
      <c r="GV80" s="395"/>
      <c r="GW80" s="390"/>
      <c r="GX80" s="390"/>
      <c r="GY80" s="390"/>
      <c r="GZ80" s="532"/>
      <c r="HA80" s="2667"/>
      <c r="HB80" s="2667"/>
      <c r="HC80" s="2482"/>
      <c r="HD80" s="2483"/>
      <c r="HE80" s="2510"/>
      <c r="HF80" s="2510"/>
      <c r="HG80" s="2511"/>
      <c r="HH80" s="2667"/>
      <c r="HI80" s="2667"/>
      <c r="HJ80" s="865"/>
      <c r="HK80" s="396"/>
      <c r="HL80" s="395"/>
      <c r="HM80" s="478"/>
      <c r="HN80" s="395"/>
      <c r="HO80" s="390"/>
      <c r="HP80" s="390"/>
      <c r="HQ80" s="395"/>
      <c r="HR80" s="390"/>
      <c r="HS80" s="2704"/>
      <c r="HT80" s="393"/>
      <c r="HU80" s="390"/>
      <c r="HV80" s="390"/>
      <c r="HW80" s="390"/>
      <c r="HX80" s="2482"/>
      <c r="HY80" s="2483"/>
      <c r="HZ80" s="389"/>
      <c r="IA80" s="389"/>
      <c r="IB80" s="389"/>
      <c r="IO80" s="989"/>
    </row>
    <row r="81" spans="1:249" s="35" customFormat="1" ht="17.25" customHeight="1">
      <c r="A81" s="2512"/>
      <c r="B81" s="2512"/>
      <c r="C81" s="2513"/>
      <c r="D81" s="1815" t="s">
        <v>775</v>
      </c>
      <c r="E81" s="1815" t="s">
        <v>775</v>
      </c>
      <c r="F81" s="1816" t="s">
        <v>2426</v>
      </c>
      <c r="G81" s="1815" t="s">
        <v>1369</v>
      </c>
      <c r="H81" s="1815" t="s">
        <v>2426</v>
      </c>
      <c r="I81" s="1815" t="s">
        <v>775</v>
      </c>
      <c r="J81" s="1815" t="s">
        <v>775</v>
      </c>
      <c r="K81" s="1815" t="s">
        <v>1372</v>
      </c>
      <c r="L81" s="1815" t="s">
        <v>20</v>
      </c>
      <c r="M81" s="1816" t="s">
        <v>2415</v>
      </c>
      <c r="N81" s="1816" t="s">
        <v>2415</v>
      </c>
      <c r="O81" s="1815" t="s">
        <v>1372</v>
      </c>
      <c r="P81" s="1816" t="s">
        <v>2415</v>
      </c>
      <c r="Q81" s="1884" t="s">
        <v>2415</v>
      </c>
      <c r="R81" s="1821" t="s">
        <v>1369</v>
      </c>
      <c r="S81" s="1815" t="s">
        <v>1369</v>
      </c>
      <c r="T81" s="2484"/>
      <c r="U81" s="2485"/>
      <c r="V81" s="2512"/>
      <c r="W81" s="2512"/>
      <c r="X81" s="2513"/>
      <c r="Y81" s="2229" t="s">
        <v>20</v>
      </c>
      <c r="Z81" s="1815" t="s">
        <v>775</v>
      </c>
      <c r="AA81" s="1815" t="s">
        <v>775</v>
      </c>
      <c r="AB81" s="1821" t="s">
        <v>1372</v>
      </c>
      <c r="AC81" s="1815" t="s">
        <v>20</v>
      </c>
      <c r="AD81" s="1816" t="s">
        <v>1521</v>
      </c>
      <c r="AE81" s="1821" t="s">
        <v>1369</v>
      </c>
      <c r="AF81" s="1815" t="s">
        <v>1369</v>
      </c>
      <c r="AG81" s="1815" t="s">
        <v>316</v>
      </c>
      <c r="AH81" s="1815" t="s">
        <v>1369</v>
      </c>
      <c r="AI81" s="1815" t="s">
        <v>775</v>
      </c>
      <c r="AJ81" s="1815" t="s">
        <v>775</v>
      </c>
      <c r="AK81" s="2229" t="s">
        <v>350</v>
      </c>
      <c r="AL81" s="1815" t="s">
        <v>316</v>
      </c>
      <c r="AM81" s="1815" t="s">
        <v>1369</v>
      </c>
      <c r="AN81" s="1815" t="s">
        <v>775</v>
      </c>
      <c r="AO81" s="2484"/>
      <c r="AP81" s="2485"/>
      <c r="AQ81" s="2512"/>
      <c r="AR81" s="2512"/>
      <c r="AS81" s="2513"/>
      <c r="AT81" s="1816" t="s">
        <v>1521</v>
      </c>
      <c r="AU81" s="1821" t="s">
        <v>1369</v>
      </c>
      <c r="AV81" s="1815" t="s">
        <v>1369</v>
      </c>
      <c r="AW81" s="1815" t="s">
        <v>316</v>
      </c>
      <c r="AX81" s="1815" t="s">
        <v>1369</v>
      </c>
      <c r="AY81" s="1883" t="s">
        <v>775</v>
      </c>
      <c r="AZ81" s="1821" t="s">
        <v>775</v>
      </c>
      <c r="BA81" s="1815" t="s">
        <v>775</v>
      </c>
      <c r="BB81" s="1815" t="s">
        <v>775</v>
      </c>
      <c r="BC81" s="1821" t="s">
        <v>775</v>
      </c>
      <c r="BD81" s="1815" t="s">
        <v>775</v>
      </c>
      <c r="BE81" s="1816" t="s">
        <v>2426</v>
      </c>
      <c r="BF81" s="1816" t="s">
        <v>2426</v>
      </c>
      <c r="BG81" s="1815" t="s">
        <v>775</v>
      </c>
      <c r="BH81" s="1815" t="s">
        <v>316</v>
      </c>
      <c r="BI81" s="1815" t="s">
        <v>1369</v>
      </c>
      <c r="BJ81" s="1883" t="s">
        <v>775</v>
      </c>
      <c r="BK81" s="2484"/>
      <c r="BL81" s="2485"/>
      <c r="BM81" s="2512"/>
      <c r="BN81" s="2512"/>
      <c r="BO81" s="2513"/>
      <c r="BP81" s="1816" t="s">
        <v>1521</v>
      </c>
      <c r="BQ81" s="1816" t="s">
        <v>2415</v>
      </c>
      <c r="BR81" s="1884" t="s">
        <v>2415</v>
      </c>
      <c r="BS81" s="1821" t="s">
        <v>1369</v>
      </c>
      <c r="BT81" s="1815" t="s">
        <v>1369</v>
      </c>
      <c r="BU81" s="1815" t="s">
        <v>316</v>
      </c>
      <c r="BV81" s="1883" t="s">
        <v>1369</v>
      </c>
      <c r="BW81" s="1815" t="s">
        <v>775</v>
      </c>
      <c r="BX81" s="1815" t="s">
        <v>775</v>
      </c>
      <c r="BY81" s="1819" t="s">
        <v>775</v>
      </c>
      <c r="BZ81" s="1821" t="s">
        <v>775</v>
      </c>
      <c r="CA81" s="1815" t="s">
        <v>775</v>
      </c>
      <c r="CB81" s="1816" t="s">
        <v>2426</v>
      </c>
      <c r="CC81" s="1816" t="s">
        <v>2426</v>
      </c>
      <c r="CD81" s="1815" t="s">
        <v>775</v>
      </c>
      <c r="CE81" s="1815" t="s">
        <v>775</v>
      </c>
      <c r="CF81" s="1815" t="s">
        <v>20</v>
      </c>
      <c r="CG81" s="2484"/>
      <c r="CH81" s="2485"/>
      <c r="CI81" s="2512"/>
      <c r="CJ81" s="2512"/>
      <c r="CK81" s="2513"/>
      <c r="CL81" s="1815" t="s">
        <v>775</v>
      </c>
      <c r="CM81" s="1815" t="s">
        <v>775</v>
      </c>
      <c r="CN81" s="1816" t="s">
        <v>2426</v>
      </c>
      <c r="CO81" s="1816" t="s">
        <v>2426</v>
      </c>
      <c r="CP81" s="1815" t="s">
        <v>775</v>
      </c>
      <c r="CQ81" s="1815" t="s">
        <v>775</v>
      </c>
      <c r="CR81" s="1816" t="s">
        <v>1521</v>
      </c>
      <c r="CS81" s="1816" t="s">
        <v>2415</v>
      </c>
      <c r="CT81" s="1887" t="s">
        <v>1370</v>
      </c>
      <c r="CU81" s="1885" t="s">
        <v>1369</v>
      </c>
      <c r="CV81" s="1877" t="s">
        <v>1369</v>
      </c>
      <c r="CW81" s="1877" t="s">
        <v>316</v>
      </c>
      <c r="CX81" s="1877" t="s">
        <v>775</v>
      </c>
      <c r="CY81" s="1877" t="s">
        <v>775</v>
      </c>
      <c r="CZ81" s="1877" t="s">
        <v>775</v>
      </c>
      <c r="DA81" s="1885" t="s">
        <v>775</v>
      </c>
      <c r="DB81" s="2484"/>
      <c r="DC81" s="2485"/>
      <c r="DD81" s="386"/>
      <c r="DE81" s="386"/>
      <c r="DF81" s="386"/>
      <c r="DO81" s="974"/>
      <c r="DP81" s="974"/>
      <c r="DQ81" s="974"/>
      <c r="DR81" s="974"/>
      <c r="DS81" s="974"/>
      <c r="DT81" s="974"/>
      <c r="DU81" s="974"/>
      <c r="DV81" s="974"/>
      <c r="DW81" s="974"/>
      <c r="DX81" s="974"/>
      <c r="DY81" s="2512"/>
      <c r="DZ81" s="2512"/>
      <c r="EA81" s="2513"/>
      <c r="EB81" s="1815" t="s">
        <v>775</v>
      </c>
      <c r="EC81" s="1815" t="s">
        <v>1501</v>
      </c>
      <c r="ED81" s="1816" t="s">
        <v>2426</v>
      </c>
      <c r="EE81" s="1815" t="s">
        <v>1521</v>
      </c>
      <c r="EF81" s="1816" t="s">
        <v>2426</v>
      </c>
      <c r="EG81" s="1815" t="s">
        <v>775</v>
      </c>
      <c r="EH81" s="1815" t="s">
        <v>775</v>
      </c>
      <c r="EI81" s="1815" t="s">
        <v>1372</v>
      </c>
      <c r="EJ81" s="1815" t="s">
        <v>20</v>
      </c>
      <c r="EK81" s="1816" t="s">
        <v>2415</v>
      </c>
      <c r="EL81" s="1816" t="s">
        <v>2415</v>
      </c>
      <c r="EM81" s="1815" t="s">
        <v>1372</v>
      </c>
      <c r="EN81" s="1816" t="s">
        <v>2415</v>
      </c>
      <c r="EO81" s="1884" t="s">
        <v>2415</v>
      </c>
      <c r="EP81" s="1821" t="s">
        <v>1369</v>
      </c>
      <c r="EQ81" s="1815" t="s">
        <v>1369</v>
      </c>
      <c r="ER81" s="2484"/>
      <c r="ES81" s="2485"/>
      <c r="ET81" s="2512"/>
      <c r="EU81" s="2512"/>
      <c r="EV81" s="2513"/>
      <c r="EW81" s="1815" t="s">
        <v>775</v>
      </c>
      <c r="EX81" s="1815" t="s">
        <v>775</v>
      </c>
      <c r="EY81" s="1821" t="s">
        <v>1372</v>
      </c>
      <c r="EZ81" s="1815" t="s">
        <v>20</v>
      </c>
      <c r="FA81" s="1815" t="s">
        <v>1372</v>
      </c>
      <c r="FB81" s="1815" t="s">
        <v>1369</v>
      </c>
      <c r="FC81" s="1815" t="s">
        <v>316</v>
      </c>
      <c r="FD81" s="1815" t="s">
        <v>1369</v>
      </c>
      <c r="FE81" s="1815" t="s">
        <v>775</v>
      </c>
      <c r="FF81" s="1815" t="s">
        <v>775</v>
      </c>
      <c r="FG81" s="1815" t="s">
        <v>775</v>
      </c>
      <c r="FH81" s="1815" t="s">
        <v>775</v>
      </c>
      <c r="FI81" s="1821" t="s">
        <v>775</v>
      </c>
      <c r="FJ81" s="1815" t="s">
        <v>775</v>
      </c>
      <c r="FK81" s="1816" t="s">
        <v>2426</v>
      </c>
      <c r="FL81" s="1815" t="s">
        <v>775</v>
      </c>
      <c r="FM81" s="2484"/>
      <c r="FN81" s="2485"/>
      <c r="FO81" s="2512"/>
      <c r="FP81" s="2512"/>
      <c r="FQ81" s="2513"/>
      <c r="FR81" s="1816" t="s">
        <v>2426</v>
      </c>
      <c r="FS81" s="1815" t="s">
        <v>775</v>
      </c>
      <c r="FT81" s="1815" t="s">
        <v>775</v>
      </c>
      <c r="FU81" s="1821" t="s">
        <v>1372</v>
      </c>
      <c r="FV81" s="1815" t="s">
        <v>20</v>
      </c>
      <c r="FW81" s="1884" t="s">
        <v>2415</v>
      </c>
      <c r="FX81" s="1815" t="s">
        <v>1372</v>
      </c>
      <c r="FY81" s="1815" t="s">
        <v>1369</v>
      </c>
      <c r="FZ81" s="1815" t="s">
        <v>316</v>
      </c>
      <c r="GA81" s="1815" t="s">
        <v>1369</v>
      </c>
      <c r="GB81" s="1815" t="s">
        <v>775</v>
      </c>
      <c r="GC81" s="1815" t="s">
        <v>775</v>
      </c>
      <c r="GD81" s="1821" t="s">
        <v>775</v>
      </c>
      <c r="GE81" s="1815" t="s">
        <v>775</v>
      </c>
      <c r="GF81" s="1821" t="s">
        <v>775</v>
      </c>
      <c r="GG81" s="1815" t="s">
        <v>775</v>
      </c>
      <c r="GH81" s="2484"/>
      <c r="GI81" s="2485"/>
      <c r="GJ81" s="2512"/>
      <c r="GK81" s="2512"/>
      <c r="GL81" s="2513"/>
      <c r="GM81" s="1815" t="s">
        <v>775</v>
      </c>
      <c r="GN81" s="1815" t="s">
        <v>775</v>
      </c>
      <c r="GO81" s="1815" t="s">
        <v>775</v>
      </c>
      <c r="GP81" s="1816" t="s">
        <v>2426</v>
      </c>
      <c r="GQ81" s="1816" t="s">
        <v>2426</v>
      </c>
      <c r="GR81" s="1815" t="s">
        <v>775</v>
      </c>
      <c r="GS81" s="1815" t="s">
        <v>775</v>
      </c>
      <c r="GT81" s="1815" t="s">
        <v>20</v>
      </c>
      <c r="GU81" s="1884" t="s">
        <v>2415</v>
      </c>
      <c r="GV81" s="1815" t="s">
        <v>1372</v>
      </c>
      <c r="GW81" s="1816" t="s">
        <v>2415</v>
      </c>
      <c r="GX81" s="1816" t="s">
        <v>2415</v>
      </c>
      <c r="GY81" s="1815" t="s">
        <v>1369</v>
      </c>
      <c r="GZ81" s="1815" t="s">
        <v>316</v>
      </c>
      <c r="HA81" s="1883" t="s">
        <v>775</v>
      </c>
      <c r="HB81" s="1821" t="s">
        <v>775</v>
      </c>
      <c r="HC81" s="2484"/>
      <c r="HD81" s="2485"/>
      <c r="HE81" s="2512"/>
      <c r="HF81" s="2512"/>
      <c r="HG81" s="2513"/>
      <c r="HH81" s="1815" t="s">
        <v>775</v>
      </c>
      <c r="HI81" s="1815" t="s">
        <v>775</v>
      </c>
      <c r="HJ81" s="1821" t="s">
        <v>775</v>
      </c>
      <c r="HK81" s="1821" t="s">
        <v>775</v>
      </c>
      <c r="HL81" s="1815" t="s">
        <v>775</v>
      </c>
      <c r="HM81" s="1821" t="s">
        <v>775</v>
      </c>
      <c r="HN81" s="1815" t="s">
        <v>775</v>
      </c>
      <c r="HO81" s="1815" t="s">
        <v>775</v>
      </c>
      <c r="HP81" s="1816" t="s">
        <v>2426</v>
      </c>
      <c r="HQ81" s="1816" t="s">
        <v>2426</v>
      </c>
      <c r="HR81" s="1815" t="s">
        <v>775</v>
      </c>
      <c r="HS81" s="1821" t="s">
        <v>775</v>
      </c>
      <c r="HT81" s="2229" t="s">
        <v>20</v>
      </c>
      <c r="HU81" s="1816" t="s">
        <v>2415</v>
      </c>
      <c r="HV81" s="1884" t="s">
        <v>2415</v>
      </c>
      <c r="HW81" s="1821" t="s">
        <v>1369</v>
      </c>
      <c r="HX81" s="2484"/>
      <c r="HY81" s="2485"/>
      <c r="HZ81" s="386"/>
      <c r="IA81" s="386"/>
      <c r="IB81" s="386"/>
      <c r="IO81" s="974"/>
    </row>
    <row r="82" spans="1:249" s="35" customFormat="1" ht="17.25" customHeight="1">
      <c r="A82" s="620">
        <v>40544</v>
      </c>
      <c r="B82" s="64">
        <v>40544</v>
      </c>
      <c r="C82" s="990">
        <v>40544</v>
      </c>
      <c r="D82" s="2355">
        <v>87829</v>
      </c>
      <c r="E82" s="2354">
        <v>48482</v>
      </c>
      <c r="F82" s="2355">
        <v>9037</v>
      </c>
      <c r="G82" s="2355">
        <v>3905</v>
      </c>
      <c r="H82" s="1850" t="s">
        <v>21</v>
      </c>
      <c r="I82" s="2355">
        <v>15798</v>
      </c>
      <c r="J82" s="2355">
        <v>297152</v>
      </c>
      <c r="K82" s="2355">
        <v>55898</v>
      </c>
      <c r="L82" s="2355">
        <v>230527</v>
      </c>
      <c r="M82" s="2355">
        <v>205709</v>
      </c>
      <c r="N82" s="2355">
        <v>6798</v>
      </c>
      <c r="O82" s="2355">
        <v>8820</v>
      </c>
      <c r="P82" s="2355">
        <v>42430</v>
      </c>
      <c r="Q82" s="2355">
        <v>43965</v>
      </c>
      <c r="R82" s="2355" t="s">
        <v>21</v>
      </c>
      <c r="S82" s="2355" t="s">
        <v>21</v>
      </c>
      <c r="T82" s="67">
        <v>40544</v>
      </c>
      <c r="U82" s="624">
        <v>40544</v>
      </c>
      <c r="V82" s="620">
        <v>40544</v>
      </c>
      <c r="W82" s="64">
        <v>40544</v>
      </c>
      <c r="X82" s="990">
        <v>40544</v>
      </c>
      <c r="Y82" s="2355" t="s">
        <v>21</v>
      </c>
      <c r="Z82" s="2355" t="s">
        <v>21</v>
      </c>
      <c r="AA82" s="2355">
        <v>42302</v>
      </c>
      <c r="AB82" s="2355">
        <v>55898</v>
      </c>
      <c r="AC82" s="2355">
        <v>3676</v>
      </c>
      <c r="AD82" s="2355">
        <v>1693</v>
      </c>
      <c r="AE82" s="2355" t="s">
        <v>21</v>
      </c>
      <c r="AF82" s="2355" t="s">
        <v>21</v>
      </c>
      <c r="AG82" s="2355">
        <v>1010354</v>
      </c>
      <c r="AH82" s="2354">
        <v>586312</v>
      </c>
      <c r="AI82" s="2355">
        <v>68378</v>
      </c>
      <c r="AJ82" s="2355" t="s">
        <v>21</v>
      </c>
      <c r="AK82" s="2355" t="s">
        <v>21</v>
      </c>
      <c r="AL82" s="2355">
        <v>581905</v>
      </c>
      <c r="AM82" s="2355">
        <v>206114</v>
      </c>
      <c r="AN82" s="2355">
        <v>88445</v>
      </c>
      <c r="AO82" s="67">
        <v>40544</v>
      </c>
      <c r="AP82" s="624">
        <v>40544</v>
      </c>
      <c r="AQ82" s="620">
        <v>40544</v>
      </c>
      <c r="AR82" s="64">
        <v>40544</v>
      </c>
      <c r="AS82" s="990">
        <v>40544</v>
      </c>
      <c r="AT82" s="2355">
        <v>175</v>
      </c>
      <c r="AU82" s="2355" t="s">
        <v>21</v>
      </c>
      <c r="AV82" s="2355" t="s">
        <v>21</v>
      </c>
      <c r="AW82" s="2355">
        <v>94764</v>
      </c>
      <c r="AX82" s="2355">
        <v>19095</v>
      </c>
      <c r="AY82" s="2355">
        <v>9169</v>
      </c>
      <c r="AZ82" s="2355">
        <v>4945</v>
      </c>
      <c r="BA82" s="2355">
        <v>257</v>
      </c>
      <c r="BB82" s="2355">
        <v>4362</v>
      </c>
      <c r="BC82" s="2355">
        <v>3294</v>
      </c>
      <c r="BD82" s="2355">
        <v>1068</v>
      </c>
      <c r="BE82" s="2355">
        <v>165</v>
      </c>
      <c r="BF82" s="2355" t="s">
        <v>21</v>
      </c>
      <c r="BG82" s="2355" t="s">
        <v>21</v>
      </c>
      <c r="BH82" s="2355">
        <v>42882</v>
      </c>
      <c r="BI82" s="2355">
        <v>3408</v>
      </c>
      <c r="BJ82" s="2355">
        <v>318558</v>
      </c>
      <c r="BK82" s="67">
        <v>40544</v>
      </c>
      <c r="BL82" s="624">
        <v>40544</v>
      </c>
      <c r="BM82" s="620">
        <v>40544</v>
      </c>
      <c r="BN82" s="64">
        <v>40544</v>
      </c>
      <c r="BO82" s="990">
        <v>40544</v>
      </c>
      <c r="BP82" s="2355">
        <v>3927</v>
      </c>
      <c r="BQ82" s="2355">
        <v>817</v>
      </c>
      <c r="BR82" s="2355">
        <v>915</v>
      </c>
      <c r="BS82" s="2355" t="s">
        <v>21</v>
      </c>
      <c r="BT82" s="2355" t="s">
        <v>21</v>
      </c>
      <c r="BU82" s="2355">
        <v>1711822</v>
      </c>
      <c r="BV82" s="2355">
        <v>44822</v>
      </c>
      <c r="BW82" s="2355">
        <v>125942</v>
      </c>
      <c r="BX82" s="2355">
        <v>5005</v>
      </c>
      <c r="BY82" s="2354">
        <v>3588</v>
      </c>
      <c r="BZ82" s="2355">
        <v>1473</v>
      </c>
      <c r="CA82" s="2355">
        <v>2115</v>
      </c>
      <c r="CB82" s="2355">
        <v>339</v>
      </c>
      <c r="CC82" s="2355" t="s">
        <v>21</v>
      </c>
      <c r="CD82" s="2355">
        <v>753</v>
      </c>
      <c r="CE82" s="2355">
        <v>109866</v>
      </c>
      <c r="CF82" s="2355">
        <v>125944</v>
      </c>
      <c r="CG82" s="67">
        <v>40544</v>
      </c>
      <c r="CH82" s="624">
        <v>40544</v>
      </c>
      <c r="CI82" s="620">
        <v>40544</v>
      </c>
      <c r="CJ82" s="64">
        <v>40544</v>
      </c>
      <c r="CK82" s="990">
        <v>40544</v>
      </c>
      <c r="CL82" s="2355">
        <v>9515</v>
      </c>
      <c r="CM82" s="2355">
        <v>43168</v>
      </c>
      <c r="CN82" s="2355">
        <v>1802</v>
      </c>
      <c r="CO82" s="2355" t="s">
        <v>21</v>
      </c>
      <c r="CP82" s="2355">
        <v>14735</v>
      </c>
      <c r="CQ82" s="2355">
        <v>21114</v>
      </c>
      <c r="CR82" s="2355" t="s">
        <v>21</v>
      </c>
      <c r="CS82" s="2355">
        <v>20652</v>
      </c>
      <c r="CT82" s="2355">
        <v>19881</v>
      </c>
      <c r="CU82" s="2355" t="s">
        <v>21</v>
      </c>
      <c r="CV82" s="2355" t="s">
        <v>21</v>
      </c>
      <c r="CW82" s="2355">
        <v>171842</v>
      </c>
      <c r="CX82" s="2355">
        <v>26822</v>
      </c>
      <c r="CY82" s="2355">
        <v>6170</v>
      </c>
      <c r="CZ82" s="2355">
        <v>385</v>
      </c>
      <c r="DA82" s="2355">
        <v>87</v>
      </c>
      <c r="DB82" s="67">
        <v>40544</v>
      </c>
      <c r="DC82" s="624">
        <v>40544</v>
      </c>
      <c r="DD82" s="973"/>
      <c r="DE82" s="973"/>
      <c r="DF82" s="973"/>
      <c r="DG82" s="202"/>
      <c r="DH82" s="202"/>
      <c r="DI82" s="202"/>
      <c r="DJ82" s="202"/>
      <c r="DK82" s="202"/>
      <c r="DL82" s="202"/>
      <c r="DM82" s="202"/>
      <c r="DN82" s="76"/>
      <c r="DO82" s="482"/>
      <c r="DP82" s="707"/>
      <c r="DQ82" s="707"/>
      <c r="DR82" s="707"/>
      <c r="DS82" s="707"/>
      <c r="DT82" s="707"/>
      <c r="DU82" s="707"/>
      <c r="DV82" s="707"/>
      <c r="DW82" s="707"/>
      <c r="DX82" s="76"/>
      <c r="DY82" s="620">
        <v>40544</v>
      </c>
      <c r="DZ82" s="64">
        <v>40544</v>
      </c>
      <c r="EA82" s="990">
        <v>40544</v>
      </c>
      <c r="EB82" s="2355">
        <v>90041</v>
      </c>
      <c r="EC82" s="2354">
        <v>48482</v>
      </c>
      <c r="ED82" s="2355">
        <v>9037</v>
      </c>
      <c r="EE82" s="2355">
        <v>3905</v>
      </c>
      <c r="EF82" s="2355" t="s">
        <v>21</v>
      </c>
      <c r="EG82" s="2355">
        <v>15798</v>
      </c>
      <c r="EH82" s="2355">
        <v>302320</v>
      </c>
      <c r="EI82" s="2355">
        <v>55898</v>
      </c>
      <c r="EJ82" s="2355">
        <v>230527</v>
      </c>
      <c r="EK82" s="2355">
        <v>259399</v>
      </c>
      <c r="EL82" s="2355">
        <v>6798</v>
      </c>
      <c r="EM82" s="2355">
        <v>9132</v>
      </c>
      <c r="EN82" s="2355">
        <v>42430</v>
      </c>
      <c r="EO82" s="2355">
        <v>43963</v>
      </c>
      <c r="EP82" s="2355" t="s">
        <v>21</v>
      </c>
      <c r="EQ82" s="2355" t="s">
        <v>21</v>
      </c>
      <c r="ER82" s="67">
        <v>40544</v>
      </c>
      <c r="ES82" s="624">
        <v>40544</v>
      </c>
      <c r="ET82" s="620">
        <v>40544</v>
      </c>
      <c r="EU82" s="64">
        <v>40544</v>
      </c>
      <c r="EV82" s="990">
        <v>40544</v>
      </c>
      <c r="EW82" s="2355" t="s">
        <v>21</v>
      </c>
      <c r="EX82" s="2355">
        <v>42302</v>
      </c>
      <c r="EY82" s="2355">
        <v>55898</v>
      </c>
      <c r="EZ82" s="2355">
        <v>3676</v>
      </c>
      <c r="FA82" s="2355">
        <v>1693</v>
      </c>
      <c r="FB82" s="2355" t="s">
        <v>21</v>
      </c>
      <c r="FC82" s="2355">
        <v>844682</v>
      </c>
      <c r="FD82" s="2355">
        <v>22501</v>
      </c>
      <c r="FE82" s="2355">
        <v>51066</v>
      </c>
      <c r="FF82" s="2355">
        <v>1185</v>
      </c>
      <c r="FG82" s="2355">
        <v>5</v>
      </c>
      <c r="FH82" s="2355">
        <v>1134</v>
      </c>
      <c r="FI82" s="2355">
        <v>658</v>
      </c>
      <c r="FJ82" s="2355">
        <v>476</v>
      </c>
      <c r="FK82" s="2355" t="s">
        <v>21</v>
      </c>
      <c r="FL82" s="2355" t="s">
        <v>21</v>
      </c>
      <c r="FM82" s="67">
        <v>40544</v>
      </c>
      <c r="FN82" s="624">
        <v>40544</v>
      </c>
      <c r="FO82" s="620">
        <v>40544</v>
      </c>
      <c r="FP82" s="64">
        <v>40544</v>
      </c>
      <c r="FQ82" s="990">
        <v>40544</v>
      </c>
      <c r="FR82" s="2355" t="s">
        <v>21</v>
      </c>
      <c r="FS82" s="2355">
        <v>310</v>
      </c>
      <c r="FT82" s="2355">
        <v>65703</v>
      </c>
      <c r="FU82" s="2355" t="s">
        <v>21</v>
      </c>
      <c r="FV82" s="2355">
        <v>77343</v>
      </c>
      <c r="FW82" s="2355">
        <v>74668</v>
      </c>
      <c r="FX82" s="2355">
        <v>260</v>
      </c>
      <c r="FY82" s="2355" t="s">
        <v>21</v>
      </c>
      <c r="FZ82" s="2355">
        <v>87686</v>
      </c>
      <c r="GA82" s="2355">
        <v>2359</v>
      </c>
      <c r="GB82" s="2355">
        <v>9270</v>
      </c>
      <c r="GC82" s="2355">
        <v>5182</v>
      </c>
      <c r="GD82" s="2355">
        <v>257</v>
      </c>
      <c r="GE82" s="2355">
        <v>4597</v>
      </c>
      <c r="GF82" s="2355">
        <v>3529</v>
      </c>
      <c r="GG82" s="2355">
        <v>1068</v>
      </c>
      <c r="GH82" s="67">
        <v>40544</v>
      </c>
      <c r="GI82" s="624">
        <v>40544</v>
      </c>
      <c r="GJ82" s="620">
        <v>40544</v>
      </c>
      <c r="GK82" s="64">
        <v>40544</v>
      </c>
      <c r="GL82" s="990">
        <v>40544</v>
      </c>
      <c r="GM82" s="2355">
        <v>8178</v>
      </c>
      <c r="GN82" s="2355">
        <v>5551</v>
      </c>
      <c r="GO82" s="2355">
        <v>2627</v>
      </c>
      <c r="GP82" s="2355">
        <v>49</v>
      </c>
      <c r="GQ82" s="2355" t="s">
        <v>21</v>
      </c>
      <c r="GR82" s="2355" t="s">
        <v>21</v>
      </c>
      <c r="GS82" s="2355">
        <v>24805</v>
      </c>
      <c r="GT82" s="2355">
        <v>22783</v>
      </c>
      <c r="GU82" s="2355">
        <v>11169</v>
      </c>
      <c r="GV82" s="2355">
        <v>3928</v>
      </c>
      <c r="GW82" s="2355">
        <v>817</v>
      </c>
      <c r="GX82" s="2354">
        <v>914</v>
      </c>
      <c r="GY82" s="2354" t="s">
        <v>21</v>
      </c>
      <c r="GZ82" s="2355">
        <v>1711730</v>
      </c>
      <c r="HA82" s="2355">
        <v>126286</v>
      </c>
      <c r="HB82" s="2355">
        <v>6391</v>
      </c>
      <c r="HC82" s="67">
        <v>40544</v>
      </c>
      <c r="HD82" s="624">
        <v>40544</v>
      </c>
      <c r="HE82" s="620">
        <v>40544</v>
      </c>
      <c r="HF82" s="64">
        <v>40544</v>
      </c>
      <c r="HG82" s="990">
        <v>40544</v>
      </c>
      <c r="HH82" s="2355">
        <v>173579</v>
      </c>
      <c r="HI82" s="2355">
        <v>136481</v>
      </c>
      <c r="HJ82" s="2355">
        <v>4517</v>
      </c>
      <c r="HK82" s="2355">
        <v>1803</v>
      </c>
      <c r="HL82" s="2355">
        <v>64675</v>
      </c>
      <c r="HM82" s="2355">
        <v>55160</v>
      </c>
      <c r="HN82" s="2355">
        <v>9515</v>
      </c>
      <c r="HO82" s="2355">
        <v>43168</v>
      </c>
      <c r="HP82" s="2355">
        <v>1802</v>
      </c>
      <c r="HQ82" s="2355" t="s">
        <v>21</v>
      </c>
      <c r="HR82" s="2355">
        <v>14735</v>
      </c>
      <c r="HS82" s="2355">
        <v>21113</v>
      </c>
      <c r="HT82" s="2355" t="s">
        <v>21</v>
      </c>
      <c r="HU82" s="2355">
        <v>20652</v>
      </c>
      <c r="HV82" s="2355">
        <v>19880</v>
      </c>
      <c r="HW82" s="2355" t="s">
        <v>21</v>
      </c>
      <c r="HX82" s="67">
        <v>40544</v>
      </c>
      <c r="HY82" s="624">
        <v>40544</v>
      </c>
      <c r="HZ82" s="973"/>
      <c r="IA82" s="973"/>
      <c r="IB82" s="973"/>
      <c r="IC82" s="202"/>
      <c r="ID82" s="202"/>
      <c r="IE82" s="202"/>
      <c r="IF82" s="202"/>
      <c r="IG82" s="202"/>
      <c r="IH82" s="202"/>
      <c r="II82" s="202"/>
      <c r="IJ82" s="202"/>
      <c r="IK82" s="202"/>
      <c r="IL82" s="202"/>
      <c r="IM82" s="202"/>
      <c r="IN82" s="76"/>
    </row>
    <row r="83" spans="1:249" s="35" customFormat="1" ht="14.5" customHeight="1">
      <c r="A83" s="73"/>
      <c r="B83" s="64">
        <v>40909</v>
      </c>
      <c r="C83" s="127"/>
      <c r="D83" s="2355">
        <v>82406</v>
      </c>
      <c r="E83" s="2355">
        <v>47879</v>
      </c>
      <c r="F83" s="2355">
        <v>6346</v>
      </c>
      <c r="G83" s="2355">
        <v>4145</v>
      </c>
      <c r="H83" s="1850" t="s">
        <v>21</v>
      </c>
      <c r="I83" s="2355">
        <v>16834</v>
      </c>
      <c r="J83" s="2355">
        <v>308109</v>
      </c>
      <c r="K83" s="2355">
        <v>70105</v>
      </c>
      <c r="L83" s="2355">
        <v>226642</v>
      </c>
      <c r="M83" s="2355">
        <v>244863</v>
      </c>
      <c r="N83" s="2355">
        <v>5559</v>
      </c>
      <c r="O83" s="2355">
        <v>11469</v>
      </c>
      <c r="P83" s="2355">
        <v>41415</v>
      </c>
      <c r="Q83" s="2355">
        <v>42721</v>
      </c>
      <c r="R83" s="2355" t="s">
        <v>21</v>
      </c>
      <c r="S83" s="2355" t="s">
        <v>21</v>
      </c>
      <c r="T83" s="67">
        <v>40909</v>
      </c>
      <c r="U83" s="624">
        <v>40909</v>
      </c>
      <c r="V83" s="73"/>
      <c r="W83" s="64">
        <v>40909</v>
      </c>
      <c r="X83" s="127"/>
      <c r="Y83" s="2355" t="s">
        <v>21</v>
      </c>
      <c r="Z83" s="2355" t="s">
        <v>21</v>
      </c>
      <c r="AA83" s="2355">
        <v>51472</v>
      </c>
      <c r="AB83" s="2355">
        <v>68683</v>
      </c>
      <c r="AC83" s="2355">
        <v>3226</v>
      </c>
      <c r="AD83" s="2355">
        <v>2417</v>
      </c>
      <c r="AE83" s="2355" t="s">
        <v>21</v>
      </c>
      <c r="AF83" s="2355" t="s">
        <v>21</v>
      </c>
      <c r="AG83" s="2355">
        <v>1089735</v>
      </c>
      <c r="AH83" s="2355">
        <v>675709</v>
      </c>
      <c r="AI83" s="2355">
        <v>73062</v>
      </c>
      <c r="AJ83" s="2355" t="s">
        <v>21</v>
      </c>
      <c r="AK83" s="2355" t="s">
        <v>21</v>
      </c>
      <c r="AL83" s="2355">
        <v>618935</v>
      </c>
      <c r="AM83" s="2355">
        <v>224044</v>
      </c>
      <c r="AN83" s="2355">
        <v>89492</v>
      </c>
      <c r="AO83" s="67">
        <v>40909</v>
      </c>
      <c r="AP83" s="624">
        <v>40909</v>
      </c>
      <c r="AQ83" s="73"/>
      <c r="AR83" s="64">
        <v>40909</v>
      </c>
      <c r="AS83" s="127"/>
      <c r="AT83" s="2355">
        <v>394</v>
      </c>
      <c r="AU83" s="2355" t="s">
        <v>21</v>
      </c>
      <c r="AV83" s="2355" t="s">
        <v>21</v>
      </c>
      <c r="AW83" s="2355">
        <v>99155</v>
      </c>
      <c r="AX83" s="2355">
        <v>21542</v>
      </c>
      <c r="AY83" s="2355">
        <v>9092</v>
      </c>
      <c r="AZ83" s="2355">
        <v>5122</v>
      </c>
      <c r="BA83" s="2355">
        <v>115</v>
      </c>
      <c r="BB83" s="2355">
        <v>4448</v>
      </c>
      <c r="BC83" s="2355">
        <v>3407</v>
      </c>
      <c r="BD83" s="2355">
        <v>1041</v>
      </c>
      <c r="BE83" s="2355">
        <v>41</v>
      </c>
      <c r="BF83" s="2355" t="s">
        <v>21</v>
      </c>
      <c r="BG83" s="2355">
        <v>375</v>
      </c>
      <c r="BH83" s="2355">
        <v>41069</v>
      </c>
      <c r="BI83" s="2355">
        <v>2165</v>
      </c>
      <c r="BJ83" s="2355">
        <v>274428</v>
      </c>
      <c r="BK83" s="67">
        <v>40909</v>
      </c>
      <c r="BL83" s="624">
        <v>40909</v>
      </c>
      <c r="BM83" s="73"/>
      <c r="BN83" s="64">
        <v>40909</v>
      </c>
      <c r="BO83" s="127"/>
      <c r="BP83" s="2355">
        <v>5028</v>
      </c>
      <c r="BQ83" s="2355">
        <v>795</v>
      </c>
      <c r="BR83" s="2355">
        <v>890</v>
      </c>
      <c r="BS83" s="2355" t="s">
        <v>21</v>
      </c>
      <c r="BT83" s="2355" t="s">
        <v>21</v>
      </c>
      <c r="BU83" s="2355">
        <v>1221499</v>
      </c>
      <c r="BV83" s="2355">
        <v>23579</v>
      </c>
      <c r="BW83" s="2355">
        <v>130372</v>
      </c>
      <c r="BX83" s="2355">
        <v>5243</v>
      </c>
      <c r="BY83" s="2355">
        <v>4191</v>
      </c>
      <c r="BZ83" s="2355">
        <v>1229</v>
      </c>
      <c r="CA83" s="2355">
        <v>2962</v>
      </c>
      <c r="CB83" s="2355">
        <v>260</v>
      </c>
      <c r="CC83" s="2355" t="s">
        <v>21</v>
      </c>
      <c r="CD83" s="2355">
        <v>436</v>
      </c>
      <c r="CE83" s="2355">
        <v>114150</v>
      </c>
      <c r="CF83" s="2355">
        <v>127719</v>
      </c>
      <c r="CG83" s="67">
        <v>40909</v>
      </c>
      <c r="CH83" s="624">
        <v>40909</v>
      </c>
      <c r="CI83" s="73"/>
      <c r="CJ83" s="64">
        <v>40909</v>
      </c>
      <c r="CK83" s="127"/>
      <c r="CL83" s="2355">
        <v>7968</v>
      </c>
      <c r="CM83" s="2355">
        <v>42396</v>
      </c>
      <c r="CN83" s="2355">
        <v>1769</v>
      </c>
      <c r="CO83" s="2355" t="s">
        <v>21</v>
      </c>
      <c r="CP83" s="2355">
        <v>15127</v>
      </c>
      <c r="CQ83" s="2355">
        <v>24283</v>
      </c>
      <c r="CR83" s="2355" t="s">
        <v>21</v>
      </c>
      <c r="CS83" s="2355">
        <v>23473</v>
      </c>
      <c r="CT83" s="2355">
        <v>22865</v>
      </c>
      <c r="CU83" s="2355" t="s">
        <v>21</v>
      </c>
      <c r="CV83" s="2355" t="s">
        <v>21</v>
      </c>
      <c r="CW83" s="2355">
        <v>154969</v>
      </c>
      <c r="CX83" s="2355">
        <v>21612</v>
      </c>
      <c r="CY83" s="2355">
        <v>3077</v>
      </c>
      <c r="CZ83" s="2355">
        <v>217</v>
      </c>
      <c r="DA83" s="2355">
        <v>63</v>
      </c>
      <c r="DB83" s="67">
        <v>40909</v>
      </c>
      <c r="DC83" s="624">
        <v>40909</v>
      </c>
      <c r="DD83" s="973"/>
      <c r="DE83" s="973"/>
      <c r="DF83" s="973"/>
      <c r="DG83" s="202"/>
      <c r="DH83" s="202"/>
      <c r="DI83" s="202"/>
      <c r="DJ83" s="202"/>
      <c r="DK83" s="202"/>
      <c r="DL83" s="202"/>
      <c r="DM83" s="202"/>
      <c r="DN83" s="76"/>
      <c r="DO83" s="482"/>
      <c r="DP83" s="707"/>
      <c r="DQ83" s="707"/>
      <c r="DR83" s="707"/>
      <c r="DS83" s="707"/>
      <c r="DT83" s="707"/>
      <c r="DU83" s="707"/>
      <c r="DV83" s="707"/>
      <c r="DW83" s="707"/>
      <c r="DX83" s="76"/>
      <c r="DY83" s="73"/>
      <c r="DZ83" s="64">
        <v>40909</v>
      </c>
      <c r="EA83" s="127"/>
      <c r="EB83" s="2355">
        <v>85709</v>
      </c>
      <c r="EC83" s="2355">
        <v>47879</v>
      </c>
      <c r="ED83" s="2355">
        <v>6346</v>
      </c>
      <c r="EE83" s="2355">
        <v>4145</v>
      </c>
      <c r="EF83" s="2355" t="s">
        <v>21</v>
      </c>
      <c r="EG83" s="2355">
        <v>16834</v>
      </c>
      <c r="EH83" s="2355">
        <v>313799</v>
      </c>
      <c r="EI83" s="2355">
        <v>70105</v>
      </c>
      <c r="EJ83" s="2355">
        <v>226642</v>
      </c>
      <c r="EK83" s="2355">
        <v>303923</v>
      </c>
      <c r="EL83" s="2355">
        <v>5559</v>
      </c>
      <c r="EM83" s="2355">
        <v>11812</v>
      </c>
      <c r="EN83" s="2355">
        <v>41415</v>
      </c>
      <c r="EO83" s="2355">
        <v>42724</v>
      </c>
      <c r="EP83" s="2355" t="s">
        <v>21</v>
      </c>
      <c r="EQ83" s="2355" t="s">
        <v>21</v>
      </c>
      <c r="ER83" s="67">
        <v>40909</v>
      </c>
      <c r="ES83" s="624">
        <v>40909</v>
      </c>
      <c r="ET83" s="73"/>
      <c r="EU83" s="64">
        <v>40909</v>
      </c>
      <c r="EV83" s="127"/>
      <c r="EW83" s="2355" t="s">
        <v>21</v>
      </c>
      <c r="EX83" s="2355">
        <v>51472</v>
      </c>
      <c r="EY83" s="2355">
        <v>68683</v>
      </c>
      <c r="EZ83" s="2355">
        <v>3226</v>
      </c>
      <c r="FA83" s="2355">
        <v>2417</v>
      </c>
      <c r="FB83" s="2355" t="s">
        <v>21</v>
      </c>
      <c r="FC83" s="2355">
        <v>914376</v>
      </c>
      <c r="FD83" s="2355">
        <v>21587</v>
      </c>
      <c r="FE83" s="2355">
        <v>53073</v>
      </c>
      <c r="FF83" s="2355">
        <v>1196</v>
      </c>
      <c r="FG83" s="2355" t="s">
        <v>21</v>
      </c>
      <c r="FH83" s="2355">
        <v>1130</v>
      </c>
      <c r="FI83" s="2355">
        <v>374</v>
      </c>
      <c r="FJ83" s="2355">
        <v>756</v>
      </c>
      <c r="FK83" s="2355" t="s">
        <v>21</v>
      </c>
      <c r="FL83" s="2355" t="s">
        <v>21</v>
      </c>
      <c r="FM83" s="67">
        <v>40909</v>
      </c>
      <c r="FN83" s="624">
        <v>40909</v>
      </c>
      <c r="FO83" s="73"/>
      <c r="FP83" s="64">
        <v>40909</v>
      </c>
      <c r="FQ83" s="127"/>
      <c r="FR83" s="2355" t="s">
        <v>21</v>
      </c>
      <c r="FS83" s="2355">
        <v>167</v>
      </c>
      <c r="FT83" s="2355">
        <v>66486</v>
      </c>
      <c r="FU83" s="2355">
        <v>1248</v>
      </c>
      <c r="FV83" s="2355">
        <v>75478</v>
      </c>
      <c r="FW83" s="2355">
        <v>86683</v>
      </c>
      <c r="FX83" s="2355">
        <v>482</v>
      </c>
      <c r="FY83" s="2355" t="s">
        <v>21</v>
      </c>
      <c r="FZ83" s="2355">
        <v>90980</v>
      </c>
      <c r="GA83" s="2355">
        <v>2328</v>
      </c>
      <c r="GB83" s="2355">
        <v>9127</v>
      </c>
      <c r="GC83" s="2355">
        <v>5198</v>
      </c>
      <c r="GD83" s="2355">
        <v>115</v>
      </c>
      <c r="GE83" s="2355">
        <v>4523</v>
      </c>
      <c r="GF83" s="2355">
        <v>3482</v>
      </c>
      <c r="GG83" s="2355">
        <v>1041</v>
      </c>
      <c r="GH83" s="67">
        <v>40909</v>
      </c>
      <c r="GI83" s="624">
        <v>40909</v>
      </c>
      <c r="GJ83" s="73"/>
      <c r="GK83" s="64">
        <v>40909</v>
      </c>
      <c r="GL83" s="127"/>
      <c r="GM83" s="2355">
        <v>6154</v>
      </c>
      <c r="GN83" s="2355">
        <v>3732</v>
      </c>
      <c r="GO83" s="2355">
        <v>2422</v>
      </c>
      <c r="GP83" s="2355">
        <v>32</v>
      </c>
      <c r="GQ83" s="2355" t="s">
        <v>21</v>
      </c>
      <c r="GR83" s="2355" t="s">
        <v>21</v>
      </c>
      <c r="GS83" s="2355">
        <v>24058</v>
      </c>
      <c r="GT83" s="2355">
        <v>19469</v>
      </c>
      <c r="GU83" s="2355">
        <v>13937</v>
      </c>
      <c r="GV83" s="2355">
        <v>5029</v>
      </c>
      <c r="GW83" s="2355">
        <v>795</v>
      </c>
      <c r="GX83" s="2355">
        <v>890</v>
      </c>
      <c r="GY83" s="2355" t="s">
        <v>21</v>
      </c>
      <c r="GZ83" s="2355">
        <v>1221414</v>
      </c>
      <c r="HA83" s="2355">
        <v>130403</v>
      </c>
      <c r="HB83" s="2355">
        <v>6896</v>
      </c>
      <c r="HC83" s="67">
        <v>40909</v>
      </c>
      <c r="HD83" s="624">
        <v>40909</v>
      </c>
      <c r="HE83" s="73"/>
      <c r="HF83" s="64">
        <v>40909</v>
      </c>
      <c r="HG83" s="127"/>
      <c r="HH83" s="2355">
        <v>159045</v>
      </c>
      <c r="HI83" s="2355">
        <v>120345</v>
      </c>
      <c r="HJ83" s="2355">
        <v>4240</v>
      </c>
      <c r="HK83" s="2355">
        <v>1292</v>
      </c>
      <c r="HL83" s="2355">
        <v>50035</v>
      </c>
      <c r="HM83" s="2355">
        <v>42067</v>
      </c>
      <c r="HN83" s="2355">
        <v>7968</v>
      </c>
      <c r="HO83" s="2355">
        <v>42396</v>
      </c>
      <c r="HP83" s="2355">
        <v>1769</v>
      </c>
      <c r="HQ83" s="2355" t="s">
        <v>21</v>
      </c>
      <c r="HR83" s="2355">
        <v>15127</v>
      </c>
      <c r="HS83" s="2355">
        <v>24284</v>
      </c>
      <c r="HT83" s="2355" t="s">
        <v>21</v>
      </c>
      <c r="HU83" s="2355">
        <v>23473</v>
      </c>
      <c r="HV83" s="2355">
        <v>22866</v>
      </c>
      <c r="HW83" s="2355" t="s">
        <v>21</v>
      </c>
      <c r="HX83" s="67">
        <v>40909</v>
      </c>
      <c r="HY83" s="624">
        <v>40909</v>
      </c>
      <c r="HZ83" s="973"/>
      <c r="IA83" s="973"/>
      <c r="IB83" s="973"/>
      <c r="IC83" s="202"/>
      <c r="ID83" s="202"/>
      <c r="IE83" s="202"/>
      <c r="IF83" s="202"/>
      <c r="IG83" s="202"/>
      <c r="IH83" s="202"/>
      <c r="II83" s="202"/>
      <c r="IJ83" s="202"/>
      <c r="IK83" s="202"/>
      <c r="IL83" s="202"/>
      <c r="IM83" s="202"/>
      <c r="IN83" s="76"/>
    </row>
    <row r="84" spans="1:249" s="35" customFormat="1" ht="14.5" customHeight="1">
      <c r="A84" s="73"/>
      <c r="B84" s="64">
        <v>41275</v>
      </c>
      <c r="C84" s="127"/>
      <c r="D84" s="2355">
        <v>79385</v>
      </c>
      <c r="E84" s="2355">
        <v>48592</v>
      </c>
      <c r="F84" s="2355">
        <v>6180</v>
      </c>
      <c r="G84" s="2355">
        <v>3736</v>
      </c>
      <c r="H84" s="1850" t="s">
        <v>21</v>
      </c>
      <c r="I84" s="2355">
        <v>20274</v>
      </c>
      <c r="J84" s="2355">
        <v>332040</v>
      </c>
      <c r="K84" s="2355">
        <v>63205</v>
      </c>
      <c r="L84" s="2355">
        <v>244339</v>
      </c>
      <c r="M84" s="2355">
        <v>257954</v>
      </c>
      <c r="N84" s="2355">
        <v>4336</v>
      </c>
      <c r="O84" s="2355">
        <v>14095</v>
      </c>
      <c r="P84" s="2355">
        <v>51347</v>
      </c>
      <c r="Q84" s="2355">
        <v>53630</v>
      </c>
      <c r="R84" s="2355" t="s">
        <v>21</v>
      </c>
      <c r="S84" s="2355" t="s">
        <v>21</v>
      </c>
      <c r="T84" s="67">
        <v>41275</v>
      </c>
      <c r="U84" s="624">
        <v>41275</v>
      </c>
      <c r="V84" s="73"/>
      <c r="W84" s="64">
        <v>41275</v>
      </c>
      <c r="X84" s="127"/>
      <c r="Y84" s="2355" t="s">
        <v>21</v>
      </c>
      <c r="Z84" s="2355" t="s">
        <v>21</v>
      </c>
      <c r="AA84" s="2355">
        <v>46452</v>
      </c>
      <c r="AB84" s="2355">
        <v>61571</v>
      </c>
      <c r="AC84" s="2355">
        <v>2727</v>
      </c>
      <c r="AD84" s="2355">
        <v>2475</v>
      </c>
      <c r="AE84" s="2355" t="s">
        <v>21</v>
      </c>
      <c r="AF84" s="2355" t="s">
        <v>21</v>
      </c>
      <c r="AG84" s="2355">
        <v>1065618</v>
      </c>
      <c r="AH84" s="2355">
        <v>673196</v>
      </c>
      <c r="AI84" s="2355">
        <v>70936</v>
      </c>
      <c r="AJ84" s="2355">
        <v>4</v>
      </c>
      <c r="AK84" s="2355">
        <v>4</v>
      </c>
      <c r="AL84" s="2355">
        <v>590114</v>
      </c>
      <c r="AM84" s="2355">
        <v>232028</v>
      </c>
      <c r="AN84" s="2355">
        <v>93095</v>
      </c>
      <c r="AO84" s="67">
        <v>41275</v>
      </c>
      <c r="AP84" s="624">
        <v>41275</v>
      </c>
      <c r="AQ84" s="73"/>
      <c r="AR84" s="64">
        <v>41275</v>
      </c>
      <c r="AS84" s="127"/>
      <c r="AT84" s="2355">
        <v>481</v>
      </c>
      <c r="AU84" s="2355" t="s">
        <v>21</v>
      </c>
      <c r="AV84" s="2355" t="s">
        <v>21</v>
      </c>
      <c r="AW84" s="2355">
        <v>102922</v>
      </c>
      <c r="AX84" s="2355">
        <v>23104</v>
      </c>
      <c r="AY84" s="2355">
        <v>9167</v>
      </c>
      <c r="AZ84" s="2355">
        <v>5278</v>
      </c>
      <c r="BA84" s="2355">
        <v>34</v>
      </c>
      <c r="BB84" s="2355">
        <v>3978</v>
      </c>
      <c r="BC84" s="2355">
        <v>3007</v>
      </c>
      <c r="BD84" s="2355">
        <v>971</v>
      </c>
      <c r="BE84" s="2355" t="s">
        <v>21</v>
      </c>
      <c r="BF84" s="2355" t="s">
        <v>21</v>
      </c>
      <c r="BG84" s="2355">
        <v>1113</v>
      </c>
      <c r="BH84" s="2355">
        <v>39953</v>
      </c>
      <c r="BI84" s="2355">
        <v>2496</v>
      </c>
      <c r="BJ84" s="2355">
        <v>259760</v>
      </c>
      <c r="BK84" s="67">
        <v>41275</v>
      </c>
      <c r="BL84" s="624">
        <v>41275</v>
      </c>
      <c r="BM84" s="73"/>
      <c r="BN84" s="64">
        <v>41275</v>
      </c>
      <c r="BO84" s="127"/>
      <c r="BP84" s="2355">
        <v>5330</v>
      </c>
      <c r="BQ84" s="2355">
        <v>614</v>
      </c>
      <c r="BR84" s="2355">
        <v>688</v>
      </c>
      <c r="BS84" s="2355" t="s">
        <v>21</v>
      </c>
      <c r="BT84" s="2355" t="s">
        <v>21</v>
      </c>
      <c r="BU84" s="2355">
        <v>909076</v>
      </c>
      <c r="BV84" s="2355">
        <v>5547</v>
      </c>
      <c r="BW84" s="2355">
        <v>141639</v>
      </c>
      <c r="BX84" s="2355">
        <v>6180</v>
      </c>
      <c r="BY84" s="2355">
        <v>4447</v>
      </c>
      <c r="BZ84" s="2355">
        <v>1228</v>
      </c>
      <c r="CA84" s="2355">
        <v>3219</v>
      </c>
      <c r="CB84" s="2355">
        <v>296</v>
      </c>
      <c r="CC84" s="2355" t="s">
        <v>21</v>
      </c>
      <c r="CD84" s="2355">
        <v>1026</v>
      </c>
      <c r="CE84" s="2355">
        <v>123982</v>
      </c>
      <c r="CF84" s="2355">
        <v>139285</v>
      </c>
      <c r="CG84" s="67">
        <v>41275</v>
      </c>
      <c r="CH84" s="624">
        <v>41275</v>
      </c>
      <c r="CI84" s="73"/>
      <c r="CJ84" s="64">
        <v>41275</v>
      </c>
      <c r="CK84" s="127"/>
      <c r="CL84" s="2355">
        <v>7431</v>
      </c>
      <c r="CM84" s="2355">
        <v>43347</v>
      </c>
      <c r="CN84" s="2355">
        <v>1593</v>
      </c>
      <c r="CO84" s="2355" t="s">
        <v>21</v>
      </c>
      <c r="CP84" s="2355">
        <v>15578</v>
      </c>
      <c r="CQ84" s="2355">
        <v>28010</v>
      </c>
      <c r="CR84" s="2355" t="s">
        <v>21</v>
      </c>
      <c r="CS84" s="2355">
        <v>26776</v>
      </c>
      <c r="CT84" s="2355">
        <v>26374</v>
      </c>
      <c r="CU84" s="2355" t="s">
        <v>21</v>
      </c>
      <c r="CV84" s="2355" t="s">
        <v>21</v>
      </c>
      <c r="CW84" s="2355">
        <v>147994</v>
      </c>
      <c r="CX84" s="2355">
        <v>21580</v>
      </c>
      <c r="CY84" s="2355">
        <v>4432</v>
      </c>
      <c r="CZ84" s="2355">
        <v>90</v>
      </c>
      <c r="DA84" s="2355">
        <v>7</v>
      </c>
      <c r="DB84" s="67">
        <v>41275</v>
      </c>
      <c r="DC84" s="624">
        <v>41275</v>
      </c>
      <c r="DD84" s="973"/>
      <c r="DE84" s="973"/>
      <c r="DF84" s="973"/>
      <c r="DG84" s="202"/>
      <c r="DH84" s="202"/>
      <c r="DI84" s="202"/>
      <c r="DJ84" s="202"/>
      <c r="DK84" s="202"/>
      <c r="DL84" s="202"/>
      <c r="DM84" s="202"/>
      <c r="DN84" s="76"/>
      <c r="DO84" s="482"/>
      <c r="DP84" s="202"/>
      <c r="DQ84" s="202"/>
      <c r="DR84" s="202"/>
      <c r="DS84" s="202"/>
      <c r="DT84" s="202"/>
      <c r="DU84" s="202"/>
      <c r="DV84" s="202"/>
      <c r="DW84" s="202"/>
      <c r="DX84" s="76"/>
      <c r="DY84" s="73"/>
      <c r="DZ84" s="64">
        <v>41275</v>
      </c>
      <c r="EA84" s="127"/>
      <c r="EB84" s="2355">
        <v>81991</v>
      </c>
      <c r="EC84" s="2355">
        <v>48592</v>
      </c>
      <c r="ED84" s="2355">
        <v>6180</v>
      </c>
      <c r="EE84" s="2355">
        <v>3736</v>
      </c>
      <c r="EF84" s="2355" t="s">
        <v>21</v>
      </c>
      <c r="EG84" s="2355">
        <v>20274</v>
      </c>
      <c r="EH84" s="2355">
        <v>338338</v>
      </c>
      <c r="EI84" s="2355">
        <v>63205</v>
      </c>
      <c r="EJ84" s="2355">
        <v>244339</v>
      </c>
      <c r="EK84" s="2355">
        <v>323795</v>
      </c>
      <c r="EL84" s="2355">
        <v>4336</v>
      </c>
      <c r="EM84" s="2355">
        <v>14444</v>
      </c>
      <c r="EN84" s="2355">
        <v>51347</v>
      </c>
      <c r="EO84" s="2355">
        <v>53634</v>
      </c>
      <c r="EP84" s="2355" t="s">
        <v>21</v>
      </c>
      <c r="EQ84" s="2355" t="s">
        <v>21</v>
      </c>
      <c r="ER84" s="67">
        <v>41275</v>
      </c>
      <c r="ES84" s="624">
        <v>41275</v>
      </c>
      <c r="ET84" s="73"/>
      <c r="EU84" s="64">
        <v>41275</v>
      </c>
      <c r="EV84" s="127"/>
      <c r="EW84" s="2355" t="s">
        <v>21</v>
      </c>
      <c r="EX84" s="2355">
        <v>46452</v>
      </c>
      <c r="EY84" s="2355">
        <v>61571</v>
      </c>
      <c r="EZ84" s="2355">
        <v>2727</v>
      </c>
      <c r="FA84" s="2355">
        <v>2475</v>
      </c>
      <c r="FB84" s="2355" t="s">
        <v>21</v>
      </c>
      <c r="FC84" s="2355">
        <v>894444</v>
      </c>
      <c r="FD84" s="2355">
        <v>21990</v>
      </c>
      <c r="FE84" s="2355">
        <v>50341</v>
      </c>
      <c r="FF84" s="2355">
        <v>1467</v>
      </c>
      <c r="FG84" s="2355">
        <v>707</v>
      </c>
      <c r="FH84" s="2355">
        <v>746</v>
      </c>
      <c r="FI84" s="2355">
        <v>141</v>
      </c>
      <c r="FJ84" s="2355">
        <v>604</v>
      </c>
      <c r="FK84" s="2355" t="s">
        <v>21</v>
      </c>
      <c r="FL84" s="2355" t="s">
        <v>21</v>
      </c>
      <c r="FM84" s="67">
        <v>41275</v>
      </c>
      <c r="FN84" s="624">
        <v>41275</v>
      </c>
      <c r="FO84" s="73"/>
      <c r="FP84" s="64">
        <v>41275</v>
      </c>
      <c r="FQ84" s="127"/>
      <c r="FR84" s="2355" t="s">
        <v>21</v>
      </c>
      <c r="FS84" s="2355">
        <v>410</v>
      </c>
      <c r="FT84" s="2355">
        <v>69349</v>
      </c>
      <c r="FU84" s="2355">
        <v>1451</v>
      </c>
      <c r="FV84" s="2355">
        <v>78124</v>
      </c>
      <c r="FW84" s="2355">
        <v>93351</v>
      </c>
      <c r="FX84" s="2355">
        <v>574</v>
      </c>
      <c r="FY84" s="2355" t="s">
        <v>21</v>
      </c>
      <c r="FZ84" s="2355">
        <v>93551</v>
      </c>
      <c r="GA84" s="2355">
        <v>2676</v>
      </c>
      <c r="GB84" s="2355">
        <v>9216</v>
      </c>
      <c r="GC84" s="2355">
        <v>5337</v>
      </c>
      <c r="GD84" s="2355">
        <v>34</v>
      </c>
      <c r="GE84" s="2355">
        <v>4037</v>
      </c>
      <c r="GF84" s="2355">
        <v>3066</v>
      </c>
      <c r="GG84" s="2355">
        <v>971</v>
      </c>
      <c r="GH84" s="67">
        <v>41275</v>
      </c>
      <c r="GI84" s="624">
        <v>41275</v>
      </c>
      <c r="GJ84" s="73"/>
      <c r="GK84" s="64">
        <v>41275</v>
      </c>
      <c r="GL84" s="127"/>
      <c r="GM84" s="2355">
        <v>5679</v>
      </c>
      <c r="GN84" s="2355">
        <v>2602</v>
      </c>
      <c r="GO84" s="2355">
        <v>3077</v>
      </c>
      <c r="GP84" s="2355">
        <v>24</v>
      </c>
      <c r="GQ84" s="2355" t="s">
        <v>21</v>
      </c>
      <c r="GR84" s="2355" t="s">
        <v>21</v>
      </c>
      <c r="GS84" s="2355">
        <v>27500</v>
      </c>
      <c r="GT84" s="2355">
        <v>23622</v>
      </c>
      <c r="GU84" s="2355">
        <v>14791</v>
      </c>
      <c r="GV84" s="2355">
        <v>5331</v>
      </c>
      <c r="GW84" s="2355">
        <v>614</v>
      </c>
      <c r="GX84" s="2355">
        <v>687</v>
      </c>
      <c r="GY84" s="2355" t="s">
        <v>21</v>
      </c>
      <c r="GZ84" s="2355">
        <v>908945</v>
      </c>
      <c r="HA84" s="2355">
        <v>141584</v>
      </c>
      <c r="HB84" s="2355">
        <v>7753</v>
      </c>
      <c r="HC84" s="67">
        <v>41275</v>
      </c>
      <c r="HD84" s="624">
        <v>41275</v>
      </c>
      <c r="HE84" s="73"/>
      <c r="HF84" s="64">
        <v>41275</v>
      </c>
      <c r="HG84" s="127"/>
      <c r="HH84" s="2355">
        <v>154846</v>
      </c>
      <c r="HI84" s="2355">
        <v>113067</v>
      </c>
      <c r="HJ84" s="2355">
        <v>4025</v>
      </c>
      <c r="HK84" s="2355">
        <v>1080</v>
      </c>
      <c r="HL84" s="2355">
        <v>42022</v>
      </c>
      <c r="HM84" s="2355">
        <v>34591</v>
      </c>
      <c r="HN84" s="2355">
        <v>7431</v>
      </c>
      <c r="HO84" s="2355">
        <v>43347</v>
      </c>
      <c r="HP84" s="2355">
        <v>1593</v>
      </c>
      <c r="HQ84" s="2355" t="s">
        <v>21</v>
      </c>
      <c r="HR84" s="2355">
        <v>15578</v>
      </c>
      <c r="HS84" s="2355">
        <v>28012</v>
      </c>
      <c r="HT84" s="2355" t="s">
        <v>21</v>
      </c>
      <c r="HU84" s="2355">
        <v>26776</v>
      </c>
      <c r="HV84" s="2355">
        <v>26376</v>
      </c>
      <c r="HW84" s="2355" t="s">
        <v>21</v>
      </c>
      <c r="HX84" s="67">
        <v>41275</v>
      </c>
      <c r="HY84" s="624">
        <v>41275</v>
      </c>
      <c r="HZ84" s="973"/>
      <c r="IA84" s="973"/>
      <c r="IB84" s="973"/>
      <c r="IC84" s="202"/>
      <c r="ID84" s="202"/>
      <c r="IE84" s="202"/>
      <c r="IF84" s="202"/>
      <c r="IG84" s="202"/>
      <c r="IH84" s="202"/>
      <c r="II84" s="202"/>
      <c r="IJ84" s="202"/>
      <c r="IK84" s="202"/>
      <c r="IL84" s="202"/>
      <c r="IM84" s="202"/>
      <c r="IN84" s="76"/>
      <c r="IO84" s="202"/>
    </row>
    <row r="85" spans="1:249" s="35" customFormat="1" ht="14.5" customHeight="1">
      <c r="A85" s="73"/>
      <c r="B85" s="64">
        <v>41640</v>
      </c>
      <c r="C85" s="127"/>
      <c r="D85" s="2355">
        <v>80863</v>
      </c>
      <c r="E85" s="2355">
        <v>50147</v>
      </c>
      <c r="F85" s="2355">
        <v>6465</v>
      </c>
      <c r="G85" s="2355">
        <v>3473</v>
      </c>
      <c r="H85" s="1850" t="s">
        <v>21</v>
      </c>
      <c r="I85" s="2355">
        <v>20636</v>
      </c>
      <c r="J85" s="2355">
        <v>314298</v>
      </c>
      <c r="K85" s="2355">
        <v>65512</v>
      </c>
      <c r="L85" s="2355">
        <v>220241</v>
      </c>
      <c r="M85" s="2355">
        <v>218404</v>
      </c>
      <c r="N85" s="2355">
        <v>4401</v>
      </c>
      <c r="O85" s="2355">
        <v>15392</v>
      </c>
      <c r="P85" s="2355">
        <v>51749</v>
      </c>
      <c r="Q85" s="2355">
        <v>54209</v>
      </c>
      <c r="R85" s="2355" t="s">
        <v>21</v>
      </c>
      <c r="S85" s="2355" t="s">
        <v>21</v>
      </c>
      <c r="T85" s="67">
        <v>41640</v>
      </c>
      <c r="U85" s="624">
        <v>41640</v>
      </c>
      <c r="V85" s="73"/>
      <c r="W85" s="64">
        <v>41640</v>
      </c>
      <c r="X85" s="127"/>
      <c r="Y85" s="2355" t="s">
        <v>21</v>
      </c>
      <c r="Z85" s="2355" t="s">
        <v>21</v>
      </c>
      <c r="AA85" s="2355">
        <v>47609</v>
      </c>
      <c r="AB85" s="2355">
        <v>63810</v>
      </c>
      <c r="AC85" s="2355">
        <v>2479</v>
      </c>
      <c r="AD85" s="2355">
        <v>2375</v>
      </c>
      <c r="AE85" s="2355" t="s">
        <v>21</v>
      </c>
      <c r="AF85" s="2355" t="s">
        <v>21</v>
      </c>
      <c r="AG85" s="2355">
        <v>1106994</v>
      </c>
      <c r="AH85" s="2355">
        <v>679013</v>
      </c>
      <c r="AI85" s="2355">
        <v>72843</v>
      </c>
      <c r="AJ85" s="2355">
        <v>5</v>
      </c>
      <c r="AK85" s="2355">
        <v>5</v>
      </c>
      <c r="AL85" s="2355">
        <v>619254</v>
      </c>
      <c r="AM85" s="2355">
        <v>220388</v>
      </c>
      <c r="AN85" s="2355">
        <v>84184</v>
      </c>
      <c r="AO85" s="67">
        <v>41640</v>
      </c>
      <c r="AP85" s="624">
        <v>41640</v>
      </c>
      <c r="AQ85" s="73"/>
      <c r="AR85" s="64">
        <v>41640</v>
      </c>
      <c r="AS85" s="127"/>
      <c r="AT85" s="2355">
        <v>439</v>
      </c>
      <c r="AU85" s="2355" t="s">
        <v>21</v>
      </c>
      <c r="AV85" s="2355" t="s">
        <v>21</v>
      </c>
      <c r="AW85" s="2355">
        <v>97732</v>
      </c>
      <c r="AX85" s="2355">
        <v>19718</v>
      </c>
      <c r="AY85" s="2355">
        <v>9130</v>
      </c>
      <c r="AZ85" s="2355">
        <v>5259</v>
      </c>
      <c r="BA85" s="2355">
        <v>4</v>
      </c>
      <c r="BB85" s="2355">
        <v>4027</v>
      </c>
      <c r="BC85" s="2355">
        <v>3013</v>
      </c>
      <c r="BD85" s="2355">
        <v>1014</v>
      </c>
      <c r="BE85" s="2355" t="s">
        <v>21</v>
      </c>
      <c r="BF85" s="2355" t="s">
        <v>21</v>
      </c>
      <c r="BG85" s="2355">
        <v>1072</v>
      </c>
      <c r="BH85" s="2355">
        <v>39679</v>
      </c>
      <c r="BI85" s="2355">
        <v>2598</v>
      </c>
      <c r="BJ85" s="2355">
        <v>244281</v>
      </c>
      <c r="BK85" s="67">
        <v>41640</v>
      </c>
      <c r="BL85" s="624">
        <v>41640</v>
      </c>
      <c r="BM85" s="73"/>
      <c r="BN85" s="64">
        <v>41640</v>
      </c>
      <c r="BO85" s="127"/>
      <c r="BP85" s="2355">
        <v>4087</v>
      </c>
      <c r="BQ85" s="2355">
        <v>644</v>
      </c>
      <c r="BR85" s="2355">
        <v>720</v>
      </c>
      <c r="BS85" s="2355" t="s">
        <v>21</v>
      </c>
      <c r="BT85" s="2355" t="s">
        <v>21</v>
      </c>
      <c r="BU85" s="2355">
        <v>934052</v>
      </c>
      <c r="BV85" s="2355">
        <v>4794</v>
      </c>
      <c r="BW85" s="2355">
        <v>126739</v>
      </c>
      <c r="BX85" s="2355">
        <v>5773</v>
      </c>
      <c r="BY85" s="2355">
        <v>4147</v>
      </c>
      <c r="BZ85" s="2355">
        <v>1593</v>
      </c>
      <c r="CA85" s="2355">
        <v>2554</v>
      </c>
      <c r="CB85" s="2355">
        <v>281</v>
      </c>
      <c r="CC85" s="2355" t="s">
        <v>21</v>
      </c>
      <c r="CD85" s="2355">
        <v>991</v>
      </c>
      <c r="CE85" s="2355">
        <v>110295</v>
      </c>
      <c r="CF85" s="2355">
        <v>124317</v>
      </c>
      <c r="CG85" s="67">
        <v>41640</v>
      </c>
      <c r="CH85" s="624">
        <v>41640</v>
      </c>
      <c r="CI85" s="73"/>
      <c r="CJ85" s="64">
        <v>41640</v>
      </c>
      <c r="CK85" s="127"/>
      <c r="CL85" s="2355">
        <v>7304</v>
      </c>
      <c r="CM85" s="2355">
        <v>44527</v>
      </c>
      <c r="CN85" s="2355">
        <v>1475</v>
      </c>
      <c r="CO85" s="2355" t="s">
        <v>21</v>
      </c>
      <c r="CP85" s="2355">
        <v>16071</v>
      </c>
      <c r="CQ85" s="2355">
        <v>30608</v>
      </c>
      <c r="CR85" s="2355">
        <v>1812</v>
      </c>
      <c r="CS85" s="2355">
        <v>26719</v>
      </c>
      <c r="CT85" s="2355">
        <v>26413</v>
      </c>
      <c r="CU85" s="2355" t="s">
        <v>21</v>
      </c>
      <c r="CV85" s="2355" t="s">
        <v>21</v>
      </c>
      <c r="CW85" s="2355">
        <v>150017</v>
      </c>
      <c r="CX85" s="2355">
        <v>23512</v>
      </c>
      <c r="CY85" s="2355">
        <v>4410</v>
      </c>
      <c r="CZ85" s="2355">
        <v>80</v>
      </c>
      <c r="DA85" s="2355">
        <v>3</v>
      </c>
      <c r="DB85" s="67">
        <v>41640</v>
      </c>
      <c r="DC85" s="624">
        <v>41640</v>
      </c>
      <c r="DD85" s="973"/>
      <c r="DE85" s="973"/>
      <c r="DF85" s="973"/>
      <c r="DG85" s="202"/>
      <c r="DH85" s="202"/>
      <c r="DI85" s="202"/>
      <c r="DJ85" s="202"/>
      <c r="DK85" s="202"/>
      <c r="DL85" s="202"/>
      <c r="DM85" s="202"/>
      <c r="DN85" s="76"/>
      <c r="DO85" s="482"/>
      <c r="DP85" s="202"/>
      <c r="DQ85" s="202"/>
      <c r="DR85" s="202"/>
      <c r="DS85" s="202"/>
      <c r="DT85" s="202"/>
      <c r="DU85" s="202"/>
      <c r="DV85" s="202"/>
      <c r="DW85" s="202"/>
      <c r="DX85" s="76"/>
      <c r="DY85" s="73"/>
      <c r="DZ85" s="64">
        <v>41640</v>
      </c>
      <c r="EA85" s="127"/>
      <c r="EB85" s="2355">
        <v>83748</v>
      </c>
      <c r="EC85" s="2355">
        <v>50147</v>
      </c>
      <c r="ED85" s="2355">
        <v>6465</v>
      </c>
      <c r="EE85" s="2355">
        <v>3473</v>
      </c>
      <c r="EF85" s="2355" t="s">
        <v>21</v>
      </c>
      <c r="EG85" s="2355">
        <v>20636</v>
      </c>
      <c r="EH85" s="2355">
        <v>320687</v>
      </c>
      <c r="EI85" s="2355">
        <v>65512</v>
      </c>
      <c r="EJ85" s="2355">
        <v>220241</v>
      </c>
      <c r="EK85" s="2355">
        <v>284929</v>
      </c>
      <c r="EL85" s="2355">
        <v>4401</v>
      </c>
      <c r="EM85" s="2355">
        <v>15765</v>
      </c>
      <c r="EN85" s="2355">
        <v>51749</v>
      </c>
      <c r="EO85" s="2355">
        <v>54210</v>
      </c>
      <c r="EP85" s="2355" t="s">
        <v>21</v>
      </c>
      <c r="EQ85" s="2355" t="s">
        <v>21</v>
      </c>
      <c r="ER85" s="67">
        <v>41640</v>
      </c>
      <c r="ES85" s="624">
        <v>41640</v>
      </c>
      <c r="ET85" s="73"/>
      <c r="EU85" s="64">
        <v>41640</v>
      </c>
      <c r="EV85" s="127"/>
      <c r="EW85" s="2355" t="s">
        <v>21</v>
      </c>
      <c r="EX85" s="2355">
        <v>47609</v>
      </c>
      <c r="EY85" s="2355">
        <v>63810</v>
      </c>
      <c r="EZ85" s="2355">
        <v>2479</v>
      </c>
      <c r="FA85" s="2355">
        <v>2375</v>
      </c>
      <c r="FB85" s="2355" t="s">
        <v>21</v>
      </c>
      <c r="FC85" s="2355">
        <v>937276</v>
      </c>
      <c r="FD85" s="2355">
        <v>23837</v>
      </c>
      <c r="FE85" s="2355">
        <v>53345</v>
      </c>
      <c r="FF85" s="2355">
        <v>1729</v>
      </c>
      <c r="FG85" s="2355">
        <v>997</v>
      </c>
      <c r="FH85" s="2355">
        <v>727</v>
      </c>
      <c r="FI85" s="2355">
        <v>49</v>
      </c>
      <c r="FJ85" s="2355">
        <v>678</v>
      </c>
      <c r="FK85" s="2355" t="s">
        <v>21</v>
      </c>
      <c r="FL85" s="2355" t="s">
        <v>21</v>
      </c>
      <c r="FM85" s="67">
        <v>41640</v>
      </c>
      <c r="FN85" s="624">
        <v>41640</v>
      </c>
      <c r="FO85" s="73"/>
      <c r="FP85" s="64">
        <v>41640</v>
      </c>
      <c r="FQ85" s="127"/>
      <c r="FR85" s="2355" t="s">
        <v>21</v>
      </c>
      <c r="FS85" s="2355">
        <v>372</v>
      </c>
      <c r="FT85" s="2355">
        <v>61377</v>
      </c>
      <c r="FU85" s="2355">
        <v>1493</v>
      </c>
      <c r="FV85" s="2355">
        <v>69394</v>
      </c>
      <c r="FW85" s="2355">
        <v>78467</v>
      </c>
      <c r="FX85" s="2355">
        <v>534</v>
      </c>
      <c r="FY85" s="2355" t="s">
        <v>21</v>
      </c>
      <c r="FZ85" s="2355">
        <v>89356</v>
      </c>
      <c r="GA85" s="2355">
        <v>2240</v>
      </c>
      <c r="GB85" s="2355">
        <v>9177</v>
      </c>
      <c r="GC85" s="2355">
        <v>5338</v>
      </c>
      <c r="GD85" s="2355">
        <v>4</v>
      </c>
      <c r="GE85" s="2355">
        <v>4104</v>
      </c>
      <c r="GF85" s="2355">
        <v>3090</v>
      </c>
      <c r="GG85" s="2355">
        <v>1014</v>
      </c>
      <c r="GH85" s="67">
        <v>41640</v>
      </c>
      <c r="GI85" s="624">
        <v>41640</v>
      </c>
      <c r="GJ85" s="73"/>
      <c r="GK85" s="64">
        <v>41640</v>
      </c>
      <c r="GL85" s="127"/>
      <c r="GM85" s="2355">
        <v>4907</v>
      </c>
      <c r="GN85" s="2355">
        <v>2277</v>
      </c>
      <c r="GO85" s="2355">
        <v>2630</v>
      </c>
      <c r="GP85" s="2355">
        <v>23</v>
      </c>
      <c r="GQ85" s="2355" t="s">
        <v>21</v>
      </c>
      <c r="GR85" s="2355" t="s">
        <v>21</v>
      </c>
      <c r="GS85" s="2355">
        <v>25371</v>
      </c>
      <c r="GT85" s="2355">
        <v>23642</v>
      </c>
      <c r="GU85" s="2355">
        <v>9953</v>
      </c>
      <c r="GV85" s="2355">
        <v>4088</v>
      </c>
      <c r="GW85" s="2355">
        <v>644</v>
      </c>
      <c r="GX85" s="2355">
        <v>721</v>
      </c>
      <c r="GY85" s="2355" t="s">
        <v>21</v>
      </c>
      <c r="GZ85" s="2355">
        <v>933855</v>
      </c>
      <c r="HA85" s="2355">
        <v>127089</v>
      </c>
      <c r="HB85" s="2355">
        <v>7118</v>
      </c>
      <c r="HC85" s="67">
        <v>41640</v>
      </c>
      <c r="HD85" s="624">
        <v>41640</v>
      </c>
      <c r="HE85" s="73"/>
      <c r="HF85" s="64">
        <v>41640</v>
      </c>
      <c r="HG85" s="127"/>
      <c r="HH85" s="2355">
        <v>158337</v>
      </c>
      <c r="HI85" s="2355">
        <v>113776</v>
      </c>
      <c r="HJ85" s="2355">
        <v>2481</v>
      </c>
      <c r="HK85" s="2355">
        <v>966</v>
      </c>
      <c r="HL85" s="2355">
        <v>42674</v>
      </c>
      <c r="HM85" s="2355">
        <v>35370</v>
      </c>
      <c r="HN85" s="2355">
        <v>7304</v>
      </c>
      <c r="HO85" s="2355">
        <v>44527</v>
      </c>
      <c r="HP85" s="2355">
        <v>1475</v>
      </c>
      <c r="HQ85" s="2355" t="s">
        <v>21</v>
      </c>
      <c r="HR85" s="2355">
        <v>16071</v>
      </c>
      <c r="HS85" s="2355">
        <v>30605</v>
      </c>
      <c r="HT85" s="2355">
        <v>1812</v>
      </c>
      <c r="HU85" s="2355">
        <v>26719</v>
      </c>
      <c r="HV85" s="2355">
        <v>26411</v>
      </c>
      <c r="HW85" s="2355" t="s">
        <v>21</v>
      </c>
      <c r="HX85" s="67">
        <v>41640</v>
      </c>
      <c r="HY85" s="624">
        <v>41640</v>
      </c>
      <c r="HZ85" s="973"/>
      <c r="IA85" s="973"/>
      <c r="IB85" s="973"/>
      <c r="IC85" s="202"/>
      <c r="ID85" s="202"/>
      <c r="IE85" s="202"/>
      <c r="IF85" s="202"/>
      <c r="IG85" s="202"/>
      <c r="IH85" s="202"/>
      <c r="II85" s="202"/>
      <c r="IJ85" s="202"/>
      <c r="IK85" s="202"/>
      <c r="IL85" s="202"/>
      <c r="IM85" s="202"/>
      <c r="IN85" s="76"/>
      <c r="IO85" s="202"/>
    </row>
    <row r="86" spans="1:249" s="35" customFormat="1" ht="14.5" customHeight="1">
      <c r="A86" s="73"/>
      <c r="B86" s="64">
        <v>42005</v>
      </c>
      <c r="C86" s="127"/>
      <c r="D86" s="2355">
        <v>74235</v>
      </c>
      <c r="E86" s="2355">
        <v>39223</v>
      </c>
      <c r="F86" s="2355">
        <v>5827</v>
      </c>
      <c r="G86" s="2355">
        <v>2807</v>
      </c>
      <c r="H86" s="1850" t="s">
        <v>21</v>
      </c>
      <c r="I86" s="2355">
        <v>34165</v>
      </c>
      <c r="J86" s="2355">
        <v>319135</v>
      </c>
      <c r="K86" s="2355">
        <v>62265</v>
      </c>
      <c r="L86" s="2355">
        <v>220366</v>
      </c>
      <c r="M86" s="2355">
        <v>244869</v>
      </c>
      <c r="N86" s="2355">
        <v>4395</v>
      </c>
      <c r="O86" s="2355">
        <v>20564</v>
      </c>
      <c r="P86" s="2355">
        <v>49213</v>
      </c>
      <c r="Q86" s="2355">
        <v>51644</v>
      </c>
      <c r="R86" s="2355" t="s">
        <v>21</v>
      </c>
      <c r="S86" s="2355" t="s">
        <v>21</v>
      </c>
      <c r="T86" s="67">
        <v>42005</v>
      </c>
      <c r="U86" s="624">
        <v>42005</v>
      </c>
      <c r="V86" s="73"/>
      <c r="W86" s="64">
        <v>42005</v>
      </c>
      <c r="X86" s="127"/>
      <c r="Y86" s="2355" t="s">
        <v>21</v>
      </c>
      <c r="Z86" s="2355" t="s">
        <v>21</v>
      </c>
      <c r="AA86" s="2355">
        <v>45161</v>
      </c>
      <c r="AB86" s="2355">
        <v>60467</v>
      </c>
      <c r="AC86" s="2355">
        <v>2444</v>
      </c>
      <c r="AD86" s="2355">
        <v>2232</v>
      </c>
      <c r="AE86" s="2355" t="s">
        <v>21</v>
      </c>
      <c r="AF86" s="2355" t="s">
        <v>21</v>
      </c>
      <c r="AG86" s="2355">
        <v>1077636</v>
      </c>
      <c r="AH86" s="2355">
        <v>705485</v>
      </c>
      <c r="AI86" s="2355">
        <v>72502</v>
      </c>
      <c r="AJ86" s="2355">
        <v>4</v>
      </c>
      <c r="AK86" s="2355">
        <v>4</v>
      </c>
      <c r="AL86" s="2355">
        <v>601113</v>
      </c>
      <c r="AM86" s="2355">
        <v>239873</v>
      </c>
      <c r="AN86" s="2355">
        <v>85925</v>
      </c>
      <c r="AO86" s="67">
        <v>42005</v>
      </c>
      <c r="AP86" s="624">
        <v>42005</v>
      </c>
      <c r="AQ86" s="73"/>
      <c r="AR86" s="64">
        <v>42005</v>
      </c>
      <c r="AS86" s="127"/>
      <c r="AT86" s="2355">
        <v>416</v>
      </c>
      <c r="AU86" s="2355" t="s">
        <v>21</v>
      </c>
      <c r="AV86" s="2355" t="s">
        <v>21</v>
      </c>
      <c r="AW86" s="2355">
        <v>87916</v>
      </c>
      <c r="AX86" s="2355">
        <v>19808</v>
      </c>
      <c r="AY86" s="2355">
        <v>9138</v>
      </c>
      <c r="AZ86" s="2355">
        <v>5343</v>
      </c>
      <c r="BA86" s="2355">
        <v>3</v>
      </c>
      <c r="BB86" s="2355">
        <v>4157</v>
      </c>
      <c r="BC86" s="2355">
        <v>3137</v>
      </c>
      <c r="BD86" s="2355">
        <v>1020</v>
      </c>
      <c r="BE86" s="2355" t="s">
        <v>21</v>
      </c>
      <c r="BF86" s="2355" t="s">
        <v>21</v>
      </c>
      <c r="BG86" s="2355">
        <v>1027</v>
      </c>
      <c r="BH86" s="2355">
        <v>38329</v>
      </c>
      <c r="BI86" s="2355">
        <v>3313</v>
      </c>
      <c r="BJ86" s="2355">
        <v>240800</v>
      </c>
      <c r="BK86" s="67">
        <v>42005</v>
      </c>
      <c r="BL86" s="624">
        <v>42005</v>
      </c>
      <c r="BM86" s="73"/>
      <c r="BN86" s="64">
        <v>42005</v>
      </c>
      <c r="BO86" s="127"/>
      <c r="BP86" s="2355">
        <v>5230</v>
      </c>
      <c r="BQ86" s="2355">
        <v>595</v>
      </c>
      <c r="BR86" s="2355">
        <v>665</v>
      </c>
      <c r="BS86" s="2355" t="s">
        <v>21</v>
      </c>
      <c r="BT86" s="2355" t="s">
        <v>21</v>
      </c>
      <c r="BU86" s="2355">
        <v>878821</v>
      </c>
      <c r="BV86" s="2355">
        <v>4978</v>
      </c>
      <c r="BW86" s="2355">
        <v>126958</v>
      </c>
      <c r="BX86" s="2355">
        <v>5706</v>
      </c>
      <c r="BY86" s="2355">
        <v>2651</v>
      </c>
      <c r="BZ86" s="2355">
        <v>1202</v>
      </c>
      <c r="CA86" s="2355">
        <v>1449</v>
      </c>
      <c r="CB86" s="2355">
        <v>216</v>
      </c>
      <c r="CC86" s="2355" t="s">
        <v>21</v>
      </c>
      <c r="CD86" s="2355">
        <v>2541</v>
      </c>
      <c r="CE86" s="2355">
        <v>110703</v>
      </c>
      <c r="CF86" s="2355">
        <v>122203</v>
      </c>
      <c r="CG86" s="67">
        <v>42005</v>
      </c>
      <c r="CH86" s="624">
        <v>42005</v>
      </c>
      <c r="CI86" s="73"/>
      <c r="CJ86" s="64">
        <v>42005</v>
      </c>
      <c r="CK86" s="127"/>
      <c r="CL86" s="2355">
        <v>6910</v>
      </c>
      <c r="CM86" s="2355">
        <v>33944</v>
      </c>
      <c r="CN86" s="2355">
        <v>1473</v>
      </c>
      <c r="CO86" s="2355" t="s">
        <v>21</v>
      </c>
      <c r="CP86" s="2355">
        <v>27848</v>
      </c>
      <c r="CQ86" s="2355">
        <v>36106</v>
      </c>
      <c r="CR86" s="2355">
        <v>6223</v>
      </c>
      <c r="CS86" s="2355">
        <v>25905</v>
      </c>
      <c r="CT86" s="2355">
        <v>25731</v>
      </c>
      <c r="CU86" s="2355" t="s">
        <v>21</v>
      </c>
      <c r="CV86" s="2355" t="s">
        <v>21</v>
      </c>
      <c r="CW86" s="2355">
        <v>148997</v>
      </c>
      <c r="CX86" s="2355">
        <v>23400</v>
      </c>
      <c r="CY86" s="2355">
        <v>4127</v>
      </c>
      <c r="CZ86" s="2355">
        <v>72</v>
      </c>
      <c r="DA86" s="2355">
        <v>42</v>
      </c>
      <c r="DB86" s="67">
        <v>42005</v>
      </c>
      <c r="DC86" s="624">
        <v>42005</v>
      </c>
      <c r="DD86" s="973"/>
      <c r="DE86" s="973"/>
      <c r="DF86" s="973"/>
      <c r="DG86" s="202"/>
      <c r="DH86" s="202"/>
      <c r="DI86" s="202"/>
      <c r="DJ86" s="202"/>
      <c r="DK86" s="202"/>
      <c r="DL86" s="202"/>
      <c r="DM86" s="202"/>
      <c r="DN86" s="76"/>
      <c r="DO86" s="482"/>
      <c r="DP86" s="202"/>
      <c r="DQ86" s="202"/>
      <c r="DR86" s="202"/>
      <c r="DS86" s="202"/>
      <c r="DT86" s="202"/>
      <c r="DU86" s="202"/>
      <c r="DV86" s="202"/>
      <c r="DW86" s="202"/>
      <c r="DX86" s="76"/>
      <c r="DY86" s="73"/>
      <c r="DZ86" s="64">
        <v>42005</v>
      </c>
      <c r="EA86" s="127"/>
      <c r="EB86" s="2355">
        <v>76779</v>
      </c>
      <c r="EC86" s="2355">
        <v>39223</v>
      </c>
      <c r="ED86" s="2355">
        <v>5827</v>
      </c>
      <c r="EE86" s="2355">
        <v>2807</v>
      </c>
      <c r="EF86" s="2355" t="s">
        <v>21</v>
      </c>
      <c r="EG86" s="2355">
        <v>34165</v>
      </c>
      <c r="EH86" s="2355">
        <v>328392</v>
      </c>
      <c r="EI86" s="2355">
        <v>62265</v>
      </c>
      <c r="EJ86" s="2355">
        <v>220366</v>
      </c>
      <c r="EK86" s="2355">
        <v>337680</v>
      </c>
      <c r="EL86" s="2355">
        <v>4395</v>
      </c>
      <c r="EM86" s="2355">
        <v>21328</v>
      </c>
      <c r="EN86" s="2355">
        <v>49213</v>
      </c>
      <c r="EO86" s="2355">
        <v>51645</v>
      </c>
      <c r="EP86" s="2355" t="s">
        <v>21</v>
      </c>
      <c r="EQ86" s="2355" t="s">
        <v>21</v>
      </c>
      <c r="ER86" s="67">
        <v>42005</v>
      </c>
      <c r="ES86" s="624">
        <v>42005</v>
      </c>
      <c r="ET86" s="73"/>
      <c r="EU86" s="64">
        <v>42005</v>
      </c>
      <c r="EV86" s="127"/>
      <c r="EW86" s="2355" t="s">
        <v>21</v>
      </c>
      <c r="EX86" s="2355">
        <v>45161</v>
      </c>
      <c r="EY86" s="2355">
        <v>60467</v>
      </c>
      <c r="EZ86" s="2355">
        <v>2444</v>
      </c>
      <c r="FA86" s="2355">
        <v>2232</v>
      </c>
      <c r="FB86" s="2355" t="s">
        <v>21</v>
      </c>
      <c r="FC86" s="2355">
        <v>929696</v>
      </c>
      <c r="FD86" s="2355">
        <v>24811</v>
      </c>
      <c r="FE86" s="2355">
        <v>52870</v>
      </c>
      <c r="FF86" s="2355">
        <v>2099</v>
      </c>
      <c r="FG86" s="2355">
        <v>1135</v>
      </c>
      <c r="FH86" s="2355">
        <v>967</v>
      </c>
      <c r="FI86" s="2355">
        <v>344</v>
      </c>
      <c r="FJ86" s="2355">
        <v>624</v>
      </c>
      <c r="FK86" s="2355" t="s">
        <v>21</v>
      </c>
      <c r="FL86" s="2355" t="s">
        <v>21</v>
      </c>
      <c r="FM86" s="67">
        <v>42005</v>
      </c>
      <c r="FN86" s="624">
        <v>42005</v>
      </c>
      <c r="FO86" s="73"/>
      <c r="FP86" s="64">
        <v>42005</v>
      </c>
      <c r="FQ86" s="127"/>
      <c r="FR86" s="2355" t="s">
        <v>21</v>
      </c>
      <c r="FS86" s="2355">
        <v>921</v>
      </c>
      <c r="FT86" s="2355">
        <v>64721</v>
      </c>
      <c r="FU86" s="2355">
        <v>1573</v>
      </c>
      <c r="FV86" s="2355">
        <v>72161</v>
      </c>
      <c r="FW86" s="2355">
        <v>90855</v>
      </c>
      <c r="FX86" s="2355">
        <v>603</v>
      </c>
      <c r="FY86" s="2355" t="s">
        <v>21</v>
      </c>
      <c r="FZ86" s="2355">
        <v>78966</v>
      </c>
      <c r="GA86" s="2355">
        <v>2254</v>
      </c>
      <c r="GB86" s="2355">
        <v>9225</v>
      </c>
      <c r="GC86" s="2355">
        <v>5517</v>
      </c>
      <c r="GD86" s="2355">
        <v>3</v>
      </c>
      <c r="GE86" s="2355">
        <v>4328</v>
      </c>
      <c r="GF86" s="2355">
        <v>3308</v>
      </c>
      <c r="GG86" s="2355">
        <v>1020</v>
      </c>
      <c r="GH86" s="67">
        <v>42005</v>
      </c>
      <c r="GI86" s="624">
        <v>42005</v>
      </c>
      <c r="GJ86" s="73"/>
      <c r="GK86" s="64">
        <v>42005</v>
      </c>
      <c r="GL86" s="127"/>
      <c r="GM86" s="2355">
        <v>5110</v>
      </c>
      <c r="GN86" s="2355">
        <v>2307</v>
      </c>
      <c r="GO86" s="2355">
        <v>2803</v>
      </c>
      <c r="GP86" s="2355">
        <v>19</v>
      </c>
      <c r="GQ86" s="2355" t="s">
        <v>21</v>
      </c>
      <c r="GR86" s="2355" t="s">
        <v>21</v>
      </c>
      <c r="GS86" s="2355">
        <v>26614</v>
      </c>
      <c r="GT86" s="2355">
        <v>23137</v>
      </c>
      <c r="GU86" s="2355">
        <v>10721</v>
      </c>
      <c r="GV86" s="2355">
        <v>5235</v>
      </c>
      <c r="GW86" s="2355">
        <v>595</v>
      </c>
      <c r="GX86" s="2355">
        <v>666</v>
      </c>
      <c r="GY86" s="2355" t="s">
        <v>21</v>
      </c>
      <c r="GZ86" s="2355">
        <v>878540</v>
      </c>
      <c r="HA86" s="2355">
        <v>128545</v>
      </c>
      <c r="HB86" s="2355">
        <v>6737</v>
      </c>
      <c r="HC86" s="67">
        <v>42005</v>
      </c>
      <c r="HD86" s="624">
        <v>42005</v>
      </c>
      <c r="HE86" s="73"/>
      <c r="HF86" s="64">
        <v>42005</v>
      </c>
      <c r="HG86" s="127"/>
      <c r="HH86" s="2355">
        <v>156516</v>
      </c>
      <c r="HI86" s="2355">
        <v>106550</v>
      </c>
      <c r="HJ86" s="2355">
        <v>2584</v>
      </c>
      <c r="HK86" s="2355">
        <v>959</v>
      </c>
      <c r="HL86" s="2355">
        <v>34695</v>
      </c>
      <c r="HM86" s="2355">
        <v>27785</v>
      </c>
      <c r="HN86" s="2355">
        <v>6910</v>
      </c>
      <c r="HO86" s="2355">
        <v>33944</v>
      </c>
      <c r="HP86" s="2355">
        <v>1473</v>
      </c>
      <c r="HQ86" s="2355" t="s">
        <v>21</v>
      </c>
      <c r="HR86" s="2355">
        <v>27848</v>
      </c>
      <c r="HS86" s="2355">
        <v>36106</v>
      </c>
      <c r="HT86" s="2355">
        <v>6223</v>
      </c>
      <c r="HU86" s="2355">
        <v>25905</v>
      </c>
      <c r="HV86" s="2355">
        <v>25730</v>
      </c>
      <c r="HW86" s="2355" t="s">
        <v>21</v>
      </c>
      <c r="HX86" s="67">
        <v>42005</v>
      </c>
      <c r="HY86" s="624">
        <v>42005</v>
      </c>
      <c r="HZ86" s="973"/>
      <c r="IA86" s="973"/>
      <c r="IB86" s="973"/>
      <c r="IC86" s="202"/>
      <c r="ID86" s="202"/>
      <c r="IE86" s="202"/>
      <c r="IF86" s="202"/>
      <c r="IG86" s="202"/>
      <c r="IH86" s="202"/>
      <c r="II86" s="202"/>
      <c r="IJ86" s="202"/>
      <c r="IK86" s="202"/>
      <c r="IL86" s="202"/>
      <c r="IM86" s="202"/>
      <c r="IN86" s="76"/>
      <c r="IO86" s="202"/>
    </row>
    <row r="87" spans="1:249" ht="9.75" customHeight="1">
      <c r="A87" s="73"/>
      <c r="B87" s="76"/>
      <c r="C87" s="127"/>
      <c r="D87" s="625"/>
      <c r="E87" s="625"/>
      <c r="F87" s="625"/>
      <c r="G87" s="625"/>
      <c r="H87" s="1851"/>
      <c r="J87" s="625"/>
      <c r="K87" s="625"/>
      <c r="L87" s="625"/>
      <c r="M87" s="625"/>
      <c r="N87" s="625"/>
      <c r="O87" s="625"/>
      <c r="P87" s="625"/>
      <c r="Q87" s="625"/>
      <c r="R87" s="625"/>
      <c r="S87" s="625"/>
      <c r="T87" s="77"/>
      <c r="U87" s="486"/>
      <c r="V87" s="73"/>
      <c r="W87" s="76"/>
      <c r="X87" s="127"/>
      <c r="AA87" s="625"/>
      <c r="AB87" s="625"/>
      <c r="AC87" s="625"/>
      <c r="AD87" s="625"/>
      <c r="AE87" s="625"/>
      <c r="AF87" s="625"/>
      <c r="AG87" s="1637"/>
      <c r="AH87" s="625"/>
      <c r="AI87" s="625"/>
      <c r="AJ87" s="625"/>
      <c r="AL87" s="1637"/>
      <c r="AM87" s="1637"/>
      <c r="AN87" s="625"/>
      <c r="AO87" s="77"/>
      <c r="AP87" s="486"/>
      <c r="AQ87" s="73"/>
      <c r="AR87" s="76"/>
      <c r="AS87" s="127"/>
      <c r="AT87" s="625"/>
      <c r="AU87" s="625"/>
      <c r="AV87" s="625"/>
      <c r="AW87" s="1637"/>
      <c r="AX87" s="625"/>
      <c r="AY87" s="625"/>
      <c r="AZ87" s="625"/>
      <c r="BA87" s="625"/>
      <c r="BB87" s="625"/>
      <c r="BC87" s="625"/>
      <c r="BD87" s="625"/>
      <c r="BH87" s="1637"/>
      <c r="BI87" s="625"/>
      <c r="BJ87" s="625"/>
      <c r="BK87" s="77"/>
      <c r="BL87" s="486"/>
      <c r="BM87" s="73"/>
      <c r="BN87" s="76"/>
      <c r="BO87" s="127"/>
      <c r="BQ87" s="625"/>
      <c r="BR87" s="625"/>
      <c r="BS87" s="625"/>
      <c r="BT87" s="625"/>
      <c r="BU87" s="1637"/>
      <c r="BV87" s="625"/>
      <c r="BW87" s="625"/>
      <c r="BX87" s="625"/>
      <c r="BY87" s="625"/>
      <c r="BZ87" s="625"/>
      <c r="CA87" s="625"/>
      <c r="CB87" s="625"/>
      <c r="CE87" s="625"/>
      <c r="CF87" s="625"/>
      <c r="CG87" s="77"/>
      <c r="CH87" s="486"/>
      <c r="CI87" s="73"/>
      <c r="CJ87" s="76"/>
      <c r="CK87" s="127"/>
      <c r="CL87" s="625"/>
      <c r="CM87" s="625"/>
      <c r="CN87" s="625"/>
      <c r="CQ87" s="625"/>
      <c r="CR87" s="625"/>
      <c r="CS87" s="625"/>
      <c r="CT87" s="625"/>
      <c r="CU87" s="625"/>
      <c r="CV87" s="625"/>
      <c r="CW87" s="1637"/>
      <c r="CX87" s="625"/>
      <c r="CY87" s="625"/>
      <c r="CZ87" s="625"/>
      <c r="DA87" s="625"/>
      <c r="DB87" s="77"/>
      <c r="DC87" s="486"/>
      <c r="DD87" s="973"/>
      <c r="DE87" s="973"/>
      <c r="DF87" s="973"/>
      <c r="DG87" s="930"/>
      <c r="DH87" s="930"/>
      <c r="DI87" s="930"/>
      <c r="DJ87" s="930"/>
      <c r="DK87" s="930"/>
      <c r="DL87" s="930"/>
      <c r="DM87" s="930"/>
      <c r="DN87" s="76"/>
      <c r="DO87" s="482"/>
      <c r="DP87" s="930"/>
      <c r="DQ87" s="930"/>
      <c r="DR87" s="930"/>
      <c r="DS87" s="930"/>
      <c r="DT87" s="930"/>
      <c r="DU87" s="930"/>
      <c r="DV87" s="930"/>
      <c r="DW87" s="930"/>
      <c r="DX87" s="76"/>
      <c r="DY87" s="73"/>
      <c r="DZ87" s="76"/>
      <c r="EA87" s="127"/>
      <c r="EB87" s="625"/>
      <c r="EC87" s="625"/>
      <c r="ED87" s="625"/>
      <c r="EE87" s="625"/>
      <c r="EF87" s="625"/>
      <c r="EG87" s="625"/>
      <c r="EH87" s="625"/>
      <c r="EI87" s="625"/>
      <c r="EJ87" s="625"/>
      <c r="EK87" s="625"/>
      <c r="EL87" s="625"/>
      <c r="EM87" s="625"/>
      <c r="EN87" s="625"/>
      <c r="EO87" s="625"/>
      <c r="EP87" s="625"/>
      <c r="EQ87" s="625"/>
      <c r="ER87" s="77"/>
      <c r="ES87" s="486"/>
      <c r="ET87" s="73"/>
      <c r="EU87" s="76"/>
      <c r="EV87" s="127"/>
      <c r="EW87" s="625"/>
      <c r="EX87" s="625"/>
      <c r="EY87" s="625"/>
      <c r="EZ87" s="625"/>
      <c r="FA87" s="625"/>
      <c r="FB87" s="625"/>
      <c r="FC87" s="1637"/>
      <c r="FD87" s="1637"/>
      <c r="FE87" s="625"/>
      <c r="FF87" s="625"/>
      <c r="FG87" s="625"/>
      <c r="FH87" s="625"/>
      <c r="FI87" s="625"/>
      <c r="FJ87" s="625"/>
      <c r="FK87" s="625"/>
      <c r="FL87" s="625"/>
      <c r="FM87" s="77"/>
      <c r="FN87" s="486"/>
      <c r="FO87" s="73"/>
      <c r="FP87" s="76"/>
      <c r="FQ87" s="127"/>
      <c r="FR87" s="625"/>
      <c r="FS87" s="625"/>
      <c r="FT87" s="625"/>
      <c r="FV87" s="625"/>
      <c r="FW87" s="625"/>
      <c r="FX87" s="625"/>
      <c r="FY87" s="625"/>
      <c r="FZ87" s="1637"/>
      <c r="GA87" s="1637"/>
      <c r="GB87" s="625"/>
      <c r="GC87" s="625"/>
      <c r="GD87" s="625"/>
      <c r="GE87" s="625"/>
      <c r="GF87" s="625"/>
      <c r="GG87" s="625"/>
      <c r="GH87" s="77"/>
      <c r="GI87" s="486"/>
      <c r="GJ87" s="73"/>
      <c r="GK87" s="76"/>
      <c r="GL87" s="127"/>
      <c r="GM87" s="625"/>
      <c r="GN87" s="625"/>
      <c r="GO87" s="625"/>
      <c r="GP87" s="625"/>
      <c r="GQ87" s="625"/>
      <c r="GR87" s="625"/>
      <c r="GS87" s="625"/>
      <c r="GT87" s="625"/>
      <c r="GU87" s="625"/>
      <c r="GV87" s="625"/>
      <c r="GW87" s="625"/>
      <c r="GZ87" s="1637"/>
      <c r="HA87" s="625"/>
      <c r="HB87" s="625"/>
      <c r="HC87" s="77"/>
      <c r="HD87" s="486"/>
      <c r="HE87" s="73"/>
      <c r="HF87" s="76"/>
      <c r="HG87" s="127"/>
      <c r="HH87" s="625"/>
      <c r="HI87" s="625"/>
      <c r="HJ87" s="625"/>
      <c r="HK87" s="625"/>
      <c r="HL87" s="625"/>
      <c r="HM87" s="625"/>
      <c r="HN87" s="625"/>
      <c r="HO87" s="625"/>
      <c r="HP87" s="625"/>
      <c r="HQ87" s="625"/>
      <c r="HR87" s="625"/>
      <c r="HS87" s="625"/>
      <c r="HU87" s="625"/>
      <c r="HV87" s="625"/>
      <c r="HW87" s="625"/>
      <c r="HX87" s="77"/>
      <c r="HY87" s="486"/>
      <c r="HZ87" s="973"/>
      <c r="IA87" s="973"/>
      <c r="IB87" s="973"/>
      <c r="IC87" s="930"/>
      <c r="ID87" s="930"/>
      <c r="IE87" s="930"/>
      <c r="IF87" s="930"/>
      <c r="IG87" s="930"/>
      <c r="IH87" s="930"/>
      <c r="II87" s="930"/>
      <c r="IJ87" s="930"/>
      <c r="IK87" s="930"/>
      <c r="IL87" s="930"/>
      <c r="IM87" s="930"/>
      <c r="IN87" s="76"/>
      <c r="IO87" s="202"/>
    </row>
    <row r="88" spans="1:249" ht="15.75" customHeight="1">
      <c r="A88" s="79">
        <v>41365</v>
      </c>
      <c r="B88" s="80">
        <v>41365</v>
      </c>
      <c r="C88" s="128">
        <v>41365</v>
      </c>
      <c r="D88" s="2356">
        <v>80608</v>
      </c>
      <c r="E88" s="2356">
        <v>49095</v>
      </c>
      <c r="F88" s="2356">
        <v>6285</v>
      </c>
      <c r="G88" s="2356">
        <v>4475</v>
      </c>
      <c r="H88" s="1640" t="s">
        <v>21</v>
      </c>
      <c r="I88" s="2356">
        <v>20273</v>
      </c>
      <c r="J88" s="2356">
        <v>323881</v>
      </c>
      <c r="K88" s="2356">
        <v>67239</v>
      </c>
      <c r="L88" s="2356">
        <v>231588</v>
      </c>
      <c r="M88" s="2356">
        <v>226474</v>
      </c>
      <c r="N88" s="2356">
        <v>4348</v>
      </c>
      <c r="O88" s="2356">
        <v>14397</v>
      </c>
      <c r="P88" s="2356">
        <v>52432</v>
      </c>
      <c r="Q88" s="2356">
        <v>54744</v>
      </c>
      <c r="R88" s="2356" t="s">
        <v>21</v>
      </c>
      <c r="S88" s="2356" t="s">
        <v>21</v>
      </c>
      <c r="T88" s="83">
        <v>41365</v>
      </c>
      <c r="U88" s="628">
        <v>41365</v>
      </c>
      <c r="V88" s="79">
        <v>41365</v>
      </c>
      <c r="W88" s="80">
        <v>41365</v>
      </c>
      <c r="X88" s="128">
        <v>41365</v>
      </c>
      <c r="Y88" s="2356" t="s">
        <v>21</v>
      </c>
      <c r="Z88" s="2356" t="s">
        <v>21</v>
      </c>
      <c r="AA88" s="2356">
        <v>48783</v>
      </c>
      <c r="AB88" s="2356">
        <v>65544</v>
      </c>
      <c r="AC88" s="2356">
        <v>2291</v>
      </c>
      <c r="AD88" s="2356">
        <v>2492</v>
      </c>
      <c r="AE88" s="2356" t="s">
        <v>21</v>
      </c>
      <c r="AF88" s="2356" t="s">
        <v>21</v>
      </c>
      <c r="AG88" s="2356">
        <v>1078842</v>
      </c>
      <c r="AH88" s="2356">
        <v>647937</v>
      </c>
      <c r="AI88" s="2356">
        <v>71019</v>
      </c>
      <c r="AJ88" s="2356">
        <v>4</v>
      </c>
      <c r="AK88" s="2356">
        <v>4</v>
      </c>
      <c r="AL88" s="2356">
        <v>595655</v>
      </c>
      <c r="AM88" s="2356">
        <v>225771</v>
      </c>
      <c r="AN88" s="2356">
        <v>88381</v>
      </c>
      <c r="AO88" s="83">
        <v>41365</v>
      </c>
      <c r="AP88" s="628">
        <v>41365</v>
      </c>
      <c r="AQ88" s="79">
        <v>41365</v>
      </c>
      <c r="AR88" s="80">
        <v>41365</v>
      </c>
      <c r="AS88" s="128">
        <v>41365</v>
      </c>
      <c r="AT88" s="2356">
        <v>477</v>
      </c>
      <c r="AU88" s="2356" t="s">
        <v>21</v>
      </c>
      <c r="AV88" s="2356" t="s">
        <v>21</v>
      </c>
      <c r="AW88" s="2356">
        <v>101514</v>
      </c>
      <c r="AX88" s="2356">
        <v>21221</v>
      </c>
      <c r="AY88" s="2356">
        <v>9069</v>
      </c>
      <c r="AZ88" s="2356">
        <v>5192</v>
      </c>
      <c r="BA88" s="2356">
        <v>34</v>
      </c>
      <c r="BB88" s="2356">
        <v>3904</v>
      </c>
      <c r="BC88" s="2356">
        <v>2947</v>
      </c>
      <c r="BD88" s="2356">
        <v>957</v>
      </c>
      <c r="BE88" s="2356" t="s">
        <v>21</v>
      </c>
      <c r="BF88" s="2356" t="s">
        <v>21</v>
      </c>
      <c r="BG88" s="2356">
        <v>1103</v>
      </c>
      <c r="BH88" s="2356">
        <v>39816</v>
      </c>
      <c r="BI88" s="2356">
        <v>2507</v>
      </c>
      <c r="BJ88" s="2356">
        <v>250941</v>
      </c>
      <c r="BK88" s="83">
        <v>41365</v>
      </c>
      <c r="BL88" s="628">
        <v>41365</v>
      </c>
      <c r="BM88" s="79">
        <v>41365</v>
      </c>
      <c r="BN88" s="80">
        <v>41365</v>
      </c>
      <c r="BO88" s="128">
        <v>41365</v>
      </c>
      <c r="BP88" s="2356">
        <v>4845</v>
      </c>
      <c r="BQ88" s="2356">
        <v>627</v>
      </c>
      <c r="BR88" s="2356">
        <v>701</v>
      </c>
      <c r="BS88" s="2356" t="s">
        <v>21</v>
      </c>
      <c r="BT88" s="2356" t="s">
        <v>21</v>
      </c>
      <c r="BU88" s="2356">
        <v>916994</v>
      </c>
      <c r="BV88" s="2356">
        <v>6046</v>
      </c>
      <c r="BW88" s="2356">
        <v>132391</v>
      </c>
      <c r="BX88" s="2356">
        <v>5876</v>
      </c>
      <c r="BY88" s="2356">
        <v>4207</v>
      </c>
      <c r="BZ88" s="2356">
        <v>1284</v>
      </c>
      <c r="CA88" s="2356">
        <v>2923</v>
      </c>
      <c r="CB88" s="2356">
        <v>269</v>
      </c>
      <c r="CC88" s="2356" t="s">
        <v>21</v>
      </c>
      <c r="CD88" s="2356">
        <v>1021</v>
      </c>
      <c r="CE88" s="2356">
        <v>115667</v>
      </c>
      <c r="CF88" s="2356">
        <v>130697</v>
      </c>
      <c r="CG88" s="83">
        <v>41365</v>
      </c>
      <c r="CH88" s="628">
        <v>41365</v>
      </c>
      <c r="CI88" s="79">
        <v>41365</v>
      </c>
      <c r="CJ88" s="80">
        <v>41365</v>
      </c>
      <c r="CK88" s="128">
        <v>41365</v>
      </c>
      <c r="CL88" s="2356">
        <v>7498</v>
      </c>
      <c r="CM88" s="2356">
        <v>43522</v>
      </c>
      <c r="CN88" s="2356">
        <v>1567</v>
      </c>
      <c r="CO88" s="2355" t="s">
        <v>21</v>
      </c>
      <c r="CP88" s="2356">
        <v>15672</v>
      </c>
      <c r="CQ88" s="2356">
        <v>28878</v>
      </c>
      <c r="CR88" s="2356">
        <v>279</v>
      </c>
      <c r="CS88" s="2356">
        <v>27261</v>
      </c>
      <c r="CT88" s="2356">
        <v>26821</v>
      </c>
      <c r="CU88" s="2356" t="s">
        <v>21</v>
      </c>
      <c r="CV88" s="2356" t="s">
        <v>21</v>
      </c>
      <c r="CW88" s="2356">
        <v>149059</v>
      </c>
      <c r="CX88" s="2356">
        <v>21740</v>
      </c>
      <c r="CY88" s="2356">
        <v>4373</v>
      </c>
      <c r="CZ88" s="2356">
        <v>92</v>
      </c>
      <c r="DA88" s="2356">
        <v>7</v>
      </c>
      <c r="DB88" s="83">
        <v>41365</v>
      </c>
      <c r="DC88" s="628">
        <v>41365</v>
      </c>
      <c r="DD88" s="86"/>
      <c r="DE88" s="86"/>
      <c r="DF88" s="86"/>
      <c r="DG88" s="211"/>
      <c r="DH88" s="211"/>
      <c r="DI88" s="211"/>
      <c r="DJ88" s="211"/>
      <c r="DK88" s="211"/>
      <c r="DL88" s="211"/>
      <c r="DM88" s="211"/>
      <c r="DN88" s="87"/>
      <c r="DO88" s="200"/>
      <c r="DP88" s="211"/>
      <c r="DQ88" s="211"/>
      <c r="DR88" s="211"/>
      <c r="DS88" s="211"/>
      <c r="DT88" s="211"/>
      <c r="DU88" s="211"/>
      <c r="DV88" s="211"/>
      <c r="DW88" s="211"/>
      <c r="DX88" s="87"/>
      <c r="DY88" s="79">
        <v>41365</v>
      </c>
      <c r="DZ88" s="80">
        <v>41365</v>
      </c>
      <c r="EA88" s="128">
        <v>41365</v>
      </c>
      <c r="EB88" s="2356">
        <v>83283</v>
      </c>
      <c r="EC88" s="2356">
        <v>49095</v>
      </c>
      <c r="ED88" s="2356">
        <v>6285</v>
      </c>
      <c r="EE88" s="2356">
        <v>4475</v>
      </c>
      <c r="EF88" s="2356" t="s">
        <v>21</v>
      </c>
      <c r="EG88" s="2356">
        <v>20273</v>
      </c>
      <c r="EH88" s="2356">
        <v>329565</v>
      </c>
      <c r="EI88" s="2356">
        <v>67239</v>
      </c>
      <c r="EJ88" s="2356">
        <v>231588</v>
      </c>
      <c r="EK88" s="2356">
        <v>284447</v>
      </c>
      <c r="EL88" s="2356">
        <v>4348</v>
      </c>
      <c r="EM88" s="2356">
        <v>14800</v>
      </c>
      <c r="EN88" s="2356">
        <v>52432</v>
      </c>
      <c r="EO88" s="2356">
        <v>54750</v>
      </c>
      <c r="EP88" s="2356" t="s">
        <v>21</v>
      </c>
      <c r="EQ88" s="2356" t="s">
        <v>21</v>
      </c>
      <c r="ER88" s="83">
        <v>41365</v>
      </c>
      <c r="ES88" s="628">
        <v>41365</v>
      </c>
      <c r="ET88" s="79">
        <v>41365</v>
      </c>
      <c r="EU88" s="80">
        <v>41365</v>
      </c>
      <c r="EV88" s="128">
        <v>41365</v>
      </c>
      <c r="EW88" s="2356" t="s">
        <v>21</v>
      </c>
      <c r="EX88" s="2356">
        <v>48783</v>
      </c>
      <c r="EY88" s="2356">
        <v>65544</v>
      </c>
      <c r="EZ88" s="2356">
        <v>2291</v>
      </c>
      <c r="FA88" s="2356">
        <v>2492</v>
      </c>
      <c r="FB88" s="2356" t="s">
        <v>21</v>
      </c>
      <c r="FC88" s="2356">
        <v>907019</v>
      </c>
      <c r="FD88" s="2356">
        <v>22214</v>
      </c>
      <c r="FE88" s="2356">
        <v>51088</v>
      </c>
      <c r="FF88" s="2356">
        <v>1688</v>
      </c>
      <c r="FG88" s="2356">
        <v>888</v>
      </c>
      <c r="FH88" s="2356">
        <v>789</v>
      </c>
      <c r="FI88" s="2356">
        <v>115</v>
      </c>
      <c r="FJ88" s="2356">
        <v>674</v>
      </c>
      <c r="FK88" s="2356" t="s">
        <v>21</v>
      </c>
      <c r="FL88" s="2356" t="s">
        <v>21</v>
      </c>
      <c r="FM88" s="83">
        <v>41365</v>
      </c>
      <c r="FN88" s="628">
        <v>41365</v>
      </c>
      <c r="FO88" s="79">
        <v>41365</v>
      </c>
      <c r="FP88" s="80">
        <v>41365</v>
      </c>
      <c r="FQ88" s="128">
        <v>41365</v>
      </c>
      <c r="FR88" s="2356" t="s">
        <v>21</v>
      </c>
      <c r="FS88" s="2356">
        <v>407</v>
      </c>
      <c r="FT88" s="2356">
        <v>64934</v>
      </c>
      <c r="FU88" s="2356">
        <v>1514</v>
      </c>
      <c r="FV88" s="2356">
        <v>73655</v>
      </c>
      <c r="FW88" s="2356">
        <v>81161</v>
      </c>
      <c r="FX88" s="2356">
        <v>583</v>
      </c>
      <c r="FY88" s="2356" t="s">
        <v>21</v>
      </c>
      <c r="FZ88" s="2356">
        <v>93062</v>
      </c>
      <c r="GA88" s="2356">
        <v>2532</v>
      </c>
      <c r="GB88" s="2356">
        <v>9115</v>
      </c>
      <c r="GC88" s="2356">
        <v>5246</v>
      </c>
      <c r="GD88" s="2356">
        <v>34</v>
      </c>
      <c r="GE88" s="2356">
        <v>3957</v>
      </c>
      <c r="GF88" s="2356">
        <v>3000</v>
      </c>
      <c r="GG88" s="2356">
        <v>957</v>
      </c>
      <c r="GH88" s="83">
        <v>41365</v>
      </c>
      <c r="GI88" s="628">
        <v>41365</v>
      </c>
      <c r="GJ88" s="79">
        <v>41365</v>
      </c>
      <c r="GK88" s="80">
        <v>41365</v>
      </c>
      <c r="GL88" s="128">
        <v>41365</v>
      </c>
      <c r="GM88" s="2356">
        <v>5620</v>
      </c>
      <c r="GN88" s="2356">
        <v>2564</v>
      </c>
      <c r="GO88" s="2356">
        <v>3056</v>
      </c>
      <c r="GP88" s="2356">
        <v>27</v>
      </c>
      <c r="GQ88" s="2356" t="s">
        <v>21</v>
      </c>
      <c r="GR88" s="2356" t="s">
        <v>21</v>
      </c>
      <c r="GS88" s="2356">
        <v>27223</v>
      </c>
      <c r="GT88" s="2356">
        <v>24505</v>
      </c>
      <c r="GU88" s="2356">
        <v>11624</v>
      </c>
      <c r="GV88" s="2356">
        <v>4846</v>
      </c>
      <c r="GW88" s="2356">
        <v>627</v>
      </c>
      <c r="GX88" s="2356">
        <v>702</v>
      </c>
      <c r="GY88" s="2356" t="s">
        <v>21</v>
      </c>
      <c r="GZ88" s="2356">
        <v>916876</v>
      </c>
      <c r="HA88" s="2356">
        <v>132507</v>
      </c>
      <c r="HB88" s="2356">
        <v>7548</v>
      </c>
      <c r="HC88" s="83">
        <v>41365</v>
      </c>
      <c r="HD88" s="628">
        <v>41365</v>
      </c>
      <c r="HE88" s="79">
        <v>41365</v>
      </c>
      <c r="HF88" s="80">
        <v>41365</v>
      </c>
      <c r="HG88" s="128">
        <v>41365</v>
      </c>
      <c r="HH88" s="2356">
        <v>156831</v>
      </c>
      <c r="HI88" s="2356">
        <v>114085</v>
      </c>
      <c r="HJ88" s="2356">
        <v>3655</v>
      </c>
      <c r="HK88" s="2356">
        <v>1059</v>
      </c>
      <c r="HL88" s="2356">
        <v>43142</v>
      </c>
      <c r="HM88" s="2356">
        <v>35644</v>
      </c>
      <c r="HN88" s="2356">
        <v>7498</v>
      </c>
      <c r="HO88" s="2356">
        <v>43522</v>
      </c>
      <c r="HP88" s="2356">
        <v>1567</v>
      </c>
      <c r="HQ88" s="2356" t="s">
        <v>21</v>
      </c>
      <c r="HR88" s="2356">
        <v>15672</v>
      </c>
      <c r="HS88" s="2356">
        <v>28880</v>
      </c>
      <c r="HT88" s="2356">
        <v>279</v>
      </c>
      <c r="HU88" s="2356">
        <v>27261</v>
      </c>
      <c r="HV88" s="2356">
        <v>26823</v>
      </c>
      <c r="HW88" s="2356" t="s">
        <v>21</v>
      </c>
      <c r="HX88" s="83">
        <v>41365</v>
      </c>
      <c r="HY88" s="628">
        <v>41365</v>
      </c>
      <c r="HZ88" s="86"/>
      <c r="IA88" s="86"/>
      <c r="IB88" s="86"/>
      <c r="IC88" s="211"/>
      <c r="ID88" s="211"/>
      <c r="IE88" s="211"/>
      <c r="IF88" s="211"/>
      <c r="IG88" s="211"/>
      <c r="IH88" s="211"/>
      <c r="II88" s="211"/>
      <c r="IJ88" s="211"/>
      <c r="IK88" s="211"/>
      <c r="IL88" s="211"/>
      <c r="IM88" s="211"/>
      <c r="IN88" s="87"/>
    </row>
    <row r="89" spans="1:249" ht="14.5" customHeight="1">
      <c r="A89" s="85"/>
      <c r="B89" s="80">
        <v>41730</v>
      </c>
      <c r="C89" s="130"/>
      <c r="D89" s="2356">
        <v>79122</v>
      </c>
      <c r="E89" s="2356">
        <v>47019</v>
      </c>
      <c r="F89" s="2356">
        <v>6345</v>
      </c>
      <c r="G89" s="2356">
        <v>2541</v>
      </c>
      <c r="H89" s="1640" t="s">
        <v>21</v>
      </c>
      <c r="I89" s="2356">
        <v>24091</v>
      </c>
      <c r="J89" s="2356">
        <v>322368</v>
      </c>
      <c r="K89" s="2356">
        <v>64873</v>
      </c>
      <c r="L89" s="2356">
        <v>226597</v>
      </c>
      <c r="M89" s="2356">
        <v>244494</v>
      </c>
      <c r="N89" s="2356">
        <v>4529</v>
      </c>
      <c r="O89" s="2356">
        <v>17153</v>
      </c>
      <c r="P89" s="2356">
        <v>50553</v>
      </c>
      <c r="Q89" s="2356">
        <v>53021</v>
      </c>
      <c r="R89" s="2356" t="s">
        <v>21</v>
      </c>
      <c r="S89" s="2356" t="s">
        <v>21</v>
      </c>
      <c r="T89" s="83">
        <v>41730</v>
      </c>
      <c r="U89" s="628">
        <v>41730</v>
      </c>
      <c r="V89" s="85"/>
      <c r="W89" s="80">
        <v>41730</v>
      </c>
      <c r="X89" s="130"/>
      <c r="Y89" s="2356" t="s">
        <v>21</v>
      </c>
      <c r="Z89" s="2356" t="s">
        <v>21</v>
      </c>
      <c r="AA89" s="2356">
        <v>46925</v>
      </c>
      <c r="AB89" s="2356">
        <v>63128</v>
      </c>
      <c r="AC89" s="2356">
        <v>2278</v>
      </c>
      <c r="AD89" s="2356">
        <v>2319</v>
      </c>
      <c r="AE89" s="2356" t="s">
        <v>21</v>
      </c>
      <c r="AF89" s="2356" t="s">
        <v>21</v>
      </c>
      <c r="AG89" s="2356">
        <v>1092234</v>
      </c>
      <c r="AH89" s="2356">
        <v>706050</v>
      </c>
      <c r="AI89" s="2356">
        <v>73159</v>
      </c>
      <c r="AJ89" s="2356">
        <v>4</v>
      </c>
      <c r="AK89" s="2356">
        <v>4</v>
      </c>
      <c r="AL89" s="2356">
        <v>617220</v>
      </c>
      <c r="AM89" s="2356">
        <v>227709</v>
      </c>
      <c r="AN89" s="2356">
        <v>86418</v>
      </c>
      <c r="AO89" s="83">
        <v>41730</v>
      </c>
      <c r="AP89" s="628">
        <v>41730</v>
      </c>
      <c r="AQ89" s="85"/>
      <c r="AR89" s="80">
        <v>41730</v>
      </c>
      <c r="AS89" s="130"/>
      <c r="AT89" s="2356">
        <v>436</v>
      </c>
      <c r="AU89" s="2356" t="s">
        <v>21</v>
      </c>
      <c r="AV89" s="2356" t="s">
        <v>21</v>
      </c>
      <c r="AW89" s="2356">
        <v>96370</v>
      </c>
      <c r="AX89" s="2356">
        <v>20482</v>
      </c>
      <c r="AY89" s="2356">
        <v>9136</v>
      </c>
      <c r="AZ89" s="2356">
        <v>5266</v>
      </c>
      <c r="BA89" s="2356">
        <v>4</v>
      </c>
      <c r="BB89" s="2356">
        <v>4050</v>
      </c>
      <c r="BC89" s="2356">
        <v>3042</v>
      </c>
      <c r="BD89" s="2356">
        <v>1008</v>
      </c>
      <c r="BE89" s="2356" t="s">
        <v>21</v>
      </c>
      <c r="BF89" s="2356" t="s">
        <v>21</v>
      </c>
      <c r="BG89" s="2356">
        <v>1056</v>
      </c>
      <c r="BH89" s="2356">
        <v>39276</v>
      </c>
      <c r="BI89" s="2356">
        <v>3144</v>
      </c>
      <c r="BJ89" s="2356">
        <v>250277</v>
      </c>
      <c r="BK89" s="83">
        <v>41730</v>
      </c>
      <c r="BL89" s="628">
        <v>41730</v>
      </c>
      <c r="BM89" s="85"/>
      <c r="BN89" s="80">
        <v>41730</v>
      </c>
      <c r="BO89" s="130"/>
      <c r="BP89" s="2356">
        <v>4541</v>
      </c>
      <c r="BQ89" s="2356">
        <v>602</v>
      </c>
      <c r="BR89" s="2356">
        <v>673</v>
      </c>
      <c r="BS89" s="2356" t="s">
        <v>21</v>
      </c>
      <c r="BT89" s="2356" t="s">
        <v>21</v>
      </c>
      <c r="BU89" s="2356">
        <v>934203</v>
      </c>
      <c r="BV89" s="2356">
        <v>2952</v>
      </c>
      <c r="BW89" s="2356">
        <v>132649</v>
      </c>
      <c r="BX89" s="2356">
        <v>5814</v>
      </c>
      <c r="BY89" s="2356">
        <v>4054</v>
      </c>
      <c r="BZ89" s="2356">
        <v>1615</v>
      </c>
      <c r="CA89" s="2356">
        <v>2439</v>
      </c>
      <c r="CB89" s="2356">
        <v>286</v>
      </c>
      <c r="CC89" s="2356" t="s">
        <v>21</v>
      </c>
      <c r="CD89" s="2356">
        <v>1123</v>
      </c>
      <c r="CE89" s="2356">
        <v>115632</v>
      </c>
      <c r="CF89" s="2356">
        <v>129177</v>
      </c>
      <c r="CG89" s="83">
        <v>41730</v>
      </c>
      <c r="CH89" s="628">
        <v>41730</v>
      </c>
      <c r="CI89" s="85"/>
      <c r="CJ89" s="80">
        <v>41730</v>
      </c>
      <c r="CK89" s="130"/>
      <c r="CL89" s="2356">
        <v>7166</v>
      </c>
      <c r="CM89" s="2356">
        <v>41879</v>
      </c>
      <c r="CN89" s="2356">
        <v>1492</v>
      </c>
      <c r="CO89" s="2355" t="s">
        <v>21</v>
      </c>
      <c r="CP89" s="2356">
        <v>19463</v>
      </c>
      <c r="CQ89" s="2356">
        <v>32045</v>
      </c>
      <c r="CR89" s="2356">
        <v>3171</v>
      </c>
      <c r="CS89" s="2356">
        <v>26199</v>
      </c>
      <c r="CT89" s="2356">
        <v>25961</v>
      </c>
      <c r="CU89" s="2356" t="s">
        <v>21</v>
      </c>
      <c r="CV89" s="2356" t="s">
        <v>21</v>
      </c>
      <c r="CW89" s="2356">
        <v>149536</v>
      </c>
      <c r="CX89" s="2356">
        <v>23834</v>
      </c>
      <c r="CY89" s="2356">
        <v>972</v>
      </c>
      <c r="CZ89" s="2356">
        <v>74</v>
      </c>
      <c r="DA89" s="2356">
        <v>4</v>
      </c>
      <c r="DB89" s="83">
        <v>41730</v>
      </c>
      <c r="DC89" s="628">
        <v>41730</v>
      </c>
      <c r="DD89" s="86"/>
      <c r="DE89" s="86"/>
      <c r="DF89" s="86"/>
      <c r="DG89" s="211"/>
      <c r="DH89" s="211"/>
      <c r="DI89" s="211"/>
      <c r="DJ89" s="211"/>
      <c r="DK89" s="211"/>
      <c r="DL89" s="211"/>
      <c r="DM89" s="211"/>
      <c r="DN89" s="87"/>
      <c r="DO89" s="200"/>
      <c r="DP89" s="211"/>
      <c r="DQ89" s="211"/>
      <c r="DR89" s="211"/>
      <c r="DS89" s="211"/>
      <c r="DT89" s="211"/>
      <c r="DU89" s="211"/>
      <c r="DV89" s="211"/>
      <c r="DW89" s="211"/>
      <c r="DX89" s="87"/>
      <c r="DY89" s="85"/>
      <c r="DZ89" s="80">
        <v>41730</v>
      </c>
      <c r="EA89" s="130"/>
      <c r="EB89" s="2356">
        <v>81875</v>
      </c>
      <c r="EC89" s="2356">
        <v>47019</v>
      </c>
      <c r="ED89" s="2356">
        <v>6345</v>
      </c>
      <c r="EE89" s="2356">
        <v>2541</v>
      </c>
      <c r="EF89" s="2356" t="s">
        <v>21</v>
      </c>
      <c r="EG89" s="2356">
        <v>24091</v>
      </c>
      <c r="EH89" s="2356">
        <v>330097</v>
      </c>
      <c r="EI89" s="2356">
        <v>64873</v>
      </c>
      <c r="EJ89" s="2356">
        <v>226597</v>
      </c>
      <c r="EK89" s="2356">
        <v>326920</v>
      </c>
      <c r="EL89" s="2356">
        <v>4529</v>
      </c>
      <c r="EM89" s="2356">
        <v>17482</v>
      </c>
      <c r="EN89" s="2356">
        <v>50553</v>
      </c>
      <c r="EO89" s="2356">
        <v>53023</v>
      </c>
      <c r="EP89" s="2356" t="s">
        <v>21</v>
      </c>
      <c r="EQ89" s="2356" t="s">
        <v>21</v>
      </c>
      <c r="ER89" s="83">
        <v>41730</v>
      </c>
      <c r="ES89" s="628">
        <v>41730</v>
      </c>
      <c r="ET89" s="85"/>
      <c r="EU89" s="80">
        <v>41730</v>
      </c>
      <c r="EV89" s="130"/>
      <c r="EW89" s="2356" t="s">
        <v>21</v>
      </c>
      <c r="EX89" s="2356">
        <v>46925</v>
      </c>
      <c r="EY89" s="2356">
        <v>63128</v>
      </c>
      <c r="EZ89" s="2356">
        <v>2278</v>
      </c>
      <c r="FA89" s="2356">
        <v>2319</v>
      </c>
      <c r="FB89" s="2356" t="s">
        <v>21</v>
      </c>
      <c r="FC89" s="2356">
        <v>930976</v>
      </c>
      <c r="FD89" s="2356">
        <v>23677</v>
      </c>
      <c r="FE89" s="2356">
        <v>53165</v>
      </c>
      <c r="FF89" s="2356">
        <v>1525</v>
      </c>
      <c r="FG89" s="2356">
        <v>824</v>
      </c>
      <c r="FH89" s="2356">
        <v>690</v>
      </c>
      <c r="FI89" s="2356">
        <v>56</v>
      </c>
      <c r="FJ89" s="2356">
        <v>635</v>
      </c>
      <c r="FK89" s="2356" t="s">
        <v>21</v>
      </c>
      <c r="FL89" s="2356" t="s">
        <v>21</v>
      </c>
      <c r="FM89" s="83">
        <v>41730</v>
      </c>
      <c r="FN89" s="628">
        <v>41730</v>
      </c>
      <c r="FO89" s="85"/>
      <c r="FP89" s="80">
        <v>41730</v>
      </c>
      <c r="FQ89" s="130"/>
      <c r="FR89" s="2356" t="s">
        <v>21</v>
      </c>
      <c r="FS89" s="2356">
        <v>413</v>
      </c>
      <c r="FT89" s="2356">
        <v>64060</v>
      </c>
      <c r="FU89" s="2356">
        <v>1530</v>
      </c>
      <c r="FV89" s="2356">
        <v>71809</v>
      </c>
      <c r="FW89" s="2356">
        <v>88068</v>
      </c>
      <c r="FX89" s="2356">
        <v>518</v>
      </c>
      <c r="FY89" s="2356" t="s">
        <v>21</v>
      </c>
      <c r="FZ89" s="2356">
        <v>87182</v>
      </c>
      <c r="GA89" s="2356">
        <v>2158</v>
      </c>
      <c r="GB89" s="2356">
        <v>9214</v>
      </c>
      <c r="GC89" s="2356">
        <v>5421</v>
      </c>
      <c r="GD89" s="2356">
        <v>4</v>
      </c>
      <c r="GE89" s="2356">
        <v>4204</v>
      </c>
      <c r="GF89" s="2356">
        <v>3196</v>
      </c>
      <c r="GG89" s="2356">
        <v>1008</v>
      </c>
      <c r="GH89" s="83">
        <v>41730</v>
      </c>
      <c r="GI89" s="628">
        <v>41730</v>
      </c>
      <c r="GJ89" s="85"/>
      <c r="GK89" s="80">
        <v>41730</v>
      </c>
      <c r="GL89" s="130"/>
      <c r="GM89" s="2356">
        <v>4783</v>
      </c>
      <c r="GN89" s="2356">
        <v>2078</v>
      </c>
      <c r="GO89" s="2356">
        <v>2705</v>
      </c>
      <c r="GP89" s="2356">
        <v>18</v>
      </c>
      <c r="GQ89" s="2356" t="s">
        <v>21</v>
      </c>
      <c r="GR89" s="2356" t="s">
        <v>21</v>
      </c>
      <c r="GS89" s="2356">
        <v>25583</v>
      </c>
      <c r="GT89" s="2356">
        <v>22899</v>
      </c>
      <c r="GU89" s="2356">
        <v>12058</v>
      </c>
      <c r="GV89" s="2356">
        <v>4543</v>
      </c>
      <c r="GW89" s="2356">
        <v>602</v>
      </c>
      <c r="GX89" s="2356">
        <v>674</v>
      </c>
      <c r="GY89" s="2356" t="s">
        <v>21</v>
      </c>
      <c r="GZ89" s="2356">
        <v>933941</v>
      </c>
      <c r="HA89" s="2356">
        <v>133310</v>
      </c>
      <c r="HB89" s="2356">
        <v>7058</v>
      </c>
      <c r="HC89" s="83">
        <v>41730</v>
      </c>
      <c r="HD89" s="628">
        <v>41730</v>
      </c>
      <c r="HE89" s="85"/>
      <c r="HF89" s="80">
        <v>41730</v>
      </c>
      <c r="HG89" s="130"/>
      <c r="HH89" s="2356">
        <v>157959</v>
      </c>
      <c r="HI89" s="2356">
        <v>112004</v>
      </c>
      <c r="HJ89" s="2356">
        <v>2425</v>
      </c>
      <c r="HK89" s="2356">
        <v>978</v>
      </c>
      <c r="HL89" s="2356">
        <v>40299</v>
      </c>
      <c r="HM89" s="2356">
        <v>33133</v>
      </c>
      <c r="HN89" s="2356">
        <v>7166</v>
      </c>
      <c r="HO89" s="2356">
        <v>41879</v>
      </c>
      <c r="HP89" s="2356">
        <v>1492</v>
      </c>
      <c r="HQ89" s="2356" t="s">
        <v>21</v>
      </c>
      <c r="HR89" s="2356">
        <v>19463</v>
      </c>
      <c r="HS89" s="2356">
        <v>32045</v>
      </c>
      <c r="HT89" s="2356">
        <v>3171</v>
      </c>
      <c r="HU89" s="2356">
        <v>26199</v>
      </c>
      <c r="HV89" s="2356">
        <v>25961</v>
      </c>
      <c r="HW89" s="2356" t="s">
        <v>21</v>
      </c>
      <c r="HX89" s="83">
        <v>41730</v>
      </c>
      <c r="HY89" s="628">
        <v>41730</v>
      </c>
      <c r="HZ89" s="86"/>
      <c r="IA89" s="86"/>
      <c r="IB89" s="86"/>
      <c r="IC89" s="211"/>
      <c r="ID89" s="211"/>
      <c r="IE89" s="211"/>
      <c r="IF89" s="211"/>
      <c r="IG89" s="211"/>
      <c r="IH89" s="211"/>
      <c r="II89" s="211"/>
      <c r="IJ89" s="211"/>
      <c r="IK89" s="211"/>
      <c r="IL89" s="211"/>
      <c r="IM89" s="211"/>
      <c r="IN89" s="87"/>
    </row>
    <row r="90" spans="1:249" ht="9.75" customHeight="1">
      <c r="A90" s="85"/>
      <c r="B90" s="87"/>
      <c r="C90" s="130"/>
      <c r="D90" s="2356"/>
      <c r="E90" s="2356"/>
      <c r="F90" s="2356"/>
      <c r="G90" s="2356"/>
      <c r="H90" s="1640"/>
      <c r="J90" s="2356"/>
      <c r="K90" s="2356"/>
      <c r="L90" s="2356"/>
      <c r="M90" s="2356"/>
      <c r="N90" s="2356"/>
      <c r="O90" s="2356"/>
      <c r="P90" s="2356"/>
      <c r="Q90" s="2356"/>
      <c r="R90" s="2356"/>
      <c r="S90" s="2356"/>
      <c r="T90" s="77"/>
      <c r="U90" s="486"/>
      <c r="V90" s="85"/>
      <c r="W90" s="87"/>
      <c r="X90" s="130"/>
      <c r="AA90" s="2356"/>
      <c r="AB90" s="2356"/>
      <c r="AC90" s="2356"/>
      <c r="AD90" s="2356"/>
      <c r="AE90" s="2356"/>
      <c r="AF90" s="2356"/>
      <c r="AG90" s="1638"/>
      <c r="AH90" s="2356"/>
      <c r="AI90" s="2356"/>
      <c r="AJ90" s="2356"/>
      <c r="AL90" s="1638"/>
      <c r="AM90" s="1638"/>
      <c r="AN90" s="2356"/>
      <c r="AO90" s="77"/>
      <c r="AP90" s="486"/>
      <c r="AQ90" s="85"/>
      <c r="AR90" s="87"/>
      <c r="AS90" s="130"/>
      <c r="AT90" s="2356"/>
      <c r="AU90" s="2356"/>
      <c r="AV90" s="2356"/>
      <c r="AW90" s="1638"/>
      <c r="AX90" s="2356"/>
      <c r="AY90" s="2356"/>
      <c r="AZ90" s="2356"/>
      <c r="BA90" s="2356"/>
      <c r="BB90" s="2356"/>
      <c r="BC90" s="2356"/>
      <c r="BD90" s="2356"/>
      <c r="BH90" s="1638"/>
      <c r="BI90" s="2356"/>
      <c r="BJ90" s="2356"/>
      <c r="BK90" s="77"/>
      <c r="BL90" s="486"/>
      <c r="BM90" s="85"/>
      <c r="BN90" s="87"/>
      <c r="BO90" s="130"/>
      <c r="BQ90" s="2356"/>
      <c r="BR90" s="2356"/>
      <c r="BS90" s="2356"/>
      <c r="BT90" s="2356"/>
      <c r="BU90" s="1638"/>
      <c r="BV90" s="2356"/>
      <c r="BW90" s="2356"/>
      <c r="BX90" s="2356"/>
      <c r="BY90" s="2356"/>
      <c r="BZ90" s="2356"/>
      <c r="CA90" s="2356"/>
      <c r="CB90" s="2356"/>
      <c r="CE90" s="2356"/>
      <c r="CF90" s="2356"/>
      <c r="CG90" s="77"/>
      <c r="CH90" s="486"/>
      <c r="CI90" s="85"/>
      <c r="CJ90" s="87"/>
      <c r="CK90" s="130"/>
      <c r="CL90" s="2356"/>
      <c r="CM90" s="2356"/>
      <c r="CN90" s="2356"/>
      <c r="CQ90" s="2356"/>
      <c r="CR90" s="2356"/>
      <c r="CS90" s="2356"/>
      <c r="CT90" s="2356"/>
      <c r="CU90" s="2356"/>
      <c r="CV90" s="2356"/>
      <c r="CW90" s="1638"/>
      <c r="CX90" s="2356"/>
      <c r="CY90" s="2356"/>
      <c r="CZ90" s="2356"/>
      <c r="DA90" s="2356"/>
      <c r="DB90" s="77"/>
      <c r="DC90" s="486"/>
      <c r="DD90" s="86"/>
      <c r="DE90" s="86"/>
      <c r="DF90" s="86"/>
      <c r="DG90" s="211"/>
      <c r="DH90" s="211"/>
      <c r="DI90" s="211"/>
      <c r="DJ90" s="211"/>
      <c r="DK90" s="211"/>
      <c r="DL90" s="211"/>
      <c r="DM90" s="211"/>
      <c r="DN90" s="87"/>
      <c r="DO90" s="200"/>
      <c r="DP90" s="211"/>
      <c r="DQ90" s="211"/>
      <c r="DR90" s="211"/>
      <c r="DS90" s="211"/>
      <c r="DT90" s="211"/>
      <c r="DU90" s="211"/>
      <c r="DV90" s="211"/>
      <c r="DW90" s="211"/>
      <c r="DX90" s="87"/>
      <c r="DY90" s="85"/>
      <c r="DZ90" s="87"/>
      <c r="EA90" s="130"/>
      <c r="EB90" s="2356"/>
      <c r="EC90" s="2356"/>
      <c r="ED90" s="2356"/>
      <c r="EE90" s="2356"/>
      <c r="EF90" s="2356"/>
      <c r="EG90" s="2356"/>
      <c r="EH90" s="2356"/>
      <c r="EI90" s="2356"/>
      <c r="EJ90" s="2356"/>
      <c r="EK90" s="2356"/>
      <c r="EL90" s="2356"/>
      <c r="EM90" s="2356"/>
      <c r="EN90" s="2356"/>
      <c r="EO90" s="2356"/>
      <c r="EP90" s="2356"/>
      <c r="EQ90" s="2356"/>
      <c r="ER90" s="77"/>
      <c r="ES90" s="486"/>
      <c r="ET90" s="85"/>
      <c r="EU90" s="87"/>
      <c r="EV90" s="130"/>
      <c r="EW90" s="2356"/>
      <c r="EX90" s="2356"/>
      <c r="EY90" s="2356"/>
      <c r="EZ90" s="2356"/>
      <c r="FA90" s="2356"/>
      <c r="FB90" s="2356"/>
      <c r="FC90" s="1638"/>
      <c r="FD90" s="1638"/>
      <c r="FE90" s="2356"/>
      <c r="FF90" s="2356"/>
      <c r="FG90" s="2356"/>
      <c r="FH90" s="2356"/>
      <c r="FI90" s="2356"/>
      <c r="FJ90" s="2356"/>
      <c r="FK90" s="2356"/>
      <c r="FL90" s="2356"/>
      <c r="FM90" s="77"/>
      <c r="FN90" s="486"/>
      <c r="FO90" s="85"/>
      <c r="FP90" s="87"/>
      <c r="FQ90" s="130"/>
      <c r="FR90" s="2356"/>
      <c r="FS90" s="2356"/>
      <c r="FT90" s="2356"/>
      <c r="FV90" s="2356"/>
      <c r="FW90" s="2356"/>
      <c r="FX90" s="2356"/>
      <c r="FY90" s="2356"/>
      <c r="FZ90" s="1638"/>
      <c r="GA90" s="1638"/>
      <c r="GB90" s="2356"/>
      <c r="GC90" s="2356"/>
      <c r="GD90" s="2356"/>
      <c r="GE90" s="2356"/>
      <c r="GF90" s="2356"/>
      <c r="GG90" s="2356"/>
      <c r="GH90" s="77"/>
      <c r="GI90" s="486"/>
      <c r="GJ90" s="85"/>
      <c r="GK90" s="87"/>
      <c r="GL90" s="130"/>
      <c r="GM90" s="2356"/>
      <c r="GN90" s="2356"/>
      <c r="GO90" s="2356"/>
      <c r="GP90" s="2356"/>
      <c r="GQ90" s="2356"/>
      <c r="GR90" s="2356"/>
      <c r="GS90" s="2356"/>
      <c r="GT90" s="2356"/>
      <c r="GU90" s="2356"/>
      <c r="GV90" s="2356"/>
      <c r="GW90" s="2356"/>
      <c r="GZ90" s="1638"/>
      <c r="HA90" s="2356"/>
      <c r="HB90" s="2356"/>
      <c r="HC90" s="77"/>
      <c r="HD90" s="486"/>
      <c r="HE90" s="85"/>
      <c r="HF90" s="87"/>
      <c r="HG90" s="130"/>
      <c r="HH90" s="2356"/>
      <c r="HI90" s="2356"/>
      <c r="HJ90" s="2356"/>
      <c r="HK90" s="2356"/>
      <c r="HL90" s="2356"/>
      <c r="HM90" s="2356"/>
      <c r="HN90" s="2356"/>
      <c r="HO90" s="2356"/>
      <c r="HP90" s="2356"/>
      <c r="HQ90" s="2356"/>
      <c r="HR90" s="2356"/>
      <c r="HS90" s="2356"/>
      <c r="HU90" s="2356"/>
      <c r="HV90" s="2356"/>
      <c r="HW90" s="2356"/>
      <c r="HX90" s="77"/>
      <c r="HY90" s="486"/>
      <c r="HZ90" s="86"/>
      <c r="IA90" s="86"/>
      <c r="IB90" s="86"/>
      <c r="IC90" s="211"/>
      <c r="ID90" s="211"/>
      <c r="IE90" s="211"/>
      <c r="IF90" s="211"/>
      <c r="IG90" s="211"/>
      <c r="IH90" s="211"/>
      <c r="II90" s="211"/>
      <c r="IJ90" s="211"/>
      <c r="IK90" s="211"/>
      <c r="IL90" s="211"/>
      <c r="IM90" s="211"/>
      <c r="IN90" s="87"/>
    </row>
    <row r="91" spans="1:249" ht="15.75" customHeight="1">
      <c r="A91" s="88" t="s">
        <v>777</v>
      </c>
      <c r="B91" s="89" t="s">
        <v>23</v>
      </c>
      <c r="C91" s="131" t="s">
        <v>24</v>
      </c>
      <c r="D91" s="2356">
        <v>20374</v>
      </c>
      <c r="E91" s="2356">
        <v>9204</v>
      </c>
      <c r="F91" s="2356">
        <v>1543</v>
      </c>
      <c r="G91" s="2356">
        <v>344</v>
      </c>
      <c r="H91" s="1640" t="s">
        <v>21</v>
      </c>
      <c r="I91" s="2356">
        <v>8271</v>
      </c>
      <c r="J91" s="2356">
        <v>85243</v>
      </c>
      <c r="K91" s="2356">
        <v>15718</v>
      </c>
      <c r="L91" s="2356">
        <v>60909</v>
      </c>
      <c r="M91" s="2356">
        <v>68831</v>
      </c>
      <c r="N91" s="2356">
        <v>1097</v>
      </c>
      <c r="O91" s="2356">
        <v>5304</v>
      </c>
      <c r="P91" s="2356">
        <v>12367</v>
      </c>
      <c r="Q91" s="2356">
        <v>12949</v>
      </c>
      <c r="R91" s="2356" t="s">
        <v>21</v>
      </c>
      <c r="S91" s="2356" t="s">
        <v>21</v>
      </c>
      <c r="T91" s="91" t="s">
        <v>25</v>
      </c>
      <c r="U91" s="632" t="s">
        <v>778</v>
      </c>
      <c r="V91" s="88" t="s">
        <v>777</v>
      </c>
      <c r="W91" s="89" t="s">
        <v>23</v>
      </c>
      <c r="X91" s="131" t="s">
        <v>24</v>
      </c>
      <c r="Y91" s="2356" t="s">
        <v>21</v>
      </c>
      <c r="Z91" s="2356" t="s">
        <v>21</v>
      </c>
      <c r="AA91" s="2356">
        <v>11176</v>
      </c>
      <c r="AB91" s="2356">
        <v>15256</v>
      </c>
      <c r="AC91" s="2356">
        <v>292</v>
      </c>
      <c r="AD91" s="2356">
        <v>583</v>
      </c>
      <c r="AE91" s="2356" t="s">
        <v>21</v>
      </c>
      <c r="AF91" s="2356" t="s">
        <v>21</v>
      </c>
      <c r="AG91" s="2356">
        <v>263816</v>
      </c>
      <c r="AH91" s="2356">
        <v>185375</v>
      </c>
      <c r="AI91" s="2356">
        <v>18828</v>
      </c>
      <c r="AJ91" s="2356">
        <v>1</v>
      </c>
      <c r="AK91" s="2356">
        <v>1</v>
      </c>
      <c r="AL91" s="2356">
        <v>149575</v>
      </c>
      <c r="AM91" s="2356">
        <v>71075</v>
      </c>
      <c r="AN91" s="2356">
        <v>21500</v>
      </c>
      <c r="AO91" s="91" t="s">
        <v>25</v>
      </c>
      <c r="AP91" s="632" t="s">
        <v>778</v>
      </c>
      <c r="AQ91" s="88" t="s">
        <v>777</v>
      </c>
      <c r="AR91" s="89" t="s">
        <v>23</v>
      </c>
      <c r="AS91" s="131" t="s">
        <v>24</v>
      </c>
      <c r="AT91" s="2356">
        <v>124</v>
      </c>
      <c r="AU91" s="2356" t="s">
        <v>21</v>
      </c>
      <c r="AV91" s="2356" t="s">
        <v>21</v>
      </c>
      <c r="AW91" s="2356">
        <v>22443</v>
      </c>
      <c r="AX91" s="2356">
        <v>5592</v>
      </c>
      <c r="AY91" s="2356">
        <v>2237</v>
      </c>
      <c r="AZ91" s="2356">
        <v>1330</v>
      </c>
      <c r="BA91" s="2356">
        <v>3</v>
      </c>
      <c r="BB91" s="2356">
        <v>1030</v>
      </c>
      <c r="BC91" s="2356">
        <v>775</v>
      </c>
      <c r="BD91" s="2356">
        <v>255</v>
      </c>
      <c r="BE91" s="2356" t="s">
        <v>21</v>
      </c>
      <c r="BF91" s="2356" t="s">
        <v>21</v>
      </c>
      <c r="BG91" s="2356">
        <v>258</v>
      </c>
      <c r="BH91" s="2356">
        <v>8780</v>
      </c>
      <c r="BI91" s="2356">
        <v>1304</v>
      </c>
      <c r="BJ91" s="2356">
        <v>67932</v>
      </c>
      <c r="BK91" s="91" t="s">
        <v>25</v>
      </c>
      <c r="BL91" s="632" t="s">
        <v>778</v>
      </c>
      <c r="BM91" s="88" t="s">
        <v>777</v>
      </c>
      <c r="BN91" s="89" t="s">
        <v>23</v>
      </c>
      <c r="BO91" s="131" t="s">
        <v>24</v>
      </c>
      <c r="BP91" s="2356">
        <v>1231</v>
      </c>
      <c r="BQ91" s="2356">
        <v>152</v>
      </c>
      <c r="BR91" s="2356">
        <v>169</v>
      </c>
      <c r="BS91" s="2356" t="s">
        <v>21</v>
      </c>
      <c r="BT91" s="2356" t="s">
        <v>21</v>
      </c>
      <c r="BU91" s="2356">
        <v>242230</v>
      </c>
      <c r="BV91" s="2356">
        <v>499</v>
      </c>
      <c r="BW91" s="2356">
        <v>37192</v>
      </c>
      <c r="BX91" s="2356">
        <v>1332</v>
      </c>
      <c r="BY91" s="2356">
        <v>940</v>
      </c>
      <c r="BZ91" s="2356">
        <v>322</v>
      </c>
      <c r="CA91" s="2356">
        <v>618</v>
      </c>
      <c r="CB91" s="2356">
        <v>72</v>
      </c>
      <c r="CC91" s="2356" t="s">
        <v>21</v>
      </c>
      <c r="CD91" s="2356">
        <v>234</v>
      </c>
      <c r="CE91" s="2356">
        <v>32752</v>
      </c>
      <c r="CF91" s="2356">
        <v>36575</v>
      </c>
      <c r="CG91" s="91" t="s">
        <v>25</v>
      </c>
      <c r="CH91" s="632" t="s">
        <v>778</v>
      </c>
      <c r="CI91" s="88" t="s">
        <v>777</v>
      </c>
      <c r="CJ91" s="89" t="s">
        <v>23</v>
      </c>
      <c r="CK91" s="131" t="s">
        <v>24</v>
      </c>
      <c r="CL91" s="2356">
        <v>1718</v>
      </c>
      <c r="CM91" s="2356">
        <v>8383</v>
      </c>
      <c r="CN91" s="2356">
        <v>379</v>
      </c>
      <c r="CO91" s="2355" t="s">
        <v>21</v>
      </c>
      <c r="CP91" s="2356">
        <v>7274</v>
      </c>
      <c r="CQ91" s="2356">
        <v>9309</v>
      </c>
      <c r="CR91" s="2356">
        <v>1638</v>
      </c>
      <c r="CS91" s="2356">
        <v>6651</v>
      </c>
      <c r="CT91" s="2356">
        <v>6589</v>
      </c>
      <c r="CU91" s="2356" t="s">
        <v>21</v>
      </c>
      <c r="CV91" s="2356" t="s">
        <v>21</v>
      </c>
      <c r="CW91" s="2356">
        <v>37534</v>
      </c>
      <c r="CX91" s="2356">
        <v>6375</v>
      </c>
      <c r="CY91" s="2356">
        <v>972</v>
      </c>
      <c r="CZ91" s="2356">
        <v>21</v>
      </c>
      <c r="DA91" s="2356">
        <v>2</v>
      </c>
      <c r="DB91" s="91" t="s">
        <v>25</v>
      </c>
      <c r="DC91" s="632" t="s">
        <v>778</v>
      </c>
      <c r="DD91" s="86"/>
      <c r="DE91" s="86"/>
      <c r="DF91" s="86"/>
      <c r="DG91" s="211"/>
      <c r="DH91" s="211"/>
      <c r="DI91" s="211"/>
      <c r="DJ91" s="211"/>
      <c r="DK91" s="211"/>
      <c r="DL91" s="211"/>
      <c r="DM91" s="211"/>
      <c r="DN91" s="99"/>
      <c r="DO91" s="200"/>
      <c r="DP91" s="211"/>
      <c r="DQ91" s="211"/>
      <c r="DR91" s="211"/>
      <c r="DS91" s="211"/>
      <c r="DT91" s="211"/>
      <c r="DU91" s="211"/>
      <c r="DV91" s="211"/>
      <c r="DW91" s="211"/>
      <c r="DX91" s="87"/>
      <c r="DY91" s="88" t="s">
        <v>777</v>
      </c>
      <c r="DZ91" s="89" t="s">
        <v>23</v>
      </c>
      <c r="EA91" s="131" t="s">
        <v>24</v>
      </c>
      <c r="EB91" s="2356">
        <v>21345</v>
      </c>
      <c r="EC91" s="2356">
        <v>9204</v>
      </c>
      <c r="ED91" s="2356">
        <v>1543</v>
      </c>
      <c r="EE91" s="2356">
        <v>344</v>
      </c>
      <c r="EF91" s="2356" t="s">
        <v>21</v>
      </c>
      <c r="EG91" s="2356">
        <v>8271</v>
      </c>
      <c r="EH91" s="2356">
        <v>87797</v>
      </c>
      <c r="EI91" s="2356">
        <v>15718</v>
      </c>
      <c r="EJ91" s="2356">
        <v>60909</v>
      </c>
      <c r="EK91" s="2356">
        <v>96314</v>
      </c>
      <c r="EL91" s="2356">
        <v>1097</v>
      </c>
      <c r="EM91" s="2356">
        <v>5396</v>
      </c>
      <c r="EN91" s="2356">
        <v>12367</v>
      </c>
      <c r="EO91" s="2356">
        <v>12951</v>
      </c>
      <c r="EP91" s="2356" t="s">
        <v>21</v>
      </c>
      <c r="EQ91" s="2356" t="s">
        <v>21</v>
      </c>
      <c r="ER91" s="91" t="s">
        <v>25</v>
      </c>
      <c r="ES91" s="632" t="s">
        <v>778</v>
      </c>
      <c r="ET91" s="88" t="s">
        <v>777</v>
      </c>
      <c r="EU91" s="89" t="s">
        <v>23</v>
      </c>
      <c r="EV91" s="131" t="s">
        <v>24</v>
      </c>
      <c r="EW91" s="2356" t="s">
        <v>21</v>
      </c>
      <c r="EX91" s="2356">
        <v>11176</v>
      </c>
      <c r="EY91" s="2356">
        <v>15256</v>
      </c>
      <c r="EZ91" s="2356">
        <v>292</v>
      </c>
      <c r="FA91" s="2356">
        <v>583</v>
      </c>
      <c r="FB91" s="2356" t="s">
        <v>21</v>
      </c>
      <c r="FC91" s="2356">
        <v>231014</v>
      </c>
      <c r="FD91" s="2356">
        <v>5856</v>
      </c>
      <c r="FE91" s="2356">
        <v>13107</v>
      </c>
      <c r="FF91" s="2356">
        <v>333</v>
      </c>
      <c r="FG91" s="2356">
        <v>10</v>
      </c>
      <c r="FH91" s="2356">
        <v>301</v>
      </c>
      <c r="FI91" s="2356">
        <v>25</v>
      </c>
      <c r="FJ91" s="2356">
        <v>276</v>
      </c>
      <c r="FK91" s="2356" t="s">
        <v>21</v>
      </c>
      <c r="FL91" s="2356" t="s">
        <v>21</v>
      </c>
      <c r="FM91" s="91" t="s">
        <v>25</v>
      </c>
      <c r="FN91" s="632" t="s">
        <v>778</v>
      </c>
      <c r="FO91" s="88" t="s">
        <v>777</v>
      </c>
      <c r="FP91" s="89" t="s">
        <v>23</v>
      </c>
      <c r="FQ91" s="131" t="s">
        <v>24</v>
      </c>
      <c r="FR91" s="2356" t="s">
        <v>21</v>
      </c>
      <c r="FS91" s="2356">
        <v>81</v>
      </c>
      <c r="FT91" s="2356">
        <v>16335</v>
      </c>
      <c r="FU91" s="2356">
        <v>407</v>
      </c>
      <c r="FV91" s="2356">
        <v>18025</v>
      </c>
      <c r="FW91" s="2356">
        <v>24583</v>
      </c>
      <c r="FX91" s="2356">
        <v>146</v>
      </c>
      <c r="FY91" s="2356" t="s">
        <v>21</v>
      </c>
      <c r="FZ91" s="2356">
        <v>20109</v>
      </c>
      <c r="GA91" s="2356">
        <v>590</v>
      </c>
      <c r="GB91" s="2356">
        <v>2274</v>
      </c>
      <c r="GC91" s="2356">
        <v>1418</v>
      </c>
      <c r="GD91" s="2356">
        <v>3</v>
      </c>
      <c r="GE91" s="2356">
        <v>1117</v>
      </c>
      <c r="GF91" s="2356">
        <v>862</v>
      </c>
      <c r="GG91" s="2356">
        <v>255</v>
      </c>
      <c r="GH91" s="91" t="s">
        <v>25</v>
      </c>
      <c r="GI91" s="632" t="s">
        <v>778</v>
      </c>
      <c r="GJ91" s="88" t="s">
        <v>777</v>
      </c>
      <c r="GK91" s="89" t="s">
        <v>23</v>
      </c>
      <c r="GL91" s="131" t="s">
        <v>24</v>
      </c>
      <c r="GM91" s="2356">
        <v>1379</v>
      </c>
      <c r="GN91" s="2356">
        <v>557</v>
      </c>
      <c r="GO91" s="2356">
        <v>822</v>
      </c>
      <c r="GP91" s="2356">
        <v>4</v>
      </c>
      <c r="GQ91" s="2356" t="s">
        <v>21</v>
      </c>
      <c r="GR91" s="2356" t="s">
        <v>21</v>
      </c>
      <c r="GS91" s="2356">
        <v>6736</v>
      </c>
      <c r="GT91" s="2356">
        <v>5926</v>
      </c>
      <c r="GU91" s="2356">
        <v>3587</v>
      </c>
      <c r="GV91" s="2356">
        <v>1231</v>
      </c>
      <c r="GW91" s="2356">
        <v>152</v>
      </c>
      <c r="GX91" s="2356">
        <v>170</v>
      </c>
      <c r="GY91" s="2356" t="s">
        <v>21</v>
      </c>
      <c r="GZ91" s="2356">
        <v>242158</v>
      </c>
      <c r="HA91" s="2356">
        <v>37612</v>
      </c>
      <c r="HB91" s="2356">
        <v>1669</v>
      </c>
      <c r="HC91" s="91" t="s">
        <v>25</v>
      </c>
      <c r="HD91" s="632" t="s">
        <v>778</v>
      </c>
      <c r="HE91" s="88" t="s">
        <v>777</v>
      </c>
      <c r="HF91" s="89" t="s">
        <v>23</v>
      </c>
      <c r="HG91" s="131" t="s">
        <v>24</v>
      </c>
      <c r="HH91" s="2356">
        <v>39759</v>
      </c>
      <c r="HI91" s="2356">
        <v>26958</v>
      </c>
      <c r="HJ91" s="2356">
        <v>606</v>
      </c>
      <c r="HK91" s="2356">
        <v>252</v>
      </c>
      <c r="HL91" s="2356">
        <v>8793</v>
      </c>
      <c r="HM91" s="2356">
        <v>7075</v>
      </c>
      <c r="HN91" s="2356">
        <v>1718</v>
      </c>
      <c r="HO91" s="2356">
        <v>8383</v>
      </c>
      <c r="HP91" s="2356">
        <v>379</v>
      </c>
      <c r="HQ91" s="2356" t="s">
        <v>21</v>
      </c>
      <c r="HR91" s="2356">
        <v>7274</v>
      </c>
      <c r="HS91" s="2356">
        <v>9310</v>
      </c>
      <c r="HT91" s="2356">
        <v>1638</v>
      </c>
      <c r="HU91" s="2356">
        <v>6651</v>
      </c>
      <c r="HV91" s="2356">
        <v>6590</v>
      </c>
      <c r="HW91" s="2356" t="s">
        <v>21</v>
      </c>
      <c r="HX91" s="91" t="s">
        <v>25</v>
      </c>
      <c r="HY91" s="632" t="s">
        <v>778</v>
      </c>
      <c r="HZ91" s="86"/>
      <c r="IA91" s="86"/>
      <c r="IB91" s="86"/>
      <c r="IC91" s="211"/>
      <c r="ID91" s="211"/>
      <c r="IE91" s="211"/>
      <c r="IF91" s="211"/>
      <c r="IG91" s="211"/>
      <c r="IH91" s="211"/>
      <c r="II91" s="211"/>
      <c r="IJ91" s="211"/>
      <c r="IK91" s="211"/>
      <c r="IL91" s="211"/>
      <c r="IM91" s="211"/>
      <c r="IN91" s="99"/>
      <c r="IO91" s="211"/>
    </row>
    <row r="92" spans="1:249" ht="14.5" customHeight="1">
      <c r="A92" s="93" t="s">
        <v>26</v>
      </c>
      <c r="B92" s="94" t="s">
        <v>26</v>
      </c>
      <c r="C92" s="132" t="s">
        <v>571</v>
      </c>
      <c r="D92" s="2356">
        <v>19534</v>
      </c>
      <c r="E92" s="2356">
        <v>9544</v>
      </c>
      <c r="F92" s="2356">
        <v>1574</v>
      </c>
      <c r="G92" s="2356">
        <v>714</v>
      </c>
      <c r="H92" s="1640" t="s">
        <v>21</v>
      </c>
      <c r="I92" s="2356">
        <v>8439</v>
      </c>
      <c r="J92" s="2356">
        <v>86370</v>
      </c>
      <c r="K92" s="2356">
        <v>14892</v>
      </c>
      <c r="L92" s="2356">
        <v>64161</v>
      </c>
      <c r="M92" s="2356">
        <v>68003</v>
      </c>
      <c r="N92" s="2356">
        <v>1087</v>
      </c>
      <c r="O92" s="2356">
        <v>5088</v>
      </c>
      <c r="P92" s="2356">
        <v>11976</v>
      </c>
      <c r="Q92" s="2356">
        <v>12566</v>
      </c>
      <c r="R92" s="2356" t="s">
        <v>21</v>
      </c>
      <c r="S92" s="2356" t="s">
        <v>21</v>
      </c>
      <c r="T92" s="91" t="s">
        <v>27</v>
      </c>
      <c r="U92" s="632" t="s">
        <v>26</v>
      </c>
      <c r="V92" s="93" t="s">
        <v>26</v>
      </c>
      <c r="W92" s="94" t="s">
        <v>26</v>
      </c>
      <c r="X92" s="132" t="s">
        <v>571</v>
      </c>
      <c r="Y92" s="2356" t="s">
        <v>21</v>
      </c>
      <c r="Z92" s="2356" t="s">
        <v>21</v>
      </c>
      <c r="AA92" s="2356">
        <v>10935</v>
      </c>
      <c r="AB92" s="2356">
        <v>14439</v>
      </c>
      <c r="AC92" s="2356">
        <v>687</v>
      </c>
      <c r="AD92" s="2356">
        <v>584</v>
      </c>
      <c r="AE92" s="2356" t="s">
        <v>21</v>
      </c>
      <c r="AF92" s="2356" t="s">
        <v>21</v>
      </c>
      <c r="AG92" s="2356">
        <v>290342</v>
      </c>
      <c r="AH92" s="2356">
        <v>188741</v>
      </c>
      <c r="AI92" s="2356">
        <v>18321</v>
      </c>
      <c r="AJ92" s="2356">
        <v>1</v>
      </c>
      <c r="AK92" s="2356">
        <v>1</v>
      </c>
      <c r="AL92" s="2356">
        <v>156636</v>
      </c>
      <c r="AM92" s="2356">
        <v>54248</v>
      </c>
      <c r="AN92" s="2356">
        <v>22813</v>
      </c>
      <c r="AO92" s="91" t="s">
        <v>27</v>
      </c>
      <c r="AP92" s="632" t="s">
        <v>26</v>
      </c>
      <c r="AQ92" s="93" t="s">
        <v>26</v>
      </c>
      <c r="AR92" s="94" t="s">
        <v>26</v>
      </c>
      <c r="AS92" s="132" t="s">
        <v>571</v>
      </c>
      <c r="AT92" s="2356">
        <v>96</v>
      </c>
      <c r="AU92" s="2356" t="s">
        <v>21</v>
      </c>
      <c r="AV92" s="2356" t="s">
        <v>21</v>
      </c>
      <c r="AW92" s="2356">
        <v>22376</v>
      </c>
      <c r="AX92" s="2356">
        <v>5081</v>
      </c>
      <c r="AY92" s="2356">
        <v>2320</v>
      </c>
      <c r="AZ92" s="2356">
        <v>1351</v>
      </c>
      <c r="BA92" s="2356" t="s">
        <v>21</v>
      </c>
      <c r="BB92" s="2356">
        <v>1055</v>
      </c>
      <c r="BC92" s="2356">
        <v>800</v>
      </c>
      <c r="BD92" s="2356">
        <v>255</v>
      </c>
      <c r="BE92" s="2356" t="s">
        <v>21</v>
      </c>
      <c r="BF92" s="2356" t="s">
        <v>21</v>
      </c>
      <c r="BG92" s="2356">
        <v>257</v>
      </c>
      <c r="BH92" s="2356">
        <v>9987</v>
      </c>
      <c r="BI92" s="2356">
        <v>575</v>
      </c>
      <c r="BJ92" s="2356">
        <v>68478</v>
      </c>
      <c r="BK92" s="91" t="s">
        <v>27</v>
      </c>
      <c r="BL92" s="632" t="s">
        <v>26</v>
      </c>
      <c r="BM92" s="93" t="s">
        <v>26</v>
      </c>
      <c r="BN92" s="94" t="s">
        <v>26</v>
      </c>
      <c r="BO92" s="132" t="s">
        <v>571</v>
      </c>
      <c r="BP92" s="2356">
        <v>1286</v>
      </c>
      <c r="BQ92" s="2356">
        <v>148</v>
      </c>
      <c r="BR92" s="2356">
        <v>166</v>
      </c>
      <c r="BS92" s="2356" t="s">
        <v>21</v>
      </c>
      <c r="BT92" s="2356" t="s">
        <v>21</v>
      </c>
      <c r="BU92" s="2356">
        <v>233156</v>
      </c>
      <c r="BV92" s="2356">
        <v>480</v>
      </c>
      <c r="BW92" s="2356">
        <v>37865</v>
      </c>
      <c r="BX92" s="2356">
        <v>1732</v>
      </c>
      <c r="BY92" s="2356">
        <v>913</v>
      </c>
      <c r="BZ92" s="2356">
        <v>391</v>
      </c>
      <c r="CA92" s="2356">
        <v>522</v>
      </c>
      <c r="CB92" s="2356">
        <v>71</v>
      </c>
      <c r="CC92" s="2356" t="s">
        <v>21</v>
      </c>
      <c r="CD92" s="2356">
        <v>653</v>
      </c>
      <c r="CE92" s="2356">
        <v>33146</v>
      </c>
      <c r="CF92" s="2356">
        <v>37221</v>
      </c>
      <c r="CG92" s="91" t="s">
        <v>27</v>
      </c>
      <c r="CH92" s="632" t="s">
        <v>26</v>
      </c>
      <c r="CI92" s="93" t="s">
        <v>26</v>
      </c>
      <c r="CJ92" s="94" t="s">
        <v>26</v>
      </c>
      <c r="CK92" s="132" t="s">
        <v>571</v>
      </c>
      <c r="CL92" s="2356">
        <v>1744</v>
      </c>
      <c r="CM92" s="2356">
        <v>8075</v>
      </c>
      <c r="CN92" s="2356">
        <v>367</v>
      </c>
      <c r="CO92" s="2355" t="s">
        <v>21</v>
      </c>
      <c r="CP92" s="2356">
        <v>6777</v>
      </c>
      <c r="CQ92" s="2356">
        <v>8731</v>
      </c>
      <c r="CR92" s="2356">
        <v>1474</v>
      </c>
      <c r="CS92" s="2356">
        <v>6305</v>
      </c>
      <c r="CT92" s="2356">
        <v>6263</v>
      </c>
      <c r="CU92" s="2356" t="s">
        <v>21</v>
      </c>
      <c r="CV92" s="2356" t="s">
        <v>21</v>
      </c>
      <c r="CW92" s="2356">
        <v>36105</v>
      </c>
      <c r="CX92" s="2356">
        <v>5984</v>
      </c>
      <c r="CY92" s="2356">
        <v>1115</v>
      </c>
      <c r="CZ92" s="2356">
        <v>18</v>
      </c>
      <c r="DA92" s="2356">
        <v>16</v>
      </c>
      <c r="DB92" s="91" t="s">
        <v>27</v>
      </c>
      <c r="DC92" s="632" t="s">
        <v>26</v>
      </c>
      <c r="DD92" s="99"/>
      <c r="DE92" s="99"/>
      <c r="DF92" s="99"/>
      <c r="DG92" s="211"/>
      <c r="DH92" s="211"/>
      <c r="DI92" s="211"/>
      <c r="DJ92" s="211"/>
      <c r="DK92" s="211"/>
      <c r="DL92" s="211"/>
      <c r="DM92" s="211"/>
      <c r="DN92" s="99"/>
      <c r="DO92" s="200"/>
      <c r="DP92" s="211"/>
      <c r="DQ92" s="211"/>
      <c r="DR92" s="211"/>
      <c r="DS92" s="211"/>
      <c r="DT92" s="211"/>
      <c r="DU92" s="211"/>
      <c r="DV92" s="211"/>
      <c r="DW92" s="211"/>
      <c r="DX92" s="87"/>
      <c r="DY92" s="93" t="s">
        <v>26</v>
      </c>
      <c r="DZ92" s="94" t="s">
        <v>26</v>
      </c>
      <c r="EA92" s="132" t="s">
        <v>571</v>
      </c>
      <c r="EB92" s="2356">
        <v>20010</v>
      </c>
      <c r="EC92" s="2356">
        <v>9544</v>
      </c>
      <c r="ED92" s="2356">
        <v>1574</v>
      </c>
      <c r="EE92" s="2356">
        <v>714</v>
      </c>
      <c r="EF92" s="2356" t="s">
        <v>21</v>
      </c>
      <c r="EG92" s="2356">
        <v>8439</v>
      </c>
      <c r="EH92" s="2356">
        <v>88914</v>
      </c>
      <c r="EI92" s="2356">
        <v>14892</v>
      </c>
      <c r="EJ92" s="2356">
        <v>64161</v>
      </c>
      <c r="EK92" s="2356">
        <v>93559</v>
      </c>
      <c r="EL92" s="2356">
        <v>1087</v>
      </c>
      <c r="EM92" s="2356">
        <v>5297</v>
      </c>
      <c r="EN92" s="2356">
        <v>11976</v>
      </c>
      <c r="EO92" s="2356">
        <v>12564</v>
      </c>
      <c r="EP92" s="2356" t="s">
        <v>21</v>
      </c>
      <c r="EQ92" s="2356" t="s">
        <v>21</v>
      </c>
      <c r="ER92" s="91" t="s">
        <v>27</v>
      </c>
      <c r="ES92" s="632" t="s">
        <v>26</v>
      </c>
      <c r="ET92" s="93" t="s">
        <v>26</v>
      </c>
      <c r="EU92" s="94" t="s">
        <v>26</v>
      </c>
      <c r="EV92" s="132" t="s">
        <v>571</v>
      </c>
      <c r="EW92" s="2356" t="s">
        <v>21</v>
      </c>
      <c r="EX92" s="2356">
        <v>10935</v>
      </c>
      <c r="EY92" s="2356">
        <v>14439</v>
      </c>
      <c r="EZ92" s="2356">
        <v>687</v>
      </c>
      <c r="FA92" s="2356">
        <v>584</v>
      </c>
      <c r="FB92" s="2356" t="s">
        <v>21</v>
      </c>
      <c r="FC92" s="2356">
        <v>247321</v>
      </c>
      <c r="FD92" s="2356">
        <v>7114</v>
      </c>
      <c r="FE92" s="2356">
        <v>13437</v>
      </c>
      <c r="FF92" s="2356">
        <v>382</v>
      </c>
      <c r="FG92" s="2356">
        <v>306</v>
      </c>
      <c r="FH92" s="2356">
        <v>85</v>
      </c>
      <c r="FI92" s="2356">
        <v>1</v>
      </c>
      <c r="FJ92" s="2356">
        <v>84</v>
      </c>
      <c r="FK92" s="2356" t="s">
        <v>21</v>
      </c>
      <c r="FL92" s="2356" t="s">
        <v>21</v>
      </c>
      <c r="FM92" s="91" t="s">
        <v>27</v>
      </c>
      <c r="FN92" s="632" t="s">
        <v>26</v>
      </c>
      <c r="FO92" s="93" t="s">
        <v>26</v>
      </c>
      <c r="FP92" s="94" t="s">
        <v>26</v>
      </c>
      <c r="FQ92" s="132" t="s">
        <v>571</v>
      </c>
      <c r="FR92" s="2356" t="s">
        <v>21</v>
      </c>
      <c r="FS92" s="2356">
        <v>229</v>
      </c>
      <c r="FT92" s="2356">
        <v>17447</v>
      </c>
      <c r="FU92" s="2356">
        <v>390</v>
      </c>
      <c r="FV92" s="2356">
        <v>19500</v>
      </c>
      <c r="FW92" s="2356">
        <v>24582</v>
      </c>
      <c r="FX92" s="2356">
        <v>148</v>
      </c>
      <c r="FY92" s="2356" t="s">
        <v>21</v>
      </c>
      <c r="FZ92" s="2356">
        <v>19849</v>
      </c>
      <c r="GA92" s="2356">
        <v>566</v>
      </c>
      <c r="GB92" s="2356">
        <v>2336</v>
      </c>
      <c r="GC92" s="2356">
        <v>1377</v>
      </c>
      <c r="GD92" s="2356" t="s">
        <v>21</v>
      </c>
      <c r="GE92" s="2356">
        <v>1081</v>
      </c>
      <c r="GF92" s="2356">
        <v>826</v>
      </c>
      <c r="GG92" s="2356">
        <v>255</v>
      </c>
      <c r="GH92" s="91" t="s">
        <v>27</v>
      </c>
      <c r="GI92" s="632" t="s">
        <v>26</v>
      </c>
      <c r="GJ92" s="93" t="s">
        <v>26</v>
      </c>
      <c r="GK92" s="94" t="s">
        <v>26</v>
      </c>
      <c r="GL92" s="132" t="s">
        <v>571</v>
      </c>
      <c r="GM92" s="2356">
        <v>1477</v>
      </c>
      <c r="GN92" s="2356">
        <v>603</v>
      </c>
      <c r="GO92" s="2356">
        <v>874</v>
      </c>
      <c r="GP92" s="2356">
        <v>5</v>
      </c>
      <c r="GQ92" s="2356" t="s">
        <v>21</v>
      </c>
      <c r="GR92" s="2356" t="s">
        <v>21</v>
      </c>
      <c r="GS92" s="2356">
        <v>7334</v>
      </c>
      <c r="GT92" s="2356">
        <v>6635</v>
      </c>
      <c r="GU92" s="2356">
        <v>3422</v>
      </c>
      <c r="GV92" s="2356">
        <v>1287</v>
      </c>
      <c r="GW92" s="2356">
        <v>148</v>
      </c>
      <c r="GX92" s="2356">
        <v>166</v>
      </c>
      <c r="GY92" s="2356" t="s">
        <v>21</v>
      </c>
      <c r="GZ92" s="2356">
        <v>233077</v>
      </c>
      <c r="HA92" s="2356">
        <v>38318</v>
      </c>
      <c r="HB92" s="2356">
        <v>1975</v>
      </c>
      <c r="HC92" s="91" t="s">
        <v>27</v>
      </c>
      <c r="HD92" s="632" t="s">
        <v>26</v>
      </c>
      <c r="HE92" s="93" t="s">
        <v>26</v>
      </c>
      <c r="HF92" s="94" t="s">
        <v>26</v>
      </c>
      <c r="HG92" s="132" t="s">
        <v>571</v>
      </c>
      <c r="HH92" s="2356">
        <v>37844</v>
      </c>
      <c r="HI92" s="2356">
        <v>25756</v>
      </c>
      <c r="HJ92" s="2356">
        <v>579</v>
      </c>
      <c r="HK92" s="2356">
        <v>237</v>
      </c>
      <c r="HL92" s="2356">
        <v>8498</v>
      </c>
      <c r="HM92" s="2356">
        <v>6754</v>
      </c>
      <c r="HN92" s="2356">
        <v>1744</v>
      </c>
      <c r="HO92" s="2356">
        <v>8075</v>
      </c>
      <c r="HP92" s="2356">
        <v>367</v>
      </c>
      <c r="HQ92" s="2356" t="s">
        <v>21</v>
      </c>
      <c r="HR92" s="2356">
        <v>6777</v>
      </c>
      <c r="HS92" s="2356">
        <v>8730</v>
      </c>
      <c r="HT92" s="2356">
        <v>1474</v>
      </c>
      <c r="HU92" s="2356">
        <v>6305</v>
      </c>
      <c r="HV92" s="2356">
        <v>6262</v>
      </c>
      <c r="HW92" s="2356" t="s">
        <v>21</v>
      </c>
      <c r="HX92" s="91" t="s">
        <v>27</v>
      </c>
      <c r="HY92" s="632" t="s">
        <v>26</v>
      </c>
      <c r="HZ92" s="99"/>
      <c r="IA92" s="99"/>
      <c r="IB92" s="99"/>
      <c r="IC92" s="211"/>
      <c r="ID92" s="211"/>
      <c r="IE92" s="211"/>
      <c r="IF92" s="211"/>
      <c r="IG92" s="211"/>
      <c r="IH92" s="211"/>
      <c r="II92" s="211"/>
      <c r="IJ92" s="211"/>
      <c r="IK92" s="211"/>
      <c r="IL92" s="211"/>
      <c r="IM92" s="211"/>
      <c r="IN92" s="99"/>
      <c r="IO92" s="211"/>
    </row>
    <row r="93" spans="1:249" ht="14.5" customHeight="1">
      <c r="A93" s="88" t="s">
        <v>26</v>
      </c>
      <c r="B93" s="89" t="s">
        <v>26</v>
      </c>
      <c r="C93" s="131" t="s">
        <v>572</v>
      </c>
      <c r="D93" s="2356">
        <v>17639</v>
      </c>
      <c r="E93" s="2356">
        <v>10294</v>
      </c>
      <c r="F93" s="2356">
        <v>1516</v>
      </c>
      <c r="G93" s="2356">
        <v>888</v>
      </c>
      <c r="H93" s="1640" t="s">
        <v>21</v>
      </c>
      <c r="I93" s="2356">
        <v>8611</v>
      </c>
      <c r="J93" s="2356">
        <v>78612</v>
      </c>
      <c r="K93" s="2356">
        <v>16314</v>
      </c>
      <c r="L93" s="2356">
        <v>54020</v>
      </c>
      <c r="M93" s="2356">
        <v>55015</v>
      </c>
      <c r="N93" s="2356">
        <v>1098</v>
      </c>
      <c r="O93" s="2356">
        <v>4893</v>
      </c>
      <c r="P93" s="2356">
        <v>12360</v>
      </c>
      <c r="Q93" s="2356">
        <v>12951</v>
      </c>
      <c r="R93" s="2356" t="s">
        <v>21</v>
      </c>
      <c r="S93" s="2356" t="s">
        <v>21</v>
      </c>
      <c r="T93" s="91" t="s">
        <v>28</v>
      </c>
      <c r="U93" s="632" t="s">
        <v>26</v>
      </c>
      <c r="V93" s="88" t="s">
        <v>26</v>
      </c>
      <c r="W93" s="89" t="s">
        <v>26</v>
      </c>
      <c r="X93" s="131" t="s">
        <v>572</v>
      </c>
      <c r="Y93" s="2356" t="s">
        <v>21</v>
      </c>
      <c r="Z93" s="2356" t="s">
        <v>21</v>
      </c>
      <c r="AA93" s="2356">
        <v>11924</v>
      </c>
      <c r="AB93" s="2356">
        <v>15958</v>
      </c>
      <c r="AC93" s="2356">
        <v>687</v>
      </c>
      <c r="AD93" s="2356">
        <v>570</v>
      </c>
      <c r="AE93" s="2356" t="s">
        <v>21</v>
      </c>
      <c r="AF93" s="2356" t="s">
        <v>21</v>
      </c>
      <c r="AG93" s="2356">
        <v>283862</v>
      </c>
      <c r="AH93" s="2356">
        <v>181611</v>
      </c>
      <c r="AI93" s="2356">
        <v>17815</v>
      </c>
      <c r="AJ93" s="2356" t="s">
        <v>21</v>
      </c>
      <c r="AK93" s="2356" t="s">
        <v>21</v>
      </c>
      <c r="AL93" s="2356">
        <v>154095</v>
      </c>
      <c r="AM93" s="2356">
        <v>50357</v>
      </c>
      <c r="AN93" s="2356">
        <v>21565</v>
      </c>
      <c r="AO93" s="91" t="s">
        <v>28</v>
      </c>
      <c r="AP93" s="632" t="s">
        <v>26</v>
      </c>
      <c r="AQ93" s="88" t="s">
        <v>26</v>
      </c>
      <c r="AR93" s="89" t="s">
        <v>26</v>
      </c>
      <c r="AS93" s="131" t="s">
        <v>572</v>
      </c>
      <c r="AT93" s="2356">
        <v>81</v>
      </c>
      <c r="AU93" s="2356" t="s">
        <v>21</v>
      </c>
      <c r="AV93" s="2356" t="s">
        <v>21</v>
      </c>
      <c r="AW93" s="2356">
        <v>21351</v>
      </c>
      <c r="AX93" s="2356">
        <v>4776</v>
      </c>
      <c r="AY93" s="2356">
        <v>2245</v>
      </c>
      <c r="AZ93" s="2356">
        <v>1315</v>
      </c>
      <c r="BA93" s="2356" t="s">
        <v>21</v>
      </c>
      <c r="BB93" s="2356">
        <v>1026</v>
      </c>
      <c r="BC93" s="2356">
        <v>771</v>
      </c>
      <c r="BD93" s="2356">
        <v>255</v>
      </c>
      <c r="BE93" s="2356" t="s">
        <v>21</v>
      </c>
      <c r="BF93" s="2356" t="s">
        <v>21</v>
      </c>
      <c r="BG93" s="2356">
        <v>250</v>
      </c>
      <c r="BH93" s="2356">
        <v>9674</v>
      </c>
      <c r="BI93" s="2356">
        <v>441</v>
      </c>
      <c r="BJ93" s="2356">
        <v>55813</v>
      </c>
      <c r="BK93" s="91" t="s">
        <v>28</v>
      </c>
      <c r="BL93" s="632" t="s">
        <v>26</v>
      </c>
      <c r="BM93" s="88" t="s">
        <v>26</v>
      </c>
      <c r="BN93" s="89" t="s">
        <v>26</v>
      </c>
      <c r="BO93" s="131" t="s">
        <v>572</v>
      </c>
      <c r="BP93" s="2356">
        <v>1350</v>
      </c>
      <c r="BQ93" s="2356">
        <v>145</v>
      </c>
      <c r="BR93" s="2356">
        <v>162</v>
      </c>
      <c r="BS93" s="2356" t="s">
        <v>21</v>
      </c>
      <c r="BT93" s="2356" t="s">
        <v>21</v>
      </c>
      <c r="BU93" s="2356">
        <v>196875</v>
      </c>
      <c r="BV93" s="2356">
        <v>3251</v>
      </c>
      <c r="BW93" s="2356">
        <v>31825</v>
      </c>
      <c r="BX93" s="2356">
        <v>1434</v>
      </c>
      <c r="BY93" s="2356">
        <v>512</v>
      </c>
      <c r="BZ93" s="2356">
        <v>345</v>
      </c>
      <c r="CA93" s="2356">
        <v>167</v>
      </c>
      <c r="CB93" s="2356">
        <v>72</v>
      </c>
      <c r="CC93" s="2356" t="s">
        <v>21</v>
      </c>
      <c r="CD93" s="2356">
        <v>780</v>
      </c>
      <c r="CE93" s="2356">
        <v>27714</v>
      </c>
      <c r="CF93" s="2356">
        <v>31319</v>
      </c>
      <c r="CG93" s="91" t="s">
        <v>28</v>
      </c>
      <c r="CH93" s="632" t="s">
        <v>26</v>
      </c>
      <c r="CI93" s="88" t="s">
        <v>26</v>
      </c>
      <c r="CJ93" s="89" t="s">
        <v>26</v>
      </c>
      <c r="CK93" s="131" t="s">
        <v>572</v>
      </c>
      <c r="CL93" s="2356">
        <v>1747</v>
      </c>
      <c r="CM93" s="2356">
        <v>8620</v>
      </c>
      <c r="CN93" s="2356">
        <v>349</v>
      </c>
      <c r="CO93" s="2355" t="s">
        <v>21</v>
      </c>
      <c r="CP93" s="2356">
        <v>6812</v>
      </c>
      <c r="CQ93" s="2356">
        <v>9016</v>
      </c>
      <c r="CR93" s="2356">
        <v>1461</v>
      </c>
      <c r="CS93" s="2356">
        <v>6601</v>
      </c>
      <c r="CT93" s="2356">
        <v>6549</v>
      </c>
      <c r="CU93" s="2356" t="s">
        <v>21</v>
      </c>
      <c r="CV93" s="2356" t="s">
        <v>21</v>
      </c>
      <c r="CW93" s="2356">
        <v>37350</v>
      </c>
      <c r="CX93" s="2356">
        <v>5083</v>
      </c>
      <c r="CY93" s="2356">
        <v>1007</v>
      </c>
      <c r="CZ93" s="2356">
        <v>14</v>
      </c>
      <c r="DA93" s="2356">
        <v>13</v>
      </c>
      <c r="DB93" s="91" t="s">
        <v>28</v>
      </c>
      <c r="DC93" s="632" t="s">
        <v>26</v>
      </c>
      <c r="DD93" s="86"/>
      <c r="DE93" s="86"/>
      <c r="DF93" s="86"/>
      <c r="DG93" s="211"/>
      <c r="DH93" s="211"/>
      <c r="DI93" s="211"/>
      <c r="DJ93" s="211"/>
      <c r="DK93" s="211"/>
      <c r="DL93" s="211"/>
      <c r="DM93" s="211"/>
      <c r="DN93" s="200"/>
      <c r="DO93" s="200"/>
      <c r="DP93" s="211"/>
      <c r="DQ93" s="211"/>
      <c r="DR93" s="211"/>
      <c r="DS93" s="211"/>
      <c r="DT93" s="211"/>
      <c r="DU93" s="211"/>
      <c r="DV93" s="211"/>
      <c r="DW93" s="211"/>
      <c r="DX93" s="87"/>
      <c r="DY93" s="88" t="s">
        <v>26</v>
      </c>
      <c r="DZ93" s="89" t="s">
        <v>26</v>
      </c>
      <c r="EA93" s="131" t="s">
        <v>572</v>
      </c>
      <c r="EB93" s="2356">
        <v>18046</v>
      </c>
      <c r="EC93" s="2356">
        <v>10294</v>
      </c>
      <c r="ED93" s="2356">
        <v>1516</v>
      </c>
      <c r="EE93" s="2356">
        <v>888</v>
      </c>
      <c r="EF93" s="2356" t="s">
        <v>21</v>
      </c>
      <c r="EG93" s="2356">
        <v>8611</v>
      </c>
      <c r="EH93" s="2356">
        <v>80497</v>
      </c>
      <c r="EI93" s="2356">
        <v>16314</v>
      </c>
      <c r="EJ93" s="2356">
        <v>54020</v>
      </c>
      <c r="EK93" s="2356">
        <v>73381</v>
      </c>
      <c r="EL93" s="2356">
        <v>1098</v>
      </c>
      <c r="EM93" s="2356">
        <v>5081</v>
      </c>
      <c r="EN93" s="2356">
        <v>12360</v>
      </c>
      <c r="EO93" s="2356">
        <v>12953</v>
      </c>
      <c r="EP93" s="2356" t="s">
        <v>21</v>
      </c>
      <c r="EQ93" s="2356" t="s">
        <v>21</v>
      </c>
      <c r="ER93" s="91" t="s">
        <v>28</v>
      </c>
      <c r="ES93" s="632" t="s">
        <v>26</v>
      </c>
      <c r="ET93" s="88" t="s">
        <v>26</v>
      </c>
      <c r="EU93" s="89" t="s">
        <v>26</v>
      </c>
      <c r="EV93" s="131" t="s">
        <v>572</v>
      </c>
      <c r="EW93" s="2356" t="s">
        <v>21</v>
      </c>
      <c r="EX93" s="2356">
        <v>11924</v>
      </c>
      <c r="EY93" s="2356">
        <v>15958</v>
      </c>
      <c r="EZ93" s="2356">
        <v>687</v>
      </c>
      <c r="FA93" s="2356">
        <v>570</v>
      </c>
      <c r="FB93" s="2356" t="s">
        <v>21</v>
      </c>
      <c r="FC93" s="2356">
        <v>243421</v>
      </c>
      <c r="FD93" s="2356">
        <v>5347</v>
      </c>
      <c r="FE93" s="2356">
        <v>13384</v>
      </c>
      <c r="FF93" s="2356">
        <v>599</v>
      </c>
      <c r="FG93" s="2356">
        <v>555</v>
      </c>
      <c r="FH93" s="2356">
        <v>68</v>
      </c>
      <c r="FI93" s="2356">
        <v>6</v>
      </c>
      <c r="FJ93" s="2356">
        <v>62</v>
      </c>
      <c r="FK93" s="2356" t="s">
        <v>21</v>
      </c>
      <c r="FL93" s="2356" t="s">
        <v>21</v>
      </c>
      <c r="FM93" s="91" t="s">
        <v>28</v>
      </c>
      <c r="FN93" s="632" t="s">
        <v>26</v>
      </c>
      <c r="FO93" s="88" t="s">
        <v>26</v>
      </c>
      <c r="FP93" s="89" t="s">
        <v>26</v>
      </c>
      <c r="FQ93" s="131" t="s">
        <v>572</v>
      </c>
      <c r="FR93" s="2356" t="s">
        <v>21</v>
      </c>
      <c r="FS93" s="2356">
        <v>302</v>
      </c>
      <c r="FT93" s="2356">
        <v>16317</v>
      </c>
      <c r="FU93" s="2356">
        <v>308</v>
      </c>
      <c r="FV93" s="2356">
        <v>18532</v>
      </c>
      <c r="FW93" s="2356">
        <v>20970</v>
      </c>
      <c r="FX93" s="2356">
        <v>132</v>
      </c>
      <c r="FY93" s="2356" t="s">
        <v>21</v>
      </c>
      <c r="FZ93" s="2356">
        <v>19306</v>
      </c>
      <c r="GA93" s="2356">
        <v>480</v>
      </c>
      <c r="GB93" s="2356">
        <v>2259</v>
      </c>
      <c r="GC93" s="2356">
        <v>1330</v>
      </c>
      <c r="GD93" s="2356" t="s">
        <v>21</v>
      </c>
      <c r="GE93" s="2356">
        <v>1041</v>
      </c>
      <c r="GF93" s="2356">
        <v>786</v>
      </c>
      <c r="GG93" s="2356">
        <v>255</v>
      </c>
      <c r="GH93" s="91" t="s">
        <v>28</v>
      </c>
      <c r="GI93" s="632" t="s">
        <v>26</v>
      </c>
      <c r="GJ93" s="88" t="s">
        <v>26</v>
      </c>
      <c r="GK93" s="89" t="s">
        <v>26</v>
      </c>
      <c r="GL93" s="131" t="s">
        <v>572</v>
      </c>
      <c r="GM93" s="2356">
        <v>780</v>
      </c>
      <c r="GN93" s="2356">
        <v>516</v>
      </c>
      <c r="GO93" s="2356">
        <v>264</v>
      </c>
      <c r="GP93" s="2356">
        <v>4</v>
      </c>
      <c r="GQ93" s="2356" t="s">
        <v>21</v>
      </c>
      <c r="GR93" s="2356" t="s">
        <v>21</v>
      </c>
      <c r="GS93" s="2356">
        <v>4846</v>
      </c>
      <c r="GT93" s="2356">
        <v>3359</v>
      </c>
      <c r="GU93" s="2356">
        <v>2450</v>
      </c>
      <c r="GV93" s="2356">
        <v>1351</v>
      </c>
      <c r="GW93" s="2356">
        <v>145</v>
      </c>
      <c r="GX93" s="2356">
        <v>162</v>
      </c>
      <c r="GY93" s="2356" t="s">
        <v>21</v>
      </c>
      <c r="GZ93" s="2356">
        <v>196809</v>
      </c>
      <c r="HA93" s="2356">
        <v>32046</v>
      </c>
      <c r="HB93" s="2356">
        <v>1643</v>
      </c>
      <c r="HC93" s="91" t="s">
        <v>28</v>
      </c>
      <c r="HD93" s="632" t="s">
        <v>26</v>
      </c>
      <c r="HE93" s="88" t="s">
        <v>26</v>
      </c>
      <c r="HF93" s="89" t="s">
        <v>26</v>
      </c>
      <c r="HG93" s="131" t="s">
        <v>572</v>
      </c>
      <c r="HH93" s="2356">
        <v>38655</v>
      </c>
      <c r="HI93" s="2356">
        <v>26163</v>
      </c>
      <c r="HJ93" s="2356">
        <v>571</v>
      </c>
      <c r="HK93" s="2356">
        <v>233</v>
      </c>
      <c r="HL93" s="2356">
        <v>8315</v>
      </c>
      <c r="HM93" s="2356">
        <v>6568</v>
      </c>
      <c r="HN93" s="2356">
        <v>1747</v>
      </c>
      <c r="HO93" s="2356">
        <v>8620</v>
      </c>
      <c r="HP93" s="2356">
        <v>349</v>
      </c>
      <c r="HQ93" s="2356" t="s">
        <v>21</v>
      </c>
      <c r="HR93" s="2356">
        <v>6812</v>
      </c>
      <c r="HS93" s="2356">
        <v>9018</v>
      </c>
      <c r="HT93" s="2356">
        <v>1461</v>
      </c>
      <c r="HU93" s="2356">
        <v>6601</v>
      </c>
      <c r="HV93" s="2356">
        <v>6551</v>
      </c>
      <c r="HW93" s="2356" t="s">
        <v>21</v>
      </c>
      <c r="HX93" s="91" t="s">
        <v>28</v>
      </c>
      <c r="HY93" s="632" t="s">
        <v>26</v>
      </c>
      <c r="HZ93" s="86"/>
      <c r="IA93" s="86"/>
      <c r="IB93" s="86"/>
      <c r="IC93" s="211"/>
      <c r="ID93" s="211"/>
      <c r="IE93" s="211"/>
      <c r="IF93" s="211"/>
      <c r="IG93" s="211"/>
      <c r="IH93" s="211"/>
      <c r="II93" s="211"/>
      <c r="IJ93" s="211"/>
      <c r="IK93" s="211"/>
      <c r="IL93" s="211"/>
      <c r="IM93" s="211"/>
      <c r="IN93" s="200"/>
      <c r="IO93" s="211"/>
    </row>
    <row r="94" spans="1:249" ht="14.5" customHeight="1">
      <c r="A94" s="88" t="s">
        <v>26</v>
      </c>
      <c r="B94" s="89" t="s">
        <v>26</v>
      </c>
      <c r="C94" s="131" t="s">
        <v>170</v>
      </c>
      <c r="D94" s="2356">
        <v>16688</v>
      </c>
      <c r="E94" s="2356">
        <v>10181</v>
      </c>
      <c r="F94" s="2356">
        <v>1194</v>
      </c>
      <c r="G94" s="2356">
        <v>861</v>
      </c>
      <c r="H94" s="1640" t="s">
        <v>21</v>
      </c>
      <c r="I94" s="2356">
        <v>8844</v>
      </c>
      <c r="J94" s="2356">
        <v>68911</v>
      </c>
      <c r="K94" s="2356">
        <v>15341</v>
      </c>
      <c r="L94" s="2356">
        <v>41276</v>
      </c>
      <c r="M94" s="2356">
        <v>53020</v>
      </c>
      <c r="N94" s="2356">
        <v>1113</v>
      </c>
      <c r="O94" s="2356">
        <v>5279</v>
      </c>
      <c r="P94" s="2356">
        <v>12510</v>
      </c>
      <c r="Q94" s="2356">
        <v>13178</v>
      </c>
      <c r="R94" s="2356" t="s">
        <v>21</v>
      </c>
      <c r="S94" s="2356" t="s">
        <v>21</v>
      </c>
      <c r="T94" s="91" t="s">
        <v>29</v>
      </c>
      <c r="U94" s="632" t="s">
        <v>26</v>
      </c>
      <c r="V94" s="88" t="s">
        <v>26</v>
      </c>
      <c r="W94" s="89" t="s">
        <v>26</v>
      </c>
      <c r="X94" s="131" t="s">
        <v>170</v>
      </c>
      <c r="Y94" s="2356" t="s">
        <v>21</v>
      </c>
      <c r="Z94" s="2356" t="s">
        <v>21</v>
      </c>
      <c r="AA94" s="2356">
        <v>11127</v>
      </c>
      <c r="AB94" s="2356">
        <v>14814</v>
      </c>
      <c r="AC94" s="2356">
        <v>778</v>
      </c>
      <c r="AD94" s="2356">
        <v>495</v>
      </c>
      <c r="AE94" s="2356" t="s">
        <v>21</v>
      </c>
      <c r="AF94" s="2356" t="s">
        <v>21</v>
      </c>
      <c r="AG94" s="2356">
        <v>239616</v>
      </c>
      <c r="AH94" s="2356">
        <v>149758</v>
      </c>
      <c r="AI94" s="2356">
        <v>17537</v>
      </c>
      <c r="AJ94" s="2356">
        <v>2</v>
      </c>
      <c r="AK94" s="2356">
        <v>2</v>
      </c>
      <c r="AL94" s="2356">
        <v>140807</v>
      </c>
      <c r="AM94" s="2356">
        <v>64193</v>
      </c>
      <c r="AN94" s="2356">
        <v>20047</v>
      </c>
      <c r="AO94" s="91" t="s">
        <v>29</v>
      </c>
      <c r="AP94" s="632" t="s">
        <v>26</v>
      </c>
      <c r="AQ94" s="88" t="s">
        <v>26</v>
      </c>
      <c r="AR94" s="89" t="s">
        <v>26</v>
      </c>
      <c r="AS94" s="131" t="s">
        <v>170</v>
      </c>
      <c r="AT94" s="2356">
        <v>115</v>
      </c>
      <c r="AU94" s="2356" t="s">
        <v>21</v>
      </c>
      <c r="AV94" s="2356" t="s">
        <v>21</v>
      </c>
      <c r="AW94" s="2356">
        <v>21746</v>
      </c>
      <c r="AX94" s="2356">
        <v>4359</v>
      </c>
      <c r="AY94" s="2356">
        <v>2336</v>
      </c>
      <c r="AZ94" s="2356">
        <v>1347</v>
      </c>
      <c r="BA94" s="2356" t="s">
        <v>21</v>
      </c>
      <c r="BB94" s="2356">
        <v>1046</v>
      </c>
      <c r="BC94" s="2356">
        <v>791</v>
      </c>
      <c r="BD94" s="2356">
        <v>255</v>
      </c>
      <c r="BE94" s="2356" t="s">
        <v>21</v>
      </c>
      <c r="BF94" s="2356" t="s">
        <v>21</v>
      </c>
      <c r="BG94" s="2356">
        <v>262</v>
      </c>
      <c r="BH94" s="2356">
        <v>9888</v>
      </c>
      <c r="BI94" s="2356">
        <v>993</v>
      </c>
      <c r="BJ94" s="2356">
        <v>48577</v>
      </c>
      <c r="BK94" s="91" t="s">
        <v>29</v>
      </c>
      <c r="BL94" s="632" t="s">
        <v>26</v>
      </c>
      <c r="BM94" s="88" t="s">
        <v>26</v>
      </c>
      <c r="BN94" s="89" t="s">
        <v>26</v>
      </c>
      <c r="BO94" s="131" t="s">
        <v>170</v>
      </c>
      <c r="BP94" s="2356">
        <v>1363</v>
      </c>
      <c r="BQ94" s="2356">
        <v>150</v>
      </c>
      <c r="BR94" s="2356">
        <v>168</v>
      </c>
      <c r="BS94" s="2356" t="s">
        <v>21</v>
      </c>
      <c r="BT94" s="2356" t="s">
        <v>21</v>
      </c>
      <c r="BU94" s="2356">
        <v>206560</v>
      </c>
      <c r="BV94" s="2356">
        <v>748</v>
      </c>
      <c r="BW94" s="2356">
        <v>20076</v>
      </c>
      <c r="BX94" s="2356">
        <v>1208</v>
      </c>
      <c r="BY94" s="2356">
        <v>286</v>
      </c>
      <c r="BZ94" s="2356">
        <v>144</v>
      </c>
      <c r="CA94" s="2356">
        <v>142</v>
      </c>
      <c r="CB94" s="2356">
        <v>1</v>
      </c>
      <c r="CC94" s="2356" t="s">
        <v>21</v>
      </c>
      <c r="CD94" s="2356">
        <v>874</v>
      </c>
      <c r="CE94" s="2356">
        <v>17091</v>
      </c>
      <c r="CF94" s="2356">
        <v>17088</v>
      </c>
      <c r="CG94" s="91" t="s">
        <v>29</v>
      </c>
      <c r="CH94" s="632" t="s">
        <v>26</v>
      </c>
      <c r="CI94" s="88" t="s">
        <v>26</v>
      </c>
      <c r="CJ94" s="89" t="s">
        <v>26</v>
      </c>
      <c r="CK94" s="131" t="s">
        <v>170</v>
      </c>
      <c r="CL94" s="2356">
        <v>1701</v>
      </c>
      <c r="CM94" s="2356">
        <v>8866</v>
      </c>
      <c r="CN94" s="2356">
        <v>378</v>
      </c>
      <c r="CO94" s="2355" t="s">
        <v>21</v>
      </c>
      <c r="CP94" s="2356">
        <v>6985</v>
      </c>
      <c r="CQ94" s="2356">
        <v>9050</v>
      </c>
      <c r="CR94" s="2356">
        <v>1650</v>
      </c>
      <c r="CS94" s="2356">
        <v>6348</v>
      </c>
      <c r="CT94" s="2356">
        <v>6330</v>
      </c>
      <c r="CU94" s="2356" t="s">
        <v>21</v>
      </c>
      <c r="CV94" s="2356" t="s">
        <v>21</v>
      </c>
      <c r="CW94" s="2356">
        <v>38008</v>
      </c>
      <c r="CX94" s="2356">
        <v>5959</v>
      </c>
      <c r="CY94" s="2356">
        <v>1033</v>
      </c>
      <c r="CZ94" s="2356">
        <v>19</v>
      </c>
      <c r="DA94" s="2356">
        <v>11</v>
      </c>
      <c r="DB94" s="91" t="s">
        <v>29</v>
      </c>
      <c r="DC94" s="632" t="s">
        <v>26</v>
      </c>
      <c r="DD94" s="86"/>
      <c r="DE94" s="86"/>
      <c r="DF94" s="86"/>
      <c r="DG94" s="211"/>
      <c r="DH94" s="211"/>
      <c r="DI94" s="211"/>
      <c r="DJ94" s="211"/>
      <c r="DK94" s="211"/>
      <c r="DL94" s="211"/>
      <c r="DM94" s="211"/>
      <c r="DN94" s="200"/>
      <c r="DO94" s="200"/>
      <c r="DP94" s="211"/>
      <c r="DQ94" s="211"/>
      <c r="DR94" s="211"/>
      <c r="DS94" s="211"/>
      <c r="DT94" s="211"/>
      <c r="DU94" s="211"/>
      <c r="DV94" s="211"/>
      <c r="DW94" s="211"/>
      <c r="DX94" s="87"/>
      <c r="DY94" s="88" t="s">
        <v>26</v>
      </c>
      <c r="DZ94" s="89" t="s">
        <v>26</v>
      </c>
      <c r="EA94" s="131" t="s">
        <v>170</v>
      </c>
      <c r="EB94" s="2356">
        <v>17378</v>
      </c>
      <c r="EC94" s="2356">
        <v>10181</v>
      </c>
      <c r="ED94" s="2356">
        <v>1194</v>
      </c>
      <c r="EE94" s="2356">
        <v>861</v>
      </c>
      <c r="EF94" s="2356" t="s">
        <v>21</v>
      </c>
      <c r="EG94" s="2356">
        <v>8844</v>
      </c>
      <c r="EH94" s="2356">
        <v>71184</v>
      </c>
      <c r="EI94" s="2356">
        <v>15341</v>
      </c>
      <c r="EJ94" s="2356">
        <v>41276</v>
      </c>
      <c r="EK94" s="2356">
        <v>74427</v>
      </c>
      <c r="EL94" s="2356">
        <v>1113</v>
      </c>
      <c r="EM94" s="2356">
        <v>5554</v>
      </c>
      <c r="EN94" s="2356">
        <v>12510</v>
      </c>
      <c r="EO94" s="2356">
        <v>13177</v>
      </c>
      <c r="EP94" s="2356" t="s">
        <v>21</v>
      </c>
      <c r="EQ94" s="2356" t="s">
        <v>21</v>
      </c>
      <c r="ER94" s="91" t="s">
        <v>29</v>
      </c>
      <c r="ES94" s="632" t="s">
        <v>26</v>
      </c>
      <c r="ET94" s="88" t="s">
        <v>26</v>
      </c>
      <c r="EU94" s="89" t="s">
        <v>26</v>
      </c>
      <c r="EV94" s="131" t="s">
        <v>170</v>
      </c>
      <c r="EW94" s="2356" t="s">
        <v>21</v>
      </c>
      <c r="EX94" s="2356">
        <v>11127</v>
      </c>
      <c r="EY94" s="2356">
        <v>14814</v>
      </c>
      <c r="EZ94" s="2356">
        <v>778</v>
      </c>
      <c r="FA94" s="2356">
        <v>495</v>
      </c>
      <c r="FB94" s="2356" t="s">
        <v>21</v>
      </c>
      <c r="FC94" s="2356">
        <v>207941</v>
      </c>
      <c r="FD94" s="2356">
        <v>6494</v>
      </c>
      <c r="FE94" s="2356">
        <v>12942</v>
      </c>
      <c r="FF94" s="2356">
        <v>784</v>
      </c>
      <c r="FG94" s="2356">
        <v>264</v>
      </c>
      <c r="FH94" s="2356">
        <v>514</v>
      </c>
      <c r="FI94" s="2356">
        <v>311</v>
      </c>
      <c r="FJ94" s="2356">
        <v>203</v>
      </c>
      <c r="FK94" s="2356" t="s">
        <v>21</v>
      </c>
      <c r="FL94" s="2356" t="s">
        <v>21</v>
      </c>
      <c r="FM94" s="91" t="s">
        <v>29</v>
      </c>
      <c r="FN94" s="632" t="s">
        <v>26</v>
      </c>
      <c r="FO94" s="88" t="s">
        <v>26</v>
      </c>
      <c r="FP94" s="89" t="s">
        <v>26</v>
      </c>
      <c r="FQ94" s="131" t="s">
        <v>170</v>
      </c>
      <c r="FR94" s="2356" t="s">
        <v>21</v>
      </c>
      <c r="FS94" s="2356">
        <v>309</v>
      </c>
      <c r="FT94" s="2356">
        <v>14623</v>
      </c>
      <c r="FU94" s="2356">
        <v>468</v>
      </c>
      <c r="FV94" s="2356">
        <v>16104</v>
      </c>
      <c r="FW94" s="2356">
        <v>20720</v>
      </c>
      <c r="FX94" s="2356">
        <v>179</v>
      </c>
      <c r="FY94" s="2356" t="s">
        <v>21</v>
      </c>
      <c r="FZ94" s="2356">
        <v>19702</v>
      </c>
      <c r="GA94" s="2356">
        <v>617</v>
      </c>
      <c r="GB94" s="2356">
        <v>2355</v>
      </c>
      <c r="GC94" s="2356">
        <v>1392</v>
      </c>
      <c r="GD94" s="2356" t="s">
        <v>21</v>
      </c>
      <c r="GE94" s="2356">
        <v>1090</v>
      </c>
      <c r="GF94" s="2356">
        <v>835</v>
      </c>
      <c r="GG94" s="2356">
        <v>255</v>
      </c>
      <c r="GH94" s="91" t="s">
        <v>29</v>
      </c>
      <c r="GI94" s="632" t="s">
        <v>26</v>
      </c>
      <c r="GJ94" s="88" t="s">
        <v>26</v>
      </c>
      <c r="GK94" s="89" t="s">
        <v>26</v>
      </c>
      <c r="GL94" s="131" t="s">
        <v>170</v>
      </c>
      <c r="GM94" s="2356">
        <v>1474</v>
      </c>
      <c r="GN94" s="2356">
        <v>631</v>
      </c>
      <c r="GO94" s="2356">
        <v>843</v>
      </c>
      <c r="GP94" s="2356">
        <v>6</v>
      </c>
      <c r="GQ94" s="2356" t="s">
        <v>21</v>
      </c>
      <c r="GR94" s="2356" t="s">
        <v>21</v>
      </c>
      <c r="GS94" s="2356">
        <v>7698</v>
      </c>
      <c r="GT94" s="2356">
        <v>7217</v>
      </c>
      <c r="GU94" s="2356">
        <v>1262</v>
      </c>
      <c r="GV94" s="2356">
        <v>1365</v>
      </c>
      <c r="GW94" s="2356">
        <v>150</v>
      </c>
      <c r="GX94" s="2356">
        <v>168</v>
      </c>
      <c r="GY94" s="2356" t="s">
        <v>21</v>
      </c>
      <c r="GZ94" s="2356">
        <v>206496</v>
      </c>
      <c r="HA94" s="2356">
        <v>20569</v>
      </c>
      <c r="HB94" s="2356">
        <v>1451</v>
      </c>
      <c r="HC94" s="91" t="s">
        <v>29</v>
      </c>
      <c r="HD94" s="632" t="s">
        <v>26</v>
      </c>
      <c r="HE94" s="88" t="s">
        <v>26</v>
      </c>
      <c r="HF94" s="89" t="s">
        <v>26</v>
      </c>
      <c r="HG94" s="131" t="s">
        <v>170</v>
      </c>
      <c r="HH94" s="2356">
        <v>40257</v>
      </c>
      <c r="HI94" s="2356">
        <v>27673</v>
      </c>
      <c r="HJ94" s="2356">
        <v>828</v>
      </c>
      <c r="HK94" s="2356">
        <v>237</v>
      </c>
      <c r="HL94" s="2356">
        <v>9089</v>
      </c>
      <c r="HM94" s="2356">
        <v>7388</v>
      </c>
      <c r="HN94" s="2356">
        <v>1701</v>
      </c>
      <c r="HO94" s="2356">
        <v>8866</v>
      </c>
      <c r="HP94" s="2356">
        <v>378</v>
      </c>
      <c r="HQ94" s="2356" t="s">
        <v>21</v>
      </c>
      <c r="HR94" s="2356">
        <v>6985</v>
      </c>
      <c r="HS94" s="2356">
        <v>9048</v>
      </c>
      <c r="HT94" s="2356">
        <v>1650</v>
      </c>
      <c r="HU94" s="2356">
        <v>6348</v>
      </c>
      <c r="HV94" s="2356">
        <v>6328</v>
      </c>
      <c r="HW94" s="2356" t="s">
        <v>21</v>
      </c>
      <c r="HX94" s="91" t="s">
        <v>29</v>
      </c>
      <c r="HY94" s="632" t="s">
        <v>26</v>
      </c>
      <c r="HZ94" s="86"/>
      <c r="IA94" s="86"/>
      <c r="IB94" s="86"/>
      <c r="IC94" s="211"/>
      <c r="ID94" s="211"/>
      <c r="IE94" s="211"/>
      <c r="IF94" s="211"/>
      <c r="IG94" s="211"/>
      <c r="IH94" s="211"/>
      <c r="II94" s="211"/>
      <c r="IJ94" s="211"/>
      <c r="IK94" s="211"/>
      <c r="IL94" s="211"/>
      <c r="IM94" s="211"/>
      <c r="IN94" s="200"/>
      <c r="IO94" s="211"/>
    </row>
    <row r="95" spans="1:249" ht="9.75" customHeight="1">
      <c r="A95" s="85"/>
      <c r="B95" s="87"/>
      <c r="C95" s="130"/>
      <c r="D95" s="2356"/>
      <c r="E95" s="2356"/>
      <c r="F95" s="2356"/>
      <c r="G95" s="2356"/>
      <c r="H95" s="1640"/>
      <c r="J95" s="2356"/>
      <c r="K95" s="2356"/>
      <c r="L95" s="2356"/>
      <c r="M95" s="2356"/>
      <c r="N95" s="2356"/>
      <c r="O95" s="2356"/>
      <c r="P95" s="2356"/>
      <c r="Q95" s="2356"/>
      <c r="R95" s="2356"/>
      <c r="S95" s="2356"/>
      <c r="T95" s="100"/>
      <c r="U95" s="490"/>
      <c r="V95" s="85"/>
      <c r="W95" s="87"/>
      <c r="X95" s="130"/>
      <c r="AA95" s="2356"/>
      <c r="AB95" s="2356"/>
      <c r="AC95" s="2356"/>
      <c r="AD95" s="2356"/>
      <c r="AE95" s="2356"/>
      <c r="AF95" s="2356"/>
      <c r="AG95" s="1638"/>
      <c r="AH95" s="2356"/>
      <c r="AI95" s="2356"/>
      <c r="AJ95" s="2356"/>
      <c r="AL95" s="1638"/>
      <c r="AM95" s="1638"/>
      <c r="AN95" s="2356"/>
      <c r="AO95" s="100"/>
      <c r="AP95" s="490"/>
      <c r="AQ95" s="85"/>
      <c r="AR95" s="87"/>
      <c r="AS95" s="130"/>
      <c r="AT95" s="2356"/>
      <c r="AU95" s="2356"/>
      <c r="AV95" s="2356"/>
      <c r="AW95" s="1638"/>
      <c r="AX95" s="2356"/>
      <c r="AY95" s="2356"/>
      <c r="AZ95" s="2356"/>
      <c r="BA95" s="2356"/>
      <c r="BB95" s="2356"/>
      <c r="BC95" s="2356"/>
      <c r="BD95" s="2356"/>
      <c r="BH95" s="1638"/>
      <c r="BI95" s="2356"/>
      <c r="BJ95" s="2356"/>
      <c r="BK95" s="100"/>
      <c r="BL95" s="490"/>
      <c r="BM95" s="85"/>
      <c r="BN95" s="87"/>
      <c r="BO95" s="130"/>
      <c r="BQ95" s="2356"/>
      <c r="BR95" s="2356"/>
      <c r="BS95" s="2356"/>
      <c r="BT95" s="2356"/>
      <c r="BU95" s="1638"/>
      <c r="BV95" s="2356"/>
      <c r="BW95" s="2356"/>
      <c r="BX95" s="2356"/>
      <c r="BY95" s="2356"/>
      <c r="BZ95" s="2356"/>
      <c r="CA95" s="2356"/>
      <c r="CB95" s="2356"/>
      <c r="CE95" s="2356"/>
      <c r="CF95" s="2356"/>
      <c r="CG95" s="100"/>
      <c r="CH95" s="490"/>
      <c r="CI95" s="85"/>
      <c r="CJ95" s="87"/>
      <c r="CK95" s="130"/>
      <c r="CL95" s="2356"/>
      <c r="CM95" s="2356"/>
      <c r="CN95" s="2356"/>
      <c r="CQ95" s="2356"/>
      <c r="CR95" s="2356"/>
      <c r="CS95" s="2356"/>
      <c r="CT95" s="2356"/>
      <c r="CU95" s="2356"/>
      <c r="CV95" s="2356"/>
      <c r="CW95" s="1638"/>
      <c r="CX95" s="2356"/>
      <c r="CY95" s="2356"/>
      <c r="CZ95" s="2356"/>
      <c r="DA95" s="2356"/>
      <c r="DB95" s="100"/>
      <c r="DC95" s="490"/>
      <c r="DD95" s="86"/>
      <c r="DE95" s="86"/>
      <c r="DF95" s="86"/>
      <c r="DG95" s="211"/>
      <c r="DH95" s="211"/>
      <c r="DI95" s="211"/>
      <c r="DJ95" s="211"/>
      <c r="DK95" s="211"/>
      <c r="DL95" s="211"/>
      <c r="DM95" s="211"/>
      <c r="DN95" s="200"/>
      <c r="DO95" s="200"/>
      <c r="DP95" s="211"/>
      <c r="DQ95" s="211"/>
      <c r="DR95" s="211"/>
      <c r="DS95" s="211"/>
      <c r="DT95" s="211"/>
      <c r="DU95" s="211"/>
      <c r="DV95" s="211"/>
      <c r="DW95" s="211"/>
      <c r="DX95" s="87"/>
      <c r="DY95" s="85"/>
      <c r="DZ95" s="87"/>
      <c r="EA95" s="130"/>
      <c r="EB95" s="2356"/>
      <c r="EC95" s="2356"/>
      <c r="ED95" s="2356"/>
      <c r="EE95" s="2356"/>
      <c r="EF95" s="2356"/>
      <c r="EG95" s="2356"/>
      <c r="EH95" s="2356"/>
      <c r="EI95" s="2356"/>
      <c r="EJ95" s="2356"/>
      <c r="EK95" s="2356"/>
      <c r="EL95" s="2356"/>
      <c r="EM95" s="2356"/>
      <c r="EN95" s="2356"/>
      <c r="EO95" s="2356"/>
      <c r="EP95" s="2356"/>
      <c r="EQ95" s="2356"/>
      <c r="ER95" s="100"/>
      <c r="ES95" s="490"/>
      <c r="ET95" s="85"/>
      <c r="EU95" s="87"/>
      <c r="EV95" s="130"/>
      <c r="EW95" s="2356"/>
      <c r="EX95" s="2356"/>
      <c r="EY95" s="2356"/>
      <c r="EZ95" s="2356"/>
      <c r="FA95" s="2356"/>
      <c r="FB95" s="2356"/>
      <c r="FC95" s="1638"/>
      <c r="FD95" s="1638"/>
      <c r="FE95" s="2356"/>
      <c r="FF95" s="2356"/>
      <c r="FG95" s="2356"/>
      <c r="FH95" s="2356"/>
      <c r="FI95" s="2356"/>
      <c r="FJ95" s="2356"/>
      <c r="FK95" s="2356"/>
      <c r="FL95" s="2356"/>
      <c r="FM95" s="100"/>
      <c r="FN95" s="490"/>
      <c r="FO95" s="85"/>
      <c r="FP95" s="87"/>
      <c r="FQ95" s="130"/>
      <c r="FR95" s="2356"/>
      <c r="FS95" s="2356"/>
      <c r="FT95" s="2356"/>
      <c r="FV95" s="2356"/>
      <c r="FW95" s="2356"/>
      <c r="FX95" s="2356"/>
      <c r="FY95" s="2356"/>
      <c r="FZ95" s="1638"/>
      <c r="GA95" s="1638"/>
      <c r="GB95" s="2356"/>
      <c r="GC95" s="2356"/>
      <c r="GD95" s="2356"/>
      <c r="GE95" s="2356"/>
      <c r="GF95" s="2356"/>
      <c r="GG95" s="2356"/>
      <c r="GH95" s="100"/>
      <c r="GI95" s="490"/>
      <c r="GJ95" s="85"/>
      <c r="GK95" s="87"/>
      <c r="GL95" s="130"/>
      <c r="GM95" s="2356"/>
      <c r="GN95" s="2356"/>
      <c r="GO95" s="2356"/>
      <c r="GP95" s="2356"/>
      <c r="GQ95" s="2356"/>
      <c r="GR95" s="2356"/>
      <c r="GS95" s="2356"/>
      <c r="GT95" s="2356"/>
      <c r="GU95" s="2356"/>
      <c r="GV95" s="2356"/>
      <c r="GW95" s="2356"/>
      <c r="GZ95" s="1638"/>
      <c r="HA95" s="2356"/>
      <c r="HB95" s="2356"/>
      <c r="HC95" s="100"/>
      <c r="HD95" s="490"/>
      <c r="HE95" s="85"/>
      <c r="HF95" s="87"/>
      <c r="HG95" s="130"/>
      <c r="HH95" s="2356"/>
      <c r="HI95" s="2356"/>
      <c r="HJ95" s="2356"/>
      <c r="HK95" s="2356"/>
      <c r="HL95" s="2356"/>
      <c r="HM95" s="2356"/>
      <c r="HN95" s="2356"/>
      <c r="HO95" s="2356"/>
      <c r="HP95" s="2356"/>
      <c r="HQ95" s="2356"/>
      <c r="HR95" s="2356"/>
      <c r="HS95" s="2356"/>
      <c r="HU95" s="2356"/>
      <c r="HV95" s="2356"/>
      <c r="HW95" s="2356"/>
      <c r="HX95" s="100"/>
      <c r="HY95" s="490"/>
      <c r="HZ95" s="86"/>
      <c r="IA95" s="86"/>
      <c r="IB95" s="86"/>
      <c r="IC95" s="211"/>
      <c r="ID95" s="211"/>
      <c r="IE95" s="211"/>
      <c r="IF95" s="211"/>
      <c r="IG95" s="211"/>
      <c r="IH95" s="211"/>
      <c r="II95" s="211"/>
      <c r="IJ95" s="211"/>
      <c r="IK95" s="211"/>
      <c r="IL95" s="211"/>
      <c r="IM95" s="211"/>
      <c r="IN95" s="200"/>
      <c r="IO95" s="211"/>
    </row>
    <row r="96" spans="1:249" ht="15.75" customHeight="1">
      <c r="A96" s="88" t="s">
        <v>777</v>
      </c>
      <c r="B96" s="89" t="s">
        <v>23</v>
      </c>
      <c r="C96" s="136">
        <v>42005</v>
      </c>
      <c r="D96" s="2356">
        <v>7286</v>
      </c>
      <c r="E96" s="2356">
        <v>3308</v>
      </c>
      <c r="F96" s="2356">
        <v>561</v>
      </c>
      <c r="G96" s="2356">
        <v>121</v>
      </c>
      <c r="H96" s="211" t="s">
        <v>21</v>
      </c>
      <c r="I96" s="2356">
        <v>2587</v>
      </c>
      <c r="J96" s="2356">
        <v>30291</v>
      </c>
      <c r="K96" s="2356">
        <v>5373</v>
      </c>
      <c r="L96" s="2356">
        <v>22865</v>
      </c>
      <c r="M96" s="2356">
        <v>23981</v>
      </c>
      <c r="N96" s="2356">
        <v>393</v>
      </c>
      <c r="O96" s="2356">
        <v>1829</v>
      </c>
      <c r="P96" s="2356">
        <v>3822</v>
      </c>
      <c r="Q96" s="2356">
        <v>3971</v>
      </c>
      <c r="R96" s="2356" t="s">
        <v>21</v>
      </c>
      <c r="S96" s="2356" t="s">
        <v>21</v>
      </c>
      <c r="T96" s="91" t="s">
        <v>30</v>
      </c>
      <c r="U96" s="632" t="s">
        <v>778</v>
      </c>
      <c r="V96" s="88" t="s">
        <v>777</v>
      </c>
      <c r="W96" s="89" t="s">
        <v>23</v>
      </c>
      <c r="X96" s="136">
        <v>42005</v>
      </c>
      <c r="Y96" s="2356" t="s">
        <v>21</v>
      </c>
      <c r="Z96" s="2356" t="s">
        <v>21</v>
      </c>
      <c r="AA96" s="2356">
        <v>3882</v>
      </c>
      <c r="AB96" s="2356">
        <v>5213</v>
      </c>
      <c r="AC96" s="2356">
        <v>185</v>
      </c>
      <c r="AD96" s="2356">
        <v>198</v>
      </c>
      <c r="AE96" s="2356" t="s">
        <v>21</v>
      </c>
      <c r="AF96" s="2356" t="s">
        <v>21</v>
      </c>
      <c r="AG96" s="2356">
        <v>98527</v>
      </c>
      <c r="AH96" s="2356">
        <v>63667</v>
      </c>
      <c r="AI96" s="2356">
        <v>6512</v>
      </c>
      <c r="AJ96" s="2356">
        <v>1</v>
      </c>
      <c r="AK96" s="2356">
        <v>1</v>
      </c>
      <c r="AL96" s="2356">
        <v>53116</v>
      </c>
      <c r="AM96" s="2356">
        <v>22713</v>
      </c>
      <c r="AN96" s="2356">
        <v>7776</v>
      </c>
      <c r="AO96" s="91" t="s">
        <v>30</v>
      </c>
      <c r="AP96" s="632" t="s">
        <v>778</v>
      </c>
      <c r="AQ96" s="88" t="s">
        <v>777</v>
      </c>
      <c r="AR96" s="89" t="s">
        <v>23</v>
      </c>
      <c r="AS96" s="136">
        <v>42005</v>
      </c>
      <c r="AT96" s="2356">
        <v>44</v>
      </c>
      <c r="AU96" s="2356" t="s">
        <v>21</v>
      </c>
      <c r="AV96" s="2356" t="s">
        <v>21</v>
      </c>
      <c r="AW96" s="2356">
        <v>8028</v>
      </c>
      <c r="AX96" s="2356">
        <v>1965</v>
      </c>
      <c r="AY96" s="2356">
        <v>831</v>
      </c>
      <c r="AZ96" s="2356">
        <v>485</v>
      </c>
      <c r="BA96" s="2356">
        <v>1</v>
      </c>
      <c r="BB96" s="2356">
        <v>370</v>
      </c>
      <c r="BC96" s="2356">
        <v>285</v>
      </c>
      <c r="BD96" s="2356">
        <v>85</v>
      </c>
      <c r="BE96" s="2356" t="s">
        <v>21</v>
      </c>
      <c r="BF96" s="2356" t="s">
        <v>21</v>
      </c>
      <c r="BG96" s="2356">
        <v>100</v>
      </c>
      <c r="BH96" s="2356">
        <v>3278</v>
      </c>
      <c r="BI96" s="2356">
        <v>597</v>
      </c>
      <c r="BJ96" s="2356">
        <v>24245</v>
      </c>
      <c r="BK96" s="91" t="s">
        <v>30</v>
      </c>
      <c r="BL96" s="632" t="s">
        <v>778</v>
      </c>
      <c r="BM96" s="88" t="s">
        <v>777</v>
      </c>
      <c r="BN96" s="89" t="s">
        <v>23</v>
      </c>
      <c r="BO96" s="136">
        <v>42005</v>
      </c>
      <c r="BP96" s="2356">
        <v>423</v>
      </c>
      <c r="BQ96" s="2356">
        <v>53</v>
      </c>
      <c r="BR96" s="2356">
        <v>59</v>
      </c>
      <c r="BS96" s="2356" t="s">
        <v>21</v>
      </c>
      <c r="BT96" s="2356" t="s">
        <v>21</v>
      </c>
      <c r="BU96" s="2356">
        <v>83990</v>
      </c>
      <c r="BV96" s="2356" t="s">
        <v>21</v>
      </c>
      <c r="BW96" s="2356">
        <v>13181</v>
      </c>
      <c r="BX96" s="2356">
        <v>159</v>
      </c>
      <c r="BY96" s="2356">
        <v>97</v>
      </c>
      <c r="BZ96" s="2356">
        <v>97</v>
      </c>
      <c r="CA96" s="2356" t="s">
        <v>21</v>
      </c>
      <c r="CB96" s="2356">
        <v>23</v>
      </c>
      <c r="CC96" s="2356" t="s">
        <v>21</v>
      </c>
      <c r="CD96" s="2356">
        <v>30</v>
      </c>
      <c r="CE96" s="2356">
        <v>11928</v>
      </c>
      <c r="CF96" s="2356">
        <v>13450</v>
      </c>
      <c r="CG96" s="91" t="s">
        <v>30</v>
      </c>
      <c r="CH96" s="632" t="s">
        <v>778</v>
      </c>
      <c r="CI96" s="88" t="s">
        <v>777</v>
      </c>
      <c r="CJ96" s="89" t="s">
        <v>23</v>
      </c>
      <c r="CK96" s="136">
        <v>42005</v>
      </c>
      <c r="CL96" s="2356">
        <v>590</v>
      </c>
      <c r="CM96" s="2356">
        <v>2888</v>
      </c>
      <c r="CN96" s="2356">
        <v>109</v>
      </c>
      <c r="CO96" s="2355" t="s">
        <v>21</v>
      </c>
      <c r="CP96" s="2356">
        <v>2295</v>
      </c>
      <c r="CQ96" s="2356">
        <v>3132</v>
      </c>
      <c r="CR96" s="2356">
        <v>595</v>
      </c>
      <c r="CS96" s="2356">
        <v>2194</v>
      </c>
      <c r="CT96" s="2356">
        <v>2159</v>
      </c>
      <c r="CU96" s="2356" t="s">
        <v>21</v>
      </c>
      <c r="CV96" s="2356" t="s">
        <v>21</v>
      </c>
      <c r="CW96" s="2356">
        <v>12540</v>
      </c>
      <c r="CX96" s="2356">
        <v>2257</v>
      </c>
      <c r="CY96" s="2356">
        <v>354</v>
      </c>
      <c r="CZ96" s="2356">
        <v>8</v>
      </c>
      <c r="DA96" s="2356" t="s">
        <v>21</v>
      </c>
      <c r="DB96" s="91" t="s">
        <v>30</v>
      </c>
      <c r="DC96" s="632" t="s">
        <v>778</v>
      </c>
      <c r="DD96" s="99"/>
      <c r="DE96" s="99"/>
      <c r="DF96" s="99"/>
      <c r="DG96" s="211"/>
      <c r="DH96" s="211"/>
      <c r="DI96" s="211"/>
      <c r="DJ96" s="211"/>
      <c r="DK96" s="211"/>
      <c r="DL96" s="211"/>
      <c r="DM96" s="211"/>
      <c r="DN96" s="1641"/>
      <c r="DO96" s="200"/>
      <c r="DP96" s="211"/>
      <c r="DQ96" s="211"/>
      <c r="DR96" s="211"/>
      <c r="DS96" s="211"/>
      <c r="DT96" s="211"/>
      <c r="DU96" s="211"/>
      <c r="DV96" s="211"/>
      <c r="DW96" s="211"/>
      <c r="DX96" s="87"/>
      <c r="DY96" s="88" t="s">
        <v>777</v>
      </c>
      <c r="DZ96" s="89" t="s">
        <v>23</v>
      </c>
      <c r="EA96" s="136">
        <v>42005</v>
      </c>
      <c r="EB96" s="2356">
        <v>7915</v>
      </c>
      <c r="EC96" s="2356">
        <v>3308</v>
      </c>
      <c r="ED96" s="2356">
        <v>561</v>
      </c>
      <c r="EE96" s="2356">
        <v>121</v>
      </c>
      <c r="EF96" s="2356" t="s">
        <v>21</v>
      </c>
      <c r="EG96" s="2356">
        <v>2587</v>
      </c>
      <c r="EH96" s="2356">
        <v>31145</v>
      </c>
      <c r="EI96" s="2356">
        <v>5373</v>
      </c>
      <c r="EJ96" s="2356">
        <v>22865</v>
      </c>
      <c r="EK96" s="2356">
        <v>33178</v>
      </c>
      <c r="EL96" s="2356">
        <v>393</v>
      </c>
      <c r="EM96" s="2356">
        <v>1859</v>
      </c>
      <c r="EN96" s="2356">
        <v>3822</v>
      </c>
      <c r="EO96" s="2356">
        <v>3972</v>
      </c>
      <c r="EP96" s="2356" t="s">
        <v>21</v>
      </c>
      <c r="EQ96" s="2356" t="s">
        <v>21</v>
      </c>
      <c r="ER96" s="91" t="s">
        <v>30</v>
      </c>
      <c r="ES96" s="632" t="s">
        <v>778</v>
      </c>
      <c r="ET96" s="88" t="s">
        <v>777</v>
      </c>
      <c r="EU96" s="89" t="s">
        <v>23</v>
      </c>
      <c r="EV96" s="136">
        <v>42005</v>
      </c>
      <c r="EW96" s="2356" t="s">
        <v>21</v>
      </c>
      <c r="EX96" s="2356">
        <v>3882</v>
      </c>
      <c r="EY96" s="2356">
        <v>5213</v>
      </c>
      <c r="EZ96" s="2356">
        <v>185</v>
      </c>
      <c r="FA96" s="2356">
        <v>198</v>
      </c>
      <c r="FB96" s="2356" t="s">
        <v>21</v>
      </c>
      <c r="FC96" s="2356">
        <v>85746</v>
      </c>
      <c r="FD96" s="2356">
        <v>1997</v>
      </c>
      <c r="FE96" s="2356">
        <v>4704</v>
      </c>
      <c r="FF96" s="2356">
        <v>191</v>
      </c>
      <c r="FG96" s="2356">
        <v>1</v>
      </c>
      <c r="FH96" s="2356">
        <v>176</v>
      </c>
      <c r="FI96" s="2356">
        <v>2</v>
      </c>
      <c r="FJ96" s="2356">
        <v>174</v>
      </c>
      <c r="FK96" s="2356" t="s">
        <v>21</v>
      </c>
      <c r="FL96" s="2356" t="s">
        <v>21</v>
      </c>
      <c r="FM96" s="91" t="s">
        <v>30</v>
      </c>
      <c r="FN96" s="632" t="s">
        <v>778</v>
      </c>
      <c r="FO96" s="88" t="s">
        <v>777</v>
      </c>
      <c r="FP96" s="89" t="s">
        <v>23</v>
      </c>
      <c r="FQ96" s="136">
        <v>42005</v>
      </c>
      <c r="FR96" s="2356" t="s">
        <v>21</v>
      </c>
      <c r="FS96" s="2356">
        <v>10</v>
      </c>
      <c r="FT96" s="2356">
        <v>5954</v>
      </c>
      <c r="FU96" s="2356">
        <v>139</v>
      </c>
      <c r="FV96" s="2356">
        <v>6655</v>
      </c>
      <c r="FW96" s="2356">
        <v>8335</v>
      </c>
      <c r="FX96" s="2356">
        <v>51</v>
      </c>
      <c r="FY96" s="2356" t="s">
        <v>21</v>
      </c>
      <c r="FZ96" s="2356">
        <v>7308</v>
      </c>
      <c r="GA96" s="2356">
        <v>270</v>
      </c>
      <c r="GB96" s="2356">
        <v>846</v>
      </c>
      <c r="GC96" s="2356">
        <v>527</v>
      </c>
      <c r="GD96" s="2356">
        <v>1</v>
      </c>
      <c r="GE96" s="2356">
        <v>411</v>
      </c>
      <c r="GF96" s="2356">
        <v>326</v>
      </c>
      <c r="GG96" s="2356">
        <v>85</v>
      </c>
      <c r="GH96" s="91" t="s">
        <v>30</v>
      </c>
      <c r="GI96" s="632" t="s">
        <v>778</v>
      </c>
      <c r="GJ96" s="88" t="s">
        <v>777</v>
      </c>
      <c r="GK96" s="89" t="s">
        <v>23</v>
      </c>
      <c r="GL96" s="136">
        <v>42005</v>
      </c>
      <c r="GM96" s="2356">
        <v>507</v>
      </c>
      <c r="GN96" s="2356">
        <v>200</v>
      </c>
      <c r="GO96" s="2356">
        <v>307</v>
      </c>
      <c r="GP96" s="2356">
        <v>1</v>
      </c>
      <c r="GQ96" s="2356" t="s">
        <v>21</v>
      </c>
      <c r="GR96" s="2356" t="s">
        <v>21</v>
      </c>
      <c r="GS96" s="2356">
        <v>2710</v>
      </c>
      <c r="GT96" s="2356">
        <v>2533</v>
      </c>
      <c r="GU96" s="2356">
        <v>1423</v>
      </c>
      <c r="GV96" s="2356">
        <v>423</v>
      </c>
      <c r="GW96" s="2356">
        <v>53</v>
      </c>
      <c r="GX96" s="2356">
        <v>59</v>
      </c>
      <c r="GY96" s="2356" t="s">
        <v>21</v>
      </c>
      <c r="GZ96" s="2356">
        <v>83965</v>
      </c>
      <c r="HA96" s="2356">
        <v>13317</v>
      </c>
      <c r="HB96" s="2356">
        <v>276</v>
      </c>
      <c r="HC96" s="91" t="s">
        <v>30</v>
      </c>
      <c r="HD96" s="632" t="s">
        <v>778</v>
      </c>
      <c r="HE96" s="88" t="s">
        <v>777</v>
      </c>
      <c r="HF96" s="89" t="s">
        <v>23</v>
      </c>
      <c r="HG96" s="136">
        <v>42005</v>
      </c>
      <c r="HH96" s="2356">
        <v>13207</v>
      </c>
      <c r="HI96" s="2356">
        <v>8907</v>
      </c>
      <c r="HJ96" s="2356">
        <v>180</v>
      </c>
      <c r="HK96" s="2356">
        <v>79</v>
      </c>
      <c r="HL96" s="2356">
        <v>2933</v>
      </c>
      <c r="HM96" s="2356">
        <v>2343</v>
      </c>
      <c r="HN96" s="2356">
        <v>590</v>
      </c>
      <c r="HO96" s="2356">
        <v>2888</v>
      </c>
      <c r="HP96" s="2356">
        <v>109</v>
      </c>
      <c r="HQ96" s="2356" t="s">
        <v>21</v>
      </c>
      <c r="HR96" s="2356">
        <v>2295</v>
      </c>
      <c r="HS96" s="2356">
        <v>3133</v>
      </c>
      <c r="HT96" s="2356">
        <v>595</v>
      </c>
      <c r="HU96" s="2356">
        <v>2194</v>
      </c>
      <c r="HV96" s="2356">
        <v>2160</v>
      </c>
      <c r="HW96" s="2356" t="s">
        <v>21</v>
      </c>
      <c r="HX96" s="91" t="s">
        <v>30</v>
      </c>
      <c r="HY96" s="632" t="s">
        <v>778</v>
      </c>
      <c r="HZ96" s="99"/>
      <c r="IA96" s="99"/>
      <c r="IB96" s="99"/>
      <c r="IC96" s="211"/>
      <c r="ID96" s="211"/>
      <c r="IE96" s="211"/>
      <c r="IF96" s="211"/>
      <c r="IG96" s="211"/>
      <c r="IH96" s="211"/>
      <c r="II96" s="211"/>
      <c r="IJ96" s="211"/>
      <c r="IK96" s="211"/>
      <c r="IL96" s="211"/>
      <c r="IM96" s="211"/>
      <c r="IN96" s="1641"/>
      <c r="IO96" s="211"/>
    </row>
    <row r="97" spans="1:249" ht="14.5" customHeight="1">
      <c r="A97" s="88" t="s">
        <v>26</v>
      </c>
      <c r="B97" s="89" t="s">
        <v>26</v>
      </c>
      <c r="C97" s="1194">
        <v>42036</v>
      </c>
      <c r="D97" s="2356">
        <v>6256</v>
      </c>
      <c r="E97" s="2356">
        <v>3074</v>
      </c>
      <c r="F97" s="2356">
        <v>485</v>
      </c>
      <c r="G97" s="2356">
        <v>137</v>
      </c>
      <c r="H97" s="211" t="s">
        <v>21</v>
      </c>
      <c r="I97" s="2356">
        <v>2863</v>
      </c>
      <c r="J97" s="2356">
        <v>25099</v>
      </c>
      <c r="K97" s="2356">
        <v>5256</v>
      </c>
      <c r="L97" s="2356">
        <v>16593</v>
      </c>
      <c r="M97" s="2356">
        <v>21181</v>
      </c>
      <c r="N97" s="2356">
        <v>347</v>
      </c>
      <c r="O97" s="2356">
        <v>1685</v>
      </c>
      <c r="P97" s="2356">
        <v>3926</v>
      </c>
      <c r="Q97" s="2356">
        <v>4114</v>
      </c>
      <c r="R97" s="2356" t="s">
        <v>21</v>
      </c>
      <c r="S97" s="2356" t="s">
        <v>21</v>
      </c>
      <c r="T97" s="91" t="s">
        <v>31</v>
      </c>
      <c r="U97" s="632" t="s">
        <v>26</v>
      </c>
      <c r="V97" s="88" t="s">
        <v>26</v>
      </c>
      <c r="W97" s="89" t="s">
        <v>26</v>
      </c>
      <c r="X97" s="1194">
        <v>42036</v>
      </c>
      <c r="Y97" s="2356" t="s">
        <v>21</v>
      </c>
      <c r="Z97" s="2356" t="s">
        <v>21</v>
      </c>
      <c r="AA97" s="2356">
        <v>3681</v>
      </c>
      <c r="AB97" s="2356">
        <v>5094</v>
      </c>
      <c r="AC97" s="2356">
        <v>65</v>
      </c>
      <c r="AD97" s="2356">
        <v>176</v>
      </c>
      <c r="AE97" s="2356" t="s">
        <v>21</v>
      </c>
      <c r="AF97" s="2356" t="s">
        <v>21</v>
      </c>
      <c r="AG97" s="2356">
        <v>79951</v>
      </c>
      <c r="AH97" s="2356">
        <v>56457</v>
      </c>
      <c r="AI97" s="2356">
        <v>5869</v>
      </c>
      <c r="AJ97" s="2356" t="s">
        <v>21</v>
      </c>
      <c r="AK97" s="2356" t="s">
        <v>21</v>
      </c>
      <c r="AL97" s="2356">
        <v>45828</v>
      </c>
      <c r="AM97" s="2356">
        <v>23234</v>
      </c>
      <c r="AN97" s="2356">
        <v>7055</v>
      </c>
      <c r="AO97" s="91" t="s">
        <v>31</v>
      </c>
      <c r="AP97" s="632" t="s">
        <v>26</v>
      </c>
      <c r="AQ97" s="88" t="s">
        <v>26</v>
      </c>
      <c r="AR97" s="89" t="s">
        <v>26</v>
      </c>
      <c r="AS97" s="1194">
        <v>42036</v>
      </c>
      <c r="AT97" s="2356">
        <v>38</v>
      </c>
      <c r="AU97" s="2356" t="s">
        <v>21</v>
      </c>
      <c r="AV97" s="2356" t="s">
        <v>21</v>
      </c>
      <c r="AW97" s="2356">
        <v>7528</v>
      </c>
      <c r="AX97" s="2356">
        <v>1716</v>
      </c>
      <c r="AY97" s="2356">
        <v>765</v>
      </c>
      <c r="AZ97" s="2356">
        <v>448</v>
      </c>
      <c r="BA97" s="2356">
        <v>1</v>
      </c>
      <c r="BB97" s="2356">
        <v>351</v>
      </c>
      <c r="BC97" s="2356">
        <v>266</v>
      </c>
      <c r="BD97" s="2356">
        <v>85</v>
      </c>
      <c r="BE97" s="2356" t="s">
        <v>21</v>
      </c>
      <c r="BF97" s="2356" t="s">
        <v>21</v>
      </c>
      <c r="BG97" s="2356">
        <v>83</v>
      </c>
      <c r="BH97" s="2356">
        <v>3110</v>
      </c>
      <c r="BI97" s="2356">
        <v>400</v>
      </c>
      <c r="BJ97" s="2356">
        <v>19336</v>
      </c>
      <c r="BK97" s="91" t="s">
        <v>31</v>
      </c>
      <c r="BL97" s="632" t="s">
        <v>26</v>
      </c>
      <c r="BM97" s="88" t="s">
        <v>26</v>
      </c>
      <c r="BN97" s="89" t="s">
        <v>26</v>
      </c>
      <c r="BO97" s="1194">
        <v>42036</v>
      </c>
      <c r="BP97" s="2356">
        <v>384</v>
      </c>
      <c r="BQ97" s="2356">
        <v>45</v>
      </c>
      <c r="BR97" s="2356">
        <v>50</v>
      </c>
      <c r="BS97" s="2356" t="s">
        <v>21</v>
      </c>
      <c r="BT97" s="2356" t="s">
        <v>21</v>
      </c>
      <c r="BU97" s="2356">
        <v>76607</v>
      </c>
      <c r="BV97" s="2356">
        <v>499</v>
      </c>
      <c r="BW97" s="2356">
        <v>10378</v>
      </c>
      <c r="BX97" s="2356">
        <v>601</v>
      </c>
      <c r="BY97" s="2356">
        <v>417</v>
      </c>
      <c r="BZ97" s="2356">
        <v>126</v>
      </c>
      <c r="CA97" s="2356">
        <v>291</v>
      </c>
      <c r="CB97" s="2356">
        <v>20</v>
      </c>
      <c r="CC97" s="2356" t="s">
        <v>21</v>
      </c>
      <c r="CD97" s="2356">
        <v>127</v>
      </c>
      <c r="CE97" s="2356">
        <v>8863</v>
      </c>
      <c r="CF97" s="2356">
        <v>9645</v>
      </c>
      <c r="CG97" s="91" t="s">
        <v>31</v>
      </c>
      <c r="CH97" s="632" t="s">
        <v>26</v>
      </c>
      <c r="CI97" s="88" t="s">
        <v>26</v>
      </c>
      <c r="CJ97" s="89" t="s">
        <v>26</v>
      </c>
      <c r="CK97" s="1194">
        <v>42036</v>
      </c>
      <c r="CL97" s="2356">
        <v>576</v>
      </c>
      <c r="CM97" s="2356">
        <v>2891</v>
      </c>
      <c r="CN97" s="2356">
        <v>142</v>
      </c>
      <c r="CO97" s="2355" t="s">
        <v>21</v>
      </c>
      <c r="CP97" s="2356">
        <v>2511</v>
      </c>
      <c r="CQ97" s="2356">
        <v>2941</v>
      </c>
      <c r="CR97" s="2356">
        <v>496</v>
      </c>
      <c r="CS97" s="2356">
        <v>2127</v>
      </c>
      <c r="CT97" s="2356">
        <v>2110</v>
      </c>
      <c r="CU97" s="2356" t="s">
        <v>21</v>
      </c>
      <c r="CV97" s="2356" t="s">
        <v>21</v>
      </c>
      <c r="CW97" s="2356">
        <v>12368</v>
      </c>
      <c r="CX97" s="2356">
        <v>1978</v>
      </c>
      <c r="CY97" s="2356">
        <v>296</v>
      </c>
      <c r="CZ97" s="2356">
        <v>7</v>
      </c>
      <c r="DA97" s="2356" t="s">
        <v>21</v>
      </c>
      <c r="DB97" s="91" t="s">
        <v>31</v>
      </c>
      <c r="DC97" s="632" t="s">
        <v>26</v>
      </c>
      <c r="DD97" s="86"/>
      <c r="DE97" s="86"/>
      <c r="DF97" s="86"/>
      <c r="DG97" s="211"/>
      <c r="DH97" s="211"/>
      <c r="DI97" s="211"/>
      <c r="DJ97" s="211"/>
      <c r="DK97" s="211"/>
      <c r="DL97" s="211"/>
      <c r="DM97" s="211"/>
      <c r="DN97" s="200"/>
      <c r="DO97" s="200"/>
      <c r="DP97" s="211"/>
      <c r="DQ97" s="211"/>
      <c r="DR97" s="211"/>
      <c r="DS97" s="211"/>
      <c r="DT97" s="211"/>
      <c r="DU97" s="211"/>
      <c r="DV97" s="211"/>
      <c r="DW97" s="211"/>
      <c r="DX97" s="87"/>
      <c r="DY97" s="88" t="s">
        <v>26</v>
      </c>
      <c r="DZ97" s="89" t="s">
        <v>26</v>
      </c>
      <c r="EA97" s="1194">
        <v>42036</v>
      </c>
      <c r="EB97" s="2356">
        <v>6408</v>
      </c>
      <c r="EC97" s="2356">
        <v>3074</v>
      </c>
      <c r="ED97" s="2356">
        <v>485</v>
      </c>
      <c r="EE97" s="2356">
        <v>137</v>
      </c>
      <c r="EF97" s="2356" t="s">
        <v>21</v>
      </c>
      <c r="EG97" s="2356">
        <v>2863</v>
      </c>
      <c r="EH97" s="2356">
        <v>25900</v>
      </c>
      <c r="EI97" s="2356">
        <v>5256</v>
      </c>
      <c r="EJ97" s="2356">
        <v>16593</v>
      </c>
      <c r="EK97" s="2356">
        <v>29809</v>
      </c>
      <c r="EL97" s="2356">
        <v>347</v>
      </c>
      <c r="EM97" s="2356">
        <v>1714</v>
      </c>
      <c r="EN97" s="2356">
        <v>3926</v>
      </c>
      <c r="EO97" s="2356">
        <v>4114</v>
      </c>
      <c r="EP97" s="2356" t="s">
        <v>21</v>
      </c>
      <c r="EQ97" s="2356" t="s">
        <v>21</v>
      </c>
      <c r="ER97" s="91" t="s">
        <v>31</v>
      </c>
      <c r="ES97" s="632" t="s">
        <v>26</v>
      </c>
      <c r="ET97" s="88" t="s">
        <v>26</v>
      </c>
      <c r="EU97" s="89" t="s">
        <v>26</v>
      </c>
      <c r="EV97" s="1194">
        <v>42036</v>
      </c>
      <c r="EW97" s="2356" t="s">
        <v>21</v>
      </c>
      <c r="EX97" s="2356">
        <v>3681</v>
      </c>
      <c r="EY97" s="2356">
        <v>5094</v>
      </c>
      <c r="EZ97" s="2356">
        <v>65</v>
      </c>
      <c r="FA97" s="2356">
        <v>176</v>
      </c>
      <c r="FB97" s="2356" t="s">
        <v>21</v>
      </c>
      <c r="FC97" s="2356">
        <v>70365</v>
      </c>
      <c r="FD97" s="2356">
        <v>1855</v>
      </c>
      <c r="FE97" s="2356">
        <v>3993</v>
      </c>
      <c r="FF97" s="2356">
        <v>67</v>
      </c>
      <c r="FG97" s="2356">
        <v>7</v>
      </c>
      <c r="FH97" s="2356">
        <v>56</v>
      </c>
      <c r="FI97" s="2356">
        <v>9</v>
      </c>
      <c r="FJ97" s="2356">
        <v>47</v>
      </c>
      <c r="FK97" s="2356" t="s">
        <v>21</v>
      </c>
      <c r="FL97" s="2356" t="s">
        <v>21</v>
      </c>
      <c r="FM97" s="91" t="s">
        <v>31</v>
      </c>
      <c r="FN97" s="632" t="s">
        <v>26</v>
      </c>
      <c r="FO97" s="88" t="s">
        <v>26</v>
      </c>
      <c r="FP97" s="89" t="s">
        <v>26</v>
      </c>
      <c r="FQ97" s="1194">
        <v>42036</v>
      </c>
      <c r="FR97" s="2356" t="s">
        <v>21</v>
      </c>
      <c r="FS97" s="2356">
        <v>44</v>
      </c>
      <c r="FT97" s="2356">
        <v>5257</v>
      </c>
      <c r="FU97" s="2356">
        <v>148</v>
      </c>
      <c r="FV97" s="2356">
        <v>5809</v>
      </c>
      <c r="FW97" s="2356">
        <v>7736</v>
      </c>
      <c r="FX97" s="2356">
        <v>45</v>
      </c>
      <c r="FY97" s="2356" t="s">
        <v>21</v>
      </c>
      <c r="FZ97" s="2356">
        <v>6779</v>
      </c>
      <c r="GA97" s="2356">
        <v>149</v>
      </c>
      <c r="GB97" s="2356">
        <v>778</v>
      </c>
      <c r="GC97" s="2356">
        <v>476</v>
      </c>
      <c r="GD97" s="2356">
        <v>1</v>
      </c>
      <c r="GE97" s="2356">
        <v>379</v>
      </c>
      <c r="GF97" s="2356">
        <v>294</v>
      </c>
      <c r="GG97" s="2356">
        <v>85</v>
      </c>
      <c r="GH97" s="91" t="s">
        <v>31</v>
      </c>
      <c r="GI97" s="632" t="s">
        <v>26</v>
      </c>
      <c r="GJ97" s="88" t="s">
        <v>26</v>
      </c>
      <c r="GK97" s="89" t="s">
        <v>26</v>
      </c>
      <c r="GL97" s="1194">
        <v>42036</v>
      </c>
      <c r="GM97" s="2356">
        <v>319</v>
      </c>
      <c r="GN97" s="2356">
        <v>152</v>
      </c>
      <c r="GO97" s="2356">
        <v>167</v>
      </c>
      <c r="GP97" s="2356">
        <v>1</v>
      </c>
      <c r="GQ97" s="2356" t="s">
        <v>21</v>
      </c>
      <c r="GR97" s="2356" t="s">
        <v>21</v>
      </c>
      <c r="GS97" s="2356">
        <v>1495</v>
      </c>
      <c r="GT97" s="2356">
        <v>1061</v>
      </c>
      <c r="GU97" s="2356">
        <v>1058</v>
      </c>
      <c r="GV97" s="2356">
        <v>384</v>
      </c>
      <c r="GW97" s="2356">
        <v>45</v>
      </c>
      <c r="GX97" s="2356">
        <v>50</v>
      </c>
      <c r="GY97" s="2356" t="s">
        <v>21</v>
      </c>
      <c r="GZ97" s="2356">
        <v>76585</v>
      </c>
      <c r="HA97" s="2356">
        <v>10518</v>
      </c>
      <c r="HB97" s="2356">
        <v>707</v>
      </c>
      <c r="HC97" s="91" t="s">
        <v>31</v>
      </c>
      <c r="HD97" s="632" t="s">
        <v>26</v>
      </c>
      <c r="HE97" s="88" t="s">
        <v>26</v>
      </c>
      <c r="HF97" s="89" t="s">
        <v>26</v>
      </c>
      <c r="HG97" s="1194">
        <v>42036</v>
      </c>
      <c r="HH97" s="2356">
        <v>13257</v>
      </c>
      <c r="HI97" s="2356">
        <v>9167</v>
      </c>
      <c r="HJ97" s="2356">
        <v>203</v>
      </c>
      <c r="HK97" s="2356">
        <v>89</v>
      </c>
      <c r="HL97" s="2356">
        <v>2891</v>
      </c>
      <c r="HM97" s="2356">
        <v>2315</v>
      </c>
      <c r="HN97" s="2356">
        <v>576</v>
      </c>
      <c r="HO97" s="2356">
        <v>2891</v>
      </c>
      <c r="HP97" s="2356">
        <v>142</v>
      </c>
      <c r="HQ97" s="2356" t="s">
        <v>21</v>
      </c>
      <c r="HR97" s="2356">
        <v>2511</v>
      </c>
      <c r="HS97" s="2356">
        <v>2940</v>
      </c>
      <c r="HT97" s="2356">
        <v>496</v>
      </c>
      <c r="HU97" s="2356">
        <v>2127</v>
      </c>
      <c r="HV97" s="2356">
        <v>2110</v>
      </c>
      <c r="HW97" s="2356" t="s">
        <v>21</v>
      </c>
      <c r="HX97" s="91" t="s">
        <v>31</v>
      </c>
      <c r="HY97" s="632" t="s">
        <v>26</v>
      </c>
      <c r="HZ97" s="86"/>
      <c r="IA97" s="86"/>
      <c r="IB97" s="86"/>
      <c r="IC97" s="211"/>
      <c r="ID97" s="211"/>
      <c r="IE97" s="211"/>
      <c r="IF97" s="211"/>
      <c r="IG97" s="211"/>
      <c r="IH97" s="211"/>
      <c r="II97" s="211"/>
      <c r="IJ97" s="211"/>
      <c r="IK97" s="211"/>
      <c r="IL97" s="211"/>
      <c r="IM97" s="211"/>
      <c r="IN97" s="200"/>
      <c r="IO97" s="211"/>
    </row>
    <row r="98" spans="1:249" ht="14.5" customHeight="1">
      <c r="A98" s="88" t="s">
        <v>26</v>
      </c>
      <c r="B98" s="89" t="s">
        <v>26</v>
      </c>
      <c r="C98" s="1194">
        <v>42064</v>
      </c>
      <c r="D98" s="2356">
        <v>6832</v>
      </c>
      <c r="E98" s="2356">
        <v>2822</v>
      </c>
      <c r="F98" s="2356">
        <v>497</v>
      </c>
      <c r="G98" s="2356">
        <v>86</v>
      </c>
      <c r="H98" s="211" t="s">
        <v>21</v>
      </c>
      <c r="I98" s="2356">
        <v>2821</v>
      </c>
      <c r="J98" s="2356">
        <v>29854</v>
      </c>
      <c r="K98" s="2356">
        <v>5089</v>
      </c>
      <c r="L98" s="2356">
        <v>21451</v>
      </c>
      <c r="M98" s="2356">
        <v>23669</v>
      </c>
      <c r="N98" s="2356">
        <v>357</v>
      </c>
      <c r="O98" s="2356">
        <v>1790</v>
      </c>
      <c r="P98" s="2356">
        <v>4619</v>
      </c>
      <c r="Q98" s="2356">
        <v>4864</v>
      </c>
      <c r="R98" s="2356" t="s">
        <v>21</v>
      </c>
      <c r="S98" s="2356" t="s">
        <v>21</v>
      </c>
      <c r="T98" s="91" t="s">
        <v>32</v>
      </c>
      <c r="U98" s="632" t="s">
        <v>26</v>
      </c>
      <c r="V98" s="88" t="s">
        <v>26</v>
      </c>
      <c r="W98" s="89" t="s">
        <v>26</v>
      </c>
      <c r="X98" s="1194">
        <v>42064</v>
      </c>
      <c r="Y98" s="2356" t="s">
        <v>21</v>
      </c>
      <c r="Z98" s="2356" t="s">
        <v>21</v>
      </c>
      <c r="AA98" s="2356">
        <v>3613</v>
      </c>
      <c r="AB98" s="2356">
        <v>4949</v>
      </c>
      <c r="AC98" s="2356">
        <v>42</v>
      </c>
      <c r="AD98" s="2356">
        <v>209</v>
      </c>
      <c r="AE98" s="2356" t="s">
        <v>21</v>
      </c>
      <c r="AF98" s="2356" t="s">
        <v>21</v>
      </c>
      <c r="AG98" s="2356">
        <v>85338</v>
      </c>
      <c r="AH98" s="2356">
        <v>65251</v>
      </c>
      <c r="AI98" s="2356">
        <v>6447</v>
      </c>
      <c r="AJ98" s="2356" t="s">
        <v>21</v>
      </c>
      <c r="AK98" s="2356" t="s">
        <v>21</v>
      </c>
      <c r="AL98" s="2356">
        <v>50631</v>
      </c>
      <c r="AM98" s="2356">
        <v>25128</v>
      </c>
      <c r="AN98" s="2356">
        <v>6669</v>
      </c>
      <c r="AO98" s="91" t="s">
        <v>32</v>
      </c>
      <c r="AP98" s="632" t="s">
        <v>26</v>
      </c>
      <c r="AQ98" s="88" t="s">
        <v>26</v>
      </c>
      <c r="AR98" s="89" t="s">
        <v>26</v>
      </c>
      <c r="AS98" s="1194">
        <v>42064</v>
      </c>
      <c r="AT98" s="2356">
        <v>42</v>
      </c>
      <c r="AU98" s="2356" t="s">
        <v>21</v>
      </c>
      <c r="AV98" s="2356" t="s">
        <v>21</v>
      </c>
      <c r="AW98" s="2356">
        <v>6887</v>
      </c>
      <c r="AX98" s="2356">
        <v>1911</v>
      </c>
      <c r="AY98" s="2356">
        <v>641</v>
      </c>
      <c r="AZ98" s="2356">
        <v>397</v>
      </c>
      <c r="BA98" s="2356">
        <v>1</v>
      </c>
      <c r="BB98" s="2356">
        <v>309</v>
      </c>
      <c r="BC98" s="2356">
        <v>224</v>
      </c>
      <c r="BD98" s="2356">
        <v>85</v>
      </c>
      <c r="BE98" s="2356" t="s">
        <v>21</v>
      </c>
      <c r="BF98" s="2356" t="s">
        <v>21</v>
      </c>
      <c r="BG98" s="2356">
        <v>75</v>
      </c>
      <c r="BH98" s="2356">
        <v>2392</v>
      </c>
      <c r="BI98" s="2356">
        <v>307</v>
      </c>
      <c r="BJ98" s="2356">
        <v>24352</v>
      </c>
      <c r="BK98" s="91" t="s">
        <v>32</v>
      </c>
      <c r="BL98" s="632" t="s">
        <v>26</v>
      </c>
      <c r="BM98" s="88" t="s">
        <v>26</v>
      </c>
      <c r="BN98" s="89" t="s">
        <v>26</v>
      </c>
      <c r="BO98" s="1194">
        <v>42064</v>
      </c>
      <c r="BP98" s="2356">
        <v>424</v>
      </c>
      <c r="BQ98" s="2356">
        <v>54</v>
      </c>
      <c r="BR98" s="2356">
        <v>60</v>
      </c>
      <c r="BS98" s="2356" t="s">
        <v>21</v>
      </c>
      <c r="BT98" s="2356" t="s">
        <v>21</v>
      </c>
      <c r="BU98" s="2356">
        <v>81633</v>
      </c>
      <c r="BV98" s="2356" t="s">
        <v>21</v>
      </c>
      <c r="BW98" s="2356">
        <v>13633</v>
      </c>
      <c r="BX98" s="2356">
        <v>572</v>
      </c>
      <c r="BY98" s="2356">
        <v>426</v>
      </c>
      <c r="BZ98" s="2356">
        <v>99</v>
      </c>
      <c r="CA98" s="2356">
        <v>327</v>
      </c>
      <c r="CB98" s="2356">
        <v>29</v>
      </c>
      <c r="CC98" s="2356" t="s">
        <v>21</v>
      </c>
      <c r="CD98" s="2356">
        <v>77</v>
      </c>
      <c r="CE98" s="2356">
        <v>11961</v>
      </c>
      <c r="CF98" s="2356">
        <v>13480</v>
      </c>
      <c r="CG98" s="91" t="s">
        <v>32</v>
      </c>
      <c r="CH98" s="632" t="s">
        <v>26</v>
      </c>
      <c r="CI98" s="88" t="s">
        <v>26</v>
      </c>
      <c r="CJ98" s="89" t="s">
        <v>26</v>
      </c>
      <c r="CK98" s="1194">
        <v>42064</v>
      </c>
      <c r="CL98" s="2356">
        <v>552</v>
      </c>
      <c r="CM98" s="2356">
        <v>2604</v>
      </c>
      <c r="CN98" s="2356">
        <v>128</v>
      </c>
      <c r="CO98" s="2355" t="s">
        <v>21</v>
      </c>
      <c r="CP98" s="2356">
        <v>2468</v>
      </c>
      <c r="CQ98" s="2356">
        <v>3236</v>
      </c>
      <c r="CR98" s="2356">
        <v>547</v>
      </c>
      <c r="CS98" s="2356">
        <v>2330</v>
      </c>
      <c r="CT98" s="2356">
        <v>2320</v>
      </c>
      <c r="CU98" s="2356" t="s">
        <v>21</v>
      </c>
      <c r="CV98" s="2356" t="s">
        <v>21</v>
      </c>
      <c r="CW98" s="2356">
        <v>12626</v>
      </c>
      <c r="CX98" s="2356">
        <v>2140</v>
      </c>
      <c r="CY98" s="2356">
        <v>322</v>
      </c>
      <c r="CZ98" s="2356">
        <v>6</v>
      </c>
      <c r="DA98" s="2356">
        <v>2</v>
      </c>
      <c r="DB98" s="91" t="s">
        <v>32</v>
      </c>
      <c r="DC98" s="632" t="s">
        <v>26</v>
      </c>
      <c r="DD98" s="86"/>
      <c r="DE98" s="86"/>
      <c r="DF98" s="86"/>
      <c r="DG98" s="211"/>
      <c r="DH98" s="211"/>
      <c r="DI98" s="211"/>
      <c r="DJ98" s="211"/>
      <c r="DK98" s="211"/>
      <c r="DL98" s="211"/>
      <c r="DM98" s="211"/>
      <c r="DN98" s="200"/>
      <c r="DO98" s="200"/>
      <c r="DP98" s="211"/>
      <c r="DQ98" s="211"/>
      <c r="DR98" s="211"/>
      <c r="DS98" s="211"/>
      <c r="DT98" s="211"/>
      <c r="DU98" s="211"/>
      <c r="DV98" s="211"/>
      <c r="DW98" s="211"/>
      <c r="DX98" s="87"/>
      <c r="DY98" s="88" t="s">
        <v>26</v>
      </c>
      <c r="DZ98" s="89" t="s">
        <v>26</v>
      </c>
      <c r="EA98" s="1194">
        <v>42064</v>
      </c>
      <c r="EB98" s="2356">
        <v>7021</v>
      </c>
      <c r="EC98" s="2356">
        <v>2822</v>
      </c>
      <c r="ED98" s="2356">
        <v>497</v>
      </c>
      <c r="EE98" s="2356">
        <v>86</v>
      </c>
      <c r="EF98" s="2356" t="s">
        <v>21</v>
      </c>
      <c r="EG98" s="2356">
        <v>2821</v>
      </c>
      <c r="EH98" s="2356">
        <v>30752</v>
      </c>
      <c r="EI98" s="2356">
        <v>5089</v>
      </c>
      <c r="EJ98" s="2356">
        <v>21451</v>
      </c>
      <c r="EK98" s="2356">
        <v>33326</v>
      </c>
      <c r="EL98" s="2356">
        <v>357</v>
      </c>
      <c r="EM98" s="2356">
        <v>1822</v>
      </c>
      <c r="EN98" s="2356">
        <v>4619</v>
      </c>
      <c r="EO98" s="2356">
        <v>4865</v>
      </c>
      <c r="EP98" s="2356" t="s">
        <v>21</v>
      </c>
      <c r="EQ98" s="2356" t="s">
        <v>21</v>
      </c>
      <c r="ER98" s="91" t="s">
        <v>32</v>
      </c>
      <c r="ES98" s="632" t="s">
        <v>26</v>
      </c>
      <c r="ET98" s="88" t="s">
        <v>26</v>
      </c>
      <c r="EU98" s="89" t="s">
        <v>26</v>
      </c>
      <c r="EV98" s="1194">
        <v>42064</v>
      </c>
      <c r="EW98" s="2356" t="s">
        <v>21</v>
      </c>
      <c r="EX98" s="2356">
        <v>3613</v>
      </c>
      <c r="EY98" s="2356">
        <v>4949</v>
      </c>
      <c r="EZ98" s="2356">
        <v>42</v>
      </c>
      <c r="FA98" s="2356">
        <v>209</v>
      </c>
      <c r="FB98" s="2356" t="s">
        <v>21</v>
      </c>
      <c r="FC98" s="2356">
        <v>74903</v>
      </c>
      <c r="FD98" s="2356">
        <v>2003</v>
      </c>
      <c r="FE98" s="2356">
        <v>4410</v>
      </c>
      <c r="FF98" s="2356">
        <v>75</v>
      </c>
      <c r="FG98" s="2356">
        <v>2</v>
      </c>
      <c r="FH98" s="2356">
        <v>69</v>
      </c>
      <c r="FI98" s="2356">
        <v>14</v>
      </c>
      <c r="FJ98" s="2356">
        <v>55</v>
      </c>
      <c r="FK98" s="2356" t="s">
        <v>21</v>
      </c>
      <c r="FL98" s="2356" t="s">
        <v>21</v>
      </c>
      <c r="FM98" s="91" t="s">
        <v>32</v>
      </c>
      <c r="FN98" s="632" t="s">
        <v>26</v>
      </c>
      <c r="FO98" s="88" t="s">
        <v>26</v>
      </c>
      <c r="FP98" s="89" t="s">
        <v>26</v>
      </c>
      <c r="FQ98" s="1194">
        <v>42064</v>
      </c>
      <c r="FR98" s="2356" t="s">
        <v>21</v>
      </c>
      <c r="FS98" s="2356">
        <v>27</v>
      </c>
      <c r="FT98" s="2356">
        <v>5124</v>
      </c>
      <c r="FU98" s="2356">
        <v>120</v>
      </c>
      <c r="FV98" s="2356">
        <v>5561</v>
      </c>
      <c r="FW98" s="2356">
        <v>8511</v>
      </c>
      <c r="FX98" s="2356">
        <v>50</v>
      </c>
      <c r="FY98" s="2356" t="s">
        <v>21</v>
      </c>
      <c r="FZ98" s="2356">
        <v>6022</v>
      </c>
      <c r="GA98" s="2356">
        <v>170</v>
      </c>
      <c r="GB98" s="2356">
        <v>650</v>
      </c>
      <c r="GC98" s="2356">
        <v>415</v>
      </c>
      <c r="GD98" s="2356">
        <v>1</v>
      </c>
      <c r="GE98" s="2356">
        <v>327</v>
      </c>
      <c r="GF98" s="2356">
        <v>242</v>
      </c>
      <c r="GG98" s="2356">
        <v>85</v>
      </c>
      <c r="GH98" s="91" t="s">
        <v>32</v>
      </c>
      <c r="GI98" s="632" t="s">
        <v>26</v>
      </c>
      <c r="GJ98" s="88" t="s">
        <v>26</v>
      </c>
      <c r="GK98" s="89" t="s">
        <v>26</v>
      </c>
      <c r="GL98" s="1194">
        <v>42064</v>
      </c>
      <c r="GM98" s="2356">
        <v>553</v>
      </c>
      <c r="GN98" s="2356">
        <v>205</v>
      </c>
      <c r="GO98" s="2356">
        <v>348</v>
      </c>
      <c r="GP98" s="2356">
        <v>2</v>
      </c>
      <c r="GQ98" s="2356" t="s">
        <v>21</v>
      </c>
      <c r="GR98" s="2356" t="s">
        <v>21</v>
      </c>
      <c r="GS98" s="2356">
        <v>2532</v>
      </c>
      <c r="GT98" s="2356">
        <v>2332</v>
      </c>
      <c r="GU98" s="2356">
        <v>1106</v>
      </c>
      <c r="GV98" s="2356">
        <v>424</v>
      </c>
      <c r="GW98" s="2356">
        <v>54</v>
      </c>
      <c r="GX98" s="2356">
        <v>60</v>
      </c>
      <c r="GY98" s="2356" t="s">
        <v>21</v>
      </c>
      <c r="GZ98" s="2356">
        <v>81608</v>
      </c>
      <c r="HA98" s="2356">
        <v>13777</v>
      </c>
      <c r="HB98" s="2356">
        <v>686</v>
      </c>
      <c r="HC98" s="91" t="s">
        <v>32</v>
      </c>
      <c r="HD98" s="632" t="s">
        <v>26</v>
      </c>
      <c r="HE98" s="88" t="s">
        <v>26</v>
      </c>
      <c r="HF98" s="89" t="s">
        <v>26</v>
      </c>
      <c r="HG98" s="1194">
        <v>42064</v>
      </c>
      <c r="HH98" s="2356">
        <v>13295</v>
      </c>
      <c r="HI98" s="2356">
        <v>8884</v>
      </c>
      <c r="HJ98" s="2356">
        <v>223</v>
      </c>
      <c r="HK98" s="2356">
        <v>84</v>
      </c>
      <c r="HL98" s="2356">
        <v>2969</v>
      </c>
      <c r="HM98" s="2356">
        <v>2417</v>
      </c>
      <c r="HN98" s="2356">
        <v>552</v>
      </c>
      <c r="HO98" s="2356">
        <v>2604</v>
      </c>
      <c r="HP98" s="2356">
        <v>128</v>
      </c>
      <c r="HQ98" s="2356" t="s">
        <v>21</v>
      </c>
      <c r="HR98" s="2356">
        <v>2468</v>
      </c>
      <c r="HS98" s="2356">
        <v>3236</v>
      </c>
      <c r="HT98" s="2356">
        <v>547</v>
      </c>
      <c r="HU98" s="2356">
        <v>2330</v>
      </c>
      <c r="HV98" s="2356">
        <v>2321</v>
      </c>
      <c r="HW98" s="2356" t="s">
        <v>21</v>
      </c>
      <c r="HX98" s="91" t="s">
        <v>32</v>
      </c>
      <c r="HY98" s="632" t="s">
        <v>26</v>
      </c>
      <c r="HZ98" s="86"/>
      <c r="IA98" s="86"/>
      <c r="IB98" s="86"/>
      <c r="IC98" s="211"/>
      <c r="ID98" s="211"/>
      <c r="IE98" s="211"/>
      <c r="IF98" s="211"/>
      <c r="IG98" s="211"/>
      <c r="IH98" s="211"/>
      <c r="II98" s="211"/>
      <c r="IJ98" s="211"/>
      <c r="IK98" s="211"/>
      <c r="IL98" s="211"/>
      <c r="IM98" s="211"/>
      <c r="IN98" s="200"/>
      <c r="IO98" s="211"/>
    </row>
    <row r="99" spans="1:249" ht="14.5" customHeight="1">
      <c r="A99" s="88" t="s">
        <v>26</v>
      </c>
      <c r="B99" s="89" t="s">
        <v>26</v>
      </c>
      <c r="C99" s="1194">
        <v>42095</v>
      </c>
      <c r="D99" s="2356">
        <v>6744</v>
      </c>
      <c r="E99" s="2356">
        <v>3136</v>
      </c>
      <c r="F99" s="2356">
        <v>535</v>
      </c>
      <c r="G99" s="2356">
        <v>234</v>
      </c>
      <c r="H99" s="211" t="s">
        <v>21</v>
      </c>
      <c r="I99" s="2356">
        <v>2828</v>
      </c>
      <c r="J99" s="2356">
        <v>29917</v>
      </c>
      <c r="K99" s="2356">
        <v>4718</v>
      </c>
      <c r="L99" s="2356">
        <v>22993</v>
      </c>
      <c r="M99" s="2356">
        <v>21821</v>
      </c>
      <c r="N99" s="2356">
        <v>344</v>
      </c>
      <c r="O99" s="2356">
        <v>1786</v>
      </c>
      <c r="P99" s="2356">
        <v>4015</v>
      </c>
      <c r="Q99" s="2356">
        <v>4225</v>
      </c>
      <c r="R99" s="2356" t="s">
        <v>21</v>
      </c>
      <c r="S99" s="2356" t="s">
        <v>21</v>
      </c>
      <c r="T99" s="91" t="s">
        <v>33</v>
      </c>
      <c r="U99" s="632" t="s">
        <v>26</v>
      </c>
      <c r="V99" s="88" t="s">
        <v>26</v>
      </c>
      <c r="W99" s="89" t="s">
        <v>26</v>
      </c>
      <c r="X99" s="1194">
        <v>42095</v>
      </c>
      <c r="Y99" s="2356" t="s">
        <v>21</v>
      </c>
      <c r="Z99" s="2356" t="s">
        <v>21</v>
      </c>
      <c r="AA99" s="2356">
        <v>3502</v>
      </c>
      <c r="AB99" s="2356">
        <v>4585</v>
      </c>
      <c r="AC99" s="2356">
        <v>234</v>
      </c>
      <c r="AD99" s="2356">
        <v>198</v>
      </c>
      <c r="AE99" s="2356" t="s">
        <v>21</v>
      </c>
      <c r="AF99" s="2356" t="s">
        <v>21</v>
      </c>
      <c r="AG99" s="2356">
        <v>95160</v>
      </c>
      <c r="AH99" s="2356">
        <v>62463</v>
      </c>
      <c r="AI99" s="2356">
        <v>6039</v>
      </c>
      <c r="AJ99" s="2356">
        <v>1</v>
      </c>
      <c r="AK99" s="2356">
        <v>1</v>
      </c>
      <c r="AL99" s="2356">
        <v>50638</v>
      </c>
      <c r="AM99" s="2356">
        <v>19209</v>
      </c>
      <c r="AN99" s="2356">
        <v>7535</v>
      </c>
      <c r="AO99" s="91" t="s">
        <v>33</v>
      </c>
      <c r="AP99" s="632" t="s">
        <v>26</v>
      </c>
      <c r="AQ99" s="88" t="s">
        <v>26</v>
      </c>
      <c r="AR99" s="89" t="s">
        <v>26</v>
      </c>
      <c r="AS99" s="1194">
        <v>42095</v>
      </c>
      <c r="AT99" s="2356">
        <v>33</v>
      </c>
      <c r="AU99" s="2356" t="s">
        <v>21</v>
      </c>
      <c r="AV99" s="2356" t="s">
        <v>21</v>
      </c>
      <c r="AW99" s="2356">
        <v>7216</v>
      </c>
      <c r="AX99" s="2356">
        <v>1633</v>
      </c>
      <c r="AY99" s="2356">
        <v>776</v>
      </c>
      <c r="AZ99" s="2356">
        <v>450</v>
      </c>
      <c r="BA99" s="2356" t="s">
        <v>21</v>
      </c>
      <c r="BB99" s="2356">
        <v>354</v>
      </c>
      <c r="BC99" s="2356">
        <v>269</v>
      </c>
      <c r="BD99" s="2356">
        <v>85</v>
      </c>
      <c r="BE99" s="2356" t="s">
        <v>21</v>
      </c>
      <c r="BF99" s="2356" t="s">
        <v>21</v>
      </c>
      <c r="BG99" s="2356">
        <v>83</v>
      </c>
      <c r="BH99" s="2356">
        <v>3304</v>
      </c>
      <c r="BI99" s="2356">
        <v>273</v>
      </c>
      <c r="BJ99" s="2356">
        <v>24145</v>
      </c>
      <c r="BK99" s="91" t="s">
        <v>33</v>
      </c>
      <c r="BL99" s="632" t="s">
        <v>26</v>
      </c>
      <c r="BM99" s="88" t="s">
        <v>26</v>
      </c>
      <c r="BN99" s="89" t="s">
        <v>26</v>
      </c>
      <c r="BO99" s="1194">
        <v>42095</v>
      </c>
      <c r="BP99" s="2356">
        <v>427</v>
      </c>
      <c r="BQ99" s="2356">
        <v>58</v>
      </c>
      <c r="BR99" s="2356">
        <v>65</v>
      </c>
      <c r="BS99" s="2356" t="s">
        <v>21</v>
      </c>
      <c r="BT99" s="2356" t="s">
        <v>21</v>
      </c>
      <c r="BU99" s="2356">
        <v>78341</v>
      </c>
      <c r="BV99" s="2356">
        <v>480</v>
      </c>
      <c r="BW99" s="2356">
        <v>13812</v>
      </c>
      <c r="BX99" s="2356">
        <v>552</v>
      </c>
      <c r="BY99" s="2356">
        <v>342</v>
      </c>
      <c r="BZ99" s="2356">
        <v>114</v>
      </c>
      <c r="CA99" s="2356">
        <v>228</v>
      </c>
      <c r="CB99" s="2356">
        <v>31</v>
      </c>
      <c r="CC99" s="2356" t="s">
        <v>21</v>
      </c>
      <c r="CD99" s="2356">
        <v>144</v>
      </c>
      <c r="CE99" s="2356">
        <v>12216</v>
      </c>
      <c r="CF99" s="2356">
        <v>13969</v>
      </c>
      <c r="CG99" s="91" t="s">
        <v>33</v>
      </c>
      <c r="CH99" s="632" t="s">
        <v>26</v>
      </c>
      <c r="CI99" s="88" t="s">
        <v>26</v>
      </c>
      <c r="CJ99" s="89" t="s">
        <v>26</v>
      </c>
      <c r="CK99" s="1194">
        <v>42095</v>
      </c>
      <c r="CL99" s="2356">
        <v>571</v>
      </c>
      <c r="CM99" s="2356">
        <v>2646</v>
      </c>
      <c r="CN99" s="2356">
        <v>133</v>
      </c>
      <c r="CO99" s="2355" t="s">
        <v>21</v>
      </c>
      <c r="CP99" s="2356">
        <v>2371</v>
      </c>
      <c r="CQ99" s="2356">
        <v>2899</v>
      </c>
      <c r="CR99" s="2356">
        <v>526</v>
      </c>
      <c r="CS99" s="2356">
        <v>2040</v>
      </c>
      <c r="CT99" s="2356">
        <v>2031</v>
      </c>
      <c r="CU99" s="2356" t="s">
        <v>21</v>
      </c>
      <c r="CV99" s="2356" t="s">
        <v>21</v>
      </c>
      <c r="CW99" s="2356">
        <v>12059</v>
      </c>
      <c r="CX99" s="2356">
        <v>2068</v>
      </c>
      <c r="CY99" s="2356">
        <v>387</v>
      </c>
      <c r="CZ99" s="2356">
        <v>6</v>
      </c>
      <c r="DA99" s="2356">
        <v>6</v>
      </c>
      <c r="DB99" s="91" t="s">
        <v>33</v>
      </c>
      <c r="DC99" s="632" t="s">
        <v>26</v>
      </c>
      <c r="DD99" s="86"/>
      <c r="DE99" s="86"/>
      <c r="DF99" s="86"/>
      <c r="DG99" s="211"/>
      <c r="DH99" s="211"/>
      <c r="DI99" s="211"/>
      <c r="DJ99" s="211"/>
      <c r="DK99" s="211"/>
      <c r="DL99" s="211"/>
      <c r="DM99" s="211"/>
      <c r="DN99" s="200"/>
      <c r="DO99" s="200"/>
      <c r="DP99" s="211"/>
      <c r="DQ99" s="211"/>
      <c r="DR99" s="211"/>
      <c r="DS99" s="211"/>
      <c r="DT99" s="211"/>
      <c r="DU99" s="211"/>
      <c r="DV99" s="211"/>
      <c r="DW99" s="211"/>
      <c r="DX99" s="87"/>
      <c r="DY99" s="88" t="s">
        <v>26</v>
      </c>
      <c r="DZ99" s="89" t="s">
        <v>26</v>
      </c>
      <c r="EA99" s="1194">
        <v>42095</v>
      </c>
      <c r="EB99" s="2356">
        <v>6911</v>
      </c>
      <c r="EC99" s="2356">
        <v>3136</v>
      </c>
      <c r="ED99" s="2356">
        <v>535</v>
      </c>
      <c r="EE99" s="2356">
        <v>234</v>
      </c>
      <c r="EF99" s="2356" t="s">
        <v>21</v>
      </c>
      <c r="EG99" s="2356">
        <v>2828</v>
      </c>
      <c r="EH99" s="2356">
        <v>30661</v>
      </c>
      <c r="EI99" s="2356">
        <v>4718</v>
      </c>
      <c r="EJ99" s="2356">
        <v>22993</v>
      </c>
      <c r="EK99" s="2356">
        <v>29089</v>
      </c>
      <c r="EL99" s="2356">
        <v>344</v>
      </c>
      <c r="EM99" s="2356">
        <v>1860</v>
      </c>
      <c r="EN99" s="2356">
        <v>4015</v>
      </c>
      <c r="EO99" s="2356">
        <v>4225</v>
      </c>
      <c r="EP99" s="2356" t="s">
        <v>21</v>
      </c>
      <c r="EQ99" s="2356" t="s">
        <v>21</v>
      </c>
      <c r="ER99" s="91" t="s">
        <v>33</v>
      </c>
      <c r="ES99" s="632" t="s">
        <v>26</v>
      </c>
      <c r="ET99" s="88" t="s">
        <v>26</v>
      </c>
      <c r="EU99" s="89" t="s">
        <v>26</v>
      </c>
      <c r="EV99" s="1194">
        <v>42095</v>
      </c>
      <c r="EW99" s="2356" t="s">
        <v>21</v>
      </c>
      <c r="EX99" s="2356">
        <v>3502</v>
      </c>
      <c r="EY99" s="2356">
        <v>4585</v>
      </c>
      <c r="EZ99" s="2356">
        <v>234</v>
      </c>
      <c r="FA99" s="2356">
        <v>198</v>
      </c>
      <c r="FB99" s="2356" t="s">
        <v>21</v>
      </c>
      <c r="FC99" s="2356">
        <v>81254</v>
      </c>
      <c r="FD99" s="2356">
        <v>2096</v>
      </c>
      <c r="FE99" s="2356">
        <v>4281</v>
      </c>
      <c r="FF99" s="2356">
        <v>39</v>
      </c>
      <c r="FG99" s="2356">
        <v>1</v>
      </c>
      <c r="FH99" s="2356">
        <v>36</v>
      </c>
      <c r="FI99" s="2356">
        <v>0</v>
      </c>
      <c r="FJ99" s="2356">
        <v>35</v>
      </c>
      <c r="FK99" s="2356" t="s">
        <v>21</v>
      </c>
      <c r="FL99" s="2356" t="s">
        <v>21</v>
      </c>
      <c r="FM99" s="91" t="s">
        <v>33</v>
      </c>
      <c r="FN99" s="632" t="s">
        <v>26</v>
      </c>
      <c r="FO99" s="88" t="s">
        <v>26</v>
      </c>
      <c r="FP99" s="89" t="s">
        <v>26</v>
      </c>
      <c r="FQ99" s="1194">
        <v>42095</v>
      </c>
      <c r="FR99" s="2356" t="s">
        <v>21</v>
      </c>
      <c r="FS99" s="2356">
        <v>48</v>
      </c>
      <c r="FT99" s="2356">
        <v>5762</v>
      </c>
      <c r="FU99" s="2356">
        <v>110</v>
      </c>
      <c r="FV99" s="2356">
        <v>6539</v>
      </c>
      <c r="FW99" s="2356">
        <v>7372</v>
      </c>
      <c r="FX99" s="2356">
        <v>50</v>
      </c>
      <c r="FY99" s="2356" t="s">
        <v>21</v>
      </c>
      <c r="FZ99" s="2356">
        <v>6455</v>
      </c>
      <c r="GA99" s="2356">
        <v>202</v>
      </c>
      <c r="GB99" s="2356">
        <v>783</v>
      </c>
      <c r="GC99" s="2356">
        <v>465</v>
      </c>
      <c r="GD99" s="2356" t="s">
        <v>21</v>
      </c>
      <c r="GE99" s="2356">
        <v>369</v>
      </c>
      <c r="GF99" s="2356">
        <v>284</v>
      </c>
      <c r="GG99" s="2356">
        <v>85</v>
      </c>
      <c r="GH99" s="91" t="s">
        <v>33</v>
      </c>
      <c r="GI99" s="632" t="s">
        <v>26</v>
      </c>
      <c r="GJ99" s="88" t="s">
        <v>26</v>
      </c>
      <c r="GK99" s="89" t="s">
        <v>26</v>
      </c>
      <c r="GL99" s="1194">
        <v>42095</v>
      </c>
      <c r="GM99" s="2356">
        <v>564</v>
      </c>
      <c r="GN99" s="2356">
        <v>246</v>
      </c>
      <c r="GO99" s="2356">
        <v>318</v>
      </c>
      <c r="GP99" s="2356">
        <v>2</v>
      </c>
      <c r="GQ99" s="2356" t="s">
        <v>21</v>
      </c>
      <c r="GR99" s="2356" t="s">
        <v>21</v>
      </c>
      <c r="GS99" s="2356">
        <v>2441</v>
      </c>
      <c r="GT99" s="2356">
        <v>2209</v>
      </c>
      <c r="GU99" s="2356">
        <v>1031</v>
      </c>
      <c r="GV99" s="2356">
        <v>427</v>
      </c>
      <c r="GW99" s="2356">
        <v>58</v>
      </c>
      <c r="GX99" s="2356">
        <v>65</v>
      </c>
      <c r="GY99" s="2356" t="s">
        <v>21</v>
      </c>
      <c r="GZ99" s="2356">
        <v>78317</v>
      </c>
      <c r="HA99" s="2356">
        <v>13921</v>
      </c>
      <c r="HB99" s="2356">
        <v>644</v>
      </c>
      <c r="HC99" s="91" t="s">
        <v>33</v>
      </c>
      <c r="HD99" s="632" t="s">
        <v>26</v>
      </c>
      <c r="HE99" s="88" t="s">
        <v>26</v>
      </c>
      <c r="HF99" s="89" t="s">
        <v>26</v>
      </c>
      <c r="HG99" s="1194">
        <v>42095</v>
      </c>
      <c r="HH99" s="2356">
        <v>12813</v>
      </c>
      <c r="HI99" s="2356">
        <v>8792</v>
      </c>
      <c r="HJ99" s="2356">
        <v>235</v>
      </c>
      <c r="HK99" s="2356">
        <v>81</v>
      </c>
      <c r="HL99" s="2356">
        <v>2917</v>
      </c>
      <c r="HM99" s="2356">
        <v>2346</v>
      </c>
      <c r="HN99" s="2356">
        <v>571</v>
      </c>
      <c r="HO99" s="2356">
        <v>2646</v>
      </c>
      <c r="HP99" s="2356">
        <v>133</v>
      </c>
      <c r="HQ99" s="2356" t="s">
        <v>21</v>
      </c>
      <c r="HR99" s="2356">
        <v>2371</v>
      </c>
      <c r="HS99" s="2356">
        <v>2899</v>
      </c>
      <c r="HT99" s="2356">
        <v>526</v>
      </c>
      <c r="HU99" s="2356">
        <v>2040</v>
      </c>
      <c r="HV99" s="2356">
        <v>2031</v>
      </c>
      <c r="HW99" s="2356" t="s">
        <v>21</v>
      </c>
      <c r="HX99" s="91" t="s">
        <v>33</v>
      </c>
      <c r="HY99" s="632" t="s">
        <v>26</v>
      </c>
      <c r="HZ99" s="86"/>
      <c r="IA99" s="86"/>
      <c r="IB99" s="86"/>
      <c r="IC99" s="211"/>
      <c r="ID99" s="211"/>
      <c r="IE99" s="211"/>
      <c r="IF99" s="211"/>
      <c r="IG99" s="211"/>
      <c r="IH99" s="211"/>
      <c r="II99" s="211"/>
      <c r="IJ99" s="211"/>
      <c r="IK99" s="211"/>
      <c r="IL99" s="211"/>
      <c r="IM99" s="211"/>
      <c r="IN99" s="200"/>
      <c r="IO99" s="211"/>
    </row>
    <row r="100" spans="1:249" ht="14.5" customHeight="1">
      <c r="A100" s="88" t="s">
        <v>26</v>
      </c>
      <c r="B100" s="89" t="s">
        <v>26</v>
      </c>
      <c r="C100" s="1194">
        <v>42125</v>
      </c>
      <c r="D100" s="2356">
        <v>6424</v>
      </c>
      <c r="E100" s="2356">
        <v>3095</v>
      </c>
      <c r="F100" s="2356">
        <v>509</v>
      </c>
      <c r="G100" s="2356">
        <v>307</v>
      </c>
      <c r="H100" s="211" t="s">
        <v>21</v>
      </c>
      <c r="I100" s="2356">
        <v>2481</v>
      </c>
      <c r="J100" s="2356">
        <v>26916</v>
      </c>
      <c r="K100" s="2356">
        <v>5289</v>
      </c>
      <c r="L100" s="2356">
        <v>19433</v>
      </c>
      <c r="M100" s="2356">
        <v>24363</v>
      </c>
      <c r="N100" s="2356">
        <v>349</v>
      </c>
      <c r="O100" s="2356">
        <v>1548</v>
      </c>
      <c r="P100" s="2356">
        <v>3540</v>
      </c>
      <c r="Q100" s="2356">
        <v>3689</v>
      </c>
      <c r="R100" s="2356" t="s">
        <v>21</v>
      </c>
      <c r="S100" s="2356" t="s">
        <v>21</v>
      </c>
      <c r="T100" s="91" t="s">
        <v>34</v>
      </c>
      <c r="U100" s="632" t="s">
        <v>26</v>
      </c>
      <c r="V100" s="88" t="s">
        <v>26</v>
      </c>
      <c r="W100" s="89" t="s">
        <v>26</v>
      </c>
      <c r="X100" s="1194">
        <v>42125</v>
      </c>
      <c r="Y100" s="2356" t="s">
        <v>21</v>
      </c>
      <c r="Z100" s="2356" t="s">
        <v>21</v>
      </c>
      <c r="AA100" s="2356">
        <v>3849</v>
      </c>
      <c r="AB100" s="2356">
        <v>5119</v>
      </c>
      <c r="AC100" s="2356">
        <v>226</v>
      </c>
      <c r="AD100" s="2356">
        <v>197</v>
      </c>
      <c r="AE100" s="2356" t="s">
        <v>21</v>
      </c>
      <c r="AF100" s="2356" t="s">
        <v>21</v>
      </c>
      <c r="AG100" s="2356">
        <v>98617</v>
      </c>
      <c r="AH100" s="2356">
        <v>65385</v>
      </c>
      <c r="AI100" s="2356">
        <v>6209</v>
      </c>
      <c r="AJ100" s="2356" t="s">
        <v>21</v>
      </c>
      <c r="AK100" s="2356" t="s">
        <v>21</v>
      </c>
      <c r="AL100" s="2356">
        <v>53883</v>
      </c>
      <c r="AM100" s="2356">
        <v>17311</v>
      </c>
      <c r="AN100" s="2356">
        <v>7678</v>
      </c>
      <c r="AO100" s="91" t="s">
        <v>34</v>
      </c>
      <c r="AP100" s="632" t="s">
        <v>26</v>
      </c>
      <c r="AQ100" s="88" t="s">
        <v>26</v>
      </c>
      <c r="AR100" s="89" t="s">
        <v>26</v>
      </c>
      <c r="AS100" s="1194">
        <v>42125</v>
      </c>
      <c r="AT100" s="2356">
        <v>34</v>
      </c>
      <c r="AU100" s="2356" t="s">
        <v>21</v>
      </c>
      <c r="AV100" s="2356" t="s">
        <v>21</v>
      </c>
      <c r="AW100" s="2356">
        <v>7710</v>
      </c>
      <c r="AX100" s="2356">
        <v>1770</v>
      </c>
      <c r="AY100" s="2356">
        <v>781</v>
      </c>
      <c r="AZ100" s="2356">
        <v>456</v>
      </c>
      <c r="BA100" s="2356" t="s">
        <v>21</v>
      </c>
      <c r="BB100" s="2356">
        <v>357</v>
      </c>
      <c r="BC100" s="2356">
        <v>272</v>
      </c>
      <c r="BD100" s="2356">
        <v>85</v>
      </c>
      <c r="BE100" s="2356" t="s">
        <v>21</v>
      </c>
      <c r="BF100" s="2356" t="s">
        <v>21</v>
      </c>
      <c r="BG100" s="2356">
        <v>86</v>
      </c>
      <c r="BH100" s="2356">
        <v>3358</v>
      </c>
      <c r="BI100" s="2356">
        <v>181</v>
      </c>
      <c r="BJ100" s="2356">
        <v>21583</v>
      </c>
      <c r="BK100" s="91" t="s">
        <v>34</v>
      </c>
      <c r="BL100" s="632" t="s">
        <v>26</v>
      </c>
      <c r="BM100" s="88" t="s">
        <v>26</v>
      </c>
      <c r="BN100" s="89" t="s">
        <v>26</v>
      </c>
      <c r="BO100" s="1194">
        <v>42125</v>
      </c>
      <c r="BP100" s="2356">
        <v>441</v>
      </c>
      <c r="BQ100" s="2356">
        <v>43</v>
      </c>
      <c r="BR100" s="2356">
        <v>48</v>
      </c>
      <c r="BS100" s="2356" t="s">
        <v>21</v>
      </c>
      <c r="BT100" s="2356" t="s">
        <v>21</v>
      </c>
      <c r="BU100" s="2356">
        <v>79045</v>
      </c>
      <c r="BV100" s="2356" t="s">
        <v>21</v>
      </c>
      <c r="BW100" s="2356">
        <v>11162</v>
      </c>
      <c r="BX100" s="2356">
        <v>635</v>
      </c>
      <c r="BY100" s="2356">
        <v>433</v>
      </c>
      <c r="BZ100" s="2356">
        <v>166</v>
      </c>
      <c r="CA100" s="2356">
        <v>267</v>
      </c>
      <c r="CB100" s="2356">
        <v>13</v>
      </c>
      <c r="CC100" s="2356" t="s">
        <v>21</v>
      </c>
      <c r="CD100" s="2356">
        <v>155</v>
      </c>
      <c r="CE100" s="2356">
        <v>9612</v>
      </c>
      <c r="CF100" s="2356">
        <v>10385</v>
      </c>
      <c r="CG100" s="91" t="s">
        <v>34</v>
      </c>
      <c r="CH100" s="632" t="s">
        <v>26</v>
      </c>
      <c r="CI100" s="88" t="s">
        <v>26</v>
      </c>
      <c r="CJ100" s="89" t="s">
        <v>26</v>
      </c>
      <c r="CK100" s="1194">
        <v>42125</v>
      </c>
      <c r="CL100" s="2356">
        <v>563</v>
      </c>
      <c r="CM100" s="2356">
        <v>2613</v>
      </c>
      <c r="CN100" s="2356">
        <v>104</v>
      </c>
      <c r="CO100" s="2355" t="s">
        <v>21</v>
      </c>
      <c r="CP100" s="2356">
        <v>2007</v>
      </c>
      <c r="CQ100" s="2356">
        <v>2591</v>
      </c>
      <c r="CR100" s="2356">
        <v>370</v>
      </c>
      <c r="CS100" s="2356">
        <v>1973</v>
      </c>
      <c r="CT100" s="2356">
        <v>1948</v>
      </c>
      <c r="CU100" s="2356" t="s">
        <v>21</v>
      </c>
      <c r="CV100" s="2356" t="s">
        <v>21</v>
      </c>
      <c r="CW100" s="2356">
        <v>11588</v>
      </c>
      <c r="CX100" s="2356">
        <v>2021</v>
      </c>
      <c r="CY100" s="2356">
        <v>382</v>
      </c>
      <c r="CZ100" s="2356">
        <v>6</v>
      </c>
      <c r="DA100" s="2356">
        <v>6</v>
      </c>
      <c r="DB100" s="91" t="s">
        <v>34</v>
      </c>
      <c r="DC100" s="632" t="s">
        <v>26</v>
      </c>
      <c r="DD100" s="86"/>
      <c r="DE100" s="86"/>
      <c r="DF100" s="86"/>
      <c r="DG100" s="211"/>
      <c r="DH100" s="211"/>
      <c r="DI100" s="211"/>
      <c r="DJ100" s="211"/>
      <c r="DK100" s="211"/>
      <c r="DL100" s="211"/>
      <c r="DM100" s="211"/>
      <c r="DN100" s="200"/>
      <c r="DO100" s="200"/>
      <c r="DP100" s="211"/>
      <c r="DQ100" s="211"/>
      <c r="DR100" s="211"/>
      <c r="DS100" s="211"/>
      <c r="DT100" s="211"/>
      <c r="DU100" s="211"/>
      <c r="DV100" s="211"/>
      <c r="DW100" s="211"/>
      <c r="DX100" s="87"/>
      <c r="DY100" s="88" t="s">
        <v>26</v>
      </c>
      <c r="DZ100" s="89" t="s">
        <v>26</v>
      </c>
      <c r="EA100" s="1194">
        <v>42125</v>
      </c>
      <c r="EB100" s="2356">
        <v>6584</v>
      </c>
      <c r="EC100" s="2356">
        <v>3095</v>
      </c>
      <c r="ED100" s="2356">
        <v>509</v>
      </c>
      <c r="EE100" s="2356">
        <v>307</v>
      </c>
      <c r="EF100" s="2356" t="s">
        <v>21</v>
      </c>
      <c r="EG100" s="2356">
        <v>2481</v>
      </c>
      <c r="EH100" s="2356">
        <v>27849</v>
      </c>
      <c r="EI100" s="2356">
        <v>5289</v>
      </c>
      <c r="EJ100" s="2356">
        <v>19433</v>
      </c>
      <c r="EK100" s="2356">
        <v>33916</v>
      </c>
      <c r="EL100" s="2356">
        <v>349</v>
      </c>
      <c r="EM100" s="2356">
        <v>1612</v>
      </c>
      <c r="EN100" s="2356">
        <v>3540</v>
      </c>
      <c r="EO100" s="2356">
        <v>3689</v>
      </c>
      <c r="EP100" s="2356" t="s">
        <v>21</v>
      </c>
      <c r="EQ100" s="2356" t="s">
        <v>21</v>
      </c>
      <c r="ER100" s="91" t="s">
        <v>34</v>
      </c>
      <c r="ES100" s="632" t="s">
        <v>26</v>
      </c>
      <c r="ET100" s="88" t="s">
        <v>26</v>
      </c>
      <c r="EU100" s="89" t="s">
        <v>26</v>
      </c>
      <c r="EV100" s="1194">
        <v>42125</v>
      </c>
      <c r="EW100" s="2356" t="s">
        <v>21</v>
      </c>
      <c r="EX100" s="2356">
        <v>3849</v>
      </c>
      <c r="EY100" s="2356">
        <v>5119</v>
      </c>
      <c r="EZ100" s="2356">
        <v>226</v>
      </c>
      <c r="FA100" s="2356">
        <v>197</v>
      </c>
      <c r="FB100" s="2356" t="s">
        <v>21</v>
      </c>
      <c r="FC100" s="2356">
        <v>83853</v>
      </c>
      <c r="FD100" s="2356">
        <v>2540</v>
      </c>
      <c r="FE100" s="2356">
        <v>4595</v>
      </c>
      <c r="FF100" s="2356">
        <v>107</v>
      </c>
      <c r="FG100" s="2356">
        <v>86</v>
      </c>
      <c r="FH100" s="2356">
        <v>24</v>
      </c>
      <c r="FI100" s="2356">
        <v>0</v>
      </c>
      <c r="FJ100" s="2356">
        <v>24</v>
      </c>
      <c r="FK100" s="2356" t="s">
        <v>21</v>
      </c>
      <c r="FL100" s="2356" t="s">
        <v>21</v>
      </c>
      <c r="FM100" s="91" t="s">
        <v>34</v>
      </c>
      <c r="FN100" s="632" t="s">
        <v>26</v>
      </c>
      <c r="FO100" s="88" t="s">
        <v>26</v>
      </c>
      <c r="FP100" s="89" t="s">
        <v>26</v>
      </c>
      <c r="FQ100" s="1194">
        <v>42125</v>
      </c>
      <c r="FR100" s="2356" t="s">
        <v>21</v>
      </c>
      <c r="FS100" s="2356">
        <v>55</v>
      </c>
      <c r="FT100" s="2356">
        <v>5839</v>
      </c>
      <c r="FU100" s="2356">
        <v>150</v>
      </c>
      <c r="FV100" s="2356">
        <v>6423</v>
      </c>
      <c r="FW100" s="2356">
        <v>8951</v>
      </c>
      <c r="FX100" s="2356">
        <v>50</v>
      </c>
      <c r="FY100" s="2356" t="s">
        <v>21</v>
      </c>
      <c r="FZ100" s="2356">
        <v>6786</v>
      </c>
      <c r="GA100" s="2356">
        <v>197</v>
      </c>
      <c r="GB100" s="2356">
        <v>787</v>
      </c>
      <c r="GC100" s="2356">
        <v>464</v>
      </c>
      <c r="GD100" s="2356" t="s">
        <v>21</v>
      </c>
      <c r="GE100" s="2356">
        <v>364</v>
      </c>
      <c r="GF100" s="2356">
        <v>279</v>
      </c>
      <c r="GG100" s="2356">
        <v>85</v>
      </c>
      <c r="GH100" s="91" t="s">
        <v>34</v>
      </c>
      <c r="GI100" s="632" t="s">
        <v>26</v>
      </c>
      <c r="GJ100" s="88" t="s">
        <v>26</v>
      </c>
      <c r="GK100" s="89" t="s">
        <v>26</v>
      </c>
      <c r="GL100" s="1194">
        <v>42125</v>
      </c>
      <c r="GM100" s="2356">
        <v>460</v>
      </c>
      <c r="GN100" s="2356">
        <v>178</v>
      </c>
      <c r="GO100" s="2356">
        <v>282</v>
      </c>
      <c r="GP100" s="2356">
        <v>1</v>
      </c>
      <c r="GQ100" s="2356" t="s">
        <v>21</v>
      </c>
      <c r="GR100" s="2356" t="s">
        <v>21</v>
      </c>
      <c r="GS100" s="2356">
        <v>2573</v>
      </c>
      <c r="GT100" s="2356">
        <v>2352</v>
      </c>
      <c r="GU100" s="2356">
        <v>1271</v>
      </c>
      <c r="GV100" s="2356">
        <v>441</v>
      </c>
      <c r="GW100" s="2356">
        <v>43</v>
      </c>
      <c r="GX100" s="2356">
        <v>48</v>
      </c>
      <c r="GY100" s="2356" t="s">
        <v>21</v>
      </c>
      <c r="GZ100" s="2356">
        <v>79017</v>
      </c>
      <c r="HA100" s="2356">
        <v>11336</v>
      </c>
      <c r="HB100" s="2356">
        <v>708</v>
      </c>
      <c r="HC100" s="91" t="s">
        <v>34</v>
      </c>
      <c r="HD100" s="632" t="s">
        <v>26</v>
      </c>
      <c r="HE100" s="88" t="s">
        <v>26</v>
      </c>
      <c r="HF100" s="89" t="s">
        <v>26</v>
      </c>
      <c r="HG100" s="1194">
        <v>42125</v>
      </c>
      <c r="HH100" s="2356">
        <v>11559</v>
      </c>
      <c r="HI100" s="2356">
        <v>7890</v>
      </c>
      <c r="HJ100" s="2356">
        <v>152</v>
      </c>
      <c r="HK100" s="2356">
        <v>72</v>
      </c>
      <c r="HL100" s="2356">
        <v>2558</v>
      </c>
      <c r="HM100" s="2356">
        <v>1995</v>
      </c>
      <c r="HN100" s="2356">
        <v>563</v>
      </c>
      <c r="HO100" s="2356">
        <v>2613</v>
      </c>
      <c r="HP100" s="2356">
        <v>104</v>
      </c>
      <c r="HQ100" s="2356" t="s">
        <v>21</v>
      </c>
      <c r="HR100" s="2356">
        <v>2007</v>
      </c>
      <c r="HS100" s="2356">
        <v>2591</v>
      </c>
      <c r="HT100" s="2356">
        <v>370</v>
      </c>
      <c r="HU100" s="2356">
        <v>1973</v>
      </c>
      <c r="HV100" s="2356">
        <v>1948</v>
      </c>
      <c r="HW100" s="2356" t="s">
        <v>21</v>
      </c>
      <c r="HX100" s="91" t="s">
        <v>34</v>
      </c>
      <c r="HY100" s="632" t="s">
        <v>26</v>
      </c>
      <c r="HZ100" s="86"/>
      <c r="IA100" s="86"/>
      <c r="IB100" s="86"/>
      <c r="IC100" s="211"/>
      <c r="ID100" s="211"/>
      <c r="IE100" s="211"/>
      <c r="IF100" s="211"/>
      <c r="IG100" s="211"/>
      <c r="IH100" s="211"/>
      <c r="II100" s="211"/>
      <c r="IJ100" s="211"/>
      <c r="IK100" s="211"/>
      <c r="IL100" s="211"/>
      <c r="IM100" s="211"/>
      <c r="IN100" s="200"/>
      <c r="IO100" s="211"/>
    </row>
    <row r="101" spans="1:249" ht="14.5" customHeight="1">
      <c r="A101" s="88" t="s">
        <v>26</v>
      </c>
      <c r="B101" s="89" t="s">
        <v>26</v>
      </c>
      <c r="C101" s="1194">
        <v>42156</v>
      </c>
      <c r="D101" s="2356">
        <v>6366</v>
      </c>
      <c r="E101" s="2356">
        <v>3313</v>
      </c>
      <c r="F101" s="2356">
        <v>530</v>
      </c>
      <c r="G101" s="2356">
        <v>173</v>
      </c>
      <c r="H101" s="211" t="s">
        <v>21</v>
      </c>
      <c r="I101" s="2356">
        <v>3130</v>
      </c>
      <c r="J101" s="2356">
        <v>29536</v>
      </c>
      <c r="K101" s="2356">
        <v>4885</v>
      </c>
      <c r="L101" s="2356">
        <v>21735</v>
      </c>
      <c r="M101" s="2356">
        <v>21819</v>
      </c>
      <c r="N101" s="2356">
        <v>394</v>
      </c>
      <c r="O101" s="2356">
        <v>1754</v>
      </c>
      <c r="P101" s="2356">
        <v>4421</v>
      </c>
      <c r="Q101" s="2356">
        <v>4652</v>
      </c>
      <c r="R101" s="2356" t="s">
        <v>21</v>
      </c>
      <c r="S101" s="2356" t="s">
        <v>21</v>
      </c>
      <c r="T101" s="91" t="s">
        <v>35</v>
      </c>
      <c r="U101" s="632" t="s">
        <v>26</v>
      </c>
      <c r="V101" s="88" t="s">
        <v>26</v>
      </c>
      <c r="W101" s="89" t="s">
        <v>26</v>
      </c>
      <c r="X101" s="1194">
        <v>42156</v>
      </c>
      <c r="Y101" s="2356" t="s">
        <v>21</v>
      </c>
      <c r="Z101" s="2356" t="s">
        <v>21</v>
      </c>
      <c r="AA101" s="2356">
        <v>3584</v>
      </c>
      <c r="AB101" s="2356">
        <v>4735</v>
      </c>
      <c r="AC101" s="2356">
        <v>227</v>
      </c>
      <c r="AD101" s="2356">
        <v>189</v>
      </c>
      <c r="AE101" s="2356" t="s">
        <v>21</v>
      </c>
      <c r="AF101" s="2356" t="s">
        <v>21</v>
      </c>
      <c r="AG101" s="2356">
        <v>96565</v>
      </c>
      <c r="AH101" s="2356">
        <v>60893</v>
      </c>
      <c r="AI101" s="2356">
        <v>6073</v>
      </c>
      <c r="AJ101" s="2356" t="s">
        <v>21</v>
      </c>
      <c r="AK101" s="2356" t="s">
        <v>21</v>
      </c>
      <c r="AL101" s="2356">
        <v>52115</v>
      </c>
      <c r="AM101" s="2356">
        <v>17728</v>
      </c>
      <c r="AN101" s="2356">
        <v>7600</v>
      </c>
      <c r="AO101" s="91" t="s">
        <v>35</v>
      </c>
      <c r="AP101" s="632" t="s">
        <v>26</v>
      </c>
      <c r="AQ101" s="88" t="s">
        <v>26</v>
      </c>
      <c r="AR101" s="89" t="s">
        <v>26</v>
      </c>
      <c r="AS101" s="1194">
        <v>42156</v>
      </c>
      <c r="AT101" s="2356">
        <v>29</v>
      </c>
      <c r="AU101" s="2356" t="s">
        <v>21</v>
      </c>
      <c r="AV101" s="2356" t="s">
        <v>21</v>
      </c>
      <c r="AW101" s="2356">
        <v>7450</v>
      </c>
      <c r="AX101" s="2356">
        <v>1678</v>
      </c>
      <c r="AY101" s="2356">
        <v>763</v>
      </c>
      <c r="AZ101" s="2356">
        <v>445</v>
      </c>
      <c r="BA101" s="2356" t="s">
        <v>21</v>
      </c>
      <c r="BB101" s="2356">
        <v>344</v>
      </c>
      <c r="BC101" s="2356">
        <v>259</v>
      </c>
      <c r="BD101" s="2356">
        <v>85</v>
      </c>
      <c r="BE101" s="2356" t="s">
        <v>21</v>
      </c>
      <c r="BF101" s="2356" t="s">
        <v>21</v>
      </c>
      <c r="BG101" s="2356">
        <v>88</v>
      </c>
      <c r="BH101" s="2356">
        <v>3325</v>
      </c>
      <c r="BI101" s="2356">
        <v>121</v>
      </c>
      <c r="BJ101" s="2356">
        <v>22750</v>
      </c>
      <c r="BK101" s="91" t="s">
        <v>35</v>
      </c>
      <c r="BL101" s="632" t="s">
        <v>26</v>
      </c>
      <c r="BM101" s="88" t="s">
        <v>26</v>
      </c>
      <c r="BN101" s="89" t="s">
        <v>26</v>
      </c>
      <c r="BO101" s="1194">
        <v>42156</v>
      </c>
      <c r="BP101" s="2356">
        <v>418</v>
      </c>
      <c r="BQ101" s="2356">
        <v>47</v>
      </c>
      <c r="BR101" s="2356">
        <v>53</v>
      </c>
      <c r="BS101" s="2356" t="s">
        <v>21</v>
      </c>
      <c r="BT101" s="2356" t="s">
        <v>21</v>
      </c>
      <c r="BU101" s="2356">
        <v>75770</v>
      </c>
      <c r="BV101" s="2356" t="s">
        <v>21</v>
      </c>
      <c r="BW101" s="2356">
        <v>12890</v>
      </c>
      <c r="BX101" s="2356">
        <v>545</v>
      </c>
      <c r="BY101" s="2356">
        <v>138</v>
      </c>
      <c r="BZ101" s="2356">
        <v>111</v>
      </c>
      <c r="CA101" s="2356">
        <v>27</v>
      </c>
      <c r="CB101" s="2356">
        <v>27</v>
      </c>
      <c r="CC101" s="2356" t="s">
        <v>21</v>
      </c>
      <c r="CD101" s="2356">
        <v>354</v>
      </c>
      <c r="CE101" s="2356">
        <v>11319</v>
      </c>
      <c r="CF101" s="2356">
        <v>12867</v>
      </c>
      <c r="CG101" s="91" t="s">
        <v>35</v>
      </c>
      <c r="CH101" s="632" t="s">
        <v>26</v>
      </c>
      <c r="CI101" s="88" t="s">
        <v>26</v>
      </c>
      <c r="CJ101" s="89" t="s">
        <v>26</v>
      </c>
      <c r="CK101" s="1194">
        <v>42156</v>
      </c>
      <c r="CL101" s="2356">
        <v>610</v>
      </c>
      <c r="CM101" s="2356">
        <v>2816</v>
      </c>
      <c r="CN101" s="2356">
        <v>130</v>
      </c>
      <c r="CO101" s="2355" t="s">
        <v>21</v>
      </c>
      <c r="CP101" s="2356">
        <v>2399</v>
      </c>
      <c r="CQ101" s="2356">
        <v>3241</v>
      </c>
      <c r="CR101" s="2356">
        <v>578</v>
      </c>
      <c r="CS101" s="2356">
        <v>2292</v>
      </c>
      <c r="CT101" s="2356">
        <v>2284</v>
      </c>
      <c r="CU101" s="2356" t="s">
        <v>21</v>
      </c>
      <c r="CV101" s="2356" t="s">
        <v>21</v>
      </c>
      <c r="CW101" s="2356">
        <v>12458</v>
      </c>
      <c r="CX101" s="2356">
        <v>1895</v>
      </c>
      <c r="CY101" s="2356">
        <v>346</v>
      </c>
      <c r="CZ101" s="2356">
        <v>6</v>
      </c>
      <c r="DA101" s="2356">
        <v>4</v>
      </c>
      <c r="DB101" s="91" t="s">
        <v>35</v>
      </c>
      <c r="DC101" s="632" t="s">
        <v>26</v>
      </c>
      <c r="DD101" s="86"/>
      <c r="DE101" s="86"/>
      <c r="DF101" s="86"/>
      <c r="DG101" s="211"/>
      <c r="DH101" s="211"/>
      <c r="DI101" s="211"/>
      <c r="DJ101" s="211"/>
      <c r="DK101" s="211"/>
      <c r="DL101" s="211"/>
      <c r="DM101" s="211"/>
      <c r="DN101" s="200"/>
      <c r="DO101" s="200"/>
      <c r="DP101" s="211"/>
      <c r="DQ101" s="211"/>
      <c r="DR101" s="211"/>
      <c r="DS101" s="211"/>
      <c r="DT101" s="211"/>
      <c r="DU101" s="211"/>
      <c r="DV101" s="211"/>
      <c r="DW101" s="211"/>
      <c r="DX101" s="87"/>
      <c r="DY101" s="88" t="s">
        <v>26</v>
      </c>
      <c r="DZ101" s="89" t="s">
        <v>26</v>
      </c>
      <c r="EA101" s="1194">
        <v>42156</v>
      </c>
      <c r="EB101" s="2356">
        <v>6516</v>
      </c>
      <c r="EC101" s="2356">
        <v>3313</v>
      </c>
      <c r="ED101" s="2356">
        <v>530</v>
      </c>
      <c r="EE101" s="2356">
        <v>173</v>
      </c>
      <c r="EF101" s="2356" t="s">
        <v>21</v>
      </c>
      <c r="EG101" s="2356">
        <v>3130</v>
      </c>
      <c r="EH101" s="2356">
        <v>30405</v>
      </c>
      <c r="EI101" s="2356">
        <v>4885</v>
      </c>
      <c r="EJ101" s="2356">
        <v>21735</v>
      </c>
      <c r="EK101" s="2356">
        <v>30554</v>
      </c>
      <c r="EL101" s="2356">
        <v>394</v>
      </c>
      <c r="EM101" s="2356">
        <v>1825</v>
      </c>
      <c r="EN101" s="2356">
        <v>4421</v>
      </c>
      <c r="EO101" s="2356">
        <v>4650</v>
      </c>
      <c r="EP101" s="2356" t="s">
        <v>21</v>
      </c>
      <c r="EQ101" s="2356" t="s">
        <v>21</v>
      </c>
      <c r="ER101" s="91" t="s">
        <v>35</v>
      </c>
      <c r="ES101" s="632" t="s">
        <v>26</v>
      </c>
      <c r="ET101" s="88" t="s">
        <v>26</v>
      </c>
      <c r="EU101" s="89" t="s">
        <v>26</v>
      </c>
      <c r="EV101" s="1194">
        <v>42156</v>
      </c>
      <c r="EW101" s="2356" t="s">
        <v>21</v>
      </c>
      <c r="EX101" s="2356">
        <v>3584</v>
      </c>
      <c r="EY101" s="2356">
        <v>4735</v>
      </c>
      <c r="EZ101" s="2356">
        <v>227</v>
      </c>
      <c r="FA101" s="2356">
        <v>189</v>
      </c>
      <c r="FB101" s="2356" t="s">
        <v>21</v>
      </c>
      <c r="FC101" s="2356">
        <v>82214</v>
      </c>
      <c r="FD101" s="2356">
        <v>2479</v>
      </c>
      <c r="FE101" s="2356">
        <v>4561</v>
      </c>
      <c r="FF101" s="2356">
        <v>235</v>
      </c>
      <c r="FG101" s="2356">
        <v>219</v>
      </c>
      <c r="FH101" s="2356">
        <v>25</v>
      </c>
      <c r="FI101" s="2356">
        <v>0</v>
      </c>
      <c r="FJ101" s="2356">
        <v>25</v>
      </c>
      <c r="FK101" s="2356" t="s">
        <v>21</v>
      </c>
      <c r="FL101" s="2356" t="s">
        <v>21</v>
      </c>
      <c r="FM101" s="91" t="s">
        <v>35</v>
      </c>
      <c r="FN101" s="632" t="s">
        <v>26</v>
      </c>
      <c r="FO101" s="88" t="s">
        <v>26</v>
      </c>
      <c r="FP101" s="89" t="s">
        <v>26</v>
      </c>
      <c r="FQ101" s="1194">
        <v>42156</v>
      </c>
      <c r="FR101" s="2356" t="s">
        <v>21</v>
      </c>
      <c r="FS101" s="2356">
        <v>126</v>
      </c>
      <c r="FT101" s="2356">
        <v>5847</v>
      </c>
      <c r="FU101" s="2356">
        <v>130</v>
      </c>
      <c r="FV101" s="2356">
        <v>6538</v>
      </c>
      <c r="FW101" s="2356">
        <v>8258</v>
      </c>
      <c r="FX101" s="2356">
        <v>47</v>
      </c>
      <c r="FY101" s="2356" t="s">
        <v>21</v>
      </c>
      <c r="FZ101" s="2356">
        <v>6608</v>
      </c>
      <c r="GA101" s="2356">
        <v>168</v>
      </c>
      <c r="GB101" s="2356">
        <v>766</v>
      </c>
      <c r="GC101" s="2356">
        <v>448</v>
      </c>
      <c r="GD101" s="2356" t="s">
        <v>21</v>
      </c>
      <c r="GE101" s="2356">
        <v>347</v>
      </c>
      <c r="GF101" s="2356">
        <v>262</v>
      </c>
      <c r="GG101" s="2356">
        <v>85</v>
      </c>
      <c r="GH101" s="91" t="s">
        <v>35</v>
      </c>
      <c r="GI101" s="632" t="s">
        <v>26</v>
      </c>
      <c r="GJ101" s="88" t="s">
        <v>26</v>
      </c>
      <c r="GK101" s="89" t="s">
        <v>26</v>
      </c>
      <c r="GL101" s="1194">
        <v>42156</v>
      </c>
      <c r="GM101" s="2356">
        <v>454</v>
      </c>
      <c r="GN101" s="2356">
        <v>180</v>
      </c>
      <c r="GO101" s="2356">
        <v>274</v>
      </c>
      <c r="GP101" s="2356">
        <v>2</v>
      </c>
      <c r="GQ101" s="2356" t="s">
        <v>21</v>
      </c>
      <c r="GR101" s="2356" t="s">
        <v>21</v>
      </c>
      <c r="GS101" s="2356">
        <v>2321</v>
      </c>
      <c r="GT101" s="2356">
        <v>2074</v>
      </c>
      <c r="GU101" s="2356">
        <v>1120</v>
      </c>
      <c r="GV101" s="2356">
        <v>418</v>
      </c>
      <c r="GW101" s="2356">
        <v>47</v>
      </c>
      <c r="GX101" s="2356">
        <v>53</v>
      </c>
      <c r="GY101" s="2356" t="s">
        <v>21</v>
      </c>
      <c r="GZ101" s="2356">
        <v>75744</v>
      </c>
      <c r="HA101" s="2356">
        <v>13062</v>
      </c>
      <c r="HB101" s="2356">
        <v>622</v>
      </c>
      <c r="HC101" s="91" t="s">
        <v>35</v>
      </c>
      <c r="HD101" s="632" t="s">
        <v>26</v>
      </c>
      <c r="HE101" s="88" t="s">
        <v>26</v>
      </c>
      <c r="HF101" s="89" t="s">
        <v>26</v>
      </c>
      <c r="HG101" s="1194">
        <v>42156</v>
      </c>
      <c r="HH101" s="2356">
        <v>13472</v>
      </c>
      <c r="HI101" s="2356">
        <v>9074</v>
      </c>
      <c r="HJ101" s="2356">
        <v>192</v>
      </c>
      <c r="HK101" s="2356">
        <v>84</v>
      </c>
      <c r="HL101" s="2356">
        <v>3023</v>
      </c>
      <c r="HM101" s="2356">
        <v>2413</v>
      </c>
      <c r="HN101" s="2356">
        <v>610</v>
      </c>
      <c r="HO101" s="2356">
        <v>2816</v>
      </c>
      <c r="HP101" s="2356">
        <v>130</v>
      </c>
      <c r="HQ101" s="2356" t="s">
        <v>21</v>
      </c>
      <c r="HR101" s="2356">
        <v>2399</v>
      </c>
      <c r="HS101" s="2356">
        <v>3240</v>
      </c>
      <c r="HT101" s="2356">
        <v>578</v>
      </c>
      <c r="HU101" s="2356">
        <v>2292</v>
      </c>
      <c r="HV101" s="2356">
        <v>2283</v>
      </c>
      <c r="HW101" s="2356" t="s">
        <v>21</v>
      </c>
      <c r="HX101" s="91" t="s">
        <v>35</v>
      </c>
      <c r="HY101" s="632" t="s">
        <v>26</v>
      </c>
      <c r="HZ101" s="86"/>
      <c r="IA101" s="86"/>
      <c r="IB101" s="86"/>
      <c r="IC101" s="211"/>
      <c r="ID101" s="211"/>
      <c r="IE101" s="211"/>
      <c r="IF101" s="211"/>
      <c r="IG101" s="211"/>
      <c r="IH101" s="211"/>
      <c r="II101" s="211"/>
      <c r="IJ101" s="211"/>
      <c r="IK101" s="211"/>
      <c r="IL101" s="211"/>
      <c r="IM101" s="211"/>
      <c r="IN101" s="200"/>
      <c r="IO101" s="211"/>
    </row>
    <row r="102" spans="1:249" ht="14.5" customHeight="1">
      <c r="A102" s="88" t="s">
        <v>26</v>
      </c>
      <c r="B102" s="89" t="s">
        <v>26</v>
      </c>
      <c r="C102" s="1194">
        <v>42186</v>
      </c>
      <c r="D102" s="2356">
        <v>6354</v>
      </c>
      <c r="E102" s="2356">
        <v>3794</v>
      </c>
      <c r="F102" s="2356">
        <v>506</v>
      </c>
      <c r="G102" s="2356">
        <v>346</v>
      </c>
      <c r="H102" s="211" t="s">
        <v>21</v>
      </c>
      <c r="I102" s="2356">
        <v>3209</v>
      </c>
      <c r="J102" s="2356">
        <v>28990</v>
      </c>
      <c r="K102" s="2356">
        <v>5468</v>
      </c>
      <c r="L102" s="2356">
        <v>20347</v>
      </c>
      <c r="M102" s="2356">
        <v>23806</v>
      </c>
      <c r="N102" s="2356">
        <v>400</v>
      </c>
      <c r="O102" s="2356">
        <v>1669</v>
      </c>
      <c r="P102" s="2356">
        <v>4486</v>
      </c>
      <c r="Q102" s="2356">
        <v>4707</v>
      </c>
      <c r="R102" s="2356" t="s">
        <v>21</v>
      </c>
      <c r="S102" s="2356" t="s">
        <v>21</v>
      </c>
      <c r="T102" s="91" t="s">
        <v>36</v>
      </c>
      <c r="U102" s="632" t="s">
        <v>26</v>
      </c>
      <c r="V102" s="88" t="s">
        <v>26</v>
      </c>
      <c r="W102" s="89" t="s">
        <v>26</v>
      </c>
      <c r="X102" s="1194">
        <v>42186</v>
      </c>
      <c r="Y102" s="2356" t="s">
        <v>21</v>
      </c>
      <c r="Z102" s="2356" t="s">
        <v>21</v>
      </c>
      <c r="AA102" s="2356">
        <v>3994</v>
      </c>
      <c r="AB102" s="2356">
        <v>5342</v>
      </c>
      <c r="AC102" s="2356">
        <v>227</v>
      </c>
      <c r="AD102" s="2356">
        <v>194</v>
      </c>
      <c r="AE102" s="2356" t="s">
        <v>21</v>
      </c>
      <c r="AF102" s="2356" t="s">
        <v>21</v>
      </c>
      <c r="AG102" s="2356">
        <v>99209</v>
      </c>
      <c r="AH102" s="2356">
        <v>60443</v>
      </c>
      <c r="AI102" s="2356">
        <v>6008</v>
      </c>
      <c r="AJ102" s="2356" t="s">
        <v>21</v>
      </c>
      <c r="AK102" s="2356" t="s">
        <v>21</v>
      </c>
      <c r="AL102" s="2356">
        <v>53776</v>
      </c>
      <c r="AM102" s="2356">
        <v>14546</v>
      </c>
      <c r="AN102" s="2356">
        <v>8031</v>
      </c>
      <c r="AO102" s="91" t="s">
        <v>36</v>
      </c>
      <c r="AP102" s="632" t="s">
        <v>26</v>
      </c>
      <c r="AQ102" s="88" t="s">
        <v>26</v>
      </c>
      <c r="AR102" s="89" t="s">
        <v>26</v>
      </c>
      <c r="AS102" s="1194">
        <v>42186</v>
      </c>
      <c r="AT102" s="2356">
        <v>33</v>
      </c>
      <c r="AU102" s="2356" t="s">
        <v>21</v>
      </c>
      <c r="AV102" s="2356" t="s">
        <v>21</v>
      </c>
      <c r="AW102" s="2356">
        <v>7438</v>
      </c>
      <c r="AX102" s="2356">
        <v>1925</v>
      </c>
      <c r="AY102" s="2356">
        <v>763</v>
      </c>
      <c r="AZ102" s="2356">
        <v>443</v>
      </c>
      <c r="BA102" s="2356" t="s">
        <v>21</v>
      </c>
      <c r="BB102" s="2356">
        <v>347</v>
      </c>
      <c r="BC102" s="2356">
        <v>262</v>
      </c>
      <c r="BD102" s="2356">
        <v>85</v>
      </c>
      <c r="BE102" s="2356" t="s">
        <v>21</v>
      </c>
      <c r="BF102" s="2356" t="s">
        <v>21</v>
      </c>
      <c r="BG102" s="2356">
        <v>83</v>
      </c>
      <c r="BH102" s="2356">
        <v>3343</v>
      </c>
      <c r="BI102" s="2356">
        <v>138</v>
      </c>
      <c r="BJ102" s="2356">
        <v>19666</v>
      </c>
      <c r="BK102" s="91" t="s">
        <v>36</v>
      </c>
      <c r="BL102" s="632" t="s">
        <v>26</v>
      </c>
      <c r="BM102" s="88" t="s">
        <v>26</v>
      </c>
      <c r="BN102" s="89" t="s">
        <v>26</v>
      </c>
      <c r="BO102" s="1194">
        <v>42186</v>
      </c>
      <c r="BP102" s="2356">
        <v>439</v>
      </c>
      <c r="BQ102" s="2356">
        <v>45</v>
      </c>
      <c r="BR102" s="2356">
        <v>50</v>
      </c>
      <c r="BS102" s="2356" t="s">
        <v>21</v>
      </c>
      <c r="BT102" s="2356" t="s">
        <v>21</v>
      </c>
      <c r="BU102" s="2356">
        <v>58663</v>
      </c>
      <c r="BV102" s="2356">
        <v>1307</v>
      </c>
      <c r="BW102" s="2356">
        <v>13192</v>
      </c>
      <c r="BX102" s="2356">
        <v>610</v>
      </c>
      <c r="BY102" s="2356">
        <v>196</v>
      </c>
      <c r="BZ102" s="2356">
        <v>140</v>
      </c>
      <c r="CA102" s="2356">
        <v>56</v>
      </c>
      <c r="CB102" s="2356">
        <v>22</v>
      </c>
      <c r="CC102" s="2356" t="s">
        <v>21</v>
      </c>
      <c r="CD102" s="2356">
        <v>365</v>
      </c>
      <c r="CE102" s="2356">
        <v>11508</v>
      </c>
      <c r="CF102" s="2356">
        <v>12951</v>
      </c>
      <c r="CG102" s="91" t="s">
        <v>36</v>
      </c>
      <c r="CH102" s="632" t="s">
        <v>26</v>
      </c>
      <c r="CI102" s="88" t="s">
        <v>26</v>
      </c>
      <c r="CJ102" s="89" t="s">
        <v>26</v>
      </c>
      <c r="CK102" s="1194">
        <v>42186</v>
      </c>
      <c r="CL102" s="2356">
        <v>626</v>
      </c>
      <c r="CM102" s="2356">
        <v>3240</v>
      </c>
      <c r="CN102" s="2356">
        <v>126</v>
      </c>
      <c r="CO102" s="2355" t="s">
        <v>21</v>
      </c>
      <c r="CP102" s="2356">
        <v>2447</v>
      </c>
      <c r="CQ102" s="2356">
        <v>3204</v>
      </c>
      <c r="CR102" s="2356">
        <v>496</v>
      </c>
      <c r="CS102" s="2356">
        <v>2373</v>
      </c>
      <c r="CT102" s="2356">
        <v>2358</v>
      </c>
      <c r="CU102" s="2356" t="s">
        <v>21</v>
      </c>
      <c r="CV102" s="2356" t="s">
        <v>21</v>
      </c>
      <c r="CW102" s="2356">
        <v>13343</v>
      </c>
      <c r="CX102" s="2356">
        <v>1902</v>
      </c>
      <c r="CY102" s="2356">
        <v>379</v>
      </c>
      <c r="CZ102" s="2356">
        <v>6</v>
      </c>
      <c r="DA102" s="2356">
        <v>7</v>
      </c>
      <c r="DB102" s="91" t="s">
        <v>36</v>
      </c>
      <c r="DC102" s="632" t="s">
        <v>26</v>
      </c>
      <c r="DD102" s="86"/>
      <c r="DE102" s="86"/>
      <c r="DF102" s="86"/>
      <c r="DG102" s="211"/>
      <c r="DH102" s="211"/>
      <c r="DI102" s="211"/>
      <c r="DJ102" s="211"/>
      <c r="DK102" s="211"/>
      <c r="DL102" s="211"/>
      <c r="DM102" s="211"/>
      <c r="DN102" s="200"/>
      <c r="DO102" s="200"/>
      <c r="DP102" s="211"/>
      <c r="DQ102" s="211"/>
      <c r="DR102" s="211"/>
      <c r="DS102" s="211"/>
      <c r="DT102" s="211"/>
      <c r="DU102" s="211"/>
      <c r="DV102" s="211"/>
      <c r="DW102" s="211"/>
      <c r="DX102" s="87"/>
      <c r="DY102" s="88" t="s">
        <v>26</v>
      </c>
      <c r="DZ102" s="89" t="s">
        <v>26</v>
      </c>
      <c r="EA102" s="1194">
        <v>42186</v>
      </c>
      <c r="EB102" s="2356">
        <v>6522</v>
      </c>
      <c r="EC102" s="2356">
        <v>3794</v>
      </c>
      <c r="ED102" s="2356">
        <v>506</v>
      </c>
      <c r="EE102" s="2356">
        <v>346</v>
      </c>
      <c r="EF102" s="2356" t="s">
        <v>21</v>
      </c>
      <c r="EG102" s="2356">
        <v>3209</v>
      </c>
      <c r="EH102" s="2356">
        <v>29787</v>
      </c>
      <c r="EI102" s="2356">
        <v>5468</v>
      </c>
      <c r="EJ102" s="2356">
        <v>20347</v>
      </c>
      <c r="EK102" s="2356">
        <v>31885</v>
      </c>
      <c r="EL102" s="2356">
        <v>400</v>
      </c>
      <c r="EM102" s="2356">
        <v>1730</v>
      </c>
      <c r="EN102" s="2356">
        <v>4486</v>
      </c>
      <c r="EO102" s="2356">
        <v>4707</v>
      </c>
      <c r="EP102" s="2356" t="s">
        <v>21</v>
      </c>
      <c r="EQ102" s="2356" t="s">
        <v>21</v>
      </c>
      <c r="ER102" s="91" t="s">
        <v>36</v>
      </c>
      <c r="ES102" s="632" t="s">
        <v>26</v>
      </c>
      <c r="ET102" s="88" t="s">
        <v>26</v>
      </c>
      <c r="EU102" s="89" t="s">
        <v>26</v>
      </c>
      <c r="EV102" s="1194">
        <v>42186</v>
      </c>
      <c r="EW102" s="2356" t="s">
        <v>21</v>
      </c>
      <c r="EX102" s="2356">
        <v>3994</v>
      </c>
      <c r="EY102" s="2356">
        <v>5342</v>
      </c>
      <c r="EZ102" s="2356">
        <v>227</v>
      </c>
      <c r="FA102" s="2356">
        <v>194</v>
      </c>
      <c r="FB102" s="2356" t="s">
        <v>21</v>
      </c>
      <c r="FC102" s="2356">
        <v>84305</v>
      </c>
      <c r="FD102" s="2356">
        <v>2164</v>
      </c>
      <c r="FE102" s="2356">
        <v>4470</v>
      </c>
      <c r="FF102" s="2356">
        <v>33</v>
      </c>
      <c r="FG102" s="2356">
        <v>5</v>
      </c>
      <c r="FH102" s="2356">
        <v>26</v>
      </c>
      <c r="FI102" s="2356">
        <v>0</v>
      </c>
      <c r="FJ102" s="2356">
        <v>26</v>
      </c>
      <c r="FK102" s="2356" t="s">
        <v>21</v>
      </c>
      <c r="FL102" s="2356" t="s">
        <v>21</v>
      </c>
      <c r="FM102" s="91" t="s">
        <v>36</v>
      </c>
      <c r="FN102" s="632" t="s">
        <v>26</v>
      </c>
      <c r="FO102" s="88" t="s">
        <v>26</v>
      </c>
      <c r="FP102" s="89" t="s">
        <v>26</v>
      </c>
      <c r="FQ102" s="1194">
        <v>42186</v>
      </c>
      <c r="FR102" s="2356" t="s">
        <v>21</v>
      </c>
      <c r="FS102" s="2356">
        <v>133</v>
      </c>
      <c r="FT102" s="2356">
        <v>6225</v>
      </c>
      <c r="FU102" s="2356">
        <v>105</v>
      </c>
      <c r="FV102" s="2356">
        <v>6997</v>
      </c>
      <c r="FW102" s="2356">
        <v>8747</v>
      </c>
      <c r="FX102" s="2356">
        <v>49</v>
      </c>
      <c r="FY102" s="2356" t="s">
        <v>21</v>
      </c>
      <c r="FZ102" s="2356">
        <v>6578</v>
      </c>
      <c r="GA102" s="2356">
        <v>158</v>
      </c>
      <c r="GB102" s="2356">
        <v>767</v>
      </c>
      <c r="GC102" s="2356">
        <v>449</v>
      </c>
      <c r="GD102" s="2356" t="s">
        <v>21</v>
      </c>
      <c r="GE102" s="2356">
        <v>353</v>
      </c>
      <c r="GF102" s="2356">
        <v>268</v>
      </c>
      <c r="GG102" s="2356">
        <v>85</v>
      </c>
      <c r="GH102" s="91" t="s">
        <v>36</v>
      </c>
      <c r="GI102" s="632" t="s">
        <v>26</v>
      </c>
      <c r="GJ102" s="88" t="s">
        <v>26</v>
      </c>
      <c r="GK102" s="89" t="s">
        <v>26</v>
      </c>
      <c r="GL102" s="1194">
        <v>42186</v>
      </c>
      <c r="GM102" s="2356">
        <v>148</v>
      </c>
      <c r="GN102" s="2356">
        <v>122</v>
      </c>
      <c r="GO102" s="2356">
        <v>26</v>
      </c>
      <c r="GP102" s="2356">
        <v>1</v>
      </c>
      <c r="GQ102" s="2356" t="s">
        <v>21</v>
      </c>
      <c r="GR102" s="2356" t="s">
        <v>21</v>
      </c>
      <c r="GS102" s="2356">
        <v>863</v>
      </c>
      <c r="GT102" s="2356">
        <v>121</v>
      </c>
      <c r="GU102" s="2356">
        <v>1106</v>
      </c>
      <c r="GV102" s="2356">
        <v>439</v>
      </c>
      <c r="GW102" s="2356">
        <v>45</v>
      </c>
      <c r="GX102" s="2356">
        <v>50</v>
      </c>
      <c r="GY102" s="2356" t="s">
        <v>21</v>
      </c>
      <c r="GZ102" s="2356">
        <v>58637</v>
      </c>
      <c r="HA102" s="2356">
        <v>13274</v>
      </c>
      <c r="HB102" s="2356">
        <v>691</v>
      </c>
      <c r="HC102" s="91" t="s">
        <v>36</v>
      </c>
      <c r="HD102" s="632" t="s">
        <v>26</v>
      </c>
      <c r="HE102" s="88" t="s">
        <v>26</v>
      </c>
      <c r="HF102" s="89" t="s">
        <v>26</v>
      </c>
      <c r="HG102" s="1194">
        <v>42186</v>
      </c>
      <c r="HH102" s="2356">
        <v>14073</v>
      </c>
      <c r="HI102" s="2356">
        <v>9628</v>
      </c>
      <c r="HJ102" s="2356">
        <v>209</v>
      </c>
      <c r="HK102" s="2356">
        <v>81</v>
      </c>
      <c r="HL102" s="2356">
        <v>3059</v>
      </c>
      <c r="HM102" s="2356">
        <v>2433</v>
      </c>
      <c r="HN102" s="2356">
        <v>626</v>
      </c>
      <c r="HO102" s="2356">
        <v>3240</v>
      </c>
      <c r="HP102" s="2356">
        <v>126</v>
      </c>
      <c r="HQ102" s="2356" t="s">
        <v>21</v>
      </c>
      <c r="HR102" s="2356">
        <v>2447</v>
      </c>
      <c r="HS102" s="2356">
        <v>3204</v>
      </c>
      <c r="HT102" s="2356">
        <v>496</v>
      </c>
      <c r="HU102" s="2356">
        <v>2373</v>
      </c>
      <c r="HV102" s="2356">
        <v>2358</v>
      </c>
      <c r="HW102" s="2356" t="s">
        <v>21</v>
      </c>
      <c r="HX102" s="91" t="s">
        <v>36</v>
      </c>
      <c r="HY102" s="632" t="s">
        <v>26</v>
      </c>
      <c r="HZ102" s="86"/>
      <c r="IA102" s="86"/>
      <c r="IB102" s="86"/>
      <c r="IC102" s="211"/>
      <c r="ID102" s="211"/>
      <c r="IE102" s="211"/>
      <c r="IF102" s="211"/>
      <c r="IG102" s="211"/>
      <c r="IH102" s="211"/>
      <c r="II102" s="211"/>
      <c r="IJ102" s="211"/>
      <c r="IK102" s="211"/>
      <c r="IL102" s="211"/>
      <c r="IM102" s="211"/>
      <c r="IN102" s="200"/>
      <c r="IO102" s="211"/>
    </row>
    <row r="103" spans="1:249" ht="14.5" customHeight="1">
      <c r="A103" s="88" t="s">
        <v>26</v>
      </c>
      <c r="B103" s="89" t="s">
        <v>26</v>
      </c>
      <c r="C103" s="1194">
        <v>42217</v>
      </c>
      <c r="D103" s="2356">
        <v>6914</v>
      </c>
      <c r="E103" s="2356">
        <v>3069</v>
      </c>
      <c r="F103" s="2356">
        <v>496</v>
      </c>
      <c r="G103" s="2356">
        <v>310</v>
      </c>
      <c r="H103" s="211" t="s">
        <v>21</v>
      </c>
      <c r="I103" s="2356">
        <v>2597</v>
      </c>
      <c r="J103" s="2356">
        <v>27271</v>
      </c>
      <c r="K103" s="2356">
        <v>5480</v>
      </c>
      <c r="L103" s="2356">
        <v>20286</v>
      </c>
      <c r="M103" s="2356">
        <v>20053</v>
      </c>
      <c r="N103" s="2356">
        <v>333</v>
      </c>
      <c r="O103" s="2356">
        <v>1558</v>
      </c>
      <c r="P103" s="2356">
        <v>3508</v>
      </c>
      <c r="Q103" s="2356">
        <v>3655</v>
      </c>
      <c r="R103" s="2356" t="s">
        <v>21</v>
      </c>
      <c r="S103" s="2356" t="s">
        <v>21</v>
      </c>
      <c r="T103" s="91" t="s">
        <v>37</v>
      </c>
      <c r="U103" s="632" t="s">
        <v>26</v>
      </c>
      <c r="V103" s="88" t="s">
        <v>26</v>
      </c>
      <c r="W103" s="89" t="s">
        <v>26</v>
      </c>
      <c r="X103" s="1194">
        <v>42217</v>
      </c>
      <c r="Y103" s="2356" t="s">
        <v>21</v>
      </c>
      <c r="Z103" s="2356" t="s">
        <v>21</v>
      </c>
      <c r="AA103" s="2356">
        <v>3992</v>
      </c>
      <c r="AB103" s="2356">
        <v>5356</v>
      </c>
      <c r="AC103" s="2356">
        <v>240</v>
      </c>
      <c r="AD103" s="2356">
        <v>179</v>
      </c>
      <c r="AE103" s="2356" t="s">
        <v>21</v>
      </c>
      <c r="AF103" s="2356" t="s">
        <v>21</v>
      </c>
      <c r="AG103" s="2356">
        <v>96717</v>
      </c>
      <c r="AH103" s="2356">
        <v>62559</v>
      </c>
      <c r="AI103" s="2356">
        <v>6140</v>
      </c>
      <c r="AJ103" s="2356" t="s">
        <v>21</v>
      </c>
      <c r="AK103" s="2356" t="s">
        <v>21</v>
      </c>
      <c r="AL103" s="2356">
        <v>53022</v>
      </c>
      <c r="AM103" s="2356">
        <v>17475</v>
      </c>
      <c r="AN103" s="2356">
        <v>7616</v>
      </c>
      <c r="AO103" s="91" t="s">
        <v>37</v>
      </c>
      <c r="AP103" s="632" t="s">
        <v>26</v>
      </c>
      <c r="AQ103" s="88" t="s">
        <v>26</v>
      </c>
      <c r="AR103" s="89" t="s">
        <v>26</v>
      </c>
      <c r="AS103" s="1194">
        <v>42217</v>
      </c>
      <c r="AT103" s="2356">
        <v>29</v>
      </c>
      <c r="AU103" s="2356" t="s">
        <v>21</v>
      </c>
      <c r="AV103" s="2356" t="s">
        <v>21</v>
      </c>
      <c r="AW103" s="2356">
        <v>7466</v>
      </c>
      <c r="AX103" s="2356">
        <v>1700</v>
      </c>
      <c r="AY103" s="2356">
        <v>772</v>
      </c>
      <c r="AZ103" s="2356">
        <v>452</v>
      </c>
      <c r="BA103" s="2356" t="s">
        <v>21</v>
      </c>
      <c r="BB103" s="2356">
        <v>347</v>
      </c>
      <c r="BC103" s="2356">
        <v>262</v>
      </c>
      <c r="BD103" s="2356">
        <v>85</v>
      </c>
      <c r="BE103" s="2356" t="s">
        <v>21</v>
      </c>
      <c r="BF103" s="2356" t="s">
        <v>21</v>
      </c>
      <c r="BG103" s="2356">
        <v>92</v>
      </c>
      <c r="BH103" s="2356">
        <v>3363</v>
      </c>
      <c r="BI103" s="2356">
        <v>101</v>
      </c>
      <c r="BJ103" s="2356">
        <v>20090</v>
      </c>
      <c r="BK103" s="91" t="s">
        <v>37</v>
      </c>
      <c r="BL103" s="632" t="s">
        <v>26</v>
      </c>
      <c r="BM103" s="88" t="s">
        <v>26</v>
      </c>
      <c r="BN103" s="89" t="s">
        <v>26</v>
      </c>
      <c r="BO103" s="1194">
        <v>42217</v>
      </c>
      <c r="BP103" s="2356">
        <v>440</v>
      </c>
      <c r="BQ103" s="2356">
        <v>47</v>
      </c>
      <c r="BR103" s="2356">
        <v>53</v>
      </c>
      <c r="BS103" s="2356" t="s">
        <v>21</v>
      </c>
      <c r="BT103" s="2356" t="s">
        <v>21</v>
      </c>
      <c r="BU103" s="2356">
        <v>62881</v>
      </c>
      <c r="BV103" s="2356">
        <v>1638</v>
      </c>
      <c r="BW103" s="2356">
        <v>12503</v>
      </c>
      <c r="BX103" s="2356">
        <v>556</v>
      </c>
      <c r="BY103" s="2356">
        <v>235</v>
      </c>
      <c r="BZ103" s="2356">
        <v>124</v>
      </c>
      <c r="CA103" s="2356">
        <v>111</v>
      </c>
      <c r="CB103" s="2356">
        <v>37</v>
      </c>
      <c r="CC103" s="2356" t="s">
        <v>21</v>
      </c>
      <c r="CD103" s="2356">
        <v>252</v>
      </c>
      <c r="CE103" s="2356">
        <v>10940</v>
      </c>
      <c r="CF103" s="2356">
        <v>12502</v>
      </c>
      <c r="CG103" s="91" t="s">
        <v>37</v>
      </c>
      <c r="CH103" s="632" t="s">
        <v>26</v>
      </c>
      <c r="CI103" s="88" t="s">
        <v>26</v>
      </c>
      <c r="CJ103" s="89" t="s">
        <v>26</v>
      </c>
      <c r="CK103" s="1194">
        <v>42217</v>
      </c>
      <c r="CL103" s="2356">
        <v>548</v>
      </c>
      <c r="CM103" s="2356">
        <v>2505</v>
      </c>
      <c r="CN103" s="2356">
        <v>95</v>
      </c>
      <c r="CO103" s="2355" t="s">
        <v>21</v>
      </c>
      <c r="CP103" s="2356">
        <v>1994</v>
      </c>
      <c r="CQ103" s="2356">
        <v>2689</v>
      </c>
      <c r="CR103" s="2356">
        <v>436</v>
      </c>
      <c r="CS103" s="2356">
        <v>1977</v>
      </c>
      <c r="CT103" s="2356">
        <v>1953</v>
      </c>
      <c r="CU103" s="2356" t="s">
        <v>21</v>
      </c>
      <c r="CV103" s="2356" t="s">
        <v>21</v>
      </c>
      <c r="CW103" s="2356">
        <v>11497</v>
      </c>
      <c r="CX103" s="2356">
        <v>1595</v>
      </c>
      <c r="CY103" s="2356">
        <v>337</v>
      </c>
      <c r="CZ103" s="2356">
        <v>5</v>
      </c>
      <c r="DA103" s="2356">
        <v>2</v>
      </c>
      <c r="DB103" s="91" t="s">
        <v>37</v>
      </c>
      <c r="DC103" s="632" t="s">
        <v>26</v>
      </c>
      <c r="DD103" s="86"/>
      <c r="DE103" s="86"/>
      <c r="DF103" s="86"/>
      <c r="DG103" s="211"/>
      <c r="DH103" s="211"/>
      <c r="DI103" s="211"/>
      <c r="DJ103" s="211"/>
      <c r="DK103" s="211"/>
      <c r="DL103" s="211"/>
      <c r="DM103" s="211"/>
      <c r="DN103" s="200"/>
      <c r="DO103" s="200"/>
      <c r="DP103" s="211"/>
      <c r="DQ103" s="211"/>
      <c r="DR103" s="211"/>
      <c r="DS103" s="211"/>
      <c r="DT103" s="211"/>
      <c r="DU103" s="211"/>
      <c r="DV103" s="211"/>
      <c r="DW103" s="211"/>
      <c r="DX103" s="87"/>
      <c r="DY103" s="88" t="s">
        <v>26</v>
      </c>
      <c r="DZ103" s="89" t="s">
        <v>26</v>
      </c>
      <c r="EA103" s="1194">
        <v>42217</v>
      </c>
      <c r="EB103" s="2356">
        <v>7106</v>
      </c>
      <c r="EC103" s="2356">
        <v>3069</v>
      </c>
      <c r="ED103" s="2356">
        <v>496</v>
      </c>
      <c r="EE103" s="2356">
        <v>310</v>
      </c>
      <c r="EF103" s="2356" t="s">
        <v>21</v>
      </c>
      <c r="EG103" s="2356">
        <v>2597</v>
      </c>
      <c r="EH103" s="2356">
        <v>27951</v>
      </c>
      <c r="EI103" s="2356">
        <v>5480</v>
      </c>
      <c r="EJ103" s="2356">
        <v>20286</v>
      </c>
      <c r="EK103" s="2356">
        <v>26444</v>
      </c>
      <c r="EL103" s="2356">
        <v>333</v>
      </c>
      <c r="EM103" s="2356">
        <v>1640</v>
      </c>
      <c r="EN103" s="2356">
        <v>3508</v>
      </c>
      <c r="EO103" s="2356">
        <v>3656</v>
      </c>
      <c r="EP103" s="2356" t="s">
        <v>21</v>
      </c>
      <c r="EQ103" s="2356" t="s">
        <v>21</v>
      </c>
      <c r="ER103" s="91" t="s">
        <v>37</v>
      </c>
      <c r="ES103" s="632" t="s">
        <v>26</v>
      </c>
      <c r="ET103" s="88" t="s">
        <v>26</v>
      </c>
      <c r="EU103" s="89" t="s">
        <v>26</v>
      </c>
      <c r="EV103" s="1194">
        <v>42217</v>
      </c>
      <c r="EW103" s="2356" t="s">
        <v>21</v>
      </c>
      <c r="EX103" s="2356">
        <v>3992</v>
      </c>
      <c r="EY103" s="2356">
        <v>5356</v>
      </c>
      <c r="EZ103" s="2356">
        <v>240</v>
      </c>
      <c r="FA103" s="2356">
        <v>179</v>
      </c>
      <c r="FB103" s="2356" t="s">
        <v>21</v>
      </c>
      <c r="FC103" s="2356">
        <v>83194</v>
      </c>
      <c r="FD103" s="2356">
        <v>1540</v>
      </c>
      <c r="FE103" s="2356">
        <v>4617</v>
      </c>
      <c r="FF103" s="2356">
        <v>218</v>
      </c>
      <c r="FG103" s="2356">
        <v>199</v>
      </c>
      <c r="FH103" s="2356">
        <v>27</v>
      </c>
      <c r="FI103" s="2356">
        <v>1</v>
      </c>
      <c r="FJ103" s="2356">
        <v>27</v>
      </c>
      <c r="FK103" s="2356" t="s">
        <v>21</v>
      </c>
      <c r="FL103" s="2356" t="s">
        <v>21</v>
      </c>
      <c r="FM103" s="91" t="s">
        <v>37</v>
      </c>
      <c r="FN103" s="632" t="s">
        <v>26</v>
      </c>
      <c r="FO103" s="88" t="s">
        <v>26</v>
      </c>
      <c r="FP103" s="89" t="s">
        <v>26</v>
      </c>
      <c r="FQ103" s="1194">
        <v>42217</v>
      </c>
      <c r="FR103" s="2356" t="s">
        <v>21</v>
      </c>
      <c r="FS103" s="2356">
        <v>96</v>
      </c>
      <c r="FT103" s="2356">
        <v>5772</v>
      </c>
      <c r="FU103" s="2356">
        <v>109</v>
      </c>
      <c r="FV103" s="2356">
        <v>6538</v>
      </c>
      <c r="FW103" s="2356">
        <v>7502</v>
      </c>
      <c r="FX103" s="2356">
        <v>51</v>
      </c>
      <c r="FY103" s="2356" t="s">
        <v>21</v>
      </c>
      <c r="FZ103" s="2356">
        <v>6702</v>
      </c>
      <c r="GA103" s="2356">
        <v>158</v>
      </c>
      <c r="GB103" s="2356">
        <v>776</v>
      </c>
      <c r="GC103" s="2356">
        <v>455</v>
      </c>
      <c r="GD103" s="2356" t="s">
        <v>21</v>
      </c>
      <c r="GE103" s="2356">
        <v>349</v>
      </c>
      <c r="GF103" s="2356">
        <v>264</v>
      </c>
      <c r="GG103" s="2356">
        <v>85</v>
      </c>
      <c r="GH103" s="91" t="s">
        <v>37</v>
      </c>
      <c r="GI103" s="632" t="s">
        <v>26</v>
      </c>
      <c r="GJ103" s="88" t="s">
        <v>26</v>
      </c>
      <c r="GK103" s="89" t="s">
        <v>26</v>
      </c>
      <c r="GL103" s="1194">
        <v>42217</v>
      </c>
      <c r="GM103" s="2356">
        <v>239</v>
      </c>
      <c r="GN103" s="2356">
        <v>176</v>
      </c>
      <c r="GO103" s="2356">
        <v>63</v>
      </c>
      <c r="GP103" s="2356">
        <v>1</v>
      </c>
      <c r="GQ103" s="2356" t="s">
        <v>21</v>
      </c>
      <c r="GR103" s="2356" t="s">
        <v>21</v>
      </c>
      <c r="GS103" s="2356">
        <v>1488</v>
      </c>
      <c r="GT103" s="2356">
        <v>967</v>
      </c>
      <c r="GU103" s="2356">
        <v>865</v>
      </c>
      <c r="GV103" s="2356">
        <v>440</v>
      </c>
      <c r="GW103" s="2356">
        <v>47</v>
      </c>
      <c r="GX103" s="2356">
        <v>53</v>
      </c>
      <c r="GY103" s="2356" t="s">
        <v>21</v>
      </c>
      <c r="GZ103" s="2356">
        <v>62858</v>
      </c>
      <c r="HA103" s="2356">
        <v>12577</v>
      </c>
      <c r="HB103" s="2356">
        <v>634</v>
      </c>
      <c r="HC103" s="91" t="s">
        <v>37</v>
      </c>
      <c r="HD103" s="632" t="s">
        <v>26</v>
      </c>
      <c r="HE103" s="88" t="s">
        <v>26</v>
      </c>
      <c r="HF103" s="89" t="s">
        <v>26</v>
      </c>
      <c r="HG103" s="1194">
        <v>42217</v>
      </c>
      <c r="HH103" s="2356">
        <v>11337</v>
      </c>
      <c r="HI103" s="2356">
        <v>7577</v>
      </c>
      <c r="HJ103" s="2356">
        <v>169</v>
      </c>
      <c r="HK103" s="2356">
        <v>72</v>
      </c>
      <c r="HL103" s="2356">
        <v>2374</v>
      </c>
      <c r="HM103" s="2356">
        <v>1826</v>
      </c>
      <c r="HN103" s="2356">
        <v>548</v>
      </c>
      <c r="HO103" s="2356">
        <v>2505</v>
      </c>
      <c r="HP103" s="2356">
        <v>95</v>
      </c>
      <c r="HQ103" s="2356" t="s">
        <v>21</v>
      </c>
      <c r="HR103" s="2356">
        <v>1994</v>
      </c>
      <c r="HS103" s="2356">
        <v>2691</v>
      </c>
      <c r="HT103" s="2356">
        <v>436</v>
      </c>
      <c r="HU103" s="2356">
        <v>1977</v>
      </c>
      <c r="HV103" s="2356">
        <v>1954</v>
      </c>
      <c r="HW103" s="2356" t="s">
        <v>21</v>
      </c>
      <c r="HX103" s="91" t="s">
        <v>37</v>
      </c>
      <c r="HY103" s="632" t="s">
        <v>26</v>
      </c>
      <c r="HZ103" s="86"/>
      <c r="IA103" s="86"/>
      <c r="IB103" s="86"/>
      <c r="IC103" s="211"/>
      <c r="ID103" s="211"/>
      <c r="IE103" s="211"/>
      <c r="IF103" s="211"/>
      <c r="IG103" s="211"/>
      <c r="IH103" s="211"/>
      <c r="II103" s="211"/>
      <c r="IJ103" s="211"/>
      <c r="IK103" s="211"/>
      <c r="IL103" s="211"/>
      <c r="IM103" s="211"/>
      <c r="IN103" s="200"/>
      <c r="IO103" s="211"/>
    </row>
    <row r="104" spans="1:249" ht="14.5" customHeight="1">
      <c r="A104" s="88" t="s">
        <v>26</v>
      </c>
      <c r="B104" s="89" t="s">
        <v>26</v>
      </c>
      <c r="C104" s="1194">
        <v>42248</v>
      </c>
      <c r="D104" s="2356">
        <v>4371</v>
      </c>
      <c r="E104" s="2356">
        <v>3431</v>
      </c>
      <c r="F104" s="2356">
        <v>514</v>
      </c>
      <c r="G104" s="2356">
        <v>232</v>
      </c>
      <c r="H104" s="211" t="s">
        <v>21</v>
      </c>
      <c r="I104" s="2356">
        <v>2805</v>
      </c>
      <c r="J104" s="2356">
        <v>22351</v>
      </c>
      <c r="K104" s="2356">
        <v>5366</v>
      </c>
      <c r="L104" s="2356">
        <v>13387</v>
      </c>
      <c r="M104" s="2356">
        <v>11156</v>
      </c>
      <c r="N104" s="2356">
        <v>365</v>
      </c>
      <c r="O104" s="2356">
        <v>1666</v>
      </c>
      <c r="P104" s="2356">
        <v>4366</v>
      </c>
      <c r="Q104" s="2356">
        <v>4589</v>
      </c>
      <c r="R104" s="2356" t="s">
        <v>21</v>
      </c>
      <c r="S104" s="2356" t="s">
        <v>21</v>
      </c>
      <c r="T104" s="91" t="s">
        <v>38</v>
      </c>
      <c r="U104" s="632" t="s">
        <v>26</v>
      </c>
      <c r="V104" s="88" t="s">
        <v>26</v>
      </c>
      <c r="W104" s="89" t="s">
        <v>26</v>
      </c>
      <c r="X104" s="1194">
        <v>42248</v>
      </c>
      <c r="Y104" s="2356" t="s">
        <v>21</v>
      </c>
      <c r="Z104" s="2356" t="s">
        <v>21</v>
      </c>
      <c r="AA104" s="2356">
        <v>3938</v>
      </c>
      <c r="AB104" s="2356">
        <v>5260</v>
      </c>
      <c r="AC104" s="2356">
        <v>220</v>
      </c>
      <c r="AD104" s="2356">
        <v>197</v>
      </c>
      <c r="AE104" s="2356" t="s">
        <v>21</v>
      </c>
      <c r="AF104" s="2356" t="s">
        <v>21</v>
      </c>
      <c r="AG104" s="2356">
        <v>87936</v>
      </c>
      <c r="AH104" s="2356">
        <v>58609</v>
      </c>
      <c r="AI104" s="2356">
        <v>5667</v>
      </c>
      <c r="AJ104" s="2356" t="s">
        <v>21</v>
      </c>
      <c r="AK104" s="2356" t="s">
        <v>21</v>
      </c>
      <c r="AL104" s="2356">
        <v>47297</v>
      </c>
      <c r="AM104" s="2356">
        <v>18336</v>
      </c>
      <c r="AN104" s="2356">
        <v>5918</v>
      </c>
      <c r="AO104" s="91" t="s">
        <v>38</v>
      </c>
      <c r="AP104" s="632" t="s">
        <v>26</v>
      </c>
      <c r="AQ104" s="88" t="s">
        <v>26</v>
      </c>
      <c r="AR104" s="89" t="s">
        <v>26</v>
      </c>
      <c r="AS104" s="1194">
        <v>42248</v>
      </c>
      <c r="AT104" s="2356">
        <v>19</v>
      </c>
      <c r="AU104" s="2356" t="s">
        <v>21</v>
      </c>
      <c r="AV104" s="2356" t="s">
        <v>21</v>
      </c>
      <c r="AW104" s="2356">
        <v>6447</v>
      </c>
      <c r="AX104" s="2356">
        <v>1151</v>
      </c>
      <c r="AY104" s="2356">
        <v>710</v>
      </c>
      <c r="AZ104" s="2356">
        <v>420</v>
      </c>
      <c r="BA104" s="2356" t="s">
        <v>21</v>
      </c>
      <c r="BB104" s="2356">
        <v>332</v>
      </c>
      <c r="BC104" s="2356">
        <v>247</v>
      </c>
      <c r="BD104" s="2356">
        <v>85</v>
      </c>
      <c r="BE104" s="2356" t="s">
        <v>21</v>
      </c>
      <c r="BF104" s="2356" t="s">
        <v>21</v>
      </c>
      <c r="BG104" s="2356">
        <v>75</v>
      </c>
      <c r="BH104" s="2356">
        <v>2968</v>
      </c>
      <c r="BI104" s="2356">
        <v>202</v>
      </c>
      <c r="BJ104" s="2356">
        <v>16057</v>
      </c>
      <c r="BK104" s="91" t="s">
        <v>38</v>
      </c>
      <c r="BL104" s="632" t="s">
        <v>26</v>
      </c>
      <c r="BM104" s="88" t="s">
        <v>26</v>
      </c>
      <c r="BN104" s="89" t="s">
        <v>26</v>
      </c>
      <c r="BO104" s="1194">
        <v>42248</v>
      </c>
      <c r="BP104" s="2356">
        <v>471</v>
      </c>
      <c r="BQ104" s="2356">
        <v>53</v>
      </c>
      <c r="BR104" s="2356">
        <v>59</v>
      </c>
      <c r="BS104" s="2356" t="s">
        <v>21</v>
      </c>
      <c r="BT104" s="2356" t="s">
        <v>21</v>
      </c>
      <c r="BU104" s="2356">
        <v>75331</v>
      </c>
      <c r="BV104" s="2356">
        <v>306</v>
      </c>
      <c r="BW104" s="2356">
        <v>6130</v>
      </c>
      <c r="BX104" s="2356">
        <v>268</v>
      </c>
      <c r="BY104" s="2356">
        <v>81</v>
      </c>
      <c r="BZ104" s="2356">
        <v>81</v>
      </c>
      <c r="CA104" s="2356" t="s">
        <v>21</v>
      </c>
      <c r="CB104" s="2356">
        <v>13</v>
      </c>
      <c r="CC104" s="2356" t="s">
        <v>21</v>
      </c>
      <c r="CD104" s="2356">
        <v>163</v>
      </c>
      <c r="CE104" s="2356">
        <v>5266</v>
      </c>
      <c r="CF104" s="2356">
        <v>5866</v>
      </c>
      <c r="CG104" s="91" t="s">
        <v>38</v>
      </c>
      <c r="CH104" s="632" t="s">
        <v>26</v>
      </c>
      <c r="CI104" s="88" t="s">
        <v>26</v>
      </c>
      <c r="CJ104" s="89" t="s">
        <v>26</v>
      </c>
      <c r="CK104" s="1194">
        <v>42248</v>
      </c>
      <c r="CL104" s="2356">
        <v>573</v>
      </c>
      <c r="CM104" s="2356">
        <v>2875</v>
      </c>
      <c r="CN104" s="2356">
        <v>128</v>
      </c>
      <c r="CO104" s="2355" t="s">
        <v>21</v>
      </c>
      <c r="CP104" s="2356">
        <v>2371</v>
      </c>
      <c r="CQ104" s="2356">
        <v>3123</v>
      </c>
      <c r="CR104" s="2356">
        <v>529</v>
      </c>
      <c r="CS104" s="2356">
        <v>2251</v>
      </c>
      <c r="CT104" s="2356">
        <v>2238</v>
      </c>
      <c r="CU104" s="2356" t="s">
        <v>21</v>
      </c>
      <c r="CV104" s="2356" t="s">
        <v>21</v>
      </c>
      <c r="CW104" s="2356">
        <v>12510</v>
      </c>
      <c r="CX104" s="2356">
        <v>1585</v>
      </c>
      <c r="CY104" s="2356">
        <v>291</v>
      </c>
      <c r="CZ104" s="2356">
        <v>3</v>
      </c>
      <c r="DA104" s="2356">
        <v>4</v>
      </c>
      <c r="DB104" s="91" t="s">
        <v>38</v>
      </c>
      <c r="DC104" s="632" t="s">
        <v>26</v>
      </c>
      <c r="DD104" s="86"/>
      <c r="DE104" s="86"/>
      <c r="DF104" s="86"/>
      <c r="DG104" s="211"/>
      <c r="DH104" s="211"/>
      <c r="DI104" s="211"/>
      <c r="DJ104" s="211"/>
      <c r="DK104" s="211"/>
      <c r="DL104" s="211"/>
      <c r="DM104" s="211"/>
      <c r="DN104" s="200"/>
      <c r="DO104" s="200"/>
      <c r="DP104" s="211"/>
      <c r="DQ104" s="211"/>
      <c r="DR104" s="211"/>
      <c r="DS104" s="211"/>
      <c r="DT104" s="211"/>
      <c r="DU104" s="211"/>
      <c r="DV104" s="211"/>
      <c r="DW104" s="211"/>
      <c r="DX104" s="87"/>
      <c r="DY104" s="88" t="s">
        <v>26</v>
      </c>
      <c r="DZ104" s="89" t="s">
        <v>26</v>
      </c>
      <c r="EA104" s="1194">
        <v>42248</v>
      </c>
      <c r="EB104" s="2356">
        <v>4417</v>
      </c>
      <c r="EC104" s="2356">
        <v>3431</v>
      </c>
      <c r="ED104" s="2356">
        <v>514</v>
      </c>
      <c r="EE104" s="2356">
        <v>232</v>
      </c>
      <c r="EF104" s="2356" t="s">
        <v>21</v>
      </c>
      <c r="EG104" s="2356">
        <v>2805</v>
      </c>
      <c r="EH104" s="2356">
        <v>22759</v>
      </c>
      <c r="EI104" s="2356">
        <v>5366</v>
      </c>
      <c r="EJ104" s="2356">
        <v>13387</v>
      </c>
      <c r="EK104" s="2356">
        <v>15052</v>
      </c>
      <c r="EL104" s="2356">
        <v>365</v>
      </c>
      <c r="EM104" s="2356">
        <v>1711</v>
      </c>
      <c r="EN104" s="2356">
        <v>4366</v>
      </c>
      <c r="EO104" s="2356">
        <v>4590</v>
      </c>
      <c r="EP104" s="2356" t="s">
        <v>21</v>
      </c>
      <c r="EQ104" s="2356" t="s">
        <v>21</v>
      </c>
      <c r="ER104" s="91" t="s">
        <v>38</v>
      </c>
      <c r="ES104" s="632" t="s">
        <v>26</v>
      </c>
      <c r="ET104" s="88" t="s">
        <v>26</v>
      </c>
      <c r="EU104" s="89" t="s">
        <v>26</v>
      </c>
      <c r="EV104" s="1194">
        <v>42248</v>
      </c>
      <c r="EW104" s="2356" t="s">
        <v>21</v>
      </c>
      <c r="EX104" s="2356">
        <v>3938</v>
      </c>
      <c r="EY104" s="2356">
        <v>5260</v>
      </c>
      <c r="EZ104" s="2356">
        <v>220</v>
      </c>
      <c r="FA104" s="2356">
        <v>197</v>
      </c>
      <c r="FB104" s="2356" t="s">
        <v>21</v>
      </c>
      <c r="FC104" s="2356">
        <v>75922</v>
      </c>
      <c r="FD104" s="2356">
        <v>1643</v>
      </c>
      <c r="FE104" s="2356">
        <v>4297</v>
      </c>
      <c r="FF104" s="2356">
        <v>348</v>
      </c>
      <c r="FG104" s="2356">
        <v>351</v>
      </c>
      <c r="FH104" s="2356">
        <v>14</v>
      </c>
      <c r="FI104" s="2356">
        <v>5</v>
      </c>
      <c r="FJ104" s="2356">
        <v>9</v>
      </c>
      <c r="FK104" s="2356" t="s">
        <v>21</v>
      </c>
      <c r="FL104" s="2356" t="s">
        <v>21</v>
      </c>
      <c r="FM104" s="91" t="s">
        <v>38</v>
      </c>
      <c r="FN104" s="632" t="s">
        <v>26</v>
      </c>
      <c r="FO104" s="88" t="s">
        <v>26</v>
      </c>
      <c r="FP104" s="89" t="s">
        <v>26</v>
      </c>
      <c r="FQ104" s="1194">
        <v>42248</v>
      </c>
      <c r="FR104" s="2356" t="s">
        <v>21</v>
      </c>
      <c r="FS104" s="2356">
        <v>73</v>
      </c>
      <c r="FT104" s="2356">
        <v>4320</v>
      </c>
      <c r="FU104" s="2356">
        <v>94</v>
      </c>
      <c r="FV104" s="2356">
        <v>4997</v>
      </c>
      <c r="FW104" s="2356">
        <v>4721</v>
      </c>
      <c r="FX104" s="2356">
        <v>32</v>
      </c>
      <c r="FY104" s="2356" t="s">
        <v>21</v>
      </c>
      <c r="FZ104" s="2356">
        <v>6026</v>
      </c>
      <c r="GA104" s="2356">
        <v>165</v>
      </c>
      <c r="GB104" s="2356">
        <v>717</v>
      </c>
      <c r="GC104" s="2356">
        <v>426</v>
      </c>
      <c r="GD104" s="2356" t="s">
        <v>21</v>
      </c>
      <c r="GE104" s="2356">
        <v>339</v>
      </c>
      <c r="GF104" s="2356">
        <v>254</v>
      </c>
      <c r="GG104" s="2356">
        <v>85</v>
      </c>
      <c r="GH104" s="91" t="s">
        <v>38</v>
      </c>
      <c r="GI104" s="632" t="s">
        <v>26</v>
      </c>
      <c r="GJ104" s="88" t="s">
        <v>26</v>
      </c>
      <c r="GK104" s="89" t="s">
        <v>26</v>
      </c>
      <c r="GL104" s="1194">
        <v>42248</v>
      </c>
      <c r="GM104" s="2356">
        <v>394</v>
      </c>
      <c r="GN104" s="2356">
        <v>219</v>
      </c>
      <c r="GO104" s="2356">
        <v>175</v>
      </c>
      <c r="GP104" s="2356">
        <v>2</v>
      </c>
      <c r="GQ104" s="2356" t="s">
        <v>21</v>
      </c>
      <c r="GR104" s="2356" t="s">
        <v>21</v>
      </c>
      <c r="GS104" s="2356">
        <v>2495</v>
      </c>
      <c r="GT104" s="2356">
        <v>2271</v>
      </c>
      <c r="GU104" s="2356">
        <v>479</v>
      </c>
      <c r="GV104" s="2356">
        <v>471</v>
      </c>
      <c r="GW104" s="2356">
        <v>53</v>
      </c>
      <c r="GX104" s="2356">
        <v>59</v>
      </c>
      <c r="GY104" s="2356" t="s">
        <v>21</v>
      </c>
      <c r="GZ104" s="2356">
        <v>75313</v>
      </c>
      <c r="HA104" s="2356">
        <v>6195</v>
      </c>
      <c r="HB104" s="2356">
        <v>317</v>
      </c>
      <c r="HC104" s="91" t="s">
        <v>38</v>
      </c>
      <c r="HD104" s="632" t="s">
        <v>26</v>
      </c>
      <c r="HE104" s="88" t="s">
        <v>26</v>
      </c>
      <c r="HF104" s="89" t="s">
        <v>26</v>
      </c>
      <c r="HG104" s="1194">
        <v>42248</v>
      </c>
      <c r="HH104" s="2356">
        <v>13245</v>
      </c>
      <c r="HI104" s="2356">
        <v>8958</v>
      </c>
      <c r="HJ104" s="2356">
        <v>193</v>
      </c>
      <c r="HK104" s="2356">
        <v>80</v>
      </c>
      <c r="HL104" s="2356">
        <v>2882</v>
      </c>
      <c r="HM104" s="2356">
        <v>2309</v>
      </c>
      <c r="HN104" s="2356">
        <v>573</v>
      </c>
      <c r="HO104" s="2356">
        <v>2875</v>
      </c>
      <c r="HP104" s="2356">
        <v>128</v>
      </c>
      <c r="HQ104" s="2356" t="s">
        <v>21</v>
      </c>
      <c r="HR104" s="2356">
        <v>2371</v>
      </c>
      <c r="HS104" s="2356">
        <v>3124</v>
      </c>
      <c r="HT104" s="2356">
        <v>529</v>
      </c>
      <c r="HU104" s="2356">
        <v>2251</v>
      </c>
      <c r="HV104" s="2356">
        <v>2239</v>
      </c>
      <c r="HW104" s="2356" t="s">
        <v>21</v>
      </c>
      <c r="HX104" s="91" t="s">
        <v>38</v>
      </c>
      <c r="HY104" s="632" t="s">
        <v>26</v>
      </c>
      <c r="HZ104" s="86"/>
      <c r="IA104" s="86"/>
      <c r="IB104" s="86"/>
      <c r="IC104" s="211"/>
      <c r="ID104" s="211"/>
      <c r="IE104" s="211"/>
      <c r="IF104" s="211"/>
      <c r="IG104" s="211"/>
      <c r="IH104" s="211"/>
      <c r="II104" s="211"/>
      <c r="IJ104" s="211"/>
      <c r="IK104" s="211"/>
      <c r="IL104" s="211"/>
      <c r="IM104" s="211"/>
      <c r="IN104" s="200"/>
      <c r="IO104" s="211"/>
    </row>
    <row r="105" spans="1:249" ht="14.5" customHeight="1">
      <c r="A105" s="88" t="s">
        <v>26</v>
      </c>
      <c r="B105" s="89" t="s">
        <v>26</v>
      </c>
      <c r="C105" s="1194">
        <v>42278</v>
      </c>
      <c r="D105" s="2356">
        <v>5102</v>
      </c>
      <c r="E105" s="2356">
        <v>3554</v>
      </c>
      <c r="F105" s="2356">
        <v>465</v>
      </c>
      <c r="G105" s="2356">
        <v>270</v>
      </c>
      <c r="H105" s="211" t="s">
        <v>21</v>
      </c>
      <c r="I105" s="2356">
        <v>2864</v>
      </c>
      <c r="J105" s="2356">
        <v>18381</v>
      </c>
      <c r="K105" s="2356">
        <v>4195</v>
      </c>
      <c r="L105" s="2356">
        <v>9566</v>
      </c>
      <c r="M105" s="2356">
        <v>7361</v>
      </c>
      <c r="N105" s="2356">
        <v>329</v>
      </c>
      <c r="O105" s="2356">
        <v>1819</v>
      </c>
      <c r="P105" s="2356">
        <v>4239</v>
      </c>
      <c r="Q105" s="2356">
        <v>4466</v>
      </c>
      <c r="R105" s="2356" t="s">
        <v>21</v>
      </c>
      <c r="S105" s="2356" t="s">
        <v>21</v>
      </c>
      <c r="T105" s="91" t="s">
        <v>39</v>
      </c>
      <c r="U105" s="632" t="s">
        <v>26</v>
      </c>
      <c r="V105" s="88" t="s">
        <v>26</v>
      </c>
      <c r="W105" s="89" t="s">
        <v>26</v>
      </c>
      <c r="X105" s="1194">
        <v>42278</v>
      </c>
      <c r="Y105" s="2356" t="s">
        <v>21</v>
      </c>
      <c r="Z105" s="2356" t="s">
        <v>21</v>
      </c>
      <c r="AA105" s="2356">
        <v>3082</v>
      </c>
      <c r="AB105" s="2356">
        <v>4012</v>
      </c>
      <c r="AC105" s="2356">
        <v>253</v>
      </c>
      <c r="AD105" s="2356">
        <v>160</v>
      </c>
      <c r="AE105" s="2356" t="s">
        <v>21</v>
      </c>
      <c r="AF105" s="2356" t="s">
        <v>21</v>
      </c>
      <c r="AG105" s="2356">
        <v>82785</v>
      </c>
      <c r="AH105" s="2356">
        <v>45429</v>
      </c>
      <c r="AI105" s="2356">
        <v>5616</v>
      </c>
      <c r="AJ105" s="2356" t="s">
        <v>21</v>
      </c>
      <c r="AK105" s="2356" t="s">
        <v>21</v>
      </c>
      <c r="AL105" s="2356">
        <v>45414</v>
      </c>
      <c r="AM105" s="2356">
        <v>20127</v>
      </c>
      <c r="AN105" s="2356">
        <v>5448</v>
      </c>
      <c r="AO105" s="91" t="s">
        <v>39</v>
      </c>
      <c r="AP105" s="632" t="s">
        <v>26</v>
      </c>
      <c r="AQ105" s="88" t="s">
        <v>26</v>
      </c>
      <c r="AR105" s="89" t="s">
        <v>26</v>
      </c>
      <c r="AS105" s="1194">
        <v>42278</v>
      </c>
      <c r="AT105" s="2356">
        <v>39</v>
      </c>
      <c r="AU105" s="2356" t="s">
        <v>21</v>
      </c>
      <c r="AV105" s="2356" t="s">
        <v>21</v>
      </c>
      <c r="AW105" s="2356">
        <v>6857</v>
      </c>
      <c r="AX105" s="2356">
        <v>834</v>
      </c>
      <c r="AY105" s="2356">
        <v>759</v>
      </c>
      <c r="AZ105" s="2356">
        <v>444</v>
      </c>
      <c r="BA105" s="2356" t="s">
        <v>21</v>
      </c>
      <c r="BB105" s="2356">
        <v>336</v>
      </c>
      <c r="BC105" s="2356">
        <v>251</v>
      </c>
      <c r="BD105" s="2356">
        <v>85</v>
      </c>
      <c r="BE105" s="2356" t="s">
        <v>21</v>
      </c>
      <c r="BF105" s="2356" t="s">
        <v>21</v>
      </c>
      <c r="BG105" s="2356">
        <v>95</v>
      </c>
      <c r="BH105" s="2356">
        <v>2992</v>
      </c>
      <c r="BI105" s="2356">
        <v>520</v>
      </c>
      <c r="BJ105" s="2356">
        <v>13172</v>
      </c>
      <c r="BK105" s="91" t="s">
        <v>39</v>
      </c>
      <c r="BL105" s="632" t="s">
        <v>26</v>
      </c>
      <c r="BM105" s="88" t="s">
        <v>26</v>
      </c>
      <c r="BN105" s="89" t="s">
        <v>26</v>
      </c>
      <c r="BO105" s="1194">
        <v>42278</v>
      </c>
      <c r="BP105" s="2356">
        <v>509</v>
      </c>
      <c r="BQ105" s="2356">
        <v>47</v>
      </c>
      <c r="BR105" s="2356">
        <v>53</v>
      </c>
      <c r="BS105" s="2356" t="s">
        <v>21</v>
      </c>
      <c r="BT105" s="2356" t="s">
        <v>21</v>
      </c>
      <c r="BU105" s="2356">
        <v>73460</v>
      </c>
      <c r="BV105" s="2356" t="s">
        <v>21</v>
      </c>
      <c r="BW105" s="2356">
        <v>3109</v>
      </c>
      <c r="BX105" s="2356">
        <v>235</v>
      </c>
      <c r="BY105" s="2356">
        <v>113</v>
      </c>
      <c r="BZ105" s="2356">
        <v>113</v>
      </c>
      <c r="CA105" s="2356" t="s">
        <v>21</v>
      </c>
      <c r="CB105" s="2356">
        <v>1</v>
      </c>
      <c r="CC105" s="2356" t="s">
        <v>21</v>
      </c>
      <c r="CD105" s="2356">
        <v>115</v>
      </c>
      <c r="CE105" s="2356">
        <v>2492</v>
      </c>
      <c r="CF105" s="2356">
        <v>2351</v>
      </c>
      <c r="CG105" s="91" t="s">
        <v>39</v>
      </c>
      <c r="CH105" s="632" t="s">
        <v>26</v>
      </c>
      <c r="CI105" s="88" t="s">
        <v>26</v>
      </c>
      <c r="CJ105" s="89" t="s">
        <v>26</v>
      </c>
      <c r="CK105" s="1194">
        <v>42278</v>
      </c>
      <c r="CL105" s="2356">
        <v>565</v>
      </c>
      <c r="CM105" s="2356">
        <v>3141</v>
      </c>
      <c r="CN105" s="2356">
        <v>117</v>
      </c>
      <c r="CO105" s="2355" t="s">
        <v>21</v>
      </c>
      <c r="CP105" s="2356">
        <v>2435</v>
      </c>
      <c r="CQ105" s="2356">
        <v>3056</v>
      </c>
      <c r="CR105" s="2356">
        <v>554</v>
      </c>
      <c r="CS105" s="2356">
        <v>2149</v>
      </c>
      <c r="CT105" s="2356">
        <v>2142</v>
      </c>
      <c r="CU105" s="2356" t="s">
        <v>21</v>
      </c>
      <c r="CV105" s="2356" t="s">
        <v>21</v>
      </c>
      <c r="CW105" s="2356">
        <v>13018</v>
      </c>
      <c r="CX105" s="2356">
        <v>1989</v>
      </c>
      <c r="CY105" s="2356">
        <v>382</v>
      </c>
      <c r="CZ105" s="2356">
        <v>6</v>
      </c>
      <c r="DA105" s="2356">
        <v>3</v>
      </c>
      <c r="DB105" s="91" t="s">
        <v>39</v>
      </c>
      <c r="DC105" s="632" t="s">
        <v>26</v>
      </c>
      <c r="DD105" s="86"/>
      <c r="DE105" s="86"/>
      <c r="DF105" s="86"/>
      <c r="DG105" s="211"/>
      <c r="DH105" s="211"/>
      <c r="DI105" s="211"/>
      <c r="DJ105" s="211"/>
      <c r="DK105" s="211"/>
      <c r="DL105" s="211"/>
      <c r="DM105" s="211"/>
      <c r="DN105" s="200"/>
      <c r="DO105" s="200"/>
      <c r="DP105" s="211"/>
      <c r="DQ105" s="211"/>
      <c r="DR105" s="211"/>
      <c r="DS105" s="211"/>
      <c r="DT105" s="211"/>
      <c r="DU105" s="211"/>
      <c r="DV105" s="211"/>
      <c r="DW105" s="211"/>
      <c r="DX105" s="87"/>
      <c r="DY105" s="88" t="s">
        <v>26</v>
      </c>
      <c r="DZ105" s="89" t="s">
        <v>26</v>
      </c>
      <c r="EA105" s="1194">
        <v>42278</v>
      </c>
      <c r="EB105" s="2356">
        <v>5502</v>
      </c>
      <c r="EC105" s="2356">
        <v>3554</v>
      </c>
      <c r="ED105" s="2356">
        <v>465</v>
      </c>
      <c r="EE105" s="2356">
        <v>270</v>
      </c>
      <c r="EF105" s="2356" t="s">
        <v>21</v>
      </c>
      <c r="EG105" s="2356">
        <v>2864</v>
      </c>
      <c r="EH105" s="2356">
        <v>18807</v>
      </c>
      <c r="EI105" s="2356">
        <v>4195</v>
      </c>
      <c r="EJ105" s="2356">
        <v>9566</v>
      </c>
      <c r="EK105" s="2356">
        <v>9884</v>
      </c>
      <c r="EL105" s="2356">
        <v>329</v>
      </c>
      <c r="EM105" s="2356">
        <v>1965</v>
      </c>
      <c r="EN105" s="2356">
        <v>4239</v>
      </c>
      <c r="EO105" s="2356">
        <v>4464</v>
      </c>
      <c r="EP105" s="2356" t="s">
        <v>21</v>
      </c>
      <c r="EQ105" s="2356" t="s">
        <v>21</v>
      </c>
      <c r="ER105" s="91" t="s">
        <v>39</v>
      </c>
      <c r="ES105" s="632" t="s">
        <v>26</v>
      </c>
      <c r="ET105" s="88" t="s">
        <v>26</v>
      </c>
      <c r="EU105" s="89" t="s">
        <v>26</v>
      </c>
      <c r="EV105" s="1194">
        <v>42278</v>
      </c>
      <c r="EW105" s="2356" t="s">
        <v>21</v>
      </c>
      <c r="EX105" s="2356">
        <v>3082</v>
      </c>
      <c r="EY105" s="2356">
        <v>4012</v>
      </c>
      <c r="EZ105" s="2356">
        <v>253</v>
      </c>
      <c r="FA105" s="2356">
        <v>160</v>
      </c>
      <c r="FB105" s="2356" t="s">
        <v>21</v>
      </c>
      <c r="FC105" s="2356">
        <v>71816</v>
      </c>
      <c r="FD105" s="2356">
        <v>2277</v>
      </c>
      <c r="FE105" s="2356">
        <v>4224</v>
      </c>
      <c r="FF105" s="2356">
        <v>315</v>
      </c>
      <c r="FG105" s="2356">
        <v>191</v>
      </c>
      <c r="FH105" s="2356">
        <v>124</v>
      </c>
      <c r="FI105" s="2356">
        <v>4</v>
      </c>
      <c r="FJ105" s="2356">
        <v>120</v>
      </c>
      <c r="FK105" s="2356" t="s">
        <v>21</v>
      </c>
      <c r="FL105" s="2356" t="s">
        <v>21</v>
      </c>
      <c r="FM105" s="91" t="s">
        <v>39</v>
      </c>
      <c r="FN105" s="632" t="s">
        <v>26</v>
      </c>
      <c r="FO105" s="88" t="s">
        <v>26</v>
      </c>
      <c r="FP105" s="89" t="s">
        <v>26</v>
      </c>
      <c r="FQ105" s="1194">
        <v>42278</v>
      </c>
      <c r="FR105" s="2356" t="s">
        <v>21</v>
      </c>
      <c r="FS105" s="2356">
        <v>40</v>
      </c>
      <c r="FT105" s="2356">
        <v>3691</v>
      </c>
      <c r="FU105" s="2356">
        <v>163</v>
      </c>
      <c r="FV105" s="2356">
        <v>4278</v>
      </c>
      <c r="FW105" s="2356">
        <v>2638</v>
      </c>
      <c r="FX105" s="2356">
        <v>71</v>
      </c>
      <c r="FY105" s="2356" t="s">
        <v>21</v>
      </c>
      <c r="FZ105" s="2356">
        <v>6582</v>
      </c>
      <c r="GA105" s="2356">
        <v>188</v>
      </c>
      <c r="GB105" s="2356">
        <v>771</v>
      </c>
      <c r="GC105" s="2356">
        <v>475</v>
      </c>
      <c r="GD105" s="2356" t="s">
        <v>21</v>
      </c>
      <c r="GE105" s="2356">
        <v>367</v>
      </c>
      <c r="GF105" s="2356">
        <v>282</v>
      </c>
      <c r="GG105" s="2356">
        <v>85</v>
      </c>
      <c r="GH105" s="91" t="s">
        <v>39</v>
      </c>
      <c r="GI105" s="632" t="s">
        <v>26</v>
      </c>
      <c r="GJ105" s="88" t="s">
        <v>26</v>
      </c>
      <c r="GK105" s="89" t="s">
        <v>26</v>
      </c>
      <c r="GL105" s="1194">
        <v>42278</v>
      </c>
      <c r="GM105" s="2356">
        <v>400</v>
      </c>
      <c r="GN105" s="2356">
        <v>170</v>
      </c>
      <c r="GO105" s="2356">
        <v>230</v>
      </c>
      <c r="GP105" s="2356">
        <v>1</v>
      </c>
      <c r="GQ105" s="2356" t="s">
        <v>21</v>
      </c>
      <c r="GR105" s="2356" t="s">
        <v>21</v>
      </c>
      <c r="GS105" s="2356">
        <v>2795</v>
      </c>
      <c r="GT105" s="2356">
        <v>2637</v>
      </c>
      <c r="GU105" s="2356">
        <v>185</v>
      </c>
      <c r="GV105" s="2356">
        <v>510</v>
      </c>
      <c r="GW105" s="2356">
        <v>47</v>
      </c>
      <c r="GX105" s="2356">
        <v>53</v>
      </c>
      <c r="GY105" s="2356" t="s">
        <v>21</v>
      </c>
      <c r="GZ105" s="2356">
        <v>73446</v>
      </c>
      <c r="HA105" s="2356">
        <v>3271</v>
      </c>
      <c r="HB105" s="2356">
        <v>331</v>
      </c>
      <c r="HC105" s="91" t="s">
        <v>39</v>
      </c>
      <c r="HD105" s="632" t="s">
        <v>26</v>
      </c>
      <c r="HE105" s="88" t="s">
        <v>26</v>
      </c>
      <c r="HF105" s="89" t="s">
        <v>26</v>
      </c>
      <c r="HG105" s="1194">
        <v>42278</v>
      </c>
      <c r="HH105" s="2356">
        <v>13786</v>
      </c>
      <c r="HI105" s="2356">
        <v>9520</v>
      </c>
      <c r="HJ105" s="2356">
        <v>221</v>
      </c>
      <c r="HK105" s="2356">
        <v>82</v>
      </c>
      <c r="HL105" s="2356">
        <v>3074</v>
      </c>
      <c r="HM105" s="2356">
        <v>2509</v>
      </c>
      <c r="HN105" s="2356">
        <v>565</v>
      </c>
      <c r="HO105" s="2356">
        <v>3141</v>
      </c>
      <c r="HP105" s="2356">
        <v>117</v>
      </c>
      <c r="HQ105" s="2356" t="s">
        <v>21</v>
      </c>
      <c r="HR105" s="2356">
        <v>2435</v>
      </c>
      <c r="HS105" s="2356">
        <v>3056</v>
      </c>
      <c r="HT105" s="2356">
        <v>554</v>
      </c>
      <c r="HU105" s="2356">
        <v>2149</v>
      </c>
      <c r="HV105" s="2356">
        <v>2141</v>
      </c>
      <c r="HW105" s="2356" t="s">
        <v>21</v>
      </c>
      <c r="HX105" s="91" t="s">
        <v>39</v>
      </c>
      <c r="HY105" s="632" t="s">
        <v>26</v>
      </c>
      <c r="HZ105" s="86"/>
      <c r="IA105" s="86"/>
      <c r="IB105" s="86"/>
      <c r="IC105" s="211"/>
      <c r="ID105" s="211"/>
      <c r="IE105" s="211"/>
      <c r="IF105" s="211"/>
      <c r="IG105" s="211"/>
      <c r="IH105" s="211"/>
      <c r="II105" s="211"/>
      <c r="IJ105" s="211"/>
      <c r="IK105" s="211"/>
      <c r="IL105" s="211"/>
      <c r="IM105" s="211"/>
      <c r="IN105" s="200"/>
      <c r="IO105" s="211"/>
    </row>
    <row r="106" spans="1:249" ht="14.5" customHeight="1">
      <c r="A106" s="88" t="s">
        <v>26</v>
      </c>
      <c r="B106" s="89" t="s">
        <v>26</v>
      </c>
      <c r="C106" s="1194">
        <v>42309</v>
      </c>
      <c r="D106" s="2356">
        <v>5016</v>
      </c>
      <c r="E106" s="2356">
        <v>3449</v>
      </c>
      <c r="F106" s="2356">
        <v>299</v>
      </c>
      <c r="G106" s="2356">
        <v>293</v>
      </c>
      <c r="H106" s="211" t="s">
        <v>21</v>
      </c>
      <c r="I106" s="2356">
        <v>3222</v>
      </c>
      <c r="J106" s="2356">
        <v>24527</v>
      </c>
      <c r="K106" s="2356">
        <v>4972</v>
      </c>
      <c r="L106" s="2356">
        <v>15184</v>
      </c>
      <c r="M106" s="2356">
        <v>22657</v>
      </c>
      <c r="N106" s="2356">
        <v>372</v>
      </c>
      <c r="O106" s="2356">
        <v>1703</v>
      </c>
      <c r="P106" s="2356">
        <v>4345</v>
      </c>
      <c r="Q106" s="2356">
        <v>4588</v>
      </c>
      <c r="R106" s="2356" t="s">
        <v>21</v>
      </c>
      <c r="S106" s="2356" t="s">
        <v>21</v>
      </c>
      <c r="T106" s="91" t="s">
        <v>40</v>
      </c>
      <c r="U106" s="632" t="s">
        <v>26</v>
      </c>
      <c r="V106" s="88" t="s">
        <v>26</v>
      </c>
      <c r="W106" s="89" t="s">
        <v>26</v>
      </c>
      <c r="X106" s="1194">
        <v>42309</v>
      </c>
      <c r="Y106" s="2356" t="s">
        <v>21</v>
      </c>
      <c r="Z106" s="2356" t="s">
        <v>21</v>
      </c>
      <c r="AA106" s="2356">
        <v>3565</v>
      </c>
      <c r="AB106" s="2356">
        <v>4818</v>
      </c>
      <c r="AC106" s="2356">
        <v>230</v>
      </c>
      <c r="AD106" s="2356">
        <v>135</v>
      </c>
      <c r="AE106" s="2356" t="s">
        <v>21</v>
      </c>
      <c r="AF106" s="2356" t="s">
        <v>21</v>
      </c>
      <c r="AG106" s="2356">
        <v>61496</v>
      </c>
      <c r="AH106" s="2356">
        <v>40977</v>
      </c>
      <c r="AI106" s="2356">
        <v>5625</v>
      </c>
      <c r="AJ106" s="2356">
        <v>1</v>
      </c>
      <c r="AK106" s="2356">
        <v>1</v>
      </c>
      <c r="AL106" s="2356">
        <v>44630</v>
      </c>
      <c r="AM106" s="2356">
        <v>21302</v>
      </c>
      <c r="AN106" s="2356">
        <v>7039</v>
      </c>
      <c r="AO106" s="91" t="s">
        <v>40</v>
      </c>
      <c r="AP106" s="632" t="s">
        <v>26</v>
      </c>
      <c r="AQ106" s="88" t="s">
        <v>26</v>
      </c>
      <c r="AR106" s="89" t="s">
        <v>26</v>
      </c>
      <c r="AS106" s="1194">
        <v>42309</v>
      </c>
      <c r="AT106" s="2356">
        <v>37</v>
      </c>
      <c r="AU106" s="2356" t="s">
        <v>21</v>
      </c>
      <c r="AV106" s="2356" t="s">
        <v>21</v>
      </c>
      <c r="AW106" s="2356">
        <v>7122</v>
      </c>
      <c r="AX106" s="2356">
        <v>1679</v>
      </c>
      <c r="AY106" s="2356">
        <v>786</v>
      </c>
      <c r="AZ106" s="2356">
        <v>455</v>
      </c>
      <c r="BA106" s="2356" t="s">
        <v>21</v>
      </c>
      <c r="BB106" s="2356">
        <v>348</v>
      </c>
      <c r="BC106" s="2356">
        <v>263</v>
      </c>
      <c r="BD106" s="2356">
        <v>85</v>
      </c>
      <c r="BE106" s="2356" t="s">
        <v>21</v>
      </c>
      <c r="BF106" s="2356" t="s">
        <v>21</v>
      </c>
      <c r="BG106" s="2356">
        <v>94</v>
      </c>
      <c r="BH106" s="2356">
        <v>3370</v>
      </c>
      <c r="BI106" s="2356">
        <v>242</v>
      </c>
      <c r="BJ106" s="2356">
        <v>17449</v>
      </c>
      <c r="BK106" s="91" t="s">
        <v>40</v>
      </c>
      <c r="BL106" s="632" t="s">
        <v>26</v>
      </c>
      <c r="BM106" s="88" t="s">
        <v>26</v>
      </c>
      <c r="BN106" s="89" t="s">
        <v>26</v>
      </c>
      <c r="BO106" s="1194">
        <v>42309</v>
      </c>
      <c r="BP106" s="2356">
        <v>423</v>
      </c>
      <c r="BQ106" s="2356">
        <v>43</v>
      </c>
      <c r="BR106" s="2356">
        <v>48</v>
      </c>
      <c r="BS106" s="2356" t="s">
        <v>21</v>
      </c>
      <c r="BT106" s="2356" t="s">
        <v>21</v>
      </c>
      <c r="BU106" s="2356">
        <v>68576</v>
      </c>
      <c r="BV106" s="2356" t="s">
        <v>21</v>
      </c>
      <c r="BW106" s="2356">
        <v>8070</v>
      </c>
      <c r="BX106" s="2356">
        <v>478</v>
      </c>
      <c r="BY106" s="2356">
        <v>64</v>
      </c>
      <c r="BZ106" s="2356">
        <v>27</v>
      </c>
      <c r="CA106" s="2356">
        <v>37</v>
      </c>
      <c r="CB106" s="2356" t="s">
        <v>21</v>
      </c>
      <c r="CC106" s="2356" t="s">
        <v>21</v>
      </c>
      <c r="CD106" s="2356">
        <v>395</v>
      </c>
      <c r="CE106" s="2356">
        <v>6925</v>
      </c>
      <c r="CF106" s="2356">
        <v>6930</v>
      </c>
      <c r="CG106" s="91" t="s">
        <v>40</v>
      </c>
      <c r="CH106" s="632" t="s">
        <v>26</v>
      </c>
      <c r="CI106" s="88" t="s">
        <v>26</v>
      </c>
      <c r="CJ106" s="89" t="s">
        <v>26</v>
      </c>
      <c r="CK106" s="1194">
        <v>42309</v>
      </c>
      <c r="CL106" s="2356">
        <v>572</v>
      </c>
      <c r="CM106" s="2356">
        <v>3045</v>
      </c>
      <c r="CN106" s="2356">
        <v>137</v>
      </c>
      <c r="CO106" s="2355" t="s">
        <v>21</v>
      </c>
      <c r="CP106" s="2356">
        <v>2457</v>
      </c>
      <c r="CQ106" s="2356">
        <v>3139</v>
      </c>
      <c r="CR106" s="2356">
        <v>583</v>
      </c>
      <c r="CS106" s="2356">
        <v>2180</v>
      </c>
      <c r="CT106" s="2356">
        <v>2181</v>
      </c>
      <c r="CU106" s="2356" t="s">
        <v>21</v>
      </c>
      <c r="CV106" s="2356" t="s">
        <v>21</v>
      </c>
      <c r="CW106" s="2356">
        <v>12829</v>
      </c>
      <c r="CX106" s="2356">
        <v>1891</v>
      </c>
      <c r="CY106" s="2356">
        <v>312</v>
      </c>
      <c r="CZ106" s="2356">
        <v>6</v>
      </c>
      <c r="DA106" s="2356">
        <v>4</v>
      </c>
      <c r="DB106" s="91" t="s">
        <v>40</v>
      </c>
      <c r="DC106" s="632" t="s">
        <v>26</v>
      </c>
      <c r="DD106" s="86"/>
      <c r="DE106" s="86"/>
      <c r="DF106" s="86"/>
      <c r="DG106" s="211"/>
      <c r="DH106" s="211"/>
      <c r="DI106" s="211"/>
      <c r="DJ106" s="211"/>
      <c r="DK106" s="211"/>
      <c r="DL106" s="211"/>
      <c r="DM106" s="211"/>
      <c r="DN106" s="200"/>
      <c r="DO106" s="200"/>
      <c r="DP106" s="211"/>
      <c r="DQ106" s="211"/>
      <c r="DR106" s="211"/>
      <c r="DS106" s="211"/>
      <c r="DT106" s="211"/>
      <c r="DU106" s="211"/>
      <c r="DV106" s="211"/>
      <c r="DW106" s="211"/>
      <c r="DX106" s="87"/>
      <c r="DY106" s="88" t="s">
        <v>26</v>
      </c>
      <c r="DZ106" s="89" t="s">
        <v>26</v>
      </c>
      <c r="EA106" s="1194">
        <v>42309</v>
      </c>
      <c r="EB106" s="2356">
        <v>5160</v>
      </c>
      <c r="EC106" s="2356">
        <v>3449</v>
      </c>
      <c r="ED106" s="2356">
        <v>299</v>
      </c>
      <c r="EE106" s="2356">
        <v>293</v>
      </c>
      <c r="EF106" s="2356" t="s">
        <v>21</v>
      </c>
      <c r="EG106" s="2356">
        <v>3222</v>
      </c>
      <c r="EH106" s="2356">
        <v>25412</v>
      </c>
      <c r="EI106" s="2356">
        <v>4972</v>
      </c>
      <c r="EJ106" s="2356">
        <v>15184</v>
      </c>
      <c r="EK106" s="2356">
        <v>31757</v>
      </c>
      <c r="EL106" s="2356">
        <v>372</v>
      </c>
      <c r="EM106" s="2356">
        <v>1761</v>
      </c>
      <c r="EN106" s="2356">
        <v>4345</v>
      </c>
      <c r="EO106" s="2356">
        <v>4589</v>
      </c>
      <c r="EP106" s="2356" t="s">
        <v>21</v>
      </c>
      <c r="EQ106" s="2356" t="s">
        <v>21</v>
      </c>
      <c r="ER106" s="91" t="s">
        <v>40</v>
      </c>
      <c r="ES106" s="632" t="s">
        <v>26</v>
      </c>
      <c r="ET106" s="88" t="s">
        <v>26</v>
      </c>
      <c r="EU106" s="89" t="s">
        <v>26</v>
      </c>
      <c r="EV106" s="1194">
        <v>42309</v>
      </c>
      <c r="EW106" s="2356" t="s">
        <v>21</v>
      </c>
      <c r="EX106" s="2356">
        <v>3565</v>
      </c>
      <c r="EY106" s="2356">
        <v>4818</v>
      </c>
      <c r="EZ106" s="2356">
        <v>230</v>
      </c>
      <c r="FA106" s="2356">
        <v>135</v>
      </c>
      <c r="FB106" s="2356" t="s">
        <v>21</v>
      </c>
      <c r="FC106" s="2356">
        <v>53861</v>
      </c>
      <c r="FD106" s="2356">
        <v>2217</v>
      </c>
      <c r="FE106" s="2356">
        <v>4332</v>
      </c>
      <c r="FF106" s="2356">
        <v>363</v>
      </c>
      <c r="FG106" s="2356">
        <v>54</v>
      </c>
      <c r="FH106" s="2356">
        <v>306</v>
      </c>
      <c r="FI106" s="2356">
        <v>264</v>
      </c>
      <c r="FJ106" s="2356">
        <v>41</v>
      </c>
      <c r="FK106" s="2356" t="s">
        <v>21</v>
      </c>
      <c r="FL106" s="2356" t="s">
        <v>21</v>
      </c>
      <c r="FM106" s="91" t="s">
        <v>40</v>
      </c>
      <c r="FN106" s="632" t="s">
        <v>26</v>
      </c>
      <c r="FO106" s="88" t="s">
        <v>26</v>
      </c>
      <c r="FP106" s="89" t="s">
        <v>26</v>
      </c>
      <c r="FQ106" s="1194">
        <v>42309</v>
      </c>
      <c r="FR106" s="2356" t="s">
        <v>21</v>
      </c>
      <c r="FS106" s="2356">
        <v>144</v>
      </c>
      <c r="FT106" s="2356">
        <v>5242</v>
      </c>
      <c r="FU106" s="2356">
        <v>134</v>
      </c>
      <c r="FV106" s="2356">
        <v>5634</v>
      </c>
      <c r="FW106" s="2356">
        <v>9083</v>
      </c>
      <c r="FX106" s="2356">
        <v>52</v>
      </c>
      <c r="FY106" s="2356" t="s">
        <v>21</v>
      </c>
      <c r="FZ106" s="2356">
        <v>6232</v>
      </c>
      <c r="GA106" s="2356">
        <v>226</v>
      </c>
      <c r="GB106" s="2356">
        <v>790</v>
      </c>
      <c r="GC106" s="2356">
        <v>463</v>
      </c>
      <c r="GD106" s="2356" t="s">
        <v>21</v>
      </c>
      <c r="GE106" s="2356">
        <v>356</v>
      </c>
      <c r="GF106" s="2356">
        <v>271</v>
      </c>
      <c r="GG106" s="2356">
        <v>85</v>
      </c>
      <c r="GH106" s="91" t="s">
        <v>40</v>
      </c>
      <c r="GI106" s="632" t="s">
        <v>26</v>
      </c>
      <c r="GJ106" s="88" t="s">
        <v>26</v>
      </c>
      <c r="GK106" s="89" t="s">
        <v>26</v>
      </c>
      <c r="GL106" s="1194">
        <v>42309</v>
      </c>
      <c r="GM106" s="2356">
        <v>477</v>
      </c>
      <c r="GN106" s="2356">
        <v>186</v>
      </c>
      <c r="GO106" s="2356">
        <v>291</v>
      </c>
      <c r="GP106" s="2356">
        <v>2</v>
      </c>
      <c r="GQ106" s="2356" t="s">
        <v>21</v>
      </c>
      <c r="GR106" s="2356" t="s">
        <v>21</v>
      </c>
      <c r="GS106" s="2356">
        <v>2487</v>
      </c>
      <c r="GT106" s="2356">
        <v>2370</v>
      </c>
      <c r="GU106" s="2356">
        <v>428</v>
      </c>
      <c r="GV106" s="2356">
        <v>423</v>
      </c>
      <c r="GW106" s="2356">
        <v>43</v>
      </c>
      <c r="GX106" s="2356">
        <v>48</v>
      </c>
      <c r="GY106" s="2356" t="s">
        <v>21</v>
      </c>
      <c r="GZ106" s="2356">
        <v>68552</v>
      </c>
      <c r="HA106" s="2356">
        <v>8233</v>
      </c>
      <c r="HB106" s="2356">
        <v>547</v>
      </c>
      <c r="HC106" s="91" t="s">
        <v>40</v>
      </c>
      <c r="HD106" s="632" t="s">
        <v>26</v>
      </c>
      <c r="HE106" s="88" t="s">
        <v>26</v>
      </c>
      <c r="HF106" s="89" t="s">
        <v>26</v>
      </c>
      <c r="HG106" s="1194">
        <v>42309</v>
      </c>
      <c r="HH106" s="2356">
        <v>13774</v>
      </c>
      <c r="HI106" s="2356">
        <v>9441</v>
      </c>
      <c r="HJ106" s="2356">
        <v>299</v>
      </c>
      <c r="HK106" s="2356">
        <v>82</v>
      </c>
      <c r="HL106" s="2356">
        <v>2977</v>
      </c>
      <c r="HM106" s="2356">
        <v>2405</v>
      </c>
      <c r="HN106" s="2356">
        <v>572</v>
      </c>
      <c r="HO106" s="2356">
        <v>3045</v>
      </c>
      <c r="HP106" s="2356">
        <v>137</v>
      </c>
      <c r="HQ106" s="2356" t="s">
        <v>21</v>
      </c>
      <c r="HR106" s="2356">
        <v>2457</v>
      </c>
      <c r="HS106" s="2356">
        <v>3139</v>
      </c>
      <c r="HT106" s="2356">
        <v>583</v>
      </c>
      <c r="HU106" s="2356">
        <v>2180</v>
      </c>
      <c r="HV106" s="2356">
        <v>2181</v>
      </c>
      <c r="HW106" s="2356" t="s">
        <v>21</v>
      </c>
      <c r="HX106" s="91" t="s">
        <v>40</v>
      </c>
      <c r="HY106" s="632" t="s">
        <v>26</v>
      </c>
      <c r="HZ106" s="86"/>
      <c r="IA106" s="86"/>
      <c r="IB106" s="86"/>
      <c r="IC106" s="211"/>
      <c r="ID106" s="211"/>
      <c r="IE106" s="211"/>
      <c r="IF106" s="211"/>
      <c r="IG106" s="211"/>
      <c r="IH106" s="211"/>
      <c r="II106" s="211"/>
      <c r="IJ106" s="211"/>
      <c r="IK106" s="211"/>
      <c r="IL106" s="211"/>
      <c r="IM106" s="211"/>
      <c r="IN106" s="200"/>
      <c r="IO106" s="211"/>
    </row>
    <row r="107" spans="1:249" ht="14.5" customHeight="1">
      <c r="A107" s="104" t="s">
        <v>26</v>
      </c>
      <c r="B107" s="105" t="s">
        <v>26</v>
      </c>
      <c r="C107" s="1195">
        <v>42339</v>
      </c>
      <c r="D107" s="2357">
        <v>6570</v>
      </c>
      <c r="E107" s="2357">
        <v>3178</v>
      </c>
      <c r="F107" s="2357">
        <v>430</v>
      </c>
      <c r="G107" s="2357">
        <v>298</v>
      </c>
      <c r="H107" s="1642" t="s">
        <v>21</v>
      </c>
      <c r="I107" s="2357">
        <v>2758</v>
      </c>
      <c r="J107" s="2357">
        <v>26003</v>
      </c>
      <c r="K107" s="2357">
        <v>6174</v>
      </c>
      <c r="L107" s="2357">
        <v>16526</v>
      </c>
      <c r="M107" s="2357">
        <v>23002</v>
      </c>
      <c r="N107" s="2357">
        <v>412</v>
      </c>
      <c r="O107" s="2357">
        <v>1757</v>
      </c>
      <c r="P107" s="2357">
        <v>3926</v>
      </c>
      <c r="Q107" s="2357">
        <v>4124</v>
      </c>
      <c r="R107" s="2357" t="s">
        <v>21</v>
      </c>
      <c r="S107" s="2357" t="s">
        <v>21</v>
      </c>
      <c r="T107" s="107" t="s">
        <v>41</v>
      </c>
      <c r="U107" s="635" t="s">
        <v>26</v>
      </c>
      <c r="V107" s="104" t="s">
        <v>26</v>
      </c>
      <c r="W107" s="105" t="s">
        <v>26</v>
      </c>
      <c r="X107" s="1195">
        <v>42339</v>
      </c>
      <c r="Y107" s="106" t="s">
        <v>21</v>
      </c>
      <c r="Z107" s="2357" t="s">
        <v>21</v>
      </c>
      <c r="AA107" s="2357">
        <v>4480</v>
      </c>
      <c r="AB107" s="2357">
        <v>5984</v>
      </c>
      <c r="AC107" s="2357">
        <v>295</v>
      </c>
      <c r="AD107" s="2357">
        <v>200</v>
      </c>
      <c r="AE107" s="2357" t="s">
        <v>21</v>
      </c>
      <c r="AF107" s="2357" t="s">
        <v>21</v>
      </c>
      <c r="AG107" s="2357">
        <v>95335</v>
      </c>
      <c r="AH107" s="2357">
        <v>63352</v>
      </c>
      <c r="AI107" s="2357">
        <v>6297</v>
      </c>
      <c r="AJ107" s="2357">
        <v>1</v>
      </c>
      <c r="AK107" s="2357">
        <v>1</v>
      </c>
      <c r="AL107" s="2357">
        <v>50763</v>
      </c>
      <c r="AM107" s="2357">
        <v>22764</v>
      </c>
      <c r="AN107" s="2357">
        <v>7561</v>
      </c>
      <c r="AO107" s="107" t="s">
        <v>41</v>
      </c>
      <c r="AP107" s="635" t="s">
        <v>26</v>
      </c>
      <c r="AQ107" s="104" t="s">
        <v>26</v>
      </c>
      <c r="AR107" s="105" t="s">
        <v>26</v>
      </c>
      <c r="AS107" s="1195">
        <v>42339</v>
      </c>
      <c r="AT107" s="2357">
        <v>39</v>
      </c>
      <c r="AU107" s="2357" t="s">
        <v>21</v>
      </c>
      <c r="AV107" s="2357" t="s">
        <v>21</v>
      </c>
      <c r="AW107" s="2357">
        <v>7767</v>
      </c>
      <c r="AX107" s="2357">
        <v>1846</v>
      </c>
      <c r="AY107" s="2357">
        <v>792</v>
      </c>
      <c r="AZ107" s="2357">
        <v>448</v>
      </c>
      <c r="BA107" s="2357" t="s">
        <v>21</v>
      </c>
      <c r="BB107" s="2357">
        <v>362</v>
      </c>
      <c r="BC107" s="2357">
        <v>277</v>
      </c>
      <c r="BD107" s="2357">
        <v>85</v>
      </c>
      <c r="BE107" s="2357" t="s">
        <v>21</v>
      </c>
      <c r="BF107" s="2357" t="s">
        <v>21</v>
      </c>
      <c r="BG107" s="2357">
        <v>73</v>
      </c>
      <c r="BH107" s="2357">
        <v>3526</v>
      </c>
      <c r="BI107" s="2357">
        <v>231</v>
      </c>
      <c r="BJ107" s="2357">
        <v>17956</v>
      </c>
      <c r="BK107" s="107" t="s">
        <v>41</v>
      </c>
      <c r="BL107" s="635" t="s">
        <v>26</v>
      </c>
      <c r="BM107" s="104" t="s">
        <v>26</v>
      </c>
      <c r="BN107" s="105" t="s">
        <v>26</v>
      </c>
      <c r="BO107" s="1195">
        <v>42339</v>
      </c>
      <c r="BP107" s="106">
        <v>431</v>
      </c>
      <c r="BQ107" s="2357">
        <v>60</v>
      </c>
      <c r="BR107" s="2357">
        <v>67</v>
      </c>
      <c r="BS107" s="2357" t="s">
        <v>21</v>
      </c>
      <c r="BT107" s="2357" t="s">
        <v>21</v>
      </c>
      <c r="BU107" s="2357">
        <v>64524</v>
      </c>
      <c r="BV107" s="2357">
        <v>748</v>
      </c>
      <c r="BW107" s="2357">
        <v>8897</v>
      </c>
      <c r="BX107" s="2357">
        <v>496</v>
      </c>
      <c r="BY107" s="2357">
        <v>109</v>
      </c>
      <c r="BZ107" s="2357">
        <v>4</v>
      </c>
      <c r="CA107" s="2357">
        <v>105</v>
      </c>
      <c r="CB107" s="2357" t="s">
        <v>21</v>
      </c>
      <c r="CC107" s="2357" t="s">
        <v>21</v>
      </c>
      <c r="CD107" s="2357">
        <v>364</v>
      </c>
      <c r="CE107" s="2357">
        <v>7674</v>
      </c>
      <c r="CF107" s="2357">
        <v>7807</v>
      </c>
      <c r="CG107" s="107" t="s">
        <v>41</v>
      </c>
      <c r="CH107" s="635" t="s">
        <v>26</v>
      </c>
      <c r="CI107" s="104" t="s">
        <v>26</v>
      </c>
      <c r="CJ107" s="105" t="s">
        <v>26</v>
      </c>
      <c r="CK107" s="1195">
        <v>42339</v>
      </c>
      <c r="CL107" s="2357">
        <v>564</v>
      </c>
      <c r="CM107" s="2357">
        <v>2680</v>
      </c>
      <c r="CN107" s="2357">
        <v>124</v>
      </c>
      <c r="CO107" s="849" t="s">
        <v>21</v>
      </c>
      <c r="CP107" s="2357">
        <v>2093</v>
      </c>
      <c r="CQ107" s="2357">
        <v>2855</v>
      </c>
      <c r="CR107" s="2357">
        <v>513</v>
      </c>
      <c r="CS107" s="2357">
        <v>2019</v>
      </c>
      <c r="CT107" s="2357">
        <v>2007</v>
      </c>
      <c r="CU107" s="2357" t="s">
        <v>21</v>
      </c>
      <c r="CV107" s="2357" t="s">
        <v>21</v>
      </c>
      <c r="CW107" s="2357">
        <v>12161</v>
      </c>
      <c r="CX107" s="2357">
        <v>2079</v>
      </c>
      <c r="CY107" s="2357">
        <v>340</v>
      </c>
      <c r="CZ107" s="2357">
        <v>7</v>
      </c>
      <c r="DA107" s="2357">
        <v>4</v>
      </c>
      <c r="DB107" s="107" t="s">
        <v>41</v>
      </c>
      <c r="DC107" s="635" t="s">
        <v>26</v>
      </c>
      <c r="DD107" s="86"/>
      <c r="DE107" s="86"/>
      <c r="DF107" s="86"/>
      <c r="DG107" s="211"/>
      <c r="DH107" s="211"/>
      <c r="DI107" s="211"/>
      <c r="DJ107" s="211"/>
      <c r="DK107" s="211"/>
      <c r="DL107" s="211"/>
      <c r="DM107" s="211"/>
      <c r="DN107" s="200"/>
      <c r="DO107" s="200"/>
      <c r="DP107" s="211"/>
      <c r="DQ107" s="211"/>
      <c r="DR107" s="211"/>
      <c r="DS107" s="211"/>
      <c r="DT107" s="211"/>
      <c r="DU107" s="211"/>
      <c r="DV107" s="211"/>
      <c r="DW107" s="211"/>
      <c r="DX107" s="87"/>
      <c r="DY107" s="104" t="s">
        <v>26</v>
      </c>
      <c r="DZ107" s="105" t="s">
        <v>26</v>
      </c>
      <c r="EA107" s="1195">
        <v>42339</v>
      </c>
      <c r="EB107" s="2357">
        <v>6716</v>
      </c>
      <c r="EC107" s="2357">
        <v>3178</v>
      </c>
      <c r="ED107" s="2357">
        <v>430</v>
      </c>
      <c r="EE107" s="2357">
        <v>298</v>
      </c>
      <c r="EF107" s="2357" t="s">
        <v>21</v>
      </c>
      <c r="EG107" s="2357">
        <v>2758</v>
      </c>
      <c r="EH107" s="2357">
        <v>26965</v>
      </c>
      <c r="EI107" s="2357">
        <v>6174</v>
      </c>
      <c r="EJ107" s="2357">
        <v>16526</v>
      </c>
      <c r="EK107" s="2357">
        <v>32786</v>
      </c>
      <c r="EL107" s="2357">
        <v>412</v>
      </c>
      <c r="EM107" s="2357">
        <v>1828</v>
      </c>
      <c r="EN107" s="2357">
        <v>3926</v>
      </c>
      <c r="EO107" s="2357">
        <v>4124</v>
      </c>
      <c r="EP107" s="2357" t="s">
        <v>21</v>
      </c>
      <c r="EQ107" s="2357" t="s">
        <v>21</v>
      </c>
      <c r="ER107" s="107" t="s">
        <v>41</v>
      </c>
      <c r="ES107" s="635" t="s">
        <v>26</v>
      </c>
      <c r="ET107" s="104" t="s">
        <v>26</v>
      </c>
      <c r="EU107" s="105" t="s">
        <v>26</v>
      </c>
      <c r="EV107" s="1195">
        <v>42339</v>
      </c>
      <c r="EW107" s="2357" t="s">
        <v>21</v>
      </c>
      <c r="EX107" s="2357">
        <v>4480</v>
      </c>
      <c r="EY107" s="2357">
        <v>5984</v>
      </c>
      <c r="EZ107" s="2357">
        <v>295</v>
      </c>
      <c r="FA107" s="2357">
        <v>200</v>
      </c>
      <c r="FB107" s="2357" t="s">
        <v>21</v>
      </c>
      <c r="FC107" s="2357">
        <v>82264</v>
      </c>
      <c r="FD107" s="2357">
        <v>2000</v>
      </c>
      <c r="FE107" s="2357">
        <v>4386</v>
      </c>
      <c r="FF107" s="2357">
        <v>106</v>
      </c>
      <c r="FG107" s="2357">
        <v>19</v>
      </c>
      <c r="FH107" s="2357">
        <v>85</v>
      </c>
      <c r="FI107" s="2357">
        <v>43</v>
      </c>
      <c r="FJ107" s="2357">
        <v>41</v>
      </c>
      <c r="FK107" s="2357" t="s">
        <v>21</v>
      </c>
      <c r="FL107" s="2357" t="s">
        <v>21</v>
      </c>
      <c r="FM107" s="107" t="s">
        <v>41</v>
      </c>
      <c r="FN107" s="635" t="s">
        <v>26</v>
      </c>
      <c r="FO107" s="104" t="s">
        <v>26</v>
      </c>
      <c r="FP107" s="105" t="s">
        <v>26</v>
      </c>
      <c r="FQ107" s="1195">
        <v>42339</v>
      </c>
      <c r="FR107" s="2357" t="s">
        <v>21</v>
      </c>
      <c r="FS107" s="2357">
        <v>125</v>
      </c>
      <c r="FT107" s="2357">
        <v>5689</v>
      </c>
      <c r="FU107" s="2357">
        <v>171</v>
      </c>
      <c r="FV107" s="2357">
        <v>6192</v>
      </c>
      <c r="FW107" s="2357">
        <v>8999</v>
      </c>
      <c r="FX107" s="2357">
        <v>56</v>
      </c>
      <c r="FY107" s="2357" t="s">
        <v>21</v>
      </c>
      <c r="FZ107" s="2357">
        <v>6888</v>
      </c>
      <c r="GA107" s="2357">
        <v>204</v>
      </c>
      <c r="GB107" s="2357">
        <v>794</v>
      </c>
      <c r="GC107" s="2357">
        <v>454</v>
      </c>
      <c r="GD107" s="2357" t="s">
        <v>21</v>
      </c>
      <c r="GE107" s="2357">
        <v>368</v>
      </c>
      <c r="GF107" s="2357">
        <v>283</v>
      </c>
      <c r="GG107" s="2357">
        <v>85</v>
      </c>
      <c r="GH107" s="107" t="s">
        <v>41</v>
      </c>
      <c r="GI107" s="635" t="s">
        <v>26</v>
      </c>
      <c r="GJ107" s="104" t="s">
        <v>26</v>
      </c>
      <c r="GK107" s="105" t="s">
        <v>26</v>
      </c>
      <c r="GL107" s="1195">
        <v>42339</v>
      </c>
      <c r="GM107" s="2357">
        <v>598</v>
      </c>
      <c r="GN107" s="2357">
        <v>276</v>
      </c>
      <c r="GO107" s="2357">
        <v>322</v>
      </c>
      <c r="GP107" s="2357">
        <v>3</v>
      </c>
      <c r="GQ107" s="2357" t="s">
        <v>21</v>
      </c>
      <c r="GR107" s="2357" t="s">
        <v>21</v>
      </c>
      <c r="GS107" s="2357">
        <v>2416</v>
      </c>
      <c r="GT107" s="2357">
        <v>2210</v>
      </c>
      <c r="GU107" s="2357">
        <v>649</v>
      </c>
      <c r="GV107" s="2357">
        <v>431</v>
      </c>
      <c r="GW107" s="2357">
        <v>60</v>
      </c>
      <c r="GX107" s="2357">
        <v>67</v>
      </c>
      <c r="GY107" s="2357" t="s">
        <v>21</v>
      </c>
      <c r="GZ107" s="2357">
        <v>64498</v>
      </c>
      <c r="HA107" s="2357">
        <v>9065</v>
      </c>
      <c r="HB107" s="2357">
        <v>573</v>
      </c>
      <c r="HC107" s="107" t="s">
        <v>41</v>
      </c>
      <c r="HD107" s="635" t="s">
        <v>26</v>
      </c>
      <c r="HE107" s="104" t="s">
        <v>26</v>
      </c>
      <c r="HF107" s="105" t="s">
        <v>26</v>
      </c>
      <c r="HG107" s="1195">
        <v>42339</v>
      </c>
      <c r="HH107" s="2357">
        <v>12697</v>
      </c>
      <c r="HI107" s="2357">
        <v>8712</v>
      </c>
      <c r="HJ107" s="2357">
        <v>308</v>
      </c>
      <c r="HK107" s="2357">
        <v>73</v>
      </c>
      <c r="HL107" s="2357">
        <v>3038</v>
      </c>
      <c r="HM107" s="2357">
        <v>2474</v>
      </c>
      <c r="HN107" s="2357">
        <v>564</v>
      </c>
      <c r="HO107" s="2357">
        <v>2680</v>
      </c>
      <c r="HP107" s="2357">
        <v>124</v>
      </c>
      <c r="HQ107" s="2357" t="s">
        <v>21</v>
      </c>
      <c r="HR107" s="2357">
        <v>2093</v>
      </c>
      <c r="HS107" s="2357">
        <v>2853</v>
      </c>
      <c r="HT107" s="2357">
        <v>513</v>
      </c>
      <c r="HU107" s="2357">
        <v>2019</v>
      </c>
      <c r="HV107" s="2357">
        <v>2005</v>
      </c>
      <c r="HW107" s="2357" t="s">
        <v>21</v>
      </c>
      <c r="HX107" s="107" t="s">
        <v>41</v>
      </c>
      <c r="HY107" s="635" t="s">
        <v>26</v>
      </c>
      <c r="HZ107" s="86"/>
      <c r="IA107" s="86"/>
      <c r="IB107" s="86"/>
      <c r="IC107" s="211"/>
      <c r="ID107" s="211"/>
      <c r="IE107" s="211"/>
      <c r="IF107" s="211"/>
      <c r="IG107" s="211"/>
      <c r="IH107" s="211"/>
      <c r="II107" s="211"/>
      <c r="IJ107" s="211"/>
      <c r="IK107" s="211"/>
      <c r="IL107" s="211"/>
      <c r="IM107" s="211"/>
      <c r="IN107" s="200"/>
      <c r="IO107" s="211"/>
    </row>
    <row r="108" spans="1:249" ht="14.25" customHeight="1">
      <c r="DL108" s="1643"/>
      <c r="DM108" s="1643"/>
      <c r="DN108" s="1643"/>
      <c r="DO108" s="1643"/>
      <c r="DP108" s="1643"/>
      <c r="DQ108" s="1643"/>
      <c r="DR108" s="1643"/>
      <c r="DS108" s="1643"/>
      <c r="DT108" s="1643"/>
      <c r="DU108" s="1643"/>
      <c r="DV108" s="1643"/>
    </row>
    <row r="109" spans="1:249" ht="14.5" customHeight="1"/>
    <row r="110" spans="1:249" ht="14.5" customHeight="1"/>
    <row r="111" spans="1:249" ht="14.5" customHeight="1"/>
    <row r="112" spans="1:249" ht="14.5" customHeight="1"/>
    <row r="113" ht="14.5" customHeight="1"/>
  </sheetData>
  <mergeCells count="199">
    <mergeCell ref="AT11:AT12"/>
    <mergeCell ref="BD11:BD12"/>
    <mergeCell ref="BF11:BF12"/>
    <mergeCell ref="BJ10:BJ11"/>
    <mergeCell ref="L3:N3"/>
    <mergeCell ref="A7:C13"/>
    <mergeCell ref="T7:U13"/>
    <mergeCell ref="V7:X13"/>
    <mergeCell ref="AO7:AP13"/>
    <mergeCell ref="AQ7:AS13"/>
    <mergeCell ref="D11:D12"/>
    <mergeCell ref="AA11:AA12"/>
    <mergeCell ref="AB11:AB12"/>
    <mergeCell ref="AM11:AM12"/>
    <mergeCell ref="E11:E12"/>
    <mergeCell ref="Q11:Q12"/>
    <mergeCell ref="S11:S12"/>
    <mergeCell ref="ER7:ES13"/>
    <mergeCell ref="ET7:EV13"/>
    <mergeCell ref="EQ11:EQ12"/>
    <mergeCell ref="BK7:BL13"/>
    <mergeCell ref="BM7:BO13"/>
    <mergeCell ref="CG7:CH13"/>
    <mergeCell ref="CI7:CK13"/>
    <mergeCell ref="CR7:CS7"/>
    <mergeCell ref="DB7:DC13"/>
    <mergeCell ref="BP11:BP12"/>
    <mergeCell ref="CO10:CO11"/>
    <mergeCell ref="DT10:DT11"/>
    <mergeCell ref="BZ11:BZ12"/>
    <mergeCell ref="CA11:CA12"/>
    <mergeCell ref="CR11:CR12"/>
    <mergeCell ref="GH7:GI13"/>
    <mergeCell ref="GJ7:GL13"/>
    <mergeCell ref="HC7:HD13"/>
    <mergeCell ref="HE7:HG13"/>
    <mergeCell ref="GG11:GG12"/>
    <mergeCell ref="GP11:GP12"/>
    <mergeCell ref="GU11:GU12"/>
    <mergeCell ref="GV11:GV12"/>
    <mergeCell ref="IS7:IT13"/>
    <mergeCell ref="HT11:HT12"/>
    <mergeCell ref="HU11:HU12"/>
    <mergeCell ref="IE11:IE12"/>
    <mergeCell ref="IF11:IF12"/>
    <mergeCell ref="HX7:HY13"/>
    <mergeCell ref="HZ7:IB13"/>
    <mergeCell ref="IO11:IO12"/>
    <mergeCell ref="IQ11:IQ12"/>
    <mergeCell ref="FT10:FT11"/>
    <mergeCell ref="GR10:GR11"/>
    <mergeCell ref="HR10:HR11"/>
    <mergeCell ref="IC10:IC11"/>
    <mergeCell ref="FM7:FN13"/>
    <mergeCell ref="FO7:FQ13"/>
    <mergeCell ref="CS11:CS12"/>
    <mergeCell ref="DM11:DM12"/>
    <mergeCell ref="DO11:DO12"/>
    <mergeCell ref="EB11:EB12"/>
    <mergeCell ref="EC11:EC12"/>
    <mergeCell ref="EO11:EO12"/>
    <mergeCell ref="DD7:DF13"/>
    <mergeCell ref="DI7:DJ7"/>
    <mergeCell ref="DW7:DX13"/>
    <mergeCell ref="DY7:EA13"/>
    <mergeCell ref="EY11:EY12"/>
    <mergeCell ref="EZ11:EZ12"/>
    <mergeCell ref="FK11:FK12"/>
    <mergeCell ref="FR11:FR12"/>
    <mergeCell ref="FW11:FW12"/>
    <mergeCell ref="FX11:FX12"/>
    <mergeCell ref="HN11:HN12"/>
    <mergeCell ref="HO11:HO12"/>
    <mergeCell ref="A41:C47"/>
    <mergeCell ref="T41:U47"/>
    <mergeCell ref="V41:X47"/>
    <mergeCell ref="AO41:AP47"/>
    <mergeCell ref="AQ41:AS47"/>
    <mergeCell ref="BK41:BL47"/>
    <mergeCell ref="BM41:BO47"/>
    <mergeCell ref="CG41:CH47"/>
    <mergeCell ref="DB41:DC47"/>
    <mergeCell ref="CM45:CM46"/>
    <mergeCell ref="CV45:CV46"/>
    <mergeCell ref="CI41:CK47"/>
    <mergeCell ref="DY41:EA47"/>
    <mergeCell ref="ER41:ES47"/>
    <mergeCell ref="ET41:EV47"/>
    <mergeCell ref="FB41:FD41"/>
    <mergeCell ref="CW45:CW46"/>
    <mergeCell ref="EK45:EK46"/>
    <mergeCell ref="EL45:EL46"/>
    <mergeCell ref="EW45:EW46"/>
    <mergeCell ref="FB45:FB46"/>
    <mergeCell ref="FC45:FC46"/>
    <mergeCell ref="FE41:FF41"/>
    <mergeCell ref="FM41:FN47"/>
    <mergeCell ref="FO41:FQ47"/>
    <mergeCell ref="GH41:GI47"/>
    <mergeCell ref="GJ41:GL47"/>
    <mergeCell ref="HC41:HD47"/>
    <mergeCell ref="FV44:FV45"/>
    <mergeCell ref="GV44:GV45"/>
    <mergeCell ref="GQ45:GQ46"/>
    <mergeCell ref="GX45:GX46"/>
    <mergeCell ref="FS45:FS46"/>
    <mergeCell ref="FY45:FY46"/>
    <mergeCell ref="FZ45:FZ46"/>
    <mergeCell ref="GP45:GP46"/>
    <mergeCell ref="GY45:GY46"/>
    <mergeCell ref="HE41:HG47"/>
    <mergeCell ref="HX41:HY47"/>
    <mergeCell ref="HZ41:IB47"/>
    <mergeCell ref="II41:IJ47"/>
    <mergeCell ref="J44:J45"/>
    <mergeCell ref="AB44:AB45"/>
    <mergeCell ref="BP44:BP45"/>
    <mergeCell ref="CS44:CS45"/>
    <mergeCell ref="EH44:EH45"/>
    <mergeCell ref="EY44:EY45"/>
    <mergeCell ref="HU44:HU45"/>
    <mergeCell ref="M45:M46"/>
    <mergeCell ref="N45:N46"/>
    <mergeCell ref="Y45:Y46"/>
    <mergeCell ref="AE45:AE46"/>
    <mergeCell ref="AF45:AF46"/>
    <mergeCell ref="AV45:AV46"/>
    <mergeCell ref="AW45:AW46"/>
    <mergeCell ref="BG45:BG46"/>
    <mergeCell ref="BI45:BI46"/>
    <mergeCell ref="BS45:BS46"/>
    <mergeCell ref="BT45:BT46"/>
    <mergeCell ref="CD45:CD46"/>
    <mergeCell ref="CE45:CE46"/>
    <mergeCell ref="HO45:HO46"/>
    <mergeCell ref="A75:C81"/>
    <mergeCell ref="T75:U81"/>
    <mergeCell ref="V75:X81"/>
    <mergeCell ref="AO75:AP81"/>
    <mergeCell ref="AQ75:AS81"/>
    <mergeCell ref="AY75:BA75"/>
    <mergeCell ref="BK75:BL81"/>
    <mergeCell ref="BM75:BO81"/>
    <mergeCell ref="CI75:CK81"/>
    <mergeCell ref="ER75:ES81"/>
    <mergeCell ref="ET75:EV81"/>
    <mergeCell ref="EJ79:EJ80"/>
    <mergeCell ref="GH75:GI81"/>
    <mergeCell ref="FV79:FV80"/>
    <mergeCell ref="FM75:FN81"/>
    <mergeCell ref="FO75:FQ81"/>
    <mergeCell ref="HE75:HG81"/>
    <mergeCell ref="GB79:GB80"/>
    <mergeCell ref="GC79:GC80"/>
    <mergeCell ref="GS79:GS80"/>
    <mergeCell ref="GT79:GT80"/>
    <mergeCell ref="HA79:HA80"/>
    <mergeCell ref="HB79:HB80"/>
    <mergeCell ref="HX75:HY81"/>
    <mergeCell ref="S78:S79"/>
    <mergeCell ref="AF78:AF79"/>
    <mergeCell ref="AV78:AV79"/>
    <mergeCell ref="BT78:BT79"/>
    <mergeCell ref="CV78:CV79"/>
    <mergeCell ref="EQ78:EQ79"/>
    <mergeCell ref="FB78:FB79"/>
    <mergeCell ref="FY78:FY79"/>
    <mergeCell ref="GY78:GY79"/>
    <mergeCell ref="BJ79:BJ80"/>
    <mergeCell ref="BW79:BW80"/>
    <mergeCell ref="BX79:BX80"/>
    <mergeCell ref="CE79:CE80"/>
    <mergeCell ref="CF79:CF80"/>
    <mergeCell ref="CQ79:CQ80"/>
    <mergeCell ref="CX79:CX80"/>
    <mergeCell ref="CY79:CY80"/>
    <mergeCell ref="EH79:EH80"/>
    <mergeCell ref="CG75:CH81"/>
    <mergeCell ref="DB75:DC81"/>
    <mergeCell ref="DY75:EA81"/>
    <mergeCell ref="HH79:HH80"/>
    <mergeCell ref="HI79:HI80"/>
    <mergeCell ref="HS79:HS80"/>
    <mergeCell ref="EX79:EX80"/>
    <mergeCell ref="EZ79:EZ80"/>
    <mergeCell ref="FE79:FE80"/>
    <mergeCell ref="FF79:FF80"/>
    <mergeCell ref="FT79:FT80"/>
    <mergeCell ref="GJ75:GL81"/>
    <mergeCell ref="HC75:HD81"/>
    <mergeCell ref="J79:J80"/>
    <mergeCell ref="L79:L80"/>
    <mergeCell ref="AA79:AA80"/>
    <mergeCell ref="AC79:AC80"/>
    <mergeCell ref="AI79:AI80"/>
    <mergeCell ref="AJ79:AJ80"/>
    <mergeCell ref="AN79:AN80"/>
    <mergeCell ref="AY79:AY80"/>
    <mergeCell ref="AZ79:AZ80"/>
  </mergeCells>
  <phoneticPr fontId="101"/>
  <printOptions horizontalCentered="1"/>
  <pageMargins left="0.59055118110236227" right="0.59055118110236227" top="0.31496062992125984" bottom="0.31496062992125984" header="0" footer="0"/>
  <pageSetup paperSize="9" scale="55" firstPageNumber="276" pageOrder="overThenDown" orientation="portrait" useFirstPageNumber="1" r:id="rId1"/>
  <headerFooter alignWithMargins="0">
    <oddFooter>&amp;C&amp;"ＭＳ Ｐ明朝,標準"&amp;18－&amp;P－</oddFooter>
  </headerFooter>
  <colBreaks count="23" manualBreakCount="23">
    <brk id="11" max="107" man="1"/>
    <brk id="21" max="107" man="1"/>
    <brk id="32" max="107" man="1"/>
    <brk id="42" max="107" man="1"/>
    <brk id="53" max="107" man="1"/>
    <brk id="64" max="107" man="1"/>
    <brk id="75" max="107" man="1"/>
    <brk id="86" max="107" man="1"/>
    <brk id="97" max="107" man="1"/>
    <brk id="107" max="107" man="1"/>
    <brk id="118" max="107" man="1"/>
    <brk id="128" max="107" man="1"/>
    <brk id="139" max="107" man="1"/>
    <brk id="149" max="107" man="1"/>
    <brk id="160" max="107" man="1"/>
    <brk id="170" max="107" man="1"/>
    <brk id="181" max="107" man="1"/>
    <brk id="191" max="107" man="1"/>
    <brk id="202" max="107" man="1"/>
    <brk id="212" max="107" man="1"/>
    <brk id="223" max="107" man="1"/>
    <brk id="233" max="107" man="1"/>
    <brk id="244" max="107"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EA644-4FB6-4DD3-B5CD-4DF9D5B12952}">
  <sheetPr>
    <tabColor rgb="FFFF0000"/>
  </sheetPr>
  <dimension ref="A1:ER116"/>
  <sheetViews>
    <sheetView view="pageBreakPreview" zoomScale="70" zoomScaleNormal="75" zoomScaleSheetLayoutView="70" workbookViewId="0"/>
  </sheetViews>
  <sheetFormatPr defaultColWidth="9" defaultRowHeight="13"/>
  <cols>
    <col min="1" max="1" width="8.6328125" style="4" customWidth="1"/>
    <col min="2" max="2" width="6.6328125" style="4" customWidth="1"/>
    <col min="3" max="3" width="11.6328125" style="4" customWidth="1"/>
    <col min="4" max="11" width="17.08984375" style="4" customWidth="1"/>
    <col min="12" max="19" width="18.08984375" style="4" customWidth="1"/>
    <col min="20" max="21" width="9.6328125" style="4" customWidth="1"/>
    <col min="22" max="22" width="8.6328125" style="4" customWidth="1"/>
    <col min="23" max="23" width="6.6328125" style="4" customWidth="1"/>
    <col min="24" max="24" width="11.6328125" style="4" customWidth="1"/>
    <col min="25" max="32" width="17.08984375" style="4" customWidth="1"/>
    <col min="33" max="40" width="18.08984375" style="4" customWidth="1"/>
    <col min="41" max="42" width="9.6328125" style="4" customWidth="1"/>
    <col min="43" max="43" width="8.6328125" style="4" customWidth="1"/>
    <col min="44" max="44" width="6.6328125" style="4" customWidth="1"/>
    <col min="45" max="45" width="11.6328125" style="4" customWidth="1"/>
    <col min="46" max="53" width="17.08984375" style="4" customWidth="1"/>
    <col min="54" max="56" width="18.08984375" style="4" customWidth="1"/>
    <col min="57" max="57" width="17.26953125" style="4" customWidth="1"/>
    <col min="58" max="58" width="17.7265625" style="4" customWidth="1"/>
    <col min="59" max="61" width="18.08984375" style="4" customWidth="1"/>
    <col min="62" max="63" width="9.6328125" style="4" customWidth="1"/>
    <col min="64" max="64" width="8.6328125" style="4" customWidth="1"/>
    <col min="65" max="65" width="5.6328125" style="4" customWidth="1"/>
    <col min="66" max="66" width="11.6328125" style="4" customWidth="1"/>
    <col min="67" max="74" width="17.08984375" style="4" customWidth="1"/>
    <col min="75" max="82" width="18.08984375" style="4" customWidth="1"/>
    <col min="83" max="84" width="9.6328125" style="4" customWidth="1"/>
    <col min="85" max="85" width="8.6328125" style="4" customWidth="1"/>
    <col min="86" max="86" width="5.6328125" style="4" customWidth="1"/>
    <col min="87" max="87" width="11.6328125" style="4" customWidth="1"/>
    <col min="88" max="95" width="17.08984375" style="4" customWidth="1"/>
    <col min="96" max="103" width="18.08984375" style="4" customWidth="1"/>
    <col min="104" max="105" width="9.6328125" style="4" customWidth="1"/>
    <col min="106" max="106" width="8.6328125" style="4" customWidth="1"/>
    <col min="107" max="107" width="5.6328125" style="4" customWidth="1"/>
    <col min="108" max="108" width="11.6328125" style="4" customWidth="1"/>
    <col min="109" max="116" width="17.08984375" style="4" customWidth="1"/>
    <col min="117" max="124" width="18.08984375" style="4" customWidth="1"/>
    <col min="125" max="126" width="9.6328125" style="4" customWidth="1"/>
    <col min="127" max="127" width="8.6328125" style="4" customWidth="1"/>
    <col min="128" max="128" width="5.6328125" style="4" customWidth="1"/>
    <col min="129" max="129" width="11.6328125" style="4" customWidth="1"/>
    <col min="130" max="136" width="17.08984375" style="4" customWidth="1"/>
    <col min="137" max="138" width="9.6328125" style="4" customWidth="1"/>
    <col min="139" max="143" width="18.08984375" style="4" customWidth="1"/>
    <col min="144" max="144" width="16.08984375" style="4" customWidth="1"/>
    <col min="145" max="146" width="18.08984375" style="4" customWidth="1"/>
    <col min="147" max="148" width="9.6328125" style="4" customWidth="1"/>
    <col min="149" max="16384" width="9" style="4"/>
  </cols>
  <sheetData>
    <row r="1" spans="1:148" s="429" customFormat="1" ht="15" customHeight="1">
      <c r="A1" s="374" t="s">
        <v>1184</v>
      </c>
      <c r="C1" s="916"/>
      <c r="S1" s="916"/>
      <c r="U1" s="610" t="s">
        <v>1185</v>
      </c>
      <c r="V1" s="374" t="s">
        <v>1184</v>
      </c>
      <c r="X1" s="916"/>
      <c r="AN1" s="916"/>
      <c r="AP1" s="610" t="s">
        <v>1185</v>
      </c>
      <c r="AQ1" s="374" t="s">
        <v>1184</v>
      </c>
      <c r="AS1" s="916"/>
      <c r="BI1" s="916"/>
      <c r="BK1" s="610" t="s">
        <v>1185</v>
      </c>
      <c r="BL1" s="374" t="s">
        <v>1184</v>
      </c>
      <c r="BM1" s="916"/>
      <c r="BN1" s="916"/>
      <c r="CC1" s="916"/>
      <c r="CF1" s="610" t="s">
        <v>1185</v>
      </c>
      <c r="CG1" s="374" t="s">
        <v>1184</v>
      </c>
      <c r="CI1" s="916"/>
      <c r="CJ1" s="916"/>
      <c r="CX1" s="916"/>
      <c r="DA1" s="610" t="s">
        <v>1185</v>
      </c>
      <c r="DB1" s="374" t="s">
        <v>1184</v>
      </c>
      <c r="DD1" s="916"/>
      <c r="DE1" s="916"/>
      <c r="DV1" s="610" t="s">
        <v>1185</v>
      </c>
      <c r="DW1" s="374" t="s">
        <v>1184</v>
      </c>
      <c r="EJ1" s="916"/>
      <c r="EK1" s="916"/>
      <c r="ER1" s="610" t="s">
        <v>1185</v>
      </c>
    </row>
    <row r="2" spans="1:148" s="429" customFormat="1" ht="15" customHeight="1">
      <c r="A2" s="373" t="s">
        <v>1186</v>
      </c>
      <c r="B2" s="916"/>
      <c r="C2" s="1247"/>
      <c r="D2" s="427"/>
      <c r="R2" s="916"/>
      <c r="S2" s="1247"/>
      <c r="T2" s="427"/>
      <c r="U2" s="376" t="s">
        <v>1186</v>
      </c>
      <c r="V2" s="373" t="s">
        <v>1186</v>
      </c>
      <c r="W2" s="916"/>
      <c r="X2" s="1247"/>
      <c r="Y2" s="427"/>
      <c r="AM2" s="916"/>
      <c r="AN2" s="1247"/>
      <c r="AO2" s="427"/>
      <c r="AP2" s="376" t="s">
        <v>1186</v>
      </c>
      <c r="AQ2" s="373" t="s">
        <v>1186</v>
      </c>
      <c r="AR2" s="916"/>
      <c r="AS2" s="1247"/>
      <c r="AT2" s="427"/>
      <c r="BH2" s="916"/>
      <c r="BI2" s="1247"/>
      <c r="BJ2" s="427"/>
      <c r="BK2" s="376" t="s">
        <v>1186</v>
      </c>
      <c r="BL2" s="373" t="s">
        <v>1187</v>
      </c>
      <c r="BM2" s="1247"/>
      <c r="BN2" s="427"/>
      <c r="CB2" s="916"/>
      <c r="CC2" s="427"/>
      <c r="CF2" s="376" t="s">
        <v>1187</v>
      </c>
      <c r="CG2" s="373" t="s">
        <v>1187</v>
      </c>
      <c r="CH2" s="916"/>
      <c r="CI2" s="1247"/>
      <c r="CJ2" s="427"/>
      <c r="CW2" s="916"/>
      <c r="CX2" s="427"/>
      <c r="DA2" s="376" t="s">
        <v>1187</v>
      </c>
      <c r="DB2" s="373" t="s">
        <v>1187</v>
      </c>
      <c r="DC2" s="916"/>
      <c r="DD2" s="1247"/>
      <c r="DE2" s="427"/>
      <c r="DV2" s="376" t="s">
        <v>1187</v>
      </c>
      <c r="DW2" s="373" t="s">
        <v>1187</v>
      </c>
      <c r="DX2" s="916"/>
      <c r="EJ2" s="1247"/>
      <c r="EK2" s="427"/>
      <c r="ER2" s="376" t="s">
        <v>1187</v>
      </c>
    </row>
    <row r="3" spans="1:148">
      <c r="A3" s="373"/>
      <c r="B3" s="373"/>
      <c r="C3" s="373"/>
      <c r="D3" s="373"/>
    </row>
    <row r="4" spans="1:148">
      <c r="A4" s="373"/>
      <c r="B4" s="373"/>
      <c r="C4" s="373"/>
      <c r="D4" s="373"/>
    </row>
    <row r="5" spans="1:148">
      <c r="A5" s="373"/>
      <c r="B5" s="373"/>
      <c r="C5" s="373"/>
      <c r="D5" s="373"/>
    </row>
    <row r="6" spans="1:148" ht="13.5" customHeight="1">
      <c r="A6" s="35" t="s">
        <v>2123</v>
      </c>
      <c r="B6" s="35"/>
      <c r="C6" s="35"/>
      <c r="D6" s="442"/>
      <c r="E6" s="35"/>
      <c r="F6" s="442"/>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968"/>
      <c r="AW6" s="35"/>
      <c r="AX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35"/>
      <c r="DR6" s="35"/>
      <c r="DS6" s="35"/>
      <c r="DT6" s="35"/>
      <c r="DU6" s="35"/>
      <c r="DV6" s="35"/>
      <c r="DW6" s="35"/>
      <c r="DX6" s="35"/>
      <c r="DY6" s="35"/>
      <c r="DZ6" s="35"/>
      <c r="EA6" s="35"/>
      <c r="EB6" s="35"/>
      <c r="EC6" s="35"/>
      <c r="ED6" s="35"/>
      <c r="EE6" s="35"/>
      <c r="EF6" s="35"/>
      <c r="EG6" s="35"/>
      <c r="EH6" s="35"/>
      <c r="EI6" s="35"/>
      <c r="EJ6" s="35"/>
      <c r="EK6" s="35"/>
      <c r="EL6" s="35"/>
      <c r="EM6" s="35"/>
      <c r="EN6" s="35"/>
      <c r="EO6" s="35"/>
      <c r="EP6" s="35"/>
      <c r="EQ6" s="35"/>
    </row>
    <row r="7" spans="1:148" ht="19.5" customHeight="1">
      <c r="A7" s="614" t="s">
        <v>640</v>
      </c>
      <c r="B7" s="614"/>
      <c r="C7" s="614"/>
      <c r="D7" s="614"/>
      <c r="E7" s="35"/>
      <c r="F7" s="1644" t="s">
        <v>2815</v>
      </c>
      <c r="G7" s="35"/>
      <c r="H7" s="35"/>
      <c r="I7" s="35"/>
      <c r="J7" s="35"/>
      <c r="K7" s="35"/>
      <c r="L7" s="613"/>
      <c r="M7" s="35"/>
      <c r="N7" s="35"/>
      <c r="O7" s="35"/>
      <c r="P7" s="35"/>
      <c r="Q7" s="35"/>
      <c r="R7" s="35"/>
      <c r="S7" s="35"/>
      <c r="T7" s="35"/>
      <c r="U7" s="35"/>
      <c r="V7" s="35"/>
      <c r="W7" s="35"/>
      <c r="X7" s="35"/>
      <c r="Y7" s="35"/>
      <c r="Z7" s="35"/>
      <c r="AA7" s="35"/>
      <c r="AB7" s="35"/>
      <c r="AC7" s="35"/>
      <c r="AD7" s="35"/>
      <c r="AE7" s="35"/>
      <c r="AF7" s="35"/>
      <c r="AG7" s="35"/>
      <c r="AH7" s="35"/>
      <c r="AI7" s="35"/>
      <c r="AJ7" s="35"/>
      <c r="AK7" s="35"/>
      <c r="AL7" s="35"/>
      <c r="AM7" s="35"/>
      <c r="AN7" s="35"/>
      <c r="AO7" s="35"/>
      <c r="AP7" s="35"/>
      <c r="AQ7" s="35"/>
      <c r="AR7" s="35"/>
      <c r="AS7" s="35"/>
      <c r="AT7" s="35"/>
      <c r="AU7" s="35"/>
      <c r="AV7" s="35"/>
      <c r="AW7" s="35"/>
      <c r="AX7" s="35"/>
      <c r="AY7" s="35"/>
      <c r="AZ7" s="35"/>
      <c r="BA7" s="35"/>
      <c r="BB7" s="35"/>
      <c r="BC7" s="35"/>
      <c r="BD7" s="35"/>
      <c r="BE7" s="35"/>
      <c r="BF7" s="35"/>
      <c r="BG7" s="35"/>
      <c r="BH7" s="35"/>
      <c r="BI7" s="35"/>
      <c r="BJ7" s="35"/>
      <c r="BK7" s="35"/>
      <c r="BL7" s="614" t="s">
        <v>402</v>
      </c>
      <c r="BM7" s="614"/>
      <c r="BN7" s="614"/>
      <c r="BO7" s="614"/>
      <c r="BP7" s="35"/>
      <c r="BQ7" s="1645" t="s">
        <v>2815</v>
      </c>
      <c r="BR7" s="35"/>
      <c r="BS7" s="35"/>
      <c r="BT7" s="35"/>
      <c r="BU7" s="35"/>
      <c r="BV7" s="35"/>
      <c r="BW7" s="35"/>
      <c r="BX7" s="35"/>
      <c r="BY7" s="35"/>
      <c r="BZ7" s="35"/>
      <c r="CA7" s="35"/>
      <c r="CB7" s="35"/>
      <c r="CC7" s="35"/>
      <c r="CD7" s="35"/>
      <c r="CE7" s="35"/>
      <c r="CF7" s="35"/>
      <c r="CG7" s="35"/>
      <c r="CH7" s="35"/>
      <c r="CI7" s="35"/>
      <c r="CJ7" s="35"/>
      <c r="CK7" s="35"/>
      <c r="CL7" s="35"/>
      <c r="CM7" s="35"/>
      <c r="CN7" s="35"/>
      <c r="CO7" s="35"/>
      <c r="CP7" s="35"/>
      <c r="CQ7" s="35"/>
      <c r="CR7" s="35"/>
      <c r="CS7" s="35"/>
      <c r="CT7" s="35"/>
      <c r="CU7" s="35"/>
      <c r="CV7" s="35"/>
      <c r="CW7" s="35"/>
      <c r="CX7" s="35"/>
      <c r="CY7" s="35"/>
      <c r="CZ7" s="35"/>
      <c r="DA7" s="35"/>
      <c r="DB7" s="35"/>
      <c r="DC7" s="35"/>
      <c r="DD7" s="35"/>
      <c r="DE7" s="35"/>
      <c r="DF7" s="35"/>
      <c r="DG7" s="35"/>
      <c r="DH7" s="35"/>
      <c r="DI7" s="35"/>
      <c r="DJ7" s="35"/>
      <c r="DK7" s="35"/>
      <c r="DL7" s="35"/>
      <c r="DM7" s="35"/>
      <c r="DN7" s="35"/>
      <c r="DO7" s="35"/>
      <c r="DP7" s="35"/>
      <c r="DQ7" s="35"/>
      <c r="DR7" s="35"/>
      <c r="DS7" s="35"/>
      <c r="DT7" s="35"/>
      <c r="DU7" s="35"/>
      <c r="DV7" s="35"/>
      <c r="DW7" s="35"/>
      <c r="DX7" s="35"/>
      <c r="DY7" s="35"/>
      <c r="DZ7" s="35"/>
      <c r="EA7" s="35"/>
      <c r="EB7" s="35"/>
      <c r="EC7" s="35"/>
      <c r="ED7" s="35"/>
      <c r="EE7" s="35"/>
      <c r="EF7" s="35"/>
      <c r="EG7" s="35"/>
      <c r="EH7" s="35"/>
      <c r="EI7" s="35"/>
      <c r="EJ7" s="35"/>
      <c r="EK7" s="35"/>
      <c r="EL7" s="35"/>
      <c r="EM7" s="35"/>
      <c r="EN7" s="35"/>
      <c r="EO7" s="35"/>
      <c r="EP7" s="35"/>
      <c r="EQ7" s="35"/>
    </row>
    <row r="8" spans="1:148" ht="19.5" customHeight="1">
      <c r="A8" s="35"/>
      <c r="B8" s="35"/>
      <c r="C8" s="35"/>
      <c r="D8" s="442" t="s">
        <v>403</v>
      </c>
      <c r="E8" s="35"/>
      <c r="F8" s="616" t="s">
        <v>2816</v>
      </c>
      <c r="G8" s="35"/>
      <c r="H8" s="35"/>
      <c r="I8" s="35"/>
      <c r="J8" s="35"/>
      <c r="L8" s="35"/>
      <c r="M8" s="35"/>
      <c r="N8" s="35"/>
      <c r="O8" s="35"/>
      <c r="P8" s="35"/>
      <c r="Q8" s="35"/>
      <c r="R8" s="35"/>
      <c r="S8" s="35"/>
      <c r="T8" s="35"/>
      <c r="U8" s="35"/>
      <c r="V8" s="35"/>
      <c r="W8" s="35"/>
      <c r="X8" s="35"/>
      <c r="Y8" s="35"/>
      <c r="Z8" s="35"/>
      <c r="AA8" s="35"/>
      <c r="AB8" s="35"/>
      <c r="AC8" s="35"/>
      <c r="AD8" s="35"/>
      <c r="AE8" s="35"/>
      <c r="AG8" s="35"/>
      <c r="AH8" s="35"/>
      <c r="AI8" s="35"/>
      <c r="AJ8" s="35"/>
      <c r="AK8" s="35"/>
      <c r="AL8" s="35"/>
      <c r="AM8" s="35"/>
      <c r="AN8" s="35"/>
      <c r="AO8" s="35"/>
      <c r="AP8" s="35"/>
      <c r="AQ8" s="35"/>
      <c r="AR8" s="35"/>
      <c r="AS8" s="35"/>
      <c r="AU8" s="35"/>
      <c r="AV8" s="35"/>
      <c r="AW8" s="35"/>
      <c r="AX8" s="35"/>
      <c r="AY8" s="35"/>
      <c r="AZ8" s="35"/>
      <c r="BA8" s="35"/>
      <c r="BB8" s="35"/>
      <c r="BC8" s="35"/>
      <c r="BD8" s="35"/>
      <c r="BE8" s="35"/>
      <c r="BF8" s="35"/>
      <c r="BG8" s="35"/>
      <c r="BH8" s="35"/>
      <c r="BI8" s="35"/>
      <c r="BJ8" s="35"/>
      <c r="BK8" s="35"/>
      <c r="BL8" s="35"/>
      <c r="BM8" s="35"/>
      <c r="BN8" s="35"/>
      <c r="BO8" s="442" t="s">
        <v>2817</v>
      </c>
      <c r="BP8" s="35"/>
      <c r="BQ8" s="938"/>
      <c r="BR8" s="35"/>
      <c r="BS8" s="35"/>
      <c r="BT8" s="35"/>
      <c r="BU8" s="35"/>
      <c r="BV8" s="1248"/>
      <c r="BW8" s="880"/>
      <c r="BX8" s="880"/>
      <c r="BY8" s="880"/>
      <c r="BZ8" s="880"/>
      <c r="CA8" s="880"/>
      <c r="CB8" s="880"/>
      <c r="CC8" s="123"/>
      <c r="CD8" s="123"/>
      <c r="CE8" s="35"/>
      <c r="CF8" s="35"/>
      <c r="CG8" s="35"/>
      <c r="CH8" s="35"/>
      <c r="CI8" s="35"/>
      <c r="CJ8" s="35"/>
      <c r="CK8" s="35"/>
      <c r="CL8" s="35"/>
      <c r="CM8" s="35"/>
      <c r="CN8" s="35"/>
      <c r="CO8" s="35"/>
      <c r="CP8" s="35"/>
      <c r="CQ8" s="35"/>
      <c r="CR8" s="35"/>
      <c r="CS8" s="35"/>
      <c r="CT8" s="35"/>
      <c r="CU8" s="35"/>
      <c r="CV8" s="35"/>
      <c r="CW8" s="35"/>
      <c r="CX8" s="35"/>
      <c r="CY8" s="35"/>
      <c r="CZ8" s="35"/>
      <c r="DA8" s="35"/>
      <c r="DB8" s="35"/>
      <c r="DC8" s="35"/>
      <c r="DD8" s="35"/>
      <c r="DE8" s="35"/>
      <c r="DF8" s="35"/>
      <c r="DG8" s="35"/>
      <c r="DH8" s="35"/>
      <c r="DI8" s="35"/>
      <c r="DJ8" s="35"/>
      <c r="DK8" s="35"/>
      <c r="DL8" s="35"/>
      <c r="DM8" s="35"/>
      <c r="DN8" s="35"/>
      <c r="DO8" s="35"/>
      <c r="DP8" s="35"/>
      <c r="DQ8" s="35"/>
      <c r="DR8" s="35"/>
      <c r="DS8" s="35"/>
      <c r="DT8" s="35"/>
      <c r="DU8" s="35"/>
      <c r="DV8" s="35"/>
      <c r="DW8" s="35"/>
      <c r="DX8" s="35"/>
      <c r="DY8" s="35"/>
      <c r="DZ8" s="35"/>
      <c r="EA8" s="35"/>
      <c r="EB8" s="35"/>
      <c r="EC8" s="35"/>
      <c r="ED8" s="35"/>
      <c r="EE8" s="35"/>
      <c r="EF8" s="35"/>
      <c r="EG8" s="35"/>
      <c r="EH8" s="35"/>
      <c r="EI8" s="35"/>
      <c r="EJ8" s="35"/>
      <c r="EK8" s="35"/>
      <c r="EL8" s="35"/>
      <c r="EM8" s="35"/>
      <c r="EN8" s="35"/>
      <c r="EO8" s="35"/>
      <c r="EP8" s="35"/>
      <c r="EQ8" s="35"/>
    </row>
    <row r="9" spans="1:148" s="14" customFormat="1" ht="18" customHeight="1">
      <c r="A9" s="2489" t="s">
        <v>1991</v>
      </c>
      <c r="B9" s="2489"/>
      <c r="C9" s="2706"/>
      <c r="D9" s="2380" t="s">
        <v>691</v>
      </c>
      <c r="E9" s="2025"/>
      <c r="F9" s="2025" t="s">
        <v>2818</v>
      </c>
      <c r="G9" s="507"/>
      <c r="H9" s="994"/>
      <c r="I9" s="507"/>
      <c r="J9" s="507"/>
      <c r="K9" s="960" t="s">
        <v>2380</v>
      </c>
      <c r="L9" s="384"/>
      <c r="M9" s="384"/>
      <c r="N9" s="384"/>
      <c r="O9" s="384"/>
      <c r="P9" s="384"/>
      <c r="Q9" s="384"/>
      <c r="R9" s="384"/>
      <c r="S9" s="530"/>
      <c r="T9" s="2480" t="s">
        <v>1883</v>
      </c>
      <c r="U9" s="2481"/>
      <c r="V9" s="2489" t="s">
        <v>1991</v>
      </c>
      <c r="W9" s="2489"/>
      <c r="X9" s="2706"/>
      <c r="Y9" s="2379" t="s">
        <v>1188</v>
      </c>
      <c r="Z9" s="507"/>
      <c r="AA9" s="2370" t="s">
        <v>2819</v>
      </c>
      <c r="AB9" s="507"/>
      <c r="AC9" s="507"/>
      <c r="AD9" s="384"/>
      <c r="AE9" s="384"/>
      <c r="AF9" s="960" t="s">
        <v>2380</v>
      </c>
      <c r="AG9" s="919"/>
      <c r="AH9" s="507"/>
      <c r="AI9" s="962" t="s">
        <v>692</v>
      </c>
      <c r="AJ9" s="507"/>
      <c r="AK9" s="2371" t="s">
        <v>2820</v>
      </c>
      <c r="AL9" s="2377"/>
      <c r="AM9" s="507"/>
      <c r="AN9" s="384"/>
      <c r="AO9" s="2480" t="s">
        <v>1883</v>
      </c>
      <c r="AP9" s="2481"/>
      <c r="AQ9" s="2489" t="s">
        <v>1991</v>
      </c>
      <c r="AR9" s="2489"/>
      <c r="AS9" s="2706"/>
      <c r="AT9" s="2376" t="s">
        <v>2821</v>
      </c>
      <c r="AU9" s="507"/>
      <c r="AV9" s="2371"/>
      <c r="AW9" s="2371" t="s">
        <v>2822</v>
      </c>
      <c r="AX9" s="384"/>
      <c r="AY9" s="384"/>
      <c r="AZ9" s="919"/>
      <c r="BA9" s="960" t="s">
        <v>2380</v>
      </c>
      <c r="BB9" s="384"/>
      <c r="BC9" s="384"/>
      <c r="BD9" s="500"/>
      <c r="BE9" s="919"/>
      <c r="BF9" s="384"/>
      <c r="BG9" s="384"/>
      <c r="BH9" s="2202" t="s">
        <v>1189</v>
      </c>
      <c r="BI9" s="444"/>
      <c r="BJ9" s="2480" t="s">
        <v>1883</v>
      </c>
      <c r="BK9" s="2481"/>
      <c r="BL9" s="2489" t="s">
        <v>1991</v>
      </c>
      <c r="BM9" s="2489"/>
      <c r="BN9" s="2706"/>
      <c r="BO9" s="2380" t="s">
        <v>691</v>
      </c>
      <c r="BP9" s="2025"/>
      <c r="BQ9" s="2025" t="s">
        <v>2818</v>
      </c>
      <c r="BR9" s="507"/>
      <c r="BS9" s="994"/>
      <c r="BT9" s="507"/>
      <c r="BU9" s="507"/>
      <c r="BV9" s="960" t="s">
        <v>2380</v>
      </c>
      <c r="BW9" s="507"/>
      <c r="BX9" s="507"/>
      <c r="BY9" s="507"/>
      <c r="BZ9" s="507"/>
      <c r="CA9" s="507"/>
      <c r="CB9" s="507"/>
      <c r="CC9" s="507"/>
      <c r="CD9" s="507"/>
      <c r="CE9" s="2480" t="s">
        <v>1883</v>
      </c>
      <c r="CF9" s="2481"/>
      <c r="CG9" s="2489" t="s">
        <v>1991</v>
      </c>
      <c r="CH9" s="2489"/>
      <c r="CI9" s="2706"/>
      <c r="CJ9" s="2379" t="s">
        <v>1190</v>
      </c>
      <c r="CK9" s="507"/>
      <c r="CL9" s="2370" t="s">
        <v>2823</v>
      </c>
      <c r="CM9" s="384"/>
      <c r="CN9" s="384"/>
      <c r="CO9" s="384"/>
      <c r="CP9" s="384"/>
      <c r="CQ9" s="960" t="s">
        <v>2380</v>
      </c>
      <c r="CR9" s="384"/>
      <c r="CS9" s="384"/>
      <c r="CT9" s="384"/>
      <c r="CU9" s="444"/>
      <c r="CV9" s="962" t="s">
        <v>693</v>
      </c>
      <c r="CW9" s="384"/>
      <c r="CX9" s="384"/>
      <c r="CY9" s="444"/>
      <c r="CZ9" s="2480" t="s">
        <v>1883</v>
      </c>
      <c r="DA9" s="2481"/>
      <c r="DB9" s="2489" t="s">
        <v>1991</v>
      </c>
      <c r="DC9" s="2489"/>
      <c r="DD9" s="2706"/>
      <c r="DE9" s="1828" t="s">
        <v>1191</v>
      </c>
      <c r="DF9" s="384"/>
      <c r="DG9" s="384"/>
      <c r="DH9" s="507" t="s">
        <v>2824</v>
      </c>
      <c r="DI9" s="384"/>
      <c r="DJ9" s="2016"/>
      <c r="DK9" s="2016"/>
      <c r="DL9" s="960" t="s">
        <v>2380</v>
      </c>
      <c r="DM9" s="2016"/>
      <c r="DN9" s="2016"/>
      <c r="DO9" s="2016"/>
      <c r="DP9" s="2016"/>
      <c r="DQ9" s="2016"/>
      <c r="DR9" s="2016"/>
      <c r="DS9" s="2016"/>
      <c r="DT9" s="1031"/>
      <c r="DU9" s="2480" t="s">
        <v>1883</v>
      </c>
      <c r="DV9" s="2481"/>
      <c r="DW9" s="2489" t="s">
        <v>1991</v>
      </c>
      <c r="DX9" s="2489"/>
      <c r="DY9" s="2706"/>
      <c r="DZ9" s="382" t="s">
        <v>1192</v>
      </c>
      <c r="EA9" s="507"/>
      <c r="EB9" s="507"/>
      <c r="EC9" s="507" t="s">
        <v>2825</v>
      </c>
      <c r="ED9" s="384"/>
      <c r="EE9" s="384"/>
      <c r="EF9" s="384"/>
      <c r="EG9" s="2480" t="s">
        <v>1883</v>
      </c>
      <c r="EH9" s="2481"/>
    </row>
    <row r="10" spans="1:148" ht="18" customHeight="1">
      <c r="A10" s="2707"/>
      <c r="B10" s="2707"/>
      <c r="C10" s="2708"/>
      <c r="D10" s="968" t="s">
        <v>227</v>
      </c>
      <c r="E10" s="967" t="s">
        <v>354</v>
      </c>
      <c r="F10" s="969" t="s">
        <v>1742</v>
      </c>
      <c r="G10" s="967" t="s">
        <v>301</v>
      </c>
      <c r="H10" s="967" t="s">
        <v>302</v>
      </c>
      <c r="I10" s="966" t="s">
        <v>303</v>
      </c>
      <c r="J10" s="968" t="s">
        <v>355</v>
      </c>
      <c r="K10" s="966" t="s">
        <v>378</v>
      </c>
      <c r="L10" s="966" t="s">
        <v>306</v>
      </c>
      <c r="M10" s="969" t="s">
        <v>307</v>
      </c>
      <c r="N10" s="969" t="s">
        <v>1389</v>
      </c>
      <c r="O10" s="969" t="s">
        <v>358</v>
      </c>
      <c r="P10" s="969" t="s">
        <v>359</v>
      </c>
      <c r="Q10" s="967" t="s">
        <v>10</v>
      </c>
      <c r="R10" s="966" t="s">
        <v>11</v>
      </c>
      <c r="S10" s="966" t="s">
        <v>15</v>
      </c>
      <c r="T10" s="2482"/>
      <c r="U10" s="2483"/>
      <c r="V10" s="2707"/>
      <c r="W10" s="2707"/>
      <c r="X10" s="2708"/>
      <c r="Y10" s="968" t="s">
        <v>355</v>
      </c>
      <c r="Z10" s="969" t="s">
        <v>307</v>
      </c>
      <c r="AA10" s="969" t="s">
        <v>1389</v>
      </c>
      <c r="AB10" s="969" t="s">
        <v>359</v>
      </c>
      <c r="AC10" s="969" t="s">
        <v>311</v>
      </c>
      <c r="AD10" s="969" t="s">
        <v>360</v>
      </c>
      <c r="AE10" s="969" t="s">
        <v>360</v>
      </c>
      <c r="AF10" s="966" t="s">
        <v>88</v>
      </c>
      <c r="AG10" s="966" t="s">
        <v>1759</v>
      </c>
      <c r="AH10" s="969" t="s">
        <v>5</v>
      </c>
      <c r="AI10" s="969" t="s">
        <v>227</v>
      </c>
      <c r="AJ10" s="967" t="s">
        <v>354</v>
      </c>
      <c r="AK10" s="969" t="s">
        <v>1742</v>
      </c>
      <c r="AL10" s="969" t="s">
        <v>301</v>
      </c>
      <c r="AM10" s="967" t="s">
        <v>302</v>
      </c>
      <c r="AN10" s="969" t="s">
        <v>303</v>
      </c>
      <c r="AO10" s="2482"/>
      <c r="AP10" s="2483"/>
      <c r="AQ10" s="2707"/>
      <c r="AR10" s="2707"/>
      <c r="AS10" s="2708"/>
      <c r="AT10" s="967" t="s">
        <v>301</v>
      </c>
      <c r="AU10" s="967" t="s">
        <v>302</v>
      </c>
      <c r="AV10" s="969" t="s">
        <v>303</v>
      </c>
      <c r="AW10" s="968" t="s">
        <v>355</v>
      </c>
      <c r="AX10" s="969" t="s">
        <v>307</v>
      </c>
      <c r="AY10" s="969" t="s">
        <v>1389</v>
      </c>
      <c r="AZ10" s="969" t="s">
        <v>359</v>
      </c>
      <c r="BA10" s="966" t="s">
        <v>15</v>
      </c>
      <c r="BB10" s="966" t="s">
        <v>311</v>
      </c>
      <c r="BC10" s="969" t="s">
        <v>360</v>
      </c>
      <c r="BD10" s="969" t="s">
        <v>360</v>
      </c>
      <c r="BE10" s="969" t="s">
        <v>88</v>
      </c>
      <c r="BF10" s="969" t="s">
        <v>1759</v>
      </c>
      <c r="BG10" s="969" t="s">
        <v>5</v>
      </c>
      <c r="BH10" s="966" t="s">
        <v>227</v>
      </c>
      <c r="BI10" s="966" t="s">
        <v>354</v>
      </c>
      <c r="BJ10" s="2482"/>
      <c r="BK10" s="2483"/>
      <c r="BL10" s="2707"/>
      <c r="BM10" s="2707"/>
      <c r="BN10" s="2708"/>
      <c r="BO10" s="968" t="s">
        <v>227</v>
      </c>
      <c r="BP10" s="967" t="s">
        <v>354</v>
      </c>
      <c r="BQ10" s="969" t="s">
        <v>1742</v>
      </c>
      <c r="BR10" s="967" t="s">
        <v>301</v>
      </c>
      <c r="BS10" s="967" t="s">
        <v>302</v>
      </c>
      <c r="BT10" s="966" t="s">
        <v>303</v>
      </c>
      <c r="BU10" s="968" t="s">
        <v>355</v>
      </c>
      <c r="BV10" s="966" t="s">
        <v>378</v>
      </c>
      <c r="BW10" s="966" t="s">
        <v>306</v>
      </c>
      <c r="BX10" s="966" t="s">
        <v>307</v>
      </c>
      <c r="BY10" s="969" t="s">
        <v>1389</v>
      </c>
      <c r="BZ10" s="1238" t="s">
        <v>358</v>
      </c>
      <c r="CA10" s="969" t="s">
        <v>359</v>
      </c>
      <c r="CB10" s="967" t="s">
        <v>10</v>
      </c>
      <c r="CC10" s="966" t="s">
        <v>11</v>
      </c>
      <c r="CD10" s="966" t="s">
        <v>15</v>
      </c>
      <c r="CE10" s="2482"/>
      <c r="CF10" s="2483"/>
      <c r="CG10" s="2707"/>
      <c r="CH10" s="2707"/>
      <c r="CI10" s="2708"/>
      <c r="CJ10" s="967" t="s">
        <v>302</v>
      </c>
      <c r="CK10" s="969" t="s">
        <v>303</v>
      </c>
      <c r="CL10" s="968" t="s">
        <v>355</v>
      </c>
      <c r="CM10" s="969" t="s">
        <v>307</v>
      </c>
      <c r="CN10" s="969" t="s">
        <v>1389</v>
      </c>
      <c r="CO10" s="969" t="s">
        <v>359</v>
      </c>
      <c r="CP10" s="969" t="s">
        <v>311</v>
      </c>
      <c r="CQ10" s="966" t="s">
        <v>360</v>
      </c>
      <c r="CR10" s="966" t="s">
        <v>360</v>
      </c>
      <c r="CS10" s="969" t="s">
        <v>88</v>
      </c>
      <c r="CT10" s="1238" t="s">
        <v>1759</v>
      </c>
      <c r="CU10" s="969" t="s">
        <v>5</v>
      </c>
      <c r="CV10" s="969" t="s">
        <v>227</v>
      </c>
      <c r="CW10" s="969" t="s">
        <v>354</v>
      </c>
      <c r="CX10" s="969" t="s">
        <v>1742</v>
      </c>
      <c r="CY10" s="969" t="s">
        <v>301</v>
      </c>
      <c r="CZ10" s="2482"/>
      <c r="DA10" s="2483"/>
      <c r="DB10" s="2707"/>
      <c r="DC10" s="2707"/>
      <c r="DD10" s="2708"/>
      <c r="DE10" s="966" t="s">
        <v>227</v>
      </c>
      <c r="DF10" s="966" t="s">
        <v>354</v>
      </c>
      <c r="DG10" s="966" t="s">
        <v>1742</v>
      </c>
      <c r="DH10" s="966" t="s">
        <v>301</v>
      </c>
      <c r="DI10" s="966" t="s">
        <v>302</v>
      </c>
      <c r="DJ10" s="966" t="s">
        <v>303</v>
      </c>
      <c r="DK10" s="966" t="s">
        <v>355</v>
      </c>
      <c r="DL10" s="966" t="s">
        <v>307</v>
      </c>
      <c r="DM10" s="966" t="s">
        <v>1389</v>
      </c>
      <c r="DN10" s="966" t="s">
        <v>358</v>
      </c>
      <c r="DO10" s="966" t="s">
        <v>359</v>
      </c>
      <c r="DP10" s="966" t="s">
        <v>15</v>
      </c>
      <c r="DQ10" s="966" t="s">
        <v>311</v>
      </c>
      <c r="DR10" s="966" t="s">
        <v>360</v>
      </c>
      <c r="DS10" s="966" t="s">
        <v>360</v>
      </c>
      <c r="DT10" s="966" t="s">
        <v>88</v>
      </c>
      <c r="DU10" s="2482"/>
      <c r="DV10" s="2483"/>
      <c r="DW10" s="2707"/>
      <c r="DX10" s="2707"/>
      <c r="DY10" s="2708"/>
      <c r="DZ10" s="969" t="s">
        <v>15</v>
      </c>
      <c r="EA10" s="969" t="s">
        <v>311</v>
      </c>
      <c r="EB10" s="969" t="s">
        <v>360</v>
      </c>
      <c r="EC10" s="967" t="s">
        <v>360</v>
      </c>
      <c r="ED10" s="969" t="s">
        <v>88</v>
      </c>
      <c r="EE10" s="1238" t="s">
        <v>1759</v>
      </c>
      <c r="EF10" s="966" t="s">
        <v>5</v>
      </c>
      <c r="EG10" s="2482"/>
      <c r="EH10" s="2483"/>
    </row>
    <row r="11" spans="1:148" ht="15.75" customHeight="1">
      <c r="A11" s="2707"/>
      <c r="B11" s="2707"/>
      <c r="C11" s="2708"/>
      <c r="D11" s="968" t="s">
        <v>9</v>
      </c>
      <c r="E11" s="967" t="s">
        <v>9</v>
      </c>
      <c r="F11" s="969"/>
      <c r="G11" s="967"/>
      <c r="H11" s="967"/>
      <c r="I11" s="969"/>
      <c r="J11" s="968"/>
      <c r="K11" s="969"/>
      <c r="L11" s="969" t="s">
        <v>2395</v>
      </c>
      <c r="M11" s="969" t="s">
        <v>2395</v>
      </c>
      <c r="N11" s="53"/>
      <c r="O11" s="53" t="s">
        <v>404</v>
      </c>
      <c r="P11" s="969" t="s">
        <v>364</v>
      </c>
      <c r="Q11" s="967"/>
      <c r="R11" s="2307" t="s">
        <v>736</v>
      </c>
      <c r="S11" s="969"/>
      <c r="T11" s="2482"/>
      <c r="U11" s="2483"/>
      <c r="V11" s="2707"/>
      <c r="W11" s="2707"/>
      <c r="X11" s="2708"/>
      <c r="Y11" s="968"/>
      <c r="Z11" s="969" t="s">
        <v>2395</v>
      </c>
      <c r="AA11" s="53"/>
      <c r="AB11" s="969" t="s">
        <v>364</v>
      </c>
      <c r="AC11" s="969"/>
      <c r="AD11" s="969" t="s">
        <v>2393</v>
      </c>
      <c r="AE11" s="969" t="s">
        <v>2394</v>
      </c>
      <c r="AF11" s="1249"/>
      <c r="AG11" s="1249"/>
      <c r="AH11" s="969"/>
      <c r="AI11" s="969" t="s">
        <v>9</v>
      </c>
      <c r="AJ11" s="967" t="s">
        <v>9</v>
      </c>
      <c r="AK11" s="969"/>
      <c r="AL11" s="969"/>
      <c r="AM11" s="967"/>
      <c r="AN11" s="969"/>
      <c r="AO11" s="2482"/>
      <c r="AP11" s="2483"/>
      <c r="AQ11" s="2707"/>
      <c r="AR11" s="2707"/>
      <c r="AS11" s="2708"/>
      <c r="AT11" s="967"/>
      <c r="AU11" s="967"/>
      <c r="AV11" s="969"/>
      <c r="AW11" s="968"/>
      <c r="AX11" s="969" t="s">
        <v>2395</v>
      </c>
      <c r="AY11" s="53"/>
      <c r="AZ11" s="969" t="s">
        <v>364</v>
      </c>
      <c r="BA11" s="969"/>
      <c r="BB11" s="969"/>
      <c r="BC11" s="969" t="s">
        <v>2393</v>
      </c>
      <c r="BD11" s="969" t="s">
        <v>2394</v>
      </c>
      <c r="BE11" s="1249"/>
      <c r="BF11" s="1249"/>
      <c r="BG11" s="969"/>
      <c r="BH11" s="969" t="s">
        <v>9</v>
      </c>
      <c r="BI11" s="969" t="s">
        <v>9</v>
      </c>
      <c r="BJ11" s="2482"/>
      <c r="BK11" s="2483"/>
      <c r="BL11" s="2707"/>
      <c r="BM11" s="2707"/>
      <c r="BN11" s="2708"/>
      <c r="BO11" s="968" t="s">
        <v>9</v>
      </c>
      <c r="BP11" s="967" t="s">
        <v>9</v>
      </c>
      <c r="BQ11" s="969"/>
      <c r="BR11" s="967"/>
      <c r="BS11" s="967"/>
      <c r="BT11" s="969"/>
      <c r="BU11" s="968"/>
      <c r="BV11" s="969"/>
      <c r="BW11" s="969" t="s">
        <v>2395</v>
      </c>
      <c r="BX11" s="969" t="s">
        <v>2395</v>
      </c>
      <c r="BY11" s="53"/>
      <c r="BZ11" s="53" t="s">
        <v>404</v>
      </c>
      <c r="CA11" s="969" t="s">
        <v>364</v>
      </c>
      <c r="CB11" s="967"/>
      <c r="CC11" s="2307" t="s">
        <v>736</v>
      </c>
      <c r="CD11" s="969"/>
      <c r="CE11" s="2482"/>
      <c r="CF11" s="2483"/>
      <c r="CG11" s="2707"/>
      <c r="CH11" s="2707"/>
      <c r="CI11" s="2708"/>
      <c r="CJ11" s="967"/>
      <c r="CK11" s="969"/>
      <c r="CL11" s="968"/>
      <c r="CM11" s="969" t="s">
        <v>2395</v>
      </c>
      <c r="CN11" s="53"/>
      <c r="CO11" s="969" t="s">
        <v>364</v>
      </c>
      <c r="CP11" s="969"/>
      <c r="CQ11" s="969" t="s">
        <v>2393</v>
      </c>
      <c r="CR11" s="969" t="s">
        <v>2394</v>
      </c>
      <c r="CS11" s="1249"/>
      <c r="CT11" s="1249"/>
      <c r="CU11" s="969"/>
      <c r="CV11" s="969" t="s">
        <v>9</v>
      </c>
      <c r="CW11" s="969" t="s">
        <v>9</v>
      </c>
      <c r="CX11" s="969"/>
      <c r="CY11" s="969"/>
      <c r="CZ11" s="2482"/>
      <c r="DA11" s="2483"/>
      <c r="DB11" s="2707"/>
      <c r="DC11" s="2707"/>
      <c r="DD11" s="2708"/>
      <c r="DE11" s="969" t="s">
        <v>9</v>
      </c>
      <c r="DF11" s="969" t="s">
        <v>9</v>
      </c>
      <c r="DG11" s="969"/>
      <c r="DH11" s="969"/>
      <c r="DI11" s="969"/>
      <c r="DJ11" s="969"/>
      <c r="DK11" s="969"/>
      <c r="DL11" s="969" t="s">
        <v>2395</v>
      </c>
      <c r="DM11" s="53"/>
      <c r="DN11" s="53" t="s">
        <v>404</v>
      </c>
      <c r="DO11" s="969" t="s">
        <v>364</v>
      </c>
      <c r="DP11" s="969"/>
      <c r="DQ11" s="969"/>
      <c r="DR11" s="969" t="s">
        <v>2393</v>
      </c>
      <c r="DS11" s="969" t="s">
        <v>2394</v>
      </c>
      <c r="DT11" s="1249"/>
      <c r="DU11" s="2482"/>
      <c r="DV11" s="2483"/>
      <c r="DW11" s="2707"/>
      <c r="DX11" s="2707"/>
      <c r="DY11" s="2708"/>
      <c r="DZ11" s="969"/>
      <c r="EA11" s="969"/>
      <c r="EB11" s="969" t="s">
        <v>2393</v>
      </c>
      <c r="EC11" s="967" t="s">
        <v>2394</v>
      </c>
      <c r="ED11" s="1249"/>
      <c r="EE11" s="1249"/>
      <c r="EF11" s="969"/>
      <c r="EG11" s="2482"/>
      <c r="EH11" s="2483"/>
    </row>
    <row r="12" spans="1:148" ht="15" customHeight="1">
      <c r="A12" s="2707"/>
      <c r="B12" s="2707"/>
      <c r="C12" s="2708"/>
      <c r="D12" s="478" t="s">
        <v>2396</v>
      </c>
      <c r="E12" s="865" t="s">
        <v>2425</v>
      </c>
      <c r="F12" s="396"/>
      <c r="G12" s="396"/>
      <c r="H12" s="396"/>
      <c r="I12" s="390" t="s">
        <v>367</v>
      </c>
      <c r="J12" s="478" t="s">
        <v>395</v>
      </c>
      <c r="K12" s="395" t="s">
        <v>395</v>
      </c>
      <c r="L12" s="395"/>
      <c r="M12" s="396" t="s">
        <v>2398</v>
      </c>
      <c r="N12" s="390"/>
      <c r="O12" s="390" t="s">
        <v>2399</v>
      </c>
      <c r="P12" s="936" t="s">
        <v>2400</v>
      </c>
      <c r="Q12" s="396"/>
      <c r="R12" s="390" t="s">
        <v>1751</v>
      </c>
      <c r="S12" s="390"/>
      <c r="T12" s="2482"/>
      <c r="U12" s="2483"/>
      <c r="V12" s="2707"/>
      <c r="W12" s="2707"/>
      <c r="X12" s="2708"/>
      <c r="Y12" s="478" t="s">
        <v>395</v>
      </c>
      <c r="Z12" s="396" t="s">
        <v>2398</v>
      </c>
      <c r="AA12" s="390"/>
      <c r="AB12" s="925" t="s">
        <v>2400</v>
      </c>
      <c r="AC12" s="865" t="s">
        <v>2398</v>
      </c>
      <c r="AD12" s="395"/>
      <c r="AE12" s="865"/>
      <c r="AF12" s="390"/>
      <c r="AG12" s="2674" t="s">
        <v>2401</v>
      </c>
      <c r="AH12" s="395"/>
      <c r="AI12" s="395" t="s">
        <v>2396</v>
      </c>
      <c r="AJ12" s="865" t="s">
        <v>2425</v>
      </c>
      <c r="AK12" s="396"/>
      <c r="AL12" s="390"/>
      <c r="AM12" s="396"/>
      <c r="AN12" s="390" t="s">
        <v>367</v>
      </c>
      <c r="AO12" s="2482"/>
      <c r="AP12" s="2483"/>
      <c r="AQ12" s="2707"/>
      <c r="AR12" s="2707"/>
      <c r="AS12" s="2708"/>
      <c r="AT12" s="396"/>
      <c r="AU12" s="396"/>
      <c r="AV12" s="390" t="s">
        <v>367</v>
      </c>
      <c r="AW12" s="478" t="s">
        <v>395</v>
      </c>
      <c r="AX12" s="396" t="s">
        <v>2398</v>
      </c>
      <c r="AY12" s="390"/>
      <c r="AZ12" s="925" t="s">
        <v>2400</v>
      </c>
      <c r="BA12" s="390"/>
      <c r="BB12" s="865" t="s">
        <v>2398</v>
      </c>
      <c r="BC12" s="395"/>
      <c r="BD12" s="865"/>
      <c r="BE12" s="390"/>
      <c r="BF12" s="2674" t="s">
        <v>2771</v>
      </c>
      <c r="BG12" s="395"/>
      <c r="BH12" s="395" t="s">
        <v>2396</v>
      </c>
      <c r="BI12" s="395" t="s">
        <v>2425</v>
      </c>
      <c r="BJ12" s="2482"/>
      <c r="BK12" s="2483"/>
      <c r="BL12" s="2707"/>
      <c r="BM12" s="2707"/>
      <c r="BN12" s="2708"/>
      <c r="BO12" s="478" t="s">
        <v>2396</v>
      </c>
      <c r="BP12" s="865" t="s">
        <v>2425</v>
      </c>
      <c r="BQ12" s="396"/>
      <c r="BR12" s="396"/>
      <c r="BS12" s="396"/>
      <c r="BT12" s="390" t="s">
        <v>367</v>
      </c>
      <c r="BU12" s="478" t="s">
        <v>395</v>
      </c>
      <c r="BV12" s="395" t="s">
        <v>395</v>
      </c>
      <c r="BW12" s="395"/>
      <c r="BX12" s="396" t="s">
        <v>2398</v>
      </c>
      <c r="BY12" s="390"/>
      <c r="BZ12" s="390" t="s">
        <v>2399</v>
      </c>
      <c r="CA12" s="936" t="s">
        <v>2400</v>
      </c>
      <c r="CB12" s="396"/>
      <c r="CC12" s="390" t="s">
        <v>1751</v>
      </c>
      <c r="CD12" s="390"/>
      <c r="CE12" s="2482"/>
      <c r="CF12" s="2483"/>
      <c r="CG12" s="2707"/>
      <c r="CH12" s="2707"/>
      <c r="CI12" s="2708"/>
      <c r="CJ12" s="396"/>
      <c r="CK12" s="390" t="s">
        <v>367</v>
      </c>
      <c r="CL12" s="478" t="s">
        <v>395</v>
      </c>
      <c r="CM12" s="396" t="s">
        <v>2398</v>
      </c>
      <c r="CN12" s="390"/>
      <c r="CO12" s="936" t="s">
        <v>1648</v>
      </c>
      <c r="CP12" s="865" t="s">
        <v>2398</v>
      </c>
      <c r="CQ12" s="395"/>
      <c r="CR12" s="395"/>
      <c r="CS12" s="390"/>
      <c r="CT12" s="2674" t="s">
        <v>2771</v>
      </c>
      <c r="CU12" s="395"/>
      <c r="CV12" s="395" t="s">
        <v>2396</v>
      </c>
      <c r="CW12" s="395" t="s">
        <v>2425</v>
      </c>
      <c r="CX12" s="396"/>
      <c r="CY12" s="390"/>
      <c r="CZ12" s="2482"/>
      <c r="DA12" s="2483"/>
      <c r="DB12" s="2707"/>
      <c r="DC12" s="2707"/>
      <c r="DD12" s="2708"/>
      <c r="DE12" s="395" t="s">
        <v>2396</v>
      </c>
      <c r="DF12" s="395" t="s">
        <v>2425</v>
      </c>
      <c r="DG12" s="390"/>
      <c r="DH12" s="390"/>
      <c r="DI12" s="390"/>
      <c r="DJ12" s="390" t="s">
        <v>367</v>
      </c>
      <c r="DK12" s="395" t="s">
        <v>395</v>
      </c>
      <c r="DL12" s="390" t="s">
        <v>2398</v>
      </c>
      <c r="DM12" s="390"/>
      <c r="DN12" s="390" t="s">
        <v>2399</v>
      </c>
      <c r="DO12" s="925" t="s">
        <v>2400</v>
      </c>
      <c r="DP12" s="390"/>
      <c r="DQ12" s="395" t="s">
        <v>2398</v>
      </c>
      <c r="DR12" s="395"/>
      <c r="DS12" s="395"/>
      <c r="DT12" s="390"/>
      <c r="DU12" s="2482"/>
      <c r="DV12" s="2483"/>
      <c r="DW12" s="2707"/>
      <c r="DX12" s="2707"/>
      <c r="DY12" s="2708"/>
      <c r="DZ12" s="390"/>
      <c r="EA12" s="865" t="s">
        <v>2398</v>
      </c>
      <c r="EB12" s="395"/>
      <c r="EC12" s="865"/>
      <c r="ED12" s="390"/>
      <c r="EE12" s="2674" t="s">
        <v>2771</v>
      </c>
      <c r="EF12" s="395"/>
      <c r="EG12" s="2482"/>
      <c r="EH12" s="2483"/>
    </row>
    <row r="13" spans="1:148" ht="15" customHeight="1">
      <c r="A13" s="2707"/>
      <c r="B13" s="2707"/>
      <c r="C13" s="2708"/>
      <c r="D13" s="2667" t="s">
        <v>2402</v>
      </c>
      <c r="E13" s="2667" t="s">
        <v>1642</v>
      </c>
      <c r="F13" s="396" t="s">
        <v>1611</v>
      </c>
      <c r="G13" s="396" t="s">
        <v>1612</v>
      </c>
      <c r="H13" s="396" t="s">
        <v>1613</v>
      </c>
      <c r="I13" s="395" t="s">
        <v>2403</v>
      </c>
      <c r="J13" s="478" t="s">
        <v>2404</v>
      </c>
      <c r="K13" s="395" t="s">
        <v>369</v>
      </c>
      <c r="L13" s="395" t="s">
        <v>1644</v>
      </c>
      <c r="M13" s="396" t="s">
        <v>2502</v>
      </c>
      <c r="N13" s="390" t="s">
        <v>1748</v>
      </c>
      <c r="O13" s="390" t="s">
        <v>2407</v>
      </c>
      <c r="P13" s="2667" t="s">
        <v>2402</v>
      </c>
      <c r="Q13" s="396" t="s">
        <v>1750</v>
      </c>
      <c r="R13" s="2700" t="s">
        <v>2408</v>
      </c>
      <c r="S13" s="390" t="s">
        <v>2409</v>
      </c>
      <c r="T13" s="2482"/>
      <c r="U13" s="2483"/>
      <c r="V13" s="2707"/>
      <c r="W13" s="2707"/>
      <c r="X13" s="2708"/>
      <c r="Y13" s="478" t="s">
        <v>2404</v>
      </c>
      <c r="Z13" s="396" t="s">
        <v>2502</v>
      </c>
      <c r="AA13" s="390" t="s">
        <v>1748</v>
      </c>
      <c r="AB13" s="2667" t="s">
        <v>2402</v>
      </c>
      <c r="AC13" s="865" t="s">
        <v>2410</v>
      </c>
      <c r="AD13" s="395" t="s">
        <v>1654</v>
      </c>
      <c r="AE13" s="865" t="s">
        <v>1656</v>
      </c>
      <c r="AF13" s="390" t="s">
        <v>1720</v>
      </c>
      <c r="AG13" s="2674"/>
      <c r="AH13" s="395" t="s">
        <v>2412</v>
      </c>
      <c r="AI13" s="2667" t="s">
        <v>2402</v>
      </c>
      <c r="AJ13" s="2667" t="s">
        <v>2402</v>
      </c>
      <c r="AK13" s="396" t="s">
        <v>1611</v>
      </c>
      <c r="AL13" s="390" t="s">
        <v>1612</v>
      </c>
      <c r="AM13" s="396" t="s">
        <v>1613</v>
      </c>
      <c r="AN13" s="395" t="s">
        <v>2403</v>
      </c>
      <c r="AO13" s="2482"/>
      <c r="AP13" s="2483"/>
      <c r="AQ13" s="2707"/>
      <c r="AR13" s="2707"/>
      <c r="AS13" s="2708"/>
      <c r="AT13" s="396" t="s">
        <v>1612</v>
      </c>
      <c r="AU13" s="396" t="s">
        <v>1613</v>
      </c>
      <c r="AV13" s="395" t="s">
        <v>2403</v>
      </c>
      <c r="AW13" s="478" t="s">
        <v>2404</v>
      </c>
      <c r="AX13" s="396" t="s">
        <v>2502</v>
      </c>
      <c r="AY13" s="390" t="s">
        <v>1748</v>
      </c>
      <c r="AZ13" s="2667" t="s">
        <v>2402</v>
      </c>
      <c r="BA13" s="390" t="s">
        <v>2409</v>
      </c>
      <c r="BB13" s="865" t="s">
        <v>2410</v>
      </c>
      <c r="BC13" s="395" t="s">
        <v>1654</v>
      </c>
      <c r="BD13" s="865" t="s">
        <v>1656</v>
      </c>
      <c r="BE13" s="390" t="s">
        <v>1720</v>
      </c>
      <c r="BF13" s="2674"/>
      <c r="BG13" s="395" t="s">
        <v>2412</v>
      </c>
      <c r="BH13" s="2667" t="s">
        <v>2402</v>
      </c>
      <c r="BI13" s="2667" t="s">
        <v>2402</v>
      </c>
      <c r="BJ13" s="2482"/>
      <c r="BK13" s="2483"/>
      <c r="BL13" s="2707"/>
      <c r="BM13" s="2707"/>
      <c r="BN13" s="2708"/>
      <c r="BO13" s="2667" t="s">
        <v>2402</v>
      </c>
      <c r="BP13" s="2667" t="s">
        <v>2402</v>
      </c>
      <c r="BQ13" s="396" t="s">
        <v>1611</v>
      </c>
      <c r="BR13" s="396" t="s">
        <v>1612</v>
      </c>
      <c r="BS13" s="396" t="s">
        <v>1613</v>
      </c>
      <c r="BT13" s="395" t="s">
        <v>2403</v>
      </c>
      <c r="BU13" s="478" t="s">
        <v>2404</v>
      </c>
      <c r="BV13" s="395" t="s">
        <v>369</v>
      </c>
      <c r="BW13" s="395" t="s">
        <v>1644</v>
      </c>
      <c r="BX13" s="396" t="s">
        <v>2502</v>
      </c>
      <c r="BY13" s="390" t="s">
        <v>1748</v>
      </c>
      <c r="BZ13" s="390" t="s">
        <v>2407</v>
      </c>
      <c r="CA13" s="2667" t="s">
        <v>2402</v>
      </c>
      <c r="CB13" s="396" t="s">
        <v>2697</v>
      </c>
      <c r="CC13" s="2700" t="s">
        <v>2408</v>
      </c>
      <c r="CD13" s="390" t="s">
        <v>2409</v>
      </c>
      <c r="CE13" s="2482"/>
      <c r="CF13" s="2483"/>
      <c r="CG13" s="2707"/>
      <c r="CH13" s="2707"/>
      <c r="CI13" s="2708"/>
      <c r="CJ13" s="396" t="s">
        <v>1613</v>
      </c>
      <c r="CK13" s="395" t="s">
        <v>2403</v>
      </c>
      <c r="CL13" s="478" t="s">
        <v>2404</v>
      </c>
      <c r="CM13" s="396" t="s">
        <v>2502</v>
      </c>
      <c r="CN13" s="390" t="s">
        <v>1748</v>
      </c>
      <c r="CO13" s="2667" t="s">
        <v>1642</v>
      </c>
      <c r="CP13" s="865" t="s">
        <v>2410</v>
      </c>
      <c r="CQ13" s="395" t="s">
        <v>1654</v>
      </c>
      <c r="CR13" s="395" t="s">
        <v>1656</v>
      </c>
      <c r="CS13" s="390" t="s">
        <v>1720</v>
      </c>
      <c r="CT13" s="2674"/>
      <c r="CU13" s="395" t="s">
        <v>2412</v>
      </c>
      <c r="CV13" s="2667" t="s">
        <v>2402</v>
      </c>
      <c r="CW13" s="2667" t="s">
        <v>2402</v>
      </c>
      <c r="CX13" s="396" t="s">
        <v>1611</v>
      </c>
      <c r="CY13" s="390" t="s">
        <v>1612</v>
      </c>
      <c r="CZ13" s="2482"/>
      <c r="DA13" s="2483"/>
      <c r="DB13" s="2707"/>
      <c r="DC13" s="2707"/>
      <c r="DD13" s="2708"/>
      <c r="DE13" s="2667" t="s">
        <v>2402</v>
      </c>
      <c r="DF13" s="2667" t="s">
        <v>2402</v>
      </c>
      <c r="DG13" s="390" t="s">
        <v>1611</v>
      </c>
      <c r="DH13" s="390" t="s">
        <v>1612</v>
      </c>
      <c r="DI13" s="390" t="s">
        <v>1613</v>
      </c>
      <c r="DJ13" s="395" t="s">
        <v>709</v>
      </c>
      <c r="DK13" s="395" t="s">
        <v>2404</v>
      </c>
      <c r="DL13" s="390" t="s">
        <v>2502</v>
      </c>
      <c r="DM13" s="390" t="s">
        <v>1748</v>
      </c>
      <c r="DN13" s="390" t="s">
        <v>2407</v>
      </c>
      <c r="DO13" s="2667" t="s">
        <v>2402</v>
      </c>
      <c r="DP13" s="390" t="s">
        <v>2409</v>
      </c>
      <c r="DQ13" s="395" t="s">
        <v>2410</v>
      </c>
      <c r="DR13" s="395" t="s">
        <v>1654</v>
      </c>
      <c r="DS13" s="395" t="s">
        <v>1656</v>
      </c>
      <c r="DT13" s="390" t="s">
        <v>1720</v>
      </c>
      <c r="DU13" s="2482"/>
      <c r="DV13" s="2483"/>
      <c r="DW13" s="2707"/>
      <c r="DX13" s="2707"/>
      <c r="DY13" s="2708"/>
      <c r="DZ13" s="390" t="s">
        <v>2409</v>
      </c>
      <c r="EA13" s="865" t="s">
        <v>2410</v>
      </c>
      <c r="EB13" s="395" t="s">
        <v>1654</v>
      </c>
      <c r="EC13" s="865" t="s">
        <v>1656</v>
      </c>
      <c r="ED13" s="390" t="s">
        <v>1720</v>
      </c>
      <c r="EE13" s="2674"/>
      <c r="EF13" s="395" t="s">
        <v>2412</v>
      </c>
      <c r="EG13" s="2482"/>
      <c r="EH13" s="2483"/>
    </row>
    <row r="14" spans="1:148" ht="15" customHeight="1">
      <c r="A14" s="2707"/>
      <c r="B14" s="2707"/>
      <c r="C14" s="2708"/>
      <c r="D14" s="2667"/>
      <c r="E14" s="2667"/>
      <c r="F14" s="1250"/>
      <c r="G14" s="1250"/>
      <c r="H14" s="1250"/>
      <c r="I14" s="1251"/>
      <c r="J14" s="1252"/>
      <c r="K14" s="1251"/>
      <c r="L14" s="1253"/>
      <c r="M14" s="1253"/>
      <c r="N14" s="942"/>
      <c r="O14" s="53"/>
      <c r="P14" s="2668"/>
      <c r="Q14" s="1250"/>
      <c r="R14" s="2702"/>
      <c r="S14" s="1627"/>
      <c r="T14" s="2482"/>
      <c r="U14" s="2483"/>
      <c r="V14" s="2707"/>
      <c r="W14" s="2707"/>
      <c r="X14" s="2708"/>
      <c r="Y14" s="478"/>
      <c r="Z14" s="390"/>
      <c r="AA14" s="942"/>
      <c r="AB14" s="2667"/>
      <c r="AC14" s="1251"/>
      <c r="AD14" s="390"/>
      <c r="AE14" s="390"/>
      <c r="AF14" s="393"/>
      <c r="AG14" s="393"/>
      <c r="AH14" s="395"/>
      <c r="AI14" s="2667"/>
      <c r="AJ14" s="2667"/>
      <c r="AK14" s="396"/>
      <c r="AL14" s="390"/>
      <c r="AM14" s="396"/>
      <c r="AN14" s="395"/>
      <c r="AO14" s="2482"/>
      <c r="AP14" s="2483"/>
      <c r="AQ14" s="2707"/>
      <c r="AR14" s="2707"/>
      <c r="AS14" s="2708"/>
      <c r="AT14" s="396"/>
      <c r="AU14" s="396"/>
      <c r="AV14" s="395"/>
      <c r="AW14" s="478"/>
      <c r="AX14" s="390"/>
      <c r="AY14" s="942"/>
      <c r="AZ14" s="2667"/>
      <c r="BA14" s="995"/>
      <c r="BB14" s="1251"/>
      <c r="BC14" s="390"/>
      <c r="BD14" s="390"/>
      <c r="BE14" s="393"/>
      <c r="BF14" s="393"/>
      <c r="BG14" s="395"/>
      <c r="BH14" s="2667"/>
      <c r="BI14" s="2667"/>
      <c r="BJ14" s="2482"/>
      <c r="BK14" s="2483"/>
      <c r="BL14" s="2707"/>
      <c r="BM14" s="2707"/>
      <c r="BN14" s="2708"/>
      <c r="BO14" s="2667"/>
      <c r="BP14" s="2667"/>
      <c r="BQ14" s="396"/>
      <c r="BR14" s="396"/>
      <c r="BS14" s="396"/>
      <c r="BT14" s="395"/>
      <c r="BU14" s="478"/>
      <c r="BV14" s="395"/>
      <c r="BW14" s="390"/>
      <c r="BX14" s="390"/>
      <c r="BY14" s="942"/>
      <c r="BZ14" s="942"/>
      <c r="CA14" s="2667"/>
      <c r="CB14" s="396"/>
      <c r="CC14" s="2700"/>
      <c r="CD14" s="995"/>
      <c r="CE14" s="2482"/>
      <c r="CF14" s="2483"/>
      <c r="CG14" s="2707"/>
      <c r="CH14" s="2707"/>
      <c r="CI14" s="2708"/>
      <c r="CJ14" s="396"/>
      <c r="CK14" s="395"/>
      <c r="CL14" s="478"/>
      <c r="CM14" s="390"/>
      <c r="CN14" s="942"/>
      <c r="CO14" s="2667"/>
      <c r="CP14" s="1251"/>
      <c r="CQ14" s="390"/>
      <c r="CR14" s="390"/>
      <c r="CS14" s="393"/>
      <c r="CT14" s="393"/>
      <c r="CU14" s="395"/>
      <c r="CV14" s="2667"/>
      <c r="CW14" s="2667"/>
      <c r="CX14" s="396"/>
      <c r="CY14" s="390"/>
      <c r="CZ14" s="2482"/>
      <c r="DA14" s="2483"/>
      <c r="DB14" s="2707"/>
      <c r="DC14" s="2707"/>
      <c r="DD14" s="2708"/>
      <c r="DE14" s="2667"/>
      <c r="DF14" s="2667"/>
      <c r="DG14" s="390"/>
      <c r="DH14" s="390"/>
      <c r="DI14" s="390"/>
      <c r="DJ14" s="395"/>
      <c r="DK14" s="395"/>
      <c r="DL14" s="390"/>
      <c r="DM14" s="942"/>
      <c r="DN14" s="942"/>
      <c r="DO14" s="2667"/>
      <c r="DP14" s="995"/>
      <c r="DQ14" s="395"/>
      <c r="DR14" s="390"/>
      <c r="DS14" s="390"/>
      <c r="DT14" s="393"/>
      <c r="DU14" s="2482"/>
      <c r="DV14" s="2483"/>
      <c r="DW14" s="2707"/>
      <c r="DX14" s="2707"/>
      <c r="DY14" s="2708"/>
      <c r="DZ14" s="995"/>
      <c r="EA14" s="395"/>
      <c r="EB14" s="390"/>
      <c r="EC14" s="396"/>
      <c r="ED14" s="393"/>
      <c r="EE14" s="393"/>
      <c r="EF14" s="395"/>
      <c r="EG14" s="2482"/>
      <c r="EH14" s="2483"/>
    </row>
    <row r="15" spans="1:148" ht="18" customHeight="1">
      <c r="A15" s="2709"/>
      <c r="B15" s="2709"/>
      <c r="C15" s="2710"/>
      <c r="D15" s="1883" t="s">
        <v>2197</v>
      </c>
      <c r="E15" s="1821" t="s">
        <v>2197</v>
      </c>
      <c r="F15" s="1821" t="s">
        <v>2197</v>
      </c>
      <c r="G15" s="1815" t="s">
        <v>2197</v>
      </c>
      <c r="H15" s="1821" t="s">
        <v>2197</v>
      </c>
      <c r="I15" s="1815" t="s">
        <v>2197</v>
      </c>
      <c r="J15" s="1821" t="s">
        <v>2197</v>
      </c>
      <c r="K15" s="1815" t="s">
        <v>2197</v>
      </c>
      <c r="L15" s="1815" t="s">
        <v>2197</v>
      </c>
      <c r="M15" s="1816" t="s">
        <v>2426</v>
      </c>
      <c r="N15" s="1815" t="s">
        <v>2417</v>
      </c>
      <c r="O15" s="1815" t="s">
        <v>2417</v>
      </c>
      <c r="P15" s="1815" t="s">
        <v>2197</v>
      </c>
      <c r="Q15" s="1821" t="s">
        <v>2417</v>
      </c>
      <c r="R15" s="1821" t="s">
        <v>2417</v>
      </c>
      <c r="S15" s="1816" t="s">
        <v>2415</v>
      </c>
      <c r="T15" s="2484"/>
      <c r="U15" s="2485"/>
      <c r="V15" s="2709"/>
      <c r="W15" s="2709"/>
      <c r="X15" s="2710"/>
      <c r="Y15" s="1821" t="s">
        <v>2197</v>
      </c>
      <c r="Z15" s="1816" t="s">
        <v>2426</v>
      </c>
      <c r="AA15" s="1815" t="s">
        <v>2417</v>
      </c>
      <c r="AB15" s="1815" t="s">
        <v>2197</v>
      </c>
      <c r="AC15" s="1815" t="s">
        <v>2417</v>
      </c>
      <c r="AD15" s="1816" t="s">
        <v>2415</v>
      </c>
      <c r="AE15" s="1884" t="s">
        <v>2415</v>
      </c>
      <c r="AF15" s="1815" t="s">
        <v>2417</v>
      </c>
      <c r="AG15" s="1815" t="s">
        <v>2417</v>
      </c>
      <c r="AH15" s="1815" t="s">
        <v>2416</v>
      </c>
      <c r="AI15" s="1815" t="s">
        <v>2197</v>
      </c>
      <c r="AJ15" s="1821" t="s">
        <v>2197</v>
      </c>
      <c r="AK15" s="1821" t="s">
        <v>2197</v>
      </c>
      <c r="AL15" s="1815" t="s">
        <v>2197</v>
      </c>
      <c r="AM15" s="1821" t="s">
        <v>2197</v>
      </c>
      <c r="AN15" s="1815" t="s">
        <v>2197</v>
      </c>
      <c r="AO15" s="2484"/>
      <c r="AP15" s="2485"/>
      <c r="AQ15" s="2709"/>
      <c r="AR15" s="2709"/>
      <c r="AS15" s="2710"/>
      <c r="AT15" s="1815" t="s">
        <v>2197</v>
      </c>
      <c r="AU15" s="1821" t="s">
        <v>2197</v>
      </c>
      <c r="AV15" s="1815" t="s">
        <v>2197</v>
      </c>
      <c r="AW15" s="1821" t="s">
        <v>2197</v>
      </c>
      <c r="AX15" s="1816" t="s">
        <v>2426</v>
      </c>
      <c r="AY15" s="1821" t="s">
        <v>2417</v>
      </c>
      <c r="AZ15" s="1815" t="s">
        <v>2197</v>
      </c>
      <c r="BA15" s="1816" t="s">
        <v>2415</v>
      </c>
      <c r="BB15" s="1815" t="s">
        <v>2417</v>
      </c>
      <c r="BC15" s="1816" t="s">
        <v>2415</v>
      </c>
      <c r="BD15" s="1884" t="s">
        <v>2415</v>
      </c>
      <c r="BE15" s="1815" t="s">
        <v>2417</v>
      </c>
      <c r="BF15" s="1815" t="s">
        <v>2417</v>
      </c>
      <c r="BG15" s="1815" t="s">
        <v>2416</v>
      </c>
      <c r="BH15" s="1815" t="s">
        <v>2197</v>
      </c>
      <c r="BI15" s="1821" t="s">
        <v>2197</v>
      </c>
      <c r="BJ15" s="2484"/>
      <c r="BK15" s="2485"/>
      <c r="BL15" s="2709"/>
      <c r="BM15" s="2709"/>
      <c r="BN15" s="2710"/>
      <c r="BO15" s="1883" t="s">
        <v>2197</v>
      </c>
      <c r="BP15" s="1821" t="s">
        <v>2197</v>
      </c>
      <c r="BQ15" s="1821" t="s">
        <v>2197</v>
      </c>
      <c r="BR15" s="1815" t="s">
        <v>2197</v>
      </c>
      <c r="BS15" s="1821" t="s">
        <v>2197</v>
      </c>
      <c r="BT15" s="1815" t="s">
        <v>2197</v>
      </c>
      <c r="BU15" s="1821" t="s">
        <v>2197</v>
      </c>
      <c r="BV15" s="1815" t="s">
        <v>2197</v>
      </c>
      <c r="BW15" s="1815" t="s">
        <v>2197</v>
      </c>
      <c r="BX15" s="1816" t="s">
        <v>2426</v>
      </c>
      <c r="BY15" s="1821" t="s">
        <v>2417</v>
      </c>
      <c r="BZ15" s="1821" t="s">
        <v>2417</v>
      </c>
      <c r="CA15" s="1815" t="s">
        <v>2197</v>
      </c>
      <c r="CB15" s="1821" t="s">
        <v>2417</v>
      </c>
      <c r="CC15" s="1821" t="s">
        <v>2417</v>
      </c>
      <c r="CD15" s="1816" t="s">
        <v>2415</v>
      </c>
      <c r="CE15" s="2484"/>
      <c r="CF15" s="2485"/>
      <c r="CG15" s="2709"/>
      <c r="CH15" s="2709"/>
      <c r="CI15" s="2710"/>
      <c r="CJ15" s="1821" t="s">
        <v>2197</v>
      </c>
      <c r="CK15" s="1815" t="s">
        <v>2197</v>
      </c>
      <c r="CL15" s="1821" t="s">
        <v>2197</v>
      </c>
      <c r="CM15" s="1816" t="s">
        <v>2426</v>
      </c>
      <c r="CN15" s="1821" t="s">
        <v>2417</v>
      </c>
      <c r="CO15" s="1815" t="s">
        <v>2197</v>
      </c>
      <c r="CP15" s="1815" t="s">
        <v>2417</v>
      </c>
      <c r="CQ15" s="1816" t="s">
        <v>2415</v>
      </c>
      <c r="CR15" s="1816" t="s">
        <v>2415</v>
      </c>
      <c r="CS15" s="1815" t="s">
        <v>2417</v>
      </c>
      <c r="CT15" s="1815" t="s">
        <v>2417</v>
      </c>
      <c r="CU15" s="1815" t="s">
        <v>2416</v>
      </c>
      <c r="CV15" s="1815" t="s">
        <v>2197</v>
      </c>
      <c r="CW15" s="1815" t="s">
        <v>2197</v>
      </c>
      <c r="CX15" s="1821" t="s">
        <v>2197</v>
      </c>
      <c r="CY15" s="1815" t="s">
        <v>2197</v>
      </c>
      <c r="CZ15" s="2484"/>
      <c r="DA15" s="2485"/>
      <c r="DB15" s="2709"/>
      <c r="DC15" s="2709"/>
      <c r="DD15" s="2710"/>
      <c r="DE15" s="1815" t="s">
        <v>2197</v>
      </c>
      <c r="DF15" s="1815" t="s">
        <v>2197</v>
      </c>
      <c r="DG15" s="1815" t="s">
        <v>2197</v>
      </c>
      <c r="DH15" s="1815" t="s">
        <v>2197</v>
      </c>
      <c r="DI15" s="1815" t="s">
        <v>2197</v>
      </c>
      <c r="DJ15" s="1815" t="s">
        <v>2197</v>
      </c>
      <c r="DK15" s="1815" t="s">
        <v>2197</v>
      </c>
      <c r="DL15" s="1816" t="s">
        <v>2426</v>
      </c>
      <c r="DM15" s="1815" t="s">
        <v>2417</v>
      </c>
      <c r="DN15" s="1815" t="s">
        <v>2417</v>
      </c>
      <c r="DO15" s="1815" t="s">
        <v>2197</v>
      </c>
      <c r="DP15" s="1816" t="s">
        <v>2415</v>
      </c>
      <c r="DQ15" s="1815" t="s">
        <v>2417</v>
      </c>
      <c r="DR15" s="1816" t="s">
        <v>2415</v>
      </c>
      <c r="DS15" s="1816" t="s">
        <v>2415</v>
      </c>
      <c r="DT15" s="1815" t="s">
        <v>2417</v>
      </c>
      <c r="DU15" s="2484"/>
      <c r="DV15" s="2485"/>
      <c r="DW15" s="2709"/>
      <c r="DX15" s="2709"/>
      <c r="DY15" s="2710"/>
      <c r="DZ15" s="1816" t="s">
        <v>2415</v>
      </c>
      <c r="EA15" s="1815" t="s">
        <v>2417</v>
      </c>
      <c r="EB15" s="1816" t="s">
        <v>2415</v>
      </c>
      <c r="EC15" s="1884" t="s">
        <v>2415</v>
      </c>
      <c r="ED15" s="1815" t="s">
        <v>2417</v>
      </c>
      <c r="EE15" s="1815" t="s">
        <v>2417</v>
      </c>
      <c r="EF15" s="1815" t="s">
        <v>2416</v>
      </c>
      <c r="EG15" s="2484"/>
      <c r="EH15" s="2485"/>
    </row>
    <row r="16" spans="1:148" s="35" customFormat="1" ht="18" customHeight="1">
      <c r="A16" s="926">
        <v>40544</v>
      </c>
      <c r="B16" s="1098">
        <v>40544</v>
      </c>
      <c r="C16" s="1254">
        <v>40544</v>
      </c>
      <c r="D16" s="2355">
        <v>4319168</v>
      </c>
      <c r="E16" s="2355">
        <v>360850</v>
      </c>
      <c r="F16" s="2355">
        <v>48404</v>
      </c>
      <c r="G16" s="2355">
        <v>54587</v>
      </c>
      <c r="H16" s="2355">
        <v>38967</v>
      </c>
      <c r="I16" s="2355">
        <v>91340</v>
      </c>
      <c r="J16" s="2355">
        <v>88193</v>
      </c>
      <c r="K16" s="2355">
        <v>3147</v>
      </c>
      <c r="L16" s="2355">
        <v>39</v>
      </c>
      <c r="M16" s="2355">
        <v>103071</v>
      </c>
      <c r="N16" s="2355" t="s">
        <v>21</v>
      </c>
      <c r="O16" s="2355" t="s">
        <v>21</v>
      </c>
      <c r="P16" s="2355">
        <v>1176748</v>
      </c>
      <c r="Q16" s="2355" t="s">
        <v>21</v>
      </c>
      <c r="R16" s="2355">
        <v>41619</v>
      </c>
      <c r="S16" s="2355">
        <v>11207</v>
      </c>
      <c r="T16" s="67">
        <v>40544</v>
      </c>
      <c r="U16" s="624">
        <v>40544</v>
      </c>
      <c r="V16" s="926">
        <v>40544</v>
      </c>
      <c r="W16" s="1098">
        <v>40544</v>
      </c>
      <c r="X16" s="1254">
        <v>40544</v>
      </c>
      <c r="Y16" s="2355">
        <v>408</v>
      </c>
      <c r="Z16" s="2355">
        <v>4705</v>
      </c>
      <c r="AA16" s="2355" t="s">
        <v>21</v>
      </c>
      <c r="AB16" s="2355">
        <v>14910</v>
      </c>
      <c r="AC16" s="2354">
        <v>12</v>
      </c>
      <c r="AD16" s="2354">
        <v>12750</v>
      </c>
      <c r="AE16" s="2354">
        <v>14023</v>
      </c>
      <c r="AF16" s="2355" t="s">
        <v>21</v>
      </c>
      <c r="AG16" s="2355" t="s">
        <v>21</v>
      </c>
      <c r="AH16" s="2355">
        <v>446801</v>
      </c>
      <c r="AI16" s="2355">
        <v>73258</v>
      </c>
      <c r="AJ16" s="2355">
        <v>18627</v>
      </c>
      <c r="AK16" s="2355">
        <v>22</v>
      </c>
      <c r="AL16" s="2355">
        <v>3027</v>
      </c>
      <c r="AM16" s="2355">
        <v>54</v>
      </c>
      <c r="AN16" s="2355">
        <v>14613</v>
      </c>
      <c r="AO16" s="67">
        <v>40544</v>
      </c>
      <c r="AP16" s="624">
        <v>40544</v>
      </c>
      <c r="AQ16" s="926">
        <v>40544</v>
      </c>
      <c r="AR16" s="1098">
        <v>40544</v>
      </c>
      <c r="AS16" s="1254">
        <v>40544</v>
      </c>
      <c r="AT16" s="2355">
        <v>832</v>
      </c>
      <c r="AU16" s="2355" t="s">
        <v>21</v>
      </c>
      <c r="AV16" s="2355">
        <v>2853</v>
      </c>
      <c r="AW16" s="2355">
        <v>2853</v>
      </c>
      <c r="AX16" s="2355">
        <v>12249</v>
      </c>
      <c r="AY16" s="2355" t="s">
        <v>21</v>
      </c>
      <c r="AZ16" s="2355">
        <v>41178</v>
      </c>
      <c r="BA16" s="2355">
        <v>182</v>
      </c>
      <c r="BB16" s="2355" t="s">
        <v>21</v>
      </c>
      <c r="BC16" s="2355">
        <v>34659</v>
      </c>
      <c r="BD16" s="2355">
        <v>38581</v>
      </c>
      <c r="BE16" s="2355" t="s">
        <v>21</v>
      </c>
      <c r="BF16" s="2355" t="s">
        <v>21</v>
      </c>
      <c r="BG16" s="2355">
        <v>7708618</v>
      </c>
      <c r="BH16" s="2355">
        <v>180293</v>
      </c>
      <c r="BI16" s="2355">
        <v>2968</v>
      </c>
      <c r="BJ16" s="67">
        <v>40544</v>
      </c>
      <c r="BK16" s="624">
        <v>40544</v>
      </c>
      <c r="BL16" s="926">
        <v>40544</v>
      </c>
      <c r="BM16" s="1098">
        <v>40544</v>
      </c>
      <c r="BN16" s="1254">
        <v>40544</v>
      </c>
      <c r="BO16" s="66">
        <v>5260702</v>
      </c>
      <c r="BP16" s="2355">
        <v>415982</v>
      </c>
      <c r="BQ16" s="2355">
        <v>48404</v>
      </c>
      <c r="BR16" s="2355">
        <v>62205</v>
      </c>
      <c r="BS16" s="2355">
        <v>39374</v>
      </c>
      <c r="BT16" s="2355">
        <v>132051</v>
      </c>
      <c r="BU16" s="2355">
        <v>128904</v>
      </c>
      <c r="BV16" s="2355">
        <v>3147</v>
      </c>
      <c r="BW16" s="2355">
        <v>39</v>
      </c>
      <c r="BX16" s="2355">
        <v>107931</v>
      </c>
      <c r="BY16" s="2355" t="s">
        <v>21</v>
      </c>
      <c r="BZ16" s="2355" t="s">
        <v>21</v>
      </c>
      <c r="CA16" s="2355">
        <v>2417470</v>
      </c>
      <c r="CB16" s="2355" t="s">
        <v>21</v>
      </c>
      <c r="CC16" s="2355">
        <v>41619</v>
      </c>
      <c r="CD16" s="2355">
        <v>34756</v>
      </c>
      <c r="CE16" s="67">
        <v>40544</v>
      </c>
      <c r="CF16" s="624">
        <v>40544</v>
      </c>
      <c r="CG16" s="926">
        <v>40544</v>
      </c>
      <c r="CH16" s="1098">
        <v>40544</v>
      </c>
      <c r="CI16" s="1254">
        <v>40544</v>
      </c>
      <c r="CJ16" s="2355">
        <v>3235</v>
      </c>
      <c r="CK16" s="2355">
        <v>802</v>
      </c>
      <c r="CL16" s="2355">
        <v>802</v>
      </c>
      <c r="CM16" s="2355">
        <v>4705</v>
      </c>
      <c r="CN16" s="2355" t="s">
        <v>21</v>
      </c>
      <c r="CO16" s="2354">
        <v>14910</v>
      </c>
      <c r="CP16" s="2354">
        <v>12</v>
      </c>
      <c r="CQ16" s="2355">
        <v>12750</v>
      </c>
      <c r="CR16" s="2355">
        <v>14023</v>
      </c>
      <c r="CS16" s="2355" t="s">
        <v>21</v>
      </c>
      <c r="CT16" s="2355" t="s">
        <v>21</v>
      </c>
      <c r="CU16" s="2355">
        <v>438894</v>
      </c>
      <c r="CV16" s="2354">
        <v>84768</v>
      </c>
      <c r="CW16" s="2355">
        <v>21373</v>
      </c>
      <c r="CX16" s="2355">
        <v>22</v>
      </c>
      <c r="CY16" s="2355">
        <v>3393</v>
      </c>
      <c r="CZ16" s="67">
        <v>40544</v>
      </c>
      <c r="DA16" s="624">
        <v>40544</v>
      </c>
      <c r="DB16" s="926">
        <v>40544</v>
      </c>
      <c r="DC16" s="1098">
        <v>40544</v>
      </c>
      <c r="DD16" s="1254">
        <v>40544</v>
      </c>
      <c r="DE16" s="2354">
        <v>1020721</v>
      </c>
      <c r="DF16" s="2355">
        <v>31217</v>
      </c>
      <c r="DG16" s="2355">
        <v>44</v>
      </c>
      <c r="DH16" s="2355">
        <v>7121</v>
      </c>
      <c r="DI16" s="2355" t="s">
        <v>21</v>
      </c>
      <c r="DJ16" s="2355">
        <v>8260</v>
      </c>
      <c r="DK16" s="2355">
        <v>8260</v>
      </c>
      <c r="DL16" s="2355">
        <v>12249</v>
      </c>
      <c r="DM16" s="2355" t="s">
        <v>21</v>
      </c>
      <c r="DN16" s="2355" t="s">
        <v>21</v>
      </c>
      <c r="DO16" s="2355">
        <v>371030</v>
      </c>
      <c r="DP16" s="2355">
        <v>23731</v>
      </c>
      <c r="DQ16" s="2354">
        <v>3575</v>
      </c>
      <c r="DR16" s="2355">
        <v>287193</v>
      </c>
      <c r="DS16" s="2355">
        <v>319498</v>
      </c>
      <c r="DT16" s="2355" t="s">
        <v>21</v>
      </c>
      <c r="DU16" s="67">
        <v>40544</v>
      </c>
      <c r="DV16" s="624">
        <v>40544</v>
      </c>
      <c r="DW16" s="926">
        <v>40544</v>
      </c>
      <c r="DX16" s="1098">
        <v>40544</v>
      </c>
      <c r="DY16" s="1254">
        <v>40544</v>
      </c>
      <c r="DZ16" s="66">
        <v>8006</v>
      </c>
      <c r="EA16" s="2355">
        <v>36496</v>
      </c>
      <c r="EB16" s="2355">
        <v>1068444</v>
      </c>
      <c r="EC16" s="2355">
        <v>1181384</v>
      </c>
      <c r="ED16" s="2355" t="s">
        <v>21</v>
      </c>
      <c r="EE16" s="2355" t="s">
        <v>21</v>
      </c>
      <c r="EF16" s="2355">
        <v>8402670</v>
      </c>
      <c r="EG16" s="67">
        <v>40544</v>
      </c>
      <c r="EH16" s="624">
        <v>40544</v>
      </c>
      <c r="ER16" s="482"/>
    </row>
    <row r="17" spans="1:148" s="35" customFormat="1" ht="14.25" customHeight="1">
      <c r="A17" s="73"/>
      <c r="B17" s="64">
        <v>40909</v>
      </c>
      <c r="C17" s="127"/>
      <c r="D17" s="2355">
        <v>4455109</v>
      </c>
      <c r="E17" s="2355">
        <v>350538</v>
      </c>
      <c r="F17" s="2355">
        <v>55095</v>
      </c>
      <c r="G17" s="2355">
        <v>57408</v>
      </c>
      <c r="H17" s="2355">
        <v>38685</v>
      </c>
      <c r="I17" s="2355">
        <v>83150</v>
      </c>
      <c r="J17" s="2355">
        <v>81630</v>
      </c>
      <c r="K17" s="2355">
        <v>1520</v>
      </c>
      <c r="L17" s="2355">
        <v>9</v>
      </c>
      <c r="M17" s="2355">
        <v>95247</v>
      </c>
      <c r="N17" s="2355" t="s">
        <v>21</v>
      </c>
      <c r="O17" s="2355" t="s">
        <v>21</v>
      </c>
      <c r="P17" s="2355">
        <v>1438218</v>
      </c>
      <c r="Q17" s="2355" t="s">
        <v>21</v>
      </c>
      <c r="R17" s="2355">
        <v>38693</v>
      </c>
      <c r="S17" s="2355">
        <v>11239</v>
      </c>
      <c r="T17" s="67">
        <v>40909</v>
      </c>
      <c r="U17" s="624">
        <v>40909</v>
      </c>
      <c r="V17" s="73"/>
      <c r="W17" s="64">
        <v>40909</v>
      </c>
      <c r="X17" s="127"/>
      <c r="Y17" s="2355">
        <v>300</v>
      </c>
      <c r="Z17" s="2355">
        <v>3701</v>
      </c>
      <c r="AA17" s="2355" t="s">
        <v>21</v>
      </c>
      <c r="AB17" s="2355">
        <v>18082</v>
      </c>
      <c r="AC17" s="2355">
        <v>12</v>
      </c>
      <c r="AD17" s="2355">
        <v>15471</v>
      </c>
      <c r="AE17" s="2355">
        <v>17010</v>
      </c>
      <c r="AF17" s="2355" t="s">
        <v>21</v>
      </c>
      <c r="AG17" s="2355" t="s">
        <v>21</v>
      </c>
      <c r="AH17" s="2355">
        <v>410409</v>
      </c>
      <c r="AI17" s="2355">
        <v>72454</v>
      </c>
      <c r="AJ17" s="2355">
        <v>16487</v>
      </c>
      <c r="AK17" s="2355">
        <v>30</v>
      </c>
      <c r="AL17" s="2355">
        <v>2783</v>
      </c>
      <c r="AM17" s="2355">
        <v>27</v>
      </c>
      <c r="AN17" s="2355">
        <v>12426</v>
      </c>
      <c r="AO17" s="67">
        <v>40909</v>
      </c>
      <c r="AP17" s="624">
        <v>40909</v>
      </c>
      <c r="AQ17" s="73"/>
      <c r="AR17" s="64">
        <v>40909</v>
      </c>
      <c r="AS17" s="127"/>
      <c r="AT17" s="2355">
        <v>717</v>
      </c>
      <c r="AU17" s="2355" t="s">
        <v>21</v>
      </c>
      <c r="AV17" s="2355">
        <v>2490</v>
      </c>
      <c r="AW17" s="2355">
        <v>2490</v>
      </c>
      <c r="AX17" s="2355">
        <v>9640</v>
      </c>
      <c r="AY17" s="2355" t="s">
        <v>21</v>
      </c>
      <c r="AZ17" s="2355">
        <v>26912</v>
      </c>
      <c r="BA17" s="2355">
        <v>153</v>
      </c>
      <c r="BB17" s="2355" t="s">
        <v>21</v>
      </c>
      <c r="BC17" s="2355">
        <v>22785</v>
      </c>
      <c r="BD17" s="2355">
        <v>25178</v>
      </c>
      <c r="BE17" s="2355" t="s">
        <v>21</v>
      </c>
      <c r="BF17" s="2355" t="s">
        <v>21</v>
      </c>
      <c r="BG17" s="2355">
        <v>6991712</v>
      </c>
      <c r="BH17" s="2355">
        <v>117604</v>
      </c>
      <c r="BI17" s="2355">
        <v>1469</v>
      </c>
      <c r="BJ17" s="67">
        <v>40909</v>
      </c>
      <c r="BK17" s="624">
        <v>40909</v>
      </c>
      <c r="BL17" s="73"/>
      <c r="BM17" s="64">
        <v>40909</v>
      </c>
      <c r="BN17" s="127"/>
      <c r="BO17" s="75">
        <v>5363656</v>
      </c>
      <c r="BP17" s="2355">
        <v>411417</v>
      </c>
      <c r="BQ17" s="2355">
        <v>55095</v>
      </c>
      <c r="BR17" s="2355">
        <v>66685</v>
      </c>
      <c r="BS17" s="2355">
        <v>39047</v>
      </c>
      <c r="BT17" s="2355">
        <v>127147</v>
      </c>
      <c r="BU17" s="2355">
        <v>125627</v>
      </c>
      <c r="BV17" s="2355">
        <v>1520</v>
      </c>
      <c r="BW17" s="2355">
        <v>9</v>
      </c>
      <c r="BX17" s="2355">
        <v>100791</v>
      </c>
      <c r="BY17" s="2355" t="s">
        <v>21</v>
      </c>
      <c r="BZ17" s="2355" t="s">
        <v>21</v>
      </c>
      <c r="CA17" s="2355">
        <v>2626575</v>
      </c>
      <c r="CB17" s="2355" t="s">
        <v>21</v>
      </c>
      <c r="CC17" s="2355">
        <v>38693</v>
      </c>
      <c r="CD17" s="2355">
        <v>30799</v>
      </c>
      <c r="CE17" s="67">
        <v>40909</v>
      </c>
      <c r="CF17" s="624">
        <v>40909</v>
      </c>
      <c r="CG17" s="73"/>
      <c r="CH17" s="64">
        <v>40909</v>
      </c>
      <c r="CI17" s="127"/>
      <c r="CJ17" s="2355">
        <v>3069</v>
      </c>
      <c r="CK17" s="2355">
        <v>934</v>
      </c>
      <c r="CL17" s="2355">
        <v>934</v>
      </c>
      <c r="CM17" s="2355">
        <v>3812</v>
      </c>
      <c r="CN17" s="2355" t="s">
        <v>21</v>
      </c>
      <c r="CO17" s="2355">
        <v>18761</v>
      </c>
      <c r="CP17" s="2355">
        <v>12</v>
      </c>
      <c r="CQ17" s="2355">
        <v>16055</v>
      </c>
      <c r="CR17" s="2355">
        <v>17650</v>
      </c>
      <c r="CS17" s="2355" t="s">
        <v>21</v>
      </c>
      <c r="CT17" s="2355" t="s">
        <v>21</v>
      </c>
      <c r="CU17" s="2355">
        <v>399800</v>
      </c>
      <c r="CV17" s="2355">
        <v>85728</v>
      </c>
      <c r="CW17" s="2355">
        <v>19958</v>
      </c>
      <c r="CX17" s="2355">
        <v>30</v>
      </c>
      <c r="CY17" s="2355">
        <v>3149</v>
      </c>
      <c r="CZ17" s="67">
        <v>40909</v>
      </c>
      <c r="DA17" s="624">
        <v>40909</v>
      </c>
      <c r="DB17" s="73"/>
      <c r="DC17" s="64">
        <v>40909</v>
      </c>
      <c r="DD17" s="127"/>
      <c r="DE17" s="2355">
        <v>913123</v>
      </c>
      <c r="DF17" s="2355">
        <v>35320</v>
      </c>
      <c r="DG17" s="2355">
        <v>46</v>
      </c>
      <c r="DH17" s="2355">
        <v>8997</v>
      </c>
      <c r="DI17" s="2355" t="s">
        <v>21</v>
      </c>
      <c r="DJ17" s="2355">
        <v>13948</v>
      </c>
      <c r="DK17" s="2355">
        <v>13948</v>
      </c>
      <c r="DL17" s="2355">
        <v>9640</v>
      </c>
      <c r="DM17" s="2355" t="s">
        <v>21</v>
      </c>
      <c r="DN17" s="2355" t="s">
        <v>21</v>
      </c>
      <c r="DO17" s="2355">
        <v>319327</v>
      </c>
      <c r="DP17" s="2355">
        <v>19713</v>
      </c>
      <c r="DQ17" s="2355">
        <v>3583</v>
      </c>
      <c r="DR17" s="2355">
        <v>250147</v>
      </c>
      <c r="DS17" s="2355">
        <v>275055</v>
      </c>
      <c r="DT17" s="2355" t="s">
        <v>21</v>
      </c>
      <c r="DU17" s="67">
        <v>40909</v>
      </c>
      <c r="DV17" s="624">
        <v>40909</v>
      </c>
      <c r="DW17" s="73"/>
      <c r="DX17" s="1098">
        <v>40909</v>
      </c>
      <c r="DY17" s="127"/>
      <c r="DZ17" s="75">
        <v>7441</v>
      </c>
      <c r="EA17" s="2355">
        <v>46954</v>
      </c>
      <c r="EB17" s="2355">
        <v>1302278</v>
      </c>
      <c r="EC17" s="2355">
        <v>1436270</v>
      </c>
      <c r="ED17" s="2355" t="s">
        <v>21</v>
      </c>
      <c r="EE17" s="2355" t="s">
        <v>21</v>
      </c>
      <c r="EF17" s="2355">
        <v>8989953</v>
      </c>
      <c r="EG17" s="67">
        <v>40909</v>
      </c>
      <c r="EH17" s="624">
        <v>40909</v>
      </c>
      <c r="ER17" s="973"/>
    </row>
    <row r="18" spans="1:148" s="35" customFormat="1" ht="14.25" customHeight="1">
      <c r="A18" s="73"/>
      <c r="B18" s="64">
        <v>41275</v>
      </c>
      <c r="C18" s="127"/>
      <c r="D18" s="2355">
        <v>3731808</v>
      </c>
      <c r="E18" s="2355">
        <v>315462</v>
      </c>
      <c r="F18" s="2355">
        <v>54590</v>
      </c>
      <c r="G18" s="2355">
        <v>50097</v>
      </c>
      <c r="H18" s="2355">
        <v>40991</v>
      </c>
      <c r="I18" s="2355">
        <v>74701</v>
      </c>
      <c r="J18" s="2355">
        <v>73350</v>
      </c>
      <c r="K18" s="2355">
        <v>1351</v>
      </c>
      <c r="L18" s="2355">
        <v>12</v>
      </c>
      <c r="M18" s="2355">
        <v>78946</v>
      </c>
      <c r="N18" s="2355" t="s">
        <v>21</v>
      </c>
      <c r="O18" s="2355">
        <v>5</v>
      </c>
      <c r="P18" s="2355">
        <v>899967</v>
      </c>
      <c r="Q18" s="2355" t="s">
        <v>21</v>
      </c>
      <c r="R18" s="2355">
        <v>36541</v>
      </c>
      <c r="S18" s="2355">
        <v>12278</v>
      </c>
      <c r="T18" s="67">
        <v>41275</v>
      </c>
      <c r="U18" s="624">
        <v>41275</v>
      </c>
      <c r="V18" s="73"/>
      <c r="W18" s="64">
        <v>41275</v>
      </c>
      <c r="X18" s="127"/>
      <c r="Y18" s="2355">
        <v>186</v>
      </c>
      <c r="Z18" s="2355">
        <v>2793</v>
      </c>
      <c r="AA18" s="2355" t="s">
        <v>21</v>
      </c>
      <c r="AB18" s="2355">
        <v>14251</v>
      </c>
      <c r="AC18" s="2355">
        <v>12</v>
      </c>
      <c r="AD18" s="2355">
        <v>12183</v>
      </c>
      <c r="AE18" s="2355">
        <v>13403</v>
      </c>
      <c r="AF18" s="2355" t="s">
        <v>21</v>
      </c>
      <c r="AG18" s="2355" t="s">
        <v>21</v>
      </c>
      <c r="AH18" s="2355">
        <v>369064</v>
      </c>
      <c r="AI18" s="2355">
        <v>70328</v>
      </c>
      <c r="AJ18" s="2355">
        <v>17485</v>
      </c>
      <c r="AK18" s="2355">
        <v>24</v>
      </c>
      <c r="AL18" s="2355">
        <v>2490</v>
      </c>
      <c r="AM18" s="2355">
        <v>21</v>
      </c>
      <c r="AN18" s="2355">
        <v>13679</v>
      </c>
      <c r="AO18" s="67">
        <v>41275</v>
      </c>
      <c r="AP18" s="624">
        <v>41275</v>
      </c>
      <c r="AQ18" s="73"/>
      <c r="AR18" s="64">
        <v>41275</v>
      </c>
      <c r="AS18" s="127"/>
      <c r="AT18" s="2355">
        <v>475</v>
      </c>
      <c r="AU18" s="2355" t="s">
        <v>21</v>
      </c>
      <c r="AV18" s="2355">
        <v>2502</v>
      </c>
      <c r="AW18" s="2355">
        <v>2502</v>
      </c>
      <c r="AX18" s="2355">
        <v>5097</v>
      </c>
      <c r="AY18" s="2355" t="s">
        <v>21</v>
      </c>
      <c r="AZ18" s="2355">
        <v>25389</v>
      </c>
      <c r="BA18" s="2355">
        <v>148</v>
      </c>
      <c r="BB18" s="2355" t="s">
        <v>21</v>
      </c>
      <c r="BC18" s="2355">
        <v>21530</v>
      </c>
      <c r="BD18" s="2355">
        <v>23750</v>
      </c>
      <c r="BE18" s="2355" t="s">
        <v>21</v>
      </c>
      <c r="BF18" s="2355" t="s">
        <v>21</v>
      </c>
      <c r="BG18" s="2355">
        <v>6300320</v>
      </c>
      <c r="BH18" s="2355">
        <v>96539</v>
      </c>
      <c r="BI18" s="2355">
        <v>770</v>
      </c>
      <c r="BJ18" s="67">
        <v>41275</v>
      </c>
      <c r="BK18" s="624">
        <v>41275</v>
      </c>
      <c r="BL18" s="73"/>
      <c r="BM18" s="64">
        <v>41275</v>
      </c>
      <c r="BN18" s="127"/>
      <c r="BO18" s="75">
        <v>4563987</v>
      </c>
      <c r="BP18" s="2355">
        <v>364089</v>
      </c>
      <c r="BQ18" s="2355">
        <v>54590</v>
      </c>
      <c r="BR18" s="2355">
        <v>58171</v>
      </c>
      <c r="BS18" s="2355">
        <v>41333</v>
      </c>
      <c r="BT18" s="2355">
        <v>104643</v>
      </c>
      <c r="BU18" s="2355">
        <v>103292</v>
      </c>
      <c r="BV18" s="2355">
        <v>1351</v>
      </c>
      <c r="BW18" s="2355">
        <v>12</v>
      </c>
      <c r="BX18" s="2355">
        <v>86858</v>
      </c>
      <c r="BY18" s="2355" t="s">
        <v>21</v>
      </c>
      <c r="BZ18" s="2355">
        <v>5</v>
      </c>
      <c r="CA18" s="2355">
        <v>1993600</v>
      </c>
      <c r="CB18" s="2355" t="s">
        <v>21</v>
      </c>
      <c r="CC18" s="2355">
        <v>36541</v>
      </c>
      <c r="CD18" s="2355">
        <v>27919</v>
      </c>
      <c r="CE18" s="67">
        <v>41275</v>
      </c>
      <c r="CF18" s="624">
        <v>41275</v>
      </c>
      <c r="CG18" s="73"/>
      <c r="CH18" s="64">
        <v>41275</v>
      </c>
      <c r="CI18" s="127"/>
      <c r="CJ18" s="2355">
        <v>2911</v>
      </c>
      <c r="CK18" s="2355">
        <v>739</v>
      </c>
      <c r="CL18" s="2355">
        <v>739</v>
      </c>
      <c r="CM18" s="2355">
        <v>2868</v>
      </c>
      <c r="CN18" s="2355" t="s">
        <v>21</v>
      </c>
      <c r="CO18" s="2355">
        <v>14784</v>
      </c>
      <c r="CP18" s="2355">
        <v>12</v>
      </c>
      <c r="CQ18" s="2355">
        <v>12641</v>
      </c>
      <c r="CR18" s="2355">
        <v>13905</v>
      </c>
      <c r="CS18" s="2355" t="s">
        <v>21</v>
      </c>
      <c r="CT18" s="2355" t="s">
        <v>21</v>
      </c>
      <c r="CU18" s="2355">
        <v>359048</v>
      </c>
      <c r="CV18" s="2355">
        <v>82698</v>
      </c>
      <c r="CW18" s="2355">
        <v>19573</v>
      </c>
      <c r="CX18" s="2355">
        <v>24</v>
      </c>
      <c r="CY18" s="2355">
        <v>2793</v>
      </c>
      <c r="CZ18" s="67">
        <v>41275</v>
      </c>
      <c r="DA18" s="624">
        <v>41275</v>
      </c>
      <c r="DB18" s="73"/>
      <c r="DC18" s="64">
        <v>41275</v>
      </c>
      <c r="DD18" s="127"/>
      <c r="DE18" s="2355">
        <v>821499</v>
      </c>
      <c r="DF18" s="2355">
        <v>27624</v>
      </c>
      <c r="DG18" s="2355">
        <v>28</v>
      </c>
      <c r="DH18" s="2355">
        <v>7837</v>
      </c>
      <c r="DI18" s="2355" t="s">
        <v>21</v>
      </c>
      <c r="DJ18" s="2355">
        <v>9755</v>
      </c>
      <c r="DK18" s="2355">
        <v>9755</v>
      </c>
      <c r="DL18" s="2355">
        <v>7855</v>
      </c>
      <c r="DM18" s="2355" t="s">
        <v>21</v>
      </c>
      <c r="DN18" s="2355" t="s">
        <v>21</v>
      </c>
      <c r="DO18" s="2355">
        <v>292304</v>
      </c>
      <c r="DP18" s="2355">
        <v>15789</v>
      </c>
      <c r="DQ18" s="2355">
        <v>3219</v>
      </c>
      <c r="DR18" s="2355">
        <v>232348</v>
      </c>
      <c r="DS18" s="2355">
        <v>254248</v>
      </c>
      <c r="DT18" s="2355" t="s">
        <v>21</v>
      </c>
      <c r="DU18" s="67">
        <v>41275</v>
      </c>
      <c r="DV18" s="624">
        <v>41275</v>
      </c>
      <c r="DW18" s="73"/>
      <c r="DX18" s="1098">
        <v>41275</v>
      </c>
      <c r="DY18" s="127"/>
      <c r="DZ18" s="75">
        <v>8309</v>
      </c>
      <c r="EA18" s="2355">
        <v>67851</v>
      </c>
      <c r="EB18" s="2355">
        <v>812505</v>
      </c>
      <c r="EC18" s="2355">
        <v>899418</v>
      </c>
      <c r="ED18" s="2355" t="s">
        <v>21</v>
      </c>
      <c r="EE18" s="2355" t="s">
        <v>21</v>
      </c>
      <c r="EF18" s="2355">
        <v>8870752</v>
      </c>
      <c r="EG18" s="67">
        <v>41275</v>
      </c>
      <c r="EH18" s="624">
        <v>41275</v>
      </c>
      <c r="ER18" s="973"/>
    </row>
    <row r="19" spans="1:148" s="35" customFormat="1" ht="14.25" customHeight="1">
      <c r="A19" s="73"/>
      <c r="B19" s="64">
        <v>41640</v>
      </c>
      <c r="C19" s="127"/>
      <c r="D19" s="2355">
        <v>3483729</v>
      </c>
      <c r="E19" s="2355">
        <v>293032</v>
      </c>
      <c r="F19" s="2355">
        <v>53486</v>
      </c>
      <c r="G19" s="2355">
        <v>44567</v>
      </c>
      <c r="H19" s="2355">
        <v>35017</v>
      </c>
      <c r="I19" s="2355">
        <v>68371</v>
      </c>
      <c r="J19" s="2355">
        <v>67894</v>
      </c>
      <c r="K19" s="2355">
        <v>477</v>
      </c>
      <c r="L19" s="2355">
        <v>12</v>
      </c>
      <c r="M19" s="2355">
        <v>75961</v>
      </c>
      <c r="N19" s="2355" t="s">
        <v>21</v>
      </c>
      <c r="O19" s="2355">
        <v>4</v>
      </c>
      <c r="P19" s="2355">
        <v>765640</v>
      </c>
      <c r="Q19" s="2355" t="s">
        <v>21</v>
      </c>
      <c r="R19" s="2355">
        <v>33868</v>
      </c>
      <c r="S19" s="2355">
        <v>9571</v>
      </c>
      <c r="T19" s="67">
        <v>41640</v>
      </c>
      <c r="U19" s="624">
        <v>41640</v>
      </c>
      <c r="V19" s="73"/>
      <c r="W19" s="64">
        <v>41640</v>
      </c>
      <c r="X19" s="127"/>
      <c r="Y19" s="2355">
        <v>162</v>
      </c>
      <c r="Z19" s="2355">
        <v>2772</v>
      </c>
      <c r="AA19" s="2355" t="s">
        <v>21</v>
      </c>
      <c r="AB19" s="2355">
        <v>14144</v>
      </c>
      <c r="AC19" s="2355">
        <v>10</v>
      </c>
      <c r="AD19" s="2355">
        <v>12093</v>
      </c>
      <c r="AE19" s="2355">
        <v>13305</v>
      </c>
      <c r="AF19" s="2355" t="s">
        <v>21</v>
      </c>
      <c r="AG19" s="2355" t="s">
        <v>21</v>
      </c>
      <c r="AH19" s="2355">
        <v>375679</v>
      </c>
      <c r="AI19" s="2355">
        <v>70936</v>
      </c>
      <c r="AJ19" s="2355">
        <v>16774</v>
      </c>
      <c r="AK19" s="2355">
        <v>21</v>
      </c>
      <c r="AL19" s="2355">
        <v>2639</v>
      </c>
      <c r="AM19" s="2355">
        <v>29</v>
      </c>
      <c r="AN19" s="2355">
        <v>12821</v>
      </c>
      <c r="AO19" s="67">
        <v>41640</v>
      </c>
      <c r="AP19" s="624">
        <v>41640</v>
      </c>
      <c r="AQ19" s="73"/>
      <c r="AR19" s="64">
        <v>41640</v>
      </c>
      <c r="AS19" s="127"/>
      <c r="AT19" s="2355">
        <v>44</v>
      </c>
      <c r="AU19" s="2355" t="s">
        <v>21</v>
      </c>
      <c r="AV19" s="2355">
        <v>2229</v>
      </c>
      <c r="AW19" s="2355">
        <v>2229</v>
      </c>
      <c r="AX19" s="2355">
        <v>4301</v>
      </c>
      <c r="AY19" s="2355" t="s">
        <v>21</v>
      </c>
      <c r="AZ19" s="2355">
        <v>19049</v>
      </c>
      <c r="BA19" s="2355">
        <v>128</v>
      </c>
      <c r="BB19" s="2355" t="s">
        <v>21</v>
      </c>
      <c r="BC19" s="2355">
        <v>16129</v>
      </c>
      <c r="BD19" s="2355">
        <v>17801</v>
      </c>
      <c r="BE19" s="2355" t="s">
        <v>21</v>
      </c>
      <c r="BF19" s="2355" t="s">
        <v>21</v>
      </c>
      <c r="BG19" s="2355">
        <v>5893353</v>
      </c>
      <c r="BH19" s="2355">
        <v>56492</v>
      </c>
      <c r="BI19" s="2355">
        <v>749</v>
      </c>
      <c r="BJ19" s="67">
        <v>41640</v>
      </c>
      <c r="BK19" s="624">
        <v>41640</v>
      </c>
      <c r="BL19" s="73"/>
      <c r="BM19" s="64">
        <v>41640</v>
      </c>
      <c r="BN19" s="127"/>
      <c r="BO19" s="75">
        <v>4276374</v>
      </c>
      <c r="BP19" s="2355">
        <v>335714</v>
      </c>
      <c r="BQ19" s="2355">
        <v>53486</v>
      </c>
      <c r="BR19" s="2355">
        <v>50474</v>
      </c>
      <c r="BS19" s="2355">
        <v>35379</v>
      </c>
      <c r="BT19" s="2355">
        <v>96039</v>
      </c>
      <c r="BU19" s="2355">
        <v>95562</v>
      </c>
      <c r="BV19" s="2355">
        <v>477</v>
      </c>
      <c r="BW19" s="2355">
        <v>12</v>
      </c>
      <c r="BX19" s="2355">
        <v>82644</v>
      </c>
      <c r="BY19" s="2355" t="s">
        <v>21</v>
      </c>
      <c r="BZ19" s="2355">
        <v>4</v>
      </c>
      <c r="CA19" s="2355">
        <v>1809001</v>
      </c>
      <c r="CB19" s="2355" t="s">
        <v>21</v>
      </c>
      <c r="CC19" s="2355">
        <v>33868</v>
      </c>
      <c r="CD19" s="2355">
        <v>24928</v>
      </c>
      <c r="CE19" s="67">
        <v>41640</v>
      </c>
      <c r="CF19" s="624">
        <v>41640</v>
      </c>
      <c r="CG19" s="73"/>
      <c r="CH19" s="64">
        <v>41640</v>
      </c>
      <c r="CI19" s="127"/>
      <c r="CJ19" s="2355">
        <v>3070</v>
      </c>
      <c r="CK19" s="2355">
        <v>1067</v>
      </c>
      <c r="CL19" s="2355">
        <v>1067</v>
      </c>
      <c r="CM19" s="2355">
        <v>2836</v>
      </c>
      <c r="CN19" s="2355" t="s">
        <v>21</v>
      </c>
      <c r="CO19" s="2355">
        <v>15169</v>
      </c>
      <c r="CP19" s="2355">
        <v>10</v>
      </c>
      <c r="CQ19" s="2355">
        <v>12975</v>
      </c>
      <c r="CR19" s="2355">
        <v>14270</v>
      </c>
      <c r="CS19" s="2355" t="s">
        <v>21</v>
      </c>
      <c r="CT19" s="2355" t="s">
        <v>21</v>
      </c>
      <c r="CU19" s="2355">
        <v>362613</v>
      </c>
      <c r="CV19" s="2355">
        <v>82288</v>
      </c>
      <c r="CW19" s="2355">
        <v>18510</v>
      </c>
      <c r="CX19" s="2355">
        <v>21</v>
      </c>
      <c r="CY19" s="2355">
        <v>2904</v>
      </c>
      <c r="CZ19" s="67">
        <v>41640</v>
      </c>
      <c r="DA19" s="624">
        <v>41640</v>
      </c>
      <c r="DB19" s="73"/>
      <c r="DC19" s="64">
        <v>41640</v>
      </c>
      <c r="DD19" s="127"/>
      <c r="DE19" s="2355">
        <v>761683</v>
      </c>
      <c r="DF19" s="2355">
        <v>22502</v>
      </c>
      <c r="DG19" s="2355">
        <v>25</v>
      </c>
      <c r="DH19" s="2355">
        <v>5357</v>
      </c>
      <c r="DI19" s="2355" t="s">
        <v>21</v>
      </c>
      <c r="DJ19" s="2355">
        <v>8283</v>
      </c>
      <c r="DK19" s="2355">
        <v>8283</v>
      </c>
      <c r="DL19" s="2355">
        <v>6880</v>
      </c>
      <c r="DM19" s="2355" t="s">
        <v>21</v>
      </c>
      <c r="DN19" s="2355" t="s">
        <v>21</v>
      </c>
      <c r="DO19" s="2355">
        <v>268984</v>
      </c>
      <c r="DP19" s="2355">
        <v>15485</v>
      </c>
      <c r="DQ19" s="2355">
        <v>800</v>
      </c>
      <c r="DR19" s="2355">
        <v>215591</v>
      </c>
      <c r="DS19" s="2355">
        <v>235825</v>
      </c>
      <c r="DT19" s="2355" t="s">
        <v>21</v>
      </c>
      <c r="DU19" s="67">
        <v>41640</v>
      </c>
      <c r="DV19" s="624">
        <v>41640</v>
      </c>
      <c r="DW19" s="73"/>
      <c r="DX19" s="1098">
        <v>41640</v>
      </c>
      <c r="DY19" s="127"/>
      <c r="DZ19" s="75">
        <v>5395</v>
      </c>
      <c r="EA19" s="2355">
        <v>92746</v>
      </c>
      <c r="EB19" s="2355">
        <v>669446</v>
      </c>
      <c r="EC19" s="2355">
        <v>741520</v>
      </c>
      <c r="ED19" s="2355" t="s">
        <v>21</v>
      </c>
      <c r="EE19" s="2355" t="s">
        <v>21</v>
      </c>
      <c r="EF19" s="2355">
        <v>8851777</v>
      </c>
      <c r="EG19" s="67">
        <v>41640</v>
      </c>
      <c r="EH19" s="624">
        <v>41640</v>
      </c>
      <c r="ER19" s="973"/>
    </row>
    <row r="20" spans="1:148" s="35" customFormat="1" ht="14.25" customHeight="1">
      <c r="A20" s="73"/>
      <c r="B20" s="64">
        <v>42005</v>
      </c>
      <c r="C20" s="127"/>
      <c r="D20" s="2355">
        <v>3344121</v>
      </c>
      <c r="E20" s="2355">
        <v>254137</v>
      </c>
      <c r="F20" s="2355">
        <v>52929</v>
      </c>
      <c r="G20" s="2355">
        <v>40653</v>
      </c>
      <c r="H20" s="2355">
        <v>33350</v>
      </c>
      <c r="I20" s="2355">
        <v>47010</v>
      </c>
      <c r="J20" s="2355">
        <v>46261</v>
      </c>
      <c r="K20" s="2355">
        <v>749</v>
      </c>
      <c r="L20" s="2355">
        <v>13</v>
      </c>
      <c r="M20" s="2355">
        <v>67201</v>
      </c>
      <c r="N20" s="2355" t="s">
        <v>21</v>
      </c>
      <c r="O20" s="2355">
        <v>1</v>
      </c>
      <c r="P20" s="2355">
        <v>715022</v>
      </c>
      <c r="Q20" s="2355" t="s">
        <v>21</v>
      </c>
      <c r="R20" s="2355">
        <v>28190</v>
      </c>
      <c r="S20" s="2355">
        <v>3521</v>
      </c>
      <c r="T20" s="67">
        <v>42005</v>
      </c>
      <c r="U20" s="624">
        <v>42005</v>
      </c>
      <c r="V20" s="73"/>
      <c r="W20" s="64">
        <v>42005</v>
      </c>
      <c r="X20" s="127"/>
      <c r="Y20" s="2355">
        <v>96</v>
      </c>
      <c r="Z20" s="2355">
        <v>2512</v>
      </c>
      <c r="AA20" s="2355" t="s">
        <v>21</v>
      </c>
      <c r="AB20" s="2355">
        <v>12291</v>
      </c>
      <c r="AC20" s="2355" t="s">
        <v>21</v>
      </c>
      <c r="AD20" s="2355">
        <v>10523</v>
      </c>
      <c r="AE20" s="2355">
        <v>11573</v>
      </c>
      <c r="AF20" s="2355" t="s">
        <v>21</v>
      </c>
      <c r="AG20" s="2355" t="s">
        <v>21</v>
      </c>
      <c r="AH20" s="2355">
        <v>329560</v>
      </c>
      <c r="AI20" s="2355">
        <v>71564</v>
      </c>
      <c r="AJ20" s="2355">
        <v>16290</v>
      </c>
      <c r="AK20" s="2355">
        <v>20</v>
      </c>
      <c r="AL20" s="2355">
        <v>2362</v>
      </c>
      <c r="AM20" s="2355">
        <v>36</v>
      </c>
      <c r="AN20" s="2355">
        <v>12573</v>
      </c>
      <c r="AO20" s="67">
        <v>42005</v>
      </c>
      <c r="AP20" s="624">
        <v>42005</v>
      </c>
      <c r="AQ20" s="73"/>
      <c r="AR20" s="64">
        <v>42005</v>
      </c>
      <c r="AS20" s="127"/>
      <c r="AT20" s="2355">
        <v>38</v>
      </c>
      <c r="AU20" s="2355">
        <v>1</v>
      </c>
      <c r="AV20" s="2355">
        <v>1845</v>
      </c>
      <c r="AW20" s="2355">
        <v>1845</v>
      </c>
      <c r="AX20" s="2355">
        <v>3400</v>
      </c>
      <c r="AY20" s="2355" t="s">
        <v>21</v>
      </c>
      <c r="AZ20" s="2355">
        <v>18611</v>
      </c>
      <c r="BA20" s="2355">
        <v>78</v>
      </c>
      <c r="BB20" s="2355" t="s">
        <v>21</v>
      </c>
      <c r="BC20" s="2355">
        <v>15799</v>
      </c>
      <c r="BD20" s="2355">
        <v>17441</v>
      </c>
      <c r="BE20" s="2355" t="s">
        <v>21</v>
      </c>
      <c r="BF20" s="2355" t="s">
        <v>21</v>
      </c>
      <c r="BG20" s="2355">
        <v>5817851</v>
      </c>
      <c r="BH20" s="2355">
        <v>55268</v>
      </c>
      <c r="BI20" s="2355">
        <v>686</v>
      </c>
      <c r="BJ20" s="67">
        <v>42005</v>
      </c>
      <c r="BK20" s="624">
        <v>42005</v>
      </c>
      <c r="BL20" s="73"/>
      <c r="BM20" s="64">
        <v>42005</v>
      </c>
      <c r="BN20" s="127"/>
      <c r="BO20" s="75">
        <v>4080265</v>
      </c>
      <c r="BP20" s="2355">
        <v>290764</v>
      </c>
      <c r="BQ20" s="2355">
        <v>52929</v>
      </c>
      <c r="BR20" s="2355">
        <v>46212</v>
      </c>
      <c r="BS20" s="2355">
        <v>33751</v>
      </c>
      <c r="BT20" s="2355">
        <v>70028</v>
      </c>
      <c r="BU20" s="2355">
        <v>69279</v>
      </c>
      <c r="BV20" s="2355">
        <v>749</v>
      </c>
      <c r="BW20" s="2355">
        <v>13</v>
      </c>
      <c r="BX20" s="2355">
        <v>73074</v>
      </c>
      <c r="BY20" s="2355" t="s">
        <v>21</v>
      </c>
      <c r="BZ20" s="2355">
        <v>1</v>
      </c>
      <c r="CA20" s="2355">
        <v>1691849</v>
      </c>
      <c r="CB20" s="2355" t="s">
        <v>21</v>
      </c>
      <c r="CC20" s="2355">
        <v>28190</v>
      </c>
      <c r="CD20" s="2355">
        <v>3521</v>
      </c>
      <c r="CE20" s="67">
        <v>42005</v>
      </c>
      <c r="CF20" s="624">
        <v>42005</v>
      </c>
      <c r="CG20" s="73"/>
      <c r="CH20" s="64">
        <v>42005</v>
      </c>
      <c r="CI20" s="127"/>
      <c r="CJ20" s="2355">
        <v>2676</v>
      </c>
      <c r="CK20" s="2355">
        <v>1157</v>
      </c>
      <c r="CL20" s="2355">
        <v>1157</v>
      </c>
      <c r="CM20" s="2355">
        <v>2585</v>
      </c>
      <c r="CN20" s="2355" t="s">
        <v>21</v>
      </c>
      <c r="CO20" s="2355">
        <v>12945</v>
      </c>
      <c r="CP20" s="2355" t="s">
        <v>21</v>
      </c>
      <c r="CQ20" s="2355">
        <v>11086</v>
      </c>
      <c r="CR20" s="2355">
        <v>12189</v>
      </c>
      <c r="CS20" s="2355" t="s">
        <v>21</v>
      </c>
      <c r="CT20" s="2355" t="s">
        <v>21</v>
      </c>
      <c r="CU20" s="2355">
        <v>317154</v>
      </c>
      <c r="CV20" s="2355">
        <v>82910</v>
      </c>
      <c r="CW20" s="2355">
        <v>18300</v>
      </c>
      <c r="CX20" s="2355">
        <v>20</v>
      </c>
      <c r="CY20" s="2355">
        <v>2611</v>
      </c>
      <c r="CZ20" s="67">
        <v>42005</v>
      </c>
      <c r="DA20" s="624">
        <v>42005</v>
      </c>
      <c r="DB20" s="73"/>
      <c r="DC20" s="64">
        <v>42005</v>
      </c>
      <c r="DD20" s="127"/>
      <c r="DE20" s="2355">
        <v>725223</v>
      </c>
      <c r="DF20" s="2355">
        <v>18748</v>
      </c>
      <c r="DG20" s="2355">
        <v>28</v>
      </c>
      <c r="DH20" s="2355">
        <v>4959</v>
      </c>
      <c r="DI20" s="2355">
        <v>1</v>
      </c>
      <c r="DJ20" s="2355">
        <v>6438</v>
      </c>
      <c r="DK20" s="2355">
        <v>6438</v>
      </c>
      <c r="DL20" s="2355">
        <v>5725</v>
      </c>
      <c r="DM20" s="2355" t="s">
        <v>21</v>
      </c>
      <c r="DN20" s="2355" t="s">
        <v>21</v>
      </c>
      <c r="DO20" s="2355">
        <v>235114</v>
      </c>
      <c r="DP20" s="2355">
        <v>78</v>
      </c>
      <c r="DQ20" s="2355" t="s">
        <v>21</v>
      </c>
      <c r="DR20" s="2355">
        <v>202401</v>
      </c>
      <c r="DS20" s="2355">
        <v>221302</v>
      </c>
      <c r="DT20" s="2355" t="s">
        <v>21</v>
      </c>
      <c r="DU20" s="67">
        <v>42005</v>
      </c>
      <c r="DV20" s="624">
        <v>42005</v>
      </c>
      <c r="DW20" s="73"/>
      <c r="DX20" s="1098">
        <v>42005</v>
      </c>
      <c r="DY20" s="127"/>
      <c r="DZ20" s="75">
        <v>3443</v>
      </c>
      <c r="EA20" s="2355">
        <v>71549</v>
      </c>
      <c r="EB20" s="2355">
        <v>663836</v>
      </c>
      <c r="EC20" s="2355">
        <v>734920</v>
      </c>
      <c r="ED20" s="2355" t="s">
        <v>21</v>
      </c>
      <c r="EE20" s="2355" t="s">
        <v>21</v>
      </c>
      <c r="EF20" s="2355">
        <v>8610968</v>
      </c>
      <c r="EG20" s="67">
        <v>42005</v>
      </c>
      <c r="EH20" s="624">
        <v>42005</v>
      </c>
      <c r="ER20" s="973"/>
    </row>
    <row r="21" spans="1:148" ht="6.75" customHeight="1">
      <c r="A21" s="73"/>
      <c r="B21" s="64"/>
      <c r="C21" s="127"/>
      <c r="D21" s="625"/>
      <c r="E21" s="625"/>
      <c r="F21" s="625"/>
      <c r="G21" s="625"/>
      <c r="H21" s="625"/>
      <c r="I21" s="625"/>
      <c r="J21" s="625"/>
      <c r="K21" s="625"/>
      <c r="L21" s="625"/>
      <c r="M21" s="625"/>
      <c r="O21" s="625"/>
      <c r="P21" s="625"/>
      <c r="T21" s="69"/>
      <c r="U21" s="628"/>
      <c r="V21" s="73"/>
      <c r="W21" s="64"/>
      <c r="X21" s="127"/>
      <c r="Y21" s="625"/>
      <c r="Z21" s="625"/>
      <c r="AB21" s="625"/>
      <c r="AC21" s="625"/>
      <c r="AD21" s="625"/>
      <c r="AE21" s="625"/>
      <c r="AF21" s="625"/>
      <c r="AG21" s="625"/>
      <c r="AH21" s="625"/>
      <c r="AJ21" s="625"/>
      <c r="AK21" s="625"/>
      <c r="AL21" s="625"/>
      <c r="AM21" s="625"/>
      <c r="AN21" s="625"/>
      <c r="AO21" s="69"/>
      <c r="AP21" s="628"/>
      <c r="AQ21" s="73"/>
      <c r="AR21" s="64"/>
      <c r="AS21" s="127"/>
      <c r="AT21" s="625"/>
      <c r="AU21" s="625"/>
      <c r="AV21" s="625"/>
      <c r="AW21" s="625"/>
      <c r="AX21" s="625"/>
      <c r="AY21" s="625"/>
      <c r="AZ21" s="625"/>
      <c r="BA21" s="625"/>
      <c r="BB21" s="625"/>
      <c r="BC21" s="625"/>
      <c r="BD21" s="625"/>
      <c r="BE21" s="625"/>
      <c r="BF21" s="625"/>
      <c r="BG21" s="625"/>
      <c r="BI21" s="625"/>
      <c r="BJ21" s="69"/>
      <c r="BK21" s="628"/>
      <c r="BL21" s="73"/>
      <c r="BM21" s="64"/>
      <c r="BN21" s="127"/>
      <c r="BO21" s="947"/>
      <c r="BP21" s="625"/>
      <c r="BQ21" s="625"/>
      <c r="BR21" s="625"/>
      <c r="BS21" s="625"/>
      <c r="BT21" s="625"/>
      <c r="BU21" s="625"/>
      <c r="BV21" s="625"/>
      <c r="BW21" s="625"/>
      <c r="BX21" s="625"/>
      <c r="BY21" s="625"/>
      <c r="BZ21" s="625"/>
      <c r="CA21" s="625"/>
      <c r="CB21" s="625"/>
      <c r="CC21" s="625"/>
      <c r="CD21" s="625"/>
      <c r="CE21" s="69"/>
      <c r="CF21" s="628"/>
      <c r="CG21" s="73"/>
      <c r="CH21" s="64"/>
      <c r="CI21" s="127"/>
      <c r="CJ21" s="625"/>
      <c r="CK21" s="625"/>
      <c r="CL21" s="625"/>
      <c r="CM21" s="625"/>
      <c r="CN21" s="625"/>
      <c r="CO21" s="625"/>
      <c r="CP21" s="625"/>
      <c r="CQ21" s="625"/>
      <c r="CR21" s="625"/>
      <c r="CS21" s="625"/>
      <c r="CT21" s="625"/>
      <c r="CU21" s="625"/>
      <c r="CV21" s="625"/>
      <c r="CW21" s="625"/>
      <c r="CX21" s="625"/>
      <c r="CY21" s="625"/>
      <c r="CZ21" s="69"/>
      <c r="DA21" s="628"/>
      <c r="DB21" s="73"/>
      <c r="DC21" s="64"/>
      <c r="DD21" s="127"/>
      <c r="DE21" s="2356"/>
      <c r="DF21" s="625"/>
      <c r="DG21" s="625"/>
      <c r="DH21" s="625"/>
      <c r="DI21" s="625"/>
      <c r="DJ21" s="625"/>
      <c r="DK21" s="625"/>
      <c r="DL21" s="625"/>
      <c r="DM21" s="625"/>
      <c r="DN21" s="625"/>
      <c r="DO21" s="625"/>
      <c r="DP21" s="625"/>
      <c r="DQ21" s="625"/>
      <c r="DR21" s="625"/>
      <c r="DS21" s="625"/>
      <c r="DT21" s="625"/>
      <c r="DU21" s="69"/>
      <c r="DV21" s="628"/>
      <c r="DW21" s="73"/>
      <c r="DX21" s="64"/>
      <c r="DY21" s="127"/>
      <c r="DZ21" s="82"/>
      <c r="EA21" s="625"/>
      <c r="EB21" s="625"/>
      <c r="EC21" s="625"/>
      <c r="ED21" s="625"/>
      <c r="EE21" s="625"/>
      <c r="EF21" s="625"/>
      <c r="EG21" s="69"/>
      <c r="EH21" s="628"/>
      <c r="ER21" s="973"/>
    </row>
    <row r="22" spans="1:148" ht="15.75" customHeight="1">
      <c r="A22" s="1100">
        <v>41365</v>
      </c>
      <c r="B22" s="80">
        <v>41365</v>
      </c>
      <c r="C22" s="128">
        <v>41365</v>
      </c>
      <c r="D22" s="2356">
        <v>3608153</v>
      </c>
      <c r="E22" s="2356">
        <v>315222</v>
      </c>
      <c r="F22" s="2356">
        <v>56525</v>
      </c>
      <c r="G22" s="2356">
        <v>48920</v>
      </c>
      <c r="H22" s="2356">
        <v>41354</v>
      </c>
      <c r="I22" s="2356">
        <v>72852</v>
      </c>
      <c r="J22" s="2356">
        <v>71696</v>
      </c>
      <c r="K22" s="2356">
        <v>1156</v>
      </c>
      <c r="L22" s="2356">
        <v>12</v>
      </c>
      <c r="M22" s="2356">
        <v>79460</v>
      </c>
      <c r="N22" s="2356" t="s">
        <v>21</v>
      </c>
      <c r="O22" s="2356">
        <v>5</v>
      </c>
      <c r="P22" s="2356">
        <v>780148</v>
      </c>
      <c r="Q22" s="2356" t="s">
        <v>21</v>
      </c>
      <c r="R22" s="2356">
        <v>36747</v>
      </c>
      <c r="S22" s="2356">
        <v>13211</v>
      </c>
      <c r="T22" s="83">
        <v>41365</v>
      </c>
      <c r="U22" s="628">
        <v>41365</v>
      </c>
      <c r="V22" s="1100">
        <v>41365</v>
      </c>
      <c r="W22" s="80">
        <v>41365</v>
      </c>
      <c r="X22" s="128">
        <v>41365</v>
      </c>
      <c r="Y22" s="2356">
        <v>173</v>
      </c>
      <c r="Z22" s="2356">
        <v>2854</v>
      </c>
      <c r="AA22" s="2356" t="s">
        <v>21</v>
      </c>
      <c r="AB22" s="2356">
        <v>14339</v>
      </c>
      <c r="AC22" s="2356">
        <v>12</v>
      </c>
      <c r="AD22" s="2356">
        <v>12255</v>
      </c>
      <c r="AE22" s="2356">
        <v>13486</v>
      </c>
      <c r="AF22" s="2356" t="s">
        <v>21</v>
      </c>
      <c r="AG22" s="2356" t="s">
        <v>21</v>
      </c>
      <c r="AH22" s="2356">
        <v>376202</v>
      </c>
      <c r="AI22" s="2356">
        <v>70724</v>
      </c>
      <c r="AJ22" s="2356">
        <v>16821</v>
      </c>
      <c r="AK22" s="2356">
        <v>22</v>
      </c>
      <c r="AL22" s="2356">
        <v>2531</v>
      </c>
      <c r="AM22" s="2356">
        <v>19</v>
      </c>
      <c r="AN22" s="2356">
        <v>13005</v>
      </c>
      <c r="AO22" s="83">
        <v>41365</v>
      </c>
      <c r="AP22" s="628">
        <v>41365</v>
      </c>
      <c r="AQ22" s="1100">
        <v>41365</v>
      </c>
      <c r="AR22" s="80">
        <v>41365</v>
      </c>
      <c r="AS22" s="128">
        <v>41365</v>
      </c>
      <c r="AT22" s="2356">
        <v>224</v>
      </c>
      <c r="AU22" s="2356" t="s">
        <v>21</v>
      </c>
      <c r="AV22" s="2356">
        <v>2372</v>
      </c>
      <c r="AW22" s="2356">
        <v>2372</v>
      </c>
      <c r="AX22" s="2356">
        <v>4930</v>
      </c>
      <c r="AY22" s="2356" t="s">
        <v>21</v>
      </c>
      <c r="AZ22" s="2356">
        <v>23806</v>
      </c>
      <c r="BA22" s="2356">
        <v>150</v>
      </c>
      <c r="BB22" s="2356" t="s">
        <v>21</v>
      </c>
      <c r="BC22" s="2356">
        <v>20178</v>
      </c>
      <c r="BD22" s="2356">
        <v>22257</v>
      </c>
      <c r="BE22" s="2356" t="s">
        <v>21</v>
      </c>
      <c r="BF22" s="2356" t="s">
        <v>21</v>
      </c>
      <c r="BG22" s="2356">
        <v>6228752</v>
      </c>
      <c r="BH22" s="2356">
        <v>86057</v>
      </c>
      <c r="BI22" s="2356">
        <v>796</v>
      </c>
      <c r="BJ22" s="83">
        <v>41365</v>
      </c>
      <c r="BK22" s="628">
        <v>41365</v>
      </c>
      <c r="BL22" s="1100">
        <v>41365</v>
      </c>
      <c r="BM22" s="80">
        <v>41365</v>
      </c>
      <c r="BN22" s="128">
        <v>41365</v>
      </c>
      <c r="BO22" s="82">
        <v>4442803</v>
      </c>
      <c r="BP22" s="2356">
        <v>364011</v>
      </c>
      <c r="BQ22" s="2356">
        <v>56525</v>
      </c>
      <c r="BR22" s="2356">
        <v>56055</v>
      </c>
      <c r="BS22" s="2356">
        <v>41706</v>
      </c>
      <c r="BT22" s="2356">
        <v>103687</v>
      </c>
      <c r="BU22" s="2356">
        <v>102531</v>
      </c>
      <c r="BV22" s="2356">
        <v>1156</v>
      </c>
      <c r="BW22" s="2356">
        <v>12</v>
      </c>
      <c r="BX22" s="2356">
        <v>87479</v>
      </c>
      <c r="BY22" s="2356" t="s">
        <v>21</v>
      </c>
      <c r="BZ22" s="2356">
        <v>5</v>
      </c>
      <c r="CA22" s="2356">
        <v>1875307</v>
      </c>
      <c r="CB22" s="2356" t="s">
        <v>21</v>
      </c>
      <c r="CC22" s="2356">
        <v>36747</v>
      </c>
      <c r="CD22" s="2356">
        <v>28576</v>
      </c>
      <c r="CE22" s="83">
        <v>41365</v>
      </c>
      <c r="CF22" s="628">
        <v>41365</v>
      </c>
      <c r="CG22" s="1100">
        <v>41365</v>
      </c>
      <c r="CH22" s="80">
        <v>41365</v>
      </c>
      <c r="CI22" s="128">
        <v>41365</v>
      </c>
      <c r="CJ22" s="2356">
        <v>3077</v>
      </c>
      <c r="CK22" s="2356">
        <v>835</v>
      </c>
      <c r="CL22" s="2356">
        <v>835</v>
      </c>
      <c r="CM22" s="2356">
        <v>2920</v>
      </c>
      <c r="CN22" s="2356" t="s">
        <v>21</v>
      </c>
      <c r="CO22" s="2356">
        <v>14914</v>
      </c>
      <c r="CP22" s="2356">
        <v>12</v>
      </c>
      <c r="CQ22" s="2356">
        <v>12750</v>
      </c>
      <c r="CR22" s="2356">
        <v>14027</v>
      </c>
      <c r="CS22" s="2356" t="s">
        <v>21</v>
      </c>
      <c r="CT22" s="2356" t="s">
        <v>21</v>
      </c>
      <c r="CU22" s="2356">
        <v>366275</v>
      </c>
      <c r="CV22" s="2356">
        <v>83341</v>
      </c>
      <c r="CW22" s="2356">
        <v>18708</v>
      </c>
      <c r="CX22" s="2356">
        <v>22</v>
      </c>
      <c r="CY22" s="2356">
        <v>2839</v>
      </c>
      <c r="CZ22" s="83">
        <v>41365</v>
      </c>
      <c r="DA22" s="628">
        <v>41365</v>
      </c>
      <c r="DB22" s="1100">
        <v>41365</v>
      </c>
      <c r="DC22" s="80">
        <v>41365</v>
      </c>
      <c r="DD22" s="128">
        <v>41365</v>
      </c>
      <c r="DE22" s="2356">
        <v>812187</v>
      </c>
      <c r="DF22" s="2356">
        <v>25888</v>
      </c>
      <c r="DG22" s="2356">
        <v>29</v>
      </c>
      <c r="DH22" s="2356">
        <v>6707</v>
      </c>
      <c r="DI22" s="2356" t="s">
        <v>21</v>
      </c>
      <c r="DJ22" s="2356">
        <v>8852</v>
      </c>
      <c r="DK22" s="2356">
        <v>8852</v>
      </c>
      <c r="DL22" s="2356">
        <v>8043</v>
      </c>
      <c r="DM22" s="2356" t="s">
        <v>21</v>
      </c>
      <c r="DN22" s="2356" t="s">
        <v>21</v>
      </c>
      <c r="DO22" s="2356">
        <v>291275</v>
      </c>
      <c r="DP22" s="2356">
        <v>15515</v>
      </c>
      <c r="DQ22" s="2356">
        <v>3278</v>
      </c>
      <c r="DR22" s="2356">
        <v>231676</v>
      </c>
      <c r="DS22" s="2356">
        <v>253491</v>
      </c>
      <c r="DT22" s="2356" t="s">
        <v>21</v>
      </c>
      <c r="DU22" s="69">
        <v>41365</v>
      </c>
      <c r="DV22" s="628">
        <v>41365</v>
      </c>
      <c r="DW22" s="1100">
        <v>41365</v>
      </c>
      <c r="DX22" s="80">
        <v>41365</v>
      </c>
      <c r="DY22" s="128">
        <v>41365</v>
      </c>
      <c r="DZ22" s="82">
        <v>9087</v>
      </c>
      <c r="EA22" s="2356">
        <v>74947</v>
      </c>
      <c r="EB22" s="2356">
        <v>700012</v>
      </c>
      <c r="EC22" s="2356">
        <v>775881</v>
      </c>
      <c r="ED22" s="2356" t="s">
        <v>21</v>
      </c>
      <c r="EE22" s="2356" t="s">
        <v>21</v>
      </c>
      <c r="EF22" s="2356">
        <v>8964245</v>
      </c>
      <c r="EG22" s="83">
        <v>41365</v>
      </c>
      <c r="EH22" s="628">
        <v>41365</v>
      </c>
      <c r="ER22" s="86"/>
    </row>
    <row r="23" spans="1:148" ht="14.25" customHeight="1">
      <c r="A23" s="85"/>
      <c r="B23" s="80">
        <v>41730</v>
      </c>
      <c r="C23" s="130"/>
      <c r="D23" s="2356">
        <v>3446481</v>
      </c>
      <c r="E23" s="2356">
        <v>282306</v>
      </c>
      <c r="F23" s="2356">
        <v>52479</v>
      </c>
      <c r="G23" s="2356">
        <v>42972</v>
      </c>
      <c r="H23" s="2356">
        <v>34933</v>
      </c>
      <c r="I23" s="2356">
        <v>63703</v>
      </c>
      <c r="J23" s="2356">
        <v>63340</v>
      </c>
      <c r="K23" s="2356">
        <v>363</v>
      </c>
      <c r="L23" s="2356">
        <v>12</v>
      </c>
      <c r="M23" s="2356">
        <v>73289</v>
      </c>
      <c r="N23" s="2356" t="s">
        <v>21</v>
      </c>
      <c r="O23" s="2356">
        <v>4</v>
      </c>
      <c r="P23" s="2356">
        <v>753000</v>
      </c>
      <c r="Q23" s="2356" t="s">
        <v>21</v>
      </c>
      <c r="R23" s="2356">
        <v>32702</v>
      </c>
      <c r="S23" s="2356">
        <v>6588</v>
      </c>
      <c r="T23" s="83">
        <v>41730</v>
      </c>
      <c r="U23" s="628">
        <v>41730</v>
      </c>
      <c r="V23" s="85"/>
      <c r="W23" s="80">
        <v>41730</v>
      </c>
      <c r="X23" s="130"/>
      <c r="Y23" s="2356">
        <v>158</v>
      </c>
      <c r="Z23" s="2356">
        <v>2722</v>
      </c>
      <c r="AA23" s="2356" t="s">
        <v>21</v>
      </c>
      <c r="AB23" s="2356">
        <v>14094</v>
      </c>
      <c r="AC23" s="2356">
        <v>7</v>
      </c>
      <c r="AD23" s="2356">
        <v>12059</v>
      </c>
      <c r="AE23" s="2356">
        <v>13262</v>
      </c>
      <c r="AF23" s="2356" t="s">
        <v>21</v>
      </c>
      <c r="AG23" s="2356" t="s">
        <v>21</v>
      </c>
      <c r="AH23" s="2356">
        <v>371695</v>
      </c>
      <c r="AI23" s="2356">
        <v>71311</v>
      </c>
      <c r="AJ23" s="2356">
        <v>16772</v>
      </c>
      <c r="AK23" s="2356">
        <v>21</v>
      </c>
      <c r="AL23" s="2356">
        <v>2582</v>
      </c>
      <c r="AM23" s="2356">
        <v>33</v>
      </c>
      <c r="AN23" s="2356">
        <v>12852</v>
      </c>
      <c r="AO23" s="83">
        <v>41730</v>
      </c>
      <c r="AP23" s="628">
        <v>41730</v>
      </c>
      <c r="AQ23" s="85"/>
      <c r="AR23" s="80">
        <v>41730</v>
      </c>
      <c r="AS23" s="130"/>
      <c r="AT23" s="2356">
        <v>44</v>
      </c>
      <c r="AU23" s="2356">
        <v>1</v>
      </c>
      <c r="AV23" s="2356">
        <v>2228</v>
      </c>
      <c r="AW23" s="2356">
        <v>2228</v>
      </c>
      <c r="AX23" s="2356">
        <v>4033</v>
      </c>
      <c r="AY23" s="2356" t="s">
        <v>21</v>
      </c>
      <c r="AZ23" s="2356">
        <v>18960</v>
      </c>
      <c r="BA23" s="2356">
        <v>115</v>
      </c>
      <c r="BB23" s="2356" t="s">
        <v>21</v>
      </c>
      <c r="BC23" s="2356">
        <v>16061</v>
      </c>
      <c r="BD23" s="2356">
        <v>17731</v>
      </c>
      <c r="BE23" s="2356" t="s">
        <v>21</v>
      </c>
      <c r="BF23" s="2356" t="s">
        <v>21</v>
      </c>
      <c r="BG23" s="2356">
        <v>5835053</v>
      </c>
      <c r="BH23" s="2356">
        <v>56300</v>
      </c>
      <c r="BI23" s="2356">
        <v>740</v>
      </c>
      <c r="BJ23" s="83">
        <v>41730</v>
      </c>
      <c r="BK23" s="628">
        <v>41730</v>
      </c>
      <c r="BL23" s="85"/>
      <c r="BM23" s="80">
        <v>41730</v>
      </c>
      <c r="BN23" s="130"/>
      <c r="BO23" s="82">
        <v>4222363</v>
      </c>
      <c r="BP23" s="2356">
        <v>321460</v>
      </c>
      <c r="BQ23" s="2356">
        <v>52479</v>
      </c>
      <c r="BR23" s="2356">
        <v>48998</v>
      </c>
      <c r="BS23" s="2356">
        <v>35302</v>
      </c>
      <c r="BT23" s="2356">
        <v>88372</v>
      </c>
      <c r="BU23" s="2356">
        <v>88009</v>
      </c>
      <c r="BV23" s="2356">
        <v>363</v>
      </c>
      <c r="BW23" s="2356">
        <v>12</v>
      </c>
      <c r="BX23" s="2356">
        <v>79503</v>
      </c>
      <c r="BY23" s="2356" t="s">
        <v>21</v>
      </c>
      <c r="BZ23" s="2356">
        <v>4</v>
      </c>
      <c r="CA23" s="2356">
        <v>1775785</v>
      </c>
      <c r="CB23" s="2356" t="s">
        <v>21</v>
      </c>
      <c r="CC23" s="2356">
        <v>32702</v>
      </c>
      <c r="CD23" s="2356">
        <v>18175</v>
      </c>
      <c r="CE23" s="83">
        <v>41730</v>
      </c>
      <c r="CF23" s="628">
        <v>41730</v>
      </c>
      <c r="CG23" s="85"/>
      <c r="CH23" s="80">
        <v>41730</v>
      </c>
      <c r="CI23" s="130"/>
      <c r="CJ23" s="2356">
        <v>3005</v>
      </c>
      <c r="CK23" s="2356">
        <v>1110</v>
      </c>
      <c r="CL23" s="2356">
        <v>1110</v>
      </c>
      <c r="CM23" s="2356">
        <v>2786</v>
      </c>
      <c r="CN23" s="2356" t="s">
        <v>21</v>
      </c>
      <c r="CO23" s="2356">
        <v>15131</v>
      </c>
      <c r="CP23" s="2356">
        <v>7</v>
      </c>
      <c r="CQ23" s="2356">
        <v>12950</v>
      </c>
      <c r="CR23" s="2356">
        <v>14238</v>
      </c>
      <c r="CS23" s="2356" t="s">
        <v>21</v>
      </c>
      <c r="CT23" s="2356" t="s">
        <v>21</v>
      </c>
      <c r="CU23" s="2356">
        <v>358012</v>
      </c>
      <c r="CV23" s="2356">
        <v>82517</v>
      </c>
      <c r="CW23" s="2356">
        <v>18544</v>
      </c>
      <c r="CX23" s="2356">
        <v>21</v>
      </c>
      <c r="CY23" s="2356">
        <v>2835</v>
      </c>
      <c r="CZ23" s="83">
        <v>41730</v>
      </c>
      <c r="DA23" s="628">
        <v>41730</v>
      </c>
      <c r="DB23" s="85"/>
      <c r="DC23" s="80">
        <v>41730</v>
      </c>
      <c r="DD23" s="130"/>
      <c r="DE23" s="2356">
        <v>746656</v>
      </c>
      <c r="DF23" s="2356">
        <v>21479</v>
      </c>
      <c r="DG23" s="2356">
        <v>25</v>
      </c>
      <c r="DH23" s="2356">
        <v>5423</v>
      </c>
      <c r="DI23" s="2356">
        <v>1</v>
      </c>
      <c r="DJ23" s="2356">
        <v>7639</v>
      </c>
      <c r="DK23" s="2356">
        <v>7639</v>
      </c>
      <c r="DL23" s="2356">
        <v>6548</v>
      </c>
      <c r="DM23" s="2356" t="s">
        <v>21</v>
      </c>
      <c r="DN23" s="2356" t="s">
        <v>21</v>
      </c>
      <c r="DO23" s="2356">
        <v>256615</v>
      </c>
      <c r="DP23" s="2356">
        <v>11702</v>
      </c>
      <c r="DQ23" s="2356" t="s">
        <v>21</v>
      </c>
      <c r="DR23" s="2356">
        <v>209594</v>
      </c>
      <c r="DS23" s="2356">
        <v>229244</v>
      </c>
      <c r="DT23" s="2356" t="s">
        <v>21</v>
      </c>
      <c r="DU23" s="69">
        <v>41730</v>
      </c>
      <c r="DV23" s="628">
        <v>41730</v>
      </c>
      <c r="DW23" s="85"/>
      <c r="DX23" s="80">
        <v>41730</v>
      </c>
      <c r="DY23" s="130"/>
      <c r="DZ23" s="82">
        <v>3556</v>
      </c>
      <c r="EA23" s="2356">
        <v>87482</v>
      </c>
      <c r="EB23" s="2356">
        <v>668083</v>
      </c>
      <c r="EC23" s="2356">
        <v>740199</v>
      </c>
      <c r="ED23" s="2356" t="s">
        <v>21</v>
      </c>
      <c r="EE23" s="2356" t="s">
        <v>21</v>
      </c>
      <c r="EF23" s="2356">
        <v>8815031</v>
      </c>
      <c r="EG23" s="83">
        <v>41730</v>
      </c>
      <c r="EH23" s="628">
        <v>41730</v>
      </c>
      <c r="ER23" s="86"/>
    </row>
    <row r="24" spans="1:148" ht="6.75" customHeight="1">
      <c r="A24" s="85"/>
      <c r="B24" s="80"/>
      <c r="C24" s="130"/>
      <c r="D24" s="2356"/>
      <c r="E24" s="2356"/>
      <c r="F24" s="2356"/>
      <c r="G24" s="2356"/>
      <c r="H24" s="2356"/>
      <c r="I24" s="2356"/>
      <c r="J24" s="2356"/>
      <c r="K24" s="2356"/>
      <c r="L24" s="2356"/>
      <c r="M24" s="2356"/>
      <c r="O24" s="2356"/>
      <c r="P24" s="2356"/>
      <c r="T24" s="83"/>
      <c r="U24" s="628"/>
      <c r="V24" s="85"/>
      <c r="W24" s="80"/>
      <c r="X24" s="130"/>
      <c r="Y24" s="2356"/>
      <c r="Z24" s="2356"/>
      <c r="AB24" s="2356"/>
      <c r="AC24" s="2356"/>
      <c r="AD24" s="2356"/>
      <c r="AE24" s="2356"/>
      <c r="AF24" s="2356"/>
      <c r="AG24" s="2356"/>
      <c r="AH24" s="2356"/>
      <c r="AJ24" s="2356"/>
      <c r="AK24" s="2356"/>
      <c r="AL24" s="2356"/>
      <c r="AM24" s="2356"/>
      <c r="AN24" s="2356"/>
      <c r="AO24" s="83"/>
      <c r="AP24" s="628"/>
      <c r="AQ24" s="85"/>
      <c r="AR24" s="80"/>
      <c r="AS24" s="130"/>
      <c r="AT24" s="2356"/>
      <c r="AU24" s="2356"/>
      <c r="AV24" s="2356"/>
      <c r="AW24" s="2356"/>
      <c r="AX24" s="2356"/>
      <c r="AY24" s="2356"/>
      <c r="AZ24" s="2356"/>
      <c r="BA24" s="2356"/>
      <c r="BB24" s="2356"/>
      <c r="BC24" s="2356"/>
      <c r="BD24" s="2356"/>
      <c r="BE24" s="2356"/>
      <c r="BF24" s="2356"/>
      <c r="BG24" s="2356"/>
      <c r="BI24" s="2356"/>
      <c r="BJ24" s="83"/>
      <c r="BK24" s="628"/>
      <c r="BL24" s="85"/>
      <c r="BM24" s="80"/>
      <c r="BN24" s="130"/>
      <c r="BO24" s="82"/>
      <c r="BP24" s="2356"/>
      <c r="BQ24" s="2356"/>
      <c r="BR24" s="2356"/>
      <c r="BS24" s="2356"/>
      <c r="BT24" s="2356"/>
      <c r="BU24" s="2356"/>
      <c r="BV24" s="2356"/>
      <c r="BW24" s="2356"/>
      <c r="BX24" s="2356"/>
      <c r="BY24" s="2356"/>
      <c r="BZ24" s="2356"/>
      <c r="CA24" s="2356"/>
      <c r="CB24" s="2356"/>
      <c r="CC24" s="2356"/>
      <c r="CD24" s="2356"/>
      <c r="CE24" s="83"/>
      <c r="CF24" s="628"/>
      <c r="CG24" s="85"/>
      <c r="CH24" s="80"/>
      <c r="CI24" s="130"/>
      <c r="CJ24" s="2356"/>
      <c r="CK24" s="2356"/>
      <c r="CL24" s="2356"/>
      <c r="CM24" s="2356"/>
      <c r="CN24" s="2356"/>
      <c r="CO24" s="2356"/>
      <c r="CP24" s="2356"/>
      <c r="CQ24" s="2356"/>
      <c r="CR24" s="2356"/>
      <c r="CS24" s="2356"/>
      <c r="CT24" s="2356"/>
      <c r="CU24" s="2356"/>
      <c r="CV24" s="2356"/>
      <c r="CW24" s="2356"/>
      <c r="CX24" s="2356"/>
      <c r="CY24" s="2356"/>
      <c r="CZ24" s="83"/>
      <c r="DA24" s="628"/>
      <c r="DB24" s="85"/>
      <c r="DC24" s="80"/>
      <c r="DD24" s="130"/>
      <c r="DE24" s="2356"/>
      <c r="DF24" s="2356"/>
      <c r="DG24" s="2356"/>
      <c r="DH24" s="2356"/>
      <c r="DI24" s="2356"/>
      <c r="DJ24" s="2356"/>
      <c r="DK24" s="2356"/>
      <c r="DL24" s="2356"/>
      <c r="DM24" s="2356"/>
      <c r="DN24" s="2356"/>
      <c r="DO24" s="2356"/>
      <c r="DP24" s="2356"/>
      <c r="DQ24" s="2356"/>
      <c r="DR24" s="2356"/>
      <c r="DS24" s="2356"/>
      <c r="DT24" s="2356"/>
      <c r="DU24" s="69"/>
      <c r="DV24" s="628"/>
      <c r="DW24" s="85"/>
      <c r="DX24" s="80"/>
      <c r="DY24" s="130"/>
      <c r="DZ24" s="82"/>
      <c r="EA24" s="2356"/>
      <c r="EB24" s="2356"/>
      <c r="EC24" s="2356"/>
      <c r="ED24" s="2356"/>
      <c r="EE24" s="2356"/>
      <c r="EF24" s="2356"/>
      <c r="EG24" s="83"/>
      <c r="EH24" s="628"/>
      <c r="ER24" s="86"/>
    </row>
    <row r="25" spans="1:148" ht="15.75" customHeight="1">
      <c r="A25" s="88" t="s">
        <v>777</v>
      </c>
      <c r="B25" s="89" t="s">
        <v>23</v>
      </c>
      <c r="C25" s="131" t="s">
        <v>24</v>
      </c>
      <c r="D25" s="2356">
        <v>876262</v>
      </c>
      <c r="E25" s="2356">
        <v>80230</v>
      </c>
      <c r="F25" s="2356">
        <v>13256</v>
      </c>
      <c r="G25" s="2356">
        <v>12735</v>
      </c>
      <c r="H25" s="2356">
        <v>8808</v>
      </c>
      <c r="I25" s="2356">
        <v>21396</v>
      </c>
      <c r="J25" s="2356">
        <v>21316</v>
      </c>
      <c r="K25" s="2356">
        <v>80</v>
      </c>
      <c r="L25" s="2356">
        <v>3</v>
      </c>
      <c r="M25" s="2356">
        <v>19880</v>
      </c>
      <c r="N25" s="2356" t="s">
        <v>21</v>
      </c>
      <c r="O25" s="2356" t="s">
        <v>21</v>
      </c>
      <c r="P25" s="2356">
        <v>214652</v>
      </c>
      <c r="Q25" s="2356" t="s">
        <v>21</v>
      </c>
      <c r="R25" s="2356">
        <v>7646</v>
      </c>
      <c r="S25" s="2356">
        <v>904</v>
      </c>
      <c r="T25" s="91" t="s">
        <v>25</v>
      </c>
      <c r="U25" s="632" t="s">
        <v>778</v>
      </c>
      <c r="V25" s="88" t="s">
        <v>777</v>
      </c>
      <c r="W25" s="89" t="s">
        <v>23</v>
      </c>
      <c r="X25" s="131" t="s">
        <v>24</v>
      </c>
      <c r="Y25" s="2356">
        <v>32</v>
      </c>
      <c r="Z25" s="2356">
        <v>744</v>
      </c>
      <c r="AA25" s="2356" t="s">
        <v>21</v>
      </c>
      <c r="AB25" s="2356">
        <v>4497</v>
      </c>
      <c r="AC25" s="2356" t="s">
        <v>21</v>
      </c>
      <c r="AD25" s="2356">
        <v>3848</v>
      </c>
      <c r="AE25" s="2356">
        <v>4234</v>
      </c>
      <c r="AF25" s="2356" t="s">
        <v>21</v>
      </c>
      <c r="AG25" s="2356" t="s">
        <v>21</v>
      </c>
      <c r="AH25" s="2356">
        <v>92374</v>
      </c>
      <c r="AI25" s="2356">
        <v>18831</v>
      </c>
      <c r="AJ25" s="2356">
        <v>4219</v>
      </c>
      <c r="AK25" s="2356">
        <v>5</v>
      </c>
      <c r="AL25" s="2356">
        <v>683</v>
      </c>
      <c r="AM25" s="2356">
        <v>10</v>
      </c>
      <c r="AN25" s="2356">
        <v>3201</v>
      </c>
      <c r="AO25" s="91" t="s">
        <v>25</v>
      </c>
      <c r="AP25" s="632" t="s">
        <v>778</v>
      </c>
      <c r="AQ25" s="88" t="s">
        <v>777</v>
      </c>
      <c r="AR25" s="89" t="s">
        <v>23</v>
      </c>
      <c r="AS25" s="131" t="s">
        <v>24</v>
      </c>
      <c r="AT25" s="2356">
        <v>25</v>
      </c>
      <c r="AU25" s="2356">
        <v>1</v>
      </c>
      <c r="AV25" s="2356">
        <v>805</v>
      </c>
      <c r="AW25" s="2356">
        <v>805</v>
      </c>
      <c r="AX25" s="2356">
        <v>886</v>
      </c>
      <c r="AY25" s="2356" t="s">
        <v>21</v>
      </c>
      <c r="AZ25" s="2356">
        <v>4496</v>
      </c>
      <c r="BA25" s="2356">
        <v>23</v>
      </c>
      <c r="BB25" s="2356" t="s">
        <v>21</v>
      </c>
      <c r="BC25" s="2356">
        <v>3814</v>
      </c>
      <c r="BD25" s="2356">
        <v>4209</v>
      </c>
      <c r="BE25" s="2356" t="s">
        <v>21</v>
      </c>
      <c r="BF25" s="2356" t="s">
        <v>21</v>
      </c>
      <c r="BG25" s="2356">
        <v>1372067</v>
      </c>
      <c r="BH25" s="2356">
        <v>14127</v>
      </c>
      <c r="BI25" s="2356">
        <v>371</v>
      </c>
      <c r="BJ25" s="91" t="s">
        <v>25</v>
      </c>
      <c r="BK25" s="632" t="s">
        <v>778</v>
      </c>
      <c r="BL25" s="88" t="s">
        <v>777</v>
      </c>
      <c r="BM25" s="89" t="s">
        <v>23</v>
      </c>
      <c r="BN25" s="131" t="s">
        <v>24</v>
      </c>
      <c r="BO25" s="82">
        <v>1098176</v>
      </c>
      <c r="BP25" s="2356">
        <v>93069</v>
      </c>
      <c r="BQ25" s="2356">
        <v>13256</v>
      </c>
      <c r="BR25" s="2356">
        <v>14968</v>
      </c>
      <c r="BS25" s="2356">
        <v>8900</v>
      </c>
      <c r="BT25" s="2356">
        <v>28752</v>
      </c>
      <c r="BU25" s="2356">
        <v>28672</v>
      </c>
      <c r="BV25" s="2356">
        <v>80</v>
      </c>
      <c r="BW25" s="2356">
        <v>3</v>
      </c>
      <c r="BX25" s="2356">
        <v>22318</v>
      </c>
      <c r="BY25" s="2356" t="s">
        <v>21</v>
      </c>
      <c r="BZ25" s="2356" t="s">
        <v>21</v>
      </c>
      <c r="CA25" s="2356">
        <v>494628</v>
      </c>
      <c r="CB25" s="2356" t="s">
        <v>21</v>
      </c>
      <c r="CC25" s="2356">
        <v>7646</v>
      </c>
      <c r="CD25" s="2356">
        <v>904</v>
      </c>
      <c r="CE25" s="91" t="s">
        <v>25</v>
      </c>
      <c r="CF25" s="632" t="s">
        <v>778</v>
      </c>
      <c r="CG25" s="88" t="s">
        <v>777</v>
      </c>
      <c r="CH25" s="89" t="s">
        <v>23</v>
      </c>
      <c r="CI25" s="131" t="s">
        <v>24</v>
      </c>
      <c r="CJ25" s="2356">
        <v>721</v>
      </c>
      <c r="CK25" s="2356">
        <v>297</v>
      </c>
      <c r="CL25" s="2356">
        <v>297</v>
      </c>
      <c r="CM25" s="2356">
        <v>777</v>
      </c>
      <c r="CN25" s="2356" t="s">
        <v>21</v>
      </c>
      <c r="CO25" s="2356">
        <v>4666</v>
      </c>
      <c r="CP25" s="2356" t="s">
        <v>21</v>
      </c>
      <c r="CQ25" s="2356">
        <v>3994</v>
      </c>
      <c r="CR25" s="2356">
        <v>4394</v>
      </c>
      <c r="CS25" s="2356" t="s">
        <v>21</v>
      </c>
      <c r="CT25" s="2356" t="s">
        <v>21</v>
      </c>
      <c r="CU25" s="2356">
        <v>89277</v>
      </c>
      <c r="CV25" s="2356">
        <v>23044</v>
      </c>
      <c r="CW25" s="2356">
        <v>4761</v>
      </c>
      <c r="CX25" s="2356">
        <v>5</v>
      </c>
      <c r="CY25" s="2356">
        <v>830</v>
      </c>
      <c r="CZ25" s="91" t="s">
        <v>25</v>
      </c>
      <c r="DA25" s="632" t="s">
        <v>778</v>
      </c>
      <c r="DB25" s="88" t="s">
        <v>777</v>
      </c>
      <c r="DC25" s="89" t="s">
        <v>23</v>
      </c>
      <c r="DD25" s="131" t="s">
        <v>24</v>
      </c>
      <c r="DE25" s="2356">
        <v>175764</v>
      </c>
      <c r="DF25" s="2356">
        <v>6830</v>
      </c>
      <c r="DG25" s="2356">
        <v>6</v>
      </c>
      <c r="DH25" s="2356">
        <v>1876</v>
      </c>
      <c r="DI25" s="2356">
        <v>1</v>
      </c>
      <c r="DJ25" s="2356">
        <v>2300</v>
      </c>
      <c r="DK25" s="2356">
        <v>2300</v>
      </c>
      <c r="DL25" s="2356">
        <v>2073</v>
      </c>
      <c r="DM25" s="2356" t="s">
        <v>21</v>
      </c>
      <c r="DN25" s="2356" t="s">
        <v>21</v>
      </c>
      <c r="DO25" s="2356">
        <v>58457</v>
      </c>
      <c r="DP25" s="2356">
        <v>23</v>
      </c>
      <c r="DQ25" s="2356" t="s">
        <v>21</v>
      </c>
      <c r="DR25" s="2356">
        <v>50308</v>
      </c>
      <c r="DS25" s="2356">
        <v>55019</v>
      </c>
      <c r="DT25" s="2356" t="s">
        <v>21</v>
      </c>
      <c r="DU25" s="69" t="s">
        <v>25</v>
      </c>
      <c r="DV25" s="628" t="s">
        <v>778</v>
      </c>
      <c r="DW25" s="88" t="s">
        <v>777</v>
      </c>
      <c r="DX25" s="89" t="s">
        <v>23</v>
      </c>
      <c r="DY25" s="131" t="s">
        <v>24</v>
      </c>
      <c r="DZ25" s="82">
        <v>881</v>
      </c>
      <c r="EA25" s="2356">
        <v>20849</v>
      </c>
      <c r="EB25" s="2356">
        <v>205926</v>
      </c>
      <c r="EC25" s="2356">
        <v>228175</v>
      </c>
      <c r="ED25" s="2356" t="s">
        <v>21</v>
      </c>
      <c r="EE25" s="2356" t="s">
        <v>21</v>
      </c>
      <c r="EF25" s="2356">
        <v>2149005</v>
      </c>
      <c r="EG25" s="91" t="s">
        <v>25</v>
      </c>
      <c r="EH25" s="632" t="s">
        <v>778</v>
      </c>
      <c r="ER25" s="86"/>
    </row>
    <row r="26" spans="1:148" ht="14.25" customHeight="1">
      <c r="A26" s="93" t="s">
        <v>26</v>
      </c>
      <c r="B26" s="94" t="s">
        <v>26</v>
      </c>
      <c r="C26" s="132" t="s">
        <v>571</v>
      </c>
      <c r="D26" s="2356">
        <v>782436</v>
      </c>
      <c r="E26" s="2356">
        <v>54391</v>
      </c>
      <c r="F26" s="2356">
        <v>12570</v>
      </c>
      <c r="G26" s="2356">
        <v>8523</v>
      </c>
      <c r="H26" s="2356">
        <v>7962</v>
      </c>
      <c r="I26" s="2356">
        <v>7471</v>
      </c>
      <c r="J26" s="2356">
        <v>7290</v>
      </c>
      <c r="K26" s="2356">
        <v>181</v>
      </c>
      <c r="L26" s="2356">
        <v>4</v>
      </c>
      <c r="M26" s="2356">
        <v>15045</v>
      </c>
      <c r="N26" s="2356" t="s">
        <v>21</v>
      </c>
      <c r="O26" s="2356" t="s">
        <v>21</v>
      </c>
      <c r="P26" s="2356">
        <v>155186</v>
      </c>
      <c r="Q26" s="2356" t="s">
        <v>21</v>
      </c>
      <c r="R26" s="2356">
        <v>7320</v>
      </c>
      <c r="S26" s="2356">
        <v>827</v>
      </c>
      <c r="T26" s="91" t="s">
        <v>27</v>
      </c>
      <c r="U26" s="632" t="s">
        <v>26</v>
      </c>
      <c r="V26" s="93" t="s">
        <v>26</v>
      </c>
      <c r="W26" s="94" t="s">
        <v>26</v>
      </c>
      <c r="X26" s="132" t="s">
        <v>571</v>
      </c>
      <c r="Y26" s="2356">
        <v>28</v>
      </c>
      <c r="Z26" s="2356">
        <v>623</v>
      </c>
      <c r="AA26" s="2356" t="s">
        <v>21</v>
      </c>
      <c r="AB26" s="2356">
        <v>2131</v>
      </c>
      <c r="AC26" s="2356" t="s">
        <v>21</v>
      </c>
      <c r="AD26" s="2356">
        <v>1825</v>
      </c>
      <c r="AE26" s="2356">
        <v>2007</v>
      </c>
      <c r="AF26" s="2356" t="s">
        <v>21</v>
      </c>
      <c r="AG26" s="2356" t="s">
        <v>21</v>
      </c>
      <c r="AH26" s="2356">
        <v>82384</v>
      </c>
      <c r="AI26" s="2356">
        <v>16582</v>
      </c>
      <c r="AJ26" s="2356">
        <v>3828</v>
      </c>
      <c r="AK26" s="2356">
        <v>6</v>
      </c>
      <c r="AL26" s="2356">
        <v>540</v>
      </c>
      <c r="AM26" s="2356">
        <v>8</v>
      </c>
      <c r="AN26" s="2356">
        <v>2951</v>
      </c>
      <c r="AO26" s="91" t="s">
        <v>27</v>
      </c>
      <c r="AP26" s="632" t="s">
        <v>26</v>
      </c>
      <c r="AQ26" s="93" t="s">
        <v>26</v>
      </c>
      <c r="AR26" s="94" t="s">
        <v>26</v>
      </c>
      <c r="AS26" s="132" t="s">
        <v>571</v>
      </c>
      <c r="AT26" s="2356">
        <v>3</v>
      </c>
      <c r="AU26" s="2356" t="s">
        <v>21</v>
      </c>
      <c r="AV26" s="2356">
        <v>368</v>
      </c>
      <c r="AW26" s="2356">
        <v>368</v>
      </c>
      <c r="AX26" s="2356">
        <v>875</v>
      </c>
      <c r="AY26" s="2356" t="s">
        <v>21</v>
      </c>
      <c r="AZ26" s="2356">
        <v>4373</v>
      </c>
      <c r="BA26" s="2356">
        <v>18</v>
      </c>
      <c r="BB26" s="2356" t="s">
        <v>21</v>
      </c>
      <c r="BC26" s="2356">
        <v>3709</v>
      </c>
      <c r="BD26" s="2356">
        <v>4099</v>
      </c>
      <c r="BE26" s="2356" t="s">
        <v>21</v>
      </c>
      <c r="BF26" s="2356" t="s">
        <v>21</v>
      </c>
      <c r="BG26" s="2356">
        <v>1431427</v>
      </c>
      <c r="BH26" s="2356">
        <v>13246</v>
      </c>
      <c r="BI26" s="2356">
        <v>101</v>
      </c>
      <c r="BJ26" s="91" t="s">
        <v>27</v>
      </c>
      <c r="BK26" s="632" t="s">
        <v>26</v>
      </c>
      <c r="BL26" s="93" t="s">
        <v>26</v>
      </c>
      <c r="BM26" s="94" t="s">
        <v>26</v>
      </c>
      <c r="BN26" s="132" t="s">
        <v>571</v>
      </c>
      <c r="BO26" s="82">
        <v>935700</v>
      </c>
      <c r="BP26" s="2356">
        <v>60894</v>
      </c>
      <c r="BQ26" s="2356">
        <v>12570</v>
      </c>
      <c r="BR26" s="2356">
        <v>9627</v>
      </c>
      <c r="BS26" s="2356">
        <v>8052</v>
      </c>
      <c r="BT26" s="2356">
        <v>10674</v>
      </c>
      <c r="BU26" s="2356">
        <v>10493</v>
      </c>
      <c r="BV26" s="2356">
        <v>181</v>
      </c>
      <c r="BW26" s="2356">
        <v>4</v>
      </c>
      <c r="BX26" s="2356">
        <v>16669</v>
      </c>
      <c r="BY26" s="2356" t="s">
        <v>21</v>
      </c>
      <c r="BZ26" s="2356" t="s">
        <v>21</v>
      </c>
      <c r="CA26" s="2356">
        <v>363906</v>
      </c>
      <c r="CB26" s="2356" t="s">
        <v>21</v>
      </c>
      <c r="CC26" s="2356">
        <v>7320</v>
      </c>
      <c r="CD26" s="2356">
        <v>827</v>
      </c>
      <c r="CE26" s="91" t="s">
        <v>27</v>
      </c>
      <c r="CF26" s="632" t="s">
        <v>26</v>
      </c>
      <c r="CG26" s="93" t="s">
        <v>26</v>
      </c>
      <c r="CH26" s="94" t="s">
        <v>26</v>
      </c>
      <c r="CI26" s="132" t="s">
        <v>571</v>
      </c>
      <c r="CJ26" s="2356">
        <v>668</v>
      </c>
      <c r="CK26" s="2356">
        <v>56</v>
      </c>
      <c r="CL26" s="2356">
        <v>56</v>
      </c>
      <c r="CM26" s="2356">
        <v>623</v>
      </c>
      <c r="CN26" s="2356" t="s">
        <v>21</v>
      </c>
      <c r="CO26" s="2356">
        <v>2197</v>
      </c>
      <c r="CP26" s="2356" t="s">
        <v>21</v>
      </c>
      <c r="CQ26" s="2356">
        <v>1881</v>
      </c>
      <c r="CR26" s="2356">
        <v>2068</v>
      </c>
      <c r="CS26" s="2356" t="s">
        <v>21</v>
      </c>
      <c r="CT26" s="2356" t="s">
        <v>21</v>
      </c>
      <c r="CU26" s="2356">
        <v>80903</v>
      </c>
      <c r="CV26" s="2356">
        <v>18602</v>
      </c>
      <c r="CW26" s="2356">
        <v>4064</v>
      </c>
      <c r="CX26" s="2356">
        <v>6</v>
      </c>
      <c r="CY26" s="2356">
        <v>555</v>
      </c>
      <c r="CZ26" s="91" t="s">
        <v>27</v>
      </c>
      <c r="DA26" s="632" t="s">
        <v>26</v>
      </c>
      <c r="DB26" s="93" t="s">
        <v>26</v>
      </c>
      <c r="DC26" s="94" t="s">
        <v>26</v>
      </c>
      <c r="DD26" s="132" t="s">
        <v>571</v>
      </c>
      <c r="DE26" s="2356">
        <v>177032</v>
      </c>
      <c r="DF26" s="2356">
        <v>4586</v>
      </c>
      <c r="DG26" s="2356">
        <v>5</v>
      </c>
      <c r="DH26" s="2356">
        <v>1069</v>
      </c>
      <c r="DI26" s="2356" t="s">
        <v>21</v>
      </c>
      <c r="DJ26" s="2356">
        <v>1307</v>
      </c>
      <c r="DK26" s="2356">
        <v>1307</v>
      </c>
      <c r="DL26" s="2356">
        <v>1712</v>
      </c>
      <c r="DM26" s="2356" t="s">
        <v>21</v>
      </c>
      <c r="DN26" s="2356" t="s">
        <v>21</v>
      </c>
      <c r="DO26" s="2356">
        <v>56423</v>
      </c>
      <c r="DP26" s="2356">
        <v>18</v>
      </c>
      <c r="DQ26" s="2356" t="s">
        <v>21</v>
      </c>
      <c r="DR26" s="2356">
        <v>48581</v>
      </c>
      <c r="DS26" s="2356">
        <v>53109</v>
      </c>
      <c r="DT26" s="2356" t="s">
        <v>21</v>
      </c>
      <c r="DU26" s="69" t="s">
        <v>27</v>
      </c>
      <c r="DV26" s="628" t="s">
        <v>26</v>
      </c>
      <c r="DW26" s="88" t="s">
        <v>26</v>
      </c>
      <c r="DX26" s="89" t="s">
        <v>26</v>
      </c>
      <c r="DY26" s="131" t="s">
        <v>571</v>
      </c>
      <c r="DZ26" s="82">
        <v>809</v>
      </c>
      <c r="EA26" s="2356">
        <v>15805</v>
      </c>
      <c r="EB26" s="2356">
        <v>136196</v>
      </c>
      <c r="EC26" s="2356">
        <v>151011</v>
      </c>
      <c r="ED26" s="2356" t="s">
        <v>21</v>
      </c>
      <c r="EE26" s="2356" t="s">
        <v>21</v>
      </c>
      <c r="EF26" s="2356">
        <v>2090256</v>
      </c>
      <c r="EG26" s="91" t="s">
        <v>27</v>
      </c>
      <c r="EH26" s="632" t="s">
        <v>26</v>
      </c>
      <c r="ER26" s="99"/>
    </row>
    <row r="27" spans="1:148" ht="14.25" customHeight="1">
      <c r="A27" s="88" t="s">
        <v>26</v>
      </c>
      <c r="B27" s="89" t="s">
        <v>26</v>
      </c>
      <c r="C27" s="132" t="s">
        <v>572</v>
      </c>
      <c r="D27" s="2356">
        <v>872810</v>
      </c>
      <c r="E27" s="2356">
        <v>57570</v>
      </c>
      <c r="F27" s="2356">
        <v>13105</v>
      </c>
      <c r="G27" s="2356">
        <v>9943</v>
      </c>
      <c r="H27" s="2356">
        <v>8225</v>
      </c>
      <c r="I27" s="2356">
        <v>7636</v>
      </c>
      <c r="J27" s="2356">
        <v>7548</v>
      </c>
      <c r="K27" s="2356">
        <v>88</v>
      </c>
      <c r="L27" s="2356">
        <v>3</v>
      </c>
      <c r="M27" s="2356">
        <v>15760</v>
      </c>
      <c r="N27" s="2356" t="s">
        <v>21</v>
      </c>
      <c r="O27" s="2356" t="s">
        <v>21</v>
      </c>
      <c r="P27" s="2356">
        <v>174657</v>
      </c>
      <c r="Q27" s="2356" t="s">
        <v>21</v>
      </c>
      <c r="R27" s="2356">
        <v>7683</v>
      </c>
      <c r="S27" s="2356">
        <v>940</v>
      </c>
      <c r="T27" s="91" t="s">
        <v>28</v>
      </c>
      <c r="U27" s="632" t="s">
        <v>26</v>
      </c>
      <c r="V27" s="88" t="s">
        <v>26</v>
      </c>
      <c r="W27" s="89" t="s">
        <v>26</v>
      </c>
      <c r="X27" s="131" t="s">
        <v>572</v>
      </c>
      <c r="Y27" s="2356">
        <v>21</v>
      </c>
      <c r="Z27" s="2356">
        <v>557</v>
      </c>
      <c r="AA27" s="2356" t="s">
        <v>21</v>
      </c>
      <c r="AB27" s="2356">
        <v>3013</v>
      </c>
      <c r="AC27" s="2356" t="s">
        <v>21</v>
      </c>
      <c r="AD27" s="2356">
        <v>2583</v>
      </c>
      <c r="AE27" s="2356">
        <v>2837</v>
      </c>
      <c r="AF27" s="2356" t="s">
        <v>21</v>
      </c>
      <c r="AG27" s="2356" t="s">
        <v>21</v>
      </c>
      <c r="AH27" s="2356">
        <v>84775</v>
      </c>
      <c r="AI27" s="2356">
        <v>18776</v>
      </c>
      <c r="AJ27" s="2356">
        <v>3784</v>
      </c>
      <c r="AK27" s="2356">
        <v>3</v>
      </c>
      <c r="AL27" s="2356">
        <v>574</v>
      </c>
      <c r="AM27" s="2356">
        <v>9</v>
      </c>
      <c r="AN27" s="2356">
        <v>2878</v>
      </c>
      <c r="AO27" s="91" t="s">
        <v>28</v>
      </c>
      <c r="AP27" s="632" t="s">
        <v>26</v>
      </c>
      <c r="AQ27" s="88" t="s">
        <v>26</v>
      </c>
      <c r="AR27" s="89" t="s">
        <v>26</v>
      </c>
      <c r="AS27" s="131" t="s">
        <v>572</v>
      </c>
      <c r="AT27" s="2356" t="s">
        <v>21</v>
      </c>
      <c r="AU27" s="2356" t="s">
        <v>21</v>
      </c>
      <c r="AV27" s="2356">
        <v>321</v>
      </c>
      <c r="AW27" s="2356">
        <v>321</v>
      </c>
      <c r="AX27" s="2356">
        <v>774</v>
      </c>
      <c r="AY27" s="2356" t="s">
        <v>21</v>
      </c>
      <c r="AZ27" s="2356">
        <v>5062</v>
      </c>
      <c r="BA27" s="2356">
        <v>19</v>
      </c>
      <c r="BB27" s="2356" t="s">
        <v>21</v>
      </c>
      <c r="BC27" s="2356">
        <v>4301</v>
      </c>
      <c r="BD27" s="2356">
        <v>4746</v>
      </c>
      <c r="BE27" s="2356" t="s">
        <v>21</v>
      </c>
      <c r="BF27" s="2356" t="s">
        <v>21</v>
      </c>
      <c r="BG27" s="2356">
        <v>1543888</v>
      </c>
      <c r="BH27" s="2356">
        <v>14909</v>
      </c>
      <c r="BI27" s="2356">
        <v>105</v>
      </c>
      <c r="BJ27" s="91" t="s">
        <v>28</v>
      </c>
      <c r="BK27" s="632" t="s">
        <v>26</v>
      </c>
      <c r="BL27" s="88" t="s">
        <v>26</v>
      </c>
      <c r="BM27" s="89" t="s">
        <v>26</v>
      </c>
      <c r="BN27" s="131" t="s">
        <v>572</v>
      </c>
      <c r="BO27" s="82">
        <v>1061697</v>
      </c>
      <c r="BP27" s="2356">
        <v>66543</v>
      </c>
      <c r="BQ27" s="2356">
        <v>13105</v>
      </c>
      <c r="BR27" s="2356">
        <v>10943</v>
      </c>
      <c r="BS27" s="2356">
        <v>8344</v>
      </c>
      <c r="BT27" s="2356">
        <v>14560</v>
      </c>
      <c r="BU27" s="2356">
        <v>14472</v>
      </c>
      <c r="BV27" s="2356">
        <v>88</v>
      </c>
      <c r="BW27" s="2356">
        <v>3</v>
      </c>
      <c r="BX27" s="2356">
        <v>16456</v>
      </c>
      <c r="BY27" s="2356" t="s">
        <v>21</v>
      </c>
      <c r="BZ27" s="2356" t="s">
        <v>21</v>
      </c>
      <c r="CA27" s="2356">
        <v>433371</v>
      </c>
      <c r="CB27" s="2356" t="s">
        <v>21</v>
      </c>
      <c r="CC27" s="2356">
        <v>7683</v>
      </c>
      <c r="CD27" s="2356">
        <v>940</v>
      </c>
      <c r="CE27" s="91" t="s">
        <v>28</v>
      </c>
      <c r="CF27" s="632" t="s">
        <v>26</v>
      </c>
      <c r="CG27" s="88" t="s">
        <v>26</v>
      </c>
      <c r="CH27" s="89" t="s">
        <v>26</v>
      </c>
      <c r="CI27" s="131" t="s">
        <v>572</v>
      </c>
      <c r="CJ27" s="2356">
        <v>678</v>
      </c>
      <c r="CK27" s="2356">
        <v>242</v>
      </c>
      <c r="CL27" s="2356">
        <v>242</v>
      </c>
      <c r="CM27" s="2356">
        <v>598</v>
      </c>
      <c r="CN27" s="2356" t="s">
        <v>21</v>
      </c>
      <c r="CO27" s="2356">
        <v>3227</v>
      </c>
      <c r="CP27" s="2356" t="s">
        <v>21</v>
      </c>
      <c r="CQ27" s="2356">
        <v>2767</v>
      </c>
      <c r="CR27" s="2356">
        <v>3039</v>
      </c>
      <c r="CS27" s="2356" t="s">
        <v>21</v>
      </c>
      <c r="CT27" s="2356" t="s">
        <v>21</v>
      </c>
      <c r="CU27" s="2356">
        <v>81325</v>
      </c>
      <c r="CV27" s="2356">
        <v>21401</v>
      </c>
      <c r="CW27" s="2356">
        <v>4761</v>
      </c>
      <c r="CX27" s="2356">
        <v>3</v>
      </c>
      <c r="CY27" s="2356">
        <v>626</v>
      </c>
      <c r="CZ27" s="91" t="s">
        <v>28</v>
      </c>
      <c r="DA27" s="632" t="s">
        <v>26</v>
      </c>
      <c r="DB27" s="88" t="s">
        <v>26</v>
      </c>
      <c r="DC27" s="89" t="s">
        <v>26</v>
      </c>
      <c r="DD27" s="131" t="s">
        <v>572</v>
      </c>
      <c r="DE27" s="2356">
        <v>192144</v>
      </c>
      <c r="DF27" s="2356">
        <v>3477</v>
      </c>
      <c r="DG27" s="2356">
        <v>8</v>
      </c>
      <c r="DH27" s="2356">
        <v>921</v>
      </c>
      <c r="DI27" s="2356" t="s">
        <v>21</v>
      </c>
      <c r="DJ27" s="2356">
        <v>1565</v>
      </c>
      <c r="DK27" s="2356">
        <v>1565</v>
      </c>
      <c r="DL27" s="2356">
        <v>774</v>
      </c>
      <c r="DM27" s="2356" t="s">
        <v>21</v>
      </c>
      <c r="DN27" s="2356" t="s">
        <v>21</v>
      </c>
      <c r="DO27" s="2356">
        <v>64560</v>
      </c>
      <c r="DP27" s="2356">
        <v>19</v>
      </c>
      <c r="DQ27" s="2356" t="s">
        <v>21</v>
      </c>
      <c r="DR27" s="2356">
        <v>55592</v>
      </c>
      <c r="DS27" s="2356">
        <v>60770</v>
      </c>
      <c r="DT27" s="2356" t="s">
        <v>21</v>
      </c>
      <c r="DU27" s="69" t="s">
        <v>28</v>
      </c>
      <c r="DV27" s="628" t="s">
        <v>26</v>
      </c>
      <c r="DW27" s="88" t="s">
        <v>26</v>
      </c>
      <c r="DX27" s="89" t="s">
        <v>26</v>
      </c>
      <c r="DY27" s="131" t="s">
        <v>572</v>
      </c>
      <c r="DZ27" s="82">
        <v>921</v>
      </c>
      <c r="EA27" s="2356">
        <v>17330</v>
      </c>
      <c r="EB27" s="2356">
        <v>160911</v>
      </c>
      <c r="EC27" s="2356">
        <v>178199</v>
      </c>
      <c r="ED27" s="2356" t="s">
        <v>21</v>
      </c>
      <c r="EE27" s="2356" t="s">
        <v>21</v>
      </c>
      <c r="EF27" s="2356">
        <v>2284027</v>
      </c>
      <c r="EG27" s="91" t="s">
        <v>28</v>
      </c>
      <c r="EH27" s="632" t="s">
        <v>26</v>
      </c>
      <c r="ER27" s="86"/>
    </row>
    <row r="28" spans="1:148" ht="14.25" customHeight="1">
      <c r="A28" s="88" t="s">
        <v>26</v>
      </c>
      <c r="B28" s="89" t="s">
        <v>26</v>
      </c>
      <c r="C28" s="132" t="s">
        <v>170</v>
      </c>
      <c r="D28" s="2356">
        <v>812614</v>
      </c>
      <c r="E28" s="2356">
        <v>61946</v>
      </c>
      <c r="F28" s="2356">
        <v>13998</v>
      </c>
      <c r="G28" s="2356">
        <v>9452</v>
      </c>
      <c r="H28" s="2356">
        <v>8355</v>
      </c>
      <c r="I28" s="2356">
        <v>10507</v>
      </c>
      <c r="J28" s="2356">
        <v>10107</v>
      </c>
      <c r="K28" s="2356">
        <v>400</v>
      </c>
      <c r="L28" s="2356">
        <v>3</v>
      </c>
      <c r="M28" s="2356">
        <v>16516</v>
      </c>
      <c r="N28" s="2356" t="s">
        <v>21</v>
      </c>
      <c r="O28" s="2356">
        <v>1</v>
      </c>
      <c r="P28" s="2356">
        <v>170528</v>
      </c>
      <c r="Q28" s="2356" t="s">
        <v>21</v>
      </c>
      <c r="R28" s="2356">
        <v>5541</v>
      </c>
      <c r="S28" s="2356">
        <v>850</v>
      </c>
      <c r="T28" s="91" t="s">
        <v>29</v>
      </c>
      <c r="U28" s="632" t="s">
        <v>26</v>
      </c>
      <c r="V28" s="88" t="s">
        <v>26</v>
      </c>
      <c r="W28" s="89" t="s">
        <v>26</v>
      </c>
      <c r="X28" s="131" t="s">
        <v>170</v>
      </c>
      <c r="Y28" s="2356">
        <v>15</v>
      </c>
      <c r="Z28" s="2356">
        <v>588</v>
      </c>
      <c r="AA28" s="2356" t="s">
        <v>21</v>
      </c>
      <c r="AB28" s="2356">
        <v>2650</v>
      </c>
      <c r="AC28" s="2356" t="s">
        <v>21</v>
      </c>
      <c r="AD28" s="2356">
        <v>2267</v>
      </c>
      <c r="AE28" s="2356">
        <v>2495</v>
      </c>
      <c r="AF28" s="2356" t="s">
        <v>21</v>
      </c>
      <c r="AG28" s="2356" t="s">
        <v>21</v>
      </c>
      <c r="AH28" s="2356">
        <v>70027</v>
      </c>
      <c r="AI28" s="2356">
        <v>17374</v>
      </c>
      <c r="AJ28" s="2356">
        <v>4459</v>
      </c>
      <c r="AK28" s="2356">
        <v>6</v>
      </c>
      <c r="AL28" s="2356">
        <v>565</v>
      </c>
      <c r="AM28" s="2356">
        <v>9</v>
      </c>
      <c r="AN28" s="2356">
        <v>3543</v>
      </c>
      <c r="AO28" s="91" t="s">
        <v>29</v>
      </c>
      <c r="AP28" s="632" t="s">
        <v>26</v>
      </c>
      <c r="AQ28" s="88" t="s">
        <v>26</v>
      </c>
      <c r="AR28" s="89" t="s">
        <v>26</v>
      </c>
      <c r="AS28" s="131" t="s">
        <v>170</v>
      </c>
      <c r="AT28" s="2356">
        <v>10</v>
      </c>
      <c r="AU28" s="2356" t="s">
        <v>21</v>
      </c>
      <c r="AV28" s="2356">
        <v>351</v>
      </c>
      <c r="AW28" s="2356">
        <v>351</v>
      </c>
      <c r="AX28" s="2356">
        <v>865</v>
      </c>
      <c r="AY28" s="2356" t="s">
        <v>21</v>
      </c>
      <c r="AZ28" s="2356">
        <v>4679</v>
      </c>
      <c r="BA28" s="2356">
        <v>18</v>
      </c>
      <c r="BB28" s="2356" t="s">
        <v>21</v>
      </c>
      <c r="BC28" s="2356">
        <v>3975</v>
      </c>
      <c r="BD28" s="2356">
        <v>4387</v>
      </c>
      <c r="BE28" s="2356" t="s">
        <v>21</v>
      </c>
      <c r="BF28" s="2356" t="s">
        <v>21</v>
      </c>
      <c r="BG28" s="2356">
        <v>1470469</v>
      </c>
      <c r="BH28" s="2356">
        <v>12986</v>
      </c>
      <c r="BI28" s="2356">
        <v>109</v>
      </c>
      <c r="BJ28" s="91" t="s">
        <v>29</v>
      </c>
      <c r="BK28" s="632" t="s">
        <v>26</v>
      </c>
      <c r="BL28" s="88" t="s">
        <v>26</v>
      </c>
      <c r="BM28" s="89" t="s">
        <v>26</v>
      </c>
      <c r="BN28" s="131" t="s">
        <v>170</v>
      </c>
      <c r="BO28" s="82">
        <v>984692</v>
      </c>
      <c r="BP28" s="2356">
        <v>70259</v>
      </c>
      <c r="BQ28" s="2356">
        <v>13998</v>
      </c>
      <c r="BR28" s="2356">
        <v>10674</v>
      </c>
      <c r="BS28" s="2356">
        <v>8455</v>
      </c>
      <c r="BT28" s="2356">
        <v>16043</v>
      </c>
      <c r="BU28" s="2356">
        <v>15643</v>
      </c>
      <c r="BV28" s="2356">
        <v>400</v>
      </c>
      <c r="BW28" s="2356">
        <v>3</v>
      </c>
      <c r="BX28" s="2356">
        <v>17631</v>
      </c>
      <c r="BY28" s="2356" t="s">
        <v>21</v>
      </c>
      <c r="BZ28" s="2356">
        <v>1</v>
      </c>
      <c r="CA28" s="2356">
        <v>399944</v>
      </c>
      <c r="CB28" s="2356" t="s">
        <v>21</v>
      </c>
      <c r="CC28" s="2356">
        <v>5541</v>
      </c>
      <c r="CD28" s="2356">
        <v>850</v>
      </c>
      <c r="CE28" s="91" t="s">
        <v>29</v>
      </c>
      <c r="CF28" s="632" t="s">
        <v>26</v>
      </c>
      <c r="CG28" s="88" t="s">
        <v>26</v>
      </c>
      <c r="CH28" s="89" t="s">
        <v>26</v>
      </c>
      <c r="CI28" s="131" t="s">
        <v>170</v>
      </c>
      <c r="CJ28" s="2356">
        <v>609</v>
      </c>
      <c r="CK28" s="2356">
        <v>562</v>
      </c>
      <c r="CL28" s="2356">
        <v>562</v>
      </c>
      <c r="CM28" s="2356">
        <v>588</v>
      </c>
      <c r="CN28" s="2356" t="s">
        <v>21</v>
      </c>
      <c r="CO28" s="2356">
        <v>2856</v>
      </c>
      <c r="CP28" s="2356" t="s">
        <v>21</v>
      </c>
      <c r="CQ28" s="2356">
        <v>2444</v>
      </c>
      <c r="CR28" s="2356">
        <v>2689</v>
      </c>
      <c r="CS28" s="2356" t="s">
        <v>21</v>
      </c>
      <c r="CT28" s="2356" t="s">
        <v>21</v>
      </c>
      <c r="CU28" s="2356">
        <v>65650</v>
      </c>
      <c r="CV28" s="2356">
        <v>19864</v>
      </c>
      <c r="CW28" s="2356">
        <v>4714</v>
      </c>
      <c r="CX28" s="2356">
        <v>6</v>
      </c>
      <c r="CY28" s="2356">
        <v>601</v>
      </c>
      <c r="CZ28" s="91" t="s">
        <v>29</v>
      </c>
      <c r="DA28" s="632" t="s">
        <v>26</v>
      </c>
      <c r="DB28" s="88" t="s">
        <v>26</v>
      </c>
      <c r="DC28" s="89" t="s">
        <v>26</v>
      </c>
      <c r="DD28" s="131" t="s">
        <v>170</v>
      </c>
      <c r="DE28" s="2356">
        <v>180283</v>
      </c>
      <c r="DF28" s="2356">
        <v>3855</v>
      </c>
      <c r="DG28" s="2356">
        <v>9</v>
      </c>
      <c r="DH28" s="2356">
        <v>1094</v>
      </c>
      <c r="DI28" s="2356" t="s">
        <v>21</v>
      </c>
      <c r="DJ28" s="2356">
        <v>1266</v>
      </c>
      <c r="DK28" s="2356">
        <v>1266</v>
      </c>
      <c r="DL28" s="2356">
        <v>1166</v>
      </c>
      <c r="DM28" s="2356" t="s">
        <v>21</v>
      </c>
      <c r="DN28" s="2356" t="s">
        <v>21</v>
      </c>
      <c r="DO28" s="2356">
        <v>55673</v>
      </c>
      <c r="DP28" s="2356">
        <v>18</v>
      </c>
      <c r="DQ28" s="2356" t="s">
        <v>21</v>
      </c>
      <c r="DR28" s="2356">
        <v>47920</v>
      </c>
      <c r="DS28" s="2356">
        <v>52403</v>
      </c>
      <c r="DT28" s="2356" t="s">
        <v>21</v>
      </c>
      <c r="DU28" s="69" t="s">
        <v>29</v>
      </c>
      <c r="DV28" s="628" t="s">
        <v>26</v>
      </c>
      <c r="DW28" s="88" t="s">
        <v>26</v>
      </c>
      <c r="DX28" s="89" t="s">
        <v>26</v>
      </c>
      <c r="DY28" s="131" t="s">
        <v>170</v>
      </c>
      <c r="DZ28" s="82">
        <v>832</v>
      </c>
      <c r="EA28" s="2356">
        <v>17565</v>
      </c>
      <c r="EB28" s="2356">
        <v>160804</v>
      </c>
      <c r="EC28" s="2356">
        <v>177534</v>
      </c>
      <c r="ED28" s="2356" t="s">
        <v>21</v>
      </c>
      <c r="EE28" s="2356" t="s">
        <v>21</v>
      </c>
      <c r="EF28" s="2356">
        <v>2087680</v>
      </c>
      <c r="EG28" s="91" t="s">
        <v>29</v>
      </c>
      <c r="EH28" s="632" t="s">
        <v>26</v>
      </c>
      <c r="ER28" s="86"/>
    </row>
    <row r="29" spans="1:148" ht="6.75" customHeight="1">
      <c r="A29" s="88"/>
      <c r="B29" s="89"/>
      <c r="C29" s="131"/>
      <c r="D29" s="2356"/>
      <c r="E29" s="2356"/>
      <c r="F29" s="2356"/>
      <c r="G29" s="2356"/>
      <c r="H29" s="2356"/>
      <c r="I29" s="2356"/>
      <c r="J29" s="2356"/>
      <c r="K29" s="2356"/>
      <c r="L29" s="2356"/>
      <c r="M29" s="2356"/>
      <c r="O29" s="2356"/>
      <c r="P29" s="2356"/>
      <c r="T29" s="91"/>
      <c r="U29" s="632"/>
      <c r="V29" s="88"/>
      <c r="W29" s="89"/>
      <c r="X29" s="131"/>
      <c r="Y29" s="2356"/>
      <c r="Z29" s="2356"/>
      <c r="AB29" s="2356"/>
      <c r="AC29" s="2356"/>
      <c r="AD29" s="2356"/>
      <c r="AE29" s="2356"/>
      <c r="AF29" s="2356"/>
      <c r="AG29" s="2356"/>
      <c r="AH29" s="2356"/>
      <c r="AJ29" s="2356"/>
      <c r="AK29" s="2356"/>
      <c r="AL29" s="2356"/>
      <c r="AM29" s="2356"/>
      <c r="AN29" s="2356"/>
      <c r="AO29" s="91"/>
      <c r="AP29" s="632"/>
      <c r="AQ29" s="88"/>
      <c r="AR29" s="89"/>
      <c r="AS29" s="131"/>
      <c r="AT29" s="2356"/>
      <c r="AU29" s="2356"/>
      <c r="AV29" s="2356"/>
      <c r="AW29" s="2356"/>
      <c r="AX29" s="2356"/>
      <c r="AY29" s="2356"/>
      <c r="AZ29" s="2356"/>
      <c r="BA29" s="2356"/>
      <c r="BB29" s="2356"/>
      <c r="BC29" s="2356"/>
      <c r="BD29" s="2356"/>
      <c r="BE29" s="2356"/>
      <c r="BF29" s="2356"/>
      <c r="BG29" s="2356"/>
      <c r="BI29" s="2356"/>
      <c r="BJ29" s="91"/>
      <c r="BK29" s="632"/>
      <c r="BL29" s="88"/>
      <c r="BM29" s="89"/>
      <c r="BN29" s="131"/>
      <c r="BO29" s="82"/>
      <c r="BP29" s="2356"/>
      <c r="BQ29" s="2356"/>
      <c r="BR29" s="2356"/>
      <c r="BS29" s="2356"/>
      <c r="BT29" s="2356"/>
      <c r="BU29" s="2356"/>
      <c r="BV29" s="2356"/>
      <c r="BW29" s="2356"/>
      <c r="BX29" s="2356"/>
      <c r="BY29" s="2356"/>
      <c r="BZ29" s="2356"/>
      <c r="CA29" s="2356"/>
      <c r="CB29" s="2356"/>
      <c r="CC29" s="2356"/>
      <c r="CD29" s="2356"/>
      <c r="CE29" s="91"/>
      <c r="CF29" s="632"/>
      <c r="CG29" s="88"/>
      <c r="CH29" s="89"/>
      <c r="CI29" s="131"/>
      <c r="CJ29" s="2356"/>
      <c r="CK29" s="2356"/>
      <c r="CL29" s="2356"/>
      <c r="CM29" s="2356"/>
      <c r="CN29" s="2356"/>
      <c r="CO29" s="2356"/>
      <c r="CP29" s="2356"/>
      <c r="CQ29" s="2356"/>
      <c r="CR29" s="2356"/>
      <c r="CS29" s="2356"/>
      <c r="CT29" s="2356"/>
      <c r="CU29" s="2356"/>
      <c r="CV29" s="2356"/>
      <c r="CW29" s="2356"/>
      <c r="CX29" s="2356"/>
      <c r="CY29" s="2356"/>
      <c r="CZ29" s="91"/>
      <c r="DA29" s="632"/>
      <c r="DB29" s="88"/>
      <c r="DC29" s="89"/>
      <c r="DD29" s="131"/>
      <c r="DE29" s="2356"/>
      <c r="DF29" s="2356"/>
      <c r="DG29" s="2356"/>
      <c r="DH29" s="2356"/>
      <c r="DI29" s="2356"/>
      <c r="DJ29" s="2356"/>
      <c r="DK29" s="2356"/>
      <c r="DL29" s="2356"/>
      <c r="DM29" s="2356"/>
      <c r="DN29" s="2356"/>
      <c r="DO29" s="2356"/>
      <c r="DP29" s="2356"/>
      <c r="DQ29" s="2356"/>
      <c r="DR29" s="2356"/>
      <c r="DS29" s="2356"/>
      <c r="DT29" s="2356"/>
      <c r="DU29" s="69"/>
      <c r="DV29" s="628"/>
      <c r="DW29" s="88"/>
      <c r="DX29" s="89"/>
      <c r="DY29" s="131"/>
      <c r="DZ29" s="82"/>
      <c r="EA29" s="2356"/>
      <c r="EB29" s="2356"/>
      <c r="EC29" s="2356"/>
      <c r="ED29" s="2356"/>
      <c r="EE29" s="2356"/>
      <c r="EF29" s="2356"/>
      <c r="EG29" s="91"/>
      <c r="EH29" s="632"/>
      <c r="ER29" s="86"/>
    </row>
    <row r="30" spans="1:148" ht="15.75" customHeight="1">
      <c r="A30" s="93" t="s">
        <v>777</v>
      </c>
      <c r="B30" s="94" t="s">
        <v>23</v>
      </c>
      <c r="C30" s="135">
        <v>42005</v>
      </c>
      <c r="D30" s="2356">
        <v>291429</v>
      </c>
      <c r="E30" s="2356">
        <v>27067</v>
      </c>
      <c r="F30" s="2356">
        <v>4146</v>
      </c>
      <c r="G30" s="2356">
        <v>4661</v>
      </c>
      <c r="H30" s="2356">
        <v>2744</v>
      </c>
      <c r="I30" s="2356">
        <v>7470</v>
      </c>
      <c r="J30" s="2356">
        <v>7470</v>
      </c>
      <c r="K30" s="2356" t="s">
        <v>21</v>
      </c>
      <c r="L30" s="2356">
        <v>1</v>
      </c>
      <c r="M30" s="2356">
        <v>6642</v>
      </c>
      <c r="N30" s="2356" t="s">
        <v>21</v>
      </c>
      <c r="O30" s="2356" t="s">
        <v>21</v>
      </c>
      <c r="P30" s="2356">
        <v>71538</v>
      </c>
      <c r="Q30" s="2356" t="s">
        <v>21</v>
      </c>
      <c r="R30" s="2356">
        <v>2333</v>
      </c>
      <c r="S30" s="2356">
        <v>258</v>
      </c>
      <c r="T30" s="91" t="s">
        <v>30</v>
      </c>
      <c r="U30" s="632" t="s">
        <v>778</v>
      </c>
      <c r="V30" s="93" t="s">
        <v>777</v>
      </c>
      <c r="W30" s="94" t="s">
        <v>23</v>
      </c>
      <c r="X30" s="135">
        <v>42005</v>
      </c>
      <c r="Y30" s="2356">
        <v>8</v>
      </c>
      <c r="Z30" s="2356">
        <v>216</v>
      </c>
      <c r="AA30" s="2356" t="s">
        <v>21</v>
      </c>
      <c r="AB30" s="2356">
        <v>1607</v>
      </c>
      <c r="AC30" s="2356" t="s">
        <v>21</v>
      </c>
      <c r="AD30" s="2356">
        <v>1375</v>
      </c>
      <c r="AE30" s="2356">
        <v>1513</v>
      </c>
      <c r="AF30" s="2356" t="s">
        <v>21</v>
      </c>
      <c r="AG30" s="2356" t="s">
        <v>21</v>
      </c>
      <c r="AH30" s="2356">
        <v>30561</v>
      </c>
      <c r="AI30" s="2356">
        <v>5986</v>
      </c>
      <c r="AJ30" s="2356">
        <v>1178</v>
      </c>
      <c r="AK30" s="2356">
        <v>1</v>
      </c>
      <c r="AL30" s="2356">
        <v>233</v>
      </c>
      <c r="AM30" s="2356">
        <v>3</v>
      </c>
      <c r="AN30" s="2356">
        <v>832</v>
      </c>
      <c r="AO30" s="91" t="s">
        <v>30</v>
      </c>
      <c r="AP30" s="632" t="s">
        <v>778</v>
      </c>
      <c r="AQ30" s="93" t="s">
        <v>777</v>
      </c>
      <c r="AR30" s="94" t="s">
        <v>23</v>
      </c>
      <c r="AS30" s="135">
        <v>42005</v>
      </c>
      <c r="AT30" s="2356">
        <v>10</v>
      </c>
      <c r="AU30" s="2356" t="s">
        <v>21</v>
      </c>
      <c r="AV30" s="2356">
        <v>293</v>
      </c>
      <c r="AW30" s="2356">
        <v>293</v>
      </c>
      <c r="AX30" s="2356">
        <v>300</v>
      </c>
      <c r="AY30" s="2356" t="s">
        <v>21</v>
      </c>
      <c r="AZ30" s="2356">
        <v>1562</v>
      </c>
      <c r="BA30" s="2356">
        <v>7</v>
      </c>
      <c r="BB30" s="2356" t="s">
        <v>21</v>
      </c>
      <c r="BC30" s="2356">
        <v>1327</v>
      </c>
      <c r="BD30" s="2356">
        <v>1464</v>
      </c>
      <c r="BE30" s="2356" t="s">
        <v>21</v>
      </c>
      <c r="BF30" s="2356" t="s">
        <v>21</v>
      </c>
      <c r="BG30" s="2356">
        <v>463925</v>
      </c>
      <c r="BH30" s="2356">
        <v>4810</v>
      </c>
      <c r="BI30" s="2356">
        <v>141</v>
      </c>
      <c r="BJ30" s="91" t="s">
        <v>30</v>
      </c>
      <c r="BK30" s="632" t="s">
        <v>778</v>
      </c>
      <c r="BL30" s="93" t="s">
        <v>777</v>
      </c>
      <c r="BM30" s="94" t="s">
        <v>23</v>
      </c>
      <c r="BN30" s="135">
        <v>42005</v>
      </c>
      <c r="BO30" s="82">
        <v>369338</v>
      </c>
      <c r="BP30" s="2356">
        <v>32082</v>
      </c>
      <c r="BQ30" s="2356">
        <v>4146</v>
      </c>
      <c r="BR30" s="2356">
        <v>5456</v>
      </c>
      <c r="BS30" s="2356">
        <v>2780</v>
      </c>
      <c r="BT30" s="2356">
        <v>10549</v>
      </c>
      <c r="BU30" s="2356">
        <v>10549</v>
      </c>
      <c r="BV30" s="2356" t="s">
        <v>21</v>
      </c>
      <c r="BW30" s="2356">
        <v>1</v>
      </c>
      <c r="BX30" s="2356">
        <v>7492</v>
      </c>
      <c r="BY30" s="2356" t="s">
        <v>21</v>
      </c>
      <c r="BZ30" s="2356" t="s">
        <v>21</v>
      </c>
      <c r="CA30" s="2356">
        <v>168114</v>
      </c>
      <c r="CB30" s="2356" t="s">
        <v>21</v>
      </c>
      <c r="CC30" s="2356">
        <v>2333</v>
      </c>
      <c r="CD30" s="2356">
        <v>258</v>
      </c>
      <c r="CE30" s="91" t="s">
        <v>30</v>
      </c>
      <c r="CF30" s="632" t="s">
        <v>778</v>
      </c>
      <c r="CG30" s="93" t="s">
        <v>777</v>
      </c>
      <c r="CH30" s="94" t="s">
        <v>23</v>
      </c>
      <c r="CI30" s="135">
        <v>42005</v>
      </c>
      <c r="CJ30" s="2356">
        <v>245</v>
      </c>
      <c r="CK30" s="2356">
        <v>100</v>
      </c>
      <c r="CL30" s="2356">
        <v>100</v>
      </c>
      <c r="CM30" s="2356">
        <v>216</v>
      </c>
      <c r="CN30" s="2356" t="s">
        <v>21</v>
      </c>
      <c r="CO30" s="2356">
        <v>1670</v>
      </c>
      <c r="CP30" s="2356" t="s">
        <v>21</v>
      </c>
      <c r="CQ30" s="2356">
        <v>1429</v>
      </c>
      <c r="CR30" s="2356">
        <v>1572</v>
      </c>
      <c r="CS30" s="2356" t="s">
        <v>21</v>
      </c>
      <c r="CT30" s="2356" t="s">
        <v>21</v>
      </c>
      <c r="CU30" s="2356">
        <v>29394</v>
      </c>
      <c r="CV30" s="2356">
        <v>7465</v>
      </c>
      <c r="CW30" s="2356">
        <v>1403</v>
      </c>
      <c r="CX30" s="2356">
        <v>1</v>
      </c>
      <c r="CY30" s="2356">
        <v>290</v>
      </c>
      <c r="CZ30" s="91" t="s">
        <v>30</v>
      </c>
      <c r="DA30" s="632" t="s">
        <v>778</v>
      </c>
      <c r="DB30" s="93" t="s">
        <v>777</v>
      </c>
      <c r="DC30" s="94" t="s">
        <v>23</v>
      </c>
      <c r="DD30" s="135">
        <v>42005</v>
      </c>
      <c r="DE30" s="2356">
        <v>59740</v>
      </c>
      <c r="DF30" s="2356">
        <v>2497</v>
      </c>
      <c r="DG30" s="2356">
        <v>2</v>
      </c>
      <c r="DH30" s="2356">
        <v>661</v>
      </c>
      <c r="DI30" s="2356" t="s">
        <v>21</v>
      </c>
      <c r="DJ30" s="2356">
        <v>898</v>
      </c>
      <c r="DK30" s="2356">
        <v>898</v>
      </c>
      <c r="DL30" s="2356">
        <v>732</v>
      </c>
      <c r="DM30" s="2356" t="s">
        <v>21</v>
      </c>
      <c r="DN30" s="2356" t="s">
        <v>21</v>
      </c>
      <c r="DO30" s="2356">
        <v>20035</v>
      </c>
      <c r="DP30" s="2356">
        <v>7</v>
      </c>
      <c r="DQ30" s="2356" t="s">
        <v>21</v>
      </c>
      <c r="DR30" s="2356">
        <v>17246</v>
      </c>
      <c r="DS30" s="2356">
        <v>18857</v>
      </c>
      <c r="DT30" s="2356" t="s">
        <v>21</v>
      </c>
      <c r="DU30" s="69" t="s">
        <v>30</v>
      </c>
      <c r="DV30" s="628" t="s">
        <v>778</v>
      </c>
      <c r="DW30" s="93" t="s">
        <v>777</v>
      </c>
      <c r="DX30" s="94" t="s">
        <v>23</v>
      </c>
      <c r="DY30" s="135">
        <v>42005</v>
      </c>
      <c r="DZ30" s="82">
        <v>251</v>
      </c>
      <c r="EA30" s="2356">
        <v>7021</v>
      </c>
      <c r="EB30" s="2356">
        <v>70217</v>
      </c>
      <c r="EC30" s="2356">
        <v>77777</v>
      </c>
      <c r="ED30" s="2356" t="s">
        <v>21</v>
      </c>
      <c r="EE30" s="2356" t="s">
        <v>21</v>
      </c>
      <c r="EF30" s="2356">
        <v>703093</v>
      </c>
      <c r="EG30" s="91" t="s">
        <v>30</v>
      </c>
      <c r="EH30" s="632" t="s">
        <v>778</v>
      </c>
      <c r="ER30" s="99"/>
    </row>
    <row r="31" spans="1:148" ht="14.25" customHeight="1">
      <c r="A31" s="88" t="s">
        <v>26</v>
      </c>
      <c r="B31" s="89" t="s">
        <v>26</v>
      </c>
      <c r="C31" s="1194">
        <v>42036</v>
      </c>
      <c r="D31" s="2356">
        <v>288493</v>
      </c>
      <c r="E31" s="2356">
        <v>27775</v>
      </c>
      <c r="F31" s="2356">
        <v>4379</v>
      </c>
      <c r="G31" s="2356">
        <v>4281</v>
      </c>
      <c r="H31" s="2356">
        <v>3010</v>
      </c>
      <c r="I31" s="2356">
        <v>7929</v>
      </c>
      <c r="J31" s="2356">
        <v>7849</v>
      </c>
      <c r="K31" s="2356">
        <v>80</v>
      </c>
      <c r="L31" s="2356">
        <v>1</v>
      </c>
      <c r="M31" s="2356">
        <v>6742</v>
      </c>
      <c r="N31" s="2356" t="s">
        <v>21</v>
      </c>
      <c r="O31" s="2356" t="s">
        <v>21</v>
      </c>
      <c r="P31" s="2356">
        <v>72461</v>
      </c>
      <c r="Q31" s="2356" t="s">
        <v>21</v>
      </c>
      <c r="R31" s="2356">
        <v>2547</v>
      </c>
      <c r="S31" s="2356">
        <v>313</v>
      </c>
      <c r="T31" s="91" t="s">
        <v>31</v>
      </c>
      <c r="U31" s="632" t="s">
        <v>26</v>
      </c>
      <c r="V31" s="88" t="s">
        <v>26</v>
      </c>
      <c r="W31" s="89" t="s">
        <v>26</v>
      </c>
      <c r="X31" s="1194">
        <v>42036</v>
      </c>
      <c r="Y31" s="2356">
        <v>11</v>
      </c>
      <c r="Z31" s="2356">
        <v>270</v>
      </c>
      <c r="AA31" s="2356" t="s">
        <v>21</v>
      </c>
      <c r="AB31" s="2356">
        <v>1563</v>
      </c>
      <c r="AC31" s="2356" t="s">
        <v>21</v>
      </c>
      <c r="AD31" s="2356">
        <v>1337</v>
      </c>
      <c r="AE31" s="2356">
        <v>1471</v>
      </c>
      <c r="AF31" s="2356" t="s">
        <v>21</v>
      </c>
      <c r="AG31" s="2356" t="s">
        <v>21</v>
      </c>
      <c r="AH31" s="2356">
        <v>30609</v>
      </c>
      <c r="AI31" s="2356">
        <v>6468</v>
      </c>
      <c r="AJ31" s="2356">
        <v>1568</v>
      </c>
      <c r="AK31" s="2356">
        <v>2</v>
      </c>
      <c r="AL31" s="2356">
        <v>226</v>
      </c>
      <c r="AM31" s="2356">
        <v>4</v>
      </c>
      <c r="AN31" s="2356">
        <v>1242</v>
      </c>
      <c r="AO31" s="91" t="s">
        <v>31</v>
      </c>
      <c r="AP31" s="632" t="s">
        <v>26</v>
      </c>
      <c r="AQ31" s="88" t="s">
        <v>26</v>
      </c>
      <c r="AR31" s="89" t="s">
        <v>26</v>
      </c>
      <c r="AS31" s="1194">
        <v>42036</v>
      </c>
      <c r="AT31" s="2356">
        <v>8</v>
      </c>
      <c r="AU31" s="2356">
        <v>1</v>
      </c>
      <c r="AV31" s="2356">
        <v>270</v>
      </c>
      <c r="AW31" s="2356">
        <v>270</v>
      </c>
      <c r="AX31" s="2356">
        <v>289</v>
      </c>
      <c r="AY31" s="2356" t="s">
        <v>21</v>
      </c>
      <c r="AZ31" s="2356">
        <v>1401</v>
      </c>
      <c r="BA31" s="2356">
        <v>8</v>
      </c>
      <c r="BB31" s="2356" t="s">
        <v>21</v>
      </c>
      <c r="BC31" s="2356">
        <v>1188</v>
      </c>
      <c r="BD31" s="2356">
        <v>1310</v>
      </c>
      <c r="BE31" s="2356" t="s">
        <v>21</v>
      </c>
      <c r="BF31" s="2356" t="s">
        <v>21</v>
      </c>
      <c r="BG31" s="2356">
        <v>430336</v>
      </c>
      <c r="BH31" s="2356">
        <v>4595</v>
      </c>
      <c r="BI31" s="2356">
        <v>135</v>
      </c>
      <c r="BJ31" s="91" t="s">
        <v>31</v>
      </c>
      <c r="BK31" s="632" t="s">
        <v>26</v>
      </c>
      <c r="BL31" s="88" t="s">
        <v>26</v>
      </c>
      <c r="BM31" s="89" t="s">
        <v>26</v>
      </c>
      <c r="BN31" s="1194">
        <v>42036</v>
      </c>
      <c r="BO31" s="82">
        <v>361740</v>
      </c>
      <c r="BP31" s="2356">
        <v>32098</v>
      </c>
      <c r="BQ31" s="2356">
        <v>4379</v>
      </c>
      <c r="BR31" s="2356">
        <v>5050</v>
      </c>
      <c r="BS31" s="2356">
        <v>3040</v>
      </c>
      <c r="BT31" s="2356">
        <v>10443</v>
      </c>
      <c r="BU31" s="2356">
        <v>10363</v>
      </c>
      <c r="BV31" s="2356">
        <v>80</v>
      </c>
      <c r="BW31" s="2356">
        <v>1</v>
      </c>
      <c r="BX31" s="2356">
        <v>7523</v>
      </c>
      <c r="BY31" s="2356" t="s">
        <v>21</v>
      </c>
      <c r="BZ31" s="2356" t="s">
        <v>21</v>
      </c>
      <c r="CA31" s="2356">
        <v>164399</v>
      </c>
      <c r="CB31" s="2356" t="s">
        <v>21</v>
      </c>
      <c r="CC31" s="2356">
        <v>2547</v>
      </c>
      <c r="CD31" s="2356">
        <v>313</v>
      </c>
      <c r="CE31" s="91" t="s">
        <v>31</v>
      </c>
      <c r="CF31" s="632" t="s">
        <v>26</v>
      </c>
      <c r="CG31" s="88" t="s">
        <v>26</v>
      </c>
      <c r="CH31" s="89" t="s">
        <v>26</v>
      </c>
      <c r="CI31" s="1194">
        <v>42036</v>
      </c>
      <c r="CJ31" s="2356">
        <v>238</v>
      </c>
      <c r="CK31" s="2356">
        <v>115</v>
      </c>
      <c r="CL31" s="2356">
        <v>115</v>
      </c>
      <c r="CM31" s="2356">
        <v>270</v>
      </c>
      <c r="CN31" s="2356" t="s">
        <v>21</v>
      </c>
      <c r="CO31" s="2356">
        <v>1632</v>
      </c>
      <c r="CP31" s="2356" t="s">
        <v>21</v>
      </c>
      <c r="CQ31" s="2356">
        <v>1397</v>
      </c>
      <c r="CR31" s="2356">
        <v>1537</v>
      </c>
      <c r="CS31" s="2356" t="s">
        <v>21</v>
      </c>
      <c r="CT31" s="2356" t="s">
        <v>21</v>
      </c>
      <c r="CU31" s="2356">
        <v>29554</v>
      </c>
      <c r="CV31" s="2356">
        <v>7945</v>
      </c>
      <c r="CW31" s="2356">
        <v>1756</v>
      </c>
      <c r="CX31" s="2356">
        <v>2</v>
      </c>
      <c r="CY31" s="2356">
        <v>280</v>
      </c>
      <c r="CZ31" s="91" t="s">
        <v>31</v>
      </c>
      <c r="DA31" s="632" t="s">
        <v>26</v>
      </c>
      <c r="DB31" s="88" t="s">
        <v>26</v>
      </c>
      <c r="DC31" s="89" t="s">
        <v>26</v>
      </c>
      <c r="DD31" s="1194">
        <v>42036</v>
      </c>
      <c r="DE31" s="2356">
        <v>55206</v>
      </c>
      <c r="DF31" s="2356">
        <v>2258</v>
      </c>
      <c r="DG31" s="2356">
        <v>2</v>
      </c>
      <c r="DH31" s="2356">
        <v>628</v>
      </c>
      <c r="DI31" s="2356">
        <v>1</v>
      </c>
      <c r="DJ31" s="2356">
        <v>777</v>
      </c>
      <c r="DK31" s="2356">
        <v>777</v>
      </c>
      <c r="DL31" s="2356">
        <v>666</v>
      </c>
      <c r="DM31" s="2356" t="s">
        <v>21</v>
      </c>
      <c r="DN31" s="2356" t="s">
        <v>21</v>
      </c>
      <c r="DO31" s="2356">
        <v>18326</v>
      </c>
      <c r="DP31" s="2356">
        <v>8</v>
      </c>
      <c r="DQ31" s="2356" t="s">
        <v>21</v>
      </c>
      <c r="DR31" s="2356">
        <v>15770</v>
      </c>
      <c r="DS31" s="2356">
        <v>17248</v>
      </c>
      <c r="DT31" s="2356" t="s">
        <v>21</v>
      </c>
      <c r="DU31" s="69" t="s">
        <v>31</v>
      </c>
      <c r="DV31" s="628" t="s">
        <v>26</v>
      </c>
      <c r="DW31" s="93" t="s">
        <v>26</v>
      </c>
      <c r="DX31" s="94" t="s">
        <v>26</v>
      </c>
      <c r="DY31" s="1194">
        <v>42036</v>
      </c>
      <c r="DZ31" s="82">
        <v>305</v>
      </c>
      <c r="EA31" s="2356">
        <v>7079</v>
      </c>
      <c r="EB31" s="2356">
        <v>69169</v>
      </c>
      <c r="EC31" s="2356">
        <v>76658</v>
      </c>
      <c r="ED31" s="2356" t="s">
        <v>21</v>
      </c>
      <c r="EE31" s="2356" t="s">
        <v>21</v>
      </c>
      <c r="EF31" s="2356">
        <v>705432</v>
      </c>
      <c r="EG31" s="91" t="s">
        <v>31</v>
      </c>
      <c r="EH31" s="632" t="s">
        <v>26</v>
      </c>
      <c r="ER31" s="86"/>
    </row>
    <row r="32" spans="1:148" ht="14.25" customHeight="1">
      <c r="A32" s="88" t="s">
        <v>26</v>
      </c>
      <c r="B32" s="89" t="s">
        <v>26</v>
      </c>
      <c r="C32" s="1194">
        <v>42064</v>
      </c>
      <c r="D32" s="2356">
        <v>296340</v>
      </c>
      <c r="E32" s="2356">
        <v>25389</v>
      </c>
      <c r="F32" s="2356">
        <v>4731</v>
      </c>
      <c r="G32" s="2356">
        <v>3793</v>
      </c>
      <c r="H32" s="2356">
        <v>3054</v>
      </c>
      <c r="I32" s="2356">
        <v>5997</v>
      </c>
      <c r="J32" s="2356">
        <v>5997</v>
      </c>
      <c r="K32" s="2356" t="s">
        <v>21</v>
      </c>
      <c r="L32" s="2356">
        <v>1</v>
      </c>
      <c r="M32" s="2356">
        <v>6496</v>
      </c>
      <c r="N32" s="2356" t="s">
        <v>21</v>
      </c>
      <c r="O32" s="2356" t="s">
        <v>21</v>
      </c>
      <c r="P32" s="2356">
        <v>70652</v>
      </c>
      <c r="Q32" s="2356" t="s">
        <v>21</v>
      </c>
      <c r="R32" s="2356">
        <v>2766</v>
      </c>
      <c r="S32" s="2356">
        <v>333</v>
      </c>
      <c r="T32" s="91" t="s">
        <v>32</v>
      </c>
      <c r="U32" s="632" t="s">
        <v>26</v>
      </c>
      <c r="V32" s="88" t="s">
        <v>26</v>
      </c>
      <c r="W32" s="89" t="s">
        <v>26</v>
      </c>
      <c r="X32" s="1194">
        <v>42064</v>
      </c>
      <c r="Y32" s="2356">
        <v>13</v>
      </c>
      <c r="Z32" s="2356">
        <v>258</v>
      </c>
      <c r="AA32" s="2356" t="s">
        <v>21</v>
      </c>
      <c r="AB32" s="2356">
        <v>1327</v>
      </c>
      <c r="AC32" s="2356" t="s">
        <v>21</v>
      </c>
      <c r="AD32" s="2356">
        <v>1136</v>
      </c>
      <c r="AE32" s="2356">
        <v>1250</v>
      </c>
      <c r="AF32" s="2356" t="s">
        <v>21</v>
      </c>
      <c r="AG32" s="2356" t="s">
        <v>21</v>
      </c>
      <c r="AH32" s="2356">
        <v>31204</v>
      </c>
      <c r="AI32" s="2356">
        <v>6377</v>
      </c>
      <c r="AJ32" s="2356">
        <v>1473</v>
      </c>
      <c r="AK32" s="2356">
        <v>2</v>
      </c>
      <c r="AL32" s="2356">
        <v>224</v>
      </c>
      <c r="AM32" s="2356">
        <v>3</v>
      </c>
      <c r="AN32" s="2356">
        <v>1127</v>
      </c>
      <c r="AO32" s="91" t="s">
        <v>32</v>
      </c>
      <c r="AP32" s="632" t="s">
        <v>26</v>
      </c>
      <c r="AQ32" s="88" t="s">
        <v>26</v>
      </c>
      <c r="AR32" s="89" t="s">
        <v>26</v>
      </c>
      <c r="AS32" s="1194">
        <v>42064</v>
      </c>
      <c r="AT32" s="2356">
        <v>7</v>
      </c>
      <c r="AU32" s="2356" t="s">
        <v>21</v>
      </c>
      <c r="AV32" s="2356">
        <v>242</v>
      </c>
      <c r="AW32" s="2356">
        <v>242</v>
      </c>
      <c r="AX32" s="2356">
        <v>297</v>
      </c>
      <c r="AY32" s="2356" t="s">
        <v>21</v>
      </c>
      <c r="AZ32" s="2356">
        <v>1533</v>
      </c>
      <c r="BA32" s="2356">
        <v>8</v>
      </c>
      <c r="BB32" s="2356" t="s">
        <v>21</v>
      </c>
      <c r="BC32" s="2356">
        <v>1299</v>
      </c>
      <c r="BD32" s="2356">
        <v>1435</v>
      </c>
      <c r="BE32" s="2356" t="s">
        <v>21</v>
      </c>
      <c r="BF32" s="2356" t="s">
        <v>21</v>
      </c>
      <c r="BG32" s="2356">
        <v>477806</v>
      </c>
      <c r="BH32" s="2356">
        <v>4722</v>
      </c>
      <c r="BI32" s="2356">
        <v>95</v>
      </c>
      <c r="BJ32" s="91" t="s">
        <v>32</v>
      </c>
      <c r="BK32" s="632" t="s">
        <v>26</v>
      </c>
      <c r="BL32" s="88" t="s">
        <v>26</v>
      </c>
      <c r="BM32" s="89" t="s">
        <v>26</v>
      </c>
      <c r="BN32" s="1194">
        <v>42064</v>
      </c>
      <c r="BO32" s="82">
        <v>367099</v>
      </c>
      <c r="BP32" s="2356">
        <v>28889</v>
      </c>
      <c r="BQ32" s="2356">
        <v>4731</v>
      </c>
      <c r="BR32" s="2356">
        <v>4462</v>
      </c>
      <c r="BS32" s="2356">
        <v>3080</v>
      </c>
      <c r="BT32" s="2356">
        <v>7760</v>
      </c>
      <c r="BU32" s="2356">
        <v>7760</v>
      </c>
      <c r="BV32" s="2356" t="s">
        <v>21</v>
      </c>
      <c r="BW32" s="2356">
        <v>1</v>
      </c>
      <c r="BX32" s="2356">
        <v>7303</v>
      </c>
      <c r="BY32" s="2356" t="s">
        <v>21</v>
      </c>
      <c r="BZ32" s="2356" t="s">
        <v>21</v>
      </c>
      <c r="CA32" s="2356">
        <v>162116</v>
      </c>
      <c r="CB32" s="2356" t="s">
        <v>21</v>
      </c>
      <c r="CC32" s="2356">
        <v>2766</v>
      </c>
      <c r="CD32" s="2356">
        <v>333</v>
      </c>
      <c r="CE32" s="91" t="s">
        <v>32</v>
      </c>
      <c r="CF32" s="632" t="s">
        <v>26</v>
      </c>
      <c r="CG32" s="88" t="s">
        <v>26</v>
      </c>
      <c r="CH32" s="89" t="s">
        <v>26</v>
      </c>
      <c r="CI32" s="1194">
        <v>42064</v>
      </c>
      <c r="CJ32" s="2356">
        <v>238</v>
      </c>
      <c r="CK32" s="2356">
        <v>81</v>
      </c>
      <c r="CL32" s="2356">
        <v>81</v>
      </c>
      <c r="CM32" s="2356">
        <v>291</v>
      </c>
      <c r="CN32" s="2356" t="s">
        <v>21</v>
      </c>
      <c r="CO32" s="2356">
        <v>1364</v>
      </c>
      <c r="CP32" s="2356" t="s">
        <v>21</v>
      </c>
      <c r="CQ32" s="2356">
        <v>1167</v>
      </c>
      <c r="CR32" s="2356">
        <v>1284</v>
      </c>
      <c r="CS32" s="2356" t="s">
        <v>21</v>
      </c>
      <c r="CT32" s="2356" t="s">
        <v>21</v>
      </c>
      <c r="CU32" s="2356">
        <v>30329</v>
      </c>
      <c r="CV32" s="2356">
        <v>7634</v>
      </c>
      <c r="CW32" s="2356">
        <v>1601</v>
      </c>
      <c r="CX32" s="2356">
        <v>2</v>
      </c>
      <c r="CY32" s="2356">
        <v>260</v>
      </c>
      <c r="CZ32" s="91" t="s">
        <v>32</v>
      </c>
      <c r="DA32" s="632" t="s">
        <v>26</v>
      </c>
      <c r="DB32" s="88" t="s">
        <v>26</v>
      </c>
      <c r="DC32" s="89" t="s">
        <v>26</v>
      </c>
      <c r="DD32" s="1194">
        <v>42064</v>
      </c>
      <c r="DE32" s="2356">
        <v>60818</v>
      </c>
      <c r="DF32" s="2356">
        <v>2076</v>
      </c>
      <c r="DG32" s="2356">
        <v>2</v>
      </c>
      <c r="DH32" s="2356">
        <v>586</v>
      </c>
      <c r="DI32" s="2356" t="s">
        <v>21</v>
      </c>
      <c r="DJ32" s="2356">
        <v>625</v>
      </c>
      <c r="DK32" s="2356">
        <v>625</v>
      </c>
      <c r="DL32" s="2356">
        <v>675</v>
      </c>
      <c r="DM32" s="2356" t="s">
        <v>21</v>
      </c>
      <c r="DN32" s="2356" t="s">
        <v>21</v>
      </c>
      <c r="DO32" s="2356">
        <v>20096</v>
      </c>
      <c r="DP32" s="2356">
        <v>8</v>
      </c>
      <c r="DQ32" s="2356" t="s">
        <v>21</v>
      </c>
      <c r="DR32" s="2356">
        <v>17292</v>
      </c>
      <c r="DS32" s="2356">
        <v>18914</v>
      </c>
      <c r="DT32" s="2356" t="s">
        <v>21</v>
      </c>
      <c r="DU32" s="69" t="s">
        <v>32</v>
      </c>
      <c r="DV32" s="628" t="s">
        <v>26</v>
      </c>
      <c r="DW32" s="93" t="s">
        <v>26</v>
      </c>
      <c r="DX32" s="94" t="s">
        <v>26</v>
      </c>
      <c r="DY32" s="1194">
        <v>42064</v>
      </c>
      <c r="DZ32" s="82">
        <v>325</v>
      </c>
      <c r="EA32" s="2356">
        <v>6749</v>
      </c>
      <c r="EB32" s="2356">
        <v>66541</v>
      </c>
      <c r="EC32" s="2356">
        <v>73741</v>
      </c>
      <c r="ED32" s="2356" t="s">
        <v>21</v>
      </c>
      <c r="EE32" s="2356" t="s">
        <v>21</v>
      </c>
      <c r="EF32" s="2356">
        <v>740479</v>
      </c>
      <c r="EG32" s="91" t="s">
        <v>32</v>
      </c>
      <c r="EH32" s="632" t="s">
        <v>26</v>
      </c>
      <c r="ER32" s="86"/>
    </row>
    <row r="33" spans="1:148" ht="14.25" customHeight="1">
      <c r="A33" s="88" t="s">
        <v>26</v>
      </c>
      <c r="B33" s="89" t="s">
        <v>26</v>
      </c>
      <c r="C33" s="1194">
        <v>42095</v>
      </c>
      <c r="D33" s="2356">
        <v>256093</v>
      </c>
      <c r="E33" s="2356">
        <v>18312</v>
      </c>
      <c r="F33" s="2356">
        <v>3948</v>
      </c>
      <c r="G33" s="2356">
        <v>2746</v>
      </c>
      <c r="H33" s="2356">
        <v>2746</v>
      </c>
      <c r="I33" s="2356">
        <v>2612</v>
      </c>
      <c r="J33" s="2356">
        <v>2524</v>
      </c>
      <c r="K33" s="2356">
        <v>88</v>
      </c>
      <c r="L33" s="2356">
        <v>2</v>
      </c>
      <c r="M33" s="2356">
        <v>5223</v>
      </c>
      <c r="N33" s="2356" t="s">
        <v>21</v>
      </c>
      <c r="O33" s="2356" t="s">
        <v>21</v>
      </c>
      <c r="P33" s="2356">
        <v>52533</v>
      </c>
      <c r="Q33" s="2356" t="s">
        <v>21</v>
      </c>
      <c r="R33" s="2356">
        <v>2463</v>
      </c>
      <c r="S33" s="2356">
        <v>361</v>
      </c>
      <c r="T33" s="91" t="s">
        <v>33</v>
      </c>
      <c r="U33" s="632" t="s">
        <v>26</v>
      </c>
      <c r="V33" s="88" t="s">
        <v>26</v>
      </c>
      <c r="W33" s="89" t="s">
        <v>26</v>
      </c>
      <c r="X33" s="1194">
        <v>42095</v>
      </c>
      <c r="Y33" s="2356">
        <v>11</v>
      </c>
      <c r="Z33" s="2356">
        <v>220</v>
      </c>
      <c r="AA33" s="2356" t="s">
        <v>21</v>
      </c>
      <c r="AB33" s="2356">
        <v>813</v>
      </c>
      <c r="AC33" s="2356" t="s">
        <v>21</v>
      </c>
      <c r="AD33" s="2356">
        <v>696</v>
      </c>
      <c r="AE33" s="2356">
        <v>766</v>
      </c>
      <c r="AF33" s="2356" t="s">
        <v>21</v>
      </c>
      <c r="AG33" s="2356" t="s">
        <v>21</v>
      </c>
      <c r="AH33" s="2356">
        <v>27889</v>
      </c>
      <c r="AI33" s="2356">
        <v>5480</v>
      </c>
      <c r="AJ33" s="2356">
        <v>1248</v>
      </c>
      <c r="AK33" s="2356">
        <v>2</v>
      </c>
      <c r="AL33" s="2356">
        <v>182</v>
      </c>
      <c r="AM33" s="2356">
        <v>4</v>
      </c>
      <c r="AN33" s="2356">
        <v>955</v>
      </c>
      <c r="AO33" s="91" t="s">
        <v>33</v>
      </c>
      <c r="AP33" s="632" t="s">
        <v>26</v>
      </c>
      <c r="AQ33" s="88" t="s">
        <v>26</v>
      </c>
      <c r="AR33" s="89" t="s">
        <v>26</v>
      </c>
      <c r="AS33" s="1194">
        <v>42095</v>
      </c>
      <c r="AT33" s="2356">
        <v>2</v>
      </c>
      <c r="AU33" s="2356" t="s">
        <v>21</v>
      </c>
      <c r="AV33" s="2356">
        <v>132</v>
      </c>
      <c r="AW33" s="2356">
        <v>132</v>
      </c>
      <c r="AX33" s="2356">
        <v>308</v>
      </c>
      <c r="AY33" s="2356" t="s">
        <v>21</v>
      </c>
      <c r="AZ33" s="2356">
        <v>1395</v>
      </c>
      <c r="BA33" s="2356">
        <v>6</v>
      </c>
      <c r="BB33" s="2356" t="s">
        <v>21</v>
      </c>
      <c r="BC33" s="2356">
        <v>1183</v>
      </c>
      <c r="BD33" s="2356">
        <v>1308</v>
      </c>
      <c r="BE33" s="2356" t="s">
        <v>21</v>
      </c>
      <c r="BF33" s="2356" t="s">
        <v>21</v>
      </c>
      <c r="BG33" s="2356">
        <v>464489</v>
      </c>
      <c r="BH33" s="2356">
        <v>4382</v>
      </c>
      <c r="BI33" s="2356">
        <v>36</v>
      </c>
      <c r="BJ33" s="91" t="s">
        <v>33</v>
      </c>
      <c r="BK33" s="632" t="s">
        <v>26</v>
      </c>
      <c r="BL33" s="88" t="s">
        <v>26</v>
      </c>
      <c r="BM33" s="89" t="s">
        <v>26</v>
      </c>
      <c r="BN33" s="1194">
        <v>42095</v>
      </c>
      <c r="BO33" s="82">
        <v>308804</v>
      </c>
      <c r="BP33" s="2356">
        <v>20395</v>
      </c>
      <c r="BQ33" s="2356">
        <v>3948</v>
      </c>
      <c r="BR33" s="2356">
        <v>3165</v>
      </c>
      <c r="BS33" s="2356">
        <v>2768</v>
      </c>
      <c r="BT33" s="2356">
        <v>3478</v>
      </c>
      <c r="BU33" s="2356">
        <v>3390</v>
      </c>
      <c r="BV33" s="2356">
        <v>88</v>
      </c>
      <c r="BW33" s="2356">
        <v>2</v>
      </c>
      <c r="BX33" s="2356">
        <v>5824</v>
      </c>
      <c r="BY33" s="2356" t="s">
        <v>21</v>
      </c>
      <c r="BZ33" s="2356" t="s">
        <v>21</v>
      </c>
      <c r="CA33" s="2356">
        <v>124090</v>
      </c>
      <c r="CB33" s="2356" t="s">
        <v>21</v>
      </c>
      <c r="CC33" s="2356">
        <v>2463</v>
      </c>
      <c r="CD33" s="2356">
        <v>361</v>
      </c>
      <c r="CE33" s="91" t="s">
        <v>33</v>
      </c>
      <c r="CF33" s="632" t="s">
        <v>26</v>
      </c>
      <c r="CG33" s="88" t="s">
        <v>26</v>
      </c>
      <c r="CH33" s="89" t="s">
        <v>26</v>
      </c>
      <c r="CI33" s="1194">
        <v>42095</v>
      </c>
      <c r="CJ33" s="2356">
        <v>219</v>
      </c>
      <c r="CK33" s="2356">
        <v>32</v>
      </c>
      <c r="CL33" s="2356">
        <v>32</v>
      </c>
      <c r="CM33" s="2356">
        <v>220</v>
      </c>
      <c r="CN33" s="2356" t="s">
        <v>21</v>
      </c>
      <c r="CO33" s="2356">
        <v>828</v>
      </c>
      <c r="CP33" s="2356" t="s">
        <v>21</v>
      </c>
      <c r="CQ33" s="2356">
        <v>709</v>
      </c>
      <c r="CR33" s="2356">
        <v>780</v>
      </c>
      <c r="CS33" s="2356" t="s">
        <v>21</v>
      </c>
      <c r="CT33" s="2356" t="s">
        <v>21</v>
      </c>
      <c r="CU33" s="2356">
        <v>27381</v>
      </c>
      <c r="CV33" s="2356">
        <v>6269</v>
      </c>
      <c r="CW33" s="2356">
        <v>1297</v>
      </c>
      <c r="CX33" s="2356">
        <v>2</v>
      </c>
      <c r="CY33" s="2356">
        <v>192</v>
      </c>
      <c r="CZ33" s="91" t="s">
        <v>33</v>
      </c>
      <c r="DA33" s="632" t="s">
        <v>26</v>
      </c>
      <c r="DB33" s="88" t="s">
        <v>26</v>
      </c>
      <c r="DC33" s="89" t="s">
        <v>26</v>
      </c>
      <c r="DD33" s="1194">
        <v>42095</v>
      </c>
      <c r="DE33" s="2356">
        <v>58149</v>
      </c>
      <c r="DF33" s="2356">
        <v>1666</v>
      </c>
      <c r="DG33" s="2356">
        <v>1</v>
      </c>
      <c r="DH33" s="2356">
        <v>393</v>
      </c>
      <c r="DI33" s="2356" t="s">
        <v>21</v>
      </c>
      <c r="DJ33" s="2356">
        <v>463</v>
      </c>
      <c r="DK33" s="2356">
        <v>463</v>
      </c>
      <c r="DL33" s="2356">
        <v>628</v>
      </c>
      <c r="DM33" s="2356" t="s">
        <v>21</v>
      </c>
      <c r="DN33" s="2356" t="s">
        <v>21</v>
      </c>
      <c r="DO33" s="2356">
        <v>19118</v>
      </c>
      <c r="DP33" s="2356">
        <v>6</v>
      </c>
      <c r="DQ33" s="2356" t="s">
        <v>21</v>
      </c>
      <c r="DR33" s="2356">
        <v>16451</v>
      </c>
      <c r="DS33" s="2356">
        <v>17995</v>
      </c>
      <c r="DT33" s="2356" t="s">
        <v>21</v>
      </c>
      <c r="DU33" s="69" t="s">
        <v>33</v>
      </c>
      <c r="DV33" s="628" t="s">
        <v>26</v>
      </c>
      <c r="DW33" s="93" t="s">
        <v>26</v>
      </c>
      <c r="DX33" s="94" t="s">
        <v>26</v>
      </c>
      <c r="DY33" s="1194">
        <v>42095</v>
      </c>
      <c r="DZ33" s="82">
        <v>355</v>
      </c>
      <c r="EA33" s="2356">
        <v>5645</v>
      </c>
      <c r="EB33" s="2356">
        <v>46794</v>
      </c>
      <c r="EC33" s="2356">
        <v>51883</v>
      </c>
      <c r="ED33" s="2356" t="s">
        <v>21</v>
      </c>
      <c r="EE33" s="2356" t="s">
        <v>21</v>
      </c>
      <c r="EF33" s="2356">
        <v>666599</v>
      </c>
      <c r="EG33" s="91" t="s">
        <v>33</v>
      </c>
      <c r="EH33" s="632" t="s">
        <v>26</v>
      </c>
      <c r="ER33" s="86"/>
    </row>
    <row r="34" spans="1:148" ht="14.25" customHeight="1">
      <c r="A34" s="88" t="s">
        <v>26</v>
      </c>
      <c r="B34" s="89" t="s">
        <v>26</v>
      </c>
      <c r="C34" s="1194">
        <v>42125</v>
      </c>
      <c r="D34" s="2356">
        <v>242299</v>
      </c>
      <c r="E34" s="2356">
        <v>16029</v>
      </c>
      <c r="F34" s="2356">
        <v>3789</v>
      </c>
      <c r="G34" s="2356">
        <v>2538</v>
      </c>
      <c r="H34" s="2356">
        <v>2408</v>
      </c>
      <c r="I34" s="2356">
        <v>1994</v>
      </c>
      <c r="J34" s="2356">
        <v>1989</v>
      </c>
      <c r="K34" s="2356">
        <v>5</v>
      </c>
      <c r="L34" s="2356">
        <v>1</v>
      </c>
      <c r="M34" s="2356">
        <v>4474</v>
      </c>
      <c r="N34" s="2356" t="s">
        <v>21</v>
      </c>
      <c r="O34" s="2356" t="s">
        <v>21</v>
      </c>
      <c r="P34" s="2356">
        <v>44640</v>
      </c>
      <c r="Q34" s="2356" t="s">
        <v>21</v>
      </c>
      <c r="R34" s="2356">
        <v>2274</v>
      </c>
      <c r="S34" s="2356">
        <v>184</v>
      </c>
      <c r="T34" s="91" t="s">
        <v>34</v>
      </c>
      <c r="U34" s="632" t="s">
        <v>26</v>
      </c>
      <c r="V34" s="88" t="s">
        <v>26</v>
      </c>
      <c r="W34" s="89" t="s">
        <v>26</v>
      </c>
      <c r="X34" s="1194">
        <v>42125</v>
      </c>
      <c r="Y34" s="2356">
        <v>5</v>
      </c>
      <c r="Z34" s="2356">
        <v>180</v>
      </c>
      <c r="AA34" s="2356" t="s">
        <v>21</v>
      </c>
      <c r="AB34" s="2356">
        <v>566</v>
      </c>
      <c r="AC34" s="2356" t="s">
        <v>21</v>
      </c>
      <c r="AD34" s="2356">
        <v>485</v>
      </c>
      <c r="AE34" s="2356">
        <v>533</v>
      </c>
      <c r="AF34" s="2356" t="s">
        <v>21</v>
      </c>
      <c r="AG34" s="2356" t="s">
        <v>21</v>
      </c>
      <c r="AH34" s="2356">
        <v>25400</v>
      </c>
      <c r="AI34" s="2356">
        <v>4890</v>
      </c>
      <c r="AJ34" s="2356">
        <v>1114</v>
      </c>
      <c r="AK34" s="2356">
        <v>2</v>
      </c>
      <c r="AL34" s="2356">
        <v>160</v>
      </c>
      <c r="AM34" s="2356">
        <v>2</v>
      </c>
      <c r="AN34" s="2356">
        <v>846</v>
      </c>
      <c r="AO34" s="91" t="s">
        <v>34</v>
      </c>
      <c r="AP34" s="632" t="s">
        <v>26</v>
      </c>
      <c r="AQ34" s="88" t="s">
        <v>26</v>
      </c>
      <c r="AR34" s="89" t="s">
        <v>26</v>
      </c>
      <c r="AS34" s="1194">
        <v>42125</v>
      </c>
      <c r="AT34" s="2356" t="s">
        <v>21</v>
      </c>
      <c r="AU34" s="2356" t="s">
        <v>21</v>
      </c>
      <c r="AV34" s="2356">
        <v>123</v>
      </c>
      <c r="AW34" s="2356">
        <v>123</v>
      </c>
      <c r="AX34" s="2356">
        <v>298</v>
      </c>
      <c r="AY34" s="2356" t="s">
        <v>21</v>
      </c>
      <c r="AZ34" s="2356">
        <v>1432</v>
      </c>
      <c r="BA34" s="2356">
        <v>5</v>
      </c>
      <c r="BB34" s="2356" t="s">
        <v>21</v>
      </c>
      <c r="BC34" s="2356">
        <v>1215</v>
      </c>
      <c r="BD34" s="2356">
        <v>1343</v>
      </c>
      <c r="BE34" s="2356" t="s">
        <v>21</v>
      </c>
      <c r="BF34" s="2356" t="s">
        <v>21</v>
      </c>
      <c r="BG34" s="2356">
        <v>479531</v>
      </c>
      <c r="BH34" s="2356">
        <v>4196</v>
      </c>
      <c r="BI34" s="2356">
        <v>36</v>
      </c>
      <c r="BJ34" s="91" t="s">
        <v>34</v>
      </c>
      <c r="BK34" s="632" t="s">
        <v>26</v>
      </c>
      <c r="BL34" s="88" t="s">
        <v>26</v>
      </c>
      <c r="BM34" s="89" t="s">
        <v>26</v>
      </c>
      <c r="BN34" s="1194">
        <v>42125</v>
      </c>
      <c r="BO34" s="82">
        <v>286728</v>
      </c>
      <c r="BP34" s="2356">
        <v>18042</v>
      </c>
      <c r="BQ34" s="2356">
        <v>3789</v>
      </c>
      <c r="BR34" s="2356">
        <v>2885</v>
      </c>
      <c r="BS34" s="2356">
        <v>2438</v>
      </c>
      <c r="BT34" s="2356">
        <v>2986</v>
      </c>
      <c r="BU34" s="2356">
        <v>2981</v>
      </c>
      <c r="BV34" s="2356">
        <v>5</v>
      </c>
      <c r="BW34" s="2356">
        <v>1</v>
      </c>
      <c r="BX34" s="2356">
        <v>4971</v>
      </c>
      <c r="BY34" s="2356" t="s">
        <v>21</v>
      </c>
      <c r="BZ34" s="2356" t="s">
        <v>21</v>
      </c>
      <c r="CA34" s="2356">
        <v>105253</v>
      </c>
      <c r="CB34" s="2356" t="s">
        <v>21</v>
      </c>
      <c r="CC34" s="2356">
        <v>2274</v>
      </c>
      <c r="CD34" s="2356">
        <v>184</v>
      </c>
      <c r="CE34" s="91" t="s">
        <v>34</v>
      </c>
      <c r="CF34" s="632" t="s">
        <v>26</v>
      </c>
      <c r="CG34" s="88" t="s">
        <v>26</v>
      </c>
      <c r="CH34" s="89" t="s">
        <v>26</v>
      </c>
      <c r="CI34" s="1194">
        <v>42125</v>
      </c>
      <c r="CJ34" s="2356">
        <v>202</v>
      </c>
      <c r="CK34" s="2356">
        <v>7</v>
      </c>
      <c r="CL34" s="2356">
        <v>7</v>
      </c>
      <c r="CM34" s="2356">
        <v>180</v>
      </c>
      <c r="CN34" s="2356" t="s">
        <v>21</v>
      </c>
      <c r="CO34" s="2356">
        <v>584</v>
      </c>
      <c r="CP34" s="2356" t="s">
        <v>21</v>
      </c>
      <c r="CQ34" s="2356">
        <v>500</v>
      </c>
      <c r="CR34" s="2356">
        <v>550</v>
      </c>
      <c r="CS34" s="2356" t="s">
        <v>21</v>
      </c>
      <c r="CT34" s="2356" t="s">
        <v>21</v>
      </c>
      <c r="CU34" s="2356">
        <v>25074</v>
      </c>
      <c r="CV34" s="2356">
        <v>5438</v>
      </c>
      <c r="CW34" s="2356">
        <v>1171</v>
      </c>
      <c r="CX34" s="2356">
        <v>2</v>
      </c>
      <c r="CY34" s="2356">
        <v>162</v>
      </c>
      <c r="CZ34" s="91" t="s">
        <v>34</v>
      </c>
      <c r="DA34" s="632" t="s">
        <v>26</v>
      </c>
      <c r="DB34" s="88" t="s">
        <v>26</v>
      </c>
      <c r="DC34" s="89" t="s">
        <v>26</v>
      </c>
      <c r="DD34" s="1194">
        <v>42125</v>
      </c>
      <c r="DE34" s="2356">
        <v>58682</v>
      </c>
      <c r="DF34" s="2356">
        <v>1533</v>
      </c>
      <c r="DG34" s="2356">
        <v>2</v>
      </c>
      <c r="DH34" s="2356">
        <v>342</v>
      </c>
      <c r="DI34" s="2356" t="s">
        <v>21</v>
      </c>
      <c r="DJ34" s="2356">
        <v>446</v>
      </c>
      <c r="DK34" s="2356">
        <v>446</v>
      </c>
      <c r="DL34" s="2356">
        <v>576</v>
      </c>
      <c r="DM34" s="2356" t="s">
        <v>21</v>
      </c>
      <c r="DN34" s="2356" t="s">
        <v>21</v>
      </c>
      <c r="DO34" s="2356">
        <v>18046</v>
      </c>
      <c r="DP34" s="2356">
        <v>5</v>
      </c>
      <c r="DQ34" s="2356" t="s">
        <v>21</v>
      </c>
      <c r="DR34" s="2356">
        <v>15541</v>
      </c>
      <c r="DS34" s="2356">
        <v>16987</v>
      </c>
      <c r="DT34" s="2356" t="s">
        <v>21</v>
      </c>
      <c r="DU34" s="69" t="s">
        <v>34</v>
      </c>
      <c r="DV34" s="628" t="s">
        <v>26</v>
      </c>
      <c r="DW34" s="93" t="s">
        <v>26</v>
      </c>
      <c r="DX34" s="94" t="s">
        <v>26</v>
      </c>
      <c r="DY34" s="1194">
        <v>42125</v>
      </c>
      <c r="DZ34" s="82">
        <v>179</v>
      </c>
      <c r="EA34" s="2356">
        <v>4730</v>
      </c>
      <c r="EB34" s="2356">
        <v>38152</v>
      </c>
      <c r="EC34" s="2356">
        <v>42291</v>
      </c>
      <c r="ED34" s="2356" t="s">
        <v>21</v>
      </c>
      <c r="EE34" s="2356" t="s">
        <v>21</v>
      </c>
      <c r="EF34" s="2356">
        <v>648104</v>
      </c>
      <c r="EG34" s="91" t="s">
        <v>34</v>
      </c>
      <c r="EH34" s="632" t="s">
        <v>26</v>
      </c>
      <c r="ER34" s="86"/>
    </row>
    <row r="35" spans="1:148" ht="14.25" customHeight="1">
      <c r="A35" s="88" t="s">
        <v>26</v>
      </c>
      <c r="B35" s="89" t="s">
        <v>26</v>
      </c>
      <c r="C35" s="1194">
        <v>42156</v>
      </c>
      <c r="D35" s="2356">
        <v>284044</v>
      </c>
      <c r="E35" s="2356">
        <v>20050</v>
      </c>
      <c r="F35" s="2356">
        <v>4833</v>
      </c>
      <c r="G35" s="2356">
        <v>3239</v>
      </c>
      <c r="H35" s="2356">
        <v>2808</v>
      </c>
      <c r="I35" s="2356">
        <v>2865</v>
      </c>
      <c r="J35" s="2356">
        <v>2777</v>
      </c>
      <c r="K35" s="2356">
        <v>88</v>
      </c>
      <c r="L35" s="2356">
        <v>1</v>
      </c>
      <c r="M35" s="2356">
        <v>5348</v>
      </c>
      <c r="N35" s="2356" t="s">
        <v>21</v>
      </c>
      <c r="O35" s="2356" t="s">
        <v>21</v>
      </c>
      <c r="P35" s="2356">
        <v>58013</v>
      </c>
      <c r="Q35" s="2356" t="s">
        <v>21</v>
      </c>
      <c r="R35" s="2356">
        <v>2583</v>
      </c>
      <c r="S35" s="2356">
        <v>282</v>
      </c>
      <c r="T35" s="91" t="s">
        <v>35</v>
      </c>
      <c r="U35" s="632" t="s">
        <v>26</v>
      </c>
      <c r="V35" s="88" t="s">
        <v>26</v>
      </c>
      <c r="W35" s="89" t="s">
        <v>26</v>
      </c>
      <c r="X35" s="1194">
        <v>42156</v>
      </c>
      <c r="Y35" s="2356">
        <v>12</v>
      </c>
      <c r="Z35" s="2356">
        <v>223</v>
      </c>
      <c r="AA35" s="2356" t="s">
        <v>21</v>
      </c>
      <c r="AB35" s="2356">
        <v>752</v>
      </c>
      <c r="AC35" s="2356" t="s">
        <v>21</v>
      </c>
      <c r="AD35" s="2356">
        <v>644</v>
      </c>
      <c r="AE35" s="2356">
        <v>708</v>
      </c>
      <c r="AF35" s="2356" t="s">
        <v>21</v>
      </c>
      <c r="AG35" s="2356" t="s">
        <v>21</v>
      </c>
      <c r="AH35" s="2356">
        <v>29095</v>
      </c>
      <c r="AI35" s="2356">
        <v>6212</v>
      </c>
      <c r="AJ35" s="2356">
        <v>1466</v>
      </c>
      <c r="AK35" s="2356">
        <v>2</v>
      </c>
      <c r="AL35" s="2356">
        <v>198</v>
      </c>
      <c r="AM35" s="2356">
        <v>2</v>
      </c>
      <c r="AN35" s="2356">
        <v>1150</v>
      </c>
      <c r="AO35" s="91" t="s">
        <v>35</v>
      </c>
      <c r="AP35" s="632" t="s">
        <v>26</v>
      </c>
      <c r="AQ35" s="88" t="s">
        <v>26</v>
      </c>
      <c r="AR35" s="89" t="s">
        <v>26</v>
      </c>
      <c r="AS35" s="1194">
        <v>42156</v>
      </c>
      <c r="AT35" s="2356">
        <v>1</v>
      </c>
      <c r="AU35" s="2356" t="s">
        <v>21</v>
      </c>
      <c r="AV35" s="2356">
        <v>113</v>
      </c>
      <c r="AW35" s="2356">
        <v>113</v>
      </c>
      <c r="AX35" s="2356">
        <v>269</v>
      </c>
      <c r="AY35" s="2356" t="s">
        <v>21</v>
      </c>
      <c r="AZ35" s="2356">
        <v>1546</v>
      </c>
      <c r="BA35" s="2356">
        <v>7</v>
      </c>
      <c r="BB35" s="2356" t="s">
        <v>21</v>
      </c>
      <c r="BC35" s="2356">
        <v>1311</v>
      </c>
      <c r="BD35" s="2356">
        <v>1448</v>
      </c>
      <c r="BE35" s="2356" t="s">
        <v>21</v>
      </c>
      <c r="BF35" s="2356" t="s">
        <v>21</v>
      </c>
      <c r="BG35" s="2356">
        <v>487407</v>
      </c>
      <c r="BH35" s="2356">
        <v>4669</v>
      </c>
      <c r="BI35" s="2356">
        <v>30</v>
      </c>
      <c r="BJ35" s="91" t="s">
        <v>35</v>
      </c>
      <c r="BK35" s="632" t="s">
        <v>26</v>
      </c>
      <c r="BL35" s="88" t="s">
        <v>26</v>
      </c>
      <c r="BM35" s="89" t="s">
        <v>26</v>
      </c>
      <c r="BN35" s="1194">
        <v>42156</v>
      </c>
      <c r="BO35" s="82">
        <v>340167</v>
      </c>
      <c r="BP35" s="2356">
        <v>22457</v>
      </c>
      <c r="BQ35" s="2356">
        <v>4833</v>
      </c>
      <c r="BR35" s="2356">
        <v>3577</v>
      </c>
      <c r="BS35" s="2356">
        <v>2846</v>
      </c>
      <c r="BT35" s="2356">
        <v>4210</v>
      </c>
      <c r="BU35" s="2356">
        <v>4122</v>
      </c>
      <c r="BV35" s="2356">
        <v>88</v>
      </c>
      <c r="BW35" s="2356">
        <v>1</v>
      </c>
      <c r="BX35" s="2356">
        <v>5874</v>
      </c>
      <c r="BY35" s="2356" t="s">
        <v>21</v>
      </c>
      <c r="BZ35" s="2356" t="s">
        <v>21</v>
      </c>
      <c r="CA35" s="2356">
        <v>134563</v>
      </c>
      <c r="CB35" s="2356" t="s">
        <v>21</v>
      </c>
      <c r="CC35" s="2356">
        <v>2583</v>
      </c>
      <c r="CD35" s="2356">
        <v>282</v>
      </c>
      <c r="CE35" s="91" t="s">
        <v>35</v>
      </c>
      <c r="CF35" s="632" t="s">
        <v>26</v>
      </c>
      <c r="CG35" s="88" t="s">
        <v>26</v>
      </c>
      <c r="CH35" s="89" t="s">
        <v>26</v>
      </c>
      <c r="CI35" s="1194">
        <v>42156</v>
      </c>
      <c r="CJ35" s="2356">
        <v>247</v>
      </c>
      <c r="CK35" s="2356">
        <v>17</v>
      </c>
      <c r="CL35" s="2356">
        <v>17</v>
      </c>
      <c r="CM35" s="2356">
        <v>223</v>
      </c>
      <c r="CN35" s="2356" t="s">
        <v>21</v>
      </c>
      <c r="CO35" s="2356">
        <v>784</v>
      </c>
      <c r="CP35" s="2356" t="s">
        <v>21</v>
      </c>
      <c r="CQ35" s="2356">
        <v>672</v>
      </c>
      <c r="CR35" s="2356">
        <v>738</v>
      </c>
      <c r="CS35" s="2356" t="s">
        <v>21</v>
      </c>
      <c r="CT35" s="2356" t="s">
        <v>21</v>
      </c>
      <c r="CU35" s="2356">
        <v>28448</v>
      </c>
      <c r="CV35" s="2356">
        <v>6895</v>
      </c>
      <c r="CW35" s="2356">
        <v>1596</v>
      </c>
      <c r="CX35" s="2356">
        <v>2</v>
      </c>
      <c r="CY35" s="2356">
        <v>201</v>
      </c>
      <c r="CZ35" s="91" t="s">
        <v>35</v>
      </c>
      <c r="DA35" s="632" t="s">
        <v>26</v>
      </c>
      <c r="DB35" s="88" t="s">
        <v>26</v>
      </c>
      <c r="DC35" s="89" t="s">
        <v>26</v>
      </c>
      <c r="DD35" s="1194">
        <v>42156</v>
      </c>
      <c r="DE35" s="2356">
        <v>60201</v>
      </c>
      <c r="DF35" s="2356">
        <v>1387</v>
      </c>
      <c r="DG35" s="2356">
        <v>2</v>
      </c>
      <c r="DH35" s="2356">
        <v>333</v>
      </c>
      <c r="DI35" s="2356" t="s">
        <v>21</v>
      </c>
      <c r="DJ35" s="2356">
        <v>398</v>
      </c>
      <c r="DK35" s="2356">
        <v>398</v>
      </c>
      <c r="DL35" s="2356">
        <v>508</v>
      </c>
      <c r="DM35" s="2356" t="s">
        <v>21</v>
      </c>
      <c r="DN35" s="2356" t="s">
        <v>21</v>
      </c>
      <c r="DO35" s="2356">
        <v>19260</v>
      </c>
      <c r="DP35" s="2356">
        <v>7</v>
      </c>
      <c r="DQ35" s="2356" t="s">
        <v>21</v>
      </c>
      <c r="DR35" s="2356">
        <v>16589</v>
      </c>
      <c r="DS35" s="2356">
        <v>18128</v>
      </c>
      <c r="DT35" s="2356" t="s">
        <v>21</v>
      </c>
      <c r="DU35" s="69" t="s">
        <v>35</v>
      </c>
      <c r="DV35" s="628" t="s">
        <v>26</v>
      </c>
      <c r="DW35" s="93" t="s">
        <v>26</v>
      </c>
      <c r="DX35" s="94" t="s">
        <v>26</v>
      </c>
      <c r="DY35" s="1194">
        <v>42156</v>
      </c>
      <c r="DZ35" s="82">
        <v>275</v>
      </c>
      <c r="EA35" s="2356">
        <v>5430</v>
      </c>
      <c r="EB35" s="2356">
        <v>51250</v>
      </c>
      <c r="EC35" s="2356">
        <v>56838</v>
      </c>
      <c r="ED35" s="2356" t="s">
        <v>21</v>
      </c>
      <c r="EE35" s="2356" t="s">
        <v>21</v>
      </c>
      <c r="EF35" s="2356">
        <v>775554</v>
      </c>
      <c r="EG35" s="91" t="s">
        <v>35</v>
      </c>
      <c r="EH35" s="632" t="s">
        <v>26</v>
      </c>
      <c r="ER35" s="86"/>
    </row>
    <row r="36" spans="1:148" ht="14.25" customHeight="1">
      <c r="A36" s="88" t="s">
        <v>26</v>
      </c>
      <c r="B36" s="89" t="s">
        <v>26</v>
      </c>
      <c r="C36" s="1194">
        <v>42186</v>
      </c>
      <c r="D36" s="2356">
        <v>309229</v>
      </c>
      <c r="E36" s="2356">
        <v>21015</v>
      </c>
      <c r="F36" s="2356">
        <v>4876</v>
      </c>
      <c r="G36" s="2356">
        <v>3655</v>
      </c>
      <c r="H36" s="2356">
        <v>3099</v>
      </c>
      <c r="I36" s="2356">
        <v>2752</v>
      </c>
      <c r="J36" s="2356">
        <v>2745</v>
      </c>
      <c r="K36" s="2356">
        <v>7</v>
      </c>
      <c r="L36" s="2356">
        <v>1</v>
      </c>
      <c r="M36" s="2356">
        <v>5629</v>
      </c>
      <c r="N36" s="2356" t="s">
        <v>21</v>
      </c>
      <c r="O36" s="2356" t="s">
        <v>21</v>
      </c>
      <c r="P36" s="2356">
        <v>62105</v>
      </c>
      <c r="Q36" s="2356" t="s">
        <v>21</v>
      </c>
      <c r="R36" s="2356">
        <v>2975</v>
      </c>
      <c r="S36" s="2356">
        <v>341</v>
      </c>
      <c r="T36" s="91" t="s">
        <v>36</v>
      </c>
      <c r="U36" s="632" t="s">
        <v>26</v>
      </c>
      <c r="V36" s="88" t="s">
        <v>26</v>
      </c>
      <c r="W36" s="89" t="s">
        <v>26</v>
      </c>
      <c r="X36" s="1194">
        <v>42186</v>
      </c>
      <c r="Y36" s="2356">
        <v>11</v>
      </c>
      <c r="Z36" s="2356">
        <v>190</v>
      </c>
      <c r="AA36" s="2356" t="s">
        <v>21</v>
      </c>
      <c r="AB36" s="2356">
        <v>1049</v>
      </c>
      <c r="AC36" s="2356" t="s">
        <v>21</v>
      </c>
      <c r="AD36" s="2356">
        <v>899</v>
      </c>
      <c r="AE36" s="2356">
        <v>988</v>
      </c>
      <c r="AF36" s="2356" t="s">
        <v>21</v>
      </c>
      <c r="AG36" s="2356" t="s">
        <v>21</v>
      </c>
      <c r="AH36" s="2356">
        <v>31488</v>
      </c>
      <c r="AI36" s="2356">
        <v>6692</v>
      </c>
      <c r="AJ36" s="2356">
        <v>1344</v>
      </c>
      <c r="AK36" s="2356">
        <v>1</v>
      </c>
      <c r="AL36" s="2356">
        <v>217</v>
      </c>
      <c r="AM36" s="2356">
        <v>2</v>
      </c>
      <c r="AN36" s="2356">
        <v>1016</v>
      </c>
      <c r="AO36" s="91" t="s">
        <v>36</v>
      </c>
      <c r="AP36" s="632" t="s">
        <v>26</v>
      </c>
      <c r="AQ36" s="88" t="s">
        <v>26</v>
      </c>
      <c r="AR36" s="89" t="s">
        <v>26</v>
      </c>
      <c r="AS36" s="1194">
        <v>42186</v>
      </c>
      <c r="AT36" s="2356" t="s">
        <v>21</v>
      </c>
      <c r="AU36" s="2356" t="s">
        <v>21</v>
      </c>
      <c r="AV36" s="2356">
        <v>99</v>
      </c>
      <c r="AW36" s="2356">
        <v>99</v>
      </c>
      <c r="AX36" s="2356">
        <v>249</v>
      </c>
      <c r="AY36" s="2356" t="s">
        <v>21</v>
      </c>
      <c r="AZ36" s="2356">
        <v>1707</v>
      </c>
      <c r="BA36" s="2356">
        <v>7</v>
      </c>
      <c r="BB36" s="2356" t="s">
        <v>21</v>
      </c>
      <c r="BC36" s="2356">
        <v>1449</v>
      </c>
      <c r="BD36" s="2356">
        <v>1600</v>
      </c>
      <c r="BE36" s="2356" t="s">
        <v>21</v>
      </c>
      <c r="BF36" s="2356" t="s">
        <v>21</v>
      </c>
      <c r="BG36" s="2356">
        <v>521884</v>
      </c>
      <c r="BH36" s="2356">
        <v>5116</v>
      </c>
      <c r="BI36" s="2356">
        <v>37</v>
      </c>
      <c r="BJ36" s="91" t="s">
        <v>36</v>
      </c>
      <c r="BK36" s="632" t="s">
        <v>26</v>
      </c>
      <c r="BL36" s="88" t="s">
        <v>26</v>
      </c>
      <c r="BM36" s="89" t="s">
        <v>26</v>
      </c>
      <c r="BN36" s="1194">
        <v>42186</v>
      </c>
      <c r="BO36" s="82">
        <v>376496</v>
      </c>
      <c r="BP36" s="2356">
        <v>24779</v>
      </c>
      <c r="BQ36" s="2356">
        <v>4876</v>
      </c>
      <c r="BR36" s="2356">
        <v>4047</v>
      </c>
      <c r="BS36" s="2356">
        <v>3143</v>
      </c>
      <c r="BT36" s="2356">
        <v>5773</v>
      </c>
      <c r="BU36" s="2356">
        <v>5766</v>
      </c>
      <c r="BV36" s="2356">
        <v>7</v>
      </c>
      <c r="BW36" s="2356">
        <v>1</v>
      </c>
      <c r="BX36" s="2356">
        <v>5855</v>
      </c>
      <c r="BY36" s="2356" t="s">
        <v>21</v>
      </c>
      <c r="BZ36" s="2356" t="s">
        <v>21</v>
      </c>
      <c r="CA36" s="2356">
        <v>153412</v>
      </c>
      <c r="CB36" s="2356" t="s">
        <v>21</v>
      </c>
      <c r="CC36" s="2356">
        <v>2975</v>
      </c>
      <c r="CD36" s="2356">
        <v>341</v>
      </c>
      <c r="CE36" s="91" t="s">
        <v>36</v>
      </c>
      <c r="CF36" s="632" t="s">
        <v>26</v>
      </c>
      <c r="CG36" s="88" t="s">
        <v>26</v>
      </c>
      <c r="CH36" s="89" t="s">
        <v>26</v>
      </c>
      <c r="CI36" s="1194">
        <v>42186</v>
      </c>
      <c r="CJ36" s="2356">
        <v>247</v>
      </c>
      <c r="CK36" s="2356">
        <v>69</v>
      </c>
      <c r="CL36" s="2356">
        <v>69</v>
      </c>
      <c r="CM36" s="2356">
        <v>212</v>
      </c>
      <c r="CN36" s="2356" t="s">
        <v>21</v>
      </c>
      <c r="CO36" s="2356">
        <v>1140</v>
      </c>
      <c r="CP36" s="2356" t="s">
        <v>21</v>
      </c>
      <c r="CQ36" s="2356">
        <v>977</v>
      </c>
      <c r="CR36" s="2356">
        <v>1073</v>
      </c>
      <c r="CS36" s="2356" t="s">
        <v>21</v>
      </c>
      <c r="CT36" s="2356" t="s">
        <v>21</v>
      </c>
      <c r="CU36" s="2356">
        <v>30130</v>
      </c>
      <c r="CV36" s="2356">
        <v>7674</v>
      </c>
      <c r="CW36" s="2356">
        <v>1733</v>
      </c>
      <c r="CX36" s="2356">
        <v>1</v>
      </c>
      <c r="CY36" s="2356">
        <v>249</v>
      </c>
      <c r="CZ36" s="91" t="s">
        <v>36</v>
      </c>
      <c r="DA36" s="632" t="s">
        <v>26</v>
      </c>
      <c r="DB36" s="88" t="s">
        <v>26</v>
      </c>
      <c r="DC36" s="89" t="s">
        <v>26</v>
      </c>
      <c r="DD36" s="1194">
        <v>42186</v>
      </c>
      <c r="DE36" s="2356">
        <v>65142</v>
      </c>
      <c r="DF36" s="2356">
        <v>1222</v>
      </c>
      <c r="DG36" s="2356">
        <v>2</v>
      </c>
      <c r="DH36" s="2356">
        <v>350</v>
      </c>
      <c r="DI36" s="2356" t="s">
        <v>21</v>
      </c>
      <c r="DJ36" s="2356">
        <v>555</v>
      </c>
      <c r="DK36" s="2356">
        <v>555</v>
      </c>
      <c r="DL36" s="2356">
        <v>249</v>
      </c>
      <c r="DM36" s="2356" t="s">
        <v>21</v>
      </c>
      <c r="DN36" s="2356" t="s">
        <v>21</v>
      </c>
      <c r="DO36" s="2356">
        <v>21846</v>
      </c>
      <c r="DP36" s="2356">
        <v>7</v>
      </c>
      <c r="DQ36" s="2356" t="s">
        <v>21</v>
      </c>
      <c r="DR36" s="2356">
        <v>18808</v>
      </c>
      <c r="DS36" s="2356">
        <v>20563</v>
      </c>
      <c r="DT36" s="2356" t="s">
        <v>21</v>
      </c>
      <c r="DU36" s="69" t="s">
        <v>36</v>
      </c>
      <c r="DV36" s="628" t="s">
        <v>26</v>
      </c>
      <c r="DW36" s="93" t="s">
        <v>26</v>
      </c>
      <c r="DX36" s="94" t="s">
        <v>26</v>
      </c>
      <c r="DY36" s="1194">
        <v>42186</v>
      </c>
      <c r="DZ36" s="82">
        <v>334</v>
      </c>
      <c r="EA36" s="2356">
        <v>6181</v>
      </c>
      <c r="EB36" s="2356">
        <v>57807</v>
      </c>
      <c r="EC36" s="2356">
        <v>64096</v>
      </c>
      <c r="ED36" s="2356" t="s">
        <v>21</v>
      </c>
      <c r="EE36" s="2356" t="s">
        <v>21</v>
      </c>
      <c r="EF36" s="2356">
        <v>836915</v>
      </c>
      <c r="EG36" s="91" t="s">
        <v>36</v>
      </c>
      <c r="EH36" s="632" t="s">
        <v>26</v>
      </c>
      <c r="ER36" s="86"/>
    </row>
    <row r="37" spans="1:148" ht="14.25" customHeight="1">
      <c r="A37" s="88" t="s">
        <v>26</v>
      </c>
      <c r="B37" s="89" t="s">
        <v>26</v>
      </c>
      <c r="C37" s="1194">
        <v>42217</v>
      </c>
      <c r="D37" s="2356">
        <v>272631</v>
      </c>
      <c r="E37" s="2356">
        <v>16650</v>
      </c>
      <c r="F37" s="2356">
        <v>3439</v>
      </c>
      <c r="G37" s="2356">
        <v>3129</v>
      </c>
      <c r="H37" s="2356">
        <v>2367</v>
      </c>
      <c r="I37" s="2356">
        <v>2246</v>
      </c>
      <c r="J37" s="2356">
        <v>2166</v>
      </c>
      <c r="K37" s="2356">
        <v>80</v>
      </c>
      <c r="L37" s="2356">
        <v>1</v>
      </c>
      <c r="M37" s="2356">
        <v>4591</v>
      </c>
      <c r="N37" s="2356" t="s">
        <v>21</v>
      </c>
      <c r="O37" s="2356" t="s">
        <v>21</v>
      </c>
      <c r="P37" s="2356">
        <v>53015</v>
      </c>
      <c r="Q37" s="2356" t="s">
        <v>21</v>
      </c>
      <c r="R37" s="2356">
        <v>1889</v>
      </c>
      <c r="S37" s="2356">
        <v>255</v>
      </c>
      <c r="T37" s="91" t="s">
        <v>37</v>
      </c>
      <c r="U37" s="632" t="s">
        <v>26</v>
      </c>
      <c r="V37" s="88" t="s">
        <v>26</v>
      </c>
      <c r="W37" s="89" t="s">
        <v>26</v>
      </c>
      <c r="X37" s="1194">
        <v>42217</v>
      </c>
      <c r="Y37" s="2356">
        <v>4</v>
      </c>
      <c r="Z37" s="2356">
        <v>170</v>
      </c>
      <c r="AA37" s="2356" t="s">
        <v>21</v>
      </c>
      <c r="AB37" s="2356">
        <v>1030</v>
      </c>
      <c r="AC37" s="2356" t="s">
        <v>21</v>
      </c>
      <c r="AD37" s="2356">
        <v>884</v>
      </c>
      <c r="AE37" s="2356">
        <v>970</v>
      </c>
      <c r="AF37" s="2356" t="s">
        <v>21</v>
      </c>
      <c r="AG37" s="2356" t="s">
        <v>21</v>
      </c>
      <c r="AH37" s="2356">
        <v>26970</v>
      </c>
      <c r="AI37" s="2356">
        <v>5689</v>
      </c>
      <c r="AJ37" s="2356">
        <v>914</v>
      </c>
      <c r="AK37" s="2356">
        <v>1</v>
      </c>
      <c r="AL37" s="2356">
        <v>181</v>
      </c>
      <c r="AM37" s="2356">
        <v>3</v>
      </c>
      <c r="AN37" s="2356">
        <v>639</v>
      </c>
      <c r="AO37" s="91" t="s">
        <v>37</v>
      </c>
      <c r="AP37" s="632" t="s">
        <v>26</v>
      </c>
      <c r="AQ37" s="88" t="s">
        <v>26</v>
      </c>
      <c r="AR37" s="89" t="s">
        <v>26</v>
      </c>
      <c r="AS37" s="1194">
        <v>42217</v>
      </c>
      <c r="AT37" s="2356" t="s">
        <v>21</v>
      </c>
      <c r="AU37" s="2356" t="s">
        <v>21</v>
      </c>
      <c r="AV37" s="2356">
        <v>88</v>
      </c>
      <c r="AW37" s="2356">
        <v>88</v>
      </c>
      <c r="AX37" s="2356">
        <v>256</v>
      </c>
      <c r="AY37" s="2356" t="s">
        <v>21</v>
      </c>
      <c r="AZ37" s="2356">
        <v>1634</v>
      </c>
      <c r="BA37" s="2356">
        <v>6</v>
      </c>
      <c r="BB37" s="2356" t="s">
        <v>21</v>
      </c>
      <c r="BC37" s="2356">
        <v>1390</v>
      </c>
      <c r="BD37" s="2356">
        <v>1532</v>
      </c>
      <c r="BE37" s="2356" t="s">
        <v>21</v>
      </c>
      <c r="BF37" s="2356" t="s">
        <v>21</v>
      </c>
      <c r="BG37" s="2356">
        <v>523879</v>
      </c>
      <c r="BH37" s="2356">
        <v>4957</v>
      </c>
      <c r="BI37" s="2356">
        <v>40</v>
      </c>
      <c r="BJ37" s="91" t="s">
        <v>37</v>
      </c>
      <c r="BK37" s="632" t="s">
        <v>26</v>
      </c>
      <c r="BL37" s="88" t="s">
        <v>26</v>
      </c>
      <c r="BM37" s="89" t="s">
        <v>26</v>
      </c>
      <c r="BN37" s="1194">
        <v>42217</v>
      </c>
      <c r="BO37" s="82">
        <v>330573</v>
      </c>
      <c r="BP37" s="2356">
        <v>19623</v>
      </c>
      <c r="BQ37" s="2356">
        <v>3439</v>
      </c>
      <c r="BR37" s="2356">
        <v>3454</v>
      </c>
      <c r="BS37" s="2356">
        <v>2403</v>
      </c>
      <c r="BT37" s="2356">
        <v>4513</v>
      </c>
      <c r="BU37" s="2356">
        <v>4433</v>
      </c>
      <c r="BV37" s="2356">
        <v>80</v>
      </c>
      <c r="BW37" s="2356">
        <v>1</v>
      </c>
      <c r="BX37" s="2356">
        <v>4850</v>
      </c>
      <c r="BY37" s="2356" t="s">
        <v>21</v>
      </c>
      <c r="BZ37" s="2356" t="s">
        <v>21</v>
      </c>
      <c r="CA37" s="2356">
        <v>131850</v>
      </c>
      <c r="CB37" s="2356" t="s">
        <v>21</v>
      </c>
      <c r="CC37" s="2356">
        <v>1889</v>
      </c>
      <c r="CD37" s="2356">
        <v>255</v>
      </c>
      <c r="CE37" s="91" t="s">
        <v>37</v>
      </c>
      <c r="CF37" s="632" t="s">
        <v>26</v>
      </c>
      <c r="CG37" s="88" t="s">
        <v>26</v>
      </c>
      <c r="CH37" s="89" t="s">
        <v>26</v>
      </c>
      <c r="CI37" s="1194">
        <v>42217</v>
      </c>
      <c r="CJ37" s="2356">
        <v>200</v>
      </c>
      <c r="CK37" s="2356">
        <v>91</v>
      </c>
      <c r="CL37" s="2356">
        <v>91</v>
      </c>
      <c r="CM37" s="2356">
        <v>188</v>
      </c>
      <c r="CN37" s="2356" t="s">
        <v>21</v>
      </c>
      <c r="CO37" s="2356">
        <v>1108</v>
      </c>
      <c r="CP37" s="2356" t="s">
        <v>21</v>
      </c>
      <c r="CQ37" s="2356">
        <v>951</v>
      </c>
      <c r="CR37" s="2356">
        <v>1044</v>
      </c>
      <c r="CS37" s="2356" t="s">
        <v>21</v>
      </c>
      <c r="CT37" s="2356" t="s">
        <v>21</v>
      </c>
      <c r="CU37" s="2356">
        <v>25774</v>
      </c>
      <c r="CV37" s="2356">
        <v>6509</v>
      </c>
      <c r="CW37" s="2356">
        <v>1216</v>
      </c>
      <c r="CX37" s="2356">
        <v>1</v>
      </c>
      <c r="CY37" s="2356">
        <v>198</v>
      </c>
      <c r="CZ37" s="91" t="s">
        <v>37</v>
      </c>
      <c r="DA37" s="632" t="s">
        <v>26</v>
      </c>
      <c r="DB37" s="88" t="s">
        <v>26</v>
      </c>
      <c r="DC37" s="89" t="s">
        <v>26</v>
      </c>
      <c r="DD37" s="1194">
        <v>42217</v>
      </c>
      <c r="DE37" s="2356">
        <v>64930</v>
      </c>
      <c r="DF37" s="2356">
        <v>1116</v>
      </c>
      <c r="DG37" s="2356">
        <v>1</v>
      </c>
      <c r="DH37" s="2356">
        <v>295</v>
      </c>
      <c r="DI37" s="2356" t="s">
        <v>21</v>
      </c>
      <c r="DJ37" s="2356">
        <v>494</v>
      </c>
      <c r="DK37" s="2356">
        <v>494</v>
      </c>
      <c r="DL37" s="2356">
        <v>256</v>
      </c>
      <c r="DM37" s="2356" t="s">
        <v>21</v>
      </c>
      <c r="DN37" s="2356" t="s">
        <v>21</v>
      </c>
      <c r="DO37" s="2356">
        <v>21664</v>
      </c>
      <c r="DP37" s="2356">
        <v>6</v>
      </c>
      <c r="DQ37" s="2356" t="s">
        <v>21</v>
      </c>
      <c r="DR37" s="2356">
        <v>18662</v>
      </c>
      <c r="DS37" s="2356">
        <v>20392</v>
      </c>
      <c r="DT37" s="2356" t="s">
        <v>21</v>
      </c>
      <c r="DU37" s="69" t="s">
        <v>37</v>
      </c>
      <c r="DV37" s="628" t="s">
        <v>26</v>
      </c>
      <c r="DW37" s="93" t="s">
        <v>26</v>
      </c>
      <c r="DX37" s="94" t="s">
        <v>26</v>
      </c>
      <c r="DY37" s="1194">
        <v>42217</v>
      </c>
      <c r="DZ37" s="82">
        <v>249</v>
      </c>
      <c r="EA37" s="2356">
        <v>4820</v>
      </c>
      <c r="EB37" s="2356">
        <v>45854</v>
      </c>
      <c r="EC37" s="2356">
        <v>50847</v>
      </c>
      <c r="ED37" s="2356" t="s">
        <v>21</v>
      </c>
      <c r="EE37" s="2356" t="s">
        <v>21</v>
      </c>
      <c r="EF37" s="2356">
        <v>679584</v>
      </c>
      <c r="EG37" s="91" t="s">
        <v>37</v>
      </c>
      <c r="EH37" s="632" t="s">
        <v>26</v>
      </c>
      <c r="ER37" s="86"/>
    </row>
    <row r="38" spans="1:148" ht="14.25" customHeight="1">
      <c r="A38" s="88" t="s">
        <v>26</v>
      </c>
      <c r="B38" s="89" t="s">
        <v>26</v>
      </c>
      <c r="C38" s="1194">
        <v>42248</v>
      </c>
      <c r="D38" s="2356">
        <v>290949</v>
      </c>
      <c r="E38" s="2356">
        <v>19904</v>
      </c>
      <c r="F38" s="2356">
        <v>4790</v>
      </c>
      <c r="G38" s="2356">
        <v>3159</v>
      </c>
      <c r="H38" s="2356">
        <v>2759</v>
      </c>
      <c r="I38" s="2356">
        <v>2638</v>
      </c>
      <c r="J38" s="2356">
        <v>2637</v>
      </c>
      <c r="K38" s="2356">
        <v>1</v>
      </c>
      <c r="L38" s="2356">
        <v>1</v>
      </c>
      <c r="M38" s="2356">
        <v>5540</v>
      </c>
      <c r="N38" s="2356" t="s">
        <v>21</v>
      </c>
      <c r="O38" s="2356" t="s">
        <v>21</v>
      </c>
      <c r="P38" s="2356">
        <v>59537</v>
      </c>
      <c r="Q38" s="2356" t="s">
        <v>21</v>
      </c>
      <c r="R38" s="2356">
        <v>2819</v>
      </c>
      <c r="S38" s="2356">
        <v>344</v>
      </c>
      <c r="T38" s="91" t="s">
        <v>38</v>
      </c>
      <c r="U38" s="632" t="s">
        <v>26</v>
      </c>
      <c r="V38" s="88" t="s">
        <v>26</v>
      </c>
      <c r="W38" s="89" t="s">
        <v>26</v>
      </c>
      <c r="X38" s="1194">
        <v>42248</v>
      </c>
      <c r="Y38" s="2356">
        <v>6</v>
      </c>
      <c r="Z38" s="2356">
        <v>197</v>
      </c>
      <c r="AA38" s="2356" t="s">
        <v>21</v>
      </c>
      <c r="AB38" s="2356">
        <v>934</v>
      </c>
      <c r="AC38" s="2356" t="s">
        <v>21</v>
      </c>
      <c r="AD38" s="2356">
        <v>800</v>
      </c>
      <c r="AE38" s="2356">
        <v>879</v>
      </c>
      <c r="AF38" s="2356" t="s">
        <v>21</v>
      </c>
      <c r="AG38" s="2356" t="s">
        <v>21</v>
      </c>
      <c r="AH38" s="2356">
        <v>26317</v>
      </c>
      <c r="AI38" s="2356">
        <v>6396</v>
      </c>
      <c r="AJ38" s="2356">
        <v>1525</v>
      </c>
      <c r="AK38" s="2356">
        <v>1</v>
      </c>
      <c r="AL38" s="2356">
        <v>176</v>
      </c>
      <c r="AM38" s="2356">
        <v>4</v>
      </c>
      <c r="AN38" s="2356">
        <v>1223</v>
      </c>
      <c r="AO38" s="91" t="s">
        <v>38</v>
      </c>
      <c r="AP38" s="632" t="s">
        <v>26</v>
      </c>
      <c r="AQ38" s="88" t="s">
        <v>26</v>
      </c>
      <c r="AR38" s="89" t="s">
        <v>26</v>
      </c>
      <c r="AS38" s="1194">
        <v>42248</v>
      </c>
      <c r="AT38" s="2356" t="s">
        <v>21</v>
      </c>
      <c r="AU38" s="2356" t="s">
        <v>21</v>
      </c>
      <c r="AV38" s="2356">
        <v>134</v>
      </c>
      <c r="AW38" s="2356">
        <v>134</v>
      </c>
      <c r="AX38" s="2356">
        <v>269</v>
      </c>
      <c r="AY38" s="2356" t="s">
        <v>21</v>
      </c>
      <c r="AZ38" s="2356">
        <v>1721</v>
      </c>
      <c r="BA38" s="2356">
        <v>6</v>
      </c>
      <c r="BB38" s="2356" t="s">
        <v>21</v>
      </c>
      <c r="BC38" s="2356">
        <v>1462</v>
      </c>
      <c r="BD38" s="2356">
        <v>1615</v>
      </c>
      <c r="BE38" s="2356" t="s">
        <v>21</v>
      </c>
      <c r="BF38" s="2356" t="s">
        <v>21</v>
      </c>
      <c r="BG38" s="2356">
        <v>498125</v>
      </c>
      <c r="BH38" s="2356">
        <v>4836</v>
      </c>
      <c r="BI38" s="2356">
        <v>29</v>
      </c>
      <c r="BJ38" s="91" t="s">
        <v>38</v>
      </c>
      <c r="BK38" s="632" t="s">
        <v>26</v>
      </c>
      <c r="BL38" s="88" t="s">
        <v>26</v>
      </c>
      <c r="BM38" s="89" t="s">
        <v>26</v>
      </c>
      <c r="BN38" s="1194">
        <v>42248</v>
      </c>
      <c r="BO38" s="82">
        <v>354628</v>
      </c>
      <c r="BP38" s="2356">
        <v>22140</v>
      </c>
      <c r="BQ38" s="2356">
        <v>4790</v>
      </c>
      <c r="BR38" s="2356">
        <v>3442</v>
      </c>
      <c r="BS38" s="2356">
        <v>2798</v>
      </c>
      <c r="BT38" s="2356">
        <v>4274</v>
      </c>
      <c r="BU38" s="2356">
        <v>4273</v>
      </c>
      <c r="BV38" s="2356">
        <v>1</v>
      </c>
      <c r="BW38" s="2356">
        <v>1</v>
      </c>
      <c r="BX38" s="2356">
        <v>5751</v>
      </c>
      <c r="BY38" s="2356" t="s">
        <v>21</v>
      </c>
      <c r="BZ38" s="2356" t="s">
        <v>21</v>
      </c>
      <c r="CA38" s="2356">
        <v>148109</v>
      </c>
      <c r="CB38" s="2356" t="s">
        <v>21</v>
      </c>
      <c r="CC38" s="2356">
        <v>2819</v>
      </c>
      <c r="CD38" s="2356">
        <v>344</v>
      </c>
      <c r="CE38" s="91" t="s">
        <v>38</v>
      </c>
      <c r="CF38" s="632" t="s">
        <v>26</v>
      </c>
      <c r="CG38" s="88" t="s">
        <v>26</v>
      </c>
      <c r="CH38" s="89" t="s">
        <v>26</v>
      </c>
      <c r="CI38" s="1194">
        <v>42248</v>
      </c>
      <c r="CJ38" s="2356">
        <v>231</v>
      </c>
      <c r="CK38" s="2356">
        <v>82</v>
      </c>
      <c r="CL38" s="2356">
        <v>82</v>
      </c>
      <c r="CM38" s="2356">
        <v>197</v>
      </c>
      <c r="CN38" s="2356" t="s">
        <v>21</v>
      </c>
      <c r="CO38" s="2356">
        <v>979</v>
      </c>
      <c r="CP38" s="2356" t="s">
        <v>21</v>
      </c>
      <c r="CQ38" s="2356">
        <v>839</v>
      </c>
      <c r="CR38" s="2356">
        <v>922</v>
      </c>
      <c r="CS38" s="2356" t="s">
        <v>21</v>
      </c>
      <c r="CT38" s="2356" t="s">
        <v>21</v>
      </c>
      <c r="CU38" s="2356">
        <v>25420</v>
      </c>
      <c r="CV38" s="2356">
        <v>7218</v>
      </c>
      <c r="CW38" s="2356">
        <v>1812</v>
      </c>
      <c r="CX38" s="2356">
        <v>1</v>
      </c>
      <c r="CY38" s="2356">
        <v>179</v>
      </c>
      <c r="CZ38" s="91" t="s">
        <v>38</v>
      </c>
      <c r="DA38" s="632" t="s">
        <v>26</v>
      </c>
      <c r="DB38" s="88" t="s">
        <v>26</v>
      </c>
      <c r="DC38" s="89" t="s">
        <v>26</v>
      </c>
      <c r="DD38" s="1194">
        <v>42248</v>
      </c>
      <c r="DE38" s="2356">
        <v>62072</v>
      </c>
      <c r="DF38" s="2356">
        <v>1139</v>
      </c>
      <c r="DG38" s="2356">
        <v>5</v>
      </c>
      <c r="DH38" s="2356">
        <v>275</v>
      </c>
      <c r="DI38" s="2356" t="s">
        <v>21</v>
      </c>
      <c r="DJ38" s="2356">
        <v>515</v>
      </c>
      <c r="DK38" s="2356">
        <v>515</v>
      </c>
      <c r="DL38" s="2356">
        <v>269</v>
      </c>
      <c r="DM38" s="2356" t="s">
        <v>21</v>
      </c>
      <c r="DN38" s="2356" t="s">
        <v>21</v>
      </c>
      <c r="DO38" s="2356">
        <v>21051</v>
      </c>
      <c r="DP38" s="2356">
        <v>6</v>
      </c>
      <c r="DQ38" s="2356" t="s">
        <v>21</v>
      </c>
      <c r="DR38" s="2356">
        <v>18122</v>
      </c>
      <c r="DS38" s="2356">
        <v>19815</v>
      </c>
      <c r="DT38" s="2356" t="s">
        <v>21</v>
      </c>
      <c r="DU38" s="69" t="s">
        <v>38</v>
      </c>
      <c r="DV38" s="628" t="s">
        <v>26</v>
      </c>
      <c r="DW38" s="93" t="s">
        <v>26</v>
      </c>
      <c r="DX38" s="94" t="s">
        <v>26</v>
      </c>
      <c r="DY38" s="1194">
        <v>42248</v>
      </c>
      <c r="DZ38" s="82">
        <v>338</v>
      </c>
      <c r="EA38" s="2356">
        <v>6329</v>
      </c>
      <c r="EB38" s="2356">
        <v>57249</v>
      </c>
      <c r="EC38" s="2356">
        <v>63256</v>
      </c>
      <c r="ED38" s="2356" t="s">
        <v>21</v>
      </c>
      <c r="EE38" s="2356" t="s">
        <v>21</v>
      </c>
      <c r="EF38" s="2356">
        <v>767527</v>
      </c>
      <c r="EG38" s="91" t="s">
        <v>38</v>
      </c>
      <c r="EH38" s="632" t="s">
        <v>26</v>
      </c>
      <c r="ER38" s="86"/>
    </row>
    <row r="39" spans="1:148" ht="14.25" customHeight="1">
      <c r="A39" s="88" t="s">
        <v>26</v>
      </c>
      <c r="B39" s="89" t="s">
        <v>26</v>
      </c>
      <c r="C39" s="1194">
        <v>42278</v>
      </c>
      <c r="D39" s="2356">
        <v>275697</v>
      </c>
      <c r="E39" s="2356">
        <v>19729</v>
      </c>
      <c r="F39" s="2356">
        <v>4856</v>
      </c>
      <c r="G39" s="2356">
        <v>2940</v>
      </c>
      <c r="H39" s="2356">
        <v>2993</v>
      </c>
      <c r="I39" s="2356">
        <v>2564</v>
      </c>
      <c r="J39" s="2356">
        <v>2564</v>
      </c>
      <c r="K39" s="2356" t="s">
        <v>21</v>
      </c>
      <c r="L39" s="2356">
        <v>1</v>
      </c>
      <c r="M39" s="2356">
        <v>5403</v>
      </c>
      <c r="N39" s="2356" t="s">
        <v>21</v>
      </c>
      <c r="O39" s="2356" t="s">
        <v>21</v>
      </c>
      <c r="P39" s="2356">
        <v>55203</v>
      </c>
      <c r="Q39" s="2356" t="s">
        <v>21</v>
      </c>
      <c r="R39" s="2356">
        <v>2461</v>
      </c>
      <c r="S39" s="2356">
        <v>274</v>
      </c>
      <c r="T39" s="91" t="s">
        <v>39</v>
      </c>
      <c r="U39" s="632" t="s">
        <v>26</v>
      </c>
      <c r="V39" s="88" t="s">
        <v>26</v>
      </c>
      <c r="W39" s="89" t="s">
        <v>26</v>
      </c>
      <c r="X39" s="1194">
        <v>42278</v>
      </c>
      <c r="Y39" s="2356">
        <v>4</v>
      </c>
      <c r="Z39" s="2356">
        <v>161</v>
      </c>
      <c r="AA39" s="2356" t="s">
        <v>21</v>
      </c>
      <c r="AB39" s="2356">
        <v>835</v>
      </c>
      <c r="AC39" s="2356" t="s">
        <v>21</v>
      </c>
      <c r="AD39" s="2356">
        <v>715</v>
      </c>
      <c r="AE39" s="2356">
        <v>786</v>
      </c>
      <c r="AF39" s="2356" t="s">
        <v>21</v>
      </c>
      <c r="AG39" s="2356" t="s">
        <v>21</v>
      </c>
      <c r="AH39" s="2356">
        <v>22923</v>
      </c>
      <c r="AI39" s="2356">
        <v>6052</v>
      </c>
      <c r="AJ39" s="2356">
        <v>1679</v>
      </c>
      <c r="AK39" s="2356">
        <v>2</v>
      </c>
      <c r="AL39" s="2356">
        <v>180</v>
      </c>
      <c r="AM39" s="2356">
        <v>3</v>
      </c>
      <c r="AN39" s="2356">
        <v>1388</v>
      </c>
      <c r="AO39" s="91" t="s">
        <v>39</v>
      </c>
      <c r="AP39" s="632" t="s">
        <v>26</v>
      </c>
      <c r="AQ39" s="88" t="s">
        <v>26</v>
      </c>
      <c r="AR39" s="89" t="s">
        <v>26</v>
      </c>
      <c r="AS39" s="1194">
        <v>42278</v>
      </c>
      <c r="AT39" s="2356">
        <v>1</v>
      </c>
      <c r="AU39" s="2356" t="s">
        <v>21</v>
      </c>
      <c r="AV39" s="2356">
        <v>107</v>
      </c>
      <c r="AW39" s="2356">
        <v>107</v>
      </c>
      <c r="AX39" s="2356">
        <v>291</v>
      </c>
      <c r="AY39" s="2356" t="s">
        <v>21</v>
      </c>
      <c r="AZ39" s="2356">
        <v>1534</v>
      </c>
      <c r="BA39" s="2356">
        <v>6</v>
      </c>
      <c r="BB39" s="2356" t="s">
        <v>21</v>
      </c>
      <c r="BC39" s="2356">
        <v>1302</v>
      </c>
      <c r="BD39" s="2356">
        <v>1438</v>
      </c>
      <c r="BE39" s="2356" t="s">
        <v>21</v>
      </c>
      <c r="BF39" s="2356" t="s">
        <v>21</v>
      </c>
      <c r="BG39" s="2356">
        <v>500100</v>
      </c>
      <c r="BH39" s="2356">
        <v>4509</v>
      </c>
      <c r="BI39" s="2356">
        <v>27</v>
      </c>
      <c r="BJ39" s="91" t="s">
        <v>39</v>
      </c>
      <c r="BK39" s="632" t="s">
        <v>26</v>
      </c>
      <c r="BL39" s="88" t="s">
        <v>26</v>
      </c>
      <c r="BM39" s="89" t="s">
        <v>26</v>
      </c>
      <c r="BN39" s="1194">
        <v>42278</v>
      </c>
      <c r="BO39" s="82">
        <v>329932</v>
      </c>
      <c r="BP39" s="2356">
        <v>21762</v>
      </c>
      <c r="BQ39" s="2356">
        <v>4856</v>
      </c>
      <c r="BR39" s="2356">
        <v>3242</v>
      </c>
      <c r="BS39" s="2356">
        <v>3030</v>
      </c>
      <c r="BT39" s="2356">
        <v>3983</v>
      </c>
      <c r="BU39" s="2356">
        <v>3983</v>
      </c>
      <c r="BV39" s="2356" t="s">
        <v>21</v>
      </c>
      <c r="BW39" s="2356">
        <v>1</v>
      </c>
      <c r="BX39" s="2356">
        <v>5614</v>
      </c>
      <c r="BY39" s="2356" t="s">
        <v>21</v>
      </c>
      <c r="BZ39" s="2356" t="s">
        <v>21</v>
      </c>
      <c r="CA39" s="2356">
        <v>129364</v>
      </c>
      <c r="CB39" s="2356" t="s">
        <v>21</v>
      </c>
      <c r="CC39" s="2356">
        <v>2461</v>
      </c>
      <c r="CD39" s="2356">
        <v>274</v>
      </c>
      <c r="CE39" s="91" t="s">
        <v>39</v>
      </c>
      <c r="CF39" s="632" t="s">
        <v>26</v>
      </c>
      <c r="CG39" s="88" t="s">
        <v>26</v>
      </c>
      <c r="CH39" s="89" t="s">
        <v>26</v>
      </c>
      <c r="CI39" s="1194">
        <v>42278</v>
      </c>
      <c r="CJ39" s="2356">
        <v>208</v>
      </c>
      <c r="CK39" s="2356">
        <v>61</v>
      </c>
      <c r="CL39" s="2356">
        <v>61</v>
      </c>
      <c r="CM39" s="2356">
        <v>161</v>
      </c>
      <c r="CN39" s="2356" t="s">
        <v>21</v>
      </c>
      <c r="CO39" s="2356">
        <v>884</v>
      </c>
      <c r="CP39" s="2356" t="s">
        <v>21</v>
      </c>
      <c r="CQ39" s="2356">
        <v>757</v>
      </c>
      <c r="CR39" s="2356">
        <v>832</v>
      </c>
      <c r="CS39" s="2356" t="s">
        <v>21</v>
      </c>
      <c r="CT39" s="2356" t="s">
        <v>21</v>
      </c>
      <c r="CU39" s="2356">
        <v>22035</v>
      </c>
      <c r="CV39" s="2356">
        <v>6716</v>
      </c>
      <c r="CW39" s="2356">
        <v>1754</v>
      </c>
      <c r="CX39" s="2356">
        <v>2</v>
      </c>
      <c r="CY39" s="2356">
        <v>182</v>
      </c>
      <c r="CZ39" s="91" t="s">
        <v>39</v>
      </c>
      <c r="DA39" s="632" t="s">
        <v>26</v>
      </c>
      <c r="DB39" s="88" t="s">
        <v>26</v>
      </c>
      <c r="DC39" s="89" t="s">
        <v>26</v>
      </c>
      <c r="DD39" s="1194">
        <v>42278</v>
      </c>
      <c r="DE39" s="2356">
        <v>60253</v>
      </c>
      <c r="DF39" s="2356">
        <v>1060</v>
      </c>
      <c r="DG39" s="2356">
        <v>2</v>
      </c>
      <c r="DH39" s="2356">
        <v>297</v>
      </c>
      <c r="DI39" s="2356" t="s">
        <v>21</v>
      </c>
      <c r="DJ39" s="2356">
        <v>390</v>
      </c>
      <c r="DK39" s="2356">
        <v>390</v>
      </c>
      <c r="DL39" s="2356">
        <v>291</v>
      </c>
      <c r="DM39" s="2356" t="s">
        <v>21</v>
      </c>
      <c r="DN39" s="2356" t="s">
        <v>21</v>
      </c>
      <c r="DO39" s="2356">
        <v>17672</v>
      </c>
      <c r="DP39" s="2356">
        <v>6</v>
      </c>
      <c r="DQ39" s="2356" t="s">
        <v>21</v>
      </c>
      <c r="DR39" s="2356">
        <v>15199</v>
      </c>
      <c r="DS39" s="2356">
        <v>16634</v>
      </c>
      <c r="DT39" s="2356" t="s">
        <v>21</v>
      </c>
      <c r="DU39" s="69" t="s">
        <v>39</v>
      </c>
      <c r="DV39" s="628" t="s">
        <v>26</v>
      </c>
      <c r="DW39" s="93" t="s">
        <v>26</v>
      </c>
      <c r="DX39" s="94" t="s">
        <v>26</v>
      </c>
      <c r="DY39" s="1194">
        <v>42278</v>
      </c>
      <c r="DZ39" s="82">
        <v>268</v>
      </c>
      <c r="EA39" s="2356">
        <v>5866</v>
      </c>
      <c r="EB39" s="2356">
        <v>51264</v>
      </c>
      <c r="EC39" s="2356">
        <v>56588</v>
      </c>
      <c r="ED39" s="2356" t="s">
        <v>21</v>
      </c>
      <c r="EE39" s="2356" t="s">
        <v>21</v>
      </c>
      <c r="EF39" s="2356">
        <v>728321</v>
      </c>
      <c r="EG39" s="91" t="s">
        <v>39</v>
      </c>
      <c r="EH39" s="632" t="s">
        <v>26</v>
      </c>
      <c r="ER39" s="86"/>
    </row>
    <row r="40" spans="1:148" ht="14.25" customHeight="1">
      <c r="A40" s="88" t="s">
        <v>26</v>
      </c>
      <c r="B40" s="89" t="s">
        <v>26</v>
      </c>
      <c r="C40" s="1194">
        <v>42309</v>
      </c>
      <c r="D40" s="2356">
        <v>267134</v>
      </c>
      <c r="E40" s="2356">
        <v>19954</v>
      </c>
      <c r="F40" s="2356">
        <v>4660</v>
      </c>
      <c r="G40" s="2356">
        <v>2866</v>
      </c>
      <c r="H40" s="2356">
        <v>2775</v>
      </c>
      <c r="I40" s="2356">
        <v>3119</v>
      </c>
      <c r="J40" s="2356">
        <v>2919</v>
      </c>
      <c r="K40" s="2356">
        <v>200</v>
      </c>
      <c r="L40" s="2356">
        <v>1</v>
      </c>
      <c r="M40" s="2356">
        <v>5485</v>
      </c>
      <c r="N40" s="2356" t="s">
        <v>21</v>
      </c>
      <c r="O40" s="2356" t="s">
        <v>21</v>
      </c>
      <c r="P40" s="2356">
        <v>55291</v>
      </c>
      <c r="Q40" s="2356" t="s">
        <v>21</v>
      </c>
      <c r="R40" s="2356">
        <v>910</v>
      </c>
      <c r="S40" s="2356">
        <v>277</v>
      </c>
      <c r="T40" s="91" t="s">
        <v>40</v>
      </c>
      <c r="U40" s="632" t="s">
        <v>26</v>
      </c>
      <c r="V40" s="88" t="s">
        <v>26</v>
      </c>
      <c r="W40" s="89" t="s">
        <v>26</v>
      </c>
      <c r="X40" s="1194">
        <v>42309</v>
      </c>
      <c r="Y40" s="2356">
        <v>6</v>
      </c>
      <c r="Z40" s="2356">
        <v>207</v>
      </c>
      <c r="AA40" s="2356" t="s">
        <v>21</v>
      </c>
      <c r="AB40" s="2356">
        <v>780</v>
      </c>
      <c r="AC40" s="2356" t="s">
        <v>21</v>
      </c>
      <c r="AD40" s="2356">
        <v>667</v>
      </c>
      <c r="AE40" s="2356">
        <v>734</v>
      </c>
      <c r="AF40" s="2356" t="s">
        <v>21</v>
      </c>
      <c r="AG40" s="2356" t="s">
        <v>21</v>
      </c>
      <c r="AH40" s="2356">
        <v>22615</v>
      </c>
      <c r="AI40" s="2356">
        <v>5532</v>
      </c>
      <c r="AJ40" s="2356">
        <v>1333</v>
      </c>
      <c r="AK40" s="2356">
        <v>2</v>
      </c>
      <c r="AL40" s="2356">
        <v>181</v>
      </c>
      <c r="AM40" s="2356">
        <v>3</v>
      </c>
      <c r="AN40" s="2356">
        <v>1021</v>
      </c>
      <c r="AO40" s="91" t="s">
        <v>40</v>
      </c>
      <c r="AP40" s="632" t="s">
        <v>26</v>
      </c>
      <c r="AQ40" s="88" t="s">
        <v>26</v>
      </c>
      <c r="AR40" s="89" t="s">
        <v>26</v>
      </c>
      <c r="AS40" s="1194">
        <v>42309</v>
      </c>
      <c r="AT40" s="2356">
        <v>2</v>
      </c>
      <c r="AU40" s="2356" t="s">
        <v>21</v>
      </c>
      <c r="AV40" s="2356">
        <v>112</v>
      </c>
      <c r="AW40" s="2356">
        <v>112</v>
      </c>
      <c r="AX40" s="2356">
        <v>294</v>
      </c>
      <c r="AY40" s="2356" t="s">
        <v>21</v>
      </c>
      <c r="AZ40" s="2356">
        <v>1535</v>
      </c>
      <c r="BA40" s="2356">
        <v>6</v>
      </c>
      <c r="BB40" s="2356" t="s">
        <v>21</v>
      </c>
      <c r="BC40" s="2356">
        <v>1304</v>
      </c>
      <c r="BD40" s="2356">
        <v>1439</v>
      </c>
      <c r="BE40" s="2356" t="s">
        <v>21</v>
      </c>
      <c r="BF40" s="2356" t="s">
        <v>21</v>
      </c>
      <c r="BG40" s="2356">
        <v>486566</v>
      </c>
      <c r="BH40" s="2356">
        <v>4229</v>
      </c>
      <c r="BI40" s="2356">
        <v>26</v>
      </c>
      <c r="BJ40" s="91" t="s">
        <v>40</v>
      </c>
      <c r="BK40" s="632" t="s">
        <v>26</v>
      </c>
      <c r="BL40" s="88" t="s">
        <v>26</v>
      </c>
      <c r="BM40" s="89" t="s">
        <v>26</v>
      </c>
      <c r="BN40" s="1194">
        <v>42309</v>
      </c>
      <c r="BO40" s="82">
        <v>323252</v>
      </c>
      <c r="BP40" s="2356">
        <v>22793</v>
      </c>
      <c r="BQ40" s="2356">
        <v>4660</v>
      </c>
      <c r="BR40" s="2356">
        <v>3190</v>
      </c>
      <c r="BS40" s="2356">
        <v>2807</v>
      </c>
      <c r="BT40" s="2356">
        <v>4844</v>
      </c>
      <c r="BU40" s="2356">
        <v>4644</v>
      </c>
      <c r="BV40" s="2356">
        <v>200</v>
      </c>
      <c r="BW40" s="2356">
        <v>1</v>
      </c>
      <c r="BX40" s="2356">
        <v>6062</v>
      </c>
      <c r="BY40" s="2356" t="s">
        <v>21</v>
      </c>
      <c r="BZ40" s="2356" t="s">
        <v>21</v>
      </c>
      <c r="CA40" s="2356">
        <v>130256</v>
      </c>
      <c r="CB40" s="2356" t="s">
        <v>21</v>
      </c>
      <c r="CC40" s="2356">
        <v>910</v>
      </c>
      <c r="CD40" s="2356">
        <v>277</v>
      </c>
      <c r="CE40" s="91" t="s">
        <v>40</v>
      </c>
      <c r="CF40" s="632" t="s">
        <v>26</v>
      </c>
      <c r="CG40" s="88" t="s">
        <v>26</v>
      </c>
      <c r="CH40" s="89" t="s">
        <v>26</v>
      </c>
      <c r="CI40" s="1194">
        <v>42309</v>
      </c>
      <c r="CJ40" s="2356">
        <v>199</v>
      </c>
      <c r="CK40" s="2356">
        <v>237</v>
      </c>
      <c r="CL40" s="2356">
        <v>237</v>
      </c>
      <c r="CM40" s="2356">
        <v>207</v>
      </c>
      <c r="CN40" s="2356" t="s">
        <v>21</v>
      </c>
      <c r="CO40" s="2356">
        <v>847</v>
      </c>
      <c r="CP40" s="2356" t="s">
        <v>21</v>
      </c>
      <c r="CQ40" s="2356">
        <v>725</v>
      </c>
      <c r="CR40" s="2356">
        <v>798</v>
      </c>
      <c r="CS40" s="2356" t="s">
        <v>21</v>
      </c>
      <c r="CT40" s="2356" t="s">
        <v>21</v>
      </c>
      <c r="CU40" s="2356">
        <v>20970</v>
      </c>
      <c r="CV40" s="2356">
        <v>6250</v>
      </c>
      <c r="CW40" s="2356">
        <v>1397</v>
      </c>
      <c r="CX40" s="2356">
        <v>2</v>
      </c>
      <c r="CY40" s="2356">
        <v>187</v>
      </c>
      <c r="CZ40" s="91" t="s">
        <v>40</v>
      </c>
      <c r="DA40" s="632" t="s">
        <v>26</v>
      </c>
      <c r="DB40" s="88" t="s">
        <v>26</v>
      </c>
      <c r="DC40" s="89" t="s">
        <v>26</v>
      </c>
      <c r="DD40" s="1194">
        <v>42309</v>
      </c>
      <c r="DE40" s="2356">
        <v>59678</v>
      </c>
      <c r="DF40" s="2356">
        <v>1491</v>
      </c>
      <c r="DG40" s="2356">
        <v>5</v>
      </c>
      <c r="DH40" s="2356">
        <v>315</v>
      </c>
      <c r="DI40" s="2356" t="s">
        <v>21</v>
      </c>
      <c r="DJ40" s="2356">
        <v>402</v>
      </c>
      <c r="DK40" s="2356">
        <v>402</v>
      </c>
      <c r="DL40" s="2356">
        <v>595</v>
      </c>
      <c r="DM40" s="2356" t="s">
        <v>21</v>
      </c>
      <c r="DN40" s="2356" t="s">
        <v>21</v>
      </c>
      <c r="DO40" s="2356">
        <v>18143</v>
      </c>
      <c r="DP40" s="2356">
        <v>6</v>
      </c>
      <c r="DQ40" s="2356" t="s">
        <v>21</v>
      </c>
      <c r="DR40" s="2356">
        <v>15626</v>
      </c>
      <c r="DS40" s="2356">
        <v>17077</v>
      </c>
      <c r="DT40" s="2356" t="s">
        <v>21</v>
      </c>
      <c r="DU40" s="69" t="s">
        <v>40</v>
      </c>
      <c r="DV40" s="628" t="s">
        <v>26</v>
      </c>
      <c r="DW40" s="93" t="s">
        <v>26</v>
      </c>
      <c r="DX40" s="94" t="s">
        <v>26</v>
      </c>
      <c r="DY40" s="1194">
        <v>42309</v>
      </c>
      <c r="DZ40" s="82">
        <v>271</v>
      </c>
      <c r="EA40" s="2356">
        <v>5887</v>
      </c>
      <c r="EB40" s="2356">
        <v>52796</v>
      </c>
      <c r="EC40" s="2356">
        <v>58291</v>
      </c>
      <c r="ED40" s="2356" t="s">
        <v>21</v>
      </c>
      <c r="EE40" s="2356" t="s">
        <v>21</v>
      </c>
      <c r="EF40" s="2356">
        <v>694097</v>
      </c>
      <c r="EG40" s="91" t="s">
        <v>40</v>
      </c>
      <c r="EH40" s="632" t="s">
        <v>26</v>
      </c>
      <c r="ER40" s="86"/>
    </row>
    <row r="41" spans="1:148" ht="14.25" customHeight="1">
      <c r="A41" s="104" t="s">
        <v>26</v>
      </c>
      <c r="B41" s="105" t="s">
        <v>26</v>
      </c>
      <c r="C41" s="1195">
        <v>42339</v>
      </c>
      <c r="D41" s="2357">
        <v>269784</v>
      </c>
      <c r="E41" s="2357">
        <v>22263</v>
      </c>
      <c r="F41" s="2357">
        <v>4482</v>
      </c>
      <c r="G41" s="2357">
        <v>3646</v>
      </c>
      <c r="H41" s="2357">
        <v>2587</v>
      </c>
      <c r="I41" s="2357">
        <v>4824</v>
      </c>
      <c r="J41" s="2357">
        <v>4624</v>
      </c>
      <c r="K41" s="2357">
        <v>200</v>
      </c>
      <c r="L41" s="2357">
        <v>1</v>
      </c>
      <c r="M41" s="2357">
        <v>5628</v>
      </c>
      <c r="N41" s="2357" t="s">
        <v>21</v>
      </c>
      <c r="O41" s="2357">
        <v>1</v>
      </c>
      <c r="P41" s="2357">
        <v>60034</v>
      </c>
      <c r="Q41" s="2357" t="s">
        <v>21</v>
      </c>
      <c r="R41" s="2356">
        <v>2170</v>
      </c>
      <c r="S41" s="2356">
        <v>299</v>
      </c>
      <c r="T41" s="107" t="s">
        <v>41</v>
      </c>
      <c r="U41" s="635" t="s">
        <v>26</v>
      </c>
      <c r="V41" s="104" t="s">
        <v>26</v>
      </c>
      <c r="W41" s="105" t="s">
        <v>26</v>
      </c>
      <c r="X41" s="1195">
        <v>42339</v>
      </c>
      <c r="Y41" s="2357">
        <v>5</v>
      </c>
      <c r="Z41" s="2357">
        <v>220</v>
      </c>
      <c r="AA41" s="2357" t="s">
        <v>21</v>
      </c>
      <c r="AB41" s="2357">
        <v>1035</v>
      </c>
      <c r="AC41" s="2357" t="s">
        <v>21</v>
      </c>
      <c r="AD41" s="2357">
        <v>885</v>
      </c>
      <c r="AE41" s="2357">
        <v>974</v>
      </c>
      <c r="AF41" s="2357" t="s">
        <v>21</v>
      </c>
      <c r="AG41" s="2357" t="s">
        <v>21</v>
      </c>
      <c r="AH41" s="2357">
        <v>24489</v>
      </c>
      <c r="AI41" s="2357">
        <v>5790</v>
      </c>
      <c r="AJ41" s="2357">
        <v>1448</v>
      </c>
      <c r="AK41" s="2357">
        <v>2</v>
      </c>
      <c r="AL41" s="2357">
        <v>204</v>
      </c>
      <c r="AM41" s="2357">
        <v>3</v>
      </c>
      <c r="AN41" s="2357">
        <v>1134</v>
      </c>
      <c r="AO41" s="107" t="s">
        <v>41</v>
      </c>
      <c r="AP41" s="635" t="s">
        <v>26</v>
      </c>
      <c r="AQ41" s="104" t="s">
        <v>26</v>
      </c>
      <c r="AR41" s="105" t="s">
        <v>26</v>
      </c>
      <c r="AS41" s="1195">
        <v>42339</v>
      </c>
      <c r="AT41" s="2357">
        <v>7</v>
      </c>
      <c r="AU41" s="2357" t="s">
        <v>21</v>
      </c>
      <c r="AV41" s="2357">
        <v>132</v>
      </c>
      <c r="AW41" s="2357">
        <v>132</v>
      </c>
      <c r="AX41" s="2357">
        <v>280</v>
      </c>
      <c r="AY41" s="2357" t="s">
        <v>21</v>
      </c>
      <c r="AZ41" s="2357">
        <v>1610</v>
      </c>
      <c r="BA41" s="2357">
        <v>6</v>
      </c>
      <c r="BB41" s="2357" t="s">
        <v>21</v>
      </c>
      <c r="BC41" s="2357">
        <v>1369</v>
      </c>
      <c r="BD41" s="2357">
        <v>1510</v>
      </c>
      <c r="BE41" s="2357" t="s">
        <v>21</v>
      </c>
      <c r="BF41" s="2357" t="s">
        <v>21</v>
      </c>
      <c r="BG41" s="2357">
        <v>483803</v>
      </c>
      <c r="BH41" s="2357">
        <v>4247</v>
      </c>
      <c r="BI41" s="2357">
        <v>56</v>
      </c>
      <c r="BJ41" s="107" t="s">
        <v>41</v>
      </c>
      <c r="BK41" s="635" t="s">
        <v>26</v>
      </c>
      <c r="BL41" s="104" t="s">
        <v>26</v>
      </c>
      <c r="BM41" s="105" t="s">
        <v>26</v>
      </c>
      <c r="BN41" s="1195">
        <v>42339</v>
      </c>
      <c r="BO41" s="106">
        <v>331508</v>
      </c>
      <c r="BP41" s="2357">
        <v>25704</v>
      </c>
      <c r="BQ41" s="2357">
        <v>4482</v>
      </c>
      <c r="BR41" s="2357">
        <v>4242</v>
      </c>
      <c r="BS41" s="2357">
        <v>2618</v>
      </c>
      <c r="BT41" s="2357">
        <v>7216</v>
      </c>
      <c r="BU41" s="2357">
        <v>7016</v>
      </c>
      <c r="BV41" s="2357">
        <v>200</v>
      </c>
      <c r="BW41" s="2357">
        <v>1</v>
      </c>
      <c r="BX41" s="2357">
        <v>5955</v>
      </c>
      <c r="BY41" s="2357" t="s">
        <v>21</v>
      </c>
      <c r="BZ41" s="2357">
        <v>1</v>
      </c>
      <c r="CA41" s="2357">
        <v>140324</v>
      </c>
      <c r="CB41" s="2357" t="s">
        <v>21</v>
      </c>
      <c r="CC41" s="2357">
        <v>2170</v>
      </c>
      <c r="CD41" s="2357">
        <v>299</v>
      </c>
      <c r="CE41" s="107" t="s">
        <v>41</v>
      </c>
      <c r="CF41" s="635" t="s">
        <v>26</v>
      </c>
      <c r="CG41" s="104" t="s">
        <v>26</v>
      </c>
      <c r="CH41" s="105" t="s">
        <v>26</v>
      </c>
      <c r="CI41" s="1195">
        <v>42339</v>
      </c>
      <c r="CJ41" s="2357">
        <v>202</v>
      </c>
      <c r="CK41" s="2357">
        <v>264</v>
      </c>
      <c r="CL41" s="2357">
        <v>264</v>
      </c>
      <c r="CM41" s="2357">
        <v>220</v>
      </c>
      <c r="CN41" s="2357" t="s">
        <v>21</v>
      </c>
      <c r="CO41" s="2357">
        <v>1125</v>
      </c>
      <c r="CP41" s="2357" t="s">
        <v>21</v>
      </c>
      <c r="CQ41" s="2357">
        <v>962</v>
      </c>
      <c r="CR41" s="2357">
        <v>1059</v>
      </c>
      <c r="CS41" s="2357" t="s">
        <v>21</v>
      </c>
      <c r="CT41" s="2357" t="s">
        <v>21</v>
      </c>
      <c r="CU41" s="2357">
        <v>22645</v>
      </c>
      <c r="CV41" s="2357">
        <v>6898</v>
      </c>
      <c r="CW41" s="2357">
        <v>1563</v>
      </c>
      <c r="CX41" s="2357">
        <v>2</v>
      </c>
      <c r="CY41" s="2357">
        <v>232</v>
      </c>
      <c r="CZ41" s="107" t="s">
        <v>41</v>
      </c>
      <c r="DA41" s="635" t="s">
        <v>26</v>
      </c>
      <c r="DB41" s="104" t="s">
        <v>26</v>
      </c>
      <c r="DC41" s="105" t="s">
        <v>26</v>
      </c>
      <c r="DD41" s="1195">
        <v>42339</v>
      </c>
      <c r="DE41" s="2357">
        <v>60353</v>
      </c>
      <c r="DF41" s="2357">
        <v>1305</v>
      </c>
      <c r="DG41" s="2357">
        <v>2</v>
      </c>
      <c r="DH41" s="2357">
        <v>481</v>
      </c>
      <c r="DI41" s="2357" t="s">
        <v>21</v>
      </c>
      <c r="DJ41" s="2357">
        <v>474</v>
      </c>
      <c r="DK41" s="2357">
        <v>474</v>
      </c>
      <c r="DL41" s="2357">
        <v>280</v>
      </c>
      <c r="DM41" s="2357" t="s">
        <v>21</v>
      </c>
      <c r="DN41" s="2357" t="s">
        <v>21</v>
      </c>
      <c r="DO41" s="2357">
        <v>19858</v>
      </c>
      <c r="DP41" s="2357">
        <v>6</v>
      </c>
      <c r="DQ41" s="2357" t="s">
        <v>21</v>
      </c>
      <c r="DR41" s="2357">
        <v>17095</v>
      </c>
      <c r="DS41" s="2357">
        <v>18692</v>
      </c>
      <c r="DT41" s="2357" t="s">
        <v>21</v>
      </c>
      <c r="DU41" s="1255" t="s">
        <v>41</v>
      </c>
      <c r="DV41" s="1256" t="s">
        <v>26</v>
      </c>
      <c r="DW41" s="1103" t="s">
        <v>26</v>
      </c>
      <c r="DX41" s="1104" t="s">
        <v>26</v>
      </c>
      <c r="DY41" s="1195">
        <v>42339</v>
      </c>
      <c r="DZ41" s="106">
        <v>293</v>
      </c>
      <c r="EA41" s="2357">
        <v>5812</v>
      </c>
      <c r="EB41" s="2357">
        <v>56744</v>
      </c>
      <c r="EC41" s="2357">
        <v>62654</v>
      </c>
      <c r="ED41" s="2357" t="s">
        <v>21</v>
      </c>
      <c r="EE41" s="2357" t="s">
        <v>21</v>
      </c>
      <c r="EF41" s="2357">
        <v>665261</v>
      </c>
      <c r="EG41" s="107" t="s">
        <v>41</v>
      </c>
      <c r="EH41" s="635" t="s">
        <v>26</v>
      </c>
      <c r="ER41" s="86"/>
    </row>
    <row r="42" spans="1:148" ht="14.25" customHeight="1">
      <c r="A42" s="35"/>
      <c r="B42" s="35"/>
      <c r="C42" s="35"/>
      <c r="D42" s="35"/>
      <c r="E42" s="35"/>
      <c r="F42" s="35"/>
      <c r="G42" s="35"/>
      <c r="H42" s="35"/>
      <c r="I42" s="35"/>
      <c r="J42" s="35"/>
      <c r="K42" s="1257" t="s">
        <v>2284</v>
      </c>
      <c r="L42" s="35"/>
      <c r="M42" s="35"/>
      <c r="N42" s="35"/>
      <c r="O42" s="35"/>
      <c r="P42" s="35"/>
      <c r="Q42" s="381"/>
      <c r="R42" s="1258"/>
      <c r="S42" s="1258"/>
      <c r="T42" s="35"/>
      <c r="U42" s="35"/>
      <c r="V42" s="35"/>
      <c r="W42" s="35"/>
      <c r="X42" s="35"/>
      <c r="Y42" s="35"/>
      <c r="Z42" s="35"/>
      <c r="AA42" s="35"/>
      <c r="AB42" s="35"/>
      <c r="AC42" s="35"/>
      <c r="AD42" s="35"/>
      <c r="AE42" s="35"/>
      <c r="AF42" s="1259"/>
      <c r="AG42" s="35"/>
      <c r="AH42" s="35"/>
      <c r="AI42" s="35"/>
      <c r="AJ42" s="1258"/>
      <c r="AK42" s="35"/>
      <c r="AL42" s="35"/>
      <c r="AM42" s="381"/>
      <c r="AN42" s="1258"/>
      <c r="AO42" s="35"/>
      <c r="AP42" s="35"/>
      <c r="AQ42" s="35"/>
      <c r="AR42" s="35"/>
      <c r="AS42" s="35"/>
      <c r="AT42" s="35"/>
      <c r="AU42" s="35"/>
      <c r="AV42" s="35"/>
      <c r="AW42" s="35"/>
      <c r="AX42" s="35"/>
      <c r="AY42" s="35"/>
      <c r="AZ42" s="35"/>
      <c r="BA42" s="35"/>
      <c r="BB42" s="35"/>
      <c r="BC42" s="35"/>
      <c r="BE42" s="35"/>
      <c r="BF42" s="35"/>
      <c r="BG42" s="35"/>
      <c r="BH42" s="35"/>
      <c r="BI42" s="35"/>
      <c r="BJ42" s="35"/>
      <c r="BK42" s="35"/>
      <c r="BL42" s="35"/>
      <c r="BM42" s="35"/>
      <c r="BN42" s="35"/>
      <c r="BO42" s="35"/>
      <c r="BP42" s="35"/>
      <c r="BQ42" s="35"/>
      <c r="BR42" s="35"/>
      <c r="BS42" s="35"/>
      <c r="BT42" s="35"/>
      <c r="BU42" s="35"/>
      <c r="BV42" s="918" t="s">
        <v>2284</v>
      </c>
      <c r="CE42" s="35"/>
      <c r="CF42" s="35"/>
      <c r="CG42" s="35"/>
      <c r="CH42" s="35"/>
      <c r="CI42" s="35"/>
      <c r="CJ42" s="35"/>
      <c r="CK42" s="35"/>
      <c r="CL42" s="35"/>
      <c r="CM42" s="35"/>
      <c r="CN42" s="35"/>
      <c r="CO42" s="35"/>
      <c r="CP42" s="35"/>
      <c r="CQ42" s="35"/>
      <c r="CR42" s="35"/>
      <c r="CS42" s="35"/>
      <c r="CT42" s="35"/>
      <c r="CU42" s="35"/>
      <c r="CV42" s="35"/>
      <c r="CW42" s="35"/>
      <c r="CX42" s="1258"/>
      <c r="CY42" s="1258"/>
      <c r="CZ42" s="35"/>
      <c r="DA42" s="35"/>
      <c r="DB42" s="35"/>
      <c r="DC42" s="35"/>
      <c r="DD42" s="35"/>
      <c r="DE42" s="35"/>
      <c r="DF42" s="35"/>
      <c r="DG42" s="35"/>
      <c r="DH42" s="35"/>
      <c r="DI42" s="35"/>
      <c r="DJ42" s="35"/>
      <c r="DK42" s="35"/>
      <c r="DL42" s="35"/>
      <c r="DM42" s="35"/>
      <c r="DN42" s="35"/>
      <c r="DO42" s="35"/>
      <c r="DP42" s="35"/>
      <c r="DQ42" s="35"/>
      <c r="DR42" s="35"/>
      <c r="DS42" s="35"/>
      <c r="DT42" s="35"/>
      <c r="DU42" s="35"/>
      <c r="DV42" s="35"/>
    </row>
    <row r="43" spans="1:148" s="14" customFormat="1" ht="19.5" customHeight="1">
      <c r="A43" s="2489" t="s">
        <v>2418</v>
      </c>
      <c r="B43" s="2489"/>
      <c r="C43" s="2706"/>
      <c r="D43" s="2380" t="s">
        <v>1193</v>
      </c>
      <c r="E43" s="384"/>
      <c r="F43" s="2370" t="s">
        <v>2826</v>
      </c>
      <c r="G43" s="384"/>
      <c r="H43" s="384"/>
      <c r="I43" s="444"/>
      <c r="J43" s="2718" t="s">
        <v>1194</v>
      </c>
      <c r="K43" s="2719"/>
      <c r="L43" s="2370" t="s">
        <v>2827</v>
      </c>
      <c r="M43" s="507"/>
      <c r="N43" s="507"/>
      <c r="O43" s="507"/>
      <c r="P43" s="507"/>
      <c r="Q43" s="384"/>
      <c r="R43" s="384"/>
      <c r="S43" s="530"/>
      <c r="T43" s="2480" t="s">
        <v>2422</v>
      </c>
      <c r="U43" s="2481"/>
      <c r="V43" s="2489" t="s">
        <v>2418</v>
      </c>
      <c r="W43" s="2489"/>
      <c r="X43" s="2706"/>
      <c r="Y43" s="962" t="s">
        <v>1195</v>
      </c>
      <c r="Z43" s="384"/>
      <c r="AA43" s="384"/>
      <c r="AB43" s="507" t="s">
        <v>2828</v>
      </c>
      <c r="AC43" s="384"/>
      <c r="AD43" s="384"/>
      <c r="AE43" s="384"/>
      <c r="AF43" s="960" t="s">
        <v>2428</v>
      </c>
      <c r="AG43" s="978"/>
      <c r="AH43" s="507"/>
      <c r="AI43" s="507"/>
      <c r="AJ43" s="444"/>
      <c r="AK43" s="962" t="s">
        <v>1196</v>
      </c>
      <c r="AL43" s="507"/>
      <c r="AM43" s="2370" t="s">
        <v>2829</v>
      </c>
      <c r="AN43" s="384"/>
      <c r="AO43" s="2480" t="s">
        <v>2422</v>
      </c>
      <c r="AP43" s="2481"/>
      <c r="AQ43" s="2489" t="s">
        <v>2418</v>
      </c>
      <c r="AR43" s="2489"/>
      <c r="AS43" s="2706"/>
      <c r="AT43" s="962" t="s">
        <v>2830</v>
      </c>
      <c r="AU43" s="507"/>
      <c r="AV43" s="507"/>
      <c r="AW43" s="507" t="s">
        <v>2831</v>
      </c>
      <c r="AX43" s="507"/>
      <c r="AY43" s="507"/>
      <c r="AZ43" s="507"/>
      <c r="BA43" s="960" t="s">
        <v>2428</v>
      </c>
      <c r="BB43" s="507"/>
      <c r="BC43" s="507"/>
      <c r="BD43" s="507"/>
      <c r="BE43" s="384"/>
      <c r="BF43" s="919"/>
      <c r="BG43" s="384"/>
      <c r="BH43" s="2202" t="s">
        <v>1197</v>
      </c>
      <c r="BI43" s="384"/>
      <c r="BJ43" s="2480" t="s">
        <v>2422</v>
      </c>
      <c r="BK43" s="2481"/>
      <c r="BL43" s="2489" t="s">
        <v>2418</v>
      </c>
      <c r="BM43" s="2489"/>
      <c r="BN43" s="2706"/>
      <c r="BO43" s="2380" t="s">
        <v>1198</v>
      </c>
      <c r="BP43" s="507"/>
      <c r="BQ43" s="2370" t="s">
        <v>2832</v>
      </c>
      <c r="BR43" s="507"/>
      <c r="BS43" s="507"/>
      <c r="BT43" s="507"/>
      <c r="BU43" s="384"/>
      <c r="BV43" s="2372" t="s">
        <v>2833</v>
      </c>
      <c r="BW43" s="2221" t="s">
        <v>2834</v>
      </c>
      <c r="BX43" s="2370" t="s">
        <v>2827</v>
      </c>
      <c r="BY43" s="1275"/>
      <c r="BZ43" s="507"/>
      <c r="CA43" s="507"/>
      <c r="CB43" s="507"/>
      <c r="CC43" s="507" t="s">
        <v>2421</v>
      </c>
      <c r="CD43" s="507"/>
      <c r="CE43" s="2480" t="s">
        <v>2422</v>
      </c>
      <c r="CF43" s="2481"/>
      <c r="CG43" s="2489" t="s">
        <v>2418</v>
      </c>
      <c r="CH43" s="2489"/>
      <c r="CI43" s="2706"/>
      <c r="CJ43" s="2003" t="s">
        <v>2835</v>
      </c>
      <c r="CK43" s="2025"/>
      <c r="CL43" s="2371"/>
      <c r="CM43" s="1260" t="s">
        <v>2836</v>
      </c>
      <c r="CN43" s="507"/>
      <c r="CO43" s="507"/>
      <c r="CP43" s="2370"/>
      <c r="CQ43" s="960" t="s">
        <v>2428</v>
      </c>
      <c r="CR43" s="2025"/>
      <c r="CS43" s="2377"/>
      <c r="CT43" s="2377"/>
      <c r="CU43" s="384"/>
      <c r="CV43" s="384"/>
      <c r="CW43" s="444"/>
      <c r="CX43" s="962" t="s">
        <v>694</v>
      </c>
      <c r="CY43" s="444"/>
      <c r="CZ43" s="2480" t="s">
        <v>2422</v>
      </c>
      <c r="DA43" s="2481"/>
      <c r="DB43" s="2489" t="s">
        <v>2418</v>
      </c>
      <c r="DC43" s="2489"/>
      <c r="DD43" s="2706"/>
      <c r="DE43" s="2215" t="s">
        <v>2837</v>
      </c>
      <c r="DF43" s="1234"/>
      <c r="DG43" s="2720" t="s">
        <v>1199</v>
      </c>
      <c r="DH43" s="2721"/>
      <c r="DI43" s="2721"/>
      <c r="DJ43" s="2721"/>
      <c r="DK43" s="2721"/>
      <c r="DL43" s="2721"/>
      <c r="DM43" s="919"/>
      <c r="DN43" s="384"/>
      <c r="DO43" s="507"/>
      <c r="DP43" s="507"/>
      <c r="DQ43" s="384"/>
      <c r="DR43" s="384"/>
      <c r="DS43" s="384"/>
      <c r="DT43" s="444"/>
      <c r="DU43" s="2480" t="s">
        <v>2422</v>
      </c>
      <c r="DV43" s="2481"/>
    </row>
    <row r="44" spans="1:148" ht="19.5" customHeight="1">
      <c r="A44" s="2707"/>
      <c r="B44" s="2707"/>
      <c r="C44" s="2708"/>
      <c r="D44" s="969" t="s">
        <v>311</v>
      </c>
      <c r="E44" s="969" t="s">
        <v>360</v>
      </c>
      <c r="F44" s="969" t="s">
        <v>360</v>
      </c>
      <c r="G44" s="969" t="s">
        <v>88</v>
      </c>
      <c r="H44" s="969" t="s">
        <v>1759</v>
      </c>
      <c r="I44" s="969" t="s">
        <v>5</v>
      </c>
      <c r="J44" s="967" t="s">
        <v>227</v>
      </c>
      <c r="K44" s="966" t="s">
        <v>354</v>
      </c>
      <c r="L44" s="966" t="s">
        <v>1742</v>
      </c>
      <c r="M44" s="969" t="s">
        <v>301</v>
      </c>
      <c r="N44" s="969" t="s">
        <v>302</v>
      </c>
      <c r="O44" s="969" t="s">
        <v>303</v>
      </c>
      <c r="P44" s="968" t="s">
        <v>355</v>
      </c>
      <c r="Q44" s="969" t="s">
        <v>378</v>
      </c>
      <c r="R44" s="969" t="s">
        <v>307</v>
      </c>
      <c r="S44" s="969" t="s">
        <v>1389</v>
      </c>
      <c r="T44" s="2482"/>
      <c r="U44" s="2483"/>
      <c r="V44" s="2707"/>
      <c r="W44" s="2707"/>
      <c r="X44" s="2708"/>
      <c r="Y44" s="969" t="s">
        <v>355</v>
      </c>
      <c r="Z44" s="969" t="s">
        <v>307</v>
      </c>
      <c r="AA44" s="969" t="s">
        <v>1389</v>
      </c>
      <c r="AB44" s="969" t="s">
        <v>359</v>
      </c>
      <c r="AC44" s="967" t="s">
        <v>10</v>
      </c>
      <c r="AD44" s="966" t="s">
        <v>11</v>
      </c>
      <c r="AE44" s="969" t="s">
        <v>311</v>
      </c>
      <c r="AF44" s="966" t="s">
        <v>360</v>
      </c>
      <c r="AG44" s="966" t="s">
        <v>360</v>
      </c>
      <c r="AH44" s="969" t="s">
        <v>88</v>
      </c>
      <c r="AI44" s="969" t="s">
        <v>1759</v>
      </c>
      <c r="AJ44" s="969" t="s">
        <v>5</v>
      </c>
      <c r="AK44" s="969" t="s">
        <v>227</v>
      </c>
      <c r="AL44" s="967" t="s">
        <v>354</v>
      </c>
      <c r="AM44" s="969" t="s">
        <v>1742</v>
      </c>
      <c r="AN44" s="967" t="s">
        <v>301</v>
      </c>
      <c r="AO44" s="2482"/>
      <c r="AP44" s="2483"/>
      <c r="AQ44" s="2707"/>
      <c r="AR44" s="2707"/>
      <c r="AS44" s="2708"/>
      <c r="AT44" s="969" t="s">
        <v>2838</v>
      </c>
      <c r="AU44" s="967" t="s">
        <v>301</v>
      </c>
      <c r="AV44" s="967" t="s">
        <v>302</v>
      </c>
      <c r="AW44" s="969" t="s">
        <v>303</v>
      </c>
      <c r="AX44" s="968" t="s">
        <v>355</v>
      </c>
      <c r="AY44" s="969" t="s">
        <v>307</v>
      </c>
      <c r="AZ44" s="969" t="s">
        <v>1389</v>
      </c>
      <c r="BA44" s="966" t="s">
        <v>358</v>
      </c>
      <c r="BB44" s="966" t="s">
        <v>359</v>
      </c>
      <c r="BC44" s="969" t="s">
        <v>360</v>
      </c>
      <c r="BD44" s="969" t="s">
        <v>360</v>
      </c>
      <c r="BE44" s="969" t="s">
        <v>88</v>
      </c>
      <c r="BF44" s="969" t="s">
        <v>1759</v>
      </c>
      <c r="BG44" s="969" t="s">
        <v>5</v>
      </c>
      <c r="BH44" s="969" t="s">
        <v>227</v>
      </c>
      <c r="BI44" s="966" t="s">
        <v>354</v>
      </c>
      <c r="BJ44" s="2482"/>
      <c r="BK44" s="2483"/>
      <c r="BL44" s="2707"/>
      <c r="BM44" s="2707"/>
      <c r="BN44" s="2708"/>
      <c r="BO44" s="969" t="s">
        <v>311</v>
      </c>
      <c r="BP44" s="969" t="s">
        <v>360</v>
      </c>
      <c r="BQ44" s="969" t="s">
        <v>360</v>
      </c>
      <c r="BR44" s="967" t="s">
        <v>19</v>
      </c>
      <c r="BS44" s="969" t="s">
        <v>88</v>
      </c>
      <c r="BT44" s="1238" t="s">
        <v>1759</v>
      </c>
      <c r="BU44" s="969" t="s">
        <v>5</v>
      </c>
      <c r="BV44" s="966" t="s">
        <v>227</v>
      </c>
      <c r="BW44" s="966" t="s">
        <v>354</v>
      </c>
      <c r="BX44" s="969" t="s">
        <v>1742</v>
      </c>
      <c r="BY44" s="969" t="s">
        <v>301</v>
      </c>
      <c r="BZ44" s="967" t="s">
        <v>302</v>
      </c>
      <c r="CA44" s="969" t="s">
        <v>303</v>
      </c>
      <c r="CB44" s="968" t="s">
        <v>355</v>
      </c>
      <c r="CC44" s="969" t="s">
        <v>378</v>
      </c>
      <c r="CD44" s="969" t="s">
        <v>307</v>
      </c>
      <c r="CE44" s="2482"/>
      <c r="CF44" s="2483"/>
      <c r="CG44" s="2707"/>
      <c r="CH44" s="2707"/>
      <c r="CI44" s="2708"/>
      <c r="CJ44" s="966" t="s">
        <v>302</v>
      </c>
      <c r="CK44" s="966" t="s">
        <v>303</v>
      </c>
      <c r="CL44" s="968" t="s">
        <v>355</v>
      </c>
      <c r="CM44" s="966" t="s">
        <v>307</v>
      </c>
      <c r="CN44" s="969" t="s">
        <v>1389</v>
      </c>
      <c r="CO44" s="1238" t="s">
        <v>358</v>
      </c>
      <c r="CP44" s="969" t="s">
        <v>359</v>
      </c>
      <c r="CQ44" s="966" t="s">
        <v>11</v>
      </c>
      <c r="CR44" s="966" t="s">
        <v>311</v>
      </c>
      <c r="CS44" s="969" t="s">
        <v>360</v>
      </c>
      <c r="CT44" s="969" t="s">
        <v>360</v>
      </c>
      <c r="CU44" s="969" t="s">
        <v>88</v>
      </c>
      <c r="CV44" s="1238" t="s">
        <v>1759</v>
      </c>
      <c r="CW44" s="969" t="s">
        <v>5</v>
      </c>
      <c r="CX44" s="966" t="s">
        <v>227</v>
      </c>
      <c r="CY44" s="966" t="s">
        <v>354</v>
      </c>
      <c r="CZ44" s="2482"/>
      <c r="DA44" s="2483"/>
      <c r="DB44" s="2707"/>
      <c r="DC44" s="2707"/>
      <c r="DD44" s="2708"/>
      <c r="DE44" s="1238" t="s">
        <v>1759</v>
      </c>
      <c r="DF44" s="969" t="s">
        <v>5</v>
      </c>
      <c r="DG44" s="966" t="s">
        <v>227</v>
      </c>
      <c r="DH44" s="967" t="s">
        <v>354</v>
      </c>
      <c r="DI44" s="969" t="s">
        <v>1742</v>
      </c>
      <c r="DJ44" s="967" t="s">
        <v>301</v>
      </c>
      <c r="DK44" s="967" t="s">
        <v>302</v>
      </c>
      <c r="DL44" s="969" t="s">
        <v>303</v>
      </c>
      <c r="DM44" s="966" t="s">
        <v>355</v>
      </c>
      <c r="DN44" s="966" t="s">
        <v>307</v>
      </c>
      <c r="DO44" s="969" t="s">
        <v>1389</v>
      </c>
      <c r="DP44" s="1238" t="s">
        <v>358</v>
      </c>
      <c r="DQ44" s="969" t="s">
        <v>359</v>
      </c>
      <c r="DR44" s="969" t="s">
        <v>360</v>
      </c>
      <c r="DS44" s="969" t="s">
        <v>360</v>
      </c>
      <c r="DT44" s="969" t="s">
        <v>88</v>
      </c>
      <c r="DU44" s="2482"/>
      <c r="DV44" s="2483"/>
    </row>
    <row r="45" spans="1:148" ht="14">
      <c r="A45" s="2707"/>
      <c r="B45" s="2707"/>
      <c r="C45" s="2708"/>
      <c r="D45" s="969"/>
      <c r="E45" s="969" t="s">
        <v>2393</v>
      </c>
      <c r="F45" s="969" t="s">
        <v>2394</v>
      </c>
      <c r="G45" s="1249"/>
      <c r="H45" s="1249"/>
      <c r="I45" s="969"/>
      <c r="J45" s="967" t="s">
        <v>9</v>
      </c>
      <c r="K45" s="969" t="s">
        <v>9</v>
      </c>
      <c r="L45" s="969"/>
      <c r="M45" s="969"/>
      <c r="N45" s="969"/>
      <c r="O45" s="969"/>
      <c r="P45" s="968"/>
      <c r="Q45" s="969"/>
      <c r="R45" s="969" t="s">
        <v>2395</v>
      </c>
      <c r="S45" s="53"/>
      <c r="T45" s="2482"/>
      <c r="U45" s="2483"/>
      <c r="V45" s="2707"/>
      <c r="W45" s="2707"/>
      <c r="X45" s="2708"/>
      <c r="Y45" s="969"/>
      <c r="Z45" s="969" t="s">
        <v>2395</v>
      </c>
      <c r="AA45" s="53"/>
      <c r="AB45" s="969" t="s">
        <v>364</v>
      </c>
      <c r="AC45" s="967"/>
      <c r="AD45" s="2307" t="s">
        <v>736</v>
      </c>
      <c r="AE45" s="969"/>
      <c r="AF45" s="969" t="s">
        <v>2393</v>
      </c>
      <c r="AG45" s="969" t="s">
        <v>2394</v>
      </c>
      <c r="AH45" s="1249"/>
      <c r="AI45" s="1249"/>
      <c r="AJ45" s="969"/>
      <c r="AK45" s="969" t="s">
        <v>9</v>
      </c>
      <c r="AL45" s="967" t="s">
        <v>9</v>
      </c>
      <c r="AM45" s="969"/>
      <c r="AN45" s="967"/>
      <c r="AO45" s="2482"/>
      <c r="AP45" s="2483"/>
      <c r="AQ45" s="2707"/>
      <c r="AR45" s="2707"/>
      <c r="AS45" s="2708"/>
      <c r="AT45" s="969"/>
      <c r="AU45" s="967"/>
      <c r="AV45" s="967"/>
      <c r="AW45" s="969"/>
      <c r="AX45" s="968"/>
      <c r="AY45" s="969" t="s">
        <v>2395</v>
      </c>
      <c r="AZ45" s="53"/>
      <c r="BA45" s="53" t="s">
        <v>404</v>
      </c>
      <c r="BB45" s="969" t="s">
        <v>364</v>
      </c>
      <c r="BC45" s="969" t="s">
        <v>2393</v>
      </c>
      <c r="BD45" s="969" t="s">
        <v>2394</v>
      </c>
      <c r="BE45" s="1249"/>
      <c r="BF45" s="1249"/>
      <c r="BG45" s="969"/>
      <c r="BH45" s="969" t="s">
        <v>9</v>
      </c>
      <c r="BI45" s="969" t="s">
        <v>9</v>
      </c>
      <c r="BJ45" s="2482"/>
      <c r="BK45" s="2483"/>
      <c r="BL45" s="2707"/>
      <c r="BM45" s="2707"/>
      <c r="BN45" s="2708"/>
      <c r="BO45" s="969"/>
      <c r="BP45" s="969" t="s">
        <v>2393</v>
      </c>
      <c r="BQ45" s="969" t="s">
        <v>2394</v>
      </c>
      <c r="BR45" s="967" t="s">
        <v>2395</v>
      </c>
      <c r="BS45" s="1249"/>
      <c r="BT45" s="1249"/>
      <c r="BU45" s="969"/>
      <c r="BV45" s="969" t="s">
        <v>9</v>
      </c>
      <c r="BW45" s="969" t="s">
        <v>9</v>
      </c>
      <c r="BX45" s="969"/>
      <c r="BY45" s="969"/>
      <c r="BZ45" s="967"/>
      <c r="CA45" s="969"/>
      <c r="CB45" s="968"/>
      <c r="CC45" s="969"/>
      <c r="CD45" s="969" t="s">
        <v>2395</v>
      </c>
      <c r="CE45" s="2482"/>
      <c r="CF45" s="2483"/>
      <c r="CG45" s="2707"/>
      <c r="CH45" s="2707"/>
      <c r="CI45" s="2708"/>
      <c r="CJ45" s="969"/>
      <c r="CK45" s="969"/>
      <c r="CL45" s="968"/>
      <c r="CM45" s="969" t="s">
        <v>2395</v>
      </c>
      <c r="CN45" s="53"/>
      <c r="CO45" s="53" t="s">
        <v>404</v>
      </c>
      <c r="CP45" s="969" t="s">
        <v>364</v>
      </c>
      <c r="CQ45" s="2307" t="s">
        <v>736</v>
      </c>
      <c r="CR45" s="969"/>
      <c r="CS45" s="969" t="s">
        <v>2393</v>
      </c>
      <c r="CT45" s="969" t="s">
        <v>2394</v>
      </c>
      <c r="CU45" s="1249"/>
      <c r="CV45" s="1249"/>
      <c r="CW45" s="969"/>
      <c r="CX45" s="969" t="s">
        <v>9</v>
      </c>
      <c r="CY45" s="969" t="s">
        <v>9</v>
      </c>
      <c r="CZ45" s="2482"/>
      <c r="DA45" s="2483"/>
      <c r="DB45" s="2707"/>
      <c r="DC45" s="2707"/>
      <c r="DD45" s="2708"/>
      <c r="DE45" s="1249"/>
      <c r="DF45" s="969"/>
      <c r="DG45" s="969" t="s">
        <v>9</v>
      </c>
      <c r="DH45" s="967" t="s">
        <v>9</v>
      </c>
      <c r="DI45" s="969"/>
      <c r="DJ45" s="967"/>
      <c r="DK45" s="967"/>
      <c r="DL45" s="969"/>
      <c r="DM45" s="969"/>
      <c r="DN45" s="969" t="s">
        <v>2395</v>
      </c>
      <c r="DO45" s="53"/>
      <c r="DP45" s="53" t="s">
        <v>404</v>
      </c>
      <c r="DQ45" s="969" t="s">
        <v>364</v>
      </c>
      <c r="DR45" s="969" t="s">
        <v>2393</v>
      </c>
      <c r="DS45" s="969" t="s">
        <v>2394</v>
      </c>
      <c r="DT45" s="1249"/>
      <c r="DU45" s="2482"/>
      <c r="DV45" s="2483"/>
    </row>
    <row r="46" spans="1:148" ht="15" customHeight="1">
      <c r="A46" s="2707"/>
      <c r="B46" s="2707"/>
      <c r="C46" s="2708"/>
      <c r="D46" s="865" t="s">
        <v>2398</v>
      </c>
      <c r="E46" s="395"/>
      <c r="F46" s="865"/>
      <c r="G46" s="390"/>
      <c r="H46" s="2674" t="s">
        <v>2401</v>
      </c>
      <c r="I46" s="395"/>
      <c r="J46" s="865" t="s">
        <v>2425</v>
      </c>
      <c r="K46" s="395" t="s">
        <v>2425</v>
      </c>
      <c r="L46" s="390"/>
      <c r="M46" s="390"/>
      <c r="N46" s="390"/>
      <c r="O46" s="390" t="s">
        <v>367</v>
      </c>
      <c r="P46" s="478" t="s">
        <v>395</v>
      </c>
      <c r="Q46" s="395" t="s">
        <v>395</v>
      </c>
      <c r="R46" s="396" t="s">
        <v>2398</v>
      </c>
      <c r="S46" s="390"/>
      <c r="T46" s="2482"/>
      <c r="U46" s="2483"/>
      <c r="V46" s="2707"/>
      <c r="W46" s="2707"/>
      <c r="X46" s="2708"/>
      <c r="Y46" s="395" t="s">
        <v>395</v>
      </c>
      <c r="Z46" s="396" t="s">
        <v>2398</v>
      </c>
      <c r="AA46" s="390"/>
      <c r="AB46" s="936" t="s">
        <v>2400</v>
      </c>
      <c r="AC46" s="396"/>
      <c r="AD46" s="390" t="s">
        <v>1751</v>
      </c>
      <c r="AE46" s="865" t="s">
        <v>2398</v>
      </c>
      <c r="AF46" s="395"/>
      <c r="AG46" s="395"/>
      <c r="AH46" s="390"/>
      <c r="AI46" s="2674" t="s">
        <v>2771</v>
      </c>
      <c r="AJ46" s="395"/>
      <c r="AK46" s="395" t="s">
        <v>2396</v>
      </c>
      <c r="AL46" s="865" t="s">
        <v>2425</v>
      </c>
      <c r="AM46" s="396"/>
      <c r="AN46" s="396"/>
      <c r="AO46" s="2482"/>
      <c r="AP46" s="2483"/>
      <c r="AQ46" s="2707"/>
      <c r="AR46" s="2707"/>
      <c r="AS46" s="2708"/>
      <c r="AT46" s="396"/>
      <c r="AU46" s="396"/>
      <c r="AV46" s="396"/>
      <c r="AW46" s="390" t="s">
        <v>367</v>
      </c>
      <c r="AX46" s="478" t="s">
        <v>395</v>
      </c>
      <c r="AY46" s="396" t="s">
        <v>2398</v>
      </c>
      <c r="AZ46" s="390"/>
      <c r="BA46" s="390" t="s">
        <v>2399</v>
      </c>
      <c r="BB46" s="925" t="s">
        <v>2400</v>
      </c>
      <c r="BC46" s="395"/>
      <c r="BD46" s="865"/>
      <c r="BE46" s="390"/>
      <c r="BF46" s="2674" t="s">
        <v>2771</v>
      </c>
      <c r="BG46" s="395"/>
      <c r="BH46" s="395" t="s">
        <v>2396</v>
      </c>
      <c r="BI46" s="395" t="s">
        <v>2425</v>
      </c>
      <c r="BJ46" s="2482"/>
      <c r="BK46" s="2483"/>
      <c r="BL46" s="2707"/>
      <c r="BM46" s="2707"/>
      <c r="BN46" s="2708"/>
      <c r="BO46" s="865" t="s">
        <v>2398</v>
      </c>
      <c r="BP46" s="395"/>
      <c r="BQ46" s="865"/>
      <c r="BR46" s="396"/>
      <c r="BS46" s="390"/>
      <c r="BT46" s="2674" t="s">
        <v>2771</v>
      </c>
      <c r="BU46" s="395"/>
      <c r="BV46" s="395" t="s">
        <v>2396</v>
      </c>
      <c r="BW46" s="395" t="s">
        <v>2425</v>
      </c>
      <c r="BX46" s="390"/>
      <c r="BY46" s="390"/>
      <c r="BZ46" s="396"/>
      <c r="CA46" s="390" t="s">
        <v>367</v>
      </c>
      <c r="CB46" s="478" t="s">
        <v>395</v>
      </c>
      <c r="CC46" s="395" t="s">
        <v>395</v>
      </c>
      <c r="CD46" s="396" t="s">
        <v>2398</v>
      </c>
      <c r="CE46" s="2482"/>
      <c r="CF46" s="2483"/>
      <c r="CG46" s="2707"/>
      <c r="CH46" s="2707"/>
      <c r="CI46" s="2708"/>
      <c r="CJ46" s="390"/>
      <c r="CK46" s="390" t="s">
        <v>367</v>
      </c>
      <c r="CL46" s="478" t="s">
        <v>395</v>
      </c>
      <c r="CM46" s="396" t="s">
        <v>2398</v>
      </c>
      <c r="CN46" s="390"/>
      <c r="CO46" s="390" t="s">
        <v>2399</v>
      </c>
      <c r="CP46" s="936" t="s">
        <v>2400</v>
      </c>
      <c r="CQ46" s="390" t="s">
        <v>1751</v>
      </c>
      <c r="CR46" s="865" t="s">
        <v>2398</v>
      </c>
      <c r="CS46" s="395"/>
      <c r="CT46" s="865"/>
      <c r="CU46" s="390"/>
      <c r="CV46" s="2674" t="s">
        <v>2771</v>
      </c>
      <c r="CW46" s="395"/>
      <c r="CX46" s="395" t="s">
        <v>2396</v>
      </c>
      <c r="CY46" s="395" t="s">
        <v>2425</v>
      </c>
      <c r="CZ46" s="2482"/>
      <c r="DA46" s="2483"/>
      <c r="DB46" s="2707"/>
      <c r="DC46" s="2707"/>
      <c r="DD46" s="2708"/>
      <c r="DE46" s="2674" t="s">
        <v>2401</v>
      </c>
      <c r="DF46" s="395"/>
      <c r="DG46" s="395" t="s">
        <v>2396</v>
      </c>
      <c r="DH46" s="865" t="s">
        <v>2425</v>
      </c>
      <c r="DI46" s="396"/>
      <c r="DJ46" s="396"/>
      <c r="DK46" s="396"/>
      <c r="DL46" s="390" t="s">
        <v>367</v>
      </c>
      <c r="DM46" s="395" t="s">
        <v>395</v>
      </c>
      <c r="DN46" s="396" t="s">
        <v>2398</v>
      </c>
      <c r="DO46" s="390"/>
      <c r="DP46" s="390" t="s">
        <v>2399</v>
      </c>
      <c r="DQ46" s="936" t="s">
        <v>2400</v>
      </c>
      <c r="DR46" s="395"/>
      <c r="DS46" s="865"/>
      <c r="DT46" s="390"/>
      <c r="DU46" s="2482"/>
      <c r="DV46" s="2483"/>
    </row>
    <row r="47" spans="1:148" ht="15" customHeight="1">
      <c r="A47" s="2707"/>
      <c r="B47" s="2707"/>
      <c r="C47" s="2708"/>
      <c r="D47" s="865" t="s">
        <v>2410</v>
      </c>
      <c r="E47" s="395" t="s">
        <v>1654</v>
      </c>
      <c r="F47" s="865" t="s">
        <v>1656</v>
      </c>
      <c r="G47" s="390" t="s">
        <v>1720</v>
      </c>
      <c r="H47" s="2674"/>
      <c r="I47" s="395" t="s">
        <v>2412</v>
      </c>
      <c r="J47" s="2667" t="s">
        <v>2402</v>
      </c>
      <c r="K47" s="2667" t="s">
        <v>2402</v>
      </c>
      <c r="L47" s="390" t="s">
        <v>1611</v>
      </c>
      <c r="M47" s="390" t="s">
        <v>1612</v>
      </c>
      <c r="N47" s="390" t="s">
        <v>1613</v>
      </c>
      <c r="O47" s="395" t="s">
        <v>709</v>
      </c>
      <c r="P47" s="478" t="s">
        <v>2404</v>
      </c>
      <c r="Q47" s="395" t="s">
        <v>369</v>
      </c>
      <c r="R47" s="396" t="s">
        <v>2502</v>
      </c>
      <c r="S47" s="390" t="s">
        <v>1748</v>
      </c>
      <c r="T47" s="2482"/>
      <c r="U47" s="2483"/>
      <c r="V47" s="2707"/>
      <c r="W47" s="2707"/>
      <c r="X47" s="2708"/>
      <c r="Y47" s="478" t="s">
        <v>2404</v>
      </c>
      <c r="Z47" s="396" t="s">
        <v>2502</v>
      </c>
      <c r="AA47" s="390" t="s">
        <v>1748</v>
      </c>
      <c r="AB47" s="2667" t="s">
        <v>2402</v>
      </c>
      <c r="AC47" s="396" t="s">
        <v>1750</v>
      </c>
      <c r="AD47" s="2700" t="s">
        <v>2408</v>
      </c>
      <c r="AE47" s="865" t="s">
        <v>2410</v>
      </c>
      <c r="AF47" s="395" t="s">
        <v>1654</v>
      </c>
      <c r="AG47" s="395" t="s">
        <v>1656</v>
      </c>
      <c r="AH47" s="390" t="s">
        <v>1720</v>
      </c>
      <c r="AI47" s="2674"/>
      <c r="AJ47" s="395" t="s">
        <v>2412</v>
      </c>
      <c r="AK47" s="2667" t="s">
        <v>2402</v>
      </c>
      <c r="AL47" s="2667" t="s">
        <v>2402</v>
      </c>
      <c r="AM47" s="396" t="s">
        <v>1611</v>
      </c>
      <c r="AN47" s="396" t="s">
        <v>1612</v>
      </c>
      <c r="AO47" s="2482"/>
      <c r="AP47" s="2483"/>
      <c r="AQ47" s="2707"/>
      <c r="AR47" s="2707"/>
      <c r="AS47" s="2708"/>
      <c r="AT47" s="396" t="s">
        <v>1611</v>
      </c>
      <c r="AU47" s="396" t="s">
        <v>1612</v>
      </c>
      <c r="AV47" s="396" t="s">
        <v>1613</v>
      </c>
      <c r="AW47" s="395" t="s">
        <v>2403</v>
      </c>
      <c r="AX47" s="478" t="s">
        <v>2404</v>
      </c>
      <c r="AY47" s="396" t="s">
        <v>2502</v>
      </c>
      <c r="AZ47" s="390" t="s">
        <v>1748</v>
      </c>
      <c r="BA47" s="390" t="s">
        <v>2407</v>
      </c>
      <c r="BB47" s="2667" t="s">
        <v>2402</v>
      </c>
      <c r="BC47" s="395" t="s">
        <v>1654</v>
      </c>
      <c r="BD47" s="865" t="s">
        <v>1656</v>
      </c>
      <c r="BE47" s="390" t="s">
        <v>1720</v>
      </c>
      <c r="BF47" s="2674"/>
      <c r="BG47" s="395" t="s">
        <v>2412</v>
      </c>
      <c r="BH47" s="2667" t="s">
        <v>2402</v>
      </c>
      <c r="BI47" s="2667" t="s">
        <v>2402</v>
      </c>
      <c r="BJ47" s="2482"/>
      <c r="BK47" s="2483"/>
      <c r="BL47" s="2707"/>
      <c r="BM47" s="2707"/>
      <c r="BN47" s="2708"/>
      <c r="BO47" s="865" t="s">
        <v>2410</v>
      </c>
      <c r="BP47" s="395" t="s">
        <v>1654</v>
      </c>
      <c r="BQ47" s="865" t="s">
        <v>1656</v>
      </c>
      <c r="BR47" s="396" t="s">
        <v>87</v>
      </c>
      <c r="BS47" s="390" t="s">
        <v>1720</v>
      </c>
      <c r="BT47" s="2674"/>
      <c r="BU47" s="395" t="s">
        <v>2412</v>
      </c>
      <c r="BV47" s="2667" t="s">
        <v>2402</v>
      </c>
      <c r="BW47" s="2667" t="s">
        <v>2402</v>
      </c>
      <c r="BX47" s="390" t="s">
        <v>1611</v>
      </c>
      <c r="BY47" s="390" t="s">
        <v>1612</v>
      </c>
      <c r="BZ47" s="396" t="s">
        <v>1613</v>
      </c>
      <c r="CA47" s="395" t="s">
        <v>2403</v>
      </c>
      <c r="CB47" s="478" t="s">
        <v>2404</v>
      </c>
      <c r="CC47" s="395" t="s">
        <v>369</v>
      </c>
      <c r="CD47" s="396" t="s">
        <v>2502</v>
      </c>
      <c r="CE47" s="2482"/>
      <c r="CF47" s="2483"/>
      <c r="CG47" s="2707"/>
      <c r="CH47" s="2707"/>
      <c r="CI47" s="2708"/>
      <c r="CJ47" s="390" t="s">
        <v>1613</v>
      </c>
      <c r="CK47" s="395" t="s">
        <v>709</v>
      </c>
      <c r="CL47" s="478" t="s">
        <v>2404</v>
      </c>
      <c r="CM47" s="396" t="s">
        <v>2502</v>
      </c>
      <c r="CN47" s="390" t="s">
        <v>1748</v>
      </c>
      <c r="CO47" s="390" t="s">
        <v>2407</v>
      </c>
      <c r="CP47" s="2667" t="s">
        <v>2402</v>
      </c>
      <c r="CQ47" s="2700" t="s">
        <v>2408</v>
      </c>
      <c r="CR47" s="865" t="s">
        <v>2410</v>
      </c>
      <c r="CS47" s="395" t="s">
        <v>1654</v>
      </c>
      <c r="CT47" s="865" t="s">
        <v>1656</v>
      </c>
      <c r="CU47" s="390" t="s">
        <v>1720</v>
      </c>
      <c r="CV47" s="2674"/>
      <c r="CW47" s="395" t="s">
        <v>2412</v>
      </c>
      <c r="CX47" s="2667" t="s">
        <v>2402</v>
      </c>
      <c r="CY47" s="2667" t="s">
        <v>2402</v>
      </c>
      <c r="CZ47" s="2482"/>
      <c r="DA47" s="2483"/>
      <c r="DB47" s="2707"/>
      <c r="DC47" s="2707"/>
      <c r="DD47" s="2708"/>
      <c r="DE47" s="2674"/>
      <c r="DF47" s="395" t="s">
        <v>2412</v>
      </c>
      <c r="DG47" s="2667" t="s">
        <v>2402</v>
      </c>
      <c r="DH47" s="2667" t="s">
        <v>2402</v>
      </c>
      <c r="DI47" s="396" t="s">
        <v>1611</v>
      </c>
      <c r="DJ47" s="396" t="s">
        <v>1612</v>
      </c>
      <c r="DK47" s="396" t="s">
        <v>1613</v>
      </c>
      <c r="DL47" s="395" t="s">
        <v>2403</v>
      </c>
      <c r="DM47" s="395" t="s">
        <v>2404</v>
      </c>
      <c r="DN47" s="396" t="s">
        <v>2502</v>
      </c>
      <c r="DO47" s="390" t="s">
        <v>1748</v>
      </c>
      <c r="DP47" s="390" t="s">
        <v>2407</v>
      </c>
      <c r="DQ47" s="2667" t="s">
        <v>2402</v>
      </c>
      <c r="DR47" s="395" t="s">
        <v>1654</v>
      </c>
      <c r="DS47" s="865" t="s">
        <v>1656</v>
      </c>
      <c r="DT47" s="390" t="s">
        <v>1720</v>
      </c>
      <c r="DU47" s="2482"/>
      <c r="DV47" s="2483"/>
    </row>
    <row r="48" spans="1:148" ht="15" customHeight="1">
      <c r="A48" s="2707"/>
      <c r="B48" s="2707"/>
      <c r="C48" s="2708"/>
      <c r="D48" s="1251"/>
      <c r="E48" s="390"/>
      <c r="F48" s="390"/>
      <c r="G48" s="393"/>
      <c r="H48" s="393"/>
      <c r="I48" s="395"/>
      <c r="J48" s="2667"/>
      <c r="K48" s="2667"/>
      <c r="L48" s="390"/>
      <c r="M48" s="390"/>
      <c r="N48" s="390"/>
      <c r="O48" s="395"/>
      <c r="P48" s="478"/>
      <c r="Q48" s="395"/>
      <c r="R48" s="390"/>
      <c r="S48" s="942"/>
      <c r="T48" s="2482"/>
      <c r="U48" s="2483"/>
      <c r="V48" s="2707"/>
      <c r="W48" s="2707"/>
      <c r="X48" s="2708"/>
      <c r="Y48" s="395"/>
      <c r="Z48" s="390"/>
      <c r="AA48" s="942"/>
      <c r="AB48" s="2667"/>
      <c r="AC48" s="1250"/>
      <c r="AD48" s="2700"/>
      <c r="AE48" s="395"/>
      <c r="AF48" s="390"/>
      <c r="AG48" s="390"/>
      <c r="AH48" s="393"/>
      <c r="AI48" s="393"/>
      <c r="AJ48" s="395"/>
      <c r="AK48" s="2667"/>
      <c r="AL48" s="2667"/>
      <c r="AM48" s="396"/>
      <c r="AN48" s="396"/>
      <c r="AO48" s="2482"/>
      <c r="AP48" s="2483"/>
      <c r="AQ48" s="2707"/>
      <c r="AR48" s="2707"/>
      <c r="AS48" s="2708"/>
      <c r="AT48" s="396"/>
      <c r="AU48" s="396"/>
      <c r="AV48" s="396"/>
      <c r="AW48" s="395"/>
      <c r="AX48" s="478"/>
      <c r="AY48" s="390"/>
      <c r="AZ48" s="942"/>
      <c r="BA48" s="942"/>
      <c r="BB48" s="2667"/>
      <c r="BC48" s="390"/>
      <c r="BD48" s="390"/>
      <c r="BE48" s="393"/>
      <c r="BF48" s="393"/>
      <c r="BG48" s="395"/>
      <c r="BH48" s="2667"/>
      <c r="BI48" s="2667"/>
      <c r="BJ48" s="2482"/>
      <c r="BK48" s="2483"/>
      <c r="BL48" s="2707"/>
      <c r="BM48" s="2707"/>
      <c r="BN48" s="2708"/>
      <c r="BO48" s="395"/>
      <c r="BP48" s="390"/>
      <c r="BQ48" s="390"/>
      <c r="BR48" s="396" t="s">
        <v>2414</v>
      </c>
      <c r="BS48" s="393"/>
      <c r="BT48" s="393"/>
      <c r="BU48" s="395"/>
      <c r="BV48" s="2667"/>
      <c r="BW48" s="2667"/>
      <c r="BX48" s="390"/>
      <c r="BY48" s="390"/>
      <c r="BZ48" s="396"/>
      <c r="CA48" s="395"/>
      <c r="CB48" s="478"/>
      <c r="CC48" s="395"/>
      <c r="CD48" s="390"/>
      <c r="CE48" s="2482"/>
      <c r="CF48" s="2483"/>
      <c r="CG48" s="2707"/>
      <c r="CH48" s="2707"/>
      <c r="CI48" s="2708"/>
      <c r="CJ48" s="390"/>
      <c r="CK48" s="395"/>
      <c r="CL48" s="478"/>
      <c r="CM48" s="390"/>
      <c r="CN48" s="942"/>
      <c r="CO48" s="942"/>
      <c r="CP48" s="2667"/>
      <c r="CQ48" s="2700"/>
      <c r="CR48" s="395"/>
      <c r="CS48" s="390"/>
      <c r="CT48" s="390"/>
      <c r="CU48" s="393"/>
      <c r="CV48" s="393"/>
      <c r="CW48" s="395"/>
      <c r="CX48" s="2667"/>
      <c r="CY48" s="2667"/>
      <c r="CZ48" s="2482"/>
      <c r="DA48" s="2483"/>
      <c r="DB48" s="2707"/>
      <c r="DC48" s="2707"/>
      <c r="DD48" s="2708"/>
      <c r="DE48" s="393"/>
      <c r="DF48" s="395"/>
      <c r="DG48" s="2667"/>
      <c r="DH48" s="2667"/>
      <c r="DI48" s="396"/>
      <c r="DJ48" s="396"/>
      <c r="DK48" s="396"/>
      <c r="DL48" s="395"/>
      <c r="DM48" s="395"/>
      <c r="DN48" s="390"/>
      <c r="DO48" s="942"/>
      <c r="DP48" s="942"/>
      <c r="DQ48" s="2667"/>
      <c r="DR48" s="390"/>
      <c r="DS48" s="390"/>
      <c r="DT48" s="393"/>
      <c r="DU48" s="2482"/>
      <c r="DV48" s="2483"/>
    </row>
    <row r="49" spans="1:126" ht="18" customHeight="1">
      <c r="A49" s="2709"/>
      <c r="B49" s="2709"/>
      <c r="C49" s="2710"/>
      <c r="D49" s="1815" t="s">
        <v>2417</v>
      </c>
      <c r="E49" s="1816" t="s">
        <v>2415</v>
      </c>
      <c r="F49" s="1884" t="s">
        <v>2415</v>
      </c>
      <c r="G49" s="1815" t="s">
        <v>2417</v>
      </c>
      <c r="H49" s="1815" t="s">
        <v>2417</v>
      </c>
      <c r="I49" s="1815" t="s">
        <v>2416</v>
      </c>
      <c r="J49" s="1821" t="s">
        <v>2197</v>
      </c>
      <c r="K49" s="1815" t="s">
        <v>2197</v>
      </c>
      <c r="L49" s="1815" t="s">
        <v>2197</v>
      </c>
      <c r="M49" s="1815" t="s">
        <v>2197</v>
      </c>
      <c r="N49" s="1815" t="s">
        <v>2197</v>
      </c>
      <c r="O49" s="1815" t="s">
        <v>2197</v>
      </c>
      <c r="P49" s="1821" t="s">
        <v>2197</v>
      </c>
      <c r="Q49" s="1815" t="s">
        <v>2197</v>
      </c>
      <c r="R49" s="1816" t="s">
        <v>2426</v>
      </c>
      <c r="S49" s="1815" t="s">
        <v>2417</v>
      </c>
      <c r="T49" s="2484"/>
      <c r="U49" s="2485"/>
      <c r="V49" s="2709"/>
      <c r="W49" s="2709"/>
      <c r="X49" s="2710"/>
      <c r="Y49" s="1815" t="s">
        <v>2197</v>
      </c>
      <c r="Z49" s="1816" t="s">
        <v>2426</v>
      </c>
      <c r="AA49" s="1815" t="s">
        <v>2417</v>
      </c>
      <c r="AB49" s="1815" t="s">
        <v>2197</v>
      </c>
      <c r="AC49" s="1821" t="s">
        <v>2417</v>
      </c>
      <c r="AD49" s="1821" t="s">
        <v>2417</v>
      </c>
      <c r="AE49" s="1815" t="s">
        <v>2417</v>
      </c>
      <c r="AF49" s="1816" t="s">
        <v>2415</v>
      </c>
      <c r="AG49" s="1816" t="s">
        <v>2415</v>
      </c>
      <c r="AH49" s="1815" t="s">
        <v>2417</v>
      </c>
      <c r="AI49" s="1815" t="s">
        <v>2417</v>
      </c>
      <c r="AJ49" s="1815" t="s">
        <v>2416</v>
      </c>
      <c r="AK49" s="1815" t="s">
        <v>2197</v>
      </c>
      <c r="AL49" s="1821" t="s">
        <v>2197</v>
      </c>
      <c r="AM49" s="1821" t="s">
        <v>2197</v>
      </c>
      <c r="AN49" s="1815" t="s">
        <v>2197</v>
      </c>
      <c r="AO49" s="2484"/>
      <c r="AP49" s="2485"/>
      <c r="AQ49" s="2709"/>
      <c r="AR49" s="2709"/>
      <c r="AS49" s="2710"/>
      <c r="AT49" s="1821" t="s">
        <v>2197</v>
      </c>
      <c r="AU49" s="1815" t="s">
        <v>2197</v>
      </c>
      <c r="AV49" s="1821" t="s">
        <v>2197</v>
      </c>
      <c r="AW49" s="1815" t="s">
        <v>2197</v>
      </c>
      <c r="AX49" s="1821" t="s">
        <v>2197</v>
      </c>
      <c r="AY49" s="1816" t="s">
        <v>2426</v>
      </c>
      <c r="AZ49" s="1821" t="s">
        <v>2417</v>
      </c>
      <c r="BA49" s="1815" t="s">
        <v>2417</v>
      </c>
      <c r="BB49" s="1815" t="s">
        <v>2197</v>
      </c>
      <c r="BC49" s="1816" t="s">
        <v>2415</v>
      </c>
      <c r="BD49" s="1884" t="s">
        <v>2415</v>
      </c>
      <c r="BE49" s="1815" t="s">
        <v>2417</v>
      </c>
      <c r="BF49" s="1815" t="s">
        <v>2417</v>
      </c>
      <c r="BG49" s="1815" t="s">
        <v>2416</v>
      </c>
      <c r="BH49" s="1815" t="s">
        <v>2197</v>
      </c>
      <c r="BI49" s="1821" t="s">
        <v>2197</v>
      </c>
      <c r="BJ49" s="2484"/>
      <c r="BK49" s="2485"/>
      <c r="BL49" s="2709"/>
      <c r="BM49" s="2709"/>
      <c r="BN49" s="2710"/>
      <c r="BO49" s="1815" t="s">
        <v>2417</v>
      </c>
      <c r="BP49" s="1816" t="s">
        <v>2415</v>
      </c>
      <c r="BQ49" s="1884" t="s">
        <v>2415</v>
      </c>
      <c r="BR49" s="1821" t="s">
        <v>2417</v>
      </c>
      <c r="BS49" s="1815" t="s">
        <v>2417</v>
      </c>
      <c r="BT49" s="1815" t="s">
        <v>2417</v>
      </c>
      <c r="BU49" s="1815" t="s">
        <v>2416</v>
      </c>
      <c r="BV49" s="1815" t="s">
        <v>2197</v>
      </c>
      <c r="BW49" s="1815" t="s">
        <v>2197</v>
      </c>
      <c r="BX49" s="1815" t="s">
        <v>2197</v>
      </c>
      <c r="BY49" s="1815" t="s">
        <v>2197</v>
      </c>
      <c r="BZ49" s="1821" t="s">
        <v>2197</v>
      </c>
      <c r="CA49" s="1815" t="s">
        <v>2197</v>
      </c>
      <c r="CB49" s="1821" t="s">
        <v>2197</v>
      </c>
      <c r="CC49" s="1815" t="s">
        <v>2197</v>
      </c>
      <c r="CD49" s="1816" t="s">
        <v>2426</v>
      </c>
      <c r="CE49" s="2484"/>
      <c r="CF49" s="2485"/>
      <c r="CG49" s="2709"/>
      <c r="CH49" s="2709"/>
      <c r="CI49" s="2710"/>
      <c r="CJ49" s="1815" t="s">
        <v>2197</v>
      </c>
      <c r="CK49" s="1815" t="s">
        <v>2197</v>
      </c>
      <c r="CL49" s="1821" t="s">
        <v>2197</v>
      </c>
      <c r="CM49" s="1816" t="s">
        <v>2426</v>
      </c>
      <c r="CN49" s="1821" t="s">
        <v>2417</v>
      </c>
      <c r="CO49" s="1821" t="s">
        <v>2417</v>
      </c>
      <c r="CP49" s="1815" t="s">
        <v>2197</v>
      </c>
      <c r="CQ49" s="1815" t="s">
        <v>2417</v>
      </c>
      <c r="CR49" s="1815" t="s">
        <v>2417</v>
      </c>
      <c r="CS49" s="1816" t="s">
        <v>2415</v>
      </c>
      <c r="CT49" s="1884" t="s">
        <v>2415</v>
      </c>
      <c r="CU49" s="1815" t="s">
        <v>2417</v>
      </c>
      <c r="CV49" s="1815" t="s">
        <v>2417</v>
      </c>
      <c r="CW49" s="1815" t="s">
        <v>2416</v>
      </c>
      <c r="CX49" s="1815" t="s">
        <v>2197</v>
      </c>
      <c r="CY49" s="1815" t="s">
        <v>2197</v>
      </c>
      <c r="CZ49" s="2484"/>
      <c r="DA49" s="2485"/>
      <c r="DB49" s="2709"/>
      <c r="DC49" s="2709"/>
      <c r="DD49" s="2710"/>
      <c r="DE49" s="1815" t="s">
        <v>2417</v>
      </c>
      <c r="DF49" s="1815" t="s">
        <v>2416</v>
      </c>
      <c r="DG49" s="1815" t="s">
        <v>2197</v>
      </c>
      <c r="DH49" s="1821" t="s">
        <v>2197</v>
      </c>
      <c r="DI49" s="1821" t="s">
        <v>2197</v>
      </c>
      <c r="DJ49" s="1815" t="s">
        <v>2197</v>
      </c>
      <c r="DK49" s="1821" t="s">
        <v>2197</v>
      </c>
      <c r="DL49" s="1815" t="s">
        <v>2197</v>
      </c>
      <c r="DM49" s="1815" t="s">
        <v>2197</v>
      </c>
      <c r="DN49" s="1816" t="s">
        <v>2426</v>
      </c>
      <c r="DO49" s="1821" t="s">
        <v>2417</v>
      </c>
      <c r="DP49" s="1821" t="s">
        <v>2417</v>
      </c>
      <c r="DQ49" s="1815" t="s">
        <v>2197</v>
      </c>
      <c r="DR49" s="1816" t="s">
        <v>2415</v>
      </c>
      <c r="DS49" s="1884" t="s">
        <v>2415</v>
      </c>
      <c r="DT49" s="1815" t="s">
        <v>2417</v>
      </c>
      <c r="DU49" s="2484"/>
      <c r="DV49" s="2485"/>
    </row>
    <row r="50" spans="1:126" s="35" customFormat="1" ht="18" customHeight="1">
      <c r="A50" s="926">
        <v>40544</v>
      </c>
      <c r="B50" s="1098">
        <v>40544</v>
      </c>
      <c r="C50" s="1254">
        <v>40544</v>
      </c>
      <c r="D50" s="2355">
        <v>46595</v>
      </c>
      <c r="E50" s="2355">
        <v>910449</v>
      </c>
      <c r="F50" s="2355">
        <v>1004499</v>
      </c>
      <c r="G50" s="2355" t="s">
        <v>21</v>
      </c>
      <c r="H50" s="2355" t="s">
        <v>21</v>
      </c>
      <c r="I50" s="2355">
        <v>29901882</v>
      </c>
      <c r="J50" s="2355">
        <v>3230837.6100000003</v>
      </c>
      <c r="K50" s="2355">
        <v>204096.37</v>
      </c>
      <c r="L50" s="2355">
        <v>29245</v>
      </c>
      <c r="M50" s="2355">
        <v>30403</v>
      </c>
      <c r="N50" s="2355">
        <v>8984</v>
      </c>
      <c r="O50" s="2355">
        <v>34117</v>
      </c>
      <c r="P50" s="2355">
        <v>32830</v>
      </c>
      <c r="Q50" s="2355">
        <v>1287</v>
      </c>
      <c r="R50" s="2355">
        <v>80603</v>
      </c>
      <c r="S50" s="2355" t="s">
        <v>21</v>
      </c>
      <c r="T50" s="67">
        <v>40544</v>
      </c>
      <c r="U50" s="624">
        <v>40544</v>
      </c>
      <c r="V50" s="926">
        <v>40544</v>
      </c>
      <c r="W50" s="1098">
        <v>40544</v>
      </c>
      <c r="X50" s="1254">
        <v>40544</v>
      </c>
      <c r="Y50" s="2355">
        <v>14613</v>
      </c>
      <c r="Z50" s="2355">
        <v>701</v>
      </c>
      <c r="AA50" s="2355" t="s">
        <v>21</v>
      </c>
      <c r="AB50" s="2355">
        <v>5838</v>
      </c>
      <c r="AC50" s="2355" t="s">
        <v>21</v>
      </c>
      <c r="AD50" s="2355">
        <v>403</v>
      </c>
      <c r="AE50" s="2355">
        <v>76</v>
      </c>
      <c r="AF50" s="2355">
        <v>4683</v>
      </c>
      <c r="AG50" s="2355">
        <v>5108</v>
      </c>
      <c r="AH50" s="2355" t="s">
        <v>21</v>
      </c>
      <c r="AI50" s="2355" t="s">
        <v>21</v>
      </c>
      <c r="AJ50" s="2355">
        <v>524524</v>
      </c>
      <c r="AK50" s="2355">
        <v>258726</v>
      </c>
      <c r="AL50" s="2354">
        <v>5159</v>
      </c>
      <c r="AM50" s="2355" t="s">
        <v>21</v>
      </c>
      <c r="AN50" s="2355">
        <v>1016</v>
      </c>
      <c r="AO50" s="67">
        <v>40544</v>
      </c>
      <c r="AP50" s="624">
        <v>40544</v>
      </c>
      <c r="AQ50" s="926">
        <v>40544</v>
      </c>
      <c r="AR50" s="1098">
        <v>40544</v>
      </c>
      <c r="AS50" s="1254">
        <v>40544</v>
      </c>
      <c r="AT50" s="2355" t="s">
        <v>21</v>
      </c>
      <c r="AU50" s="2355">
        <v>253</v>
      </c>
      <c r="AV50" s="2354" t="s">
        <v>21</v>
      </c>
      <c r="AW50" s="2355">
        <v>1908</v>
      </c>
      <c r="AX50" s="2355">
        <v>1908</v>
      </c>
      <c r="AY50" s="2355">
        <v>610</v>
      </c>
      <c r="AZ50" s="2355" t="s">
        <v>21</v>
      </c>
      <c r="BA50" s="2355" t="s">
        <v>21</v>
      </c>
      <c r="BB50" s="2355">
        <v>16852</v>
      </c>
      <c r="BC50" s="2355">
        <v>14462</v>
      </c>
      <c r="BD50" s="2355">
        <v>15868</v>
      </c>
      <c r="BE50" s="2355" t="s">
        <v>21</v>
      </c>
      <c r="BF50" s="2355" t="s">
        <v>21</v>
      </c>
      <c r="BG50" s="2355">
        <v>1725083</v>
      </c>
      <c r="BH50" s="2355">
        <v>1873977</v>
      </c>
      <c r="BI50" s="2355">
        <v>147489</v>
      </c>
      <c r="BJ50" s="67">
        <v>40544</v>
      </c>
      <c r="BK50" s="624">
        <v>40544</v>
      </c>
      <c r="BL50" s="926">
        <v>40544</v>
      </c>
      <c r="BM50" s="1098">
        <v>40544</v>
      </c>
      <c r="BN50" s="1254">
        <v>40544</v>
      </c>
      <c r="BO50" s="2355">
        <v>85751</v>
      </c>
      <c r="BP50" s="2355">
        <v>1894127</v>
      </c>
      <c r="BQ50" s="2355">
        <v>2095829</v>
      </c>
      <c r="BR50" s="2355" t="s">
        <v>21</v>
      </c>
      <c r="BS50" s="2355" t="s">
        <v>21</v>
      </c>
      <c r="BT50" s="2355" t="s">
        <v>21</v>
      </c>
      <c r="BU50" s="2355">
        <v>26092939</v>
      </c>
      <c r="BV50" s="2355">
        <v>3982818.7399999998</v>
      </c>
      <c r="BW50" s="2355">
        <v>251848.76</v>
      </c>
      <c r="BX50" s="2355">
        <v>29245</v>
      </c>
      <c r="BY50" s="2355">
        <v>37651.14</v>
      </c>
      <c r="BZ50" s="2355">
        <v>9347.73</v>
      </c>
      <c r="CA50" s="2355">
        <v>68046.170000000013</v>
      </c>
      <c r="CB50" s="2355">
        <v>66759.170000000013</v>
      </c>
      <c r="CC50" s="2355">
        <v>1287</v>
      </c>
      <c r="CD50" s="2355">
        <v>85360.319999999992</v>
      </c>
      <c r="CE50" s="67">
        <v>40544</v>
      </c>
      <c r="CF50" s="624">
        <v>40544</v>
      </c>
      <c r="CG50" s="926">
        <v>40544</v>
      </c>
      <c r="CH50" s="1098">
        <v>40544</v>
      </c>
      <c r="CI50" s="1254">
        <v>40544</v>
      </c>
      <c r="CJ50" s="2355">
        <v>54</v>
      </c>
      <c r="CK50" s="2355">
        <v>16987</v>
      </c>
      <c r="CL50" s="2355">
        <v>16987</v>
      </c>
      <c r="CM50" s="2355">
        <v>701</v>
      </c>
      <c r="CN50" s="2355" t="s">
        <v>21</v>
      </c>
      <c r="CO50" s="2355" t="s">
        <v>21</v>
      </c>
      <c r="CP50" s="2355">
        <v>17845</v>
      </c>
      <c r="CQ50" s="2355">
        <v>403</v>
      </c>
      <c r="CR50" s="2355">
        <v>848</v>
      </c>
      <c r="CS50" s="2355">
        <v>14066</v>
      </c>
      <c r="CT50" s="2355">
        <v>15388</v>
      </c>
      <c r="CU50" s="2355" t="s">
        <v>21</v>
      </c>
      <c r="CV50" s="2355" t="s">
        <v>21</v>
      </c>
      <c r="CW50" s="2355">
        <v>489658</v>
      </c>
      <c r="CX50" s="2354">
        <v>326329</v>
      </c>
      <c r="CY50" s="2355">
        <v>11093</v>
      </c>
      <c r="CZ50" s="67">
        <v>40544</v>
      </c>
      <c r="DA50" s="624">
        <v>40544</v>
      </c>
      <c r="DB50" s="926">
        <v>40544</v>
      </c>
      <c r="DC50" s="1098">
        <v>40544</v>
      </c>
      <c r="DD50" s="1254">
        <v>40544</v>
      </c>
      <c r="DE50" s="2355" t="s">
        <v>21</v>
      </c>
      <c r="DF50" s="2355">
        <v>6648598</v>
      </c>
      <c r="DG50" s="2354">
        <v>184729</v>
      </c>
      <c r="DH50" s="2355">
        <v>4758</v>
      </c>
      <c r="DI50" s="2355" t="s">
        <v>21</v>
      </c>
      <c r="DJ50" s="2355">
        <v>253</v>
      </c>
      <c r="DK50" s="2355" t="s">
        <v>21</v>
      </c>
      <c r="DL50" s="2355">
        <v>3679</v>
      </c>
      <c r="DM50" s="2355">
        <v>3679</v>
      </c>
      <c r="DN50" s="2355">
        <v>610</v>
      </c>
      <c r="DO50" s="2355" t="s">
        <v>21</v>
      </c>
      <c r="DP50" s="2355" t="s">
        <v>21</v>
      </c>
      <c r="DQ50" s="2355">
        <v>21025</v>
      </c>
      <c r="DR50" s="2355">
        <v>17982</v>
      </c>
      <c r="DS50" s="2355">
        <v>19797</v>
      </c>
      <c r="DT50" s="2355" t="s">
        <v>21</v>
      </c>
      <c r="DU50" s="67">
        <v>40544</v>
      </c>
      <c r="DV50" s="624">
        <v>40544</v>
      </c>
    </row>
    <row r="51" spans="1:126" s="35" customFormat="1" ht="14.5" customHeight="1">
      <c r="A51" s="73"/>
      <c r="B51" s="64">
        <v>40909</v>
      </c>
      <c r="C51" s="127"/>
      <c r="D51" s="2355">
        <v>50064</v>
      </c>
      <c r="E51" s="2355">
        <v>1133502</v>
      </c>
      <c r="F51" s="2355">
        <v>1248152</v>
      </c>
      <c r="G51" s="2355" t="s">
        <v>21</v>
      </c>
      <c r="H51" s="2355" t="s">
        <v>21</v>
      </c>
      <c r="I51" s="2355">
        <v>28663297</v>
      </c>
      <c r="J51" s="2355">
        <v>3400068.63</v>
      </c>
      <c r="K51" s="2355">
        <v>194640.49</v>
      </c>
      <c r="L51" s="2355">
        <v>35339</v>
      </c>
      <c r="M51" s="2355">
        <v>28981</v>
      </c>
      <c r="N51" s="2355">
        <v>9083</v>
      </c>
      <c r="O51" s="2355">
        <v>30522</v>
      </c>
      <c r="P51" s="2355">
        <v>29912</v>
      </c>
      <c r="Q51" s="2355">
        <v>610</v>
      </c>
      <c r="R51" s="2355">
        <v>73007</v>
      </c>
      <c r="S51" s="2355" t="s">
        <v>21</v>
      </c>
      <c r="T51" s="67">
        <v>40909</v>
      </c>
      <c r="U51" s="624">
        <v>40909</v>
      </c>
      <c r="V51" s="73"/>
      <c r="W51" s="64">
        <v>40909</v>
      </c>
      <c r="X51" s="127"/>
      <c r="Y51" s="2355">
        <v>12426</v>
      </c>
      <c r="Z51" s="2355">
        <v>945</v>
      </c>
      <c r="AA51" s="2355" t="s">
        <v>21</v>
      </c>
      <c r="AB51" s="2355">
        <v>7280</v>
      </c>
      <c r="AC51" s="2355" t="s">
        <v>21</v>
      </c>
      <c r="AD51" s="2355">
        <v>414</v>
      </c>
      <c r="AE51" s="2355">
        <v>81</v>
      </c>
      <c r="AF51" s="2355">
        <v>5913</v>
      </c>
      <c r="AG51" s="2355">
        <v>6451</v>
      </c>
      <c r="AH51" s="2355" t="s">
        <v>21</v>
      </c>
      <c r="AI51" s="2355" t="s">
        <v>21</v>
      </c>
      <c r="AJ51" s="2355">
        <v>523381</v>
      </c>
      <c r="AK51" s="2355">
        <v>240384</v>
      </c>
      <c r="AL51" s="2355">
        <v>3120</v>
      </c>
      <c r="AM51" s="2355" t="s">
        <v>21</v>
      </c>
      <c r="AN51" s="2355">
        <v>886</v>
      </c>
      <c r="AO51" s="67">
        <v>40909</v>
      </c>
      <c r="AP51" s="624">
        <v>40909</v>
      </c>
      <c r="AQ51" s="73"/>
      <c r="AR51" s="64">
        <v>40909</v>
      </c>
      <c r="AS51" s="127"/>
      <c r="AT51" s="2355" t="s">
        <v>21</v>
      </c>
      <c r="AU51" s="2355">
        <v>242</v>
      </c>
      <c r="AV51" s="2355" t="s">
        <v>21</v>
      </c>
      <c r="AW51" s="2355">
        <v>762</v>
      </c>
      <c r="AX51" s="2355">
        <v>762</v>
      </c>
      <c r="AY51" s="2355">
        <v>358</v>
      </c>
      <c r="AZ51" s="2355" t="s">
        <v>21</v>
      </c>
      <c r="BA51" s="2355" t="s">
        <v>21</v>
      </c>
      <c r="BB51" s="2355">
        <v>8660</v>
      </c>
      <c r="BC51" s="2355">
        <v>7424</v>
      </c>
      <c r="BD51" s="2355">
        <v>8154</v>
      </c>
      <c r="BE51" s="2355" t="s">
        <v>21</v>
      </c>
      <c r="BF51" s="2355" t="s">
        <v>21</v>
      </c>
      <c r="BG51" s="2355">
        <v>1155361</v>
      </c>
      <c r="BH51" s="2355">
        <v>2211734</v>
      </c>
      <c r="BI51" s="2355">
        <v>149234</v>
      </c>
      <c r="BJ51" s="67">
        <v>40909</v>
      </c>
      <c r="BK51" s="624">
        <v>40909</v>
      </c>
      <c r="BL51" s="73"/>
      <c r="BM51" s="64">
        <v>40909</v>
      </c>
      <c r="BN51" s="127"/>
      <c r="BO51" s="2355">
        <v>95754</v>
      </c>
      <c r="BP51" s="2355">
        <v>2072810</v>
      </c>
      <c r="BQ51" s="2355">
        <v>2285716</v>
      </c>
      <c r="BR51" s="2355" t="s">
        <v>21</v>
      </c>
      <c r="BS51" s="2355" t="s">
        <v>21</v>
      </c>
      <c r="BT51" s="2355" t="s">
        <v>21</v>
      </c>
      <c r="BU51" s="2355">
        <v>25000893</v>
      </c>
      <c r="BV51" s="2355">
        <v>4146135.23</v>
      </c>
      <c r="BW51" s="2355">
        <v>249388.41999999998</v>
      </c>
      <c r="BX51" s="2355">
        <v>35339</v>
      </c>
      <c r="BY51" s="2355">
        <v>37983.360000000001</v>
      </c>
      <c r="BZ51" s="2355">
        <v>9408.09</v>
      </c>
      <c r="CA51" s="2355">
        <v>68957.48</v>
      </c>
      <c r="CB51" s="2355">
        <v>68347.48</v>
      </c>
      <c r="CC51" s="2355">
        <v>610</v>
      </c>
      <c r="CD51" s="2355">
        <v>78386.48</v>
      </c>
      <c r="CE51" s="67">
        <v>40909</v>
      </c>
      <c r="CF51" s="624">
        <v>40909</v>
      </c>
      <c r="CG51" s="73"/>
      <c r="CH51" s="64">
        <v>40909</v>
      </c>
      <c r="CI51" s="127"/>
      <c r="CJ51" s="2355">
        <v>27</v>
      </c>
      <c r="CK51" s="2355">
        <v>15517</v>
      </c>
      <c r="CL51" s="2355">
        <v>15517</v>
      </c>
      <c r="CM51" s="2355">
        <v>945</v>
      </c>
      <c r="CN51" s="2355" t="s">
        <v>21</v>
      </c>
      <c r="CO51" s="2355" t="s">
        <v>21</v>
      </c>
      <c r="CP51" s="2355">
        <v>20962</v>
      </c>
      <c r="CQ51" s="2355">
        <v>414</v>
      </c>
      <c r="CR51" s="2355">
        <v>826</v>
      </c>
      <c r="CS51" s="2355">
        <v>16769</v>
      </c>
      <c r="CT51" s="2355">
        <v>18344</v>
      </c>
      <c r="CU51" s="2355" t="s">
        <v>21</v>
      </c>
      <c r="CV51" s="2355" t="s">
        <v>21</v>
      </c>
      <c r="CW51" s="2355">
        <v>481694</v>
      </c>
      <c r="CX51" s="2355">
        <v>323038</v>
      </c>
      <c r="CY51" s="2355">
        <v>8160</v>
      </c>
      <c r="CZ51" s="67">
        <v>40909</v>
      </c>
      <c r="DA51" s="624">
        <v>40909</v>
      </c>
      <c r="DB51" s="73"/>
      <c r="DC51" s="64">
        <v>40909</v>
      </c>
      <c r="DD51" s="127"/>
      <c r="DE51" s="2355" t="s">
        <v>21</v>
      </c>
      <c r="DF51" s="2355">
        <v>6003623</v>
      </c>
      <c r="DG51" s="2355">
        <v>119615</v>
      </c>
      <c r="DH51" s="2355">
        <v>1619</v>
      </c>
      <c r="DI51" s="2355" t="s">
        <v>21</v>
      </c>
      <c r="DJ51" s="2355">
        <v>242</v>
      </c>
      <c r="DK51" s="2355" t="s">
        <v>21</v>
      </c>
      <c r="DL51" s="2355">
        <v>910</v>
      </c>
      <c r="DM51" s="2355">
        <v>910</v>
      </c>
      <c r="DN51" s="2355">
        <v>358</v>
      </c>
      <c r="DO51" s="2355" t="s">
        <v>21</v>
      </c>
      <c r="DP51" s="2355" t="s">
        <v>21</v>
      </c>
      <c r="DQ51" s="2355">
        <v>10840</v>
      </c>
      <c r="DR51" s="2355">
        <v>9263</v>
      </c>
      <c r="DS51" s="2355">
        <v>10207</v>
      </c>
      <c r="DT51" s="2355" t="s">
        <v>21</v>
      </c>
      <c r="DU51" s="67">
        <v>40909</v>
      </c>
      <c r="DV51" s="624">
        <v>40909</v>
      </c>
    </row>
    <row r="52" spans="1:126" s="35" customFormat="1" ht="14.5" customHeight="1">
      <c r="A52" s="73"/>
      <c r="B52" s="64">
        <v>41275</v>
      </c>
      <c r="C52" s="127"/>
      <c r="D52" s="2355">
        <v>53580</v>
      </c>
      <c r="E52" s="2355">
        <v>667285</v>
      </c>
      <c r="F52" s="2355">
        <v>737101</v>
      </c>
      <c r="G52" s="2355" t="s">
        <v>21</v>
      </c>
      <c r="H52" s="2355" t="s">
        <v>21</v>
      </c>
      <c r="I52" s="2355">
        <v>27051070</v>
      </c>
      <c r="J52" s="2355">
        <v>2726220.46</v>
      </c>
      <c r="K52" s="2355">
        <v>168629.06</v>
      </c>
      <c r="L52" s="2355">
        <v>33518</v>
      </c>
      <c r="M52" s="2355">
        <v>25639</v>
      </c>
      <c r="N52" s="2355">
        <v>8196</v>
      </c>
      <c r="O52" s="2355">
        <v>28794</v>
      </c>
      <c r="P52" s="2355">
        <v>28216</v>
      </c>
      <c r="Q52" s="2355">
        <v>578</v>
      </c>
      <c r="R52" s="2355">
        <v>58836</v>
      </c>
      <c r="S52" s="2355" t="s">
        <v>21</v>
      </c>
      <c r="T52" s="67">
        <v>41275</v>
      </c>
      <c r="U52" s="624">
        <v>41275</v>
      </c>
      <c r="V52" s="73"/>
      <c r="W52" s="64">
        <v>41275</v>
      </c>
      <c r="X52" s="127"/>
      <c r="Y52" s="2355">
        <v>13679</v>
      </c>
      <c r="Z52" s="2355">
        <v>961</v>
      </c>
      <c r="AA52" s="2355" t="s">
        <v>21</v>
      </c>
      <c r="AB52" s="2355">
        <v>7053</v>
      </c>
      <c r="AC52" s="2355" t="s">
        <v>21</v>
      </c>
      <c r="AD52" s="2355">
        <v>289</v>
      </c>
      <c r="AE52" s="2355">
        <v>76</v>
      </c>
      <c r="AF52" s="2355">
        <v>5798</v>
      </c>
      <c r="AG52" s="2355">
        <v>6333</v>
      </c>
      <c r="AH52" s="2355" t="s">
        <v>21</v>
      </c>
      <c r="AI52" s="2355" t="s">
        <v>21</v>
      </c>
      <c r="AJ52" s="2355">
        <v>492243</v>
      </c>
      <c r="AK52" s="2355">
        <v>228536</v>
      </c>
      <c r="AL52" s="2355">
        <v>2263</v>
      </c>
      <c r="AM52" s="2355" t="s">
        <v>21</v>
      </c>
      <c r="AN52" s="2355">
        <v>727</v>
      </c>
      <c r="AO52" s="67">
        <v>41275</v>
      </c>
      <c r="AP52" s="624">
        <v>41275</v>
      </c>
      <c r="AQ52" s="73"/>
      <c r="AR52" s="64">
        <v>41275</v>
      </c>
      <c r="AS52" s="127"/>
      <c r="AT52" s="2355" t="s">
        <v>21</v>
      </c>
      <c r="AU52" s="2355">
        <v>158</v>
      </c>
      <c r="AV52" s="2355" t="s">
        <v>21</v>
      </c>
      <c r="AW52" s="2355">
        <v>251</v>
      </c>
      <c r="AX52" s="2355">
        <v>251</v>
      </c>
      <c r="AY52" s="2355">
        <v>279</v>
      </c>
      <c r="AZ52" s="2355" t="s">
        <v>21</v>
      </c>
      <c r="BA52" s="2355" t="s">
        <v>21</v>
      </c>
      <c r="BB52" s="2355">
        <v>7644</v>
      </c>
      <c r="BC52" s="2355">
        <v>6551</v>
      </c>
      <c r="BD52" s="2355">
        <v>7198</v>
      </c>
      <c r="BE52" s="2355" t="s">
        <v>21</v>
      </c>
      <c r="BF52" s="2355" t="s">
        <v>21</v>
      </c>
      <c r="BG52" s="2355">
        <v>947349</v>
      </c>
      <c r="BH52" s="2355">
        <v>1654176</v>
      </c>
      <c r="BI52" s="2355">
        <v>131518</v>
      </c>
      <c r="BJ52" s="67">
        <v>41275</v>
      </c>
      <c r="BK52" s="624">
        <v>41275</v>
      </c>
      <c r="BL52" s="73"/>
      <c r="BM52" s="64">
        <v>41275</v>
      </c>
      <c r="BN52" s="127"/>
      <c r="BO52" s="2355">
        <v>115960</v>
      </c>
      <c r="BP52" s="2355">
        <v>1510648</v>
      </c>
      <c r="BQ52" s="2355">
        <v>1667448</v>
      </c>
      <c r="BR52" s="2355" t="s">
        <v>21</v>
      </c>
      <c r="BS52" s="2355" t="s">
        <v>21</v>
      </c>
      <c r="BT52" s="2355" t="s">
        <v>21</v>
      </c>
      <c r="BU52" s="2355">
        <v>23717704</v>
      </c>
      <c r="BV52" s="2355">
        <v>3425924.82</v>
      </c>
      <c r="BW52" s="2355">
        <v>213396.05000000002</v>
      </c>
      <c r="BX52" s="2355">
        <v>33518</v>
      </c>
      <c r="BY52" s="2355">
        <v>33476.19</v>
      </c>
      <c r="BZ52" s="2355">
        <v>8501.11</v>
      </c>
      <c r="CA52" s="2355">
        <v>55366.899999999994</v>
      </c>
      <c r="CB52" s="2355">
        <v>54788.899999999994</v>
      </c>
      <c r="CC52" s="2355">
        <v>578</v>
      </c>
      <c r="CD52" s="2355">
        <v>66598.92</v>
      </c>
      <c r="CE52" s="67">
        <v>41275</v>
      </c>
      <c r="CF52" s="624">
        <v>41275</v>
      </c>
      <c r="CG52" s="73"/>
      <c r="CH52" s="64">
        <v>41275</v>
      </c>
      <c r="CI52" s="127"/>
      <c r="CJ52" s="2355">
        <v>21</v>
      </c>
      <c r="CK52" s="2355">
        <v>15462</v>
      </c>
      <c r="CL52" s="2355">
        <v>15462</v>
      </c>
      <c r="CM52" s="2355">
        <v>961</v>
      </c>
      <c r="CN52" s="2355" t="s">
        <v>21</v>
      </c>
      <c r="CO52" s="2355" t="s">
        <v>21</v>
      </c>
      <c r="CP52" s="2355">
        <v>20903</v>
      </c>
      <c r="CQ52" s="2355">
        <v>289</v>
      </c>
      <c r="CR52" s="2355">
        <v>791</v>
      </c>
      <c r="CS52" s="2355">
        <v>16834</v>
      </c>
      <c r="CT52" s="2355">
        <v>18425</v>
      </c>
      <c r="CU52" s="2355" t="s">
        <v>21</v>
      </c>
      <c r="CV52" s="2355" t="s">
        <v>21</v>
      </c>
      <c r="CW52" s="2355">
        <v>453879</v>
      </c>
      <c r="CX52" s="2355">
        <v>306479</v>
      </c>
      <c r="CY52" s="2355">
        <v>6985</v>
      </c>
      <c r="CZ52" s="67">
        <v>41275</v>
      </c>
      <c r="DA52" s="624">
        <v>41275</v>
      </c>
      <c r="DB52" s="73"/>
      <c r="DC52" s="64">
        <v>41275</v>
      </c>
      <c r="DD52" s="127"/>
      <c r="DE52" s="2355" t="s">
        <v>21</v>
      </c>
      <c r="DF52" s="2355">
        <v>5391895</v>
      </c>
      <c r="DG52" s="2355">
        <v>96634</v>
      </c>
      <c r="DH52" s="2355">
        <v>770</v>
      </c>
      <c r="DI52" s="2355" t="s">
        <v>21</v>
      </c>
      <c r="DJ52" s="2355">
        <v>159</v>
      </c>
      <c r="DK52" s="2355" t="s">
        <v>21</v>
      </c>
      <c r="DL52" s="2355">
        <v>251</v>
      </c>
      <c r="DM52" s="2355">
        <v>251</v>
      </c>
      <c r="DN52" s="2355">
        <v>279</v>
      </c>
      <c r="DO52" s="2355" t="s">
        <v>21</v>
      </c>
      <c r="DP52" s="2355" t="s">
        <v>21</v>
      </c>
      <c r="DQ52" s="2355">
        <v>7814</v>
      </c>
      <c r="DR52" s="2355">
        <v>6694</v>
      </c>
      <c r="DS52" s="2355">
        <v>7358</v>
      </c>
      <c r="DT52" s="2355" t="s">
        <v>21</v>
      </c>
      <c r="DU52" s="67">
        <v>41275</v>
      </c>
      <c r="DV52" s="624">
        <v>41275</v>
      </c>
    </row>
    <row r="53" spans="1:126" s="35" customFormat="1" ht="14.5" customHeight="1">
      <c r="A53" s="73"/>
      <c r="B53" s="64">
        <v>41640</v>
      </c>
      <c r="C53" s="127"/>
      <c r="D53" s="2355">
        <v>62911</v>
      </c>
      <c r="E53" s="2355">
        <v>545065</v>
      </c>
      <c r="F53" s="2355">
        <v>602998</v>
      </c>
      <c r="G53" s="2355" t="s">
        <v>21</v>
      </c>
      <c r="H53" s="2355" t="s">
        <v>21</v>
      </c>
      <c r="I53" s="2355">
        <v>26069365</v>
      </c>
      <c r="J53" s="2355">
        <v>2502251.88</v>
      </c>
      <c r="K53" s="2355">
        <v>160303.94</v>
      </c>
      <c r="L53" s="2355">
        <v>32228</v>
      </c>
      <c r="M53" s="2355">
        <v>22956</v>
      </c>
      <c r="N53" s="2355">
        <v>7777</v>
      </c>
      <c r="O53" s="2355">
        <v>26578</v>
      </c>
      <c r="P53" s="2355">
        <v>26422</v>
      </c>
      <c r="Q53" s="2355">
        <v>156</v>
      </c>
      <c r="R53" s="2355">
        <v>57351</v>
      </c>
      <c r="S53" s="2355" t="s">
        <v>21</v>
      </c>
      <c r="T53" s="67">
        <v>41640</v>
      </c>
      <c r="U53" s="624">
        <v>41640</v>
      </c>
      <c r="V53" s="73"/>
      <c r="W53" s="64">
        <v>41640</v>
      </c>
      <c r="X53" s="127"/>
      <c r="Y53" s="2355">
        <v>12821</v>
      </c>
      <c r="Z53" s="2355">
        <v>968</v>
      </c>
      <c r="AA53" s="2355" t="s">
        <v>21</v>
      </c>
      <c r="AB53" s="2355">
        <v>6901</v>
      </c>
      <c r="AC53" s="2355" t="s">
        <v>21</v>
      </c>
      <c r="AD53" s="2355">
        <v>357</v>
      </c>
      <c r="AE53" s="2355">
        <v>77</v>
      </c>
      <c r="AF53" s="2355">
        <v>5624</v>
      </c>
      <c r="AG53" s="2355">
        <v>6140</v>
      </c>
      <c r="AH53" s="2355" t="s">
        <v>21</v>
      </c>
      <c r="AI53" s="2355" t="s">
        <v>21</v>
      </c>
      <c r="AJ53" s="2355">
        <v>508061</v>
      </c>
      <c r="AK53" s="2355">
        <v>223920</v>
      </c>
      <c r="AL53" s="2355">
        <v>1743</v>
      </c>
      <c r="AM53" s="2355" t="s">
        <v>21</v>
      </c>
      <c r="AN53" s="2355">
        <v>302</v>
      </c>
      <c r="AO53" s="67">
        <v>41640</v>
      </c>
      <c r="AP53" s="624">
        <v>41640</v>
      </c>
      <c r="AQ53" s="73"/>
      <c r="AR53" s="64">
        <v>41640</v>
      </c>
      <c r="AS53" s="127"/>
      <c r="AT53" s="2355" t="s">
        <v>21</v>
      </c>
      <c r="AU53" s="2355">
        <v>103</v>
      </c>
      <c r="AV53" s="2355" t="s">
        <v>21</v>
      </c>
      <c r="AW53" s="2355">
        <v>285</v>
      </c>
      <c r="AX53" s="2355">
        <v>285</v>
      </c>
      <c r="AY53" s="2355">
        <v>277</v>
      </c>
      <c r="AZ53" s="2355" t="s">
        <v>21</v>
      </c>
      <c r="BA53" s="2355" t="s">
        <v>21</v>
      </c>
      <c r="BB53" s="2355">
        <v>1580</v>
      </c>
      <c r="BC53" s="2355">
        <v>1351</v>
      </c>
      <c r="BD53" s="2355">
        <v>1488</v>
      </c>
      <c r="BE53" s="2355" t="s">
        <v>21</v>
      </c>
      <c r="BF53" s="2355" t="s">
        <v>21</v>
      </c>
      <c r="BG53" s="2355">
        <v>582246</v>
      </c>
      <c r="BH53" s="2355">
        <v>1519603</v>
      </c>
      <c r="BI53" s="2355">
        <v>126096</v>
      </c>
      <c r="BJ53" s="67">
        <v>41640</v>
      </c>
      <c r="BK53" s="624">
        <v>41640</v>
      </c>
      <c r="BL53" s="73"/>
      <c r="BM53" s="64">
        <v>41640</v>
      </c>
      <c r="BN53" s="127"/>
      <c r="BO53" s="2355">
        <v>145263</v>
      </c>
      <c r="BP53" s="2355">
        <v>1322306</v>
      </c>
      <c r="BQ53" s="2355">
        <v>1459777</v>
      </c>
      <c r="BR53" s="2355" t="s">
        <v>21</v>
      </c>
      <c r="BS53" s="2355" t="s">
        <v>21</v>
      </c>
      <c r="BT53" s="2355" t="s">
        <v>21</v>
      </c>
      <c r="BU53" s="2355">
        <v>22915340</v>
      </c>
      <c r="BV53" s="2355">
        <v>3163601.4299999997</v>
      </c>
      <c r="BW53" s="2355">
        <v>199702.55000000002</v>
      </c>
      <c r="BX53" s="2355">
        <v>32228</v>
      </c>
      <c r="BY53" s="2355">
        <v>28677.550000000003</v>
      </c>
      <c r="BZ53" s="2355">
        <v>8101.6</v>
      </c>
      <c r="CA53" s="2355">
        <v>51353.35</v>
      </c>
      <c r="CB53" s="2355">
        <v>51197.35</v>
      </c>
      <c r="CC53" s="2355">
        <v>156</v>
      </c>
      <c r="CD53" s="2355">
        <v>63921.75</v>
      </c>
      <c r="CE53" s="67">
        <v>41640</v>
      </c>
      <c r="CF53" s="624">
        <v>41640</v>
      </c>
      <c r="CG53" s="73"/>
      <c r="CH53" s="64">
        <v>41640</v>
      </c>
      <c r="CI53" s="127"/>
      <c r="CJ53" s="2355">
        <v>29</v>
      </c>
      <c r="CK53" s="2355">
        <v>14291</v>
      </c>
      <c r="CL53" s="2355">
        <v>14291</v>
      </c>
      <c r="CM53" s="2355">
        <v>968</v>
      </c>
      <c r="CN53" s="2355" t="s">
        <v>21</v>
      </c>
      <c r="CO53" s="2355" t="s">
        <v>21</v>
      </c>
      <c r="CP53" s="2355">
        <v>19620</v>
      </c>
      <c r="CQ53" s="2355">
        <v>357</v>
      </c>
      <c r="CR53" s="2355">
        <v>754</v>
      </c>
      <c r="CS53" s="2355">
        <v>15734</v>
      </c>
      <c r="CT53" s="2355">
        <v>17218</v>
      </c>
      <c r="CU53" s="2355" t="s">
        <v>21</v>
      </c>
      <c r="CV53" s="2355" t="s">
        <v>21</v>
      </c>
      <c r="CW53" s="2355">
        <v>474700</v>
      </c>
      <c r="CX53" s="2355">
        <v>288876</v>
      </c>
      <c r="CY53" s="2355">
        <v>5178</v>
      </c>
      <c r="CZ53" s="67">
        <v>41640</v>
      </c>
      <c r="DA53" s="624">
        <v>41640</v>
      </c>
      <c r="DB53" s="73"/>
      <c r="DC53" s="64">
        <v>41640</v>
      </c>
      <c r="DD53" s="127"/>
      <c r="DE53" s="2355" t="s">
        <v>21</v>
      </c>
      <c r="DF53" s="2355">
        <v>5054620</v>
      </c>
      <c r="DG53" s="2355">
        <v>56556</v>
      </c>
      <c r="DH53" s="2355">
        <v>750</v>
      </c>
      <c r="DI53" s="2355" t="s">
        <v>21</v>
      </c>
      <c r="DJ53" s="2355">
        <v>104</v>
      </c>
      <c r="DK53" s="2355" t="s">
        <v>21</v>
      </c>
      <c r="DL53" s="2355">
        <v>285</v>
      </c>
      <c r="DM53" s="2355">
        <v>285</v>
      </c>
      <c r="DN53" s="2355">
        <v>277</v>
      </c>
      <c r="DO53" s="2355" t="s">
        <v>21</v>
      </c>
      <c r="DP53" s="2355" t="s">
        <v>21</v>
      </c>
      <c r="DQ53" s="2355">
        <v>1715</v>
      </c>
      <c r="DR53" s="2355">
        <v>1464</v>
      </c>
      <c r="DS53" s="2355">
        <v>1615</v>
      </c>
      <c r="DT53" s="2355" t="s">
        <v>21</v>
      </c>
      <c r="DU53" s="67">
        <v>41640</v>
      </c>
      <c r="DV53" s="624">
        <v>41640</v>
      </c>
    </row>
    <row r="54" spans="1:126" s="35" customFormat="1" ht="14.5" customHeight="1">
      <c r="A54" s="73"/>
      <c r="B54" s="64">
        <v>42005</v>
      </c>
      <c r="C54" s="127"/>
      <c r="D54" s="2355">
        <v>45992</v>
      </c>
      <c r="E54" s="2355">
        <v>532311</v>
      </c>
      <c r="F54" s="2355">
        <v>588277</v>
      </c>
      <c r="G54" s="2355" t="s">
        <v>21</v>
      </c>
      <c r="H54" s="2355" t="s">
        <v>21</v>
      </c>
      <c r="I54" s="2355">
        <v>25530850</v>
      </c>
      <c r="J54" s="2355">
        <v>2432224.06</v>
      </c>
      <c r="K54" s="2355">
        <v>142282.53</v>
      </c>
      <c r="L54" s="2355">
        <v>29795</v>
      </c>
      <c r="M54" s="2355">
        <v>19801</v>
      </c>
      <c r="N54" s="2355">
        <v>7789</v>
      </c>
      <c r="O54" s="2355">
        <v>24085</v>
      </c>
      <c r="P54" s="2355">
        <v>24056</v>
      </c>
      <c r="Q54" s="2355">
        <v>29</v>
      </c>
      <c r="R54" s="2355">
        <v>49475</v>
      </c>
      <c r="S54" s="2355" t="s">
        <v>21</v>
      </c>
      <c r="T54" s="67">
        <v>42005</v>
      </c>
      <c r="U54" s="624">
        <v>42005</v>
      </c>
      <c r="V54" s="73"/>
      <c r="W54" s="64">
        <v>42005</v>
      </c>
      <c r="X54" s="127"/>
      <c r="Y54" s="2355">
        <v>12573</v>
      </c>
      <c r="Z54" s="2355">
        <v>986</v>
      </c>
      <c r="AA54" s="2355" t="s">
        <v>21</v>
      </c>
      <c r="AB54" s="2355">
        <v>7236</v>
      </c>
      <c r="AC54" s="2355" t="s">
        <v>21</v>
      </c>
      <c r="AD54" s="2355">
        <v>306</v>
      </c>
      <c r="AE54" s="2355">
        <v>78</v>
      </c>
      <c r="AF54" s="2355">
        <v>5953</v>
      </c>
      <c r="AG54" s="2355">
        <v>6490</v>
      </c>
      <c r="AH54" s="2355" t="s">
        <v>21</v>
      </c>
      <c r="AI54" s="2355" t="s">
        <v>21</v>
      </c>
      <c r="AJ54" s="2355">
        <v>516412</v>
      </c>
      <c r="AK54" s="2355">
        <v>229079</v>
      </c>
      <c r="AL54" s="2355">
        <v>1826</v>
      </c>
      <c r="AM54" s="2355" t="s">
        <v>21</v>
      </c>
      <c r="AN54" s="2355">
        <v>536</v>
      </c>
      <c r="AO54" s="67">
        <v>42005</v>
      </c>
      <c r="AP54" s="624">
        <v>42005</v>
      </c>
      <c r="AQ54" s="73"/>
      <c r="AR54" s="64">
        <v>42005</v>
      </c>
      <c r="AS54" s="127"/>
      <c r="AT54" s="2355">
        <v>3</v>
      </c>
      <c r="AU54" s="2355">
        <v>83</v>
      </c>
      <c r="AV54" s="2355" t="s">
        <v>21</v>
      </c>
      <c r="AW54" s="2355">
        <v>248</v>
      </c>
      <c r="AX54" s="2355">
        <v>248</v>
      </c>
      <c r="AY54" s="2355">
        <v>270</v>
      </c>
      <c r="AZ54" s="2355" t="s">
        <v>21</v>
      </c>
      <c r="BA54" s="2355" t="s">
        <v>21</v>
      </c>
      <c r="BB54" s="2355">
        <v>2160</v>
      </c>
      <c r="BC54" s="2355">
        <v>1834</v>
      </c>
      <c r="BD54" s="2355">
        <v>2034</v>
      </c>
      <c r="BE54" s="2355" t="s">
        <v>21</v>
      </c>
      <c r="BF54" s="2355" t="s">
        <v>21</v>
      </c>
      <c r="BG54" s="2355">
        <v>563537</v>
      </c>
      <c r="BH54" s="2355">
        <v>1461028</v>
      </c>
      <c r="BI54" s="2355">
        <v>110948</v>
      </c>
      <c r="BJ54" s="67">
        <v>42005</v>
      </c>
      <c r="BK54" s="624">
        <v>42005</v>
      </c>
      <c r="BL54" s="73"/>
      <c r="BM54" s="64">
        <v>42005</v>
      </c>
      <c r="BN54" s="127"/>
      <c r="BO54" s="2355">
        <v>114269</v>
      </c>
      <c r="BP54" s="2355">
        <v>1284671</v>
      </c>
      <c r="BQ54" s="2355">
        <v>1417360</v>
      </c>
      <c r="BR54" s="2355" t="s">
        <v>21</v>
      </c>
      <c r="BS54" s="2355" t="s">
        <v>21</v>
      </c>
      <c r="BT54" s="2355" t="s">
        <v>21</v>
      </c>
      <c r="BU54" s="2355">
        <v>22549751</v>
      </c>
      <c r="BV54" s="2355">
        <v>3044782.8600000003</v>
      </c>
      <c r="BW54" s="2355">
        <v>176272.31</v>
      </c>
      <c r="BX54" s="2355">
        <v>29795</v>
      </c>
      <c r="BY54" s="2355">
        <v>25155.84</v>
      </c>
      <c r="BZ54" s="2355">
        <v>8146.32</v>
      </c>
      <c r="CA54" s="2355">
        <v>44857.31</v>
      </c>
      <c r="CB54" s="2355">
        <v>44828.31</v>
      </c>
      <c r="CC54" s="2355">
        <v>29</v>
      </c>
      <c r="CD54" s="2355">
        <v>55247.07</v>
      </c>
      <c r="CE54" s="67">
        <v>42005</v>
      </c>
      <c r="CF54" s="624">
        <v>42005</v>
      </c>
      <c r="CG54" s="73"/>
      <c r="CH54" s="64">
        <v>42005</v>
      </c>
      <c r="CI54" s="127"/>
      <c r="CJ54" s="2355">
        <v>36</v>
      </c>
      <c r="CK54" s="2355">
        <v>14328</v>
      </c>
      <c r="CL54" s="2355">
        <v>14328</v>
      </c>
      <c r="CM54" s="2355">
        <v>986</v>
      </c>
      <c r="CN54" s="2355" t="s">
        <v>21</v>
      </c>
      <c r="CO54" s="2355" t="s">
        <v>21</v>
      </c>
      <c r="CP54" s="2355">
        <v>20017</v>
      </c>
      <c r="CQ54" s="2355">
        <v>306</v>
      </c>
      <c r="CR54" s="2355">
        <v>774</v>
      </c>
      <c r="CS54" s="2355">
        <v>16094</v>
      </c>
      <c r="CT54" s="2355">
        <v>17601</v>
      </c>
      <c r="CU54" s="2355" t="s">
        <v>21</v>
      </c>
      <c r="CV54" s="2355" t="s">
        <v>21</v>
      </c>
      <c r="CW54" s="2355">
        <v>479381</v>
      </c>
      <c r="CX54" s="2355">
        <v>297734</v>
      </c>
      <c r="CY54" s="2355">
        <v>4852</v>
      </c>
      <c r="CZ54" s="67">
        <v>42005</v>
      </c>
      <c r="DA54" s="624">
        <v>42005</v>
      </c>
      <c r="DB54" s="73"/>
      <c r="DC54" s="64">
        <v>42005</v>
      </c>
      <c r="DD54" s="127"/>
      <c r="DE54" s="2355" t="s">
        <v>21</v>
      </c>
      <c r="DF54" s="2355">
        <v>5067125</v>
      </c>
      <c r="DG54" s="2355">
        <v>55267</v>
      </c>
      <c r="DH54" s="2355">
        <v>686</v>
      </c>
      <c r="DI54" s="2355">
        <v>3</v>
      </c>
      <c r="DJ54" s="2355">
        <v>83</v>
      </c>
      <c r="DK54" s="2355" t="s">
        <v>21</v>
      </c>
      <c r="DL54" s="2355">
        <v>248</v>
      </c>
      <c r="DM54" s="2355">
        <v>248</v>
      </c>
      <c r="DN54" s="2355">
        <v>270</v>
      </c>
      <c r="DO54" s="2355" t="s">
        <v>21</v>
      </c>
      <c r="DP54" s="2355" t="s">
        <v>21</v>
      </c>
      <c r="DQ54" s="2355">
        <v>2207</v>
      </c>
      <c r="DR54" s="2355">
        <v>1874</v>
      </c>
      <c r="DS54" s="2355">
        <v>2078</v>
      </c>
      <c r="DT54" s="2355" t="s">
        <v>21</v>
      </c>
      <c r="DU54" s="67">
        <v>42005</v>
      </c>
      <c r="DV54" s="624">
        <v>42005</v>
      </c>
    </row>
    <row r="55" spans="1:126" s="35" customFormat="1" ht="6.75" customHeight="1">
      <c r="A55" s="73"/>
      <c r="B55" s="64"/>
      <c r="C55" s="127"/>
      <c r="D55" s="4"/>
      <c r="E55" s="625"/>
      <c r="F55" s="2355"/>
      <c r="G55" s="2355"/>
      <c r="H55" s="2355"/>
      <c r="I55" s="2355"/>
      <c r="T55" s="69"/>
      <c r="U55" s="628"/>
      <c r="V55" s="73"/>
      <c r="W55" s="64"/>
      <c r="X55" s="127"/>
      <c r="Y55" s="2355"/>
      <c r="Z55" s="2355"/>
      <c r="AA55" s="2355"/>
      <c r="AB55" s="2355"/>
      <c r="AC55" s="2355"/>
      <c r="AD55" s="2355"/>
      <c r="AE55" s="2355"/>
      <c r="AF55" s="2355"/>
      <c r="AG55" s="2355"/>
      <c r="AH55" s="2355"/>
      <c r="AI55" s="2355"/>
      <c r="AJ55" s="2355"/>
      <c r="AL55" s="2355"/>
      <c r="AM55" s="2355"/>
      <c r="AN55" s="2355"/>
      <c r="AO55" s="69"/>
      <c r="AP55" s="628"/>
      <c r="AQ55" s="73"/>
      <c r="AR55" s="64"/>
      <c r="AS55" s="127"/>
      <c r="AT55" s="2355"/>
      <c r="AU55" s="2355"/>
      <c r="AV55" s="2355"/>
      <c r="AW55" s="2355"/>
      <c r="AX55" s="2355"/>
      <c r="AY55" s="2355"/>
      <c r="AZ55" s="2355"/>
      <c r="BA55" s="2355"/>
      <c r="BB55" s="2355"/>
      <c r="BC55" s="2355"/>
      <c r="BD55" s="2355"/>
      <c r="BE55" s="2355"/>
      <c r="BF55" s="2355"/>
      <c r="BG55" s="2355"/>
      <c r="BI55" s="2355"/>
      <c r="BJ55" s="69"/>
      <c r="BK55" s="628"/>
      <c r="BL55" s="73"/>
      <c r="BM55" s="64"/>
      <c r="BN55" s="127"/>
      <c r="BO55" s="2355"/>
      <c r="BP55" s="2355"/>
      <c r="BQ55" s="2355"/>
      <c r="BR55" s="2355"/>
      <c r="BS55" s="2355"/>
      <c r="BT55" s="2355"/>
      <c r="BU55" s="2355"/>
      <c r="CE55" s="69"/>
      <c r="CF55" s="628"/>
      <c r="CG55" s="73"/>
      <c r="CH55" s="64"/>
      <c r="CI55" s="127"/>
      <c r="CJ55" s="2355"/>
      <c r="CK55" s="2355"/>
      <c r="CL55" s="2355"/>
      <c r="CM55" s="2355"/>
      <c r="CN55" s="2355"/>
      <c r="CO55" s="2355"/>
      <c r="CP55" s="2355"/>
      <c r="CQ55" s="2355"/>
      <c r="CR55" s="2355"/>
      <c r="CS55" s="2355"/>
      <c r="CT55" s="2355"/>
      <c r="CU55" s="2355"/>
      <c r="CV55" s="2355"/>
      <c r="CW55" s="2355"/>
      <c r="CX55" s="2355"/>
      <c r="CY55" s="2355"/>
      <c r="CZ55" s="69"/>
      <c r="DA55" s="628"/>
      <c r="DB55" s="73"/>
      <c r="DC55" s="64"/>
      <c r="DD55" s="127"/>
      <c r="DE55" s="625"/>
      <c r="DF55" s="2355"/>
      <c r="DG55" s="2355"/>
      <c r="DH55" s="2355"/>
      <c r="DI55" s="2355"/>
      <c r="DJ55" s="2355"/>
      <c r="DK55" s="2355"/>
      <c r="DL55" s="2355"/>
      <c r="DM55" s="2355"/>
      <c r="DN55" s="2355"/>
      <c r="DO55" s="2355"/>
      <c r="DP55" s="2355"/>
      <c r="DQ55" s="2355"/>
      <c r="DR55" s="2355"/>
      <c r="DS55" s="2355"/>
      <c r="DT55" s="2355"/>
      <c r="DU55" s="69"/>
      <c r="DV55" s="628"/>
    </row>
    <row r="56" spans="1:126" ht="15.75" customHeight="1">
      <c r="A56" s="1100">
        <v>41365</v>
      </c>
      <c r="B56" s="80">
        <v>41365</v>
      </c>
      <c r="C56" s="128">
        <v>41365</v>
      </c>
      <c r="D56" s="2356">
        <v>55359</v>
      </c>
      <c r="E56" s="2356">
        <v>561067</v>
      </c>
      <c r="F56" s="2356">
        <v>620780</v>
      </c>
      <c r="G56" s="2356" t="s">
        <v>21</v>
      </c>
      <c r="H56" s="2356" t="s">
        <v>21</v>
      </c>
      <c r="I56" s="2356">
        <v>27012422</v>
      </c>
      <c r="J56" s="2356">
        <v>2594060.71</v>
      </c>
      <c r="K56" s="2356">
        <v>168953.46</v>
      </c>
      <c r="L56" s="2356">
        <v>34293</v>
      </c>
      <c r="M56" s="2356">
        <v>25248</v>
      </c>
      <c r="N56" s="2356">
        <v>8193</v>
      </c>
      <c r="O56" s="2356">
        <v>27952</v>
      </c>
      <c r="P56" s="2356">
        <v>27409</v>
      </c>
      <c r="Q56" s="2356">
        <v>543</v>
      </c>
      <c r="R56" s="2356">
        <v>59490</v>
      </c>
      <c r="S56" s="2356" t="s">
        <v>21</v>
      </c>
      <c r="T56" s="83">
        <v>41365</v>
      </c>
      <c r="U56" s="628">
        <v>41365</v>
      </c>
      <c r="V56" s="1100">
        <v>41365</v>
      </c>
      <c r="W56" s="80">
        <v>41365</v>
      </c>
      <c r="X56" s="128">
        <v>41365</v>
      </c>
      <c r="Y56" s="2356">
        <v>13005</v>
      </c>
      <c r="Z56" s="2356">
        <v>947</v>
      </c>
      <c r="AA56" s="2356" t="s">
        <v>21</v>
      </c>
      <c r="AB56" s="2356">
        <v>7346</v>
      </c>
      <c r="AC56" s="2356" t="s">
        <v>21</v>
      </c>
      <c r="AD56" s="2356">
        <v>324</v>
      </c>
      <c r="AE56" s="2356">
        <v>79</v>
      </c>
      <c r="AF56" s="2356">
        <v>6025</v>
      </c>
      <c r="AG56" s="2356">
        <v>6580</v>
      </c>
      <c r="AH56" s="2356" t="s">
        <v>21</v>
      </c>
      <c r="AI56" s="2356" t="s">
        <v>21</v>
      </c>
      <c r="AJ56" s="2356">
        <v>500483</v>
      </c>
      <c r="AK56" s="2356">
        <v>227246</v>
      </c>
      <c r="AL56" s="2356">
        <v>2279</v>
      </c>
      <c r="AM56" s="2356" t="s">
        <v>21</v>
      </c>
      <c r="AN56" s="2356">
        <v>681</v>
      </c>
      <c r="AO56" s="83">
        <v>41365</v>
      </c>
      <c r="AP56" s="628">
        <v>41365</v>
      </c>
      <c r="AQ56" s="1100">
        <v>41365</v>
      </c>
      <c r="AR56" s="80">
        <v>41365</v>
      </c>
      <c r="AS56" s="128">
        <v>41365</v>
      </c>
      <c r="AT56" s="2356" t="s">
        <v>21</v>
      </c>
      <c r="AU56" s="2356">
        <v>117</v>
      </c>
      <c r="AV56" s="2356" t="s">
        <v>21</v>
      </c>
      <c r="AW56" s="2356">
        <v>310</v>
      </c>
      <c r="AX56" s="2356">
        <v>310</v>
      </c>
      <c r="AY56" s="2356">
        <v>283</v>
      </c>
      <c r="AZ56" s="2356" t="s">
        <v>21</v>
      </c>
      <c r="BA56" s="2356" t="s">
        <v>21</v>
      </c>
      <c r="BB56" s="2356">
        <v>5564</v>
      </c>
      <c r="BC56" s="2356">
        <v>4767</v>
      </c>
      <c r="BD56" s="2356">
        <v>5239</v>
      </c>
      <c r="BE56" s="2356" t="s">
        <v>21</v>
      </c>
      <c r="BF56" s="2356" t="s">
        <v>21</v>
      </c>
      <c r="BG56" s="2356">
        <v>856757</v>
      </c>
      <c r="BH56" s="2356">
        <v>1541274</v>
      </c>
      <c r="BI56" s="2356">
        <v>132858</v>
      </c>
      <c r="BJ56" s="69">
        <v>41365</v>
      </c>
      <c r="BK56" s="628">
        <v>41365</v>
      </c>
      <c r="BL56" s="1100">
        <v>41365</v>
      </c>
      <c r="BM56" s="80">
        <v>41365</v>
      </c>
      <c r="BN56" s="128">
        <v>41365</v>
      </c>
      <c r="BO56" s="2356">
        <v>125280</v>
      </c>
      <c r="BP56" s="2356">
        <v>1397039</v>
      </c>
      <c r="BQ56" s="2356">
        <v>1542839</v>
      </c>
      <c r="BR56" s="2356" t="s">
        <v>21</v>
      </c>
      <c r="BS56" s="2356" t="s">
        <v>21</v>
      </c>
      <c r="BT56" s="2356" t="s">
        <v>21</v>
      </c>
      <c r="BU56" s="2356">
        <v>23687467</v>
      </c>
      <c r="BV56" s="2356">
        <v>3293562.25</v>
      </c>
      <c r="BW56" s="2356">
        <v>214059.59999999998</v>
      </c>
      <c r="BX56" s="2356">
        <v>34293</v>
      </c>
      <c r="BY56" s="2356">
        <v>32186.120000000003</v>
      </c>
      <c r="BZ56" s="2356">
        <v>8506.92</v>
      </c>
      <c r="CA56" s="2356">
        <v>55563.62</v>
      </c>
      <c r="CB56" s="2356">
        <v>55020.62</v>
      </c>
      <c r="CC56" s="2356">
        <v>543</v>
      </c>
      <c r="CD56" s="2356">
        <v>67354.83</v>
      </c>
      <c r="CE56" s="83">
        <v>41365</v>
      </c>
      <c r="CF56" s="628">
        <v>41365</v>
      </c>
      <c r="CG56" s="1100">
        <v>41365</v>
      </c>
      <c r="CH56" s="80">
        <v>41365</v>
      </c>
      <c r="CI56" s="128">
        <v>41365</v>
      </c>
      <c r="CJ56" s="2356">
        <v>19</v>
      </c>
      <c r="CK56" s="2356">
        <v>14584</v>
      </c>
      <c r="CL56" s="2356">
        <v>14584</v>
      </c>
      <c r="CM56" s="2356">
        <v>947</v>
      </c>
      <c r="CN56" s="2356" t="s">
        <v>21</v>
      </c>
      <c r="CO56" s="2356" t="s">
        <v>21</v>
      </c>
      <c r="CP56" s="2356">
        <v>21571</v>
      </c>
      <c r="CQ56" s="2356">
        <v>324</v>
      </c>
      <c r="CR56" s="2356">
        <v>782</v>
      </c>
      <c r="CS56" s="2356">
        <v>17398</v>
      </c>
      <c r="CT56" s="2356">
        <v>19041</v>
      </c>
      <c r="CU56" s="2356" t="s">
        <v>21</v>
      </c>
      <c r="CV56" s="2356" t="s">
        <v>21</v>
      </c>
      <c r="CW56" s="2356">
        <v>462924</v>
      </c>
      <c r="CX56" s="2356">
        <v>300323</v>
      </c>
      <c r="CY56" s="2356">
        <v>6583</v>
      </c>
      <c r="CZ56" s="83">
        <v>41365</v>
      </c>
      <c r="DA56" s="628">
        <v>41365</v>
      </c>
      <c r="DB56" s="1100">
        <v>41365</v>
      </c>
      <c r="DC56" s="80">
        <v>41365</v>
      </c>
      <c r="DD56" s="128">
        <v>41365</v>
      </c>
      <c r="DE56" s="2356" t="s">
        <v>21</v>
      </c>
      <c r="DF56" s="2356">
        <v>5321518</v>
      </c>
      <c r="DG56" s="2356">
        <v>86138</v>
      </c>
      <c r="DH56" s="2356">
        <v>796</v>
      </c>
      <c r="DI56" s="2356" t="s">
        <v>21</v>
      </c>
      <c r="DJ56" s="2356">
        <v>118</v>
      </c>
      <c r="DK56" s="2356" t="s">
        <v>21</v>
      </c>
      <c r="DL56" s="2356">
        <v>310</v>
      </c>
      <c r="DM56" s="2356">
        <v>310</v>
      </c>
      <c r="DN56" s="2356">
        <v>283</v>
      </c>
      <c r="DO56" s="2356" t="s">
        <v>21</v>
      </c>
      <c r="DP56" s="2356" t="s">
        <v>21</v>
      </c>
      <c r="DQ56" s="2356">
        <v>5715</v>
      </c>
      <c r="DR56" s="2356">
        <v>4894</v>
      </c>
      <c r="DS56" s="2356">
        <v>5381</v>
      </c>
      <c r="DT56" s="2356" t="s">
        <v>21</v>
      </c>
      <c r="DU56" s="83">
        <v>41365</v>
      </c>
      <c r="DV56" s="628">
        <v>41365</v>
      </c>
    </row>
    <row r="57" spans="1:126" ht="14.5" customHeight="1">
      <c r="A57" s="85"/>
      <c r="B57" s="80">
        <v>41730</v>
      </c>
      <c r="C57" s="130"/>
      <c r="D57" s="2356">
        <v>58682</v>
      </c>
      <c r="E57" s="2356">
        <v>542917</v>
      </c>
      <c r="F57" s="2356">
        <v>600706</v>
      </c>
      <c r="G57" s="2356" t="s">
        <v>21</v>
      </c>
      <c r="H57" s="2356" t="s">
        <v>21</v>
      </c>
      <c r="I57" s="2356">
        <v>25920134</v>
      </c>
      <c r="J57" s="2356">
        <v>2481567.9500000002</v>
      </c>
      <c r="K57" s="2356">
        <v>155049.31</v>
      </c>
      <c r="L57" s="2356">
        <v>31250</v>
      </c>
      <c r="M57" s="2356">
        <v>21795</v>
      </c>
      <c r="N57" s="2356">
        <v>7947</v>
      </c>
      <c r="O57" s="2356">
        <v>26439</v>
      </c>
      <c r="P57" s="2356">
        <v>26397</v>
      </c>
      <c r="Q57" s="2356">
        <v>42</v>
      </c>
      <c r="R57" s="2356">
        <v>54840</v>
      </c>
      <c r="S57" s="2356" t="s">
        <v>21</v>
      </c>
      <c r="T57" s="83">
        <v>41730</v>
      </c>
      <c r="U57" s="628">
        <v>41730</v>
      </c>
      <c r="V57" s="85"/>
      <c r="W57" s="80">
        <v>41730</v>
      </c>
      <c r="X57" s="130"/>
      <c r="Y57" s="2356">
        <v>12852</v>
      </c>
      <c r="Z57" s="2356">
        <v>981</v>
      </c>
      <c r="AA57" s="2356" t="s">
        <v>21</v>
      </c>
      <c r="AB57" s="2356">
        <v>6950</v>
      </c>
      <c r="AC57" s="2356" t="s">
        <v>21</v>
      </c>
      <c r="AD57" s="2356">
        <v>331</v>
      </c>
      <c r="AE57" s="2356">
        <v>76</v>
      </c>
      <c r="AF57" s="2356">
        <v>5685</v>
      </c>
      <c r="AG57" s="2356">
        <v>6206</v>
      </c>
      <c r="AH57" s="2356" t="s">
        <v>21</v>
      </c>
      <c r="AI57" s="2356" t="s">
        <v>21</v>
      </c>
      <c r="AJ57" s="2356">
        <v>511582</v>
      </c>
      <c r="AK57" s="2356">
        <v>224051</v>
      </c>
      <c r="AL57" s="2356">
        <v>1397</v>
      </c>
      <c r="AM57" s="2356" t="s">
        <v>21</v>
      </c>
      <c r="AN57" s="2356">
        <v>234</v>
      </c>
      <c r="AO57" s="83">
        <v>41730</v>
      </c>
      <c r="AP57" s="628">
        <v>41730</v>
      </c>
      <c r="AQ57" s="85"/>
      <c r="AR57" s="80">
        <v>41730</v>
      </c>
      <c r="AS57" s="130"/>
      <c r="AT57" s="2356" t="s">
        <v>21</v>
      </c>
      <c r="AU57" s="2356">
        <v>93</v>
      </c>
      <c r="AV57" s="2356" t="s">
        <v>21</v>
      </c>
      <c r="AW57" s="2356">
        <v>279</v>
      </c>
      <c r="AX57" s="2356">
        <v>279</v>
      </c>
      <c r="AY57" s="2356">
        <v>282</v>
      </c>
      <c r="AZ57" s="2356" t="s">
        <v>21</v>
      </c>
      <c r="BA57" s="2356" t="s">
        <v>21</v>
      </c>
      <c r="BB57" s="2356">
        <v>1855</v>
      </c>
      <c r="BC57" s="2356">
        <v>1579</v>
      </c>
      <c r="BD57" s="2356">
        <v>1747</v>
      </c>
      <c r="BE57" s="2356" t="s">
        <v>21</v>
      </c>
      <c r="BF57" s="2356" t="s">
        <v>21</v>
      </c>
      <c r="BG57" s="2356">
        <v>577324</v>
      </c>
      <c r="BH57" s="2356">
        <v>1505017</v>
      </c>
      <c r="BI57" s="2356">
        <v>121677</v>
      </c>
      <c r="BJ57" s="69">
        <v>41730</v>
      </c>
      <c r="BK57" s="628">
        <v>41730</v>
      </c>
      <c r="BL57" s="85"/>
      <c r="BM57" s="80">
        <v>41730</v>
      </c>
      <c r="BN57" s="130"/>
      <c r="BO57" s="2356">
        <v>136723</v>
      </c>
      <c r="BP57" s="2356">
        <v>1311429</v>
      </c>
      <c r="BQ57" s="2356">
        <v>1447828</v>
      </c>
      <c r="BR57" s="2356" t="s">
        <v>21</v>
      </c>
      <c r="BS57" s="2356" t="s">
        <v>21</v>
      </c>
      <c r="BT57" s="2356" t="s">
        <v>21</v>
      </c>
      <c r="BU57" s="2356">
        <v>22845021</v>
      </c>
      <c r="BV57" s="2356">
        <v>3127986.51</v>
      </c>
      <c r="BW57" s="2356">
        <v>191105.62</v>
      </c>
      <c r="BX57" s="2356">
        <v>31250</v>
      </c>
      <c r="BY57" s="2356">
        <v>27596.29</v>
      </c>
      <c r="BZ57" s="2356">
        <v>8278.18</v>
      </c>
      <c r="CA57" s="2356">
        <v>48405.68</v>
      </c>
      <c r="CB57" s="2356">
        <v>48363.68</v>
      </c>
      <c r="CC57" s="2356">
        <v>42</v>
      </c>
      <c r="CD57" s="2356">
        <v>60963.86</v>
      </c>
      <c r="CE57" s="83">
        <v>41730</v>
      </c>
      <c r="CF57" s="628">
        <v>41730</v>
      </c>
      <c r="CG57" s="85"/>
      <c r="CH57" s="80">
        <v>41730</v>
      </c>
      <c r="CI57" s="130"/>
      <c r="CJ57" s="2356">
        <v>33</v>
      </c>
      <c r="CK57" s="2356">
        <v>14368</v>
      </c>
      <c r="CL57" s="2356">
        <v>14368</v>
      </c>
      <c r="CM57" s="2356">
        <v>981</v>
      </c>
      <c r="CN57" s="2356" t="s">
        <v>21</v>
      </c>
      <c r="CO57" s="2356" t="s">
        <v>21</v>
      </c>
      <c r="CP57" s="2356">
        <v>19537</v>
      </c>
      <c r="CQ57" s="2356">
        <v>331</v>
      </c>
      <c r="CR57" s="2356">
        <v>754</v>
      </c>
      <c r="CS57" s="2356">
        <v>15681</v>
      </c>
      <c r="CT57" s="2356">
        <v>17158</v>
      </c>
      <c r="CU57" s="2356" t="s">
        <v>21</v>
      </c>
      <c r="CV57" s="2356" t="s">
        <v>21</v>
      </c>
      <c r="CW57" s="2356">
        <v>477686</v>
      </c>
      <c r="CX57" s="2356">
        <v>290564</v>
      </c>
      <c r="CY57" s="2356">
        <v>4494</v>
      </c>
      <c r="CZ57" s="83">
        <v>41730</v>
      </c>
      <c r="DA57" s="628">
        <v>41730</v>
      </c>
      <c r="DB57" s="85"/>
      <c r="DC57" s="80">
        <v>41730</v>
      </c>
      <c r="DD57" s="130"/>
      <c r="DE57" s="2356" t="s">
        <v>21</v>
      </c>
      <c r="DF57" s="2356">
        <v>5037052</v>
      </c>
      <c r="DG57" s="2356">
        <v>56354</v>
      </c>
      <c r="DH57" s="2356">
        <v>741</v>
      </c>
      <c r="DI57" s="2356" t="s">
        <v>21</v>
      </c>
      <c r="DJ57" s="2356">
        <v>93</v>
      </c>
      <c r="DK57" s="2356" t="s">
        <v>21</v>
      </c>
      <c r="DL57" s="2356">
        <v>279</v>
      </c>
      <c r="DM57" s="2356">
        <v>279</v>
      </c>
      <c r="DN57" s="2356">
        <v>282</v>
      </c>
      <c r="DO57" s="2356" t="s">
        <v>21</v>
      </c>
      <c r="DP57" s="2356" t="s">
        <v>21</v>
      </c>
      <c r="DQ57" s="2356">
        <v>1975</v>
      </c>
      <c r="DR57" s="2356">
        <v>1680</v>
      </c>
      <c r="DS57" s="2356">
        <v>1860</v>
      </c>
      <c r="DT57" s="2356" t="s">
        <v>21</v>
      </c>
      <c r="DU57" s="83">
        <v>41730</v>
      </c>
      <c r="DV57" s="628">
        <v>41730</v>
      </c>
    </row>
    <row r="58" spans="1:126" ht="6.75" customHeight="1">
      <c r="A58" s="85"/>
      <c r="B58" s="80"/>
      <c r="C58" s="130"/>
      <c r="E58" s="2356"/>
      <c r="F58" s="2356"/>
      <c r="G58" s="2356"/>
      <c r="H58" s="2356"/>
      <c r="I58" s="2356"/>
      <c r="T58" s="83"/>
      <c r="U58" s="628"/>
      <c r="V58" s="85"/>
      <c r="W58" s="80"/>
      <c r="X58" s="130"/>
      <c r="Y58" s="2356"/>
      <c r="Z58" s="2356"/>
      <c r="AA58" s="2356"/>
      <c r="AB58" s="2356"/>
      <c r="AC58" s="2356"/>
      <c r="AD58" s="2356"/>
      <c r="AE58" s="2356"/>
      <c r="AF58" s="2356"/>
      <c r="AG58" s="2356"/>
      <c r="AH58" s="2356"/>
      <c r="AI58" s="2356"/>
      <c r="AJ58" s="2356"/>
      <c r="AL58" s="2356"/>
      <c r="AM58" s="2356"/>
      <c r="AN58" s="2356"/>
      <c r="AO58" s="83"/>
      <c r="AP58" s="628"/>
      <c r="AQ58" s="85"/>
      <c r="AR58" s="80"/>
      <c r="AS58" s="130"/>
      <c r="AT58" s="2356"/>
      <c r="AU58" s="2356"/>
      <c r="AV58" s="2356"/>
      <c r="AW58" s="2356"/>
      <c r="AX58" s="2356"/>
      <c r="AY58" s="2356"/>
      <c r="AZ58" s="2356"/>
      <c r="BA58" s="2356"/>
      <c r="BB58" s="2356"/>
      <c r="BC58" s="2356"/>
      <c r="BD58" s="2356"/>
      <c r="BE58" s="2356"/>
      <c r="BF58" s="2356"/>
      <c r="BG58" s="2356"/>
      <c r="BI58" s="2356"/>
      <c r="BJ58" s="69"/>
      <c r="BK58" s="628"/>
      <c r="BL58" s="85"/>
      <c r="BM58" s="80"/>
      <c r="BN58" s="130"/>
      <c r="BO58" s="2356"/>
      <c r="BP58" s="2356"/>
      <c r="BQ58" s="2356"/>
      <c r="BR58" s="2356"/>
      <c r="BS58" s="2356"/>
      <c r="BT58" s="2356"/>
      <c r="BU58" s="2356"/>
      <c r="BV58" s="2356"/>
      <c r="BW58" s="2356"/>
      <c r="BX58" s="2356"/>
      <c r="BY58" s="2356"/>
      <c r="BZ58" s="2356"/>
      <c r="CA58" s="2356"/>
      <c r="CB58" s="2356"/>
      <c r="CC58" s="2356"/>
      <c r="CD58" s="2356"/>
      <c r="CE58" s="83"/>
      <c r="CF58" s="628"/>
      <c r="CG58" s="85"/>
      <c r="CH58" s="80"/>
      <c r="CI58" s="130"/>
      <c r="CJ58" s="2356"/>
      <c r="CK58" s="2356"/>
      <c r="CL58" s="2356"/>
      <c r="CM58" s="2356"/>
      <c r="CN58" s="2356"/>
      <c r="CO58" s="2356"/>
      <c r="CP58" s="2356"/>
      <c r="CQ58" s="2356"/>
      <c r="CR58" s="2356"/>
      <c r="CS58" s="2356"/>
      <c r="CT58" s="2356"/>
      <c r="CU58" s="2356"/>
      <c r="CV58" s="2356"/>
      <c r="CW58" s="2356"/>
      <c r="CX58" s="2356"/>
      <c r="CY58" s="2356"/>
      <c r="CZ58" s="83"/>
      <c r="DA58" s="628"/>
      <c r="DB58" s="85"/>
      <c r="DC58" s="80"/>
      <c r="DD58" s="130"/>
      <c r="DE58" s="2356"/>
      <c r="DF58" s="2356"/>
      <c r="DG58" s="2356"/>
      <c r="DH58" s="2356"/>
      <c r="DI58" s="2356"/>
      <c r="DJ58" s="2356"/>
      <c r="DK58" s="2356"/>
      <c r="DL58" s="2356"/>
      <c r="DM58" s="2356"/>
      <c r="DN58" s="2356"/>
      <c r="DO58" s="2356"/>
      <c r="DP58" s="2356"/>
      <c r="DQ58" s="2356"/>
      <c r="DR58" s="2356"/>
      <c r="DS58" s="2356"/>
      <c r="DT58" s="2356"/>
      <c r="DU58" s="83"/>
      <c r="DV58" s="628"/>
    </row>
    <row r="59" spans="1:126" ht="15.75" customHeight="1">
      <c r="A59" s="88" t="s">
        <v>777</v>
      </c>
      <c r="B59" s="89" t="s">
        <v>23</v>
      </c>
      <c r="C59" s="131" t="s">
        <v>24</v>
      </c>
      <c r="D59" s="2356">
        <v>13007</v>
      </c>
      <c r="E59" s="2356">
        <v>161273</v>
      </c>
      <c r="F59" s="2356">
        <v>178411</v>
      </c>
      <c r="G59" s="2356" t="s">
        <v>21</v>
      </c>
      <c r="H59" s="2356" t="s">
        <v>21</v>
      </c>
      <c r="I59" s="2356">
        <v>6249835</v>
      </c>
      <c r="J59" s="2356">
        <v>630487.05000000005</v>
      </c>
      <c r="K59" s="2356">
        <v>42483.26</v>
      </c>
      <c r="L59" s="2356">
        <v>7805</v>
      </c>
      <c r="M59" s="2356">
        <v>5860</v>
      </c>
      <c r="N59" s="2356">
        <v>2068</v>
      </c>
      <c r="O59" s="2356">
        <v>8730</v>
      </c>
      <c r="P59" s="2356">
        <v>8730</v>
      </c>
      <c r="Q59" s="2356" t="s">
        <v>21</v>
      </c>
      <c r="R59" s="2356">
        <v>14561</v>
      </c>
      <c r="S59" s="2356" t="s">
        <v>21</v>
      </c>
      <c r="T59" s="91" t="s">
        <v>25</v>
      </c>
      <c r="U59" s="632" t="s">
        <v>778</v>
      </c>
      <c r="V59" s="88" t="s">
        <v>777</v>
      </c>
      <c r="W59" s="89" t="s">
        <v>23</v>
      </c>
      <c r="X59" s="131" t="s">
        <v>24</v>
      </c>
      <c r="Y59" s="2356">
        <v>3201</v>
      </c>
      <c r="Z59" s="2356">
        <v>246</v>
      </c>
      <c r="AA59" s="2356" t="s">
        <v>21</v>
      </c>
      <c r="AB59" s="2356">
        <v>2442</v>
      </c>
      <c r="AC59" s="2356" t="s">
        <v>21</v>
      </c>
      <c r="AD59" s="2356">
        <v>67</v>
      </c>
      <c r="AE59" s="2356">
        <v>26</v>
      </c>
      <c r="AF59" s="2356">
        <v>2036</v>
      </c>
      <c r="AG59" s="2356">
        <v>2217</v>
      </c>
      <c r="AH59" s="2356" t="s">
        <v>21</v>
      </c>
      <c r="AI59" s="2356" t="s">
        <v>21</v>
      </c>
      <c r="AJ59" s="2356">
        <v>130835</v>
      </c>
      <c r="AK59" s="2356">
        <v>52659</v>
      </c>
      <c r="AL59" s="2356">
        <v>392</v>
      </c>
      <c r="AM59" s="2356" t="s">
        <v>21</v>
      </c>
      <c r="AN59" s="2356">
        <v>123</v>
      </c>
      <c r="AO59" s="91" t="s">
        <v>25</v>
      </c>
      <c r="AP59" s="632" t="s">
        <v>778</v>
      </c>
      <c r="AQ59" s="88" t="s">
        <v>777</v>
      </c>
      <c r="AR59" s="89" t="s">
        <v>23</v>
      </c>
      <c r="AS59" s="131" t="s">
        <v>24</v>
      </c>
      <c r="AT59" s="2356" t="s">
        <v>21</v>
      </c>
      <c r="AU59" s="2356">
        <v>49</v>
      </c>
      <c r="AV59" s="2356" t="s">
        <v>21</v>
      </c>
      <c r="AW59" s="2356">
        <v>209</v>
      </c>
      <c r="AX59" s="2356">
        <v>209</v>
      </c>
      <c r="AY59" s="2356">
        <v>86</v>
      </c>
      <c r="AZ59" s="2356" t="s">
        <v>21</v>
      </c>
      <c r="BA59" s="2356" t="s">
        <v>21</v>
      </c>
      <c r="BB59" s="2356">
        <v>746</v>
      </c>
      <c r="BC59" s="2356">
        <v>633</v>
      </c>
      <c r="BD59" s="2356">
        <v>702</v>
      </c>
      <c r="BE59" s="2356" t="s">
        <v>21</v>
      </c>
      <c r="BF59" s="2356" t="s">
        <v>21</v>
      </c>
      <c r="BG59" s="2356">
        <v>139870</v>
      </c>
      <c r="BH59" s="2356">
        <v>395869</v>
      </c>
      <c r="BI59" s="2356">
        <v>33722</v>
      </c>
      <c r="BJ59" s="69" t="s">
        <v>25</v>
      </c>
      <c r="BK59" s="628" t="s">
        <v>778</v>
      </c>
      <c r="BL59" s="88" t="s">
        <v>777</v>
      </c>
      <c r="BM59" s="89" t="s">
        <v>23</v>
      </c>
      <c r="BN59" s="131" t="s">
        <v>24</v>
      </c>
      <c r="BO59" s="2356">
        <v>31891</v>
      </c>
      <c r="BP59" s="2356">
        <v>377536</v>
      </c>
      <c r="BQ59" s="2356">
        <v>416952</v>
      </c>
      <c r="BR59" s="2356" t="s">
        <v>21</v>
      </c>
      <c r="BS59" s="2356" t="s">
        <v>21</v>
      </c>
      <c r="BT59" s="2356" t="s">
        <v>21</v>
      </c>
      <c r="BU59" s="2356">
        <v>5487646</v>
      </c>
      <c r="BV59" s="2356">
        <v>813356.74</v>
      </c>
      <c r="BW59" s="2356">
        <v>54363.43</v>
      </c>
      <c r="BX59" s="2356">
        <v>7805</v>
      </c>
      <c r="BY59" s="2356">
        <v>7966.65</v>
      </c>
      <c r="BZ59" s="2356">
        <v>2149.54</v>
      </c>
      <c r="CA59" s="2356">
        <v>15319.039999999999</v>
      </c>
      <c r="CB59" s="2356">
        <v>15319.039999999999</v>
      </c>
      <c r="CC59" s="2356" t="s">
        <v>21</v>
      </c>
      <c r="CD59" s="2356">
        <v>16957.55</v>
      </c>
      <c r="CE59" s="91" t="s">
        <v>25</v>
      </c>
      <c r="CF59" s="632" t="s">
        <v>778</v>
      </c>
      <c r="CG59" s="88" t="s">
        <v>777</v>
      </c>
      <c r="CH59" s="89" t="s">
        <v>23</v>
      </c>
      <c r="CI59" s="131" t="s">
        <v>24</v>
      </c>
      <c r="CJ59" s="2356">
        <v>10</v>
      </c>
      <c r="CK59" s="2356">
        <v>3600</v>
      </c>
      <c r="CL59" s="2356">
        <v>3600</v>
      </c>
      <c r="CM59" s="2356">
        <v>246</v>
      </c>
      <c r="CN59" s="2356" t="s">
        <v>21</v>
      </c>
      <c r="CO59" s="2356" t="s">
        <v>21</v>
      </c>
      <c r="CP59" s="2356">
        <v>6996</v>
      </c>
      <c r="CQ59" s="2356">
        <v>67</v>
      </c>
      <c r="CR59" s="2356">
        <v>216</v>
      </c>
      <c r="CS59" s="2356">
        <v>5720</v>
      </c>
      <c r="CT59" s="2356">
        <v>6252</v>
      </c>
      <c r="CU59" s="2356" t="s">
        <v>21</v>
      </c>
      <c r="CV59" s="2356" t="s">
        <v>21</v>
      </c>
      <c r="CW59" s="2356">
        <v>121340</v>
      </c>
      <c r="CX59" s="2356">
        <v>68036</v>
      </c>
      <c r="CY59" s="2356">
        <v>1389</v>
      </c>
      <c r="CZ59" s="91" t="s">
        <v>25</v>
      </c>
      <c r="DA59" s="632" t="s">
        <v>778</v>
      </c>
      <c r="DB59" s="88" t="s">
        <v>777</v>
      </c>
      <c r="DC59" s="89" t="s">
        <v>23</v>
      </c>
      <c r="DD59" s="131" t="s">
        <v>24</v>
      </c>
      <c r="DE59" s="2356" t="s">
        <v>21</v>
      </c>
      <c r="DF59" s="2356">
        <v>1187622</v>
      </c>
      <c r="DG59" s="2356">
        <v>14134</v>
      </c>
      <c r="DH59" s="2356">
        <v>371</v>
      </c>
      <c r="DI59" s="2356" t="s">
        <v>21</v>
      </c>
      <c r="DJ59" s="2356">
        <v>49</v>
      </c>
      <c r="DK59" s="2356" t="s">
        <v>21</v>
      </c>
      <c r="DL59" s="2356">
        <v>209</v>
      </c>
      <c r="DM59" s="2356">
        <v>209</v>
      </c>
      <c r="DN59" s="2356">
        <v>86</v>
      </c>
      <c r="DO59" s="2356" t="s">
        <v>21</v>
      </c>
      <c r="DP59" s="2356" t="s">
        <v>21</v>
      </c>
      <c r="DQ59" s="2356">
        <v>764</v>
      </c>
      <c r="DR59" s="2356">
        <v>649</v>
      </c>
      <c r="DS59" s="2356">
        <v>720</v>
      </c>
      <c r="DT59" s="2356" t="s">
        <v>21</v>
      </c>
      <c r="DU59" s="91" t="s">
        <v>25</v>
      </c>
      <c r="DV59" s="632" t="s">
        <v>778</v>
      </c>
    </row>
    <row r="60" spans="1:126" ht="14.5" customHeight="1">
      <c r="A60" s="93" t="s">
        <v>26</v>
      </c>
      <c r="B60" s="94" t="s">
        <v>26</v>
      </c>
      <c r="C60" s="132" t="s">
        <v>571</v>
      </c>
      <c r="D60" s="2356">
        <v>10454</v>
      </c>
      <c r="E60" s="2356">
        <v>113993</v>
      </c>
      <c r="F60" s="2356">
        <v>126124</v>
      </c>
      <c r="G60" s="2356" t="s">
        <v>21</v>
      </c>
      <c r="H60" s="2356" t="s">
        <v>21</v>
      </c>
      <c r="I60" s="2356">
        <v>6158235</v>
      </c>
      <c r="J60" s="2356">
        <v>572559.3600000001</v>
      </c>
      <c r="K60" s="2356">
        <v>31430.55</v>
      </c>
      <c r="L60" s="2356">
        <v>6837</v>
      </c>
      <c r="M60" s="2356">
        <v>4452</v>
      </c>
      <c r="N60" s="2356">
        <v>1912</v>
      </c>
      <c r="O60" s="2356">
        <v>4905</v>
      </c>
      <c r="P60" s="2356">
        <v>4884</v>
      </c>
      <c r="Q60" s="2356">
        <v>21</v>
      </c>
      <c r="R60" s="2356">
        <v>10876</v>
      </c>
      <c r="S60" s="2356" t="s">
        <v>21</v>
      </c>
      <c r="T60" s="91" t="s">
        <v>27</v>
      </c>
      <c r="U60" s="632" t="s">
        <v>26</v>
      </c>
      <c r="V60" s="93" t="s">
        <v>26</v>
      </c>
      <c r="W60" s="94" t="s">
        <v>26</v>
      </c>
      <c r="X60" s="132" t="s">
        <v>571</v>
      </c>
      <c r="Y60" s="2356">
        <v>2951</v>
      </c>
      <c r="Z60" s="2356">
        <v>245</v>
      </c>
      <c r="AA60" s="2356" t="s">
        <v>21</v>
      </c>
      <c r="AB60" s="2356">
        <v>1408</v>
      </c>
      <c r="AC60" s="2356" t="s">
        <v>21</v>
      </c>
      <c r="AD60" s="2356">
        <v>112</v>
      </c>
      <c r="AE60" s="2356">
        <v>16</v>
      </c>
      <c r="AF60" s="2356">
        <v>1121</v>
      </c>
      <c r="AG60" s="2356">
        <v>1225</v>
      </c>
      <c r="AH60" s="2356" t="s">
        <v>21</v>
      </c>
      <c r="AI60" s="2356" t="s">
        <v>21</v>
      </c>
      <c r="AJ60" s="2356">
        <v>121963</v>
      </c>
      <c r="AK60" s="2356">
        <v>55107</v>
      </c>
      <c r="AL60" s="2356">
        <v>378</v>
      </c>
      <c r="AM60" s="2356" t="s">
        <v>21</v>
      </c>
      <c r="AN60" s="2356">
        <v>110</v>
      </c>
      <c r="AO60" s="91" t="s">
        <v>27</v>
      </c>
      <c r="AP60" s="632" t="s">
        <v>26</v>
      </c>
      <c r="AQ60" s="93" t="s">
        <v>26</v>
      </c>
      <c r="AR60" s="94" t="s">
        <v>26</v>
      </c>
      <c r="AS60" s="132" t="s">
        <v>571</v>
      </c>
      <c r="AT60" s="2356" t="s">
        <v>21</v>
      </c>
      <c r="AU60" s="2356">
        <v>5</v>
      </c>
      <c r="AV60" s="2356" t="s">
        <v>21</v>
      </c>
      <c r="AW60" s="2356">
        <v>28</v>
      </c>
      <c r="AX60" s="2356">
        <v>28</v>
      </c>
      <c r="AY60" s="2356">
        <v>52</v>
      </c>
      <c r="AZ60" s="2356" t="s">
        <v>21</v>
      </c>
      <c r="BA60" s="2356" t="s">
        <v>21</v>
      </c>
      <c r="BB60" s="2356">
        <v>459</v>
      </c>
      <c r="BC60" s="2356">
        <v>388</v>
      </c>
      <c r="BD60" s="2356">
        <v>432</v>
      </c>
      <c r="BE60" s="2356" t="s">
        <v>21</v>
      </c>
      <c r="BF60" s="2356" t="s">
        <v>21</v>
      </c>
      <c r="BG60" s="2356">
        <v>136373</v>
      </c>
      <c r="BH60" s="2356">
        <v>337242</v>
      </c>
      <c r="BI60" s="2356">
        <v>24065</v>
      </c>
      <c r="BJ60" s="69" t="s">
        <v>27</v>
      </c>
      <c r="BK60" s="628" t="s">
        <v>26</v>
      </c>
      <c r="BL60" s="93" t="s">
        <v>26</v>
      </c>
      <c r="BM60" s="94" t="s">
        <v>26</v>
      </c>
      <c r="BN60" s="132" t="s">
        <v>571</v>
      </c>
      <c r="BO60" s="2356">
        <v>25523</v>
      </c>
      <c r="BP60" s="2356">
        <v>274216</v>
      </c>
      <c r="BQ60" s="2356">
        <v>302638</v>
      </c>
      <c r="BR60" s="2356" t="s">
        <v>21</v>
      </c>
      <c r="BS60" s="2356" t="s">
        <v>21</v>
      </c>
      <c r="BT60" s="2356" t="s">
        <v>21</v>
      </c>
      <c r="BU60" s="2356">
        <v>5492174</v>
      </c>
      <c r="BV60" s="2356">
        <v>701086.9</v>
      </c>
      <c r="BW60" s="2356">
        <v>37629.340000000004</v>
      </c>
      <c r="BX60" s="2356">
        <v>6837</v>
      </c>
      <c r="BY60" s="2356">
        <v>5538.96</v>
      </c>
      <c r="BZ60" s="2356">
        <v>1991.58</v>
      </c>
      <c r="CA60" s="2356">
        <v>7857.88</v>
      </c>
      <c r="CB60" s="2356">
        <v>7836.88</v>
      </c>
      <c r="CC60" s="2356">
        <v>21</v>
      </c>
      <c r="CD60" s="2356">
        <v>12481.220000000001</v>
      </c>
      <c r="CE60" s="91" t="s">
        <v>27</v>
      </c>
      <c r="CF60" s="632" t="s">
        <v>26</v>
      </c>
      <c r="CG60" s="93" t="s">
        <v>26</v>
      </c>
      <c r="CH60" s="94" t="s">
        <v>26</v>
      </c>
      <c r="CI60" s="132" t="s">
        <v>571</v>
      </c>
      <c r="CJ60" s="2356">
        <v>8</v>
      </c>
      <c r="CK60" s="2356">
        <v>3171</v>
      </c>
      <c r="CL60" s="2356">
        <v>3171</v>
      </c>
      <c r="CM60" s="2356">
        <v>245</v>
      </c>
      <c r="CN60" s="2356" t="s">
        <v>21</v>
      </c>
      <c r="CO60" s="2356" t="s">
        <v>21</v>
      </c>
      <c r="CP60" s="2356">
        <v>3892</v>
      </c>
      <c r="CQ60" s="2356">
        <v>112</v>
      </c>
      <c r="CR60" s="2356">
        <v>180</v>
      </c>
      <c r="CS60" s="2356">
        <v>3057</v>
      </c>
      <c r="CT60" s="2356">
        <v>3346</v>
      </c>
      <c r="CU60" s="2356" t="s">
        <v>21</v>
      </c>
      <c r="CV60" s="2356" t="s">
        <v>21</v>
      </c>
      <c r="CW60" s="2356">
        <v>114447</v>
      </c>
      <c r="CX60" s="2356">
        <v>71247</v>
      </c>
      <c r="CY60" s="2356">
        <v>1138</v>
      </c>
      <c r="CZ60" s="91" t="s">
        <v>27</v>
      </c>
      <c r="DA60" s="632" t="s">
        <v>26</v>
      </c>
      <c r="DB60" s="93" t="s">
        <v>26</v>
      </c>
      <c r="DC60" s="94" t="s">
        <v>26</v>
      </c>
      <c r="DD60" s="132" t="s">
        <v>571</v>
      </c>
      <c r="DE60" s="2356" t="s">
        <v>21</v>
      </c>
      <c r="DF60" s="2356">
        <v>1247243</v>
      </c>
      <c r="DG60" s="2356">
        <v>13241</v>
      </c>
      <c r="DH60" s="2356">
        <v>101</v>
      </c>
      <c r="DI60" s="2356" t="s">
        <v>21</v>
      </c>
      <c r="DJ60" s="2356">
        <v>5</v>
      </c>
      <c r="DK60" s="2356" t="s">
        <v>21</v>
      </c>
      <c r="DL60" s="2356">
        <v>28</v>
      </c>
      <c r="DM60" s="2356">
        <v>28</v>
      </c>
      <c r="DN60" s="2356">
        <v>52</v>
      </c>
      <c r="DO60" s="2356" t="s">
        <v>21</v>
      </c>
      <c r="DP60" s="2356" t="s">
        <v>21</v>
      </c>
      <c r="DQ60" s="2356">
        <v>466</v>
      </c>
      <c r="DR60" s="2356">
        <v>394</v>
      </c>
      <c r="DS60" s="2356">
        <v>439</v>
      </c>
      <c r="DT60" s="2356" t="s">
        <v>21</v>
      </c>
      <c r="DU60" s="91" t="s">
        <v>27</v>
      </c>
      <c r="DV60" s="632" t="s">
        <v>26</v>
      </c>
    </row>
    <row r="61" spans="1:126" ht="14.5" customHeight="1">
      <c r="A61" s="88" t="s">
        <v>26</v>
      </c>
      <c r="B61" s="89" t="s">
        <v>26</v>
      </c>
      <c r="C61" s="131" t="s">
        <v>572</v>
      </c>
      <c r="D61" s="2356">
        <v>11367</v>
      </c>
      <c r="E61" s="2356">
        <v>129270</v>
      </c>
      <c r="F61" s="2356">
        <v>142866</v>
      </c>
      <c r="G61" s="2356" t="s">
        <v>21</v>
      </c>
      <c r="H61" s="2356" t="s">
        <v>21</v>
      </c>
      <c r="I61" s="2356">
        <v>6886269</v>
      </c>
      <c r="J61" s="2356">
        <v>631605.46</v>
      </c>
      <c r="K61" s="2356">
        <v>33203.4</v>
      </c>
      <c r="L61" s="2356">
        <v>7313</v>
      </c>
      <c r="M61" s="2356">
        <v>4806</v>
      </c>
      <c r="N61" s="2356">
        <v>1865</v>
      </c>
      <c r="O61" s="2356">
        <v>4874</v>
      </c>
      <c r="P61" s="2356">
        <v>4866</v>
      </c>
      <c r="Q61" s="2356">
        <v>8</v>
      </c>
      <c r="R61" s="2356">
        <v>11706</v>
      </c>
      <c r="S61" s="2356" t="s">
        <v>21</v>
      </c>
      <c r="T61" s="91" t="s">
        <v>28</v>
      </c>
      <c r="U61" s="632" t="s">
        <v>26</v>
      </c>
      <c r="V61" s="88" t="s">
        <v>26</v>
      </c>
      <c r="W61" s="89" t="s">
        <v>26</v>
      </c>
      <c r="X61" s="131" t="s">
        <v>572</v>
      </c>
      <c r="Y61" s="2356">
        <v>2878</v>
      </c>
      <c r="Z61" s="2356">
        <v>244</v>
      </c>
      <c r="AA61" s="2356" t="s">
        <v>21</v>
      </c>
      <c r="AB61" s="2356">
        <v>1872</v>
      </c>
      <c r="AC61" s="2356" t="s">
        <v>21</v>
      </c>
      <c r="AD61" s="2356">
        <v>97</v>
      </c>
      <c r="AE61" s="2356">
        <v>20</v>
      </c>
      <c r="AF61" s="2356">
        <v>1529</v>
      </c>
      <c r="AG61" s="2356">
        <v>1667</v>
      </c>
      <c r="AH61" s="2356" t="s">
        <v>21</v>
      </c>
      <c r="AI61" s="2356" t="s">
        <v>21</v>
      </c>
      <c r="AJ61" s="2356">
        <v>141043</v>
      </c>
      <c r="AK61" s="2356">
        <v>63937</v>
      </c>
      <c r="AL61" s="2356">
        <v>655</v>
      </c>
      <c r="AM61" s="2356" t="s">
        <v>21</v>
      </c>
      <c r="AN61" s="2356">
        <v>200</v>
      </c>
      <c r="AO61" s="91" t="s">
        <v>28</v>
      </c>
      <c r="AP61" s="632" t="s">
        <v>26</v>
      </c>
      <c r="AQ61" s="88" t="s">
        <v>26</v>
      </c>
      <c r="AR61" s="89" t="s">
        <v>26</v>
      </c>
      <c r="AS61" s="131" t="s">
        <v>572</v>
      </c>
      <c r="AT61" s="2356" t="s">
        <v>21</v>
      </c>
      <c r="AU61" s="2356">
        <v>6</v>
      </c>
      <c r="AV61" s="2356" t="s">
        <v>21</v>
      </c>
      <c r="AW61" s="2356" t="s">
        <v>21</v>
      </c>
      <c r="AX61" s="2356" t="s">
        <v>21</v>
      </c>
      <c r="AY61" s="2356">
        <v>76</v>
      </c>
      <c r="AZ61" s="2356" t="s">
        <v>21</v>
      </c>
      <c r="BA61" s="2356" t="s">
        <v>21</v>
      </c>
      <c r="BB61" s="2356">
        <v>492</v>
      </c>
      <c r="BC61" s="2356">
        <v>418</v>
      </c>
      <c r="BD61" s="2356">
        <v>464</v>
      </c>
      <c r="BE61" s="2356" t="s">
        <v>21</v>
      </c>
      <c r="BF61" s="2356" t="s">
        <v>21</v>
      </c>
      <c r="BG61" s="2356">
        <v>153839</v>
      </c>
      <c r="BH61" s="2356">
        <v>371621</v>
      </c>
      <c r="BI61" s="2356">
        <v>25875</v>
      </c>
      <c r="BJ61" s="69" t="s">
        <v>28</v>
      </c>
      <c r="BK61" s="628" t="s">
        <v>26</v>
      </c>
      <c r="BL61" s="88" t="s">
        <v>26</v>
      </c>
      <c r="BM61" s="89" t="s">
        <v>26</v>
      </c>
      <c r="BN61" s="131" t="s">
        <v>572</v>
      </c>
      <c r="BO61" s="2356">
        <v>28432</v>
      </c>
      <c r="BP61" s="2356">
        <v>329714</v>
      </c>
      <c r="BQ61" s="2356">
        <v>363803</v>
      </c>
      <c r="BR61" s="2356" t="s">
        <v>21</v>
      </c>
      <c r="BS61" s="2356" t="s">
        <v>21</v>
      </c>
      <c r="BT61" s="2356" t="s">
        <v>21</v>
      </c>
      <c r="BU61" s="2356">
        <v>6039173</v>
      </c>
      <c r="BV61" s="2356">
        <v>789044.87</v>
      </c>
      <c r="BW61" s="2356">
        <v>41503.82</v>
      </c>
      <c r="BX61" s="2356">
        <v>7313</v>
      </c>
      <c r="BY61" s="2356">
        <v>5785.85</v>
      </c>
      <c r="BZ61" s="2356">
        <v>1971.27</v>
      </c>
      <c r="CA61" s="2356">
        <v>11190.420000000002</v>
      </c>
      <c r="CB61" s="2356">
        <v>11182.420000000002</v>
      </c>
      <c r="CC61" s="2356">
        <v>8</v>
      </c>
      <c r="CD61" s="2356">
        <v>12381</v>
      </c>
      <c r="CE61" s="91" t="s">
        <v>28</v>
      </c>
      <c r="CF61" s="632" t="s">
        <v>26</v>
      </c>
      <c r="CG61" s="88" t="s">
        <v>26</v>
      </c>
      <c r="CH61" s="89" t="s">
        <v>26</v>
      </c>
      <c r="CI61" s="131" t="s">
        <v>572</v>
      </c>
      <c r="CJ61" s="2356">
        <v>9</v>
      </c>
      <c r="CK61" s="2356">
        <v>3796</v>
      </c>
      <c r="CL61" s="2356">
        <v>3796</v>
      </c>
      <c r="CM61" s="2356">
        <v>244</v>
      </c>
      <c r="CN61" s="2356" t="s">
        <v>21</v>
      </c>
      <c r="CO61" s="2356" t="s">
        <v>21</v>
      </c>
      <c r="CP61" s="2356">
        <v>4655</v>
      </c>
      <c r="CQ61" s="2356">
        <v>97</v>
      </c>
      <c r="CR61" s="2356">
        <v>195</v>
      </c>
      <c r="CS61" s="2356">
        <v>3707</v>
      </c>
      <c r="CT61" s="2356">
        <v>4054</v>
      </c>
      <c r="CU61" s="2356" t="s">
        <v>21</v>
      </c>
      <c r="CV61" s="2356" t="s">
        <v>21</v>
      </c>
      <c r="CW61" s="2356">
        <v>128837</v>
      </c>
      <c r="CX61" s="2356">
        <v>84966</v>
      </c>
      <c r="CY61" s="2356">
        <v>1289</v>
      </c>
      <c r="CZ61" s="91" t="s">
        <v>28</v>
      </c>
      <c r="DA61" s="632" t="s">
        <v>26</v>
      </c>
      <c r="DB61" s="88" t="s">
        <v>26</v>
      </c>
      <c r="DC61" s="89" t="s">
        <v>26</v>
      </c>
      <c r="DD61" s="131" t="s">
        <v>572</v>
      </c>
      <c r="DE61" s="2356" t="s">
        <v>21</v>
      </c>
      <c r="DF61" s="2356">
        <v>1334147</v>
      </c>
      <c r="DG61" s="2356">
        <v>14905</v>
      </c>
      <c r="DH61" s="2356">
        <v>105</v>
      </c>
      <c r="DI61" s="2356" t="s">
        <v>21</v>
      </c>
      <c r="DJ61" s="2356">
        <v>6</v>
      </c>
      <c r="DK61" s="2356" t="s">
        <v>21</v>
      </c>
      <c r="DL61" s="2356" t="s">
        <v>21</v>
      </c>
      <c r="DM61" s="2356" t="s">
        <v>21</v>
      </c>
      <c r="DN61" s="2356">
        <v>76</v>
      </c>
      <c r="DO61" s="2356" t="s">
        <v>21</v>
      </c>
      <c r="DP61" s="2356" t="s">
        <v>21</v>
      </c>
      <c r="DQ61" s="2356">
        <v>502</v>
      </c>
      <c r="DR61" s="2356">
        <v>426</v>
      </c>
      <c r="DS61" s="2356">
        <v>472</v>
      </c>
      <c r="DT61" s="2356" t="s">
        <v>21</v>
      </c>
      <c r="DU61" s="91" t="s">
        <v>28</v>
      </c>
      <c r="DV61" s="632" t="s">
        <v>26</v>
      </c>
    </row>
    <row r="62" spans="1:126" ht="14.5" customHeight="1">
      <c r="A62" s="88" t="s">
        <v>26</v>
      </c>
      <c r="B62" s="89" t="s">
        <v>26</v>
      </c>
      <c r="C62" s="131" t="s">
        <v>170</v>
      </c>
      <c r="D62" s="2356">
        <v>11164</v>
      </c>
      <c r="E62" s="2356">
        <v>127775</v>
      </c>
      <c r="F62" s="2356">
        <v>140875</v>
      </c>
      <c r="G62" s="2356" t="s">
        <v>21</v>
      </c>
      <c r="H62" s="2356" t="s">
        <v>21</v>
      </c>
      <c r="I62" s="2356">
        <v>6236511</v>
      </c>
      <c r="J62" s="2356">
        <v>597572.18999999994</v>
      </c>
      <c r="K62" s="2356">
        <v>35165.32</v>
      </c>
      <c r="L62" s="2356">
        <v>7840</v>
      </c>
      <c r="M62" s="2356">
        <v>4683</v>
      </c>
      <c r="N62" s="2356">
        <v>1944</v>
      </c>
      <c r="O62" s="2356">
        <v>5576</v>
      </c>
      <c r="P62" s="2356">
        <v>5576</v>
      </c>
      <c r="Q62" s="2356" t="s">
        <v>21</v>
      </c>
      <c r="R62" s="2356">
        <v>12332</v>
      </c>
      <c r="S62" s="2356" t="s">
        <v>21</v>
      </c>
      <c r="T62" s="91" t="s">
        <v>29</v>
      </c>
      <c r="U62" s="632" t="s">
        <v>26</v>
      </c>
      <c r="V62" s="88" t="s">
        <v>26</v>
      </c>
      <c r="W62" s="89" t="s">
        <v>26</v>
      </c>
      <c r="X62" s="131" t="s">
        <v>170</v>
      </c>
      <c r="Y62" s="2356">
        <v>3543</v>
      </c>
      <c r="Z62" s="2356">
        <v>251</v>
      </c>
      <c r="AA62" s="2356" t="s">
        <v>21</v>
      </c>
      <c r="AB62" s="2356">
        <v>1513</v>
      </c>
      <c r="AC62" s="2356" t="s">
        <v>21</v>
      </c>
      <c r="AD62" s="2356">
        <v>30</v>
      </c>
      <c r="AE62" s="2356">
        <v>16</v>
      </c>
      <c r="AF62" s="2356">
        <v>1267</v>
      </c>
      <c r="AG62" s="2356">
        <v>1382</v>
      </c>
      <c r="AH62" s="2356" t="s">
        <v>21</v>
      </c>
      <c r="AI62" s="2356" t="s">
        <v>21</v>
      </c>
      <c r="AJ62" s="2356">
        <v>122571</v>
      </c>
      <c r="AK62" s="2356">
        <v>57375</v>
      </c>
      <c r="AL62" s="2356">
        <v>402</v>
      </c>
      <c r="AM62" s="2356" t="s">
        <v>21</v>
      </c>
      <c r="AN62" s="2356">
        <v>103</v>
      </c>
      <c r="AO62" s="91" t="s">
        <v>29</v>
      </c>
      <c r="AP62" s="632" t="s">
        <v>26</v>
      </c>
      <c r="AQ62" s="88" t="s">
        <v>26</v>
      </c>
      <c r="AR62" s="89" t="s">
        <v>26</v>
      </c>
      <c r="AS62" s="131" t="s">
        <v>170</v>
      </c>
      <c r="AT62" s="2356">
        <v>3</v>
      </c>
      <c r="AU62" s="2356">
        <v>23</v>
      </c>
      <c r="AV62" s="2356" t="s">
        <v>21</v>
      </c>
      <c r="AW62" s="2356">
        <v>11</v>
      </c>
      <c r="AX62" s="2356">
        <v>11</v>
      </c>
      <c r="AY62" s="2356">
        <v>56</v>
      </c>
      <c r="AZ62" s="2356" t="s">
        <v>21</v>
      </c>
      <c r="BA62" s="2356" t="s">
        <v>21</v>
      </c>
      <c r="BB62" s="2356">
        <v>462</v>
      </c>
      <c r="BC62" s="2356">
        <v>395</v>
      </c>
      <c r="BD62" s="2356">
        <v>435</v>
      </c>
      <c r="BE62" s="2356" t="s">
        <v>21</v>
      </c>
      <c r="BF62" s="2356" t="s">
        <v>21</v>
      </c>
      <c r="BG62" s="2356">
        <v>133455</v>
      </c>
      <c r="BH62" s="2356">
        <v>356297</v>
      </c>
      <c r="BI62" s="2356">
        <v>27287</v>
      </c>
      <c r="BJ62" s="69" t="s">
        <v>29</v>
      </c>
      <c r="BK62" s="628" t="s">
        <v>26</v>
      </c>
      <c r="BL62" s="88" t="s">
        <v>26</v>
      </c>
      <c r="BM62" s="89" t="s">
        <v>26</v>
      </c>
      <c r="BN62" s="131" t="s">
        <v>170</v>
      </c>
      <c r="BO62" s="2356">
        <v>28423</v>
      </c>
      <c r="BP62" s="2356">
        <v>303204</v>
      </c>
      <c r="BQ62" s="2356">
        <v>333967</v>
      </c>
      <c r="BR62" s="2356" t="s">
        <v>21</v>
      </c>
      <c r="BS62" s="2356" t="s">
        <v>21</v>
      </c>
      <c r="BT62" s="2356" t="s">
        <v>21</v>
      </c>
      <c r="BU62" s="2356">
        <v>5530758</v>
      </c>
      <c r="BV62" s="2356">
        <v>741294.35</v>
      </c>
      <c r="BW62" s="2356">
        <v>42775.72</v>
      </c>
      <c r="BX62" s="2356">
        <v>7840</v>
      </c>
      <c r="BY62" s="2356">
        <v>5864.38</v>
      </c>
      <c r="BZ62" s="2356">
        <v>2033.93</v>
      </c>
      <c r="CA62" s="2356">
        <v>10489.97</v>
      </c>
      <c r="CB62" s="2356">
        <v>10489.97</v>
      </c>
      <c r="CC62" s="2356" t="s">
        <v>21</v>
      </c>
      <c r="CD62" s="2356">
        <v>13427.3</v>
      </c>
      <c r="CE62" s="91" t="s">
        <v>29</v>
      </c>
      <c r="CF62" s="632" t="s">
        <v>26</v>
      </c>
      <c r="CG62" s="88" t="s">
        <v>26</v>
      </c>
      <c r="CH62" s="89" t="s">
        <v>26</v>
      </c>
      <c r="CI62" s="131" t="s">
        <v>170</v>
      </c>
      <c r="CJ62" s="2356">
        <v>9</v>
      </c>
      <c r="CK62" s="2356">
        <v>3762</v>
      </c>
      <c r="CL62" s="2356">
        <v>3762</v>
      </c>
      <c r="CM62" s="2356">
        <v>251</v>
      </c>
      <c r="CN62" s="2356" t="s">
        <v>21</v>
      </c>
      <c r="CO62" s="2356" t="s">
        <v>21</v>
      </c>
      <c r="CP62" s="2356">
        <v>4474</v>
      </c>
      <c r="CQ62" s="2356">
        <v>30</v>
      </c>
      <c r="CR62" s="2356">
        <v>182</v>
      </c>
      <c r="CS62" s="2356">
        <v>3610</v>
      </c>
      <c r="CT62" s="2356">
        <v>3949</v>
      </c>
      <c r="CU62" s="2356" t="s">
        <v>21</v>
      </c>
      <c r="CV62" s="2356" t="s">
        <v>21</v>
      </c>
      <c r="CW62" s="2356">
        <v>114757</v>
      </c>
      <c r="CX62" s="2356">
        <v>73484</v>
      </c>
      <c r="CY62" s="2356">
        <v>1035</v>
      </c>
      <c r="CZ62" s="91" t="s">
        <v>29</v>
      </c>
      <c r="DA62" s="632" t="s">
        <v>26</v>
      </c>
      <c r="DB62" s="88" t="s">
        <v>26</v>
      </c>
      <c r="DC62" s="89" t="s">
        <v>26</v>
      </c>
      <c r="DD62" s="131" t="s">
        <v>170</v>
      </c>
      <c r="DE62" s="2356" t="s">
        <v>21</v>
      </c>
      <c r="DF62" s="2356">
        <v>1298114</v>
      </c>
      <c r="DG62" s="2356">
        <v>12988</v>
      </c>
      <c r="DH62" s="2356">
        <v>109</v>
      </c>
      <c r="DI62" s="2356">
        <v>3</v>
      </c>
      <c r="DJ62" s="2356">
        <v>23</v>
      </c>
      <c r="DK62" s="2356" t="s">
        <v>21</v>
      </c>
      <c r="DL62" s="2356">
        <v>11</v>
      </c>
      <c r="DM62" s="2356">
        <v>11</v>
      </c>
      <c r="DN62" s="2356">
        <v>56</v>
      </c>
      <c r="DO62" s="2356" t="s">
        <v>21</v>
      </c>
      <c r="DP62" s="2356" t="s">
        <v>21</v>
      </c>
      <c r="DQ62" s="2356">
        <v>475</v>
      </c>
      <c r="DR62" s="2356">
        <v>405</v>
      </c>
      <c r="DS62" s="2356">
        <v>447</v>
      </c>
      <c r="DT62" s="2356" t="s">
        <v>21</v>
      </c>
      <c r="DU62" s="91" t="s">
        <v>29</v>
      </c>
      <c r="DV62" s="632" t="s">
        <v>26</v>
      </c>
    </row>
    <row r="63" spans="1:126" ht="6.75" customHeight="1">
      <c r="A63" s="88"/>
      <c r="B63" s="89"/>
      <c r="C63" s="131"/>
      <c r="E63" s="2356"/>
      <c r="F63" s="2356"/>
      <c r="G63" s="2356"/>
      <c r="H63" s="2356"/>
      <c r="I63" s="2356"/>
      <c r="T63" s="91"/>
      <c r="U63" s="632"/>
      <c r="V63" s="88"/>
      <c r="W63" s="89"/>
      <c r="X63" s="131"/>
      <c r="Y63" s="2356"/>
      <c r="Z63" s="2356"/>
      <c r="AA63" s="2356"/>
      <c r="AB63" s="2356"/>
      <c r="AC63" s="2356"/>
      <c r="AD63" s="2356"/>
      <c r="AE63" s="2356"/>
      <c r="AF63" s="2356"/>
      <c r="AG63" s="2356"/>
      <c r="AH63" s="2356"/>
      <c r="AI63" s="2356"/>
      <c r="AJ63" s="2356"/>
      <c r="AL63" s="2356"/>
      <c r="AM63" s="2356"/>
      <c r="AN63" s="2356"/>
      <c r="AO63" s="91"/>
      <c r="AP63" s="632"/>
      <c r="AQ63" s="88"/>
      <c r="AR63" s="89"/>
      <c r="AS63" s="131"/>
      <c r="AT63" s="2356"/>
      <c r="AU63" s="2356"/>
      <c r="AV63" s="2356"/>
      <c r="AW63" s="2356"/>
      <c r="AX63" s="2356"/>
      <c r="AY63" s="2356"/>
      <c r="AZ63" s="2356"/>
      <c r="BA63" s="2356"/>
      <c r="BB63" s="2356"/>
      <c r="BC63" s="2356"/>
      <c r="BD63" s="2356"/>
      <c r="BE63" s="2356"/>
      <c r="BF63" s="2356"/>
      <c r="BG63" s="2356"/>
      <c r="BI63" s="2356"/>
      <c r="BJ63" s="69"/>
      <c r="BK63" s="628"/>
      <c r="BL63" s="88"/>
      <c r="BM63" s="89"/>
      <c r="BN63" s="131"/>
      <c r="BO63" s="2356"/>
      <c r="BP63" s="2356"/>
      <c r="BQ63" s="2356"/>
      <c r="BR63" s="2356"/>
      <c r="BS63" s="2356"/>
      <c r="BT63" s="2356"/>
      <c r="BU63" s="2356"/>
      <c r="BV63" s="2356"/>
      <c r="BW63" s="2356"/>
      <c r="BX63" s="2356"/>
      <c r="BY63" s="2356"/>
      <c r="BZ63" s="2356"/>
      <c r="CA63" s="2356"/>
      <c r="CB63" s="2356"/>
      <c r="CC63" s="2356"/>
      <c r="CD63" s="2356"/>
      <c r="CE63" s="91"/>
      <c r="CF63" s="632"/>
      <c r="CG63" s="88"/>
      <c r="CH63" s="89"/>
      <c r="CI63" s="131"/>
      <c r="CJ63" s="2356"/>
      <c r="CK63" s="2356"/>
      <c r="CL63" s="2356"/>
      <c r="CM63" s="2356"/>
      <c r="CN63" s="2356"/>
      <c r="CO63" s="2356"/>
      <c r="CP63" s="2356"/>
      <c r="CQ63" s="2356"/>
      <c r="CR63" s="2356"/>
      <c r="CS63" s="2356"/>
      <c r="CT63" s="2356"/>
      <c r="CU63" s="2356"/>
      <c r="CV63" s="2356"/>
      <c r="CW63" s="2356"/>
      <c r="CX63" s="2356"/>
      <c r="CY63" s="2356"/>
      <c r="CZ63" s="91"/>
      <c r="DA63" s="632"/>
      <c r="DB63" s="88"/>
      <c r="DC63" s="89"/>
      <c r="DD63" s="131"/>
      <c r="DE63" s="2356"/>
      <c r="DF63" s="2356"/>
      <c r="DG63" s="2356"/>
      <c r="DH63" s="2356"/>
      <c r="DI63" s="2356"/>
      <c r="DJ63" s="2356"/>
      <c r="DK63" s="2356"/>
      <c r="DL63" s="2356"/>
      <c r="DM63" s="2356"/>
      <c r="DN63" s="2356"/>
      <c r="DO63" s="2356"/>
      <c r="DP63" s="2356"/>
      <c r="DQ63" s="2356"/>
      <c r="DR63" s="2356"/>
      <c r="DS63" s="2356"/>
      <c r="DT63" s="2356"/>
      <c r="DU63" s="91"/>
      <c r="DV63" s="632"/>
    </row>
    <row r="64" spans="1:126" ht="15.75" customHeight="1">
      <c r="A64" s="93" t="s">
        <v>777</v>
      </c>
      <c r="B64" s="94" t="s">
        <v>23</v>
      </c>
      <c r="C64" s="135">
        <v>42005</v>
      </c>
      <c r="D64" s="2356">
        <v>4621</v>
      </c>
      <c r="E64" s="2356">
        <v>53589</v>
      </c>
      <c r="F64" s="2356">
        <v>59280</v>
      </c>
      <c r="G64" s="2356" t="s">
        <v>21</v>
      </c>
      <c r="H64" s="2356" t="s">
        <v>21</v>
      </c>
      <c r="I64" s="2356">
        <v>2072860</v>
      </c>
      <c r="J64" s="2356">
        <v>208473.18</v>
      </c>
      <c r="K64" s="2356">
        <v>13900.109999999999</v>
      </c>
      <c r="L64" s="2356">
        <v>2431</v>
      </c>
      <c r="M64" s="2356">
        <v>2073</v>
      </c>
      <c r="N64" s="2356">
        <v>695</v>
      </c>
      <c r="O64" s="2356">
        <v>2678</v>
      </c>
      <c r="P64" s="2356">
        <v>2678</v>
      </c>
      <c r="Q64" s="2356" t="s">
        <v>21</v>
      </c>
      <c r="R64" s="2356">
        <v>4859</v>
      </c>
      <c r="S64" s="2356" t="s">
        <v>21</v>
      </c>
      <c r="T64" s="91" t="s">
        <v>30</v>
      </c>
      <c r="U64" s="632" t="s">
        <v>778</v>
      </c>
      <c r="V64" s="93" t="s">
        <v>777</v>
      </c>
      <c r="W64" s="94" t="s">
        <v>23</v>
      </c>
      <c r="X64" s="135">
        <v>42005</v>
      </c>
      <c r="Y64" s="2356">
        <v>832</v>
      </c>
      <c r="Z64" s="2356">
        <v>86</v>
      </c>
      <c r="AA64" s="2356" t="s">
        <v>21</v>
      </c>
      <c r="AB64" s="2356">
        <v>839</v>
      </c>
      <c r="AC64" s="2356" t="s">
        <v>21</v>
      </c>
      <c r="AD64" s="2356">
        <v>35</v>
      </c>
      <c r="AE64" s="2356">
        <v>9</v>
      </c>
      <c r="AF64" s="2356">
        <v>691</v>
      </c>
      <c r="AG64" s="2356">
        <v>753</v>
      </c>
      <c r="AH64" s="2356" t="s">
        <v>21</v>
      </c>
      <c r="AI64" s="2356" t="s">
        <v>21</v>
      </c>
      <c r="AJ64" s="2356">
        <v>42667</v>
      </c>
      <c r="AK64" s="2356">
        <v>17429</v>
      </c>
      <c r="AL64" s="2356">
        <v>157</v>
      </c>
      <c r="AM64" s="2356" t="s">
        <v>21</v>
      </c>
      <c r="AN64" s="2356">
        <v>51</v>
      </c>
      <c r="AO64" s="91" t="s">
        <v>30</v>
      </c>
      <c r="AP64" s="632" t="s">
        <v>778</v>
      </c>
      <c r="AQ64" s="93" t="s">
        <v>777</v>
      </c>
      <c r="AR64" s="94" t="s">
        <v>23</v>
      </c>
      <c r="AS64" s="135">
        <v>42005</v>
      </c>
      <c r="AT64" s="2356" t="s">
        <v>21</v>
      </c>
      <c r="AU64" s="2356">
        <v>18</v>
      </c>
      <c r="AV64" s="2356" t="s">
        <v>21</v>
      </c>
      <c r="AW64" s="2356">
        <v>78</v>
      </c>
      <c r="AX64" s="2356">
        <v>78</v>
      </c>
      <c r="AY64" s="2356">
        <v>34</v>
      </c>
      <c r="AZ64" s="2356" t="s">
        <v>21</v>
      </c>
      <c r="BA64" s="2356" t="s">
        <v>21</v>
      </c>
      <c r="BB64" s="2356">
        <v>254</v>
      </c>
      <c r="BC64" s="2356">
        <v>216</v>
      </c>
      <c r="BD64" s="2356">
        <v>239</v>
      </c>
      <c r="BE64" s="2356" t="s">
        <v>21</v>
      </c>
      <c r="BF64" s="2356" t="s">
        <v>21</v>
      </c>
      <c r="BG64" s="2356">
        <v>47464</v>
      </c>
      <c r="BH64" s="2356">
        <v>129822</v>
      </c>
      <c r="BI64" s="2356">
        <v>11167</v>
      </c>
      <c r="BJ64" s="69" t="s">
        <v>30</v>
      </c>
      <c r="BK64" s="628" t="s">
        <v>778</v>
      </c>
      <c r="BL64" s="93" t="s">
        <v>777</v>
      </c>
      <c r="BM64" s="94" t="s">
        <v>23</v>
      </c>
      <c r="BN64" s="135">
        <v>42005</v>
      </c>
      <c r="BO64" s="2356">
        <v>10989</v>
      </c>
      <c r="BP64" s="2356">
        <v>128378</v>
      </c>
      <c r="BQ64" s="2356">
        <v>141756</v>
      </c>
      <c r="BR64" s="2356" t="s">
        <v>21</v>
      </c>
      <c r="BS64" s="2356" t="s">
        <v>21</v>
      </c>
      <c r="BT64" s="2356" t="s">
        <v>21</v>
      </c>
      <c r="BU64" s="2356">
        <v>1818279</v>
      </c>
      <c r="BV64" s="2356">
        <v>272672.28999999998</v>
      </c>
      <c r="BW64" s="2356">
        <v>18515.78</v>
      </c>
      <c r="BX64" s="2356">
        <v>2431</v>
      </c>
      <c r="BY64" s="2356">
        <v>2822.1800000000003</v>
      </c>
      <c r="BZ64" s="2356">
        <v>727.16000000000008</v>
      </c>
      <c r="CA64" s="2356">
        <v>5411</v>
      </c>
      <c r="CB64" s="2356">
        <v>5411</v>
      </c>
      <c r="CC64" s="2356" t="s">
        <v>21</v>
      </c>
      <c r="CD64" s="2356">
        <v>5706.61</v>
      </c>
      <c r="CE64" s="91" t="s">
        <v>30</v>
      </c>
      <c r="CF64" s="632" t="s">
        <v>778</v>
      </c>
      <c r="CG64" s="93" t="s">
        <v>777</v>
      </c>
      <c r="CH64" s="94" t="s">
        <v>23</v>
      </c>
      <c r="CI64" s="135">
        <v>42005</v>
      </c>
      <c r="CJ64" s="2356">
        <v>3</v>
      </c>
      <c r="CK64" s="2356">
        <v>1000</v>
      </c>
      <c r="CL64" s="2356">
        <v>1000</v>
      </c>
      <c r="CM64" s="2356">
        <v>86</v>
      </c>
      <c r="CN64" s="2356" t="s">
        <v>21</v>
      </c>
      <c r="CO64" s="2356" t="s">
        <v>21</v>
      </c>
      <c r="CP64" s="2356">
        <v>2396</v>
      </c>
      <c r="CQ64" s="2356">
        <v>35</v>
      </c>
      <c r="CR64" s="2356">
        <v>73</v>
      </c>
      <c r="CS64" s="2356">
        <v>1951</v>
      </c>
      <c r="CT64" s="2356">
        <v>2134</v>
      </c>
      <c r="CU64" s="2356" t="s">
        <v>21</v>
      </c>
      <c r="CV64" s="2356" t="s">
        <v>21</v>
      </c>
      <c r="CW64" s="2356">
        <v>39412</v>
      </c>
      <c r="CX64" s="2356">
        <v>22370</v>
      </c>
      <c r="CY64" s="2356">
        <v>533</v>
      </c>
      <c r="CZ64" s="91" t="s">
        <v>30</v>
      </c>
      <c r="DA64" s="632" t="s">
        <v>778</v>
      </c>
      <c r="DB64" s="93" t="s">
        <v>777</v>
      </c>
      <c r="DC64" s="94" t="s">
        <v>23</v>
      </c>
      <c r="DD64" s="135">
        <v>42005</v>
      </c>
      <c r="DE64" s="2356" t="s">
        <v>21</v>
      </c>
      <c r="DF64" s="2356">
        <v>399990</v>
      </c>
      <c r="DG64" s="2356">
        <v>4813</v>
      </c>
      <c r="DH64" s="2356">
        <v>141</v>
      </c>
      <c r="DI64" s="2356" t="s">
        <v>21</v>
      </c>
      <c r="DJ64" s="2356">
        <v>18</v>
      </c>
      <c r="DK64" s="2356" t="s">
        <v>21</v>
      </c>
      <c r="DL64" s="2356">
        <v>78</v>
      </c>
      <c r="DM64" s="2356">
        <v>78</v>
      </c>
      <c r="DN64" s="2356">
        <v>34</v>
      </c>
      <c r="DO64" s="2356" t="s">
        <v>21</v>
      </c>
      <c r="DP64" s="2356" t="s">
        <v>21</v>
      </c>
      <c r="DQ64" s="2356">
        <v>260</v>
      </c>
      <c r="DR64" s="2356">
        <v>221</v>
      </c>
      <c r="DS64" s="2356">
        <v>245</v>
      </c>
      <c r="DT64" s="2356" t="s">
        <v>21</v>
      </c>
      <c r="DU64" s="91" t="s">
        <v>30</v>
      </c>
      <c r="DV64" s="632" t="s">
        <v>778</v>
      </c>
    </row>
    <row r="65" spans="1:147" ht="14.5" customHeight="1">
      <c r="A65" s="88" t="s">
        <v>26</v>
      </c>
      <c r="B65" s="89" t="s">
        <v>26</v>
      </c>
      <c r="C65" s="1194">
        <v>42036</v>
      </c>
      <c r="D65" s="2356">
        <v>4419</v>
      </c>
      <c r="E65" s="2356">
        <v>54434</v>
      </c>
      <c r="F65" s="2356">
        <v>60206</v>
      </c>
      <c r="G65" s="2356" t="s">
        <v>21</v>
      </c>
      <c r="H65" s="2356" t="s">
        <v>21</v>
      </c>
      <c r="I65" s="2356">
        <v>2023762</v>
      </c>
      <c r="J65" s="2356">
        <v>206927.06</v>
      </c>
      <c r="K65" s="2356">
        <v>14647.2</v>
      </c>
      <c r="L65" s="2356">
        <v>2591</v>
      </c>
      <c r="M65" s="2356">
        <v>1919</v>
      </c>
      <c r="N65" s="2356">
        <v>687</v>
      </c>
      <c r="O65" s="2356">
        <v>3319</v>
      </c>
      <c r="P65" s="2356">
        <v>3319</v>
      </c>
      <c r="Q65" s="2356" t="s">
        <v>21</v>
      </c>
      <c r="R65" s="2356">
        <v>4943</v>
      </c>
      <c r="S65" s="2356" t="s">
        <v>21</v>
      </c>
      <c r="T65" s="91" t="s">
        <v>31</v>
      </c>
      <c r="U65" s="632" t="s">
        <v>26</v>
      </c>
      <c r="V65" s="88" t="s">
        <v>26</v>
      </c>
      <c r="W65" s="89" t="s">
        <v>26</v>
      </c>
      <c r="X65" s="1194">
        <v>42036</v>
      </c>
      <c r="Y65" s="2356">
        <v>1242</v>
      </c>
      <c r="Z65" s="2356">
        <v>71</v>
      </c>
      <c r="AA65" s="2356" t="s">
        <v>21</v>
      </c>
      <c r="AB65" s="2356">
        <v>844</v>
      </c>
      <c r="AC65" s="2356" t="s">
        <v>21</v>
      </c>
      <c r="AD65" s="2356">
        <v>32</v>
      </c>
      <c r="AE65" s="2356">
        <v>8</v>
      </c>
      <c r="AF65" s="2356">
        <v>700</v>
      </c>
      <c r="AG65" s="2356">
        <v>761</v>
      </c>
      <c r="AH65" s="2356" t="s">
        <v>21</v>
      </c>
      <c r="AI65" s="2356" t="s">
        <v>21</v>
      </c>
      <c r="AJ65" s="2356">
        <v>43604</v>
      </c>
      <c r="AK65" s="2356">
        <v>16878</v>
      </c>
      <c r="AL65" s="2356">
        <v>122</v>
      </c>
      <c r="AM65" s="2356" t="s">
        <v>21</v>
      </c>
      <c r="AN65" s="2356">
        <v>39</v>
      </c>
      <c r="AO65" s="91" t="s">
        <v>31</v>
      </c>
      <c r="AP65" s="632" t="s">
        <v>26</v>
      </c>
      <c r="AQ65" s="88" t="s">
        <v>26</v>
      </c>
      <c r="AR65" s="89" t="s">
        <v>26</v>
      </c>
      <c r="AS65" s="1194">
        <v>42036</v>
      </c>
      <c r="AT65" s="2356" t="s">
        <v>21</v>
      </c>
      <c r="AU65" s="2356">
        <v>21</v>
      </c>
      <c r="AV65" s="2356" t="s">
        <v>21</v>
      </c>
      <c r="AW65" s="2356">
        <v>76</v>
      </c>
      <c r="AX65" s="2356">
        <v>76</v>
      </c>
      <c r="AY65" s="2356">
        <v>29</v>
      </c>
      <c r="AZ65" s="2356" t="s">
        <v>21</v>
      </c>
      <c r="BA65" s="2356" t="s">
        <v>21</v>
      </c>
      <c r="BB65" s="2356">
        <v>253</v>
      </c>
      <c r="BC65" s="2356">
        <v>215</v>
      </c>
      <c r="BD65" s="2356">
        <v>238</v>
      </c>
      <c r="BE65" s="2356" t="s">
        <v>21</v>
      </c>
      <c r="BF65" s="2356" t="s">
        <v>21</v>
      </c>
      <c r="BG65" s="2356">
        <v>45227</v>
      </c>
      <c r="BH65" s="2356">
        <v>131867</v>
      </c>
      <c r="BI65" s="2356">
        <v>11546</v>
      </c>
      <c r="BJ65" s="69" t="s">
        <v>31</v>
      </c>
      <c r="BK65" s="628" t="s">
        <v>26</v>
      </c>
      <c r="BL65" s="88" t="s">
        <v>26</v>
      </c>
      <c r="BM65" s="89" t="s">
        <v>26</v>
      </c>
      <c r="BN65" s="1194">
        <v>42036</v>
      </c>
      <c r="BO65" s="2356">
        <v>10799</v>
      </c>
      <c r="BP65" s="2356">
        <v>125205</v>
      </c>
      <c r="BQ65" s="2356">
        <v>138299</v>
      </c>
      <c r="BR65" s="2356" t="s">
        <v>21</v>
      </c>
      <c r="BS65" s="2356" t="s">
        <v>21</v>
      </c>
      <c r="BT65" s="2356" t="s">
        <v>21</v>
      </c>
      <c r="BU65" s="2356">
        <v>1776362</v>
      </c>
      <c r="BV65" s="2356">
        <v>267277.02</v>
      </c>
      <c r="BW65" s="2356">
        <v>18638.47</v>
      </c>
      <c r="BX65" s="2356">
        <v>2591</v>
      </c>
      <c r="BY65" s="2356">
        <v>2637.26</v>
      </c>
      <c r="BZ65" s="2356">
        <v>713.58999999999992</v>
      </c>
      <c r="CA65" s="2356">
        <v>5570.2900000000009</v>
      </c>
      <c r="CB65" s="2356">
        <v>5570.2900000000009</v>
      </c>
      <c r="CC65" s="2356" t="s">
        <v>21</v>
      </c>
      <c r="CD65" s="2356">
        <v>5712.19</v>
      </c>
      <c r="CE65" s="91" t="s">
        <v>31</v>
      </c>
      <c r="CF65" s="632" t="s">
        <v>26</v>
      </c>
      <c r="CG65" s="88" t="s">
        <v>26</v>
      </c>
      <c r="CH65" s="89" t="s">
        <v>26</v>
      </c>
      <c r="CI65" s="1194">
        <v>42036</v>
      </c>
      <c r="CJ65" s="2356">
        <v>4</v>
      </c>
      <c r="CK65" s="2356">
        <v>1378</v>
      </c>
      <c r="CL65" s="2356">
        <v>1378</v>
      </c>
      <c r="CM65" s="2356">
        <v>71</v>
      </c>
      <c r="CN65" s="2356" t="s">
        <v>21</v>
      </c>
      <c r="CO65" s="2356" t="s">
        <v>21</v>
      </c>
      <c r="CP65" s="2356">
        <v>2434</v>
      </c>
      <c r="CQ65" s="2356">
        <v>32</v>
      </c>
      <c r="CR65" s="2356">
        <v>65</v>
      </c>
      <c r="CS65" s="2356">
        <v>1998</v>
      </c>
      <c r="CT65" s="2356">
        <v>2182</v>
      </c>
      <c r="CU65" s="2356" t="s">
        <v>21</v>
      </c>
      <c r="CV65" s="2356" t="s">
        <v>21</v>
      </c>
      <c r="CW65" s="2356">
        <v>40370</v>
      </c>
      <c r="CX65" s="2356">
        <v>21838</v>
      </c>
      <c r="CY65" s="2356">
        <v>455</v>
      </c>
      <c r="CZ65" s="91" t="s">
        <v>31</v>
      </c>
      <c r="DA65" s="632" t="s">
        <v>26</v>
      </c>
      <c r="DB65" s="88" t="s">
        <v>26</v>
      </c>
      <c r="DC65" s="89" t="s">
        <v>26</v>
      </c>
      <c r="DD65" s="1194">
        <v>42036</v>
      </c>
      <c r="DE65" s="2356" t="s">
        <v>21</v>
      </c>
      <c r="DF65" s="2356">
        <v>372187</v>
      </c>
      <c r="DG65" s="2356">
        <v>4597</v>
      </c>
      <c r="DH65" s="2356">
        <v>135</v>
      </c>
      <c r="DI65" s="2356" t="s">
        <v>21</v>
      </c>
      <c r="DJ65" s="2356">
        <v>21</v>
      </c>
      <c r="DK65" s="2356" t="s">
        <v>21</v>
      </c>
      <c r="DL65" s="2356">
        <v>76</v>
      </c>
      <c r="DM65" s="2356">
        <v>76</v>
      </c>
      <c r="DN65" s="2356">
        <v>29</v>
      </c>
      <c r="DO65" s="2356" t="s">
        <v>21</v>
      </c>
      <c r="DP65" s="2356" t="s">
        <v>21</v>
      </c>
      <c r="DQ65" s="2356">
        <v>259</v>
      </c>
      <c r="DR65" s="2356">
        <v>220</v>
      </c>
      <c r="DS65" s="2356">
        <v>244</v>
      </c>
      <c r="DT65" s="2356" t="s">
        <v>21</v>
      </c>
      <c r="DU65" s="91" t="s">
        <v>31</v>
      </c>
      <c r="DV65" s="632" t="s">
        <v>26</v>
      </c>
    </row>
    <row r="66" spans="1:147" ht="14.5" customHeight="1">
      <c r="A66" s="88" t="s">
        <v>26</v>
      </c>
      <c r="B66" s="89" t="s">
        <v>26</v>
      </c>
      <c r="C66" s="1194">
        <v>42064</v>
      </c>
      <c r="D66" s="2356">
        <v>3967</v>
      </c>
      <c r="E66" s="2356">
        <v>53250</v>
      </c>
      <c r="F66" s="2356">
        <v>58926</v>
      </c>
      <c r="G66" s="2356" t="s">
        <v>21</v>
      </c>
      <c r="H66" s="2356" t="s">
        <v>21</v>
      </c>
      <c r="I66" s="2356">
        <v>2153213</v>
      </c>
      <c r="J66" s="2356">
        <v>215086.81</v>
      </c>
      <c r="K66" s="2356">
        <v>13935.95</v>
      </c>
      <c r="L66" s="2356">
        <v>2783</v>
      </c>
      <c r="M66" s="2356">
        <v>1868</v>
      </c>
      <c r="N66" s="2356">
        <v>686</v>
      </c>
      <c r="O66" s="2356">
        <v>2733</v>
      </c>
      <c r="P66" s="2356">
        <v>2733</v>
      </c>
      <c r="Q66" s="2356" t="s">
        <v>21</v>
      </c>
      <c r="R66" s="2356">
        <v>4759</v>
      </c>
      <c r="S66" s="2356" t="s">
        <v>21</v>
      </c>
      <c r="T66" s="91" t="s">
        <v>32</v>
      </c>
      <c r="U66" s="632" t="s">
        <v>26</v>
      </c>
      <c r="V66" s="88" t="s">
        <v>26</v>
      </c>
      <c r="W66" s="89" t="s">
        <v>26</v>
      </c>
      <c r="X66" s="1194">
        <v>42064</v>
      </c>
      <c r="Y66" s="2356">
        <v>1127</v>
      </c>
      <c r="Z66" s="2356">
        <v>89</v>
      </c>
      <c r="AA66" s="2356" t="s">
        <v>21</v>
      </c>
      <c r="AB66" s="2356">
        <v>759</v>
      </c>
      <c r="AC66" s="2356" t="s">
        <v>21</v>
      </c>
      <c r="AD66" s="2356" t="s">
        <v>21</v>
      </c>
      <c r="AE66" s="2356">
        <v>9</v>
      </c>
      <c r="AF66" s="2356">
        <v>645</v>
      </c>
      <c r="AG66" s="2356">
        <v>703</v>
      </c>
      <c r="AH66" s="2356" t="s">
        <v>21</v>
      </c>
      <c r="AI66" s="2356" t="s">
        <v>21</v>
      </c>
      <c r="AJ66" s="2356">
        <v>44564</v>
      </c>
      <c r="AK66" s="2356">
        <v>18353</v>
      </c>
      <c r="AL66" s="2356">
        <v>114</v>
      </c>
      <c r="AM66" s="2356" t="s">
        <v>21</v>
      </c>
      <c r="AN66" s="2356">
        <v>33</v>
      </c>
      <c r="AO66" s="91" t="s">
        <v>32</v>
      </c>
      <c r="AP66" s="632" t="s">
        <v>26</v>
      </c>
      <c r="AQ66" s="88" t="s">
        <v>26</v>
      </c>
      <c r="AR66" s="89" t="s">
        <v>26</v>
      </c>
      <c r="AS66" s="1194">
        <v>42064</v>
      </c>
      <c r="AT66" s="2356" t="s">
        <v>21</v>
      </c>
      <c r="AU66" s="2356">
        <v>10</v>
      </c>
      <c r="AV66" s="2356" t="s">
        <v>21</v>
      </c>
      <c r="AW66" s="2356">
        <v>55</v>
      </c>
      <c r="AX66" s="2356">
        <v>55</v>
      </c>
      <c r="AY66" s="2356">
        <v>23</v>
      </c>
      <c r="AZ66" s="2356" t="s">
        <v>21</v>
      </c>
      <c r="BA66" s="2356" t="s">
        <v>21</v>
      </c>
      <c r="BB66" s="2356">
        <v>238</v>
      </c>
      <c r="BC66" s="2356">
        <v>202</v>
      </c>
      <c r="BD66" s="2356">
        <v>224</v>
      </c>
      <c r="BE66" s="2356" t="s">
        <v>21</v>
      </c>
      <c r="BF66" s="2356" t="s">
        <v>21</v>
      </c>
      <c r="BG66" s="2356">
        <v>47179</v>
      </c>
      <c r="BH66" s="2356">
        <v>134179</v>
      </c>
      <c r="BI66" s="2356">
        <v>11009</v>
      </c>
      <c r="BJ66" s="69" t="s">
        <v>32</v>
      </c>
      <c r="BK66" s="628" t="s">
        <v>26</v>
      </c>
      <c r="BL66" s="88" t="s">
        <v>26</v>
      </c>
      <c r="BM66" s="89" t="s">
        <v>26</v>
      </c>
      <c r="BN66" s="1194">
        <v>42064</v>
      </c>
      <c r="BO66" s="2356">
        <v>10103</v>
      </c>
      <c r="BP66" s="2356">
        <v>123952</v>
      </c>
      <c r="BQ66" s="2356">
        <v>136897</v>
      </c>
      <c r="BR66" s="2356" t="s">
        <v>21</v>
      </c>
      <c r="BS66" s="2356" t="s">
        <v>21</v>
      </c>
      <c r="BT66" s="2356" t="s">
        <v>21</v>
      </c>
      <c r="BU66" s="2356">
        <v>1893005</v>
      </c>
      <c r="BV66" s="2356">
        <v>273407.43</v>
      </c>
      <c r="BW66" s="2356">
        <v>17209.18</v>
      </c>
      <c r="BX66" s="2356">
        <v>2783</v>
      </c>
      <c r="BY66" s="2356">
        <v>2507.21</v>
      </c>
      <c r="BZ66" s="2356">
        <v>708.79</v>
      </c>
      <c r="CA66" s="2356">
        <v>4337.75</v>
      </c>
      <c r="CB66" s="2356">
        <v>4337.75</v>
      </c>
      <c r="CC66" s="2356" t="s">
        <v>21</v>
      </c>
      <c r="CD66" s="2356">
        <v>5538.75</v>
      </c>
      <c r="CE66" s="91" t="s">
        <v>32</v>
      </c>
      <c r="CF66" s="632" t="s">
        <v>26</v>
      </c>
      <c r="CG66" s="88" t="s">
        <v>26</v>
      </c>
      <c r="CH66" s="89" t="s">
        <v>26</v>
      </c>
      <c r="CI66" s="1194">
        <v>42064</v>
      </c>
      <c r="CJ66" s="2356">
        <v>3</v>
      </c>
      <c r="CK66" s="2356">
        <v>1221</v>
      </c>
      <c r="CL66" s="2356">
        <v>1221</v>
      </c>
      <c r="CM66" s="2356">
        <v>89</v>
      </c>
      <c r="CN66" s="2356" t="s">
        <v>21</v>
      </c>
      <c r="CO66" s="2356" t="s">
        <v>21</v>
      </c>
      <c r="CP66" s="2356">
        <v>2166</v>
      </c>
      <c r="CQ66" s="2356" t="s">
        <v>21</v>
      </c>
      <c r="CR66" s="2356">
        <v>78</v>
      </c>
      <c r="CS66" s="2356">
        <v>1771</v>
      </c>
      <c r="CT66" s="2356">
        <v>1936</v>
      </c>
      <c r="CU66" s="2356" t="s">
        <v>21</v>
      </c>
      <c r="CV66" s="2356" t="s">
        <v>21</v>
      </c>
      <c r="CW66" s="2356">
        <v>41559</v>
      </c>
      <c r="CX66" s="2356">
        <v>23828</v>
      </c>
      <c r="CY66" s="2356">
        <v>402</v>
      </c>
      <c r="CZ66" s="91" t="s">
        <v>32</v>
      </c>
      <c r="DA66" s="632" t="s">
        <v>26</v>
      </c>
      <c r="DB66" s="88" t="s">
        <v>26</v>
      </c>
      <c r="DC66" s="89" t="s">
        <v>26</v>
      </c>
      <c r="DD66" s="1194">
        <v>42064</v>
      </c>
      <c r="DE66" s="2356" t="s">
        <v>21</v>
      </c>
      <c r="DF66" s="2356">
        <v>415445</v>
      </c>
      <c r="DG66" s="2356">
        <v>4724</v>
      </c>
      <c r="DH66" s="2356">
        <v>95</v>
      </c>
      <c r="DI66" s="2356" t="s">
        <v>21</v>
      </c>
      <c r="DJ66" s="2356">
        <v>10</v>
      </c>
      <c r="DK66" s="2356" t="s">
        <v>21</v>
      </c>
      <c r="DL66" s="2356">
        <v>55</v>
      </c>
      <c r="DM66" s="2356">
        <v>55</v>
      </c>
      <c r="DN66" s="2356">
        <v>23</v>
      </c>
      <c r="DO66" s="2356" t="s">
        <v>21</v>
      </c>
      <c r="DP66" s="2356" t="s">
        <v>21</v>
      </c>
      <c r="DQ66" s="2356">
        <v>244</v>
      </c>
      <c r="DR66" s="2356">
        <v>207</v>
      </c>
      <c r="DS66" s="2356">
        <v>230</v>
      </c>
      <c r="DT66" s="2356" t="s">
        <v>21</v>
      </c>
      <c r="DU66" s="91" t="s">
        <v>32</v>
      </c>
      <c r="DV66" s="632" t="s">
        <v>26</v>
      </c>
    </row>
    <row r="67" spans="1:147" ht="14.5" customHeight="1">
      <c r="A67" s="88" t="s">
        <v>26</v>
      </c>
      <c r="B67" s="89" t="s">
        <v>26</v>
      </c>
      <c r="C67" s="1194">
        <v>42095</v>
      </c>
      <c r="D67" s="2356">
        <v>3274</v>
      </c>
      <c r="E67" s="2356">
        <v>38842</v>
      </c>
      <c r="F67" s="2356">
        <v>42972</v>
      </c>
      <c r="G67" s="2356" t="s">
        <v>21</v>
      </c>
      <c r="H67" s="2356" t="s">
        <v>21</v>
      </c>
      <c r="I67" s="2356">
        <v>1991409</v>
      </c>
      <c r="J67" s="2356">
        <v>187659</v>
      </c>
      <c r="K67" s="2356">
        <v>10407.58</v>
      </c>
      <c r="L67" s="2356">
        <v>2104</v>
      </c>
      <c r="M67" s="2356">
        <v>1407</v>
      </c>
      <c r="N67" s="2356">
        <v>658</v>
      </c>
      <c r="O67" s="2356">
        <v>1622</v>
      </c>
      <c r="P67" s="2356">
        <v>1614</v>
      </c>
      <c r="Q67" s="2356">
        <v>8</v>
      </c>
      <c r="R67" s="2356">
        <v>3742</v>
      </c>
      <c r="S67" s="2356" t="s">
        <v>21</v>
      </c>
      <c r="T67" s="91" t="s">
        <v>33</v>
      </c>
      <c r="U67" s="632" t="s">
        <v>26</v>
      </c>
      <c r="V67" s="88" t="s">
        <v>26</v>
      </c>
      <c r="W67" s="89" t="s">
        <v>26</v>
      </c>
      <c r="X67" s="1194">
        <v>42095</v>
      </c>
      <c r="Y67" s="2356">
        <v>955</v>
      </c>
      <c r="Z67" s="2356">
        <v>80</v>
      </c>
      <c r="AA67" s="2356" t="s">
        <v>21</v>
      </c>
      <c r="AB67" s="2356">
        <v>532</v>
      </c>
      <c r="AC67" s="2356" t="s">
        <v>21</v>
      </c>
      <c r="AD67" s="2356">
        <v>30</v>
      </c>
      <c r="AE67" s="2356">
        <v>6</v>
      </c>
      <c r="AF67" s="2356">
        <v>432</v>
      </c>
      <c r="AG67" s="2356">
        <v>471</v>
      </c>
      <c r="AH67" s="2356" t="s">
        <v>21</v>
      </c>
      <c r="AI67" s="2356" t="s">
        <v>21</v>
      </c>
      <c r="AJ67" s="2356">
        <v>39770</v>
      </c>
      <c r="AK67" s="2356">
        <v>17946</v>
      </c>
      <c r="AL67" s="2356">
        <v>136</v>
      </c>
      <c r="AM67" s="2356" t="s">
        <v>21</v>
      </c>
      <c r="AN67" s="2356">
        <v>25</v>
      </c>
      <c r="AO67" s="91" t="s">
        <v>33</v>
      </c>
      <c r="AP67" s="632" t="s">
        <v>26</v>
      </c>
      <c r="AQ67" s="88" t="s">
        <v>26</v>
      </c>
      <c r="AR67" s="89" t="s">
        <v>26</v>
      </c>
      <c r="AS67" s="1194">
        <v>42095</v>
      </c>
      <c r="AT67" s="2356" t="s">
        <v>21</v>
      </c>
      <c r="AU67" s="2356">
        <v>4</v>
      </c>
      <c r="AV67" s="2356" t="s">
        <v>21</v>
      </c>
      <c r="AW67" s="2356">
        <v>12</v>
      </c>
      <c r="AX67" s="2356">
        <v>12</v>
      </c>
      <c r="AY67" s="2356">
        <v>15</v>
      </c>
      <c r="AZ67" s="2356" t="s">
        <v>21</v>
      </c>
      <c r="BA67" s="2356" t="s">
        <v>21</v>
      </c>
      <c r="BB67" s="2356">
        <v>176</v>
      </c>
      <c r="BC67" s="2356">
        <v>149</v>
      </c>
      <c r="BD67" s="2356">
        <v>166</v>
      </c>
      <c r="BE67" s="2356" t="s">
        <v>21</v>
      </c>
      <c r="BF67" s="2356" t="s">
        <v>21</v>
      </c>
      <c r="BG67" s="2356">
        <v>44828</v>
      </c>
      <c r="BH67" s="2356">
        <v>110775</v>
      </c>
      <c r="BI67" s="2356">
        <v>7923</v>
      </c>
      <c r="BJ67" s="69" t="s">
        <v>33</v>
      </c>
      <c r="BK67" s="628" t="s">
        <v>26</v>
      </c>
      <c r="BL67" s="88" t="s">
        <v>26</v>
      </c>
      <c r="BM67" s="89" t="s">
        <v>26</v>
      </c>
      <c r="BN67" s="1194">
        <v>42095</v>
      </c>
      <c r="BO67" s="2356">
        <v>8803</v>
      </c>
      <c r="BP67" s="2356">
        <v>93331</v>
      </c>
      <c r="BQ67" s="2356">
        <v>103006</v>
      </c>
      <c r="BR67" s="2356" t="s">
        <v>21</v>
      </c>
      <c r="BS67" s="2356" t="s">
        <v>21</v>
      </c>
      <c r="BT67" s="2356" t="s">
        <v>21</v>
      </c>
      <c r="BU67" s="2356">
        <v>1766430</v>
      </c>
      <c r="BV67" s="2356">
        <v>231373.68</v>
      </c>
      <c r="BW67" s="2356">
        <v>12387.6</v>
      </c>
      <c r="BX67" s="2356">
        <v>2104</v>
      </c>
      <c r="BY67" s="2356">
        <v>1815.15</v>
      </c>
      <c r="BZ67" s="2356">
        <v>677.23</v>
      </c>
      <c r="CA67" s="2356">
        <v>2408.37</v>
      </c>
      <c r="CB67" s="2356">
        <v>2400.37</v>
      </c>
      <c r="CC67" s="2356">
        <v>8</v>
      </c>
      <c r="CD67" s="2356">
        <v>4336.0300000000007</v>
      </c>
      <c r="CE67" s="91" t="s">
        <v>33</v>
      </c>
      <c r="CF67" s="632" t="s">
        <v>26</v>
      </c>
      <c r="CG67" s="88" t="s">
        <v>26</v>
      </c>
      <c r="CH67" s="89" t="s">
        <v>26</v>
      </c>
      <c r="CI67" s="1194">
        <v>42095</v>
      </c>
      <c r="CJ67" s="2356">
        <v>4</v>
      </c>
      <c r="CK67" s="2356">
        <v>994</v>
      </c>
      <c r="CL67" s="2356">
        <v>994</v>
      </c>
      <c r="CM67" s="2356">
        <v>80</v>
      </c>
      <c r="CN67" s="2356" t="s">
        <v>21</v>
      </c>
      <c r="CO67" s="2356" t="s">
        <v>21</v>
      </c>
      <c r="CP67" s="2356">
        <v>1483</v>
      </c>
      <c r="CQ67" s="2356">
        <v>30</v>
      </c>
      <c r="CR67" s="2356">
        <v>64</v>
      </c>
      <c r="CS67" s="2356">
        <v>1179</v>
      </c>
      <c r="CT67" s="2356">
        <v>1290</v>
      </c>
      <c r="CU67" s="2356" t="s">
        <v>21</v>
      </c>
      <c r="CV67" s="2356" t="s">
        <v>21</v>
      </c>
      <c r="CW67" s="2356">
        <v>37512</v>
      </c>
      <c r="CX67" s="2356">
        <v>22880</v>
      </c>
      <c r="CY67" s="2356">
        <v>393</v>
      </c>
      <c r="CZ67" s="91" t="s">
        <v>33</v>
      </c>
      <c r="DA67" s="632" t="s">
        <v>26</v>
      </c>
      <c r="DB67" s="88" t="s">
        <v>26</v>
      </c>
      <c r="DC67" s="89" t="s">
        <v>26</v>
      </c>
      <c r="DD67" s="1194">
        <v>42095</v>
      </c>
      <c r="DE67" s="2356" t="s">
        <v>21</v>
      </c>
      <c r="DF67" s="2356">
        <v>401681</v>
      </c>
      <c r="DG67" s="2356">
        <v>4382</v>
      </c>
      <c r="DH67" s="2356">
        <v>36</v>
      </c>
      <c r="DI67" s="2356" t="s">
        <v>21</v>
      </c>
      <c r="DJ67" s="2356">
        <v>4</v>
      </c>
      <c r="DK67" s="2356" t="s">
        <v>21</v>
      </c>
      <c r="DL67" s="2356">
        <v>12</v>
      </c>
      <c r="DM67" s="2356">
        <v>12</v>
      </c>
      <c r="DN67" s="2356">
        <v>15</v>
      </c>
      <c r="DO67" s="2356" t="s">
        <v>21</v>
      </c>
      <c r="DP67" s="2356" t="s">
        <v>21</v>
      </c>
      <c r="DQ67" s="2356">
        <v>180</v>
      </c>
      <c r="DR67" s="2356">
        <v>153</v>
      </c>
      <c r="DS67" s="2356">
        <v>170</v>
      </c>
      <c r="DT67" s="2356" t="s">
        <v>21</v>
      </c>
      <c r="DU67" s="91" t="s">
        <v>33</v>
      </c>
      <c r="DV67" s="632" t="s">
        <v>26</v>
      </c>
    </row>
    <row r="68" spans="1:147" ht="14.5" customHeight="1">
      <c r="A68" s="88" t="s">
        <v>26</v>
      </c>
      <c r="B68" s="89" t="s">
        <v>26</v>
      </c>
      <c r="C68" s="1194">
        <v>42125</v>
      </c>
      <c r="D68" s="2356">
        <v>3283</v>
      </c>
      <c r="E68" s="2356">
        <v>32405</v>
      </c>
      <c r="F68" s="2356">
        <v>35850</v>
      </c>
      <c r="G68" s="2356" t="s">
        <v>21</v>
      </c>
      <c r="H68" s="2356" t="s">
        <v>21</v>
      </c>
      <c r="I68" s="2356">
        <v>1952526</v>
      </c>
      <c r="J68" s="2356">
        <v>177878.74</v>
      </c>
      <c r="K68" s="2356">
        <v>9430.23</v>
      </c>
      <c r="L68" s="2356">
        <v>2113</v>
      </c>
      <c r="M68" s="2356">
        <v>1384</v>
      </c>
      <c r="N68" s="2356">
        <v>568</v>
      </c>
      <c r="O68" s="2356">
        <v>1362</v>
      </c>
      <c r="P68" s="2356">
        <v>1357</v>
      </c>
      <c r="Q68" s="2356">
        <v>5</v>
      </c>
      <c r="R68" s="2356">
        <v>3275</v>
      </c>
      <c r="S68" s="2356" t="s">
        <v>21</v>
      </c>
      <c r="T68" s="91" t="s">
        <v>34</v>
      </c>
      <c r="U68" s="632" t="s">
        <v>26</v>
      </c>
      <c r="V68" s="88" t="s">
        <v>26</v>
      </c>
      <c r="W68" s="89" t="s">
        <v>26</v>
      </c>
      <c r="X68" s="1194">
        <v>42125</v>
      </c>
      <c r="Y68" s="2356">
        <v>846</v>
      </c>
      <c r="Z68" s="2356">
        <v>79</v>
      </c>
      <c r="AA68" s="2356" t="s">
        <v>21</v>
      </c>
      <c r="AB68" s="2356">
        <v>379</v>
      </c>
      <c r="AC68" s="2356" t="s">
        <v>21</v>
      </c>
      <c r="AD68" s="2356">
        <v>55</v>
      </c>
      <c r="AE68" s="2356">
        <v>4</v>
      </c>
      <c r="AF68" s="2356">
        <v>286</v>
      </c>
      <c r="AG68" s="2356">
        <v>313</v>
      </c>
      <c r="AH68" s="2356" t="s">
        <v>21</v>
      </c>
      <c r="AI68" s="2356" t="s">
        <v>21</v>
      </c>
      <c r="AJ68" s="2356">
        <v>36514</v>
      </c>
      <c r="AK68" s="2356">
        <v>17614</v>
      </c>
      <c r="AL68" s="2356">
        <v>119</v>
      </c>
      <c r="AM68" s="2356" t="s">
        <v>21</v>
      </c>
      <c r="AN68" s="2356">
        <v>39</v>
      </c>
      <c r="AO68" s="91" t="s">
        <v>34</v>
      </c>
      <c r="AP68" s="632" t="s">
        <v>26</v>
      </c>
      <c r="AQ68" s="88" t="s">
        <v>26</v>
      </c>
      <c r="AR68" s="89" t="s">
        <v>26</v>
      </c>
      <c r="AS68" s="1194">
        <v>42125</v>
      </c>
      <c r="AT68" s="2356" t="s">
        <v>21</v>
      </c>
      <c r="AU68" s="2356" t="s">
        <v>21</v>
      </c>
      <c r="AV68" s="2356" t="s">
        <v>21</v>
      </c>
      <c r="AW68" s="2356">
        <v>16</v>
      </c>
      <c r="AX68" s="2356">
        <v>16</v>
      </c>
      <c r="AY68" s="2356">
        <v>15</v>
      </c>
      <c r="AZ68" s="2356" t="s">
        <v>21</v>
      </c>
      <c r="BA68" s="2356" t="s">
        <v>21</v>
      </c>
      <c r="BB68" s="2356">
        <v>133</v>
      </c>
      <c r="BC68" s="2356">
        <v>112</v>
      </c>
      <c r="BD68" s="2356">
        <v>125</v>
      </c>
      <c r="BE68" s="2356" t="s">
        <v>21</v>
      </c>
      <c r="BF68" s="2356" t="s">
        <v>21</v>
      </c>
      <c r="BG68" s="2356">
        <v>43294</v>
      </c>
      <c r="BH68" s="2356">
        <v>101243</v>
      </c>
      <c r="BI68" s="2356">
        <v>7194</v>
      </c>
      <c r="BJ68" s="69" t="s">
        <v>34</v>
      </c>
      <c r="BK68" s="628" t="s">
        <v>26</v>
      </c>
      <c r="BL68" s="88" t="s">
        <v>26</v>
      </c>
      <c r="BM68" s="89" t="s">
        <v>26</v>
      </c>
      <c r="BN68" s="1194">
        <v>42125</v>
      </c>
      <c r="BO68" s="2356">
        <v>7865</v>
      </c>
      <c r="BP68" s="2356">
        <v>78723</v>
      </c>
      <c r="BQ68" s="2356">
        <v>86837</v>
      </c>
      <c r="BR68" s="2356" t="s">
        <v>21</v>
      </c>
      <c r="BS68" s="2356" t="s">
        <v>21</v>
      </c>
      <c r="BT68" s="2356" t="s">
        <v>21</v>
      </c>
      <c r="BU68" s="2356">
        <v>1756909</v>
      </c>
      <c r="BV68" s="2356">
        <v>215459.19</v>
      </c>
      <c r="BW68" s="2356">
        <v>11333.47</v>
      </c>
      <c r="BX68" s="2356">
        <v>2113</v>
      </c>
      <c r="BY68" s="2356">
        <v>1727.97</v>
      </c>
      <c r="BZ68" s="2356">
        <v>594.46</v>
      </c>
      <c r="CA68" s="2356">
        <v>2255.88</v>
      </c>
      <c r="CB68" s="2356">
        <v>2250.88</v>
      </c>
      <c r="CC68" s="2356">
        <v>5</v>
      </c>
      <c r="CD68" s="2356">
        <v>3768.77</v>
      </c>
      <c r="CE68" s="91" t="s">
        <v>34</v>
      </c>
      <c r="CF68" s="632" t="s">
        <v>26</v>
      </c>
      <c r="CG68" s="88" t="s">
        <v>26</v>
      </c>
      <c r="CH68" s="89" t="s">
        <v>26</v>
      </c>
      <c r="CI68" s="1194">
        <v>42125</v>
      </c>
      <c r="CJ68" s="2356">
        <v>2</v>
      </c>
      <c r="CK68" s="2356">
        <v>900</v>
      </c>
      <c r="CL68" s="2356">
        <v>900</v>
      </c>
      <c r="CM68" s="2356">
        <v>79</v>
      </c>
      <c r="CN68" s="2356" t="s">
        <v>21</v>
      </c>
      <c r="CO68" s="2356" t="s">
        <v>21</v>
      </c>
      <c r="CP68" s="2356">
        <v>1075</v>
      </c>
      <c r="CQ68" s="2356">
        <v>55</v>
      </c>
      <c r="CR68" s="2356">
        <v>50</v>
      </c>
      <c r="CS68" s="2356">
        <v>828</v>
      </c>
      <c r="CT68" s="2356">
        <v>906</v>
      </c>
      <c r="CU68" s="2356" t="s">
        <v>21</v>
      </c>
      <c r="CV68" s="2356" t="s">
        <v>21</v>
      </c>
      <c r="CW68" s="2356">
        <v>34317</v>
      </c>
      <c r="CX68" s="2356">
        <v>22203</v>
      </c>
      <c r="CY68" s="2356">
        <v>328</v>
      </c>
      <c r="CZ68" s="91" t="s">
        <v>34</v>
      </c>
      <c r="DA68" s="632" t="s">
        <v>26</v>
      </c>
      <c r="DB68" s="88" t="s">
        <v>26</v>
      </c>
      <c r="DC68" s="89" t="s">
        <v>26</v>
      </c>
      <c r="DD68" s="1194">
        <v>42125</v>
      </c>
      <c r="DE68" s="2356" t="s">
        <v>21</v>
      </c>
      <c r="DF68" s="2356">
        <v>420355</v>
      </c>
      <c r="DG68" s="2356">
        <v>4192</v>
      </c>
      <c r="DH68" s="2356">
        <v>36</v>
      </c>
      <c r="DI68" s="2356" t="s">
        <v>21</v>
      </c>
      <c r="DJ68" s="2356" t="s">
        <v>21</v>
      </c>
      <c r="DK68" s="2356" t="s">
        <v>21</v>
      </c>
      <c r="DL68" s="2356">
        <v>16</v>
      </c>
      <c r="DM68" s="2356">
        <v>16</v>
      </c>
      <c r="DN68" s="2356">
        <v>15</v>
      </c>
      <c r="DO68" s="2356" t="s">
        <v>21</v>
      </c>
      <c r="DP68" s="2356" t="s">
        <v>21</v>
      </c>
      <c r="DQ68" s="2356">
        <v>133</v>
      </c>
      <c r="DR68" s="2356">
        <v>112</v>
      </c>
      <c r="DS68" s="2356">
        <v>125</v>
      </c>
      <c r="DT68" s="2356" t="s">
        <v>21</v>
      </c>
      <c r="DU68" s="91" t="s">
        <v>34</v>
      </c>
      <c r="DV68" s="632" t="s">
        <v>26</v>
      </c>
    </row>
    <row r="69" spans="1:147" ht="14.5" customHeight="1">
      <c r="A69" s="88" t="s">
        <v>26</v>
      </c>
      <c r="B69" s="89" t="s">
        <v>26</v>
      </c>
      <c r="C69" s="1194">
        <v>42156</v>
      </c>
      <c r="D69" s="2356">
        <v>3897</v>
      </c>
      <c r="E69" s="2356">
        <v>42746</v>
      </c>
      <c r="F69" s="2356">
        <v>47302</v>
      </c>
      <c r="G69" s="2356" t="s">
        <v>21</v>
      </c>
      <c r="H69" s="2356" t="s">
        <v>21</v>
      </c>
      <c r="I69" s="2356">
        <v>2214300</v>
      </c>
      <c r="J69" s="2356">
        <v>207021.62</v>
      </c>
      <c r="K69" s="2356">
        <v>11592.74</v>
      </c>
      <c r="L69" s="2356">
        <v>2620</v>
      </c>
      <c r="M69" s="2356">
        <v>1661</v>
      </c>
      <c r="N69" s="2356">
        <v>686</v>
      </c>
      <c r="O69" s="2356">
        <v>1921</v>
      </c>
      <c r="P69" s="2356">
        <v>1913</v>
      </c>
      <c r="Q69" s="2356">
        <v>8</v>
      </c>
      <c r="R69" s="2356">
        <v>3859</v>
      </c>
      <c r="S69" s="2356" t="s">
        <v>21</v>
      </c>
      <c r="T69" s="91" t="s">
        <v>35</v>
      </c>
      <c r="U69" s="632" t="s">
        <v>26</v>
      </c>
      <c r="V69" s="88" t="s">
        <v>26</v>
      </c>
      <c r="W69" s="89" t="s">
        <v>26</v>
      </c>
      <c r="X69" s="1194">
        <v>42156</v>
      </c>
      <c r="Y69" s="2356">
        <v>1150</v>
      </c>
      <c r="Z69" s="2356">
        <v>86</v>
      </c>
      <c r="AA69" s="2356" t="s">
        <v>21</v>
      </c>
      <c r="AB69" s="2356">
        <v>497</v>
      </c>
      <c r="AC69" s="2356" t="s">
        <v>21</v>
      </c>
      <c r="AD69" s="2356">
        <v>27</v>
      </c>
      <c r="AE69" s="2356">
        <v>6</v>
      </c>
      <c r="AF69" s="2356">
        <v>403</v>
      </c>
      <c r="AG69" s="2356">
        <v>441</v>
      </c>
      <c r="AH69" s="2356" t="s">
        <v>21</v>
      </c>
      <c r="AI69" s="2356" t="s">
        <v>21</v>
      </c>
      <c r="AJ69" s="2356">
        <v>45679</v>
      </c>
      <c r="AK69" s="2356">
        <v>19547</v>
      </c>
      <c r="AL69" s="2356">
        <v>122</v>
      </c>
      <c r="AM69" s="2356" t="s">
        <v>21</v>
      </c>
      <c r="AN69" s="2356">
        <v>46</v>
      </c>
      <c r="AO69" s="91" t="s">
        <v>35</v>
      </c>
      <c r="AP69" s="632" t="s">
        <v>26</v>
      </c>
      <c r="AQ69" s="88" t="s">
        <v>26</v>
      </c>
      <c r="AR69" s="89" t="s">
        <v>26</v>
      </c>
      <c r="AS69" s="1194">
        <v>42156</v>
      </c>
      <c r="AT69" s="2356" t="s">
        <v>21</v>
      </c>
      <c r="AU69" s="2356">
        <v>1</v>
      </c>
      <c r="AV69" s="2356" t="s">
        <v>21</v>
      </c>
      <c r="AW69" s="2356" t="s">
        <v>21</v>
      </c>
      <c r="AX69" s="2356" t="s">
        <v>21</v>
      </c>
      <c r="AY69" s="2356">
        <v>22</v>
      </c>
      <c r="AZ69" s="2356" t="s">
        <v>21</v>
      </c>
      <c r="BA69" s="2356" t="s">
        <v>21</v>
      </c>
      <c r="BB69" s="2356">
        <v>150</v>
      </c>
      <c r="BC69" s="2356">
        <v>127</v>
      </c>
      <c r="BD69" s="2356">
        <v>142</v>
      </c>
      <c r="BE69" s="2356" t="s">
        <v>21</v>
      </c>
      <c r="BF69" s="2356" t="s">
        <v>21</v>
      </c>
      <c r="BG69" s="2356">
        <v>48251</v>
      </c>
      <c r="BH69" s="2356">
        <v>125223</v>
      </c>
      <c r="BI69" s="2356">
        <v>8947</v>
      </c>
      <c r="BJ69" s="69" t="s">
        <v>35</v>
      </c>
      <c r="BK69" s="628" t="s">
        <v>26</v>
      </c>
      <c r="BL69" s="88" t="s">
        <v>26</v>
      </c>
      <c r="BM69" s="89" t="s">
        <v>26</v>
      </c>
      <c r="BN69" s="1194">
        <v>42156</v>
      </c>
      <c r="BO69" s="2356">
        <v>8855</v>
      </c>
      <c r="BP69" s="2356">
        <v>102162</v>
      </c>
      <c r="BQ69" s="2356">
        <v>112796</v>
      </c>
      <c r="BR69" s="2356" t="s">
        <v>21</v>
      </c>
      <c r="BS69" s="2356" t="s">
        <v>21</v>
      </c>
      <c r="BT69" s="2356" t="s">
        <v>21</v>
      </c>
      <c r="BU69" s="2356">
        <v>1968835</v>
      </c>
      <c r="BV69" s="2356">
        <v>254254.03</v>
      </c>
      <c r="BW69" s="2356">
        <v>13908.27</v>
      </c>
      <c r="BX69" s="2356">
        <v>2620</v>
      </c>
      <c r="BY69" s="2356">
        <v>1995.8400000000001</v>
      </c>
      <c r="BZ69" s="2356">
        <v>719.89</v>
      </c>
      <c r="CA69" s="2356">
        <v>3193.63</v>
      </c>
      <c r="CB69" s="2356">
        <v>3185.63</v>
      </c>
      <c r="CC69" s="2356">
        <v>8</v>
      </c>
      <c r="CD69" s="2356">
        <v>4376.42</v>
      </c>
      <c r="CE69" s="91" t="s">
        <v>35</v>
      </c>
      <c r="CF69" s="632" t="s">
        <v>26</v>
      </c>
      <c r="CG69" s="88" t="s">
        <v>26</v>
      </c>
      <c r="CH69" s="89" t="s">
        <v>26</v>
      </c>
      <c r="CI69" s="1194">
        <v>42156</v>
      </c>
      <c r="CJ69" s="2356">
        <v>2</v>
      </c>
      <c r="CK69" s="2356">
        <v>1276</v>
      </c>
      <c r="CL69" s="2356">
        <v>1276</v>
      </c>
      <c r="CM69" s="2356">
        <v>86</v>
      </c>
      <c r="CN69" s="2356" t="s">
        <v>21</v>
      </c>
      <c r="CO69" s="2356" t="s">
        <v>21</v>
      </c>
      <c r="CP69" s="2356">
        <v>1335</v>
      </c>
      <c r="CQ69" s="2356">
        <v>27</v>
      </c>
      <c r="CR69" s="2356">
        <v>66</v>
      </c>
      <c r="CS69" s="2356">
        <v>1050</v>
      </c>
      <c r="CT69" s="2356">
        <v>1150</v>
      </c>
      <c r="CU69" s="2356" t="s">
        <v>21</v>
      </c>
      <c r="CV69" s="2356" t="s">
        <v>21</v>
      </c>
      <c r="CW69" s="2356">
        <v>42617</v>
      </c>
      <c r="CX69" s="2356">
        <v>26164</v>
      </c>
      <c r="CY69" s="2356">
        <v>417</v>
      </c>
      <c r="CZ69" s="91" t="s">
        <v>35</v>
      </c>
      <c r="DA69" s="632" t="s">
        <v>26</v>
      </c>
      <c r="DB69" s="88" t="s">
        <v>26</v>
      </c>
      <c r="DC69" s="89" t="s">
        <v>26</v>
      </c>
      <c r="DD69" s="1194">
        <v>42156</v>
      </c>
      <c r="DE69" s="2356" t="s">
        <v>21</v>
      </c>
      <c r="DF69" s="2356">
        <v>425207</v>
      </c>
      <c r="DG69" s="2356">
        <v>4667</v>
      </c>
      <c r="DH69" s="2356">
        <v>30</v>
      </c>
      <c r="DI69" s="2356" t="s">
        <v>21</v>
      </c>
      <c r="DJ69" s="2356">
        <v>1</v>
      </c>
      <c r="DK69" s="2356" t="s">
        <v>21</v>
      </c>
      <c r="DL69" s="2356" t="s">
        <v>21</v>
      </c>
      <c r="DM69" s="2356" t="s">
        <v>21</v>
      </c>
      <c r="DN69" s="2356">
        <v>22</v>
      </c>
      <c r="DO69" s="2356" t="s">
        <v>21</v>
      </c>
      <c r="DP69" s="2356" t="s">
        <v>21</v>
      </c>
      <c r="DQ69" s="2356">
        <v>153</v>
      </c>
      <c r="DR69" s="2356">
        <v>129</v>
      </c>
      <c r="DS69" s="2356">
        <v>144</v>
      </c>
      <c r="DT69" s="2356" t="s">
        <v>21</v>
      </c>
      <c r="DU69" s="91" t="s">
        <v>35</v>
      </c>
      <c r="DV69" s="632" t="s">
        <v>26</v>
      </c>
    </row>
    <row r="70" spans="1:147" ht="14.5" customHeight="1">
      <c r="A70" s="88" t="s">
        <v>26</v>
      </c>
      <c r="B70" s="89" t="s">
        <v>26</v>
      </c>
      <c r="C70" s="1194">
        <v>42186</v>
      </c>
      <c r="D70" s="2356">
        <v>3965</v>
      </c>
      <c r="E70" s="2356">
        <v>45856</v>
      </c>
      <c r="F70" s="2356">
        <v>50722</v>
      </c>
      <c r="G70" s="2356" t="s">
        <v>21</v>
      </c>
      <c r="H70" s="2356" t="s">
        <v>21</v>
      </c>
      <c r="I70" s="2356">
        <v>2430674</v>
      </c>
      <c r="J70" s="2356">
        <v>224529.94999999998</v>
      </c>
      <c r="K70" s="2356">
        <v>12122.45</v>
      </c>
      <c r="L70" s="2356">
        <v>2691</v>
      </c>
      <c r="M70" s="2356">
        <v>1830</v>
      </c>
      <c r="N70" s="2356">
        <v>682</v>
      </c>
      <c r="O70" s="2356">
        <v>1812</v>
      </c>
      <c r="P70" s="2356">
        <v>1805</v>
      </c>
      <c r="Q70" s="2356">
        <v>7</v>
      </c>
      <c r="R70" s="2356">
        <v>4179</v>
      </c>
      <c r="S70" s="2356" t="s">
        <v>21</v>
      </c>
      <c r="T70" s="91" t="s">
        <v>36</v>
      </c>
      <c r="U70" s="632" t="s">
        <v>26</v>
      </c>
      <c r="V70" s="88" t="s">
        <v>26</v>
      </c>
      <c r="W70" s="89" t="s">
        <v>26</v>
      </c>
      <c r="X70" s="1194">
        <v>42186</v>
      </c>
      <c r="Y70" s="2356">
        <v>1016</v>
      </c>
      <c r="Z70" s="2356">
        <v>83</v>
      </c>
      <c r="AA70" s="2356" t="s">
        <v>21</v>
      </c>
      <c r="AB70" s="2356">
        <v>658</v>
      </c>
      <c r="AC70" s="2356" t="s">
        <v>21</v>
      </c>
      <c r="AD70" s="2356">
        <v>34</v>
      </c>
      <c r="AE70" s="2356">
        <v>8</v>
      </c>
      <c r="AF70" s="2356">
        <v>538</v>
      </c>
      <c r="AG70" s="2356">
        <v>585</v>
      </c>
      <c r="AH70" s="2356" t="s">
        <v>21</v>
      </c>
      <c r="AI70" s="2356" t="s">
        <v>21</v>
      </c>
      <c r="AJ70" s="2356">
        <v>50415</v>
      </c>
      <c r="AK70" s="2356">
        <v>21684</v>
      </c>
      <c r="AL70" s="2356">
        <v>228</v>
      </c>
      <c r="AM70" s="2356" t="s">
        <v>21</v>
      </c>
      <c r="AN70" s="2356">
        <v>79</v>
      </c>
      <c r="AO70" s="91" t="s">
        <v>36</v>
      </c>
      <c r="AP70" s="632" t="s">
        <v>26</v>
      </c>
      <c r="AQ70" s="88" t="s">
        <v>26</v>
      </c>
      <c r="AR70" s="89" t="s">
        <v>26</v>
      </c>
      <c r="AS70" s="1194">
        <v>42186</v>
      </c>
      <c r="AT70" s="2356" t="s">
        <v>21</v>
      </c>
      <c r="AU70" s="2356" t="s">
        <v>21</v>
      </c>
      <c r="AV70" s="2356" t="s">
        <v>21</v>
      </c>
      <c r="AW70" s="2356" t="s">
        <v>21</v>
      </c>
      <c r="AX70" s="2356" t="s">
        <v>21</v>
      </c>
      <c r="AY70" s="2356">
        <v>28</v>
      </c>
      <c r="AZ70" s="2356" t="s">
        <v>21</v>
      </c>
      <c r="BA70" s="2356" t="s">
        <v>21</v>
      </c>
      <c r="BB70" s="2356">
        <v>191</v>
      </c>
      <c r="BC70" s="2356">
        <v>162</v>
      </c>
      <c r="BD70" s="2356">
        <v>180</v>
      </c>
      <c r="BE70" s="2356" t="s">
        <v>21</v>
      </c>
      <c r="BF70" s="2356" t="s">
        <v>21</v>
      </c>
      <c r="BG70" s="2356">
        <v>52548</v>
      </c>
      <c r="BH70" s="2356">
        <v>135865</v>
      </c>
      <c r="BI70" s="2356">
        <v>9573</v>
      </c>
      <c r="BJ70" s="69" t="s">
        <v>36</v>
      </c>
      <c r="BK70" s="628" t="s">
        <v>26</v>
      </c>
      <c r="BL70" s="88" t="s">
        <v>26</v>
      </c>
      <c r="BM70" s="89" t="s">
        <v>26</v>
      </c>
      <c r="BN70" s="1194">
        <v>42186</v>
      </c>
      <c r="BO70" s="2356">
        <v>10058</v>
      </c>
      <c r="BP70" s="2356">
        <v>116471</v>
      </c>
      <c r="BQ70" s="2356">
        <v>128602</v>
      </c>
      <c r="BR70" s="2356" t="s">
        <v>21</v>
      </c>
      <c r="BS70" s="2356" t="s">
        <v>21</v>
      </c>
      <c r="BT70" s="2356" t="s">
        <v>21</v>
      </c>
      <c r="BU70" s="2356">
        <v>2131785</v>
      </c>
      <c r="BV70" s="2356">
        <v>280456.08999999997</v>
      </c>
      <c r="BW70" s="2356">
        <v>15632.75</v>
      </c>
      <c r="BX70" s="2356">
        <v>2691</v>
      </c>
      <c r="BY70" s="2356">
        <v>2212.48</v>
      </c>
      <c r="BZ70" s="2356">
        <v>720.94</v>
      </c>
      <c r="CA70" s="2356">
        <v>4604.41</v>
      </c>
      <c r="CB70" s="2356">
        <v>4597.41</v>
      </c>
      <c r="CC70" s="2356">
        <v>7</v>
      </c>
      <c r="CD70" s="2356">
        <v>4398.72</v>
      </c>
      <c r="CE70" s="91" t="s">
        <v>36</v>
      </c>
      <c r="CF70" s="632" t="s">
        <v>26</v>
      </c>
      <c r="CG70" s="88" t="s">
        <v>26</v>
      </c>
      <c r="CH70" s="89" t="s">
        <v>26</v>
      </c>
      <c r="CI70" s="1194">
        <v>42186</v>
      </c>
      <c r="CJ70" s="2356">
        <v>2</v>
      </c>
      <c r="CK70" s="2356">
        <v>1371</v>
      </c>
      <c r="CL70" s="2356">
        <v>1371</v>
      </c>
      <c r="CM70" s="2356">
        <v>83</v>
      </c>
      <c r="CN70" s="2356" t="s">
        <v>21</v>
      </c>
      <c r="CO70" s="2356" t="s">
        <v>21</v>
      </c>
      <c r="CP70" s="2356">
        <v>1674</v>
      </c>
      <c r="CQ70" s="2356">
        <v>34</v>
      </c>
      <c r="CR70" s="2356">
        <v>71</v>
      </c>
      <c r="CS70" s="2356">
        <v>1334</v>
      </c>
      <c r="CT70" s="2356">
        <v>1457</v>
      </c>
      <c r="CU70" s="2356" t="s">
        <v>21</v>
      </c>
      <c r="CV70" s="2356" t="s">
        <v>21</v>
      </c>
      <c r="CW70" s="2356">
        <v>45868</v>
      </c>
      <c r="CX70" s="2356">
        <v>29110</v>
      </c>
      <c r="CY70" s="2356">
        <v>422</v>
      </c>
      <c r="CZ70" s="91" t="s">
        <v>36</v>
      </c>
      <c r="DA70" s="632" t="s">
        <v>26</v>
      </c>
      <c r="DB70" s="88" t="s">
        <v>26</v>
      </c>
      <c r="DC70" s="89" t="s">
        <v>26</v>
      </c>
      <c r="DD70" s="1194">
        <v>42186</v>
      </c>
      <c r="DE70" s="2356" t="s">
        <v>21</v>
      </c>
      <c r="DF70" s="2356">
        <v>452305</v>
      </c>
      <c r="DG70" s="2356">
        <v>5114</v>
      </c>
      <c r="DH70" s="2356">
        <v>37</v>
      </c>
      <c r="DI70" s="2356" t="s">
        <v>21</v>
      </c>
      <c r="DJ70" s="2356" t="s">
        <v>21</v>
      </c>
      <c r="DK70" s="2356" t="s">
        <v>21</v>
      </c>
      <c r="DL70" s="2356" t="s">
        <v>21</v>
      </c>
      <c r="DM70" s="2356" t="s">
        <v>21</v>
      </c>
      <c r="DN70" s="2356">
        <v>28</v>
      </c>
      <c r="DO70" s="2356" t="s">
        <v>21</v>
      </c>
      <c r="DP70" s="2356" t="s">
        <v>21</v>
      </c>
      <c r="DQ70" s="2356">
        <v>194</v>
      </c>
      <c r="DR70" s="2356">
        <v>165</v>
      </c>
      <c r="DS70" s="2356">
        <v>183</v>
      </c>
      <c r="DT70" s="2356" t="s">
        <v>21</v>
      </c>
      <c r="DU70" s="91" t="s">
        <v>36</v>
      </c>
      <c r="DV70" s="632" t="s">
        <v>26</v>
      </c>
    </row>
    <row r="71" spans="1:147" ht="14.5" customHeight="1">
      <c r="A71" s="88" t="s">
        <v>26</v>
      </c>
      <c r="B71" s="89" t="s">
        <v>26</v>
      </c>
      <c r="C71" s="1194">
        <v>42217</v>
      </c>
      <c r="D71" s="2356">
        <v>3686</v>
      </c>
      <c r="E71" s="2356">
        <v>39236</v>
      </c>
      <c r="F71" s="2356">
        <v>43401</v>
      </c>
      <c r="G71" s="2356" t="s">
        <v>21</v>
      </c>
      <c r="H71" s="2356" t="s">
        <v>21</v>
      </c>
      <c r="I71" s="2356">
        <v>2181886</v>
      </c>
      <c r="J71" s="2356">
        <v>194615.49</v>
      </c>
      <c r="K71" s="2356">
        <v>9334.9500000000007</v>
      </c>
      <c r="L71" s="2356">
        <v>1904</v>
      </c>
      <c r="M71" s="2356">
        <v>1440</v>
      </c>
      <c r="N71" s="2356">
        <v>558</v>
      </c>
      <c r="O71" s="2356">
        <v>1223</v>
      </c>
      <c r="P71" s="2356">
        <v>1223</v>
      </c>
      <c r="Q71" s="2356" t="s">
        <v>21</v>
      </c>
      <c r="R71" s="2356">
        <v>3419</v>
      </c>
      <c r="S71" s="2356" t="s">
        <v>21</v>
      </c>
      <c r="T71" s="91" t="s">
        <v>37</v>
      </c>
      <c r="U71" s="632" t="s">
        <v>26</v>
      </c>
      <c r="V71" s="88" t="s">
        <v>26</v>
      </c>
      <c r="W71" s="89" t="s">
        <v>26</v>
      </c>
      <c r="X71" s="1194">
        <v>42217</v>
      </c>
      <c r="Y71" s="2356">
        <v>639</v>
      </c>
      <c r="Z71" s="2356">
        <v>71</v>
      </c>
      <c r="AA71" s="2356" t="s">
        <v>21</v>
      </c>
      <c r="AB71" s="2356">
        <v>623</v>
      </c>
      <c r="AC71" s="2356" t="s">
        <v>21</v>
      </c>
      <c r="AD71" s="2356">
        <v>32</v>
      </c>
      <c r="AE71" s="2356">
        <v>7</v>
      </c>
      <c r="AF71" s="2356">
        <v>508</v>
      </c>
      <c r="AG71" s="2356">
        <v>555</v>
      </c>
      <c r="AH71" s="2356" t="s">
        <v>21</v>
      </c>
      <c r="AI71" s="2356" t="s">
        <v>21</v>
      </c>
      <c r="AJ71" s="2356">
        <v>44624</v>
      </c>
      <c r="AK71" s="2356">
        <v>21467</v>
      </c>
      <c r="AL71" s="2356">
        <v>276</v>
      </c>
      <c r="AM71" s="2356" t="s">
        <v>21</v>
      </c>
      <c r="AN71" s="2356">
        <v>72</v>
      </c>
      <c r="AO71" s="91" t="s">
        <v>37</v>
      </c>
      <c r="AP71" s="632" t="s">
        <v>26</v>
      </c>
      <c r="AQ71" s="88" t="s">
        <v>26</v>
      </c>
      <c r="AR71" s="89" t="s">
        <v>26</v>
      </c>
      <c r="AS71" s="1194">
        <v>42217</v>
      </c>
      <c r="AT71" s="2356" t="s">
        <v>21</v>
      </c>
      <c r="AU71" s="2356">
        <v>5</v>
      </c>
      <c r="AV71" s="2356" t="s">
        <v>21</v>
      </c>
      <c r="AW71" s="2356" t="s">
        <v>21</v>
      </c>
      <c r="AX71" s="2356" t="s">
        <v>21</v>
      </c>
      <c r="AY71" s="2356">
        <v>27</v>
      </c>
      <c r="AZ71" s="2356" t="s">
        <v>21</v>
      </c>
      <c r="BA71" s="2356" t="s">
        <v>21</v>
      </c>
      <c r="BB71" s="2356">
        <v>151</v>
      </c>
      <c r="BC71" s="2356">
        <v>128</v>
      </c>
      <c r="BD71" s="2356">
        <v>142</v>
      </c>
      <c r="BE71" s="2356" t="s">
        <v>21</v>
      </c>
      <c r="BF71" s="2356" t="s">
        <v>21</v>
      </c>
      <c r="BG71" s="2356">
        <v>51228</v>
      </c>
      <c r="BH71" s="2356">
        <v>107737</v>
      </c>
      <c r="BI71" s="2356">
        <v>7245</v>
      </c>
      <c r="BJ71" s="69" t="s">
        <v>37</v>
      </c>
      <c r="BK71" s="628" t="s">
        <v>26</v>
      </c>
      <c r="BL71" s="88" t="s">
        <v>26</v>
      </c>
      <c r="BM71" s="89" t="s">
        <v>26</v>
      </c>
      <c r="BN71" s="1194">
        <v>42217</v>
      </c>
      <c r="BO71" s="2356">
        <v>8451</v>
      </c>
      <c r="BP71" s="2356">
        <v>100825</v>
      </c>
      <c r="BQ71" s="2356">
        <v>111303</v>
      </c>
      <c r="BR71" s="2356" t="s">
        <v>21</v>
      </c>
      <c r="BS71" s="2356" t="s">
        <v>21</v>
      </c>
      <c r="BT71" s="2356" t="s">
        <v>21</v>
      </c>
      <c r="BU71" s="2356">
        <v>1925320</v>
      </c>
      <c r="BV71" s="2356">
        <v>242956.08</v>
      </c>
      <c r="BW71" s="2356">
        <v>12073.560000000001</v>
      </c>
      <c r="BX71" s="2356">
        <v>1904</v>
      </c>
      <c r="BY71" s="2356">
        <v>1758.33</v>
      </c>
      <c r="BZ71" s="2356">
        <v>590.47</v>
      </c>
      <c r="CA71" s="2356">
        <v>3279.64</v>
      </c>
      <c r="CB71" s="2356">
        <v>3279.64</v>
      </c>
      <c r="CC71" s="2356" t="s">
        <v>21</v>
      </c>
      <c r="CD71" s="2356">
        <v>3668.26</v>
      </c>
      <c r="CE71" s="91" t="s">
        <v>37</v>
      </c>
      <c r="CF71" s="632" t="s">
        <v>26</v>
      </c>
      <c r="CG71" s="88" t="s">
        <v>26</v>
      </c>
      <c r="CH71" s="89" t="s">
        <v>26</v>
      </c>
      <c r="CI71" s="1194">
        <v>42217</v>
      </c>
      <c r="CJ71" s="2356">
        <v>3</v>
      </c>
      <c r="CK71" s="2356">
        <v>921</v>
      </c>
      <c r="CL71" s="2356">
        <v>921</v>
      </c>
      <c r="CM71" s="2356">
        <v>71</v>
      </c>
      <c r="CN71" s="2356" t="s">
        <v>21</v>
      </c>
      <c r="CO71" s="2356" t="s">
        <v>21</v>
      </c>
      <c r="CP71" s="2356">
        <v>1497</v>
      </c>
      <c r="CQ71" s="2356">
        <v>32</v>
      </c>
      <c r="CR71" s="2356">
        <v>63</v>
      </c>
      <c r="CS71" s="2356">
        <v>1190</v>
      </c>
      <c r="CT71" s="2356">
        <v>1303</v>
      </c>
      <c r="CU71" s="2356" t="s">
        <v>21</v>
      </c>
      <c r="CV71" s="2356" t="s">
        <v>21</v>
      </c>
      <c r="CW71" s="2356">
        <v>40811</v>
      </c>
      <c r="CX71" s="2356">
        <v>28195</v>
      </c>
      <c r="CY71" s="2356">
        <v>549</v>
      </c>
      <c r="CZ71" s="91" t="s">
        <v>37</v>
      </c>
      <c r="DA71" s="632" t="s">
        <v>26</v>
      </c>
      <c r="DB71" s="88" t="s">
        <v>26</v>
      </c>
      <c r="DC71" s="89" t="s">
        <v>26</v>
      </c>
      <c r="DD71" s="1194">
        <v>42217</v>
      </c>
      <c r="DE71" s="2356" t="s">
        <v>21</v>
      </c>
      <c r="DF71" s="2356">
        <v>453114</v>
      </c>
      <c r="DG71" s="2356">
        <v>4955</v>
      </c>
      <c r="DH71" s="2356">
        <v>40</v>
      </c>
      <c r="DI71" s="2356" t="s">
        <v>21</v>
      </c>
      <c r="DJ71" s="2356">
        <v>5</v>
      </c>
      <c r="DK71" s="2356" t="s">
        <v>21</v>
      </c>
      <c r="DL71" s="2356" t="s">
        <v>21</v>
      </c>
      <c r="DM71" s="2356" t="s">
        <v>21</v>
      </c>
      <c r="DN71" s="2356">
        <v>27</v>
      </c>
      <c r="DO71" s="2356" t="s">
        <v>21</v>
      </c>
      <c r="DP71" s="2356" t="s">
        <v>21</v>
      </c>
      <c r="DQ71" s="2356">
        <v>154</v>
      </c>
      <c r="DR71" s="2356">
        <v>130</v>
      </c>
      <c r="DS71" s="2356">
        <v>145</v>
      </c>
      <c r="DT71" s="2356" t="s">
        <v>21</v>
      </c>
      <c r="DU71" s="91" t="s">
        <v>37</v>
      </c>
      <c r="DV71" s="632" t="s">
        <v>26</v>
      </c>
    </row>
    <row r="72" spans="1:147" ht="14.5" customHeight="1">
      <c r="A72" s="88" t="s">
        <v>26</v>
      </c>
      <c r="B72" s="89" t="s">
        <v>26</v>
      </c>
      <c r="C72" s="1194">
        <v>42248</v>
      </c>
      <c r="D72" s="2356">
        <v>3716</v>
      </c>
      <c r="E72" s="2356">
        <v>44178</v>
      </c>
      <c r="F72" s="2356">
        <v>48743</v>
      </c>
      <c r="G72" s="2356" t="s">
        <v>21</v>
      </c>
      <c r="H72" s="2356" t="s">
        <v>21</v>
      </c>
      <c r="I72" s="2356">
        <v>2273709</v>
      </c>
      <c r="J72" s="2356">
        <v>212460.02</v>
      </c>
      <c r="K72" s="2356">
        <v>11746</v>
      </c>
      <c r="L72" s="2356">
        <v>2718</v>
      </c>
      <c r="M72" s="2356">
        <v>1536</v>
      </c>
      <c r="N72" s="2356">
        <v>625</v>
      </c>
      <c r="O72" s="2356">
        <v>1839</v>
      </c>
      <c r="P72" s="2356">
        <v>1838</v>
      </c>
      <c r="Q72" s="2356">
        <v>1</v>
      </c>
      <c r="R72" s="2356">
        <v>4108</v>
      </c>
      <c r="S72" s="2356" t="s">
        <v>21</v>
      </c>
      <c r="T72" s="91" t="s">
        <v>38</v>
      </c>
      <c r="U72" s="632" t="s">
        <v>26</v>
      </c>
      <c r="V72" s="88" t="s">
        <v>26</v>
      </c>
      <c r="W72" s="89" t="s">
        <v>26</v>
      </c>
      <c r="X72" s="1194">
        <v>42248</v>
      </c>
      <c r="Y72" s="2356">
        <v>1223</v>
      </c>
      <c r="Z72" s="2356">
        <v>90</v>
      </c>
      <c r="AA72" s="2356" t="s">
        <v>21</v>
      </c>
      <c r="AB72" s="2356">
        <v>591</v>
      </c>
      <c r="AC72" s="2356" t="s">
        <v>21</v>
      </c>
      <c r="AD72" s="2356">
        <v>31</v>
      </c>
      <c r="AE72" s="2356">
        <v>5</v>
      </c>
      <c r="AF72" s="2356">
        <v>483</v>
      </c>
      <c r="AG72" s="2356">
        <v>527</v>
      </c>
      <c r="AH72" s="2356" t="s">
        <v>21</v>
      </c>
      <c r="AI72" s="2356" t="s">
        <v>21</v>
      </c>
      <c r="AJ72" s="2356">
        <v>46004</v>
      </c>
      <c r="AK72" s="2356">
        <v>20786</v>
      </c>
      <c r="AL72" s="2356">
        <v>151</v>
      </c>
      <c r="AM72" s="2356" t="s">
        <v>21</v>
      </c>
      <c r="AN72" s="2356">
        <v>49</v>
      </c>
      <c r="AO72" s="91" t="s">
        <v>38</v>
      </c>
      <c r="AP72" s="632" t="s">
        <v>26</v>
      </c>
      <c r="AQ72" s="88" t="s">
        <v>26</v>
      </c>
      <c r="AR72" s="89" t="s">
        <v>26</v>
      </c>
      <c r="AS72" s="1194">
        <v>42248</v>
      </c>
      <c r="AT72" s="2356" t="s">
        <v>21</v>
      </c>
      <c r="AU72" s="2356">
        <v>1</v>
      </c>
      <c r="AV72" s="2356" t="s">
        <v>21</v>
      </c>
      <c r="AW72" s="2356" t="s">
        <v>21</v>
      </c>
      <c r="AX72" s="2356" t="s">
        <v>21</v>
      </c>
      <c r="AY72" s="2356">
        <v>21</v>
      </c>
      <c r="AZ72" s="2356" t="s">
        <v>21</v>
      </c>
      <c r="BA72" s="2356" t="s">
        <v>21</v>
      </c>
      <c r="BB72" s="2356">
        <v>150</v>
      </c>
      <c r="BC72" s="2356">
        <v>128</v>
      </c>
      <c r="BD72" s="2356">
        <v>141</v>
      </c>
      <c r="BE72" s="2356" t="s">
        <v>21</v>
      </c>
      <c r="BF72" s="2356" t="s">
        <v>21</v>
      </c>
      <c r="BG72" s="2356">
        <v>50063</v>
      </c>
      <c r="BH72" s="2356">
        <v>128018</v>
      </c>
      <c r="BI72" s="2356">
        <v>9057</v>
      </c>
      <c r="BJ72" s="69" t="s">
        <v>38</v>
      </c>
      <c r="BK72" s="628" t="s">
        <v>26</v>
      </c>
      <c r="BL72" s="88" t="s">
        <v>26</v>
      </c>
      <c r="BM72" s="89" t="s">
        <v>26</v>
      </c>
      <c r="BN72" s="1194">
        <v>42248</v>
      </c>
      <c r="BO72" s="2356">
        <v>9923</v>
      </c>
      <c r="BP72" s="2356">
        <v>112418</v>
      </c>
      <c r="BQ72" s="2356">
        <v>123897</v>
      </c>
      <c r="BR72" s="2356" t="s">
        <v>21</v>
      </c>
      <c r="BS72" s="2356" t="s">
        <v>21</v>
      </c>
      <c r="BT72" s="2356" t="s">
        <v>21</v>
      </c>
      <c r="BU72" s="2356">
        <v>1982068</v>
      </c>
      <c r="BV72" s="2356">
        <v>265632.7</v>
      </c>
      <c r="BW72" s="2356">
        <v>13797.51</v>
      </c>
      <c r="BX72" s="2356">
        <v>2718</v>
      </c>
      <c r="BY72" s="2356">
        <v>1815.04</v>
      </c>
      <c r="BZ72" s="2356">
        <v>659.86</v>
      </c>
      <c r="CA72" s="2356">
        <v>3306.37</v>
      </c>
      <c r="CB72" s="2356">
        <v>3305.37</v>
      </c>
      <c r="CC72" s="2356">
        <v>1</v>
      </c>
      <c r="CD72" s="2356">
        <v>4314.0200000000004</v>
      </c>
      <c r="CE72" s="91" t="s">
        <v>38</v>
      </c>
      <c r="CF72" s="632" t="s">
        <v>26</v>
      </c>
      <c r="CG72" s="88" t="s">
        <v>26</v>
      </c>
      <c r="CH72" s="89" t="s">
        <v>26</v>
      </c>
      <c r="CI72" s="1194">
        <v>42248</v>
      </c>
      <c r="CJ72" s="2356">
        <v>4</v>
      </c>
      <c r="CK72" s="2356">
        <v>1504</v>
      </c>
      <c r="CL72" s="2356">
        <v>1504</v>
      </c>
      <c r="CM72" s="2356">
        <v>90</v>
      </c>
      <c r="CN72" s="2356" t="s">
        <v>21</v>
      </c>
      <c r="CO72" s="2356" t="s">
        <v>21</v>
      </c>
      <c r="CP72" s="2356">
        <v>1484</v>
      </c>
      <c r="CQ72" s="2356">
        <v>31</v>
      </c>
      <c r="CR72" s="2356">
        <v>61</v>
      </c>
      <c r="CS72" s="2356">
        <v>1183</v>
      </c>
      <c r="CT72" s="2356">
        <v>1294</v>
      </c>
      <c r="CU72" s="2356" t="s">
        <v>21</v>
      </c>
      <c r="CV72" s="2356" t="s">
        <v>21</v>
      </c>
      <c r="CW72" s="2356">
        <v>42158</v>
      </c>
      <c r="CX72" s="2356">
        <v>27661</v>
      </c>
      <c r="CY72" s="2356">
        <v>319</v>
      </c>
      <c r="CZ72" s="91" t="s">
        <v>38</v>
      </c>
      <c r="DA72" s="632" t="s">
        <v>26</v>
      </c>
      <c r="DB72" s="88" t="s">
        <v>26</v>
      </c>
      <c r="DC72" s="89" t="s">
        <v>26</v>
      </c>
      <c r="DD72" s="1194">
        <v>42248</v>
      </c>
      <c r="DE72" s="2356" t="s">
        <v>21</v>
      </c>
      <c r="DF72" s="2356">
        <v>428728</v>
      </c>
      <c r="DG72" s="2356">
        <v>4836</v>
      </c>
      <c r="DH72" s="2356">
        <v>29</v>
      </c>
      <c r="DI72" s="2356" t="s">
        <v>21</v>
      </c>
      <c r="DJ72" s="2356">
        <v>1</v>
      </c>
      <c r="DK72" s="2356" t="s">
        <v>21</v>
      </c>
      <c r="DL72" s="2356" t="s">
        <v>21</v>
      </c>
      <c r="DM72" s="2356" t="s">
        <v>21</v>
      </c>
      <c r="DN72" s="2356">
        <v>21</v>
      </c>
      <c r="DO72" s="2356" t="s">
        <v>21</v>
      </c>
      <c r="DP72" s="2356" t="s">
        <v>21</v>
      </c>
      <c r="DQ72" s="2356">
        <v>153</v>
      </c>
      <c r="DR72" s="2356">
        <v>131</v>
      </c>
      <c r="DS72" s="2356">
        <v>144</v>
      </c>
      <c r="DT72" s="2356" t="s">
        <v>21</v>
      </c>
      <c r="DU72" s="91" t="s">
        <v>38</v>
      </c>
      <c r="DV72" s="632" t="s">
        <v>26</v>
      </c>
    </row>
    <row r="73" spans="1:147" ht="14.5" customHeight="1">
      <c r="A73" s="88" t="s">
        <v>26</v>
      </c>
      <c r="B73" s="89" t="s">
        <v>26</v>
      </c>
      <c r="C73" s="1194">
        <v>42278</v>
      </c>
      <c r="D73" s="2356">
        <v>3918</v>
      </c>
      <c r="E73" s="2356">
        <v>40568</v>
      </c>
      <c r="F73" s="2356">
        <v>44724</v>
      </c>
      <c r="G73" s="2356" t="s">
        <v>21</v>
      </c>
      <c r="H73" s="2356" t="s">
        <v>21</v>
      </c>
      <c r="I73" s="2356">
        <v>2158219</v>
      </c>
      <c r="J73" s="2356">
        <v>203902.77000000002</v>
      </c>
      <c r="K73" s="2356">
        <v>11770.15</v>
      </c>
      <c r="L73" s="2356">
        <v>2733</v>
      </c>
      <c r="M73" s="2356">
        <v>1558</v>
      </c>
      <c r="N73" s="2356">
        <v>663</v>
      </c>
      <c r="O73" s="2356">
        <v>1925</v>
      </c>
      <c r="P73" s="2356">
        <v>1925</v>
      </c>
      <c r="Q73" s="2356" t="s">
        <v>21</v>
      </c>
      <c r="R73" s="2356">
        <v>4006</v>
      </c>
      <c r="S73" s="2356" t="s">
        <v>21</v>
      </c>
      <c r="T73" s="91" t="s">
        <v>39</v>
      </c>
      <c r="U73" s="632" t="s">
        <v>26</v>
      </c>
      <c r="V73" s="88" t="s">
        <v>26</v>
      </c>
      <c r="W73" s="89" t="s">
        <v>26</v>
      </c>
      <c r="X73" s="1194">
        <v>42278</v>
      </c>
      <c r="Y73" s="2356">
        <v>1388</v>
      </c>
      <c r="Z73" s="2356">
        <v>77</v>
      </c>
      <c r="AA73" s="2356" t="s">
        <v>21</v>
      </c>
      <c r="AB73" s="2356">
        <v>452</v>
      </c>
      <c r="AC73" s="2356" t="s">
        <v>21</v>
      </c>
      <c r="AD73" s="2356" t="s">
        <v>21</v>
      </c>
      <c r="AE73" s="2356">
        <v>5</v>
      </c>
      <c r="AF73" s="2356">
        <v>384</v>
      </c>
      <c r="AG73" s="2356">
        <v>419</v>
      </c>
      <c r="AH73" s="2356" t="s">
        <v>21</v>
      </c>
      <c r="AI73" s="2356" t="s">
        <v>21</v>
      </c>
      <c r="AJ73" s="2356">
        <v>42149</v>
      </c>
      <c r="AK73" s="2356">
        <v>20191</v>
      </c>
      <c r="AL73" s="2356">
        <v>93</v>
      </c>
      <c r="AM73" s="2356" t="s">
        <v>21</v>
      </c>
      <c r="AN73" s="2356">
        <v>35</v>
      </c>
      <c r="AO73" s="91" t="s">
        <v>39</v>
      </c>
      <c r="AP73" s="632" t="s">
        <v>26</v>
      </c>
      <c r="AQ73" s="88" t="s">
        <v>26</v>
      </c>
      <c r="AR73" s="89" t="s">
        <v>26</v>
      </c>
      <c r="AS73" s="1194">
        <v>42278</v>
      </c>
      <c r="AT73" s="2356">
        <v>1</v>
      </c>
      <c r="AU73" s="2356">
        <v>4</v>
      </c>
      <c r="AV73" s="2356" t="s">
        <v>21</v>
      </c>
      <c r="AW73" s="2356" t="s">
        <v>21</v>
      </c>
      <c r="AX73" s="2356" t="s">
        <v>21</v>
      </c>
      <c r="AY73" s="2356">
        <v>17</v>
      </c>
      <c r="AZ73" s="2356" t="s">
        <v>21</v>
      </c>
      <c r="BA73" s="2356" t="s">
        <v>21</v>
      </c>
      <c r="BB73" s="2356">
        <v>135</v>
      </c>
      <c r="BC73" s="2356">
        <v>115</v>
      </c>
      <c r="BD73" s="2356">
        <v>127</v>
      </c>
      <c r="BE73" s="2356" t="s">
        <v>21</v>
      </c>
      <c r="BF73" s="2356" t="s">
        <v>21</v>
      </c>
      <c r="BG73" s="2356">
        <v>46735</v>
      </c>
      <c r="BH73" s="2356">
        <v>121216</v>
      </c>
      <c r="BI73" s="2356">
        <v>9059</v>
      </c>
      <c r="BJ73" s="69" t="s">
        <v>39</v>
      </c>
      <c r="BK73" s="628" t="s">
        <v>26</v>
      </c>
      <c r="BL73" s="88" t="s">
        <v>26</v>
      </c>
      <c r="BM73" s="89" t="s">
        <v>26</v>
      </c>
      <c r="BN73" s="1194">
        <v>42278</v>
      </c>
      <c r="BO73" s="2356">
        <v>9789</v>
      </c>
      <c r="BP73" s="2356">
        <v>96936</v>
      </c>
      <c r="BQ73" s="2356">
        <v>106755</v>
      </c>
      <c r="BR73" s="2356" t="s">
        <v>21</v>
      </c>
      <c r="BS73" s="2356" t="s">
        <v>21</v>
      </c>
      <c r="BT73" s="2356" t="s">
        <v>21</v>
      </c>
      <c r="BU73" s="2356">
        <v>1922166</v>
      </c>
      <c r="BV73" s="2356">
        <v>249102.16</v>
      </c>
      <c r="BW73" s="2356">
        <v>13703.19</v>
      </c>
      <c r="BX73" s="2356">
        <v>2733</v>
      </c>
      <c r="BY73" s="2356">
        <v>1856.99</v>
      </c>
      <c r="BZ73" s="2356">
        <v>696.28</v>
      </c>
      <c r="CA73" s="2356">
        <v>3256.42</v>
      </c>
      <c r="CB73" s="2356">
        <v>3256.42</v>
      </c>
      <c r="CC73" s="2356" t="s">
        <v>21</v>
      </c>
      <c r="CD73" s="2356">
        <v>4213.13</v>
      </c>
      <c r="CE73" s="91" t="s">
        <v>39</v>
      </c>
      <c r="CF73" s="632" t="s">
        <v>26</v>
      </c>
      <c r="CG73" s="88" t="s">
        <v>26</v>
      </c>
      <c r="CH73" s="89" t="s">
        <v>26</v>
      </c>
      <c r="CI73" s="1194">
        <v>42278</v>
      </c>
      <c r="CJ73" s="2356">
        <v>3</v>
      </c>
      <c r="CK73" s="2356">
        <v>1461</v>
      </c>
      <c r="CL73" s="2356">
        <v>1461</v>
      </c>
      <c r="CM73" s="2356">
        <v>77</v>
      </c>
      <c r="CN73" s="2356" t="s">
        <v>21</v>
      </c>
      <c r="CO73" s="2356" t="s">
        <v>21</v>
      </c>
      <c r="CP73" s="2356">
        <v>1301</v>
      </c>
      <c r="CQ73" s="2356" t="s">
        <v>21</v>
      </c>
      <c r="CR73" s="2356">
        <v>64</v>
      </c>
      <c r="CS73" s="2356">
        <v>1041</v>
      </c>
      <c r="CT73" s="2356">
        <v>1139</v>
      </c>
      <c r="CU73" s="2356" t="s">
        <v>21</v>
      </c>
      <c r="CV73" s="2356" t="s">
        <v>21</v>
      </c>
      <c r="CW73" s="2356">
        <v>39355</v>
      </c>
      <c r="CX73" s="2356">
        <v>25799</v>
      </c>
      <c r="CY73" s="2356">
        <v>265</v>
      </c>
      <c r="CZ73" s="91" t="s">
        <v>39</v>
      </c>
      <c r="DA73" s="632" t="s">
        <v>26</v>
      </c>
      <c r="DB73" s="88" t="s">
        <v>26</v>
      </c>
      <c r="DC73" s="89" t="s">
        <v>26</v>
      </c>
      <c r="DD73" s="1194">
        <v>42278</v>
      </c>
      <c r="DE73" s="2356" t="s">
        <v>21</v>
      </c>
      <c r="DF73" s="2356">
        <v>446349</v>
      </c>
      <c r="DG73" s="2356">
        <v>4509</v>
      </c>
      <c r="DH73" s="2356">
        <v>27</v>
      </c>
      <c r="DI73" s="2356">
        <v>1</v>
      </c>
      <c r="DJ73" s="2356">
        <v>4</v>
      </c>
      <c r="DK73" s="2356" t="s">
        <v>21</v>
      </c>
      <c r="DL73" s="2356" t="s">
        <v>21</v>
      </c>
      <c r="DM73" s="2356" t="s">
        <v>21</v>
      </c>
      <c r="DN73" s="2356">
        <v>17</v>
      </c>
      <c r="DO73" s="2356" t="s">
        <v>21</v>
      </c>
      <c r="DP73" s="2356" t="s">
        <v>21</v>
      </c>
      <c r="DQ73" s="2356">
        <v>139</v>
      </c>
      <c r="DR73" s="2356">
        <v>118</v>
      </c>
      <c r="DS73" s="2356">
        <v>131</v>
      </c>
      <c r="DT73" s="2356" t="s">
        <v>21</v>
      </c>
      <c r="DU73" s="91" t="s">
        <v>39</v>
      </c>
      <c r="DV73" s="632" t="s">
        <v>26</v>
      </c>
    </row>
    <row r="74" spans="1:147" ht="14.5" customHeight="1">
      <c r="A74" s="88" t="s">
        <v>26</v>
      </c>
      <c r="B74" s="89" t="s">
        <v>26</v>
      </c>
      <c r="C74" s="1194">
        <v>42309</v>
      </c>
      <c r="D74" s="2356">
        <v>3816</v>
      </c>
      <c r="E74" s="2356">
        <v>41754</v>
      </c>
      <c r="F74" s="2356">
        <v>46049</v>
      </c>
      <c r="G74" s="2356" t="s">
        <v>21</v>
      </c>
      <c r="H74" s="2356" t="s">
        <v>21</v>
      </c>
      <c r="I74" s="2356">
        <v>2062802</v>
      </c>
      <c r="J74" s="2356">
        <v>196601.09</v>
      </c>
      <c r="K74" s="2356">
        <v>11487.619999999999</v>
      </c>
      <c r="L74" s="2356">
        <v>2657</v>
      </c>
      <c r="M74" s="2356">
        <v>1518</v>
      </c>
      <c r="N74" s="2356">
        <v>633</v>
      </c>
      <c r="O74" s="2356">
        <v>1666</v>
      </c>
      <c r="P74" s="2356">
        <v>1666</v>
      </c>
      <c r="Q74" s="2356" t="s">
        <v>21</v>
      </c>
      <c r="R74" s="2356">
        <v>4093</v>
      </c>
      <c r="S74" s="2356" t="s">
        <v>21</v>
      </c>
      <c r="T74" s="91" t="s">
        <v>40</v>
      </c>
      <c r="U74" s="632" t="s">
        <v>26</v>
      </c>
      <c r="V74" s="88" t="s">
        <v>26</v>
      </c>
      <c r="W74" s="89" t="s">
        <v>26</v>
      </c>
      <c r="X74" s="1194">
        <v>42309</v>
      </c>
      <c r="Y74" s="2356">
        <v>1021</v>
      </c>
      <c r="Z74" s="2356">
        <v>95</v>
      </c>
      <c r="AA74" s="2356" t="s">
        <v>21</v>
      </c>
      <c r="AB74" s="2356">
        <v>448</v>
      </c>
      <c r="AC74" s="2356" t="s">
        <v>21</v>
      </c>
      <c r="AD74" s="2356">
        <v>30</v>
      </c>
      <c r="AE74" s="2356">
        <v>5</v>
      </c>
      <c r="AF74" s="2356">
        <v>361</v>
      </c>
      <c r="AG74" s="2356">
        <v>394</v>
      </c>
      <c r="AH74" s="2356" t="s">
        <v>21</v>
      </c>
      <c r="AI74" s="2356" t="s">
        <v>21</v>
      </c>
      <c r="AJ74" s="2356">
        <v>40328</v>
      </c>
      <c r="AK74" s="2356">
        <v>18905</v>
      </c>
      <c r="AL74" s="2356">
        <v>107</v>
      </c>
      <c r="AM74" s="2356" t="s">
        <v>21</v>
      </c>
      <c r="AN74" s="2356">
        <v>29</v>
      </c>
      <c r="AO74" s="91" t="s">
        <v>40</v>
      </c>
      <c r="AP74" s="632" t="s">
        <v>26</v>
      </c>
      <c r="AQ74" s="88" t="s">
        <v>26</v>
      </c>
      <c r="AR74" s="89" t="s">
        <v>26</v>
      </c>
      <c r="AS74" s="1194">
        <v>42309</v>
      </c>
      <c r="AT74" s="2356">
        <v>1</v>
      </c>
      <c r="AU74" s="2356">
        <v>6</v>
      </c>
      <c r="AV74" s="2356" t="s">
        <v>21</v>
      </c>
      <c r="AW74" s="2356" t="s">
        <v>21</v>
      </c>
      <c r="AX74" s="2356" t="s">
        <v>21</v>
      </c>
      <c r="AY74" s="2356">
        <v>15</v>
      </c>
      <c r="AZ74" s="2356" t="s">
        <v>21</v>
      </c>
      <c r="BA74" s="2356" t="s">
        <v>21</v>
      </c>
      <c r="BB74" s="2356">
        <v>154</v>
      </c>
      <c r="BC74" s="2356">
        <v>131</v>
      </c>
      <c r="BD74" s="2356">
        <v>145</v>
      </c>
      <c r="BE74" s="2356" t="s">
        <v>21</v>
      </c>
      <c r="BF74" s="2356" t="s">
        <v>21</v>
      </c>
      <c r="BG74" s="2356">
        <v>43533</v>
      </c>
      <c r="BH74" s="2356">
        <v>117265</v>
      </c>
      <c r="BI74" s="2356">
        <v>9032</v>
      </c>
      <c r="BJ74" s="69" t="s">
        <v>40</v>
      </c>
      <c r="BK74" s="628" t="s">
        <v>26</v>
      </c>
      <c r="BL74" s="88" t="s">
        <v>26</v>
      </c>
      <c r="BM74" s="89" t="s">
        <v>26</v>
      </c>
      <c r="BN74" s="1194">
        <v>42309</v>
      </c>
      <c r="BO74" s="2356">
        <v>9576</v>
      </c>
      <c r="BP74" s="2356">
        <v>98949</v>
      </c>
      <c r="BQ74" s="2356">
        <v>108984</v>
      </c>
      <c r="BR74" s="2356" t="s">
        <v>21</v>
      </c>
      <c r="BS74" s="2356" t="s">
        <v>21</v>
      </c>
      <c r="BT74" s="2356" t="s">
        <v>21</v>
      </c>
      <c r="BU74" s="2356">
        <v>1829684</v>
      </c>
      <c r="BV74" s="2356">
        <v>243806.33</v>
      </c>
      <c r="BW74" s="2356">
        <v>14076.1</v>
      </c>
      <c r="BX74" s="2356">
        <v>2657</v>
      </c>
      <c r="BY74" s="2356">
        <v>1838.35</v>
      </c>
      <c r="BZ74" s="2356">
        <v>661.98</v>
      </c>
      <c r="CA74" s="2356">
        <v>3157.71</v>
      </c>
      <c r="CB74" s="2356">
        <v>3157.71</v>
      </c>
      <c r="CC74" s="2356" t="s">
        <v>21</v>
      </c>
      <c r="CD74" s="2356">
        <v>4663.87</v>
      </c>
      <c r="CE74" s="91" t="s">
        <v>40</v>
      </c>
      <c r="CF74" s="632" t="s">
        <v>26</v>
      </c>
      <c r="CG74" s="88" t="s">
        <v>26</v>
      </c>
      <c r="CH74" s="89" t="s">
        <v>26</v>
      </c>
      <c r="CI74" s="1194">
        <v>42309</v>
      </c>
      <c r="CJ74" s="2356">
        <v>3</v>
      </c>
      <c r="CK74" s="2356">
        <v>1079</v>
      </c>
      <c r="CL74" s="2356">
        <v>1079</v>
      </c>
      <c r="CM74" s="2356">
        <v>95</v>
      </c>
      <c r="CN74" s="2356" t="s">
        <v>21</v>
      </c>
      <c r="CO74" s="2356" t="s">
        <v>21</v>
      </c>
      <c r="CP74" s="2356">
        <v>1327</v>
      </c>
      <c r="CQ74" s="2356">
        <v>30</v>
      </c>
      <c r="CR74" s="2356">
        <v>61</v>
      </c>
      <c r="CS74" s="2356">
        <v>1049</v>
      </c>
      <c r="CT74" s="2356">
        <v>1147</v>
      </c>
      <c r="CU74" s="2356" t="s">
        <v>21</v>
      </c>
      <c r="CV74" s="2356" t="s">
        <v>21</v>
      </c>
      <c r="CW74" s="2356">
        <v>37903</v>
      </c>
      <c r="CX74" s="2356">
        <v>24263</v>
      </c>
      <c r="CY74" s="2356">
        <v>327</v>
      </c>
      <c r="CZ74" s="91" t="s">
        <v>40</v>
      </c>
      <c r="DA74" s="632" t="s">
        <v>26</v>
      </c>
      <c r="DB74" s="88" t="s">
        <v>26</v>
      </c>
      <c r="DC74" s="89" t="s">
        <v>26</v>
      </c>
      <c r="DD74" s="1194">
        <v>42309</v>
      </c>
      <c r="DE74" s="2356" t="s">
        <v>21</v>
      </c>
      <c r="DF74" s="2356">
        <v>430470</v>
      </c>
      <c r="DG74" s="2356">
        <v>4230</v>
      </c>
      <c r="DH74" s="2356">
        <v>26</v>
      </c>
      <c r="DI74" s="2356">
        <v>1</v>
      </c>
      <c r="DJ74" s="2356">
        <v>6</v>
      </c>
      <c r="DK74" s="2356" t="s">
        <v>21</v>
      </c>
      <c r="DL74" s="2356" t="s">
        <v>21</v>
      </c>
      <c r="DM74" s="2356" t="s">
        <v>21</v>
      </c>
      <c r="DN74" s="2356">
        <v>15</v>
      </c>
      <c r="DO74" s="2356" t="s">
        <v>21</v>
      </c>
      <c r="DP74" s="2356" t="s">
        <v>21</v>
      </c>
      <c r="DQ74" s="2356">
        <v>157</v>
      </c>
      <c r="DR74" s="2356">
        <v>134</v>
      </c>
      <c r="DS74" s="2356">
        <v>148</v>
      </c>
      <c r="DT74" s="2356" t="s">
        <v>21</v>
      </c>
      <c r="DU74" s="91" t="s">
        <v>40</v>
      </c>
      <c r="DV74" s="632" t="s">
        <v>26</v>
      </c>
    </row>
    <row r="75" spans="1:147" ht="14.5" customHeight="1">
      <c r="A75" s="104" t="s">
        <v>26</v>
      </c>
      <c r="B75" s="105" t="s">
        <v>26</v>
      </c>
      <c r="C75" s="1195">
        <v>42339</v>
      </c>
      <c r="D75" s="2356">
        <v>3430</v>
      </c>
      <c r="E75" s="2357">
        <v>45453</v>
      </c>
      <c r="F75" s="2357">
        <v>50103</v>
      </c>
      <c r="G75" s="2357" t="s">
        <v>21</v>
      </c>
      <c r="H75" s="2357" t="s">
        <v>21</v>
      </c>
      <c r="I75" s="2357">
        <v>2015490</v>
      </c>
      <c r="J75" s="2357">
        <v>197068.33</v>
      </c>
      <c r="K75" s="2357">
        <v>11907.550000000001</v>
      </c>
      <c r="L75" s="2357">
        <v>2450</v>
      </c>
      <c r="M75" s="2357">
        <v>1607</v>
      </c>
      <c r="N75" s="2357">
        <v>648</v>
      </c>
      <c r="O75" s="2357">
        <v>1985</v>
      </c>
      <c r="P75" s="2357">
        <v>1985</v>
      </c>
      <c r="Q75" s="2357" t="s">
        <v>21</v>
      </c>
      <c r="R75" s="2357">
        <v>4233</v>
      </c>
      <c r="S75" s="2357" t="s">
        <v>21</v>
      </c>
      <c r="T75" s="107" t="s">
        <v>41</v>
      </c>
      <c r="U75" s="635" t="s">
        <v>26</v>
      </c>
      <c r="V75" s="104" t="s">
        <v>26</v>
      </c>
      <c r="W75" s="105" t="s">
        <v>26</v>
      </c>
      <c r="X75" s="1195">
        <v>42339</v>
      </c>
      <c r="Y75" s="2357">
        <v>1134</v>
      </c>
      <c r="Z75" s="2357">
        <v>79</v>
      </c>
      <c r="AA75" s="2357" t="s">
        <v>21</v>
      </c>
      <c r="AB75" s="2357">
        <v>613</v>
      </c>
      <c r="AC75" s="2357" t="s">
        <v>21</v>
      </c>
      <c r="AD75" s="2357" t="s">
        <v>21</v>
      </c>
      <c r="AE75" s="2357">
        <v>6</v>
      </c>
      <c r="AF75" s="2357">
        <v>522</v>
      </c>
      <c r="AG75" s="2357">
        <v>569</v>
      </c>
      <c r="AH75" s="2357" t="s">
        <v>21</v>
      </c>
      <c r="AI75" s="2357" t="s">
        <v>21</v>
      </c>
      <c r="AJ75" s="2357">
        <v>40094</v>
      </c>
      <c r="AK75" s="2357">
        <v>18280</v>
      </c>
      <c r="AL75" s="2357">
        <v>202</v>
      </c>
      <c r="AM75" s="2357" t="s">
        <v>21</v>
      </c>
      <c r="AN75" s="2357">
        <v>39</v>
      </c>
      <c r="AO75" s="107" t="s">
        <v>41</v>
      </c>
      <c r="AP75" s="635" t="s">
        <v>26</v>
      </c>
      <c r="AQ75" s="104" t="s">
        <v>26</v>
      </c>
      <c r="AR75" s="105" t="s">
        <v>26</v>
      </c>
      <c r="AS75" s="1195">
        <v>42339</v>
      </c>
      <c r="AT75" s="2357">
        <v>1</v>
      </c>
      <c r="AU75" s="2357">
        <v>13</v>
      </c>
      <c r="AV75" s="2357" t="s">
        <v>21</v>
      </c>
      <c r="AW75" s="2357">
        <v>11</v>
      </c>
      <c r="AX75" s="2357">
        <v>11</v>
      </c>
      <c r="AY75" s="2357">
        <v>24</v>
      </c>
      <c r="AZ75" s="2357" t="s">
        <v>21</v>
      </c>
      <c r="BA75" s="2357" t="s">
        <v>21</v>
      </c>
      <c r="BB75" s="2357">
        <v>174</v>
      </c>
      <c r="BC75" s="2357">
        <v>149</v>
      </c>
      <c r="BD75" s="2357">
        <v>164</v>
      </c>
      <c r="BE75" s="2357" t="s">
        <v>21</v>
      </c>
      <c r="BF75" s="2357" t="s">
        <v>21</v>
      </c>
      <c r="BG75" s="2357">
        <v>43187</v>
      </c>
      <c r="BH75" s="2357">
        <v>117816</v>
      </c>
      <c r="BI75" s="2357">
        <v>9196</v>
      </c>
      <c r="BJ75" s="1255" t="s">
        <v>41</v>
      </c>
      <c r="BK75" s="1256" t="s">
        <v>26</v>
      </c>
      <c r="BL75" s="104" t="s">
        <v>26</v>
      </c>
      <c r="BM75" s="105" t="s">
        <v>26</v>
      </c>
      <c r="BN75" s="1195">
        <v>42339</v>
      </c>
      <c r="BO75" s="2357">
        <v>9058</v>
      </c>
      <c r="BP75" s="2357">
        <v>107320</v>
      </c>
      <c r="BQ75" s="2357">
        <v>118228</v>
      </c>
      <c r="BR75" s="2357" t="s">
        <v>21</v>
      </c>
      <c r="BS75" s="2357" t="s">
        <v>21</v>
      </c>
      <c r="BT75" s="2357" t="s">
        <v>21</v>
      </c>
      <c r="BU75" s="2357">
        <v>1778908</v>
      </c>
      <c r="BV75" s="2357">
        <v>248385.86</v>
      </c>
      <c r="BW75" s="2357">
        <v>14996.43</v>
      </c>
      <c r="BX75" s="2357">
        <v>2450</v>
      </c>
      <c r="BY75" s="2357">
        <v>2169.04</v>
      </c>
      <c r="BZ75" s="2357">
        <v>675.67000000000007</v>
      </c>
      <c r="CA75" s="2357">
        <v>4075.84</v>
      </c>
      <c r="CB75" s="2357">
        <v>4075.84</v>
      </c>
      <c r="CC75" s="2357" t="s">
        <v>21</v>
      </c>
      <c r="CD75" s="2357">
        <v>4550.3</v>
      </c>
      <c r="CE75" s="107" t="s">
        <v>41</v>
      </c>
      <c r="CF75" s="635" t="s">
        <v>26</v>
      </c>
      <c r="CG75" s="104" t="s">
        <v>26</v>
      </c>
      <c r="CH75" s="105" t="s">
        <v>26</v>
      </c>
      <c r="CI75" s="1195">
        <v>42339</v>
      </c>
      <c r="CJ75" s="2357">
        <v>3</v>
      </c>
      <c r="CK75" s="2357">
        <v>1221</v>
      </c>
      <c r="CL75" s="2357">
        <v>1221</v>
      </c>
      <c r="CM75" s="2357">
        <v>79</v>
      </c>
      <c r="CN75" s="2357" t="s">
        <v>21</v>
      </c>
      <c r="CO75" s="2357" t="s">
        <v>21</v>
      </c>
      <c r="CP75" s="2357">
        <v>1847</v>
      </c>
      <c r="CQ75" s="2357" t="s">
        <v>21</v>
      </c>
      <c r="CR75" s="2357">
        <v>57</v>
      </c>
      <c r="CS75" s="2357">
        <v>1520</v>
      </c>
      <c r="CT75" s="2357">
        <v>1663</v>
      </c>
      <c r="CU75" s="2357" t="s">
        <v>21</v>
      </c>
      <c r="CV75" s="2357" t="s">
        <v>21</v>
      </c>
      <c r="CW75" s="2357">
        <v>37499</v>
      </c>
      <c r="CX75" s="2357">
        <v>23422</v>
      </c>
      <c r="CY75" s="2357">
        <v>443</v>
      </c>
      <c r="CZ75" s="107" t="s">
        <v>41</v>
      </c>
      <c r="DA75" s="635" t="s">
        <v>26</v>
      </c>
      <c r="DB75" s="104" t="s">
        <v>26</v>
      </c>
      <c r="DC75" s="105" t="s">
        <v>26</v>
      </c>
      <c r="DD75" s="1195">
        <v>42339</v>
      </c>
      <c r="DE75" s="2357" t="s">
        <v>21</v>
      </c>
      <c r="DF75" s="2357">
        <v>421294</v>
      </c>
      <c r="DG75" s="2357">
        <v>4249</v>
      </c>
      <c r="DH75" s="2357">
        <v>56</v>
      </c>
      <c r="DI75" s="2357">
        <v>1</v>
      </c>
      <c r="DJ75" s="2357">
        <v>13</v>
      </c>
      <c r="DK75" s="2357" t="s">
        <v>21</v>
      </c>
      <c r="DL75" s="2357">
        <v>11</v>
      </c>
      <c r="DM75" s="2357">
        <v>11</v>
      </c>
      <c r="DN75" s="2357">
        <v>24</v>
      </c>
      <c r="DO75" s="2357" t="s">
        <v>21</v>
      </c>
      <c r="DP75" s="2357" t="s">
        <v>21</v>
      </c>
      <c r="DQ75" s="2357">
        <v>179</v>
      </c>
      <c r="DR75" s="2357">
        <v>153</v>
      </c>
      <c r="DS75" s="2357">
        <v>168</v>
      </c>
      <c r="DT75" s="2357" t="s">
        <v>21</v>
      </c>
      <c r="DU75" s="107" t="s">
        <v>41</v>
      </c>
      <c r="DV75" s="635" t="s">
        <v>26</v>
      </c>
    </row>
    <row r="76" spans="1:147" ht="14.25" customHeight="1">
      <c r="A76" s="1261"/>
      <c r="B76" s="1261"/>
      <c r="C76" s="1261"/>
      <c r="D76" s="1258"/>
      <c r="E76" s="1258"/>
      <c r="F76" s="1258"/>
      <c r="G76" s="1258"/>
      <c r="H76" s="1258"/>
      <c r="I76" s="1258"/>
      <c r="K76" s="1262"/>
      <c r="R76" s="35"/>
      <c r="S76" s="35"/>
      <c r="T76" s="1258"/>
      <c r="U76" s="1258"/>
      <c r="V76" s="1261"/>
      <c r="W76" s="1261"/>
      <c r="X76" s="1261"/>
      <c r="Y76" s="1258"/>
      <c r="Z76" s="1258"/>
      <c r="AA76" s="1258"/>
      <c r="AB76" s="1258"/>
      <c r="AC76" s="1258"/>
      <c r="AD76" s="1258"/>
      <c r="AE76" s="1258"/>
      <c r="AG76" s="1258"/>
      <c r="AH76" s="1258"/>
      <c r="AI76" s="1258"/>
      <c r="AJ76" s="1258"/>
      <c r="AK76" s="1258"/>
      <c r="AL76" s="1258"/>
      <c r="AM76" s="1258"/>
      <c r="AN76" s="381"/>
      <c r="AO76" s="1258"/>
      <c r="AP76" s="1258"/>
      <c r="AQ76" s="1261"/>
      <c r="AR76" s="1252"/>
      <c r="AS76" s="1252"/>
      <c r="AT76" s="974"/>
      <c r="AU76" s="974"/>
      <c r="AV76" s="974"/>
      <c r="AW76" s="974"/>
      <c r="AX76" s="974"/>
      <c r="AY76" s="974"/>
      <c r="AZ76" s="974"/>
      <c r="BA76" s="974"/>
      <c r="BB76" s="974"/>
      <c r="BC76" s="974"/>
      <c r="BD76" s="974"/>
      <c r="BE76" s="974"/>
      <c r="BF76" s="974"/>
      <c r="BG76" s="974"/>
      <c r="BH76" s="974"/>
      <c r="BI76" s="974"/>
      <c r="BJ76" s="974"/>
      <c r="BK76" s="974"/>
      <c r="BL76" s="1261"/>
      <c r="BM76" s="1261"/>
      <c r="BN76" s="1261"/>
      <c r="BO76" s="1258"/>
      <c r="BP76" s="1258"/>
      <c r="BQ76" s="1258"/>
      <c r="BR76" s="1258"/>
      <c r="BS76" s="1258"/>
      <c r="BT76" s="1258"/>
      <c r="BU76" s="1258"/>
      <c r="CC76" s="35"/>
      <c r="CD76" s="35"/>
      <c r="CE76" s="1258"/>
      <c r="CF76" s="1258"/>
      <c r="CG76" s="1261"/>
      <c r="CH76" s="1261"/>
      <c r="CI76" s="1261"/>
      <c r="CJ76" s="1258"/>
      <c r="CK76" s="1258"/>
      <c r="CL76" s="1258"/>
      <c r="CM76" s="1258"/>
      <c r="CN76" s="1258"/>
      <c r="CO76" s="1258"/>
      <c r="CP76" s="1258"/>
      <c r="CQ76" s="1259"/>
      <c r="CR76" s="1258"/>
      <c r="CS76" s="1258"/>
      <c r="CU76" s="1258"/>
      <c r="CV76" s="1258"/>
      <c r="CW76" s="1258"/>
      <c r="CX76" s="1258"/>
      <c r="CY76" s="1258"/>
      <c r="CZ76" s="1258"/>
      <c r="DA76" s="1258"/>
      <c r="DB76" s="35"/>
      <c r="DC76" s="35"/>
      <c r="DD76" s="35"/>
      <c r="DE76" s="35"/>
      <c r="DF76" s="35"/>
      <c r="DG76" s="35"/>
      <c r="DH76" s="35"/>
      <c r="DI76" s="35"/>
      <c r="DJ76" s="35"/>
      <c r="DK76" s="35"/>
      <c r="DL76" s="1259"/>
      <c r="DN76" s="35"/>
      <c r="DO76" s="35"/>
      <c r="DP76" s="35"/>
      <c r="DQ76" s="35"/>
      <c r="DR76" s="35"/>
      <c r="DS76" s="35"/>
      <c r="DT76" s="35"/>
      <c r="DU76" s="35"/>
      <c r="DV76" s="35"/>
      <c r="DW76" s="1252"/>
      <c r="DX76" s="1252"/>
      <c r="DY76" s="1252"/>
      <c r="EG76" s="1263"/>
      <c r="EP76" s="974"/>
      <c r="EQ76" s="974"/>
    </row>
    <row r="77" spans="1:147" s="14" customFormat="1" ht="19.5" customHeight="1">
      <c r="A77" s="2489" t="s">
        <v>2418</v>
      </c>
      <c r="B77" s="2489"/>
      <c r="C77" s="2706"/>
      <c r="D77" s="2374" t="s">
        <v>1200</v>
      </c>
      <c r="E77" s="507"/>
      <c r="F77" s="2027" t="s">
        <v>2839</v>
      </c>
      <c r="G77" s="507"/>
      <c r="H77" s="384"/>
      <c r="I77" s="384"/>
      <c r="J77" s="384"/>
      <c r="K77" s="960" t="s">
        <v>2428</v>
      </c>
      <c r="L77" s="384"/>
      <c r="M77" s="530"/>
      <c r="N77" s="2379" t="s">
        <v>695</v>
      </c>
      <c r="O77" s="384"/>
      <c r="P77" s="2371" t="s">
        <v>2840</v>
      </c>
      <c r="Q77" s="1696"/>
      <c r="R77" s="2371"/>
      <c r="S77" s="507" t="s">
        <v>2421</v>
      </c>
      <c r="T77" s="2480" t="s">
        <v>2422</v>
      </c>
      <c r="U77" s="2481"/>
      <c r="V77" s="2489" t="s">
        <v>2418</v>
      </c>
      <c r="W77" s="2489"/>
      <c r="X77" s="2706"/>
      <c r="Y77" s="962" t="s">
        <v>1201</v>
      </c>
      <c r="Z77" s="507"/>
      <c r="AA77" s="507" t="s">
        <v>2841</v>
      </c>
      <c r="AB77" s="384"/>
      <c r="AC77" s="384"/>
      <c r="AD77" s="384"/>
      <c r="AE77" s="384"/>
      <c r="AF77" s="960" t="s">
        <v>2428</v>
      </c>
      <c r="AG77" s="507" t="s">
        <v>2421</v>
      </c>
      <c r="AH77" s="507"/>
      <c r="AI77" s="507"/>
      <c r="AJ77" s="384"/>
      <c r="AK77" s="2370"/>
      <c r="AL77" s="2379" t="s">
        <v>2842</v>
      </c>
      <c r="AM77" s="1260"/>
      <c r="AN77" s="384"/>
      <c r="AO77" s="2480" t="s">
        <v>2422</v>
      </c>
      <c r="AP77" s="2481"/>
      <c r="AQ77" s="2489" t="s">
        <v>2418</v>
      </c>
      <c r="AR77" s="2489"/>
      <c r="AS77" s="2706"/>
      <c r="AT77" s="2003" t="s">
        <v>2843</v>
      </c>
      <c r="AU77" s="507"/>
      <c r="AV77" s="507"/>
      <c r="AW77" s="1260" t="s">
        <v>2844</v>
      </c>
      <c r="AX77" s="384"/>
      <c r="AY77" s="2025"/>
      <c r="AZ77" s="2371"/>
      <c r="BA77" s="960" t="s">
        <v>2428</v>
      </c>
      <c r="BB77" s="919" t="s">
        <v>2845</v>
      </c>
      <c r="BC77" s="384"/>
      <c r="BD77" s="384"/>
      <c r="BE77" s="384"/>
      <c r="BF77" s="1264"/>
      <c r="BG77" s="384"/>
      <c r="BH77" s="384"/>
      <c r="BI77" s="1265"/>
      <c r="BJ77" s="2480" t="s">
        <v>2422</v>
      </c>
      <c r="BK77" s="2481"/>
      <c r="BL77" s="2489" t="s">
        <v>2418</v>
      </c>
      <c r="BM77" s="2489"/>
      <c r="BN77" s="2706"/>
      <c r="BO77" s="2372" t="s">
        <v>2846</v>
      </c>
      <c r="BP77" s="507"/>
      <c r="BQ77" s="965" t="s">
        <v>2839</v>
      </c>
      <c r="BR77" s="507"/>
      <c r="BS77" s="507"/>
      <c r="BT77" s="507"/>
      <c r="BU77" s="507"/>
      <c r="BV77" s="960" t="s">
        <v>2428</v>
      </c>
      <c r="BW77" s="919"/>
      <c r="BX77" s="384"/>
      <c r="BY77" s="384"/>
      <c r="BZ77" s="507"/>
      <c r="CA77" s="2379" t="s">
        <v>695</v>
      </c>
      <c r="CB77" s="443"/>
      <c r="CC77" s="1260" t="s">
        <v>2840</v>
      </c>
      <c r="CD77" s="444"/>
      <c r="CE77" s="2480" t="s">
        <v>2422</v>
      </c>
      <c r="CF77" s="2481"/>
      <c r="CG77" s="2489" t="s">
        <v>2418</v>
      </c>
      <c r="CH77" s="2489"/>
      <c r="CI77" s="2706"/>
      <c r="CJ77" s="499" t="s">
        <v>2847</v>
      </c>
      <c r="CK77" s="507"/>
      <c r="CL77" s="507" t="s">
        <v>2848</v>
      </c>
      <c r="CM77" s="384"/>
      <c r="CN77" s="384"/>
      <c r="CO77" s="384"/>
      <c r="CP77" s="384"/>
      <c r="CQ77" s="960" t="s">
        <v>2428</v>
      </c>
      <c r="CR77" s="507"/>
      <c r="CS77" s="507"/>
      <c r="CT77" s="507"/>
      <c r="CU77" s="507" t="s">
        <v>2421</v>
      </c>
      <c r="CV77" s="507"/>
      <c r="CW77" s="507"/>
      <c r="CX77" s="2025"/>
      <c r="CY77" s="2308"/>
      <c r="CZ77" s="2480" t="s">
        <v>2422</v>
      </c>
      <c r="DA77" s="2481"/>
      <c r="DB77" s="2489" t="s">
        <v>2418</v>
      </c>
      <c r="DC77" s="2489"/>
      <c r="DD77" s="2706"/>
      <c r="DE77" s="2252" t="s">
        <v>2830</v>
      </c>
      <c r="DF77" s="2203"/>
      <c r="DG77" s="382" t="s">
        <v>1202</v>
      </c>
      <c r="DH77" s="384"/>
      <c r="DI77" s="507" t="s">
        <v>2849</v>
      </c>
      <c r="DJ77" s="384"/>
      <c r="DK77" s="507"/>
      <c r="DL77" s="960" t="s">
        <v>2428</v>
      </c>
      <c r="DM77" s="919"/>
      <c r="DN77" s="384"/>
      <c r="DO77" s="384"/>
      <c r="DP77" s="384"/>
      <c r="DQ77" s="2016"/>
      <c r="DR77" s="2016"/>
      <c r="DS77" s="2016"/>
      <c r="DT77" s="1031"/>
      <c r="DU77" s="2480" t="s">
        <v>2422</v>
      </c>
      <c r="DV77" s="2481"/>
      <c r="DW77" s="1038"/>
      <c r="DX77" s="1039"/>
      <c r="DY77" s="1039"/>
      <c r="ED77" s="1266"/>
      <c r="EE77" s="1266"/>
      <c r="EF77" s="1266"/>
      <c r="EG77" s="1267"/>
      <c r="EH77" s="1267"/>
      <c r="EI77" s="1267"/>
      <c r="EJ77" s="2359"/>
      <c r="EK77" s="2359"/>
      <c r="EL77" s="2359"/>
      <c r="EO77" s="2359"/>
      <c r="EP77" s="1268"/>
      <c r="EQ77" s="1039"/>
    </row>
    <row r="78" spans="1:147" ht="19.5" customHeight="1">
      <c r="A78" s="2707"/>
      <c r="B78" s="2707"/>
      <c r="C78" s="2708"/>
      <c r="D78" s="969" t="s">
        <v>359</v>
      </c>
      <c r="E78" s="967" t="s">
        <v>10</v>
      </c>
      <c r="F78" s="966" t="s">
        <v>11</v>
      </c>
      <c r="G78" s="966" t="s">
        <v>15</v>
      </c>
      <c r="H78" s="966" t="s">
        <v>311</v>
      </c>
      <c r="I78" s="966" t="s">
        <v>360</v>
      </c>
      <c r="J78" s="966" t="s">
        <v>360</v>
      </c>
      <c r="K78" s="966" t="s">
        <v>88</v>
      </c>
      <c r="L78" s="966" t="s">
        <v>1759</v>
      </c>
      <c r="M78" s="966" t="s">
        <v>5</v>
      </c>
      <c r="N78" s="966" t="s">
        <v>354</v>
      </c>
      <c r="O78" s="966" t="s">
        <v>354</v>
      </c>
      <c r="P78" s="966" t="s">
        <v>1742</v>
      </c>
      <c r="Q78" s="967" t="s">
        <v>301</v>
      </c>
      <c r="R78" s="967" t="s">
        <v>302</v>
      </c>
      <c r="S78" s="966" t="s">
        <v>303</v>
      </c>
      <c r="T78" s="2482"/>
      <c r="U78" s="2483"/>
      <c r="V78" s="2707"/>
      <c r="W78" s="2707"/>
      <c r="X78" s="2708"/>
      <c r="Y78" s="967" t="s">
        <v>302</v>
      </c>
      <c r="Z78" s="969" t="s">
        <v>303</v>
      </c>
      <c r="AA78" s="969" t="s">
        <v>355</v>
      </c>
      <c r="AB78" s="969" t="s">
        <v>307</v>
      </c>
      <c r="AC78" s="969" t="s">
        <v>358</v>
      </c>
      <c r="AD78" s="969" t="s">
        <v>359</v>
      </c>
      <c r="AE78" s="1238" t="s">
        <v>15</v>
      </c>
      <c r="AF78" s="966" t="s">
        <v>311</v>
      </c>
      <c r="AG78" s="966" t="s">
        <v>360</v>
      </c>
      <c r="AH78" s="969" t="s">
        <v>360</v>
      </c>
      <c r="AI78" s="969" t="s">
        <v>88</v>
      </c>
      <c r="AJ78" s="969" t="s">
        <v>1759</v>
      </c>
      <c r="AK78" s="969" t="s">
        <v>5</v>
      </c>
      <c r="AL78" s="969" t="s">
        <v>227</v>
      </c>
      <c r="AM78" s="968" t="s">
        <v>354</v>
      </c>
      <c r="AN78" s="969" t="s">
        <v>1742</v>
      </c>
      <c r="AO78" s="2482"/>
      <c r="AP78" s="2483"/>
      <c r="AQ78" s="2707"/>
      <c r="AR78" s="2707"/>
      <c r="AS78" s="2708"/>
      <c r="AT78" s="969" t="s">
        <v>1742</v>
      </c>
      <c r="AU78" s="967" t="s">
        <v>301</v>
      </c>
      <c r="AV78" s="967" t="s">
        <v>302</v>
      </c>
      <c r="AW78" s="969" t="s">
        <v>303</v>
      </c>
      <c r="AX78" s="968" t="s">
        <v>355</v>
      </c>
      <c r="AY78" s="969" t="s">
        <v>378</v>
      </c>
      <c r="AZ78" s="969" t="s">
        <v>307</v>
      </c>
      <c r="BA78" s="966" t="s">
        <v>1389</v>
      </c>
      <c r="BB78" s="966" t="s">
        <v>358</v>
      </c>
      <c r="BC78" s="969" t="s">
        <v>359</v>
      </c>
      <c r="BD78" s="966" t="s">
        <v>11</v>
      </c>
      <c r="BE78" s="969" t="s">
        <v>15</v>
      </c>
      <c r="BF78" s="969" t="s">
        <v>311</v>
      </c>
      <c r="BG78" s="969" t="s">
        <v>360</v>
      </c>
      <c r="BH78" s="969" t="s">
        <v>360</v>
      </c>
      <c r="BI78" s="969" t="s">
        <v>5</v>
      </c>
      <c r="BJ78" s="2482"/>
      <c r="BK78" s="2483"/>
      <c r="BL78" s="2707"/>
      <c r="BM78" s="2707"/>
      <c r="BN78" s="2708"/>
      <c r="BO78" s="969" t="s">
        <v>1389</v>
      </c>
      <c r="BP78" s="1238" t="s">
        <v>358</v>
      </c>
      <c r="BQ78" s="969" t="s">
        <v>359</v>
      </c>
      <c r="BR78" s="967" t="s">
        <v>10</v>
      </c>
      <c r="BS78" s="966" t="s">
        <v>11</v>
      </c>
      <c r="BT78" s="969" t="s">
        <v>15</v>
      </c>
      <c r="BU78" s="969" t="s">
        <v>311</v>
      </c>
      <c r="BV78" s="966" t="s">
        <v>360</v>
      </c>
      <c r="BW78" s="966" t="s">
        <v>360</v>
      </c>
      <c r="BX78" s="969" t="s">
        <v>88</v>
      </c>
      <c r="BY78" s="1238" t="s">
        <v>1759</v>
      </c>
      <c r="BZ78" s="969" t="s">
        <v>5</v>
      </c>
      <c r="CA78" s="969" t="s">
        <v>227</v>
      </c>
      <c r="CB78" s="967" t="s">
        <v>354</v>
      </c>
      <c r="CC78" s="969" t="s">
        <v>1742</v>
      </c>
      <c r="CD78" s="967" t="s">
        <v>301</v>
      </c>
      <c r="CE78" s="2482"/>
      <c r="CF78" s="2483"/>
      <c r="CG78" s="2707"/>
      <c r="CH78" s="2707"/>
      <c r="CI78" s="2708"/>
      <c r="CJ78" s="969" t="s">
        <v>2838</v>
      </c>
      <c r="CK78" s="969" t="s">
        <v>301</v>
      </c>
      <c r="CL78" s="969" t="s">
        <v>302</v>
      </c>
      <c r="CM78" s="969" t="s">
        <v>303</v>
      </c>
      <c r="CN78" s="968" t="s">
        <v>355</v>
      </c>
      <c r="CO78" s="969" t="s">
        <v>307</v>
      </c>
      <c r="CP78" s="969" t="s">
        <v>1389</v>
      </c>
      <c r="CQ78" s="966" t="s">
        <v>358</v>
      </c>
      <c r="CR78" s="966" t="s">
        <v>359</v>
      </c>
      <c r="CS78" s="969" t="s">
        <v>15</v>
      </c>
      <c r="CT78" s="969" t="s">
        <v>311</v>
      </c>
      <c r="CU78" s="969" t="s">
        <v>360</v>
      </c>
      <c r="CV78" s="969" t="s">
        <v>360</v>
      </c>
      <c r="CW78" s="969" t="s">
        <v>88</v>
      </c>
      <c r="CX78" s="1238" t="s">
        <v>1759</v>
      </c>
      <c r="CY78" s="969" t="s">
        <v>5</v>
      </c>
      <c r="CZ78" s="2482"/>
      <c r="DA78" s="2483"/>
      <c r="DB78" s="2707"/>
      <c r="DC78" s="2707"/>
      <c r="DD78" s="2708"/>
      <c r="DE78" s="1238" t="s">
        <v>1759</v>
      </c>
      <c r="DF78" s="969" t="s">
        <v>5</v>
      </c>
      <c r="DG78" s="966" t="s">
        <v>227</v>
      </c>
      <c r="DH78" s="967" t="s">
        <v>354</v>
      </c>
      <c r="DI78" s="969" t="s">
        <v>1742</v>
      </c>
      <c r="DJ78" s="967" t="s">
        <v>301</v>
      </c>
      <c r="DK78" s="967" t="s">
        <v>302</v>
      </c>
      <c r="DL78" s="969" t="s">
        <v>303</v>
      </c>
      <c r="DM78" s="966" t="s">
        <v>355</v>
      </c>
      <c r="DN78" s="966" t="s">
        <v>378</v>
      </c>
      <c r="DO78" s="969" t="s">
        <v>307</v>
      </c>
      <c r="DP78" s="969" t="s">
        <v>1389</v>
      </c>
      <c r="DQ78" s="1238" t="s">
        <v>358</v>
      </c>
      <c r="DR78" s="969" t="s">
        <v>359</v>
      </c>
      <c r="DS78" s="967" t="s">
        <v>10</v>
      </c>
      <c r="DT78" s="966" t="s">
        <v>11</v>
      </c>
      <c r="DU78" s="2482"/>
      <c r="DV78" s="2483"/>
      <c r="DW78" s="1228"/>
      <c r="DX78" s="1228"/>
      <c r="DY78" s="1228"/>
      <c r="EP78" s="1228"/>
      <c r="EQ78" s="1228"/>
    </row>
    <row r="79" spans="1:147" ht="14">
      <c r="A79" s="2707"/>
      <c r="B79" s="2707"/>
      <c r="C79" s="2708"/>
      <c r="D79" s="969" t="s">
        <v>364</v>
      </c>
      <c r="E79" s="967"/>
      <c r="F79" s="2307" t="s">
        <v>736</v>
      </c>
      <c r="G79" s="969"/>
      <c r="H79" s="969"/>
      <c r="I79" s="969" t="s">
        <v>2393</v>
      </c>
      <c r="J79" s="969" t="s">
        <v>2394</v>
      </c>
      <c r="K79" s="1249"/>
      <c r="L79" s="1249"/>
      <c r="M79" s="969"/>
      <c r="N79" s="969" t="s">
        <v>9</v>
      </c>
      <c r="O79" s="969" t="s">
        <v>9</v>
      </c>
      <c r="P79" s="969"/>
      <c r="Q79" s="967"/>
      <c r="R79" s="967"/>
      <c r="S79" s="969"/>
      <c r="T79" s="2482"/>
      <c r="U79" s="2483"/>
      <c r="V79" s="2707"/>
      <c r="W79" s="2707"/>
      <c r="X79" s="2708"/>
      <c r="Y79" s="967"/>
      <c r="Z79" s="969"/>
      <c r="AA79" s="969"/>
      <c r="AB79" s="969" t="s">
        <v>2395</v>
      </c>
      <c r="AC79" s="53" t="s">
        <v>404</v>
      </c>
      <c r="AD79" s="969" t="s">
        <v>364</v>
      </c>
      <c r="AE79" s="1238"/>
      <c r="AF79" s="969"/>
      <c r="AG79" s="969" t="s">
        <v>2393</v>
      </c>
      <c r="AH79" s="969" t="s">
        <v>2394</v>
      </c>
      <c r="AI79" s="1249"/>
      <c r="AJ79" s="1249"/>
      <c r="AK79" s="969"/>
      <c r="AL79" s="969" t="s">
        <v>9</v>
      </c>
      <c r="AM79" s="968" t="s">
        <v>9</v>
      </c>
      <c r="AN79" s="969"/>
      <c r="AO79" s="2482"/>
      <c r="AP79" s="2483"/>
      <c r="AQ79" s="2707"/>
      <c r="AR79" s="2707"/>
      <c r="AS79" s="2708"/>
      <c r="AT79" s="969"/>
      <c r="AU79" s="967"/>
      <c r="AV79" s="967"/>
      <c r="AW79" s="969"/>
      <c r="AX79" s="968"/>
      <c r="AY79" s="969"/>
      <c r="AZ79" s="969" t="s">
        <v>2395</v>
      </c>
      <c r="BA79" s="53"/>
      <c r="BB79" s="53" t="s">
        <v>404</v>
      </c>
      <c r="BC79" s="969" t="s">
        <v>364</v>
      </c>
      <c r="BD79" s="2307" t="s">
        <v>736</v>
      </c>
      <c r="BE79" s="969"/>
      <c r="BF79" s="969"/>
      <c r="BG79" s="969" t="s">
        <v>2393</v>
      </c>
      <c r="BH79" s="969" t="s">
        <v>2394</v>
      </c>
      <c r="BI79" s="969"/>
      <c r="BJ79" s="2482"/>
      <c r="BK79" s="2483"/>
      <c r="BL79" s="2707"/>
      <c r="BM79" s="2707"/>
      <c r="BN79" s="2708"/>
      <c r="BO79" s="53"/>
      <c r="BP79" s="53" t="s">
        <v>404</v>
      </c>
      <c r="BQ79" s="969" t="s">
        <v>364</v>
      </c>
      <c r="BR79" s="967"/>
      <c r="BS79" s="2307" t="s">
        <v>736</v>
      </c>
      <c r="BT79" s="969"/>
      <c r="BU79" s="969"/>
      <c r="BV79" s="969" t="s">
        <v>2393</v>
      </c>
      <c r="BW79" s="969" t="s">
        <v>2394</v>
      </c>
      <c r="BX79" s="1249"/>
      <c r="BY79" s="1249"/>
      <c r="BZ79" s="969"/>
      <c r="CA79" s="969" t="s">
        <v>9</v>
      </c>
      <c r="CB79" s="967" t="s">
        <v>9</v>
      </c>
      <c r="CC79" s="969"/>
      <c r="CD79" s="967"/>
      <c r="CE79" s="2482"/>
      <c r="CF79" s="2483"/>
      <c r="CG79" s="2707"/>
      <c r="CH79" s="2707"/>
      <c r="CI79" s="2708"/>
      <c r="CJ79" s="969"/>
      <c r="CK79" s="969"/>
      <c r="CL79" s="969"/>
      <c r="CM79" s="969"/>
      <c r="CN79" s="968"/>
      <c r="CO79" s="969" t="s">
        <v>2395</v>
      </c>
      <c r="CP79" s="53"/>
      <c r="CQ79" s="53" t="s">
        <v>404</v>
      </c>
      <c r="CR79" s="969" t="s">
        <v>364</v>
      </c>
      <c r="CS79" s="969"/>
      <c r="CT79" s="969"/>
      <c r="CU79" s="969" t="s">
        <v>2393</v>
      </c>
      <c r="CV79" s="969" t="s">
        <v>2394</v>
      </c>
      <c r="CW79" s="1249"/>
      <c r="CX79" s="1249"/>
      <c r="CY79" s="969"/>
      <c r="CZ79" s="2482"/>
      <c r="DA79" s="2483"/>
      <c r="DB79" s="2707"/>
      <c r="DC79" s="2707"/>
      <c r="DD79" s="2708"/>
      <c r="DE79" s="1249"/>
      <c r="DF79" s="969"/>
      <c r="DG79" s="969" t="s">
        <v>9</v>
      </c>
      <c r="DH79" s="967" t="s">
        <v>9</v>
      </c>
      <c r="DI79" s="969"/>
      <c r="DJ79" s="967"/>
      <c r="DK79" s="967"/>
      <c r="DL79" s="969"/>
      <c r="DM79" s="969"/>
      <c r="DN79" s="969"/>
      <c r="DO79" s="969" t="s">
        <v>2395</v>
      </c>
      <c r="DP79" s="53"/>
      <c r="DQ79" s="53" t="s">
        <v>404</v>
      </c>
      <c r="DR79" s="969" t="s">
        <v>364</v>
      </c>
      <c r="DS79" s="967"/>
      <c r="DT79" s="2307" t="s">
        <v>736</v>
      </c>
      <c r="DU79" s="2482"/>
      <c r="DV79" s="2483"/>
      <c r="DW79" s="1228"/>
      <c r="DX79" s="1228"/>
      <c r="DY79" s="1228"/>
      <c r="EP79" s="1228"/>
      <c r="EQ79" s="1228"/>
    </row>
    <row r="80" spans="1:147" ht="15" customHeight="1">
      <c r="A80" s="2707"/>
      <c r="B80" s="2707"/>
      <c r="C80" s="2708"/>
      <c r="D80" s="925" t="s">
        <v>2400</v>
      </c>
      <c r="E80" s="396"/>
      <c r="F80" s="390" t="s">
        <v>1751</v>
      </c>
      <c r="G80" s="390"/>
      <c r="H80" s="865" t="s">
        <v>2398</v>
      </c>
      <c r="I80" s="395"/>
      <c r="J80" s="865"/>
      <c r="K80" s="390"/>
      <c r="L80" s="2674" t="s">
        <v>2401</v>
      </c>
      <c r="M80" s="395"/>
      <c r="N80" s="395" t="s">
        <v>2425</v>
      </c>
      <c r="O80" s="395" t="s">
        <v>2425</v>
      </c>
      <c r="P80" s="390"/>
      <c r="Q80" s="396"/>
      <c r="R80" s="396"/>
      <c r="S80" s="390" t="s">
        <v>367</v>
      </c>
      <c r="T80" s="2482"/>
      <c r="U80" s="2483"/>
      <c r="V80" s="2707"/>
      <c r="W80" s="2707"/>
      <c r="X80" s="2708"/>
      <c r="Y80" s="396"/>
      <c r="Z80" s="390" t="s">
        <v>367</v>
      </c>
      <c r="AA80" s="395" t="s">
        <v>395</v>
      </c>
      <c r="AB80" s="396" t="s">
        <v>2398</v>
      </c>
      <c r="AC80" s="390" t="s">
        <v>2399</v>
      </c>
      <c r="AD80" s="925" t="s">
        <v>2400</v>
      </c>
      <c r="AE80" s="428"/>
      <c r="AF80" s="395" t="s">
        <v>2398</v>
      </c>
      <c r="AG80" s="395"/>
      <c r="AH80" s="865"/>
      <c r="AI80" s="390"/>
      <c r="AJ80" s="2674" t="s">
        <v>2771</v>
      </c>
      <c r="AK80" s="395"/>
      <c r="AL80" s="395" t="s">
        <v>2396</v>
      </c>
      <c r="AM80" s="478" t="s">
        <v>2425</v>
      </c>
      <c r="AN80" s="396"/>
      <c r="AO80" s="2482"/>
      <c r="AP80" s="2483"/>
      <c r="AQ80" s="2707"/>
      <c r="AR80" s="2707"/>
      <c r="AS80" s="2708"/>
      <c r="AT80" s="396"/>
      <c r="AU80" s="396"/>
      <c r="AV80" s="396"/>
      <c r="AW80" s="390" t="s">
        <v>367</v>
      </c>
      <c r="AX80" s="478" t="s">
        <v>395</v>
      </c>
      <c r="AY80" s="395" t="s">
        <v>395</v>
      </c>
      <c r="AZ80" s="396" t="s">
        <v>2398</v>
      </c>
      <c r="BA80" s="390"/>
      <c r="BB80" s="390" t="s">
        <v>2399</v>
      </c>
      <c r="BC80" s="936" t="s">
        <v>2400</v>
      </c>
      <c r="BD80" s="390" t="s">
        <v>1751</v>
      </c>
      <c r="BE80" s="390"/>
      <c r="BF80" s="865" t="s">
        <v>2398</v>
      </c>
      <c r="BG80" s="395"/>
      <c r="BH80" s="395"/>
      <c r="BI80" s="395"/>
      <c r="BJ80" s="2482"/>
      <c r="BK80" s="2483"/>
      <c r="BL80" s="2707"/>
      <c r="BM80" s="2707"/>
      <c r="BN80" s="2708"/>
      <c r="BO80" s="390"/>
      <c r="BP80" s="390" t="s">
        <v>2399</v>
      </c>
      <c r="BQ80" s="936" t="s">
        <v>1648</v>
      </c>
      <c r="BR80" s="396"/>
      <c r="BS80" s="390" t="s">
        <v>1751</v>
      </c>
      <c r="BT80" s="390"/>
      <c r="BU80" s="865" t="s">
        <v>2398</v>
      </c>
      <c r="BV80" s="395"/>
      <c r="BW80" s="395"/>
      <c r="BX80" s="390"/>
      <c r="BY80" s="2674" t="s">
        <v>2771</v>
      </c>
      <c r="BZ80" s="395"/>
      <c r="CA80" s="395" t="s">
        <v>2396</v>
      </c>
      <c r="CB80" s="865" t="s">
        <v>2425</v>
      </c>
      <c r="CC80" s="396"/>
      <c r="CD80" s="396"/>
      <c r="CE80" s="2482"/>
      <c r="CF80" s="2483"/>
      <c r="CG80" s="2707"/>
      <c r="CH80" s="2707"/>
      <c r="CI80" s="2708"/>
      <c r="CJ80" s="396"/>
      <c r="CK80" s="390"/>
      <c r="CL80" s="390"/>
      <c r="CM80" s="390" t="s">
        <v>367</v>
      </c>
      <c r="CN80" s="478" t="s">
        <v>395</v>
      </c>
      <c r="CO80" s="396" t="s">
        <v>2398</v>
      </c>
      <c r="CP80" s="390"/>
      <c r="CQ80" s="390" t="s">
        <v>2399</v>
      </c>
      <c r="CR80" s="925" t="s">
        <v>2400</v>
      </c>
      <c r="CS80" s="390"/>
      <c r="CT80" s="865" t="s">
        <v>2398</v>
      </c>
      <c r="CU80" s="395"/>
      <c r="CV80" s="865"/>
      <c r="CW80" s="390"/>
      <c r="CX80" s="2674" t="s">
        <v>2771</v>
      </c>
      <c r="CY80" s="395"/>
      <c r="CZ80" s="2482"/>
      <c r="DA80" s="2483"/>
      <c r="DB80" s="2707"/>
      <c r="DC80" s="2707"/>
      <c r="DD80" s="2708"/>
      <c r="DE80" s="2674" t="s">
        <v>2771</v>
      </c>
      <c r="DF80" s="395"/>
      <c r="DG80" s="395" t="s">
        <v>2396</v>
      </c>
      <c r="DH80" s="865" t="s">
        <v>2425</v>
      </c>
      <c r="DI80" s="396"/>
      <c r="DJ80" s="396"/>
      <c r="DK80" s="396"/>
      <c r="DL80" s="390" t="s">
        <v>367</v>
      </c>
      <c r="DM80" s="395" t="s">
        <v>395</v>
      </c>
      <c r="DN80" s="395" t="s">
        <v>395</v>
      </c>
      <c r="DO80" s="396" t="s">
        <v>2398</v>
      </c>
      <c r="DP80" s="390"/>
      <c r="DQ80" s="390" t="s">
        <v>2399</v>
      </c>
      <c r="DR80" s="925" t="s">
        <v>1648</v>
      </c>
      <c r="DS80" s="396"/>
      <c r="DT80" s="390" t="s">
        <v>1751</v>
      </c>
      <c r="DU80" s="2482"/>
      <c r="DV80" s="2483"/>
      <c r="DW80" s="1228"/>
      <c r="DX80" s="1228"/>
      <c r="DY80" s="1228"/>
      <c r="EP80" s="1228"/>
      <c r="EQ80" s="1228"/>
    </row>
    <row r="81" spans="1:147" ht="15" customHeight="1">
      <c r="A81" s="2707"/>
      <c r="B81" s="2707"/>
      <c r="C81" s="2708"/>
      <c r="D81" s="2667" t="s">
        <v>2402</v>
      </c>
      <c r="E81" s="396" t="s">
        <v>1750</v>
      </c>
      <c r="F81" s="2700" t="s">
        <v>2408</v>
      </c>
      <c r="G81" s="390" t="s">
        <v>2409</v>
      </c>
      <c r="H81" s="865" t="s">
        <v>2410</v>
      </c>
      <c r="I81" s="395" t="s">
        <v>1654</v>
      </c>
      <c r="J81" s="865" t="s">
        <v>1656</v>
      </c>
      <c r="K81" s="390" t="s">
        <v>1720</v>
      </c>
      <c r="L81" s="2674"/>
      <c r="M81" s="395" t="s">
        <v>2412</v>
      </c>
      <c r="N81" s="2667" t="s">
        <v>2402</v>
      </c>
      <c r="O81" s="2667" t="s">
        <v>2402</v>
      </c>
      <c r="P81" s="390" t="s">
        <v>1611</v>
      </c>
      <c r="Q81" s="396" t="s">
        <v>1612</v>
      </c>
      <c r="R81" s="396" t="s">
        <v>1613</v>
      </c>
      <c r="S81" s="395" t="s">
        <v>709</v>
      </c>
      <c r="T81" s="2482"/>
      <c r="U81" s="2483"/>
      <c r="V81" s="2707"/>
      <c r="W81" s="2707"/>
      <c r="X81" s="2708"/>
      <c r="Y81" s="396" t="s">
        <v>1613</v>
      </c>
      <c r="Z81" s="395" t="s">
        <v>709</v>
      </c>
      <c r="AA81" s="478" t="s">
        <v>2404</v>
      </c>
      <c r="AB81" s="396" t="s">
        <v>2502</v>
      </c>
      <c r="AC81" s="390" t="s">
        <v>2407</v>
      </c>
      <c r="AD81" s="2667" t="s">
        <v>1642</v>
      </c>
      <c r="AE81" s="428" t="s">
        <v>2409</v>
      </c>
      <c r="AF81" s="395" t="s">
        <v>2410</v>
      </c>
      <c r="AG81" s="395" t="s">
        <v>1654</v>
      </c>
      <c r="AH81" s="865" t="s">
        <v>1656</v>
      </c>
      <c r="AI81" s="390" t="s">
        <v>1720</v>
      </c>
      <c r="AJ81" s="2674"/>
      <c r="AK81" s="395" t="s">
        <v>2412</v>
      </c>
      <c r="AL81" s="2667" t="s">
        <v>2413</v>
      </c>
      <c r="AM81" s="2667" t="s">
        <v>2413</v>
      </c>
      <c r="AN81" s="396" t="s">
        <v>1611</v>
      </c>
      <c r="AO81" s="2482"/>
      <c r="AP81" s="2483"/>
      <c r="AQ81" s="2707"/>
      <c r="AR81" s="2707"/>
      <c r="AS81" s="2708"/>
      <c r="AT81" s="396" t="s">
        <v>1611</v>
      </c>
      <c r="AU81" s="396" t="s">
        <v>1612</v>
      </c>
      <c r="AV81" s="396" t="s">
        <v>1613</v>
      </c>
      <c r="AW81" s="395" t="s">
        <v>2403</v>
      </c>
      <c r="AX81" s="478" t="s">
        <v>2404</v>
      </c>
      <c r="AY81" s="395" t="s">
        <v>369</v>
      </c>
      <c r="AZ81" s="396" t="s">
        <v>2502</v>
      </c>
      <c r="BA81" s="390" t="s">
        <v>1748</v>
      </c>
      <c r="BB81" s="390" t="s">
        <v>2407</v>
      </c>
      <c r="BC81" s="2667" t="s">
        <v>2402</v>
      </c>
      <c r="BD81" s="2700" t="s">
        <v>2408</v>
      </c>
      <c r="BE81" s="390" t="s">
        <v>2409</v>
      </c>
      <c r="BF81" s="865" t="s">
        <v>2410</v>
      </c>
      <c r="BG81" s="395" t="s">
        <v>1654</v>
      </c>
      <c r="BH81" s="395" t="s">
        <v>1656</v>
      </c>
      <c r="BI81" s="395" t="s">
        <v>2412</v>
      </c>
      <c r="BJ81" s="2482"/>
      <c r="BK81" s="2483"/>
      <c r="BL81" s="2707"/>
      <c r="BM81" s="2707"/>
      <c r="BN81" s="2708"/>
      <c r="BO81" s="390" t="s">
        <v>1748</v>
      </c>
      <c r="BP81" s="390" t="s">
        <v>2407</v>
      </c>
      <c r="BQ81" s="2667" t="s">
        <v>2402</v>
      </c>
      <c r="BR81" s="396" t="s">
        <v>2697</v>
      </c>
      <c r="BS81" s="2700" t="s">
        <v>2408</v>
      </c>
      <c r="BT81" s="390" t="s">
        <v>2409</v>
      </c>
      <c r="BU81" s="865" t="s">
        <v>2410</v>
      </c>
      <c r="BV81" s="395" t="s">
        <v>1654</v>
      </c>
      <c r="BW81" s="395" t="s">
        <v>1656</v>
      </c>
      <c r="BX81" s="390" t="s">
        <v>1720</v>
      </c>
      <c r="BY81" s="2674"/>
      <c r="BZ81" s="395" t="s">
        <v>2412</v>
      </c>
      <c r="CA81" s="2667" t="s">
        <v>2402</v>
      </c>
      <c r="CB81" s="2667" t="s">
        <v>2402</v>
      </c>
      <c r="CC81" s="396" t="s">
        <v>1611</v>
      </c>
      <c r="CD81" s="396" t="s">
        <v>1612</v>
      </c>
      <c r="CE81" s="2482"/>
      <c r="CF81" s="2483"/>
      <c r="CG81" s="2707"/>
      <c r="CH81" s="2707"/>
      <c r="CI81" s="2708"/>
      <c r="CJ81" s="396" t="s">
        <v>1611</v>
      </c>
      <c r="CK81" s="390" t="s">
        <v>1612</v>
      </c>
      <c r="CL81" s="390" t="s">
        <v>1613</v>
      </c>
      <c r="CM81" s="395" t="s">
        <v>709</v>
      </c>
      <c r="CN81" s="478" t="s">
        <v>2404</v>
      </c>
      <c r="CO81" s="396" t="s">
        <v>2502</v>
      </c>
      <c r="CP81" s="390" t="s">
        <v>1748</v>
      </c>
      <c r="CQ81" s="390" t="s">
        <v>2407</v>
      </c>
      <c r="CR81" s="2667" t="s">
        <v>2402</v>
      </c>
      <c r="CS81" s="390" t="s">
        <v>2409</v>
      </c>
      <c r="CT81" s="865" t="s">
        <v>2410</v>
      </c>
      <c r="CU81" s="395" t="s">
        <v>1654</v>
      </c>
      <c r="CV81" s="865" t="s">
        <v>1656</v>
      </c>
      <c r="CW81" s="390" t="s">
        <v>1720</v>
      </c>
      <c r="CX81" s="2674"/>
      <c r="CY81" s="395" t="s">
        <v>2412</v>
      </c>
      <c r="CZ81" s="2482"/>
      <c r="DA81" s="2483"/>
      <c r="DB81" s="2707"/>
      <c r="DC81" s="2707"/>
      <c r="DD81" s="2708"/>
      <c r="DE81" s="2674"/>
      <c r="DF81" s="395" t="s">
        <v>2412</v>
      </c>
      <c r="DG81" s="2667" t="s">
        <v>2402</v>
      </c>
      <c r="DH81" s="2667" t="s">
        <v>2402</v>
      </c>
      <c r="DI81" s="396" t="s">
        <v>1611</v>
      </c>
      <c r="DJ81" s="396" t="s">
        <v>1612</v>
      </c>
      <c r="DK81" s="396" t="s">
        <v>1613</v>
      </c>
      <c r="DL81" s="395" t="s">
        <v>709</v>
      </c>
      <c r="DM81" s="395" t="s">
        <v>2404</v>
      </c>
      <c r="DN81" s="395" t="s">
        <v>369</v>
      </c>
      <c r="DO81" s="396" t="s">
        <v>2502</v>
      </c>
      <c r="DP81" s="390" t="s">
        <v>1748</v>
      </c>
      <c r="DQ81" s="390" t="s">
        <v>2407</v>
      </c>
      <c r="DR81" s="2667" t="s">
        <v>2402</v>
      </c>
      <c r="DS81" s="396" t="s">
        <v>2697</v>
      </c>
      <c r="DT81" s="2700" t="s">
        <v>2408</v>
      </c>
      <c r="DU81" s="2482"/>
      <c r="DV81" s="2483"/>
      <c r="DW81" s="1228"/>
      <c r="DX81" s="1228"/>
      <c r="DY81" s="1228"/>
      <c r="EP81" s="1228"/>
      <c r="EQ81" s="1228"/>
    </row>
    <row r="82" spans="1:147" ht="15" customHeight="1">
      <c r="A82" s="2707"/>
      <c r="B82" s="2707"/>
      <c r="C82" s="2708"/>
      <c r="D82" s="2667"/>
      <c r="E82" s="1250"/>
      <c r="F82" s="2700"/>
      <c r="G82" s="995"/>
      <c r="H82" s="395"/>
      <c r="I82" s="390"/>
      <c r="J82" s="390"/>
      <c r="K82" s="393"/>
      <c r="L82" s="393"/>
      <c r="M82" s="395"/>
      <c r="N82" s="2667"/>
      <c r="O82" s="2667"/>
      <c r="P82" s="390"/>
      <c r="Q82" s="396"/>
      <c r="R82" s="396"/>
      <c r="S82" s="395"/>
      <c r="T82" s="2482"/>
      <c r="U82" s="2483"/>
      <c r="V82" s="2707"/>
      <c r="W82" s="2707"/>
      <c r="X82" s="2708"/>
      <c r="Y82" s="396"/>
      <c r="Z82" s="395"/>
      <c r="AA82" s="395"/>
      <c r="AB82" s="390"/>
      <c r="AC82" s="942"/>
      <c r="AD82" s="2667"/>
      <c r="AE82" s="1005"/>
      <c r="AF82" s="395"/>
      <c r="AG82" s="390"/>
      <c r="AH82" s="390"/>
      <c r="AI82" s="393"/>
      <c r="AJ82" s="393"/>
      <c r="AK82" s="395"/>
      <c r="AL82" s="2667"/>
      <c r="AM82" s="2667"/>
      <c r="AN82" s="396"/>
      <c r="AO82" s="2482"/>
      <c r="AP82" s="2483"/>
      <c r="AQ82" s="2707"/>
      <c r="AR82" s="2707"/>
      <c r="AS82" s="2708"/>
      <c r="AT82" s="396"/>
      <c r="AU82" s="396"/>
      <c r="AV82" s="396"/>
      <c r="AW82" s="395"/>
      <c r="AX82" s="478"/>
      <c r="AY82" s="395"/>
      <c r="AZ82" s="390"/>
      <c r="BA82" s="942"/>
      <c r="BB82" s="942"/>
      <c r="BC82" s="2667"/>
      <c r="BD82" s="2700"/>
      <c r="BE82" s="995"/>
      <c r="BF82" s="395"/>
      <c r="BG82" s="390"/>
      <c r="BH82" s="390"/>
      <c r="BI82" s="395"/>
      <c r="BJ82" s="2482"/>
      <c r="BK82" s="2483"/>
      <c r="BL82" s="2707"/>
      <c r="BM82" s="2707"/>
      <c r="BN82" s="2708"/>
      <c r="BO82" s="942"/>
      <c r="BP82" s="942"/>
      <c r="BQ82" s="2667"/>
      <c r="BR82" s="396"/>
      <c r="BS82" s="2700"/>
      <c r="BT82" s="995"/>
      <c r="BU82" s="395"/>
      <c r="BV82" s="390"/>
      <c r="BW82" s="390"/>
      <c r="BX82" s="393"/>
      <c r="BY82" s="393"/>
      <c r="BZ82" s="395"/>
      <c r="CA82" s="2667"/>
      <c r="CB82" s="2667"/>
      <c r="CC82" s="396"/>
      <c r="CD82" s="396"/>
      <c r="CE82" s="2482"/>
      <c r="CF82" s="2483"/>
      <c r="CG82" s="2707"/>
      <c r="CH82" s="2707"/>
      <c r="CI82" s="2708"/>
      <c r="CJ82" s="396"/>
      <c r="CK82" s="390"/>
      <c r="CL82" s="390"/>
      <c r="CM82" s="395"/>
      <c r="CN82" s="478"/>
      <c r="CO82" s="390"/>
      <c r="CP82" s="942"/>
      <c r="CQ82" s="942"/>
      <c r="CR82" s="2667"/>
      <c r="CS82" s="995"/>
      <c r="CT82" s="395"/>
      <c r="CU82" s="390"/>
      <c r="CV82" s="390"/>
      <c r="CW82" s="393"/>
      <c r="CX82" s="393"/>
      <c r="CY82" s="395"/>
      <c r="CZ82" s="2482"/>
      <c r="DA82" s="2483"/>
      <c r="DB82" s="2707"/>
      <c r="DC82" s="2707"/>
      <c r="DD82" s="2708"/>
      <c r="DE82" s="393"/>
      <c r="DF82" s="395"/>
      <c r="DG82" s="2667"/>
      <c r="DH82" s="2667"/>
      <c r="DI82" s="396"/>
      <c r="DJ82" s="396"/>
      <c r="DK82" s="396"/>
      <c r="DL82" s="395"/>
      <c r="DM82" s="395"/>
      <c r="DN82" s="395"/>
      <c r="DO82" s="390"/>
      <c r="DP82" s="942"/>
      <c r="DQ82" s="942"/>
      <c r="DR82" s="2667"/>
      <c r="DS82" s="396"/>
      <c r="DT82" s="2700"/>
      <c r="DU82" s="2482"/>
      <c r="DV82" s="2483"/>
      <c r="DW82" s="1228"/>
      <c r="DX82" s="1228"/>
      <c r="DY82" s="1228"/>
      <c r="EP82" s="1228"/>
      <c r="EQ82" s="1228"/>
    </row>
    <row r="83" spans="1:147" ht="18" customHeight="1">
      <c r="A83" s="2709"/>
      <c r="B83" s="2709"/>
      <c r="C83" s="2710"/>
      <c r="D83" s="1815" t="s">
        <v>2197</v>
      </c>
      <c r="E83" s="1821" t="s">
        <v>2417</v>
      </c>
      <c r="F83" s="1821" t="s">
        <v>2417</v>
      </c>
      <c r="G83" s="1816" t="s">
        <v>2415</v>
      </c>
      <c r="H83" s="1815" t="s">
        <v>2417</v>
      </c>
      <c r="I83" s="1816" t="s">
        <v>2415</v>
      </c>
      <c r="J83" s="1884" t="s">
        <v>2415</v>
      </c>
      <c r="K83" s="1815" t="s">
        <v>2417</v>
      </c>
      <c r="L83" s="1815" t="s">
        <v>2417</v>
      </c>
      <c r="M83" s="1815" t="s">
        <v>2416</v>
      </c>
      <c r="N83" s="1815" t="s">
        <v>2197</v>
      </c>
      <c r="O83" s="1815" t="s">
        <v>2197</v>
      </c>
      <c r="P83" s="1815" t="s">
        <v>2197</v>
      </c>
      <c r="Q83" s="1815" t="s">
        <v>2197</v>
      </c>
      <c r="R83" s="1821" t="s">
        <v>2197</v>
      </c>
      <c r="S83" s="1815" t="s">
        <v>2197</v>
      </c>
      <c r="T83" s="2484"/>
      <c r="U83" s="2485"/>
      <c r="V83" s="2709"/>
      <c r="W83" s="2709"/>
      <c r="X83" s="2710"/>
      <c r="Y83" s="1821" t="s">
        <v>2197</v>
      </c>
      <c r="Z83" s="1815" t="s">
        <v>2197</v>
      </c>
      <c r="AA83" s="1815" t="s">
        <v>2197</v>
      </c>
      <c r="AB83" s="1816" t="s">
        <v>2426</v>
      </c>
      <c r="AC83" s="1815" t="s">
        <v>2417</v>
      </c>
      <c r="AD83" s="1815" t="s">
        <v>2197</v>
      </c>
      <c r="AE83" s="2305" t="s">
        <v>2415</v>
      </c>
      <c r="AF83" s="1815" t="s">
        <v>2417</v>
      </c>
      <c r="AG83" s="1816" t="s">
        <v>2415</v>
      </c>
      <c r="AH83" s="1884" t="s">
        <v>2415</v>
      </c>
      <c r="AI83" s="1815" t="s">
        <v>2417</v>
      </c>
      <c r="AJ83" s="1815" t="s">
        <v>2417</v>
      </c>
      <c r="AK83" s="1815" t="s">
        <v>2416</v>
      </c>
      <c r="AL83" s="1815" t="s">
        <v>2197</v>
      </c>
      <c r="AM83" s="1883" t="s">
        <v>2197</v>
      </c>
      <c r="AN83" s="1821" t="s">
        <v>2197</v>
      </c>
      <c r="AO83" s="2484"/>
      <c r="AP83" s="2485"/>
      <c r="AQ83" s="2709"/>
      <c r="AR83" s="2709"/>
      <c r="AS83" s="2710"/>
      <c r="AT83" s="1821" t="s">
        <v>2197</v>
      </c>
      <c r="AU83" s="1815" t="s">
        <v>2197</v>
      </c>
      <c r="AV83" s="1821" t="s">
        <v>2197</v>
      </c>
      <c r="AW83" s="1815" t="s">
        <v>2197</v>
      </c>
      <c r="AX83" s="1821" t="s">
        <v>2197</v>
      </c>
      <c r="AY83" s="1815" t="s">
        <v>2197</v>
      </c>
      <c r="AZ83" s="1816" t="s">
        <v>2426</v>
      </c>
      <c r="BA83" s="1815" t="s">
        <v>2417</v>
      </c>
      <c r="BB83" s="1815" t="s">
        <v>2417</v>
      </c>
      <c r="BC83" s="1815" t="s">
        <v>2197</v>
      </c>
      <c r="BD83" s="1821" t="s">
        <v>2417</v>
      </c>
      <c r="BE83" s="1816" t="s">
        <v>2415</v>
      </c>
      <c r="BF83" s="1815" t="s">
        <v>2417</v>
      </c>
      <c r="BG83" s="1816" t="s">
        <v>2415</v>
      </c>
      <c r="BH83" s="1816" t="s">
        <v>2415</v>
      </c>
      <c r="BI83" s="1815" t="s">
        <v>2416</v>
      </c>
      <c r="BJ83" s="2484"/>
      <c r="BK83" s="2485"/>
      <c r="BL83" s="2709"/>
      <c r="BM83" s="2709"/>
      <c r="BN83" s="2710"/>
      <c r="BO83" s="1821" t="s">
        <v>2417</v>
      </c>
      <c r="BP83" s="1821" t="s">
        <v>2417</v>
      </c>
      <c r="BQ83" s="1815" t="s">
        <v>2197</v>
      </c>
      <c r="BR83" s="1821" t="s">
        <v>2417</v>
      </c>
      <c r="BS83" s="1821" t="s">
        <v>2417</v>
      </c>
      <c r="BT83" s="1816" t="s">
        <v>2415</v>
      </c>
      <c r="BU83" s="1815" t="s">
        <v>2417</v>
      </c>
      <c r="BV83" s="1816" t="s">
        <v>2415</v>
      </c>
      <c r="BW83" s="1816" t="s">
        <v>2415</v>
      </c>
      <c r="BX83" s="1815" t="s">
        <v>2417</v>
      </c>
      <c r="BY83" s="1815" t="s">
        <v>2417</v>
      </c>
      <c r="BZ83" s="1815" t="s">
        <v>2416</v>
      </c>
      <c r="CA83" s="1815" t="s">
        <v>2197</v>
      </c>
      <c r="CB83" s="1821" t="s">
        <v>2197</v>
      </c>
      <c r="CC83" s="1821" t="s">
        <v>2197</v>
      </c>
      <c r="CD83" s="1815" t="s">
        <v>2197</v>
      </c>
      <c r="CE83" s="2484"/>
      <c r="CF83" s="2485"/>
      <c r="CG83" s="2709"/>
      <c r="CH83" s="2709"/>
      <c r="CI83" s="2710"/>
      <c r="CJ83" s="1821" t="s">
        <v>2197</v>
      </c>
      <c r="CK83" s="1815" t="s">
        <v>2197</v>
      </c>
      <c r="CL83" s="1815" t="s">
        <v>2197</v>
      </c>
      <c r="CM83" s="1815" t="s">
        <v>2197</v>
      </c>
      <c r="CN83" s="1821" t="s">
        <v>2197</v>
      </c>
      <c r="CO83" s="1816" t="s">
        <v>2426</v>
      </c>
      <c r="CP83" s="1821" t="s">
        <v>2417</v>
      </c>
      <c r="CQ83" s="1815" t="s">
        <v>2417</v>
      </c>
      <c r="CR83" s="1815" t="s">
        <v>2197</v>
      </c>
      <c r="CS83" s="1816" t="s">
        <v>2415</v>
      </c>
      <c r="CT83" s="1815" t="s">
        <v>2417</v>
      </c>
      <c r="CU83" s="1816" t="s">
        <v>2415</v>
      </c>
      <c r="CV83" s="1884" t="s">
        <v>2415</v>
      </c>
      <c r="CW83" s="1815" t="s">
        <v>2417</v>
      </c>
      <c r="CX83" s="1815" t="s">
        <v>2417</v>
      </c>
      <c r="CY83" s="1815" t="s">
        <v>2416</v>
      </c>
      <c r="CZ83" s="2484"/>
      <c r="DA83" s="2485"/>
      <c r="DB83" s="2709"/>
      <c r="DC83" s="2709"/>
      <c r="DD83" s="2710"/>
      <c r="DE83" s="1815" t="s">
        <v>2417</v>
      </c>
      <c r="DF83" s="1815" t="s">
        <v>2416</v>
      </c>
      <c r="DG83" s="1815" t="s">
        <v>2197</v>
      </c>
      <c r="DH83" s="1821" t="s">
        <v>2197</v>
      </c>
      <c r="DI83" s="1821" t="s">
        <v>2197</v>
      </c>
      <c r="DJ83" s="1815" t="s">
        <v>2197</v>
      </c>
      <c r="DK83" s="1821" t="s">
        <v>2197</v>
      </c>
      <c r="DL83" s="1815" t="s">
        <v>2197</v>
      </c>
      <c r="DM83" s="1815" t="s">
        <v>2197</v>
      </c>
      <c r="DN83" s="1815" t="s">
        <v>2197</v>
      </c>
      <c r="DO83" s="1816" t="s">
        <v>2426</v>
      </c>
      <c r="DP83" s="1821" t="s">
        <v>2417</v>
      </c>
      <c r="DQ83" s="1821" t="s">
        <v>2417</v>
      </c>
      <c r="DR83" s="1815" t="s">
        <v>2197</v>
      </c>
      <c r="DS83" s="1821" t="s">
        <v>2417</v>
      </c>
      <c r="DT83" s="1821" t="s">
        <v>2417</v>
      </c>
      <c r="DU83" s="2484"/>
      <c r="DV83" s="2485"/>
      <c r="DW83" s="1228"/>
      <c r="DX83" s="1228"/>
      <c r="DY83" s="1228"/>
      <c r="EP83" s="1228"/>
      <c r="EQ83" s="1228"/>
    </row>
    <row r="84" spans="1:147" s="35" customFormat="1" ht="18" customHeight="1">
      <c r="A84" s="926">
        <v>40544</v>
      </c>
      <c r="B84" s="1098">
        <v>40544</v>
      </c>
      <c r="C84" s="1254">
        <v>40544</v>
      </c>
      <c r="D84" s="2355">
        <v>890825.76</v>
      </c>
      <c r="E84" s="2355" t="s">
        <v>21</v>
      </c>
      <c r="F84" s="2355">
        <v>40348</v>
      </c>
      <c r="G84" s="2355">
        <v>8338</v>
      </c>
      <c r="H84" s="2355">
        <v>13981</v>
      </c>
      <c r="I84" s="2355">
        <v>710032</v>
      </c>
      <c r="J84" s="2355">
        <v>782546.18</v>
      </c>
      <c r="K84" s="2355" t="s">
        <v>21</v>
      </c>
      <c r="L84" s="2355" t="s">
        <v>21</v>
      </c>
      <c r="M84" s="2354">
        <v>22961093</v>
      </c>
      <c r="N84" s="2355">
        <v>66536</v>
      </c>
      <c r="O84" s="2355">
        <v>10063</v>
      </c>
      <c r="P84" s="2355">
        <v>52</v>
      </c>
      <c r="Q84" s="2355">
        <v>292</v>
      </c>
      <c r="R84" s="2355">
        <v>3235</v>
      </c>
      <c r="S84" s="2355">
        <v>408</v>
      </c>
      <c r="T84" s="67">
        <v>40544</v>
      </c>
      <c r="U84" s="624">
        <v>40544</v>
      </c>
      <c r="V84" s="926">
        <v>40544</v>
      </c>
      <c r="W84" s="1098">
        <v>40544</v>
      </c>
      <c r="X84" s="1254">
        <v>40544</v>
      </c>
      <c r="Y84" s="2355" t="s">
        <v>21</v>
      </c>
      <c r="Z84" s="2355">
        <v>775</v>
      </c>
      <c r="AA84" s="2355">
        <v>775</v>
      </c>
      <c r="AB84" s="2355">
        <v>2600</v>
      </c>
      <c r="AC84" s="2355" t="s">
        <v>21</v>
      </c>
      <c r="AD84" s="2355">
        <v>17618</v>
      </c>
      <c r="AE84" s="2355">
        <v>150</v>
      </c>
      <c r="AF84" s="2355">
        <v>356</v>
      </c>
      <c r="AG84" s="2355">
        <v>14471</v>
      </c>
      <c r="AH84" s="2355">
        <v>15957</v>
      </c>
      <c r="AI84" s="2355" t="s">
        <v>21</v>
      </c>
      <c r="AJ84" s="2355" t="s">
        <v>21</v>
      </c>
      <c r="AK84" s="2355">
        <v>2536449</v>
      </c>
      <c r="AL84" s="2355">
        <v>778048</v>
      </c>
      <c r="AM84" s="2354">
        <v>19790</v>
      </c>
      <c r="AN84" s="2355">
        <v>44</v>
      </c>
      <c r="AO84" s="67">
        <v>40544</v>
      </c>
      <c r="AP84" s="624">
        <v>40544</v>
      </c>
      <c r="AQ84" s="926">
        <v>40544</v>
      </c>
      <c r="AR84" s="1098">
        <v>40544</v>
      </c>
      <c r="AS84" s="1254">
        <v>40544</v>
      </c>
      <c r="AT84" s="2355">
        <v>29127</v>
      </c>
      <c r="AU84" s="2355">
        <v>24983</v>
      </c>
      <c r="AV84" s="2355">
        <v>5695</v>
      </c>
      <c r="AW84" s="2355">
        <v>13560</v>
      </c>
      <c r="AX84" s="2355">
        <v>12273</v>
      </c>
      <c r="AY84" s="2355">
        <v>1287</v>
      </c>
      <c r="AZ84" s="2355">
        <v>59738</v>
      </c>
      <c r="BA84" s="2355" t="s">
        <v>21</v>
      </c>
      <c r="BB84" s="2355" t="s">
        <v>21</v>
      </c>
      <c r="BC84" s="2355">
        <v>794431</v>
      </c>
      <c r="BD84" s="2355">
        <v>39945</v>
      </c>
      <c r="BE84" s="2355">
        <v>8006</v>
      </c>
      <c r="BF84" s="2355">
        <v>13537</v>
      </c>
      <c r="BG84" s="2355">
        <v>629007</v>
      </c>
      <c r="BH84" s="2355">
        <v>693010</v>
      </c>
      <c r="BI84" s="2355">
        <v>10019618</v>
      </c>
      <c r="BJ84" s="67">
        <v>40544</v>
      </c>
      <c r="BK84" s="624">
        <v>40544</v>
      </c>
      <c r="BL84" s="926">
        <v>40544</v>
      </c>
      <c r="BM84" s="1098">
        <v>40544</v>
      </c>
      <c r="BN84" s="1254">
        <v>40544</v>
      </c>
      <c r="BO84" s="75" t="s">
        <v>21</v>
      </c>
      <c r="BP84" s="2355" t="s">
        <v>21</v>
      </c>
      <c r="BQ84" s="2354">
        <v>1884757.12</v>
      </c>
      <c r="BR84" s="2354" t="s">
        <v>21</v>
      </c>
      <c r="BS84" s="2354">
        <v>40348</v>
      </c>
      <c r="BT84" s="2354">
        <v>31887</v>
      </c>
      <c r="BU84" s="2354">
        <v>43593.67</v>
      </c>
      <c r="BV84" s="2354">
        <v>1495695.42</v>
      </c>
      <c r="BW84" s="2354">
        <v>1654174.05</v>
      </c>
      <c r="BX84" s="2355" t="s">
        <v>21</v>
      </c>
      <c r="BY84" s="2355" t="s">
        <v>21</v>
      </c>
      <c r="BZ84" s="2354">
        <v>19846788.77</v>
      </c>
      <c r="CA84" s="2354">
        <v>66199</v>
      </c>
      <c r="CB84" s="2355">
        <v>10461</v>
      </c>
      <c r="CC84" s="2355">
        <v>52</v>
      </c>
      <c r="CD84" s="2355">
        <v>292</v>
      </c>
      <c r="CE84" s="67">
        <v>40544</v>
      </c>
      <c r="CF84" s="624">
        <v>40544</v>
      </c>
      <c r="CG84" s="926">
        <v>40544</v>
      </c>
      <c r="CH84" s="1098">
        <v>40544</v>
      </c>
      <c r="CI84" s="1254">
        <v>40544</v>
      </c>
      <c r="CJ84" s="2355" t="s">
        <v>21</v>
      </c>
      <c r="CK84" s="2355">
        <v>1016</v>
      </c>
      <c r="CL84" s="2355">
        <v>35</v>
      </c>
      <c r="CM84" s="2355">
        <v>2069</v>
      </c>
      <c r="CN84" s="2355">
        <v>2069</v>
      </c>
      <c r="CO84" s="2355">
        <v>6099</v>
      </c>
      <c r="CP84" s="2355" t="s">
        <v>21</v>
      </c>
      <c r="CQ84" s="2355" t="s">
        <v>21</v>
      </c>
      <c r="CR84" s="2355">
        <v>114464</v>
      </c>
      <c r="CS84" s="2354">
        <v>150</v>
      </c>
      <c r="CT84" s="2355">
        <v>2663</v>
      </c>
      <c r="CU84" s="2355">
        <v>95259</v>
      </c>
      <c r="CV84" s="2355">
        <v>104083</v>
      </c>
      <c r="CW84" s="2355" t="s">
        <v>21</v>
      </c>
      <c r="CX84" s="2355" t="s">
        <v>21</v>
      </c>
      <c r="CY84" s="2355">
        <v>2158295</v>
      </c>
      <c r="CZ84" s="67">
        <v>40544</v>
      </c>
      <c r="DA84" s="624">
        <v>40544</v>
      </c>
      <c r="DB84" s="926">
        <v>40544</v>
      </c>
      <c r="DC84" s="1098">
        <v>40544</v>
      </c>
      <c r="DD84" s="1254">
        <v>40544</v>
      </c>
      <c r="DE84" s="2355" t="s">
        <v>21</v>
      </c>
      <c r="DF84" s="2355">
        <v>1708672</v>
      </c>
      <c r="DG84" s="2354">
        <v>2300074</v>
      </c>
      <c r="DH84" s="2355">
        <v>172947</v>
      </c>
      <c r="DI84" s="2354">
        <v>29127</v>
      </c>
      <c r="DJ84" s="2355">
        <v>25576</v>
      </c>
      <c r="DK84" s="2355">
        <v>6024</v>
      </c>
      <c r="DL84" s="2355">
        <v>36249</v>
      </c>
      <c r="DM84" s="2355">
        <v>34962</v>
      </c>
      <c r="DN84" s="2355">
        <v>1287</v>
      </c>
      <c r="DO84" s="2355">
        <v>60997</v>
      </c>
      <c r="DP84" s="2355" t="s">
        <v>21</v>
      </c>
      <c r="DQ84" s="2355" t="s">
        <v>21</v>
      </c>
      <c r="DR84" s="2355">
        <v>1345483</v>
      </c>
      <c r="DS84" s="2355" t="s">
        <v>21</v>
      </c>
      <c r="DT84" s="2355">
        <v>39945</v>
      </c>
      <c r="DU84" s="67">
        <v>40544</v>
      </c>
      <c r="DV84" s="624">
        <v>40544</v>
      </c>
      <c r="DW84" s="1097"/>
      <c r="DX84" s="1098"/>
      <c r="DY84" s="1269"/>
      <c r="EP84" s="647"/>
      <c r="EQ84" s="648"/>
    </row>
    <row r="85" spans="1:147" s="35" customFormat="1" ht="14.25" customHeight="1">
      <c r="A85" s="73"/>
      <c r="B85" s="64">
        <v>40909</v>
      </c>
      <c r="C85" s="127"/>
      <c r="D85" s="2355">
        <v>1156135.0900000001</v>
      </c>
      <c r="E85" s="2355" t="s">
        <v>21</v>
      </c>
      <c r="F85" s="2355">
        <v>37432</v>
      </c>
      <c r="G85" s="2355">
        <v>7663</v>
      </c>
      <c r="H85" s="2355">
        <v>18297</v>
      </c>
      <c r="I85" s="2355">
        <v>936072</v>
      </c>
      <c r="J85" s="2355">
        <v>1029429.9</v>
      </c>
      <c r="K85" s="2355" t="s">
        <v>21</v>
      </c>
      <c r="L85" s="2355" t="s">
        <v>21</v>
      </c>
      <c r="M85" s="2355">
        <v>22029905</v>
      </c>
      <c r="N85" s="2355">
        <v>64698</v>
      </c>
      <c r="O85" s="2355">
        <v>8439</v>
      </c>
      <c r="P85" s="2355">
        <v>20</v>
      </c>
      <c r="Q85" s="2355">
        <v>285</v>
      </c>
      <c r="R85" s="2355">
        <v>3069</v>
      </c>
      <c r="S85" s="2355">
        <v>300</v>
      </c>
      <c r="T85" s="67">
        <v>40909</v>
      </c>
      <c r="U85" s="624">
        <v>40909</v>
      </c>
      <c r="V85" s="73"/>
      <c r="W85" s="64">
        <v>40909</v>
      </c>
      <c r="X85" s="127"/>
      <c r="Y85" s="2355" t="s">
        <v>21</v>
      </c>
      <c r="Z85" s="2355">
        <v>626</v>
      </c>
      <c r="AA85" s="2355">
        <v>626</v>
      </c>
      <c r="AB85" s="2355">
        <v>1255</v>
      </c>
      <c r="AC85" s="2355" t="s">
        <v>21</v>
      </c>
      <c r="AD85" s="2355">
        <v>16059</v>
      </c>
      <c r="AE85" s="2355">
        <v>69</v>
      </c>
      <c r="AF85" s="2355">
        <v>642</v>
      </c>
      <c r="AG85" s="2355">
        <v>12923</v>
      </c>
      <c r="AH85" s="2355">
        <v>14195</v>
      </c>
      <c r="AI85" s="2355" t="s">
        <v>21</v>
      </c>
      <c r="AJ85" s="2355" t="s">
        <v>21</v>
      </c>
      <c r="AK85" s="2355">
        <v>2377956</v>
      </c>
      <c r="AL85" s="2355">
        <v>693194</v>
      </c>
      <c r="AM85" s="2355">
        <v>15891</v>
      </c>
      <c r="AN85" s="2355">
        <v>46</v>
      </c>
      <c r="AO85" s="67">
        <v>40909</v>
      </c>
      <c r="AP85" s="624">
        <v>40909</v>
      </c>
      <c r="AQ85" s="73"/>
      <c r="AR85" s="1098">
        <v>40909</v>
      </c>
      <c r="AS85" s="127"/>
      <c r="AT85" s="2355">
        <v>35243</v>
      </c>
      <c r="AU85" s="2355">
        <v>24068</v>
      </c>
      <c r="AV85" s="2355">
        <v>5987</v>
      </c>
      <c r="AW85" s="2355">
        <v>13918</v>
      </c>
      <c r="AX85" s="2355">
        <v>13308</v>
      </c>
      <c r="AY85" s="2355">
        <v>610</v>
      </c>
      <c r="AZ85" s="2355">
        <v>57108</v>
      </c>
      <c r="BA85" s="2355" t="s">
        <v>21</v>
      </c>
      <c r="BB85" s="2355" t="s">
        <v>21</v>
      </c>
      <c r="BC85" s="2355">
        <v>1079143</v>
      </c>
      <c r="BD85" s="2355">
        <v>37018</v>
      </c>
      <c r="BE85" s="2355">
        <v>7441</v>
      </c>
      <c r="BF85" s="2355">
        <v>17562</v>
      </c>
      <c r="BG85" s="2355">
        <v>871556</v>
      </c>
      <c r="BH85" s="2355">
        <v>958441</v>
      </c>
      <c r="BI85" s="2355">
        <v>10571086</v>
      </c>
      <c r="BJ85" s="67">
        <v>40909</v>
      </c>
      <c r="BK85" s="624">
        <v>40909</v>
      </c>
      <c r="BL85" s="73"/>
      <c r="BM85" s="64">
        <v>40909</v>
      </c>
      <c r="BN85" s="127"/>
      <c r="BO85" s="75" t="s">
        <v>21</v>
      </c>
      <c r="BP85" s="2355" t="s">
        <v>21</v>
      </c>
      <c r="BQ85" s="2355">
        <v>2129135.73</v>
      </c>
      <c r="BR85" s="2355" t="s">
        <v>21</v>
      </c>
      <c r="BS85" s="2355">
        <v>37432</v>
      </c>
      <c r="BT85" s="2355">
        <v>27223</v>
      </c>
      <c r="BU85" s="2355">
        <v>54518.82</v>
      </c>
      <c r="BV85" s="2355">
        <v>1703626.01</v>
      </c>
      <c r="BW85" s="2355">
        <v>1876791.17</v>
      </c>
      <c r="BX85" s="2355" t="s">
        <v>21</v>
      </c>
      <c r="BY85" s="2355" t="s">
        <v>21</v>
      </c>
      <c r="BZ85" s="2355">
        <v>19001823.899999999</v>
      </c>
      <c r="CA85" s="2355">
        <v>65177</v>
      </c>
      <c r="CB85" s="2355">
        <v>9225</v>
      </c>
      <c r="CC85" s="2355">
        <v>20</v>
      </c>
      <c r="CD85" s="2355">
        <v>285</v>
      </c>
      <c r="CE85" s="67">
        <v>40909</v>
      </c>
      <c r="CF85" s="624">
        <v>40909</v>
      </c>
      <c r="CG85" s="73"/>
      <c r="CH85" s="64">
        <v>40909</v>
      </c>
      <c r="CI85" s="127"/>
      <c r="CJ85" s="2355" t="s">
        <v>21</v>
      </c>
      <c r="CK85" s="2355">
        <v>886</v>
      </c>
      <c r="CL85" s="2355">
        <v>32</v>
      </c>
      <c r="CM85" s="2355">
        <v>824</v>
      </c>
      <c r="CN85" s="2355">
        <v>824</v>
      </c>
      <c r="CO85" s="2355">
        <v>4918</v>
      </c>
      <c r="CP85" s="2355" t="s">
        <v>21</v>
      </c>
      <c r="CQ85" s="2355" t="s">
        <v>21</v>
      </c>
      <c r="CR85" s="2355">
        <v>131174</v>
      </c>
      <c r="CS85" s="2355">
        <v>69</v>
      </c>
      <c r="CT85" s="2355">
        <v>3144</v>
      </c>
      <c r="CU85" s="2355">
        <v>109114</v>
      </c>
      <c r="CV85" s="2355">
        <v>119265</v>
      </c>
      <c r="CW85" s="2355" t="s">
        <v>21</v>
      </c>
      <c r="CX85" s="2355" t="s">
        <v>21</v>
      </c>
      <c r="CY85" s="2355">
        <v>1974822</v>
      </c>
      <c r="CZ85" s="67">
        <v>40909</v>
      </c>
      <c r="DA85" s="624">
        <v>40909</v>
      </c>
      <c r="DB85" s="73"/>
      <c r="DC85" s="64">
        <v>40909</v>
      </c>
      <c r="DD85" s="127"/>
      <c r="DE85" s="2355" t="s">
        <v>21</v>
      </c>
      <c r="DF85" s="2355">
        <v>1151933</v>
      </c>
      <c r="DG85" s="2355">
        <v>2639454</v>
      </c>
      <c r="DH85" s="2355">
        <v>175108</v>
      </c>
      <c r="DI85" s="2355">
        <v>35243</v>
      </c>
      <c r="DJ85" s="2355">
        <v>24424</v>
      </c>
      <c r="DK85" s="2355">
        <v>6280</v>
      </c>
      <c r="DL85" s="2355">
        <v>36824</v>
      </c>
      <c r="DM85" s="2355">
        <v>36214</v>
      </c>
      <c r="DN85" s="2355">
        <v>610</v>
      </c>
      <c r="DO85" s="2355">
        <v>58714</v>
      </c>
      <c r="DP85" s="2355" t="s">
        <v>21</v>
      </c>
      <c r="DQ85" s="2355" t="s">
        <v>21</v>
      </c>
      <c r="DR85" s="2355">
        <v>1628072</v>
      </c>
      <c r="DS85" s="2355" t="s">
        <v>21</v>
      </c>
      <c r="DT85" s="2355">
        <v>37018</v>
      </c>
      <c r="DU85" s="67">
        <v>40909</v>
      </c>
      <c r="DV85" s="624">
        <v>40909</v>
      </c>
      <c r="DW85" s="73"/>
      <c r="DX85" s="64"/>
      <c r="DY85" s="74"/>
      <c r="EP85" s="647"/>
      <c r="EQ85" s="648"/>
    </row>
    <row r="86" spans="1:147" s="35" customFormat="1" ht="14.25" customHeight="1">
      <c r="A86" s="73"/>
      <c r="B86" s="64">
        <v>41275</v>
      </c>
      <c r="C86" s="127"/>
      <c r="D86" s="2355">
        <v>627068.71</v>
      </c>
      <c r="E86" s="2355" t="s">
        <v>21</v>
      </c>
      <c r="F86" s="2355">
        <v>35221</v>
      </c>
      <c r="G86" s="2355">
        <v>8457</v>
      </c>
      <c r="H86" s="2355">
        <v>22950</v>
      </c>
      <c r="I86" s="2355">
        <v>476453</v>
      </c>
      <c r="J86" s="2355">
        <v>525817.86</v>
      </c>
      <c r="K86" s="2355" t="s">
        <v>21</v>
      </c>
      <c r="L86" s="2355" t="s">
        <v>21</v>
      </c>
      <c r="M86" s="2355">
        <v>20753118</v>
      </c>
      <c r="N86" s="2355">
        <v>55483</v>
      </c>
      <c r="O86" s="2355">
        <v>6900</v>
      </c>
      <c r="P86" s="2355" t="s">
        <v>21</v>
      </c>
      <c r="Q86" s="2355">
        <v>221</v>
      </c>
      <c r="R86" s="2355">
        <v>2911</v>
      </c>
      <c r="S86" s="2355">
        <v>186</v>
      </c>
      <c r="T86" s="67">
        <v>41275</v>
      </c>
      <c r="U86" s="624">
        <v>41275</v>
      </c>
      <c r="V86" s="73"/>
      <c r="W86" s="64">
        <v>41275</v>
      </c>
      <c r="X86" s="127"/>
      <c r="Y86" s="2355">
        <v>3</v>
      </c>
      <c r="Z86" s="2355">
        <v>701</v>
      </c>
      <c r="AA86" s="2355">
        <v>701</v>
      </c>
      <c r="AB86" s="2355">
        <v>657</v>
      </c>
      <c r="AC86" s="2355" t="s">
        <v>21</v>
      </c>
      <c r="AD86" s="2355">
        <v>15863</v>
      </c>
      <c r="AE86" s="2355" t="s">
        <v>21</v>
      </c>
      <c r="AF86" s="2355">
        <v>1026</v>
      </c>
      <c r="AG86" s="2355">
        <v>12303</v>
      </c>
      <c r="AH86" s="2355">
        <v>13573</v>
      </c>
      <c r="AI86" s="2355" t="s">
        <v>21</v>
      </c>
      <c r="AJ86" s="2355" t="s">
        <v>21</v>
      </c>
      <c r="AK86" s="2355">
        <v>2261907</v>
      </c>
      <c r="AL86" s="2355">
        <v>621159</v>
      </c>
      <c r="AM86" s="2355">
        <v>9694</v>
      </c>
      <c r="AN86" s="2355">
        <v>28</v>
      </c>
      <c r="AO86" s="67">
        <v>41275</v>
      </c>
      <c r="AP86" s="624">
        <v>41275</v>
      </c>
      <c r="AQ86" s="73"/>
      <c r="AR86" s="1098">
        <v>41275</v>
      </c>
      <c r="AS86" s="127"/>
      <c r="AT86" s="2355">
        <v>33466</v>
      </c>
      <c r="AU86" s="2355">
        <v>21568</v>
      </c>
      <c r="AV86" s="2355">
        <v>5261</v>
      </c>
      <c r="AW86" s="2355">
        <v>11475</v>
      </c>
      <c r="AX86" s="2355">
        <v>10897</v>
      </c>
      <c r="AY86" s="2355">
        <v>578</v>
      </c>
      <c r="AZ86" s="2355">
        <v>49049</v>
      </c>
      <c r="BA86" s="2355" t="s">
        <v>21</v>
      </c>
      <c r="BB86" s="2355" t="s">
        <v>21</v>
      </c>
      <c r="BC86" s="2355">
        <v>556868</v>
      </c>
      <c r="BD86" s="2355">
        <v>34932</v>
      </c>
      <c r="BE86" s="2355">
        <v>8309</v>
      </c>
      <c r="BF86" s="2355">
        <v>21836</v>
      </c>
      <c r="BG86" s="2355">
        <v>418088</v>
      </c>
      <c r="BH86" s="2355">
        <v>461560</v>
      </c>
      <c r="BI86" s="2355">
        <v>10382235</v>
      </c>
      <c r="BJ86" s="67">
        <v>41275</v>
      </c>
      <c r="BK86" s="624">
        <v>41275</v>
      </c>
      <c r="BL86" s="73"/>
      <c r="BM86" s="64">
        <v>41275</v>
      </c>
      <c r="BN86" s="127"/>
      <c r="BO86" s="75" t="s">
        <v>21</v>
      </c>
      <c r="BP86" s="2355" t="s">
        <v>21</v>
      </c>
      <c r="BQ86" s="2355">
        <v>1543410.34</v>
      </c>
      <c r="BR86" s="2355" t="s">
        <v>21</v>
      </c>
      <c r="BS86" s="2355">
        <v>35221</v>
      </c>
      <c r="BT86" s="2355">
        <v>24098</v>
      </c>
      <c r="BU86" s="2355">
        <v>75197.83</v>
      </c>
      <c r="BV86" s="2355">
        <v>1181035.05</v>
      </c>
      <c r="BW86" s="2355">
        <v>1302686.6099999999</v>
      </c>
      <c r="BX86" s="2355" t="s">
        <v>21</v>
      </c>
      <c r="BY86" s="2355" t="s">
        <v>21</v>
      </c>
      <c r="BZ86" s="2355">
        <v>17943024</v>
      </c>
      <c r="CA86" s="2355">
        <v>55741</v>
      </c>
      <c r="CB86" s="2355">
        <v>7557</v>
      </c>
      <c r="CC86" s="2355" t="s">
        <v>21</v>
      </c>
      <c r="CD86" s="2355">
        <v>221</v>
      </c>
      <c r="CE86" s="67">
        <v>41275</v>
      </c>
      <c r="CF86" s="624">
        <v>41275</v>
      </c>
      <c r="CG86" s="73"/>
      <c r="CH86" s="64">
        <v>41275</v>
      </c>
      <c r="CI86" s="127"/>
      <c r="CJ86" s="2355" t="s">
        <v>21</v>
      </c>
      <c r="CK86" s="2355">
        <v>730</v>
      </c>
      <c r="CL86" s="2355">
        <v>37</v>
      </c>
      <c r="CM86" s="2355">
        <v>885</v>
      </c>
      <c r="CN86" s="2355">
        <v>885</v>
      </c>
      <c r="CO86" s="2355">
        <v>4085</v>
      </c>
      <c r="CP86" s="2355" t="s">
        <v>21</v>
      </c>
      <c r="CQ86" s="2355" t="s">
        <v>21</v>
      </c>
      <c r="CR86" s="2355">
        <v>120804</v>
      </c>
      <c r="CS86" s="2355" t="s">
        <v>21</v>
      </c>
      <c r="CT86" s="2355">
        <v>3324</v>
      </c>
      <c r="CU86" s="2355">
        <v>100014</v>
      </c>
      <c r="CV86" s="2355">
        <v>109334</v>
      </c>
      <c r="CW86" s="2355" t="s">
        <v>21</v>
      </c>
      <c r="CX86" s="2355" t="s">
        <v>21</v>
      </c>
      <c r="CY86" s="2355">
        <v>1920920</v>
      </c>
      <c r="CZ86" s="67">
        <v>41275</v>
      </c>
      <c r="DA86" s="624">
        <v>41275</v>
      </c>
      <c r="DB86" s="73"/>
      <c r="DC86" s="64">
        <v>41275</v>
      </c>
      <c r="DD86" s="127"/>
      <c r="DE86" s="2355" t="s">
        <v>21</v>
      </c>
      <c r="DF86" s="2355">
        <v>946530</v>
      </c>
      <c r="DG86" s="2355">
        <v>2062875</v>
      </c>
      <c r="DH86" s="2355">
        <v>150887</v>
      </c>
      <c r="DI86" s="2355">
        <v>33466</v>
      </c>
      <c r="DJ86" s="2355">
        <v>21737</v>
      </c>
      <c r="DK86" s="2355">
        <v>5532</v>
      </c>
      <c r="DL86" s="2355">
        <v>28275</v>
      </c>
      <c r="DM86" s="2355">
        <v>27697</v>
      </c>
      <c r="DN86" s="2355">
        <v>578</v>
      </c>
      <c r="DO86" s="2355">
        <v>50551</v>
      </c>
      <c r="DP86" s="2355" t="s">
        <v>21</v>
      </c>
      <c r="DQ86" s="2355" t="s">
        <v>21</v>
      </c>
      <c r="DR86" s="2355">
        <v>1086801</v>
      </c>
      <c r="DS86" s="2355" t="s">
        <v>21</v>
      </c>
      <c r="DT86" s="2355">
        <v>34932</v>
      </c>
      <c r="DU86" s="67">
        <v>41275</v>
      </c>
      <c r="DV86" s="624">
        <v>41275</v>
      </c>
      <c r="DW86" s="73"/>
      <c r="DX86" s="64"/>
      <c r="DY86" s="74"/>
      <c r="EP86" s="647"/>
      <c r="EQ86" s="648"/>
    </row>
    <row r="87" spans="1:147" s="35" customFormat="1" ht="14.25" customHeight="1">
      <c r="A87" s="73"/>
      <c r="B87" s="64">
        <v>41640</v>
      </c>
      <c r="C87" s="127"/>
      <c r="D87" s="2355">
        <v>489608.19</v>
      </c>
      <c r="E87" s="2355" t="s">
        <v>21</v>
      </c>
      <c r="F87" s="2355">
        <v>32860</v>
      </c>
      <c r="G87" s="2355">
        <v>5523</v>
      </c>
      <c r="H87" s="2355">
        <v>29963</v>
      </c>
      <c r="I87" s="2355">
        <v>354284</v>
      </c>
      <c r="J87" s="2355">
        <v>391861.48</v>
      </c>
      <c r="K87" s="2355" t="s">
        <v>21</v>
      </c>
      <c r="L87" s="2355" t="s">
        <v>21</v>
      </c>
      <c r="M87" s="2355">
        <v>19912656</v>
      </c>
      <c r="N87" s="2355">
        <v>56070</v>
      </c>
      <c r="O87" s="2355">
        <v>6980</v>
      </c>
      <c r="P87" s="2355" t="s">
        <v>21</v>
      </c>
      <c r="Q87" s="2355">
        <v>197</v>
      </c>
      <c r="R87" s="2355">
        <v>3070</v>
      </c>
      <c r="S87" s="2355">
        <v>162</v>
      </c>
      <c r="T87" s="67">
        <v>41640</v>
      </c>
      <c r="U87" s="624">
        <v>41640</v>
      </c>
      <c r="V87" s="73"/>
      <c r="W87" s="64">
        <v>41640</v>
      </c>
      <c r="X87" s="127"/>
      <c r="Y87" s="2355">
        <v>2</v>
      </c>
      <c r="Z87" s="2355">
        <v>637</v>
      </c>
      <c r="AA87" s="2355">
        <v>637</v>
      </c>
      <c r="AB87" s="2355">
        <v>618</v>
      </c>
      <c r="AC87" s="2355" t="s">
        <v>21</v>
      </c>
      <c r="AD87" s="2355">
        <v>13968</v>
      </c>
      <c r="AE87" s="2355" t="s">
        <v>21</v>
      </c>
      <c r="AF87" s="2355">
        <v>864</v>
      </c>
      <c r="AG87" s="2355">
        <v>10866</v>
      </c>
      <c r="AH87" s="2355">
        <v>12004</v>
      </c>
      <c r="AI87" s="2355" t="s">
        <v>21</v>
      </c>
      <c r="AJ87" s="2355" t="s">
        <v>21</v>
      </c>
      <c r="AK87" s="2355">
        <v>2238252</v>
      </c>
      <c r="AL87" s="2355">
        <v>575230</v>
      </c>
      <c r="AM87" s="2355">
        <v>7962</v>
      </c>
      <c r="AN87" s="2355">
        <v>25</v>
      </c>
      <c r="AO87" s="67">
        <v>41640</v>
      </c>
      <c r="AP87" s="624">
        <v>41640</v>
      </c>
      <c r="AQ87" s="73"/>
      <c r="AR87" s="1098">
        <v>41640</v>
      </c>
      <c r="AS87" s="127"/>
      <c r="AT87" s="2355">
        <v>32182</v>
      </c>
      <c r="AU87" s="2355">
        <v>19671</v>
      </c>
      <c r="AV87" s="2355">
        <v>4676</v>
      </c>
      <c r="AW87" s="2355">
        <v>10444</v>
      </c>
      <c r="AX87" s="2355">
        <v>10288</v>
      </c>
      <c r="AY87" s="2355">
        <v>156</v>
      </c>
      <c r="AZ87" s="2355">
        <v>48415</v>
      </c>
      <c r="BA87" s="2355" t="s">
        <v>21</v>
      </c>
      <c r="BB87" s="2355" t="s">
        <v>21</v>
      </c>
      <c r="BC87" s="2355">
        <v>433966</v>
      </c>
      <c r="BD87" s="2355">
        <v>32503</v>
      </c>
      <c r="BE87" s="2355">
        <v>5395</v>
      </c>
      <c r="BF87" s="2355">
        <v>29012</v>
      </c>
      <c r="BG87" s="2355">
        <v>308221</v>
      </c>
      <c r="BH87" s="2355">
        <v>341123</v>
      </c>
      <c r="BI87" s="2355">
        <v>10315065</v>
      </c>
      <c r="BJ87" s="67">
        <v>41640</v>
      </c>
      <c r="BK87" s="624">
        <v>41640</v>
      </c>
      <c r="BL87" s="73"/>
      <c r="BM87" s="64">
        <v>41640</v>
      </c>
      <c r="BN87" s="127"/>
      <c r="BO87" s="75" t="s">
        <v>21</v>
      </c>
      <c r="BP87" s="2355" t="s">
        <v>21</v>
      </c>
      <c r="BQ87" s="2355">
        <v>1357140.37</v>
      </c>
      <c r="BR87" s="2355" t="s">
        <v>21</v>
      </c>
      <c r="BS87" s="2355">
        <v>32860</v>
      </c>
      <c r="BT87" s="2355">
        <v>20880</v>
      </c>
      <c r="BU87" s="2355">
        <v>97479.92</v>
      </c>
      <c r="BV87" s="2355">
        <v>999623.02</v>
      </c>
      <c r="BW87" s="2355">
        <v>1102787.19</v>
      </c>
      <c r="BX87" s="2355" t="s">
        <v>21</v>
      </c>
      <c r="BY87" s="2355" t="s">
        <v>21</v>
      </c>
      <c r="BZ87" s="2355">
        <v>17272656.879999999</v>
      </c>
      <c r="CA87" s="2355">
        <v>56879</v>
      </c>
      <c r="CB87" s="2355">
        <v>7978</v>
      </c>
      <c r="CC87" s="2355" t="s">
        <v>21</v>
      </c>
      <c r="CD87" s="2355">
        <v>197</v>
      </c>
      <c r="CE87" s="67">
        <v>41640</v>
      </c>
      <c r="CF87" s="624">
        <v>41640</v>
      </c>
      <c r="CG87" s="73"/>
      <c r="CH87" s="64">
        <v>41640</v>
      </c>
      <c r="CI87" s="127"/>
      <c r="CJ87" s="2355" t="s">
        <v>21</v>
      </c>
      <c r="CK87" s="2355">
        <v>306</v>
      </c>
      <c r="CL87" s="2355">
        <v>40</v>
      </c>
      <c r="CM87" s="2355">
        <v>753</v>
      </c>
      <c r="CN87" s="2355">
        <v>753</v>
      </c>
      <c r="CO87" s="2355">
        <v>3114</v>
      </c>
      <c r="CP87" s="2355" t="s">
        <v>21</v>
      </c>
      <c r="CQ87" s="2355" t="s">
        <v>21</v>
      </c>
      <c r="CR87" s="2355">
        <v>102539</v>
      </c>
      <c r="CS87" s="2355" t="s">
        <v>21</v>
      </c>
      <c r="CT87" s="2355">
        <v>3171</v>
      </c>
      <c r="CU87" s="2355">
        <v>84413</v>
      </c>
      <c r="CV87" s="2355">
        <v>92339</v>
      </c>
      <c r="CW87" s="2355" t="s">
        <v>21</v>
      </c>
      <c r="CX87" s="2355" t="s">
        <v>21</v>
      </c>
      <c r="CY87" s="2355">
        <v>1947466</v>
      </c>
      <c r="CZ87" s="67">
        <v>41640</v>
      </c>
      <c r="DA87" s="624">
        <v>41640</v>
      </c>
      <c r="DB87" s="73"/>
      <c r="DC87" s="64">
        <v>41640</v>
      </c>
      <c r="DD87" s="127"/>
      <c r="DE87" s="2355" t="s">
        <v>21</v>
      </c>
      <c r="DF87" s="2355">
        <v>581481</v>
      </c>
      <c r="DG87" s="2355">
        <v>1917319</v>
      </c>
      <c r="DH87" s="2355">
        <v>144785</v>
      </c>
      <c r="DI87" s="2355">
        <v>32182</v>
      </c>
      <c r="DJ87" s="2355">
        <v>19810</v>
      </c>
      <c r="DK87" s="2355">
        <v>4963</v>
      </c>
      <c r="DL87" s="2355">
        <v>26674</v>
      </c>
      <c r="DM87" s="2355">
        <v>26518</v>
      </c>
      <c r="DN87" s="2355">
        <v>156</v>
      </c>
      <c r="DO87" s="2355">
        <v>49847</v>
      </c>
      <c r="DP87" s="2355" t="s">
        <v>21</v>
      </c>
      <c r="DQ87" s="2355" t="s">
        <v>21</v>
      </c>
      <c r="DR87" s="2355">
        <v>949112</v>
      </c>
      <c r="DS87" s="2355" t="s">
        <v>21</v>
      </c>
      <c r="DT87" s="2355">
        <v>32503</v>
      </c>
      <c r="DU87" s="67">
        <v>41640</v>
      </c>
      <c r="DV87" s="624">
        <v>41640</v>
      </c>
      <c r="DW87" s="73"/>
      <c r="DX87" s="64"/>
      <c r="DY87" s="74"/>
      <c r="EP87" s="647"/>
      <c r="EQ87" s="648"/>
    </row>
    <row r="88" spans="1:147" s="35" customFormat="1" ht="14.25" customHeight="1">
      <c r="A88" s="73"/>
      <c r="B88" s="64">
        <v>42005</v>
      </c>
      <c r="C88" s="127"/>
      <c r="D88" s="2355">
        <v>470488.77</v>
      </c>
      <c r="E88" s="2355" t="s">
        <v>21</v>
      </c>
      <c r="F88" s="2355">
        <v>28190</v>
      </c>
      <c r="G88" s="2355">
        <v>3521</v>
      </c>
      <c r="H88" s="2355">
        <v>19635</v>
      </c>
      <c r="I88" s="2355">
        <v>355696</v>
      </c>
      <c r="J88" s="2355">
        <v>393038.5</v>
      </c>
      <c r="K88" s="2355" t="s">
        <v>21</v>
      </c>
      <c r="L88" s="2355" t="s">
        <v>21</v>
      </c>
      <c r="M88" s="2355">
        <v>19559118</v>
      </c>
      <c r="N88" s="2355">
        <v>49090</v>
      </c>
      <c r="O88" s="2355">
        <v>6143</v>
      </c>
      <c r="P88" s="2355" t="s">
        <v>21</v>
      </c>
      <c r="Q88" s="2355">
        <v>149</v>
      </c>
      <c r="R88" s="2355">
        <v>2676</v>
      </c>
      <c r="S88" s="2355">
        <v>96</v>
      </c>
      <c r="T88" s="67">
        <v>42005</v>
      </c>
      <c r="U88" s="624">
        <v>42005</v>
      </c>
      <c r="V88" s="73"/>
      <c r="W88" s="64">
        <v>42005</v>
      </c>
      <c r="X88" s="127"/>
      <c r="Y88" s="2355">
        <v>2</v>
      </c>
      <c r="Z88" s="2355">
        <v>518</v>
      </c>
      <c r="AA88" s="2355">
        <v>518</v>
      </c>
      <c r="AB88" s="2355">
        <v>604</v>
      </c>
      <c r="AC88" s="2355" t="s">
        <v>21</v>
      </c>
      <c r="AD88" s="2355">
        <v>12591</v>
      </c>
      <c r="AE88" s="2355" t="s">
        <v>21</v>
      </c>
      <c r="AF88" s="2355">
        <v>1129</v>
      </c>
      <c r="AG88" s="2355">
        <v>9396</v>
      </c>
      <c r="AH88" s="2355">
        <v>10356</v>
      </c>
      <c r="AI88" s="2355" t="s">
        <v>21</v>
      </c>
      <c r="AJ88" s="2355" t="s">
        <v>21</v>
      </c>
      <c r="AK88" s="2355">
        <v>2307606</v>
      </c>
      <c r="AL88" s="2355">
        <v>566195</v>
      </c>
      <c r="AM88" s="2355">
        <v>6389</v>
      </c>
      <c r="AN88" s="2355">
        <v>28</v>
      </c>
      <c r="AO88" s="67">
        <v>42005</v>
      </c>
      <c r="AP88" s="624">
        <v>42005</v>
      </c>
      <c r="AQ88" s="73"/>
      <c r="AR88" s="1098">
        <v>42005</v>
      </c>
      <c r="AS88" s="127"/>
      <c r="AT88" s="2355">
        <v>29744</v>
      </c>
      <c r="AU88" s="2355">
        <v>16633</v>
      </c>
      <c r="AV88" s="2355">
        <v>5074</v>
      </c>
      <c r="AW88" s="2355">
        <v>8805</v>
      </c>
      <c r="AX88" s="2355">
        <v>8776</v>
      </c>
      <c r="AY88" s="2355">
        <v>29</v>
      </c>
      <c r="AZ88" s="2355">
        <v>41703</v>
      </c>
      <c r="BA88" s="2355" t="s">
        <v>21</v>
      </c>
      <c r="BB88" s="2355" t="s">
        <v>21</v>
      </c>
      <c r="BC88" s="2355">
        <v>417601</v>
      </c>
      <c r="BD88" s="2355">
        <v>27884</v>
      </c>
      <c r="BE88" s="2355">
        <v>3443</v>
      </c>
      <c r="BF88" s="2355">
        <v>18428</v>
      </c>
      <c r="BG88" s="2355">
        <v>312191</v>
      </c>
      <c r="BH88" s="2355">
        <v>345144</v>
      </c>
      <c r="BI88" s="2355">
        <v>10024152</v>
      </c>
      <c r="BJ88" s="67">
        <v>42005</v>
      </c>
      <c r="BK88" s="624">
        <v>42005</v>
      </c>
      <c r="BL88" s="73"/>
      <c r="BM88" s="64">
        <v>42005</v>
      </c>
      <c r="BN88" s="127"/>
      <c r="BO88" s="75" t="s">
        <v>21</v>
      </c>
      <c r="BP88" s="2355" t="s">
        <v>21</v>
      </c>
      <c r="BQ88" s="2355">
        <v>1281057.8599999999</v>
      </c>
      <c r="BR88" s="2355" t="s">
        <v>21</v>
      </c>
      <c r="BS88" s="2355">
        <v>28190</v>
      </c>
      <c r="BT88" s="2355">
        <v>3521</v>
      </c>
      <c r="BU88" s="2355">
        <v>75380.66</v>
      </c>
      <c r="BV88" s="2355">
        <v>981500.99</v>
      </c>
      <c r="BW88" s="2355">
        <v>1082218.96</v>
      </c>
      <c r="BX88" s="2355" t="s">
        <v>21</v>
      </c>
      <c r="BY88" s="2355" t="s">
        <v>21</v>
      </c>
      <c r="BZ88" s="2355">
        <v>17065118.32</v>
      </c>
      <c r="CA88" s="2355">
        <v>49759</v>
      </c>
      <c r="CB88" s="2355">
        <v>7311</v>
      </c>
      <c r="CC88" s="2355" t="s">
        <v>21</v>
      </c>
      <c r="CD88" s="2355">
        <v>149</v>
      </c>
      <c r="CE88" s="67">
        <v>42005</v>
      </c>
      <c r="CF88" s="624">
        <v>42005</v>
      </c>
      <c r="CG88" s="73"/>
      <c r="CH88" s="64">
        <v>42005</v>
      </c>
      <c r="CI88" s="127"/>
      <c r="CJ88" s="2355" t="s">
        <v>21</v>
      </c>
      <c r="CK88" s="2355">
        <v>536</v>
      </c>
      <c r="CL88" s="2355">
        <v>40</v>
      </c>
      <c r="CM88" s="2355">
        <v>684</v>
      </c>
      <c r="CN88" s="2355">
        <v>684</v>
      </c>
      <c r="CO88" s="2355">
        <v>2753</v>
      </c>
      <c r="CP88" s="2355" t="s">
        <v>21</v>
      </c>
      <c r="CQ88" s="2355" t="s">
        <v>21</v>
      </c>
      <c r="CR88" s="2355">
        <v>104280</v>
      </c>
      <c r="CS88" s="2355" t="s">
        <v>21</v>
      </c>
      <c r="CT88" s="2355">
        <v>3058</v>
      </c>
      <c r="CU88" s="2355">
        <v>86210</v>
      </c>
      <c r="CV88" s="2355">
        <v>94129</v>
      </c>
      <c r="CW88" s="2355" t="s">
        <v>21</v>
      </c>
      <c r="CX88" s="2355" t="s">
        <v>21</v>
      </c>
      <c r="CY88" s="2355">
        <v>2027467</v>
      </c>
      <c r="CZ88" s="67">
        <v>42005</v>
      </c>
      <c r="DA88" s="624">
        <v>42005</v>
      </c>
      <c r="DB88" s="73"/>
      <c r="DC88" s="64">
        <v>42005</v>
      </c>
      <c r="DD88" s="127"/>
      <c r="DE88" s="2355" t="s">
        <v>21</v>
      </c>
      <c r="DF88" s="2355">
        <v>563023</v>
      </c>
      <c r="DG88" s="2355">
        <v>1833890</v>
      </c>
      <c r="DH88" s="2355">
        <v>126376</v>
      </c>
      <c r="DI88" s="2355">
        <v>29744</v>
      </c>
      <c r="DJ88" s="2355">
        <v>16818</v>
      </c>
      <c r="DK88" s="2355">
        <v>5393</v>
      </c>
      <c r="DL88" s="2355">
        <v>22002</v>
      </c>
      <c r="DM88" s="2355">
        <v>21973</v>
      </c>
      <c r="DN88" s="2355">
        <v>29</v>
      </c>
      <c r="DO88" s="2355">
        <v>42928</v>
      </c>
      <c r="DP88" s="2355" t="s">
        <v>21</v>
      </c>
      <c r="DQ88" s="2355" t="s">
        <v>21</v>
      </c>
      <c r="DR88" s="2355">
        <v>906494</v>
      </c>
      <c r="DS88" s="2355" t="s">
        <v>21</v>
      </c>
      <c r="DT88" s="2355">
        <v>27884</v>
      </c>
      <c r="DU88" s="67">
        <v>42005</v>
      </c>
      <c r="DV88" s="624">
        <v>42005</v>
      </c>
      <c r="DW88" s="73"/>
      <c r="DX88" s="64"/>
      <c r="DY88" s="74"/>
      <c r="EP88" s="647"/>
      <c r="EQ88" s="648"/>
    </row>
    <row r="89" spans="1:147" ht="6.75" customHeight="1">
      <c r="A89" s="85"/>
      <c r="B89" s="80"/>
      <c r="C89" s="130"/>
      <c r="D89" s="625"/>
      <c r="E89" s="2355"/>
      <c r="F89" s="2355"/>
      <c r="G89" s="2355"/>
      <c r="H89" s="2355"/>
      <c r="I89" s="2355"/>
      <c r="J89" s="35"/>
      <c r="K89" s="35"/>
      <c r="L89" s="2355"/>
      <c r="M89" s="2355"/>
      <c r="O89" s="2356"/>
      <c r="P89" s="2356"/>
      <c r="Q89" s="2356"/>
      <c r="R89" s="2356"/>
      <c r="S89" s="2356"/>
      <c r="T89" s="69"/>
      <c r="U89" s="628"/>
      <c r="V89" s="85"/>
      <c r="W89" s="80"/>
      <c r="X89" s="130"/>
      <c r="Z89" s="2356"/>
      <c r="AA89" s="2356"/>
      <c r="AB89" s="2356"/>
      <c r="AC89" s="2356"/>
      <c r="AD89" s="2356"/>
      <c r="AE89" s="2356"/>
      <c r="AF89" s="2356"/>
      <c r="AG89" s="2356"/>
      <c r="AH89" s="2356"/>
      <c r="AI89" s="2356"/>
      <c r="AJ89" s="2356"/>
      <c r="AK89" s="2356"/>
      <c r="AM89" s="2356"/>
      <c r="AN89" s="2356"/>
      <c r="AO89" s="69"/>
      <c r="AP89" s="628"/>
      <c r="AQ89" s="85"/>
      <c r="AR89" s="80"/>
      <c r="AS89" s="130"/>
      <c r="AT89" s="2356"/>
      <c r="AU89" s="2356"/>
      <c r="AV89" s="2356"/>
      <c r="AW89" s="2356"/>
      <c r="AX89" s="2356"/>
      <c r="AY89" s="2356"/>
      <c r="AZ89" s="2356"/>
      <c r="BA89" s="2356"/>
      <c r="BB89" s="2356"/>
      <c r="BC89" s="2356"/>
      <c r="BD89" s="2356"/>
      <c r="BE89" s="2356"/>
      <c r="BF89" s="2356"/>
      <c r="BG89" s="2356"/>
      <c r="BH89" s="2356"/>
      <c r="BI89" s="2356"/>
      <c r="BJ89" s="69"/>
      <c r="BK89" s="628"/>
      <c r="BL89" s="85"/>
      <c r="BM89" s="80"/>
      <c r="BN89" s="130"/>
      <c r="BO89" s="75"/>
      <c r="BP89" s="2355"/>
      <c r="BQ89" s="2355"/>
      <c r="BR89" s="2355"/>
      <c r="BS89" s="2355"/>
      <c r="BT89" s="2355"/>
      <c r="BU89" s="2355"/>
      <c r="BV89" s="2355"/>
      <c r="BW89" s="2355"/>
      <c r="BX89" s="2355"/>
      <c r="BY89" s="2355"/>
      <c r="BZ89" s="2355"/>
      <c r="CA89" s="2356"/>
      <c r="CB89" s="2356"/>
      <c r="CC89" s="2356"/>
      <c r="CD89" s="2356"/>
      <c r="CE89" s="69"/>
      <c r="CF89" s="628"/>
      <c r="CG89" s="85"/>
      <c r="CH89" s="80"/>
      <c r="CI89" s="130"/>
      <c r="CJ89" s="2356"/>
      <c r="CK89" s="2356"/>
      <c r="CL89" s="2356"/>
      <c r="CM89" s="2356"/>
      <c r="CN89" s="2356"/>
      <c r="CO89" s="2356"/>
      <c r="CP89" s="2356"/>
      <c r="CQ89" s="2356"/>
      <c r="CR89" s="2356"/>
      <c r="CS89" s="2356"/>
      <c r="CT89" s="2356"/>
      <c r="CU89" s="2356"/>
      <c r="CV89" s="2356"/>
      <c r="CW89" s="2356"/>
      <c r="CX89" s="2355"/>
      <c r="CY89" s="2356"/>
      <c r="CZ89" s="69"/>
      <c r="DA89" s="628"/>
      <c r="DB89" s="85"/>
      <c r="DC89" s="80"/>
      <c r="DD89" s="130"/>
      <c r="DE89" s="2355"/>
      <c r="DF89" s="2356"/>
      <c r="DG89" s="2356"/>
      <c r="DH89" s="2356"/>
      <c r="DI89" s="2356"/>
      <c r="DJ89" s="2356"/>
      <c r="DK89" s="2356"/>
      <c r="DL89" s="2356"/>
      <c r="DM89" s="2356"/>
      <c r="DN89" s="2356"/>
      <c r="DO89" s="2356"/>
      <c r="DP89" s="2356"/>
      <c r="DQ89" s="2356"/>
      <c r="DR89" s="2356"/>
      <c r="DS89" s="2356"/>
      <c r="DT89" s="2356"/>
      <c r="DU89" s="69"/>
      <c r="DV89" s="628"/>
      <c r="DW89" s="85"/>
      <c r="DX89" s="80"/>
      <c r="DY89" s="86"/>
      <c r="EP89" s="1270"/>
      <c r="EQ89" s="1028"/>
    </row>
    <row r="90" spans="1:147" ht="15.75" customHeight="1">
      <c r="A90" s="1100">
        <v>41365</v>
      </c>
      <c r="B90" s="80">
        <v>41365</v>
      </c>
      <c r="C90" s="128">
        <v>41365</v>
      </c>
      <c r="D90" s="2356">
        <v>498660.4</v>
      </c>
      <c r="E90" s="2356" t="s">
        <v>21</v>
      </c>
      <c r="F90" s="2356">
        <v>35428</v>
      </c>
      <c r="G90" s="2356">
        <v>9237</v>
      </c>
      <c r="H90" s="2356">
        <v>24051</v>
      </c>
      <c r="I90" s="2356">
        <v>363871</v>
      </c>
      <c r="J90" s="2356">
        <v>402471.53</v>
      </c>
      <c r="K90" s="2356" t="s">
        <v>21</v>
      </c>
      <c r="L90" s="2356" t="s">
        <v>21</v>
      </c>
      <c r="M90" s="2356">
        <v>20709304</v>
      </c>
      <c r="N90" s="2356">
        <v>56429</v>
      </c>
      <c r="O90" s="2356">
        <v>7094</v>
      </c>
      <c r="P90" s="2356" t="s">
        <v>21</v>
      </c>
      <c r="Q90" s="2356">
        <v>185</v>
      </c>
      <c r="R90" s="2356">
        <v>3077</v>
      </c>
      <c r="S90" s="2356">
        <v>173</v>
      </c>
      <c r="T90" s="83">
        <v>41365</v>
      </c>
      <c r="U90" s="628">
        <v>41365</v>
      </c>
      <c r="V90" s="1100">
        <v>41365</v>
      </c>
      <c r="W90" s="80">
        <v>41365</v>
      </c>
      <c r="X90" s="128">
        <v>41365</v>
      </c>
      <c r="Y90" s="2356">
        <v>3</v>
      </c>
      <c r="Z90" s="2356">
        <v>759</v>
      </c>
      <c r="AA90" s="2356">
        <v>759</v>
      </c>
      <c r="AB90" s="2356">
        <v>658</v>
      </c>
      <c r="AC90" s="2356" t="s">
        <v>21</v>
      </c>
      <c r="AD90" s="2356">
        <v>15218</v>
      </c>
      <c r="AE90" s="2356" t="s">
        <v>21</v>
      </c>
      <c r="AF90" s="2356">
        <v>821</v>
      </c>
      <c r="AG90" s="2356">
        <v>11985</v>
      </c>
      <c r="AH90" s="2356">
        <v>13239</v>
      </c>
      <c r="AI90" s="2356" t="s">
        <v>21</v>
      </c>
      <c r="AJ90" s="2356" t="s">
        <v>21</v>
      </c>
      <c r="AK90" s="2356">
        <v>2254801</v>
      </c>
      <c r="AL90" s="2356">
        <v>612331</v>
      </c>
      <c r="AM90" s="2356">
        <v>9106</v>
      </c>
      <c r="AN90" s="2356">
        <v>29</v>
      </c>
      <c r="AO90" s="83">
        <v>41365</v>
      </c>
      <c r="AP90" s="628">
        <v>41365</v>
      </c>
      <c r="AQ90" s="1100">
        <v>41365</v>
      </c>
      <c r="AR90" s="80">
        <v>41365</v>
      </c>
      <c r="AS90" s="128">
        <v>41365</v>
      </c>
      <c r="AT90" s="2356">
        <v>34242</v>
      </c>
      <c r="AU90" s="2356">
        <v>21510</v>
      </c>
      <c r="AV90" s="2356">
        <v>5094</v>
      </c>
      <c r="AW90" s="2356">
        <v>11333</v>
      </c>
      <c r="AX90" s="2356">
        <v>10790</v>
      </c>
      <c r="AY90" s="2356">
        <v>543</v>
      </c>
      <c r="AZ90" s="2356">
        <v>49818</v>
      </c>
      <c r="BA90" s="2356" t="s">
        <v>21</v>
      </c>
      <c r="BB90" s="2356" t="s">
        <v>21</v>
      </c>
      <c r="BC90" s="2356">
        <v>432388</v>
      </c>
      <c r="BD90" s="2356">
        <v>35104</v>
      </c>
      <c r="BE90" s="2356">
        <v>9087</v>
      </c>
      <c r="BF90" s="2356">
        <v>23139</v>
      </c>
      <c r="BG90" s="2356">
        <v>308661</v>
      </c>
      <c r="BH90" s="2356">
        <v>341671</v>
      </c>
      <c r="BI90" s="2356">
        <v>10492309</v>
      </c>
      <c r="BJ90" s="83">
        <v>41365</v>
      </c>
      <c r="BK90" s="628">
        <v>41365</v>
      </c>
      <c r="BL90" s="1100">
        <v>41365</v>
      </c>
      <c r="BM90" s="80">
        <v>41365</v>
      </c>
      <c r="BN90" s="128">
        <v>41365</v>
      </c>
      <c r="BO90" s="82" t="s">
        <v>21</v>
      </c>
      <c r="BP90" s="2356" t="s">
        <v>21</v>
      </c>
      <c r="BQ90" s="2356">
        <v>1413164.07</v>
      </c>
      <c r="BR90" s="2356" t="s">
        <v>21</v>
      </c>
      <c r="BS90" s="2356">
        <v>35428</v>
      </c>
      <c r="BT90" s="2356">
        <v>24602</v>
      </c>
      <c r="BU90" s="2356">
        <v>82184.2</v>
      </c>
      <c r="BV90" s="2356">
        <v>1060190.8599999999</v>
      </c>
      <c r="BW90" s="2356">
        <v>1170083.3</v>
      </c>
      <c r="BX90" s="2356" t="s">
        <v>21</v>
      </c>
      <c r="BY90" s="2356" t="s">
        <v>21</v>
      </c>
      <c r="BZ90" s="2356">
        <v>17913141.23</v>
      </c>
      <c r="CA90" s="2356">
        <v>56836</v>
      </c>
      <c r="CB90" s="2356">
        <v>7850</v>
      </c>
      <c r="CC90" s="2356" t="s">
        <v>21</v>
      </c>
      <c r="CD90" s="2356">
        <v>185</v>
      </c>
      <c r="CE90" s="83">
        <v>41365</v>
      </c>
      <c r="CF90" s="628">
        <v>41365</v>
      </c>
      <c r="CG90" s="1100">
        <v>41365</v>
      </c>
      <c r="CH90" s="80">
        <v>41365</v>
      </c>
      <c r="CI90" s="128">
        <v>41365</v>
      </c>
      <c r="CJ90" s="2356" t="s">
        <v>21</v>
      </c>
      <c r="CK90" s="2356">
        <v>685</v>
      </c>
      <c r="CL90" s="2356">
        <v>37</v>
      </c>
      <c r="CM90" s="2356">
        <v>909</v>
      </c>
      <c r="CN90" s="2356">
        <v>909</v>
      </c>
      <c r="CO90" s="2356">
        <v>3793</v>
      </c>
      <c r="CP90" s="2356" t="s">
        <v>21</v>
      </c>
      <c r="CQ90" s="2356" t="s">
        <v>21</v>
      </c>
      <c r="CR90" s="2356">
        <v>113070</v>
      </c>
      <c r="CS90" s="2356" t="s">
        <v>21</v>
      </c>
      <c r="CT90" s="2356">
        <v>3166</v>
      </c>
      <c r="CU90" s="2356">
        <v>93461</v>
      </c>
      <c r="CV90" s="2356">
        <v>102262</v>
      </c>
      <c r="CW90" s="2356" t="s">
        <v>21</v>
      </c>
      <c r="CX90" s="2356" t="s">
        <v>21</v>
      </c>
      <c r="CY90" s="2356">
        <v>1942200</v>
      </c>
      <c r="CZ90" s="83">
        <v>41365</v>
      </c>
      <c r="DA90" s="628">
        <v>41365</v>
      </c>
      <c r="DB90" s="1100">
        <v>41365</v>
      </c>
      <c r="DC90" s="80">
        <v>41365</v>
      </c>
      <c r="DD90" s="128">
        <v>41365</v>
      </c>
      <c r="DE90" s="2356" t="s">
        <v>21</v>
      </c>
      <c r="DF90" s="2356">
        <v>855980</v>
      </c>
      <c r="DG90" s="2356">
        <v>1954736</v>
      </c>
      <c r="DH90" s="2356">
        <v>154234</v>
      </c>
      <c r="DI90" s="2356">
        <v>34242</v>
      </c>
      <c r="DJ90" s="2356">
        <v>21651</v>
      </c>
      <c r="DK90" s="2356">
        <v>5374</v>
      </c>
      <c r="DL90" s="2356">
        <v>30074</v>
      </c>
      <c r="DM90" s="2356">
        <v>29531</v>
      </c>
      <c r="DN90" s="2356">
        <v>543</v>
      </c>
      <c r="DO90" s="2356">
        <v>51369</v>
      </c>
      <c r="DP90" s="2356" t="s">
        <v>21</v>
      </c>
      <c r="DQ90" s="2356" t="s">
        <v>21</v>
      </c>
      <c r="DR90" s="2356">
        <v>966619</v>
      </c>
      <c r="DS90" s="2356" t="s">
        <v>21</v>
      </c>
      <c r="DT90" s="2356">
        <v>35104</v>
      </c>
      <c r="DU90" s="69">
        <v>41365</v>
      </c>
      <c r="DV90" s="628">
        <v>41365</v>
      </c>
      <c r="DW90" s="1100"/>
      <c r="DX90" s="80"/>
      <c r="DY90" s="81"/>
      <c r="EP90" s="1271"/>
      <c r="EQ90" s="1028"/>
    </row>
    <row r="91" spans="1:147" ht="14.25" customHeight="1">
      <c r="A91" s="85"/>
      <c r="B91" s="80">
        <v>41730</v>
      </c>
      <c r="C91" s="130"/>
      <c r="D91" s="2356">
        <v>485675.70999999996</v>
      </c>
      <c r="E91" s="2356" t="s">
        <v>21</v>
      </c>
      <c r="F91" s="2356">
        <v>32037</v>
      </c>
      <c r="G91" s="2356">
        <v>3671</v>
      </c>
      <c r="H91" s="2356">
        <v>27531</v>
      </c>
      <c r="I91" s="2356">
        <v>356077</v>
      </c>
      <c r="J91" s="2356">
        <v>393938.32</v>
      </c>
      <c r="K91" s="2356" t="s">
        <v>21</v>
      </c>
      <c r="L91" s="2356" t="s">
        <v>21</v>
      </c>
      <c r="M91" s="2356">
        <v>19789065</v>
      </c>
      <c r="N91" s="2356">
        <v>55524</v>
      </c>
      <c r="O91" s="2356">
        <v>6853</v>
      </c>
      <c r="P91" s="2356" t="s">
        <v>21</v>
      </c>
      <c r="Q91" s="2356">
        <v>204</v>
      </c>
      <c r="R91" s="2356">
        <v>3005</v>
      </c>
      <c r="S91" s="2356">
        <v>158</v>
      </c>
      <c r="T91" s="83">
        <v>41730</v>
      </c>
      <c r="U91" s="628">
        <v>41730</v>
      </c>
      <c r="V91" s="85"/>
      <c r="W91" s="80">
        <v>41730</v>
      </c>
      <c r="X91" s="130"/>
      <c r="Y91" s="2356">
        <v>2</v>
      </c>
      <c r="Z91" s="2356">
        <v>556</v>
      </c>
      <c r="AA91" s="2356">
        <v>556</v>
      </c>
      <c r="AB91" s="2356">
        <v>466</v>
      </c>
      <c r="AC91" s="2356" t="s">
        <v>21</v>
      </c>
      <c r="AD91" s="2356">
        <v>13814</v>
      </c>
      <c r="AE91" s="2356" t="s">
        <v>21</v>
      </c>
      <c r="AF91" s="2356">
        <v>871</v>
      </c>
      <c r="AG91" s="2356">
        <v>10736</v>
      </c>
      <c r="AH91" s="2356">
        <v>11850</v>
      </c>
      <c r="AI91" s="2356" t="s">
        <v>21</v>
      </c>
      <c r="AJ91" s="2356" t="s">
        <v>21</v>
      </c>
      <c r="AK91" s="2356">
        <v>2245025</v>
      </c>
      <c r="AL91" s="2356">
        <v>569366</v>
      </c>
      <c r="AM91" s="2356">
        <v>7610</v>
      </c>
      <c r="AN91" s="2356">
        <v>25</v>
      </c>
      <c r="AO91" s="83">
        <v>41730</v>
      </c>
      <c r="AP91" s="628">
        <v>41730</v>
      </c>
      <c r="AQ91" s="85"/>
      <c r="AR91" s="80">
        <v>41730</v>
      </c>
      <c r="AS91" s="130"/>
      <c r="AT91" s="2356">
        <v>31204</v>
      </c>
      <c r="AU91" s="2356">
        <v>18638</v>
      </c>
      <c r="AV91" s="2356">
        <v>4906</v>
      </c>
      <c r="AW91" s="2356">
        <v>10366</v>
      </c>
      <c r="AX91" s="2356">
        <v>10324</v>
      </c>
      <c r="AY91" s="2356">
        <v>42</v>
      </c>
      <c r="AZ91" s="2356">
        <v>46356</v>
      </c>
      <c r="BA91" s="2356" t="s">
        <v>21</v>
      </c>
      <c r="BB91" s="2356" t="s">
        <v>21</v>
      </c>
      <c r="BC91" s="2356">
        <v>430002</v>
      </c>
      <c r="BD91" s="2356">
        <v>31706</v>
      </c>
      <c r="BE91" s="2356">
        <v>3556</v>
      </c>
      <c r="BF91" s="2356">
        <v>26577</v>
      </c>
      <c r="BG91" s="2356">
        <v>309957</v>
      </c>
      <c r="BH91" s="2356">
        <v>343142</v>
      </c>
      <c r="BI91" s="2356">
        <v>10248386</v>
      </c>
      <c r="BJ91" s="83">
        <v>41730</v>
      </c>
      <c r="BK91" s="628">
        <v>41730</v>
      </c>
      <c r="BL91" s="85"/>
      <c r="BM91" s="80">
        <v>41730</v>
      </c>
      <c r="BN91" s="130"/>
      <c r="BO91" s="82" t="s">
        <v>21</v>
      </c>
      <c r="BP91" s="2356" t="s">
        <v>21</v>
      </c>
      <c r="BQ91" s="2356">
        <v>1335792.23</v>
      </c>
      <c r="BR91" s="2356" t="s">
        <v>21</v>
      </c>
      <c r="BS91" s="2356">
        <v>32037</v>
      </c>
      <c r="BT91" s="2356">
        <v>15258</v>
      </c>
      <c r="BU91" s="2356">
        <v>91391.22</v>
      </c>
      <c r="BV91" s="2356">
        <v>994596.39</v>
      </c>
      <c r="BW91" s="2356">
        <v>1097313.3900000001</v>
      </c>
      <c r="BX91" s="2356" t="s">
        <v>21</v>
      </c>
      <c r="BY91" s="2356" t="s">
        <v>21</v>
      </c>
      <c r="BZ91" s="2356">
        <v>17211705.98</v>
      </c>
      <c r="CA91" s="2356">
        <v>56333</v>
      </c>
      <c r="CB91" s="2356">
        <v>7899</v>
      </c>
      <c r="CC91" s="2356" t="s">
        <v>21</v>
      </c>
      <c r="CD91" s="2356">
        <v>204</v>
      </c>
      <c r="CE91" s="83">
        <v>41730</v>
      </c>
      <c r="CF91" s="628">
        <v>41730</v>
      </c>
      <c r="CG91" s="85"/>
      <c r="CH91" s="80">
        <v>41730</v>
      </c>
      <c r="CI91" s="130"/>
      <c r="CJ91" s="2356" t="s">
        <v>21</v>
      </c>
      <c r="CK91" s="2356">
        <v>237</v>
      </c>
      <c r="CL91" s="2356">
        <v>42</v>
      </c>
      <c r="CM91" s="2356">
        <v>714</v>
      </c>
      <c r="CN91" s="2356">
        <v>714</v>
      </c>
      <c r="CO91" s="2356">
        <v>2672</v>
      </c>
      <c r="CP91" s="2356" t="s">
        <v>21</v>
      </c>
      <c r="CQ91" s="2356" t="s">
        <v>21</v>
      </c>
      <c r="CR91" s="2356">
        <v>104924</v>
      </c>
      <c r="CS91" s="2356" t="s">
        <v>21</v>
      </c>
      <c r="CT91" s="2356">
        <v>3148</v>
      </c>
      <c r="CU91" s="2356">
        <v>86608</v>
      </c>
      <c r="CV91" s="2356">
        <v>94615</v>
      </c>
      <c r="CW91" s="2356" t="s">
        <v>21</v>
      </c>
      <c r="CX91" s="2356" t="s">
        <v>21</v>
      </c>
      <c r="CY91" s="2356">
        <v>1947319</v>
      </c>
      <c r="CZ91" s="83">
        <v>41730</v>
      </c>
      <c r="DA91" s="628">
        <v>41730</v>
      </c>
      <c r="DB91" s="85"/>
      <c r="DC91" s="80">
        <v>41730</v>
      </c>
      <c r="DD91" s="130"/>
      <c r="DE91" s="2356" t="s">
        <v>21</v>
      </c>
      <c r="DF91" s="2356">
        <v>576606</v>
      </c>
      <c r="DG91" s="2356">
        <v>1895563</v>
      </c>
      <c r="DH91" s="2356">
        <v>137949</v>
      </c>
      <c r="DI91" s="2356">
        <v>31204</v>
      </c>
      <c r="DJ91" s="2356">
        <v>18804</v>
      </c>
      <c r="DK91" s="2356">
        <v>5197</v>
      </c>
      <c r="DL91" s="2356">
        <v>24296</v>
      </c>
      <c r="DM91" s="2356">
        <v>24254</v>
      </c>
      <c r="DN91" s="2356">
        <v>42</v>
      </c>
      <c r="DO91" s="2356">
        <v>47695</v>
      </c>
      <c r="DP91" s="2356" t="s">
        <v>21</v>
      </c>
      <c r="DQ91" s="2356" t="s">
        <v>21</v>
      </c>
      <c r="DR91" s="2356">
        <v>937611</v>
      </c>
      <c r="DS91" s="2356" t="s">
        <v>21</v>
      </c>
      <c r="DT91" s="2356">
        <v>31706</v>
      </c>
      <c r="DU91" s="69">
        <v>41730</v>
      </c>
      <c r="DV91" s="628">
        <v>41730</v>
      </c>
      <c r="DW91" s="85"/>
      <c r="DX91" s="80"/>
      <c r="DY91" s="86"/>
      <c r="EP91" s="1271"/>
      <c r="EQ91" s="1028"/>
    </row>
    <row r="92" spans="1:147" ht="6.75" customHeight="1">
      <c r="A92" s="85"/>
      <c r="B92" s="80"/>
      <c r="C92" s="130"/>
      <c r="D92" s="2356"/>
      <c r="E92" s="2356"/>
      <c r="F92" s="2356"/>
      <c r="G92" s="2356"/>
      <c r="H92" s="2356"/>
      <c r="I92" s="2356"/>
      <c r="L92" s="2356"/>
      <c r="M92" s="2356"/>
      <c r="O92" s="2356"/>
      <c r="P92" s="2356"/>
      <c r="Q92" s="2356"/>
      <c r="R92" s="2356"/>
      <c r="S92" s="2356"/>
      <c r="T92" s="83"/>
      <c r="U92" s="628"/>
      <c r="V92" s="85"/>
      <c r="W92" s="80"/>
      <c r="X92" s="130"/>
      <c r="Z92" s="2356"/>
      <c r="AA92" s="2356"/>
      <c r="AB92" s="2356"/>
      <c r="AC92" s="2356"/>
      <c r="AD92" s="2356"/>
      <c r="AE92" s="2356"/>
      <c r="AF92" s="2356"/>
      <c r="AG92" s="2356"/>
      <c r="AH92" s="2356"/>
      <c r="AI92" s="2356"/>
      <c r="AJ92" s="2356"/>
      <c r="AK92" s="2356"/>
      <c r="AM92" s="2356"/>
      <c r="AN92" s="2356"/>
      <c r="AO92" s="83"/>
      <c r="AP92" s="628"/>
      <c r="AQ92" s="85"/>
      <c r="AR92" s="80"/>
      <c r="AS92" s="130"/>
      <c r="AT92" s="2356"/>
      <c r="AU92" s="2356"/>
      <c r="AV92" s="2356"/>
      <c r="AW92" s="2356"/>
      <c r="AX92" s="2356"/>
      <c r="AY92" s="2356"/>
      <c r="AZ92" s="2356"/>
      <c r="BA92" s="2356"/>
      <c r="BB92" s="2356"/>
      <c r="BC92" s="2356"/>
      <c r="BD92" s="2356"/>
      <c r="BE92" s="2356"/>
      <c r="BF92" s="2356"/>
      <c r="BG92" s="2356"/>
      <c r="BH92" s="2356"/>
      <c r="BI92" s="2356"/>
      <c r="BJ92" s="83"/>
      <c r="BK92" s="628"/>
      <c r="BL92" s="85"/>
      <c r="BM92" s="80"/>
      <c r="BN92" s="130"/>
      <c r="BO92" s="82"/>
      <c r="BP92" s="2356"/>
      <c r="BQ92" s="2356"/>
      <c r="BR92" s="2356"/>
      <c r="BS92" s="2356"/>
      <c r="BT92" s="2356"/>
      <c r="BU92" s="2356"/>
      <c r="BV92" s="2356"/>
      <c r="BW92" s="2356"/>
      <c r="BX92" s="2356"/>
      <c r="BY92" s="2356"/>
      <c r="BZ92" s="2356"/>
      <c r="CA92" s="2356"/>
      <c r="CB92" s="2356"/>
      <c r="CC92" s="2356"/>
      <c r="CD92" s="2356"/>
      <c r="CE92" s="83"/>
      <c r="CF92" s="628"/>
      <c r="CG92" s="85"/>
      <c r="CH92" s="80"/>
      <c r="CI92" s="130"/>
      <c r="CJ92" s="2356"/>
      <c r="CK92" s="2356"/>
      <c r="CL92" s="2356"/>
      <c r="CM92" s="2356"/>
      <c r="CN92" s="2356"/>
      <c r="CO92" s="2356"/>
      <c r="CP92" s="2356"/>
      <c r="CQ92" s="2356"/>
      <c r="CR92" s="2356"/>
      <c r="CS92" s="2356"/>
      <c r="CT92" s="2356"/>
      <c r="CU92" s="2356"/>
      <c r="CV92" s="2356"/>
      <c r="CW92" s="2356"/>
      <c r="CX92" s="2356"/>
      <c r="CY92" s="2356"/>
      <c r="CZ92" s="83"/>
      <c r="DA92" s="628"/>
      <c r="DB92" s="85"/>
      <c r="DC92" s="80"/>
      <c r="DD92" s="130"/>
      <c r="DE92" s="2356"/>
      <c r="DF92" s="2356"/>
      <c r="DG92" s="2356"/>
      <c r="DH92" s="2356"/>
      <c r="DI92" s="2356"/>
      <c r="DJ92" s="2356"/>
      <c r="DK92" s="2356"/>
      <c r="DL92" s="2356"/>
      <c r="DM92" s="2356"/>
      <c r="DN92" s="2356"/>
      <c r="DO92" s="2356"/>
      <c r="DP92" s="2356"/>
      <c r="DQ92" s="2356"/>
      <c r="DR92" s="2356"/>
      <c r="DS92" s="2356"/>
      <c r="DT92" s="2356"/>
      <c r="DU92" s="69"/>
      <c r="DV92" s="628"/>
      <c r="DW92" s="85"/>
      <c r="DX92" s="80"/>
      <c r="DY92" s="86"/>
      <c r="EP92" s="1271"/>
      <c r="EQ92" s="1028"/>
    </row>
    <row r="93" spans="1:147" ht="15.75" customHeight="1">
      <c r="A93" s="88" t="s">
        <v>777</v>
      </c>
      <c r="B93" s="89" t="s">
        <v>23</v>
      </c>
      <c r="C93" s="131" t="s">
        <v>24</v>
      </c>
      <c r="D93" s="2356">
        <v>143448.91</v>
      </c>
      <c r="E93" s="2356" t="s">
        <v>21</v>
      </c>
      <c r="F93" s="2356">
        <v>7646</v>
      </c>
      <c r="G93" s="2356">
        <v>904</v>
      </c>
      <c r="H93" s="2356">
        <v>6289</v>
      </c>
      <c r="I93" s="2356">
        <v>108731</v>
      </c>
      <c r="J93" s="2356">
        <v>120291.3</v>
      </c>
      <c r="K93" s="2356" t="s">
        <v>21</v>
      </c>
      <c r="L93" s="2356" t="s">
        <v>21</v>
      </c>
      <c r="M93" s="2356">
        <v>4778965</v>
      </c>
      <c r="N93" s="2356">
        <v>14863</v>
      </c>
      <c r="O93" s="2356">
        <v>1774</v>
      </c>
      <c r="P93" s="2356" t="s">
        <v>21</v>
      </c>
      <c r="Q93" s="2356">
        <v>66</v>
      </c>
      <c r="R93" s="2356">
        <v>721</v>
      </c>
      <c r="S93" s="2356">
        <v>32</v>
      </c>
      <c r="T93" s="91" t="s">
        <v>25</v>
      </c>
      <c r="U93" s="632" t="s">
        <v>778</v>
      </c>
      <c r="V93" s="88" t="s">
        <v>777</v>
      </c>
      <c r="W93" s="89" t="s">
        <v>23</v>
      </c>
      <c r="X93" s="131" t="s">
        <v>24</v>
      </c>
      <c r="Y93" s="2356" t="s">
        <v>21</v>
      </c>
      <c r="Z93" s="2356">
        <v>144</v>
      </c>
      <c r="AA93" s="2356">
        <v>144</v>
      </c>
      <c r="AB93" s="2356">
        <v>99</v>
      </c>
      <c r="AC93" s="2356" t="s">
        <v>21</v>
      </c>
      <c r="AD93" s="2356">
        <v>3383</v>
      </c>
      <c r="AE93" s="2356" t="s">
        <v>21</v>
      </c>
      <c r="AF93" s="2356">
        <v>111</v>
      </c>
      <c r="AG93" s="2356">
        <v>2756</v>
      </c>
      <c r="AH93" s="2356">
        <v>3038</v>
      </c>
      <c r="AI93" s="2356" t="s">
        <v>21</v>
      </c>
      <c r="AJ93" s="2356" t="s">
        <v>21</v>
      </c>
      <c r="AK93" s="2356">
        <v>525503</v>
      </c>
      <c r="AL93" s="2356">
        <v>134137</v>
      </c>
      <c r="AM93" s="2356">
        <v>2006</v>
      </c>
      <c r="AN93" s="2356">
        <v>6</v>
      </c>
      <c r="AO93" s="91" t="s">
        <v>25</v>
      </c>
      <c r="AP93" s="632" t="s">
        <v>778</v>
      </c>
      <c r="AQ93" s="88" t="s">
        <v>777</v>
      </c>
      <c r="AR93" s="89" t="s">
        <v>23</v>
      </c>
      <c r="AS93" s="131" t="s">
        <v>24</v>
      </c>
      <c r="AT93" s="2356">
        <v>7794</v>
      </c>
      <c r="AU93" s="2356">
        <v>4914</v>
      </c>
      <c r="AV93" s="2356">
        <v>1336</v>
      </c>
      <c r="AW93" s="2356">
        <v>4339</v>
      </c>
      <c r="AX93" s="2356">
        <v>4339</v>
      </c>
      <c r="AY93" s="2356" t="s">
        <v>21</v>
      </c>
      <c r="AZ93" s="2356">
        <v>12500</v>
      </c>
      <c r="BA93" s="2356" t="s">
        <v>21</v>
      </c>
      <c r="BB93" s="2356" t="s">
        <v>21</v>
      </c>
      <c r="BC93" s="2356">
        <v>127885</v>
      </c>
      <c r="BD93" s="2356">
        <v>7579</v>
      </c>
      <c r="BE93" s="2356">
        <v>881</v>
      </c>
      <c r="BF93" s="2356">
        <v>6152</v>
      </c>
      <c r="BG93" s="2356">
        <v>95644</v>
      </c>
      <c r="BH93" s="2356">
        <v>105891</v>
      </c>
      <c r="BI93" s="2356">
        <v>2518316</v>
      </c>
      <c r="BJ93" s="91" t="s">
        <v>25</v>
      </c>
      <c r="BK93" s="632" t="s">
        <v>778</v>
      </c>
      <c r="BL93" s="88" t="s">
        <v>777</v>
      </c>
      <c r="BM93" s="89" t="s">
        <v>23</v>
      </c>
      <c r="BN93" s="131" t="s">
        <v>24</v>
      </c>
      <c r="BO93" s="82" t="s">
        <v>21</v>
      </c>
      <c r="BP93" s="2356" t="s">
        <v>21</v>
      </c>
      <c r="BQ93" s="2356">
        <v>373514.67000000004</v>
      </c>
      <c r="BR93" s="2356" t="s">
        <v>21</v>
      </c>
      <c r="BS93" s="2356">
        <v>7646</v>
      </c>
      <c r="BT93" s="2356">
        <v>904</v>
      </c>
      <c r="BU93" s="2356">
        <v>21687.759999999998</v>
      </c>
      <c r="BV93" s="2356">
        <v>286694.15999999997</v>
      </c>
      <c r="BW93" s="2356">
        <v>316465.96000000002</v>
      </c>
      <c r="BX93" s="2356" t="s">
        <v>21</v>
      </c>
      <c r="BY93" s="2356" t="s">
        <v>21</v>
      </c>
      <c r="BZ93" s="2356">
        <v>4143895.62</v>
      </c>
      <c r="CA93" s="2356">
        <v>15055</v>
      </c>
      <c r="CB93" s="2356">
        <v>2084</v>
      </c>
      <c r="CC93" s="2356" t="s">
        <v>21</v>
      </c>
      <c r="CD93" s="2356">
        <v>66</v>
      </c>
      <c r="CE93" s="91" t="s">
        <v>25</v>
      </c>
      <c r="CF93" s="632" t="s">
        <v>778</v>
      </c>
      <c r="CG93" s="88" t="s">
        <v>777</v>
      </c>
      <c r="CH93" s="89" t="s">
        <v>23</v>
      </c>
      <c r="CI93" s="131" t="s">
        <v>24</v>
      </c>
      <c r="CJ93" s="2356" t="s">
        <v>21</v>
      </c>
      <c r="CK93" s="2356">
        <v>123</v>
      </c>
      <c r="CL93" s="2356">
        <v>11</v>
      </c>
      <c r="CM93" s="2356">
        <v>191</v>
      </c>
      <c r="CN93" s="2356">
        <v>191</v>
      </c>
      <c r="CO93" s="2356">
        <v>814</v>
      </c>
      <c r="CP93" s="2356" t="s">
        <v>21</v>
      </c>
      <c r="CQ93" s="2356" t="s">
        <v>21</v>
      </c>
      <c r="CR93" s="2356">
        <v>24144</v>
      </c>
      <c r="CS93" s="2356" t="s">
        <v>21</v>
      </c>
      <c r="CT93" s="2356">
        <v>623</v>
      </c>
      <c r="CU93" s="2356">
        <v>20098</v>
      </c>
      <c r="CV93" s="2356">
        <v>21906</v>
      </c>
      <c r="CW93" s="2356" t="s">
        <v>21</v>
      </c>
      <c r="CX93" s="2356" t="s">
        <v>21</v>
      </c>
      <c r="CY93" s="2356">
        <v>456908</v>
      </c>
      <c r="CZ93" s="91" t="s">
        <v>25</v>
      </c>
      <c r="DA93" s="632" t="s">
        <v>778</v>
      </c>
      <c r="DB93" s="88" t="s">
        <v>777</v>
      </c>
      <c r="DC93" s="89" t="s">
        <v>23</v>
      </c>
      <c r="DD93" s="131" t="s">
        <v>24</v>
      </c>
      <c r="DE93" s="2356" t="s">
        <v>21</v>
      </c>
      <c r="DF93" s="2356">
        <v>139744</v>
      </c>
      <c r="DG93" s="2356">
        <v>517324</v>
      </c>
      <c r="DH93" s="2356">
        <v>38929</v>
      </c>
      <c r="DI93" s="2356">
        <v>7794</v>
      </c>
      <c r="DJ93" s="2356">
        <v>5023</v>
      </c>
      <c r="DK93" s="2356">
        <v>1407</v>
      </c>
      <c r="DL93" s="2356">
        <v>8723</v>
      </c>
      <c r="DM93" s="2356">
        <v>8723</v>
      </c>
      <c r="DN93" s="2356" t="s">
        <v>21</v>
      </c>
      <c r="DO93" s="2356">
        <v>12962</v>
      </c>
      <c r="DP93" s="2356" t="s">
        <v>21</v>
      </c>
      <c r="DQ93" s="2356" t="s">
        <v>21</v>
      </c>
      <c r="DR93" s="2356">
        <v>278487</v>
      </c>
      <c r="DS93" s="2356" t="s">
        <v>21</v>
      </c>
      <c r="DT93" s="2356">
        <v>7579</v>
      </c>
      <c r="DU93" s="69" t="s">
        <v>25</v>
      </c>
      <c r="DV93" s="628" t="s">
        <v>778</v>
      </c>
      <c r="DW93" s="88"/>
      <c r="DX93" s="89"/>
      <c r="DY93" s="90"/>
      <c r="EP93" s="1271"/>
      <c r="EQ93" s="1028"/>
    </row>
    <row r="94" spans="1:147" ht="14.25" customHeight="1">
      <c r="A94" s="93" t="s">
        <v>26</v>
      </c>
      <c r="B94" s="94" t="s">
        <v>26</v>
      </c>
      <c r="C94" s="132" t="s">
        <v>571</v>
      </c>
      <c r="D94" s="2356">
        <v>101943.54</v>
      </c>
      <c r="E94" s="2356" t="s">
        <v>21</v>
      </c>
      <c r="F94" s="2356">
        <v>7320</v>
      </c>
      <c r="G94" s="2356">
        <v>827</v>
      </c>
      <c r="H94" s="2356">
        <v>4068</v>
      </c>
      <c r="I94" s="2356">
        <v>76315</v>
      </c>
      <c r="J94" s="2356">
        <v>84474.930000000008</v>
      </c>
      <c r="K94" s="2356" t="s">
        <v>21</v>
      </c>
      <c r="L94" s="2356" t="s">
        <v>21</v>
      </c>
      <c r="M94" s="2356">
        <v>4721242</v>
      </c>
      <c r="N94" s="2356">
        <v>11326</v>
      </c>
      <c r="O94" s="2356">
        <v>1531</v>
      </c>
      <c r="P94" s="2356" t="s">
        <v>21</v>
      </c>
      <c r="Q94" s="2356">
        <v>36</v>
      </c>
      <c r="R94" s="2356">
        <v>668</v>
      </c>
      <c r="S94" s="2356">
        <v>28</v>
      </c>
      <c r="T94" s="91" t="s">
        <v>27</v>
      </c>
      <c r="U94" s="632" t="s">
        <v>26</v>
      </c>
      <c r="V94" s="93" t="s">
        <v>26</v>
      </c>
      <c r="W94" s="94" t="s">
        <v>26</v>
      </c>
      <c r="X94" s="132" t="s">
        <v>571</v>
      </c>
      <c r="Y94" s="2356" t="s">
        <v>21</v>
      </c>
      <c r="Z94" s="2356">
        <v>90</v>
      </c>
      <c r="AA94" s="2356">
        <v>90</v>
      </c>
      <c r="AB94" s="2356">
        <v>139</v>
      </c>
      <c r="AC94" s="2356" t="s">
        <v>21</v>
      </c>
      <c r="AD94" s="2356">
        <v>2962</v>
      </c>
      <c r="AE94" s="2356" t="s">
        <v>21</v>
      </c>
      <c r="AF94" s="2356">
        <v>259</v>
      </c>
      <c r="AG94" s="2356">
        <v>2216</v>
      </c>
      <c r="AH94" s="2356">
        <v>2445</v>
      </c>
      <c r="AI94" s="2356" t="s">
        <v>21</v>
      </c>
      <c r="AJ94" s="2356" t="s">
        <v>21</v>
      </c>
      <c r="AK94" s="2356">
        <v>556498</v>
      </c>
      <c r="AL94" s="2356">
        <v>139057</v>
      </c>
      <c r="AM94" s="2356">
        <v>1528</v>
      </c>
      <c r="AN94" s="2356">
        <v>5</v>
      </c>
      <c r="AO94" s="91" t="s">
        <v>27</v>
      </c>
      <c r="AP94" s="632" t="s">
        <v>26</v>
      </c>
      <c r="AQ94" s="93" t="s">
        <v>26</v>
      </c>
      <c r="AR94" s="94" t="s">
        <v>26</v>
      </c>
      <c r="AS94" s="131" t="s">
        <v>571</v>
      </c>
      <c r="AT94" s="2356">
        <v>6826</v>
      </c>
      <c r="AU94" s="2356">
        <v>3758</v>
      </c>
      <c r="AV94" s="2356">
        <v>1236</v>
      </c>
      <c r="AW94" s="2356">
        <v>1440</v>
      </c>
      <c r="AX94" s="2356">
        <v>1419</v>
      </c>
      <c r="AY94" s="2356">
        <v>21</v>
      </c>
      <c r="AZ94" s="2356">
        <v>8942</v>
      </c>
      <c r="BA94" s="2356" t="s">
        <v>21</v>
      </c>
      <c r="BB94" s="2356" t="s">
        <v>21</v>
      </c>
      <c r="BC94" s="2356">
        <v>90610</v>
      </c>
      <c r="BD94" s="2356">
        <v>7208</v>
      </c>
      <c r="BE94" s="2356">
        <v>809</v>
      </c>
      <c r="BF94" s="2356">
        <v>3793</v>
      </c>
      <c r="BG94" s="2356">
        <v>67056</v>
      </c>
      <c r="BH94" s="2356">
        <v>74267</v>
      </c>
      <c r="BI94" s="2356">
        <v>2392597</v>
      </c>
      <c r="BJ94" s="91" t="s">
        <v>27</v>
      </c>
      <c r="BK94" s="632" t="s">
        <v>26</v>
      </c>
      <c r="BL94" s="93" t="s">
        <v>26</v>
      </c>
      <c r="BM94" s="94" t="s">
        <v>26</v>
      </c>
      <c r="BN94" s="132" t="s">
        <v>571</v>
      </c>
      <c r="BO94" s="82" t="s">
        <v>21</v>
      </c>
      <c r="BP94" s="2356" t="s">
        <v>21</v>
      </c>
      <c r="BQ94" s="2356">
        <v>276725.3</v>
      </c>
      <c r="BR94" s="2356" t="s">
        <v>21</v>
      </c>
      <c r="BS94" s="2356">
        <v>7320</v>
      </c>
      <c r="BT94" s="2356">
        <v>827</v>
      </c>
      <c r="BU94" s="2356">
        <v>16691.57</v>
      </c>
      <c r="BV94" s="2356">
        <v>210542.76</v>
      </c>
      <c r="BW94" s="2356">
        <v>232280.53</v>
      </c>
      <c r="BX94" s="2356" t="s">
        <v>21</v>
      </c>
      <c r="BY94" s="2356" t="s">
        <v>21</v>
      </c>
      <c r="BZ94" s="2356">
        <v>4157372.61</v>
      </c>
      <c r="CA94" s="2356">
        <v>11282</v>
      </c>
      <c r="CB94" s="2356">
        <v>1560</v>
      </c>
      <c r="CC94" s="2356" t="s">
        <v>21</v>
      </c>
      <c r="CD94" s="2356">
        <v>36</v>
      </c>
      <c r="CE94" s="91" t="s">
        <v>27</v>
      </c>
      <c r="CF94" s="632" t="s">
        <v>26</v>
      </c>
      <c r="CG94" s="93" t="s">
        <v>26</v>
      </c>
      <c r="CH94" s="94" t="s">
        <v>26</v>
      </c>
      <c r="CI94" s="132" t="s">
        <v>571</v>
      </c>
      <c r="CJ94" s="2356" t="s">
        <v>21</v>
      </c>
      <c r="CK94" s="2356">
        <v>110</v>
      </c>
      <c r="CL94" s="2356">
        <v>8</v>
      </c>
      <c r="CM94" s="2356">
        <v>130</v>
      </c>
      <c r="CN94" s="2356">
        <v>130</v>
      </c>
      <c r="CO94" s="2356">
        <v>681</v>
      </c>
      <c r="CP94" s="2356" t="s">
        <v>21</v>
      </c>
      <c r="CQ94" s="2356" t="s">
        <v>21</v>
      </c>
      <c r="CR94" s="2356">
        <v>24687</v>
      </c>
      <c r="CS94" s="2356" t="s">
        <v>21</v>
      </c>
      <c r="CT94" s="2356">
        <v>707</v>
      </c>
      <c r="CU94" s="2356">
        <v>20434</v>
      </c>
      <c r="CV94" s="2356">
        <v>22307</v>
      </c>
      <c r="CW94" s="2356" t="s">
        <v>21</v>
      </c>
      <c r="CX94" s="2356" t="s">
        <v>21</v>
      </c>
      <c r="CY94" s="2356">
        <v>488286</v>
      </c>
      <c r="CZ94" s="91" t="s">
        <v>27</v>
      </c>
      <c r="DA94" s="632" t="s">
        <v>26</v>
      </c>
      <c r="DB94" s="93" t="s">
        <v>26</v>
      </c>
      <c r="DC94" s="94" t="s">
        <v>26</v>
      </c>
      <c r="DD94" s="132" t="s">
        <v>571</v>
      </c>
      <c r="DE94" s="2356" t="s">
        <v>21</v>
      </c>
      <c r="DF94" s="2356">
        <v>136237</v>
      </c>
      <c r="DG94" s="2356">
        <v>409683</v>
      </c>
      <c r="DH94" s="2356">
        <v>26180</v>
      </c>
      <c r="DI94" s="2356">
        <v>6826</v>
      </c>
      <c r="DJ94" s="2356">
        <v>3765</v>
      </c>
      <c r="DK94" s="2356">
        <v>1308</v>
      </c>
      <c r="DL94" s="2356">
        <v>3165</v>
      </c>
      <c r="DM94" s="2356">
        <v>3144</v>
      </c>
      <c r="DN94" s="2356">
        <v>21</v>
      </c>
      <c r="DO94" s="2356">
        <v>9168</v>
      </c>
      <c r="DP94" s="2356" t="s">
        <v>21</v>
      </c>
      <c r="DQ94" s="2356" t="s">
        <v>21</v>
      </c>
      <c r="DR94" s="2356">
        <v>189060</v>
      </c>
      <c r="DS94" s="2356" t="s">
        <v>21</v>
      </c>
      <c r="DT94" s="2356">
        <v>7208</v>
      </c>
      <c r="DU94" s="69" t="s">
        <v>27</v>
      </c>
      <c r="DV94" s="628" t="s">
        <v>26</v>
      </c>
      <c r="DW94" s="93"/>
      <c r="DX94" s="94"/>
      <c r="DY94" s="95"/>
      <c r="EP94" s="1271"/>
      <c r="EQ94" s="1028"/>
    </row>
    <row r="95" spans="1:147" ht="14.25" customHeight="1">
      <c r="A95" s="88" t="s">
        <v>26</v>
      </c>
      <c r="B95" s="89" t="s">
        <v>26</v>
      </c>
      <c r="C95" s="131" t="s">
        <v>572</v>
      </c>
      <c r="D95" s="2356">
        <v>109921.68</v>
      </c>
      <c r="E95" s="2356" t="s">
        <v>21</v>
      </c>
      <c r="F95" s="2356">
        <v>7683</v>
      </c>
      <c r="G95" s="2356">
        <v>940</v>
      </c>
      <c r="H95" s="2356">
        <v>4495</v>
      </c>
      <c r="I95" s="2356">
        <v>82415</v>
      </c>
      <c r="J95" s="2356">
        <v>91040.59</v>
      </c>
      <c r="K95" s="2356" t="s">
        <v>21</v>
      </c>
      <c r="L95" s="2356" t="s">
        <v>21</v>
      </c>
      <c r="M95" s="2356">
        <v>5251165</v>
      </c>
      <c r="N95" s="2356">
        <v>12336</v>
      </c>
      <c r="O95" s="2356">
        <v>1437</v>
      </c>
      <c r="P95" s="2356" t="s">
        <v>21</v>
      </c>
      <c r="Q95" s="2356">
        <v>25</v>
      </c>
      <c r="R95" s="2356">
        <v>678</v>
      </c>
      <c r="S95" s="2356">
        <v>21</v>
      </c>
      <c r="T95" s="91" t="s">
        <v>28</v>
      </c>
      <c r="U95" s="632" t="s">
        <v>26</v>
      </c>
      <c r="V95" s="88" t="s">
        <v>26</v>
      </c>
      <c r="W95" s="89" t="s">
        <v>26</v>
      </c>
      <c r="X95" s="131" t="s">
        <v>572</v>
      </c>
      <c r="Y95" s="2356">
        <v>1</v>
      </c>
      <c r="Z95" s="2356">
        <v>167</v>
      </c>
      <c r="AA95" s="2356">
        <v>167</v>
      </c>
      <c r="AB95" s="2356">
        <v>225</v>
      </c>
      <c r="AC95" s="2356" t="s">
        <v>21</v>
      </c>
      <c r="AD95" s="2356">
        <v>3373</v>
      </c>
      <c r="AE95" s="2356" t="s">
        <v>21</v>
      </c>
      <c r="AF95" s="2356">
        <v>498</v>
      </c>
      <c r="AG95" s="2356">
        <v>2281</v>
      </c>
      <c r="AH95" s="2356">
        <v>2514</v>
      </c>
      <c r="AI95" s="2356" t="s">
        <v>21</v>
      </c>
      <c r="AJ95" s="2356" t="s">
        <v>21</v>
      </c>
      <c r="AK95" s="2356">
        <v>644025</v>
      </c>
      <c r="AL95" s="2356">
        <v>150027</v>
      </c>
      <c r="AM95" s="2356">
        <v>1347</v>
      </c>
      <c r="AN95" s="2356">
        <v>8</v>
      </c>
      <c r="AO95" s="91" t="s">
        <v>28</v>
      </c>
      <c r="AP95" s="632" t="s">
        <v>26</v>
      </c>
      <c r="AQ95" s="88" t="s">
        <v>26</v>
      </c>
      <c r="AR95" s="89" t="s">
        <v>26</v>
      </c>
      <c r="AS95" s="131" t="s">
        <v>572</v>
      </c>
      <c r="AT95" s="2356">
        <v>7302</v>
      </c>
      <c r="AU95" s="2356">
        <v>4001</v>
      </c>
      <c r="AV95" s="2356">
        <v>1177</v>
      </c>
      <c r="AW95" s="2356">
        <v>1487</v>
      </c>
      <c r="AX95" s="2356">
        <v>1479</v>
      </c>
      <c r="AY95" s="2356">
        <v>8</v>
      </c>
      <c r="AZ95" s="2356">
        <v>9830</v>
      </c>
      <c r="BA95" s="2356" t="s">
        <v>21</v>
      </c>
      <c r="BB95" s="2356" t="s">
        <v>21</v>
      </c>
      <c r="BC95" s="2356">
        <v>96109</v>
      </c>
      <c r="BD95" s="2356">
        <v>7586</v>
      </c>
      <c r="BE95" s="2356">
        <v>921</v>
      </c>
      <c r="BF95" s="2356">
        <v>3977</v>
      </c>
      <c r="BG95" s="2356">
        <v>71303</v>
      </c>
      <c r="BH95" s="2356">
        <v>78812</v>
      </c>
      <c r="BI95" s="2356">
        <v>2683595</v>
      </c>
      <c r="BJ95" s="91" t="s">
        <v>28</v>
      </c>
      <c r="BK95" s="632" t="s">
        <v>26</v>
      </c>
      <c r="BL95" s="88" t="s">
        <v>26</v>
      </c>
      <c r="BM95" s="89" t="s">
        <v>26</v>
      </c>
      <c r="BN95" s="131" t="s">
        <v>572</v>
      </c>
      <c r="BO95" s="82" t="s">
        <v>21</v>
      </c>
      <c r="BP95" s="2356" t="s">
        <v>21</v>
      </c>
      <c r="BQ95" s="2356">
        <v>324735.15000000002</v>
      </c>
      <c r="BR95" s="2356" t="s">
        <v>21</v>
      </c>
      <c r="BS95" s="2356">
        <v>7683</v>
      </c>
      <c r="BT95" s="2356">
        <v>940</v>
      </c>
      <c r="BU95" s="2356">
        <v>18528.539999999997</v>
      </c>
      <c r="BV95" s="2356">
        <v>249105.7</v>
      </c>
      <c r="BW95" s="2356">
        <v>274667.07999999996</v>
      </c>
      <c r="BX95" s="2356" t="s">
        <v>21</v>
      </c>
      <c r="BY95" s="2356" t="s">
        <v>21</v>
      </c>
      <c r="BZ95" s="2356">
        <v>4545164.25</v>
      </c>
      <c r="CA95" s="2356">
        <v>12505</v>
      </c>
      <c r="CB95" s="2356">
        <v>1713</v>
      </c>
      <c r="CC95" s="2356" t="s">
        <v>21</v>
      </c>
      <c r="CD95" s="2356">
        <v>25</v>
      </c>
      <c r="CE95" s="91" t="s">
        <v>28</v>
      </c>
      <c r="CF95" s="632" t="s">
        <v>26</v>
      </c>
      <c r="CG95" s="88" t="s">
        <v>26</v>
      </c>
      <c r="CH95" s="89" t="s">
        <v>26</v>
      </c>
      <c r="CI95" s="131" t="s">
        <v>572</v>
      </c>
      <c r="CJ95" s="2356" t="s">
        <v>21</v>
      </c>
      <c r="CK95" s="2356">
        <v>200</v>
      </c>
      <c r="CL95" s="2356">
        <v>10</v>
      </c>
      <c r="CM95" s="2356">
        <v>211</v>
      </c>
      <c r="CN95" s="2356">
        <v>211</v>
      </c>
      <c r="CO95" s="2356">
        <v>668</v>
      </c>
      <c r="CP95" s="2356" t="s">
        <v>21</v>
      </c>
      <c r="CQ95" s="2356" t="s">
        <v>21</v>
      </c>
      <c r="CR95" s="2356">
        <v>31293</v>
      </c>
      <c r="CS95" s="2356" t="s">
        <v>21</v>
      </c>
      <c r="CT95" s="2356">
        <v>1003</v>
      </c>
      <c r="CU95" s="2356">
        <v>25703</v>
      </c>
      <c r="CV95" s="2356">
        <v>28133</v>
      </c>
      <c r="CW95" s="2356" t="s">
        <v>21</v>
      </c>
      <c r="CX95" s="2356" t="s">
        <v>21</v>
      </c>
      <c r="CY95" s="2356">
        <v>563128</v>
      </c>
      <c r="CZ95" s="91" t="s">
        <v>28</v>
      </c>
      <c r="DA95" s="632" t="s">
        <v>26</v>
      </c>
      <c r="DB95" s="88" t="s">
        <v>26</v>
      </c>
      <c r="DC95" s="89" t="s">
        <v>26</v>
      </c>
      <c r="DD95" s="131" t="s">
        <v>572</v>
      </c>
      <c r="DE95" s="2356" t="s">
        <v>21</v>
      </c>
      <c r="DF95" s="2356">
        <v>153700</v>
      </c>
      <c r="DG95" s="2356">
        <v>463124</v>
      </c>
      <c r="DH95" s="2356">
        <v>30158</v>
      </c>
      <c r="DI95" s="2356">
        <v>7302</v>
      </c>
      <c r="DJ95" s="2356">
        <v>4008</v>
      </c>
      <c r="DK95" s="2356">
        <v>1274</v>
      </c>
      <c r="DL95" s="2356">
        <v>5377</v>
      </c>
      <c r="DM95" s="2356">
        <v>5369</v>
      </c>
      <c r="DN95" s="2356">
        <v>8</v>
      </c>
      <c r="DO95" s="2356">
        <v>10021</v>
      </c>
      <c r="DP95" s="2356" t="s">
        <v>21</v>
      </c>
      <c r="DQ95" s="2356" t="s">
        <v>21</v>
      </c>
      <c r="DR95" s="2356">
        <v>220499</v>
      </c>
      <c r="DS95" s="2356" t="s">
        <v>21</v>
      </c>
      <c r="DT95" s="2356">
        <v>7586</v>
      </c>
      <c r="DU95" s="69" t="s">
        <v>28</v>
      </c>
      <c r="DV95" s="628" t="s">
        <v>26</v>
      </c>
      <c r="DW95" s="88"/>
      <c r="DX95" s="89"/>
      <c r="DY95" s="90"/>
      <c r="EP95" s="1271"/>
      <c r="EQ95" s="1028"/>
    </row>
    <row r="96" spans="1:147" ht="14.25" customHeight="1">
      <c r="A96" s="88" t="s">
        <v>26</v>
      </c>
      <c r="B96" s="89" t="s">
        <v>26</v>
      </c>
      <c r="C96" s="131" t="s">
        <v>170</v>
      </c>
      <c r="D96" s="2356">
        <v>115174.64</v>
      </c>
      <c r="E96" s="2356" t="s">
        <v>21</v>
      </c>
      <c r="F96" s="2356">
        <v>5541</v>
      </c>
      <c r="G96" s="2356">
        <v>850</v>
      </c>
      <c r="H96" s="2356">
        <v>4783</v>
      </c>
      <c r="I96" s="2356">
        <v>88235</v>
      </c>
      <c r="J96" s="2356">
        <v>97231.679999999993</v>
      </c>
      <c r="K96" s="2356" t="s">
        <v>21</v>
      </c>
      <c r="L96" s="2356" t="s">
        <v>21</v>
      </c>
      <c r="M96" s="2356">
        <v>4807746</v>
      </c>
      <c r="N96" s="2356">
        <v>10565</v>
      </c>
      <c r="O96" s="2356">
        <v>1401</v>
      </c>
      <c r="P96" s="2356" t="s">
        <v>21</v>
      </c>
      <c r="Q96" s="2356">
        <v>22</v>
      </c>
      <c r="R96" s="2356">
        <v>609</v>
      </c>
      <c r="S96" s="2356">
        <v>15</v>
      </c>
      <c r="T96" s="91" t="s">
        <v>29</v>
      </c>
      <c r="U96" s="632" t="s">
        <v>26</v>
      </c>
      <c r="V96" s="88" t="s">
        <v>26</v>
      </c>
      <c r="W96" s="89" t="s">
        <v>26</v>
      </c>
      <c r="X96" s="131" t="s">
        <v>170</v>
      </c>
      <c r="Y96" s="2356">
        <v>1</v>
      </c>
      <c r="Z96" s="2356">
        <v>117</v>
      </c>
      <c r="AA96" s="2356">
        <v>117</v>
      </c>
      <c r="AB96" s="2356">
        <v>141</v>
      </c>
      <c r="AC96" s="2356" t="s">
        <v>21</v>
      </c>
      <c r="AD96" s="2356">
        <v>2873</v>
      </c>
      <c r="AE96" s="2356" t="s">
        <v>21</v>
      </c>
      <c r="AF96" s="2356">
        <v>261</v>
      </c>
      <c r="AG96" s="2356">
        <v>2143</v>
      </c>
      <c r="AH96" s="2356">
        <v>2358</v>
      </c>
      <c r="AI96" s="2356" t="s">
        <v>21</v>
      </c>
      <c r="AJ96" s="2356" t="s">
        <v>21</v>
      </c>
      <c r="AK96" s="2356">
        <v>581580</v>
      </c>
      <c r="AL96" s="2356">
        <v>142975</v>
      </c>
      <c r="AM96" s="2356">
        <v>1508</v>
      </c>
      <c r="AN96" s="2356">
        <v>9</v>
      </c>
      <c r="AO96" s="91" t="s">
        <v>29</v>
      </c>
      <c r="AP96" s="632" t="s">
        <v>26</v>
      </c>
      <c r="AQ96" s="88" t="s">
        <v>26</v>
      </c>
      <c r="AR96" s="89" t="s">
        <v>26</v>
      </c>
      <c r="AS96" s="131" t="s">
        <v>170</v>
      </c>
      <c r="AT96" s="2356">
        <v>7822</v>
      </c>
      <c r="AU96" s="2356">
        <v>3960</v>
      </c>
      <c r="AV96" s="2356">
        <v>1325</v>
      </c>
      <c r="AW96" s="2356">
        <v>1539</v>
      </c>
      <c r="AX96" s="2356">
        <v>1539</v>
      </c>
      <c r="AY96" s="2356" t="s">
        <v>21</v>
      </c>
      <c r="AZ96" s="2356">
        <v>10431</v>
      </c>
      <c r="BA96" s="2356" t="s">
        <v>21</v>
      </c>
      <c r="BB96" s="2356" t="s">
        <v>21</v>
      </c>
      <c r="BC96" s="2356">
        <v>102997</v>
      </c>
      <c r="BD96" s="2356">
        <v>5511</v>
      </c>
      <c r="BE96" s="2356">
        <v>832</v>
      </c>
      <c r="BF96" s="2356">
        <v>4506</v>
      </c>
      <c r="BG96" s="2356">
        <v>78188</v>
      </c>
      <c r="BH96" s="2356">
        <v>86174</v>
      </c>
      <c r="BI96" s="2356">
        <v>2429644</v>
      </c>
      <c r="BJ96" s="91" t="s">
        <v>29</v>
      </c>
      <c r="BK96" s="632" t="s">
        <v>26</v>
      </c>
      <c r="BL96" s="88" t="s">
        <v>26</v>
      </c>
      <c r="BM96" s="89" t="s">
        <v>26</v>
      </c>
      <c r="BN96" s="131" t="s">
        <v>170</v>
      </c>
      <c r="BO96" s="82" t="s">
        <v>21</v>
      </c>
      <c r="BP96" s="2356" t="s">
        <v>21</v>
      </c>
      <c r="BQ96" s="2356">
        <v>306082.74</v>
      </c>
      <c r="BR96" s="2356" t="s">
        <v>21</v>
      </c>
      <c r="BS96" s="2356">
        <v>5541</v>
      </c>
      <c r="BT96" s="2356">
        <v>850</v>
      </c>
      <c r="BU96" s="2356">
        <v>18472.79</v>
      </c>
      <c r="BV96" s="2356">
        <v>235158.37</v>
      </c>
      <c r="BW96" s="2356">
        <v>258805.38999999998</v>
      </c>
      <c r="BX96" s="2356" t="s">
        <v>21</v>
      </c>
      <c r="BY96" s="2356" t="s">
        <v>21</v>
      </c>
      <c r="BZ96" s="2356">
        <v>4218685.84</v>
      </c>
      <c r="CA96" s="2356">
        <v>10916</v>
      </c>
      <c r="CB96" s="2356">
        <v>1954</v>
      </c>
      <c r="CC96" s="2356" t="s">
        <v>21</v>
      </c>
      <c r="CD96" s="2356">
        <v>22</v>
      </c>
      <c r="CE96" s="91" t="s">
        <v>29</v>
      </c>
      <c r="CF96" s="632" t="s">
        <v>26</v>
      </c>
      <c r="CG96" s="88" t="s">
        <v>26</v>
      </c>
      <c r="CH96" s="89" t="s">
        <v>26</v>
      </c>
      <c r="CI96" s="131" t="s">
        <v>170</v>
      </c>
      <c r="CJ96" s="2356" t="s">
        <v>21</v>
      </c>
      <c r="CK96" s="2356">
        <v>103</v>
      </c>
      <c r="CL96" s="2356">
        <v>11</v>
      </c>
      <c r="CM96" s="2356">
        <v>152</v>
      </c>
      <c r="CN96" s="2356">
        <v>152</v>
      </c>
      <c r="CO96" s="2356">
        <v>589</v>
      </c>
      <c r="CP96" s="2356" t="s">
        <v>21</v>
      </c>
      <c r="CQ96" s="2356" t="s">
        <v>21</v>
      </c>
      <c r="CR96" s="2356">
        <v>24157</v>
      </c>
      <c r="CS96" s="2356" t="s">
        <v>21</v>
      </c>
      <c r="CT96" s="2356">
        <v>725</v>
      </c>
      <c r="CU96" s="2356">
        <v>19974</v>
      </c>
      <c r="CV96" s="2356">
        <v>21783</v>
      </c>
      <c r="CW96" s="2356" t="s">
        <v>21</v>
      </c>
      <c r="CX96" s="2356" t="s">
        <v>21</v>
      </c>
      <c r="CY96" s="2356">
        <v>519144</v>
      </c>
      <c r="CZ96" s="91" t="s">
        <v>29</v>
      </c>
      <c r="DA96" s="632" t="s">
        <v>26</v>
      </c>
      <c r="DB96" s="88" t="s">
        <v>26</v>
      </c>
      <c r="DC96" s="89" t="s">
        <v>26</v>
      </c>
      <c r="DD96" s="131" t="s">
        <v>170</v>
      </c>
      <c r="DE96" s="2356" t="s">
        <v>21</v>
      </c>
      <c r="DF96" s="2356">
        <v>133342</v>
      </c>
      <c r="DG96" s="2356">
        <v>443759</v>
      </c>
      <c r="DH96" s="2356">
        <v>31108</v>
      </c>
      <c r="DI96" s="2356">
        <v>7822</v>
      </c>
      <c r="DJ96" s="2356">
        <v>4021</v>
      </c>
      <c r="DK96" s="2356">
        <v>1405</v>
      </c>
      <c r="DL96" s="2356">
        <v>4737</v>
      </c>
      <c r="DM96" s="2356">
        <v>4737</v>
      </c>
      <c r="DN96" s="2356" t="s">
        <v>21</v>
      </c>
      <c r="DO96" s="2356">
        <v>10777</v>
      </c>
      <c r="DP96" s="2356" t="s">
        <v>21</v>
      </c>
      <c r="DQ96" s="2356" t="s">
        <v>21</v>
      </c>
      <c r="DR96" s="2356">
        <v>218448</v>
      </c>
      <c r="DS96" s="2356" t="s">
        <v>21</v>
      </c>
      <c r="DT96" s="2356">
        <v>5511</v>
      </c>
      <c r="DU96" s="69" t="s">
        <v>29</v>
      </c>
      <c r="DV96" s="628" t="s">
        <v>26</v>
      </c>
      <c r="DW96" s="88"/>
      <c r="DX96" s="89"/>
      <c r="DY96" s="90"/>
      <c r="EP96" s="1271"/>
      <c r="EQ96" s="1028"/>
    </row>
    <row r="97" spans="1:147" ht="6.75" customHeight="1">
      <c r="A97" s="88"/>
      <c r="B97" s="89"/>
      <c r="C97" s="131"/>
      <c r="D97" s="2356"/>
      <c r="E97" s="2356"/>
      <c r="F97" s="2356"/>
      <c r="G97" s="2356"/>
      <c r="H97" s="2356"/>
      <c r="I97" s="2356"/>
      <c r="L97" s="2356"/>
      <c r="M97" s="2356"/>
      <c r="O97" s="2356"/>
      <c r="P97" s="2356"/>
      <c r="Q97" s="2356"/>
      <c r="R97" s="2356"/>
      <c r="S97" s="2356"/>
      <c r="T97" s="91"/>
      <c r="U97" s="632"/>
      <c r="V97" s="88"/>
      <c r="W97" s="89"/>
      <c r="X97" s="131"/>
      <c r="Z97" s="2356"/>
      <c r="AA97" s="2356"/>
      <c r="AB97" s="2356"/>
      <c r="AC97" s="2356"/>
      <c r="AD97" s="2356"/>
      <c r="AE97" s="2356"/>
      <c r="AF97" s="2356"/>
      <c r="AG97" s="2356"/>
      <c r="AH97" s="2356"/>
      <c r="AI97" s="2356"/>
      <c r="AJ97" s="2356"/>
      <c r="AK97" s="2356"/>
      <c r="AM97" s="2356"/>
      <c r="AN97" s="2356"/>
      <c r="AO97" s="91"/>
      <c r="AP97" s="632"/>
      <c r="AQ97" s="88"/>
      <c r="AR97" s="89"/>
      <c r="AS97" s="131"/>
      <c r="AT97" s="2356"/>
      <c r="AU97" s="2356"/>
      <c r="AV97" s="2356"/>
      <c r="AW97" s="2356"/>
      <c r="AX97" s="2356"/>
      <c r="AY97" s="2356"/>
      <c r="AZ97" s="2356"/>
      <c r="BA97" s="2356"/>
      <c r="BB97" s="2356"/>
      <c r="BC97" s="2356"/>
      <c r="BD97" s="2356"/>
      <c r="BE97" s="2356"/>
      <c r="BF97" s="2356"/>
      <c r="BG97" s="2356"/>
      <c r="BH97" s="2356"/>
      <c r="BI97" s="2356"/>
      <c r="BJ97" s="91"/>
      <c r="BK97" s="632"/>
      <c r="BL97" s="88"/>
      <c r="BM97" s="89"/>
      <c r="BN97" s="131"/>
      <c r="BO97" s="82"/>
      <c r="BP97" s="2356"/>
      <c r="BQ97" s="2356"/>
      <c r="BR97" s="2356"/>
      <c r="BS97" s="2356"/>
      <c r="BT97" s="2356"/>
      <c r="BU97" s="2356"/>
      <c r="BV97" s="2356"/>
      <c r="BW97" s="2356"/>
      <c r="BX97" s="2356"/>
      <c r="BY97" s="2356"/>
      <c r="BZ97" s="2356"/>
      <c r="CA97" s="2356"/>
      <c r="CB97" s="2356"/>
      <c r="CC97" s="2356"/>
      <c r="CD97" s="2356"/>
      <c r="CE97" s="91"/>
      <c r="CF97" s="632"/>
      <c r="CG97" s="88"/>
      <c r="CH97" s="89"/>
      <c r="CI97" s="131"/>
      <c r="CJ97" s="2356"/>
      <c r="CK97" s="2356"/>
      <c r="CL97" s="2356"/>
      <c r="CM97" s="2356"/>
      <c r="CN97" s="2356"/>
      <c r="CO97" s="2356"/>
      <c r="CP97" s="2356"/>
      <c r="CQ97" s="2356"/>
      <c r="CR97" s="2356"/>
      <c r="CS97" s="2356"/>
      <c r="CT97" s="2356"/>
      <c r="CU97" s="2356"/>
      <c r="CV97" s="2356"/>
      <c r="CW97" s="2356"/>
      <c r="CX97" s="2356"/>
      <c r="CY97" s="2356"/>
      <c r="CZ97" s="91"/>
      <c r="DA97" s="632"/>
      <c r="DB97" s="88"/>
      <c r="DC97" s="89"/>
      <c r="DD97" s="131"/>
      <c r="DE97" s="2356"/>
      <c r="DF97" s="2356"/>
      <c r="DG97" s="2356"/>
      <c r="DH97" s="2356"/>
      <c r="DI97" s="2356"/>
      <c r="DJ97" s="2356"/>
      <c r="DK97" s="2356"/>
      <c r="DL97" s="2356"/>
      <c r="DM97" s="2356"/>
      <c r="DN97" s="2356"/>
      <c r="DO97" s="2356"/>
      <c r="DP97" s="2356"/>
      <c r="DQ97" s="2356"/>
      <c r="DR97" s="2356"/>
      <c r="DS97" s="2356"/>
      <c r="DT97" s="2356"/>
      <c r="DU97" s="69"/>
      <c r="DV97" s="628"/>
      <c r="DW97" s="88"/>
      <c r="DX97" s="89"/>
      <c r="DY97" s="90"/>
    </row>
    <row r="98" spans="1:147" ht="15.75" customHeight="1">
      <c r="A98" s="93" t="s">
        <v>777</v>
      </c>
      <c r="B98" s="94" t="s">
        <v>23</v>
      </c>
      <c r="C98" s="135">
        <v>42005</v>
      </c>
      <c r="D98" s="2356">
        <v>47322.42</v>
      </c>
      <c r="E98" s="2356" t="s">
        <v>21</v>
      </c>
      <c r="F98" s="2356">
        <v>2333</v>
      </c>
      <c r="G98" s="2356">
        <v>258</v>
      </c>
      <c r="H98" s="2356">
        <v>2116</v>
      </c>
      <c r="I98" s="2356">
        <v>35986</v>
      </c>
      <c r="J98" s="2356">
        <v>39806.050000000003</v>
      </c>
      <c r="K98" s="2356" t="s">
        <v>21</v>
      </c>
      <c r="L98" s="2356" t="s">
        <v>21</v>
      </c>
      <c r="M98" s="2356">
        <v>1582945</v>
      </c>
      <c r="N98" s="2356">
        <v>5006</v>
      </c>
      <c r="O98" s="2356">
        <v>557</v>
      </c>
      <c r="P98" s="2356" t="s">
        <v>21</v>
      </c>
      <c r="Q98" s="2356">
        <v>28</v>
      </c>
      <c r="R98" s="2356">
        <v>245</v>
      </c>
      <c r="S98" s="2356">
        <v>8</v>
      </c>
      <c r="T98" s="91" t="s">
        <v>30</v>
      </c>
      <c r="U98" s="632" t="s">
        <v>778</v>
      </c>
      <c r="V98" s="93" t="s">
        <v>777</v>
      </c>
      <c r="W98" s="94" t="s">
        <v>23</v>
      </c>
      <c r="X98" s="135">
        <v>42005</v>
      </c>
      <c r="Y98" s="2356" t="s">
        <v>21</v>
      </c>
      <c r="Z98" s="2356">
        <v>50</v>
      </c>
      <c r="AA98" s="2356">
        <v>50</v>
      </c>
      <c r="AB98" s="2356">
        <v>44</v>
      </c>
      <c r="AC98" s="2356" t="s">
        <v>21</v>
      </c>
      <c r="AD98" s="2356">
        <v>1168</v>
      </c>
      <c r="AE98" s="2356" t="s">
        <v>21</v>
      </c>
      <c r="AF98" s="2356">
        <v>59</v>
      </c>
      <c r="AG98" s="2356">
        <v>927</v>
      </c>
      <c r="AH98" s="2356">
        <v>1022</v>
      </c>
      <c r="AI98" s="2356" t="s">
        <v>21</v>
      </c>
      <c r="AJ98" s="2356" t="s">
        <v>21</v>
      </c>
      <c r="AK98" s="2356">
        <v>173120</v>
      </c>
      <c r="AL98" s="2356">
        <v>45419</v>
      </c>
      <c r="AM98" s="2356">
        <v>701</v>
      </c>
      <c r="AN98" s="2356">
        <v>2</v>
      </c>
      <c r="AO98" s="91" t="s">
        <v>30</v>
      </c>
      <c r="AP98" s="632" t="s">
        <v>778</v>
      </c>
      <c r="AQ98" s="93" t="s">
        <v>777</v>
      </c>
      <c r="AR98" s="94" t="s">
        <v>23</v>
      </c>
      <c r="AS98" s="136">
        <v>42005</v>
      </c>
      <c r="AT98" s="2356">
        <v>2428</v>
      </c>
      <c r="AU98" s="2356">
        <v>1733</v>
      </c>
      <c r="AV98" s="2356">
        <v>447</v>
      </c>
      <c r="AW98" s="2356">
        <v>1417</v>
      </c>
      <c r="AX98" s="2356">
        <v>1417</v>
      </c>
      <c r="AY98" s="2356" t="s">
        <v>21</v>
      </c>
      <c r="AZ98" s="2356">
        <v>4179</v>
      </c>
      <c r="BA98" s="2356" t="s">
        <v>21</v>
      </c>
      <c r="BB98" s="2356" t="s">
        <v>21</v>
      </c>
      <c r="BC98" s="2356">
        <v>41892</v>
      </c>
      <c r="BD98" s="2356">
        <v>2298</v>
      </c>
      <c r="BE98" s="2356">
        <v>251</v>
      </c>
      <c r="BF98" s="2356">
        <v>2048</v>
      </c>
      <c r="BG98" s="2356">
        <v>31450</v>
      </c>
      <c r="BH98" s="2356">
        <v>34816</v>
      </c>
      <c r="BI98" s="2356">
        <v>825208</v>
      </c>
      <c r="BJ98" s="91" t="s">
        <v>30</v>
      </c>
      <c r="BK98" s="632" t="s">
        <v>778</v>
      </c>
      <c r="BL98" s="93" t="s">
        <v>777</v>
      </c>
      <c r="BM98" s="94" t="s">
        <v>23</v>
      </c>
      <c r="BN98" s="135">
        <v>42005</v>
      </c>
      <c r="BO98" s="82" t="s">
        <v>21</v>
      </c>
      <c r="BP98" s="2356" t="s">
        <v>21</v>
      </c>
      <c r="BQ98" s="2356">
        <v>126662.54</v>
      </c>
      <c r="BR98" s="2356" t="s">
        <v>21</v>
      </c>
      <c r="BS98" s="2356">
        <v>2333</v>
      </c>
      <c r="BT98" s="2356">
        <v>258</v>
      </c>
      <c r="BU98" s="2356">
        <v>7312.17</v>
      </c>
      <c r="BV98" s="2356">
        <v>97513.04</v>
      </c>
      <c r="BW98" s="2356">
        <v>107610.29</v>
      </c>
      <c r="BX98" s="2356" t="s">
        <v>21</v>
      </c>
      <c r="BY98" s="2356" t="s">
        <v>21</v>
      </c>
      <c r="BZ98" s="2356">
        <v>1370560.88</v>
      </c>
      <c r="CA98" s="2356">
        <v>5054</v>
      </c>
      <c r="CB98" s="2356">
        <v>650</v>
      </c>
      <c r="CC98" s="2356" t="s">
        <v>21</v>
      </c>
      <c r="CD98" s="2356">
        <v>28</v>
      </c>
      <c r="CE98" s="91" t="s">
        <v>30</v>
      </c>
      <c r="CF98" s="632" t="s">
        <v>778</v>
      </c>
      <c r="CG98" s="93" t="s">
        <v>777</v>
      </c>
      <c r="CH98" s="94" t="s">
        <v>23</v>
      </c>
      <c r="CI98" s="135">
        <v>42005</v>
      </c>
      <c r="CJ98" s="2356" t="s">
        <v>21</v>
      </c>
      <c r="CK98" s="2356">
        <v>51</v>
      </c>
      <c r="CL98" s="2356">
        <v>3</v>
      </c>
      <c r="CM98" s="2356">
        <v>63</v>
      </c>
      <c r="CN98" s="2356">
        <v>63</v>
      </c>
      <c r="CO98" s="2356">
        <v>318</v>
      </c>
      <c r="CP98" s="2356" t="s">
        <v>21</v>
      </c>
      <c r="CQ98" s="2356" t="s">
        <v>21</v>
      </c>
      <c r="CR98" s="2356">
        <v>7768</v>
      </c>
      <c r="CS98" s="2356" t="s">
        <v>21</v>
      </c>
      <c r="CT98" s="2356">
        <v>218</v>
      </c>
      <c r="CU98" s="2356">
        <v>6449</v>
      </c>
      <c r="CV98" s="2356">
        <v>7025</v>
      </c>
      <c r="CW98" s="2356" t="s">
        <v>21</v>
      </c>
      <c r="CX98" s="2356" t="s">
        <v>21</v>
      </c>
      <c r="CY98" s="2356">
        <v>151246</v>
      </c>
      <c r="CZ98" s="91" t="s">
        <v>30</v>
      </c>
      <c r="DA98" s="632" t="s">
        <v>778</v>
      </c>
      <c r="DB98" s="93" t="s">
        <v>777</v>
      </c>
      <c r="DC98" s="94" t="s">
        <v>23</v>
      </c>
      <c r="DD98" s="135">
        <v>42005</v>
      </c>
      <c r="DE98" s="2356" t="s">
        <v>21</v>
      </c>
      <c r="DF98" s="2356">
        <v>47426</v>
      </c>
      <c r="DG98" s="2356">
        <v>173230</v>
      </c>
      <c r="DH98" s="2356">
        <v>13293</v>
      </c>
      <c r="DI98" s="2356">
        <v>2428</v>
      </c>
      <c r="DJ98" s="2356">
        <v>1774</v>
      </c>
      <c r="DK98" s="2356">
        <v>476</v>
      </c>
      <c r="DL98" s="2356">
        <v>3271</v>
      </c>
      <c r="DM98" s="2356">
        <v>3271</v>
      </c>
      <c r="DN98" s="2356" t="s">
        <v>21</v>
      </c>
      <c r="DO98" s="2356">
        <v>4321</v>
      </c>
      <c r="DP98" s="2356" t="s">
        <v>21</v>
      </c>
      <c r="DQ98" s="2356" t="s">
        <v>21</v>
      </c>
      <c r="DR98" s="2356">
        <v>94533</v>
      </c>
      <c r="DS98" s="2356" t="s">
        <v>21</v>
      </c>
      <c r="DT98" s="2356">
        <v>2298</v>
      </c>
      <c r="DU98" s="69" t="s">
        <v>30</v>
      </c>
      <c r="DV98" s="628" t="s">
        <v>778</v>
      </c>
      <c r="DW98" s="93"/>
      <c r="DX98" s="94"/>
      <c r="DY98" s="101"/>
      <c r="EP98" s="93"/>
      <c r="EQ98" s="95"/>
    </row>
    <row r="99" spans="1:147" ht="14.25" customHeight="1">
      <c r="A99" s="88" t="s">
        <v>26</v>
      </c>
      <c r="B99" s="89" t="s">
        <v>26</v>
      </c>
      <c r="C99" s="1194">
        <v>42036</v>
      </c>
      <c r="D99" s="2356">
        <v>48554.259999999995</v>
      </c>
      <c r="E99" s="2356" t="s">
        <v>21</v>
      </c>
      <c r="F99" s="2356">
        <v>2547</v>
      </c>
      <c r="G99" s="2356">
        <v>313</v>
      </c>
      <c r="H99" s="2356">
        <v>2076</v>
      </c>
      <c r="I99" s="2356">
        <v>36890</v>
      </c>
      <c r="J99" s="2356">
        <v>40807.82</v>
      </c>
      <c r="K99" s="2356" t="s">
        <v>21</v>
      </c>
      <c r="L99" s="2356" t="s">
        <v>21</v>
      </c>
      <c r="M99" s="2356">
        <v>1545050</v>
      </c>
      <c r="N99" s="2356">
        <v>5024</v>
      </c>
      <c r="O99" s="2356">
        <v>614</v>
      </c>
      <c r="P99" s="2356" t="s">
        <v>21</v>
      </c>
      <c r="Q99" s="2356">
        <v>18</v>
      </c>
      <c r="R99" s="2356">
        <v>238</v>
      </c>
      <c r="S99" s="2356">
        <v>11</v>
      </c>
      <c r="T99" s="91" t="s">
        <v>31</v>
      </c>
      <c r="U99" s="632" t="s">
        <v>26</v>
      </c>
      <c r="V99" s="88" t="s">
        <v>26</v>
      </c>
      <c r="W99" s="89" t="s">
        <v>26</v>
      </c>
      <c r="X99" s="1194">
        <v>42036</v>
      </c>
      <c r="Y99" s="2356" t="s">
        <v>21</v>
      </c>
      <c r="Z99" s="2356">
        <v>45</v>
      </c>
      <c r="AA99" s="2356">
        <v>45</v>
      </c>
      <c r="AB99" s="2356">
        <v>30</v>
      </c>
      <c r="AC99" s="2356" t="s">
        <v>21</v>
      </c>
      <c r="AD99" s="2356">
        <v>1085</v>
      </c>
      <c r="AE99" s="2356" t="s">
        <v>21</v>
      </c>
      <c r="AF99" s="2356">
        <v>13</v>
      </c>
      <c r="AG99" s="2356">
        <v>910</v>
      </c>
      <c r="AH99" s="2356">
        <v>1004</v>
      </c>
      <c r="AI99" s="2356" t="s">
        <v>21</v>
      </c>
      <c r="AJ99" s="2356" t="s">
        <v>21</v>
      </c>
      <c r="AK99" s="2356">
        <v>168466</v>
      </c>
      <c r="AL99" s="2356">
        <v>42094</v>
      </c>
      <c r="AM99" s="2356">
        <v>663</v>
      </c>
      <c r="AN99" s="2356">
        <v>2</v>
      </c>
      <c r="AO99" s="91" t="s">
        <v>31</v>
      </c>
      <c r="AP99" s="632" t="s">
        <v>26</v>
      </c>
      <c r="AQ99" s="88" t="s">
        <v>26</v>
      </c>
      <c r="AR99" s="89" t="s">
        <v>26</v>
      </c>
      <c r="AS99" s="1194">
        <v>42036</v>
      </c>
      <c r="AT99" s="2356">
        <v>2587</v>
      </c>
      <c r="AU99" s="2356">
        <v>1607</v>
      </c>
      <c r="AV99" s="2356">
        <v>444</v>
      </c>
      <c r="AW99" s="2356">
        <v>1675</v>
      </c>
      <c r="AX99" s="2356">
        <v>1675</v>
      </c>
      <c r="AY99" s="2356" t="s">
        <v>21</v>
      </c>
      <c r="AZ99" s="2356">
        <v>4254</v>
      </c>
      <c r="BA99" s="2356" t="s">
        <v>21</v>
      </c>
      <c r="BB99" s="2356" t="s">
        <v>21</v>
      </c>
      <c r="BC99" s="2356">
        <v>43409</v>
      </c>
      <c r="BD99" s="2356">
        <v>2515</v>
      </c>
      <c r="BE99" s="2356">
        <v>305</v>
      </c>
      <c r="BF99" s="2356">
        <v>2055</v>
      </c>
      <c r="BG99" s="2356">
        <v>32540</v>
      </c>
      <c r="BH99" s="2356">
        <v>36023</v>
      </c>
      <c r="BI99" s="2356">
        <v>826808</v>
      </c>
      <c r="BJ99" s="91" t="s">
        <v>31</v>
      </c>
      <c r="BK99" s="632" t="s">
        <v>26</v>
      </c>
      <c r="BL99" s="88" t="s">
        <v>26</v>
      </c>
      <c r="BM99" s="89" t="s">
        <v>26</v>
      </c>
      <c r="BN99" s="1194">
        <v>42036</v>
      </c>
      <c r="BO99" s="82" t="s">
        <v>21</v>
      </c>
      <c r="BP99" s="2356" t="s">
        <v>21</v>
      </c>
      <c r="BQ99" s="2356">
        <v>124086.47</v>
      </c>
      <c r="BR99" s="2356" t="s">
        <v>21</v>
      </c>
      <c r="BS99" s="2356">
        <v>2547</v>
      </c>
      <c r="BT99" s="2356">
        <v>313</v>
      </c>
      <c r="BU99" s="2356">
        <v>7335.74</v>
      </c>
      <c r="BV99" s="2356">
        <v>95042.8</v>
      </c>
      <c r="BW99" s="2356">
        <v>104942.05</v>
      </c>
      <c r="BX99" s="2356" t="s">
        <v>21</v>
      </c>
      <c r="BY99" s="2356" t="s">
        <v>21</v>
      </c>
      <c r="BZ99" s="2356">
        <v>1338934.8700000001</v>
      </c>
      <c r="CA99" s="2356">
        <v>5101</v>
      </c>
      <c r="CB99" s="2356">
        <v>719</v>
      </c>
      <c r="CC99" s="2356" t="s">
        <v>21</v>
      </c>
      <c r="CD99" s="2356">
        <v>18</v>
      </c>
      <c r="CE99" s="91" t="s">
        <v>31</v>
      </c>
      <c r="CF99" s="632" t="s">
        <v>26</v>
      </c>
      <c r="CG99" s="88" t="s">
        <v>26</v>
      </c>
      <c r="CH99" s="89" t="s">
        <v>26</v>
      </c>
      <c r="CI99" s="1194">
        <v>42036</v>
      </c>
      <c r="CJ99" s="2356" t="s">
        <v>21</v>
      </c>
      <c r="CK99" s="2356">
        <v>39</v>
      </c>
      <c r="CL99" s="2356">
        <v>4</v>
      </c>
      <c r="CM99" s="2356">
        <v>60</v>
      </c>
      <c r="CN99" s="2356">
        <v>60</v>
      </c>
      <c r="CO99" s="2356">
        <v>269</v>
      </c>
      <c r="CP99" s="2356" t="s">
        <v>21</v>
      </c>
      <c r="CQ99" s="2356" t="s">
        <v>21</v>
      </c>
      <c r="CR99" s="2356">
        <v>7783</v>
      </c>
      <c r="CS99" s="2356" t="s">
        <v>21</v>
      </c>
      <c r="CT99" s="2356">
        <v>192</v>
      </c>
      <c r="CU99" s="2356">
        <v>6489</v>
      </c>
      <c r="CV99" s="2356">
        <v>7073</v>
      </c>
      <c r="CW99" s="2356" t="s">
        <v>21</v>
      </c>
      <c r="CX99" s="2356" t="s">
        <v>21</v>
      </c>
      <c r="CY99" s="2356">
        <v>146210</v>
      </c>
      <c r="CZ99" s="91" t="s">
        <v>31</v>
      </c>
      <c r="DA99" s="632" t="s">
        <v>26</v>
      </c>
      <c r="DB99" s="88" t="s">
        <v>26</v>
      </c>
      <c r="DC99" s="89" t="s">
        <v>26</v>
      </c>
      <c r="DD99" s="1194">
        <v>42036</v>
      </c>
      <c r="DE99" s="2356" t="s">
        <v>21</v>
      </c>
      <c r="DF99" s="2356">
        <v>45183</v>
      </c>
      <c r="DG99" s="2356">
        <v>172589</v>
      </c>
      <c r="DH99" s="2356">
        <v>13316</v>
      </c>
      <c r="DI99" s="2356">
        <v>2587</v>
      </c>
      <c r="DJ99" s="2356">
        <v>1651</v>
      </c>
      <c r="DK99" s="2356">
        <v>467</v>
      </c>
      <c r="DL99" s="2356">
        <v>3165</v>
      </c>
      <c r="DM99" s="2356">
        <v>3165</v>
      </c>
      <c r="DN99" s="2356" t="s">
        <v>21</v>
      </c>
      <c r="DO99" s="2356">
        <v>4407</v>
      </c>
      <c r="DP99" s="2356" t="s">
        <v>21</v>
      </c>
      <c r="DQ99" s="2356" t="s">
        <v>21</v>
      </c>
      <c r="DR99" s="2356">
        <v>93652</v>
      </c>
      <c r="DS99" s="2356" t="s">
        <v>21</v>
      </c>
      <c r="DT99" s="2356">
        <v>2515</v>
      </c>
      <c r="DU99" s="69" t="s">
        <v>31</v>
      </c>
      <c r="DV99" s="628" t="s">
        <v>26</v>
      </c>
      <c r="DW99" s="88"/>
      <c r="DX99" s="89"/>
      <c r="DY99" s="102"/>
      <c r="EP99" s="93"/>
      <c r="EQ99" s="95"/>
    </row>
    <row r="100" spans="1:147" ht="14.25" customHeight="1">
      <c r="A100" s="88" t="s">
        <v>26</v>
      </c>
      <c r="B100" s="89" t="s">
        <v>26</v>
      </c>
      <c r="C100" s="1194">
        <v>42064</v>
      </c>
      <c r="D100" s="2356">
        <v>47572.229999999996</v>
      </c>
      <c r="E100" s="2356" t="s">
        <v>21</v>
      </c>
      <c r="F100" s="2356">
        <v>2766</v>
      </c>
      <c r="G100" s="2356">
        <v>333</v>
      </c>
      <c r="H100" s="2356">
        <v>2097</v>
      </c>
      <c r="I100" s="2356">
        <v>35855</v>
      </c>
      <c r="J100" s="2356">
        <v>39677.43</v>
      </c>
      <c r="K100" s="2356" t="s">
        <v>21</v>
      </c>
      <c r="L100" s="2356" t="s">
        <v>21</v>
      </c>
      <c r="M100" s="2356">
        <v>1650970</v>
      </c>
      <c r="N100" s="2356">
        <v>4833</v>
      </c>
      <c r="O100" s="2356">
        <v>603</v>
      </c>
      <c r="P100" s="2356" t="s">
        <v>21</v>
      </c>
      <c r="Q100" s="2356">
        <v>20</v>
      </c>
      <c r="R100" s="2356">
        <v>238</v>
      </c>
      <c r="S100" s="2356">
        <v>13</v>
      </c>
      <c r="T100" s="91" t="s">
        <v>32</v>
      </c>
      <c r="U100" s="632" t="s">
        <v>26</v>
      </c>
      <c r="V100" s="88" t="s">
        <v>26</v>
      </c>
      <c r="W100" s="89" t="s">
        <v>26</v>
      </c>
      <c r="X100" s="1194">
        <v>42064</v>
      </c>
      <c r="Y100" s="2356" t="s">
        <v>21</v>
      </c>
      <c r="Z100" s="2356">
        <v>49</v>
      </c>
      <c r="AA100" s="2356">
        <v>49</v>
      </c>
      <c r="AB100" s="2356">
        <v>25</v>
      </c>
      <c r="AC100" s="2356" t="s">
        <v>21</v>
      </c>
      <c r="AD100" s="2356">
        <v>1130</v>
      </c>
      <c r="AE100" s="2356" t="s">
        <v>21</v>
      </c>
      <c r="AF100" s="2356">
        <v>39</v>
      </c>
      <c r="AG100" s="2356">
        <v>919</v>
      </c>
      <c r="AH100" s="2356">
        <v>1013</v>
      </c>
      <c r="AI100" s="2356" t="s">
        <v>21</v>
      </c>
      <c r="AJ100" s="2356" t="s">
        <v>21</v>
      </c>
      <c r="AK100" s="2356">
        <v>183917</v>
      </c>
      <c r="AL100" s="2356">
        <v>46623</v>
      </c>
      <c r="AM100" s="2356">
        <v>643</v>
      </c>
      <c r="AN100" s="2356">
        <v>2</v>
      </c>
      <c r="AO100" s="91" t="s">
        <v>32</v>
      </c>
      <c r="AP100" s="632" t="s">
        <v>26</v>
      </c>
      <c r="AQ100" s="88" t="s">
        <v>26</v>
      </c>
      <c r="AR100" s="89" t="s">
        <v>26</v>
      </c>
      <c r="AS100" s="1194">
        <v>42064</v>
      </c>
      <c r="AT100" s="2356">
        <v>2779</v>
      </c>
      <c r="AU100" s="2356">
        <v>1574</v>
      </c>
      <c r="AV100" s="2356">
        <v>445</v>
      </c>
      <c r="AW100" s="2356">
        <v>1247</v>
      </c>
      <c r="AX100" s="2356">
        <v>1247</v>
      </c>
      <c r="AY100" s="2356" t="s">
        <v>21</v>
      </c>
      <c r="AZ100" s="2356">
        <v>4067</v>
      </c>
      <c r="BA100" s="2356" t="s">
        <v>21</v>
      </c>
      <c r="BB100" s="2356" t="s">
        <v>21</v>
      </c>
      <c r="BC100" s="2356">
        <v>42584</v>
      </c>
      <c r="BD100" s="2356">
        <v>2766</v>
      </c>
      <c r="BE100" s="2356">
        <v>325</v>
      </c>
      <c r="BF100" s="2356">
        <v>2049</v>
      </c>
      <c r="BG100" s="2356">
        <v>31654</v>
      </c>
      <c r="BH100" s="2356">
        <v>35053</v>
      </c>
      <c r="BI100" s="2356">
        <v>866300</v>
      </c>
      <c r="BJ100" s="91" t="s">
        <v>32</v>
      </c>
      <c r="BK100" s="632" t="s">
        <v>26</v>
      </c>
      <c r="BL100" s="88" t="s">
        <v>26</v>
      </c>
      <c r="BM100" s="89" t="s">
        <v>26</v>
      </c>
      <c r="BN100" s="1194">
        <v>42064</v>
      </c>
      <c r="BO100" s="82" t="s">
        <v>21</v>
      </c>
      <c r="BP100" s="2356" t="s">
        <v>21</v>
      </c>
      <c r="BQ100" s="2356">
        <v>122765.66</v>
      </c>
      <c r="BR100" s="2356" t="s">
        <v>21</v>
      </c>
      <c r="BS100" s="2356">
        <v>2766</v>
      </c>
      <c r="BT100" s="2356">
        <v>333</v>
      </c>
      <c r="BU100" s="2356">
        <v>7039.85</v>
      </c>
      <c r="BV100" s="2356">
        <v>94138.32</v>
      </c>
      <c r="BW100" s="2356">
        <v>103913.62000000001</v>
      </c>
      <c r="BX100" s="2356" t="s">
        <v>21</v>
      </c>
      <c r="BY100" s="2356" t="s">
        <v>21</v>
      </c>
      <c r="BZ100" s="2356">
        <v>1434399.87</v>
      </c>
      <c r="CA100" s="2356">
        <v>4900</v>
      </c>
      <c r="CB100" s="2356">
        <v>715</v>
      </c>
      <c r="CC100" s="2356" t="s">
        <v>21</v>
      </c>
      <c r="CD100" s="2356">
        <v>20</v>
      </c>
      <c r="CE100" s="91" t="s">
        <v>32</v>
      </c>
      <c r="CF100" s="632" t="s">
        <v>26</v>
      </c>
      <c r="CG100" s="88" t="s">
        <v>26</v>
      </c>
      <c r="CH100" s="89" t="s">
        <v>26</v>
      </c>
      <c r="CI100" s="1194">
        <v>42064</v>
      </c>
      <c r="CJ100" s="2356" t="s">
        <v>21</v>
      </c>
      <c r="CK100" s="2356">
        <v>33</v>
      </c>
      <c r="CL100" s="2356">
        <v>4</v>
      </c>
      <c r="CM100" s="2356">
        <v>68</v>
      </c>
      <c r="CN100" s="2356">
        <v>68</v>
      </c>
      <c r="CO100" s="2356">
        <v>227</v>
      </c>
      <c r="CP100" s="2356" t="s">
        <v>21</v>
      </c>
      <c r="CQ100" s="2356" t="s">
        <v>21</v>
      </c>
      <c r="CR100" s="2356">
        <v>8593</v>
      </c>
      <c r="CS100" s="2356" t="s">
        <v>21</v>
      </c>
      <c r="CT100" s="2356">
        <v>213</v>
      </c>
      <c r="CU100" s="2356">
        <v>7161</v>
      </c>
      <c r="CV100" s="2356">
        <v>7808</v>
      </c>
      <c r="CW100" s="2356" t="s">
        <v>21</v>
      </c>
      <c r="CX100" s="2356" t="s">
        <v>21</v>
      </c>
      <c r="CY100" s="2356">
        <v>159453</v>
      </c>
      <c r="CZ100" s="91" t="s">
        <v>32</v>
      </c>
      <c r="DA100" s="632" t="s">
        <v>26</v>
      </c>
      <c r="DB100" s="88" t="s">
        <v>26</v>
      </c>
      <c r="DC100" s="89" t="s">
        <v>26</v>
      </c>
      <c r="DD100" s="1194">
        <v>42064</v>
      </c>
      <c r="DE100" s="2356" t="s">
        <v>21</v>
      </c>
      <c r="DF100" s="2356">
        <v>47136</v>
      </c>
      <c r="DG100" s="2356">
        <v>171504</v>
      </c>
      <c r="DH100" s="2356">
        <v>12320</v>
      </c>
      <c r="DI100" s="2356">
        <v>2779</v>
      </c>
      <c r="DJ100" s="2356">
        <v>1598</v>
      </c>
      <c r="DK100" s="2356">
        <v>464</v>
      </c>
      <c r="DL100" s="2356">
        <v>2287</v>
      </c>
      <c r="DM100" s="2356">
        <v>2287</v>
      </c>
      <c r="DN100" s="2356" t="s">
        <v>21</v>
      </c>
      <c r="DO100" s="2356">
        <v>4234</v>
      </c>
      <c r="DP100" s="2356" t="s">
        <v>21</v>
      </c>
      <c r="DQ100" s="2356" t="s">
        <v>21</v>
      </c>
      <c r="DR100" s="2356">
        <v>90302</v>
      </c>
      <c r="DS100" s="2356" t="s">
        <v>21</v>
      </c>
      <c r="DT100" s="2356">
        <v>2766</v>
      </c>
      <c r="DU100" s="69" t="s">
        <v>32</v>
      </c>
      <c r="DV100" s="628" t="s">
        <v>26</v>
      </c>
      <c r="DW100" s="88"/>
      <c r="DX100" s="89"/>
      <c r="DY100" s="102"/>
      <c r="EP100" s="93"/>
      <c r="EQ100" s="95"/>
    </row>
    <row r="101" spans="1:147" ht="14.25" customHeight="1">
      <c r="A101" s="88" t="s">
        <v>26</v>
      </c>
      <c r="B101" s="89" t="s">
        <v>26</v>
      </c>
      <c r="C101" s="1194">
        <v>42095</v>
      </c>
      <c r="D101" s="2356">
        <v>35467.25</v>
      </c>
      <c r="E101" s="2356" t="s">
        <v>21</v>
      </c>
      <c r="F101" s="2356">
        <v>2463</v>
      </c>
      <c r="G101" s="2356">
        <v>361</v>
      </c>
      <c r="H101" s="2356">
        <v>1449</v>
      </c>
      <c r="I101" s="2356">
        <v>26491</v>
      </c>
      <c r="J101" s="2356">
        <v>29327.279999999999</v>
      </c>
      <c r="K101" s="2356" t="s">
        <v>21</v>
      </c>
      <c r="L101" s="2356" t="s">
        <v>21</v>
      </c>
      <c r="M101" s="2356">
        <v>1524181</v>
      </c>
      <c r="N101" s="2356">
        <v>3932</v>
      </c>
      <c r="O101" s="2356">
        <v>525</v>
      </c>
      <c r="P101" s="2356" t="s">
        <v>21</v>
      </c>
      <c r="Q101" s="2356">
        <v>12</v>
      </c>
      <c r="R101" s="2356">
        <v>219</v>
      </c>
      <c r="S101" s="2356">
        <v>11</v>
      </c>
      <c r="T101" s="91" t="s">
        <v>33</v>
      </c>
      <c r="U101" s="632" t="s">
        <v>26</v>
      </c>
      <c r="V101" s="88" t="s">
        <v>26</v>
      </c>
      <c r="W101" s="89" t="s">
        <v>26</v>
      </c>
      <c r="X101" s="1194">
        <v>42095</v>
      </c>
      <c r="Y101" s="2356" t="s">
        <v>21</v>
      </c>
      <c r="Z101" s="2356">
        <v>33</v>
      </c>
      <c r="AA101" s="2356">
        <v>33</v>
      </c>
      <c r="AB101" s="2356">
        <v>60</v>
      </c>
      <c r="AC101" s="2356" t="s">
        <v>21</v>
      </c>
      <c r="AD101" s="2356">
        <v>964</v>
      </c>
      <c r="AE101" s="2356" t="s">
        <v>21</v>
      </c>
      <c r="AF101" s="2356">
        <v>61</v>
      </c>
      <c r="AG101" s="2356">
        <v>750</v>
      </c>
      <c r="AH101" s="2356">
        <v>827</v>
      </c>
      <c r="AI101" s="2356" t="s">
        <v>21</v>
      </c>
      <c r="AJ101" s="2356" t="s">
        <v>21</v>
      </c>
      <c r="AK101" s="2356">
        <v>181094</v>
      </c>
      <c r="AL101" s="2356">
        <v>45144</v>
      </c>
      <c r="AM101" s="2356">
        <v>540</v>
      </c>
      <c r="AN101" s="2356">
        <v>1</v>
      </c>
      <c r="AO101" s="91" t="s">
        <v>33</v>
      </c>
      <c r="AP101" s="632" t="s">
        <v>26</v>
      </c>
      <c r="AQ101" s="88" t="s">
        <v>26</v>
      </c>
      <c r="AR101" s="89" t="s">
        <v>26</v>
      </c>
      <c r="AS101" s="1194">
        <v>42095</v>
      </c>
      <c r="AT101" s="2356">
        <v>2101</v>
      </c>
      <c r="AU101" s="2356">
        <v>1182</v>
      </c>
      <c r="AV101" s="2356">
        <v>435</v>
      </c>
      <c r="AW101" s="2356">
        <v>479</v>
      </c>
      <c r="AX101" s="2356">
        <v>471</v>
      </c>
      <c r="AY101" s="2356">
        <v>8</v>
      </c>
      <c r="AZ101" s="2356">
        <v>3059</v>
      </c>
      <c r="BA101" s="2356" t="s">
        <v>21</v>
      </c>
      <c r="BB101" s="2356" t="s">
        <v>21</v>
      </c>
      <c r="BC101" s="2356">
        <v>31586</v>
      </c>
      <c r="BD101" s="2356">
        <v>2433</v>
      </c>
      <c r="BE101" s="2356">
        <v>355</v>
      </c>
      <c r="BF101" s="2356">
        <v>1382</v>
      </c>
      <c r="BG101" s="2356">
        <v>23281</v>
      </c>
      <c r="BH101" s="2356">
        <v>25790</v>
      </c>
      <c r="BI101" s="2356">
        <v>766111</v>
      </c>
      <c r="BJ101" s="91" t="s">
        <v>33</v>
      </c>
      <c r="BK101" s="632" t="s">
        <v>26</v>
      </c>
      <c r="BL101" s="88" t="s">
        <v>26</v>
      </c>
      <c r="BM101" s="89" t="s">
        <v>26</v>
      </c>
      <c r="BN101" s="1194">
        <v>42095</v>
      </c>
      <c r="BO101" s="82" t="s">
        <v>21</v>
      </c>
      <c r="BP101" s="2356" t="s">
        <v>21</v>
      </c>
      <c r="BQ101" s="2356">
        <v>94827.520000000004</v>
      </c>
      <c r="BR101" s="2356" t="s">
        <v>21</v>
      </c>
      <c r="BS101" s="2356">
        <v>2463</v>
      </c>
      <c r="BT101" s="2356">
        <v>361</v>
      </c>
      <c r="BU101" s="2356">
        <v>5931.17</v>
      </c>
      <c r="BV101" s="2356">
        <v>71845.459999999992</v>
      </c>
      <c r="BW101" s="2356">
        <v>79266.89</v>
      </c>
      <c r="BX101" s="2356" t="s">
        <v>21</v>
      </c>
      <c r="BY101" s="2356" t="s">
        <v>21</v>
      </c>
      <c r="BZ101" s="2356">
        <v>1334705.26</v>
      </c>
      <c r="CA101" s="2356">
        <v>3921</v>
      </c>
      <c r="CB101" s="2356">
        <v>545</v>
      </c>
      <c r="CC101" s="2356" t="s">
        <v>21</v>
      </c>
      <c r="CD101" s="2356">
        <v>12</v>
      </c>
      <c r="CE101" s="91" t="s">
        <v>33</v>
      </c>
      <c r="CF101" s="632" t="s">
        <v>26</v>
      </c>
      <c r="CG101" s="88" t="s">
        <v>26</v>
      </c>
      <c r="CH101" s="89" t="s">
        <v>26</v>
      </c>
      <c r="CI101" s="1194">
        <v>42095</v>
      </c>
      <c r="CJ101" s="2356" t="s">
        <v>21</v>
      </c>
      <c r="CK101" s="2356">
        <v>25</v>
      </c>
      <c r="CL101" s="2356">
        <v>2</v>
      </c>
      <c r="CM101" s="2356">
        <v>48</v>
      </c>
      <c r="CN101" s="2356">
        <v>48</v>
      </c>
      <c r="CO101" s="2356">
        <v>243</v>
      </c>
      <c r="CP101" s="2356" t="s">
        <v>21</v>
      </c>
      <c r="CQ101" s="2356" t="s">
        <v>21</v>
      </c>
      <c r="CR101" s="2356">
        <v>7906</v>
      </c>
      <c r="CS101" s="2356" t="s">
        <v>21</v>
      </c>
      <c r="CT101" s="2356">
        <v>222</v>
      </c>
      <c r="CU101" s="2356">
        <v>6560</v>
      </c>
      <c r="CV101" s="2356">
        <v>7150</v>
      </c>
      <c r="CW101" s="2356" t="s">
        <v>21</v>
      </c>
      <c r="CX101" s="2356" t="s">
        <v>21</v>
      </c>
      <c r="CY101" s="2356">
        <v>156748</v>
      </c>
      <c r="CZ101" s="91" t="s">
        <v>33</v>
      </c>
      <c r="DA101" s="632" t="s">
        <v>26</v>
      </c>
      <c r="DB101" s="88" t="s">
        <v>26</v>
      </c>
      <c r="DC101" s="89" t="s">
        <v>26</v>
      </c>
      <c r="DD101" s="1194">
        <v>42095</v>
      </c>
      <c r="DE101" s="2356" t="s">
        <v>21</v>
      </c>
      <c r="DF101" s="2356">
        <v>44785</v>
      </c>
      <c r="DG101" s="2356">
        <v>135772</v>
      </c>
      <c r="DH101" s="2356">
        <v>8451</v>
      </c>
      <c r="DI101" s="2356">
        <v>2101</v>
      </c>
      <c r="DJ101" s="2356">
        <v>1189</v>
      </c>
      <c r="DK101" s="2356">
        <v>452</v>
      </c>
      <c r="DL101" s="2356">
        <v>860</v>
      </c>
      <c r="DM101" s="2356">
        <v>852</v>
      </c>
      <c r="DN101" s="2356">
        <v>8</v>
      </c>
      <c r="DO101" s="2356">
        <v>3150</v>
      </c>
      <c r="DP101" s="2356" t="s">
        <v>21</v>
      </c>
      <c r="DQ101" s="2356" t="s">
        <v>21</v>
      </c>
      <c r="DR101" s="2356">
        <v>65312</v>
      </c>
      <c r="DS101" s="2356" t="s">
        <v>21</v>
      </c>
      <c r="DT101" s="2356">
        <v>2433</v>
      </c>
      <c r="DU101" s="69" t="s">
        <v>33</v>
      </c>
      <c r="DV101" s="628" t="s">
        <v>26</v>
      </c>
      <c r="DW101" s="88"/>
      <c r="DX101" s="89"/>
      <c r="DY101" s="102"/>
      <c r="EP101" s="93"/>
      <c r="EQ101" s="95"/>
    </row>
    <row r="102" spans="1:147" ht="14.25" customHeight="1">
      <c r="A102" s="88" t="s">
        <v>26</v>
      </c>
      <c r="B102" s="89" t="s">
        <v>26</v>
      </c>
      <c r="C102" s="1194">
        <v>42125</v>
      </c>
      <c r="D102" s="2356">
        <v>29205.91</v>
      </c>
      <c r="E102" s="2356" t="s">
        <v>21</v>
      </c>
      <c r="F102" s="2356">
        <v>2274</v>
      </c>
      <c r="G102" s="2356">
        <v>184</v>
      </c>
      <c r="H102" s="2356">
        <v>1138</v>
      </c>
      <c r="I102" s="2356">
        <v>21833</v>
      </c>
      <c r="J102" s="2356">
        <v>24167.24</v>
      </c>
      <c r="K102" s="2356" t="s">
        <v>21</v>
      </c>
      <c r="L102" s="2356" t="s">
        <v>21</v>
      </c>
      <c r="M102" s="2356">
        <v>1496858</v>
      </c>
      <c r="N102" s="2356">
        <v>3378</v>
      </c>
      <c r="O102" s="2356">
        <v>449</v>
      </c>
      <c r="P102" s="2356" t="s">
        <v>21</v>
      </c>
      <c r="Q102" s="2356">
        <v>12</v>
      </c>
      <c r="R102" s="2356">
        <v>202</v>
      </c>
      <c r="S102" s="2356">
        <v>5</v>
      </c>
      <c r="T102" s="91" t="s">
        <v>34</v>
      </c>
      <c r="U102" s="632" t="s">
        <v>26</v>
      </c>
      <c r="V102" s="88" t="s">
        <v>26</v>
      </c>
      <c r="W102" s="89" t="s">
        <v>26</v>
      </c>
      <c r="X102" s="1194">
        <v>42125</v>
      </c>
      <c r="Y102" s="2356" t="s">
        <v>21</v>
      </c>
      <c r="Z102" s="2356">
        <v>31</v>
      </c>
      <c r="AA102" s="2356">
        <v>31</v>
      </c>
      <c r="AB102" s="2356">
        <v>39</v>
      </c>
      <c r="AC102" s="2356" t="s">
        <v>21</v>
      </c>
      <c r="AD102" s="2356">
        <v>917</v>
      </c>
      <c r="AE102" s="2356" t="s">
        <v>21</v>
      </c>
      <c r="AF102" s="2356">
        <v>67</v>
      </c>
      <c r="AG102" s="2356">
        <v>701</v>
      </c>
      <c r="AH102" s="2356">
        <v>774</v>
      </c>
      <c r="AI102" s="2356" t="s">
        <v>21</v>
      </c>
      <c r="AJ102" s="2356" t="s">
        <v>21</v>
      </c>
      <c r="AK102" s="2356">
        <v>178216</v>
      </c>
      <c r="AL102" s="2356">
        <v>46557</v>
      </c>
      <c r="AM102" s="2356">
        <v>517</v>
      </c>
      <c r="AN102" s="2356">
        <v>2</v>
      </c>
      <c r="AO102" s="91" t="s">
        <v>34</v>
      </c>
      <c r="AP102" s="632" t="s">
        <v>26</v>
      </c>
      <c r="AQ102" s="88" t="s">
        <v>26</v>
      </c>
      <c r="AR102" s="89" t="s">
        <v>26</v>
      </c>
      <c r="AS102" s="1194">
        <v>42125</v>
      </c>
      <c r="AT102" s="2356">
        <v>2109</v>
      </c>
      <c r="AU102" s="2356">
        <v>1173</v>
      </c>
      <c r="AV102" s="2356">
        <v>364</v>
      </c>
      <c r="AW102" s="2356">
        <v>341</v>
      </c>
      <c r="AX102" s="2356">
        <v>336</v>
      </c>
      <c r="AY102" s="2356">
        <v>5</v>
      </c>
      <c r="AZ102" s="2356">
        <v>2664</v>
      </c>
      <c r="BA102" s="2356" t="s">
        <v>21</v>
      </c>
      <c r="BB102" s="2356" t="s">
        <v>21</v>
      </c>
      <c r="BC102" s="2356">
        <v>25779</v>
      </c>
      <c r="BD102" s="2356">
        <v>2219</v>
      </c>
      <c r="BE102" s="2356">
        <v>179</v>
      </c>
      <c r="BF102" s="2356">
        <v>1067</v>
      </c>
      <c r="BG102" s="2356">
        <v>19034</v>
      </c>
      <c r="BH102" s="2356">
        <v>21079</v>
      </c>
      <c r="BI102" s="2356">
        <v>733903</v>
      </c>
      <c r="BJ102" s="91" t="s">
        <v>34</v>
      </c>
      <c r="BK102" s="632" t="s">
        <v>26</v>
      </c>
      <c r="BL102" s="88" t="s">
        <v>26</v>
      </c>
      <c r="BM102" s="89" t="s">
        <v>26</v>
      </c>
      <c r="BN102" s="1194">
        <v>42125</v>
      </c>
      <c r="BO102" s="82" t="s">
        <v>21</v>
      </c>
      <c r="BP102" s="2356" t="s">
        <v>21</v>
      </c>
      <c r="BQ102" s="2356">
        <v>80482.83</v>
      </c>
      <c r="BR102" s="2356" t="s">
        <v>21</v>
      </c>
      <c r="BS102" s="2356">
        <v>2274</v>
      </c>
      <c r="BT102" s="2356">
        <v>184</v>
      </c>
      <c r="BU102" s="2356">
        <v>4966.99</v>
      </c>
      <c r="BV102" s="2356">
        <v>61093.94</v>
      </c>
      <c r="BW102" s="2356">
        <v>67363.240000000005</v>
      </c>
      <c r="BX102" s="2356" t="s">
        <v>21</v>
      </c>
      <c r="BY102" s="2356" t="s">
        <v>21</v>
      </c>
      <c r="BZ102" s="2356">
        <v>1329161.5</v>
      </c>
      <c r="CA102" s="2356">
        <v>3369</v>
      </c>
      <c r="CB102" s="2356">
        <v>452</v>
      </c>
      <c r="CC102" s="2356" t="s">
        <v>21</v>
      </c>
      <c r="CD102" s="2356">
        <v>12</v>
      </c>
      <c r="CE102" s="91" t="s">
        <v>34</v>
      </c>
      <c r="CF102" s="632" t="s">
        <v>26</v>
      </c>
      <c r="CG102" s="88" t="s">
        <v>26</v>
      </c>
      <c r="CH102" s="89" t="s">
        <v>26</v>
      </c>
      <c r="CI102" s="1194">
        <v>42125</v>
      </c>
      <c r="CJ102" s="2356" t="s">
        <v>21</v>
      </c>
      <c r="CK102" s="2356">
        <v>39</v>
      </c>
      <c r="CL102" s="2356">
        <v>3</v>
      </c>
      <c r="CM102" s="2356">
        <v>42</v>
      </c>
      <c r="CN102" s="2356">
        <v>42</v>
      </c>
      <c r="CO102" s="2356">
        <v>187</v>
      </c>
      <c r="CP102" s="2356" t="s">
        <v>21</v>
      </c>
      <c r="CQ102" s="2356" t="s">
        <v>21</v>
      </c>
      <c r="CR102" s="2356">
        <v>7171</v>
      </c>
      <c r="CS102" s="2356" t="s">
        <v>21</v>
      </c>
      <c r="CT102" s="2356">
        <v>187</v>
      </c>
      <c r="CU102" s="2356">
        <v>5961</v>
      </c>
      <c r="CV102" s="2356">
        <v>6504</v>
      </c>
      <c r="CW102" s="2356" t="s">
        <v>21</v>
      </c>
      <c r="CX102" s="2356" t="s">
        <v>21</v>
      </c>
      <c r="CY102" s="2356">
        <v>158062</v>
      </c>
      <c r="CZ102" s="91" t="s">
        <v>34</v>
      </c>
      <c r="DA102" s="632" t="s">
        <v>26</v>
      </c>
      <c r="DB102" s="88" t="s">
        <v>26</v>
      </c>
      <c r="DC102" s="89" t="s">
        <v>26</v>
      </c>
      <c r="DD102" s="1194">
        <v>42125</v>
      </c>
      <c r="DE102" s="2356" t="s">
        <v>21</v>
      </c>
      <c r="DF102" s="2356">
        <v>43250</v>
      </c>
      <c r="DG102" s="2356">
        <v>121577</v>
      </c>
      <c r="DH102" s="2356">
        <v>7814</v>
      </c>
      <c r="DI102" s="2356">
        <v>2109</v>
      </c>
      <c r="DJ102" s="2356">
        <v>1173</v>
      </c>
      <c r="DK102" s="2356">
        <v>387</v>
      </c>
      <c r="DL102" s="2356">
        <v>844</v>
      </c>
      <c r="DM102" s="2356">
        <v>839</v>
      </c>
      <c r="DN102" s="2356">
        <v>5</v>
      </c>
      <c r="DO102" s="2356">
        <v>2732</v>
      </c>
      <c r="DP102" s="2356" t="s">
        <v>21</v>
      </c>
      <c r="DQ102" s="2356" t="s">
        <v>21</v>
      </c>
      <c r="DR102" s="2356">
        <v>53474</v>
      </c>
      <c r="DS102" s="2356" t="s">
        <v>21</v>
      </c>
      <c r="DT102" s="2356">
        <v>2219</v>
      </c>
      <c r="DU102" s="69" t="s">
        <v>34</v>
      </c>
      <c r="DV102" s="628" t="s">
        <v>26</v>
      </c>
      <c r="DW102" s="88"/>
      <c r="DX102" s="89"/>
      <c r="DY102" s="102"/>
      <c r="EP102" s="93"/>
      <c r="EQ102" s="95"/>
    </row>
    <row r="103" spans="1:147" ht="14.25" customHeight="1">
      <c r="A103" s="88" t="s">
        <v>26</v>
      </c>
      <c r="B103" s="89" t="s">
        <v>26</v>
      </c>
      <c r="C103" s="1194">
        <v>42156</v>
      </c>
      <c r="D103" s="2356">
        <v>37270.379999999997</v>
      </c>
      <c r="E103" s="2356" t="s">
        <v>21</v>
      </c>
      <c r="F103" s="2356">
        <v>2583</v>
      </c>
      <c r="G103" s="2356">
        <v>282</v>
      </c>
      <c r="H103" s="2356">
        <v>1481</v>
      </c>
      <c r="I103" s="2356">
        <v>27991</v>
      </c>
      <c r="J103" s="2356">
        <v>30980.41</v>
      </c>
      <c r="K103" s="2356" t="s">
        <v>21</v>
      </c>
      <c r="L103" s="2356" t="s">
        <v>21</v>
      </c>
      <c r="M103" s="2356">
        <v>1700203</v>
      </c>
      <c r="N103" s="2356">
        <v>4015</v>
      </c>
      <c r="O103" s="2356">
        <v>557</v>
      </c>
      <c r="P103" s="2356" t="s">
        <v>21</v>
      </c>
      <c r="Q103" s="2356">
        <v>12</v>
      </c>
      <c r="R103" s="2356">
        <v>247</v>
      </c>
      <c r="S103" s="2356">
        <v>12</v>
      </c>
      <c r="T103" s="91" t="s">
        <v>35</v>
      </c>
      <c r="U103" s="632" t="s">
        <v>26</v>
      </c>
      <c r="V103" s="88" t="s">
        <v>26</v>
      </c>
      <c r="W103" s="89" t="s">
        <v>26</v>
      </c>
      <c r="X103" s="1194">
        <v>42156</v>
      </c>
      <c r="Y103" s="2356" t="s">
        <v>21</v>
      </c>
      <c r="Z103" s="2356">
        <v>26</v>
      </c>
      <c r="AA103" s="2356">
        <v>26</v>
      </c>
      <c r="AB103" s="2356">
        <v>40</v>
      </c>
      <c r="AC103" s="2356" t="s">
        <v>21</v>
      </c>
      <c r="AD103" s="2356">
        <v>1081</v>
      </c>
      <c r="AE103" s="2356" t="s">
        <v>21</v>
      </c>
      <c r="AF103" s="2356">
        <v>131</v>
      </c>
      <c r="AG103" s="2356">
        <v>765</v>
      </c>
      <c r="AH103" s="2356">
        <v>844</v>
      </c>
      <c r="AI103" s="2356" t="s">
        <v>21</v>
      </c>
      <c r="AJ103" s="2356" t="s">
        <v>21</v>
      </c>
      <c r="AK103" s="2356">
        <v>197188</v>
      </c>
      <c r="AL103" s="2356">
        <v>47356</v>
      </c>
      <c r="AM103" s="2356">
        <v>470</v>
      </c>
      <c r="AN103" s="2356">
        <v>2</v>
      </c>
      <c r="AO103" s="91" t="s">
        <v>35</v>
      </c>
      <c r="AP103" s="632" t="s">
        <v>26</v>
      </c>
      <c r="AQ103" s="88" t="s">
        <v>26</v>
      </c>
      <c r="AR103" s="89" t="s">
        <v>26</v>
      </c>
      <c r="AS103" s="1194">
        <v>42156</v>
      </c>
      <c r="AT103" s="2356">
        <v>2616</v>
      </c>
      <c r="AU103" s="2356">
        <v>1403</v>
      </c>
      <c r="AV103" s="2356">
        <v>437</v>
      </c>
      <c r="AW103" s="2356">
        <v>620</v>
      </c>
      <c r="AX103" s="2356">
        <v>612</v>
      </c>
      <c r="AY103" s="2356">
        <v>8</v>
      </c>
      <c r="AZ103" s="2356">
        <v>3219</v>
      </c>
      <c r="BA103" s="2356" t="s">
        <v>21</v>
      </c>
      <c r="BB103" s="2356" t="s">
        <v>21</v>
      </c>
      <c r="BC103" s="2356">
        <v>33245</v>
      </c>
      <c r="BD103" s="2356">
        <v>2556</v>
      </c>
      <c r="BE103" s="2356">
        <v>275</v>
      </c>
      <c r="BF103" s="2356">
        <v>1344</v>
      </c>
      <c r="BG103" s="2356">
        <v>24741</v>
      </c>
      <c r="BH103" s="2356">
        <v>27399</v>
      </c>
      <c r="BI103" s="2356">
        <v>892583</v>
      </c>
      <c r="BJ103" s="91" t="s">
        <v>35</v>
      </c>
      <c r="BK103" s="632" t="s">
        <v>26</v>
      </c>
      <c r="BL103" s="88" t="s">
        <v>26</v>
      </c>
      <c r="BM103" s="89" t="s">
        <v>26</v>
      </c>
      <c r="BN103" s="1194">
        <v>42156</v>
      </c>
      <c r="BO103" s="82" t="s">
        <v>21</v>
      </c>
      <c r="BP103" s="2356" t="s">
        <v>21</v>
      </c>
      <c r="BQ103" s="2356">
        <v>101414.95</v>
      </c>
      <c r="BR103" s="2356" t="s">
        <v>21</v>
      </c>
      <c r="BS103" s="2356">
        <v>2583</v>
      </c>
      <c r="BT103" s="2356">
        <v>282</v>
      </c>
      <c r="BU103" s="2356">
        <v>5793.41</v>
      </c>
      <c r="BV103" s="2356">
        <v>77603.360000000015</v>
      </c>
      <c r="BW103" s="2356">
        <v>85650.4</v>
      </c>
      <c r="BX103" s="2356" t="s">
        <v>21</v>
      </c>
      <c r="BY103" s="2356" t="s">
        <v>21</v>
      </c>
      <c r="BZ103" s="2356">
        <v>1493505.85</v>
      </c>
      <c r="CA103" s="2356">
        <v>3993</v>
      </c>
      <c r="CB103" s="2356">
        <v>562</v>
      </c>
      <c r="CC103" s="2356" t="s">
        <v>21</v>
      </c>
      <c r="CD103" s="2356">
        <v>12</v>
      </c>
      <c r="CE103" s="91" t="s">
        <v>35</v>
      </c>
      <c r="CF103" s="632" t="s">
        <v>26</v>
      </c>
      <c r="CG103" s="88" t="s">
        <v>26</v>
      </c>
      <c r="CH103" s="89" t="s">
        <v>26</v>
      </c>
      <c r="CI103" s="1194">
        <v>42156</v>
      </c>
      <c r="CJ103" s="2356" t="s">
        <v>21</v>
      </c>
      <c r="CK103" s="2356">
        <v>46</v>
      </c>
      <c r="CL103" s="2356">
        <v>3</v>
      </c>
      <c r="CM103" s="2356">
        <v>40</v>
      </c>
      <c r="CN103" s="2356">
        <v>40</v>
      </c>
      <c r="CO103" s="2356">
        <v>251</v>
      </c>
      <c r="CP103" s="2356" t="s">
        <v>21</v>
      </c>
      <c r="CQ103" s="2356" t="s">
        <v>21</v>
      </c>
      <c r="CR103" s="2356">
        <v>9610</v>
      </c>
      <c r="CS103" s="2356" t="s">
        <v>21</v>
      </c>
      <c r="CT103" s="2356">
        <v>298</v>
      </c>
      <c r="CU103" s="2356">
        <v>7913</v>
      </c>
      <c r="CV103" s="2356">
        <v>8653</v>
      </c>
      <c r="CW103" s="2356" t="s">
        <v>21</v>
      </c>
      <c r="CX103" s="2356" t="s">
        <v>21</v>
      </c>
      <c r="CY103" s="2356">
        <v>173477</v>
      </c>
      <c r="CZ103" s="91" t="s">
        <v>35</v>
      </c>
      <c r="DA103" s="632" t="s">
        <v>26</v>
      </c>
      <c r="DB103" s="88" t="s">
        <v>26</v>
      </c>
      <c r="DC103" s="89" t="s">
        <v>26</v>
      </c>
      <c r="DD103" s="1194">
        <v>42156</v>
      </c>
      <c r="DE103" s="2356" t="s">
        <v>21</v>
      </c>
      <c r="DF103" s="2356">
        <v>48203</v>
      </c>
      <c r="DG103" s="2356">
        <v>152334</v>
      </c>
      <c r="DH103" s="2356">
        <v>9916</v>
      </c>
      <c r="DI103" s="2356">
        <v>2616</v>
      </c>
      <c r="DJ103" s="2356">
        <v>1403</v>
      </c>
      <c r="DK103" s="2356">
        <v>468</v>
      </c>
      <c r="DL103" s="2356">
        <v>1462</v>
      </c>
      <c r="DM103" s="2356">
        <v>1454</v>
      </c>
      <c r="DN103" s="2356">
        <v>8</v>
      </c>
      <c r="DO103" s="2356">
        <v>3286</v>
      </c>
      <c r="DP103" s="2356" t="s">
        <v>21</v>
      </c>
      <c r="DQ103" s="2356" t="s">
        <v>21</v>
      </c>
      <c r="DR103" s="2356">
        <v>70274</v>
      </c>
      <c r="DS103" s="2356" t="s">
        <v>21</v>
      </c>
      <c r="DT103" s="2356">
        <v>2556</v>
      </c>
      <c r="DU103" s="69" t="s">
        <v>35</v>
      </c>
      <c r="DV103" s="628" t="s">
        <v>26</v>
      </c>
      <c r="DW103" s="88"/>
      <c r="DX103" s="89"/>
      <c r="DY103" s="102"/>
      <c r="EP103" s="93"/>
      <c r="EQ103" s="95"/>
    </row>
    <row r="104" spans="1:147" ht="14.25" customHeight="1">
      <c r="A104" s="88" t="s">
        <v>26</v>
      </c>
      <c r="B104" s="89" t="s">
        <v>26</v>
      </c>
      <c r="C104" s="1194">
        <v>42186</v>
      </c>
      <c r="D104" s="2356">
        <v>39822.93</v>
      </c>
      <c r="E104" s="2356" t="s">
        <v>21</v>
      </c>
      <c r="F104" s="2356">
        <v>2975</v>
      </c>
      <c r="G104" s="2356">
        <v>341</v>
      </c>
      <c r="H104" s="2356">
        <v>1628</v>
      </c>
      <c r="I104" s="2356">
        <v>29693</v>
      </c>
      <c r="J104" s="2356">
        <v>32845.699999999997</v>
      </c>
      <c r="K104" s="2356" t="s">
        <v>21</v>
      </c>
      <c r="L104" s="2356" t="s">
        <v>21</v>
      </c>
      <c r="M104" s="2356">
        <v>1855284</v>
      </c>
      <c r="N104" s="2356">
        <v>4491</v>
      </c>
      <c r="O104" s="2356">
        <v>513</v>
      </c>
      <c r="P104" s="2356" t="s">
        <v>21</v>
      </c>
      <c r="Q104" s="2356">
        <v>12</v>
      </c>
      <c r="R104" s="2356">
        <v>247</v>
      </c>
      <c r="S104" s="2356">
        <v>11</v>
      </c>
      <c r="T104" s="91" t="s">
        <v>36</v>
      </c>
      <c r="U104" s="632" t="s">
        <v>26</v>
      </c>
      <c r="V104" s="88" t="s">
        <v>26</v>
      </c>
      <c r="W104" s="89" t="s">
        <v>26</v>
      </c>
      <c r="X104" s="1194">
        <v>42186</v>
      </c>
      <c r="Y104" s="2356" t="s">
        <v>21</v>
      </c>
      <c r="Z104" s="2356">
        <v>64</v>
      </c>
      <c r="AA104" s="2356">
        <v>64</v>
      </c>
      <c r="AB104" s="2356">
        <v>67</v>
      </c>
      <c r="AC104" s="2356" t="s">
        <v>21</v>
      </c>
      <c r="AD104" s="2356">
        <v>1180</v>
      </c>
      <c r="AE104" s="2356" t="s">
        <v>21</v>
      </c>
      <c r="AF104" s="2356">
        <v>174</v>
      </c>
      <c r="AG104" s="2356">
        <v>798</v>
      </c>
      <c r="AH104" s="2356">
        <v>880</v>
      </c>
      <c r="AI104" s="2356" t="s">
        <v>21</v>
      </c>
      <c r="AJ104" s="2356" t="s">
        <v>21</v>
      </c>
      <c r="AK104" s="2356">
        <v>217967</v>
      </c>
      <c r="AL104" s="2356">
        <v>50683</v>
      </c>
      <c r="AM104" s="2356">
        <v>429</v>
      </c>
      <c r="AN104" s="2356">
        <v>2</v>
      </c>
      <c r="AO104" s="91" t="s">
        <v>36</v>
      </c>
      <c r="AP104" s="632" t="s">
        <v>26</v>
      </c>
      <c r="AQ104" s="88" t="s">
        <v>26</v>
      </c>
      <c r="AR104" s="89" t="s">
        <v>26</v>
      </c>
      <c r="AS104" s="1194">
        <v>42186</v>
      </c>
      <c r="AT104" s="2356">
        <v>2688</v>
      </c>
      <c r="AU104" s="2356">
        <v>1522</v>
      </c>
      <c r="AV104" s="2356">
        <v>433</v>
      </c>
      <c r="AW104" s="2356">
        <v>622</v>
      </c>
      <c r="AX104" s="2356">
        <v>615</v>
      </c>
      <c r="AY104" s="2356">
        <v>7</v>
      </c>
      <c r="AZ104" s="2356">
        <v>3562</v>
      </c>
      <c r="BA104" s="2356" t="s">
        <v>21</v>
      </c>
      <c r="BB104" s="2356" t="s">
        <v>21</v>
      </c>
      <c r="BC104" s="2356">
        <v>35038</v>
      </c>
      <c r="BD104" s="2356">
        <v>2941</v>
      </c>
      <c r="BE104" s="2356">
        <v>334</v>
      </c>
      <c r="BF104" s="2356">
        <v>1446</v>
      </c>
      <c r="BG104" s="2356">
        <v>25847</v>
      </c>
      <c r="BH104" s="2356">
        <v>28614</v>
      </c>
      <c r="BI104" s="2356">
        <v>980982</v>
      </c>
      <c r="BJ104" s="91" t="s">
        <v>36</v>
      </c>
      <c r="BK104" s="632" t="s">
        <v>26</v>
      </c>
      <c r="BL104" s="88" t="s">
        <v>26</v>
      </c>
      <c r="BM104" s="89" t="s">
        <v>26</v>
      </c>
      <c r="BN104" s="1194">
        <v>42186</v>
      </c>
      <c r="BO104" s="82" t="s">
        <v>21</v>
      </c>
      <c r="BP104" s="2356" t="s">
        <v>21</v>
      </c>
      <c r="BQ104" s="2356">
        <v>115217.09</v>
      </c>
      <c r="BR104" s="2356" t="s">
        <v>21</v>
      </c>
      <c r="BS104" s="2356">
        <v>2975</v>
      </c>
      <c r="BT104" s="2356">
        <v>341</v>
      </c>
      <c r="BU104" s="2356">
        <v>6601</v>
      </c>
      <c r="BV104" s="2356">
        <v>88096.91</v>
      </c>
      <c r="BW104" s="2356">
        <v>97230.79</v>
      </c>
      <c r="BX104" s="2356" t="s">
        <v>21</v>
      </c>
      <c r="BY104" s="2356" t="s">
        <v>21</v>
      </c>
      <c r="BZ104" s="2356">
        <v>1608267.6199999999</v>
      </c>
      <c r="CA104" s="2356">
        <v>4543</v>
      </c>
      <c r="CB104" s="2356">
        <v>601</v>
      </c>
      <c r="CC104" s="2356" t="s">
        <v>21</v>
      </c>
      <c r="CD104" s="2356">
        <v>12</v>
      </c>
      <c r="CE104" s="91" t="s">
        <v>36</v>
      </c>
      <c r="CF104" s="632" t="s">
        <v>26</v>
      </c>
      <c r="CG104" s="88" t="s">
        <v>26</v>
      </c>
      <c r="CH104" s="89" t="s">
        <v>26</v>
      </c>
      <c r="CI104" s="1194">
        <v>42186</v>
      </c>
      <c r="CJ104" s="2356" t="s">
        <v>21</v>
      </c>
      <c r="CK104" s="2356">
        <v>79</v>
      </c>
      <c r="CL104" s="2356">
        <v>3</v>
      </c>
      <c r="CM104" s="2356">
        <v>77</v>
      </c>
      <c r="CN104" s="2356">
        <v>77</v>
      </c>
      <c r="CO104" s="2356">
        <v>203</v>
      </c>
      <c r="CP104" s="2356" t="s">
        <v>21</v>
      </c>
      <c r="CQ104" s="2356" t="s">
        <v>21</v>
      </c>
      <c r="CR104" s="2356">
        <v>10962</v>
      </c>
      <c r="CS104" s="2356" t="s">
        <v>21</v>
      </c>
      <c r="CT104" s="2356">
        <v>349</v>
      </c>
      <c r="CU104" s="2356">
        <v>9005</v>
      </c>
      <c r="CV104" s="2356">
        <v>9858</v>
      </c>
      <c r="CW104" s="2356" t="s">
        <v>21</v>
      </c>
      <c r="CX104" s="2356" t="s">
        <v>21</v>
      </c>
      <c r="CY104" s="2356">
        <v>190554</v>
      </c>
      <c r="CZ104" s="91" t="s">
        <v>36</v>
      </c>
      <c r="DA104" s="632" t="s">
        <v>26</v>
      </c>
      <c r="DB104" s="88" t="s">
        <v>26</v>
      </c>
      <c r="DC104" s="89" t="s">
        <v>26</v>
      </c>
      <c r="DD104" s="1194">
        <v>42186</v>
      </c>
      <c r="DE104" s="2356" t="s">
        <v>21</v>
      </c>
      <c r="DF104" s="2356">
        <v>52494</v>
      </c>
      <c r="DG104" s="2356">
        <v>168872</v>
      </c>
      <c r="DH104" s="2356">
        <v>11619</v>
      </c>
      <c r="DI104" s="2356">
        <v>2688</v>
      </c>
      <c r="DJ104" s="2356">
        <v>1523</v>
      </c>
      <c r="DK104" s="2356">
        <v>469</v>
      </c>
      <c r="DL104" s="2356">
        <v>2532</v>
      </c>
      <c r="DM104" s="2356">
        <v>2525</v>
      </c>
      <c r="DN104" s="2356">
        <v>7</v>
      </c>
      <c r="DO104" s="2356">
        <v>3624</v>
      </c>
      <c r="DP104" s="2356" t="s">
        <v>21</v>
      </c>
      <c r="DQ104" s="2356" t="s">
        <v>21</v>
      </c>
      <c r="DR104" s="2356">
        <v>79401</v>
      </c>
      <c r="DS104" s="2356" t="s">
        <v>21</v>
      </c>
      <c r="DT104" s="2356">
        <v>2941</v>
      </c>
      <c r="DU104" s="69" t="s">
        <v>36</v>
      </c>
      <c r="DV104" s="628" t="s">
        <v>26</v>
      </c>
      <c r="DW104" s="88"/>
      <c r="DX104" s="89"/>
      <c r="DY104" s="102"/>
      <c r="EP104" s="93"/>
      <c r="EQ104" s="95"/>
    </row>
    <row r="105" spans="1:147" ht="14.25" customHeight="1">
      <c r="A105" s="88" t="s">
        <v>26</v>
      </c>
      <c r="B105" s="89" t="s">
        <v>26</v>
      </c>
      <c r="C105" s="1194">
        <v>42217</v>
      </c>
      <c r="D105" s="2356">
        <v>31404.41</v>
      </c>
      <c r="E105" s="2356" t="s">
        <v>21</v>
      </c>
      <c r="F105" s="2356">
        <v>1889</v>
      </c>
      <c r="G105" s="2356">
        <v>255</v>
      </c>
      <c r="H105" s="2356">
        <v>1339</v>
      </c>
      <c r="I105" s="2356">
        <v>23670</v>
      </c>
      <c r="J105" s="2356">
        <v>26170.579999999998</v>
      </c>
      <c r="K105" s="2356" t="s">
        <v>21</v>
      </c>
      <c r="L105" s="2356" t="s">
        <v>21</v>
      </c>
      <c r="M105" s="2356">
        <v>1654169</v>
      </c>
      <c r="N105" s="2356">
        <v>3973</v>
      </c>
      <c r="O105" s="2356">
        <v>433</v>
      </c>
      <c r="P105" s="2356" t="s">
        <v>21</v>
      </c>
      <c r="Q105" s="2356">
        <v>12</v>
      </c>
      <c r="R105" s="2356">
        <v>200</v>
      </c>
      <c r="S105" s="2356">
        <v>4</v>
      </c>
      <c r="T105" s="91" t="s">
        <v>37</v>
      </c>
      <c r="U105" s="632" t="s">
        <v>26</v>
      </c>
      <c r="V105" s="88" t="s">
        <v>26</v>
      </c>
      <c r="W105" s="89" t="s">
        <v>26</v>
      </c>
      <c r="X105" s="1194">
        <v>42217</v>
      </c>
      <c r="Y105" s="2356">
        <v>1</v>
      </c>
      <c r="Z105" s="2356">
        <v>50</v>
      </c>
      <c r="AA105" s="2356">
        <v>50</v>
      </c>
      <c r="AB105" s="2356">
        <v>119</v>
      </c>
      <c r="AC105" s="2356" t="s">
        <v>21</v>
      </c>
      <c r="AD105" s="2356">
        <v>1166</v>
      </c>
      <c r="AE105" s="2356" t="s">
        <v>21</v>
      </c>
      <c r="AF105" s="2356">
        <v>196</v>
      </c>
      <c r="AG105" s="2356">
        <v>759</v>
      </c>
      <c r="AH105" s="2356">
        <v>838</v>
      </c>
      <c r="AI105" s="2356" t="s">
        <v>21</v>
      </c>
      <c r="AJ105" s="2356" t="s">
        <v>21</v>
      </c>
      <c r="AK105" s="2356">
        <v>215266</v>
      </c>
      <c r="AL105" s="2356">
        <v>50793</v>
      </c>
      <c r="AM105" s="2356">
        <v>426</v>
      </c>
      <c r="AN105" s="2356">
        <v>1</v>
      </c>
      <c r="AO105" s="91" t="s">
        <v>37</v>
      </c>
      <c r="AP105" s="632" t="s">
        <v>26</v>
      </c>
      <c r="AQ105" s="88" t="s">
        <v>26</v>
      </c>
      <c r="AR105" s="89" t="s">
        <v>26</v>
      </c>
      <c r="AS105" s="1194">
        <v>42217</v>
      </c>
      <c r="AT105" s="2356">
        <v>1902</v>
      </c>
      <c r="AU105" s="2356">
        <v>1170</v>
      </c>
      <c r="AV105" s="2356">
        <v>354</v>
      </c>
      <c r="AW105" s="2356">
        <v>442</v>
      </c>
      <c r="AX105" s="2356">
        <v>442</v>
      </c>
      <c r="AY105" s="2356" t="s">
        <v>21</v>
      </c>
      <c r="AZ105" s="2356">
        <v>2776</v>
      </c>
      <c r="BA105" s="2356" t="s">
        <v>21</v>
      </c>
      <c r="BB105" s="2356" t="s">
        <v>21</v>
      </c>
      <c r="BC105" s="2356">
        <v>26799</v>
      </c>
      <c r="BD105" s="2356">
        <v>1857</v>
      </c>
      <c r="BE105" s="2356">
        <v>249</v>
      </c>
      <c r="BF105" s="2356">
        <v>1136</v>
      </c>
      <c r="BG105" s="2356">
        <v>20001</v>
      </c>
      <c r="BH105" s="2356">
        <v>22133</v>
      </c>
      <c r="BI105" s="2356">
        <v>792202</v>
      </c>
      <c r="BJ105" s="91" t="s">
        <v>37</v>
      </c>
      <c r="BK105" s="632" t="s">
        <v>26</v>
      </c>
      <c r="BL105" s="88" t="s">
        <v>26</v>
      </c>
      <c r="BM105" s="89" t="s">
        <v>26</v>
      </c>
      <c r="BN105" s="1194">
        <v>42217</v>
      </c>
      <c r="BO105" s="82" t="s">
        <v>21</v>
      </c>
      <c r="BP105" s="2356" t="s">
        <v>21</v>
      </c>
      <c r="BQ105" s="2356">
        <v>96967.920000000013</v>
      </c>
      <c r="BR105" s="2356" t="s">
        <v>21</v>
      </c>
      <c r="BS105" s="2356">
        <v>1889</v>
      </c>
      <c r="BT105" s="2356">
        <v>255</v>
      </c>
      <c r="BU105" s="2356">
        <v>5244.4</v>
      </c>
      <c r="BV105" s="2356">
        <v>74991.59</v>
      </c>
      <c r="BW105" s="2356">
        <v>82717.33</v>
      </c>
      <c r="BX105" s="2356" t="s">
        <v>21</v>
      </c>
      <c r="BY105" s="2356" t="s">
        <v>21</v>
      </c>
      <c r="BZ105" s="2356">
        <v>1439582.6400000001</v>
      </c>
      <c r="CA105" s="2356">
        <v>4051</v>
      </c>
      <c r="CB105" s="2356">
        <v>546</v>
      </c>
      <c r="CC105" s="2356" t="s">
        <v>21</v>
      </c>
      <c r="CD105" s="2356">
        <v>12</v>
      </c>
      <c r="CE105" s="91" t="s">
        <v>37</v>
      </c>
      <c r="CF105" s="632" t="s">
        <v>26</v>
      </c>
      <c r="CG105" s="88" t="s">
        <v>26</v>
      </c>
      <c r="CH105" s="89" t="s">
        <v>26</v>
      </c>
      <c r="CI105" s="1194">
        <v>42217</v>
      </c>
      <c r="CJ105" s="2356" t="s">
        <v>21</v>
      </c>
      <c r="CK105" s="2356">
        <v>72</v>
      </c>
      <c r="CL105" s="2356">
        <v>4</v>
      </c>
      <c r="CM105" s="2356">
        <v>65</v>
      </c>
      <c r="CN105" s="2356">
        <v>65</v>
      </c>
      <c r="CO105" s="2356">
        <v>313</v>
      </c>
      <c r="CP105" s="2356" t="s">
        <v>21</v>
      </c>
      <c r="CQ105" s="2356" t="s">
        <v>21</v>
      </c>
      <c r="CR105" s="2356">
        <v>10053</v>
      </c>
      <c r="CS105" s="2356" t="s">
        <v>21</v>
      </c>
      <c r="CT105" s="2356">
        <v>361</v>
      </c>
      <c r="CU105" s="2356">
        <v>8204</v>
      </c>
      <c r="CV105" s="2356">
        <v>8987</v>
      </c>
      <c r="CW105" s="2356" t="s">
        <v>21</v>
      </c>
      <c r="CX105" s="2356" t="s">
        <v>21</v>
      </c>
      <c r="CY105" s="2356">
        <v>189121</v>
      </c>
      <c r="CZ105" s="91" t="s">
        <v>37</v>
      </c>
      <c r="DA105" s="632" t="s">
        <v>26</v>
      </c>
      <c r="DB105" s="88" t="s">
        <v>26</v>
      </c>
      <c r="DC105" s="89" t="s">
        <v>26</v>
      </c>
      <c r="DD105" s="1194">
        <v>42217</v>
      </c>
      <c r="DE105" s="2356" t="s">
        <v>21</v>
      </c>
      <c r="DF105" s="2356">
        <v>51178</v>
      </c>
      <c r="DG105" s="2356">
        <v>134316</v>
      </c>
      <c r="DH105" s="2356">
        <v>8607</v>
      </c>
      <c r="DI105" s="2356">
        <v>1902</v>
      </c>
      <c r="DJ105" s="2356">
        <v>1176</v>
      </c>
      <c r="DK105" s="2356">
        <v>383</v>
      </c>
      <c r="DL105" s="2356">
        <v>1708</v>
      </c>
      <c r="DM105" s="2356">
        <v>1708</v>
      </c>
      <c r="DN105" s="2356" t="s">
        <v>21</v>
      </c>
      <c r="DO105" s="2356">
        <v>2813</v>
      </c>
      <c r="DP105" s="2356" t="s">
        <v>21</v>
      </c>
      <c r="DQ105" s="2356" t="s">
        <v>21</v>
      </c>
      <c r="DR105" s="2356">
        <v>62492</v>
      </c>
      <c r="DS105" s="2356" t="s">
        <v>21</v>
      </c>
      <c r="DT105" s="2356">
        <v>1857</v>
      </c>
      <c r="DU105" s="69" t="s">
        <v>37</v>
      </c>
      <c r="DV105" s="628" t="s">
        <v>26</v>
      </c>
      <c r="DW105" s="88"/>
      <c r="DX105" s="89"/>
      <c r="DY105" s="102"/>
      <c r="EP105" s="93"/>
      <c r="EQ105" s="95"/>
    </row>
    <row r="106" spans="1:147" ht="14.25" customHeight="1">
      <c r="A106" s="88" t="s">
        <v>26</v>
      </c>
      <c r="B106" s="89" t="s">
        <v>26</v>
      </c>
      <c r="C106" s="1194">
        <v>42248</v>
      </c>
      <c r="D106" s="2356">
        <v>38694.340000000004</v>
      </c>
      <c r="E106" s="2356" t="s">
        <v>21</v>
      </c>
      <c r="F106" s="2356">
        <v>2819</v>
      </c>
      <c r="G106" s="2356">
        <v>344</v>
      </c>
      <c r="H106" s="2356">
        <v>1528</v>
      </c>
      <c r="I106" s="2356">
        <v>29052</v>
      </c>
      <c r="J106" s="2356">
        <v>32024.309999999998</v>
      </c>
      <c r="K106" s="2356" t="s">
        <v>21</v>
      </c>
      <c r="L106" s="2356" t="s">
        <v>21</v>
      </c>
      <c r="M106" s="2356">
        <v>1741712</v>
      </c>
      <c r="N106" s="2356">
        <v>3872</v>
      </c>
      <c r="O106" s="2356">
        <v>491</v>
      </c>
      <c r="P106" s="2356" t="s">
        <v>21</v>
      </c>
      <c r="Q106" s="2356">
        <v>1</v>
      </c>
      <c r="R106" s="2356">
        <v>231</v>
      </c>
      <c r="S106" s="2356">
        <v>6</v>
      </c>
      <c r="T106" s="91" t="s">
        <v>38</v>
      </c>
      <c r="U106" s="632" t="s">
        <v>26</v>
      </c>
      <c r="V106" s="88" t="s">
        <v>26</v>
      </c>
      <c r="W106" s="89" t="s">
        <v>26</v>
      </c>
      <c r="X106" s="1194">
        <v>42248</v>
      </c>
      <c r="Y106" s="2356" t="s">
        <v>21</v>
      </c>
      <c r="Z106" s="2356">
        <v>53</v>
      </c>
      <c r="AA106" s="2356">
        <v>53</v>
      </c>
      <c r="AB106" s="2356">
        <v>39</v>
      </c>
      <c r="AC106" s="2356" t="s">
        <v>21</v>
      </c>
      <c r="AD106" s="2356">
        <v>1027</v>
      </c>
      <c r="AE106" s="2356" t="s">
        <v>21</v>
      </c>
      <c r="AF106" s="2356">
        <v>128</v>
      </c>
      <c r="AG106" s="2356">
        <v>724</v>
      </c>
      <c r="AH106" s="2356">
        <v>797</v>
      </c>
      <c r="AI106" s="2356" t="s">
        <v>21</v>
      </c>
      <c r="AJ106" s="2356" t="s">
        <v>21</v>
      </c>
      <c r="AK106" s="2356">
        <v>210792</v>
      </c>
      <c r="AL106" s="2356">
        <v>48552</v>
      </c>
      <c r="AM106" s="2356">
        <v>493</v>
      </c>
      <c r="AN106" s="2356">
        <v>5</v>
      </c>
      <c r="AO106" s="91" t="s">
        <v>38</v>
      </c>
      <c r="AP106" s="632" t="s">
        <v>26</v>
      </c>
      <c r="AQ106" s="88" t="s">
        <v>26</v>
      </c>
      <c r="AR106" s="89" t="s">
        <v>26</v>
      </c>
      <c r="AS106" s="1194">
        <v>42248</v>
      </c>
      <c r="AT106" s="2356">
        <v>2712</v>
      </c>
      <c r="AU106" s="2356">
        <v>1309</v>
      </c>
      <c r="AV106" s="2356">
        <v>390</v>
      </c>
      <c r="AW106" s="2356">
        <v>423</v>
      </c>
      <c r="AX106" s="2356">
        <v>422</v>
      </c>
      <c r="AY106" s="2356">
        <v>1</v>
      </c>
      <c r="AZ106" s="2356">
        <v>3492</v>
      </c>
      <c r="BA106" s="2356" t="s">
        <v>21</v>
      </c>
      <c r="BB106" s="2356" t="s">
        <v>21</v>
      </c>
      <c r="BC106" s="2356">
        <v>34272</v>
      </c>
      <c r="BD106" s="2356">
        <v>2788</v>
      </c>
      <c r="BE106" s="2356">
        <v>338</v>
      </c>
      <c r="BF106" s="2356">
        <v>1395</v>
      </c>
      <c r="BG106" s="2356">
        <v>25455</v>
      </c>
      <c r="BH106" s="2356">
        <v>28065</v>
      </c>
      <c r="BI106" s="2356">
        <v>910411</v>
      </c>
      <c r="BJ106" s="91" t="s">
        <v>38</v>
      </c>
      <c r="BK106" s="632" t="s">
        <v>26</v>
      </c>
      <c r="BL106" s="88" t="s">
        <v>26</v>
      </c>
      <c r="BM106" s="89" t="s">
        <v>26</v>
      </c>
      <c r="BN106" s="1194">
        <v>42248</v>
      </c>
      <c r="BO106" s="82" t="s">
        <v>21</v>
      </c>
      <c r="BP106" s="2356" t="s">
        <v>21</v>
      </c>
      <c r="BQ106" s="2356">
        <v>112550.14</v>
      </c>
      <c r="BR106" s="2356" t="s">
        <v>21</v>
      </c>
      <c r="BS106" s="2356">
        <v>2819</v>
      </c>
      <c r="BT106" s="2356">
        <v>344</v>
      </c>
      <c r="BU106" s="2356">
        <v>6683.14</v>
      </c>
      <c r="BV106" s="2356">
        <v>86017.200000000012</v>
      </c>
      <c r="BW106" s="2356">
        <v>94718.959999999992</v>
      </c>
      <c r="BX106" s="2356" t="s">
        <v>21</v>
      </c>
      <c r="BY106" s="2356" t="s">
        <v>21</v>
      </c>
      <c r="BZ106" s="2356">
        <v>1497313.99</v>
      </c>
      <c r="CA106" s="2356">
        <v>3910</v>
      </c>
      <c r="CB106" s="2356">
        <v>567</v>
      </c>
      <c r="CC106" s="2356" t="s">
        <v>21</v>
      </c>
      <c r="CD106" s="2356">
        <v>1</v>
      </c>
      <c r="CE106" s="91" t="s">
        <v>38</v>
      </c>
      <c r="CF106" s="632" t="s">
        <v>26</v>
      </c>
      <c r="CG106" s="88" t="s">
        <v>26</v>
      </c>
      <c r="CH106" s="89" t="s">
        <v>26</v>
      </c>
      <c r="CI106" s="1194">
        <v>42248</v>
      </c>
      <c r="CJ106" s="2356" t="s">
        <v>21</v>
      </c>
      <c r="CK106" s="2356">
        <v>49</v>
      </c>
      <c r="CL106" s="2356">
        <v>3</v>
      </c>
      <c r="CM106" s="2356">
        <v>69</v>
      </c>
      <c r="CN106" s="2356">
        <v>69</v>
      </c>
      <c r="CO106" s="2356">
        <v>152</v>
      </c>
      <c r="CP106" s="2356" t="s">
        <v>21</v>
      </c>
      <c r="CQ106" s="2356" t="s">
        <v>21</v>
      </c>
      <c r="CR106" s="2356">
        <v>10277</v>
      </c>
      <c r="CS106" s="2356" t="s">
        <v>21</v>
      </c>
      <c r="CT106" s="2356">
        <v>293</v>
      </c>
      <c r="CU106" s="2356">
        <v>8494</v>
      </c>
      <c r="CV106" s="2356">
        <v>9288</v>
      </c>
      <c r="CW106" s="2356" t="s">
        <v>21</v>
      </c>
      <c r="CX106" s="2356" t="s">
        <v>21</v>
      </c>
      <c r="CY106" s="2356">
        <v>183452</v>
      </c>
      <c r="CZ106" s="91" t="s">
        <v>38</v>
      </c>
      <c r="DA106" s="632" t="s">
        <v>26</v>
      </c>
      <c r="DB106" s="88" t="s">
        <v>26</v>
      </c>
      <c r="DC106" s="89" t="s">
        <v>26</v>
      </c>
      <c r="DD106" s="1194">
        <v>42248</v>
      </c>
      <c r="DE106" s="2356" t="s">
        <v>21</v>
      </c>
      <c r="DF106" s="2356">
        <v>50028</v>
      </c>
      <c r="DG106" s="2356">
        <v>159936</v>
      </c>
      <c r="DH106" s="2356">
        <v>9932</v>
      </c>
      <c r="DI106" s="2356">
        <v>2712</v>
      </c>
      <c r="DJ106" s="2356">
        <v>1309</v>
      </c>
      <c r="DK106" s="2356">
        <v>422</v>
      </c>
      <c r="DL106" s="2356">
        <v>1137</v>
      </c>
      <c r="DM106" s="2356">
        <v>1136</v>
      </c>
      <c r="DN106" s="2356">
        <v>1</v>
      </c>
      <c r="DO106" s="2356">
        <v>3585</v>
      </c>
      <c r="DP106" s="2356" t="s">
        <v>21</v>
      </c>
      <c r="DQ106" s="2356" t="s">
        <v>21</v>
      </c>
      <c r="DR106" s="2356">
        <v>78606</v>
      </c>
      <c r="DS106" s="2356" t="s">
        <v>21</v>
      </c>
      <c r="DT106" s="2356">
        <v>2788</v>
      </c>
      <c r="DU106" s="69" t="s">
        <v>38</v>
      </c>
      <c r="DV106" s="628" t="s">
        <v>26</v>
      </c>
      <c r="DW106" s="88"/>
      <c r="DX106" s="89"/>
      <c r="DY106" s="102"/>
      <c r="EP106" s="93"/>
      <c r="EQ106" s="95"/>
    </row>
    <row r="107" spans="1:147" ht="14.25" customHeight="1">
      <c r="A107" s="88" t="s">
        <v>26</v>
      </c>
      <c r="B107" s="89" t="s">
        <v>26</v>
      </c>
      <c r="C107" s="1194">
        <v>42278</v>
      </c>
      <c r="D107" s="2356">
        <v>37497.26</v>
      </c>
      <c r="E107" s="2356" t="s">
        <v>21</v>
      </c>
      <c r="F107" s="2356">
        <v>2461</v>
      </c>
      <c r="G107" s="2356">
        <v>274</v>
      </c>
      <c r="H107" s="2356">
        <v>1557</v>
      </c>
      <c r="I107" s="2356">
        <v>28294</v>
      </c>
      <c r="J107" s="2356">
        <v>31188.77</v>
      </c>
      <c r="K107" s="2356" t="s">
        <v>21</v>
      </c>
      <c r="L107" s="2356" t="s">
        <v>21</v>
      </c>
      <c r="M107" s="2356">
        <v>1662330</v>
      </c>
      <c r="N107" s="2356">
        <v>3387</v>
      </c>
      <c r="O107" s="2356">
        <v>420</v>
      </c>
      <c r="P107" s="2356" t="s">
        <v>21</v>
      </c>
      <c r="Q107" s="2356">
        <v>2</v>
      </c>
      <c r="R107" s="2356">
        <v>208</v>
      </c>
      <c r="S107" s="2356">
        <v>4</v>
      </c>
      <c r="T107" s="91" t="s">
        <v>39</v>
      </c>
      <c r="U107" s="632" t="s">
        <v>26</v>
      </c>
      <c r="V107" s="88" t="s">
        <v>26</v>
      </c>
      <c r="W107" s="89" t="s">
        <v>26</v>
      </c>
      <c r="X107" s="1194">
        <v>42278</v>
      </c>
      <c r="Y107" s="2356" t="s">
        <v>21</v>
      </c>
      <c r="Z107" s="2356">
        <v>29</v>
      </c>
      <c r="AA107" s="2356">
        <v>29</v>
      </c>
      <c r="AB107" s="2356">
        <v>23</v>
      </c>
      <c r="AC107" s="2356" t="s">
        <v>21</v>
      </c>
      <c r="AD107" s="2356">
        <v>1003</v>
      </c>
      <c r="AE107" s="2356" t="s">
        <v>21</v>
      </c>
      <c r="AF107" s="2356">
        <v>105</v>
      </c>
      <c r="AG107" s="2356">
        <v>731</v>
      </c>
      <c r="AH107" s="2356">
        <v>805</v>
      </c>
      <c r="AI107" s="2356" t="s">
        <v>21</v>
      </c>
      <c r="AJ107" s="2356" t="s">
        <v>21</v>
      </c>
      <c r="AK107" s="2356">
        <v>205273</v>
      </c>
      <c r="AL107" s="2356">
        <v>48547</v>
      </c>
      <c r="AM107" s="2356">
        <v>493</v>
      </c>
      <c r="AN107" s="2356">
        <v>2</v>
      </c>
      <c r="AO107" s="91" t="s">
        <v>39</v>
      </c>
      <c r="AP107" s="632" t="s">
        <v>26</v>
      </c>
      <c r="AQ107" s="88" t="s">
        <v>26</v>
      </c>
      <c r="AR107" s="89" t="s">
        <v>26</v>
      </c>
      <c r="AS107" s="1194">
        <v>42278</v>
      </c>
      <c r="AT107" s="2356">
        <v>2728</v>
      </c>
      <c r="AU107" s="2356">
        <v>1336</v>
      </c>
      <c r="AV107" s="2356">
        <v>452</v>
      </c>
      <c r="AW107" s="2356">
        <v>397</v>
      </c>
      <c r="AX107" s="2356">
        <v>397</v>
      </c>
      <c r="AY107" s="2356" t="s">
        <v>21</v>
      </c>
      <c r="AZ107" s="2356">
        <v>3437</v>
      </c>
      <c r="BA107" s="2356" t="s">
        <v>21</v>
      </c>
      <c r="BB107" s="2356" t="s">
        <v>21</v>
      </c>
      <c r="BC107" s="2356">
        <v>33538</v>
      </c>
      <c r="BD107" s="2356">
        <v>2461</v>
      </c>
      <c r="BE107" s="2356">
        <v>268</v>
      </c>
      <c r="BF107" s="2356">
        <v>1447</v>
      </c>
      <c r="BG107" s="2356">
        <v>25047</v>
      </c>
      <c r="BH107" s="2356">
        <v>27613</v>
      </c>
      <c r="BI107" s="2356">
        <v>845150</v>
      </c>
      <c r="BJ107" s="91" t="s">
        <v>39</v>
      </c>
      <c r="BK107" s="632" t="s">
        <v>26</v>
      </c>
      <c r="BL107" s="88" t="s">
        <v>26</v>
      </c>
      <c r="BM107" s="89" t="s">
        <v>26</v>
      </c>
      <c r="BN107" s="1194">
        <v>42278</v>
      </c>
      <c r="BO107" s="82" t="s">
        <v>21</v>
      </c>
      <c r="BP107" s="2356" t="s">
        <v>21</v>
      </c>
      <c r="BQ107" s="2356">
        <v>98988.85</v>
      </c>
      <c r="BR107" s="2356" t="s">
        <v>21</v>
      </c>
      <c r="BS107" s="2356">
        <v>2461</v>
      </c>
      <c r="BT107" s="2356">
        <v>274</v>
      </c>
      <c r="BU107" s="2356">
        <v>6190.27</v>
      </c>
      <c r="BV107" s="2356">
        <v>75350.540000000008</v>
      </c>
      <c r="BW107" s="2356">
        <v>82934.42</v>
      </c>
      <c r="BX107" s="2356" t="s">
        <v>21</v>
      </c>
      <c r="BY107" s="2356" t="s">
        <v>21</v>
      </c>
      <c r="BZ107" s="2356">
        <v>1466409.07</v>
      </c>
      <c r="CA107" s="2356">
        <v>3411</v>
      </c>
      <c r="CB107" s="2356">
        <v>477</v>
      </c>
      <c r="CC107" s="2356" t="s">
        <v>21</v>
      </c>
      <c r="CD107" s="2356">
        <v>2</v>
      </c>
      <c r="CE107" s="91" t="s">
        <v>39</v>
      </c>
      <c r="CF107" s="632" t="s">
        <v>26</v>
      </c>
      <c r="CG107" s="88" t="s">
        <v>26</v>
      </c>
      <c r="CH107" s="89" t="s">
        <v>26</v>
      </c>
      <c r="CI107" s="1194">
        <v>42278</v>
      </c>
      <c r="CJ107" s="2356" t="s">
        <v>21</v>
      </c>
      <c r="CK107" s="2356">
        <v>35</v>
      </c>
      <c r="CL107" s="2356">
        <v>3</v>
      </c>
      <c r="CM107" s="2356">
        <v>41</v>
      </c>
      <c r="CN107" s="2356">
        <v>41</v>
      </c>
      <c r="CO107" s="2356">
        <v>143</v>
      </c>
      <c r="CP107" s="2356" t="s">
        <v>21</v>
      </c>
      <c r="CQ107" s="2356" t="s">
        <v>21</v>
      </c>
      <c r="CR107" s="2356">
        <v>8449</v>
      </c>
      <c r="CS107" s="2356" t="s">
        <v>21</v>
      </c>
      <c r="CT107" s="2356">
        <v>260</v>
      </c>
      <c r="CU107" s="2356">
        <v>6972</v>
      </c>
      <c r="CV107" s="2356">
        <v>7610</v>
      </c>
      <c r="CW107" s="2356" t="s">
        <v>21</v>
      </c>
      <c r="CX107" s="2356" t="s">
        <v>21</v>
      </c>
      <c r="CY107" s="2356">
        <v>183661</v>
      </c>
      <c r="CZ107" s="91" t="s">
        <v>39</v>
      </c>
      <c r="DA107" s="632" t="s">
        <v>26</v>
      </c>
      <c r="DB107" s="88" t="s">
        <v>26</v>
      </c>
      <c r="DC107" s="89" t="s">
        <v>26</v>
      </c>
      <c r="DD107" s="1194">
        <v>42278</v>
      </c>
      <c r="DE107" s="2356" t="s">
        <v>21</v>
      </c>
      <c r="DF107" s="2356">
        <v>46688</v>
      </c>
      <c r="DG107" s="2356">
        <v>148415</v>
      </c>
      <c r="DH107" s="2356">
        <v>10120</v>
      </c>
      <c r="DI107" s="2356">
        <v>2728</v>
      </c>
      <c r="DJ107" s="2356">
        <v>1337</v>
      </c>
      <c r="DK107" s="2356">
        <v>482</v>
      </c>
      <c r="DL107" s="2356">
        <v>1304</v>
      </c>
      <c r="DM107" s="2356">
        <v>1304</v>
      </c>
      <c r="DN107" s="2356" t="s">
        <v>21</v>
      </c>
      <c r="DO107" s="2356">
        <v>3524</v>
      </c>
      <c r="DP107" s="2356" t="s">
        <v>21</v>
      </c>
      <c r="DQ107" s="2356" t="s">
        <v>21</v>
      </c>
      <c r="DR107" s="2356">
        <v>70545</v>
      </c>
      <c r="DS107" s="2356" t="s">
        <v>21</v>
      </c>
      <c r="DT107" s="2356">
        <v>2461</v>
      </c>
      <c r="DU107" s="69" t="s">
        <v>39</v>
      </c>
      <c r="DV107" s="628" t="s">
        <v>26</v>
      </c>
      <c r="DW107" s="88"/>
      <c r="DX107" s="89"/>
      <c r="DY107" s="102"/>
      <c r="EP107" s="93"/>
      <c r="EQ107" s="95"/>
    </row>
    <row r="108" spans="1:147" ht="14.25" customHeight="1">
      <c r="A108" s="88" t="s">
        <v>26</v>
      </c>
      <c r="B108" s="89" t="s">
        <v>26</v>
      </c>
      <c r="C108" s="1194">
        <v>42309</v>
      </c>
      <c r="D108" s="2356">
        <v>36972.579999999994</v>
      </c>
      <c r="E108" s="2356" t="s">
        <v>21</v>
      </c>
      <c r="F108" s="2356">
        <v>910</v>
      </c>
      <c r="G108" s="2356">
        <v>277</v>
      </c>
      <c r="H108" s="2356">
        <v>1666</v>
      </c>
      <c r="I108" s="2356">
        <v>28721</v>
      </c>
      <c r="J108" s="2356">
        <v>31656.19</v>
      </c>
      <c r="K108" s="2356" t="s">
        <v>21</v>
      </c>
      <c r="L108" s="2356" t="s">
        <v>21</v>
      </c>
      <c r="M108" s="2356">
        <v>1592514</v>
      </c>
      <c r="N108" s="2356">
        <v>3367</v>
      </c>
      <c r="O108" s="2356">
        <v>484</v>
      </c>
      <c r="P108" s="2356" t="s">
        <v>21</v>
      </c>
      <c r="Q108" s="2356">
        <v>13</v>
      </c>
      <c r="R108" s="2356">
        <v>199</v>
      </c>
      <c r="S108" s="2356">
        <v>6</v>
      </c>
      <c r="T108" s="91" t="s">
        <v>40</v>
      </c>
      <c r="U108" s="632" t="s">
        <v>26</v>
      </c>
      <c r="V108" s="88" t="s">
        <v>26</v>
      </c>
      <c r="W108" s="89" t="s">
        <v>26</v>
      </c>
      <c r="X108" s="1194">
        <v>42309</v>
      </c>
      <c r="Y108" s="2356" t="s">
        <v>21</v>
      </c>
      <c r="Z108" s="2356">
        <v>36</v>
      </c>
      <c r="AA108" s="2356">
        <v>36</v>
      </c>
      <c r="AB108" s="2356">
        <v>33</v>
      </c>
      <c r="AC108" s="2356" t="s">
        <v>21</v>
      </c>
      <c r="AD108" s="2356">
        <v>974</v>
      </c>
      <c r="AE108" s="2356" t="s">
        <v>21</v>
      </c>
      <c r="AF108" s="2356">
        <v>98</v>
      </c>
      <c r="AG108" s="2356">
        <v>715</v>
      </c>
      <c r="AH108" s="2356">
        <v>787</v>
      </c>
      <c r="AI108" s="2356" t="s">
        <v>21</v>
      </c>
      <c r="AJ108" s="2356" t="s">
        <v>21</v>
      </c>
      <c r="AK108" s="2356">
        <v>191605</v>
      </c>
      <c r="AL108" s="2356">
        <v>47303</v>
      </c>
      <c r="AM108" s="2356">
        <v>505</v>
      </c>
      <c r="AN108" s="2356">
        <v>5</v>
      </c>
      <c r="AO108" s="91" t="s">
        <v>40</v>
      </c>
      <c r="AP108" s="632" t="s">
        <v>26</v>
      </c>
      <c r="AQ108" s="88" t="s">
        <v>26</v>
      </c>
      <c r="AR108" s="89" t="s">
        <v>26</v>
      </c>
      <c r="AS108" s="1194">
        <v>42309</v>
      </c>
      <c r="AT108" s="2356">
        <v>2649</v>
      </c>
      <c r="AU108" s="2356">
        <v>1287</v>
      </c>
      <c r="AV108" s="2356">
        <v>431</v>
      </c>
      <c r="AW108" s="2356">
        <v>491</v>
      </c>
      <c r="AX108" s="2356">
        <v>491</v>
      </c>
      <c r="AY108" s="2356" t="s">
        <v>21</v>
      </c>
      <c r="AZ108" s="2356">
        <v>3449</v>
      </c>
      <c r="BA108" s="2356" t="s">
        <v>21</v>
      </c>
      <c r="BB108" s="2356" t="s">
        <v>21</v>
      </c>
      <c r="BC108" s="2356">
        <v>33082</v>
      </c>
      <c r="BD108" s="2356">
        <v>880</v>
      </c>
      <c r="BE108" s="2356">
        <v>271</v>
      </c>
      <c r="BF108" s="2356">
        <v>1563</v>
      </c>
      <c r="BG108" s="2356">
        <v>25543</v>
      </c>
      <c r="BH108" s="2356">
        <v>28158</v>
      </c>
      <c r="BI108" s="2356">
        <v>807867</v>
      </c>
      <c r="BJ108" s="91" t="s">
        <v>40</v>
      </c>
      <c r="BK108" s="632" t="s">
        <v>26</v>
      </c>
      <c r="BL108" s="88" t="s">
        <v>26</v>
      </c>
      <c r="BM108" s="89" t="s">
        <v>26</v>
      </c>
      <c r="BN108" s="1194">
        <v>42309</v>
      </c>
      <c r="BO108" s="82" t="s">
        <v>21</v>
      </c>
      <c r="BP108" s="2356" t="s">
        <v>21</v>
      </c>
      <c r="BQ108" s="2356">
        <v>99716.92</v>
      </c>
      <c r="BR108" s="2356" t="s">
        <v>21</v>
      </c>
      <c r="BS108" s="2356">
        <v>910</v>
      </c>
      <c r="BT108" s="2356">
        <v>277</v>
      </c>
      <c r="BU108" s="2356">
        <v>6194.2000000000007</v>
      </c>
      <c r="BV108" s="2356">
        <v>76992.47</v>
      </c>
      <c r="BW108" s="2356">
        <v>84721.09</v>
      </c>
      <c r="BX108" s="2356" t="s">
        <v>21</v>
      </c>
      <c r="BY108" s="2356" t="s">
        <v>21</v>
      </c>
      <c r="BZ108" s="2356">
        <v>1397642.31</v>
      </c>
      <c r="CA108" s="2356">
        <v>3515</v>
      </c>
      <c r="CB108" s="2356">
        <v>717</v>
      </c>
      <c r="CC108" s="2356" t="s">
        <v>21</v>
      </c>
      <c r="CD108" s="2356">
        <v>13</v>
      </c>
      <c r="CE108" s="91" t="s">
        <v>40</v>
      </c>
      <c r="CF108" s="632" t="s">
        <v>26</v>
      </c>
      <c r="CG108" s="88" t="s">
        <v>26</v>
      </c>
      <c r="CH108" s="89" t="s">
        <v>26</v>
      </c>
      <c r="CI108" s="1194">
        <v>42309</v>
      </c>
      <c r="CJ108" s="2356" t="s">
        <v>21</v>
      </c>
      <c r="CK108" s="2356">
        <v>29</v>
      </c>
      <c r="CL108" s="2356">
        <v>4</v>
      </c>
      <c r="CM108" s="2356">
        <v>47</v>
      </c>
      <c r="CN108" s="2356">
        <v>47</v>
      </c>
      <c r="CO108" s="2356">
        <v>189</v>
      </c>
      <c r="CP108" s="2356" t="s">
        <v>21</v>
      </c>
      <c r="CQ108" s="2356" t="s">
        <v>21</v>
      </c>
      <c r="CR108" s="2356">
        <v>8057</v>
      </c>
      <c r="CS108" s="2356" t="s">
        <v>21</v>
      </c>
      <c r="CT108" s="2356">
        <v>246</v>
      </c>
      <c r="CU108" s="2356">
        <v>6662</v>
      </c>
      <c r="CV108" s="2356">
        <v>7259</v>
      </c>
      <c r="CW108" s="2356" t="s">
        <v>21</v>
      </c>
      <c r="CX108" s="2356" t="s">
        <v>21</v>
      </c>
      <c r="CY108" s="2356">
        <v>170703</v>
      </c>
      <c r="CZ108" s="91" t="s">
        <v>40</v>
      </c>
      <c r="DA108" s="632" t="s">
        <v>26</v>
      </c>
      <c r="DB108" s="88" t="s">
        <v>26</v>
      </c>
      <c r="DC108" s="89" t="s">
        <v>26</v>
      </c>
      <c r="DD108" s="1194">
        <v>42309</v>
      </c>
      <c r="DE108" s="2356" t="s">
        <v>21</v>
      </c>
      <c r="DF108" s="2356">
        <v>43498</v>
      </c>
      <c r="DG108" s="2356">
        <v>145870</v>
      </c>
      <c r="DH108" s="2356">
        <v>10117</v>
      </c>
      <c r="DI108" s="2356">
        <v>2649</v>
      </c>
      <c r="DJ108" s="2356">
        <v>1288</v>
      </c>
      <c r="DK108" s="2356">
        <v>456</v>
      </c>
      <c r="DL108" s="2356">
        <v>1392</v>
      </c>
      <c r="DM108" s="2356">
        <v>1392</v>
      </c>
      <c r="DN108" s="2356" t="s">
        <v>21</v>
      </c>
      <c r="DO108" s="2356">
        <v>3563</v>
      </c>
      <c r="DP108" s="2356" t="s">
        <v>21</v>
      </c>
      <c r="DQ108" s="2356" t="s">
        <v>21</v>
      </c>
      <c r="DR108" s="2356">
        <v>71186</v>
      </c>
      <c r="DS108" s="2356" t="s">
        <v>21</v>
      </c>
      <c r="DT108" s="2356">
        <v>880</v>
      </c>
      <c r="DU108" s="69" t="s">
        <v>40</v>
      </c>
      <c r="DV108" s="628" t="s">
        <v>26</v>
      </c>
      <c r="DW108" s="88"/>
      <c r="DX108" s="89"/>
      <c r="DY108" s="102"/>
      <c r="EP108" s="93"/>
      <c r="EQ108" s="95"/>
    </row>
    <row r="109" spans="1:147" ht="14.25" customHeight="1">
      <c r="A109" s="104" t="s">
        <v>26</v>
      </c>
      <c r="B109" s="105" t="s">
        <v>26</v>
      </c>
      <c r="C109" s="1195">
        <v>42339</v>
      </c>
      <c r="D109" s="2357">
        <v>40704.799999999996</v>
      </c>
      <c r="E109" s="2357" t="s">
        <v>21</v>
      </c>
      <c r="F109" s="2357">
        <v>2170</v>
      </c>
      <c r="G109" s="2357">
        <v>299</v>
      </c>
      <c r="H109" s="2357">
        <v>1560</v>
      </c>
      <c r="I109" s="2357">
        <v>31220</v>
      </c>
      <c r="J109" s="2357">
        <v>34386.720000000001</v>
      </c>
      <c r="K109" s="2357" t="s">
        <v>21</v>
      </c>
      <c r="L109" s="2357" t="s">
        <v>21</v>
      </c>
      <c r="M109" s="2357">
        <v>1552902</v>
      </c>
      <c r="N109" s="2357">
        <v>3810</v>
      </c>
      <c r="O109" s="2357">
        <v>497</v>
      </c>
      <c r="P109" s="2357" t="s">
        <v>21</v>
      </c>
      <c r="Q109" s="2357">
        <v>7</v>
      </c>
      <c r="R109" s="2357">
        <v>202</v>
      </c>
      <c r="S109" s="2357">
        <v>5</v>
      </c>
      <c r="T109" s="107" t="s">
        <v>41</v>
      </c>
      <c r="U109" s="635" t="s">
        <v>26</v>
      </c>
      <c r="V109" s="104" t="s">
        <v>26</v>
      </c>
      <c r="W109" s="105" t="s">
        <v>26</v>
      </c>
      <c r="X109" s="1195">
        <v>42339</v>
      </c>
      <c r="Y109" s="106">
        <v>1</v>
      </c>
      <c r="Z109" s="2357">
        <v>52</v>
      </c>
      <c r="AA109" s="2357">
        <v>52</v>
      </c>
      <c r="AB109" s="2357">
        <v>85</v>
      </c>
      <c r="AC109" s="2357" t="s">
        <v>21</v>
      </c>
      <c r="AD109" s="2357">
        <v>896</v>
      </c>
      <c r="AE109" s="2357" t="s">
        <v>21</v>
      </c>
      <c r="AF109" s="2357">
        <v>58</v>
      </c>
      <c r="AG109" s="2357">
        <v>697</v>
      </c>
      <c r="AH109" s="2357">
        <v>767</v>
      </c>
      <c r="AI109" s="2357" t="s">
        <v>21</v>
      </c>
      <c r="AJ109" s="2357" t="s">
        <v>21</v>
      </c>
      <c r="AK109" s="2357">
        <v>184702</v>
      </c>
      <c r="AL109" s="2357">
        <v>47124</v>
      </c>
      <c r="AM109" s="2357">
        <v>509</v>
      </c>
      <c r="AN109" s="2357">
        <v>2</v>
      </c>
      <c r="AO109" s="107" t="s">
        <v>41</v>
      </c>
      <c r="AP109" s="635" t="s">
        <v>26</v>
      </c>
      <c r="AQ109" s="104" t="s">
        <v>26</v>
      </c>
      <c r="AR109" s="105" t="s">
        <v>26</v>
      </c>
      <c r="AS109" s="1195">
        <v>42339</v>
      </c>
      <c r="AT109" s="2357">
        <v>2445</v>
      </c>
      <c r="AU109" s="2357">
        <v>1337</v>
      </c>
      <c r="AV109" s="2357">
        <v>442</v>
      </c>
      <c r="AW109" s="2357">
        <v>651</v>
      </c>
      <c r="AX109" s="2357">
        <v>651</v>
      </c>
      <c r="AY109" s="2357" t="s">
        <v>21</v>
      </c>
      <c r="AZ109" s="2357">
        <v>3545</v>
      </c>
      <c r="BA109" s="2357" t="s">
        <v>21</v>
      </c>
      <c r="BB109" s="2357" t="s">
        <v>21</v>
      </c>
      <c r="BC109" s="2357">
        <v>36377</v>
      </c>
      <c r="BD109" s="2357">
        <v>2170</v>
      </c>
      <c r="BE109" s="2357">
        <v>293</v>
      </c>
      <c r="BF109" s="2357">
        <v>1496</v>
      </c>
      <c r="BG109" s="2357">
        <v>27598</v>
      </c>
      <c r="BH109" s="2357">
        <v>30403</v>
      </c>
      <c r="BI109" s="2357">
        <v>776627</v>
      </c>
      <c r="BJ109" s="107" t="s">
        <v>41</v>
      </c>
      <c r="BK109" s="635" t="s">
        <v>26</v>
      </c>
      <c r="BL109" s="104" t="s">
        <v>26</v>
      </c>
      <c r="BM109" s="105" t="s">
        <v>26</v>
      </c>
      <c r="BN109" s="1195">
        <v>42339</v>
      </c>
      <c r="BO109" s="106" t="s">
        <v>21</v>
      </c>
      <c r="BP109" s="2357" t="s">
        <v>21</v>
      </c>
      <c r="BQ109" s="2357">
        <v>107376.97</v>
      </c>
      <c r="BR109" s="2357" t="s">
        <v>21</v>
      </c>
      <c r="BS109" s="2357">
        <v>2170</v>
      </c>
      <c r="BT109" s="2357">
        <v>299</v>
      </c>
      <c r="BU109" s="2357">
        <v>6088.32</v>
      </c>
      <c r="BV109" s="2357">
        <v>82815.360000000001</v>
      </c>
      <c r="BW109" s="2357">
        <v>91149.88</v>
      </c>
      <c r="BX109" s="2357" t="s">
        <v>21</v>
      </c>
      <c r="BY109" s="2357" t="s">
        <v>21</v>
      </c>
      <c r="BZ109" s="2357">
        <v>1354634.46</v>
      </c>
      <c r="CA109" s="2357">
        <v>3990</v>
      </c>
      <c r="CB109" s="2357">
        <v>759</v>
      </c>
      <c r="CC109" s="2357" t="s">
        <v>21</v>
      </c>
      <c r="CD109" s="2357">
        <v>7</v>
      </c>
      <c r="CE109" s="107" t="s">
        <v>41</v>
      </c>
      <c r="CF109" s="635" t="s">
        <v>26</v>
      </c>
      <c r="CG109" s="104" t="s">
        <v>26</v>
      </c>
      <c r="CH109" s="105" t="s">
        <v>26</v>
      </c>
      <c r="CI109" s="1195">
        <v>42339</v>
      </c>
      <c r="CJ109" s="2357" t="s">
        <v>21</v>
      </c>
      <c r="CK109" s="2357">
        <v>39</v>
      </c>
      <c r="CL109" s="2357">
        <v>4</v>
      </c>
      <c r="CM109" s="2357">
        <v>64</v>
      </c>
      <c r="CN109" s="2357">
        <v>64</v>
      </c>
      <c r="CO109" s="2357">
        <v>257</v>
      </c>
      <c r="CP109" s="2357" t="s">
        <v>21</v>
      </c>
      <c r="CQ109" s="2357" t="s">
        <v>21</v>
      </c>
      <c r="CR109" s="2357">
        <v>7651</v>
      </c>
      <c r="CS109" s="2357" t="s">
        <v>21</v>
      </c>
      <c r="CT109" s="2357">
        <v>219</v>
      </c>
      <c r="CU109" s="2357">
        <v>6340</v>
      </c>
      <c r="CV109" s="2357">
        <v>6913</v>
      </c>
      <c r="CW109" s="2357" t="s">
        <v>21</v>
      </c>
      <c r="CX109" s="2357" t="s">
        <v>21</v>
      </c>
      <c r="CY109" s="2357">
        <v>164780</v>
      </c>
      <c r="CZ109" s="107" t="s">
        <v>41</v>
      </c>
      <c r="DA109" s="635" t="s">
        <v>26</v>
      </c>
      <c r="DB109" s="104" t="s">
        <v>26</v>
      </c>
      <c r="DC109" s="105" t="s">
        <v>26</v>
      </c>
      <c r="DD109" s="1195">
        <v>42339</v>
      </c>
      <c r="DE109" s="2357" t="s">
        <v>21</v>
      </c>
      <c r="DF109" s="2357">
        <v>43155</v>
      </c>
      <c r="DG109" s="2357">
        <v>149474</v>
      </c>
      <c r="DH109" s="2357">
        <v>10872</v>
      </c>
      <c r="DI109" s="2357">
        <v>2445</v>
      </c>
      <c r="DJ109" s="2357">
        <v>1396</v>
      </c>
      <c r="DK109" s="2357">
        <v>467</v>
      </c>
      <c r="DL109" s="2357">
        <v>2042</v>
      </c>
      <c r="DM109" s="2357">
        <v>2042</v>
      </c>
      <c r="DN109" s="2357" t="s">
        <v>21</v>
      </c>
      <c r="DO109" s="2357">
        <v>3690</v>
      </c>
      <c r="DP109" s="2357" t="s">
        <v>21</v>
      </c>
      <c r="DQ109" s="2357" t="s">
        <v>21</v>
      </c>
      <c r="DR109" s="2357">
        <v>76718</v>
      </c>
      <c r="DS109" s="2357" t="s">
        <v>21</v>
      </c>
      <c r="DT109" s="2357">
        <v>2170</v>
      </c>
      <c r="DU109" s="1255" t="s">
        <v>41</v>
      </c>
      <c r="DV109" s="1256" t="s">
        <v>26</v>
      </c>
      <c r="DW109" s="88"/>
      <c r="DX109" s="89"/>
      <c r="DY109" s="102"/>
      <c r="EP109" s="93"/>
      <c r="EQ109" s="95"/>
    </row>
    <row r="110" spans="1:147" ht="13.5" customHeight="1">
      <c r="A110" s="35"/>
      <c r="B110" s="35"/>
      <c r="C110" s="35"/>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c r="AF110" s="35"/>
      <c r="AG110" s="35"/>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974"/>
      <c r="DX110" s="974"/>
      <c r="DY110" s="974"/>
      <c r="DZ110" s="35"/>
      <c r="EA110" s="35"/>
      <c r="EB110" s="35"/>
      <c r="EC110" s="35"/>
      <c r="ED110" s="35"/>
      <c r="EE110" s="35"/>
      <c r="EF110" s="35"/>
      <c r="EG110" s="35"/>
      <c r="EH110" s="35"/>
      <c r="EI110" s="35"/>
      <c r="EJ110" s="35"/>
      <c r="EK110" s="35"/>
      <c r="EL110" s="35"/>
      <c r="EM110" s="35"/>
      <c r="EN110" s="35"/>
      <c r="EO110" s="35"/>
      <c r="EP110" s="974"/>
      <c r="EQ110" s="974"/>
    </row>
    <row r="111" spans="1:147" ht="14.25" customHeight="1">
      <c r="A111" s="35"/>
      <c r="B111" s="35"/>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35"/>
      <c r="DL111" s="35"/>
      <c r="DM111" s="35"/>
      <c r="DN111" s="35"/>
      <c r="DO111" s="35"/>
      <c r="DP111" s="35"/>
      <c r="DQ111" s="35"/>
      <c r="DR111" s="35"/>
      <c r="DS111" s="35"/>
      <c r="DT111" s="35"/>
      <c r="DU111" s="35"/>
      <c r="DV111" s="35"/>
      <c r="DW111" s="35"/>
      <c r="DX111" s="35"/>
      <c r="DY111" s="35"/>
      <c r="DZ111" s="35"/>
      <c r="EA111" s="35"/>
      <c r="EB111" s="35"/>
      <c r="EC111" s="35"/>
      <c r="ED111" s="35"/>
      <c r="EE111" s="35"/>
      <c r="EF111" s="35"/>
      <c r="EG111" s="35"/>
      <c r="EH111" s="35"/>
      <c r="EI111" s="35"/>
      <c r="EJ111" s="35"/>
      <c r="EK111" s="35"/>
      <c r="EL111" s="35"/>
      <c r="EM111" s="35"/>
      <c r="EN111" s="35"/>
      <c r="EO111" s="35"/>
      <c r="EP111" s="35"/>
      <c r="EQ111" s="35"/>
    </row>
    <row r="112" spans="1:147" ht="14.25" customHeight="1">
      <c r="BM112" s="4" t="s">
        <v>405</v>
      </c>
      <c r="BO112" s="625"/>
      <c r="BP112" s="625"/>
      <c r="BQ112" s="625"/>
      <c r="BR112" s="625"/>
      <c r="BU112" s="625"/>
      <c r="BW112" s="625"/>
      <c r="BX112" s="625"/>
      <c r="CA112" s="625"/>
      <c r="CB112" s="625"/>
      <c r="CC112" s="625"/>
      <c r="CE112" s="625"/>
      <c r="CF112" s="625"/>
      <c r="CG112" s="625"/>
      <c r="CH112" s="625"/>
      <c r="CI112" s="625"/>
    </row>
    <row r="113" ht="14.25" customHeight="1"/>
    <row r="114" ht="14.25" customHeight="1"/>
    <row r="115" ht="14.25" customHeight="1"/>
    <row r="116" ht="14.25" customHeight="1"/>
  </sheetData>
  <mergeCells count="111">
    <mergeCell ref="DU77:DV83"/>
    <mergeCell ref="BY80:BY81"/>
    <mergeCell ref="CX80:CX81"/>
    <mergeCell ref="DE80:DE81"/>
    <mergeCell ref="DG81:DG82"/>
    <mergeCell ref="DH81:DH82"/>
    <mergeCell ref="DR81:DR82"/>
    <mergeCell ref="DT81:DT82"/>
    <mergeCell ref="BD81:BD82"/>
    <mergeCell ref="BQ81:BQ82"/>
    <mergeCell ref="BS81:BS82"/>
    <mergeCell ref="CA81:CA82"/>
    <mergeCell ref="CB81:CB82"/>
    <mergeCell ref="CR81:CR82"/>
    <mergeCell ref="BL77:BN83"/>
    <mergeCell ref="CE77:CF83"/>
    <mergeCell ref="CG77:CI83"/>
    <mergeCell ref="DG47:DG48"/>
    <mergeCell ref="CE43:CF49"/>
    <mergeCell ref="CG43:CI49"/>
    <mergeCell ref="CZ43:DA49"/>
    <mergeCell ref="DB43:DD49"/>
    <mergeCell ref="DG43:DL43"/>
    <mergeCell ref="A77:C83"/>
    <mergeCell ref="T77:U83"/>
    <mergeCell ref="V77:X83"/>
    <mergeCell ref="AO77:AP83"/>
    <mergeCell ref="AQ77:AS83"/>
    <mergeCell ref="BJ77:BK83"/>
    <mergeCell ref="L80:L81"/>
    <mergeCell ref="AJ80:AJ81"/>
    <mergeCell ref="D81:D82"/>
    <mergeCell ref="F81:F82"/>
    <mergeCell ref="N81:N82"/>
    <mergeCell ref="O81:O82"/>
    <mergeCell ref="AD81:AD82"/>
    <mergeCell ref="AL81:AL82"/>
    <mergeCell ref="AM81:AM82"/>
    <mergeCell ref="BC81:BC82"/>
    <mergeCell ref="CZ77:DA83"/>
    <mergeCell ref="DB77:DD83"/>
    <mergeCell ref="E13:E14"/>
    <mergeCell ref="BI47:BI48"/>
    <mergeCell ref="BV47:BV48"/>
    <mergeCell ref="BJ43:BK49"/>
    <mergeCell ref="BL43:BN49"/>
    <mergeCell ref="BF46:BF47"/>
    <mergeCell ref="BT46:BT47"/>
    <mergeCell ref="CV46:CV47"/>
    <mergeCell ref="DE46:DE47"/>
    <mergeCell ref="J47:J48"/>
    <mergeCell ref="K47:K48"/>
    <mergeCell ref="AB47:AB48"/>
    <mergeCell ref="AD47:AD48"/>
    <mergeCell ref="AK47:AK48"/>
    <mergeCell ref="AL47:AL48"/>
    <mergeCell ref="BB47:BB48"/>
    <mergeCell ref="BH47:BH48"/>
    <mergeCell ref="BW47:BW48"/>
    <mergeCell ref="CP47:CP48"/>
    <mergeCell ref="CQ47:CQ48"/>
    <mergeCell ref="CX47:CX48"/>
    <mergeCell ref="CY47:CY48"/>
    <mergeCell ref="BJ9:BK15"/>
    <mergeCell ref="DU43:DV49"/>
    <mergeCell ref="DH47:DH48"/>
    <mergeCell ref="DQ47:DQ48"/>
    <mergeCell ref="DF13:DF14"/>
    <mergeCell ref="DO13:DO14"/>
    <mergeCell ref="A43:C49"/>
    <mergeCell ref="J43:K43"/>
    <mergeCell ref="T43:U49"/>
    <mergeCell ref="V43:X49"/>
    <mergeCell ref="AO43:AP49"/>
    <mergeCell ref="AQ43:AS49"/>
    <mergeCell ref="H46:H47"/>
    <mergeCell ref="AI46:AI47"/>
    <mergeCell ref="AB13:AB14"/>
    <mergeCell ref="AI13:AI14"/>
    <mergeCell ref="AJ13:AJ14"/>
    <mergeCell ref="AZ13:AZ14"/>
    <mergeCell ref="BH13:BH14"/>
    <mergeCell ref="BI13:BI14"/>
    <mergeCell ref="A9:C15"/>
    <mergeCell ref="T9:U15"/>
    <mergeCell ref="V9:X15"/>
    <mergeCell ref="D13:D14"/>
    <mergeCell ref="P13:P14"/>
    <mergeCell ref="R13:R14"/>
    <mergeCell ref="DW9:DY15"/>
    <mergeCell ref="EG9:EH15"/>
    <mergeCell ref="AG12:AG13"/>
    <mergeCell ref="BF12:BF13"/>
    <mergeCell ref="CT12:CT13"/>
    <mergeCell ref="EE12:EE13"/>
    <mergeCell ref="BO13:BO14"/>
    <mergeCell ref="BP13:BP14"/>
    <mergeCell ref="CA13:CA14"/>
    <mergeCell ref="CC13:CC14"/>
    <mergeCell ref="BL9:BN15"/>
    <mergeCell ref="CE9:CF15"/>
    <mergeCell ref="CG9:CI15"/>
    <mergeCell ref="CZ9:DA15"/>
    <mergeCell ref="DB9:DD15"/>
    <mergeCell ref="DU9:DV15"/>
    <mergeCell ref="CO13:CO14"/>
    <mergeCell ref="CV13:CV14"/>
    <mergeCell ref="CW13:CW14"/>
    <mergeCell ref="DE13:DE14"/>
    <mergeCell ref="AO9:AP15"/>
    <mergeCell ref="AQ9:AS15"/>
  </mergeCells>
  <phoneticPr fontId="100"/>
  <printOptions horizontalCentered="1"/>
  <pageMargins left="0.59055118110236227" right="0.59055118110236227" top="0.31496062992125984" bottom="0.31496062992125984" header="0" footer="0"/>
  <pageSetup paperSize="9" scale="55" firstPageNumber="300" pageOrder="overThenDown" orientation="portrait" useFirstPageNumber="1" r:id="rId1"/>
  <headerFooter alignWithMargins="0">
    <oddFooter>&amp;C&amp;"ＭＳ Ｐ明朝,標準"&amp;18－&amp;P－</oddFooter>
  </headerFooter>
  <colBreaks count="13" manualBreakCount="13">
    <brk id="11" max="107" man="1"/>
    <brk id="21" max="107" man="1"/>
    <brk id="32" max="107" man="1"/>
    <brk id="42" max="107" man="1"/>
    <brk id="53" max="107" man="1"/>
    <brk id="63" max="109" man="1"/>
    <brk id="74" max="107" man="1"/>
    <brk id="84" max="107" man="1"/>
    <brk id="95" max="107" man="1"/>
    <brk id="105" max="107" man="1"/>
    <brk id="116" max="109" man="1"/>
    <brk id="126" max="109" man="1"/>
    <brk id="138" max="107"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64A48-D7CE-426E-84DB-823625F49327}">
  <sheetPr>
    <tabColor rgb="FFFFC000"/>
  </sheetPr>
  <dimension ref="A1:AQ110"/>
  <sheetViews>
    <sheetView view="pageBreakPreview" zoomScale="70" zoomScaleNormal="75" zoomScaleSheetLayoutView="70" workbookViewId="0"/>
  </sheetViews>
  <sheetFormatPr defaultColWidth="9" defaultRowHeight="13"/>
  <cols>
    <col min="1" max="1" width="8.7265625" style="4" customWidth="1"/>
    <col min="2" max="2" width="6.26953125" style="4" customWidth="1"/>
    <col min="3" max="3" width="14" style="4" customWidth="1"/>
    <col min="4" max="11" width="17.08984375" style="4" customWidth="1"/>
    <col min="12" max="19" width="17.6328125" style="4" customWidth="1"/>
    <col min="20" max="21" width="11.6328125" style="4" customWidth="1"/>
    <col min="22" max="22" width="8.7265625" style="4" customWidth="1"/>
    <col min="23" max="23" width="6.26953125" style="4" customWidth="1"/>
    <col min="24" max="24" width="14" style="4" customWidth="1"/>
    <col min="25" max="32" width="17.08984375" style="4" customWidth="1"/>
    <col min="33" max="40" width="17.6328125" style="4" customWidth="1"/>
    <col min="41" max="42" width="11.6328125" style="4" customWidth="1"/>
    <col min="43" max="16384" width="9" style="4"/>
  </cols>
  <sheetData>
    <row r="1" spans="1:43" s="14" customFormat="1" ht="14">
      <c r="A1" s="612" t="s">
        <v>1203</v>
      </c>
      <c r="B1" s="612"/>
      <c r="C1" s="612"/>
      <c r="D1" s="612"/>
      <c r="E1" s="612"/>
      <c r="F1" s="612"/>
      <c r="G1" s="612"/>
      <c r="S1" s="429"/>
      <c r="T1" s="429"/>
      <c r="U1" s="610" t="s">
        <v>1204</v>
      </c>
      <c r="V1" s="612" t="s">
        <v>1203</v>
      </c>
      <c r="W1" s="429"/>
      <c r="X1" s="429"/>
      <c r="Y1" s="429"/>
      <c r="Z1" s="429"/>
      <c r="AA1" s="429"/>
      <c r="AB1" s="429"/>
      <c r="AN1" s="429"/>
      <c r="AO1" s="429"/>
      <c r="AP1" s="610" t="s">
        <v>1204</v>
      </c>
    </row>
    <row r="2" spans="1:43" s="14" customFormat="1" ht="14">
      <c r="A2" s="612" t="s">
        <v>1205</v>
      </c>
      <c r="B2" s="611"/>
      <c r="C2" s="413"/>
      <c r="E2" s="413"/>
      <c r="F2" s="413"/>
      <c r="S2" s="413"/>
      <c r="U2" s="610" t="s">
        <v>1206</v>
      </c>
      <c r="V2" s="612" t="s">
        <v>1205</v>
      </c>
      <c r="W2" s="611"/>
      <c r="X2" s="413"/>
      <c r="Z2" s="413"/>
      <c r="AA2" s="413"/>
      <c r="AN2" s="413"/>
      <c r="AP2" s="610" t="s">
        <v>1206</v>
      </c>
    </row>
    <row r="3" spans="1:43">
      <c r="A3" s="612"/>
      <c r="B3" s="612"/>
      <c r="C3" s="612"/>
      <c r="D3" s="377"/>
      <c r="E3" s="377"/>
      <c r="F3" s="440"/>
      <c r="G3" s="35"/>
      <c r="H3" s="35"/>
      <c r="I3" s="35"/>
      <c r="J3" s="35"/>
      <c r="K3" s="35"/>
      <c r="R3" s="612"/>
      <c r="S3" s="377"/>
      <c r="V3" s="612"/>
      <c r="W3" s="612"/>
      <c r="X3" s="612"/>
      <c r="Y3" s="377"/>
      <c r="Z3" s="377"/>
      <c r="AA3" s="440"/>
      <c r="AB3" s="35"/>
      <c r="AC3" s="35"/>
      <c r="AD3" s="35"/>
      <c r="AE3" s="35"/>
      <c r="AF3" s="35"/>
      <c r="AM3" s="612"/>
      <c r="AN3" s="377"/>
    </row>
    <row r="4" spans="1:43">
      <c r="F4" s="35"/>
      <c r="G4" s="35"/>
      <c r="H4" s="35"/>
      <c r="I4" s="35"/>
      <c r="J4" s="35"/>
      <c r="K4" s="35"/>
    </row>
    <row r="5" spans="1:43" s="14" customFormat="1" ht="20.25" customHeight="1">
      <c r="A5" s="1042" t="s">
        <v>2850</v>
      </c>
      <c r="B5" s="379"/>
      <c r="C5" s="379"/>
      <c r="D5" s="1043"/>
      <c r="E5" s="878"/>
      <c r="F5" s="2375" t="s">
        <v>2851</v>
      </c>
      <c r="G5" s="616"/>
      <c r="H5" s="616"/>
    </row>
    <row r="6" spans="1:43" s="14" customFormat="1" ht="14">
      <c r="D6" s="413"/>
    </row>
    <row r="7" spans="1:43" s="14" customFormat="1" ht="15">
      <c r="A7" s="14" t="s">
        <v>2630</v>
      </c>
      <c r="D7" s="442" t="s">
        <v>1207</v>
      </c>
      <c r="F7" s="479" t="s">
        <v>2852</v>
      </c>
      <c r="AA7" s="616"/>
      <c r="AC7" s="616"/>
      <c r="AF7" s="442" t="s">
        <v>1208</v>
      </c>
      <c r="AH7" s="616" t="s">
        <v>2853</v>
      </c>
    </row>
    <row r="8" spans="1:43" s="14" customFormat="1" ht="18.75" customHeight="1">
      <c r="A8" s="2489" t="s">
        <v>1991</v>
      </c>
      <c r="B8" s="2489"/>
      <c r="C8" s="2706"/>
      <c r="D8" s="499" t="s">
        <v>710</v>
      </c>
      <c r="E8" s="2370" t="s">
        <v>2854</v>
      </c>
      <c r="F8" s="507"/>
      <c r="G8" s="507"/>
      <c r="H8" s="507"/>
      <c r="I8" s="507"/>
      <c r="J8" s="507"/>
      <c r="K8" s="980" t="s">
        <v>2380</v>
      </c>
      <c r="L8" s="507" t="s">
        <v>406</v>
      </c>
      <c r="M8" s="507"/>
      <c r="N8" s="507" t="s">
        <v>2381</v>
      </c>
      <c r="O8" s="2371"/>
      <c r="P8" s="507"/>
      <c r="Q8" s="2376" t="s">
        <v>1209</v>
      </c>
      <c r="R8" s="507"/>
      <c r="S8" s="507"/>
      <c r="T8" s="2480" t="s">
        <v>1883</v>
      </c>
      <c r="U8" s="2481"/>
      <c r="V8" s="2489" t="s">
        <v>1991</v>
      </c>
      <c r="W8" s="2489"/>
      <c r="X8" s="2706"/>
      <c r="Y8" s="962" t="s">
        <v>1210</v>
      </c>
      <c r="Z8" s="507" t="s">
        <v>2855</v>
      </c>
      <c r="AA8" s="499"/>
      <c r="AB8" s="2025"/>
      <c r="AC8" s="507"/>
      <c r="AD8" s="507"/>
      <c r="AE8" s="384"/>
      <c r="AF8" s="2309" t="s">
        <v>1211</v>
      </c>
      <c r="AG8" s="507" t="s">
        <v>406</v>
      </c>
      <c r="AH8" s="507"/>
      <c r="AI8" s="499"/>
      <c r="AJ8" s="2025"/>
      <c r="AK8" s="507"/>
      <c r="AL8" s="507"/>
      <c r="AM8" s="384"/>
      <c r="AN8" s="1234"/>
      <c r="AO8" s="2480" t="s">
        <v>1883</v>
      </c>
      <c r="AP8" s="2481"/>
    </row>
    <row r="9" spans="1:43" s="14" customFormat="1" ht="18.75" customHeight="1">
      <c r="A9" s="2707"/>
      <c r="B9" s="2707"/>
      <c r="C9" s="2708"/>
      <c r="D9" s="968" t="s">
        <v>2856</v>
      </c>
      <c r="E9" s="967" t="s">
        <v>2857</v>
      </c>
      <c r="F9" s="966" t="s">
        <v>2858</v>
      </c>
      <c r="G9" s="968" t="s">
        <v>323</v>
      </c>
      <c r="H9" s="966" t="s">
        <v>301</v>
      </c>
      <c r="I9" s="2012" t="s">
        <v>302</v>
      </c>
      <c r="J9" s="966" t="s">
        <v>355</v>
      </c>
      <c r="K9" s="966" t="s">
        <v>378</v>
      </c>
      <c r="L9" s="966" t="s">
        <v>307</v>
      </c>
      <c r="M9" s="966" t="s">
        <v>1388</v>
      </c>
      <c r="N9" s="967" t="s">
        <v>10</v>
      </c>
      <c r="O9" s="967" t="s">
        <v>1392</v>
      </c>
      <c r="P9" s="967" t="s">
        <v>19</v>
      </c>
      <c r="Q9" s="967" t="s">
        <v>2859</v>
      </c>
      <c r="R9" s="966" t="s">
        <v>2454</v>
      </c>
      <c r="S9" s="2012" t="s">
        <v>302</v>
      </c>
      <c r="T9" s="2482"/>
      <c r="U9" s="2483"/>
      <c r="V9" s="2707"/>
      <c r="W9" s="2707"/>
      <c r="X9" s="2708"/>
      <c r="Y9" s="966" t="s">
        <v>378</v>
      </c>
      <c r="Z9" s="966" t="s">
        <v>306</v>
      </c>
      <c r="AA9" s="966" t="s">
        <v>307</v>
      </c>
      <c r="AB9" s="966" t="s">
        <v>1388</v>
      </c>
      <c r="AC9" s="967" t="s">
        <v>10</v>
      </c>
      <c r="AD9" s="966" t="s">
        <v>11</v>
      </c>
      <c r="AE9" s="967" t="s">
        <v>19</v>
      </c>
      <c r="AF9" s="966" t="s">
        <v>301</v>
      </c>
      <c r="AG9" s="2012" t="s">
        <v>302</v>
      </c>
      <c r="AH9" s="966" t="s">
        <v>355</v>
      </c>
      <c r="AI9" s="966" t="s">
        <v>378</v>
      </c>
      <c r="AJ9" s="966" t="s">
        <v>306</v>
      </c>
      <c r="AK9" s="966" t="s">
        <v>307</v>
      </c>
      <c r="AL9" s="966" t="s">
        <v>1388</v>
      </c>
      <c r="AM9" s="967" t="s">
        <v>10</v>
      </c>
      <c r="AN9" s="966" t="s">
        <v>11</v>
      </c>
      <c r="AO9" s="2482"/>
      <c r="AP9" s="2483"/>
    </row>
    <row r="10" spans="1:43" s="14" customFormat="1" ht="14.25" customHeight="1">
      <c r="A10" s="2707"/>
      <c r="B10" s="2707"/>
      <c r="C10" s="2708"/>
      <c r="D10" s="501"/>
      <c r="E10" s="2349"/>
      <c r="F10" s="504"/>
      <c r="G10" s="501"/>
      <c r="H10" s="504"/>
      <c r="I10" s="2349"/>
      <c r="J10" s="504"/>
      <c r="K10" s="504"/>
      <c r="L10" s="969" t="s">
        <v>2395</v>
      </c>
      <c r="M10" s="969"/>
      <c r="N10" s="967" t="s">
        <v>2284</v>
      </c>
      <c r="O10" s="967"/>
      <c r="P10" s="967" t="s">
        <v>2395</v>
      </c>
      <c r="Q10" s="967"/>
      <c r="R10" s="969"/>
      <c r="S10" s="967"/>
      <c r="T10" s="2482"/>
      <c r="U10" s="2483"/>
      <c r="V10" s="2707"/>
      <c r="W10" s="2707"/>
      <c r="X10" s="2708"/>
      <c r="Y10" s="969"/>
      <c r="Z10" s="969" t="s">
        <v>2395</v>
      </c>
      <c r="AA10" s="969" t="s">
        <v>2395</v>
      </c>
      <c r="AB10" s="969"/>
      <c r="AC10" s="967" t="s">
        <v>2284</v>
      </c>
      <c r="AD10" s="1625" t="s">
        <v>736</v>
      </c>
      <c r="AE10" s="967" t="s">
        <v>2395</v>
      </c>
      <c r="AF10" s="969"/>
      <c r="AG10" s="967"/>
      <c r="AH10" s="969"/>
      <c r="AI10" s="969"/>
      <c r="AJ10" s="969" t="s">
        <v>2395</v>
      </c>
      <c r="AK10" s="969" t="s">
        <v>2395</v>
      </c>
      <c r="AL10" s="969"/>
      <c r="AM10" s="967" t="s">
        <v>2284</v>
      </c>
      <c r="AN10" s="1625" t="s">
        <v>736</v>
      </c>
      <c r="AO10" s="2482"/>
      <c r="AP10" s="2483"/>
    </row>
    <row r="11" spans="1:43" s="14" customFormat="1" ht="14.25" customHeight="1">
      <c r="A11" s="2707"/>
      <c r="B11" s="2707"/>
      <c r="C11" s="2708"/>
      <c r="D11" s="896" t="s">
        <v>1718</v>
      </c>
      <c r="E11" s="2349"/>
      <c r="F11" s="2349"/>
      <c r="G11" s="656" t="s">
        <v>2498</v>
      </c>
      <c r="H11" s="504"/>
      <c r="I11" s="2349"/>
      <c r="J11" s="532" t="s">
        <v>395</v>
      </c>
      <c r="K11" s="532" t="s">
        <v>395</v>
      </c>
      <c r="L11" s="2349" t="s">
        <v>2398</v>
      </c>
      <c r="M11" s="504"/>
      <c r="N11" s="2349"/>
      <c r="O11" s="2349"/>
      <c r="P11" s="2349"/>
      <c r="Q11" s="656" t="s">
        <v>1718</v>
      </c>
      <c r="R11" s="2349"/>
      <c r="S11" s="2349"/>
      <c r="T11" s="2482"/>
      <c r="U11" s="2483"/>
      <c r="V11" s="2707"/>
      <c r="W11" s="2707"/>
      <c r="X11" s="2708"/>
      <c r="Y11" s="532" t="s">
        <v>395</v>
      </c>
      <c r="Z11" s="532"/>
      <c r="AA11" s="2349" t="s">
        <v>2398</v>
      </c>
      <c r="AB11" s="504"/>
      <c r="AC11" s="2349"/>
      <c r="AD11" s="390" t="s">
        <v>1751</v>
      </c>
      <c r="AE11" s="2349"/>
      <c r="AF11" s="504"/>
      <c r="AG11" s="2349"/>
      <c r="AH11" s="532" t="s">
        <v>395</v>
      </c>
      <c r="AI11" s="532" t="s">
        <v>395</v>
      </c>
      <c r="AJ11" s="532"/>
      <c r="AK11" s="2349" t="s">
        <v>2398</v>
      </c>
      <c r="AL11" s="504"/>
      <c r="AM11" s="2349"/>
      <c r="AN11" s="390" t="s">
        <v>1751</v>
      </c>
      <c r="AO11" s="2482"/>
      <c r="AP11" s="2483"/>
    </row>
    <row r="12" spans="1:43" s="14" customFormat="1" ht="14.25" customHeight="1">
      <c r="A12" s="2707"/>
      <c r="B12" s="2707"/>
      <c r="C12" s="2708"/>
      <c r="D12" s="896" t="s">
        <v>2503</v>
      </c>
      <c r="E12" s="2349" t="s">
        <v>1611</v>
      </c>
      <c r="F12" s="2349" t="s">
        <v>1743</v>
      </c>
      <c r="G12" s="656" t="s">
        <v>2501</v>
      </c>
      <c r="H12" s="504" t="s">
        <v>1612</v>
      </c>
      <c r="I12" s="2349" t="s">
        <v>407</v>
      </c>
      <c r="J12" s="532" t="s">
        <v>2404</v>
      </c>
      <c r="K12" s="532" t="s">
        <v>2860</v>
      </c>
      <c r="L12" s="2349" t="s">
        <v>2502</v>
      </c>
      <c r="M12" s="504" t="s">
        <v>1646</v>
      </c>
      <c r="N12" s="2349" t="s">
        <v>1750</v>
      </c>
      <c r="O12" s="2349" t="s">
        <v>1752</v>
      </c>
      <c r="P12" s="2349" t="s">
        <v>87</v>
      </c>
      <c r="Q12" s="656" t="s">
        <v>2861</v>
      </c>
      <c r="R12" s="2349" t="s">
        <v>1743</v>
      </c>
      <c r="S12" s="2349" t="s">
        <v>407</v>
      </c>
      <c r="T12" s="2482"/>
      <c r="U12" s="2483"/>
      <c r="V12" s="2707"/>
      <c r="W12" s="2707"/>
      <c r="X12" s="2708"/>
      <c r="Y12" s="532" t="s">
        <v>2860</v>
      </c>
      <c r="Z12" s="532" t="s">
        <v>1644</v>
      </c>
      <c r="AA12" s="2349" t="s">
        <v>2502</v>
      </c>
      <c r="AB12" s="504" t="s">
        <v>1646</v>
      </c>
      <c r="AC12" s="2349" t="s">
        <v>1750</v>
      </c>
      <c r="AD12" s="2722" t="s">
        <v>2408</v>
      </c>
      <c r="AE12" s="2349" t="s">
        <v>87</v>
      </c>
      <c r="AF12" s="504" t="s">
        <v>1612</v>
      </c>
      <c r="AG12" s="2349" t="s">
        <v>407</v>
      </c>
      <c r="AH12" s="532" t="s">
        <v>2404</v>
      </c>
      <c r="AI12" s="532" t="s">
        <v>2860</v>
      </c>
      <c r="AJ12" s="532" t="s">
        <v>1644</v>
      </c>
      <c r="AK12" s="2349" t="s">
        <v>2502</v>
      </c>
      <c r="AL12" s="504" t="s">
        <v>1646</v>
      </c>
      <c r="AM12" s="2349" t="s">
        <v>1750</v>
      </c>
      <c r="AN12" s="2381" t="s">
        <v>2408</v>
      </c>
      <c r="AO12" s="2482"/>
      <c r="AP12" s="2483"/>
    </row>
    <row r="13" spans="1:43" s="14" customFormat="1" ht="14.25" customHeight="1">
      <c r="A13" s="2707"/>
      <c r="B13" s="2707"/>
      <c r="C13" s="2708"/>
      <c r="D13" s="501" t="s">
        <v>2504</v>
      </c>
      <c r="E13" s="2349"/>
      <c r="F13" s="532"/>
      <c r="G13" s="896"/>
      <c r="H13" s="532"/>
      <c r="I13" s="656"/>
      <c r="J13" s="532"/>
      <c r="K13" s="532"/>
      <c r="L13" s="504"/>
      <c r="M13" s="504"/>
      <c r="N13" s="2349" t="s">
        <v>2075</v>
      </c>
      <c r="O13" s="2349"/>
      <c r="P13" s="2349" t="s">
        <v>2075</v>
      </c>
      <c r="Q13" s="2349" t="s">
        <v>2504</v>
      </c>
      <c r="R13" s="532"/>
      <c r="S13" s="656"/>
      <c r="T13" s="2482"/>
      <c r="U13" s="2483"/>
      <c r="V13" s="2707"/>
      <c r="W13" s="2707"/>
      <c r="X13" s="2708"/>
      <c r="Y13" s="532"/>
      <c r="Z13" s="504"/>
      <c r="AA13" s="504"/>
      <c r="AB13" s="504"/>
      <c r="AC13" s="2349" t="s">
        <v>2075</v>
      </c>
      <c r="AD13" s="2722"/>
      <c r="AE13" s="2349" t="s">
        <v>2075</v>
      </c>
      <c r="AF13" s="532"/>
      <c r="AG13" s="656"/>
      <c r="AH13" s="532"/>
      <c r="AI13" s="532"/>
      <c r="AJ13" s="504"/>
      <c r="AK13" s="504"/>
      <c r="AL13" s="504"/>
      <c r="AM13" s="2349" t="s">
        <v>2075</v>
      </c>
      <c r="AN13" s="2381"/>
      <c r="AO13" s="2482"/>
      <c r="AP13" s="2483"/>
    </row>
    <row r="14" spans="1:43" s="14" customFormat="1" ht="19.5" customHeight="1">
      <c r="A14" s="2709"/>
      <c r="B14" s="2709"/>
      <c r="C14" s="2710"/>
      <c r="D14" s="1822" t="s">
        <v>2197</v>
      </c>
      <c r="E14" s="1821" t="s">
        <v>2197</v>
      </c>
      <c r="F14" s="1815" t="s">
        <v>2197</v>
      </c>
      <c r="G14" s="1815" t="s">
        <v>2197</v>
      </c>
      <c r="H14" s="1815" t="s">
        <v>2197</v>
      </c>
      <c r="I14" s="1815" t="s">
        <v>2197</v>
      </c>
      <c r="J14" s="1815" t="s">
        <v>2197</v>
      </c>
      <c r="K14" s="1815" t="s">
        <v>2197</v>
      </c>
      <c r="L14" s="1816" t="s">
        <v>2426</v>
      </c>
      <c r="M14" s="1815" t="s">
        <v>2194</v>
      </c>
      <c r="N14" s="1815" t="s">
        <v>2417</v>
      </c>
      <c r="O14" s="1815" t="s">
        <v>2417</v>
      </c>
      <c r="P14" s="1818" t="s">
        <v>2417</v>
      </c>
      <c r="Q14" s="1815" t="s">
        <v>2197</v>
      </c>
      <c r="R14" s="1815" t="s">
        <v>2197</v>
      </c>
      <c r="S14" s="1815" t="s">
        <v>2197</v>
      </c>
      <c r="T14" s="2484"/>
      <c r="U14" s="2485"/>
      <c r="V14" s="2709"/>
      <c r="W14" s="2709"/>
      <c r="X14" s="2710"/>
      <c r="Y14" s="1819" t="s">
        <v>2197</v>
      </c>
      <c r="Z14" s="1701" t="s">
        <v>2862</v>
      </c>
      <c r="AA14" s="1816" t="s">
        <v>2426</v>
      </c>
      <c r="AB14" s="1815" t="s">
        <v>2194</v>
      </c>
      <c r="AC14" s="1821" t="s">
        <v>2417</v>
      </c>
      <c r="AD14" s="1821" t="s">
        <v>2417</v>
      </c>
      <c r="AE14" s="1818" t="s">
        <v>2417</v>
      </c>
      <c r="AF14" s="1815" t="s">
        <v>2197</v>
      </c>
      <c r="AG14" s="1821" t="s">
        <v>2197</v>
      </c>
      <c r="AH14" s="1815" t="s">
        <v>2197</v>
      </c>
      <c r="AI14" s="1815" t="s">
        <v>2197</v>
      </c>
      <c r="AJ14" s="1816" t="s">
        <v>2862</v>
      </c>
      <c r="AK14" s="1816" t="s">
        <v>2426</v>
      </c>
      <c r="AL14" s="1815" t="s">
        <v>2194</v>
      </c>
      <c r="AM14" s="1821" t="s">
        <v>2417</v>
      </c>
      <c r="AN14" s="1821" t="s">
        <v>2417</v>
      </c>
      <c r="AO14" s="2484"/>
      <c r="AP14" s="2485"/>
    </row>
    <row r="15" spans="1:43" ht="17.25" customHeight="1">
      <c r="A15" s="1646">
        <v>40544</v>
      </c>
      <c r="B15" s="1411">
        <v>40544</v>
      </c>
      <c r="C15" s="1647">
        <v>40544</v>
      </c>
      <c r="D15" s="2354">
        <v>3434</v>
      </c>
      <c r="E15" s="2354" t="s">
        <v>21</v>
      </c>
      <c r="F15" s="2354">
        <v>676395</v>
      </c>
      <c r="G15" s="2354">
        <v>22256</v>
      </c>
      <c r="H15" s="2354">
        <v>6834</v>
      </c>
      <c r="I15" s="2354">
        <v>11855</v>
      </c>
      <c r="J15" s="2354">
        <v>1074</v>
      </c>
      <c r="K15" s="2354">
        <v>29150</v>
      </c>
      <c r="L15" s="2354">
        <v>30357</v>
      </c>
      <c r="M15" s="2354">
        <v>42185</v>
      </c>
      <c r="N15" s="2354">
        <v>53263</v>
      </c>
      <c r="O15" s="2354" t="s">
        <v>21</v>
      </c>
      <c r="P15" s="2354">
        <v>1771</v>
      </c>
      <c r="Q15" s="2354" t="s">
        <v>21</v>
      </c>
      <c r="R15" s="2354">
        <v>9332</v>
      </c>
      <c r="S15" s="199" t="s">
        <v>21</v>
      </c>
      <c r="T15" s="67">
        <v>40544</v>
      </c>
      <c r="U15" s="624">
        <v>40544</v>
      </c>
      <c r="V15" s="1646">
        <v>40544</v>
      </c>
      <c r="W15" s="1411">
        <v>40544</v>
      </c>
      <c r="X15" s="1647">
        <v>40544</v>
      </c>
      <c r="Y15" s="2354">
        <v>7763</v>
      </c>
      <c r="Z15" s="2354">
        <v>231</v>
      </c>
      <c r="AA15" s="2354" t="s">
        <v>21</v>
      </c>
      <c r="AB15" s="2354">
        <v>18405</v>
      </c>
      <c r="AC15" s="2354">
        <v>16544</v>
      </c>
      <c r="AD15" s="2354">
        <v>9247</v>
      </c>
      <c r="AE15" s="2354" t="s">
        <v>21</v>
      </c>
      <c r="AF15" s="2354" t="s">
        <v>21</v>
      </c>
      <c r="AG15" s="2354" t="s">
        <v>21</v>
      </c>
      <c r="AH15" s="2354">
        <v>751</v>
      </c>
      <c r="AI15" s="2354">
        <v>3475</v>
      </c>
      <c r="AJ15" s="2354">
        <v>226</v>
      </c>
      <c r="AK15" s="2354">
        <v>33</v>
      </c>
      <c r="AL15" s="2354">
        <v>394</v>
      </c>
      <c r="AM15" s="2354">
        <v>29191</v>
      </c>
      <c r="AN15" s="2354">
        <v>579</v>
      </c>
      <c r="AO15" s="67">
        <v>40544</v>
      </c>
      <c r="AP15" s="624">
        <v>40544</v>
      </c>
      <c r="AQ15" s="482"/>
    </row>
    <row r="16" spans="1:43" ht="14.25" customHeight="1">
      <c r="A16" s="1457"/>
      <c r="B16" s="1411">
        <v>40909</v>
      </c>
      <c r="C16" s="1648"/>
      <c r="D16" s="2355">
        <v>5528</v>
      </c>
      <c r="E16" s="2355" t="s">
        <v>21</v>
      </c>
      <c r="F16" s="2355">
        <v>629917</v>
      </c>
      <c r="G16" s="2355">
        <v>13376</v>
      </c>
      <c r="H16" s="2355">
        <v>5647</v>
      </c>
      <c r="I16" s="2355">
        <v>11681</v>
      </c>
      <c r="J16" s="2355">
        <v>1243</v>
      </c>
      <c r="K16" s="2355">
        <v>23817</v>
      </c>
      <c r="L16" s="2355">
        <v>22397</v>
      </c>
      <c r="M16" s="2355">
        <v>35984</v>
      </c>
      <c r="N16" s="2355">
        <v>78253</v>
      </c>
      <c r="O16" s="2355" t="s">
        <v>21</v>
      </c>
      <c r="P16" s="2355">
        <v>2407</v>
      </c>
      <c r="Q16" s="2355" t="s">
        <v>21</v>
      </c>
      <c r="R16" s="2355">
        <v>9191</v>
      </c>
      <c r="S16" s="205" t="s">
        <v>21</v>
      </c>
      <c r="T16" s="67">
        <v>40909</v>
      </c>
      <c r="U16" s="624">
        <v>40909</v>
      </c>
      <c r="V16" s="1457"/>
      <c r="W16" s="1411">
        <v>40909</v>
      </c>
      <c r="X16" s="1648"/>
      <c r="Y16" s="2355">
        <v>7589</v>
      </c>
      <c r="Z16" s="2355">
        <v>62</v>
      </c>
      <c r="AA16" s="2355" t="s">
        <v>21</v>
      </c>
      <c r="AB16" s="2355">
        <v>12070</v>
      </c>
      <c r="AC16" s="2355">
        <v>21557</v>
      </c>
      <c r="AD16" s="2355">
        <v>10247</v>
      </c>
      <c r="AE16" s="2355" t="s">
        <v>21</v>
      </c>
      <c r="AF16" s="2355" t="s">
        <v>21</v>
      </c>
      <c r="AG16" s="2355" t="s">
        <v>21</v>
      </c>
      <c r="AH16" s="2355">
        <v>772</v>
      </c>
      <c r="AI16" s="2355">
        <v>2955</v>
      </c>
      <c r="AJ16" s="2355">
        <v>36</v>
      </c>
      <c r="AK16" s="2355">
        <v>57</v>
      </c>
      <c r="AL16" s="2355">
        <v>258</v>
      </c>
      <c r="AM16" s="2355">
        <v>16480</v>
      </c>
      <c r="AN16" s="2355">
        <v>606</v>
      </c>
      <c r="AO16" s="67">
        <v>40909</v>
      </c>
      <c r="AP16" s="624">
        <v>40909</v>
      </c>
      <c r="AQ16" s="973"/>
    </row>
    <row r="17" spans="1:43" ht="14.25" customHeight="1">
      <c r="A17" s="1457"/>
      <c r="B17" s="1411">
        <v>41275</v>
      </c>
      <c r="C17" s="1648"/>
      <c r="D17" s="2355">
        <v>411</v>
      </c>
      <c r="E17" s="2355" t="s">
        <v>21</v>
      </c>
      <c r="F17" s="2355">
        <v>578417</v>
      </c>
      <c r="G17" s="2355">
        <v>12697</v>
      </c>
      <c r="H17" s="2355">
        <v>7551</v>
      </c>
      <c r="I17" s="2355">
        <v>10266</v>
      </c>
      <c r="J17" s="2355">
        <v>732</v>
      </c>
      <c r="K17" s="2355">
        <v>29218</v>
      </c>
      <c r="L17" s="2355">
        <v>33284</v>
      </c>
      <c r="M17" s="2355">
        <v>34134</v>
      </c>
      <c r="N17" s="2355">
        <v>77070</v>
      </c>
      <c r="O17" s="2355" t="s">
        <v>21</v>
      </c>
      <c r="P17" s="2355">
        <v>1802</v>
      </c>
      <c r="Q17" s="2355" t="s">
        <v>21</v>
      </c>
      <c r="R17" s="2355">
        <v>9738</v>
      </c>
      <c r="S17" s="205" t="s">
        <v>21</v>
      </c>
      <c r="T17" s="67">
        <v>41275</v>
      </c>
      <c r="U17" s="624">
        <v>41275</v>
      </c>
      <c r="V17" s="1457"/>
      <c r="W17" s="1411">
        <v>41275</v>
      </c>
      <c r="X17" s="1648"/>
      <c r="Y17" s="2355">
        <v>6981</v>
      </c>
      <c r="Z17" s="2355">
        <v>371</v>
      </c>
      <c r="AA17" s="2355" t="s">
        <v>21</v>
      </c>
      <c r="AB17" s="2355">
        <v>8698</v>
      </c>
      <c r="AC17" s="2355">
        <v>23978</v>
      </c>
      <c r="AD17" s="2355">
        <v>8643</v>
      </c>
      <c r="AE17" s="2355">
        <v>2</v>
      </c>
      <c r="AF17" s="2355">
        <v>64</v>
      </c>
      <c r="AG17" s="2355" t="s">
        <v>21</v>
      </c>
      <c r="AH17" s="2355">
        <v>728</v>
      </c>
      <c r="AI17" s="2355">
        <v>3289</v>
      </c>
      <c r="AJ17" s="2355">
        <v>423</v>
      </c>
      <c r="AK17" s="2355">
        <v>35</v>
      </c>
      <c r="AL17" s="2355">
        <v>198</v>
      </c>
      <c r="AM17" s="2355">
        <v>28409</v>
      </c>
      <c r="AN17" s="2355">
        <v>816</v>
      </c>
      <c r="AO17" s="67">
        <v>41275</v>
      </c>
      <c r="AP17" s="624">
        <v>41275</v>
      </c>
      <c r="AQ17" s="973"/>
    </row>
    <row r="18" spans="1:43" ht="14.25" customHeight="1">
      <c r="A18" s="1457"/>
      <c r="B18" s="1411">
        <v>41640</v>
      </c>
      <c r="C18" s="1648"/>
      <c r="D18" s="2355">
        <v>23</v>
      </c>
      <c r="E18" s="2355" t="s">
        <v>21</v>
      </c>
      <c r="F18" s="2355">
        <v>711059</v>
      </c>
      <c r="G18" s="2355">
        <v>5055</v>
      </c>
      <c r="H18" s="2355">
        <v>7369</v>
      </c>
      <c r="I18" s="2355">
        <v>8843</v>
      </c>
      <c r="J18" s="2355">
        <v>680</v>
      </c>
      <c r="K18" s="2355">
        <v>24993</v>
      </c>
      <c r="L18" s="2355">
        <v>33786</v>
      </c>
      <c r="M18" s="2355">
        <v>35138</v>
      </c>
      <c r="N18" s="2355">
        <v>63914</v>
      </c>
      <c r="O18" s="2355" t="s">
        <v>21</v>
      </c>
      <c r="P18" s="2355">
        <v>1646</v>
      </c>
      <c r="Q18" s="2355" t="s">
        <v>21</v>
      </c>
      <c r="R18" s="2355">
        <v>9310</v>
      </c>
      <c r="S18" s="205" t="s">
        <v>21</v>
      </c>
      <c r="T18" s="67">
        <v>41640</v>
      </c>
      <c r="U18" s="624">
        <v>41640</v>
      </c>
      <c r="V18" s="1457"/>
      <c r="W18" s="1411">
        <v>41640</v>
      </c>
      <c r="X18" s="1648"/>
      <c r="Y18" s="2355">
        <v>5114</v>
      </c>
      <c r="Z18" s="2355">
        <v>561</v>
      </c>
      <c r="AA18" s="2355" t="s">
        <v>21</v>
      </c>
      <c r="AB18" s="2355">
        <v>11661</v>
      </c>
      <c r="AC18" s="2355">
        <v>21911</v>
      </c>
      <c r="AD18" s="2355">
        <v>7984</v>
      </c>
      <c r="AE18" s="2355">
        <v>2</v>
      </c>
      <c r="AF18" s="2355">
        <v>110</v>
      </c>
      <c r="AG18" s="2355" t="s">
        <v>21</v>
      </c>
      <c r="AH18" s="2355">
        <v>362</v>
      </c>
      <c r="AI18" s="2355">
        <v>4053</v>
      </c>
      <c r="AJ18" s="2355">
        <v>396</v>
      </c>
      <c r="AK18" s="2355">
        <v>51</v>
      </c>
      <c r="AL18" s="2355" t="s">
        <v>21</v>
      </c>
      <c r="AM18" s="2355">
        <v>15656</v>
      </c>
      <c r="AN18" s="2355">
        <v>923</v>
      </c>
      <c r="AO18" s="67">
        <v>41640</v>
      </c>
      <c r="AP18" s="624">
        <v>41640</v>
      </c>
      <c r="AQ18" s="973"/>
    </row>
    <row r="19" spans="1:43" ht="14.25" customHeight="1">
      <c r="A19" s="1457"/>
      <c r="B19" s="1411">
        <v>42005</v>
      </c>
      <c r="C19" s="1648"/>
      <c r="D19" s="2355">
        <v>21299</v>
      </c>
      <c r="E19" s="2355" t="s">
        <v>21</v>
      </c>
      <c r="F19" s="2355">
        <v>627906</v>
      </c>
      <c r="G19" s="2355">
        <v>12332</v>
      </c>
      <c r="H19" s="2355">
        <v>4088</v>
      </c>
      <c r="I19" s="2355">
        <v>9354</v>
      </c>
      <c r="J19" s="2355">
        <v>765</v>
      </c>
      <c r="K19" s="2355">
        <v>15161</v>
      </c>
      <c r="L19" s="2355">
        <v>39405</v>
      </c>
      <c r="M19" s="2355">
        <v>23163</v>
      </c>
      <c r="N19" s="2355">
        <v>51044</v>
      </c>
      <c r="O19" s="2355" t="s">
        <v>21</v>
      </c>
      <c r="P19" s="2355">
        <v>1928</v>
      </c>
      <c r="Q19" s="2355" t="s">
        <v>21</v>
      </c>
      <c r="R19" s="2355">
        <v>9528</v>
      </c>
      <c r="S19" s="205" t="s">
        <v>21</v>
      </c>
      <c r="T19" s="67">
        <v>42005</v>
      </c>
      <c r="U19" s="624">
        <v>42005</v>
      </c>
      <c r="V19" s="1457"/>
      <c r="W19" s="1411">
        <v>42005</v>
      </c>
      <c r="X19" s="1648"/>
      <c r="Y19" s="2355">
        <v>4941</v>
      </c>
      <c r="Z19" s="2355">
        <v>397</v>
      </c>
      <c r="AA19" s="2355" t="s">
        <v>21</v>
      </c>
      <c r="AB19" s="2355">
        <v>10902</v>
      </c>
      <c r="AC19" s="2355">
        <v>20871</v>
      </c>
      <c r="AD19" s="2355">
        <v>8240</v>
      </c>
      <c r="AE19" s="2355">
        <v>1</v>
      </c>
      <c r="AF19" s="2355">
        <v>115</v>
      </c>
      <c r="AG19" s="2355" t="s">
        <v>21</v>
      </c>
      <c r="AH19" s="2355">
        <v>755</v>
      </c>
      <c r="AI19" s="2355">
        <v>2449</v>
      </c>
      <c r="AJ19" s="2355">
        <v>402</v>
      </c>
      <c r="AK19" s="2355">
        <v>57</v>
      </c>
      <c r="AL19" s="2355">
        <v>533</v>
      </c>
      <c r="AM19" s="2355">
        <v>17937</v>
      </c>
      <c r="AN19" s="2355">
        <v>774</v>
      </c>
      <c r="AO19" s="67">
        <v>42005</v>
      </c>
      <c r="AP19" s="624">
        <v>42005</v>
      </c>
      <c r="AQ19" s="973"/>
    </row>
    <row r="20" spans="1:43" ht="9.75" customHeight="1">
      <c r="A20" s="1457"/>
      <c r="B20" s="1252"/>
      <c r="C20" s="1648"/>
      <c r="D20" s="625"/>
      <c r="F20" s="625"/>
      <c r="G20" s="625"/>
      <c r="H20" s="625"/>
      <c r="I20" s="625"/>
      <c r="J20" s="625"/>
      <c r="K20" s="625"/>
      <c r="L20" s="625"/>
      <c r="M20" s="625"/>
      <c r="N20" s="625"/>
      <c r="O20" s="625"/>
      <c r="Q20" s="625"/>
      <c r="R20" s="625"/>
      <c r="S20" s="625"/>
      <c r="T20" s="77"/>
      <c r="U20" s="486"/>
      <c r="V20" s="1457"/>
      <c r="W20" s="1252"/>
      <c r="X20" s="1648"/>
      <c r="Y20" s="625"/>
      <c r="Z20" s="625"/>
      <c r="AA20" s="625"/>
      <c r="AB20" s="625"/>
      <c r="AC20" s="625"/>
      <c r="AD20" s="625"/>
      <c r="AF20" s="625"/>
      <c r="AH20" s="625"/>
      <c r="AI20" s="625"/>
      <c r="AJ20" s="625"/>
      <c r="AK20" s="625"/>
      <c r="AL20" s="625"/>
      <c r="AM20" s="625"/>
      <c r="AN20" s="625"/>
      <c r="AO20" s="77"/>
      <c r="AP20" s="486"/>
      <c r="AQ20" s="973"/>
    </row>
    <row r="21" spans="1:43" ht="14.25" customHeight="1">
      <c r="A21" s="1044">
        <v>41365</v>
      </c>
      <c r="B21" s="1045">
        <v>41365</v>
      </c>
      <c r="C21" s="1046">
        <v>41365</v>
      </c>
      <c r="D21" s="2356">
        <v>104</v>
      </c>
      <c r="E21" s="2355" t="s">
        <v>21</v>
      </c>
      <c r="F21" s="2356">
        <v>681689</v>
      </c>
      <c r="G21" s="2356">
        <v>18372</v>
      </c>
      <c r="H21" s="2356">
        <v>6142</v>
      </c>
      <c r="I21" s="2356">
        <v>8240</v>
      </c>
      <c r="J21" s="2356">
        <v>1402</v>
      </c>
      <c r="K21" s="2356">
        <v>26240</v>
      </c>
      <c r="L21" s="2356">
        <v>34144</v>
      </c>
      <c r="M21" s="2356">
        <v>13163</v>
      </c>
      <c r="N21" s="2356">
        <v>71435</v>
      </c>
      <c r="O21" s="2356" t="s">
        <v>21</v>
      </c>
      <c r="P21" s="2356">
        <v>2258</v>
      </c>
      <c r="Q21" s="2356" t="s">
        <v>21</v>
      </c>
      <c r="R21" s="2356">
        <v>2637</v>
      </c>
      <c r="S21" s="2356" t="s">
        <v>21</v>
      </c>
      <c r="T21" s="83">
        <v>41365</v>
      </c>
      <c r="U21" s="628">
        <v>41365</v>
      </c>
      <c r="V21" s="1044">
        <v>41365</v>
      </c>
      <c r="W21" s="1045">
        <v>41365</v>
      </c>
      <c r="X21" s="1046">
        <v>41365</v>
      </c>
      <c r="Y21" s="2356">
        <v>5911</v>
      </c>
      <c r="Z21" s="2356">
        <v>116</v>
      </c>
      <c r="AA21" s="2356" t="s">
        <v>21</v>
      </c>
      <c r="AB21" s="2356">
        <v>18184</v>
      </c>
      <c r="AC21" s="2356">
        <v>14862</v>
      </c>
      <c r="AD21" s="2356">
        <v>7986</v>
      </c>
      <c r="AE21" s="2356">
        <v>5</v>
      </c>
      <c r="AF21" s="2356">
        <v>130</v>
      </c>
      <c r="AG21" s="2355" t="s">
        <v>21</v>
      </c>
      <c r="AH21" s="2356">
        <v>849</v>
      </c>
      <c r="AI21" s="2356">
        <v>2611</v>
      </c>
      <c r="AJ21" s="2356">
        <v>376</v>
      </c>
      <c r="AK21" s="2356">
        <v>37</v>
      </c>
      <c r="AL21" s="2356">
        <v>435</v>
      </c>
      <c r="AM21" s="2356">
        <v>15424</v>
      </c>
      <c r="AN21" s="2356">
        <v>764</v>
      </c>
      <c r="AO21" s="83">
        <v>41365</v>
      </c>
      <c r="AP21" s="628">
        <v>41365</v>
      </c>
      <c r="AQ21" s="74"/>
    </row>
    <row r="22" spans="1:43" ht="14.25" customHeight="1">
      <c r="A22" s="1047"/>
      <c r="B22" s="1045">
        <v>41730</v>
      </c>
      <c r="C22" s="1048"/>
      <c r="D22" s="2356" t="s">
        <v>21</v>
      </c>
      <c r="E22" s="2355" t="s">
        <v>21</v>
      </c>
      <c r="F22" s="2356">
        <v>644747</v>
      </c>
      <c r="G22" s="2356">
        <v>6172</v>
      </c>
      <c r="H22" s="2356">
        <v>6338</v>
      </c>
      <c r="I22" s="2356">
        <v>8893</v>
      </c>
      <c r="J22" s="2356">
        <v>794</v>
      </c>
      <c r="K22" s="2356">
        <v>16488</v>
      </c>
      <c r="L22" s="2356">
        <v>33577</v>
      </c>
      <c r="M22" s="2356">
        <v>37695</v>
      </c>
      <c r="N22" s="2356">
        <v>61775</v>
      </c>
      <c r="O22" s="2356" t="s">
        <v>21</v>
      </c>
      <c r="P22" s="2356">
        <v>1907</v>
      </c>
      <c r="Q22" s="2356" t="s">
        <v>21</v>
      </c>
      <c r="R22" s="2356">
        <v>2367</v>
      </c>
      <c r="S22" s="2356" t="s">
        <v>21</v>
      </c>
      <c r="T22" s="83">
        <v>41730</v>
      </c>
      <c r="U22" s="628">
        <v>41730</v>
      </c>
      <c r="V22" s="1047"/>
      <c r="W22" s="1045">
        <v>41730</v>
      </c>
      <c r="X22" s="1048"/>
      <c r="Y22" s="2356">
        <v>5270</v>
      </c>
      <c r="Z22" s="2356">
        <v>469</v>
      </c>
      <c r="AA22" s="2356" t="s">
        <v>21</v>
      </c>
      <c r="AB22" s="2356">
        <v>8621</v>
      </c>
      <c r="AC22" s="2356">
        <v>17019</v>
      </c>
      <c r="AD22" s="2356">
        <v>8250</v>
      </c>
      <c r="AE22" s="2356">
        <v>1</v>
      </c>
      <c r="AF22" s="2356">
        <v>111</v>
      </c>
      <c r="AG22" s="2355" t="s">
        <v>21</v>
      </c>
      <c r="AH22" s="2356">
        <v>836</v>
      </c>
      <c r="AI22" s="2356">
        <v>2734</v>
      </c>
      <c r="AJ22" s="2356">
        <v>551</v>
      </c>
      <c r="AK22" s="2356">
        <v>45</v>
      </c>
      <c r="AL22" s="2356" t="s">
        <v>21</v>
      </c>
      <c r="AM22" s="2356">
        <v>13091</v>
      </c>
      <c r="AN22" s="2356">
        <v>778</v>
      </c>
      <c r="AO22" s="83">
        <v>41730</v>
      </c>
      <c r="AP22" s="628">
        <v>41730</v>
      </c>
      <c r="AQ22" s="74"/>
    </row>
    <row r="23" spans="1:43" ht="9.75" customHeight="1">
      <c r="A23" s="1047"/>
      <c r="B23" s="1049"/>
      <c r="C23" s="1048"/>
      <c r="D23" s="2356"/>
      <c r="F23" s="2356"/>
      <c r="G23" s="2356"/>
      <c r="H23" s="2356"/>
      <c r="I23" s="2356"/>
      <c r="J23" s="2356"/>
      <c r="K23" s="2356"/>
      <c r="L23" s="2356"/>
      <c r="M23" s="2356"/>
      <c r="N23" s="2356"/>
      <c r="O23" s="2356"/>
      <c r="Q23" s="2356"/>
      <c r="R23" s="2356"/>
      <c r="S23" s="2356"/>
      <c r="T23" s="77"/>
      <c r="U23" s="486"/>
      <c r="V23" s="1047"/>
      <c r="W23" s="1049"/>
      <c r="X23" s="1048"/>
      <c r="Y23" s="2356"/>
      <c r="Z23" s="2356"/>
      <c r="AA23" s="2356"/>
      <c r="AB23" s="2356"/>
      <c r="AC23" s="2356"/>
      <c r="AD23" s="2356"/>
      <c r="AF23" s="2356"/>
      <c r="AH23" s="2356"/>
      <c r="AI23" s="2356"/>
      <c r="AJ23" s="2356"/>
      <c r="AK23" s="2356"/>
      <c r="AL23" s="2356"/>
      <c r="AM23" s="2356"/>
      <c r="AN23" s="2356"/>
      <c r="AO23" s="77"/>
      <c r="AP23" s="486"/>
      <c r="AQ23" s="74"/>
    </row>
    <row r="24" spans="1:43" ht="14.25" customHeight="1">
      <c r="A24" s="1050" t="s">
        <v>777</v>
      </c>
      <c r="B24" s="1051" t="s">
        <v>23</v>
      </c>
      <c r="C24" s="1052" t="s">
        <v>24</v>
      </c>
      <c r="D24" s="2356" t="s">
        <v>21</v>
      </c>
      <c r="E24" s="2355" t="s">
        <v>21</v>
      </c>
      <c r="F24" s="2356">
        <v>644747</v>
      </c>
      <c r="G24" s="2356">
        <v>6172</v>
      </c>
      <c r="H24" s="2356">
        <v>6338</v>
      </c>
      <c r="I24" s="2356">
        <v>8893</v>
      </c>
      <c r="J24" s="2356">
        <v>794</v>
      </c>
      <c r="K24" s="2356">
        <v>16488</v>
      </c>
      <c r="L24" s="2356">
        <v>33577</v>
      </c>
      <c r="M24" s="2356">
        <v>37695</v>
      </c>
      <c r="N24" s="2356">
        <v>61775</v>
      </c>
      <c r="O24" s="2356" t="s">
        <v>21</v>
      </c>
      <c r="P24" s="2356">
        <v>1907</v>
      </c>
      <c r="Q24" s="2356" t="s">
        <v>21</v>
      </c>
      <c r="R24" s="2356">
        <v>2367</v>
      </c>
      <c r="S24" s="2356" t="s">
        <v>21</v>
      </c>
      <c r="T24" s="91" t="s">
        <v>25</v>
      </c>
      <c r="U24" s="632" t="s">
        <v>778</v>
      </c>
      <c r="V24" s="1050" t="s">
        <v>777</v>
      </c>
      <c r="W24" s="1051" t="s">
        <v>23</v>
      </c>
      <c r="X24" s="1052" t="s">
        <v>24</v>
      </c>
      <c r="Y24" s="2356">
        <v>5270</v>
      </c>
      <c r="Z24" s="2356">
        <v>469</v>
      </c>
      <c r="AA24" s="2356" t="s">
        <v>21</v>
      </c>
      <c r="AB24" s="2356">
        <v>8621</v>
      </c>
      <c r="AC24" s="2356">
        <v>17019</v>
      </c>
      <c r="AD24" s="2356">
        <v>8250</v>
      </c>
      <c r="AE24" s="2356">
        <v>1</v>
      </c>
      <c r="AF24" s="2356">
        <v>111</v>
      </c>
      <c r="AG24" s="2355" t="s">
        <v>21</v>
      </c>
      <c r="AH24" s="2356">
        <v>836</v>
      </c>
      <c r="AI24" s="2356">
        <v>2734</v>
      </c>
      <c r="AJ24" s="2356">
        <v>551</v>
      </c>
      <c r="AK24" s="2356">
        <v>45</v>
      </c>
      <c r="AL24" s="2356" t="s">
        <v>21</v>
      </c>
      <c r="AM24" s="2356">
        <v>13091</v>
      </c>
      <c r="AN24" s="2356">
        <v>778</v>
      </c>
      <c r="AO24" s="91" t="s">
        <v>25</v>
      </c>
      <c r="AP24" s="632" t="s">
        <v>778</v>
      </c>
      <c r="AQ24" s="74"/>
    </row>
    <row r="25" spans="1:43" ht="14.25" customHeight="1">
      <c r="A25" s="1053" t="s">
        <v>26</v>
      </c>
      <c r="B25" s="1054" t="s">
        <v>26</v>
      </c>
      <c r="C25" s="1055" t="s">
        <v>2863</v>
      </c>
      <c r="D25" s="2356">
        <v>36215</v>
      </c>
      <c r="E25" s="2355" t="s">
        <v>21</v>
      </c>
      <c r="F25" s="2356">
        <v>696431</v>
      </c>
      <c r="G25" s="2356">
        <v>3818</v>
      </c>
      <c r="H25" s="2356">
        <v>6746</v>
      </c>
      <c r="I25" s="2356">
        <v>7475</v>
      </c>
      <c r="J25" s="2356">
        <v>1182</v>
      </c>
      <c r="K25" s="2356">
        <v>20334</v>
      </c>
      <c r="L25" s="2356">
        <v>30347</v>
      </c>
      <c r="M25" s="2356">
        <v>31092</v>
      </c>
      <c r="N25" s="2356">
        <v>66149</v>
      </c>
      <c r="O25" s="2356" t="s">
        <v>21</v>
      </c>
      <c r="P25" s="2356">
        <v>2090</v>
      </c>
      <c r="Q25" s="2356" t="s">
        <v>21</v>
      </c>
      <c r="R25" s="2356">
        <v>2047</v>
      </c>
      <c r="S25" s="2356" t="s">
        <v>21</v>
      </c>
      <c r="T25" s="91" t="s">
        <v>27</v>
      </c>
      <c r="U25" s="632" t="s">
        <v>26</v>
      </c>
      <c r="V25" s="1053" t="s">
        <v>26</v>
      </c>
      <c r="W25" s="1054" t="s">
        <v>26</v>
      </c>
      <c r="X25" s="1055" t="s">
        <v>580</v>
      </c>
      <c r="Y25" s="2356">
        <v>4817</v>
      </c>
      <c r="Z25" s="2356">
        <v>568</v>
      </c>
      <c r="AA25" s="2356" t="s">
        <v>21</v>
      </c>
      <c r="AB25" s="2356">
        <v>6234</v>
      </c>
      <c r="AC25" s="2356">
        <v>30037</v>
      </c>
      <c r="AD25" s="2356">
        <v>8030</v>
      </c>
      <c r="AE25" s="2356">
        <v>0</v>
      </c>
      <c r="AF25" s="2356">
        <v>135</v>
      </c>
      <c r="AG25" s="2355" t="s">
        <v>21</v>
      </c>
      <c r="AH25" s="2356">
        <v>666</v>
      </c>
      <c r="AI25" s="2356">
        <v>3295</v>
      </c>
      <c r="AJ25" s="2356">
        <v>434</v>
      </c>
      <c r="AK25" s="2356">
        <v>60</v>
      </c>
      <c r="AL25" s="2356">
        <v>501</v>
      </c>
      <c r="AM25" s="2356">
        <v>23173</v>
      </c>
      <c r="AN25" s="2356">
        <v>783</v>
      </c>
      <c r="AO25" s="91" t="s">
        <v>27</v>
      </c>
      <c r="AP25" s="632" t="s">
        <v>26</v>
      </c>
      <c r="AQ25" s="996"/>
    </row>
    <row r="26" spans="1:43" ht="14.25" customHeight="1">
      <c r="A26" s="1053" t="s">
        <v>26</v>
      </c>
      <c r="B26" s="1054" t="s">
        <v>26</v>
      </c>
      <c r="C26" s="1055" t="s">
        <v>2864</v>
      </c>
      <c r="D26" s="2356">
        <v>473</v>
      </c>
      <c r="E26" s="2355" t="s">
        <v>21</v>
      </c>
      <c r="F26" s="2356">
        <v>654496</v>
      </c>
      <c r="G26" s="2356">
        <v>7306</v>
      </c>
      <c r="H26" s="2356">
        <v>6475</v>
      </c>
      <c r="I26" s="2356">
        <v>10037</v>
      </c>
      <c r="J26" s="2356">
        <v>541</v>
      </c>
      <c r="K26" s="2356">
        <v>18467</v>
      </c>
      <c r="L26" s="2356">
        <v>48374</v>
      </c>
      <c r="M26" s="2356">
        <v>15352</v>
      </c>
      <c r="N26" s="2356">
        <v>56019</v>
      </c>
      <c r="O26" s="2356" t="s">
        <v>21</v>
      </c>
      <c r="P26" s="2356">
        <v>864</v>
      </c>
      <c r="Q26" s="2356" t="s">
        <v>21</v>
      </c>
      <c r="R26" s="2356">
        <v>2352</v>
      </c>
      <c r="S26" s="2356" t="s">
        <v>21</v>
      </c>
      <c r="T26" s="91" t="s">
        <v>28</v>
      </c>
      <c r="U26" s="632" t="s">
        <v>26</v>
      </c>
      <c r="V26" s="1053" t="s">
        <v>26</v>
      </c>
      <c r="W26" s="1054" t="s">
        <v>26</v>
      </c>
      <c r="X26" s="1055" t="s">
        <v>581</v>
      </c>
      <c r="Y26" s="2356">
        <v>5074</v>
      </c>
      <c r="Z26" s="2356">
        <v>451</v>
      </c>
      <c r="AA26" s="2356" t="s">
        <v>21</v>
      </c>
      <c r="AB26" s="2356">
        <v>8527</v>
      </c>
      <c r="AC26" s="2356">
        <v>23005</v>
      </c>
      <c r="AD26" s="2356">
        <v>9447</v>
      </c>
      <c r="AE26" s="2356">
        <v>1</v>
      </c>
      <c r="AF26" s="2356">
        <v>139</v>
      </c>
      <c r="AG26" s="2355" t="s">
        <v>21</v>
      </c>
      <c r="AH26" s="2356">
        <v>924</v>
      </c>
      <c r="AI26" s="2356">
        <v>2911</v>
      </c>
      <c r="AJ26" s="2356">
        <v>501</v>
      </c>
      <c r="AK26" s="2356">
        <v>59</v>
      </c>
      <c r="AL26" s="2356">
        <v>444</v>
      </c>
      <c r="AM26" s="2356">
        <v>30423</v>
      </c>
      <c r="AN26" s="2356">
        <v>798</v>
      </c>
      <c r="AO26" s="91" t="s">
        <v>28</v>
      </c>
      <c r="AP26" s="632" t="s">
        <v>26</v>
      </c>
      <c r="AQ26" s="74"/>
    </row>
    <row r="27" spans="1:43" ht="14.25" customHeight="1">
      <c r="A27" s="1053" t="s">
        <v>26</v>
      </c>
      <c r="B27" s="1054" t="s">
        <v>26</v>
      </c>
      <c r="C27" s="1055" t="s">
        <v>2865</v>
      </c>
      <c r="D27" s="2356">
        <v>21299</v>
      </c>
      <c r="E27" s="2355" t="s">
        <v>21</v>
      </c>
      <c r="F27" s="2356">
        <v>627906</v>
      </c>
      <c r="G27" s="2356">
        <v>12332</v>
      </c>
      <c r="H27" s="2356">
        <v>4088</v>
      </c>
      <c r="I27" s="2356">
        <v>9354</v>
      </c>
      <c r="J27" s="2356">
        <v>765</v>
      </c>
      <c r="K27" s="2356">
        <v>15161</v>
      </c>
      <c r="L27" s="2356">
        <v>39405</v>
      </c>
      <c r="M27" s="2356">
        <v>23163</v>
      </c>
      <c r="N27" s="2356">
        <v>51044</v>
      </c>
      <c r="O27" s="2356" t="s">
        <v>21</v>
      </c>
      <c r="P27" s="2356">
        <v>1928</v>
      </c>
      <c r="Q27" s="2356" t="s">
        <v>21</v>
      </c>
      <c r="R27" s="2356">
        <v>9528</v>
      </c>
      <c r="S27" s="2356" t="s">
        <v>21</v>
      </c>
      <c r="T27" s="91" t="s">
        <v>29</v>
      </c>
      <c r="U27" s="632" t="s">
        <v>26</v>
      </c>
      <c r="V27" s="1053" t="s">
        <v>26</v>
      </c>
      <c r="W27" s="1054" t="s">
        <v>26</v>
      </c>
      <c r="X27" s="1055" t="s">
        <v>170</v>
      </c>
      <c r="Y27" s="2356">
        <v>4941</v>
      </c>
      <c r="Z27" s="2356">
        <v>397</v>
      </c>
      <c r="AA27" s="2356" t="s">
        <v>21</v>
      </c>
      <c r="AB27" s="2356">
        <v>10902</v>
      </c>
      <c r="AC27" s="2356">
        <v>20871</v>
      </c>
      <c r="AD27" s="2356">
        <v>8240</v>
      </c>
      <c r="AE27" s="2356">
        <v>1</v>
      </c>
      <c r="AF27" s="2356">
        <v>115</v>
      </c>
      <c r="AG27" s="2355" t="s">
        <v>21</v>
      </c>
      <c r="AH27" s="2356">
        <v>755</v>
      </c>
      <c r="AI27" s="2356">
        <v>2449</v>
      </c>
      <c r="AJ27" s="2356">
        <v>402</v>
      </c>
      <c r="AK27" s="2356">
        <v>57</v>
      </c>
      <c r="AL27" s="2356">
        <v>533</v>
      </c>
      <c r="AM27" s="2356">
        <v>17937</v>
      </c>
      <c r="AN27" s="2356">
        <v>774</v>
      </c>
      <c r="AO27" s="91" t="s">
        <v>29</v>
      </c>
      <c r="AP27" s="632" t="s">
        <v>26</v>
      </c>
      <c r="AQ27" s="74"/>
    </row>
    <row r="28" spans="1:43" ht="9.75" customHeight="1">
      <c r="A28" s="1056"/>
      <c r="B28" s="1057"/>
      <c r="C28" s="1058"/>
      <c r="D28" s="2356"/>
      <c r="F28" s="2356"/>
      <c r="G28" s="2356"/>
      <c r="H28" s="2356"/>
      <c r="I28" s="2356"/>
      <c r="J28" s="2356"/>
      <c r="K28" s="2356"/>
      <c r="L28" s="2356"/>
      <c r="M28" s="2356"/>
      <c r="N28" s="2356"/>
      <c r="O28" s="2356"/>
      <c r="Q28" s="2356"/>
      <c r="R28" s="2356"/>
      <c r="S28" s="2356"/>
      <c r="T28" s="100"/>
      <c r="U28" s="490"/>
      <c r="V28" s="1056"/>
      <c r="W28" s="1057"/>
      <c r="X28" s="1058"/>
      <c r="Y28" s="2356"/>
      <c r="Z28" s="2356"/>
      <c r="AA28" s="2356"/>
      <c r="AB28" s="2356"/>
      <c r="AC28" s="2356"/>
      <c r="AD28" s="2356"/>
      <c r="AF28" s="2356"/>
      <c r="AH28" s="2356"/>
      <c r="AI28" s="2356"/>
      <c r="AJ28" s="2356"/>
      <c r="AK28" s="2356"/>
      <c r="AL28" s="2356"/>
      <c r="AM28" s="2356"/>
      <c r="AN28" s="2356"/>
      <c r="AO28" s="100"/>
      <c r="AP28" s="490"/>
      <c r="AQ28" s="74"/>
    </row>
    <row r="29" spans="1:43" ht="14.25" customHeight="1">
      <c r="A29" s="1053" t="s">
        <v>777</v>
      </c>
      <c r="B29" s="1054" t="s">
        <v>23</v>
      </c>
      <c r="C29" s="1059">
        <v>42005</v>
      </c>
      <c r="D29" s="2356" t="s">
        <v>21</v>
      </c>
      <c r="E29" s="2355" t="s">
        <v>21</v>
      </c>
      <c r="F29" s="2356">
        <v>684806</v>
      </c>
      <c r="G29" s="2356">
        <v>4398</v>
      </c>
      <c r="H29" s="2356">
        <v>5888</v>
      </c>
      <c r="I29" s="2356">
        <v>7561</v>
      </c>
      <c r="J29" s="2356">
        <v>823</v>
      </c>
      <c r="K29" s="2356">
        <v>17314</v>
      </c>
      <c r="L29" s="2356">
        <v>32516</v>
      </c>
      <c r="M29" s="2356">
        <v>23565</v>
      </c>
      <c r="N29" s="2356">
        <v>56822</v>
      </c>
      <c r="O29" s="2356" t="s">
        <v>21</v>
      </c>
      <c r="P29" s="2356">
        <v>1099</v>
      </c>
      <c r="Q29" s="2356" t="s">
        <v>21</v>
      </c>
      <c r="R29" s="2356">
        <v>9396</v>
      </c>
      <c r="S29" s="208" t="s">
        <v>21</v>
      </c>
      <c r="T29" s="91" t="s">
        <v>30</v>
      </c>
      <c r="U29" s="632" t="s">
        <v>778</v>
      </c>
      <c r="V29" s="1053" t="s">
        <v>777</v>
      </c>
      <c r="W29" s="1054" t="s">
        <v>23</v>
      </c>
      <c r="X29" s="1059">
        <v>42005</v>
      </c>
      <c r="Y29" s="2356">
        <v>5117</v>
      </c>
      <c r="Z29" s="2356">
        <v>537</v>
      </c>
      <c r="AA29" s="2356" t="s">
        <v>21</v>
      </c>
      <c r="AB29" s="2356">
        <v>8828</v>
      </c>
      <c r="AC29" s="2356">
        <v>19547</v>
      </c>
      <c r="AD29" s="2356">
        <v>7621</v>
      </c>
      <c r="AE29" s="2356">
        <v>1</v>
      </c>
      <c r="AF29" s="2356" t="s">
        <v>21</v>
      </c>
      <c r="AG29" s="2355" t="s">
        <v>21</v>
      </c>
      <c r="AH29" s="2356">
        <v>158</v>
      </c>
      <c r="AI29" s="2356">
        <v>2734</v>
      </c>
      <c r="AJ29" s="2356">
        <v>364</v>
      </c>
      <c r="AK29" s="2356">
        <v>46</v>
      </c>
      <c r="AL29" s="2356" t="s">
        <v>21</v>
      </c>
      <c r="AM29" s="2356">
        <v>11037</v>
      </c>
      <c r="AN29" s="2356">
        <v>917</v>
      </c>
      <c r="AO29" s="91" t="s">
        <v>30</v>
      </c>
      <c r="AP29" s="632" t="s">
        <v>778</v>
      </c>
      <c r="AQ29" s="996"/>
    </row>
    <row r="30" spans="1:43" ht="14.25" customHeight="1">
      <c r="A30" s="1050" t="s">
        <v>26</v>
      </c>
      <c r="B30" s="1051" t="s">
        <v>26</v>
      </c>
      <c r="C30" s="1278">
        <v>42036</v>
      </c>
      <c r="D30" s="2356" t="s">
        <v>21</v>
      </c>
      <c r="E30" s="2355" t="s">
        <v>21</v>
      </c>
      <c r="F30" s="2356">
        <v>751829</v>
      </c>
      <c r="G30" s="2356">
        <v>9534</v>
      </c>
      <c r="H30" s="2356">
        <v>6615</v>
      </c>
      <c r="I30" s="2356">
        <v>9927</v>
      </c>
      <c r="J30" s="2356">
        <v>940</v>
      </c>
      <c r="K30" s="2356">
        <v>23960</v>
      </c>
      <c r="L30" s="2356">
        <v>31208</v>
      </c>
      <c r="M30" s="2356">
        <v>33197</v>
      </c>
      <c r="N30" s="2356">
        <v>59445</v>
      </c>
      <c r="O30" s="2356" t="s">
        <v>21</v>
      </c>
      <c r="P30" s="2356">
        <v>2169</v>
      </c>
      <c r="Q30" s="2356" t="s">
        <v>21</v>
      </c>
      <c r="R30" s="2356">
        <v>9382</v>
      </c>
      <c r="S30" s="208" t="s">
        <v>21</v>
      </c>
      <c r="T30" s="91" t="s">
        <v>31</v>
      </c>
      <c r="U30" s="632" t="s">
        <v>26</v>
      </c>
      <c r="V30" s="1050" t="s">
        <v>26</v>
      </c>
      <c r="W30" s="1051" t="s">
        <v>26</v>
      </c>
      <c r="X30" s="1278">
        <v>42036</v>
      </c>
      <c r="Y30" s="2356">
        <v>5374</v>
      </c>
      <c r="Z30" s="2356">
        <v>455</v>
      </c>
      <c r="AA30" s="2356" t="s">
        <v>21</v>
      </c>
      <c r="AB30" s="2356">
        <v>11748</v>
      </c>
      <c r="AC30" s="2356">
        <v>18019</v>
      </c>
      <c r="AD30" s="2356">
        <v>7686</v>
      </c>
      <c r="AE30" s="2356">
        <v>2</v>
      </c>
      <c r="AF30" s="2356">
        <v>71</v>
      </c>
      <c r="AG30" s="2355" t="s">
        <v>21</v>
      </c>
      <c r="AH30" s="2356">
        <v>838</v>
      </c>
      <c r="AI30" s="2356">
        <v>3240</v>
      </c>
      <c r="AJ30" s="2356">
        <v>307</v>
      </c>
      <c r="AK30" s="2356">
        <v>38</v>
      </c>
      <c r="AL30" s="2356">
        <v>340</v>
      </c>
      <c r="AM30" s="2356">
        <v>16944</v>
      </c>
      <c r="AN30" s="2356">
        <v>899</v>
      </c>
      <c r="AO30" s="91" t="s">
        <v>31</v>
      </c>
      <c r="AP30" s="632" t="s">
        <v>26</v>
      </c>
      <c r="AQ30" s="74"/>
    </row>
    <row r="31" spans="1:43" ht="14.25" customHeight="1">
      <c r="A31" s="1050" t="s">
        <v>26</v>
      </c>
      <c r="B31" s="1051" t="s">
        <v>26</v>
      </c>
      <c r="C31" s="1278">
        <v>42064</v>
      </c>
      <c r="D31" s="2356" t="s">
        <v>21</v>
      </c>
      <c r="E31" s="2355" t="s">
        <v>21</v>
      </c>
      <c r="F31" s="2356">
        <v>644747</v>
      </c>
      <c r="G31" s="2356">
        <v>6172</v>
      </c>
      <c r="H31" s="2356">
        <v>6338</v>
      </c>
      <c r="I31" s="2356">
        <v>8893</v>
      </c>
      <c r="J31" s="2356">
        <v>794</v>
      </c>
      <c r="K31" s="2356">
        <v>16488</v>
      </c>
      <c r="L31" s="2356">
        <v>33577</v>
      </c>
      <c r="M31" s="2356">
        <v>37695</v>
      </c>
      <c r="N31" s="2356">
        <v>61775</v>
      </c>
      <c r="O31" s="2356" t="s">
        <v>21</v>
      </c>
      <c r="P31" s="2356">
        <v>1907</v>
      </c>
      <c r="Q31" s="2356" t="s">
        <v>21</v>
      </c>
      <c r="R31" s="2356">
        <v>2367</v>
      </c>
      <c r="S31" s="208" t="s">
        <v>21</v>
      </c>
      <c r="T31" s="91" t="s">
        <v>32</v>
      </c>
      <c r="U31" s="632" t="s">
        <v>26</v>
      </c>
      <c r="V31" s="1050" t="s">
        <v>26</v>
      </c>
      <c r="W31" s="1051" t="s">
        <v>26</v>
      </c>
      <c r="X31" s="1278">
        <v>42064</v>
      </c>
      <c r="Y31" s="2356">
        <v>5270</v>
      </c>
      <c r="Z31" s="2356">
        <v>469</v>
      </c>
      <c r="AA31" s="2356" t="s">
        <v>21</v>
      </c>
      <c r="AB31" s="2356">
        <v>8621</v>
      </c>
      <c r="AC31" s="2356">
        <v>17019</v>
      </c>
      <c r="AD31" s="2356">
        <v>8250</v>
      </c>
      <c r="AE31" s="2356">
        <v>1</v>
      </c>
      <c r="AF31" s="2356">
        <v>111</v>
      </c>
      <c r="AG31" s="2355" t="s">
        <v>21</v>
      </c>
      <c r="AH31" s="2356">
        <v>836</v>
      </c>
      <c r="AI31" s="2356">
        <v>2734</v>
      </c>
      <c r="AJ31" s="2356">
        <v>551</v>
      </c>
      <c r="AK31" s="2356">
        <v>45</v>
      </c>
      <c r="AL31" s="2356" t="s">
        <v>21</v>
      </c>
      <c r="AM31" s="2356">
        <v>13091</v>
      </c>
      <c r="AN31" s="2356">
        <v>778</v>
      </c>
      <c r="AO31" s="91" t="s">
        <v>32</v>
      </c>
      <c r="AP31" s="632" t="s">
        <v>26</v>
      </c>
      <c r="AQ31" s="74"/>
    </row>
    <row r="32" spans="1:43" ht="14.25" customHeight="1">
      <c r="A32" s="1050" t="s">
        <v>26</v>
      </c>
      <c r="B32" s="1051" t="s">
        <v>26</v>
      </c>
      <c r="C32" s="1278">
        <v>42095</v>
      </c>
      <c r="D32" s="2356" t="s">
        <v>21</v>
      </c>
      <c r="E32" s="2355" t="s">
        <v>21</v>
      </c>
      <c r="F32" s="2356">
        <v>688026</v>
      </c>
      <c r="G32" s="2356">
        <v>4031</v>
      </c>
      <c r="H32" s="2356">
        <v>6953</v>
      </c>
      <c r="I32" s="2356">
        <v>9147</v>
      </c>
      <c r="J32" s="2356">
        <v>1002</v>
      </c>
      <c r="K32" s="2356">
        <v>23352</v>
      </c>
      <c r="L32" s="2356">
        <v>35034</v>
      </c>
      <c r="M32" s="2356">
        <v>34805</v>
      </c>
      <c r="N32" s="2356">
        <v>69747</v>
      </c>
      <c r="O32" s="2356" t="s">
        <v>21</v>
      </c>
      <c r="P32" s="2356">
        <v>1776</v>
      </c>
      <c r="Q32" s="2356" t="s">
        <v>21</v>
      </c>
      <c r="R32" s="2356">
        <v>2340</v>
      </c>
      <c r="S32" s="208" t="s">
        <v>21</v>
      </c>
      <c r="T32" s="91" t="s">
        <v>33</v>
      </c>
      <c r="U32" s="632" t="s">
        <v>26</v>
      </c>
      <c r="V32" s="1050" t="s">
        <v>26</v>
      </c>
      <c r="W32" s="1051" t="s">
        <v>26</v>
      </c>
      <c r="X32" s="1278">
        <v>42095</v>
      </c>
      <c r="Y32" s="2356">
        <v>5516</v>
      </c>
      <c r="Z32" s="2356">
        <v>442</v>
      </c>
      <c r="AA32" s="2356" t="s">
        <v>21</v>
      </c>
      <c r="AB32" s="2356">
        <v>7609</v>
      </c>
      <c r="AC32" s="2356">
        <v>21478</v>
      </c>
      <c r="AD32" s="2356">
        <v>8328</v>
      </c>
      <c r="AE32" s="2356">
        <v>2</v>
      </c>
      <c r="AF32" s="2356" t="s">
        <v>21</v>
      </c>
      <c r="AG32" s="2355" t="s">
        <v>21</v>
      </c>
      <c r="AH32" s="2356">
        <v>730</v>
      </c>
      <c r="AI32" s="2356">
        <v>3192</v>
      </c>
      <c r="AJ32" s="2356">
        <v>382</v>
      </c>
      <c r="AK32" s="2356">
        <v>65</v>
      </c>
      <c r="AL32" s="2356">
        <v>186</v>
      </c>
      <c r="AM32" s="2356">
        <v>31799</v>
      </c>
      <c r="AN32" s="2356">
        <v>778</v>
      </c>
      <c r="AO32" s="91" t="s">
        <v>33</v>
      </c>
      <c r="AP32" s="632" t="s">
        <v>26</v>
      </c>
      <c r="AQ32" s="74"/>
    </row>
    <row r="33" spans="1:43" ht="14.25" customHeight="1">
      <c r="A33" s="1050" t="s">
        <v>26</v>
      </c>
      <c r="B33" s="1051" t="s">
        <v>26</v>
      </c>
      <c r="C33" s="1278">
        <v>42125</v>
      </c>
      <c r="D33" s="2356">
        <v>2881</v>
      </c>
      <c r="E33" s="2355" t="s">
        <v>21</v>
      </c>
      <c r="F33" s="2356">
        <v>685624</v>
      </c>
      <c r="G33" s="2356">
        <v>3946</v>
      </c>
      <c r="H33" s="2356">
        <v>5256</v>
      </c>
      <c r="I33" s="2356">
        <v>12173</v>
      </c>
      <c r="J33" s="2356">
        <v>912</v>
      </c>
      <c r="K33" s="2356">
        <v>22134</v>
      </c>
      <c r="L33" s="2356">
        <v>32533</v>
      </c>
      <c r="M33" s="2356">
        <v>27154</v>
      </c>
      <c r="N33" s="2356">
        <v>65220</v>
      </c>
      <c r="O33" s="2356" t="s">
        <v>21</v>
      </c>
      <c r="P33" s="2356">
        <v>1817</v>
      </c>
      <c r="Q33" s="2356" t="s">
        <v>21</v>
      </c>
      <c r="R33" s="2356">
        <v>1974</v>
      </c>
      <c r="S33" s="208" t="s">
        <v>21</v>
      </c>
      <c r="T33" s="91" t="s">
        <v>34</v>
      </c>
      <c r="U33" s="632" t="s">
        <v>26</v>
      </c>
      <c r="V33" s="1050" t="s">
        <v>26</v>
      </c>
      <c r="W33" s="1051" t="s">
        <v>26</v>
      </c>
      <c r="X33" s="1278">
        <v>42125</v>
      </c>
      <c r="Y33" s="2356">
        <v>5121</v>
      </c>
      <c r="Z33" s="2356">
        <v>495</v>
      </c>
      <c r="AA33" s="2356" t="s">
        <v>21</v>
      </c>
      <c r="AB33" s="2356">
        <v>36220</v>
      </c>
      <c r="AC33" s="2356">
        <v>23569</v>
      </c>
      <c r="AD33" s="2356">
        <v>8439</v>
      </c>
      <c r="AE33" s="2356">
        <v>1</v>
      </c>
      <c r="AF33" s="2356">
        <v>82</v>
      </c>
      <c r="AG33" s="2355" t="s">
        <v>21</v>
      </c>
      <c r="AH33" s="2356">
        <v>698</v>
      </c>
      <c r="AI33" s="2356">
        <v>3236</v>
      </c>
      <c r="AJ33" s="2356">
        <v>389</v>
      </c>
      <c r="AK33" s="2356">
        <v>59</v>
      </c>
      <c r="AL33" s="2356">
        <v>587</v>
      </c>
      <c r="AM33" s="2356">
        <v>27283</v>
      </c>
      <c r="AN33" s="2356">
        <v>770</v>
      </c>
      <c r="AO33" s="91" t="s">
        <v>34</v>
      </c>
      <c r="AP33" s="632" t="s">
        <v>26</v>
      </c>
      <c r="AQ33" s="74"/>
    </row>
    <row r="34" spans="1:43" ht="14.25" customHeight="1">
      <c r="A34" s="1050" t="s">
        <v>26</v>
      </c>
      <c r="B34" s="1051" t="s">
        <v>26</v>
      </c>
      <c r="C34" s="1278">
        <v>42156</v>
      </c>
      <c r="D34" s="2356">
        <v>36215</v>
      </c>
      <c r="E34" s="2355" t="s">
        <v>21</v>
      </c>
      <c r="F34" s="2356">
        <v>696431</v>
      </c>
      <c r="G34" s="2356">
        <v>3818</v>
      </c>
      <c r="H34" s="2356">
        <v>6746</v>
      </c>
      <c r="I34" s="2356">
        <v>7475</v>
      </c>
      <c r="J34" s="2356">
        <v>1182</v>
      </c>
      <c r="K34" s="2356">
        <v>20334</v>
      </c>
      <c r="L34" s="2356">
        <v>30347</v>
      </c>
      <c r="M34" s="2356">
        <v>31092</v>
      </c>
      <c r="N34" s="2356">
        <v>66149</v>
      </c>
      <c r="O34" s="2356" t="s">
        <v>21</v>
      </c>
      <c r="P34" s="2356">
        <v>2090</v>
      </c>
      <c r="Q34" s="2356" t="s">
        <v>21</v>
      </c>
      <c r="R34" s="2356">
        <v>2047</v>
      </c>
      <c r="S34" s="208" t="s">
        <v>21</v>
      </c>
      <c r="T34" s="91" t="s">
        <v>35</v>
      </c>
      <c r="U34" s="632" t="s">
        <v>26</v>
      </c>
      <c r="V34" s="1050" t="s">
        <v>26</v>
      </c>
      <c r="W34" s="1051" t="s">
        <v>26</v>
      </c>
      <c r="X34" s="1278">
        <v>42156</v>
      </c>
      <c r="Y34" s="2356">
        <v>4817</v>
      </c>
      <c r="Z34" s="2356">
        <v>568</v>
      </c>
      <c r="AA34" s="2356" t="s">
        <v>21</v>
      </c>
      <c r="AB34" s="2356">
        <v>6234</v>
      </c>
      <c r="AC34" s="2356">
        <v>30037</v>
      </c>
      <c r="AD34" s="2356">
        <v>8030</v>
      </c>
      <c r="AE34" s="2356">
        <v>0</v>
      </c>
      <c r="AF34" s="2356">
        <v>135</v>
      </c>
      <c r="AG34" s="2355" t="s">
        <v>21</v>
      </c>
      <c r="AH34" s="2356">
        <v>666</v>
      </c>
      <c r="AI34" s="2356">
        <v>3295</v>
      </c>
      <c r="AJ34" s="2356">
        <v>434</v>
      </c>
      <c r="AK34" s="2356">
        <v>60</v>
      </c>
      <c r="AL34" s="2356">
        <v>501</v>
      </c>
      <c r="AM34" s="2356">
        <v>23173</v>
      </c>
      <c r="AN34" s="2356">
        <v>783</v>
      </c>
      <c r="AO34" s="91" t="s">
        <v>35</v>
      </c>
      <c r="AP34" s="632" t="s">
        <v>26</v>
      </c>
      <c r="AQ34" s="74"/>
    </row>
    <row r="35" spans="1:43" ht="14.25" customHeight="1">
      <c r="A35" s="1050" t="s">
        <v>26</v>
      </c>
      <c r="B35" s="1051" t="s">
        <v>26</v>
      </c>
      <c r="C35" s="1278">
        <v>42186</v>
      </c>
      <c r="D35" s="2356">
        <v>810</v>
      </c>
      <c r="E35" s="2355" t="s">
        <v>21</v>
      </c>
      <c r="F35" s="2356">
        <v>617985</v>
      </c>
      <c r="G35" s="2356">
        <v>3700</v>
      </c>
      <c r="H35" s="2356">
        <v>6651</v>
      </c>
      <c r="I35" s="2356">
        <v>7184</v>
      </c>
      <c r="J35" s="2356">
        <v>723</v>
      </c>
      <c r="K35" s="2356">
        <v>18149</v>
      </c>
      <c r="L35" s="2356">
        <v>44697</v>
      </c>
      <c r="M35" s="2356">
        <v>20716</v>
      </c>
      <c r="N35" s="2356">
        <v>51139</v>
      </c>
      <c r="O35" s="2356" t="s">
        <v>21</v>
      </c>
      <c r="P35" s="2356">
        <v>2132</v>
      </c>
      <c r="Q35" s="2356" t="s">
        <v>21</v>
      </c>
      <c r="R35" s="2356">
        <v>1769</v>
      </c>
      <c r="S35" s="208" t="s">
        <v>21</v>
      </c>
      <c r="T35" s="91" t="s">
        <v>36</v>
      </c>
      <c r="U35" s="632" t="s">
        <v>26</v>
      </c>
      <c r="V35" s="1050" t="s">
        <v>26</v>
      </c>
      <c r="W35" s="1051" t="s">
        <v>26</v>
      </c>
      <c r="X35" s="1278">
        <v>42186</v>
      </c>
      <c r="Y35" s="2356">
        <v>4409</v>
      </c>
      <c r="Z35" s="2356">
        <v>563</v>
      </c>
      <c r="AA35" s="2356" t="s">
        <v>21</v>
      </c>
      <c r="AB35" s="2356">
        <v>9884</v>
      </c>
      <c r="AC35" s="2356">
        <v>25582</v>
      </c>
      <c r="AD35" s="2356">
        <v>8998</v>
      </c>
      <c r="AE35" s="2356">
        <v>0</v>
      </c>
      <c r="AF35" s="2356">
        <v>132</v>
      </c>
      <c r="AG35" s="2355" t="s">
        <v>21</v>
      </c>
      <c r="AH35" s="2356">
        <v>592</v>
      </c>
      <c r="AI35" s="2356">
        <v>3048</v>
      </c>
      <c r="AJ35" s="2356">
        <v>460</v>
      </c>
      <c r="AK35" s="2356">
        <v>55</v>
      </c>
      <c r="AL35" s="2356">
        <v>224</v>
      </c>
      <c r="AM35" s="2356">
        <v>18436</v>
      </c>
      <c r="AN35" s="2356">
        <v>783</v>
      </c>
      <c r="AO35" s="91" t="s">
        <v>36</v>
      </c>
      <c r="AP35" s="632" t="s">
        <v>26</v>
      </c>
      <c r="AQ35" s="74"/>
    </row>
    <row r="36" spans="1:43" ht="14.25" customHeight="1">
      <c r="A36" s="1050" t="s">
        <v>26</v>
      </c>
      <c r="B36" s="1051" t="s">
        <v>26</v>
      </c>
      <c r="C36" s="1278">
        <v>42217</v>
      </c>
      <c r="D36" s="2356">
        <v>17049</v>
      </c>
      <c r="E36" s="2355" t="s">
        <v>21</v>
      </c>
      <c r="F36" s="2356">
        <v>624311</v>
      </c>
      <c r="G36" s="2356">
        <v>5634</v>
      </c>
      <c r="H36" s="2356">
        <v>5351</v>
      </c>
      <c r="I36" s="2356">
        <v>6873</v>
      </c>
      <c r="J36" s="2356">
        <v>709</v>
      </c>
      <c r="K36" s="2356">
        <v>15348</v>
      </c>
      <c r="L36" s="2356">
        <v>54802</v>
      </c>
      <c r="M36" s="2356">
        <v>19064</v>
      </c>
      <c r="N36" s="2356">
        <v>57872</v>
      </c>
      <c r="O36" s="2356" t="s">
        <v>21</v>
      </c>
      <c r="P36" s="2356">
        <v>1205</v>
      </c>
      <c r="Q36" s="2356" t="s">
        <v>21</v>
      </c>
      <c r="R36" s="2356">
        <v>2134</v>
      </c>
      <c r="S36" s="208" t="s">
        <v>21</v>
      </c>
      <c r="T36" s="91" t="s">
        <v>37</v>
      </c>
      <c r="U36" s="632" t="s">
        <v>26</v>
      </c>
      <c r="V36" s="1050" t="s">
        <v>26</v>
      </c>
      <c r="W36" s="1051" t="s">
        <v>26</v>
      </c>
      <c r="X36" s="1278">
        <v>42217</v>
      </c>
      <c r="Y36" s="2356">
        <v>4834</v>
      </c>
      <c r="Z36" s="2356">
        <v>519</v>
      </c>
      <c r="AA36" s="2356" t="s">
        <v>21</v>
      </c>
      <c r="AB36" s="2356">
        <v>9170</v>
      </c>
      <c r="AC36" s="2356">
        <v>21922</v>
      </c>
      <c r="AD36" s="2356">
        <v>9559</v>
      </c>
      <c r="AE36" s="2356">
        <v>1</v>
      </c>
      <c r="AF36" s="2356">
        <v>112</v>
      </c>
      <c r="AG36" s="2355" t="s">
        <v>21</v>
      </c>
      <c r="AH36" s="2356">
        <v>414</v>
      </c>
      <c r="AI36" s="2356">
        <v>1707</v>
      </c>
      <c r="AJ36" s="2356">
        <v>421</v>
      </c>
      <c r="AK36" s="2356">
        <v>49</v>
      </c>
      <c r="AL36" s="2356">
        <v>615</v>
      </c>
      <c r="AM36" s="2356">
        <v>13683</v>
      </c>
      <c r="AN36" s="2356">
        <v>796</v>
      </c>
      <c r="AO36" s="91" t="s">
        <v>37</v>
      </c>
      <c r="AP36" s="632" t="s">
        <v>26</v>
      </c>
      <c r="AQ36" s="74"/>
    </row>
    <row r="37" spans="1:43" ht="14.25" customHeight="1">
      <c r="A37" s="1050" t="s">
        <v>26</v>
      </c>
      <c r="B37" s="1051" t="s">
        <v>26</v>
      </c>
      <c r="C37" s="1278">
        <v>42248</v>
      </c>
      <c r="D37" s="2356">
        <v>473</v>
      </c>
      <c r="E37" s="2355" t="s">
        <v>21</v>
      </c>
      <c r="F37" s="2356">
        <v>654496</v>
      </c>
      <c r="G37" s="2356">
        <v>7306</v>
      </c>
      <c r="H37" s="2356">
        <v>6475</v>
      </c>
      <c r="I37" s="2356">
        <v>10037</v>
      </c>
      <c r="J37" s="2356">
        <v>541</v>
      </c>
      <c r="K37" s="2356">
        <v>18467</v>
      </c>
      <c r="L37" s="2356">
        <v>48374</v>
      </c>
      <c r="M37" s="2356">
        <v>15352</v>
      </c>
      <c r="N37" s="2356">
        <v>56019</v>
      </c>
      <c r="O37" s="2356" t="s">
        <v>21</v>
      </c>
      <c r="P37" s="2356">
        <v>864</v>
      </c>
      <c r="Q37" s="2356" t="s">
        <v>21</v>
      </c>
      <c r="R37" s="2356">
        <v>2352</v>
      </c>
      <c r="S37" s="208" t="s">
        <v>21</v>
      </c>
      <c r="T37" s="91" t="s">
        <v>38</v>
      </c>
      <c r="U37" s="632" t="s">
        <v>26</v>
      </c>
      <c r="V37" s="1050" t="s">
        <v>26</v>
      </c>
      <c r="W37" s="1051" t="s">
        <v>26</v>
      </c>
      <c r="X37" s="1278">
        <v>42248</v>
      </c>
      <c r="Y37" s="2356">
        <v>5074</v>
      </c>
      <c r="Z37" s="2356">
        <v>451</v>
      </c>
      <c r="AA37" s="2356" t="s">
        <v>21</v>
      </c>
      <c r="AB37" s="2356">
        <v>8527</v>
      </c>
      <c r="AC37" s="2356">
        <v>23005</v>
      </c>
      <c r="AD37" s="2356">
        <v>9447</v>
      </c>
      <c r="AE37" s="2356">
        <v>1</v>
      </c>
      <c r="AF37" s="2356">
        <v>139</v>
      </c>
      <c r="AG37" s="2355" t="s">
        <v>21</v>
      </c>
      <c r="AH37" s="2356">
        <v>924</v>
      </c>
      <c r="AI37" s="2356">
        <v>2911</v>
      </c>
      <c r="AJ37" s="2356">
        <v>501</v>
      </c>
      <c r="AK37" s="2356">
        <v>59</v>
      </c>
      <c r="AL37" s="2356">
        <v>444</v>
      </c>
      <c r="AM37" s="2356">
        <v>30423</v>
      </c>
      <c r="AN37" s="2356">
        <v>798</v>
      </c>
      <c r="AO37" s="91" t="s">
        <v>38</v>
      </c>
      <c r="AP37" s="632" t="s">
        <v>26</v>
      </c>
      <c r="AQ37" s="74"/>
    </row>
    <row r="38" spans="1:43" ht="14.25" customHeight="1">
      <c r="A38" s="1050" t="s">
        <v>26</v>
      </c>
      <c r="B38" s="1051" t="s">
        <v>26</v>
      </c>
      <c r="C38" s="1278">
        <v>42278</v>
      </c>
      <c r="D38" s="2356">
        <v>20978</v>
      </c>
      <c r="E38" s="2355" t="s">
        <v>21</v>
      </c>
      <c r="F38" s="2356">
        <v>674981</v>
      </c>
      <c r="G38" s="2356">
        <v>4245</v>
      </c>
      <c r="H38" s="2356">
        <v>4851</v>
      </c>
      <c r="I38" s="2356">
        <v>11941</v>
      </c>
      <c r="J38" s="2356">
        <v>639</v>
      </c>
      <c r="K38" s="2356">
        <v>19319</v>
      </c>
      <c r="L38" s="2356">
        <v>41741</v>
      </c>
      <c r="M38" s="2356">
        <v>15607</v>
      </c>
      <c r="N38" s="2356">
        <v>60516</v>
      </c>
      <c r="O38" s="2356" t="s">
        <v>21</v>
      </c>
      <c r="P38" s="2356">
        <v>2091</v>
      </c>
      <c r="Q38" s="2356" t="s">
        <v>21</v>
      </c>
      <c r="R38" s="2356">
        <v>2478</v>
      </c>
      <c r="S38" s="208" t="s">
        <v>21</v>
      </c>
      <c r="T38" s="91" t="s">
        <v>39</v>
      </c>
      <c r="U38" s="632" t="s">
        <v>26</v>
      </c>
      <c r="V38" s="1050" t="s">
        <v>26</v>
      </c>
      <c r="W38" s="1051" t="s">
        <v>26</v>
      </c>
      <c r="X38" s="1278">
        <v>42278</v>
      </c>
      <c r="Y38" s="2356">
        <v>4748</v>
      </c>
      <c r="Z38" s="2356">
        <v>327</v>
      </c>
      <c r="AA38" s="2356" t="s">
        <v>21</v>
      </c>
      <c r="AB38" s="2356">
        <v>3323</v>
      </c>
      <c r="AC38" s="2356">
        <v>21193</v>
      </c>
      <c r="AD38" s="2356">
        <v>8618</v>
      </c>
      <c r="AE38" s="2356">
        <v>1</v>
      </c>
      <c r="AF38" s="2356">
        <v>128</v>
      </c>
      <c r="AG38" s="2355" t="s">
        <v>21</v>
      </c>
      <c r="AH38" s="2356">
        <v>807</v>
      </c>
      <c r="AI38" s="2356">
        <v>2417</v>
      </c>
      <c r="AJ38" s="2356">
        <v>385</v>
      </c>
      <c r="AK38" s="2356">
        <v>56</v>
      </c>
      <c r="AL38" s="2356">
        <v>313</v>
      </c>
      <c r="AM38" s="2356">
        <v>27011</v>
      </c>
      <c r="AN38" s="2356">
        <v>794</v>
      </c>
      <c r="AO38" s="91" t="s">
        <v>39</v>
      </c>
      <c r="AP38" s="632" t="s">
        <v>26</v>
      </c>
      <c r="AQ38" s="74"/>
    </row>
    <row r="39" spans="1:43" ht="14.25" customHeight="1">
      <c r="A39" s="1050" t="s">
        <v>26</v>
      </c>
      <c r="B39" s="1051" t="s">
        <v>26</v>
      </c>
      <c r="C39" s="1278">
        <v>42309</v>
      </c>
      <c r="D39" s="2356">
        <v>30905</v>
      </c>
      <c r="E39" s="2355" t="s">
        <v>21</v>
      </c>
      <c r="F39" s="2356">
        <v>639238</v>
      </c>
      <c r="G39" s="2356">
        <v>6664</v>
      </c>
      <c r="H39" s="2356">
        <v>4215</v>
      </c>
      <c r="I39" s="2356">
        <v>8454</v>
      </c>
      <c r="J39" s="2356">
        <v>1107</v>
      </c>
      <c r="K39" s="2356">
        <v>16690</v>
      </c>
      <c r="L39" s="2356">
        <v>47596</v>
      </c>
      <c r="M39" s="2356">
        <v>22088</v>
      </c>
      <c r="N39" s="2356">
        <v>62824</v>
      </c>
      <c r="O39" s="2356" t="s">
        <v>21</v>
      </c>
      <c r="P39" s="2356">
        <v>616</v>
      </c>
      <c r="Q39" s="2356" t="s">
        <v>21</v>
      </c>
      <c r="R39" s="2356">
        <v>9356</v>
      </c>
      <c r="S39" s="208" t="s">
        <v>21</v>
      </c>
      <c r="T39" s="91" t="s">
        <v>40</v>
      </c>
      <c r="U39" s="632" t="s">
        <v>26</v>
      </c>
      <c r="V39" s="1050" t="s">
        <v>26</v>
      </c>
      <c r="W39" s="1051" t="s">
        <v>26</v>
      </c>
      <c r="X39" s="1278">
        <v>42309</v>
      </c>
      <c r="Y39" s="2356">
        <v>5606</v>
      </c>
      <c r="Z39" s="2356">
        <v>327</v>
      </c>
      <c r="AA39" s="2356" t="s">
        <v>21</v>
      </c>
      <c r="AB39" s="2356">
        <v>9738</v>
      </c>
      <c r="AC39" s="2356">
        <v>21909</v>
      </c>
      <c r="AD39" s="2356">
        <v>8484</v>
      </c>
      <c r="AE39" s="2356">
        <v>1</v>
      </c>
      <c r="AF39" s="2356">
        <v>69</v>
      </c>
      <c r="AG39" s="2355" t="s">
        <v>21</v>
      </c>
      <c r="AH39" s="2356">
        <v>857</v>
      </c>
      <c r="AI39" s="2356">
        <v>2264</v>
      </c>
      <c r="AJ39" s="2356">
        <v>425</v>
      </c>
      <c r="AK39" s="2356">
        <v>65</v>
      </c>
      <c r="AL39" s="2356">
        <v>117</v>
      </c>
      <c r="AM39" s="2356">
        <v>22784</v>
      </c>
      <c r="AN39" s="2356">
        <v>30</v>
      </c>
      <c r="AO39" s="91" t="s">
        <v>40</v>
      </c>
      <c r="AP39" s="632" t="s">
        <v>26</v>
      </c>
      <c r="AQ39" s="74"/>
    </row>
    <row r="40" spans="1:43" ht="14.25" customHeight="1">
      <c r="A40" s="1060" t="s">
        <v>26</v>
      </c>
      <c r="B40" s="1061" t="s">
        <v>26</v>
      </c>
      <c r="C40" s="1279">
        <v>42339</v>
      </c>
      <c r="D40" s="2357">
        <v>21299</v>
      </c>
      <c r="E40" s="849" t="s">
        <v>21</v>
      </c>
      <c r="F40" s="2357">
        <v>627906</v>
      </c>
      <c r="G40" s="2357">
        <v>12332</v>
      </c>
      <c r="H40" s="2357">
        <v>4088</v>
      </c>
      <c r="I40" s="2357">
        <v>9354</v>
      </c>
      <c r="J40" s="2357">
        <v>765</v>
      </c>
      <c r="K40" s="2357">
        <v>15161</v>
      </c>
      <c r="L40" s="2357">
        <v>39405</v>
      </c>
      <c r="M40" s="2357">
        <v>23163</v>
      </c>
      <c r="N40" s="2357">
        <v>51044</v>
      </c>
      <c r="O40" s="2357" t="s">
        <v>21</v>
      </c>
      <c r="P40" s="2357">
        <v>1928</v>
      </c>
      <c r="Q40" s="2357" t="s">
        <v>21</v>
      </c>
      <c r="R40" s="2357">
        <v>9528</v>
      </c>
      <c r="S40" s="493" t="s">
        <v>21</v>
      </c>
      <c r="T40" s="107" t="s">
        <v>41</v>
      </c>
      <c r="U40" s="635" t="s">
        <v>26</v>
      </c>
      <c r="V40" s="1060" t="s">
        <v>26</v>
      </c>
      <c r="W40" s="1061" t="s">
        <v>26</v>
      </c>
      <c r="X40" s="1279">
        <v>42339</v>
      </c>
      <c r="Y40" s="2357">
        <v>4941</v>
      </c>
      <c r="Z40" s="2357">
        <v>397</v>
      </c>
      <c r="AA40" s="2357" t="s">
        <v>21</v>
      </c>
      <c r="AB40" s="2357">
        <v>10902</v>
      </c>
      <c r="AC40" s="2357">
        <v>20871</v>
      </c>
      <c r="AD40" s="2357">
        <v>8240</v>
      </c>
      <c r="AE40" s="2357">
        <v>1</v>
      </c>
      <c r="AF40" s="2357">
        <v>115</v>
      </c>
      <c r="AG40" s="849" t="s">
        <v>21</v>
      </c>
      <c r="AH40" s="2357">
        <v>755</v>
      </c>
      <c r="AI40" s="2357">
        <v>2449</v>
      </c>
      <c r="AJ40" s="2357">
        <v>402</v>
      </c>
      <c r="AK40" s="2357">
        <v>57</v>
      </c>
      <c r="AL40" s="2357">
        <v>533</v>
      </c>
      <c r="AM40" s="2357">
        <v>17937</v>
      </c>
      <c r="AN40" s="2357">
        <v>774</v>
      </c>
      <c r="AO40" s="107" t="s">
        <v>41</v>
      </c>
      <c r="AP40" s="635" t="s">
        <v>26</v>
      </c>
      <c r="AQ40" s="74"/>
    </row>
    <row r="41" spans="1:43" ht="12" customHeight="1">
      <c r="A41" s="1057"/>
      <c r="B41" s="1057"/>
      <c r="C41" s="1057"/>
      <c r="D41" s="974"/>
      <c r="E41" s="974"/>
      <c r="F41" s="974"/>
      <c r="G41" s="974"/>
      <c r="H41" s="974"/>
      <c r="I41" s="974"/>
      <c r="J41" s="974"/>
      <c r="K41" s="974"/>
      <c r="L41" s="974"/>
      <c r="M41" s="974"/>
      <c r="N41" s="974"/>
      <c r="O41" s="974"/>
      <c r="P41" s="974"/>
      <c r="Q41" s="974"/>
      <c r="R41" s="974"/>
      <c r="S41" s="974"/>
      <c r="T41" s="1057"/>
      <c r="U41" s="1057"/>
      <c r="V41" s="1057"/>
      <c r="W41" s="1057"/>
      <c r="X41" s="1057"/>
      <c r="Y41" s="974"/>
      <c r="Z41" s="974"/>
      <c r="AA41" s="974"/>
      <c r="AB41" s="974"/>
      <c r="AC41" s="974"/>
      <c r="AD41" s="974"/>
      <c r="AE41" s="974"/>
      <c r="AF41" s="974"/>
      <c r="AG41" s="974"/>
      <c r="AH41" s="974"/>
      <c r="AI41" s="974"/>
      <c r="AJ41" s="974"/>
      <c r="AK41" s="974"/>
      <c r="AL41" s="974"/>
      <c r="AM41" s="974"/>
      <c r="AN41" s="974"/>
      <c r="AO41" s="1057"/>
      <c r="AP41" s="1057"/>
    </row>
    <row r="42" spans="1:43" s="14" customFormat="1" ht="15">
      <c r="N42" s="616"/>
      <c r="P42" s="616"/>
      <c r="R42" s="442" t="s">
        <v>1212</v>
      </c>
    </row>
    <row r="43" spans="1:43" s="14" customFormat="1" ht="19.5" customHeight="1">
      <c r="A43" s="2489" t="s">
        <v>2390</v>
      </c>
      <c r="B43" s="2445"/>
      <c r="C43" s="2446"/>
      <c r="D43" s="2378" t="s">
        <v>1213</v>
      </c>
      <c r="E43" s="965"/>
      <c r="F43" s="384"/>
      <c r="G43" s="2382"/>
      <c r="H43" s="2017"/>
      <c r="I43" s="2372" t="s">
        <v>713</v>
      </c>
      <c r="J43" s="2371" t="s">
        <v>2866</v>
      </c>
      <c r="K43" s="980" t="s">
        <v>2445</v>
      </c>
      <c r="L43" s="2371"/>
      <c r="M43" s="2371"/>
      <c r="N43" s="499"/>
      <c r="O43" s="2025"/>
      <c r="P43" s="507"/>
      <c r="Q43" s="507"/>
      <c r="R43" s="962" t="s">
        <v>2867</v>
      </c>
      <c r="S43" s="2370" t="s">
        <v>2293</v>
      </c>
      <c r="T43" s="2480" t="s">
        <v>2389</v>
      </c>
      <c r="U43" s="2481"/>
      <c r="V43" s="2489" t="s">
        <v>2390</v>
      </c>
      <c r="W43" s="2445"/>
      <c r="X43" s="2446"/>
      <c r="Y43" s="962" t="s">
        <v>712</v>
      </c>
      <c r="Z43" s="965" t="s">
        <v>2347</v>
      </c>
      <c r="AA43" s="507"/>
      <c r="AB43" s="2025"/>
      <c r="AC43" s="499"/>
      <c r="AD43" s="2025"/>
      <c r="AE43" s="962" t="s">
        <v>1214</v>
      </c>
      <c r="AF43" s="980" t="s">
        <v>2868</v>
      </c>
      <c r="AG43" s="507" t="s">
        <v>406</v>
      </c>
      <c r="AH43" s="507"/>
      <c r="AI43" s="507" t="s">
        <v>2869</v>
      </c>
      <c r="AJ43" s="507"/>
      <c r="AK43" s="1234"/>
      <c r="AL43" s="962" t="s">
        <v>2870</v>
      </c>
      <c r="AM43" s="2370" t="s">
        <v>2871</v>
      </c>
      <c r="AN43" s="384"/>
      <c r="AO43" s="2480" t="s">
        <v>2872</v>
      </c>
      <c r="AP43" s="2481"/>
    </row>
    <row r="44" spans="1:43" s="14" customFormat="1" ht="18.75" customHeight="1">
      <c r="A44" s="2510"/>
      <c r="B44" s="2510"/>
      <c r="C44" s="2511"/>
      <c r="D44" s="966" t="s">
        <v>355</v>
      </c>
      <c r="E44" s="966" t="s">
        <v>378</v>
      </c>
      <c r="F44" s="966" t="s">
        <v>307</v>
      </c>
      <c r="G44" s="966" t="s">
        <v>2873</v>
      </c>
      <c r="H44" s="967" t="s">
        <v>10</v>
      </c>
      <c r="I44" s="966" t="s">
        <v>2874</v>
      </c>
      <c r="J44" s="966" t="s">
        <v>301</v>
      </c>
      <c r="K44" s="966" t="s">
        <v>355</v>
      </c>
      <c r="L44" s="966" t="s">
        <v>378</v>
      </c>
      <c r="M44" s="966" t="s">
        <v>307</v>
      </c>
      <c r="N44" s="966" t="s">
        <v>2518</v>
      </c>
      <c r="O44" s="967" t="s">
        <v>10</v>
      </c>
      <c r="P44" s="966" t="s">
        <v>11</v>
      </c>
      <c r="Q44" s="967" t="s">
        <v>19</v>
      </c>
      <c r="R44" s="967" t="s">
        <v>2838</v>
      </c>
      <c r="S44" s="966" t="s">
        <v>301</v>
      </c>
      <c r="T44" s="2482"/>
      <c r="U44" s="2483"/>
      <c r="V44" s="2510"/>
      <c r="W44" s="2510"/>
      <c r="X44" s="2511"/>
      <c r="Y44" s="966" t="s">
        <v>355</v>
      </c>
      <c r="Z44" s="966" t="s">
        <v>378</v>
      </c>
      <c r="AA44" s="966" t="s">
        <v>307</v>
      </c>
      <c r="AB44" s="966" t="s">
        <v>2518</v>
      </c>
      <c r="AC44" s="967" t="s">
        <v>10</v>
      </c>
      <c r="AD44" s="966" t="s">
        <v>11</v>
      </c>
      <c r="AE44" s="967" t="s">
        <v>2838</v>
      </c>
      <c r="AF44" s="966" t="s">
        <v>301</v>
      </c>
      <c r="AG44" s="2012" t="s">
        <v>302</v>
      </c>
      <c r="AH44" s="966" t="s">
        <v>355</v>
      </c>
      <c r="AI44" s="966" t="s">
        <v>378</v>
      </c>
      <c r="AJ44" s="966" t="s">
        <v>307</v>
      </c>
      <c r="AK44" s="966" t="s">
        <v>11</v>
      </c>
      <c r="AL44" s="967" t="s">
        <v>1742</v>
      </c>
      <c r="AM44" s="966" t="s">
        <v>301</v>
      </c>
      <c r="AN44" s="2012" t="s">
        <v>302</v>
      </c>
      <c r="AO44" s="2482"/>
      <c r="AP44" s="2483"/>
    </row>
    <row r="45" spans="1:43" s="14" customFormat="1" ht="14.25" customHeight="1">
      <c r="A45" s="2510"/>
      <c r="B45" s="2510"/>
      <c r="C45" s="2511"/>
      <c r="D45" s="504"/>
      <c r="E45" s="504"/>
      <c r="F45" s="504" t="s">
        <v>2421</v>
      </c>
      <c r="G45" s="504"/>
      <c r="H45" s="2349" t="s">
        <v>2075</v>
      </c>
      <c r="I45" s="504"/>
      <c r="J45" s="504"/>
      <c r="K45" s="504"/>
      <c r="L45" s="969"/>
      <c r="M45" s="969" t="s">
        <v>2395</v>
      </c>
      <c r="N45" s="969"/>
      <c r="O45" s="967" t="s">
        <v>2284</v>
      </c>
      <c r="P45" s="1625" t="s">
        <v>736</v>
      </c>
      <c r="Q45" s="967" t="s">
        <v>2395</v>
      </c>
      <c r="R45" s="967"/>
      <c r="S45" s="969"/>
      <c r="T45" s="2482"/>
      <c r="U45" s="2483"/>
      <c r="V45" s="2510"/>
      <c r="W45" s="2510"/>
      <c r="X45" s="2511"/>
      <c r="Y45" s="969"/>
      <c r="Z45" s="969"/>
      <c r="AA45" s="969" t="s">
        <v>2395</v>
      </c>
      <c r="AB45" s="969"/>
      <c r="AC45" s="967" t="s">
        <v>2284</v>
      </c>
      <c r="AD45" s="1625" t="s">
        <v>736</v>
      </c>
      <c r="AE45" s="967"/>
      <c r="AF45" s="969"/>
      <c r="AG45" s="967"/>
      <c r="AH45" s="969"/>
      <c r="AI45" s="969"/>
      <c r="AJ45" s="969" t="s">
        <v>2395</v>
      </c>
      <c r="AK45" s="1625" t="s">
        <v>736</v>
      </c>
      <c r="AL45" s="967"/>
      <c r="AM45" s="969"/>
      <c r="AN45" s="967"/>
      <c r="AO45" s="2482"/>
      <c r="AP45" s="2483"/>
    </row>
    <row r="46" spans="1:43" s="14" customFormat="1" ht="14.25" customHeight="1">
      <c r="A46" s="2510"/>
      <c r="B46" s="2510"/>
      <c r="C46" s="2511"/>
      <c r="D46" s="532" t="s">
        <v>395</v>
      </c>
      <c r="E46" s="532" t="s">
        <v>395</v>
      </c>
      <c r="F46" s="2349" t="s">
        <v>2398</v>
      </c>
      <c r="G46" s="504"/>
      <c r="H46" s="2349"/>
      <c r="I46" s="532" t="s">
        <v>1718</v>
      </c>
      <c r="J46" s="504"/>
      <c r="K46" s="532" t="s">
        <v>395</v>
      </c>
      <c r="L46" s="532" t="s">
        <v>395</v>
      </c>
      <c r="M46" s="2349" t="s">
        <v>2398</v>
      </c>
      <c r="N46" s="504"/>
      <c r="O46" s="2349"/>
      <c r="P46" s="390" t="s">
        <v>1751</v>
      </c>
      <c r="Q46" s="2349"/>
      <c r="R46" s="2349"/>
      <c r="S46" s="504"/>
      <c r="T46" s="2482"/>
      <c r="U46" s="2483"/>
      <c r="V46" s="2510"/>
      <c r="W46" s="2510"/>
      <c r="X46" s="2511"/>
      <c r="Y46" s="532" t="s">
        <v>395</v>
      </c>
      <c r="Z46" s="532" t="s">
        <v>395</v>
      </c>
      <c r="AA46" s="2349" t="s">
        <v>2398</v>
      </c>
      <c r="AB46" s="504"/>
      <c r="AC46" s="2349"/>
      <c r="AD46" s="390" t="s">
        <v>1751</v>
      </c>
      <c r="AE46" s="2349"/>
      <c r="AF46" s="504"/>
      <c r="AG46" s="2349"/>
      <c r="AH46" s="532" t="s">
        <v>395</v>
      </c>
      <c r="AI46" s="532" t="s">
        <v>395</v>
      </c>
      <c r="AJ46" s="2349" t="s">
        <v>2398</v>
      </c>
      <c r="AK46" s="390" t="s">
        <v>1751</v>
      </c>
      <c r="AL46" s="2349"/>
      <c r="AM46" s="504"/>
      <c r="AN46" s="2349"/>
      <c r="AO46" s="2482"/>
      <c r="AP46" s="2483"/>
    </row>
    <row r="47" spans="1:43" s="14" customFormat="1" ht="14.25" customHeight="1">
      <c r="A47" s="2510"/>
      <c r="B47" s="2510"/>
      <c r="C47" s="2511"/>
      <c r="D47" s="532" t="s">
        <v>2404</v>
      </c>
      <c r="E47" s="532" t="s">
        <v>2860</v>
      </c>
      <c r="F47" s="2349" t="s">
        <v>2502</v>
      </c>
      <c r="G47" s="504" t="s">
        <v>1646</v>
      </c>
      <c r="H47" s="2349" t="s">
        <v>1750</v>
      </c>
      <c r="I47" s="532" t="s">
        <v>2503</v>
      </c>
      <c r="J47" s="504" t="s">
        <v>1612</v>
      </c>
      <c r="K47" s="532" t="s">
        <v>2404</v>
      </c>
      <c r="L47" s="532" t="s">
        <v>2860</v>
      </c>
      <c r="M47" s="2349" t="s">
        <v>2502</v>
      </c>
      <c r="N47" s="504" t="s">
        <v>1646</v>
      </c>
      <c r="O47" s="2349" t="s">
        <v>1750</v>
      </c>
      <c r="P47" s="2722" t="s">
        <v>2408</v>
      </c>
      <c r="Q47" s="2349" t="s">
        <v>87</v>
      </c>
      <c r="R47" s="2349" t="s">
        <v>1611</v>
      </c>
      <c r="S47" s="504" t="s">
        <v>1612</v>
      </c>
      <c r="T47" s="2482"/>
      <c r="U47" s="2483"/>
      <c r="V47" s="2510"/>
      <c r="W47" s="2510"/>
      <c r="X47" s="2511"/>
      <c r="Y47" s="532" t="s">
        <v>2404</v>
      </c>
      <c r="Z47" s="532" t="s">
        <v>2860</v>
      </c>
      <c r="AA47" s="2349" t="s">
        <v>2502</v>
      </c>
      <c r="AB47" s="504" t="s">
        <v>1646</v>
      </c>
      <c r="AC47" s="2349" t="s">
        <v>1750</v>
      </c>
      <c r="AD47" s="2722" t="s">
        <v>2408</v>
      </c>
      <c r="AE47" s="2349" t="s">
        <v>1611</v>
      </c>
      <c r="AF47" s="504" t="s">
        <v>1612</v>
      </c>
      <c r="AG47" s="2349" t="s">
        <v>407</v>
      </c>
      <c r="AH47" s="532" t="s">
        <v>2404</v>
      </c>
      <c r="AI47" s="532" t="s">
        <v>2860</v>
      </c>
      <c r="AJ47" s="2349" t="s">
        <v>2502</v>
      </c>
      <c r="AK47" s="2722" t="s">
        <v>2408</v>
      </c>
      <c r="AL47" s="2349" t="s">
        <v>1611</v>
      </c>
      <c r="AM47" s="504" t="s">
        <v>1612</v>
      </c>
      <c r="AN47" s="2349" t="s">
        <v>407</v>
      </c>
      <c r="AO47" s="2482"/>
      <c r="AP47" s="2483"/>
    </row>
    <row r="48" spans="1:43" s="14" customFormat="1" ht="14.25" customHeight="1">
      <c r="A48" s="2510"/>
      <c r="B48" s="2510"/>
      <c r="C48" s="2511"/>
      <c r="D48" s="532"/>
      <c r="E48" s="532"/>
      <c r="F48" s="504"/>
      <c r="G48" s="504"/>
      <c r="H48" s="2349" t="s">
        <v>2075</v>
      </c>
      <c r="I48" s="504" t="s">
        <v>2504</v>
      </c>
      <c r="J48" s="532"/>
      <c r="K48" s="532"/>
      <c r="L48" s="532"/>
      <c r="M48" s="504"/>
      <c r="N48" s="504"/>
      <c r="O48" s="2349" t="s">
        <v>2075</v>
      </c>
      <c r="P48" s="2722"/>
      <c r="Q48" s="2349" t="s">
        <v>2075</v>
      </c>
      <c r="R48" s="2349"/>
      <c r="S48" s="532"/>
      <c r="T48" s="2482"/>
      <c r="U48" s="2483"/>
      <c r="V48" s="2510"/>
      <c r="W48" s="2510"/>
      <c r="X48" s="2511"/>
      <c r="Y48" s="532"/>
      <c r="Z48" s="532"/>
      <c r="AA48" s="504"/>
      <c r="AB48" s="504"/>
      <c r="AC48" s="2349" t="s">
        <v>2075</v>
      </c>
      <c r="AD48" s="2722"/>
      <c r="AE48" s="2349"/>
      <c r="AF48" s="532"/>
      <c r="AG48" s="656"/>
      <c r="AH48" s="532"/>
      <c r="AI48" s="532"/>
      <c r="AJ48" s="504"/>
      <c r="AK48" s="2722"/>
      <c r="AL48" s="2349"/>
      <c r="AM48" s="532"/>
      <c r="AN48" s="656"/>
      <c r="AO48" s="2482"/>
      <c r="AP48" s="2483"/>
    </row>
    <row r="49" spans="1:43" s="14" customFormat="1" ht="19.5" customHeight="1">
      <c r="A49" s="2512"/>
      <c r="B49" s="2512"/>
      <c r="C49" s="2513"/>
      <c r="D49" s="1815" t="s">
        <v>2197</v>
      </c>
      <c r="E49" s="1815" t="s">
        <v>2197</v>
      </c>
      <c r="F49" s="1816" t="s">
        <v>2426</v>
      </c>
      <c r="G49" s="1815" t="s">
        <v>2194</v>
      </c>
      <c r="H49" s="1821" t="s">
        <v>2417</v>
      </c>
      <c r="I49" s="1815" t="s">
        <v>2197</v>
      </c>
      <c r="J49" s="1815" t="s">
        <v>2197</v>
      </c>
      <c r="K49" s="1815" t="s">
        <v>2197</v>
      </c>
      <c r="L49" s="1815" t="s">
        <v>2197</v>
      </c>
      <c r="M49" s="1816" t="s">
        <v>2426</v>
      </c>
      <c r="N49" s="1815" t="s">
        <v>2194</v>
      </c>
      <c r="O49" s="1821" t="s">
        <v>2417</v>
      </c>
      <c r="P49" s="1821" t="s">
        <v>2417</v>
      </c>
      <c r="Q49" s="1818" t="s">
        <v>2417</v>
      </c>
      <c r="R49" s="1821" t="s">
        <v>2197</v>
      </c>
      <c r="S49" s="1815" t="s">
        <v>2197</v>
      </c>
      <c r="T49" s="2484"/>
      <c r="U49" s="2485"/>
      <c r="V49" s="2512"/>
      <c r="W49" s="2512"/>
      <c r="X49" s="2513"/>
      <c r="Y49" s="1815" t="s">
        <v>2197</v>
      </c>
      <c r="Z49" s="1815" t="s">
        <v>2197</v>
      </c>
      <c r="AA49" s="1816" t="s">
        <v>2426</v>
      </c>
      <c r="AB49" s="1815" t="s">
        <v>2194</v>
      </c>
      <c r="AC49" s="1821" t="s">
        <v>2417</v>
      </c>
      <c r="AD49" s="1821" t="s">
        <v>2417</v>
      </c>
      <c r="AE49" s="1821" t="s">
        <v>2197</v>
      </c>
      <c r="AF49" s="1815" t="s">
        <v>2197</v>
      </c>
      <c r="AG49" s="1821" t="s">
        <v>2197</v>
      </c>
      <c r="AH49" s="1815" t="s">
        <v>2197</v>
      </c>
      <c r="AI49" s="1815" t="s">
        <v>2197</v>
      </c>
      <c r="AJ49" s="1816" t="s">
        <v>2426</v>
      </c>
      <c r="AK49" s="1821" t="s">
        <v>2417</v>
      </c>
      <c r="AL49" s="1821" t="s">
        <v>2197</v>
      </c>
      <c r="AM49" s="1815" t="s">
        <v>2197</v>
      </c>
      <c r="AN49" s="1821" t="s">
        <v>2197</v>
      </c>
      <c r="AO49" s="2484"/>
      <c r="AP49" s="2485"/>
    </row>
    <row r="50" spans="1:43" ht="18" customHeight="1">
      <c r="A50" s="1646">
        <v>40544</v>
      </c>
      <c r="B50" s="1411">
        <v>40544</v>
      </c>
      <c r="C50" s="1647">
        <v>40544</v>
      </c>
      <c r="D50" s="2354">
        <v>153</v>
      </c>
      <c r="E50" s="2354">
        <v>1326</v>
      </c>
      <c r="F50" s="2354">
        <v>128</v>
      </c>
      <c r="G50" s="2354">
        <v>128216</v>
      </c>
      <c r="H50" s="2354">
        <v>41323</v>
      </c>
      <c r="I50" s="2354">
        <v>112</v>
      </c>
      <c r="J50" s="2354">
        <v>1</v>
      </c>
      <c r="K50" s="2354">
        <v>3558</v>
      </c>
      <c r="L50" s="2354">
        <v>5746</v>
      </c>
      <c r="M50" s="2354">
        <v>29</v>
      </c>
      <c r="N50" s="2354">
        <v>51636</v>
      </c>
      <c r="O50" s="2354">
        <v>166476</v>
      </c>
      <c r="P50" s="2354">
        <v>2026</v>
      </c>
      <c r="Q50" s="2354" t="s">
        <v>21</v>
      </c>
      <c r="R50" s="2354" t="s">
        <v>21</v>
      </c>
      <c r="S50" s="2354">
        <v>45</v>
      </c>
      <c r="T50" s="67">
        <v>40544</v>
      </c>
      <c r="U50" s="624">
        <v>40544</v>
      </c>
      <c r="V50" s="1646">
        <v>40544</v>
      </c>
      <c r="W50" s="1411">
        <v>40544</v>
      </c>
      <c r="X50" s="1647">
        <v>40544</v>
      </c>
      <c r="Y50" s="2354">
        <v>374</v>
      </c>
      <c r="Z50" s="2354">
        <v>126</v>
      </c>
      <c r="AA50" s="2354">
        <v>8</v>
      </c>
      <c r="AB50" s="2354">
        <v>22</v>
      </c>
      <c r="AC50" s="2354" t="s">
        <v>21</v>
      </c>
      <c r="AD50" s="2354">
        <v>6249</v>
      </c>
      <c r="AE50" s="2354" t="s">
        <v>21</v>
      </c>
      <c r="AF50" s="2354" t="s">
        <v>21</v>
      </c>
      <c r="AG50" s="2354">
        <v>1</v>
      </c>
      <c r="AH50" s="2354">
        <v>404</v>
      </c>
      <c r="AI50" s="2354">
        <v>375</v>
      </c>
      <c r="AJ50" s="2354">
        <v>10</v>
      </c>
      <c r="AK50" s="2354">
        <v>15630</v>
      </c>
      <c r="AL50" s="2354">
        <v>1</v>
      </c>
      <c r="AM50" s="2354">
        <v>563</v>
      </c>
      <c r="AN50" s="2354">
        <v>1</v>
      </c>
      <c r="AO50" s="67">
        <v>40544</v>
      </c>
      <c r="AP50" s="624">
        <v>40544</v>
      </c>
      <c r="AQ50" s="482"/>
    </row>
    <row r="51" spans="1:43" ht="14.25" customHeight="1">
      <c r="A51" s="1457"/>
      <c r="B51" s="1411">
        <v>40909</v>
      </c>
      <c r="C51" s="1648"/>
      <c r="D51" s="2355">
        <v>85</v>
      </c>
      <c r="E51" s="2355">
        <v>2427</v>
      </c>
      <c r="F51" s="2355">
        <v>807</v>
      </c>
      <c r="G51" s="2355">
        <v>86153</v>
      </c>
      <c r="H51" s="2355">
        <v>30904</v>
      </c>
      <c r="I51" s="2355">
        <v>126</v>
      </c>
      <c r="J51" s="2355">
        <v>6</v>
      </c>
      <c r="K51" s="2355">
        <v>2097</v>
      </c>
      <c r="L51" s="2355">
        <v>3195</v>
      </c>
      <c r="M51" s="2355">
        <v>20</v>
      </c>
      <c r="N51" s="2355">
        <v>50713</v>
      </c>
      <c r="O51" s="2355">
        <v>276108</v>
      </c>
      <c r="P51" s="2355">
        <v>2932</v>
      </c>
      <c r="Q51" s="2355" t="s">
        <v>21</v>
      </c>
      <c r="R51" s="2355" t="s">
        <v>21</v>
      </c>
      <c r="S51" s="2355">
        <v>40</v>
      </c>
      <c r="T51" s="67">
        <v>40909</v>
      </c>
      <c r="U51" s="624">
        <v>40909</v>
      </c>
      <c r="V51" s="1457"/>
      <c r="W51" s="1411">
        <v>40909</v>
      </c>
      <c r="X51" s="1648"/>
      <c r="Y51" s="2355">
        <v>277</v>
      </c>
      <c r="Z51" s="2355">
        <v>127</v>
      </c>
      <c r="AA51" s="2355">
        <v>2</v>
      </c>
      <c r="AB51" s="2355">
        <v>30</v>
      </c>
      <c r="AC51" s="2355">
        <v>32</v>
      </c>
      <c r="AD51" s="2355">
        <v>8083</v>
      </c>
      <c r="AE51" s="2355">
        <v>1</v>
      </c>
      <c r="AF51" s="2355" t="s">
        <v>21</v>
      </c>
      <c r="AG51" s="2355">
        <v>1</v>
      </c>
      <c r="AH51" s="2355">
        <v>307</v>
      </c>
      <c r="AI51" s="2355">
        <v>422</v>
      </c>
      <c r="AJ51" s="2355">
        <v>10</v>
      </c>
      <c r="AK51" s="2355">
        <v>14448</v>
      </c>
      <c r="AL51" s="2355">
        <v>1</v>
      </c>
      <c r="AM51" s="2355">
        <v>468</v>
      </c>
      <c r="AN51" s="2355">
        <v>1</v>
      </c>
      <c r="AO51" s="67">
        <v>40909</v>
      </c>
      <c r="AP51" s="624">
        <v>40909</v>
      </c>
      <c r="AQ51" s="973"/>
    </row>
    <row r="52" spans="1:43" ht="14.25" customHeight="1">
      <c r="A52" s="1457"/>
      <c r="B52" s="1411">
        <v>41275</v>
      </c>
      <c r="C52" s="1648"/>
      <c r="D52" s="2355">
        <v>192</v>
      </c>
      <c r="E52" s="2355">
        <v>3067</v>
      </c>
      <c r="F52" s="2355">
        <v>684</v>
      </c>
      <c r="G52" s="2355">
        <v>81280</v>
      </c>
      <c r="H52" s="2355">
        <v>57668</v>
      </c>
      <c r="I52" s="2355">
        <v>87</v>
      </c>
      <c r="J52" s="2355">
        <v>6</v>
      </c>
      <c r="K52" s="2355">
        <v>1725</v>
      </c>
      <c r="L52" s="2355">
        <v>2424</v>
      </c>
      <c r="M52" s="2355">
        <v>35</v>
      </c>
      <c r="N52" s="2355">
        <v>25025</v>
      </c>
      <c r="O52" s="2355">
        <v>295104</v>
      </c>
      <c r="P52" s="2355">
        <v>2069</v>
      </c>
      <c r="Q52" s="2355">
        <v>284</v>
      </c>
      <c r="R52" s="2355" t="s">
        <v>21</v>
      </c>
      <c r="S52" s="2355">
        <v>43</v>
      </c>
      <c r="T52" s="67">
        <v>41275</v>
      </c>
      <c r="U52" s="624">
        <v>41275</v>
      </c>
      <c r="V52" s="1457"/>
      <c r="W52" s="1411">
        <v>41275</v>
      </c>
      <c r="X52" s="1648"/>
      <c r="Y52" s="2355">
        <v>298</v>
      </c>
      <c r="Z52" s="2355">
        <v>146</v>
      </c>
      <c r="AA52" s="2355">
        <v>2</v>
      </c>
      <c r="AB52" s="2355">
        <v>50</v>
      </c>
      <c r="AC52" s="2355">
        <v>45</v>
      </c>
      <c r="AD52" s="2355">
        <v>5933</v>
      </c>
      <c r="AE52" s="2355">
        <v>1</v>
      </c>
      <c r="AF52" s="2355" t="s">
        <v>21</v>
      </c>
      <c r="AG52" s="2355">
        <v>1</v>
      </c>
      <c r="AH52" s="2355">
        <v>312</v>
      </c>
      <c r="AI52" s="2355">
        <v>473</v>
      </c>
      <c r="AJ52" s="2355">
        <v>19</v>
      </c>
      <c r="AK52" s="2355">
        <v>12679</v>
      </c>
      <c r="AL52" s="2355">
        <v>1</v>
      </c>
      <c r="AM52" s="2355">
        <v>242</v>
      </c>
      <c r="AN52" s="2355">
        <v>1</v>
      </c>
      <c r="AO52" s="67">
        <v>41275</v>
      </c>
      <c r="AP52" s="624">
        <v>41275</v>
      </c>
      <c r="AQ52" s="973"/>
    </row>
    <row r="53" spans="1:43" ht="14.25" customHeight="1">
      <c r="A53" s="1457"/>
      <c r="B53" s="1411">
        <v>41640</v>
      </c>
      <c r="C53" s="1648"/>
      <c r="D53" s="2355">
        <v>183</v>
      </c>
      <c r="E53" s="2355">
        <v>2115</v>
      </c>
      <c r="F53" s="2355">
        <v>505</v>
      </c>
      <c r="G53" s="2355">
        <v>88534</v>
      </c>
      <c r="H53" s="2355">
        <v>16032</v>
      </c>
      <c r="I53" s="2355">
        <v>96</v>
      </c>
      <c r="J53" s="2355">
        <v>4</v>
      </c>
      <c r="K53" s="2355">
        <v>798</v>
      </c>
      <c r="L53" s="2355">
        <v>2427</v>
      </c>
      <c r="M53" s="2355">
        <v>23</v>
      </c>
      <c r="N53" s="2355">
        <v>27049</v>
      </c>
      <c r="O53" s="2355">
        <v>250672</v>
      </c>
      <c r="P53" s="2355">
        <v>2123</v>
      </c>
      <c r="Q53" s="2355">
        <v>276</v>
      </c>
      <c r="R53" s="2355" t="s">
        <v>21</v>
      </c>
      <c r="S53" s="2355">
        <v>48</v>
      </c>
      <c r="T53" s="67">
        <v>41640</v>
      </c>
      <c r="U53" s="624">
        <v>41640</v>
      </c>
      <c r="V53" s="1457"/>
      <c r="W53" s="1411">
        <v>41640</v>
      </c>
      <c r="X53" s="1648"/>
      <c r="Y53" s="2355">
        <v>279</v>
      </c>
      <c r="Z53" s="2355">
        <v>167</v>
      </c>
      <c r="AA53" s="2355">
        <v>3</v>
      </c>
      <c r="AB53" s="2355">
        <v>45</v>
      </c>
      <c r="AC53" s="2355">
        <v>29</v>
      </c>
      <c r="AD53" s="2355">
        <v>4499</v>
      </c>
      <c r="AE53" s="2355">
        <v>1</v>
      </c>
      <c r="AF53" s="2355" t="s">
        <v>21</v>
      </c>
      <c r="AG53" s="2355">
        <v>1</v>
      </c>
      <c r="AH53" s="2355">
        <v>330</v>
      </c>
      <c r="AI53" s="2355">
        <v>521</v>
      </c>
      <c r="AJ53" s="2355">
        <v>13</v>
      </c>
      <c r="AK53" s="2355">
        <v>11109</v>
      </c>
      <c r="AL53" s="2355">
        <v>1</v>
      </c>
      <c r="AM53" s="2355">
        <v>206</v>
      </c>
      <c r="AN53" s="2355">
        <v>1</v>
      </c>
      <c r="AO53" s="67">
        <v>41640</v>
      </c>
      <c r="AP53" s="624">
        <v>41640</v>
      </c>
      <c r="AQ53" s="973"/>
    </row>
    <row r="54" spans="1:43" ht="14.25" customHeight="1">
      <c r="A54" s="1457"/>
      <c r="B54" s="1411">
        <v>42005</v>
      </c>
      <c r="C54" s="1648"/>
      <c r="D54" s="2355">
        <v>127</v>
      </c>
      <c r="E54" s="2355">
        <v>2428</v>
      </c>
      <c r="F54" s="2355">
        <v>385</v>
      </c>
      <c r="G54" s="2355">
        <v>113183</v>
      </c>
      <c r="H54" s="2355">
        <v>60215</v>
      </c>
      <c r="I54" s="2355">
        <v>89</v>
      </c>
      <c r="J54" s="2355">
        <v>4</v>
      </c>
      <c r="K54" s="2355">
        <v>1221</v>
      </c>
      <c r="L54" s="2355">
        <v>2166</v>
      </c>
      <c r="M54" s="2355">
        <v>21</v>
      </c>
      <c r="N54" s="2355">
        <v>23309</v>
      </c>
      <c r="O54" s="2355">
        <v>200895</v>
      </c>
      <c r="P54" s="2355">
        <v>683</v>
      </c>
      <c r="Q54" s="2355">
        <v>190</v>
      </c>
      <c r="R54" s="2355" t="s">
        <v>21</v>
      </c>
      <c r="S54" s="2355">
        <v>51</v>
      </c>
      <c r="T54" s="67">
        <v>42005</v>
      </c>
      <c r="U54" s="624">
        <v>42005</v>
      </c>
      <c r="V54" s="1457"/>
      <c r="W54" s="1411">
        <v>42005</v>
      </c>
      <c r="X54" s="1648"/>
      <c r="Y54" s="2355">
        <v>280</v>
      </c>
      <c r="Z54" s="2355">
        <v>150</v>
      </c>
      <c r="AA54" s="2355" t="s">
        <v>21</v>
      </c>
      <c r="AB54" s="2355">
        <v>37</v>
      </c>
      <c r="AC54" s="2355">
        <v>17</v>
      </c>
      <c r="AD54" s="2355">
        <v>5036</v>
      </c>
      <c r="AE54" s="2355">
        <v>1</v>
      </c>
      <c r="AF54" s="2355" t="s">
        <v>21</v>
      </c>
      <c r="AG54" s="2355">
        <v>1</v>
      </c>
      <c r="AH54" s="2355">
        <v>225</v>
      </c>
      <c r="AI54" s="2355">
        <v>488</v>
      </c>
      <c r="AJ54" s="2355">
        <v>3</v>
      </c>
      <c r="AK54" s="2355">
        <v>11664</v>
      </c>
      <c r="AL54" s="2355">
        <v>1</v>
      </c>
      <c r="AM54" s="2355">
        <v>207</v>
      </c>
      <c r="AN54" s="2355">
        <v>1</v>
      </c>
      <c r="AO54" s="67">
        <v>42005</v>
      </c>
      <c r="AP54" s="624">
        <v>42005</v>
      </c>
      <c r="AQ54" s="973"/>
    </row>
    <row r="55" spans="1:43" ht="7.5" customHeight="1">
      <c r="A55" s="1457"/>
      <c r="B55" s="1252"/>
      <c r="C55" s="1648"/>
      <c r="D55" s="625"/>
      <c r="E55" s="625"/>
      <c r="F55" s="625"/>
      <c r="G55" s="625"/>
      <c r="H55" s="625"/>
      <c r="J55" s="625"/>
      <c r="K55" s="625"/>
      <c r="L55" s="625"/>
      <c r="M55" s="625"/>
      <c r="N55" s="625"/>
      <c r="O55" s="625"/>
      <c r="P55" s="625"/>
      <c r="R55" s="625"/>
      <c r="S55" s="625"/>
      <c r="T55" s="77"/>
      <c r="U55" s="486"/>
      <c r="V55" s="1457"/>
      <c r="W55" s="1252"/>
      <c r="X55" s="1648"/>
      <c r="Y55" s="625"/>
      <c r="Z55" s="625"/>
      <c r="AA55" s="625"/>
      <c r="AC55" s="625"/>
      <c r="AD55" s="625"/>
      <c r="AF55" s="625"/>
      <c r="AH55" s="625"/>
      <c r="AI55" s="625"/>
      <c r="AJ55" s="625"/>
      <c r="AK55" s="625"/>
      <c r="AL55" s="625"/>
      <c r="AM55" s="625"/>
      <c r="AN55" s="625"/>
      <c r="AO55" s="77"/>
      <c r="AP55" s="486"/>
      <c r="AQ55" s="973"/>
    </row>
    <row r="56" spans="1:43" ht="14.25" customHeight="1">
      <c r="A56" s="1044">
        <v>41365</v>
      </c>
      <c r="B56" s="1045">
        <v>41365</v>
      </c>
      <c r="C56" s="1046">
        <v>41365</v>
      </c>
      <c r="D56" s="2356">
        <v>137</v>
      </c>
      <c r="E56" s="2356">
        <v>2760</v>
      </c>
      <c r="F56" s="2356">
        <v>567</v>
      </c>
      <c r="G56" s="2356">
        <v>74361</v>
      </c>
      <c r="H56" s="2356">
        <v>31494</v>
      </c>
      <c r="I56" s="2356">
        <v>106</v>
      </c>
      <c r="J56" s="2356">
        <v>4</v>
      </c>
      <c r="K56" s="2356">
        <v>1730</v>
      </c>
      <c r="L56" s="2356">
        <v>2617</v>
      </c>
      <c r="M56" s="2356">
        <v>24</v>
      </c>
      <c r="N56" s="2356">
        <v>16852</v>
      </c>
      <c r="O56" s="2356">
        <v>269034</v>
      </c>
      <c r="P56" s="2356">
        <v>2065</v>
      </c>
      <c r="Q56" s="2356">
        <v>715</v>
      </c>
      <c r="R56" s="2356" t="s">
        <v>21</v>
      </c>
      <c r="S56" s="2356">
        <v>44</v>
      </c>
      <c r="T56" s="83">
        <v>41365</v>
      </c>
      <c r="U56" s="628">
        <v>41365</v>
      </c>
      <c r="V56" s="1044">
        <v>41365</v>
      </c>
      <c r="W56" s="1045">
        <v>41365</v>
      </c>
      <c r="X56" s="1046">
        <v>41365</v>
      </c>
      <c r="Y56" s="2356">
        <v>330</v>
      </c>
      <c r="Z56" s="2356">
        <v>117</v>
      </c>
      <c r="AA56" s="2356">
        <v>2</v>
      </c>
      <c r="AB56" s="2356">
        <v>45</v>
      </c>
      <c r="AC56" s="2356">
        <v>37</v>
      </c>
      <c r="AD56" s="2356">
        <v>5143</v>
      </c>
      <c r="AE56" s="2356">
        <v>1</v>
      </c>
      <c r="AF56" s="2356" t="s">
        <v>21</v>
      </c>
      <c r="AG56" s="2355">
        <v>1</v>
      </c>
      <c r="AH56" s="2356">
        <v>308</v>
      </c>
      <c r="AI56" s="2356">
        <v>384</v>
      </c>
      <c r="AJ56" s="2356">
        <v>12</v>
      </c>
      <c r="AK56" s="2356">
        <v>11033</v>
      </c>
      <c r="AL56" s="2356">
        <v>1</v>
      </c>
      <c r="AM56" s="2356">
        <v>172</v>
      </c>
      <c r="AN56" s="2356">
        <v>1</v>
      </c>
      <c r="AO56" s="83">
        <v>41365</v>
      </c>
      <c r="AP56" s="628">
        <v>41365</v>
      </c>
      <c r="AQ56" s="74"/>
    </row>
    <row r="57" spans="1:43" ht="14.25" customHeight="1">
      <c r="A57" s="1047"/>
      <c r="B57" s="1045">
        <v>41730</v>
      </c>
      <c r="C57" s="1048"/>
      <c r="D57" s="2356">
        <v>154</v>
      </c>
      <c r="E57" s="2356">
        <v>1942</v>
      </c>
      <c r="F57" s="2356">
        <v>387</v>
      </c>
      <c r="G57" s="2356">
        <v>32245</v>
      </c>
      <c r="H57" s="2356">
        <v>25248</v>
      </c>
      <c r="I57" s="2356">
        <v>63</v>
      </c>
      <c r="J57" s="2356">
        <v>5</v>
      </c>
      <c r="K57" s="2356">
        <v>1308</v>
      </c>
      <c r="L57" s="2356">
        <v>1944</v>
      </c>
      <c r="M57" s="2356">
        <v>21</v>
      </c>
      <c r="N57" s="2356">
        <v>3210</v>
      </c>
      <c r="O57" s="2356">
        <v>235938</v>
      </c>
      <c r="P57" s="2356">
        <v>861</v>
      </c>
      <c r="Q57" s="2356">
        <v>172</v>
      </c>
      <c r="R57" s="2356" t="s">
        <v>21</v>
      </c>
      <c r="S57" s="2356">
        <v>39</v>
      </c>
      <c r="T57" s="83">
        <v>41730</v>
      </c>
      <c r="U57" s="628">
        <v>41730</v>
      </c>
      <c r="V57" s="1047"/>
      <c r="W57" s="1045">
        <v>41730</v>
      </c>
      <c r="X57" s="1048"/>
      <c r="Y57" s="2356">
        <v>384</v>
      </c>
      <c r="Z57" s="2356">
        <v>96</v>
      </c>
      <c r="AA57" s="2356">
        <v>2</v>
      </c>
      <c r="AB57" s="2356">
        <v>44</v>
      </c>
      <c r="AC57" s="2356">
        <v>27</v>
      </c>
      <c r="AD57" s="2356">
        <v>3721</v>
      </c>
      <c r="AE57" s="2356">
        <v>1</v>
      </c>
      <c r="AF57" s="2356" t="s">
        <v>21</v>
      </c>
      <c r="AG57" s="2355">
        <v>1</v>
      </c>
      <c r="AH57" s="2356">
        <v>325</v>
      </c>
      <c r="AI57" s="2356">
        <v>313</v>
      </c>
      <c r="AJ57" s="2356">
        <v>17</v>
      </c>
      <c r="AK57" s="2356">
        <v>10130</v>
      </c>
      <c r="AL57" s="2356">
        <v>1</v>
      </c>
      <c r="AM57" s="2356">
        <v>213</v>
      </c>
      <c r="AN57" s="2356">
        <v>1</v>
      </c>
      <c r="AO57" s="83">
        <v>41730</v>
      </c>
      <c r="AP57" s="628">
        <v>41730</v>
      </c>
      <c r="AQ57" s="74"/>
    </row>
    <row r="58" spans="1:43" ht="9.75" customHeight="1">
      <c r="A58" s="1047"/>
      <c r="B58" s="1049"/>
      <c r="C58" s="1048"/>
      <c r="D58" s="2356"/>
      <c r="E58" s="2356"/>
      <c r="F58" s="2356"/>
      <c r="G58" s="2356"/>
      <c r="H58" s="2356"/>
      <c r="J58" s="2356"/>
      <c r="K58" s="2356"/>
      <c r="L58" s="2356"/>
      <c r="M58" s="2356"/>
      <c r="N58" s="2356"/>
      <c r="O58" s="2356"/>
      <c r="P58" s="2356"/>
      <c r="R58" s="2356"/>
      <c r="S58" s="2356"/>
      <c r="T58" s="77"/>
      <c r="U58" s="486"/>
      <c r="V58" s="1047"/>
      <c r="W58" s="1049"/>
      <c r="X58" s="1048"/>
      <c r="Y58" s="2356"/>
      <c r="Z58" s="2356"/>
      <c r="AA58" s="2356"/>
      <c r="AB58" s="2356"/>
      <c r="AC58" s="2356"/>
      <c r="AD58" s="2356"/>
      <c r="AF58" s="2356"/>
      <c r="AH58" s="2356"/>
      <c r="AI58" s="2356"/>
      <c r="AJ58" s="2356"/>
      <c r="AK58" s="2356"/>
      <c r="AL58" s="2356"/>
      <c r="AM58" s="2356"/>
      <c r="AN58" s="2356"/>
      <c r="AO58" s="77"/>
      <c r="AP58" s="486"/>
      <c r="AQ58" s="74"/>
    </row>
    <row r="59" spans="1:43" ht="14.25" customHeight="1">
      <c r="A59" s="1050" t="s">
        <v>777</v>
      </c>
      <c r="B59" s="1051" t="s">
        <v>23</v>
      </c>
      <c r="C59" s="1052" t="s">
        <v>24</v>
      </c>
      <c r="D59" s="2356">
        <v>154</v>
      </c>
      <c r="E59" s="2356">
        <v>1942</v>
      </c>
      <c r="F59" s="2356">
        <v>387</v>
      </c>
      <c r="G59" s="2356">
        <v>32245</v>
      </c>
      <c r="H59" s="2356">
        <v>25248</v>
      </c>
      <c r="I59" s="2356">
        <v>63</v>
      </c>
      <c r="J59" s="2356">
        <v>5</v>
      </c>
      <c r="K59" s="2356">
        <v>1308</v>
      </c>
      <c r="L59" s="2356">
        <v>1944</v>
      </c>
      <c r="M59" s="2356">
        <v>21</v>
      </c>
      <c r="N59" s="2356">
        <v>3210</v>
      </c>
      <c r="O59" s="2356">
        <v>235938</v>
      </c>
      <c r="P59" s="2356">
        <v>861</v>
      </c>
      <c r="Q59" s="2356">
        <v>172</v>
      </c>
      <c r="R59" s="2356" t="s">
        <v>21</v>
      </c>
      <c r="S59" s="2356">
        <v>39</v>
      </c>
      <c r="T59" s="91" t="s">
        <v>25</v>
      </c>
      <c r="U59" s="632" t="s">
        <v>778</v>
      </c>
      <c r="V59" s="1050" t="s">
        <v>777</v>
      </c>
      <c r="W59" s="1051" t="s">
        <v>23</v>
      </c>
      <c r="X59" s="1052" t="s">
        <v>24</v>
      </c>
      <c r="Y59" s="2356">
        <v>384</v>
      </c>
      <c r="Z59" s="2356">
        <v>96</v>
      </c>
      <c r="AA59" s="2356">
        <v>2</v>
      </c>
      <c r="AB59" s="2356">
        <v>44</v>
      </c>
      <c r="AC59" s="2356">
        <v>27</v>
      </c>
      <c r="AD59" s="2356">
        <v>3721</v>
      </c>
      <c r="AE59" s="2356">
        <v>1</v>
      </c>
      <c r="AF59" s="2356" t="s">
        <v>21</v>
      </c>
      <c r="AG59" s="2355">
        <v>1</v>
      </c>
      <c r="AH59" s="2356">
        <v>325</v>
      </c>
      <c r="AI59" s="2356">
        <v>313</v>
      </c>
      <c r="AJ59" s="2356">
        <v>17</v>
      </c>
      <c r="AK59" s="2356">
        <v>10130</v>
      </c>
      <c r="AL59" s="2356">
        <v>1</v>
      </c>
      <c r="AM59" s="2356">
        <v>213</v>
      </c>
      <c r="AN59" s="2356">
        <v>1</v>
      </c>
      <c r="AO59" s="91" t="s">
        <v>25</v>
      </c>
      <c r="AP59" s="632" t="s">
        <v>778</v>
      </c>
      <c r="AQ59" s="74"/>
    </row>
    <row r="60" spans="1:43" ht="14.25" customHeight="1">
      <c r="A60" s="1053" t="s">
        <v>26</v>
      </c>
      <c r="B60" s="1054" t="s">
        <v>26</v>
      </c>
      <c r="C60" s="1055" t="s">
        <v>580</v>
      </c>
      <c r="D60" s="2356">
        <v>94</v>
      </c>
      <c r="E60" s="2356">
        <v>2568</v>
      </c>
      <c r="F60" s="2356">
        <v>270</v>
      </c>
      <c r="G60" s="2356">
        <v>91309</v>
      </c>
      <c r="H60" s="2356">
        <v>65750</v>
      </c>
      <c r="I60" s="2356">
        <v>82</v>
      </c>
      <c r="J60" s="2356">
        <v>2</v>
      </c>
      <c r="K60" s="2356">
        <v>2783</v>
      </c>
      <c r="L60" s="2356">
        <v>2168</v>
      </c>
      <c r="M60" s="2356">
        <v>21</v>
      </c>
      <c r="N60" s="2356">
        <v>30559</v>
      </c>
      <c r="O60" s="2356">
        <v>255837</v>
      </c>
      <c r="P60" s="2356">
        <v>618</v>
      </c>
      <c r="Q60" s="2356">
        <v>63</v>
      </c>
      <c r="R60" s="2356" t="s">
        <v>21</v>
      </c>
      <c r="S60" s="2356">
        <v>33</v>
      </c>
      <c r="T60" s="91" t="s">
        <v>27</v>
      </c>
      <c r="U60" s="632" t="s">
        <v>26</v>
      </c>
      <c r="V60" s="1053" t="s">
        <v>26</v>
      </c>
      <c r="W60" s="1054" t="s">
        <v>26</v>
      </c>
      <c r="X60" s="1055" t="s">
        <v>580</v>
      </c>
      <c r="Y60" s="2356">
        <v>256</v>
      </c>
      <c r="Z60" s="2356">
        <v>162</v>
      </c>
      <c r="AA60" s="2356">
        <v>1</v>
      </c>
      <c r="AB60" s="2356">
        <v>37</v>
      </c>
      <c r="AC60" s="2356">
        <v>42</v>
      </c>
      <c r="AD60" s="2356">
        <v>5027</v>
      </c>
      <c r="AE60" s="2356">
        <v>1</v>
      </c>
      <c r="AF60" s="2356" t="s">
        <v>21</v>
      </c>
      <c r="AG60" s="2355" t="s">
        <v>21</v>
      </c>
      <c r="AH60" s="2356">
        <v>346</v>
      </c>
      <c r="AI60" s="2356">
        <v>568</v>
      </c>
      <c r="AJ60" s="2356">
        <v>11</v>
      </c>
      <c r="AK60" s="2356">
        <v>14064</v>
      </c>
      <c r="AL60" s="2356">
        <v>1</v>
      </c>
      <c r="AM60" s="2356">
        <v>179</v>
      </c>
      <c r="AN60" s="2356">
        <v>1</v>
      </c>
      <c r="AO60" s="91" t="s">
        <v>27</v>
      </c>
      <c r="AP60" s="632" t="s">
        <v>26</v>
      </c>
      <c r="AQ60" s="996"/>
    </row>
    <row r="61" spans="1:43" ht="14.25" customHeight="1">
      <c r="A61" s="1053" t="s">
        <v>26</v>
      </c>
      <c r="B61" s="1054" t="s">
        <v>26</v>
      </c>
      <c r="C61" s="1055" t="s">
        <v>581</v>
      </c>
      <c r="D61" s="2356">
        <v>95</v>
      </c>
      <c r="E61" s="2356">
        <v>2959</v>
      </c>
      <c r="F61" s="2356">
        <v>148</v>
      </c>
      <c r="G61" s="2356">
        <v>104850</v>
      </c>
      <c r="H61" s="2356">
        <v>39130</v>
      </c>
      <c r="I61" s="2356">
        <v>69</v>
      </c>
      <c r="J61" s="2356">
        <v>6</v>
      </c>
      <c r="K61" s="2356">
        <v>768</v>
      </c>
      <c r="L61" s="2356">
        <v>2377</v>
      </c>
      <c r="M61" s="2356">
        <v>16</v>
      </c>
      <c r="N61" s="2356">
        <v>14763</v>
      </c>
      <c r="O61" s="2356">
        <v>238639</v>
      </c>
      <c r="P61" s="2356">
        <v>378</v>
      </c>
      <c r="Q61" s="2356">
        <v>159</v>
      </c>
      <c r="R61" s="2356" t="s">
        <v>21</v>
      </c>
      <c r="S61" s="2356">
        <v>49</v>
      </c>
      <c r="T61" s="91" t="s">
        <v>28</v>
      </c>
      <c r="U61" s="632" t="s">
        <v>26</v>
      </c>
      <c r="V61" s="1053" t="s">
        <v>26</v>
      </c>
      <c r="W61" s="1054" t="s">
        <v>26</v>
      </c>
      <c r="X61" s="1055" t="s">
        <v>581</v>
      </c>
      <c r="Y61" s="2356">
        <v>290</v>
      </c>
      <c r="Z61" s="2356">
        <v>16</v>
      </c>
      <c r="AA61" s="2356">
        <v>2</v>
      </c>
      <c r="AB61" s="2356">
        <v>58</v>
      </c>
      <c r="AC61" s="2356">
        <v>48</v>
      </c>
      <c r="AD61" s="2356">
        <v>4534</v>
      </c>
      <c r="AE61" s="2356">
        <v>1</v>
      </c>
      <c r="AF61" s="2356" t="s">
        <v>21</v>
      </c>
      <c r="AG61" s="2355">
        <v>1</v>
      </c>
      <c r="AH61" s="2356">
        <v>284</v>
      </c>
      <c r="AI61" s="2356">
        <v>152</v>
      </c>
      <c r="AJ61" s="2356">
        <v>7</v>
      </c>
      <c r="AK61" s="2356">
        <v>9859</v>
      </c>
      <c r="AL61" s="2356">
        <v>1</v>
      </c>
      <c r="AM61" s="2356">
        <v>205</v>
      </c>
      <c r="AN61" s="2356">
        <v>1</v>
      </c>
      <c r="AO61" s="91" t="s">
        <v>28</v>
      </c>
      <c r="AP61" s="632" t="s">
        <v>26</v>
      </c>
      <c r="AQ61" s="74"/>
    </row>
    <row r="62" spans="1:43" ht="14.25" customHeight="1">
      <c r="A62" s="1053" t="s">
        <v>26</v>
      </c>
      <c r="B62" s="1054" t="s">
        <v>26</v>
      </c>
      <c r="C62" s="1055" t="s">
        <v>170</v>
      </c>
      <c r="D62" s="2356">
        <v>127</v>
      </c>
      <c r="E62" s="2356">
        <v>2428</v>
      </c>
      <c r="F62" s="2356">
        <v>385</v>
      </c>
      <c r="G62" s="2356">
        <v>113183</v>
      </c>
      <c r="H62" s="2356">
        <v>60215</v>
      </c>
      <c r="I62" s="2356">
        <v>89</v>
      </c>
      <c r="J62" s="2356">
        <v>4</v>
      </c>
      <c r="K62" s="2356">
        <v>1221</v>
      </c>
      <c r="L62" s="2356">
        <v>2166</v>
      </c>
      <c r="M62" s="2356">
        <v>21</v>
      </c>
      <c r="N62" s="2356">
        <v>23309</v>
      </c>
      <c r="O62" s="2356">
        <v>200895</v>
      </c>
      <c r="P62" s="2356">
        <v>683</v>
      </c>
      <c r="Q62" s="2356">
        <v>190</v>
      </c>
      <c r="R62" s="2356" t="s">
        <v>21</v>
      </c>
      <c r="S62" s="2356">
        <v>51</v>
      </c>
      <c r="T62" s="91" t="s">
        <v>29</v>
      </c>
      <c r="U62" s="632" t="s">
        <v>26</v>
      </c>
      <c r="V62" s="1053" t="s">
        <v>26</v>
      </c>
      <c r="W62" s="1054" t="s">
        <v>26</v>
      </c>
      <c r="X62" s="1055" t="s">
        <v>170</v>
      </c>
      <c r="Y62" s="2356">
        <v>280</v>
      </c>
      <c r="Z62" s="2356">
        <v>150</v>
      </c>
      <c r="AA62" s="2356" t="s">
        <v>21</v>
      </c>
      <c r="AB62" s="2356">
        <v>37</v>
      </c>
      <c r="AC62" s="2356">
        <v>17</v>
      </c>
      <c r="AD62" s="2356">
        <v>5036</v>
      </c>
      <c r="AE62" s="2356">
        <v>1</v>
      </c>
      <c r="AF62" s="2356" t="s">
        <v>21</v>
      </c>
      <c r="AG62" s="2355">
        <v>1</v>
      </c>
      <c r="AH62" s="2356">
        <v>225</v>
      </c>
      <c r="AI62" s="2356">
        <v>488</v>
      </c>
      <c r="AJ62" s="2356">
        <v>3</v>
      </c>
      <c r="AK62" s="2356">
        <v>11664</v>
      </c>
      <c r="AL62" s="2356">
        <v>1</v>
      </c>
      <c r="AM62" s="2356">
        <v>207</v>
      </c>
      <c r="AN62" s="2356">
        <v>1</v>
      </c>
      <c r="AO62" s="91" t="s">
        <v>29</v>
      </c>
      <c r="AP62" s="632" t="s">
        <v>26</v>
      </c>
      <c r="AQ62" s="74"/>
    </row>
    <row r="63" spans="1:43" ht="9.75" customHeight="1">
      <c r="A63" s="1056"/>
      <c r="B63" s="1057"/>
      <c r="C63" s="1058"/>
      <c r="D63" s="2356"/>
      <c r="E63" s="2356"/>
      <c r="F63" s="2356"/>
      <c r="G63" s="2356"/>
      <c r="H63" s="2356"/>
      <c r="J63" s="2356"/>
      <c r="K63" s="2356"/>
      <c r="L63" s="2356"/>
      <c r="M63" s="2356"/>
      <c r="N63" s="2356"/>
      <c r="O63" s="2356"/>
      <c r="P63" s="2356"/>
      <c r="R63" s="2356"/>
      <c r="S63" s="2356"/>
      <c r="T63" s="100"/>
      <c r="U63" s="490"/>
      <c r="V63" s="1056"/>
      <c r="W63" s="1057"/>
      <c r="X63" s="1058"/>
      <c r="Y63" s="2356"/>
      <c r="Z63" s="2356"/>
      <c r="AA63" s="2356"/>
      <c r="AC63" s="2356"/>
      <c r="AD63" s="2356"/>
      <c r="AF63" s="2356"/>
      <c r="AH63" s="2356"/>
      <c r="AI63" s="2356"/>
      <c r="AJ63" s="2356"/>
      <c r="AK63" s="2356"/>
      <c r="AL63" s="2356"/>
      <c r="AM63" s="2356"/>
      <c r="AN63" s="2356"/>
      <c r="AO63" s="100"/>
      <c r="AP63" s="490"/>
      <c r="AQ63" s="74"/>
    </row>
    <row r="64" spans="1:43" ht="14.25" customHeight="1">
      <c r="A64" s="1053" t="s">
        <v>777</v>
      </c>
      <c r="B64" s="1054" t="s">
        <v>23</v>
      </c>
      <c r="C64" s="1059">
        <v>42005</v>
      </c>
      <c r="D64" s="2356">
        <v>170</v>
      </c>
      <c r="E64" s="2356">
        <v>2443</v>
      </c>
      <c r="F64" s="2356">
        <v>465</v>
      </c>
      <c r="G64" s="2356">
        <v>52161</v>
      </c>
      <c r="H64" s="2356">
        <v>45562</v>
      </c>
      <c r="I64" s="2356">
        <v>89</v>
      </c>
      <c r="J64" s="2356">
        <v>3</v>
      </c>
      <c r="K64" s="2356">
        <v>1526</v>
      </c>
      <c r="L64" s="2356">
        <v>2540</v>
      </c>
      <c r="M64" s="2356">
        <v>24</v>
      </c>
      <c r="N64" s="2356">
        <v>18698</v>
      </c>
      <c r="O64" s="2356">
        <v>232580</v>
      </c>
      <c r="P64" s="2356">
        <v>1279</v>
      </c>
      <c r="Q64" s="2356">
        <v>140</v>
      </c>
      <c r="R64" s="2356" t="s">
        <v>21</v>
      </c>
      <c r="S64" s="2356">
        <v>44</v>
      </c>
      <c r="T64" s="91" t="s">
        <v>30</v>
      </c>
      <c r="U64" s="632" t="s">
        <v>778</v>
      </c>
      <c r="V64" s="1053" t="s">
        <v>777</v>
      </c>
      <c r="W64" s="1054" t="s">
        <v>23</v>
      </c>
      <c r="X64" s="1059">
        <v>42005</v>
      </c>
      <c r="Y64" s="2356">
        <v>308</v>
      </c>
      <c r="Z64" s="2356">
        <v>16</v>
      </c>
      <c r="AA64" s="2356">
        <v>2</v>
      </c>
      <c r="AB64" s="2356">
        <v>34</v>
      </c>
      <c r="AC64" s="2356">
        <v>31</v>
      </c>
      <c r="AD64" s="2356">
        <v>4699</v>
      </c>
      <c r="AE64" s="2356">
        <v>1</v>
      </c>
      <c r="AF64" s="2356" t="s">
        <v>21</v>
      </c>
      <c r="AG64" s="2355">
        <v>1</v>
      </c>
      <c r="AH64" s="2356">
        <v>315</v>
      </c>
      <c r="AI64" s="2356">
        <v>101</v>
      </c>
      <c r="AJ64" s="2356">
        <v>10</v>
      </c>
      <c r="AK64" s="2356">
        <v>12614</v>
      </c>
      <c r="AL64" s="2356">
        <v>1</v>
      </c>
      <c r="AM64" s="2356">
        <v>193</v>
      </c>
      <c r="AN64" s="2356">
        <v>1</v>
      </c>
      <c r="AO64" s="91" t="s">
        <v>30</v>
      </c>
      <c r="AP64" s="632" t="s">
        <v>778</v>
      </c>
      <c r="AQ64" s="996"/>
    </row>
    <row r="65" spans="1:43" ht="14.25" customHeight="1">
      <c r="A65" s="1050" t="s">
        <v>26</v>
      </c>
      <c r="B65" s="1051" t="s">
        <v>26</v>
      </c>
      <c r="C65" s="1278">
        <v>42036</v>
      </c>
      <c r="D65" s="2356">
        <v>285</v>
      </c>
      <c r="E65" s="2356">
        <v>2121</v>
      </c>
      <c r="F65" s="2356">
        <v>429</v>
      </c>
      <c r="G65" s="2356">
        <v>68629</v>
      </c>
      <c r="H65" s="2356">
        <v>35920</v>
      </c>
      <c r="I65" s="2356">
        <v>82</v>
      </c>
      <c r="J65" s="2356">
        <v>4</v>
      </c>
      <c r="K65" s="2356">
        <v>2173</v>
      </c>
      <c r="L65" s="2356">
        <v>2366</v>
      </c>
      <c r="M65" s="2356">
        <v>23</v>
      </c>
      <c r="N65" s="2356">
        <v>25782</v>
      </c>
      <c r="O65" s="2356">
        <v>238956</v>
      </c>
      <c r="P65" s="2356">
        <v>1243</v>
      </c>
      <c r="Q65" s="2356">
        <v>243</v>
      </c>
      <c r="R65" s="2356" t="s">
        <v>21</v>
      </c>
      <c r="S65" s="2356">
        <v>47</v>
      </c>
      <c r="T65" s="91" t="s">
        <v>31</v>
      </c>
      <c r="U65" s="632" t="s">
        <v>26</v>
      </c>
      <c r="V65" s="1050" t="s">
        <v>26</v>
      </c>
      <c r="W65" s="1051" t="s">
        <v>26</v>
      </c>
      <c r="X65" s="1278">
        <v>42036</v>
      </c>
      <c r="Y65" s="2356">
        <v>329</v>
      </c>
      <c r="Z65" s="2356">
        <v>117</v>
      </c>
      <c r="AA65" s="2356">
        <v>2</v>
      </c>
      <c r="AB65" s="2356">
        <v>41</v>
      </c>
      <c r="AC65" s="2356">
        <v>27</v>
      </c>
      <c r="AD65" s="2356">
        <v>4719</v>
      </c>
      <c r="AE65" s="2356">
        <v>1</v>
      </c>
      <c r="AF65" s="2356" t="s">
        <v>21</v>
      </c>
      <c r="AG65" s="2355">
        <v>1</v>
      </c>
      <c r="AH65" s="2356">
        <v>279</v>
      </c>
      <c r="AI65" s="2356">
        <v>391</v>
      </c>
      <c r="AJ65" s="2356">
        <v>10</v>
      </c>
      <c r="AK65" s="2356">
        <v>12943</v>
      </c>
      <c r="AL65" s="2356">
        <v>1</v>
      </c>
      <c r="AM65" s="2356">
        <v>225</v>
      </c>
      <c r="AN65" s="2356">
        <v>1</v>
      </c>
      <c r="AO65" s="91" t="s">
        <v>31</v>
      </c>
      <c r="AP65" s="632" t="s">
        <v>26</v>
      </c>
      <c r="AQ65" s="74"/>
    </row>
    <row r="66" spans="1:43" ht="14.25" customHeight="1">
      <c r="A66" s="1050" t="s">
        <v>26</v>
      </c>
      <c r="B66" s="1051" t="s">
        <v>26</v>
      </c>
      <c r="C66" s="1278">
        <v>42064</v>
      </c>
      <c r="D66" s="2356">
        <v>154</v>
      </c>
      <c r="E66" s="2356">
        <v>1942</v>
      </c>
      <c r="F66" s="2356">
        <v>387</v>
      </c>
      <c r="G66" s="2356">
        <v>32245</v>
      </c>
      <c r="H66" s="2356">
        <v>25248</v>
      </c>
      <c r="I66" s="2356">
        <v>63</v>
      </c>
      <c r="J66" s="2356">
        <v>5</v>
      </c>
      <c r="K66" s="2356">
        <v>1308</v>
      </c>
      <c r="L66" s="2356">
        <v>1944</v>
      </c>
      <c r="M66" s="2356">
        <v>21</v>
      </c>
      <c r="N66" s="2356">
        <v>3210</v>
      </c>
      <c r="O66" s="2356">
        <v>235938</v>
      </c>
      <c r="P66" s="2356">
        <v>861</v>
      </c>
      <c r="Q66" s="2356">
        <v>172</v>
      </c>
      <c r="R66" s="2356" t="s">
        <v>21</v>
      </c>
      <c r="S66" s="2356">
        <v>39</v>
      </c>
      <c r="T66" s="91" t="s">
        <v>32</v>
      </c>
      <c r="U66" s="632" t="s">
        <v>26</v>
      </c>
      <c r="V66" s="1050" t="s">
        <v>26</v>
      </c>
      <c r="W66" s="1051" t="s">
        <v>26</v>
      </c>
      <c r="X66" s="1278">
        <v>42064</v>
      </c>
      <c r="Y66" s="2356">
        <v>384</v>
      </c>
      <c r="Z66" s="2356">
        <v>96</v>
      </c>
      <c r="AA66" s="2356">
        <v>2</v>
      </c>
      <c r="AB66" s="2356">
        <v>44</v>
      </c>
      <c r="AC66" s="2356">
        <v>27</v>
      </c>
      <c r="AD66" s="2356">
        <v>3721</v>
      </c>
      <c r="AE66" s="2356">
        <v>1</v>
      </c>
      <c r="AF66" s="2356" t="s">
        <v>21</v>
      </c>
      <c r="AG66" s="2355">
        <v>1</v>
      </c>
      <c r="AH66" s="2356">
        <v>325</v>
      </c>
      <c r="AI66" s="2356">
        <v>313</v>
      </c>
      <c r="AJ66" s="2356">
        <v>17</v>
      </c>
      <c r="AK66" s="2356">
        <v>10130</v>
      </c>
      <c r="AL66" s="2356">
        <v>1</v>
      </c>
      <c r="AM66" s="2356">
        <v>213</v>
      </c>
      <c r="AN66" s="2356">
        <v>1</v>
      </c>
      <c r="AO66" s="91" t="s">
        <v>32</v>
      </c>
      <c r="AP66" s="632" t="s">
        <v>26</v>
      </c>
      <c r="AQ66" s="74"/>
    </row>
    <row r="67" spans="1:43" ht="14.25" customHeight="1">
      <c r="A67" s="1050" t="s">
        <v>26</v>
      </c>
      <c r="B67" s="1051" t="s">
        <v>26</v>
      </c>
      <c r="C67" s="1278">
        <v>42095</v>
      </c>
      <c r="D67" s="2356">
        <v>103</v>
      </c>
      <c r="E67" s="2356">
        <v>2345</v>
      </c>
      <c r="F67" s="2356">
        <v>343</v>
      </c>
      <c r="G67" s="2356">
        <v>62989</v>
      </c>
      <c r="H67" s="2356">
        <v>20847</v>
      </c>
      <c r="I67" s="2356">
        <v>104</v>
      </c>
      <c r="J67" s="2356">
        <v>2</v>
      </c>
      <c r="K67" s="2356">
        <v>1700</v>
      </c>
      <c r="L67" s="2356">
        <v>1658</v>
      </c>
      <c r="M67" s="2356">
        <v>20</v>
      </c>
      <c r="N67" s="2356">
        <v>14883</v>
      </c>
      <c r="O67" s="2356">
        <v>240904</v>
      </c>
      <c r="P67" s="2356">
        <v>803</v>
      </c>
      <c r="Q67" s="2356">
        <v>345</v>
      </c>
      <c r="R67" s="2356" t="s">
        <v>21</v>
      </c>
      <c r="S67" s="2356">
        <v>59</v>
      </c>
      <c r="T67" s="91" t="s">
        <v>33</v>
      </c>
      <c r="U67" s="632" t="s">
        <v>26</v>
      </c>
      <c r="V67" s="1050" t="s">
        <v>26</v>
      </c>
      <c r="W67" s="1051" t="s">
        <v>26</v>
      </c>
      <c r="X67" s="1278">
        <v>42095</v>
      </c>
      <c r="Y67" s="2356">
        <v>337</v>
      </c>
      <c r="Z67" s="2356">
        <v>161</v>
      </c>
      <c r="AA67" s="2356">
        <v>2</v>
      </c>
      <c r="AB67" s="2356">
        <v>41</v>
      </c>
      <c r="AC67" s="2356">
        <v>41</v>
      </c>
      <c r="AD67" s="2356">
        <v>4498</v>
      </c>
      <c r="AE67" s="2356">
        <v>1</v>
      </c>
      <c r="AF67" s="2356" t="s">
        <v>21</v>
      </c>
      <c r="AG67" s="2355">
        <v>1</v>
      </c>
      <c r="AH67" s="2356">
        <v>326</v>
      </c>
      <c r="AI67" s="2356">
        <v>535</v>
      </c>
      <c r="AJ67" s="2356">
        <v>15</v>
      </c>
      <c r="AK67" s="2356">
        <v>12246</v>
      </c>
      <c r="AL67" s="2356">
        <v>1</v>
      </c>
      <c r="AM67" s="2356">
        <v>218</v>
      </c>
      <c r="AN67" s="2356">
        <v>1</v>
      </c>
      <c r="AO67" s="91" t="s">
        <v>33</v>
      </c>
      <c r="AP67" s="632" t="s">
        <v>26</v>
      </c>
      <c r="AQ67" s="74"/>
    </row>
    <row r="68" spans="1:43" ht="14.25" customHeight="1">
      <c r="A68" s="1050" t="s">
        <v>26</v>
      </c>
      <c r="B68" s="1051" t="s">
        <v>26</v>
      </c>
      <c r="C68" s="1278">
        <v>42125</v>
      </c>
      <c r="D68" s="2356">
        <v>106</v>
      </c>
      <c r="E68" s="2356">
        <v>2326</v>
      </c>
      <c r="F68" s="2356">
        <v>306</v>
      </c>
      <c r="G68" s="2356">
        <v>41277</v>
      </c>
      <c r="H68" s="2356">
        <v>14374</v>
      </c>
      <c r="I68" s="2356">
        <v>77</v>
      </c>
      <c r="J68" s="2356">
        <v>1</v>
      </c>
      <c r="K68" s="2356">
        <v>2552</v>
      </c>
      <c r="L68" s="2356">
        <v>1870</v>
      </c>
      <c r="M68" s="2356">
        <v>21</v>
      </c>
      <c r="N68" s="2356">
        <v>27935</v>
      </c>
      <c r="O68" s="2356">
        <v>252403</v>
      </c>
      <c r="P68" s="2356">
        <v>755</v>
      </c>
      <c r="Q68" s="2356">
        <v>199</v>
      </c>
      <c r="R68" s="2356" t="s">
        <v>21</v>
      </c>
      <c r="S68" s="2356">
        <v>35</v>
      </c>
      <c r="T68" s="91" t="s">
        <v>34</v>
      </c>
      <c r="U68" s="632" t="s">
        <v>26</v>
      </c>
      <c r="V68" s="1050" t="s">
        <v>26</v>
      </c>
      <c r="W68" s="1051" t="s">
        <v>26</v>
      </c>
      <c r="X68" s="1278">
        <v>42125</v>
      </c>
      <c r="Y68" s="2356">
        <v>302</v>
      </c>
      <c r="Z68" s="2356">
        <v>160</v>
      </c>
      <c r="AA68" s="2356">
        <v>2</v>
      </c>
      <c r="AB68" s="2356">
        <v>34</v>
      </c>
      <c r="AC68" s="2356">
        <v>42</v>
      </c>
      <c r="AD68" s="2356">
        <v>3885</v>
      </c>
      <c r="AE68" s="2356">
        <v>1</v>
      </c>
      <c r="AF68" s="2356" t="s">
        <v>21</v>
      </c>
      <c r="AG68" s="2355" t="s">
        <v>21</v>
      </c>
      <c r="AH68" s="2356">
        <v>301</v>
      </c>
      <c r="AI68" s="2356">
        <v>517</v>
      </c>
      <c r="AJ68" s="2356">
        <v>15</v>
      </c>
      <c r="AK68" s="2356">
        <v>8980</v>
      </c>
      <c r="AL68" s="2356">
        <v>1</v>
      </c>
      <c r="AM68" s="2356">
        <v>192</v>
      </c>
      <c r="AN68" s="2356">
        <v>1</v>
      </c>
      <c r="AO68" s="91" t="s">
        <v>34</v>
      </c>
      <c r="AP68" s="632" t="s">
        <v>26</v>
      </c>
      <c r="AQ68" s="74"/>
    </row>
    <row r="69" spans="1:43" ht="14.25" customHeight="1">
      <c r="A69" s="1050" t="s">
        <v>26</v>
      </c>
      <c r="B69" s="1051" t="s">
        <v>26</v>
      </c>
      <c r="C69" s="1278">
        <v>42156</v>
      </c>
      <c r="D69" s="2356">
        <v>94</v>
      </c>
      <c r="E69" s="2356">
        <v>2568</v>
      </c>
      <c r="F69" s="2356">
        <v>270</v>
      </c>
      <c r="G69" s="2356">
        <v>91309</v>
      </c>
      <c r="H69" s="2356">
        <v>65750</v>
      </c>
      <c r="I69" s="2356">
        <v>82</v>
      </c>
      <c r="J69" s="2356">
        <v>2</v>
      </c>
      <c r="K69" s="2356">
        <v>2783</v>
      </c>
      <c r="L69" s="2356">
        <v>2168</v>
      </c>
      <c r="M69" s="2356">
        <v>21</v>
      </c>
      <c r="N69" s="2356">
        <v>30559</v>
      </c>
      <c r="O69" s="2356">
        <v>255837</v>
      </c>
      <c r="P69" s="2356">
        <v>618</v>
      </c>
      <c r="Q69" s="2356">
        <v>63</v>
      </c>
      <c r="R69" s="2356" t="s">
        <v>21</v>
      </c>
      <c r="S69" s="2356">
        <v>33</v>
      </c>
      <c r="T69" s="91" t="s">
        <v>35</v>
      </c>
      <c r="U69" s="632" t="s">
        <v>26</v>
      </c>
      <c r="V69" s="1050" t="s">
        <v>26</v>
      </c>
      <c r="W69" s="1051" t="s">
        <v>26</v>
      </c>
      <c r="X69" s="1278">
        <v>42156</v>
      </c>
      <c r="Y69" s="2356">
        <v>256</v>
      </c>
      <c r="Z69" s="2356">
        <v>162</v>
      </c>
      <c r="AA69" s="2356">
        <v>1</v>
      </c>
      <c r="AB69" s="2356">
        <v>37</v>
      </c>
      <c r="AC69" s="2356">
        <v>42</v>
      </c>
      <c r="AD69" s="2356">
        <v>5027</v>
      </c>
      <c r="AE69" s="2356">
        <v>1</v>
      </c>
      <c r="AF69" s="2356" t="s">
        <v>21</v>
      </c>
      <c r="AG69" s="2355" t="s">
        <v>21</v>
      </c>
      <c r="AH69" s="2356">
        <v>346</v>
      </c>
      <c r="AI69" s="2356">
        <v>568</v>
      </c>
      <c r="AJ69" s="2356">
        <v>11</v>
      </c>
      <c r="AK69" s="2356">
        <v>14064</v>
      </c>
      <c r="AL69" s="2356">
        <v>1</v>
      </c>
      <c r="AM69" s="2356">
        <v>179</v>
      </c>
      <c r="AN69" s="2356">
        <v>1</v>
      </c>
      <c r="AO69" s="91" t="s">
        <v>35</v>
      </c>
      <c r="AP69" s="632" t="s">
        <v>26</v>
      </c>
      <c r="AQ69" s="74"/>
    </row>
    <row r="70" spans="1:43" ht="14.25" customHeight="1">
      <c r="A70" s="1050" t="s">
        <v>26</v>
      </c>
      <c r="B70" s="1051" t="s">
        <v>26</v>
      </c>
      <c r="C70" s="1278">
        <v>42186</v>
      </c>
      <c r="D70" s="2356">
        <v>164</v>
      </c>
      <c r="E70" s="2356">
        <v>4459</v>
      </c>
      <c r="F70" s="2356">
        <v>218</v>
      </c>
      <c r="G70" s="2356">
        <v>105425</v>
      </c>
      <c r="H70" s="2356">
        <v>55670</v>
      </c>
      <c r="I70" s="2356">
        <v>63</v>
      </c>
      <c r="J70" s="2356">
        <v>2</v>
      </c>
      <c r="K70" s="2356">
        <v>1927</v>
      </c>
      <c r="L70" s="2356">
        <v>1554</v>
      </c>
      <c r="M70" s="2356">
        <v>14</v>
      </c>
      <c r="N70" s="2356">
        <v>19989</v>
      </c>
      <c r="O70" s="2356">
        <v>215066</v>
      </c>
      <c r="P70" s="2356">
        <v>523</v>
      </c>
      <c r="Q70" s="2356">
        <v>67</v>
      </c>
      <c r="R70" s="2356" t="s">
        <v>21</v>
      </c>
      <c r="S70" s="2356">
        <v>58</v>
      </c>
      <c r="T70" s="91" t="s">
        <v>36</v>
      </c>
      <c r="U70" s="632" t="s">
        <v>26</v>
      </c>
      <c r="V70" s="1050" t="s">
        <v>26</v>
      </c>
      <c r="W70" s="1051" t="s">
        <v>26</v>
      </c>
      <c r="X70" s="1278">
        <v>42186</v>
      </c>
      <c r="Y70" s="2356">
        <v>235</v>
      </c>
      <c r="Z70" s="2356">
        <v>171</v>
      </c>
      <c r="AA70" s="2356">
        <v>1</v>
      </c>
      <c r="AB70" s="2356">
        <v>40</v>
      </c>
      <c r="AC70" s="2356">
        <v>40</v>
      </c>
      <c r="AD70" s="2356">
        <v>4178</v>
      </c>
      <c r="AE70" s="2356">
        <v>1</v>
      </c>
      <c r="AF70" s="2356" t="s">
        <v>21</v>
      </c>
      <c r="AG70" s="2355">
        <v>1</v>
      </c>
      <c r="AH70" s="2356">
        <v>324</v>
      </c>
      <c r="AI70" s="2356">
        <v>554</v>
      </c>
      <c r="AJ70" s="2356">
        <v>9</v>
      </c>
      <c r="AK70" s="2356">
        <v>10659</v>
      </c>
      <c r="AL70" s="2356">
        <v>1</v>
      </c>
      <c r="AM70" s="2356">
        <v>195</v>
      </c>
      <c r="AN70" s="2356">
        <v>1</v>
      </c>
      <c r="AO70" s="91" t="s">
        <v>36</v>
      </c>
      <c r="AP70" s="632" t="s">
        <v>26</v>
      </c>
      <c r="AQ70" s="74"/>
    </row>
    <row r="71" spans="1:43" ht="14.25" customHeight="1">
      <c r="A71" s="1050" t="s">
        <v>26</v>
      </c>
      <c r="B71" s="1051" t="s">
        <v>26</v>
      </c>
      <c r="C71" s="1278">
        <v>42217</v>
      </c>
      <c r="D71" s="2356">
        <v>138</v>
      </c>
      <c r="E71" s="2356">
        <v>2679</v>
      </c>
      <c r="F71" s="2356">
        <v>184</v>
      </c>
      <c r="G71" s="2356">
        <v>68769</v>
      </c>
      <c r="H71" s="2356">
        <v>45887</v>
      </c>
      <c r="I71" s="2356">
        <v>63</v>
      </c>
      <c r="J71" s="2356">
        <v>2</v>
      </c>
      <c r="K71" s="2356">
        <v>1666</v>
      </c>
      <c r="L71" s="2356">
        <v>2078</v>
      </c>
      <c r="M71" s="2356">
        <v>21</v>
      </c>
      <c r="N71" s="2356">
        <v>17590</v>
      </c>
      <c r="O71" s="2356">
        <v>253480</v>
      </c>
      <c r="P71" s="2356">
        <v>465</v>
      </c>
      <c r="Q71" s="2356">
        <v>128</v>
      </c>
      <c r="R71" s="2356" t="s">
        <v>21</v>
      </c>
      <c r="S71" s="2356">
        <v>24</v>
      </c>
      <c r="T71" s="91" t="s">
        <v>37</v>
      </c>
      <c r="U71" s="632" t="s">
        <v>26</v>
      </c>
      <c r="V71" s="1050" t="s">
        <v>26</v>
      </c>
      <c r="W71" s="1051" t="s">
        <v>26</v>
      </c>
      <c r="X71" s="1278">
        <v>42217</v>
      </c>
      <c r="Y71" s="2356">
        <v>198</v>
      </c>
      <c r="Z71" s="2356">
        <v>146</v>
      </c>
      <c r="AA71" s="2356">
        <v>2</v>
      </c>
      <c r="AB71" s="2356">
        <v>31</v>
      </c>
      <c r="AC71" s="2356">
        <v>31</v>
      </c>
      <c r="AD71" s="2356">
        <v>4421</v>
      </c>
      <c r="AE71" s="2356">
        <v>1</v>
      </c>
      <c r="AF71" s="2356" t="s">
        <v>21</v>
      </c>
      <c r="AG71" s="2355">
        <v>2</v>
      </c>
      <c r="AH71" s="2356">
        <v>319</v>
      </c>
      <c r="AI71" s="2356">
        <v>517</v>
      </c>
      <c r="AJ71" s="2356">
        <v>11</v>
      </c>
      <c r="AK71" s="2356">
        <v>10847</v>
      </c>
      <c r="AL71" s="2356">
        <v>1</v>
      </c>
      <c r="AM71" s="2356">
        <v>229</v>
      </c>
      <c r="AN71" s="2356">
        <v>1</v>
      </c>
      <c r="AO71" s="91" t="s">
        <v>37</v>
      </c>
      <c r="AP71" s="632" t="s">
        <v>26</v>
      </c>
      <c r="AQ71" s="74"/>
    </row>
    <row r="72" spans="1:43" ht="14.25" customHeight="1">
      <c r="A72" s="1050" t="s">
        <v>26</v>
      </c>
      <c r="B72" s="1051" t="s">
        <v>26</v>
      </c>
      <c r="C72" s="1278">
        <v>42248</v>
      </c>
      <c r="D72" s="2356">
        <v>95</v>
      </c>
      <c r="E72" s="2356">
        <v>2959</v>
      </c>
      <c r="F72" s="2356">
        <v>148</v>
      </c>
      <c r="G72" s="2356">
        <v>104850</v>
      </c>
      <c r="H72" s="2356">
        <v>39130</v>
      </c>
      <c r="I72" s="2356">
        <v>69</v>
      </c>
      <c r="J72" s="2356">
        <v>6</v>
      </c>
      <c r="K72" s="2356">
        <v>768</v>
      </c>
      <c r="L72" s="2356">
        <v>2377</v>
      </c>
      <c r="M72" s="2356">
        <v>16</v>
      </c>
      <c r="N72" s="2356">
        <v>14763</v>
      </c>
      <c r="O72" s="2356">
        <v>238639</v>
      </c>
      <c r="P72" s="2356">
        <v>378</v>
      </c>
      <c r="Q72" s="2356">
        <v>159</v>
      </c>
      <c r="R72" s="2356" t="s">
        <v>21</v>
      </c>
      <c r="S72" s="2356">
        <v>49</v>
      </c>
      <c r="T72" s="91" t="s">
        <v>38</v>
      </c>
      <c r="U72" s="632" t="s">
        <v>26</v>
      </c>
      <c r="V72" s="1050" t="s">
        <v>26</v>
      </c>
      <c r="W72" s="1051" t="s">
        <v>26</v>
      </c>
      <c r="X72" s="1278">
        <v>42248</v>
      </c>
      <c r="Y72" s="2356">
        <v>290</v>
      </c>
      <c r="Z72" s="2356">
        <v>16</v>
      </c>
      <c r="AA72" s="2356">
        <v>2</v>
      </c>
      <c r="AB72" s="2356">
        <v>58</v>
      </c>
      <c r="AC72" s="2356">
        <v>48</v>
      </c>
      <c r="AD72" s="2356">
        <v>4534</v>
      </c>
      <c r="AE72" s="2356">
        <v>1</v>
      </c>
      <c r="AF72" s="2356" t="s">
        <v>21</v>
      </c>
      <c r="AG72" s="2355">
        <v>1</v>
      </c>
      <c r="AH72" s="2356">
        <v>284</v>
      </c>
      <c r="AI72" s="2356">
        <v>152</v>
      </c>
      <c r="AJ72" s="2356">
        <v>7</v>
      </c>
      <c r="AK72" s="2356">
        <v>9859</v>
      </c>
      <c r="AL72" s="2356">
        <v>1</v>
      </c>
      <c r="AM72" s="2356">
        <v>205</v>
      </c>
      <c r="AN72" s="2356">
        <v>1</v>
      </c>
      <c r="AO72" s="91" t="s">
        <v>38</v>
      </c>
      <c r="AP72" s="632" t="s">
        <v>26</v>
      </c>
      <c r="AQ72" s="74"/>
    </row>
    <row r="73" spans="1:43" ht="14.25" customHeight="1">
      <c r="A73" s="1050" t="s">
        <v>26</v>
      </c>
      <c r="B73" s="1051" t="s">
        <v>26</v>
      </c>
      <c r="C73" s="1278">
        <v>42278</v>
      </c>
      <c r="D73" s="2356">
        <v>169</v>
      </c>
      <c r="E73" s="2356">
        <v>2114</v>
      </c>
      <c r="F73" s="2356">
        <v>455</v>
      </c>
      <c r="G73" s="2356">
        <v>64977</v>
      </c>
      <c r="H73" s="2356">
        <v>31735</v>
      </c>
      <c r="I73" s="2356">
        <v>79</v>
      </c>
      <c r="J73" s="2356">
        <v>4</v>
      </c>
      <c r="K73" s="2356">
        <v>1447</v>
      </c>
      <c r="L73" s="2356">
        <v>2182</v>
      </c>
      <c r="M73" s="2356">
        <v>17</v>
      </c>
      <c r="N73" s="2356">
        <v>15227</v>
      </c>
      <c r="O73" s="2356">
        <v>278115</v>
      </c>
      <c r="P73" s="2356">
        <v>649</v>
      </c>
      <c r="Q73" s="2356">
        <v>137</v>
      </c>
      <c r="R73" s="2356" t="s">
        <v>21</v>
      </c>
      <c r="S73" s="2356">
        <v>54</v>
      </c>
      <c r="T73" s="91" t="s">
        <v>39</v>
      </c>
      <c r="U73" s="632" t="s">
        <v>26</v>
      </c>
      <c r="V73" s="1050" t="s">
        <v>26</v>
      </c>
      <c r="W73" s="1051" t="s">
        <v>26</v>
      </c>
      <c r="X73" s="1278">
        <v>42278</v>
      </c>
      <c r="Y73" s="2356">
        <v>313</v>
      </c>
      <c r="Z73" s="2356">
        <v>16</v>
      </c>
      <c r="AA73" s="2356" t="s">
        <v>21</v>
      </c>
      <c r="AB73" s="2356">
        <v>39</v>
      </c>
      <c r="AC73" s="2356">
        <v>47</v>
      </c>
      <c r="AD73" s="2356">
        <v>4108</v>
      </c>
      <c r="AE73" s="2356">
        <v>1</v>
      </c>
      <c r="AF73" s="2356" t="s">
        <v>21</v>
      </c>
      <c r="AG73" s="2355">
        <v>1</v>
      </c>
      <c r="AH73" s="2356">
        <v>292</v>
      </c>
      <c r="AI73" s="2356">
        <v>118</v>
      </c>
      <c r="AJ73" s="2356">
        <v>3</v>
      </c>
      <c r="AK73" s="2356">
        <v>10006</v>
      </c>
      <c r="AL73" s="2356">
        <v>1</v>
      </c>
      <c r="AM73" s="2356">
        <v>201</v>
      </c>
      <c r="AN73" s="2356">
        <v>1</v>
      </c>
      <c r="AO73" s="91" t="s">
        <v>39</v>
      </c>
      <c r="AP73" s="632" t="s">
        <v>26</v>
      </c>
      <c r="AQ73" s="74"/>
    </row>
    <row r="74" spans="1:43" ht="14.25" customHeight="1">
      <c r="A74" s="1050" t="s">
        <v>26</v>
      </c>
      <c r="B74" s="1051" t="s">
        <v>26</v>
      </c>
      <c r="C74" s="1278">
        <v>42309</v>
      </c>
      <c r="D74" s="2356">
        <v>100</v>
      </c>
      <c r="E74" s="2356">
        <v>1106</v>
      </c>
      <c r="F74" s="2356">
        <v>419</v>
      </c>
      <c r="G74" s="2356">
        <v>80561</v>
      </c>
      <c r="H74" s="2356">
        <v>70034</v>
      </c>
      <c r="I74" s="2356">
        <v>68</v>
      </c>
      <c r="J74" s="2356">
        <v>5</v>
      </c>
      <c r="K74" s="2356">
        <v>1298</v>
      </c>
      <c r="L74" s="2356">
        <v>1862</v>
      </c>
      <c r="M74" s="2356">
        <v>14</v>
      </c>
      <c r="N74" s="2356">
        <v>23098</v>
      </c>
      <c r="O74" s="2356">
        <v>261243</v>
      </c>
      <c r="P74" s="2356">
        <v>529</v>
      </c>
      <c r="Q74" s="2356">
        <v>79</v>
      </c>
      <c r="R74" s="2356" t="s">
        <v>21</v>
      </c>
      <c r="S74" s="2356">
        <v>48</v>
      </c>
      <c r="T74" s="91" t="s">
        <v>40</v>
      </c>
      <c r="U74" s="632" t="s">
        <v>26</v>
      </c>
      <c r="V74" s="1050" t="s">
        <v>26</v>
      </c>
      <c r="W74" s="1051" t="s">
        <v>26</v>
      </c>
      <c r="X74" s="1278">
        <v>42309</v>
      </c>
      <c r="Y74" s="2356">
        <v>284</v>
      </c>
      <c r="Z74" s="2356">
        <v>164</v>
      </c>
      <c r="AA74" s="2356" t="s">
        <v>21</v>
      </c>
      <c r="AB74" s="2356">
        <v>29</v>
      </c>
      <c r="AC74" s="2356">
        <v>23</v>
      </c>
      <c r="AD74" s="2356">
        <v>4031</v>
      </c>
      <c r="AE74" s="2356">
        <v>1</v>
      </c>
      <c r="AF74" s="2356" t="s">
        <v>21</v>
      </c>
      <c r="AG74" s="2355">
        <v>1</v>
      </c>
      <c r="AH74" s="2356">
        <v>243</v>
      </c>
      <c r="AI74" s="2356">
        <v>510</v>
      </c>
      <c r="AJ74" s="2356">
        <v>3</v>
      </c>
      <c r="AK74" s="2356">
        <v>9042</v>
      </c>
      <c r="AL74" s="2356">
        <v>1</v>
      </c>
      <c r="AM74" s="2356">
        <v>173</v>
      </c>
      <c r="AN74" s="2356">
        <v>1</v>
      </c>
      <c r="AO74" s="91" t="s">
        <v>40</v>
      </c>
      <c r="AP74" s="632" t="s">
        <v>26</v>
      </c>
      <c r="AQ74" s="74"/>
    </row>
    <row r="75" spans="1:43" ht="14.25" customHeight="1">
      <c r="A75" s="1060" t="s">
        <v>26</v>
      </c>
      <c r="B75" s="1061" t="s">
        <v>26</v>
      </c>
      <c r="C75" s="1279">
        <v>42339</v>
      </c>
      <c r="D75" s="2357">
        <v>127</v>
      </c>
      <c r="E75" s="2357">
        <v>2428</v>
      </c>
      <c r="F75" s="2357">
        <v>385</v>
      </c>
      <c r="G75" s="2357">
        <v>113183</v>
      </c>
      <c r="H75" s="2357">
        <v>60215</v>
      </c>
      <c r="I75" s="2357">
        <v>89</v>
      </c>
      <c r="J75" s="2357">
        <v>4</v>
      </c>
      <c r="K75" s="2357">
        <v>1221</v>
      </c>
      <c r="L75" s="2357">
        <v>2166</v>
      </c>
      <c r="M75" s="2357">
        <v>21</v>
      </c>
      <c r="N75" s="2357">
        <v>23309</v>
      </c>
      <c r="O75" s="2357">
        <v>200895</v>
      </c>
      <c r="P75" s="2357">
        <v>683</v>
      </c>
      <c r="Q75" s="2357">
        <v>190</v>
      </c>
      <c r="R75" s="2357" t="s">
        <v>21</v>
      </c>
      <c r="S75" s="2357">
        <v>51</v>
      </c>
      <c r="T75" s="107" t="s">
        <v>41</v>
      </c>
      <c r="U75" s="635" t="s">
        <v>26</v>
      </c>
      <c r="V75" s="1060" t="s">
        <v>26</v>
      </c>
      <c r="W75" s="1061" t="s">
        <v>26</v>
      </c>
      <c r="X75" s="1279">
        <v>42339</v>
      </c>
      <c r="Y75" s="2357">
        <v>280</v>
      </c>
      <c r="Z75" s="2357">
        <v>150</v>
      </c>
      <c r="AA75" s="2357" t="s">
        <v>21</v>
      </c>
      <c r="AB75" s="2357">
        <v>37</v>
      </c>
      <c r="AC75" s="2357">
        <v>17</v>
      </c>
      <c r="AD75" s="2357">
        <v>5036</v>
      </c>
      <c r="AE75" s="2357">
        <v>1</v>
      </c>
      <c r="AF75" s="2357" t="s">
        <v>21</v>
      </c>
      <c r="AG75" s="849">
        <v>1</v>
      </c>
      <c r="AH75" s="2357">
        <v>225</v>
      </c>
      <c r="AI75" s="2357">
        <v>488</v>
      </c>
      <c r="AJ75" s="2357">
        <v>3</v>
      </c>
      <c r="AK75" s="2357">
        <v>11664</v>
      </c>
      <c r="AL75" s="2357">
        <v>1</v>
      </c>
      <c r="AM75" s="2357">
        <v>207</v>
      </c>
      <c r="AN75" s="2357">
        <v>1</v>
      </c>
      <c r="AO75" s="107" t="s">
        <v>41</v>
      </c>
      <c r="AP75" s="635" t="s">
        <v>26</v>
      </c>
      <c r="AQ75" s="74"/>
    </row>
    <row r="76" spans="1:43" ht="12" customHeight="1">
      <c r="A76" s="1649"/>
      <c r="B76" s="1650"/>
      <c r="C76" s="1651"/>
      <c r="D76" s="625"/>
      <c r="E76" s="625"/>
      <c r="F76" s="625"/>
      <c r="G76" s="625"/>
      <c r="H76" s="625"/>
      <c r="I76" s="625"/>
      <c r="J76" s="625"/>
      <c r="K76" s="625"/>
      <c r="L76" s="625"/>
      <c r="M76" s="625"/>
      <c r="N76" s="625"/>
      <c r="O76" s="625"/>
      <c r="P76" s="625"/>
      <c r="Q76" s="625"/>
      <c r="R76" s="625"/>
      <c r="S76" s="625"/>
      <c r="T76" s="654"/>
      <c r="U76" s="652"/>
      <c r="V76" s="1649"/>
      <c r="W76" s="1650"/>
      <c r="X76" s="1651"/>
      <c r="Y76" s="625"/>
      <c r="Z76" s="625"/>
      <c r="AA76" s="625"/>
      <c r="AB76" s="625"/>
      <c r="AC76" s="625"/>
      <c r="AD76" s="625"/>
      <c r="AE76" s="625"/>
      <c r="AF76" s="625"/>
      <c r="AG76" s="625"/>
      <c r="AH76" s="625"/>
      <c r="AI76" s="625"/>
      <c r="AJ76" s="625"/>
      <c r="AK76" s="625"/>
      <c r="AL76" s="625"/>
      <c r="AM76" s="625"/>
      <c r="AN76" s="625"/>
      <c r="AO76" s="654"/>
      <c r="AP76" s="652"/>
      <c r="AQ76" s="74"/>
    </row>
    <row r="77" spans="1:43" s="14" customFormat="1" ht="15.75" customHeight="1">
      <c r="D77" s="616" t="s">
        <v>2875</v>
      </c>
    </row>
    <row r="78" spans="1:43" s="14" customFormat="1" ht="19.5" customHeight="1">
      <c r="A78" s="2489" t="s">
        <v>2418</v>
      </c>
      <c r="B78" s="2445"/>
      <c r="C78" s="2446"/>
      <c r="D78" s="499" t="s">
        <v>2876</v>
      </c>
      <c r="E78" s="2370" t="s">
        <v>2877</v>
      </c>
      <c r="F78" s="507"/>
      <c r="G78" s="507"/>
      <c r="H78" s="507" t="s">
        <v>2878</v>
      </c>
      <c r="I78" s="499"/>
      <c r="J78" s="507"/>
      <c r="K78" s="980" t="s">
        <v>2428</v>
      </c>
      <c r="L78" s="507" t="s">
        <v>406</v>
      </c>
      <c r="M78" s="962" t="s">
        <v>714</v>
      </c>
      <c r="N78" s="507" t="s">
        <v>2879</v>
      </c>
      <c r="O78" s="384"/>
      <c r="P78" s="507" t="s">
        <v>2421</v>
      </c>
      <c r="Q78" s="962" t="s">
        <v>715</v>
      </c>
      <c r="R78" s="507" t="s">
        <v>2880</v>
      </c>
      <c r="S78" s="384"/>
      <c r="T78" s="2480" t="s">
        <v>2422</v>
      </c>
      <c r="U78" s="2481"/>
      <c r="V78" s="2489" t="s">
        <v>2418</v>
      </c>
      <c r="W78" s="2445"/>
      <c r="X78" s="2446"/>
      <c r="Y78" s="499" t="s">
        <v>2881</v>
      </c>
      <c r="Z78" s="507"/>
      <c r="AA78" s="965" t="s">
        <v>2882</v>
      </c>
      <c r="AB78" s="2000"/>
      <c r="AC78" s="507"/>
      <c r="AD78" s="2720" t="s">
        <v>1215</v>
      </c>
      <c r="AE78" s="2721"/>
      <c r="AF78" s="2721"/>
      <c r="AG78" s="507"/>
      <c r="AH78" s="507"/>
      <c r="AI78" s="530"/>
      <c r="AJ78" s="2480" t="s">
        <v>2422</v>
      </c>
      <c r="AK78" s="2481"/>
    </row>
    <row r="79" spans="1:43" s="14" customFormat="1" ht="18.75" customHeight="1">
      <c r="A79" s="2510"/>
      <c r="B79" s="2510"/>
      <c r="C79" s="2511"/>
      <c r="D79" s="2012" t="s">
        <v>302</v>
      </c>
      <c r="E79" s="966" t="s">
        <v>355</v>
      </c>
      <c r="F79" s="966" t="s">
        <v>378</v>
      </c>
      <c r="G79" s="966" t="s">
        <v>306</v>
      </c>
      <c r="H79" s="966" t="s">
        <v>307</v>
      </c>
      <c r="I79" s="966" t="s">
        <v>1388</v>
      </c>
      <c r="J79" s="967" t="s">
        <v>10</v>
      </c>
      <c r="K79" s="966" t="s">
        <v>11</v>
      </c>
      <c r="L79" s="966" t="s">
        <v>19</v>
      </c>
      <c r="M79" s="2012" t="s">
        <v>301</v>
      </c>
      <c r="N79" s="966" t="s">
        <v>355</v>
      </c>
      <c r="O79" s="966" t="s">
        <v>378</v>
      </c>
      <c r="P79" s="966" t="s">
        <v>307</v>
      </c>
      <c r="Q79" s="966" t="s">
        <v>301</v>
      </c>
      <c r="R79" s="2012" t="s">
        <v>302</v>
      </c>
      <c r="S79" s="966" t="s">
        <v>355</v>
      </c>
      <c r="T79" s="2482"/>
      <c r="U79" s="2483"/>
      <c r="V79" s="2510"/>
      <c r="W79" s="2510"/>
      <c r="X79" s="2511"/>
      <c r="Y79" s="966" t="s">
        <v>355</v>
      </c>
      <c r="Z79" s="966" t="s">
        <v>378</v>
      </c>
      <c r="AA79" s="966" t="s">
        <v>306</v>
      </c>
      <c r="AB79" s="966" t="s">
        <v>307</v>
      </c>
      <c r="AC79" s="966" t="s">
        <v>11</v>
      </c>
      <c r="AD79" s="966" t="s">
        <v>301</v>
      </c>
      <c r="AE79" s="2012" t="s">
        <v>302</v>
      </c>
      <c r="AF79" s="966" t="s">
        <v>355</v>
      </c>
      <c r="AG79" s="966" t="s">
        <v>378</v>
      </c>
      <c r="AH79" s="966" t="s">
        <v>306</v>
      </c>
      <c r="AI79" s="966" t="s">
        <v>307</v>
      </c>
      <c r="AJ79" s="2482"/>
      <c r="AK79" s="2483"/>
    </row>
    <row r="80" spans="1:43" s="14" customFormat="1" ht="14.25" customHeight="1">
      <c r="A80" s="2510"/>
      <c r="B80" s="2510"/>
      <c r="C80" s="2511"/>
      <c r="D80" s="967"/>
      <c r="E80" s="969"/>
      <c r="F80" s="969"/>
      <c r="G80" s="969" t="s">
        <v>2395</v>
      </c>
      <c r="H80" s="969" t="s">
        <v>2395</v>
      </c>
      <c r="I80" s="969"/>
      <c r="J80" s="967" t="s">
        <v>2284</v>
      </c>
      <c r="K80" s="1625" t="s">
        <v>736</v>
      </c>
      <c r="L80" s="969" t="s">
        <v>2395</v>
      </c>
      <c r="M80" s="967"/>
      <c r="N80" s="969"/>
      <c r="O80" s="969"/>
      <c r="P80" s="969" t="s">
        <v>2395</v>
      </c>
      <c r="Q80" s="969"/>
      <c r="R80" s="967"/>
      <c r="S80" s="969"/>
      <c r="T80" s="2482"/>
      <c r="U80" s="2483"/>
      <c r="V80" s="2510"/>
      <c r="W80" s="2510"/>
      <c r="X80" s="2511"/>
      <c r="Y80" s="969"/>
      <c r="Z80" s="969"/>
      <c r="AA80" s="969" t="s">
        <v>2395</v>
      </c>
      <c r="AB80" s="969" t="s">
        <v>2395</v>
      </c>
      <c r="AC80" s="1625" t="s">
        <v>736</v>
      </c>
      <c r="AD80" s="969"/>
      <c r="AE80" s="967"/>
      <c r="AF80" s="969"/>
      <c r="AG80" s="969"/>
      <c r="AH80" s="969" t="s">
        <v>2395</v>
      </c>
      <c r="AI80" s="969" t="s">
        <v>2395</v>
      </c>
      <c r="AJ80" s="2482"/>
      <c r="AK80" s="2483"/>
    </row>
    <row r="81" spans="1:42" s="14" customFormat="1" ht="14.25" customHeight="1">
      <c r="A81" s="2510"/>
      <c r="B81" s="2510"/>
      <c r="C81" s="2511"/>
      <c r="D81" s="2349"/>
      <c r="E81" s="532" t="s">
        <v>395</v>
      </c>
      <c r="F81" s="532" t="s">
        <v>395</v>
      </c>
      <c r="G81" s="532"/>
      <c r="H81" s="2349" t="s">
        <v>2398</v>
      </c>
      <c r="I81" s="504"/>
      <c r="J81" s="2349"/>
      <c r="K81" s="390" t="s">
        <v>1751</v>
      </c>
      <c r="L81" s="504"/>
      <c r="M81" s="2349"/>
      <c r="N81" s="532" t="s">
        <v>395</v>
      </c>
      <c r="O81" s="532" t="s">
        <v>395</v>
      </c>
      <c r="P81" s="2349" t="s">
        <v>2398</v>
      </c>
      <c r="Q81" s="504"/>
      <c r="R81" s="2349"/>
      <c r="S81" s="532" t="s">
        <v>395</v>
      </c>
      <c r="T81" s="2482"/>
      <c r="U81" s="2483"/>
      <c r="V81" s="2510"/>
      <c r="W81" s="2510"/>
      <c r="X81" s="2511"/>
      <c r="Y81" s="532" t="s">
        <v>395</v>
      </c>
      <c r="Z81" s="532" t="s">
        <v>395</v>
      </c>
      <c r="AA81" s="532"/>
      <c r="AB81" s="2349" t="s">
        <v>2398</v>
      </c>
      <c r="AC81" s="390" t="s">
        <v>1751</v>
      </c>
      <c r="AD81" s="504"/>
      <c r="AE81" s="2349"/>
      <c r="AF81" s="532" t="s">
        <v>395</v>
      </c>
      <c r="AG81" s="532" t="s">
        <v>395</v>
      </c>
      <c r="AH81" s="532"/>
      <c r="AI81" s="2349" t="s">
        <v>2398</v>
      </c>
      <c r="AJ81" s="2482"/>
      <c r="AK81" s="2483"/>
    </row>
    <row r="82" spans="1:42" s="14" customFormat="1" ht="14.25" customHeight="1">
      <c r="A82" s="2510"/>
      <c r="B82" s="2510"/>
      <c r="C82" s="2511"/>
      <c r="D82" s="2349" t="s">
        <v>407</v>
      </c>
      <c r="E82" s="532" t="s">
        <v>2404</v>
      </c>
      <c r="F82" s="532" t="s">
        <v>2860</v>
      </c>
      <c r="G82" s="532" t="s">
        <v>1644</v>
      </c>
      <c r="H82" s="2349" t="s">
        <v>2502</v>
      </c>
      <c r="I82" s="504" t="s">
        <v>1646</v>
      </c>
      <c r="J82" s="2349" t="s">
        <v>1750</v>
      </c>
      <c r="K82" s="2722" t="s">
        <v>2408</v>
      </c>
      <c r="L82" s="504" t="s">
        <v>87</v>
      </c>
      <c r="M82" s="2349" t="s">
        <v>1612</v>
      </c>
      <c r="N82" s="532" t="s">
        <v>2404</v>
      </c>
      <c r="O82" s="532" t="s">
        <v>2860</v>
      </c>
      <c r="P82" s="2349" t="s">
        <v>2502</v>
      </c>
      <c r="Q82" s="504" t="s">
        <v>1612</v>
      </c>
      <c r="R82" s="2349" t="s">
        <v>407</v>
      </c>
      <c r="S82" s="532" t="s">
        <v>2404</v>
      </c>
      <c r="T82" s="2482"/>
      <c r="U82" s="2483"/>
      <c r="V82" s="2510"/>
      <c r="W82" s="2510"/>
      <c r="X82" s="2511"/>
      <c r="Y82" s="532" t="s">
        <v>2404</v>
      </c>
      <c r="Z82" s="532" t="s">
        <v>2860</v>
      </c>
      <c r="AA82" s="532" t="s">
        <v>1644</v>
      </c>
      <c r="AB82" s="2349" t="s">
        <v>2502</v>
      </c>
      <c r="AC82" s="2722" t="s">
        <v>2408</v>
      </c>
      <c r="AD82" s="504" t="s">
        <v>1612</v>
      </c>
      <c r="AE82" s="2349" t="s">
        <v>407</v>
      </c>
      <c r="AF82" s="532" t="s">
        <v>2404</v>
      </c>
      <c r="AG82" s="532" t="s">
        <v>2860</v>
      </c>
      <c r="AH82" s="532" t="s">
        <v>1644</v>
      </c>
      <c r="AI82" s="2349" t="s">
        <v>2502</v>
      </c>
      <c r="AJ82" s="2482"/>
      <c r="AK82" s="2483"/>
    </row>
    <row r="83" spans="1:42" s="14" customFormat="1" ht="14.25" customHeight="1">
      <c r="A83" s="2510"/>
      <c r="B83" s="2510"/>
      <c r="C83" s="2511"/>
      <c r="D83" s="656"/>
      <c r="E83" s="532"/>
      <c r="F83" s="532"/>
      <c r="G83" s="504"/>
      <c r="H83" s="504"/>
      <c r="I83" s="504"/>
      <c r="J83" s="2349" t="s">
        <v>2075</v>
      </c>
      <c r="K83" s="2722"/>
      <c r="L83" s="504" t="s">
        <v>2075</v>
      </c>
      <c r="M83" s="656"/>
      <c r="N83" s="532"/>
      <c r="O83" s="532"/>
      <c r="P83" s="504"/>
      <c r="Q83" s="532"/>
      <c r="R83" s="656"/>
      <c r="S83" s="532"/>
      <c r="T83" s="2482"/>
      <c r="U83" s="2483"/>
      <c r="V83" s="2510"/>
      <c r="W83" s="2510"/>
      <c r="X83" s="2511"/>
      <c r="Y83" s="532"/>
      <c r="Z83" s="532"/>
      <c r="AA83" s="504"/>
      <c r="AB83" s="504"/>
      <c r="AC83" s="2722"/>
      <c r="AD83" s="532"/>
      <c r="AE83" s="656"/>
      <c r="AF83" s="532"/>
      <c r="AG83" s="532"/>
      <c r="AH83" s="504"/>
      <c r="AI83" s="504"/>
      <c r="AJ83" s="2482"/>
      <c r="AK83" s="2483"/>
    </row>
    <row r="84" spans="1:42" s="14" customFormat="1" ht="19.5" customHeight="1">
      <c r="A84" s="2512"/>
      <c r="B84" s="2512"/>
      <c r="C84" s="2513"/>
      <c r="D84" s="1821" t="s">
        <v>2197</v>
      </c>
      <c r="E84" s="1815" t="s">
        <v>2197</v>
      </c>
      <c r="F84" s="1815" t="s">
        <v>2197</v>
      </c>
      <c r="G84" s="1815" t="s">
        <v>2883</v>
      </c>
      <c r="H84" s="1816" t="s">
        <v>2426</v>
      </c>
      <c r="I84" s="1815" t="s">
        <v>2194</v>
      </c>
      <c r="J84" s="1818" t="s">
        <v>2417</v>
      </c>
      <c r="K84" s="1815" t="s">
        <v>2417</v>
      </c>
      <c r="L84" s="1815" t="s">
        <v>2417</v>
      </c>
      <c r="M84" s="1818" t="s">
        <v>2197</v>
      </c>
      <c r="N84" s="1819" t="s">
        <v>2197</v>
      </c>
      <c r="O84" s="1819" t="s">
        <v>2197</v>
      </c>
      <c r="P84" s="1701" t="s">
        <v>2426</v>
      </c>
      <c r="Q84" s="1819" t="s">
        <v>2197</v>
      </c>
      <c r="R84" s="1818" t="s">
        <v>2197</v>
      </c>
      <c r="S84" s="1819" t="s">
        <v>2197</v>
      </c>
      <c r="T84" s="2484"/>
      <c r="U84" s="2485"/>
      <c r="V84" s="2512"/>
      <c r="W84" s="2512"/>
      <c r="X84" s="2513"/>
      <c r="Y84" s="1815" t="s">
        <v>2197</v>
      </c>
      <c r="Z84" s="1815" t="s">
        <v>2197</v>
      </c>
      <c r="AA84" s="1816" t="s">
        <v>2862</v>
      </c>
      <c r="AB84" s="1816" t="s">
        <v>2426</v>
      </c>
      <c r="AC84" s="1821" t="s">
        <v>2417</v>
      </c>
      <c r="AD84" s="1819" t="s">
        <v>2197</v>
      </c>
      <c r="AE84" s="1818" t="s">
        <v>2197</v>
      </c>
      <c r="AF84" s="1819" t="s">
        <v>2197</v>
      </c>
      <c r="AG84" s="1819" t="s">
        <v>2197</v>
      </c>
      <c r="AH84" s="1701" t="s">
        <v>2862</v>
      </c>
      <c r="AI84" s="1701" t="s">
        <v>2426</v>
      </c>
      <c r="AJ84" s="2484"/>
      <c r="AK84" s="2485"/>
    </row>
    <row r="85" spans="1:42" ht="18.75" customHeight="1">
      <c r="A85" s="1646">
        <v>40544</v>
      </c>
      <c r="B85" s="1411">
        <v>40544</v>
      </c>
      <c r="C85" s="1647">
        <v>40544</v>
      </c>
      <c r="D85" s="2354">
        <v>25</v>
      </c>
      <c r="E85" s="2354">
        <v>1351</v>
      </c>
      <c r="F85" s="2354">
        <v>19158</v>
      </c>
      <c r="G85" s="2354">
        <v>2127</v>
      </c>
      <c r="H85" s="2354" t="s">
        <v>21</v>
      </c>
      <c r="I85" s="2354">
        <v>194163</v>
      </c>
      <c r="J85" s="2354">
        <v>607597</v>
      </c>
      <c r="K85" s="2354">
        <v>82</v>
      </c>
      <c r="L85" s="2354">
        <v>7043</v>
      </c>
      <c r="M85" s="2354">
        <v>29</v>
      </c>
      <c r="N85" s="2354">
        <v>144</v>
      </c>
      <c r="O85" s="2354">
        <v>17449</v>
      </c>
      <c r="P85" s="2354">
        <v>108</v>
      </c>
      <c r="Q85" s="2354">
        <v>334</v>
      </c>
      <c r="R85" s="2354">
        <v>32</v>
      </c>
      <c r="S85" s="2354">
        <v>1060</v>
      </c>
      <c r="T85" s="67">
        <v>40544</v>
      </c>
      <c r="U85" s="624">
        <v>40544</v>
      </c>
      <c r="V85" s="1646">
        <v>40544</v>
      </c>
      <c r="W85" s="1411">
        <v>40544</v>
      </c>
      <c r="X85" s="1647">
        <v>40544</v>
      </c>
      <c r="Y85" s="2354">
        <v>180</v>
      </c>
      <c r="Z85" s="2354">
        <v>203</v>
      </c>
      <c r="AA85" s="2354" t="s">
        <v>21</v>
      </c>
      <c r="AB85" s="2354">
        <v>7</v>
      </c>
      <c r="AC85" s="2354" t="s">
        <v>21</v>
      </c>
      <c r="AD85" s="2354">
        <v>165</v>
      </c>
      <c r="AE85" s="2354">
        <v>12</v>
      </c>
      <c r="AF85" s="2354">
        <v>782</v>
      </c>
      <c r="AG85" s="2354">
        <v>258</v>
      </c>
      <c r="AH85" s="2354">
        <v>878</v>
      </c>
      <c r="AI85" s="2354">
        <v>9</v>
      </c>
      <c r="AJ85" s="67">
        <v>40544</v>
      </c>
      <c r="AK85" s="624">
        <v>40544</v>
      </c>
    </row>
    <row r="86" spans="1:42" ht="14.25" customHeight="1">
      <c r="A86" s="1457"/>
      <c r="B86" s="1411">
        <v>40909</v>
      </c>
      <c r="C86" s="1648"/>
      <c r="D86" s="2355">
        <v>23</v>
      </c>
      <c r="E86" s="2355">
        <v>2394</v>
      </c>
      <c r="F86" s="2355">
        <v>18464</v>
      </c>
      <c r="G86" s="2355">
        <v>1782</v>
      </c>
      <c r="H86" s="2355" t="s">
        <v>21</v>
      </c>
      <c r="I86" s="2355">
        <v>159656</v>
      </c>
      <c r="J86" s="2355">
        <v>907980</v>
      </c>
      <c r="K86" s="2355">
        <v>154</v>
      </c>
      <c r="L86" s="2355">
        <v>6065</v>
      </c>
      <c r="M86" s="2355">
        <v>31</v>
      </c>
      <c r="N86" s="2355">
        <v>170</v>
      </c>
      <c r="O86" s="2355">
        <v>17179</v>
      </c>
      <c r="P86" s="2355">
        <v>103</v>
      </c>
      <c r="Q86" s="2355">
        <v>386</v>
      </c>
      <c r="R86" s="2355">
        <v>47</v>
      </c>
      <c r="S86" s="2355">
        <v>1005</v>
      </c>
      <c r="T86" s="67">
        <v>40909</v>
      </c>
      <c r="U86" s="624">
        <v>40909</v>
      </c>
      <c r="V86" s="1457"/>
      <c r="W86" s="1411">
        <v>40909</v>
      </c>
      <c r="X86" s="1648"/>
      <c r="Y86" s="2355">
        <v>163</v>
      </c>
      <c r="Z86" s="2355">
        <v>251</v>
      </c>
      <c r="AA86" s="2355" t="s">
        <v>21</v>
      </c>
      <c r="AB86" s="2355">
        <v>7</v>
      </c>
      <c r="AC86" s="2355" t="s">
        <v>21</v>
      </c>
      <c r="AD86" s="2355">
        <v>132</v>
      </c>
      <c r="AE86" s="2355">
        <v>10</v>
      </c>
      <c r="AF86" s="2355">
        <v>688</v>
      </c>
      <c r="AG86" s="2355">
        <v>220</v>
      </c>
      <c r="AH86" s="2355">
        <v>845</v>
      </c>
      <c r="AI86" s="2355">
        <v>11</v>
      </c>
      <c r="AJ86" s="67">
        <v>40909</v>
      </c>
      <c r="AK86" s="624">
        <v>40909</v>
      </c>
    </row>
    <row r="87" spans="1:42" ht="14.25" customHeight="1">
      <c r="A87" s="1457"/>
      <c r="B87" s="1411">
        <v>41275</v>
      </c>
      <c r="C87" s="1648"/>
      <c r="D87" s="2355">
        <v>22</v>
      </c>
      <c r="E87" s="2355">
        <v>2390</v>
      </c>
      <c r="F87" s="2355">
        <v>17203</v>
      </c>
      <c r="G87" s="2355">
        <v>2007</v>
      </c>
      <c r="H87" s="2355" t="s">
        <v>21</v>
      </c>
      <c r="I87" s="2355">
        <v>135207</v>
      </c>
      <c r="J87" s="2355">
        <v>807795</v>
      </c>
      <c r="K87" s="2355">
        <v>38</v>
      </c>
      <c r="L87" s="2355">
        <v>6709</v>
      </c>
      <c r="M87" s="2355">
        <v>44</v>
      </c>
      <c r="N87" s="2355">
        <v>177</v>
      </c>
      <c r="O87" s="2355">
        <v>15233</v>
      </c>
      <c r="P87" s="2355">
        <v>107</v>
      </c>
      <c r="Q87" s="2355">
        <v>304</v>
      </c>
      <c r="R87" s="2355">
        <v>51</v>
      </c>
      <c r="S87" s="2355">
        <v>990</v>
      </c>
      <c r="T87" s="67">
        <v>41275</v>
      </c>
      <c r="U87" s="624">
        <v>41275</v>
      </c>
      <c r="V87" s="1457"/>
      <c r="W87" s="1411">
        <v>41275</v>
      </c>
      <c r="X87" s="1648"/>
      <c r="Y87" s="2355">
        <v>172</v>
      </c>
      <c r="Z87" s="2355">
        <v>177</v>
      </c>
      <c r="AA87" s="2355" t="s">
        <v>21</v>
      </c>
      <c r="AB87" s="2355">
        <v>8</v>
      </c>
      <c r="AC87" s="2355" t="s">
        <v>21</v>
      </c>
      <c r="AD87" s="2355">
        <v>152</v>
      </c>
      <c r="AE87" s="2355">
        <v>11</v>
      </c>
      <c r="AF87" s="2355">
        <v>566</v>
      </c>
      <c r="AG87" s="2355">
        <v>249</v>
      </c>
      <c r="AH87" s="2355">
        <v>747</v>
      </c>
      <c r="AI87" s="2355">
        <v>10</v>
      </c>
      <c r="AJ87" s="67">
        <v>41275</v>
      </c>
      <c r="AK87" s="624">
        <v>41275</v>
      </c>
    </row>
    <row r="88" spans="1:42" ht="14.25" customHeight="1">
      <c r="A88" s="1457"/>
      <c r="B88" s="1411">
        <v>41640</v>
      </c>
      <c r="C88" s="1648"/>
      <c r="D88" s="2355">
        <v>32</v>
      </c>
      <c r="E88" s="2355">
        <v>1196</v>
      </c>
      <c r="F88" s="2355">
        <v>17326</v>
      </c>
      <c r="G88" s="2355">
        <v>2438</v>
      </c>
      <c r="H88" s="2355" t="s">
        <v>21</v>
      </c>
      <c r="I88" s="2355">
        <v>161669</v>
      </c>
      <c r="J88" s="2355">
        <v>771230</v>
      </c>
      <c r="K88" s="2355" t="s">
        <v>21</v>
      </c>
      <c r="L88" s="2355">
        <v>5685</v>
      </c>
      <c r="M88" s="2355">
        <v>40</v>
      </c>
      <c r="N88" s="2355">
        <v>112</v>
      </c>
      <c r="O88" s="2355">
        <v>13685</v>
      </c>
      <c r="P88" s="2355">
        <v>104</v>
      </c>
      <c r="Q88" s="2355">
        <v>312</v>
      </c>
      <c r="R88" s="2355">
        <v>31</v>
      </c>
      <c r="S88" s="2355">
        <v>941</v>
      </c>
      <c r="T88" s="67">
        <v>41640</v>
      </c>
      <c r="U88" s="624">
        <v>41640</v>
      </c>
      <c r="V88" s="1457"/>
      <c r="W88" s="1411">
        <v>41640</v>
      </c>
      <c r="X88" s="1648"/>
      <c r="Y88" s="2355">
        <v>176</v>
      </c>
      <c r="Z88" s="2355">
        <v>197</v>
      </c>
      <c r="AA88" s="2355" t="s">
        <v>21</v>
      </c>
      <c r="AB88" s="2355">
        <v>8</v>
      </c>
      <c r="AC88" s="2355" t="s">
        <v>21</v>
      </c>
      <c r="AD88" s="2355">
        <v>92</v>
      </c>
      <c r="AE88" s="2355">
        <v>11</v>
      </c>
      <c r="AF88" s="2355">
        <v>410</v>
      </c>
      <c r="AG88" s="2355">
        <v>200</v>
      </c>
      <c r="AH88" s="2355">
        <v>758</v>
      </c>
      <c r="AI88" s="2355">
        <v>11</v>
      </c>
      <c r="AJ88" s="67">
        <v>41640</v>
      </c>
      <c r="AK88" s="624">
        <v>41640</v>
      </c>
      <c r="AL88" s="202"/>
      <c r="AM88" s="202"/>
      <c r="AN88" s="202"/>
      <c r="AO88" s="202"/>
      <c r="AP88" s="202"/>
    </row>
    <row r="89" spans="1:42" ht="14.25" customHeight="1">
      <c r="A89" s="1457"/>
      <c r="B89" s="1411">
        <v>42005</v>
      </c>
      <c r="C89" s="1648"/>
      <c r="D89" s="2355">
        <v>25</v>
      </c>
      <c r="E89" s="2355">
        <v>1932</v>
      </c>
      <c r="F89" s="2355">
        <v>16845</v>
      </c>
      <c r="G89" s="2355">
        <v>2277</v>
      </c>
      <c r="H89" s="2355" t="s">
        <v>21</v>
      </c>
      <c r="I89" s="2355">
        <v>187456</v>
      </c>
      <c r="J89" s="2355">
        <v>605593</v>
      </c>
      <c r="K89" s="2355">
        <v>60</v>
      </c>
      <c r="L89" s="2355">
        <v>5167</v>
      </c>
      <c r="M89" s="2355">
        <v>39</v>
      </c>
      <c r="N89" s="2355">
        <v>144</v>
      </c>
      <c r="O89" s="2355">
        <v>15152</v>
      </c>
      <c r="P89" s="2355">
        <v>97</v>
      </c>
      <c r="Q89" s="2355">
        <v>358</v>
      </c>
      <c r="R89" s="2355">
        <v>32</v>
      </c>
      <c r="S89" s="2355">
        <v>1267</v>
      </c>
      <c r="T89" s="67">
        <v>42005</v>
      </c>
      <c r="U89" s="624">
        <v>42005</v>
      </c>
      <c r="V89" s="1457"/>
      <c r="W89" s="1411">
        <v>42005</v>
      </c>
      <c r="X89" s="1648"/>
      <c r="Y89" s="2355">
        <v>100</v>
      </c>
      <c r="Z89" s="2355">
        <v>192</v>
      </c>
      <c r="AA89" s="2355" t="s">
        <v>21</v>
      </c>
      <c r="AB89" s="2355">
        <v>8</v>
      </c>
      <c r="AC89" s="2355" t="s">
        <v>21</v>
      </c>
      <c r="AD89" s="2355">
        <v>102</v>
      </c>
      <c r="AE89" s="2355">
        <v>13</v>
      </c>
      <c r="AF89" s="2355">
        <v>389</v>
      </c>
      <c r="AG89" s="2355">
        <v>240</v>
      </c>
      <c r="AH89" s="2355">
        <v>465</v>
      </c>
      <c r="AI89" s="2355">
        <v>9</v>
      </c>
      <c r="AJ89" s="67">
        <v>42005</v>
      </c>
      <c r="AK89" s="624">
        <v>42005</v>
      </c>
      <c r="AL89" s="202"/>
      <c r="AM89" s="202"/>
      <c r="AN89" s="202"/>
      <c r="AO89" s="202"/>
      <c r="AP89" s="202"/>
    </row>
    <row r="90" spans="1:42" ht="7.5" customHeight="1">
      <c r="A90" s="1457"/>
      <c r="B90" s="1252"/>
      <c r="C90" s="1648"/>
      <c r="D90" s="625"/>
      <c r="E90" s="625"/>
      <c r="F90" s="625"/>
      <c r="G90" s="625"/>
      <c r="H90" s="625"/>
      <c r="I90" s="625"/>
      <c r="J90" s="625"/>
      <c r="K90" s="625"/>
      <c r="L90" s="625"/>
      <c r="M90" s="625"/>
      <c r="N90" s="625"/>
      <c r="O90" s="625"/>
      <c r="P90" s="625"/>
      <c r="Q90" s="625"/>
      <c r="R90" s="625"/>
      <c r="S90" s="625"/>
      <c r="T90" s="77"/>
      <c r="U90" s="486"/>
      <c r="V90" s="1457"/>
      <c r="W90" s="1252"/>
      <c r="X90" s="1648"/>
      <c r="Y90" s="625"/>
      <c r="Z90" s="625"/>
      <c r="AA90" s="625"/>
      <c r="AB90" s="625"/>
      <c r="AC90" s="625"/>
      <c r="AD90" s="625"/>
      <c r="AE90" s="625"/>
      <c r="AF90" s="625"/>
      <c r="AG90" s="625"/>
      <c r="AH90" s="625"/>
      <c r="AI90" s="625"/>
      <c r="AJ90" s="77"/>
      <c r="AK90" s="486"/>
      <c r="AL90" s="202"/>
      <c r="AM90" s="202"/>
      <c r="AN90" s="202"/>
      <c r="AO90" s="202"/>
      <c r="AP90" s="202"/>
    </row>
    <row r="91" spans="1:42" ht="14.25" customHeight="1">
      <c r="A91" s="1044">
        <v>41365</v>
      </c>
      <c r="B91" s="1045">
        <v>41365</v>
      </c>
      <c r="C91" s="1046">
        <v>41365</v>
      </c>
      <c r="D91" s="2356">
        <v>28</v>
      </c>
      <c r="E91" s="2356">
        <v>1190</v>
      </c>
      <c r="F91" s="2356">
        <v>16511</v>
      </c>
      <c r="G91" s="2356">
        <v>1253</v>
      </c>
      <c r="H91" s="2356" t="s">
        <v>21</v>
      </c>
      <c r="I91" s="2356">
        <v>142946</v>
      </c>
      <c r="J91" s="2356">
        <v>763787</v>
      </c>
      <c r="K91" s="2356" t="s">
        <v>21</v>
      </c>
      <c r="L91" s="2356">
        <v>5427</v>
      </c>
      <c r="M91" s="2356">
        <v>46</v>
      </c>
      <c r="N91" s="2356">
        <v>103</v>
      </c>
      <c r="O91" s="2356">
        <v>15837</v>
      </c>
      <c r="P91" s="2356">
        <v>108</v>
      </c>
      <c r="Q91" s="2356">
        <v>275</v>
      </c>
      <c r="R91" s="2356">
        <v>48</v>
      </c>
      <c r="S91" s="2356">
        <v>958</v>
      </c>
      <c r="T91" s="83">
        <v>41365</v>
      </c>
      <c r="U91" s="628">
        <v>41365</v>
      </c>
      <c r="V91" s="1044">
        <v>41365</v>
      </c>
      <c r="W91" s="1045">
        <v>41365</v>
      </c>
      <c r="X91" s="1046">
        <v>41365</v>
      </c>
      <c r="Y91" s="2356">
        <v>155</v>
      </c>
      <c r="Z91" s="2356">
        <v>124</v>
      </c>
      <c r="AA91" s="2356" t="s">
        <v>21</v>
      </c>
      <c r="AB91" s="2356">
        <v>6</v>
      </c>
      <c r="AC91" s="2356" t="s">
        <v>21</v>
      </c>
      <c r="AD91" s="2356">
        <v>136</v>
      </c>
      <c r="AE91" s="2356">
        <v>13</v>
      </c>
      <c r="AF91" s="2356">
        <v>588</v>
      </c>
      <c r="AG91" s="2356">
        <v>210</v>
      </c>
      <c r="AH91" s="2356">
        <v>640</v>
      </c>
      <c r="AI91" s="2356">
        <v>11</v>
      </c>
      <c r="AJ91" s="83">
        <v>41365</v>
      </c>
      <c r="AK91" s="628">
        <v>41365</v>
      </c>
      <c r="AL91" s="202"/>
      <c r="AM91" s="202"/>
      <c r="AN91" s="202"/>
      <c r="AO91" s="202"/>
      <c r="AP91" s="202"/>
    </row>
    <row r="92" spans="1:42" ht="14.25" customHeight="1">
      <c r="A92" s="1047"/>
      <c r="B92" s="1045">
        <v>41730</v>
      </c>
      <c r="C92" s="1048"/>
      <c r="D92" s="2356">
        <v>15</v>
      </c>
      <c r="E92" s="2356">
        <v>1617</v>
      </c>
      <c r="F92" s="2356">
        <v>16011</v>
      </c>
      <c r="G92" s="2356">
        <v>2356</v>
      </c>
      <c r="H92" s="2356" t="s">
        <v>21</v>
      </c>
      <c r="I92" s="2356">
        <v>148050</v>
      </c>
      <c r="J92" s="2356">
        <v>699147</v>
      </c>
      <c r="K92" s="2356" t="s">
        <v>21</v>
      </c>
      <c r="L92" s="2356">
        <v>4826</v>
      </c>
      <c r="M92" s="2356">
        <v>39</v>
      </c>
      <c r="N92" s="2356">
        <v>106</v>
      </c>
      <c r="O92" s="2356">
        <v>12179</v>
      </c>
      <c r="P92" s="2356">
        <v>107</v>
      </c>
      <c r="Q92" s="2356">
        <v>348</v>
      </c>
      <c r="R92" s="2356">
        <v>29</v>
      </c>
      <c r="S92" s="2356">
        <v>789</v>
      </c>
      <c r="T92" s="83">
        <v>41730</v>
      </c>
      <c r="U92" s="628">
        <v>41730</v>
      </c>
      <c r="V92" s="1047"/>
      <c r="W92" s="1045">
        <v>41730</v>
      </c>
      <c r="X92" s="1048"/>
      <c r="Y92" s="2356">
        <v>109</v>
      </c>
      <c r="Z92" s="2356">
        <v>105</v>
      </c>
      <c r="AA92" s="2356" t="s">
        <v>21</v>
      </c>
      <c r="AB92" s="2356">
        <v>7</v>
      </c>
      <c r="AC92" s="2356" t="s">
        <v>21</v>
      </c>
      <c r="AD92" s="2356">
        <v>124</v>
      </c>
      <c r="AE92" s="2356">
        <v>13</v>
      </c>
      <c r="AF92" s="2356">
        <v>421</v>
      </c>
      <c r="AG92" s="2356">
        <v>244</v>
      </c>
      <c r="AH92" s="2356">
        <v>536</v>
      </c>
      <c r="AI92" s="2356">
        <v>9</v>
      </c>
      <c r="AJ92" s="83">
        <v>41730</v>
      </c>
      <c r="AK92" s="628">
        <v>41730</v>
      </c>
      <c r="AL92" s="202"/>
      <c r="AM92" s="202"/>
      <c r="AN92" s="202"/>
      <c r="AO92" s="202"/>
      <c r="AP92" s="202"/>
    </row>
    <row r="93" spans="1:42" ht="9.75" customHeight="1">
      <c r="A93" s="1047"/>
      <c r="B93" s="1049"/>
      <c r="C93" s="1048"/>
      <c r="D93" s="2356"/>
      <c r="E93" s="2356"/>
      <c r="F93" s="2356"/>
      <c r="G93" s="2356"/>
      <c r="H93" s="2356"/>
      <c r="I93" s="2356"/>
      <c r="J93" s="2356"/>
      <c r="K93" s="2356"/>
      <c r="L93" s="2356"/>
      <c r="M93" s="2356"/>
      <c r="N93" s="2356"/>
      <c r="O93" s="2356"/>
      <c r="P93" s="2356"/>
      <c r="Q93" s="2356"/>
      <c r="R93" s="2356"/>
      <c r="S93" s="2356"/>
      <c r="T93" s="77"/>
      <c r="U93" s="486"/>
      <c r="V93" s="1047"/>
      <c r="W93" s="1049"/>
      <c r="X93" s="1048"/>
      <c r="Y93" s="2356"/>
      <c r="Z93" s="2356"/>
      <c r="AA93" s="2356"/>
      <c r="AB93" s="2356"/>
      <c r="AC93" s="2356"/>
      <c r="AD93" s="2356"/>
      <c r="AE93" s="2356"/>
      <c r="AF93" s="2356"/>
      <c r="AG93" s="2356"/>
      <c r="AH93" s="2356"/>
      <c r="AI93" s="2356"/>
      <c r="AJ93" s="77"/>
      <c r="AK93" s="486"/>
      <c r="AL93" s="202"/>
      <c r="AM93" s="202"/>
      <c r="AN93" s="202"/>
      <c r="AO93" s="202"/>
      <c r="AP93" s="202"/>
    </row>
    <row r="94" spans="1:42" ht="14.25" customHeight="1">
      <c r="A94" s="1050" t="s">
        <v>777</v>
      </c>
      <c r="B94" s="1051" t="s">
        <v>23</v>
      </c>
      <c r="C94" s="1052" t="s">
        <v>24</v>
      </c>
      <c r="D94" s="2356">
        <v>15</v>
      </c>
      <c r="E94" s="2356">
        <v>1617</v>
      </c>
      <c r="F94" s="2356">
        <v>16011</v>
      </c>
      <c r="G94" s="2356">
        <v>2356</v>
      </c>
      <c r="H94" s="2356" t="s">
        <v>21</v>
      </c>
      <c r="I94" s="2356">
        <v>148050</v>
      </c>
      <c r="J94" s="2356">
        <v>699147</v>
      </c>
      <c r="K94" s="2356" t="s">
        <v>21</v>
      </c>
      <c r="L94" s="2356">
        <v>4826</v>
      </c>
      <c r="M94" s="2356">
        <v>39</v>
      </c>
      <c r="N94" s="2356">
        <v>106</v>
      </c>
      <c r="O94" s="2356">
        <v>12179</v>
      </c>
      <c r="P94" s="2356">
        <v>107</v>
      </c>
      <c r="Q94" s="2356">
        <v>348</v>
      </c>
      <c r="R94" s="2356">
        <v>29</v>
      </c>
      <c r="S94" s="2356">
        <v>789</v>
      </c>
      <c r="T94" s="91" t="s">
        <v>25</v>
      </c>
      <c r="U94" s="632" t="s">
        <v>778</v>
      </c>
      <c r="V94" s="1050" t="s">
        <v>777</v>
      </c>
      <c r="W94" s="1051" t="s">
        <v>23</v>
      </c>
      <c r="X94" s="1052" t="s">
        <v>24</v>
      </c>
      <c r="Y94" s="2356">
        <v>109</v>
      </c>
      <c r="Z94" s="2356">
        <v>105</v>
      </c>
      <c r="AA94" s="2356" t="s">
        <v>21</v>
      </c>
      <c r="AB94" s="2356">
        <v>7</v>
      </c>
      <c r="AC94" s="2356" t="s">
        <v>21</v>
      </c>
      <c r="AD94" s="2356">
        <v>124</v>
      </c>
      <c r="AE94" s="2356">
        <v>13</v>
      </c>
      <c r="AF94" s="2356">
        <v>421</v>
      </c>
      <c r="AG94" s="2356">
        <v>244</v>
      </c>
      <c r="AH94" s="2356">
        <v>536</v>
      </c>
      <c r="AI94" s="2356">
        <v>9</v>
      </c>
      <c r="AJ94" s="91" t="s">
        <v>25</v>
      </c>
      <c r="AK94" s="632" t="s">
        <v>778</v>
      </c>
      <c r="AL94" s="202"/>
      <c r="AM94" s="202"/>
      <c r="AN94" s="202"/>
      <c r="AO94" s="202"/>
      <c r="AP94" s="202"/>
    </row>
    <row r="95" spans="1:42" ht="14.25" customHeight="1">
      <c r="A95" s="1053" t="s">
        <v>26</v>
      </c>
      <c r="B95" s="1054" t="s">
        <v>26</v>
      </c>
      <c r="C95" s="1055" t="s">
        <v>580</v>
      </c>
      <c r="D95" s="2356">
        <v>19</v>
      </c>
      <c r="E95" s="2356">
        <v>1103</v>
      </c>
      <c r="F95" s="2356">
        <v>18239</v>
      </c>
      <c r="G95" s="2356">
        <v>2723</v>
      </c>
      <c r="H95" s="2356" t="s">
        <v>21</v>
      </c>
      <c r="I95" s="2356">
        <v>189465</v>
      </c>
      <c r="J95" s="2356">
        <v>792560</v>
      </c>
      <c r="K95" s="2356">
        <v>120</v>
      </c>
      <c r="L95" s="2356">
        <v>4898</v>
      </c>
      <c r="M95" s="2356">
        <v>46</v>
      </c>
      <c r="N95" s="2356">
        <v>71</v>
      </c>
      <c r="O95" s="2356">
        <v>16042</v>
      </c>
      <c r="P95" s="2356">
        <v>102</v>
      </c>
      <c r="Q95" s="2356">
        <v>304</v>
      </c>
      <c r="R95" s="2356">
        <v>14</v>
      </c>
      <c r="S95" s="2356">
        <v>784</v>
      </c>
      <c r="T95" s="91" t="s">
        <v>27</v>
      </c>
      <c r="U95" s="632" t="s">
        <v>26</v>
      </c>
      <c r="V95" s="1053" t="s">
        <v>26</v>
      </c>
      <c r="W95" s="1054" t="s">
        <v>26</v>
      </c>
      <c r="X95" s="1055" t="s">
        <v>580</v>
      </c>
      <c r="Y95" s="2356">
        <v>125</v>
      </c>
      <c r="Z95" s="2356">
        <v>151</v>
      </c>
      <c r="AA95" s="2356" t="s">
        <v>21</v>
      </c>
      <c r="AB95" s="2356">
        <v>6</v>
      </c>
      <c r="AC95" s="2356" t="s">
        <v>21</v>
      </c>
      <c r="AD95" s="2356">
        <v>116</v>
      </c>
      <c r="AE95" s="2356">
        <v>11</v>
      </c>
      <c r="AF95" s="2356">
        <v>402</v>
      </c>
      <c r="AG95" s="2356">
        <v>220</v>
      </c>
      <c r="AH95" s="2356">
        <v>498</v>
      </c>
      <c r="AI95" s="2356">
        <v>9</v>
      </c>
      <c r="AJ95" s="91" t="s">
        <v>27</v>
      </c>
      <c r="AK95" s="632" t="s">
        <v>26</v>
      </c>
      <c r="AL95" s="202"/>
      <c r="AM95" s="202"/>
      <c r="AN95" s="202"/>
      <c r="AO95" s="202"/>
      <c r="AP95" s="202"/>
    </row>
    <row r="96" spans="1:42" ht="14.25" customHeight="1">
      <c r="A96" s="1053" t="s">
        <v>26</v>
      </c>
      <c r="B96" s="1054" t="s">
        <v>26</v>
      </c>
      <c r="C96" s="1055" t="s">
        <v>581</v>
      </c>
      <c r="D96" s="2356">
        <v>16</v>
      </c>
      <c r="E96" s="2356">
        <v>1551</v>
      </c>
      <c r="F96" s="2356">
        <v>17340</v>
      </c>
      <c r="G96" s="2356">
        <v>1879</v>
      </c>
      <c r="H96" s="2356" t="s">
        <v>21</v>
      </c>
      <c r="I96" s="2356">
        <v>209209</v>
      </c>
      <c r="J96" s="2356">
        <v>673119</v>
      </c>
      <c r="K96" s="2356" t="s">
        <v>21</v>
      </c>
      <c r="L96" s="2356">
        <v>4693</v>
      </c>
      <c r="M96" s="2356">
        <v>49</v>
      </c>
      <c r="N96" s="2356">
        <v>70</v>
      </c>
      <c r="O96" s="2356">
        <v>14279</v>
      </c>
      <c r="P96" s="2356">
        <v>82</v>
      </c>
      <c r="Q96" s="2356">
        <v>326</v>
      </c>
      <c r="R96" s="2356">
        <v>34</v>
      </c>
      <c r="S96" s="2356">
        <v>1176</v>
      </c>
      <c r="T96" s="91" t="s">
        <v>28</v>
      </c>
      <c r="U96" s="632" t="s">
        <v>26</v>
      </c>
      <c r="V96" s="1053" t="s">
        <v>26</v>
      </c>
      <c r="W96" s="1054" t="s">
        <v>26</v>
      </c>
      <c r="X96" s="1055" t="s">
        <v>581</v>
      </c>
      <c r="Y96" s="2356">
        <v>120</v>
      </c>
      <c r="Z96" s="2356">
        <v>145</v>
      </c>
      <c r="AA96" s="2356" t="s">
        <v>21</v>
      </c>
      <c r="AB96" s="2356">
        <v>6</v>
      </c>
      <c r="AC96" s="2356" t="s">
        <v>21</v>
      </c>
      <c r="AD96" s="2356">
        <v>102</v>
      </c>
      <c r="AE96" s="2356">
        <v>9</v>
      </c>
      <c r="AF96" s="2356">
        <v>328</v>
      </c>
      <c r="AG96" s="2356">
        <v>235</v>
      </c>
      <c r="AH96" s="2356">
        <v>579</v>
      </c>
      <c r="AI96" s="2356">
        <v>10</v>
      </c>
      <c r="AJ96" s="91" t="s">
        <v>28</v>
      </c>
      <c r="AK96" s="632" t="s">
        <v>26</v>
      </c>
      <c r="AL96" s="202"/>
      <c r="AM96" s="202"/>
      <c r="AN96" s="202"/>
      <c r="AO96" s="202"/>
      <c r="AP96" s="202"/>
    </row>
    <row r="97" spans="1:42" ht="14.25" customHeight="1">
      <c r="A97" s="1053" t="s">
        <v>26</v>
      </c>
      <c r="B97" s="1054" t="s">
        <v>26</v>
      </c>
      <c r="C97" s="1055" t="s">
        <v>170</v>
      </c>
      <c r="D97" s="2356">
        <v>25</v>
      </c>
      <c r="E97" s="2356">
        <v>1932</v>
      </c>
      <c r="F97" s="2356">
        <v>16845</v>
      </c>
      <c r="G97" s="2356">
        <v>2277</v>
      </c>
      <c r="H97" s="2356" t="s">
        <v>21</v>
      </c>
      <c r="I97" s="2356">
        <v>187456</v>
      </c>
      <c r="J97" s="2356">
        <v>605593</v>
      </c>
      <c r="K97" s="2356">
        <v>60</v>
      </c>
      <c r="L97" s="2356">
        <v>5167</v>
      </c>
      <c r="M97" s="2356">
        <v>39</v>
      </c>
      <c r="N97" s="2356">
        <v>144</v>
      </c>
      <c r="O97" s="2356">
        <v>15152</v>
      </c>
      <c r="P97" s="2356">
        <v>97</v>
      </c>
      <c r="Q97" s="2356">
        <v>358</v>
      </c>
      <c r="R97" s="2356">
        <v>32</v>
      </c>
      <c r="S97" s="2356">
        <v>1267</v>
      </c>
      <c r="T97" s="91" t="s">
        <v>29</v>
      </c>
      <c r="U97" s="632" t="s">
        <v>26</v>
      </c>
      <c r="V97" s="1053" t="s">
        <v>26</v>
      </c>
      <c r="W97" s="1054" t="s">
        <v>26</v>
      </c>
      <c r="X97" s="1055" t="s">
        <v>170</v>
      </c>
      <c r="Y97" s="2356">
        <v>100</v>
      </c>
      <c r="Z97" s="2356">
        <v>192</v>
      </c>
      <c r="AA97" s="2356" t="s">
        <v>21</v>
      </c>
      <c r="AB97" s="2356">
        <v>8</v>
      </c>
      <c r="AC97" s="2356" t="s">
        <v>21</v>
      </c>
      <c r="AD97" s="2356">
        <v>102</v>
      </c>
      <c r="AE97" s="2356">
        <v>13</v>
      </c>
      <c r="AF97" s="2356">
        <v>389</v>
      </c>
      <c r="AG97" s="2356">
        <v>240</v>
      </c>
      <c r="AH97" s="2356">
        <v>465</v>
      </c>
      <c r="AI97" s="2356">
        <v>9</v>
      </c>
      <c r="AJ97" s="91" t="s">
        <v>29</v>
      </c>
      <c r="AK97" s="632" t="s">
        <v>26</v>
      </c>
      <c r="AL97" s="202"/>
      <c r="AM97" s="202"/>
      <c r="AN97" s="202"/>
      <c r="AO97" s="202"/>
      <c r="AP97" s="202"/>
    </row>
    <row r="98" spans="1:42" ht="9.75" customHeight="1">
      <c r="A98" s="1056"/>
      <c r="B98" s="1057"/>
      <c r="C98" s="1058"/>
      <c r="D98" s="2356"/>
      <c r="E98" s="2356"/>
      <c r="F98" s="2356"/>
      <c r="G98" s="2356"/>
      <c r="H98" s="2356"/>
      <c r="I98" s="2356"/>
      <c r="J98" s="2356"/>
      <c r="K98" s="2356"/>
      <c r="L98" s="2356"/>
      <c r="M98" s="2356"/>
      <c r="N98" s="2356"/>
      <c r="O98" s="2356"/>
      <c r="P98" s="2356"/>
      <c r="Q98" s="2356"/>
      <c r="R98" s="2356"/>
      <c r="S98" s="2356"/>
      <c r="T98" s="100"/>
      <c r="U98" s="490"/>
      <c r="V98" s="1056"/>
      <c r="W98" s="1057"/>
      <c r="X98" s="1058"/>
      <c r="Y98" s="2356"/>
      <c r="Z98" s="2356"/>
      <c r="AA98" s="2356"/>
      <c r="AB98" s="2356"/>
      <c r="AC98" s="2356"/>
      <c r="AD98" s="2356"/>
      <c r="AE98" s="2356"/>
      <c r="AF98" s="2356"/>
      <c r="AG98" s="2356"/>
      <c r="AH98" s="2356"/>
      <c r="AI98" s="2356"/>
      <c r="AJ98" s="100"/>
      <c r="AK98" s="490"/>
      <c r="AL98" s="202"/>
      <c r="AM98" s="202"/>
      <c r="AN98" s="202"/>
      <c r="AO98" s="202"/>
      <c r="AP98" s="202"/>
    </row>
    <row r="99" spans="1:42" ht="14.25" customHeight="1">
      <c r="A99" s="1053" t="s">
        <v>777</v>
      </c>
      <c r="B99" s="1054" t="s">
        <v>23</v>
      </c>
      <c r="C99" s="1059">
        <v>42005</v>
      </c>
      <c r="D99" s="2356">
        <v>37</v>
      </c>
      <c r="E99" s="2356">
        <v>1962</v>
      </c>
      <c r="F99" s="2356">
        <v>15166</v>
      </c>
      <c r="G99" s="2356">
        <v>1956</v>
      </c>
      <c r="H99" s="2356" t="s">
        <v>21</v>
      </c>
      <c r="I99" s="2356">
        <v>201370</v>
      </c>
      <c r="J99" s="2356">
        <v>705614</v>
      </c>
      <c r="K99" s="2356">
        <v>135</v>
      </c>
      <c r="L99" s="2356">
        <v>5428</v>
      </c>
      <c r="M99" s="2356">
        <v>51</v>
      </c>
      <c r="N99" s="2356">
        <v>70</v>
      </c>
      <c r="O99" s="2356">
        <v>15716</v>
      </c>
      <c r="P99" s="2356">
        <v>98</v>
      </c>
      <c r="Q99" s="2356">
        <v>305</v>
      </c>
      <c r="R99" s="2356">
        <v>27</v>
      </c>
      <c r="S99" s="2356">
        <v>784</v>
      </c>
      <c r="T99" s="91" t="s">
        <v>30</v>
      </c>
      <c r="U99" s="632" t="s">
        <v>778</v>
      </c>
      <c r="V99" s="1053" t="s">
        <v>777</v>
      </c>
      <c r="W99" s="1054" t="s">
        <v>23</v>
      </c>
      <c r="X99" s="1059">
        <v>42005</v>
      </c>
      <c r="Y99" s="2356">
        <v>136</v>
      </c>
      <c r="Z99" s="2356">
        <v>189</v>
      </c>
      <c r="AA99" s="2356" t="s">
        <v>21</v>
      </c>
      <c r="AB99" s="2356">
        <v>8</v>
      </c>
      <c r="AC99" s="2356" t="s">
        <v>21</v>
      </c>
      <c r="AD99" s="2356">
        <v>115</v>
      </c>
      <c r="AE99" s="2356">
        <v>13</v>
      </c>
      <c r="AF99" s="2356">
        <v>420</v>
      </c>
      <c r="AG99" s="2356">
        <v>174</v>
      </c>
      <c r="AH99" s="2356">
        <v>446</v>
      </c>
      <c r="AI99" s="2356">
        <v>10</v>
      </c>
      <c r="AJ99" s="91" t="s">
        <v>30</v>
      </c>
      <c r="AK99" s="632" t="s">
        <v>778</v>
      </c>
      <c r="AL99" s="202"/>
      <c r="AM99" s="202"/>
      <c r="AN99" s="202"/>
      <c r="AO99" s="202"/>
      <c r="AP99" s="202"/>
    </row>
    <row r="100" spans="1:42" ht="14.25" customHeight="1">
      <c r="A100" s="1050" t="s">
        <v>26</v>
      </c>
      <c r="B100" s="1051" t="s">
        <v>26</v>
      </c>
      <c r="C100" s="1278">
        <v>42036</v>
      </c>
      <c r="D100" s="2356">
        <v>27</v>
      </c>
      <c r="E100" s="2356">
        <v>1640</v>
      </c>
      <c r="F100" s="2356">
        <v>19261</v>
      </c>
      <c r="G100" s="2356">
        <v>2169</v>
      </c>
      <c r="H100" s="2356" t="s">
        <v>21</v>
      </c>
      <c r="I100" s="2356">
        <v>171369</v>
      </c>
      <c r="J100" s="2356">
        <v>674094</v>
      </c>
      <c r="K100" s="2356">
        <v>75</v>
      </c>
      <c r="L100" s="2356">
        <v>4410</v>
      </c>
      <c r="M100" s="2356">
        <v>19</v>
      </c>
      <c r="N100" s="2356">
        <v>116</v>
      </c>
      <c r="O100" s="2356">
        <v>16264</v>
      </c>
      <c r="P100" s="2356">
        <v>132</v>
      </c>
      <c r="Q100" s="2356">
        <v>314</v>
      </c>
      <c r="R100" s="2356">
        <v>15</v>
      </c>
      <c r="S100" s="2356">
        <v>786</v>
      </c>
      <c r="T100" s="91" t="s">
        <v>31</v>
      </c>
      <c r="U100" s="632" t="s">
        <v>26</v>
      </c>
      <c r="V100" s="1050" t="s">
        <v>26</v>
      </c>
      <c r="W100" s="1051" t="s">
        <v>26</v>
      </c>
      <c r="X100" s="1278">
        <v>42036</v>
      </c>
      <c r="Y100" s="2356">
        <v>130</v>
      </c>
      <c r="Z100" s="2356">
        <v>175</v>
      </c>
      <c r="AA100" s="2356" t="s">
        <v>21</v>
      </c>
      <c r="AB100" s="2356">
        <v>8</v>
      </c>
      <c r="AC100" s="2356" t="s">
        <v>21</v>
      </c>
      <c r="AD100" s="2356">
        <v>184</v>
      </c>
      <c r="AE100" s="2356">
        <v>10</v>
      </c>
      <c r="AF100" s="2356">
        <v>459</v>
      </c>
      <c r="AG100" s="2356">
        <v>190</v>
      </c>
      <c r="AH100" s="2356">
        <v>416</v>
      </c>
      <c r="AI100" s="2356">
        <v>10</v>
      </c>
      <c r="AJ100" s="91" t="s">
        <v>31</v>
      </c>
      <c r="AK100" s="632" t="s">
        <v>26</v>
      </c>
      <c r="AL100" s="202"/>
      <c r="AM100" s="202"/>
      <c r="AN100" s="202"/>
      <c r="AO100" s="202"/>
      <c r="AP100" s="202"/>
    </row>
    <row r="101" spans="1:42" ht="14.25" customHeight="1">
      <c r="A101" s="1050" t="s">
        <v>26</v>
      </c>
      <c r="B101" s="1051" t="s">
        <v>26</v>
      </c>
      <c r="C101" s="1278">
        <v>42064</v>
      </c>
      <c r="D101" s="2356">
        <v>15</v>
      </c>
      <c r="E101" s="2356">
        <v>1617</v>
      </c>
      <c r="F101" s="2356">
        <v>16011</v>
      </c>
      <c r="G101" s="2356">
        <v>2356</v>
      </c>
      <c r="H101" s="2356" t="s">
        <v>21</v>
      </c>
      <c r="I101" s="2356">
        <v>148050</v>
      </c>
      <c r="J101" s="2356">
        <v>699147</v>
      </c>
      <c r="K101" s="2356" t="s">
        <v>21</v>
      </c>
      <c r="L101" s="2356">
        <v>4826</v>
      </c>
      <c r="M101" s="2356">
        <v>39</v>
      </c>
      <c r="N101" s="2356">
        <v>106</v>
      </c>
      <c r="O101" s="2356">
        <v>12179</v>
      </c>
      <c r="P101" s="2356">
        <v>107</v>
      </c>
      <c r="Q101" s="2356">
        <v>348</v>
      </c>
      <c r="R101" s="2356">
        <v>29</v>
      </c>
      <c r="S101" s="2356">
        <v>789</v>
      </c>
      <c r="T101" s="91" t="s">
        <v>32</v>
      </c>
      <c r="U101" s="632" t="s">
        <v>26</v>
      </c>
      <c r="V101" s="1050" t="s">
        <v>26</v>
      </c>
      <c r="W101" s="1051" t="s">
        <v>26</v>
      </c>
      <c r="X101" s="1278">
        <v>42064</v>
      </c>
      <c r="Y101" s="2356">
        <v>109</v>
      </c>
      <c r="Z101" s="2356">
        <v>105</v>
      </c>
      <c r="AA101" s="2356" t="s">
        <v>21</v>
      </c>
      <c r="AB101" s="2356">
        <v>7</v>
      </c>
      <c r="AC101" s="2356" t="s">
        <v>21</v>
      </c>
      <c r="AD101" s="2356">
        <v>124</v>
      </c>
      <c r="AE101" s="2356">
        <v>13</v>
      </c>
      <c r="AF101" s="2356">
        <v>421</v>
      </c>
      <c r="AG101" s="2356">
        <v>244</v>
      </c>
      <c r="AH101" s="2356">
        <v>536</v>
      </c>
      <c r="AI101" s="2356">
        <v>9</v>
      </c>
      <c r="AJ101" s="91" t="s">
        <v>32</v>
      </c>
      <c r="AK101" s="632" t="s">
        <v>26</v>
      </c>
      <c r="AL101" s="202"/>
      <c r="AM101" s="202"/>
      <c r="AN101" s="202"/>
      <c r="AO101" s="202"/>
      <c r="AP101" s="202"/>
    </row>
    <row r="102" spans="1:42" ht="14.25" customHeight="1">
      <c r="A102" s="1050" t="s">
        <v>26</v>
      </c>
      <c r="B102" s="1051" t="s">
        <v>26</v>
      </c>
      <c r="C102" s="1278">
        <v>42095</v>
      </c>
      <c r="D102" s="2356">
        <v>16</v>
      </c>
      <c r="E102" s="2356">
        <v>1911</v>
      </c>
      <c r="F102" s="2356">
        <v>20857</v>
      </c>
      <c r="G102" s="2356">
        <v>2976</v>
      </c>
      <c r="H102" s="2356" t="s">
        <v>21</v>
      </c>
      <c r="I102" s="2356">
        <v>179978</v>
      </c>
      <c r="J102" s="2356">
        <v>649187</v>
      </c>
      <c r="K102" s="2356" t="s">
        <v>21</v>
      </c>
      <c r="L102" s="2356">
        <v>3386</v>
      </c>
      <c r="M102" s="2356">
        <v>30</v>
      </c>
      <c r="N102" s="2356">
        <v>81</v>
      </c>
      <c r="O102" s="2356">
        <v>15744</v>
      </c>
      <c r="P102" s="2356">
        <v>120</v>
      </c>
      <c r="Q102" s="2356">
        <v>306</v>
      </c>
      <c r="R102" s="2356">
        <v>26</v>
      </c>
      <c r="S102" s="2356">
        <v>821</v>
      </c>
      <c r="T102" s="91" t="s">
        <v>33</v>
      </c>
      <c r="U102" s="632" t="s">
        <v>26</v>
      </c>
      <c r="V102" s="1050" t="s">
        <v>26</v>
      </c>
      <c r="W102" s="1051" t="s">
        <v>26</v>
      </c>
      <c r="X102" s="1278">
        <v>42095</v>
      </c>
      <c r="Y102" s="2356">
        <v>108</v>
      </c>
      <c r="Z102" s="2356">
        <v>158</v>
      </c>
      <c r="AA102" s="2356" t="s">
        <v>21</v>
      </c>
      <c r="AB102" s="2356">
        <v>8</v>
      </c>
      <c r="AC102" s="2356" t="s">
        <v>21</v>
      </c>
      <c r="AD102" s="2356">
        <v>110</v>
      </c>
      <c r="AE102" s="2356">
        <v>8</v>
      </c>
      <c r="AF102" s="2356">
        <v>369</v>
      </c>
      <c r="AG102" s="2356">
        <v>251</v>
      </c>
      <c r="AH102" s="2356">
        <v>482</v>
      </c>
      <c r="AI102" s="2356">
        <v>10</v>
      </c>
      <c r="AJ102" s="91" t="s">
        <v>33</v>
      </c>
      <c r="AK102" s="632" t="s">
        <v>26</v>
      </c>
      <c r="AL102" s="202"/>
      <c r="AM102" s="202"/>
      <c r="AN102" s="202"/>
      <c r="AO102" s="202"/>
      <c r="AP102" s="202"/>
    </row>
    <row r="103" spans="1:42" ht="14.25" customHeight="1">
      <c r="A103" s="1050" t="s">
        <v>26</v>
      </c>
      <c r="B103" s="1051" t="s">
        <v>26</v>
      </c>
      <c r="C103" s="1278">
        <v>42125</v>
      </c>
      <c r="D103" s="2356">
        <v>19</v>
      </c>
      <c r="E103" s="2356">
        <v>1595</v>
      </c>
      <c r="F103" s="2356">
        <v>20061</v>
      </c>
      <c r="G103" s="2356">
        <v>2909</v>
      </c>
      <c r="H103" s="2356" t="s">
        <v>21</v>
      </c>
      <c r="I103" s="2356">
        <v>124374</v>
      </c>
      <c r="J103" s="2356">
        <v>731731</v>
      </c>
      <c r="K103" s="2356" t="s">
        <v>21</v>
      </c>
      <c r="L103" s="2356">
        <v>5599</v>
      </c>
      <c r="M103" s="2356">
        <v>29</v>
      </c>
      <c r="N103" s="2356">
        <v>72</v>
      </c>
      <c r="O103" s="2356">
        <v>15581</v>
      </c>
      <c r="P103" s="2356">
        <v>95</v>
      </c>
      <c r="Q103" s="2356">
        <v>306</v>
      </c>
      <c r="R103" s="2356">
        <v>29</v>
      </c>
      <c r="S103" s="2356">
        <v>801</v>
      </c>
      <c r="T103" s="91" t="s">
        <v>34</v>
      </c>
      <c r="U103" s="632" t="s">
        <v>26</v>
      </c>
      <c r="V103" s="1050" t="s">
        <v>26</v>
      </c>
      <c r="W103" s="1051" t="s">
        <v>26</v>
      </c>
      <c r="X103" s="1278">
        <v>42125</v>
      </c>
      <c r="Y103" s="2356">
        <v>94</v>
      </c>
      <c r="Z103" s="2356">
        <v>166</v>
      </c>
      <c r="AA103" s="2356" t="s">
        <v>21</v>
      </c>
      <c r="AB103" s="2356">
        <v>8</v>
      </c>
      <c r="AC103" s="2356" t="s">
        <v>21</v>
      </c>
      <c r="AD103" s="2356">
        <v>134</v>
      </c>
      <c r="AE103" s="2356">
        <v>15</v>
      </c>
      <c r="AF103" s="2356">
        <v>368</v>
      </c>
      <c r="AG103" s="2356">
        <v>252</v>
      </c>
      <c r="AH103" s="2356">
        <v>458</v>
      </c>
      <c r="AI103" s="2356">
        <v>10</v>
      </c>
      <c r="AJ103" s="91" t="s">
        <v>34</v>
      </c>
      <c r="AK103" s="632" t="s">
        <v>26</v>
      </c>
      <c r="AL103" s="202"/>
      <c r="AM103" s="202"/>
      <c r="AN103" s="202"/>
      <c r="AO103" s="202"/>
      <c r="AP103" s="202"/>
    </row>
    <row r="104" spans="1:42" ht="14.25" customHeight="1">
      <c r="A104" s="1050" t="s">
        <v>26</v>
      </c>
      <c r="B104" s="1051" t="s">
        <v>26</v>
      </c>
      <c r="C104" s="1278">
        <v>42156</v>
      </c>
      <c r="D104" s="2356">
        <v>19</v>
      </c>
      <c r="E104" s="2356">
        <v>1103</v>
      </c>
      <c r="F104" s="2356">
        <v>18239</v>
      </c>
      <c r="G104" s="2356">
        <v>2723</v>
      </c>
      <c r="H104" s="2356" t="s">
        <v>21</v>
      </c>
      <c r="I104" s="2356">
        <v>189465</v>
      </c>
      <c r="J104" s="2356">
        <v>792560</v>
      </c>
      <c r="K104" s="2356">
        <v>120</v>
      </c>
      <c r="L104" s="2356">
        <v>4898</v>
      </c>
      <c r="M104" s="2356">
        <v>46</v>
      </c>
      <c r="N104" s="2356">
        <v>71</v>
      </c>
      <c r="O104" s="2356">
        <v>16042</v>
      </c>
      <c r="P104" s="2356">
        <v>102</v>
      </c>
      <c r="Q104" s="2356">
        <v>304</v>
      </c>
      <c r="R104" s="2356">
        <v>14</v>
      </c>
      <c r="S104" s="2356">
        <v>784</v>
      </c>
      <c r="T104" s="91" t="s">
        <v>35</v>
      </c>
      <c r="U104" s="632" t="s">
        <v>26</v>
      </c>
      <c r="V104" s="1050" t="s">
        <v>26</v>
      </c>
      <c r="W104" s="1051" t="s">
        <v>26</v>
      </c>
      <c r="X104" s="1278">
        <v>42156</v>
      </c>
      <c r="Y104" s="2356">
        <v>125</v>
      </c>
      <c r="Z104" s="2356">
        <v>151</v>
      </c>
      <c r="AA104" s="2356" t="s">
        <v>21</v>
      </c>
      <c r="AB104" s="2356">
        <v>6</v>
      </c>
      <c r="AC104" s="2356" t="s">
        <v>21</v>
      </c>
      <c r="AD104" s="2356">
        <v>116</v>
      </c>
      <c r="AE104" s="2356">
        <v>11</v>
      </c>
      <c r="AF104" s="2356">
        <v>402</v>
      </c>
      <c r="AG104" s="2356">
        <v>220</v>
      </c>
      <c r="AH104" s="2356">
        <v>498</v>
      </c>
      <c r="AI104" s="2356">
        <v>9</v>
      </c>
      <c r="AJ104" s="91" t="s">
        <v>35</v>
      </c>
      <c r="AK104" s="632" t="s">
        <v>26</v>
      </c>
      <c r="AL104" s="202"/>
      <c r="AM104" s="202"/>
      <c r="AN104" s="202"/>
      <c r="AO104" s="202"/>
      <c r="AP104" s="202"/>
    </row>
    <row r="105" spans="1:42" ht="14.25" customHeight="1">
      <c r="A105" s="1050" t="s">
        <v>26</v>
      </c>
      <c r="B105" s="1051" t="s">
        <v>26</v>
      </c>
      <c r="C105" s="1278">
        <v>42186</v>
      </c>
      <c r="D105" s="2356">
        <v>19</v>
      </c>
      <c r="E105" s="2356">
        <v>1146</v>
      </c>
      <c r="F105" s="2356">
        <v>18463</v>
      </c>
      <c r="G105" s="2356">
        <v>2301</v>
      </c>
      <c r="H105" s="2356" t="s">
        <v>21</v>
      </c>
      <c r="I105" s="2356">
        <v>197634</v>
      </c>
      <c r="J105" s="2356">
        <v>703852</v>
      </c>
      <c r="K105" s="2356">
        <v>168</v>
      </c>
      <c r="L105" s="2356">
        <v>4944</v>
      </c>
      <c r="M105" s="2356">
        <v>39</v>
      </c>
      <c r="N105" s="2356">
        <v>96</v>
      </c>
      <c r="O105" s="2356">
        <v>15676</v>
      </c>
      <c r="P105" s="2356">
        <v>107</v>
      </c>
      <c r="Q105" s="2356">
        <v>315</v>
      </c>
      <c r="R105" s="2356">
        <v>53</v>
      </c>
      <c r="S105" s="2356">
        <v>815</v>
      </c>
      <c r="T105" s="91" t="s">
        <v>36</v>
      </c>
      <c r="U105" s="632" t="s">
        <v>26</v>
      </c>
      <c r="V105" s="1050" t="s">
        <v>26</v>
      </c>
      <c r="W105" s="1051" t="s">
        <v>26</v>
      </c>
      <c r="X105" s="1278">
        <v>42186</v>
      </c>
      <c r="Y105" s="2356">
        <v>147</v>
      </c>
      <c r="Z105" s="2356">
        <v>202</v>
      </c>
      <c r="AA105" s="2356" t="s">
        <v>21</v>
      </c>
      <c r="AB105" s="2356">
        <v>8</v>
      </c>
      <c r="AC105" s="2356" t="s">
        <v>21</v>
      </c>
      <c r="AD105" s="2356">
        <v>118</v>
      </c>
      <c r="AE105" s="2356">
        <v>13</v>
      </c>
      <c r="AF105" s="2356">
        <v>425</v>
      </c>
      <c r="AG105" s="2356">
        <v>200</v>
      </c>
      <c r="AH105" s="2356">
        <v>406</v>
      </c>
      <c r="AI105" s="2356">
        <v>10</v>
      </c>
      <c r="AJ105" s="91" t="s">
        <v>36</v>
      </c>
      <c r="AK105" s="632" t="s">
        <v>26</v>
      </c>
      <c r="AL105" s="202"/>
      <c r="AM105" s="202"/>
      <c r="AN105" s="202"/>
      <c r="AO105" s="202"/>
      <c r="AP105" s="202"/>
    </row>
    <row r="106" spans="1:42" ht="14.25" customHeight="1">
      <c r="A106" s="1050" t="s">
        <v>26</v>
      </c>
      <c r="B106" s="1051" t="s">
        <v>26</v>
      </c>
      <c r="C106" s="1278">
        <v>42217</v>
      </c>
      <c r="D106" s="2356">
        <v>19</v>
      </c>
      <c r="E106" s="2356">
        <v>1936</v>
      </c>
      <c r="F106" s="2356">
        <v>16944</v>
      </c>
      <c r="G106" s="2356">
        <v>1755</v>
      </c>
      <c r="H106" s="2356" t="s">
        <v>21</v>
      </c>
      <c r="I106" s="2356">
        <v>210674</v>
      </c>
      <c r="J106" s="2356">
        <v>661397</v>
      </c>
      <c r="K106" s="2356">
        <v>29</v>
      </c>
      <c r="L106" s="2356">
        <v>4921</v>
      </c>
      <c r="M106" s="2356">
        <v>36</v>
      </c>
      <c r="N106" s="2356">
        <v>64</v>
      </c>
      <c r="O106" s="2356">
        <v>15048</v>
      </c>
      <c r="P106" s="2356">
        <v>98</v>
      </c>
      <c r="Q106" s="2356">
        <v>335</v>
      </c>
      <c r="R106" s="2356">
        <v>34</v>
      </c>
      <c r="S106" s="2356">
        <v>793</v>
      </c>
      <c r="T106" s="91" t="s">
        <v>37</v>
      </c>
      <c r="U106" s="632" t="s">
        <v>26</v>
      </c>
      <c r="V106" s="1050" t="s">
        <v>26</v>
      </c>
      <c r="W106" s="1051" t="s">
        <v>26</v>
      </c>
      <c r="X106" s="1278">
        <v>42217</v>
      </c>
      <c r="Y106" s="2356">
        <v>145</v>
      </c>
      <c r="Z106" s="2356">
        <v>135</v>
      </c>
      <c r="AA106" s="2356" t="s">
        <v>21</v>
      </c>
      <c r="AB106" s="2356">
        <v>6</v>
      </c>
      <c r="AC106" s="2356" t="s">
        <v>21</v>
      </c>
      <c r="AD106" s="2356">
        <v>125</v>
      </c>
      <c r="AE106" s="2356">
        <v>13</v>
      </c>
      <c r="AF106" s="2356">
        <v>448</v>
      </c>
      <c r="AG106" s="2356">
        <v>230</v>
      </c>
      <c r="AH106" s="2356">
        <v>412</v>
      </c>
      <c r="AI106" s="2356">
        <v>10</v>
      </c>
      <c r="AJ106" s="91" t="s">
        <v>37</v>
      </c>
      <c r="AK106" s="632" t="s">
        <v>26</v>
      </c>
      <c r="AL106" s="202"/>
      <c r="AM106" s="202"/>
      <c r="AN106" s="202"/>
      <c r="AO106" s="202"/>
      <c r="AP106" s="202"/>
    </row>
    <row r="107" spans="1:42" ht="14.25" customHeight="1">
      <c r="A107" s="1050" t="s">
        <v>26</v>
      </c>
      <c r="B107" s="1051" t="s">
        <v>26</v>
      </c>
      <c r="C107" s="1278">
        <v>42248</v>
      </c>
      <c r="D107" s="2356">
        <v>16</v>
      </c>
      <c r="E107" s="2356">
        <v>1551</v>
      </c>
      <c r="F107" s="2356">
        <v>17340</v>
      </c>
      <c r="G107" s="2356">
        <v>1879</v>
      </c>
      <c r="H107" s="2356" t="s">
        <v>21</v>
      </c>
      <c r="I107" s="2356">
        <v>209209</v>
      </c>
      <c r="J107" s="2356">
        <v>673119</v>
      </c>
      <c r="K107" s="2356" t="s">
        <v>21</v>
      </c>
      <c r="L107" s="2356">
        <v>4693</v>
      </c>
      <c r="M107" s="2356">
        <v>49</v>
      </c>
      <c r="N107" s="2356">
        <v>70</v>
      </c>
      <c r="O107" s="2356">
        <v>14279</v>
      </c>
      <c r="P107" s="2356">
        <v>82</v>
      </c>
      <c r="Q107" s="2356">
        <v>326</v>
      </c>
      <c r="R107" s="2356">
        <v>34</v>
      </c>
      <c r="S107" s="2356">
        <v>1176</v>
      </c>
      <c r="T107" s="91" t="s">
        <v>38</v>
      </c>
      <c r="U107" s="632" t="s">
        <v>26</v>
      </c>
      <c r="V107" s="1050" t="s">
        <v>26</v>
      </c>
      <c r="W107" s="1051" t="s">
        <v>26</v>
      </c>
      <c r="X107" s="1278">
        <v>42248</v>
      </c>
      <c r="Y107" s="2356">
        <v>120</v>
      </c>
      <c r="Z107" s="2356">
        <v>145</v>
      </c>
      <c r="AA107" s="2356" t="s">
        <v>21</v>
      </c>
      <c r="AB107" s="2356">
        <v>6</v>
      </c>
      <c r="AC107" s="2356" t="s">
        <v>21</v>
      </c>
      <c r="AD107" s="2356">
        <v>102</v>
      </c>
      <c r="AE107" s="2356">
        <v>9</v>
      </c>
      <c r="AF107" s="2356">
        <v>328</v>
      </c>
      <c r="AG107" s="2356">
        <v>235</v>
      </c>
      <c r="AH107" s="2356">
        <v>579</v>
      </c>
      <c r="AI107" s="2356">
        <v>10</v>
      </c>
      <c r="AJ107" s="91" t="s">
        <v>38</v>
      </c>
      <c r="AK107" s="632" t="s">
        <v>26</v>
      </c>
      <c r="AL107" s="202"/>
      <c r="AM107" s="202"/>
      <c r="AN107" s="202"/>
      <c r="AO107" s="202"/>
      <c r="AP107" s="202"/>
    </row>
    <row r="108" spans="1:42" ht="14.25" customHeight="1">
      <c r="A108" s="1050" t="s">
        <v>26</v>
      </c>
      <c r="B108" s="1051" t="s">
        <v>26</v>
      </c>
      <c r="C108" s="1278">
        <v>42278</v>
      </c>
      <c r="D108" s="2356">
        <v>13</v>
      </c>
      <c r="E108" s="2356">
        <v>1917</v>
      </c>
      <c r="F108" s="2356">
        <v>15427</v>
      </c>
      <c r="G108" s="2356">
        <v>1481</v>
      </c>
      <c r="H108" s="2356" t="s">
        <v>21</v>
      </c>
      <c r="I108" s="2356">
        <v>199227</v>
      </c>
      <c r="J108" s="2356">
        <v>718981</v>
      </c>
      <c r="K108" s="2356" t="s">
        <v>21</v>
      </c>
      <c r="L108" s="2356">
        <v>5183</v>
      </c>
      <c r="M108" s="2356">
        <v>36</v>
      </c>
      <c r="N108" s="2356">
        <v>87</v>
      </c>
      <c r="O108" s="2356">
        <v>13932</v>
      </c>
      <c r="P108" s="2356">
        <v>101</v>
      </c>
      <c r="Q108" s="2356">
        <v>317</v>
      </c>
      <c r="R108" s="2356">
        <v>54</v>
      </c>
      <c r="S108" s="2356">
        <v>1134</v>
      </c>
      <c r="T108" s="91" t="s">
        <v>39</v>
      </c>
      <c r="U108" s="632" t="s">
        <v>26</v>
      </c>
      <c r="V108" s="1050" t="s">
        <v>26</v>
      </c>
      <c r="W108" s="1051" t="s">
        <v>26</v>
      </c>
      <c r="X108" s="1278">
        <v>42278</v>
      </c>
      <c r="Y108" s="2356">
        <v>116</v>
      </c>
      <c r="Z108" s="2356">
        <v>150</v>
      </c>
      <c r="AA108" s="2356" t="s">
        <v>21</v>
      </c>
      <c r="AB108" s="2356">
        <v>6</v>
      </c>
      <c r="AC108" s="2356" t="s">
        <v>21</v>
      </c>
      <c r="AD108" s="2356">
        <v>121</v>
      </c>
      <c r="AE108" s="2356">
        <v>12</v>
      </c>
      <c r="AF108" s="2356">
        <v>439</v>
      </c>
      <c r="AG108" s="2356">
        <v>248</v>
      </c>
      <c r="AH108" s="2356">
        <v>545</v>
      </c>
      <c r="AI108" s="2356">
        <v>10</v>
      </c>
      <c r="AJ108" s="91" t="s">
        <v>39</v>
      </c>
      <c r="AK108" s="632" t="s">
        <v>26</v>
      </c>
      <c r="AL108" s="202"/>
      <c r="AM108" s="202"/>
      <c r="AN108" s="202"/>
      <c r="AO108" s="202"/>
      <c r="AP108" s="202"/>
    </row>
    <row r="109" spans="1:42" ht="14.25" customHeight="1">
      <c r="A109" s="1050" t="s">
        <v>26</v>
      </c>
      <c r="B109" s="1051" t="s">
        <v>26</v>
      </c>
      <c r="C109" s="1278">
        <v>42309</v>
      </c>
      <c r="D109" s="2356">
        <v>11</v>
      </c>
      <c r="E109" s="2356">
        <v>1955</v>
      </c>
      <c r="F109" s="2356">
        <v>16280</v>
      </c>
      <c r="G109" s="2356">
        <v>2191</v>
      </c>
      <c r="H109" s="2356" t="s">
        <v>21</v>
      </c>
      <c r="I109" s="2356">
        <v>184166</v>
      </c>
      <c r="J109" s="2356">
        <v>754223</v>
      </c>
      <c r="K109" s="2356">
        <v>74</v>
      </c>
      <c r="L109" s="2356">
        <v>5250</v>
      </c>
      <c r="M109" s="2356">
        <v>31</v>
      </c>
      <c r="N109" s="2356">
        <v>116</v>
      </c>
      <c r="O109" s="2356">
        <v>15179</v>
      </c>
      <c r="P109" s="2356">
        <v>67</v>
      </c>
      <c r="Q109" s="2356">
        <v>319</v>
      </c>
      <c r="R109" s="2356">
        <v>24</v>
      </c>
      <c r="S109" s="2356">
        <v>1106</v>
      </c>
      <c r="T109" s="91" t="s">
        <v>40</v>
      </c>
      <c r="U109" s="632" t="s">
        <v>26</v>
      </c>
      <c r="V109" s="1050" t="s">
        <v>26</v>
      </c>
      <c r="W109" s="1051" t="s">
        <v>26</v>
      </c>
      <c r="X109" s="1278">
        <v>42309</v>
      </c>
      <c r="Y109" s="2356">
        <v>97</v>
      </c>
      <c r="Z109" s="2356">
        <v>126</v>
      </c>
      <c r="AA109" s="2356" t="s">
        <v>21</v>
      </c>
      <c r="AB109" s="2356">
        <v>8</v>
      </c>
      <c r="AC109" s="2356" t="s">
        <v>21</v>
      </c>
      <c r="AD109" s="2356">
        <v>87</v>
      </c>
      <c r="AE109" s="2356">
        <v>9</v>
      </c>
      <c r="AF109" s="2356">
        <v>375</v>
      </c>
      <c r="AG109" s="2356">
        <v>240</v>
      </c>
      <c r="AH109" s="2356">
        <v>482</v>
      </c>
      <c r="AI109" s="2356">
        <v>10</v>
      </c>
      <c r="AJ109" s="91" t="s">
        <v>40</v>
      </c>
      <c r="AK109" s="632" t="s">
        <v>26</v>
      </c>
      <c r="AL109" s="202"/>
      <c r="AM109" s="202"/>
      <c r="AN109" s="202"/>
      <c r="AO109" s="202"/>
      <c r="AP109" s="202"/>
    </row>
    <row r="110" spans="1:42" ht="14.25" customHeight="1">
      <c r="A110" s="1060" t="s">
        <v>26</v>
      </c>
      <c r="B110" s="1061" t="s">
        <v>26</v>
      </c>
      <c r="C110" s="1279">
        <v>42339</v>
      </c>
      <c r="D110" s="2357">
        <v>25</v>
      </c>
      <c r="E110" s="2357">
        <v>1932</v>
      </c>
      <c r="F110" s="2357">
        <v>16845</v>
      </c>
      <c r="G110" s="2357">
        <v>2277</v>
      </c>
      <c r="H110" s="2357" t="s">
        <v>21</v>
      </c>
      <c r="I110" s="2357">
        <v>187456</v>
      </c>
      <c r="J110" s="2357">
        <v>605593</v>
      </c>
      <c r="K110" s="2357">
        <v>60</v>
      </c>
      <c r="L110" s="2357">
        <v>5167</v>
      </c>
      <c r="M110" s="2357">
        <v>39</v>
      </c>
      <c r="N110" s="2357">
        <v>144</v>
      </c>
      <c r="O110" s="2357">
        <v>15152</v>
      </c>
      <c r="P110" s="2357">
        <v>97</v>
      </c>
      <c r="Q110" s="2357">
        <v>358</v>
      </c>
      <c r="R110" s="2357">
        <v>32</v>
      </c>
      <c r="S110" s="2357">
        <v>1267</v>
      </c>
      <c r="T110" s="107" t="s">
        <v>41</v>
      </c>
      <c r="U110" s="635" t="s">
        <v>26</v>
      </c>
      <c r="V110" s="1060" t="s">
        <v>26</v>
      </c>
      <c r="W110" s="1061" t="s">
        <v>26</v>
      </c>
      <c r="X110" s="1279">
        <v>42339</v>
      </c>
      <c r="Y110" s="2357">
        <v>100</v>
      </c>
      <c r="Z110" s="2357">
        <v>192</v>
      </c>
      <c r="AA110" s="2357" t="s">
        <v>21</v>
      </c>
      <c r="AB110" s="2357">
        <v>8</v>
      </c>
      <c r="AC110" s="2357" t="s">
        <v>21</v>
      </c>
      <c r="AD110" s="2357">
        <v>102</v>
      </c>
      <c r="AE110" s="2357">
        <v>13</v>
      </c>
      <c r="AF110" s="2357">
        <v>389</v>
      </c>
      <c r="AG110" s="2357">
        <v>240</v>
      </c>
      <c r="AH110" s="2357">
        <v>465</v>
      </c>
      <c r="AI110" s="2357">
        <v>9</v>
      </c>
      <c r="AJ110" s="107" t="s">
        <v>41</v>
      </c>
      <c r="AK110" s="635" t="s">
        <v>26</v>
      </c>
      <c r="AL110" s="202"/>
      <c r="AM110" s="202"/>
      <c r="AN110" s="202"/>
      <c r="AO110" s="202"/>
      <c r="AP110" s="202"/>
    </row>
  </sheetData>
  <mergeCells count="19">
    <mergeCell ref="A78:C84"/>
    <mergeCell ref="T78:U84"/>
    <mergeCell ref="V78:X84"/>
    <mergeCell ref="AD78:AF78"/>
    <mergeCell ref="AJ78:AK84"/>
    <mergeCell ref="K82:K83"/>
    <mergeCell ref="AC82:AC83"/>
    <mergeCell ref="AO43:AP49"/>
    <mergeCell ref="P47:P48"/>
    <mergeCell ref="A8:C14"/>
    <mergeCell ref="T8:U14"/>
    <mergeCell ref="V8:X14"/>
    <mergeCell ref="AO8:AP14"/>
    <mergeCell ref="AD12:AD13"/>
    <mergeCell ref="AD47:AD48"/>
    <mergeCell ref="AK47:AK48"/>
    <mergeCell ref="A43:C49"/>
    <mergeCell ref="T43:U49"/>
    <mergeCell ref="V43:X49"/>
  </mergeCells>
  <phoneticPr fontId="100"/>
  <printOptions horizontalCentered="1"/>
  <pageMargins left="0.59055118110236227" right="0.59055118110236227" top="0.31496062992125984" bottom="0.31496062992125984" header="0" footer="0"/>
  <pageSetup paperSize="9" scale="54" firstPageNumber="314" pageOrder="overThenDown" orientation="portrait" useFirstPageNumber="1" r:id="rId1"/>
  <headerFooter alignWithMargins="0">
    <oddFooter>&amp;C&amp;"ＭＳ Ｐ明朝,標準"&amp;18－&amp;P－</oddFooter>
  </headerFooter>
  <colBreaks count="3" manualBreakCount="3">
    <brk id="11" max="110" man="1"/>
    <brk id="21" max="110" man="1"/>
    <brk id="32" max="110"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CD833-916F-4698-971A-EE260D29A55E}">
  <sheetPr>
    <tabColor rgb="FFFFFF00"/>
  </sheetPr>
  <dimension ref="A1:AG77"/>
  <sheetViews>
    <sheetView showGridLines="0" view="pageBreakPreview" zoomScale="70" zoomScaleNormal="75" zoomScaleSheetLayoutView="70" workbookViewId="0"/>
  </sheetViews>
  <sheetFormatPr defaultColWidth="9" defaultRowHeight="13"/>
  <cols>
    <col min="1" max="1" width="3.453125" style="386" customWidth="1"/>
    <col min="2" max="2" width="56.7265625" style="35" customWidth="1"/>
    <col min="3" max="3" width="19.6328125" style="35" customWidth="1"/>
    <col min="4" max="7" width="20.6328125" style="35" customWidth="1"/>
    <col min="8" max="15" width="19.90625" style="35" customWidth="1"/>
    <col min="16" max="17" width="3.6328125" style="386" customWidth="1"/>
    <col min="18" max="18" width="56.6328125" style="35" customWidth="1"/>
    <col min="19" max="19" width="19.6328125" style="35" customWidth="1"/>
    <col min="20" max="23" width="20.6328125" style="35" customWidth="1"/>
    <col min="24" max="32" width="17.6328125" style="35" customWidth="1"/>
    <col min="33" max="33" width="3.453125" style="386" customWidth="1"/>
    <col min="34" max="16384" width="9" style="35"/>
  </cols>
  <sheetData>
    <row r="1" spans="1:33" s="14" customFormat="1" ht="20.149999999999999" customHeight="1">
      <c r="A1" s="377" t="s">
        <v>1216</v>
      </c>
      <c r="C1" s="413"/>
      <c r="D1" s="406"/>
      <c r="P1" s="1417" t="s">
        <v>1216</v>
      </c>
      <c r="Q1" s="377" t="s">
        <v>1216</v>
      </c>
      <c r="S1" s="413"/>
      <c r="U1" s="413"/>
      <c r="W1" s="413"/>
      <c r="X1" s="406"/>
      <c r="AC1" s="1280"/>
      <c r="AD1" s="413"/>
      <c r="AG1" s="1417" t="s">
        <v>1216</v>
      </c>
    </row>
    <row r="2" spans="1:33" ht="20.149999999999999" customHeight="1">
      <c r="A2" s="1057"/>
      <c r="B2" s="1057"/>
      <c r="C2" s="4"/>
      <c r="D2" s="4"/>
      <c r="E2" s="4"/>
      <c r="G2" s="4"/>
      <c r="H2" s="4"/>
      <c r="I2" s="4"/>
      <c r="J2" s="4"/>
      <c r="K2" s="4"/>
      <c r="L2" s="4"/>
      <c r="M2" s="4"/>
      <c r="N2" s="4"/>
      <c r="O2" s="4"/>
      <c r="P2" s="1057"/>
      <c r="Q2" s="1057"/>
      <c r="R2" s="4"/>
      <c r="S2" s="4"/>
      <c r="T2" s="4"/>
      <c r="U2" s="4"/>
      <c r="V2" s="4"/>
      <c r="W2" s="4"/>
      <c r="X2" s="4"/>
      <c r="Y2" s="4"/>
      <c r="Z2" s="4"/>
      <c r="AA2" s="4"/>
      <c r="AB2" s="4"/>
      <c r="AC2" s="4"/>
      <c r="AD2" s="4"/>
      <c r="AE2" s="4"/>
      <c r="AF2" s="4"/>
      <c r="AG2" s="1057"/>
    </row>
    <row r="3" spans="1:33" ht="20.149999999999999" customHeight="1">
      <c r="A3" s="1057"/>
      <c r="C3" s="4"/>
      <c r="D3" s="4"/>
      <c r="E3" s="4"/>
      <c r="F3" s="4"/>
      <c r="G3" s="4"/>
      <c r="H3" s="1652"/>
      <c r="I3" s="1652"/>
      <c r="J3" s="1652"/>
      <c r="K3" s="1652"/>
      <c r="L3" s="1652"/>
      <c r="M3" s="4"/>
      <c r="N3" s="4"/>
      <c r="O3" s="4"/>
      <c r="P3" s="1057"/>
      <c r="Q3" s="1057"/>
      <c r="R3" s="4"/>
      <c r="S3" s="4"/>
      <c r="T3" s="4"/>
      <c r="U3" s="4"/>
      <c r="V3" s="4"/>
      <c r="W3" s="4"/>
      <c r="X3" s="4"/>
      <c r="Y3" s="4"/>
      <c r="Z3" s="4"/>
      <c r="AA3" s="4"/>
      <c r="AB3" s="4"/>
      <c r="AC3" s="4"/>
      <c r="AD3" s="4"/>
      <c r="AE3" s="4"/>
      <c r="AF3" s="4"/>
      <c r="AG3" s="1057"/>
    </row>
    <row r="4" spans="1:33" ht="22" customHeight="1">
      <c r="A4" s="1281" t="s">
        <v>408</v>
      </c>
      <c r="C4" s="1282"/>
      <c r="D4" s="1653" t="s">
        <v>409</v>
      </c>
      <c r="E4" s="1282"/>
      <c r="F4" s="1283"/>
      <c r="G4" s="4"/>
      <c r="H4" s="4"/>
      <c r="I4" s="4"/>
      <c r="J4" s="4"/>
      <c r="K4" s="4"/>
      <c r="L4" s="4"/>
      <c r="M4" s="4"/>
      <c r="N4" s="4"/>
      <c r="O4" s="4"/>
      <c r="P4" s="1057"/>
      <c r="Q4" s="1057"/>
      <c r="R4" s="4"/>
      <c r="S4" s="4"/>
      <c r="T4" s="4"/>
      <c r="U4" s="4"/>
      <c r="V4" s="4"/>
      <c r="W4" s="4"/>
      <c r="X4" s="4"/>
      <c r="Y4" s="4"/>
      <c r="Z4" s="4"/>
      <c r="AA4" s="4"/>
      <c r="AB4" s="4"/>
      <c r="AC4" s="4"/>
      <c r="AD4" s="4"/>
      <c r="AE4" s="4"/>
      <c r="AF4" s="4"/>
      <c r="AG4" s="1057"/>
    </row>
    <row r="5" spans="1:33" ht="20.149999999999999" customHeight="1">
      <c r="A5" s="1057"/>
      <c r="B5" s="1284"/>
      <c r="D5" s="1654"/>
      <c r="E5" s="1654"/>
      <c r="F5" s="1654"/>
      <c r="G5" s="1654"/>
      <c r="H5" s="1654"/>
      <c r="I5" s="4"/>
      <c r="J5" s="4"/>
      <c r="K5" s="4"/>
      <c r="L5" s="4"/>
      <c r="M5" s="4"/>
      <c r="N5" s="4"/>
      <c r="O5" s="4"/>
      <c r="P5" s="1057"/>
      <c r="Q5" s="1057"/>
      <c r="R5" s="4"/>
      <c r="S5" s="4"/>
      <c r="T5" s="4"/>
      <c r="U5" s="4"/>
      <c r="V5" s="4"/>
      <c r="W5" s="4"/>
      <c r="X5" s="4"/>
      <c r="Y5" s="4"/>
      <c r="Z5" s="4"/>
      <c r="AA5" s="4"/>
      <c r="AB5" s="4"/>
      <c r="AC5" s="4"/>
      <c r="AD5" s="4"/>
      <c r="AE5" s="4"/>
      <c r="AF5" s="4"/>
      <c r="AG5" s="1057"/>
    </row>
    <row r="6" spans="1:33" ht="20.149999999999999" customHeight="1">
      <c r="A6" s="1057"/>
      <c r="B6" s="1284"/>
      <c r="D6" s="1285"/>
      <c r="F6" s="1283"/>
      <c r="G6" s="4"/>
      <c r="H6" s="4"/>
      <c r="I6" s="4"/>
      <c r="J6" s="4"/>
      <c r="K6" s="4"/>
      <c r="L6" s="4"/>
      <c r="M6" s="4"/>
      <c r="N6" s="4"/>
      <c r="O6" s="4"/>
      <c r="P6" s="1057"/>
      <c r="Q6" s="1057"/>
      <c r="R6" s="4"/>
      <c r="S6" s="4"/>
      <c r="T6" s="4"/>
      <c r="U6" s="4"/>
      <c r="V6" s="4"/>
      <c r="W6" s="4"/>
      <c r="X6" s="4"/>
      <c r="Y6" s="4"/>
      <c r="Z6" s="4"/>
      <c r="AA6" s="4"/>
      <c r="AB6" s="4"/>
      <c r="AC6" s="4"/>
      <c r="AD6" s="4"/>
      <c r="AE6" s="4"/>
      <c r="AF6" s="4"/>
      <c r="AG6" s="1057"/>
    </row>
    <row r="7" spans="1:33" ht="21" customHeight="1">
      <c r="A7" s="1057"/>
      <c r="B7" s="2723">
        <v>42339</v>
      </c>
      <c r="C7" s="2723"/>
      <c r="D7" s="1287" t="s">
        <v>2884</v>
      </c>
      <c r="E7" s="1288"/>
      <c r="F7" s="1288"/>
      <c r="G7" s="1288"/>
      <c r="H7" s="1286"/>
      <c r="I7" s="1282"/>
      <c r="J7" s="1287"/>
      <c r="W7" s="4"/>
      <c r="X7" s="4"/>
      <c r="Y7" s="4"/>
      <c r="Z7" s="4"/>
      <c r="AA7" s="4"/>
      <c r="AB7" s="4"/>
      <c r="AC7" s="4"/>
      <c r="AD7" s="4"/>
      <c r="AE7" s="4"/>
      <c r="AF7" s="4"/>
      <c r="AG7" s="1057"/>
    </row>
    <row r="8" spans="1:33" ht="21" customHeight="1">
      <c r="A8" s="1057"/>
      <c r="B8" s="1282"/>
      <c r="C8" s="1289" t="s">
        <v>1474</v>
      </c>
      <c r="D8" s="2724">
        <v>42339</v>
      </c>
      <c r="E8" s="2724"/>
      <c r="F8" s="2724"/>
      <c r="G8" s="2724"/>
      <c r="H8" s="1282"/>
      <c r="I8" s="1289"/>
      <c r="J8" s="1287"/>
      <c r="W8" s="4"/>
      <c r="X8" s="4"/>
      <c r="Y8" s="4"/>
      <c r="Z8" s="4"/>
      <c r="AA8" s="4"/>
      <c r="AB8" s="4"/>
      <c r="AC8" s="4"/>
      <c r="AD8" s="4"/>
      <c r="AE8" s="4"/>
      <c r="AF8" s="4"/>
      <c r="AG8" s="1057"/>
    </row>
    <row r="9" spans="1:33" ht="32.25" customHeight="1">
      <c r="A9" s="1057"/>
      <c r="B9" s="883" t="s">
        <v>582</v>
      </c>
      <c r="C9" s="1290" t="s">
        <v>1380</v>
      </c>
      <c r="G9" s="1284"/>
      <c r="Q9" s="4"/>
      <c r="R9" s="883" t="s">
        <v>583</v>
      </c>
      <c r="S9" s="1290" t="s">
        <v>2885</v>
      </c>
      <c r="W9" s="378"/>
      <c r="X9" s="1282"/>
      <c r="Y9" s="4"/>
      <c r="Z9" s="4"/>
      <c r="AA9" s="4"/>
      <c r="AB9" s="4"/>
      <c r="AC9" s="4"/>
      <c r="AD9" s="4"/>
      <c r="AE9" s="4"/>
      <c r="AF9" s="4"/>
      <c r="AG9" s="1057"/>
    </row>
    <row r="10" spans="1:33" s="14" customFormat="1" ht="21" customHeight="1">
      <c r="A10" s="2011"/>
      <c r="B10" s="1291"/>
      <c r="C10" s="2310" t="s">
        <v>1217</v>
      </c>
      <c r="D10" s="1292"/>
      <c r="E10" s="2311" t="s">
        <v>592</v>
      </c>
      <c r="F10" s="1292" t="s">
        <v>1382</v>
      </c>
      <c r="G10" s="1292"/>
      <c r="H10" s="1292"/>
      <c r="I10" s="1292"/>
      <c r="J10" s="1292"/>
      <c r="K10" s="1292"/>
      <c r="L10" s="1292"/>
      <c r="M10" s="1292"/>
      <c r="N10" s="1293"/>
      <c r="O10" s="1294"/>
      <c r="P10" s="1295"/>
      <c r="Q10" s="1296"/>
      <c r="R10" s="1292"/>
      <c r="S10" s="2312" t="s">
        <v>1218</v>
      </c>
      <c r="T10" s="1292"/>
      <c r="U10" s="1292"/>
      <c r="V10" s="1292"/>
      <c r="W10" s="1292"/>
      <c r="X10" s="1292"/>
      <c r="Y10" s="1292"/>
      <c r="Z10" s="1292"/>
      <c r="AA10" s="1292"/>
      <c r="AB10" s="1292"/>
      <c r="AC10" s="1297"/>
      <c r="AD10" s="1292"/>
      <c r="AE10" s="1297"/>
      <c r="AF10" s="1298"/>
      <c r="AG10" s="2010"/>
    </row>
    <row r="11" spans="1:33" s="14" customFormat="1" ht="21" customHeight="1">
      <c r="A11" s="428"/>
      <c r="B11" s="1299" t="s">
        <v>584</v>
      </c>
      <c r="C11" s="1300" t="s">
        <v>2119</v>
      </c>
      <c r="D11" s="2013" t="s">
        <v>585</v>
      </c>
      <c r="E11" s="1309" t="s">
        <v>1830</v>
      </c>
      <c r="F11" s="2313" t="s">
        <v>773</v>
      </c>
      <c r="G11" s="140" t="s">
        <v>2886</v>
      </c>
      <c r="H11" s="1292"/>
      <c r="I11" s="1292"/>
      <c r="J11" s="1292"/>
      <c r="K11" s="1292"/>
      <c r="L11" s="1292"/>
      <c r="M11" s="1292"/>
      <c r="N11" s="1293"/>
      <c r="O11" s="1294"/>
      <c r="P11" s="1302"/>
      <c r="Q11" s="1303"/>
      <c r="R11" s="1299" t="s">
        <v>1219</v>
      </c>
      <c r="S11" s="2312" t="s">
        <v>1220</v>
      </c>
      <c r="T11" s="2017"/>
      <c r="U11" s="1304"/>
      <c r="V11" s="1292"/>
      <c r="W11" s="2314" t="s">
        <v>2</v>
      </c>
      <c r="X11" s="1292"/>
      <c r="Y11" s="1292" t="s">
        <v>2887</v>
      </c>
      <c r="Z11" s="1292"/>
      <c r="AA11" s="1304"/>
      <c r="AB11" s="1298"/>
      <c r="AC11" s="1305"/>
      <c r="AD11" s="1297"/>
      <c r="AE11" s="1306"/>
      <c r="AF11" s="1307"/>
      <c r="AG11" s="389"/>
    </row>
    <row r="12" spans="1:33" s="14" customFormat="1" ht="21" customHeight="1">
      <c r="A12" s="428"/>
      <c r="B12" s="429"/>
      <c r="C12" s="1301"/>
      <c r="D12" s="2349" t="s">
        <v>2888</v>
      </c>
      <c r="E12" s="1309"/>
      <c r="F12" s="1309"/>
      <c r="G12" s="1308"/>
      <c r="H12" s="1308"/>
      <c r="I12" s="1308"/>
      <c r="J12" s="1295"/>
      <c r="K12" s="1308"/>
      <c r="L12" s="1308"/>
      <c r="M12" s="1308"/>
      <c r="N12" s="1295"/>
      <c r="O12" s="1308"/>
      <c r="P12" s="1301"/>
      <c r="Q12" s="1303"/>
      <c r="R12" s="1305"/>
      <c r="S12" s="2311" t="s">
        <v>1221</v>
      </c>
      <c r="T12" s="1309"/>
      <c r="U12" s="2315"/>
      <c r="V12" s="2316" t="s">
        <v>358</v>
      </c>
      <c r="W12" s="2315" t="s">
        <v>1830</v>
      </c>
      <c r="X12" s="2317" t="s">
        <v>1222</v>
      </c>
      <c r="Y12" s="2317" t="s">
        <v>1223</v>
      </c>
      <c r="Z12" s="1308"/>
      <c r="AA12" s="1292"/>
      <c r="AB12" s="43"/>
      <c r="AC12" s="1299" t="s">
        <v>5</v>
      </c>
      <c r="AD12" s="1309" t="s">
        <v>6</v>
      </c>
      <c r="AE12" s="1309" t="s">
        <v>7</v>
      </c>
      <c r="AF12" s="2315" t="s">
        <v>8</v>
      </c>
      <c r="AG12" s="389"/>
    </row>
    <row r="13" spans="1:33" s="14" customFormat="1" ht="21" customHeight="1">
      <c r="A13" s="428"/>
      <c r="B13" s="427" t="s">
        <v>2889</v>
      </c>
      <c r="C13" s="1309" t="s">
        <v>9</v>
      </c>
      <c r="D13" s="1309" t="s">
        <v>9</v>
      </c>
      <c r="E13" s="1309" t="s">
        <v>9</v>
      </c>
      <c r="F13" s="1309" t="s">
        <v>9</v>
      </c>
      <c r="G13" s="2315" t="s">
        <v>2857</v>
      </c>
      <c r="H13" s="2315" t="s">
        <v>2858</v>
      </c>
      <c r="I13" s="2315" t="s">
        <v>323</v>
      </c>
      <c r="J13" s="1299" t="s">
        <v>301</v>
      </c>
      <c r="K13" s="2315" t="s">
        <v>302</v>
      </c>
      <c r="L13" s="2315" t="s">
        <v>355</v>
      </c>
      <c r="M13" s="2315" t="s">
        <v>378</v>
      </c>
      <c r="N13" s="1299" t="s">
        <v>306</v>
      </c>
      <c r="O13" s="2315" t="s">
        <v>307</v>
      </c>
      <c r="P13" s="1301"/>
      <c r="Q13" s="1303"/>
      <c r="R13" s="1302" t="s">
        <v>2890</v>
      </c>
      <c r="S13" s="1309" t="s">
        <v>586</v>
      </c>
      <c r="T13" s="1309" t="s">
        <v>1388</v>
      </c>
      <c r="U13" s="2315" t="s">
        <v>1389</v>
      </c>
      <c r="V13" s="1309" t="s">
        <v>363</v>
      </c>
      <c r="W13" s="2315" t="s">
        <v>9</v>
      </c>
      <c r="X13" s="1300" t="s">
        <v>587</v>
      </c>
      <c r="Y13" s="2318" t="s">
        <v>11</v>
      </c>
      <c r="Z13" s="2315" t="s">
        <v>360</v>
      </c>
      <c r="AA13" s="1299" t="s">
        <v>88</v>
      </c>
      <c r="AB13" s="1852" t="s">
        <v>2891</v>
      </c>
      <c r="AC13" s="1305"/>
      <c r="AD13" s="1306"/>
      <c r="AE13" s="1306"/>
      <c r="AF13" s="1311"/>
      <c r="AG13" s="389"/>
    </row>
    <row r="14" spans="1:33" s="14" customFormat="1" ht="21" customHeight="1">
      <c r="A14" s="428"/>
      <c r="B14" s="1227" t="s">
        <v>2892</v>
      </c>
      <c r="C14" s="1301" t="s">
        <v>2893</v>
      </c>
      <c r="D14" s="1301" t="s">
        <v>2893</v>
      </c>
      <c r="E14" s="1301" t="s">
        <v>2893</v>
      </c>
      <c r="F14" s="1301" t="s">
        <v>2893</v>
      </c>
      <c r="G14" s="1300" t="s">
        <v>1611</v>
      </c>
      <c r="H14" s="1300" t="s">
        <v>1743</v>
      </c>
      <c r="I14" s="1300" t="s">
        <v>2894</v>
      </c>
      <c r="J14" s="1302" t="s">
        <v>1612</v>
      </c>
      <c r="K14" s="1300" t="s">
        <v>1613</v>
      </c>
      <c r="L14" s="1312" t="s">
        <v>2397</v>
      </c>
      <c r="M14" s="1312" t="s">
        <v>2397</v>
      </c>
      <c r="N14" s="1302" t="s">
        <v>2895</v>
      </c>
      <c r="O14" s="1300" t="s">
        <v>2398</v>
      </c>
      <c r="P14" s="1301"/>
      <c r="Q14" s="1303"/>
      <c r="R14" s="1227" t="s">
        <v>2892</v>
      </c>
      <c r="S14" s="1301" t="s">
        <v>2895</v>
      </c>
      <c r="T14" s="1301" t="s">
        <v>1646</v>
      </c>
      <c r="U14" s="1300" t="s">
        <v>1748</v>
      </c>
      <c r="V14" s="1301" t="s">
        <v>2399</v>
      </c>
      <c r="W14" s="1300" t="s">
        <v>2893</v>
      </c>
      <c r="X14" s="1300" t="s">
        <v>1750</v>
      </c>
      <c r="Y14" s="1303" t="s">
        <v>1751</v>
      </c>
      <c r="Z14" s="1300" t="s">
        <v>2896</v>
      </c>
      <c r="AA14" s="1302" t="s">
        <v>1720</v>
      </c>
      <c r="AB14" s="1310" t="s">
        <v>2897</v>
      </c>
      <c r="AC14" s="1302" t="s">
        <v>2217</v>
      </c>
      <c r="AD14" s="1301" t="s">
        <v>2898</v>
      </c>
      <c r="AE14" s="1301" t="s">
        <v>2218</v>
      </c>
      <c r="AF14" s="1300" t="s">
        <v>2899</v>
      </c>
      <c r="AG14" s="389"/>
    </row>
    <row r="15" spans="1:33" s="14" customFormat="1" ht="21" customHeight="1">
      <c r="A15" s="428"/>
      <c r="B15" s="429"/>
      <c r="C15" s="1301" t="s">
        <v>2900</v>
      </c>
      <c r="D15" s="1301" t="s">
        <v>2900</v>
      </c>
      <c r="E15" s="1301" t="s">
        <v>2900</v>
      </c>
      <c r="F15" s="1301" t="s">
        <v>2900</v>
      </c>
      <c r="G15" s="1300"/>
      <c r="H15" s="1300"/>
      <c r="I15" s="1300" t="s">
        <v>2901</v>
      </c>
      <c r="J15" s="1302"/>
      <c r="K15" s="1300"/>
      <c r="L15" s="1312" t="s">
        <v>2902</v>
      </c>
      <c r="M15" s="1312" t="s">
        <v>2903</v>
      </c>
      <c r="N15" s="1302" t="s">
        <v>2904</v>
      </c>
      <c r="O15" s="1300" t="s">
        <v>2502</v>
      </c>
      <c r="P15" s="1301"/>
      <c r="Q15" s="1303"/>
      <c r="R15" s="1305"/>
      <c r="S15" s="1301" t="s">
        <v>2605</v>
      </c>
      <c r="T15" s="1301"/>
      <c r="U15" s="1300"/>
      <c r="V15" s="1301" t="s">
        <v>2407</v>
      </c>
      <c r="W15" s="1300" t="s">
        <v>2900</v>
      </c>
      <c r="X15" s="1300"/>
      <c r="Y15" s="1303"/>
      <c r="Z15" s="1300" t="s">
        <v>2905</v>
      </c>
      <c r="AA15" s="1302"/>
      <c r="AB15" s="1310" t="s">
        <v>2906</v>
      </c>
      <c r="AC15" s="1305"/>
      <c r="AD15" s="1306" t="s">
        <v>2907</v>
      </c>
      <c r="AE15" s="1306"/>
      <c r="AF15" s="1311" t="s">
        <v>2908</v>
      </c>
      <c r="AG15" s="389"/>
    </row>
    <row r="16" spans="1:33" s="14" customFormat="1" ht="21" customHeight="1">
      <c r="A16" s="2341"/>
      <c r="B16" s="1313"/>
      <c r="C16" s="1889" t="s">
        <v>1368</v>
      </c>
      <c r="D16" s="1890" t="s">
        <v>1368</v>
      </c>
      <c r="E16" s="1890" t="s">
        <v>1368</v>
      </c>
      <c r="F16" s="1890" t="s">
        <v>1368</v>
      </c>
      <c r="G16" s="1891" t="s">
        <v>1368</v>
      </c>
      <c r="H16" s="1891" t="s">
        <v>1368</v>
      </c>
      <c r="I16" s="1891" t="s">
        <v>1368</v>
      </c>
      <c r="J16" s="1892" t="s">
        <v>1368</v>
      </c>
      <c r="K16" s="1891" t="s">
        <v>1368</v>
      </c>
      <c r="L16" s="1891" t="s">
        <v>1368</v>
      </c>
      <c r="M16" s="1891" t="s">
        <v>1368</v>
      </c>
      <c r="N16" s="1892" t="s">
        <v>1368</v>
      </c>
      <c r="O16" s="1891" t="s">
        <v>1369</v>
      </c>
      <c r="P16" s="1314"/>
      <c r="Q16" s="1303"/>
      <c r="R16" s="1315"/>
      <c r="S16" s="1893" t="s">
        <v>2909</v>
      </c>
      <c r="T16" s="1889" t="s">
        <v>1372</v>
      </c>
      <c r="U16" s="1894" t="s">
        <v>1372</v>
      </c>
      <c r="V16" s="1889" t="s">
        <v>1368</v>
      </c>
      <c r="W16" s="1891" t="s">
        <v>1368</v>
      </c>
      <c r="X16" s="1891" t="s">
        <v>1369</v>
      </c>
      <c r="Y16" s="1895" t="s">
        <v>1369</v>
      </c>
      <c r="Z16" s="1894" t="s">
        <v>2909</v>
      </c>
      <c r="AA16" s="1892" t="s">
        <v>1369</v>
      </c>
      <c r="AB16" s="1896" t="s">
        <v>1372</v>
      </c>
      <c r="AC16" s="1889" t="s">
        <v>2910</v>
      </c>
      <c r="AD16" s="1889" t="s">
        <v>2910</v>
      </c>
      <c r="AE16" s="1889" t="s">
        <v>1372</v>
      </c>
      <c r="AF16" s="1891" t="s">
        <v>1372</v>
      </c>
      <c r="AG16" s="2340"/>
    </row>
    <row r="17" spans="1:33" s="1228" customFormat="1" ht="25" customHeight="1">
      <c r="A17" s="1316">
        <v>1</v>
      </c>
      <c r="B17" s="1317" t="s">
        <v>1224</v>
      </c>
      <c r="C17" s="1655">
        <v>217930399</v>
      </c>
      <c r="D17" s="1655">
        <v>163297195</v>
      </c>
      <c r="E17" s="1655">
        <v>204910110</v>
      </c>
      <c r="F17" s="1655">
        <v>85922086</v>
      </c>
      <c r="G17" s="1655">
        <v>54385</v>
      </c>
      <c r="H17" s="1655">
        <v>33721006</v>
      </c>
      <c r="I17" s="1655">
        <v>18321040</v>
      </c>
      <c r="J17" s="1655">
        <v>1087634</v>
      </c>
      <c r="K17" s="1655">
        <v>332956</v>
      </c>
      <c r="L17" s="1655">
        <v>695734</v>
      </c>
      <c r="M17" s="1655">
        <v>4383743</v>
      </c>
      <c r="N17" s="1655">
        <v>1598428</v>
      </c>
      <c r="O17" s="1656">
        <v>5801311</v>
      </c>
      <c r="P17" s="1657">
        <v>1</v>
      </c>
      <c r="Q17" s="1318">
        <v>1</v>
      </c>
      <c r="R17" s="1317" t="s">
        <v>588</v>
      </c>
      <c r="S17" s="1658">
        <v>15864129</v>
      </c>
      <c r="T17" s="1658">
        <v>4590338</v>
      </c>
      <c r="U17" s="1658">
        <v>1213643</v>
      </c>
      <c r="V17" s="1658">
        <v>297828</v>
      </c>
      <c r="W17" s="1658">
        <v>118988024</v>
      </c>
      <c r="X17" s="1658">
        <v>86537463</v>
      </c>
      <c r="Y17" s="1658">
        <v>33161474</v>
      </c>
      <c r="Z17" s="1658">
        <v>5499118</v>
      </c>
      <c r="AA17" s="1658">
        <v>579575</v>
      </c>
      <c r="AB17" s="1658">
        <v>563066</v>
      </c>
      <c r="AC17" s="1658">
        <v>184986540</v>
      </c>
      <c r="AD17" s="1658">
        <v>107160167</v>
      </c>
      <c r="AE17" s="1658">
        <v>518016696</v>
      </c>
      <c r="AF17" s="1659">
        <v>40691394</v>
      </c>
      <c r="AG17" s="956">
        <v>1</v>
      </c>
    </row>
    <row r="18" spans="1:33" s="1665" customFormat="1" ht="25" customHeight="1">
      <c r="A18" s="1319"/>
      <c r="B18" s="1320" t="s">
        <v>2911</v>
      </c>
      <c r="C18" s="1660">
        <v>170702063</v>
      </c>
      <c r="D18" s="1660"/>
      <c r="E18" s="1660">
        <v>157681775</v>
      </c>
      <c r="F18" s="1661"/>
      <c r="G18" s="1661"/>
      <c r="H18" s="1661"/>
      <c r="I18" s="1661"/>
      <c r="J18" s="1661"/>
      <c r="K18" s="1661"/>
      <c r="L18" s="1661"/>
      <c r="M18" s="1661"/>
      <c r="N18" s="1661"/>
      <c r="O18" s="1661"/>
      <c r="P18" s="1662"/>
      <c r="Q18" s="1321"/>
      <c r="R18" s="1320" t="s">
        <v>2911</v>
      </c>
      <c r="S18" s="1661"/>
      <c r="T18" s="1661"/>
      <c r="U18" s="1661"/>
      <c r="V18" s="1661"/>
      <c r="W18" s="1661"/>
      <c r="X18" s="1661"/>
      <c r="Y18" s="1661"/>
      <c r="Z18" s="1661"/>
      <c r="AA18" s="1661"/>
      <c r="AB18" s="1661"/>
      <c r="AC18" s="1661"/>
      <c r="AD18" s="1661"/>
      <c r="AE18" s="1661"/>
      <c r="AF18" s="1663"/>
      <c r="AG18" s="1664"/>
    </row>
    <row r="19" spans="1:33" s="1228" customFormat="1" ht="25" customHeight="1">
      <c r="A19" s="1316">
        <v>2</v>
      </c>
      <c r="B19" s="1322" t="s">
        <v>410</v>
      </c>
      <c r="C19" s="1666">
        <v>8070494</v>
      </c>
      <c r="D19" s="1666">
        <v>6121505</v>
      </c>
      <c r="E19" s="1666">
        <v>7790603</v>
      </c>
      <c r="F19" s="1666">
        <v>2421377</v>
      </c>
      <c r="G19" s="1666">
        <v>71</v>
      </c>
      <c r="H19" s="1666">
        <v>17739</v>
      </c>
      <c r="I19" s="1666">
        <v>1243730</v>
      </c>
      <c r="J19" s="1666">
        <v>1945</v>
      </c>
      <c r="K19" s="1666">
        <v>1011</v>
      </c>
      <c r="L19" s="1666">
        <v>58252</v>
      </c>
      <c r="M19" s="1666">
        <v>196510</v>
      </c>
      <c r="N19" s="1666" t="s">
        <v>21</v>
      </c>
      <c r="O19" s="1666">
        <v>78596</v>
      </c>
      <c r="P19" s="1667">
        <v>2</v>
      </c>
      <c r="Q19" s="1316">
        <v>2</v>
      </c>
      <c r="R19" s="1322" t="s">
        <v>410</v>
      </c>
      <c r="S19" s="1666">
        <v>665038</v>
      </c>
      <c r="T19" s="1666">
        <v>33725</v>
      </c>
      <c r="U19" s="1666">
        <v>91344</v>
      </c>
      <c r="V19" s="1666">
        <v>3078</v>
      </c>
      <c r="W19" s="1666">
        <v>5369226</v>
      </c>
      <c r="X19" s="1666">
        <v>4751464</v>
      </c>
      <c r="Y19" s="1666">
        <v>864086</v>
      </c>
      <c r="Z19" s="1666">
        <v>1877</v>
      </c>
      <c r="AA19" s="1666">
        <v>50622</v>
      </c>
      <c r="AB19" s="1666">
        <v>16139</v>
      </c>
      <c r="AC19" s="1666">
        <v>7120093</v>
      </c>
      <c r="AD19" s="1666">
        <v>1884195</v>
      </c>
      <c r="AE19" s="1666">
        <v>39961213</v>
      </c>
      <c r="AF19" s="1668">
        <v>1140173</v>
      </c>
      <c r="AG19" s="956">
        <v>2</v>
      </c>
    </row>
    <row r="20" spans="1:33" s="1665" customFormat="1" ht="25" customHeight="1">
      <c r="A20" s="1319"/>
      <c r="B20" s="1323" t="s">
        <v>2912</v>
      </c>
      <c r="C20" s="1669">
        <v>6686693</v>
      </c>
      <c r="D20" s="1669"/>
      <c r="E20" s="1669">
        <v>6406802</v>
      </c>
      <c r="F20" s="1669"/>
      <c r="G20" s="1670"/>
      <c r="H20" s="1671"/>
      <c r="I20" s="1671"/>
      <c r="J20" s="1671"/>
      <c r="K20" s="1671"/>
      <c r="L20" s="1671"/>
      <c r="M20" s="1671"/>
      <c r="N20" s="1671"/>
      <c r="O20" s="1671"/>
      <c r="P20" s="1662"/>
      <c r="Q20" s="1319"/>
      <c r="R20" s="1324" t="s">
        <v>2912</v>
      </c>
      <c r="S20" s="1671"/>
      <c r="T20" s="1671"/>
      <c r="U20" s="1671"/>
      <c r="V20" s="1671"/>
      <c r="W20" s="1671"/>
      <c r="X20" s="1671"/>
      <c r="Y20" s="1671"/>
      <c r="Z20" s="1671"/>
      <c r="AA20" s="1671"/>
      <c r="AB20" s="1671"/>
      <c r="AC20" s="1671"/>
      <c r="AD20" s="1671"/>
      <c r="AE20" s="1671"/>
      <c r="AF20" s="1672"/>
      <c r="AG20" s="1664"/>
    </row>
    <row r="21" spans="1:33" s="1228" customFormat="1" ht="25" customHeight="1">
      <c r="A21" s="1316">
        <v>3</v>
      </c>
      <c r="B21" s="1322" t="s">
        <v>411</v>
      </c>
      <c r="C21" s="1666">
        <v>5044514</v>
      </c>
      <c r="D21" s="1666">
        <v>4642498</v>
      </c>
      <c r="E21" s="1666">
        <v>4643652</v>
      </c>
      <c r="F21" s="1666">
        <v>1818940</v>
      </c>
      <c r="G21" s="1666">
        <v>77</v>
      </c>
      <c r="H21" s="1666">
        <v>2762</v>
      </c>
      <c r="I21" s="1666">
        <v>802767</v>
      </c>
      <c r="J21" s="1666">
        <v>16492</v>
      </c>
      <c r="K21" s="1666">
        <v>2384</v>
      </c>
      <c r="L21" s="1666">
        <v>90999</v>
      </c>
      <c r="M21" s="1666">
        <v>164453</v>
      </c>
      <c r="N21" s="1666">
        <v>16172</v>
      </c>
      <c r="O21" s="1666">
        <v>145979</v>
      </c>
      <c r="P21" s="1667">
        <v>3</v>
      </c>
      <c r="Q21" s="1316">
        <v>3</v>
      </c>
      <c r="R21" s="1322" t="s">
        <v>411</v>
      </c>
      <c r="S21" s="1666">
        <v>440032</v>
      </c>
      <c r="T21" s="1666">
        <v>80622</v>
      </c>
      <c r="U21" s="1666" t="s">
        <v>21</v>
      </c>
      <c r="V21" s="1666">
        <v>17793</v>
      </c>
      <c r="W21" s="1666">
        <v>2824712</v>
      </c>
      <c r="X21" s="1666">
        <v>2352144</v>
      </c>
      <c r="Y21" s="1666">
        <v>111730</v>
      </c>
      <c r="Z21" s="1666">
        <v>13787</v>
      </c>
      <c r="AA21" s="1666">
        <v>21195</v>
      </c>
      <c r="AB21" s="1666">
        <v>101861</v>
      </c>
      <c r="AC21" s="1666">
        <v>8822316</v>
      </c>
      <c r="AD21" s="1666">
        <v>3852502</v>
      </c>
      <c r="AE21" s="1666">
        <v>31365358</v>
      </c>
      <c r="AF21" s="1668">
        <v>403628</v>
      </c>
      <c r="AG21" s="956">
        <v>3</v>
      </c>
    </row>
    <row r="22" spans="1:33" s="1665" customFormat="1" ht="25" customHeight="1">
      <c r="A22" s="1319"/>
      <c r="B22" s="1323" t="s">
        <v>2913</v>
      </c>
      <c r="C22" s="1669">
        <v>5044514</v>
      </c>
      <c r="D22" s="1669"/>
      <c r="E22" s="1669">
        <v>4643652</v>
      </c>
      <c r="F22" s="1669"/>
      <c r="G22" s="1670"/>
      <c r="H22" s="1671"/>
      <c r="I22" s="1671"/>
      <c r="J22" s="1671"/>
      <c r="K22" s="1671"/>
      <c r="L22" s="1671"/>
      <c r="M22" s="1671"/>
      <c r="N22" s="1671"/>
      <c r="O22" s="1671"/>
      <c r="P22" s="1662"/>
      <c r="Q22" s="1319"/>
      <c r="R22" s="1324" t="s">
        <v>2913</v>
      </c>
      <c r="S22" s="1671"/>
      <c r="T22" s="1671"/>
      <c r="U22" s="1671"/>
      <c r="V22" s="1671"/>
      <c r="W22" s="1671"/>
      <c r="X22" s="1671"/>
      <c r="Y22" s="1671"/>
      <c r="Z22" s="1671"/>
      <c r="AA22" s="1671"/>
      <c r="AB22" s="1671"/>
      <c r="AC22" s="1671"/>
      <c r="AD22" s="1671"/>
      <c r="AE22" s="1671"/>
      <c r="AF22" s="1672"/>
      <c r="AG22" s="1664"/>
    </row>
    <row r="23" spans="1:33" s="1228" customFormat="1" ht="25" customHeight="1">
      <c r="A23" s="1316">
        <v>4</v>
      </c>
      <c r="B23" s="1322" t="s">
        <v>412</v>
      </c>
      <c r="C23" s="1666">
        <v>71937434</v>
      </c>
      <c r="D23" s="1666">
        <v>57494594</v>
      </c>
      <c r="E23" s="1666">
        <v>67671755</v>
      </c>
      <c r="F23" s="1666">
        <v>37276047</v>
      </c>
      <c r="G23" s="1666">
        <v>16319</v>
      </c>
      <c r="H23" s="1666">
        <v>17818200</v>
      </c>
      <c r="I23" s="1666">
        <v>5195914</v>
      </c>
      <c r="J23" s="1666">
        <v>365213</v>
      </c>
      <c r="K23" s="1666">
        <v>292493</v>
      </c>
      <c r="L23" s="1666">
        <v>145269</v>
      </c>
      <c r="M23" s="1666">
        <v>1044027</v>
      </c>
      <c r="N23" s="1666">
        <v>680974</v>
      </c>
      <c r="O23" s="1666">
        <v>3571083</v>
      </c>
      <c r="P23" s="1667">
        <v>4</v>
      </c>
      <c r="Q23" s="1316">
        <v>4</v>
      </c>
      <c r="R23" s="1322" t="s">
        <v>412</v>
      </c>
      <c r="S23" s="1666">
        <v>7448764</v>
      </c>
      <c r="T23" s="1666">
        <v>752027</v>
      </c>
      <c r="U23" s="1666">
        <v>402786</v>
      </c>
      <c r="V23" s="1666">
        <v>93095</v>
      </c>
      <c r="W23" s="1666">
        <v>30395708</v>
      </c>
      <c r="X23" s="1666">
        <v>17737627</v>
      </c>
      <c r="Y23" s="1666">
        <v>10120070</v>
      </c>
      <c r="Z23" s="1666">
        <v>2087958</v>
      </c>
      <c r="AA23" s="1666">
        <v>224293</v>
      </c>
      <c r="AB23" s="1666">
        <v>246242</v>
      </c>
      <c r="AC23" s="1666">
        <v>50147594</v>
      </c>
      <c r="AD23" s="1666">
        <v>31453648</v>
      </c>
      <c r="AE23" s="1666">
        <v>136252200</v>
      </c>
      <c r="AF23" s="1668">
        <v>17462959</v>
      </c>
      <c r="AG23" s="956">
        <v>4</v>
      </c>
    </row>
    <row r="24" spans="1:33" s="1665" customFormat="1" ht="25" customHeight="1">
      <c r="A24" s="1319"/>
      <c r="B24" s="1323" t="s">
        <v>2914</v>
      </c>
      <c r="C24" s="1669">
        <v>59257027</v>
      </c>
      <c r="D24" s="1669"/>
      <c r="E24" s="1669">
        <v>54991348</v>
      </c>
      <c r="F24" s="1669"/>
      <c r="G24" s="1670"/>
      <c r="H24" s="1671"/>
      <c r="I24" s="1671"/>
      <c r="J24" s="1671"/>
      <c r="K24" s="1671"/>
      <c r="L24" s="1671"/>
      <c r="M24" s="1671"/>
      <c r="N24" s="1671"/>
      <c r="O24" s="1671"/>
      <c r="P24" s="1662"/>
      <c r="Q24" s="1319"/>
      <c r="R24" s="1324" t="s">
        <v>2914</v>
      </c>
      <c r="S24" s="1671"/>
      <c r="T24" s="1671"/>
      <c r="U24" s="1671"/>
      <c r="V24" s="1671"/>
      <c r="W24" s="1671"/>
      <c r="X24" s="1671"/>
      <c r="Y24" s="1671"/>
      <c r="Z24" s="1671"/>
      <c r="AA24" s="1671"/>
      <c r="AB24" s="1671"/>
      <c r="AC24" s="1671"/>
      <c r="AD24" s="1671"/>
      <c r="AE24" s="1671"/>
      <c r="AF24" s="1672"/>
      <c r="AG24" s="1664"/>
    </row>
    <row r="25" spans="1:33" s="1228" customFormat="1" ht="25" customHeight="1">
      <c r="A25" s="1316">
        <v>5</v>
      </c>
      <c r="B25" s="1322" t="s">
        <v>413</v>
      </c>
      <c r="C25" s="1666">
        <v>21431051</v>
      </c>
      <c r="D25" s="1666">
        <v>17027614</v>
      </c>
      <c r="E25" s="1666">
        <v>19457268</v>
      </c>
      <c r="F25" s="1666">
        <v>9613898</v>
      </c>
      <c r="G25" s="1666">
        <v>20865</v>
      </c>
      <c r="H25" s="1666">
        <v>2401552</v>
      </c>
      <c r="I25" s="1666">
        <v>2666113</v>
      </c>
      <c r="J25" s="1666">
        <v>71446</v>
      </c>
      <c r="K25" s="1666">
        <v>10357</v>
      </c>
      <c r="L25" s="1666">
        <v>103381</v>
      </c>
      <c r="M25" s="1666">
        <v>574078</v>
      </c>
      <c r="N25" s="1666">
        <v>259217</v>
      </c>
      <c r="O25" s="1666">
        <v>602321</v>
      </c>
      <c r="P25" s="1667">
        <v>5</v>
      </c>
      <c r="Q25" s="1316">
        <v>5</v>
      </c>
      <c r="R25" s="1322" t="s">
        <v>413</v>
      </c>
      <c r="S25" s="1666">
        <v>1728450</v>
      </c>
      <c r="T25" s="1666">
        <v>949760</v>
      </c>
      <c r="U25" s="1666">
        <v>363586</v>
      </c>
      <c r="V25" s="1666">
        <v>90042</v>
      </c>
      <c r="W25" s="1666">
        <v>9843370</v>
      </c>
      <c r="X25" s="1666">
        <v>4958918</v>
      </c>
      <c r="Y25" s="1666">
        <v>2531387</v>
      </c>
      <c r="Z25" s="1666">
        <v>1173275</v>
      </c>
      <c r="AA25" s="1666">
        <v>89692</v>
      </c>
      <c r="AB25" s="1666">
        <v>90312</v>
      </c>
      <c r="AC25" s="1666">
        <v>28106629</v>
      </c>
      <c r="AD25" s="1666">
        <v>18623922</v>
      </c>
      <c r="AE25" s="1666">
        <v>52776976</v>
      </c>
      <c r="AF25" s="1668">
        <v>2971978</v>
      </c>
      <c r="AG25" s="956">
        <v>5</v>
      </c>
    </row>
    <row r="26" spans="1:33" s="1665" customFormat="1" ht="25" customHeight="1">
      <c r="A26" s="1319"/>
      <c r="B26" s="1323" t="s">
        <v>2915</v>
      </c>
      <c r="C26" s="1669">
        <v>18438104</v>
      </c>
      <c r="D26" s="1669"/>
      <c r="E26" s="1669">
        <v>16464321</v>
      </c>
      <c r="F26" s="1669"/>
      <c r="G26" s="1670"/>
      <c r="H26" s="1671"/>
      <c r="I26" s="1671"/>
      <c r="J26" s="1671"/>
      <c r="K26" s="1671"/>
      <c r="L26" s="1671"/>
      <c r="M26" s="1671"/>
      <c r="N26" s="1671"/>
      <c r="O26" s="1671"/>
      <c r="P26" s="1662"/>
      <c r="Q26" s="1319"/>
      <c r="R26" s="1324" t="s">
        <v>2915</v>
      </c>
      <c r="S26" s="1671"/>
      <c r="T26" s="1671"/>
      <c r="U26" s="1671"/>
      <c r="V26" s="1671"/>
      <c r="W26" s="1671"/>
      <c r="X26" s="1671"/>
      <c r="Y26" s="1671"/>
      <c r="Z26" s="1671"/>
      <c r="AA26" s="1671"/>
      <c r="AB26" s="1671"/>
      <c r="AC26" s="1671"/>
      <c r="AD26" s="1671"/>
      <c r="AE26" s="1671"/>
      <c r="AF26" s="1672"/>
      <c r="AG26" s="1664"/>
    </row>
    <row r="27" spans="1:33" s="1228" customFormat="1" ht="25" customHeight="1">
      <c r="A27" s="1316">
        <v>6</v>
      </c>
      <c r="B27" s="1322" t="s">
        <v>414</v>
      </c>
      <c r="C27" s="1666">
        <v>26367929</v>
      </c>
      <c r="D27" s="1666">
        <v>19382321</v>
      </c>
      <c r="E27" s="1666">
        <v>24791169</v>
      </c>
      <c r="F27" s="1666">
        <v>7217881</v>
      </c>
      <c r="G27" s="1666">
        <v>5186</v>
      </c>
      <c r="H27" s="1666">
        <v>1953319</v>
      </c>
      <c r="I27" s="1666">
        <v>2114029</v>
      </c>
      <c r="J27" s="1666">
        <v>15720</v>
      </c>
      <c r="K27" s="1666">
        <v>11141</v>
      </c>
      <c r="L27" s="1666">
        <v>52359</v>
      </c>
      <c r="M27" s="1666">
        <v>813340</v>
      </c>
      <c r="N27" s="1666">
        <v>189410</v>
      </c>
      <c r="O27" s="1666">
        <v>455894</v>
      </c>
      <c r="P27" s="1667">
        <v>6</v>
      </c>
      <c r="Q27" s="1316">
        <v>6</v>
      </c>
      <c r="R27" s="1322" t="s">
        <v>414</v>
      </c>
      <c r="S27" s="1666">
        <v>1343174</v>
      </c>
      <c r="T27" s="1666">
        <v>103398</v>
      </c>
      <c r="U27" s="1666">
        <v>154975</v>
      </c>
      <c r="V27" s="1666">
        <v>33862</v>
      </c>
      <c r="W27" s="1666">
        <v>17573288</v>
      </c>
      <c r="X27" s="1666">
        <v>12227221</v>
      </c>
      <c r="Y27" s="1666">
        <v>4608358</v>
      </c>
      <c r="Z27" s="1666">
        <v>1770519</v>
      </c>
      <c r="AA27" s="1666">
        <v>6489</v>
      </c>
      <c r="AB27" s="1666">
        <v>19906</v>
      </c>
      <c r="AC27" s="1666">
        <v>24210177</v>
      </c>
      <c r="AD27" s="1666">
        <v>13935091</v>
      </c>
      <c r="AE27" s="1666">
        <v>53274029</v>
      </c>
      <c r="AF27" s="1668">
        <v>4056104</v>
      </c>
      <c r="AG27" s="956">
        <v>6</v>
      </c>
    </row>
    <row r="28" spans="1:33" s="1665" customFormat="1" ht="25" customHeight="1">
      <c r="A28" s="1319"/>
      <c r="B28" s="1323" t="s">
        <v>2916</v>
      </c>
      <c r="C28" s="1669">
        <v>19762139</v>
      </c>
      <c r="D28" s="1669"/>
      <c r="E28" s="1669">
        <v>18185380</v>
      </c>
      <c r="F28" s="1669"/>
      <c r="G28" s="1669"/>
      <c r="H28" s="1669"/>
      <c r="I28" s="1669"/>
      <c r="J28" s="1669"/>
      <c r="K28" s="1669"/>
      <c r="L28" s="1669"/>
      <c r="M28" s="1669"/>
      <c r="N28" s="1669"/>
      <c r="O28" s="1669"/>
      <c r="P28" s="1662"/>
      <c r="Q28" s="1319"/>
      <c r="R28" s="1324" t="s">
        <v>2916</v>
      </c>
      <c r="S28" s="1669"/>
      <c r="T28" s="1669"/>
      <c r="U28" s="1669"/>
      <c r="V28" s="1669"/>
      <c r="W28" s="1669"/>
      <c r="X28" s="1669"/>
      <c r="Y28" s="1669"/>
      <c r="Z28" s="1669"/>
      <c r="AA28" s="1669"/>
      <c r="AB28" s="1669"/>
      <c r="AC28" s="1669"/>
      <c r="AD28" s="1669"/>
      <c r="AE28" s="1669"/>
      <c r="AF28" s="1673"/>
      <c r="AG28" s="1664"/>
    </row>
    <row r="29" spans="1:33" s="1228" customFormat="1" ht="25" customHeight="1">
      <c r="A29" s="1316">
        <v>7</v>
      </c>
      <c r="B29" s="1322" t="s">
        <v>415</v>
      </c>
      <c r="C29" s="1666">
        <v>47921950</v>
      </c>
      <c r="D29" s="1666">
        <v>36189742</v>
      </c>
      <c r="E29" s="1666">
        <v>45824025</v>
      </c>
      <c r="F29" s="1666">
        <v>18188507</v>
      </c>
      <c r="G29" s="1666">
        <v>1142</v>
      </c>
      <c r="H29" s="1666">
        <v>8502182</v>
      </c>
      <c r="I29" s="1666">
        <v>3276090</v>
      </c>
      <c r="J29" s="1666">
        <v>561792</v>
      </c>
      <c r="K29" s="1666">
        <v>7822</v>
      </c>
      <c r="L29" s="1666">
        <v>143796</v>
      </c>
      <c r="M29" s="1666">
        <v>1059711</v>
      </c>
      <c r="N29" s="1666">
        <v>371473</v>
      </c>
      <c r="O29" s="1666">
        <v>626928</v>
      </c>
      <c r="P29" s="1667">
        <v>7</v>
      </c>
      <c r="Q29" s="1316">
        <v>7</v>
      </c>
      <c r="R29" s="1322" t="s">
        <v>415</v>
      </c>
      <c r="S29" s="1666">
        <v>3149258</v>
      </c>
      <c r="T29" s="1666">
        <v>1449001</v>
      </c>
      <c r="U29" s="1666" t="s">
        <v>21</v>
      </c>
      <c r="V29" s="1666">
        <v>2866</v>
      </c>
      <c r="W29" s="1666">
        <v>27635518</v>
      </c>
      <c r="X29" s="1666">
        <v>20684808</v>
      </c>
      <c r="Y29" s="1666">
        <v>9705270</v>
      </c>
      <c r="Z29" s="1666">
        <v>318915</v>
      </c>
      <c r="AA29" s="1666">
        <v>25884</v>
      </c>
      <c r="AB29" s="1666">
        <v>2974</v>
      </c>
      <c r="AC29" s="1666">
        <v>35993903</v>
      </c>
      <c r="AD29" s="1666">
        <v>17949512</v>
      </c>
      <c r="AE29" s="1666">
        <v>116434320</v>
      </c>
      <c r="AF29" s="1668">
        <v>6194935</v>
      </c>
      <c r="AG29" s="956">
        <v>7</v>
      </c>
    </row>
    <row r="30" spans="1:33" s="1665" customFormat="1" ht="25" customHeight="1">
      <c r="A30" s="1319"/>
      <c r="B30" s="1323" t="s">
        <v>2917</v>
      </c>
      <c r="C30" s="1669">
        <v>37102933</v>
      </c>
      <c r="D30" s="1669"/>
      <c r="E30" s="1669">
        <v>35005008</v>
      </c>
      <c r="F30" s="1669"/>
      <c r="G30" s="1669"/>
      <c r="H30" s="1669"/>
      <c r="I30" s="1669"/>
      <c r="J30" s="1669"/>
      <c r="K30" s="1669"/>
      <c r="L30" s="1669"/>
      <c r="M30" s="1669"/>
      <c r="N30" s="1669"/>
      <c r="O30" s="1669"/>
      <c r="P30" s="1662"/>
      <c r="Q30" s="1319"/>
      <c r="R30" s="1324" t="s">
        <v>2917</v>
      </c>
      <c r="S30" s="1669"/>
      <c r="T30" s="1669"/>
      <c r="U30" s="1669"/>
      <c r="V30" s="1669"/>
      <c r="W30" s="1669"/>
      <c r="X30" s="1669"/>
      <c r="Y30" s="1669"/>
      <c r="Z30" s="1669"/>
      <c r="AA30" s="1669"/>
      <c r="AB30" s="1669"/>
      <c r="AC30" s="1669"/>
      <c r="AD30" s="1669"/>
      <c r="AE30" s="1669"/>
      <c r="AF30" s="1673"/>
      <c r="AG30" s="1664"/>
    </row>
    <row r="31" spans="1:33" s="1228" customFormat="1" ht="25" customHeight="1">
      <c r="A31" s="1316">
        <v>8</v>
      </c>
      <c r="B31" s="1322" t="s">
        <v>416</v>
      </c>
      <c r="C31" s="1666">
        <v>9846767</v>
      </c>
      <c r="D31" s="1666">
        <v>4911122</v>
      </c>
      <c r="E31" s="1666">
        <v>9206243</v>
      </c>
      <c r="F31" s="1666">
        <v>2700984</v>
      </c>
      <c r="G31" s="1666">
        <v>178</v>
      </c>
      <c r="H31" s="1666">
        <v>1790</v>
      </c>
      <c r="I31" s="1666">
        <v>1752264</v>
      </c>
      <c r="J31" s="1666">
        <v>17896</v>
      </c>
      <c r="K31" s="1666">
        <v>3135</v>
      </c>
      <c r="L31" s="1666">
        <v>47028</v>
      </c>
      <c r="M31" s="1666">
        <v>295419</v>
      </c>
      <c r="N31" s="1666">
        <v>25324</v>
      </c>
      <c r="O31" s="1666">
        <v>92163</v>
      </c>
      <c r="P31" s="1667">
        <v>8</v>
      </c>
      <c r="Q31" s="1316">
        <v>8</v>
      </c>
      <c r="R31" s="1322" t="s">
        <v>416</v>
      </c>
      <c r="S31" s="1666">
        <v>393545</v>
      </c>
      <c r="T31" s="1666">
        <v>149818</v>
      </c>
      <c r="U31" s="1666" t="s">
        <v>21</v>
      </c>
      <c r="V31" s="1666">
        <v>1811</v>
      </c>
      <c r="W31" s="1666">
        <v>6505259</v>
      </c>
      <c r="X31" s="1666">
        <v>7598650</v>
      </c>
      <c r="Y31" s="1666">
        <v>129221</v>
      </c>
      <c r="Z31" s="1666">
        <v>22647</v>
      </c>
      <c r="AA31" s="1666">
        <v>2503</v>
      </c>
      <c r="AB31" s="1666">
        <v>85632</v>
      </c>
      <c r="AC31" s="1666">
        <v>11117872</v>
      </c>
      <c r="AD31" s="1666">
        <v>4937493</v>
      </c>
      <c r="AE31" s="1666">
        <v>47549830</v>
      </c>
      <c r="AF31" s="1668">
        <v>2621794</v>
      </c>
      <c r="AG31" s="956">
        <v>8</v>
      </c>
    </row>
    <row r="32" spans="1:33" s="1665" customFormat="1" ht="25" customHeight="1">
      <c r="A32" s="1319"/>
      <c r="B32" s="1323" t="s">
        <v>2918</v>
      </c>
      <c r="C32" s="1669">
        <v>6202847</v>
      </c>
      <c r="D32" s="1669"/>
      <c r="E32" s="1669">
        <v>5562323</v>
      </c>
      <c r="F32" s="1669"/>
      <c r="G32" s="1669"/>
      <c r="H32" s="1669"/>
      <c r="I32" s="1669"/>
      <c r="J32" s="1669"/>
      <c r="K32" s="1669"/>
      <c r="L32" s="1669"/>
      <c r="M32" s="1669"/>
      <c r="N32" s="1669"/>
      <c r="O32" s="1669"/>
      <c r="P32" s="1662"/>
      <c r="Q32" s="1319"/>
      <c r="R32" s="1324" t="s">
        <v>2918</v>
      </c>
      <c r="S32" s="1669"/>
      <c r="T32" s="1669"/>
      <c r="U32" s="1669"/>
      <c r="V32" s="1669"/>
      <c r="W32" s="1669"/>
      <c r="X32" s="1669"/>
      <c r="Y32" s="1669"/>
      <c r="Z32" s="1669"/>
      <c r="AA32" s="1669"/>
      <c r="AB32" s="1669"/>
      <c r="AC32" s="1669"/>
      <c r="AD32" s="1669"/>
      <c r="AE32" s="1669"/>
      <c r="AF32" s="1673"/>
      <c r="AG32" s="1664"/>
    </row>
    <row r="33" spans="1:33" s="1228" customFormat="1" ht="25" customHeight="1">
      <c r="A33" s="1316">
        <v>9</v>
      </c>
      <c r="B33" s="1322" t="s">
        <v>417</v>
      </c>
      <c r="C33" s="1666">
        <v>27310260</v>
      </c>
      <c r="D33" s="1666">
        <v>17527799</v>
      </c>
      <c r="E33" s="1666">
        <v>25525395</v>
      </c>
      <c r="F33" s="1666">
        <v>6684452</v>
      </c>
      <c r="G33" s="1666">
        <v>10547</v>
      </c>
      <c r="H33" s="1666">
        <v>3023462</v>
      </c>
      <c r="I33" s="1666">
        <v>1270133</v>
      </c>
      <c r="J33" s="1666">
        <v>37130</v>
      </c>
      <c r="K33" s="1666">
        <v>4613</v>
      </c>
      <c r="L33" s="1666">
        <v>54650</v>
      </c>
      <c r="M33" s="1666">
        <v>236205</v>
      </c>
      <c r="N33" s="1666">
        <v>55858</v>
      </c>
      <c r="O33" s="1666">
        <v>228347</v>
      </c>
      <c r="P33" s="1667">
        <v>9</v>
      </c>
      <c r="Q33" s="1316">
        <v>9</v>
      </c>
      <c r="R33" s="1322" t="s">
        <v>417</v>
      </c>
      <c r="S33" s="1666">
        <v>695868</v>
      </c>
      <c r="T33" s="1666">
        <v>1071987</v>
      </c>
      <c r="U33" s="1666">
        <v>200952</v>
      </c>
      <c r="V33" s="1666">
        <v>55281</v>
      </c>
      <c r="W33" s="1666">
        <v>18840943</v>
      </c>
      <c r="X33" s="1666">
        <v>16226631</v>
      </c>
      <c r="Y33" s="1666">
        <v>5091352</v>
      </c>
      <c r="Z33" s="1666">
        <v>110140</v>
      </c>
      <c r="AA33" s="1666">
        <v>158897</v>
      </c>
      <c r="AB33" s="1666" t="s">
        <v>21</v>
      </c>
      <c r="AC33" s="1666">
        <v>19467956</v>
      </c>
      <c r="AD33" s="1666">
        <v>14523804</v>
      </c>
      <c r="AE33" s="1666">
        <v>40402770</v>
      </c>
      <c r="AF33" s="1668">
        <v>5839823</v>
      </c>
      <c r="AG33" s="956">
        <v>9</v>
      </c>
    </row>
    <row r="34" spans="1:33" s="1665" customFormat="1" ht="25" customHeight="1">
      <c r="A34" s="1325"/>
      <c r="B34" s="1326" t="s">
        <v>2919</v>
      </c>
      <c r="C34" s="1683">
        <v>18207806</v>
      </c>
      <c r="D34" s="1683"/>
      <c r="E34" s="1683">
        <v>16422941</v>
      </c>
      <c r="F34" s="1683"/>
      <c r="G34" s="1683"/>
      <c r="H34" s="1683"/>
      <c r="I34" s="1683"/>
      <c r="J34" s="1683"/>
      <c r="K34" s="1683"/>
      <c r="L34" s="1683"/>
      <c r="M34" s="1683"/>
      <c r="N34" s="1684"/>
      <c r="O34" s="1684"/>
      <c r="P34" s="1674"/>
      <c r="Q34" s="1325"/>
      <c r="R34" s="1326" t="s">
        <v>2919</v>
      </c>
      <c r="S34" s="1684"/>
      <c r="T34" s="1684"/>
      <c r="U34" s="1684"/>
      <c r="V34" s="1684"/>
      <c r="W34" s="1684"/>
      <c r="X34" s="1684"/>
      <c r="Y34" s="1684"/>
      <c r="Z34" s="1684"/>
      <c r="AA34" s="1684"/>
      <c r="AB34" s="1684"/>
      <c r="AC34" s="1684"/>
      <c r="AD34" s="1684"/>
      <c r="AE34" s="1684"/>
      <c r="AF34" s="1685"/>
      <c r="AG34" s="1675"/>
    </row>
    <row r="35" spans="1:33" ht="25" customHeight="1">
      <c r="A35" s="1057"/>
      <c r="B35" s="4"/>
      <c r="C35" s="4"/>
      <c r="D35" s="4"/>
      <c r="E35" s="4"/>
      <c r="F35" s="4"/>
      <c r="G35" s="4"/>
      <c r="H35" s="4"/>
      <c r="I35" s="4"/>
      <c r="J35" s="4"/>
      <c r="K35" s="4"/>
      <c r="L35" s="4"/>
      <c r="M35" s="4"/>
      <c r="N35" s="4"/>
      <c r="O35" s="4"/>
      <c r="P35" s="1057"/>
      <c r="Q35" s="1057"/>
      <c r="R35" s="4"/>
      <c r="S35" s="4"/>
      <c r="T35" s="4"/>
      <c r="U35" s="4"/>
      <c r="V35" s="4"/>
      <c r="W35" s="4"/>
      <c r="X35" s="4"/>
      <c r="Y35" s="4"/>
      <c r="Z35" s="4"/>
      <c r="AA35" s="4"/>
      <c r="AB35" s="4"/>
      <c r="AC35" s="4"/>
      <c r="AD35" s="4"/>
      <c r="AE35" s="4"/>
      <c r="AF35" s="4"/>
      <c r="AG35" s="1057"/>
    </row>
    <row r="36" spans="1:33" ht="25" customHeight="1">
      <c r="A36" s="1057"/>
      <c r="B36" s="4"/>
      <c r="C36" s="4"/>
      <c r="D36" s="4"/>
      <c r="E36" s="4"/>
      <c r="F36" s="4"/>
      <c r="G36" s="4"/>
      <c r="H36" s="4"/>
      <c r="I36" s="4"/>
      <c r="J36" s="4"/>
      <c r="K36" s="4"/>
      <c r="L36" s="4"/>
      <c r="M36" s="4"/>
      <c r="N36" s="4"/>
      <c r="O36" s="4"/>
      <c r="P36" s="1057"/>
      <c r="Q36" s="1057"/>
      <c r="R36" s="4"/>
      <c r="S36" s="4"/>
      <c r="T36" s="4"/>
      <c r="U36" s="4"/>
      <c r="V36" s="4"/>
      <c r="W36" s="4"/>
      <c r="X36" s="4"/>
      <c r="Y36" s="4"/>
      <c r="Z36" s="4"/>
      <c r="AA36" s="4"/>
      <c r="AB36" s="4"/>
      <c r="AC36" s="4"/>
      <c r="AD36" s="4"/>
      <c r="AE36" s="4"/>
      <c r="AF36" s="4"/>
      <c r="AG36" s="1057"/>
    </row>
    <row r="37" spans="1:33" ht="25" customHeight="1">
      <c r="A37" s="1057"/>
      <c r="B37" s="4"/>
      <c r="C37" s="4"/>
      <c r="D37" s="4"/>
      <c r="E37" s="4"/>
      <c r="F37" s="4"/>
      <c r="G37" s="4"/>
      <c r="H37" s="4"/>
      <c r="I37" s="4"/>
      <c r="J37" s="4"/>
      <c r="K37" s="4"/>
      <c r="L37" s="4"/>
      <c r="M37" s="4"/>
      <c r="N37" s="4"/>
      <c r="O37" s="4"/>
      <c r="P37" s="1057"/>
      <c r="Q37" s="1057"/>
      <c r="R37" s="4"/>
      <c r="S37" s="4"/>
      <c r="T37" s="4"/>
      <c r="U37" s="4"/>
      <c r="V37" s="4"/>
      <c r="W37" s="4"/>
      <c r="X37" s="4"/>
      <c r="Y37" s="4"/>
      <c r="Z37" s="4"/>
      <c r="AA37" s="4"/>
      <c r="AB37" s="4"/>
      <c r="AC37" s="4"/>
      <c r="AD37" s="4"/>
      <c r="AE37" s="4"/>
      <c r="AF37" s="4"/>
      <c r="AG37" s="1057"/>
    </row>
    <row r="38" spans="1:33" ht="25" customHeight="1">
      <c r="A38" s="1057"/>
      <c r="B38" s="4"/>
      <c r="C38" s="4"/>
      <c r="D38" s="4"/>
      <c r="E38" s="4"/>
      <c r="F38" s="4"/>
      <c r="G38" s="4"/>
      <c r="H38" s="4"/>
      <c r="I38" s="4"/>
      <c r="J38" s="4"/>
      <c r="K38" s="4"/>
      <c r="L38" s="4"/>
      <c r="M38" s="4"/>
      <c r="N38" s="4"/>
      <c r="O38" s="4"/>
      <c r="P38" s="1057"/>
      <c r="Q38" s="1057"/>
      <c r="R38" s="4"/>
      <c r="S38" s="4"/>
      <c r="T38" s="4"/>
      <c r="U38" s="4"/>
      <c r="V38" s="4"/>
      <c r="W38" s="4"/>
      <c r="X38" s="4"/>
      <c r="Y38" s="4"/>
      <c r="Z38" s="4"/>
      <c r="AA38" s="4"/>
      <c r="AB38" s="4"/>
      <c r="AC38" s="4"/>
      <c r="AD38" s="4"/>
      <c r="AE38" s="4"/>
      <c r="AF38" s="4"/>
      <c r="AG38" s="1057"/>
    </row>
    <row r="39" spans="1:33" ht="32.25" customHeight="1">
      <c r="A39" s="1327"/>
      <c r="B39" s="885" t="s">
        <v>589</v>
      </c>
      <c r="C39" s="1290" t="s">
        <v>2920</v>
      </c>
      <c r="D39" s="1290"/>
      <c r="E39" s="4"/>
      <c r="F39" s="4"/>
      <c r="G39" s="4"/>
      <c r="H39" s="4"/>
      <c r="I39" s="4"/>
      <c r="J39" s="4"/>
      <c r="K39" s="4"/>
      <c r="L39" s="4"/>
      <c r="M39" s="4"/>
      <c r="N39" s="4"/>
      <c r="O39" s="2319" t="s">
        <v>2921</v>
      </c>
      <c r="P39" s="4"/>
      <c r="Q39" s="123"/>
      <c r="R39" s="885" t="s">
        <v>641</v>
      </c>
      <c r="S39" s="1290" t="s">
        <v>2922</v>
      </c>
      <c r="T39" s="1290"/>
      <c r="U39" s="4"/>
      <c r="V39" s="4"/>
      <c r="W39" s="4"/>
      <c r="X39" s="1282"/>
      <c r="Y39" s="4"/>
      <c r="Z39" s="4"/>
      <c r="AA39" s="4"/>
      <c r="AB39" s="4"/>
      <c r="AC39" s="4"/>
      <c r="AD39" s="4"/>
      <c r="AE39" s="4"/>
      <c r="AF39" s="2319" t="s">
        <v>2921</v>
      </c>
      <c r="AG39" s="1327"/>
    </row>
    <row r="40" spans="1:33" s="1228" customFormat="1" ht="25" customHeight="1">
      <c r="A40" s="1316">
        <v>1</v>
      </c>
      <c r="B40" s="1317" t="s">
        <v>588</v>
      </c>
      <c r="C40" s="1676">
        <v>8433906642</v>
      </c>
      <c r="D40" s="1655">
        <v>6319601619</v>
      </c>
      <c r="E40" s="1655">
        <v>7930021559</v>
      </c>
      <c r="F40" s="1655">
        <v>3325185020</v>
      </c>
      <c r="G40" s="1655">
        <v>1881721</v>
      </c>
      <c r="H40" s="1655">
        <v>1133025800</v>
      </c>
      <c r="I40" s="1655">
        <v>643068503</v>
      </c>
      <c r="J40" s="1655">
        <v>39916167</v>
      </c>
      <c r="K40" s="1655">
        <v>12552442</v>
      </c>
      <c r="L40" s="1655">
        <v>27203200</v>
      </c>
      <c r="M40" s="1655">
        <v>183678832</v>
      </c>
      <c r="N40" s="1655">
        <v>66974134</v>
      </c>
      <c r="O40" s="1655">
        <v>294706598</v>
      </c>
      <c r="P40" s="1657">
        <v>1</v>
      </c>
      <c r="Q40" s="1328">
        <v>1</v>
      </c>
      <c r="R40" s="1317" t="s">
        <v>588</v>
      </c>
      <c r="S40" s="1655">
        <v>712299393</v>
      </c>
      <c r="T40" s="1655">
        <v>137251106</v>
      </c>
      <c r="U40" s="1655">
        <v>49637999</v>
      </c>
      <c r="V40" s="1655">
        <v>11972685</v>
      </c>
      <c r="W40" s="1655">
        <v>4604836539</v>
      </c>
      <c r="X40" s="1655">
        <v>2358895057</v>
      </c>
      <c r="Y40" s="1655">
        <v>974947335</v>
      </c>
      <c r="Z40" s="1655">
        <v>226013683</v>
      </c>
      <c r="AA40" s="1655">
        <v>16981549</v>
      </c>
      <c r="AB40" s="1655">
        <v>16497835</v>
      </c>
      <c r="AC40" s="1655">
        <v>665951544</v>
      </c>
      <c r="AD40" s="1655">
        <v>385776601</v>
      </c>
      <c r="AE40" s="1655">
        <v>1386986701</v>
      </c>
      <c r="AF40" s="1659">
        <v>108849485</v>
      </c>
      <c r="AG40" s="956">
        <v>1</v>
      </c>
    </row>
    <row r="41" spans="1:33" s="1665" customFormat="1" ht="25" customHeight="1">
      <c r="A41" s="1319"/>
      <c r="B41" s="1320" t="s">
        <v>2911</v>
      </c>
      <c r="C41" s="1677">
        <v>6606170042</v>
      </c>
      <c r="D41" s="1660"/>
      <c r="E41" s="1660">
        <v>6102284956</v>
      </c>
      <c r="F41" s="1660"/>
      <c r="G41" s="1660"/>
      <c r="H41" s="1660"/>
      <c r="I41" s="1660"/>
      <c r="J41" s="1660"/>
      <c r="K41" s="1660"/>
      <c r="L41" s="1660"/>
      <c r="M41" s="1660"/>
      <c r="N41" s="1660"/>
      <c r="O41" s="1660"/>
      <c r="P41" s="1662"/>
      <c r="Q41" s="1319"/>
      <c r="R41" s="1320" t="s">
        <v>2911</v>
      </c>
      <c r="S41" s="1660"/>
      <c r="T41" s="1660"/>
      <c r="U41" s="1660"/>
      <c r="V41" s="1660"/>
      <c r="W41" s="1660"/>
      <c r="X41" s="1660"/>
      <c r="Y41" s="1660"/>
      <c r="Z41" s="1660"/>
      <c r="AA41" s="1660"/>
      <c r="AB41" s="1660"/>
      <c r="AC41" s="1660"/>
      <c r="AD41" s="1660"/>
      <c r="AE41" s="1660"/>
      <c r="AF41" s="1678"/>
      <c r="AG41" s="1664"/>
    </row>
    <row r="42" spans="1:33" s="1228" customFormat="1" ht="25" customHeight="1">
      <c r="A42" s="1316">
        <v>2</v>
      </c>
      <c r="B42" s="1322" t="s">
        <v>410</v>
      </c>
      <c r="C42" s="1679">
        <v>312328131</v>
      </c>
      <c r="D42" s="1666">
        <v>236902257</v>
      </c>
      <c r="E42" s="1666">
        <v>301496361</v>
      </c>
      <c r="F42" s="1666">
        <v>93707301</v>
      </c>
      <c r="G42" s="1666">
        <v>2457</v>
      </c>
      <c r="H42" s="1666">
        <v>596030</v>
      </c>
      <c r="I42" s="1666">
        <v>43654923</v>
      </c>
      <c r="J42" s="1666">
        <v>71382</v>
      </c>
      <c r="K42" s="1666">
        <v>38115</v>
      </c>
      <c r="L42" s="1666">
        <v>2277653</v>
      </c>
      <c r="M42" s="1666">
        <v>8233769</v>
      </c>
      <c r="N42" s="1666" t="s">
        <v>21</v>
      </c>
      <c r="O42" s="1666">
        <v>3992677</v>
      </c>
      <c r="P42" s="1667">
        <v>2</v>
      </c>
      <c r="Q42" s="1316">
        <v>2</v>
      </c>
      <c r="R42" s="1322" t="s">
        <v>410</v>
      </c>
      <c r="S42" s="1666">
        <v>29860206</v>
      </c>
      <c r="T42" s="1666">
        <v>1008378</v>
      </c>
      <c r="U42" s="1666">
        <v>3735970</v>
      </c>
      <c r="V42" s="1666">
        <v>123736</v>
      </c>
      <c r="W42" s="1666">
        <v>207789060</v>
      </c>
      <c r="X42" s="1666">
        <v>127924966</v>
      </c>
      <c r="Y42" s="1666">
        <v>25404128</v>
      </c>
      <c r="Z42" s="1666">
        <v>77129</v>
      </c>
      <c r="AA42" s="1666">
        <v>1483225</v>
      </c>
      <c r="AB42" s="1666">
        <v>472873</v>
      </c>
      <c r="AC42" s="1666">
        <v>25632335</v>
      </c>
      <c r="AD42" s="1666">
        <v>6783102</v>
      </c>
      <c r="AE42" s="1666">
        <v>106896243</v>
      </c>
      <c r="AF42" s="1668">
        <v>3049963</v>
      </c>
      <c r="AG42" s="956">
        <v>2</v>
      </c>
    </row>
    <row r="43" spans="1:33" s="1665" customFormat="1" ht="25" customHeight="1">
      <c r="A43" s="1319"/>
      <c r="B43" s="1323" t="s">
        <v>2912</v>
      </c>
      <c r="C43" s="1680">
        <v>258775019</v>
      </c>
      <c r="D43" s="1669"/>
      <c r="E43" s="1669">
        <v>247943249</v>
      </c>
      <c r="F43" s="1669"/>
      <c r="G43" s="1681"/>
      <c r="H43" s="1669"/>
      <c r="I43" s="1669"/>
      <c r="J43" s="1669"/>
      <c r="K43" s="1669"/>
      <c r="L43" s="1669"/>
      <c r="M43" s="1669"/>
      <c r="N43" s="1669"/>
      <c r="O43" s="1669"/>
      <c r="P43" s="1662"/>
      <c r="Q43" s="1319"/>
      <c r="R43" s="1324" t="s">
        <v>2912</v>
      </c>
      <c r="S43" s="1669"/>
      <c r="T43" s="1669"/>
      <c r="U43" s="1669"/>
      <c r="V43" s="1669"/>
      <c r="W43" s="1669"/>
      <c r="X43" s="1669"/>
      <c r="Y43" s="1669"/>
      <c r="Z43" s="1669"/>
      <c r="AA43" s="1669"/>
      <c r="AB43" s="1669"/>
      <c r="AC43" s="1669"/>
      <c r="AD43" s="1669"/>
      <c r="AE43" s="1669"/>
      <c r="AF43" s="1673"/>
      <c r="AG43" s="1664"/>
    </row>
    <row r="44" spans="1:33" s="1228" customFormat="1" ht="25" customHeight="1">
      <c r="A44" s="1316">
        <v>3</v>
      </c>
      <c r="B44" s="1322" t="s">
        <v>411</v>
      </c>
      <c r="C44" s="1679">
        <v>195222725</v>
      </c>
      <c r="D44" s="1666">
        <v>179664695</v>
      </c>
      <c r="E44" s="1666">
        <v>179709382</v>
      </c>
      <c r="F44" s="1666">
        <v>70393017</v>
      </c>
      <c r="G44" s="1666">
        <v>2664</v>
      </c>
      <c r="H44" s="1666">
        <v>92803</v>
      </c>
      <c r="I44" s="1666">
        <v>28177122</v>
      </c>
      <c r="J44" s="1666">
        <v>605256</v>
      </c>
      <c r="K44" s="1666">
        <v>89877</v>
      </c>
      <c r="L44" s="1666">
        <v>3558061</v>
      </c>
      <c r="M44" s="1666">
        <v>6890581</v>
      </c>
      <c r="N44" s="1666">
        <v>677607</v>
      </c>
      <c r="O44" s="1666">
        <v>7415733</v>
      </c>
      <c r="P44" s="1667">
        <v>3</v>
      </c>
      <c r="Q44" s="1316">
        <v>3</v>
      </c>
      <c r="R44" s="1322" t="s">
        <v>411</v>
      </c>
      <c r="S44" s="1666">
        <v>19757437</v>
      </c>
      <c r="T44" s="1666">
        <v>2410598</v>
      </c>
      <c r="U44" s="1666" t="s">
        <v>21</v>
      </c>
      <c r="V44" s="1666">
        <v>715279</v>
      </c>
      <c r="W44" s="1666">
        <v>109316365</v>
      </c>
      <c r="X44" s="1666">
        <v>60450101</v>
      </c>
      <c r="Y44" s="1666">
        <v>3284862</v>
      </c>
      <c r="Z44" s="1666">
        <v>566628</v>
      </c>
      <c r="AA44" s="1666">
        <v>621014</v>
      </c>
      <c r="AB44" s="1666">
        <v>2984527</v>
      </c>
      <c r="AC44" s="1666">
        <v>31760338</v>
      </c>
      <c r="AD44" s="1666">
        <v>13869007</v>
      </c>
      <c r="AE44" s="1666">
        <v>85186329</v>
      </c>
      <c r="AF44" s="1668">
        <v>1079705</v>
      </c>
      <c r="AG44" s="956">
        <v>3</v>
      </c>
    </row>
    <row r="45" spans="1:33" s="1665" customFormat="1" ht="25" customHeight="1">
      <c r="A45" s="1319"/>
      <c r="B45" s="1323" t="s">
        <v>2913</v>
      </c>
      <c r="C45" s="1680">
        <v>195222725</v>
      </c>
      <c r="D45" s="1669"/>
      <c r="E45" s="1669">
        <v>179709382</v>
      </c>
      <c r="F45" s="1669"/>
      <c r="G45" s="1681"/>
      <c r="H45" s="1669"/>
      <c r="I45" s="1669"/>
      <c r="J45" s="1669"/>
      <c r="K45" s="1669"/>
      <c r="L45" s="1669"/>
      <c r="M45" s="1669"/>
      <c r="N45" s="1669"/>
      <c r="O45" s="1669"/>
      <c r="P45" s="1662"/>
      <c r="Q45" s="1319"/>
      <c r="R45" s="1324" t="s">
        <v>2913</v>
      </c>
      <c r="S45" s="1669"/>
      <c r="T45" s="1669"/>
      <c r="U45" s="1669"/>
      <c r="V45" s="1669"/>
      <c r="W45" s="1669"/>
      <c r="X45" s="1669"/>
      <c r="Y45" s="1669"/>
      <c r="Z45" s="1669"/>
      <c r="AA45" s="1669"/>
      <c r="AB45" s="1669"/>
      <c r="AC45" s="1669"/>
      <c r="AD45" s="1669"/>
      <c r="AE45" s="1669"/>
      <c r="AF45" s="1673"/>
      <c r="AG45" s="1664"/>
    </row>
    <row r="46" spans="1:33" s="1228" customFormat="1" ht="25" customHeight="1">
      <c r="A46" s="1316">
        <v>4</v>
      </c>
      <c r="B46" s="1322" t="s">
        <v>412</v>
      </c>
      <c r="C46" s="1679">
        <v>2783978727</v>
      </c>
      <c r="D46" s="1666">
        <v>2225040805</v>
      </c>
      <c r="E46" s="1666">
        <v>2618896986</v>
      </c>
      <c r="F46" s="1666">
        <v>1442583096</v>
      </c>
      <c r="G46" s="1666">
        <v>564637</v>
      </c>
      <c r="H46" s="1666">
        <v>598691520</v>
      </c>
      <c r="I46" s="1666">
        <v>182376581</v>
      </c>
      <c r="J46" s="1666">
        <v>13403317</v>
      </c>
      <c r="K46" s="1666">
        <v>11026986</v>
      </c>
      <c r="L46" s="1666">
        <v>5680018</v>
      </c>
      <c r="M46" s="1666">
        <v>43744731</v>
      </c>
      <c r="N46" s="1666">
        <v>28532811</v>
      </c>
      <c r="O46" s="1666">
        <v>181411016</v>
      </c>
      <c r="P46" s="1667">
        <v>4</v>
      </c>
      <c r="Q46" s="1316">
        <v>4</v>
      </c>
      <c r="R46" s="1322" t="s">
        <v>412</v>
      </c>
      <c r="S46" s="1666">
        <v>334449504</v>
      </c>
      <c r="T46" s="1666">
        <v>22485607</v>
      </c>
      <c r="U46" s="1666">
        <v>16473947</v>
      </c>
      <c r="V46" s="1666">
        <v>3742419</v>
      </c>
      <c r="W46" s="1666">
        <v>1176313890</v>
      </c>
      <c r="X46" s="1666">
        <v>503234368</v>
      </c>
      <c r="Y46" s="1666">
        <v>297530058</v>
      </c>
      <c r="Z46" s="1666">
        <v>85815054</v>
      </c>
      <c r="AA46" s="1666">
        <v>6571785</v>
      </c>
      <c r="AB46" s="1666">
        <v>7214891</v>
      </c>
      <c r="AC46" s="1666">
        <v>180531338</v>
      </c>
      <c r="AD46" s="1666">
        <v>113233133</v>
      </c>
      <c r="AE46" s="1666">
        <v>364482665</v>
      </c>
      <c r="AF46" s="1668">
        <v>46713418</v>
      </c>
      <c r="AG46" s="956">
        <v>4</v>
      </c>
    </row>
    <row r="47" spans="1:33" s="1665" customFormat="1" ht="25" customHeight="1">
      <c r="A47" s="1319"/>
      <c r="B47" s="1323" t="s">
        <v>2914</v>
      </c>
      <c r="C47" s="1680">
        <v>2293246967</v>
      </c>
      <c r="D47" s="1669"/>
      <c r="E47" s="1669">
        <v>2128165225</v>
      </c>
      <c r="F47" s="1669"/>
      <c r="G47" s="1681"/>
      <c r="H47" s="1669"/>
      <c r="I47" s="1669"/>
      <c r="J47" s="1669"/>
      <c r="K47" s="1669"/>
      <c r="L47" s="1669"/>
      <c r="M47" s="1669"/>
      <c r="N47" s="1669"/>
      <c r="O47" s="1669"/>
      <c r="P47" s="1662"/>
      <c r="Q47" s="1319"/>
      <c r="R47" s="1324" t="s">
        <v>2914</v>
      </c>
      <c r="S47" s="1669"/>
      <c r="T47" s="1669"/>
      <c r="U47" s="1669"/>
      <c r="V47" s="1669"/>
      <c r="W47" s="1669"/>
      <c r="X47" s="1669"/>
      <c r="Y47" s="1669"/>
      <c r="Z47" s="1669"/>
      <c r="AA47" s="1669"/>
      <c r="AB47" s="1669"/>
      <c r="AC47" s="1669"/>
      <c r="AD47" s="1669"/>
      <c r="AE47" s="1669"/>
      <c r="AF47" s="1673"/>
      <c r="AG47" s="1664"/>
    </row>
    <row r="48" spans="1:33" s="1228" customFormat="1" ht="25" customHeight="1">
      <c r="A48" s="1316">
        <v>5</v>
      </c>
      <c r="B48" s="1322" t="s">
        <v>413</v>
      </c>
      <c r="C48" s="1679">
        <v>829381705</v>
      </c>
      <c r="D48" s="1666">
        <v>658968732</v>
      </c>
      <c r="E48" s="1666">
        <v>752996322</v>
      </c>
      <c r="F48" s="1666">
        <v>372057919</v>
      </c>
      <c r="G48" s="1666">
        <v>721929</v>
      </c>
      <c r="H48" s="1666">
        <v>80692147</v>
      </c>
      <c r="I48" s="1666">
        <v>93580566</v>
      </c>
      <c r="J48" s="1666">
        <v>2622068</v>
      </c>
      <c r="K48" s="1666">
        <v>390459</v>
      </c>
      <c r="L48" s="1666">
        <v>4042197</v>
      </c>
      <c r="M48" s="1666">
        <v>24053868</v>
      </c>
      <c r="N48" s="1666">
        <v>10861192</v>
      </c>
      <c r="O48" s="1666">
        <v>30597907</v>
      </c>
      <c r="P48" s="1667">
        <v>5</v>
      </c>
      <c r="Q48" s="1316">
        <v>5</v>
      </c>
      <c r="R48" s="1322" t="s">
        <v>413</v>
      </c>
      <c r="S48" s="1666">
        <v>77607405</v>
      </c>
      <c r="T48" s="1666">
        <v>28397824</v>
      </c>
      <c r="U48" s="1666">
        <v>14870667</v>
      </c>
      <c r="V48" s="1666">
        <v>3619688</v>
      </c>
      <c r="W48" s="1666">
        <v>380938404</v>
      </c>
      <c r="X48" s="1666">
        <v>136985276</v>
      </c>
      <c r="Y48" s="1666">
        <v>74422778</v>
      </c>
      <c r="Z48" s="1666">
        <v>48221601</v>
      </c>
      <c r="AA48" s="1666">
        <v>2627976</v>
      </c>
      <c r="AB48" s="1666">
        <v>2646142</v>
      </c>
      <c r="AC48" s="1666">
        <v>101183864</v>
      </c>
      <c r="AD48" s="1666">
        <v>67046119</v>
      </c>
      <c r="AE48" s="1666">
        <v>141178414</v>
      </c>
      <c r="AF48" s="1668">
        <v>7950042</v>
      </c>
      <c r="AG48" s="956">
        <v>5</v>
      </c>
    </row>
    <row r="49" spans="1:33" s="1665" customFormat="1" ht="25" customHeight="1">
      <c r="A49" s="1319"/>
      <c r="B49" s="1323" t="s">
        <v>2915</v>
      </c>
      <c r="C49" s="1680">
        <v>713554666</v>
      </c>
      <c r="D49" s="1669"/>
      <c r="E49" s="1669">
        <v>637169283</v>
      </c>
      <c r="F49" s="1669"/>
      <c r="G49" s="1681"/>
      <c r="H49" s="1669"/>
      <c r="I49" s="1669"/>
      <c r="J49" s="1669"/>
      <c r="K49" s="1669"/>
      <c r="L49" s="1669"/>
      <c r="M49" s="1669"/>
      <c r="N49" s="1669"/>
      <c r="O49" s="1669"/>
      <c r="P49" s="1662"/>
      <c r="Q49" s="1319"/>
      <c r="R49" s="1324" t="s">
        <v>2915</v>
      </c>
      <c r="S49" s="1669"/>
      <c r="T49" s="1669"/>
      <c r="U49" s="1669"/>
      <c r="V49" s="1669"/>
      <c r="W49" s="1669"/>
      <c r="X49" s="1669"/>
      <c r="Y49" s="1669"/>
      <c r="Z49" s="1669"/>
      <c r="AA49" s="1669"/>
      <c r="AB49" s="1669"/>
      <c r="AC49" s="1669"/>
      <c r="AD49" s="1669"/>
      <c r="AE49" s="1669"/>
      <c r="AF49" s="1673"/>
      <c r="AG49" s="1664"/>
    </row>
    <row r="50" spans="1:33" s="1228" customFormat="1" ht="25" customHeight="1">
      <c r="A50" s="1316">
        <v>6</v>
      </c>
      <c r="B50" s="1322" t="s">
        <v>414</v>
      </c>
      <c r="C50" s="1679">
        <v>1020438906</v>
      </c>
      <c r="D50" s="1666">
        <v>750095871</v>
      </c>
      <c r="E50" s="1666">
        <v>959418299</v>
      </c>
      <c r="F50" s="1666">
        <v>279332031</v>
      </c>
      <c r="G50" s="1666">
        <v>179436</v>
      </c>
      <c r="H50" s="1666">
        <v>65631518</v>
      </c>
      <c r="I50" s="1666">
        <v>74202418</v>
      </c>
      <c r="J50" s="1666">
        <v>576924</v>
      </c>
      <c r="K50" s="1666">
        <v>420016</v>
      </c>
      <c r="L50" s="1666">
        <v>2047237</v>
      </c>
      <c r="M50" s="1666">
        <v>34078946</v>
      </c>
      <c r="N50" s="1666">
        <v>7936279</v>
      </c>
      <c r="O50" s="1666">
        <v>23159415</v>
      </c>
      <c r="P50" s="1667">
        <v>6</v>
      </c>
      <c r="Q50" s="1316">
        <v>6</v>
      </c>
      <c r="R50" s="1322" t="s">
        <v>414</v>
      </c>
      <c r="S50" s="1666">
        <v>60308513</v>
      </c>
      <c r="T50" s="1666">
        <v>3091600</v>
      </c>
      <c r="U50" s="1666">
        <v>6338478</v>
      </c>
      <c r="V50" s="1666">
        <v>1361252</v>
      </c>
      <c r="W50" s="1666">
        <v>680086267</v>
      </c>
      <c r="X50" s="1666">
        <v>324006155</v>
      </c>
      <c r="Y50" s="1666">
        <v>135485725</v>
      </c>
      <c r="Z50" s="1666">
        <v>72768334</v>
      </c>
      <c r="AA50" s="1666">
        <v>190128</v>
      </c>
      <c r="AB50" s="1666">
        <v>583246</v>
      </c>
      <c r="AC50" s="1666">
        <v>87156637</v>
      </c>
      <c r="AD50" s="1666">
        <v>50166328</v>
      </c>
      <c r="AE50" s="1666">
        <v>142508032</v>
      </c>
      <c r="AF50" s="1668">
        <v>10850079</v>
      </c>
      <c r="AG50" s="956">
        <v>6</v>
      </c>
    </row>
    <row r="51" spans="1:33" s="1665" customFormat="1" ht="25" customHeight="1">
      <c r="A51" s="1319"/>
      <c r="B51" s="1323" t="s">
        <v>2916</v>
      </c>
      <c r="C51" s="1680">
        <v>764794837</v>
      </c>
      <c r="D51" s="1669"/>
      <c r="E51" s="1669">
        <v>703774229</v>
      </c>
      <c r="F51" s="1669"/>
      <c r="G51" s="1669"/>
      <c r="H51" s="1669"/>
      <c r="I51" s="1669"/>
      <c r="J51" s="1669"/>
      <c r="K51" s="1669"/>
      <c r="L51" s="1669"/>
      <c r="M51" s="1669"/>
      <c r="N51" s="1669"/>
      <c r="O51" s="1669"/>
      <c r="P51" s="1662"/>
      <c r="Q51" s="1319"/>
      <c r="R51" s="1324" t="s">
        <v>2916</v>
      </c>
      <c r="S51" s="1669"/>
      <c r="T51" s="1669"/>
      <c r="U51" s="1669"/>
      <c r="V51" s="1669"/>
      <c r="W51" s="1669"/>
      <c r="X51" s="1669"/>
      <c r="Y51" s="1669"/>
      <c r="Z51" s="1669"/>
      <c r="AA51" s="1669"/>
      <c r="AB51" s="1669"/>
      <c r="AC51" s="1669"/>
      <c r="AD51" s="1669"/>
      <c r="AE51" s="1669"/>
      <c r="AF51" s="1673"/>
      <c r="AG51" s="1664"/>
    </row>
    <row r="52" spans="1:33" s="1228" customFormat="1" ht="25" customHeight="1">
      <c r="A52" s="1316">
        <v>7</v>
      </c>
      <c r="B52" s="1322" t="s">
        <v>415</v>
      </c>
      <c r="C52" s="1679">
        <v>1854579496</v>
      </c>
      <c r="D52" s="1666">
        <v>1400543040</v>
      </c>
      <c r="E52" s="1666">
        <v>1773389801</v>
      </c>
      <c r="F52" s="1666">
        <v>703895246</v>
      </c>
      <c r="G52" s="1666">
        <v>39513</v>
      </c>
      <c r="H52" s="1666">
        <v>285673315</v>
      </c>
      <c r="I52" s="1666">
        <v>114990759</v>
      </c>
      <c r="J52" s="1666">
        <v>20617766</v>
      </c>
      <c r="K52" s="1666">
        <v>294889</v>
      </c>
      <c r="L52" s="1666">
        <v>5622424</v>
      </c>
      <c r="M52" s="1666">
        <v>44401891</v>
      </c>
      <c r="N52" s="1666">
        <v>15564719</v>
      </c>
      <c r="O52" s="1666">
        <v>31847942</v>
      </c>
      <c r="P52" s="1667">
        <v>7</v>
      </c>
      <c r="Q52" s="1316">
        <v>7</v>
      </c>
      <c r="R52" s="1322" t="s">
        <v>415</v>
      </c>
      <c r="S52" s="1666">
        <v>141401684</v>
      </c>
      <c r="T52" s="1666">
        <v>43325130</v>
      </c>
      <c r="U52" s="1666" t="s">
        <v>21</v>
      </c>
      <c r="V52" s="1666">
        <v>115213</v>
      </c>
      <c r="W52" s="1666">
        <v>1069494555</v>
      </c>
      <c r="X52" s="1666">
        <v>570666858</v>
      </c>
      <c r="Y52" s="1666">
        <v>285334938</v>
      </c>
      <c r="Z52" s="1666">
        <v>13107395</v>
      </c>
      <c r="AA52" s="1666">
        <v>758401</v>
      </c>
      <c r="AB52" s="1666">
        <v>87138</v>
      </c>
      <c r="AC52" s="1666">
        <v>129578051</v>
      </c>
      <c r="AD52" s="1666">
        <v>64618243</v>
      </c>
      <c r="AE52" s="1666">
        <v>311461809</v>
      </c>
      <c r="AF52" s="1668">
        <v>16571452</v>
      </c>
      <c r="AG52" s="956">
        <v>7</v>
      </c>
    </row>
    <row r="53" spans="1:33" s="1665" customFormat="1" ht="25" customHeight="1">
      <c r="A53" s="1319"/>
      <c r="B53" s="1323" t="s">
        <v>2917</v>
      </c>
      <c r="C53" s="1680">
        <v>1435883518</v>
      </c>
      <c r="D53" s="1669"/>
      <c r="E53" s="1669">
        <v>1354693823</v>
      </c>
      <c r="F53" s="1669"/>
      <c r="G53" s="1669"/>
      <c r="H53" s="1669"/>
      <c r="I53" s="1669"/>
      <c r="J53" s="1669"/>
      <c r="K53" s="1669"/>
      <c r="L53" s="1669"/>
      <c r="M53" s="1669"/>
      <c r="N53" s="1669"/>
      <c r="O53" s="1669"/>
      <c r="P53" s="1662"/>
      <c r="Q53" s="1319"/>
      <c r="R53" s="1324" t="s">
        <v>2917</v>
      </c>
      <c r="S53" s="1669"/>
      <c r="T53" s="1669"/>
      <c r="U53" s="1669"/>
      <c r="V53" s="1669"/>
      <c r="W53" s="1669"/>
      <c r="X53" s="1669"/>
      <c r="Y53" s="1669"/>
      <c r="Z53" s="1669"/>
      <c r="AA53" s="1669"/>
      <c r="AB53" s="1669"/>
      <c r="AC53" s="1669"/>
      <c r="AD53" s="1669"/>
      <c r="AE53" s="1669"/>
      <c r="AF53" s="1673"/>
      <c r="AG53" s="1664"/>
    </row>
    <row r="54" spans="1:33" s="1228" customFormat="1" ht="25" customHeight="1">
      <c r="A54" s="1316">
        <v>8</v>
      </c>
      <c r="B54" s="1322" t="s">
        <v>416</v>
      </c>
      <c r="C54" s="1679">
        <v>381069883</v>
      </c>
      <c r="D54" s="1666">
        <v>190060401</v>
      </c>
      <c r="E54" s="1666">
        <v>356281609</v>
      </c>
      <c r="F54" s="1666">
        <v>104528080</v>
      </c>
      <c r="G54" s="1666">
        <v>6159</v>
      </c>
      <c r="H54" s="1666">
        <v>60144</v>
      </c>
      <c r="I54" s="1666">
        <v>61504466</v>
      </c>
      <c r="J54" s="1666">
        <v>656783</v>
      </c>
      <c r="K54" s="1666">
        <v>118190</v>
      </c>
      <c r="L54" s="1666">
        <v>1838795</v>
      </c>
      <c r="M54" s="1666">
        <v>12378056</v>
      </c>
      <c r="N54" s="1666">
        <v>1061076</v>
      </c>
      <c r="O54" s="1666">
        <v>4681880</v>
      </c>
      <c r="P54" s="1667">
        <v>8</v>
      </c>
      <c r="Q54" s="1316">
        <v>8</v>
      </c>
      <c r="R54" s="1322" t="s">
        <v>416</v>
      </c>
      <c r="S54" s="1666">
        <v>17670171</v>
      </c>
      <c r="T54" s="1666">
        <v>4479558</v>
      </c>
      <c r="U54" s="1666" t="s">
        <v>21</v>
      </c>
      <c r="V54" s="1666">
        <v>72802</v>
      </c>
      <c r="W54" s="1666">
        <v>251753529</v>
      </c>
      <c r="X54" s="1666">
        <v>195285305</v>
      </c>
      <c r="Y54" s="1666">
        <v>3799097</v>
      </c>
      <c r="Z54" s="1666">
        <v>930792</v>
      </c>
      <c r="AA54" s="1666">
        <v>73338</v>
      </c>
      <c r="AB54" s="1666">
        <v>2509018</v>
      </c>
      <c r="AC54" s="1666">
        <v>40024339</v>
      </c>
      <c r="AD54" s="1666">
        <v>17774975</v>
      </c>
      <c r="AE54" s="1666">
        <v>127195797</v>
      </c>
      <c r="AF54" s="1668">
        <v>7013299</v>
      </c>
      <c r="AG54" s="956">
        <v>8</v>
      </c>
    </row>
    <row r="55" spans="1:33" s="1665" customFormat="1" ht="25" customHeight="1">
      <c r="A55" s="1319"/>
      <c r="B55" s="1323" t="s">
        <v>2918</v>
      </c>
      <c r="C55" s="1680">
        <v>240050191</v>
      </c>
      <c r="D55" s="1669"/>
      <c r="E55" s="1669">
        <v>215261916</v>
      </c>
      <c r="F55" s="1669"/>
      <c r="G55" s="1669"/>
      <c r="H55" s="1669"/>
      <c r="I55" s="1669"/>
      <c r="J55" s="1669"/>
      <c r="K55" s="1669"/>
      <c r="L55" s="1669"/>
      <c r="M55" s="1669"/>
      <c r="N55" s="1669"/>
      <c r="O55" s="1669"/>
      <c r="P55" s="1662"/>
      <c r="Q55" s="1319"/>
      <c r="R55" s="1324" t="s">
        <v>2918</v>
      </c>
      <c r="S55" s="1669"/>
      <c r="T55" s="1669"/>
      <c r="U55" s="1669"/>
      <c r="V55" s="1669"/>
      <c r="W55" s="1669"/>
      <c r="X55" s="1669"/>
      <c r="Y55" s="1669"/>
      <c r="Z55" s="1669"/>
      <c r="AA55" s="1669"/>
      <c r="AB55" s="1669"/>
      <c r="AC55" s="1669"/>
      <c r="AD55" s="1669"/>
      <c r="AE55" s="1669"/>
      <c r="AF55" s="1673"/>
      <c r="AG55" s="1664"/>
    </row>
    <row r="56" spans="1:33" s="1228" customFormat="1" ht="25" customHeight="1">
      <c r="A56" s="1316">
        <v>9</v>
      </c>
      <c r="B56" s="1322" t="s">
        <v>417</v>
      </c>
      <c r="C56" s="1679">
        <v>1056907069</v>
      </c>
      <c r="D56" s="1666">
        <v>678325818</v>
      </c>
      <c r="E56" s="1666">
        <v>987832799</v>
      </c>
      <c r="F56" s="1666">
        <v>258688330</v>
      </c>
      <c r="G56" s="1666">
        <v>364926</v>
      </c>
      <c r="H56" s="1666">
        <v>101588323</v>
      </c>
      <c r="I56" s="1666">
        <v>44581668</v>
      </c>
      <c r="J56" s="1666">
        <v>1362671</v>
      </c>
      <c r="K56" s="1666">
        <v>173910</v>
      </c>
      <c r="L56" s="1666">
        <v>2136815</v>
      </c>
      <c r="M56" s="1666">
        <v>9896990</v>
      </c>
      <c r="N56" s="1666">
        <v>2340450</v>
      </c>
      <c r="O56" s="1666">
        <v>11600028</v>
      </c>
      <c r="P56" s="1667">
        <v>9</v>
      </c>
      <c r="Q56" s="1316">
        <v>9</v>
      </c>
      <c r="R56" s="1322" t="s">
        <v>417</v>
      </c>
      <c r="S56" s="1666">
        <v>31244473</v>
      </c>
      <c r="T56" s="1666">
        <v>32052411</v>
      </c>
      <c r="U56" s="1666">
        <v>8218937</v>
      </c>
      <c r="V56" s="1666">
        <v>2222296</v>
      </c>
      <c r="W56" s="1666">
        <v>729144469</v>
      </c>
      <c r="X56" s="1666">
        <v>440342028</v>
      </c>
      <c r="Y56" s="1666">
        <v>149685749</v>
      </c>
      <c r="Z56" s="1666">
        <v>4526750</v>
      </c>
      <c r="AA56" s="1666">
        <v>4655682</v>
      </c>
      <c r="AB56" s="1666" t="s">
        <v>21</v>
      </c>
      <c r="AC56" s="1666">
        <v>70084642</v>
      </c>
      <c r="AD56" s="1666">
        <v>52285694</v>
      </c>
      <c r="AE56" s="1666">
        <v>108077412</v>
      </c>
      <c r="AF56" s="1668">
        <v>15621527</v>
      </c>
      <c r="AG56" s="956">
        <v>9</v>
      </c>
    </row>
    <row r="57" spans="1:33" s="1665" customFormat="1" ht="25" customHeight="1">
      <c r="A57" s="1325"/>
      <c r="B57" s="1329" t="s">
        <v>2919</v>
      </c>
      <c r="C57" s="1682">
        <v>704642119</v>
      </c>
      <c r="D57" s="1683"/>
      <c r="E57" s="1683">
        <v>635567849</v>
      </c>
      <c r="F57" s="1683"/>
      <c r="G57" s="1683"/>
      <c r="H57" s="1683"/>
      <c r="I57" s="1683"/>
      <c r="J57" s="1683"/>
      <c r="K57" s="1683"/>
      <c r="L57" s="1683"/>
      <c r="M57" s="1683"/>
      <c r="N57" s="1684"/>
      <c r="O57" s="1684"/>
      <c r="P57" s="1674"/>
      <c r="Q57" s="1325"/>
      <c r="R57" s="1330" t="s">
        <v>2919</v>
      </c>
      <c r="S57" s="1684"/>
      <c r="T57" s="1684"/>
      <c r="U57" s="1684"/>
      <c r="V57" s="1684"/>
      <c r="W57" s="1684"/>
      <c r="X57" s="1684"/>
      <c r="Y57" s="1684"/>
      <c r="Z57" s="1684"/>
      <c r="AA57" s="1684"/>
      <c r="AB57" s="1684"/>
      <c r="AC57" s="1684"/>
      <c r="AD57" s="1684"/>
      <c r="AE57" s="1684"/>
      <c r="AF57" s="1685"/>
      <c r="AG57" s="1686"/>
    </row>
    <row r="58" spans="1:33" ht="17.5" customHeight="1">
      <c r="A58" s="1057"/>
      <c r="B58" s="99" t="s">
        <v>590</v>
      </c>
      <c r="H58" s="1331" t="s">
        <v>2923</v>
      </c>
      <c r="I58" s="14"/>
      <c r="J58" s="14"/>
      <c r="K58" s="14"/>
      <c r="L58" s="14"/>
      <c r="M58" s="14"/>
      <c r="N58" s="14"/>
      <c r="O58" s="14"/>
      <c r="Q58" s="1057"/>
      <c r="R58" s="99" t="s">
        <v>1225</v>
      </c>
      <c r="X58" s="1331" t="s">
        <v>2924</v>
      </c>
    </row>
    <row r="59" spans="1:33" ht="17.5" customHeight="1">
      <c r="A59" s="1057"/>
      <c r="B59" s="495" t="s">
        <v>2925</v>
      </c>
      <c r="H59" s="2725" t="s">
        <v>2926</v>
      </c>
      <c r="I59" s="2726"/>
      <c r="J59" s="2726"/>
      <c r="K59" s="2726"/>
      <c r="L59" s="2726"/>
      <c r="M59" s="2726"/>
      <c r="N59" s="2726"/>
      <c r="O59" s="2726"/>
      <c r="Q59" s="1057"/>
      <c r="R59" s="99" t="s">
        <v>1226</v>
      </c>
      <c r="X59" s="1331" t="s">
        <v>2927</v>
      </c>
    </row>
    <row r="60" spans="1:33" ht="17.5" customHeight="1">
      <c r="A60" s="1057"/>
      <c r="B60" s="496" t="s">
        <v>2928</v>
      </c>
      <c r="H60" s="2726"/>
      <c r="I60" s="2726"/>
      <c r="J60" s="2726"/>
      <c r="K60" s="2726"/>
      <c r="L60" s="2726"/>
      <c r="M60" s="2726"/>
      <c r="N60" s="2726"/>
      <c r="O60" s="2726"/>
      <c r="Q60" s="1057"/>
      <c r="R60" s="99"/>
    </row>
    <row r="61" spans="1:33" ht="17.5" customHeight="1">
      <c r="B61" s="495"/>
      <c r="H61" s="2726"/>
      <c r="I61" s="2726"/>
      <c r="J61" s="2726"/>
      <c r="K61" s="2726"/>
      <c r="L61" s="2726"/>
      <c r="M61" s="2726"/>
      <c r="N61" s="2726"/>
      <c r="O61" s="2726"/>
    </row>
    <row r="62" spans="1:33" ht="17.5" customHeight="1">
      <c r="B62" s="496"/>
      <c r="H62" s="2726"/>
      <c r="I62" s="2726"/>
      <c r="J62" s="2726"/>
      <c r="K62" s="2726"/>
      <c r="L62" s="2726"/>
      <c r="M62" s="2726"/>
      <c r="N62" s="2726"/>
      <c r="O62" s="2726"/>
    </row>
    <row r="63" spans="1:33" ht="17.5" customHeight="1">
      <c r="H63" s="2320"/>
      <c r="I63" s="2320"/>
      <c r="J63" s="2320"/>
      <c r="K63" s="2320"/>
      <c r="L63" s="2320"/>
      <c r="M63" s="2320"/>
      <c r="N63" s="2320"/>
      <c r="O63" s="2320"/>
    </row>
    <row r="64" spans="1:33" ht="17.5" customHeight="1">
      <c r="H64" s="2320"/>
      <c r="I64" s="2320"/>
      <c r="J64" s="2320"/>
      <c r="K64" s="2320"/>
      <c r="L64" s="2320"/>
      <c r="M64" s="2320"/>
      <c r="N64" s="2320"/>
      <c r="O64" s="2320"/>
    </row>
    <row r="65" spans="2:18" ht="17.5" customHeight="1"/>
    <row r="66" spans="2:18" ht="17.5" customHeight="1"/>
    <row r="67" spans="2:18" ht="17.5" customHeight="1">
      <c r="Q67" s="1299"/>
      <c r="R67" s="1299"/>
    </row>
    <row r="68" spans="2:18" ht="17.5" customHeight="1">
      <c r="B68" s="915"/>
      <c r="Q68" s="968"/>
      <c r="R68" s="482"/>
    </row>
    <row r="69" spans="2:18" ht="17.5" customHeight="1">
      <c r="B69" s="915"/>
      <c r="Q69" s="968"/>
      <c r="R69" s="482"/>
    </row>
    <row r="70" spans="2:18" ht="17.5" customHeight="1">
      <c r="B70" s="915"/>
      <c r="Q70" s="968"/>
      <c r="R70" s="482"/>
    </row>
    <row r="71" spans="2:18" ht="17.5" customHeight="1">
      <c r="B71" s="915"/>
      <c r="Q71" s="968"/>
      <c r="R71" s="482"/>
    </row>
    <row r="72" spans="2:18" ht="17.5" customHeight="1"/>
    <row r="73" spans="2:18" ht="17.5" customHeight="1"/>
    <row r="74" spans="2:18" ht="17.5" customHeight="1"/>
    <row r="75" spans="2:18" ht="17.5" customHeight="1"/>
    <row r="76" spans="2:18" ht="17.5" customHeight="1"/>
    <row r="77" spans="2:18" ht="17.5" customHeight="1"/>
  </sheetData>
  <mergeCells count="3">
    <mergeCell ref="B7:C7"/>
    <mergeCell ref="D8:G8"/>
    <mergeCell ref="H59:O62"/>
  </mergeCells>
  <phoneticPr fontId="100"/>
  <printOptions horizontalCentered="1"/>
  <pageMargins left="0.39370078740157483" right="0.39370078740157483" top="0.19685039370078741" bottom="0.39370078740157483" header="0.51181102362204722" footer="0.51181102362204722"/>
  <pageSetup paperSize="9" scale="57" firstPageNumber="318" orientation="portrait" useFirstPageNumber="1" r:id="rId1"/>
  <headerFooter alignWithMargins="0">
    <oddFooter>&amp;C&amp;"ＭＳ Ｐ明朝,標準"&amp;18－&amp;P－</oddFooter>
  </headerFooter>
  <rowBreaks count="1" manualBreakCount="1">
    <brk id="67" max="32" man="1"/>
  </rowBreaks>
  <colBreaks count="3" manualBreakCount="3">
    <brk id="7" max="66" man="1"/>
    <brk id="16" max="66" man="1"/>
    <brk id="23" max="66"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F5FD0-5736-488F-8AF7-8D3251C090E2}">
  <sheetPr>
    <tabColor theme="7" tint="0.39997558519241921"/>
  </sheetPr>
  <dimension ref="A1:CC80"/>
  <sheetViews>
    <sheetView view="pageBreakPreview" zoomScale="70" zoomScaleNormal="75" zoomScaleSheetLayoutView="70" workbookViewId="0"/>
  </sheetViews>
  <sheetFormatPr defaultColWidth="9" defaultRowHeight="13"/>
  <cols>
    <col min="1" max="1" width="8.7265625" style="4" customWidth="1"/>
    <col min="2" max="2" width="6.26953125" style="4" customWidth="1"/>
    <col min="3" max="3" width="11.7265625" style="4" customWidth="1"/>
    <col min="4" max="7" width="18.08984375" style="143" customWidth="1"/>
    <col min="8" max="8" width="19.08984375" style="143" customWidth="1"/>
    <col min="9" max="10" width="18.08984375" style="143" customWidth="1"/>
    <col min="11" max="17" width="16.36328125" style="143" customWidth="1"/>
    <col min="18" max="18" width="19.08984375" style="143" customWidth="1"/>
    <col min="19" max="20" width="10.6328125" style="143" customWidth="1"/>
    <col min="21" max="21" width="8.7265625" style="143" customWidth="1"/>
    <col min="22" max="22" width="6.26953125" style="143" customWidth="1"/>
    <col min="23" max="23" width="11.26953125" style="143" customWidth="1"/>
    <col min="24" max="27" width="18.08984375" style="143" customWidth="1"/>
    <col min="28" max="28" width="19.08984375" style="143" customWidth="1"/>
    <col min="29" max="30" width="18.08984375" style="143" customWidth="1"/>
    <col min="31" max="37" width="16.36328125" style="143" customWidth="1"/>
    <col min="38" max="38" width="19.08984375" style="143" customWidth="1"/>
    <col min="39" max="40" width="10.6328125" style="143" customWidth="1"/>
    <col min="41" max="41" width="8.7265625" style="143" customWidth="1"/>
    <col min="42" max="42" width="6.26953125" style="143" customWidth="1"/>
    <col min="43" max="43" width="11.26953125" style="143" customWidth="1"/>
    <col min="44" max="47" width="18.08984375" style="143" customWidth="1"/>
    <col min="48" max="48" width="19.08984375" style="143" customWidth="1"/>
    <col min="49" max="50" width="18.08984375" style="143" customWidth="1"/>
    <col min="51" max="57" width="16.36328125" style="143" customWidth="1"/>
    <col min="58" max="58" width="19.08984375" style="143" customWidth="1"/>
    <col min="59" max="60" width="10.6328125" style="143" customWidth="1"/>
    <col min="61" max="61" width="8.7265625" style="143" customWidth="1"/>
    <col min="62" max="62" width="6.26953125" style="143" customWidth="1"/>
    <col min="63" max="63" width="11.26953125" style="143" customWidth="1"/>
    <col min="64" max="67" width="18.08984375" style="143" customWidth="1"/>
    <col min="68" max="68" width="19.08984375" style="143" customWidth="1"/>
    <col min="69" max="70" width="18.08984375" style="143" customWidth="1"/>
    <col min="71" max="77" width="16.36328125" style="4" customWidth="1"/>
    <col min="78" max="78" width="19.08984375" style="4" customWidth="1"/>
    <col min="79" max="80" width="10.6328125" style="4" customWidth="1"/>
    <col min="81" max="16384" width="9" style="4"/>
  </cols>
  <sheetData>
    <row r="1" spans="1:80" s="14" customFormat="1" ht="14">
      <c r="A1" s="373" t="s">
        <v>1227</v>
      </c>
      <c r="B1" s="916"/>
      <c r="C1" s="916"/>
      <c r="D1" s="17"/>
      <c r="E1" s="17"/>
      <c r="F1" s="17"/>
      <c r="G1" s="17"/>
      <c r="H1" s="17"/>
      <c r="I1" s="17"/>
      <c r="J1" s="17"/>
      <c r="K1" s="17"/>
      <c r="L1" s="17"/>
      <c r="M1" s="17"/>
      <c r="N1" s="17"/>
      <c r="O1" s="17"/>
      <c r="P1" s="17"/>
      <c r="Q1" s="17"/>
      <c r="S1" s="17"/>
      <c r="T1" s="376" t="s">
        <v>1227</v>
      </c>
      <c r="U1" s="373" t="s">
        <v>1227</v>
      </c>
      <c r="V1" s="1062"/>
      <c r="W1" s="1062"/>
      <c r="X1" s="17"/>
      <c r="Y1" s="17"/>
      <c r="Z1" s="17"/>
      <c r="AA1" s="17"/>
      <c r="AB1" s="17"/>
      <c r="AC1" s="17"/>
      <c r="AD1" s="17"/>
      <c r="AE1" s="17"/>
      <c r="AF1" s="17"/>
      <c r="AG1" s="17"/>
      <c r="AH1" s="17"/>
      <c r="AI1" s="17"/>
      <c r="AJ1" s="17"/>
      <c r="AK1" s="17"/>
      <c r="AM1" s="1062"/>
      <c r="AN1" s="376" t="s">
        <v>1227</v>
      </c>
      <c r="AO1" s="373" t="s">
        <v>1227</v>
      </c>
      <c r="AP1" s="1062"/>
      <c r="AQ1" s="1062"/>
      <c r="AR1" s="17"/>
      <c r="AS1" s="17"/>
      <c r="AT1" s="17"/>
      <c r="AU1" s="17"/>
      <c r="AV1" s="17"/>
      <c r="AW1" s="17"/>
      <c r="AX1" s="17"/>
      <c r="AY1" s="17"/>
      <c r="AZ1" s="17"/>
      <c r="BA1" s="17"/>
      <c r="BB1" s="17"/>
      <c r="BC1" s="17"/>
      <c r="BD1" s="17"/>
      <c r="BE1" s="17"/>
      <c r="BG1" s="17"/>
      <c r="BH1" s="376" t="s">
        <v>1227</v>
      </c>
      <c r="BI1" s="373" t="s">
        <v>1227</v>
      </c>
      <c r="BJ1" s="1062"/>
      <c r="BK1" s="1062"/>
      <c r="BL1" s="17"/>
      <c r="BM1" s="17"/>
      <c r="BN1" s="17"/>
      <c r="BO1" s="17"/>
      <c r="BP1" s="17"/>
      <c r="BQ1" s="17"/>
      <c r="BR1" s="17"/>
      <c r="BS1" s="17"/>
      <c r="BT1" s="17"/>
      <c r="BU1" s="17"/>
      <c r="BV1" s="17"/>
      <c r="BW1" s="17"/>
      <c r="BX1" s="916"/>
      <c r="BY1" s="17"/>
      <c r="CB1" s="376" t="s">
        <v>1227</v>
      </c>
    </row>
    <row r="2" spans="1:80">
      <c r="A2" s="373"/>
      <c r="B2" s="373"/>
      <c r="C2" s="373"/>
      <c r="D2" s="1853"/>
      <c r="E2" s="1853"/>
      <c r="F2" s="1853"/>
      <c r="G2" s="1853"/>
      <c r="H2" s="1853"/>
      <c r="I2" s="1853"/>
      <c r="J2" s="1853"/>
      <c r="K2" s="1853"/>
      <c r="L2" s="1853"/>
      <c r="M2" s="1853"/>
      <c r="N2" s="1853"/>
      <c r="O2" s="1853"/>
      <c r="P2" s="1853"/>
      <c r="Q2" s="1853"/>
      <c r="R2" s="1853"/>
      <c r="V2" s="1853"/>
      <c r="W2" s="1853"/>
      <c r="X2" s="1853"/>
      <c r="Y2" s="1853"/>
      <c r="Z2" s="1853"/>
      <c r="AA2" s="1853"/>
      <c r="AB2" s="1853"/>
      <c r="AC2" s="1853"/>
      <c r="AD2" s="1853"/>
      <c r="AE2" s="1853"/>
      <c r="AF2" s="1853"/>
      <c r="AG2" s="1853"/>
      <c r="AH2" s="1853"/>
      <c r="AI2" s="1853"/>
      <c r="AJ2" s="1853"/>
      <c r="AN2" s="1853"/>
      <c r="AO2" s="1853"/>
      <c r="AP2" s="1853"/>
      <c r="AQ2" s="1853"/>
      <c r="AR2" s="1853"/>
      <c r="AS2" s="1853"/>
      <c r="AT2" s="1853"/>
      <c r="AU2" s="1853"/>
      <c r="AV2" s="1853"/>
      <c r="AW2" s="1853"/>
      <c r="AX2" s="1853"/>
      <c r="AY2" s="1853"/>
      <c r="AZ2" s="1853"/>
      <c r="BA2" s="1853"/>
      <c r="BB2" s="1853"/>
      <c r="BF2" s="1853"/>
      <c r="BG2" s="1853"/>
      <c r="BH2" s="1853"/>
      <c r="BI2" s="1853"/>
      <c r="BJ2" s="1853"/>
      <c r="BK2" s="1853"/>
      <c r="BL2" s="1853"/>
      <c r="BM2" s="1853"/>
      <c r="BN2" s="1853"/>
      <c r="BO2" s="1853"/>
      <c r="BP2" s="1853"/>
      <c r="BQ2" s="1853"/>
      <c r="BR2" s="1853"/>
      <c r="BS2" s="35"/>
      <c r="BT2" s="35"/>
    </row>
    <row r="3" spans="1:80" ht="19">
      <c r="A3" s="917"/>
      <c r="B3" s="917"/>
      <c r="C3" s="917"/>
      <c r="D3" s="1063"/>
      <c r="E3" s="1063"/>
      <c r="F3" s="1854"/>
      <c r="G3" s="1854"/>
      <c r="H3" s="1854"/>
      <c r="I3" s="1853"/>
      <c r="J3" s="1853"/>
      <c r="K3" s="1853" t="s">
        <v>2123</v>
      </c>
      <c r="L3" s="1853"/>
      <c r="M3" s="1853"/>
      <c r="N3" s="1853"/>
      <c r="O3" s="1853"/>
      <c r="P3" s="1853"/>
      <c r="Q3" s="1853"/>
      <c r="R3" s="1853"/>
      <c r="S3" s="1853"/>
      <c r="T3" s="1853"/>
      <c r="U3" s="1853"/>
      <c r="V3" s="1853"/>
      <c r="X3" s="1853"/>
      <c r="Y3" s="1853"/>
      <c r="Z3" s="1853"/>
      <c r="AA3" s="1853"/>
      <c r="AB3" s="1853"/>
      <c r="AC3" s="1853" t="s">
        <v>2123</v>
      </c>
      <c r="AD3" s="1853"/>
      <c r="AE3" s="1853"/>
      <c r="AF3" s="1853"/>
      <c r="AG3" s="1853"/>
      <c r="AH3" s="1853"/>
      <c r="AI3" s="1853"/>
      <c r="AJ3" s="1853"/>
      <c r="AK3" s="1853"/>
      <c r="AL3" s="1853"/>
      <c r="AM3" s="1853"/>
      <c r="AN3" s="1853"/>
      <c r="AP3" s="1853"/>
      <c r="AQ3" s="1853"/>
      <c r="AR3" s="1853"/>
      <c r="AS3" s="1853"/>
      <c r="AT3" s="1853"/>
      <c r="AU3" s="1853" t="s">
        <v>2123</v>
      </c>
      <c r="AV3" s="1853"/>
      <c r="AW3" s="1853"/>
      <c r="AX3" s="1853"/>
      <c r="AY3" s="1853"/>
      <c r="AZ3" s="1853"/>
      <c r="BA3" s="1853"/>
      <c r="BB3" s="1853"/>
      <c r="BC3" s="1853"/>
      <c r="BD3" s="1853"/>
      <c r="BE3" s="1853"/>
      <c r="BF3" s="1853"/>
      <c r="BH3" s="1853"/>
      <c r="BI3" s="1853"/>
      <c r="BJ3" s="1853"/>
      <c r="BK3" s="1853"/>
      <c r="BL3" s="1853"/>
      <c r="BM3" s="1853" t="s">
        <v>2123</v>
      </c>
      <c r="BN3" s="1853"/>
      <c r="BO3" s="1853"/>
      <c r="BP3" s="1853"/>
      <c r="BQ3" s="1853"/>
      <c r="BR3" s="1853"/>
      <c r="BS3" s="35"/>
      <c r="BT3" s="35"/>
    </row>
    <row r="4" spans="1:80" ht="15.75" customHeight="1">
      <c r="A4" s="917"/>
      <c r="B4" s="917"/>
      <c r="C4" s="917"/>
      <c r="D4" s="1063"/>
      <c r="E4" s="1063"/>
      <c r="F4" s="1854"/>
      <c r="G4" s="1854"/>
      <c r="H4" s="1854"/>
      <c r="I4" s="1853"/>
      <c r="J4" s="1853"/>
      <c r="K4" s="1853"/>
      <c r="L4" s="1853"/>
      <c r="M4" s="1853"/>
      <c r="N4" s="1853"/>
      <c r="O4" s="1853"/>
      <c r="P4" s="1853"/>
      <c r="Q4" s="1853"/>
      <c r="R4" s="1853"/>
      <c r="S4" s="1853"/>
      <c r="T4" s="1853"/>
      <c r="U4" s="1853"/>
      <c r="V4" s="1853"/>
      <c r="X4" s="1853"/>
      <c r="Y4" s="1853"/>
      <c r="Z4" s="1853"/>
      <c r="AA4" s="1853"/>
      <c r="AB4" s="1853"/>
      <c r="AC4" s="1853"/>
      <c r="AD4" s="1853"/>
      <c r="AE4" s="1853"/>
      <c r="AF4" s="1853"/>
      <c r="AG4" s="1853"/>
      <c r="AH4" s="1853"/>
      <c r="AI4" s="1853"/>
      <c r="AJ4" s="1853"/>
      <c r="AK4" s="1853"/>
      <c r="AL4" s="1853"/>
      <c r="AM4" s="1853"/>
      <c r="AN4" s="1853"/>
      <c r="AP4" s="1853"/>
      <c r="AQ4" s="1853"/>
      <c r="AR4" s="1853"/>
      <c r="AS4" s="1853"/>
      <c r="AT4" s="1853"/>
      <c r="AU4" s="1853"/>
      <c r="AV4" s="1853"/>
      <c r="AW4" s="1853"/>
      <c r="AX4" s="1853"/>
      <c r="AY4" s="1853"/>
      <c r="AZ4" s="1853"/>
      <c r="BA4" s="1853"/>
      <c r="BB4" s="1853"/>
      <c r="BC4" s="1853"/>
      <c r="BD4" s="1853"/>
      <c r="BE4" s="1853"/>
      <c r="BF4" s="1853"/>
      <c r="BH4" s="1853"/>
      <c r="BI4" s="1853"/>
      <c r="BJ4" s="1853"/>
      <c r="BK4" s="1853"/>
      <c r="BL4" s="1853"/>
      <c r="BM4" s="1853"/>
      <c r="BN4" s="1853"/>
      <c r="BO4" s="1853"/>
      <c r="BP4" s="1853"/>
      <c r="BQ4" s="1853"/>
      <c r="BR4" s="1853"/>
      <c r="BS4" s="35"/>
      <c r="BT4" s="35"/>
    </row>
    <row r="5" spans="1:80" s="14" customFormat="1" ht="18.75" customHeight="1">
      <c r="A5" s="1064" t="s">
        <v>418</v>
      </c>
      <c r="B5" s="1065"/>
      <c r="C5" s="1065"/>
      <c r="D5" s="1066"/>
      <c r="E5" s="1067"/>
      <c r="F5" s="1068" t="s">
        <v>2884</v>
      </c>
      <c r="G5" s="1069"/>
      <c r="H5" s="1069"/>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row>
    <row r="6" spans="1:80" s="14" customFormat="1" ht="17.5">
      <c r="A6" s="1043"/>
      <c r="B6" s="1043"/>
      <c r="C6" s="1043"/>
      <c r="D6" s="1070" t="s">
        <v>2929</v>
      </c>
      <c r="E6" s="1067"/>
      <c r="F6" s="1068" t="s">
        <v>2930</v>
      </c>
      <c r="G6" s="1071"/>
      <c r="H6" s="1071"/>
      <c r="I6" s="17"/>
      <c r="J6" s="17"/>
      <c r="K6" s="17" t="s">
        <v>2378</v>
      </c>
      <c r="L6" s="17"/>
      <c r="M6" s="17"/>
      <c r="N6" s="17"/>
      <c r="O6" s="17"/>
      <c r="P6" s="17"/>
      <c r="Q6" s="17"/>
      <c r="R6" s="17"/>
      <c r="S6" s="17"/>
      <c r="T6" s="17"/>
      <c r="U6" s="17"/>
      <c r="V6" s="17"/>
      <c r="W6" s="17"/>
      <c r="X6" s="17"/>
      <c r="Y6" s="17"/>
      <c r="Z6" s="17"/>
      <c r="AA6" s="17"/>
      <c r="AB6" s="17"/>
      <c r="AC6" s="17" t="s">
        <v>2378</v>
      </c>
      <c r="AD6" s="17"/>
      <c r="AE6" s="17"/>
      <c r="AF6" s="17"/>
      <c r="AG6" s="17"/>
      <c r="AH6" s="17"/>
      <c r="AI6" s="17"/>
      <c r="AJ6" s="17"/>
      <c r="AK6" s="17"/>
      <c r="AL6" s="17"/>
      <c r="AM6" s="17"/>
      <c r="AN6" s="17"/>
      <c r="AO6" s="17"/>
      <c r="AP6" s="17"/>
      <c r="AQ6" s="17"/>
      <c r="AR6" s="17"/>
      <c r="AS6" s="17"/>
      <c r="AT6" s="17"/>
      <c r="AU6" s="17" t="s">
        <v>2378</v>
      </c>
      <c r="AV6" s="17"/>
      <c r="AW6" s="17"/>
      <c r="AX6" s="17"/>
      <c r="AY6" s="17"/>
      <c r="AZ6" s="17"/>
      <c r="BA6" s="17"/>
      <c r="BB6" s="17"/>
      <c r="BC6" s="17"/>
      <c r="BD6" s="17"/>
      <c r="BE6" s="17"/>
      <c r="BF6" s="17"/>
      <c r="BG6" s="17"/>
      <c r="BH6" s="17"/>
      <c r="BI6" s="17"/>
      <c r="BJ6" s="17"/>
      <c r="BK6" s="17"/>
      <c r="BL6" s="17"/>
      <c r="BM6" s="17" t="s">
        <v>2378</v>
      </c>
      <c r="BN6" s="17"/>
      <c r="BO6" s="17"/>
      <c r="BP6" s="17"/>
      <c r="BQ6" s="17"/>
      <c r="BR6" s="17"/>
    </row>
    <row r="7" spans="1:80" s="14" customFormat="1" ht="14">
      <c r="A7" s="1043"/>
      <c r="B7" s="1043"/>
      <c r="C7" s="1043"/>
      <c r="D7" s="1070" t="s">
        <v>2929</v>
      </c>
      <c r="E7" s="1067"/>
      <c r="F7" s="1067"/>
      <c r="G7" s="1071"/>
      <c r="H7" s="1071"/>
      <c r="I7" s="17"/>
      <c r="J7" s="17"/>
      <c r="K7" s="17"/>
      <c r="L7" s="17"/>
      <c r="M7" s="17"/>
      <c r="N7" s="17"/>
      <c r="O7" s="17"/>
      <c r="P7" s="17"/>
      <c r="Q7" s="17"/>
      <c r="R7" s="17"/>
      <c r="S7" s="17" t="s">
        <v>2377</v>
      </c>
      <c r="T7" s="17"/>
      <c r="U7" s="17"/>
      <c r="V7" s="17"/>
      <c r="W7" s="17"/>
      <c r="X7" s="17"/>
      <c r="Y7" s="17"/>
      <c r="Z7" s="17"/>
      <c r="AA7" s="17"/>
      <c r="AB7" s="17"/>
      <c r="AC7" s="17"/>
      <c r="AD7" s="17"/>
      <c r="AE7" s="17"/>
      <c r="AF7" s="17"/>
      <c r="AG7" s="17"/>
      <c r="AH7" s="17"/>
      <c r="AI7" s="17"/>
      <c r="AJ7" s="17"/>
      <c r="AK7" s="17" t="s">
        <v>2377</v>
      </c>
      <c r="AL7" s="17"/>
      <c r="AM7" s="17"/>
      <c r="AN7" s="17"/>
      <c r="AO7" s="17"/>
      <c r="AP7" s="17"/>
      <c r="AQ7" s="17"/>
      <c r="AR7" s="17"/>
      <c r="AS7" s="17"/>
      <c r="AT7" s="17"/>
      <c r="AU7" s="17"/>
      <c r="AV7" s="17"/>
      <c r="AW7" s="17"/>
      <c r="AX7" s="17"/>
      <c r="AY7" s="17"/>
      <c r="AZ7" s="17"/>
      <c r="BA7" s="17"/>
      <c r="BB7" s="17"/>
      <c r="BC7" s="17" t="s">
        <v>2377</v>
      </c>
      <c r="BD7" s="17"/>
      <c r="BE7" s="17"/>
      <c r="BF7" s="17"/>
      <c r="BG7" s="17"/>
      <c r="BH7" s="17"/>
      <c r="BI7" s="17"/>
      <c r="BJ7" s="17"/>
      <c r="BK7" s="17"/>
      <c r="BL7" s="17"/>
      <c r="BM7" s="17"/>
      <c r="BN7" s="17"/>
      <c r="BO7" s="17"/>
      <c r="BP7" s="17"/>
      <c r="BQ7" s="17"/>
      <c r="BR7" s="17"/>
    </row>
    <row r="8" spans="1:80" s="14" customFormat="1" ht="15">
      <c r="A8" s="479"/>
      <c r="B8" s="479"/>
      <c r="C8" s="479"/>
      <c r="D8" s="1070"/>
      <c r="E8" s="1072"/>
      <c r="F8" s="1067"/>
      <c r="G8" s="1071"/>
      <c r="H8" s="1071"/>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row>
    <row r="9" spans="1:80" s="1019" customFormat="1" ht="18.75" customHeight="1">
      <c r="A9" s="1073" t="s">
        <v>419</v>
      </c>
      <c r="B9" s="1073"/>
      <c r="C9" s="1073"/>
      <c r="D9" s="1074"/>
      <c r="E9" s="1072" t="s">
        <v>2931</v>
      </c>
      <c r="F9" s="1075"/>
      <c r="G9" s="1076"/>
      <c r="H9" s="1076"/>
      <c r="I9" s="1077"/>
      <c r="J9" s="1077"/>
      <c r="K9" s="1077"/>
      <c r="L9" s="1077"/>
      <c r="M9" s="1077"/>
      <c r="N9" s="1077"/>
      <c r="O9" s="1077"/>
      <c r="P9" s="1077"/>
      <c r="Q9" s="1077"/>
      <c r="R9" s="1077"/>
      <c r="S9" s="1077"/>
      <c r="T9" s="1077"/>
      <c r="U9" s="1078" t="s">
        <v>420</v>
      </c>
      <c r="V9" s="1078"/>
      <c r="W9" s="1078"/>
      <c r="X9" s="1079"/>
      <c r="Y9" s="1080" t="s">
        <v>2932</v>
      </c>
      <c r="Z9" s="1079"/>
      <c r="AA9" s="1081"/>
      <c r="AB9" s="1077"/>
      <c r="AC9" s="1077"/>
      <c r="AD9" s="1077"/>
      <c r="AE9" s="1077"/>
      <c r="AF9" s="1077"/>
      <c r="AG9" s="1077"/>
      <c r="AH9" s="1077"/>
      <c r="AI9" s="1077"/>
      <c r="AJ9" s="1077"/>
      <c r="AK9" s="1077"/>
      <c r="AL9" s="1077"/>
      <c r="AM9" s="1077"/>
      <c r="AN9" s="1077"/>
      <c r="AO9" s="1078" t="s">
        <v>421</v>
      </c>
      <c r="AP9" s="1078"/>
      <c r="AQ9" s="1078"/>
      <c r="AR9" s="1074"/>
      <c r="AS9" s="1082" t="s">
        <v>2933</v>
      </c>
      <c r="AT9" s="1074"/>
      <c r="AU9" s="1083"/>
      <c r="AV9" s="1077"/>
      <c r="AW9" s="1077"/>
      <c r="AX9" s="1077"/>
      <c r="AY9" s="1077"/>
      <c r="AZ9" s="1077"/>
      <c r="BA9" s="1077"/>
      <c r="BB9" s="1077"/>
      <c r="BC9" s="1077"/>
      <c r="BD9" s="1077"/>
      <c r="BE9" s="1077"/>
      <c r="BF9" s="1077"/>
      <c r="BG9" s="1077"/>
      <c r="BH9" s="1077"/>
      <c r="BI9" s="1078" t="s">
        <v>422</v>
      </c>
      <c r="BJ9" s="1078"/>
      <c r="BK9" s="1078"/>
      <c r="BL9" s="1084"/>
      <c r="BM9" s="1080" t="s">
        <v>2934</v>
      </c>
      <c r="BN9" s="1084"/>
      <c r="BO9" s="1077"/>
      <c r="BP9" s="1077"/>
      <c r="BQ9" s="1077"/>
      <c r="BR9" s="1077"/>
      <c r="BS9" s="1077"/>
      <c r="BT9" s="1077"/>
      <c r="BU9" s="1077"/>
      <c r="BV9" s="1077"/>
      <c r="BW9" s="1077"/>
      <c r="BX9" s="1077"/>
      <c r="BY9" s="1077"/>
      <c r="BZ9" s="1077"/>
    </row>
    <row r="10" spans="1:80" s="14" customFormat="1" ht="15.5">
      <c r="A10" s="479"/>
      <c r="B10" s="479"/>
      <c r="C10" s="479"/>
      <c r="D10" s="1072"/>
      <c r="E10" s="1072"/>
      <c r="F10" s="1072"/>
      <c r="G10" s="1072"/>
      <c r="H10" s="1085"/>
      <c r="I10" s="17"/>
      <c r="J10" s="17"/>
      <c r="K10" s="17"/>
      <c r="L10" s="17"/>
      <c r="M10" s="17"/>
      <c r="N10" s="17"/>
      <c r="O10" s="17"/>
      <c r="P10" s="17"/>
      <c r="Q10" s="17"/>
      <c r="R10" s="17"/>
      <c r="S10" s="1086"/>
      <c r="T10" s="1086"/>
      <c r="U10" s="1086"/>
      <c r="V10" s="1080"/>
      <c r="W10" s="1080"/>
      <c r="X10" s="1080"/>
      <c r="Y10" s="754"/>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row>
    <row r="11" spans="1:80" s="14" customFormat="1" ht="19.5" customHeight="1">
      <c r="A11" s="2489" t="s">
        <v>1991</v>
      </c>
      <c r="B11" s="2489"/>
      <c r="C11" s="2706"/>
      <c r="D11" s="1087" t="s">
        <v>423</v>
      </c>
      <c r="E11" s="1088" t="s">
        <v>2123</v>
      </c>
      <c r="F11" s="1089" t="s">
        <v>2123</v>
      </c>
      <c r="G11" s="1087" t="s">
        <v>424</v>
      </c>
      <c r="H11" s="1090" t="s">
        <v>2381</v>
      </c>
      <c r="I11" s="1090" t="s">
        <v>2381</v>
      </c>
      <c r="J11" s="2321" t="s">
        <v>2935</v>
      </c>
      <c r="K11" s="1090" t="s">
        <v>2381</v>
      </c>
      <c r="L11" s="1090" t="s">
        <v>2381</v>
      </c>
      <c r="M11" s="1090" t="s">
        <v>2381</v>
      </c>
      <c r="N11" s="1090" t="s">
        <v>2381</v>
      </c>
      <c r="O11" s="113" t="s">
        <v>2381</v>
      </c>
      <c r="P11" s="1091"/>
      <c r="Q11" s="1091"/>
      <c r="R11" s="1091"/>
      <c r="S11" s="2411" t="s">
        <v>738</v>
      </c>
      <c r="T11" s="2412"/>
      <c r="U11" s="2489" t="s">
        <v>1991</v>
      </c>
      <c r="V11" s="2489"/>
      <c r="W11" s="2706"/>
      <c r="X11" s="1087" t="s">
        <v>423</v>
      </c>
      <c r="Y11" s="1092" t="s">
        <v>2381</v>
      </c>
      <c r="Z11" s="1091" t="s">
        <v>2381</v>
      </c>
      <c r="AA11" s="1087" t="s">
        <v>424</v>
      </c>
      <c r="AB11" s="1093" t="s">
        <v>2123</v>
      </c>
      <c r="AC11" s="1093" t="s">
        <v>2123</v>
      </c>
      <c r="AD11" s="1688" t="s">
        <v>2935</v>
      </c>
      <c r="AE11" s="1093" t="s">
        <v>2123</v>
      </c>
      <c r="AF11" s="1093" t="s">
        <v>2123</v>
      </c>
      <c r="AG11" s="1093" t="s">
        <v>2123</v>
      </c>
      <c r="AH11" s="1093" t="s">
        <v>2123</v>
      </c>
      <c r="AI11" s="1094" t="s">
        <v>2123</v>
      </c>
      <c r="AJ11" s="1089"/>
      <c r="AK11" s="1094" t="s">
        <v>2123</v>
      </c>
      <c r="AL11" s="1089"/>
      <c r="AM11" s="2411" t="s">
        <v>738</v>
      </c>
      <c r="AN11" s="2412"/>
      <c r="AO11" s="2489" t="s">
        <v>1991</v>
      </c>
      <c r="AP11" s="2489"/>
      <c r="AQ11" s="2706"/>
      <c r="AR11" s="1087" t="s">
        <v>423</v>
      </c>
      <c r="AS11" s="1092" t="s">
        <v>2381</v>
      </c>
      <c r="AT11" s="1091" t="s">
        <v>2381</v>
      </c>
      <c r="AU11" s="1087" t="s">
        <v>424</v>
      </c>
      <c r="AV11" s="1093" t="s">
        <v>2123</v>
      </c>
      <c r="AW11" s="1093" t="s">
        <v>2123</v>
      </c>
      <c r="AX11" s="2321" t="s">
        <v>2935</v>
      </c>
      <c r="AY11" s="1093" t="s">
        <v>2123</v>
      </c>
      <c r="AZ11" s="1093" t="s">
        <v>2123</v>
      </c>
      <c r="BA11" s="1093" t="s">
        <v>2123</v>
      </c>
      <c r="BB11" s="1093" t="s">
        <v>2123</v>
      </c>
      <c r="BC11" s="1094" t="s">
        <v>2123</v>
      </c>
      <c r="BD11" s="1089"/>
      <c r="BE11" s="1094" t="s">
        <v>2123</v>
      </c>
      <c r="BF11" s="1089"/>
      <c r="BG11" s="2411" t="s">
        <v>738</v>
      </c>
      <c r="BH11" s="2412"/>
      <c r="BI11" s="2489" t="s">
        <v>1991</v>
      </c>
      <c r="BJ11" s="2489"/>
      <c r="BK11" s="2706"/>
      <c r="BL11" s="1087" t="s">
        <v>423</v>
      </c>
      <c r="BM11" s="1088" t="s">
        <v>2123</v>
      </c>
      <c r="BN11" s="1089" t="s">
        <v>2123</v>
      </c>
      <c r="BO11" s="1087" t="s">
        <v>424</v>
      </c>
      <c r="BP11" s="1093" t="s">
        <v>2123</v>
      </c>
      <c r="BQ11" s="1093" t="s">
        <v>2123</v>
      </c>
      <c r="BR11" s="2321" t="s">
        <v>2935</v>
      </c>
      <c r="BS11" s="1090" t="s">
        <v>2381</v>
      </c>
      <c r="BT11" s="1090" t="s">
        <v>2381</v>
      </c>
      <c r="BU11" s="1090" t="s">
        <v>2381</v>
      </c>
      <c r="BV11" s="1090" t="s">
        <v>2381</v>
      </c>
      <c r="BW11" s="113" t="s">
        <v>2381</v>
      </c>
      <c r="BX11" s="1091"/>
      <c r="BY11" s="113" t="s">
        <v>2381</v>
      </c>
      <c r="BZ11" s="1091"/>
      <c r="CA11" s="2411" t="s">
        <v>738</v>
      </c>
      <c r="CB11" s="2412"/>
    </row>
    <row r="12" spans="1:80" s="14" customFormat="1" ht="19.5" customHeight="1">
      <c r="A12" s="2707"/>
      <c r="B12" s="2707"/>
      <c r="C12" s="2708"/>
      <c r="D12" s="706" t="s">
        <v>364</v>
      </c>
      <c r="E12" s="1095" t="s">
        <v>2936</v>
      </c>
      <c r="F12" s="711" t="s">
        <v>425</v>
      </c>
      <c r="G12" s="760" t="s">
        <v>364</v>
      </c>
      <c r="H12" s="710" t="s">
        <v>2936</v>
      </c>
      <c r="I12" s="1087" t="s">
        <v>426</v>
      </c>
      <c r="J12" s="700" t="s">
        <v>2123</v>
      </c>
      <c r="K12" s="700" t="s">
        <v>2123</v>
      </c>
      <c r="L12" s="700" t="s">
        <v>2123</v>
      </c>
      <c r="M12" s="700" t="s">
        <v>2123</v>
      </c>
      <c r="N12" s="700" t="s">
        <v>2123</v>
      </c>
      <c r="O12" s="700"/>
      <c r="P12" s="700"/>
      <c r="Q12" s="700"/>
      <c r="R12" s="700"/>
      <c r="S12" s="2413"/>
      <c r="T12" s="2414"/>
      <c r="U12" s="2707"/>
      <c r="V12" s="2707"/>
      <c r="W12" s="2708"/>
      <c r="X12" s="706" t="s">
        <v>364</v>
      </c>
      <c r="Y12" s="1095" t="s">
        <v>2936</v>
      </c>
      <c r="Z12" s="711" t="s">
        <v>425</v>
      </c>
      <c r="AA12" s="760" t="s">
        <v>364</v>
      </c>
      <c r="AB12" s="710" t="s">
        <v>2936</v>
      </c>
      <c r="AC12" s="1087" t="s">
        <v>426</v>
      </c>
      <c r="AD12" s="700" t="s">
        <v>2123</v>
      </c>
      <c r="AE12" s="700" t="s">
        <v>2123</v>
      </c>
      <c r="AF12" s="700" t="s">
        <v>2123</v>
      </c>
      <c r="AG12" s="700" t="s">
        <v>2123</v>
      </c>
      <c r="AH12" s="700" t="s">
        <v>2123</v>
      </c>
      <c r="AI12" s="700"/>
      <c r="AJ12" s="700"/>
      <c r="AK12" s="700"/>
      <c r="AL12" s="700"/>
      <c r="AM12" s="2413"/>
      <c r="AN12" s="2414"/>
      <c r="AO12" s="2707"/>
      <c r="AP12" s="2707"/>
      <c r="AQ12" s="2708"/>
      <c r="AR12" s="706" t="s">
        <v>364</v>
      </c>
      <c r="AS12" s="1095" t="s">
        <v>2936</v>
      </c>
      <c r="AT12" s="711" t="s">
        <v>425</v>
      </c>
      <c r="AU12" s="760" t="s">
        <v>364</v>
      </c>
      <c r="AV12" s="710" t="s">
        <v>2936</v>
      </c>
      <c r="AW12" s="1087" t="s">
        <v>426</v>
      </c>
      <c r="AX12" s="700" t="s">
        <v>2123</v>
      </c>
      <c r="AY12" s="700" t="s">
        <v>2123</v>
      </c>
      <c r="AZ12" s="700" t="s">
        <v>2123</v>
      </c>
      <c r="BA12" s="700" t="s">
        <v>2123</v>
      </c>
      <c r="BB12" s="700" t="s">
        <v>2123</v>
      </c>
      <c r="BC12" s="700"/>
      <c r="BD12" s="700"/>
      <c r="BE12" s="700"/>
      <c r="BF12" s="700"/>
      <c r="BG12" s="2413"/>
      <c r="BH12" s="2414"/>
      <c r="BI12" s="2707"/>
      <c r="BJ12" s="2707"/>
      <c r="BK12" s="2708"/>
      <c r="BL12" s="706" t="s">
        <v>364</v>
      </c>
      <c r="BM12" s="1095" t="s">
        <v>2936</v>
      </c>
      <c r="BN12" s="711" t="s">
        <v>425</v>
      </c>
      <c r="BO12" s="760" t="s">
        <v>364</v>
      </c>
      <c r="BP12" s="710" t="s">
        <v>2936</v>
      </c>
      <c r="BQ12" s="1087" t="s">
        <v>426</v>
      </c>
      <c r="BR12" s="701" t="s">
        <v>2381</v>
      </c>
      <c r="BS12" s="701" t="s">
        <v>2381</v>
      </c>
      <c r="BT12" s="701" t="s">
        <v>2381</v>
      </c>
      <c r="BU12" s="701" t="s">
        <v>2381</v>
      </c>
      <c r="BV12" s="701" t="s">
        <v>2381</v>
      </c>
      <c r="BW12" s="701"/>
      <c r="BX12" s="701"/>
      <c r="BY12" s="701"/>
      <c r="BZ12" s="701"/>
      <c r="CA12" s="2413"/>
      <c r="CB12" s="2414"/>
    </row>
    <row r="13" spans="1:80" s="14" customFormat="1" ht="19.5" customHeight="1">
      <c r="A13" s="2707"/>
      <c r="B13" s="2707"/>
      <c r="C13" s="2708"/>
      <c r="D13" s="706" t="s">
        <v>2123</v>
      </c>
      <c r="E13" s="760" t="s">
        <v>364</v>
      </c>
      <c r="F13" s="706" t="s">
        <v>427</v>
      </c>
      <c r="G13" s="760"/>
      <c r="H13" s="706" t="s">
        <v>364</v>
      </c>
      <c r="I13" s="706" t="s">
        <v>364</v>
      </c>
      <c r="J13" s="710" t="s">
        <v>2937</v>
      </c>
      <c r="K13" s="710" t="s">
        <v>2938</v>
      </c>
      <c r="L13" s="710" t="s">
        <v>428</v>
      </c>
      <c r="M13" s="1087" t="s">
        <v>429</v>
      </c>
      <c r="N13" s="710" t="s">
        <v>430</v>
      </c>
      <c r="O13" s="710" t="s">
        <v>431</v>
      </c>
      <c r="P13" s="1089" t="s">
        <v>432</v>
      </c>
      <c r="Q13" s="710" t="s">
        <v>104</v>
      </c>
      <c r="R13" s="710" t="s">
        <v>433</v>
      </c>
      <c r="S13" s="2413"/>
      <c r="T13" s="2414"/>
      <c r="U13" s="2707"/>
      <c r="V13" s="2707"/>
      <c r="W13" s="2708"/>
      <c r="X13" s="660" t="s">
        <v>2421</v>
      </c>
      <c r="Y13" s="760" t="s">
        <v>364</v>
      </c>
      <c r="Z13" s="706" t="s">
        <v>427</v>
      </c>
      <c r="AA13" s="760"/>
      <c r="AB13" s="706" t="s">
        <v>364</v>
      </c>
      <c r="AC13" s="706" t="s">
        <v>364</v>
      </c>
      <c r="AD13" s="710" t="s">
        <v>1610</v>
      </c>
      <c r="AE13" s="710" t="s">
        <v>2939</v>
      </c>
      <c r="AF13" s="710" t="s">
        <v>428</v>
      </c>
      <c r="AG13" s="710" t="s">
        <v>429</v>
      </c>
      <c r="AH13" s="710" t="s">
        <v>430</v>
      </c>
      <c r="AI13" s="710" t="s">
        <v>431</v>
      </c>
      <c r="AJ13" s="1089" t="s">
        <v>432</v>
      </c>
      <c r="AK13" s="710" t="s">
        <v>434</v>
      </c>
      <c r="AL13" s="1089" t="s">
        <v>433</v>
      </c>
      <c r="AM13" s="2413"/>
      <c r="AN13" s="2414"/>
      <c r="AO13" s="2707"/>
      <c r="AP13" s="2707"/>
      <c r="AQ13" s="2708"/>
      <c r="AR13" s="660" t="s">
        <v>2421</v>
      </c>
      <c r="AS13" s="760" t="s">
        <v>364</v>
      </c>
      <c r="AT13" s="706" t="s">
        <v>427</v>
      </c>
      <c r="AU13" s="760"/>
      <c r="AV13" s="706" t="s">
        <v>364</v>
      </c>
      <c r="AW13" s="706" t="s">
        <v>364</v>
      </c>
      <c r="AX13" s="710" t="s">
        <v>1610</v>
      </c>
      <c r="AY13" s="710" t="s">
        <v>2939</v>
      </c>
      <c r="AZ13" s="710" t="s">
        <v>428</v>
      </c>
      <c r="BA13" s="710" t="s">
        <v>429</v>
      </c>
      <c r="BB13" s="710" t="s">
        <v>430</v>
      </c>
      <c r="BC13" s="710" t="s">
        <v>431</v>
      </c>
      <c r="BD13" s="1089" t="s">
        <v>432</v>
      </c>
      <c r="BE13" s="710" t="s">
        <v>434</v>
      </c>
      <c r="BF13" s="1089" t="s">
        <v>433</v>
      </c>
      <c r="BG13" s="2413"/>
      <c r="BH13" s="2414"/>
      <c r="BI13" s="2707"/>
      <c r="BJ13" s="2707"/>
      <c r="BK13" s="2708"/>
      <c r="BL13" s="706" t="s">
        <v>2395</v>
      </c>
      <c r="BM13" s="760" t="s">
        <v>364</v>
      </c>
      <c r="BN13" s="706" t="s">
        <v>427</v>
      </c>
      <c r="BO13" s="760"/>
      <c r="BP13" s="706" t="s">
        <v>364</v>
      </c>
      <c r="BQ13" s="706" t="s">
        <v>364</v>
      </c>
      <c r="BR13" s="710" t="s">
        <v>1610</v>
      </c>
      <c r="BS13" s="710" t="s">
        <v>2939</v>
      </c>
      <c r="BT13" s="710" t="s">
        <v>428</v>
      </c>
      <c r="BU13" s="710" t="s">
        <v>429</v>
      </c>
      <c r="BV13" s="710" t="s">
        <v>430</v>
      </c>
      <c r="BW13" s="710" t="s">
        <v>431</v>
      </c>
      <c r="BX13" s="1089" t="s">
        <v>432</v>
      </c>
      <c r="BY13" s="710" t="s">
        <v>434</v>
      </c>
      <c r="BZ13" s="1089" t="s">
        <v>433</v>
      </c>
      <c r="CA13" s="2413"/>
      <c r="CB13" s="2414"/>
    </row>
    <row r="14" spans="1:80" s="14" customFormat="1" ht="17.149999999999999" customHeight="1">
      <c r="A14" s="2707"/>
      <c r="B14" s="2707"/>
      <c r="C14" s="2708"/>
      <c r="D14" s="766" t="s">
        <v>2940</v>
      </c>
      <c r="E14" s="762"/>
      <c r="F14" s="706" t="s">
        <v>364</v>
      </c>
      <c r="G14" s="762"/>
      <c r="H14" s="706"/>
      <c r="I14" s="706"/>
      <c r="J14" s="706"/>
      <c r="K14" s="706"/>
      <c r="L14" s="706"/>
      <c r="M14" s="704"/>
      <c r="N14" s="706"/>
      <c r="O14" s="706"/>
      <c r="P14" s="760"/>
      <c r="Q14" s="706"/>
      <c r="R14" s="706"/>
      <c r="S14" s="2413"/>
      <c r="T14" s="2414"/>
      <c r="U14" s="2707"/>
      <c r="V14" s="2707"/>
      <c r="W14" s="2708"/>
      <c r="X14" s="766" t="s">
        <v>2940</v>
      </c>
      <c r="Y14" s="760"/>
      <c r="Z14" s="706" t="s">
        <v>364</v>
      </c>
      <c r="AA14" s="760"/>
      <c r="AB14" s="706"/>
      <c r="AC14" s="706"/>
      <c r="AD14" s="706"/>
      <c r="AE14" s="706"/>
      <c r="AF14" s="706"/>
      <c r="AG14" s="706"/>
      <c r="AH14" s="706"/>
      <c r="AI14" s="706"/>
      <c r="AJ14" s="760"/>
      <c r="AK14" s="706"/>
      <c r="AL14" s="760"/>
      <c r="AM14" s="2413"/>
      <c r="AN14" s="2414"/>
      <c r="AO14" s="2707"/>
      <c r="AP14" s="2707"/>
      <c r="AQ14" s="2708"/>
      <c r="AR14" s="766" t="s">
        <v>2940</v>
      </c>
      <c r="AS14" s="760"/>
      <c r="AT14" s="706" t="s">
        <v>364</v>
      </c>
      <c r="AU14" s="762"/>
      <c r="AV14" s="660"/>
      <c r="AW14" s="660"/>
      <c r="AX14" s="660"/>
      <c r="AY14" s="660"/>
      <c r="AZ14" s="660"/>
      <c r="BA14" s="660"/>
      <c r="BB14" s="660"/>
      <c r="BC14" s="660"/>
      <c r="BD14" s="762"/>
      <c r="BE14" s="660"/>
      <c r="BF14" s="762"/>
      <c r="BG14" s="2413"/>
      <c r="BH14" s="2414"/>
      <c r="BI14" s="2707"/>
      <c r="BJ14" s="2707"/>
      <c r="BK14" s="2708"/>
      <c r="BL14" s="766" t="s">
        <v>2940</v>
      </c>
      <c r="BM14" s="762"/>
      <c r="BN14" s="706" t="s">
        <v>364</v>
      </c>
      <c r="BO14" s="762"/>
      <c r="BP14" s="660"/>
      <c r="BQ14" s="660"/>
      <c r="BR14" s="660"/>
      <c r="BS14" s="660"/>
      <c r="BT14" s="660"/>
      <c r="BU14" s="660"/>
      <c r="BV14" s="660"/>
      <c r="BW14" s="660"/>
      <c r="BX14" s="762"/>
      <c r="BY14" s="660"/>
      <c r="BZ14" s="762"/>
      <c r="CA14" s="2413"/>
      <c r="CB14" s="2414"/>
    </row>
    <row r="15" spans="1:80" s="14" customFormat="1" ht="16.5" customHeight="1">
      <c r="A15" s="2707"/>
      <c r="B15" s="2707"/>
      <c r="C15" s="2708"/>
      <c r="D15" s="1096"/>
      <c r="E15" s="762" t="s">
        <v>1852</v>
      </c>
      <c r="F15" s="660" t="s">
        <v>2941</v>
      </c>
      <c r="G15" s="762" t="s">
        <v>2942</v>
      </c>
      <c r="H15" s="660" t="s">
        <v>1852</v>
      </c>
      <c r="I15" s="766" t="s">
        <v>2943</v>
      </c>
      <c r="J15" s="660"/>
      <c r="K15" s="660"/>
      <c r="L15" s="660"/>
      <c r="M15" s="754"/>
      <c r="N15" s="663"/>
      <c r="O15" s="663"/>
      <c r="P15" s="754"/>
      <c r="Q15" s="663"/>
      <c r="R15" s="663"/>
      <c r="S15" s="2413"/>
      <c r="T15" s="2414"/>
      <c r="U15" s="2707"/>
      <c r="V15" s="2707"/>
      <c r="W15" s="2708"/>
      <c r="X15" s="1096"/>
      <c r="Y15" s="762" t="s">
        <v>1852</v>
      </c>
      <c r="Z15" s="660" t="s">
        <v>2941</v>
      </c>
      <c r="AA15" s="762" t="s">
        <v>2942</v>
      </c>
      <c r="AB15" s="660" t="s">
        <v>1852</v>
      </c>
      <c r="AC15" s="766" t="s">
        <v>2943</v>
      </c>
      <c r="AD15" s="660"/>
      <c r="AE15" s="660"/>
      <c r="AF15" s="660"/>
      <c r="AG15" s="754"/>
      <c r="AH15" s="663"/>
      <c r="AI15" s="663"/>
      <c r="AJ15" s="754"/>
      <c r="AK15" s="663"/>
      <c r="AL15" s="754"/>
      <c r="AM15" s="2413"/>
      <c r="AN15" s="2414"/>
      <c r="AO15" s="2707"/>
      <c r="AP15" s="2707"/>
      <c r="AQ15" s="2708"/>
      <c r="AR15" s="1096"/>
      <c r="AS15" s="762" t="s">
        <v>1852</v>
      </c>
      <c r="AT15" s="660" t="s">
        <v>2941</v>
      </c>
      <c r="AU15" s="762" t="s">
        <v>2942</v>
      </c>
      <c r="AV15" s="660" t="s">
        <v>1852</v>
      </c>
      <c r="AW15" s="766" t="s">
        <v>2943</v>
      </c>
      <c r="AX15" s="660"/>
      <c r="AY15" s="660"/>
      <c r="AZ15" s="660"/>
      <c r="BA15" s="754"/>
      <c r="BB15" s="663"/>
      <c r="BC15" s="663"/>
      <c r="BD15" s="754"/>
      <c r="BE15" s="663"/>
      <c r="BF15" s="754"/>
      <c r="BG15" s="2413"/>
      <c r="BH15" s="2414"/>
      <c r="BI15" s="2707"/>
      <c r="BJ15" s="2707"/>
      <c r="BK15" s="2708"/>
      <c r="BL15" s="1096"/>
      <c r="BM15" s="762" t="s">
        <v>1852</v>
      </c>
      <c r="BN15" s="660" t="s">
        <v>2941</v>
      </c>
      <c r="BO15" s="762" t="s">
        <v>2942</v>
      </c>
      <c r="BP15" s="660" t="s">
        <v>1852</v>
      </c>
      <c r="BQ15" s="766" t="s">
        <v>2943</v>
      </c>
      <c r="BR15" s="660"/>
      <c r="BS15" s="660"/>
      <c r="BT15" s="660"/>
      <c r="BU15" s="754"/>
      <c r="BV15" s="663"/>
      <c r="BW15" s="663"/>
      <c r="BX15" s="754"/>
      <c r="BY15" s="663"/>
      <c r="BZ15" s="754"/>
      <c r="CA15" s="2413"/>
      <c r="CB15" s="2414"/>
    </row>
    <row r="16" spans="1:80" s="14" customFormat="1" ht="17.149999999999999" customHeight="1">
      <c r="A16" s="2707"/>
      <c r="B16" s="2707"/>
      <c r="C16" s="2708"/>
      <c r="D16" s="766"/>
      <c r="E16" s="762"/>
      <c r="F16" s="660" t="s">
        <v>2944</v>
      </c>
      <c r="G16" s="762"/>
      <c r="H16" s="660"/>
      <c r="I16" s="660" t="s">
        <v>2945</v>
      </c>
      <c r="J16" s="660" t="s">
        <v>1611</v>
      </c>
      <c r="K16" s="660" t="s">
        <v>1743</v>
      </c>
      <c r="L16" s="766" t="s">
        <v>2498</v>
      </c>
      <c r="M16" s="708" t="s">
        <v>1612</v>
      </c>
      <c r="N16" s="766" t="s">
        <v>1613</v>
      </c>
      <c r="O16" s="766" t="s">
        <v>1924</v>
      </c>
      <c r="P16" s="1689" t="s">
        <v>1858</v>
      </c>
      <c r="Q16" s="766" t="s">
        <v>368</v>
      </c>
      <c r="R16" s="766" t="s">
        <v>2398</v>
      </c>
      <c r="S16" s="2413"/>
      <c r="T16" s="2414"/>
      <c r="U16" s="2707"/>
      <c r="V16" s="2707"/>
      <c r="W16" s="2708"/>
      <c r="X16" s="766"/>
      <c r="Y16" s="762"/>
      <c r="Z16" s="660" t="s">
        <v>2944</v>
      </c>
      <c r="AA16" s="762"/>
      <c r="AB16" s="660"/>
      <c r="AC16" s="660" t="s">
        <v>2945</v>
      </c>
      <c r="AD16" s="660" t="s">
        <v>1611</v>
      </c>
      <c r="AE16" s="660" t="s">
        <v>1743</v>
      </c>
      <c r="AF16" s="766" t="s">
        <v>2498</v>
      </c>
      <c r="AG16" s="660" t="s">
        <v>1612</v>
      </c>
      <c r="AH16" s="766" t="s">
        <v>1613</v>
      </c>
      <c r="AI16" s="766" t="s">
        <v>1924</v>
      </c>
      <c r="AJ16" s="1689" t="s">
        <v>1858</v>
      </c>
      <c r="AK16" s="766" t="s">
        <v>368</v>
      </c>
      <c r="AL16" s="766" t="s">
        <v>2398</v>
      </c>
      <c r="AM16" s="2413"/>
      <c r="AN16" s="2414"/>
      <c r="AO16" s="2707"/>
      <c r="AP16" s="2707"/>
      <c r="AQ16" s="2708"/>
      <c r="AR16" s="766"/>
      <c r="AS16" s="762"/>
      <c r="AT16" s="660" t="s">
        <v>2944</v>
      </c>
      <c r="AU16" s="762"/>
      <c r="AV16" s="660"/>
      <c r="AW16" s="660" t="s">
        <v>2945</v>
      </c>
      <c r="AX16" s="660" t="s">
        <v>1611</v>
      </c>
      <c r="AY16" s="660" t="s">
        <v>1743</v>
      </c>
      <c r="AZ16" s="766" t="s">
        <v>2498</v>
      </c>
      <c r="BA16" s="660" t="s">
        <v>1612</v>
      </c>
      <c r="BB16" s="766" t="s">
        <v>1613</v>
      </c>
      <c r="BC16" s="766" t="s">
        <v>1924</v>
      </c>
      <c r="BD16" s="1689" t="s">
        <v>1858</v>
      </c>
      <c r="BE16" s="766" t="s">
        <v>368</v>
      </c>
      <c r="BF16" s="766" t="s">
        <v>2398</v>
      </c>
      <c r="BG16" s="2413"/>
      <c r="BH16" s="2414"/>
      <c r="BI16" s="2707"/>
      <c r="BJ16" s="2707"/>
      <c r="BK16" s="2708"/>
      <c r="BL16" s="766"/>
      <c r="BM16" s="762"/>
      <c r="BN16" s="660" t="s">
        <v>2944</v>
      </c>
      <c r="BO16" s="762"/>
      <c r="BP16" s="660"/>
      <c r="BQ16" s="660" t="s">
        <v>2945</v>
      </c>
      <c r="BR16" s="660" t="s">
        <v>1611</v>
      </c>
      <c r="BS16" s="660" t="s">
        <v>1743</v>
      </c>
      <c r="BT16" s="766" t="s">
        <v>2498</v>
      </c>
      <c r="BU16" s="660" t="s">
        <v>1612</v>
      </c>
      <c r="BV16" s="766" t="s">
        <v>1613</v>
      </c>
      <c r="BW16" s="766" t="s">
        <v>1924</v>
      </c>
      <c r="BX16" s="1689" t="s">
        <v>1858</v>
      </c>
      <c r="BY16" s="766" t="s">
        <v>368</v>
      </c>
      <c r="BZ16" s="766" t="s">
        <v>2398</v>
      </c>
      <c r="CA16" s="2413"/>
      <c r="CB16" s="2414"/>
    </row>
    <row r="17" spans="1:81" s="14" customFormat="1" ht="17.149999999999999" customHeight="1">
      <c r="A17" s="2707"/>
      <c r="B17" s="2707"/>
      <c r="C17" s="2708"/>
      <c r="D17" s="766" t="s">
        <v>2893</v>
      </c>
      <c r="E17" s="765" t="s">
        <v>2893</v>
      </c>
      <c r="F17" s="766" t="s">
        <v>2893</v>
      </c>
      <c r="G17" s="765" t="s">
        <v>2893</v>
      </c>
      <c r="H17" s="766" t="s">
        <v>2893</v>
      </c>
      <c r="I17" s="766" t="s">
        <v>2893</v>
      </c>
      <c r="J17" s="660"/>
      <c r="K17" s="660"/>
      <c r="L17" s="766" t="s">
        <v>2946</v>
      </c>
      <c r="M17" s="111"/>
      <c r="N17" s="663"/>
      <c r="O17" s="663"/>
      <c r="P17" s="111"/>
      <c r="Q17" s="663"/>
      <c r="R17" s="660" t="s">
        <v>2502</v>
      </c>
      <c r="S17" s="2413"/>
      <c r="T17" s="2414"/>
      <c r="U17" s="2707"/>
      <c r="V17" s="2707"/>
      <c r="W17" s="2708"/>
      <c r="X17" s="766" t="s">
        <v>2893</v>
      </c>
      <c r="Y17" s="765" t="s">
        <v>2893</v>
      </c>
      <c r="Z17" s="766" t="s">
        <v>2893</v>
      </c>
      <c r="AA17" s="765" t="s">
        <v>2893</v>
      </c>
      <c r="AB17" s="766" t="s">
        <v>2893</v>
      </c>
      <c r="AC17" s="766" t="s">
        <v>2893</v>
      </c>
      <c r="AD17" s="660"/>
      <c r="AE17" s="660"/>
      <c r="AF17" s="766" t="s">
        <v>2946</v>
      </c>
      <c r="AG17" s="111"/>
      <c r="AH17" s="663"/>
      <c r="AI17" s="663"/>
      <c r="AJ17" s="111"/>
      <c r="AK17" s="663"/>
      <c r="AL17" s="660" t="s">
        <v>2502</v>
      </c>
      <c r="AM17" s="2413"/>
      <c r="AN17" s="2414"/>
      <c r="AO17" s="2707"/>
      <c r="AP17" s="2707"/>
      <c r="AQ17" s="2708"/>
      <c r="AR17" s="766" t="s">
        <v>2893</v>
      </c>
      <c r="AS17" s="765" t="s">
        <v>2893</v>
      </c>
      <c r="AT17" s="766" t="s">
        <v>2893</v>
      </c>
      <c r="AU17" s="765" t="s">
        <v>2893</v>
      </c>
      <c r="AV17" s="766" t="s">
        <v>2893</v>
      </c>
      <c r="AW17" s="766" t="s">
        <v>2893</v>
      </c>
      <c r="AX17" s="660"/>
      <c r="AY17" s="660"/>
      <c r="AZ17" s="766" t="s">
        <v>2946</v>
      </c>
      <c r="BA17" s="111"/>
      <c r="BB17" s="663"/>
      <c r="BC17" s="663"/>
      <c r="BD17" s="111"/>
      <c r="BE17" s="663"/>
      <c r="BF17" s="660" t="s">
        <v>2502</v>
      </c>
      <c r="BG17" s="2413"/>
      <c r="BH17" s="2414"/>
      <c r="BI17" s="2707"/>
      <c r="BJ17" s="2707"/>
      <c r="BK17" s="2708"/>
      <c r="BL17" s="766" t="s">
        <v>2893</v>
      </c>
      <c r="BM17" s="765" t="s">
        <v>2893</v>
      </c>
      <c r="BN17" s="766" t="s">
        <v>2893</v>
      </c>
      <c r="BO17" s="765" t="s">
        <v>2893</v>
      </c>
      <c r="BP17" s="766" t="s">
        <v>2893</v>
      </c>
      <c r="BQ17" s="766" t="s">
        <v>2893</v>
      </c>
      <c r="BR17" s="660"/>
      <c r="BS17" s="660"/>
      <c r="BT17" s="766" t="s">
        <v>2946</v>
      </c>
      <c r="BU17" s="111"/>
      <c r="BV17" s="663"/>
      <c r="BW17" s="663"/>
      <c r="BX17" s="111"/>
      <c r="BY17" s="663"/>
      <c r="BZ17" s="660" t="s">
        <v>2502</v>
      </c>
      <c r="CA17" s="2413"/>
      <c r="CB17" s="2414"/>
    </row>
    <row r="18" spans="1:81" s="14" customFormat="1" ht="17.149999999999999" customHeight="1">
      <c r="A18" s="2707"/>
      <c r="B18" s="2707"/>
      <c r="C18" s="2708"/>
      <c r="D18" s="766" t="s">
        <v>2947</v>
      </c>
      <c r="E18" s="765" t="s">
        <v>2947</v>
      </c>
      <c r="F18" s="766" t="s">
        <v>2948</v>
      </c>
      <c r="G18" s="765" t="s">
        <v>2948</v>
      </c>
      <c r="H18" s="766" t="s">
        <v>2947</v>
      </c>
      <c r="I18" s="766" t="s">
        <v>2948</v>
      </c>
      <c r="J18" s="660"/>
      <c r="K18" s="660"/>
      <c r="L18" s="660"/>
      <c r="M18" s="111"/>
      <c r="N18" s="663"/>
      <c r="O18" s="663"/>
      <c r="P18" s="111"/>
      <c r="Q18" s="663"/>
      <c r="R18" s="663"/>
      <c r="S18" s="2413"/>
      <c r="T18" s="2414"/>
      <c r="U18" s="2707"/>
      <c r="V18" s="2707"/>
      <c r="W18" s="2708"/>
      <c r="X18" s="766" t="s">
        <v>2948</v>
      </c>
      <c r="Y18" s="765" t="s">
        <v>2948</v>
      </c>
      <c r="Z18" s="766" t="s">
        <v>2948</v>
      </c>
      <c r="AA18" s="765" t="s">
        <v>2948</v>
      </c>
      <c r="AB18" s="766" t="s">
        <v>2948</v>
      </c>
      <c r="AC18" s="766" t="s">
        <v>2947</v>
      </c>
      <c r="AD18" s="660"/>
      <c r="AE18" s="660"/>
      <c r="AF18" s="660"/>
      <c r="AG18" s="111"/>
      <c r="AH18" s="663"/>
      <c r="AI18" s="663"/>
      <c r="AJ18" s="111"/>
      <c r="AK18" s="663"/>
      <c r="AL18" s="111"/>
      <c r="AM18" s="2413"/>
      <c r="AN18" s="2414"/>
      <c r="AO18" s="2707"/>
      <c r="AP18" s="2707"/>
      <c r="AQ18" s="2708"/>
      <c r="AR18" s="766" t="s">
        <v>2948</v>
      </c>
      <c r="AS18" s="765" t="s">
        <v>2948</v>
      </c>
      <c r="AT18" s="766" t="s">
        <v>2948</v>
      </c>
      <c r="AU18" s="765" t="s">
        <v>2948</v>
      </c>
      <c r="AV18" s="766" t="s">
        <v>2948</v>
      </c>
      <c r="AW18" s="766" t="s">
        <v>2947</v>
      </c>
      <c r="AX18" s="660"/>
      <c r="AY18" s="660"/>
      <c r="AZ18" s="660"/>
      <c r="BA18" s="111"/>
      <c r="BB18" s="663"/>
      <c r="BC18" s="663"/>
      <c r="BD18" s="111"/>
      <c r="BE18" s="663"/>
      <c r="BF18" s="111"/>
      <c r="BG18" s="2413"/>
      <c r="BH18" s="2414"/>
      <c r="BI18" s="2707"/>
      <c r="BJ18" s="2707"/>
      <c r="BK18" s="2708"/>
      <c r="BL18" s="766" t="s">
        <v>2948</v>
      </c>
      <c r="BM18" s="765" t="s">
        <v>2948</v>
      </c>
      <c r="BN18" s="766" t="s">
        <v>2948</v>
      </c>
      <c r="BO18" s="765" t="s">
        <v>2948</v>
      </c>
      <c r="BP18" s="766" t="s">
        <v>2948</v>
      </c>
      <c r="BQ18" s="766" t="s">
        <v>2947</v>
      </c>
      <c r="BR18" s="660"/>
      <c r="BS18" s="660"/>
      <c r="BT18" s="660"/>
      <c r="BU18" s="111"/>
      <c r="BV18" s="663"/>
      <c r="BW18" s="663"/>
      <c r="BX18" s="111"/>
      <c r="BY18" s="663"/>
      <c r="BZ18" s="111"/>
      <c r="CA18" s="2413"/>
      <c r="CB18" s="2414"/>
    </row>
    <row r="19" spans="1:81" s="35" customFormat="1" ht="19.5" customHeight="1">
      <c r="A19" s="2709"/>
      <c r="B19" s="2709"/>
      <c r="C19" s="2710"/>
      <c r="D19" s="2322" t="s">
        <v>2949</v>
      </c>
      <c r="E19" s="2323" t="s">
        <v>2949</v>
      </c>
      <c r="F19" s="2322" t="s">
        <v>2949</v>
      </c>
      <c r="G19" s="2323" t="s">
        <v>2949</v>
      </c>
      <c r="H19" s="2322" t="s">
        <v>2949</v>
      </c>
      <c r="I19" s="2322" t="s">
        <v>2949</v>
      </c>
      <c r="J19" s="2322" t="s">
        <v>2949</v>
      </c>
      <c r="K19" s="2322" t="s">
        <v>2949</v>
      </c>
      <c r="L19" s="2322" t="s">
        <v>2949</v>
      </c>
      <c r="M19" s="2324" t="s">
        <v>2949</v>
      </c>
      <c r="N19" s="2322" t="s">
        <v>2949</v>
      </c>
      <c r="O19" s="2322" t="s">
        <v>2949</v>
      </c>
      <c r="P19" s="2323" t="s">
        <v>2949</v>
      </c>
      <c r="Q19" s="1859" t="s">
        <v>2949</v>
      </c>
      <c r="R19" s="1859" t="s">
        <v>2950</v>
      </c>
      <c r="S19" s="2415"/>
      <c r="T19" s="2416"/>
      <c r="U19" s="2709"/>
      <c r="V19" s="2709"/>
      <c r="W19" s="2710"/>
      <c r="X19" s="2322" t="s">
        <v>2949</v>
      </c>
      <c r="Y19" s="2323" t="s">
        <v>2949</v>
      </c>
      <c r="Z19" s="2322" t="s">
        <v>2949</v>
      </c>
      <c r="AA19" s="2323" t="s">
        <v>2949</v>
      </c>
      <c r="AB19" s="2322" t="s">
        <v>2949</v>
      </c>
      <c r="AC19" s="2322" t="s">
        <v>2949</v>
      </c>
      <c r="AD19" s="2322" t="s">
        <v>2949</v>
      </c>
      <c r="AE19" s="2322" t="s">
        <v>2949</v>
      </c>
      <c r="AF19" s="2322" t="s">
        <v>2949</v>
      </c>
      <c r="AG19" s="2322" t="s">
        <v>2949</v>
      </c>
      <c r="AH19" s="2322" t="s">
        <v>2949</v>
      </c>
      <c r="AI19" s="2322" t="s">
        <v>2949</v>
      </c>
      <c r="AJ19" s="2323" t="s">
        <v>2949</v>
      </c>
      <c r="AK19" s="1859" t="s">
        <v>2949</v>
      </c>
      <c r="AL19" s="2323" t="s">
        <v>2951</v>
      </c>
      <c r="AM19" s="2415"/>
      <c r="AN19" s="2416"/>
      <c r="AO19" s="2709"/>
      <c r="AP19" s="2709"/>
      <c r="AQ19" s="2710"/>
      <c r="AR19" s="2322" t="s">
        <v>2949</v>
      </c>
      <c r="AS19" s="2323" t="s">
        <v>2949</v>
      </c>
      <c r="AT19" s="2322" t="s">
        <v>2949</v>
      </c>
      <c r="AU19" s="2323" t="s">
        <v>2949</v>
      </c>
      <c r="AV19" s="2322" t="s">
        <v>2949</v>
      </c>
      <c r="AW19" s="2322" t="s">
        <v>2949</v>
      </c>
      <c r="AX19" s="2322" t="s">
        <v>2949</v>
      </c>
      <c r="AY19" s="2322" t="s">
        <v>2949</v>
      </c>
      <c r="AZ19" s="2322" t="s">
        <v>2949</v>
      </c>
      <c r="BA19" s="2322" t="s">
        <v>2949</v>
      </c>
      <c r="BB19" s="2322" t="s">
        <v>2949</v>
      </c>
      <c r="BC19" s="2322" t="s">
        <v>2949</v>
      </c>
      <c r="BD19" s="2323" t="s">
        <v>2949</v>
      </c>
      <c r="BE19" s="1859" t="s">
        <v>2949</v>
      </c>
      <c r="BF19" s="2323" t="s">
        <v>2951</v>
      </c>
      <c r="BG19" s="2415"/>
      <c r="BH19" s="2416"/>
      <c r="BI19" s="2709"/>
      <c r="BJ19" s="2709"/>
      <c r="BK19" s="2710"/>
      <c r="BL19" s="2322" t="s">
        <v>2949</v>
      </c>
      <c r="BM19" s="2323" t="s">
        <v>2949</v>
      </c>
      <c r="BN19" s="2322" t="s">
        <v>2949</v>
      </c>
      <c r="BO19" s="2323" t="s">
        <v>2949</v>
      </c>
      <c r="BP19" s="2322" t="s">
        <v>2949</v>
      </c>
      <c r="BQ19" s="2322" t="s">
        <v>2949</v>
      </c>
      <c r="BR19" s="2322" t="s">
        <v>2949</v>
      </c>
      <c r="BS19" s="2322" t="s">
        <v>2949</v>
      </c>
      <c r="BT19" s="2322" t="s">
        <v>2949</v>
      </c>
      <c r="BU19" s="2322" t="s">
        <v>2949</v>
      </c>
      <c r="BV19" s="2322" t="s">
        <v>2949</v>
      </c>
      <c r="BW19" s="2322" t="s">
        <v>2949</v>
      </c>
      <c r="BX19" s="2323" t="s">
        <v>2949</v>
      </c>
      <c r="BY19" s="1859" t="s">
        <v>2949</v>
      </c>
      <c r="BZ19" s="2323" t="s">
        <v>2950</v>
      </c>
      <c r="CA19" s="2415"/>
      <c r="CB19" s="2416"/>
    </row>
    <row r="20" spans="1:81" ht="19.5" customHeight="1">
      <c r="A20" s="1097">
        <v>40544</v>
      </c>
      <c r="B20" s="927">
        <v>40544</v>
      </c>
      <c r="C20" s="928">
        <v>40544</v>
      </c>
      <c r="D20" s="66">
        <v>8223063</v>
      </c>
      <c r="E20" s="2354">
        <v>7068922</v>
      </c>
      <c r="F20" s="2354">
        <v>6535543</v>
      </c>
      <c r="G20" s="2354">
        <v>7830997</v>
      </c>
      <c r="H20" s="2354">
        <v>6676856</v>
      </c>
      <c r="I20" s="2354">
        <v>2957913</v>
      </c>
      <c r="J20" s="2354">
        <v>55</v>
      </c>
      <c r="K20" s="2354">
        <v>40802</v>
      </c>
      <c r="L20" s="2354">
        <v>1391107</v>
      </c>
      <c r="M20" s="2354">
        <v>3279</v>
      </c>
      <c r="N20" s="2354">
        <v>1233</v>
      </c>
      <c r="O20" s="2354">
        <v>40005</v>
      </c>
      <c r="P20" s="2354">
        <v>201227</v>
      </c>
      <c r="Q20" s="2354">
        <v>19952</v>
      </c>
      <c r="R20" s="2354">
        <v>137377</v>
      </c>
      <c r="S20" s="982">
        <v>40544</v>
      </c>
      <c r="T20" s="983">
        <v>40544</v>
      </c>
      <c r="U20" s="1097">
        <v>40544</v>
      </c>
      <c r="V20" s="927">
        <v>40544</v>
      </c>
      <c r="W20" s="928">
        <v>40544</v>
      </c>
      <c r="X20" s="66">
        <v>3014610</v>
      </c>
      <c r="Y20" s="2354">
        <v>3014610</v>
      </c>
      <c r="Z20" s="2354">
        <v>2665608</v>
      </c>
      <c r="AA20" s="2354">
        <v>2585472</v>
      </c>
      <c r="AB20" s="2354">
        <v>2585472</v>
      </c>
      <c r="AC20" s="2354">
        <v>686564</v>
      </c>
      <c r="AD20" s="2354">
        <v>90</v>
      </c>
      <c r="AE20" s="2354">
        <v>6827</v>
      </c>
      <c r="AF20" s="2354">
        <v>135563</v>
      </c>
      <c r="AG20" s="2354">
        <v>20353</v>
      </c>
      <c r="AH20" s="2354">
        <v>2538</v>
      </c>
      <c r="AI20" s="2354">
        <v>115306</v>
      </c>
      <c r="AJ20" s="2354">
        <v>193810</v>
      </c>
      <c r="AK20" s="2355">
        <v>13008</v>
      </c>
      <c r="AL20" s="2354">
        <v>35349</v>
      </c>
      <c r="AM20" s="982">
        <v>40544</v>
      </c>
      <c r="AN20" s="983">
        <v>40544</v>
      </c>
      <c r="AO20" s="1097">
        <v>40544</v>
      </c>
      <c r="AP20" s="927">
        <v>40544</v>
      </c>
      <c r="AQ20" s="928">
        <v>40544</v>
      </c>
      <c r="AR20" s="66">
        <v>74337516</v>
      </c>
      <c r="AS20" s="2354">
        <v>59568847</v>
      </c>
      <c r="AT20" s="2354">
        <v>56986040</v>
      </c>
      <c r="AU20" s="2354">
        <v>69552113</v>
      </c>
      <c r="AV20" s="2354">
        <v>54783444</v>
      </c>
      <c r="AW20" s="2354">
        <v>36326352</v>
      </c>
      <c r="AX20" s="2354">
        <v>17329</v>
      </c>
      <c r="AY20" s="2354">
        <v>17512113</v>
      </c>
      <c r="AZ20" s="2354">
        <v>4596448</v>
      </c>
      <c r="BA20" s="2354">
        <v>431652</v>
      </c>
      <c r="BB20" s="2354">
        <v>249908</v>
      </c>
      <c r="BC20" s="2354">
        <v>262336</v>
      </c>
      <c r="BD20" s="2354">
        <v>1517123</v>
      </c>
      <c r="BE20" s="2355">
        <v>900847</v>
      </c>
      <c r="BF20" s="2354">
        <v>3667448</v>
      </c>
      <c r="BG20" s="982">
        <v>40544</v>
      </c>
      <c r="BH20" s="983">
        <v>40544</v>
      </c>
      <c r="BI20" s="1097">
        <v>40544</v>
      </c>
      <c r="BJ20" s="927">
        <v>40544</v>
      </c>
      <c r="BK20" s="928">
        <v>40544</v>
      </c>
      <c r="BL20" s="66">
        <v>23068716</v>
      </c>
      <c r="BM20" s="2354">
        <v>19438295</v>
      </c>
      <c r="BN20" s="2354">
        <v>17743894</v>
      </c>
      <c r="BO20" s="2354">
        <v>21049262</v>
      </c>
      <c r="BP20" s="2354">
        <v>17418841</v>
      </c>
      <c r="BQ20" s="2354">
        <v>9898650</v>
      </c>
      <c r="BR20" s="2354">
        <v>16928</v>
      </c>
      <c r="BS20" s="2354">
        <v>2369062</v>
      </c>
      <c r="BT20" s="2354">
        <v>2435226</v>
      </c>
      <c r="BU20" s="2354">
        <v>60909</v>
      </c>
      <c r="BV20" s="2354">
        <v>34141</v>
      </c>
      <c r="BW20" s="2354">
        <v>132614</v>
      </c>
      <c r="BX20" s="2354">
        <v>842077</v>
      </c>
      <c r="BY20" s="2355">
        <v>297684</v>
      </c>
      <c r="BZ20" s="2354">
        <v>614113</v>
      </c>
      <c r="CA20" s="982">
        <v>40544</v>
      </c>
      <c r="CB20" s="983">
        <v>40544</v>
      </c>
      <c r="CC20" s="482"/>
    </row>
    <row r="21" spans="1:81" ht="19.5" customHeight="1">
      <c r="A21" s="73"/>
      <c r="B21" s="1098">
        <v>40909</v>
      </c>
      <c r="C21" s="127"/>
      <c r="D21" s="75">
        <v>8399909</v>
      </c>
      <c r="E21" s="2355">
        <v>7095128</v>
      </c>
      <c r="F21" s="2355">
        <v>6478824</v>
      </c>
      <c r="G21" s="2355">
        <v>8052482</v>
      </c>
      <c r="H21" s="2355">
        <v>6747701</v>
      </c>
      <c r="I21" s="2355">
        <v>2976233</v>
      </c>
      <c r="J21" s="2355">
        <v>61</v>
      </c>
      <c r="K21" s="2355">
        <v>28248</v>
      </c>
      <c r="L21" s="2355">
        <v>1439838</v>
      </c>
      <c r="M21" s="2355">
        <v>3310</v>
      </c>
      <c r="N21" s="2355">
        <v>1237</v>
      </c>
      <c r="O21" s="2355">
        <v>40705</v>
      </c>
      <c r="P21" s="2355">
        <v>225318</v>
      </c>
      <c r="Q21" s="2355" t="s">
        <v>21</v>
      </c>
      <c r="R21" s="2355">
        <v>141731</v>
      </c>
      <c r="S21" s="982">
        <v>40909</v>
      </c>
      <c r="T21" s="983">
        <v>40909</v>
      </c>
      <c r="U21" s="73"/>
      <c r="V21" s="1098">
        <v>40909</v>
      </c>
      <c r="W21" s="127"/>
      <c r="X21" s="75">
        <v>4611446</v>
      </c>
      <c r="Y21" s="2355">
        <v>4611446</v>
      </c>
      <c r="Z21" s="2355">
        <v>4180027</v>
      </c>
      <c r="AA21" s="2355">
        <v>4149536</v>
      </c>
      <c r="AB21" s="2355">
        <v>4149536</v>
      </c>
      <c r="AC21" s="2355">
        <v>1661615</v>
      </c>
      <c r="AD21" s="2355">
        <v>134</v>
      </c>
      <c r="AE21" s="2355">
        <v>8339</v>
      </c>
      <c r="AF21" s="2355">
        <v>450484</v>
      </c>
      <c r="AG21" s="2355">
        <v>20959</v>
      </c>
      <c r="AH21" s="2355">
        <v>2766</v>
      </c>
      <c r="AI21" s="2355">
        <v>122043</v>
      </c>
      <c r="AJ21" s="2355">
        <v>296171</v>
      </c>
      <c r="AK21" s="2355">
        <v>13101</v>
      </c>
      <c r="AL21" s="2355">
        <v>162147</v>
      </c>
      <c r="AM21" s="982">
        <v>40909</v>
      </c>
      <c r="AN21" s="983">
        <v>40909</v>
      </c>
      <c r="AO21" s="73"/>
      <c r="AP21" s="1098">
        <v>40909</v>
      </c>
      <c r="AQ21" s="127"/>
      <c r="AR21" s="75">
        <v>73751847</v>
      </c>
      <c r="AS21" s="2355">
        <v>59545234</v>
      </c>
      <c r="AT21" s="2355">
        <v>57121828</v>
      </c>
      <c r="AU21" s="2355">
        <v>68945177</v>
      </c>
      <c r="AV21" s="2355">
        <v>54738564</v>
      </c>
      <c r="AW21" s="2355">
        <v>36224508</v>
      </c>
      <c r="AX21" s="2355">
        <v>19030</v>
      </c>
      <c r="AY21" s="2355">
        <v>17986453</v>
      </c>
      <c r="AZ21" s="2355">
        <v>4438660</v>
      </c>
      <c r="BA21" s="2355">
        <v>440897</v>
      </c>
      <c r="BB21" s="2355">
        <v>233624</v>
      </c>
      <c r="BC21" s="2355">
        <v>237934</v>
      </c>
      <c r="BD21" s="2355">
        <v>1375400</v>
      </c>
      <c r="BE21" s="2355">
        <v>861846</v>
      </c>
      <c r="BF21" s="2355">
        <v>3708246</v>
      </c>
      <c r="BG21" s="982">
        <v>40909</v>
      </c>
      <c r="BH21" s="983">
        <v>40909</v>
      </c>
      <c r="BI21" s="73"/>
      <c r="BJ21" s="1098">
        <v>40909</v>
      </c>
      <c r="BK21" s="127"/>
      <c r="BL21" s="75">
        <v>22581228</v>
      </c>
      <c r="BM21" s="2355">
        <v>18899386</v>
      </c>
      <c r="BN21" s="2355">
        <v>17302147</v>
      </c>
      <c r="BO21" s="2355">
        <v>20553381</v>
      </c>
      <c r="BP21" s="2355">
        <v>16871539</v>
      </c>
      <c r="BQ21" s="2355">
        <v>9330449</v>
      </c>
      <c r="BR21" s="2355">
        <v>20608</v>
      </c>
      <c r="BS21" s="2355">
        <v>2044725</v>
      </c>
      <c r="BT21" s="2355">
        <v>2437105</v>
      </c>
      <c r="BU21" s="2355">
        <v>70444</v>
      </c>
      <c r="BV21" s="2355">
        <v>16103</v>
      </c>
      <c r="BW21" s="2355">
        <v>122869</v>
      </c>
      <c r="BX21" s="2355">
        <v>731024</v>
      </c>
      <c r="BY21" s="2355">
        <v>260141</v>
      </c>
      <c r="BZ21" s="2355">
        <v>558629</v>
      </c>
      <c r="CA21" s="982">
        <v>40909</v>
      </c>
      <c r="CB21" s="983">
        <v>40909</v>
      </c>
      <c r="CC21" s="973"/>
    </row>
    <row r="22" spans="1:81" ht="19.5" customHeight="1">
      <c r="A22" s="73"/>
      <c r="B22" s="1098">
        <v>41275</v>
      </c>
      <c r="C22" s="127"/>
      <c r="D22" s="75">
        <v>8798250</v>
      </c>
      <c r="E22" s="2355">
        <v>7393126</v>
      </c>
      <c r="F22" s="2355">
        <v>6795801</v>
      </c>
      <c r="G22" s="2355">
        <v>8501357</v>
      </c>
      <c r="H22" s="2355">
        <v>7096233</v>
      </c>
      <c r="I22" s="2355">
        <v>3078163</v>
      </c>
      <c r="J22" s="2355">
        <v>60</v>
      </c>
      <c r="K22" s="2355">
        <v>21736</v>
      </c>
      <c r="L22" s="2355">
        <v>1427054</v>
      </c>
      <c r="M22" s="2355">
        <v>3245</v>
      </c>
      <c r="N22" s="2355">
        <v>1352</v>
      </c>
      <c r="O22" s="2355">
        <v>112151</v>
      </c>
      <c r="P22" s="2355">
        <v>222597</v>
      </c>
      <c r="Q22" s="2355" t="s">
        <v>21</v>
      </c>
      <c r="R22" s="2355">
        <v>138593</v>
      </c>
      <c r="S22" s="982">
        <v>41275</v>
      </c>
      <c r="T22" s="983">
        <v>41275</v>
      </c>
      <c r="U22" s="73"/>
      <c r="V22" s="1098">
        <v>41275</v>
      </c>
      <c r="W22" s="127"/>
      <c r="X22" s="75">
        <v>4843769</v>
      </c>
      <c r="Y22" s="2355">
        <v>4843769</v>
      </c>
      <c r="Z22" s="2355">
        <v>4464424</v>
      </c>
      <c r="AA22" s="2355">
        <v>4396677</v>
      </c>
      <c r="AB22" s="2355">
        <v>4396677</v>
      </c>
      <c r="AC22" s="2355">
        <v>1713766</v>
      </c>
      <c r="AD22" s="2355">
        <v>166</v>
      </c>
      <c r="AE22" s="2355" t="s">
        <v>21</v>
      </c>
      <c r="AF22" s="2355">
        <v>559855</v>
      </c>
      <c r="AG22" s="2355">
        <v>21111</v>
      </c>
      <c r="AH22" s="2355">
        <v>2068</v>
      </c>
      <c r="AI22" s="2355">
        <v>105559</v>
      </c>
      <c r="AJ22" s="2355">
        <v>261335</v>
      </c>
      <c r="AK22" s="2355">
        <v>14183</v>
      </c>
      <c r="AL22" s="2355">
        <v>155506</v>
      </c>
      <c r="AM22" s="982">
        <v>41275</v>
      </c>
      <c r="AN22" s="983">
        <v>41275</v>
      </c>
      <c r="AO22" s="73"/>
      <c r="AP22" s="1098">
        <v>41275</v>
      </c>
      <c r="AQ22" s="127"/>
      <c r="AR22" s="75">
        <v>75746990</v>
      </c>
      <c r="AS22" s="2355">
        <v>61478576</v>
      </c>
      <c r="AT22" s="2355">
        <v>59435743</v>
      </c>
      <c r="AU22" s="2355">
        <v>71075251</v>
      </c>
      <c r="AV22" s="2355">
        <v>56806837</v>
      </c>
      <c r="AW22" s="2355">
        <v>38258895</v>
      </c>
      <c r="AX22" s="2355">
        <v>17351</v>
      </c>
      <c r="AY22" s="2355">
        <v>18554995</v>
      </c>
      <c r="AZ22" s="2355">
        <v>4686408</v>
      </c>
      <c r="BA22" s="2355">
        <v>461655</v>
      </c>
      <c r="BB22" s="2355">
        <v>259277</v>
      </c>
      <c r="BC22" s="2355">
        <v>214113</v>
      </c>
      <c r="BD22" s="2355">
        <v>1250328</v>
      </c>
      <c r="BE22" s="2355">
        <v>797003</v>
      </c>
      <c r="BF22" s="2355">
        <v>4142975</v>
      </c>
      <c r="BG22" s="982">
        <v>41275</v>
      </c>
      <c r="BH22" s="983">
        <v>41275</v>
      </c>
      <c r="BI22" s="73"/>
      <c r="BJ22" s="1098">
        <v>41275</v>
      </c>
      <c r="BK22" s="127"/>
      <c r="BL22" s="75">
        <v>23221285</v>
      </c>
      <c r="BM22" s="2355">
        <v>19188606</v>
      </c>
      <c r="BN22" s="2355">
        <v>17669052</v>
      </c>
      <c r="BO22" s="2355">
        <v>21237713</v>
      </c>
      <c r="BP22" s="2355">
        <v>17205034</v>
      </c>
      <c r="BQ22" s="2355">
        <v>9436509</v>
      </c>
      <c r="BR22" s="2355">
        <v>22588</v>
      </c>
      <c r="BS22" s="2355">
        <v>2246620</v>
      </c>
      <c r="BT22" s="2355">
        <v>2525573</v>
      </c>
      <c r="BU22" s="2355">
        <v>67852</v>
      </c>
      <c r="BV22" s="2355">
        <v>10399</v>
      </c>
      <c r="BW22" s="2355">
        <v>100798</v>
      </c>
      <c r="BX22" s="2355">
        <v>662724</v>
      </c>
      <c r="BY22" s="2355">
        <v>257898</v>
      </c>
      <c r="BZ22" s="2355">
        <v>573694</v>
      </c>
      <c r="CA22" s="982">
        <v>41275</v>
      </c>
      <c r="CB22" s="983">
        <v>41275</v>
      </c>
      <c r="CC22" s="973"/>
    </row>
    <row r="23" spans="1:81" ht="19.5" customHeight="1">
      <c r="A23" s="73"/>
      <c r="B23" s="1098">
        <v>41640</v>
      </c>
      <c r="C23" s="127"/>
      <c r="D23" s="75">
        <v>7823120</v>
      </c>
      <c r="E23" s="2355">
        <v>6405359</v>
      </c>
      <c r="F23" s="2355">
        <v>5794382</v>
      </c>
      <c r="G23" s="2355">
        <v>7540508</v>
      </c>
      <c r="H23" s="2355">
        <v>6122747</v>
      </c>
      <c r="I23" s="2355">
        <v>2074310</v>
      </c>
      <c r="J23" s="2355">
        <v>65</v>
      </c>
      <c r="K23" s="2355">
        <v>15991</v>
      </c>
      <c r="L23" s="2355">
        <v>787026</v>
      </c>
      <c r="M23" s="2355">
        <v>1887</v>
      </c>
      <c r="N23" s="2355">
        <v>1139</v>
      </c>
      <c r="O23" s="2355">
        <v>86038</v>
      </c>
      <c r="P23" s="2355">
        <v>240052</v>
      </c>
      <c r="Q23" s="2355" t="s">
        <v>21</v>
      </c>
      <c r="R23" s="2355">
        <v>107118</v>
      </c>
      <c r="S23" s="982">
        <v>41640</v>
      </c>
      <c r="T23" s="983">
        <v>41640</v>
      </c>
      <c r="U23" s="73"/>
      <c r="V23" s="1098">
        <v>41640</v>
      </c>
      <c r="W23" s="127"/>
      <c r="X23" s="75">
        <v>5148898</v>
      </c>
      <c r="Y23" s="2355">
        <v>5148898</v>
      </c>
      <c r="Z23" s="2355">
        <v>4786309</v>
      </c>
      <c r="AA23" s="2355">
        <v>4726566</v>
      </c>
      <c r="AB23" s="2355">
        <v>4726566</v>
      </c>
      <c r="AC23" s="2355">
        <v>2060521</v>
      </c>
      <c r="AD23" s="2355">
        <v>100</v>
      </c>
      <c r="AE23" s="2355" t="s">
        <v>21</v>
      </c>
      <c r="AF23" s="2355">
        <v>940048</v>
      </c>
      <c r="AG23" s="2355">
        <v>17205</v>
      </c>
      <c r="AH23" s="2355">
        <v>2249</v>
      </c>
      <c r="AI23" s="2355">
        <v>94619</v>
      </c>
      <c r="AJ23" s="2355">
        <v>188389</v>
      </c>
      <c r="AK23" s="2355">
        <v>17383</v>
      </c>
      <c r="AL23" s="2355">
        <v>183026</v>
      </c>
      <c r="AM23" s="982">
        <v>41640</v>
      </c>
      <c r="AN23" s="983">
        <v>41640</v>
      </c>
      <c r="AO23" s="73"/>
      <c r="AP23" s="1098">
        <v>41640</v>
      </c>
      <c r="AQ23" s="127"/>
      <c r="AR23" s="75">
        <v>74727430</v>
      </c>
      <c r="AS23" s="2355">
        <v>60952301</v>
      </c>
      <c r="AT23" s="2355">
        <v>59153040</v>
      </c>
      <c r="AU23" s="2355">
        <v>70148688</v>
      </c>
      <c r="AV23" s="2355">
        <v>56373559</v>
      </c>
      <c r="AW23" s="2355">
        <v>37853982</v>
      </c>
      <c r="AX23" s="2355">
        <v>16861</v>
      </c>
      <c r="AY23" s="2355">
        <v>18077304</v>
      </c>
      <c r="AZ23" s="2355">
        <v>4906448</v>
      </c>
      <c r="BA23" s="2355">
        <v>439976</v>
      </c>
      <c r="BB23" s="2355">
        <v>188849</v>
      </c>
      <c r="BC23" s="2355">
        <v>208898</v>
      </c>
      <c r="BD23" s="2355">
        <v>1095710</v>
      </c>
      <c r="BE23" s="2355">
        <v>754266</v>
      </c>
      <c r="BF23" s="2355">
        <v>4017088</v>
      </c>
      <c r="BG23" s="982">
        <v>41640</v>
      </c>
      <c r="BH23" s="983">
        <v>41640</v>
      </c>
      <c r="BI23" s="73"/>
      <c r="BJ23" s="1098">
        <v>41640</v>
      </c>
      <c r="BK23" s="127"/>
      <c r="BL23" s="75">
        <v>22473454</v>
      </c>
      <c r="BM23" s="2355">
        <v>18906820</v>
      </c>
      <c r="BN23" s="2355">
        <v>17320936</v>
      </c>
      <c r="BO23" s="2355">
        <v>20477893</v>
      </c>
      <c r="BP23" s="2355">
        <v>16911259</v>
      </c>
      <c r="BQ23" s="2355">
        <v>9404079</v>
      </c>
      <c r="BR23" s="2355">
        <v>23322</v>
      </c>
      <c r="BS23" s="2355">
        <v>2170165</v>
      </c>
      <c r="BT23" s="2355">
        <v>2598732</v>
      </c>
      <c r="BU23" s="2355">
        <v>70942</v>
      </c>
      <c r="BV23" s="2355">
        <v>10781</v>
      </c>
      <c r="BW23" s="2355">
        <v>96620</v>
      </c>
      <c r="BX23" s="2355">
        <v>642370</v>
      </c>
      <c r="BY23" s="2355">
        <v>258808</v>
      </c>
      <c r="BZ23" s="2355">
        <v>577836</v>
      </c>
      <c r="CA23" s="982">
        <v>41640</v>
      </c>
      <c r="CB23" s="983">
        <v>41640</v>
      </c>
      <c r="CC23" s="973"/>
    </row>
    <row r="24" spans="1:81" ht="19.5" customHeight="1">
      <c r="A24" s="73"/>
      <c r="B24" s="1098">
        <v>42005</v>
      </c>
      <c r="C24" s="127"/>
      <c r="D24" s="75">
        <v>8070494</v>
      </c>
      <c r="E24" s="2355">
        <v>6686693</v>
      </c>
      <c r="F24" s="2355">
        <v>6121505</v>
      </c>
      <c r="G24" s="2355">
        <v>7790603</v>
      </c>
      <c r="H24" s="2355">
        <v>6406802</v>
      </c>
      <c r="I24" s="2355">
        <v>2421377</v>
      </c>
      <c r="J24" s="2355">
        <v>71</v>
      </c>
      <c r="K24" s="2355">
        <v>17739</v>
      </c>
      <c r="L24" s="2355">
        <v>1243730</v>
      </c>
      <c r="M24" s="2355">
        <v>1945</v>
      </c>
      <c r="N24" s="2355">
        <v>1011</v>
      </c>
      <c r="O24" s="2355">
        <v>58252</v>
      </c>
      <c r="P24" s="2355">
        <v>196510</v>
      </c>
      <c r="Q24" s="2355" t="s">
        <v>21</v>
      </c>
      <c r="R24" s="2355">
        <v>78596</v>
      </c>
      <c r="S24" s="982">
        <v>42005</v>
      </c>
      <c r="T24" s="983">
        <v>42005</v>
      </c>
      <c r="U24" s="73"/>
      <c r="V24" s="1098">
        <v>42005</v>
      </c>
      <c r="W24" s="127"/>
      <c r="X24" s="75">
        <v>5044514</v>
      </c>
      <c r="Y24" s="2355">
        <v>5044514</v>
      </c>
      <c r="Z24" s="2355">
        <v>4642498</v>
      </c>
      <c r="AA24" s="2355">
        <v>4643652</v>
      </c>
      <c r="AB24" s="2355">
        <v>4643652</v>
      </c>
      <c r="AC24" s="2355">
        <v>1818940</v>
      </c>
      <c r="AD24" s="2355">
        <v>77</v>
      </c>
      <c r="AE24" s="2355">
        <v>2762</v>
      </c>
      <c r="AF24" s="2355">
        <v>802767</v>
      </c>
      <c r="AG24" s="2355">
        <v>16492</v>
      </c>
      <c r="AH24" s="2355">
        <v>2384</v>
      </c>
      <c r="AI24" s="2355">
        <v>90999</v>
      </c>
      <c r="AJ24" s="2355">
        <v>164453</v>
      </c>
      <c r="AK24" s="2355">
        <v>16172</v>
      </c>
      <c r="AL24" s="2355">
        <v>145979</v>
      </c>
      <c r="AM24" s="982">
        <v>42005</v>
      </c>
      <c r="AN24" s="983">
        <v>42005</v>
      </c>
      <c r="AO24" s="73"/>
      <c r="AP24" s="1098">
        <v>42005</v>
      </c>
      <c r="AQ24" s="127"/>
      <c r="AR24" s="75">
        <v>71937434</v>
      </c>
      <c r="AS24" s="2355">
        <v>59257027</v>
      </c>
      <c r="AT24" s="2355">
        <v>57494594</v>
      </c>
      <c r="AU24" s="2355">
        <v>67671755</v>
      </c>
      <c r="AV24" s="2355">
        <v>54991348</v>
      </c>
      <c r="AW24" s="2355">
        <v>37276047</v>
      </c>
      <c r="AX24" s="2355">
        <v>16319</v>
      </c>
      <c r="AY24" s="2355">
        <v>17818200</v>
      </c>
      <c r="AZ24" s="2355">
        <v>5195914</v>
      </c>
      <c r="BA24" s="2355">
        <v>365213</v>
      </c>
      <c r="BB24" s="2355">
        <v>292493</v>
      </c>
      <c r="BC24" s="2355">
        <v>145269</v>
      </c>
      <c r="BD24" s="2355">
        <v>1044027</v>
      </c>
      <c r="BE24" s="2355">
        <v>680974</v>
      </c>
      <c r="BF24" s="2355">
        <v>3571083</v>
      </c>
      <c r="BG24" s="982">
        <v>42005</v>
      </c>
      <c r="BH24" s="983">
        <v>42005</v>
      </c>
      <c r="BI24" s="73"/>
      <c r="BJ24" s="1098">
        <v>42005</v>
      </c>
      <c r="BK24" s="127"/>
      <c r="BL24" s="75">
        <v>21431051</v>
      </c>
      <c r="BM24" s="2355">
        <v>18438104</v>
      </c>
      <c r="BN24" s="2355">
        <v>17027614</v>
      </c>
      <c r="BO24" s="2355">
        <v>19457268</v>
      </c>
      <c r="BP24" s="2355">
        <v>16464321</v>
      </c>
      <c r="BQ24" s="2355">
        <v>9613898</v>
      </c>
      <c r="BR24" s="2355">
        <v>20865</v>
      </c>
      <c r="BS24" s="2355">
        <v>2401552</v>
      </c>
      <c r="BT24" s="2355">
        <v>2666113</v>
      </c>
      <c r="BU24" s="2355">
        <v>71446</v>
      </c>
      <c r="BV24" s="2355">
        <v>10357</v>
      </c>
      <c r="BW24" s="2355">
        <v>103381</v>
      </c>
      <c r="BX24" s="2355">
        <v>574078</v>
      </c>
      <c r="BY24" s="2355">
        <v>259217</v>
      </c>
      <c r="BZ24" s="2355">
        <v>602321</v>
      </c>
      <c r="CA24" s="982">
        <v>42005</v>
      </c>
      <c r="CB24" s="983">
        <v>42005</v>
      </c>
      <c r="CC24" s="973"/>
    </row>
    <row r="25" spans="1:81" ht="15" customHeight="1">
      <c r="A25" s="73"/>
      <c r="B25" s="76"/>
      <c r="C25" s="127"/>
      <c r="D25" s="947"/>
      <c r="E25" s="625"/>
      <c r="F25" s="625"/>
      <c r="G25" s="625"/>
      <c r="H25" s="625"/>
      <c r="I25" s="625"/>
      <c r="J25" s="625"/>
      <c r="K25" s="625"/>
      <c r="L25" s="625"/>
      <c r="M25" s="625"/>
      <c r="N25" s="625"/>
      <c r="O25" s="625"/>
      <c r="P25" s="625"/>
      <c r="Q25" s="625"/>
      <c r="R25" s="625"/>
      <c r="S25" s="77"/>
      <c r="T25" s="486"/>
      <c r="U25" s="73"/>
      <c r="V25" s="76"/>
      <c r="W25" s="127"/>
      <c r="X25" s="625"/>
      <c r="Y25" s="625"/>
      <c r="Z25" s="625"/>
      <c r="AA25" s="625"/>
      <c r="AB25" s="625"/>
      <c r="AC25" s="625"/>
      <c r="AD25" s="625"/>
      <c r="AE25" s="625"/>
      <c r="AF25" s="625"/>
      <c r="AG25" s="625"/>
      <c r="AH25" s="625"/>
      <c r="AI25" s="625"/>
      <c r="AJ25" s="625"/>
      <c r="AK25" s="2355"/>
      <c r="AL25" s="625"/>
      <c r="AM25" s="77"/>
      <c r="AN25" s="486"/>
      <c r="AO25" s="73"/>
      <c r="AP25" s="76"/>
      <c r="AQ25" s="127"/>
      <c r="AR25" s="625"/>
      <c r="AS25" s="625"/>
      <c r="AT25" s="625"/>
      <c r="AU25" s="625"/>
      <c r="AV25" s="625"/>
      <c r="AW25" s="625"/>
      <c r="AX25" s="625"/>
      <c r="AY25" s="625"/>
      <c r="AZ25" s="625"/>
      <c r="BA25" s="625"/>
      <c r="BB25" s="625"/>
      <c r="BC25" s="625"/>
      <c r="BD25" s="625"/>
      <c r="BE25" s="2355"/>
      <c r="BF25" s="625"/>
      <c r="BG25" s="77"/>
      <c r="BH25" s="486"/>
      <c r="BI25" s="73"/>
      <c r="BJ25" s="76"/>
      <c r="BK25" s="127"/>
      <c r="BL25" s="625"/>
      <c r="BM25" s="625"/>
      <c r="BN25" s="625"/>
      <c r="BO25" s="625"/>
      <c r="BP25" s="625"/>
      <c r="BQ25" s="625"/>
      <c r="BR25" s="625"/>
      <c r="BS25" s="625"/>
      <c r="BT25" s="625"/>
      <c r="BU25" s="625"/>
      <c r="BV25" s="625"/>
      <c r="BW25" s="625"/>
      <c r="BX25" s="625"/>
      <c r="BY25" s="2355"/>
      <c r="BZ25" s="625"/>
      <c r="CA25" s="1099"/>
      <c r="CB25" s="479"/>
      <c r="CC25" s="973"/>
    </row>
    <row r="26" spans="1:81" ht="19.5" customHeight="1">
      <c r="A26" s="1100">
        <v>41365</v>
      </c>
      <c r="B26" s="1101">
        <v>41365</v>
      </c>
      <c r="C26" s="1102">
        <v>41365</v>
      </c>
      <c r="D26" s="82">
        <v>8765561</v>
      </c>
      <c r="E26" s="2356">
        <v>7355883</v>
      </c>
      <c r="F26" s="2356">
        <v>6754433</v>
      </c>
      <c r="G26" s="2356">
        <v>8466828</v>
      </c>
      <c r="H26" s="2356">
        <v>7057150</v>
      </c>
      <c r="I26" s="2356">
        <v>3031564</v>
      </c>
      <c r="J26" s="2356">
        <v>64</v>
      </c>
      <c r="K26" s="2356">
        <v>20691</v>
      </c>
      <c r="L26" s="2356">
        <v>1412248</v>
      </c>
      <c r="M26" s="2356">
        <v>3080</v>
      </c>
      <c r="N26" s="2356">
        <v>1327</v>
      </c>
      <c r="O26" s="2356">
        <v>114369</v>
      </c>
      <c r="P26" s="2356">
        <v>211968</v>
      </c>
      <c r="Q26" s="2356" t="s">
        <v>21</v>
      </c>
      <c r="R26" s="2356">
        <v>130614</v>
      </c>
      <c r="S26" s="984">
        <v>41365</v>
      </c>
      <c r="T26" s="985">
        <v>41365</v>
      </c>
      <c r="U26" s="1100">
        <v>41365</v>
      </c>
      <c r="V26" s="1101">
        <v>41365</v>
      </c>
      <c r="W26" s="1102">
        <v>41365</v>
      </c>
      <c r="X26" s="2356">
        <v>4952328</v>
      </c>
      <c r="Y26" s="2356">
        <v>4952328</v>
      </c>
      <c r="Z26" s="2356">
        <v>4572236</v>
      </c>
      <c r="AA26" s="2356">
        <v>4506202</v>
      </c>
      <c r="AB26" s="2356">
        <v>4506202</v>
      </c>
      <c r="AC26" s="2356">
        <v>1800584</v>
      </c>
      <c r="AD26" s="2356">
        <v>193</v>
      </c>
      <c r="AE26" s="2356" t="s">
        <v>21</v>
      </c>
      <c r="AF26" s="2356">
        <v>655614</v>
      </c>
      <c r="AG26" s="2356">
        <v>18840</v>
      </c>
      <c r="AH26" s="2356">
        <v>2070</v>
      </c>
      <c r="AI26" s="2356">
        <v>104420</v>
      </c>
      <c r="AJ26" s="2356">
        <v>249533</v>
      </c>
      <c r="AK26" s="2356">
        <v>15199</v>
      </c>
      <c r="AL26" s="2356">
        <v>157559</v>
      </c>
      <c r="AM26" s="984">
        <v>41365</v>
      </c>
      <c r="AN26" s="985">
        <v>41365</v>
      </c>
      <c r="AO26" s="1100">
        <v>41365</v>
      </c>
      <c r="AP26" s="1101">
        <v>41365</v>
      </c>
      <c r="AQ26" s="1102">
        <v>41365</v>
      </c>
      <c r="AR26" s="2356">
        <v>76701023</v>
      </c>
      <c r="AS26" s="2356">
        <v>62534426</v>
      </c>
      <c r="AT26" s="2356">
        <v>60544172</v>
      </c>
      <c r="AU26" s="2356">
        <v>72022612</v>
      </c>
      <c r="AV26" s="2356">
        <v>57856015</v>
      </c>
      <c r="AW26" s="2356">
        <v>39249996</v>
      </c>
      <c r="AX26" s="2356">
        <v>17922</v>
      </c>
      <c r="AY26" s="2356">
        <v>19096266</v>
      </c>
      <c r="AZ26" s="2356">
        <v>4889445</v>
      </c>
      <c r="BA26" s="2356">
        <v>454334</v>
      </c>
      <c r="BB26" s="2356">
        <v>242991</v>
      </c>
      <c r="BC26" s="2356">
        <v>212329</v>
      </c>
      <c r="BD26" s="2356">
        <v>1223672</v>
      </c>
      <c r="BE26" s="2356">
        <v>786280</v>
      </c>
      <c r="BF26" s="2356">
        <v>4141938</v>
      </c>
      <c r="BG26" s="984">
        <v>41365</v>
      </c>
      <c r="BH26" s="985">
        <v>41365</v>
      </c>
      <c r="BI26" s="1100">
        <v>41365</v>
      </c>
      <c r="BJ26" s="1101">
        <v>41365</v>
      </c>
      <c r="BK26" s="1102">
        <v>41365</v>
      </c>
      <c r="BL26" s="2356">
        <v>23358558</v>
      </c>
      <c r="BM26" s="2356">
        <v>19318766</v>
      </c>
      <c r="BN26" s="2356">
        <v>17711191</v>
      </c>
      <c r="BO26" s="2356">
        <v>21355563</v>
      </c>
      <c r="BP26" s="2356">
        <v>17315771</v>
      </c>
      <c r="BQ26" s="2356">
        <v>9511974</v>
      </c>
      <c r="BR26" s="2356">
        <v>23892</v>
      </c>
      <c r="BS26" s="2356">
        <v>2210616</v>
      </c>
      <c r="BT26" s="2356">
        <v>2589812</v>
      </c>
      <c r="BU26" s="2356">
        <v>69775</v>
      </c>
      <c r="BV26" s="2356">
        <v>10697</v>
      </c>
      <c r="BW26" s="2356">
        <v>98828</v>
      </c>
      <c r="BX26" s="2356">
        <v>665249</v>
      </c>
      <c r="BY26" s="2356">
        <v>259983</v>
      </c>
      <c r="BZ26" s="2356">
        <v>553144</v>
      </c>
      <c r="CA26" s="984">
        <v>41365</v>
      </c>
      <c r="CB26" s="985">
        <v>41365</v>
      </c>
      <c r="CC26" s="74"/>
    </row>
    <row r="27" spans="1:81" ht="19.5" customHeight="1">
      <c r="A27" s="85"/>
      <c r="B27" s="1101">
        <v>41730</v>
      </c>
      <c r="C27" s="130"/>
      <c r="D27" s="82">
        <v>7644132</v>
      </c>
      <c r="E27" s="2356">
        <v>6224047</v>
      </c>
      <c r="F27" s="2356">
        <v>5645756</v>
      </c>
      <c r="G27" s="2356">
        <v>7357781</v>
      </c>
      <c r="H27" s="2356">
        <v>5937695</v>
      </c>
      <c r="I27" s="2356">
        <v>1885003</v>
      </c>
      <c r="J27" s="2356">
        <v>61</v>
      </c>
      <c r="K27" s="2356">
        <v>15486</v>
      </c>
      <c r="L27" s="2356">
        <v>718063</v>
      </c>
      <c r="M27" s="2356">
        <v>1919</v>
      </c>
      <c r="N27" s="2356">
        <v>1077</v>
      </c>
      <c r="O27" s="2356">
        <v>60044</v>
      </c>
      <c r="P27" s="2356">
        <v>226030</v>
      </c>
      <c r="Q27" s="2356" t="s">
        <v>21</v>
      </c>
      <c r="R27" s="2356">
        <v>95413</v>
      </c>
      <c r="S27" s="984">
        <v>41730</v>
      </c>
      <c r="T27" s="985">
        <v>41730</v>
      </c>
      <c r="U27" s="85"/>
      <c r="V27" s="1101">
        <v>41730</v>
      </c>
      <c r="W27" s="130"/>
      <c r="X27" s="2356">
        <v>5076087</v>
      </c>
      <c r="Y27" s="2356">
        <v>5076087</v>
      </c>
      <c r="Z27" s="2356">
        <v>4730490</v>
      </c>
      <c r="AA27" s="2356">
        <v>4664007</v>
      </c>
      <c r="AB27" s="2356">
        <v>4664007</v>
      </c>
      <c r="AC27" s="2356">
        <v>1998533</v>
      </c>
      <c r="AD27" s="2356">
        <v>76</v>
      </c>
      <c r="AE27" s="2356">
        <v>2762</v>
      </c>
      <c r="AF27" s="2356">
        <v>908932</v>
      </c>
      <c r="AG27" s="2356">
        <v>16885</v>
      </c>
      <c r="AH27" s="2356">
        <v>2336</v>
      </c>
      <c r="AI27" s="2356">
        <v>88607</v>
      </c>
      <c r="AJ27" s="2356">
        <v>167637</v>
      </c>
      <c r="AK27" s="2356">
        <v>16747</v>
      </c>
      <c r="AL27" s="2356">
        <v>181434</v>
      </c>
      <c r="AM27" s="984">
        <v>41730</v>
      </c>
      <c r="AN27" s="985">
        <v>41730</v>
      </c>
      <c r="AO27" s="85"/>
      <c r="AP27" s="1101">
        <v>41730</v>
      </c>
      <c r="AQ27" s="130"/>
      <c r="AR27" s="2356">
        <v>73592505</v>
      </c>
      <c r="AS27" s="2356">
        <v>60017914</v>
      </c>
      <c r="AT27" s="2356">
        <v>58257245</v>
      </c>
      <c r="AU27" s="2356">
        <v>69078079</v>
      </c>
      <c r="AV27" s="2356">
        <v>55503488</v>
      </c>
      <c r="AW27" s="2356">
        <v>37201112</v>
      </c>
      <c r="AX27" s="2356">
        <v>16511</v>
      </c>
      <c r="AY27" s="2356">
        <v>17693831</v>
      </c>
      <c r="AZ27" s="2356">
        <v>4878932</v>
      </c>
      <c r="BA27" s="2356">
        <v>403059</v>
      </c>
      <c r="BB27" s="2356">
        <v>205362</v>
      </c>
      <c r="BC27" s="2356">
        <v>205633</v>
      </c>
      <c r="BD27" s="2356">
        <v>1114610</v>
      </c>
      <c r="BE27" s="2356">
        <v>754877</v>
      </c>
      <c r="BF27" s="2356">
        <v>3904210</v>
      </c>
      <c r="BG27" s="984">
        <v>41730</v>
      </c>
      <c r="BH27" s="985">
        <v>41730</v>
      </c>
      <c r="BI27" s="85"/>
      <c r="BJ27" s="1101">
        <v>41730</v>
      </c>
      <c r="BK27" s="130"/>
      <c r="BL27" s="2356">
        <v>22059052</v>
      </c>
      <c r="BM27" s="2356">
        <v>18688147</v>
      </c>
      <c r="BN27" s="2356">
        <v>17167611</v>
      </c>
      <c r="BO27" s="2356">
        <v>20088794</v>
      </c>
      <c r="BP27" s="2356">
        <v>16717890</v>
      </c>
      <c r="BQ27" s="2356">
        <v>9371469</v>
      </c>
      <c r="BR27" s="2356">
        <v>22670</v>
      </c>
      <c r="BS27" s="2356">
        <v>2232279</v>
      </c>
      <c r="BT27" s="2356">
        <v>2580856</v>
      </c>
      <c r="BU27" s="2356">
        <v>70334</v>
      </c>
      <c r="BV27" s="2356">
        <v>10615</v>
      </c>
      <c r="BW27" s="2356">
        <v>100081</v>
      </c>
      <c r="BX27" s="2356">
        <v>624939</v>
      </c>
      <c r="BY27" s="2356">
        <v>262677</v>
      </c>
      <c r="BZ27" s="2356">
        <v>601554</v>
      </c>
      <c r="CA27" s="984">
        <v>41730</v>
      </c>
      <c r="CB27" s="985">
        <v>41730</v>
      </c>
      <c r="CC27" s="74"/>
    </row>
    <row r="28" spans="1:81" ht="15" customHeight="1">
      <c r="A28" s="85"/>
      <c r="B28" s="87"/>
      <c r="C28" s="130"/>
      <c r="D28" s="82"/>
      <c r="E28" s="2356"/>
      <c r="F28" s="2356"/>
      <c r="G28" s="2356"/>
      <c r="H28" s="2356"/>
      <c r="I28" s="2356"/>
      <c r="J28" s="2356"/>
      <c r="K28" s="2356"/>
      <c r="L28" s="2356"/>
      <c r="M28" s="2356"/>
      <c r="N28" s="2356"/>
      <c r="O28" s="2356"/>
      <c r="P28" s="2356"/>
      <c r="Q28" s="2356"/>
      <c r="R28" s="2356"/>
      <c r="S28" s="77"/>
      <c r="T28" s="486"/>
      <c r="U28" s="85"/>
      <c r="V28" s="87"/>
      <c r="W28" s="130"/>
      <c r="X28" s="2356"/>
      <c r="Y28" s="2356"/>
      <c r="Z28" s="2356"/>
      <c r="AA28" s="2356"/>
      <c r="AB28" s="2356"/>
      <c r="AC28" s="2356"/>
      <c r="AD28" s="2356"/>
      <c r="AE28" s="2356"/>
      <c r="AF28" s="2356"/>
      <c r="AG28" s="2356"/>
      <c r="AH28" s="2356"/>
      <c r="AI28" s="2356"/>
      <c r="AJ28" s="2356"/>
      <c r="AK28" s="2356"/>
      <c r="AL28" s="2356"/>
      <c r="AM28" s="77"/>
      <c r="AN28" s="486"/>
      <c r="AO28" s="85"/>
      <c r="AP28" s="87"/>
      <c r="AQ28" s="130"/>
      <c r="AR28" s="2356"/>
      <c r="AS28" s="2356"/>
      <c r="AT28" s="2356"/>
      <c r="AU28" s="2356"/>
      <c r="AV28" s="2356"/>
      <c r="AW28" s="2356"/>
      <c r="AX28" s="2356"/>
      <c r="AY28" s="2356"/>
      <c r="AZ28" s="2356"/>
      <c r="BA28" s="2356"/>
      <c r="BB28" s="2356"/>
      <c r="BC28" s="2356"/>
      <c r="BD28" s="2356"/>
      <c r="BE28" s="2356"/>
      <c r="BF28" s="2356"/>
      <c r="BG28" s="77"/>
      <c r="BH28" s="486"/>
      <c r="BI28" s="85"/>
      <c r="BJ28" s="87"/>
      <c r="BK28" s="130"/>
      <c r="BL28" s="2356"/>
      <c r="BM28" s="2356"/>
      <c r="BN28" s="2356"/>
      <c r="BO28" s="2356"/>
      <c r="BP28" s="2356"/>
      <c r="BQ28" s="2356"/>
      <c r="BR28" s="2356"/>
      <c r="BS28" s="2356"/>
      <c r="BT28" s="2356"/>
      <c r="BU28" s="2356"/>
      <c r="BV28" s="2356"/>
      <c r="BW28" s="2356"/>
      <c r="BX28" s="2356"/>
      <c r="BY28" s="2356"/>
      <c r="BZ28" s="2356"/>
      <c r="CA28" s="77"/>
      <c r="CB28" s="486"/>
      <c r="CC28" s="74"/>
    </row>
    <row r="29" spans="1:81" ht="19.5" customHeight="1">
      <c r="A29" s="93" t="s">
        <v>777</v>
      </c>
      <c r="B29" s="94" t="s">
        <v>23</v>
      </c>
      <c r="C29" s="132" t="s">
        <v>24</v>
      </c>
      <c r="D29" s="82">
        <v>2125835</v>
      </c>
      <c r="E29" s="2356">
        <v>1775067</v>
      </c>
      <c r="F29" s="2356">
        <v>1600389</v>
      </c>
      <c r="G29" s="2356">
        <v>2054015</v>
      </c>
      <c r="H29" s="2356">
        <v>1703246</v>
      </c>
      <c r="I29" s="2356">
        <v>639921</v>
      </c>
      <c r="J29" s="2356">
        <v>14</v>
      </c>
      <c r="K29" s="2356">
        <v>2028</v>
      </c>
      <c r="L29" s="2356">
        <v>288773</v>
      </c>
      <c r="M29" s="2356">
        <v>676</v>
      </c>
      <c r="N29" s="2356">
        <v>332</v>
      </c>
      <c r="O29" s="2356">
        <v>32673</v>
      </c>
      <c r="P29" s="2356">
        <v>60993</v>
      </c>
      <c r="Q29" s="2356" t="s">
        <v>21</v>
      </c>
      <c r="R29" s="2356">
        <v>21943</v>
      </c>
      <c r="S29" s="91" t="s">
        <v>25</v>
      </c>
      <c r="T29" s="632" t="s">
        <v>778</v>
      </c>
      <c r="U29" s="93" t="s">
        <v>777</v>
      </c>
      <c r="V29" s="94" t="s">
        <v>23</v>
      </c>
      <c r="W29" s="132" t="s">
        <v>24</v>
      </c>
      <c r="X29" s="2356">
        <v>1270631</v>
      </c>
      <c r="Y29" s="2356">
        <v>1270631</v>
      </c>
      <c r="Z29" s="2356">
        <v>1185831</v>
      </c>
      <c r="AA29" s="2356">
        <v>1174580</v>
      </c>
      <c r="AB29" s="2356">
        <v>1174580</v>
      </c>
      <c r="AC29" s="2356">
        <v>472894</v>
      </c>
      <c r="AD29" s="2356">
        <v>20</v>
      </c>
      <c r="AE29" s="2356">
        <v>2762</v>
      </c>
      <c r="AF29" s="2356">
        <v>195201</v>
      </c>
      <c r="AG29" s="2356">
        <v>4909</v>
      </c>
      <c r="AH29" s="2356">
        <v>613</v>
      </c>
      <c r="AI29" s="2356">
        <v>22444</v>
      </c>
      <c r="AJ29" s="2356">
        <v>45481</v>
      </c>
      <c r="AK29" s="2356">
        <v>3097</v>
      </c>
      <c r="AL29" s="2356">
        <v>44449</v>
      </c>
      <c r="AM29" s="91" t="s">
        <v>25</v>
      </c>
      <c r="AN29" s="632" t="s">
        <v>778</v>
      </c>
      <c r="AO29" s="93" t="s">
        <v>777</v>
      </c>
      <c r="AP29" s="94" t="s">
        <v>23</v>
      </c>
      <c r="AQ29" s="132" t="s">
        <v>24</v>
      </c>
      <c r="AR29" s="2356">
        <v>18815673</v>
      </c>
      <c r="AS29" s="2356">
        <v>15546274</v>
      </c>
      <c r="AT29" s="2356">
        <v>15041618</v>
      </c>
      <c r="AU29" s="2356">
        <v>17712563</v>
      </c>
      <c r="AV29" s="2356">
        <v>14443164</v>
      </c>
      <c r="AW29" s="2356">
        <v>9918018</v>
      </c>
      <c r="AX29" s="2356">
        <v>4155</v>
      </c>
      <c r="AY29" s="2356">
        <v>4848952</v>
      </c>
      <c r="AZ29" s="2356">
        <v>1329038</v>
      </c>
      <c r="BA29" s="2356">
        <v>82560</v>
      </c>
      <c r="BB29" s="2356">
        <v>77155</v>
      </c>
      <c r="BC29" s="2356">
        <v>57569</v>
      </c>
      <c r="BD29" s="2356">
        <v>342519</v>
      </c>
      <c r="BE29" s="2356">
        <v>188958</v>
      </c>
      <c r="BF29" s="2356">
        <v>932984</v>
      </c>
      <c r="BG29" s="91" t="s">
        <v>25</v>
      </c>
      <c r="BH29" s="632" t="s">
        <v>778</v>
      </c>
      <c r="BI29" s="93" t="s">
        <v>777</v>
      </c>
      <c r="BJ29" s="94" t="s">
        <v>23</v>
      </c>
      <c r="BK29" s="132" t="s">
        <v>24</v>
      </c>
      <c r="BL29" s="2356">
        <v>5360796</v>
      </c>
      <c r="BM29" s="2356">
        <v>4628719</v>
      </c>
      <c r="BN29" s="2356">
        <v>4236006</v>
      </c>
      <c r="BO29" s="2356">
        <v>4886552</v>
      </c>
      <c r="BP29" s="2356">
        <v>4154476</v>
      </c>
      <c r="BQ29" s="2356">
        <v>2364719</v>
      </c>
      <c r="BR29" s="2356">
        <v>5334</v>
      </c>
      <c r="BS29" s="2356">
        <v>562898</v>
      </c>
      <c r="BT29" s="2356">
        <v>675964</v>
      </c>
      <c r="BU29" s="2356">
        <v>19059</v>
      </c>
      <c r="BV29" s="2356">
        <v>2613</v>
      </c>
      <c r="BW29" s="2356">
        <v>31877</v>
      </c>
      <c r="BX29" s="2356">
        <v>168601</v>
      </c>
      <c r="BY29" s="2356">
        <v>58710</v>
      </c>
      <c r="BZ29" s="2356">
        <v>132615</v>
      </c>
      <c r="CA29" s="91" t="s">
        <v>25</v>
      </c>
      <c r="CB29" s="632" t="s">
        <v>778</v>
      </c>
      <c r="CC29" s="74"/>
    </row>
    <row r="30" spans="1:81" ht="19.5" customHeight="1">
      <c r="A30" s="93" t="s">
        <v>26</v>
      </c>
      <c r="B30" s="94" t="s">
        <v>26</v>
      </c>
      <c r="C30" s="132" t="s">
        <v>2863</v>
      </c>
      <c r="D30" s="82">
        <v>1874418</v>
      </c>
      <c r="E30" s="2356">
        <v>1536104</v>
      </c>
      <c r="F30" s="2356">
        <v>1436134</v>
      </c>
      <c r="G30" s="2356">
        <v>1801169</v>
      </c>
      <c r="H30" s="2356">
        <v>1462855</v>
      </c>
      <c r="I30" s="2356">
        <v>584498</v>
      </c>
      <c r="J30" s="2356">
        <v>19</v>
      </c>
      <c r="K30" s="2356">
        <v>1515</v>
      </c>
      <c r="L30" s="2356">
        <v>308133</v>
      </c>
      <c r="M30" s="2356">
        <v>397</v>
      </c>
      <c r="N30" s="2356">
        <v>230</v>
      </c>
      <c r="O30" s="2356">
        <v>11563</v>
      </c>
      <c r="P30" s="2356">
        <v>42388</v>
      </c>
      <c r="Q30" s="2356" t="s">
        <v>21</v>
      </c>
      <c r="R30" s="2356">
        <v>17905</v>
      </c>
      <c r="S30" s="91" t="s">
        <v>27</v>
      </c>
      <c r="T30" s="632" t="s">
        <v>26</v>
      </c>
      <c r="U30" s="93" t="s">
        <v>26</v>
      </c>
      <c r="V30" s="94" t="s">
        <v>26</v>
      </c>
      <c r="W30" s="132" t="s">
        <v>580</v>
      </c>
      <c r="X30" s="2356">
        <v>1165464</v>
      </c>
      <c r="Y30" s="2356">
        <v>1165464</v>
      </c>
      <c r="Z30" s="2356">
        <v>1086798</v>
      </c>
      <c r="AA30" s="2356">
        <v>1063252</v>
      </c>
      <c r="AB30" s="2356">
        <v>1063252</v>
      </c>
      <c r="AC30" s="2356">
        <v>416776</v>
      </c>
      <c r="AD30" s="2356">
        <v>15</v>
      </c>
      <c r="AE30" s="2356" t="s">
        <v>21</v>
      </c>
      <c r="AF30" s="2356">
        <v>175372</v>
      </c>
      <c r="AG30" s="2356">
        <v>3839</v>
      </c>
      <c r="AH30" s="2356">
        <v>602</v>
      </c>
      <c r="AI30" s="2356">
        <v>23691</v>
      </c>
      <c r="AJ30" s="2356">
        <v>43494</v>
      </c>
      <c r="AK30" s="2356">
        <v>3717</v>
      </c>
      <c r="AL30" s="2356">
        <v>32811</v>
      </c>
      <c r="AM30" s="91" t="s">
        <v>27</v>
      </c>
      <c r="AN30" s="632" t="s">
        <v>26</v>
      </c>
      <c r="AO30" s="93" t="s">
        <v>26</v>
      </c>
      <c r="AP30" s="94" t="s">
        <v>26</v>
      </c>
      <c r="AQ30" s="132" t="s">
        <v>580</v>
      </c>
      <c r="AR30" s="2356">
        <v>17241457</v>
      </c>
      <c r="AS30" s="2356">
        <v>14026221</v>
      </c>
      <c r="AT30" s="2356">
        <v>13592784</v>
      </c>
      <c r="AU30" s="2356">
        <v>16204090</v>
      </c>
      <c r="AV30" s="2356">
        <v>12988854</v>
      </c>
      <c r="AW30" s="2356">
        <v>8661659</v>
      </c>
      <c r="AX30" s="2356">
        <v>3902</v>
      </c>
      <c r="AY30" s="2356">
        <v>4286259</v>
      </c>
      <c r="AZ30" s="2356">
        <v>1068469</v>
      </c>
      <c r="BA30" s="2356">
        <v>95339</v>
      </c>
      <c r="BB30" s="2356">
        <v>65276</v>
      </c>
      <c r="BC30" s="2356">
        <v>36502</v>
      </c>
      <c r="BD30" s="2356">
        <v>238714</v>
      </c>
      <c r="BE30" s="2356">
        <v>162501</v>
      </c>
      <c r="BF30" s="2356">
        <v>845643</v>
      </c>
      <c r="BG30" s="91" t="s">
        <v>27</v>
      </c>
      <c r="BH30" s="632" t="s">
        <v>26</v>
      </c>
      <c r="BI30" s="93" t="s">
        <v>26</v>
      </c>
      <c r="BJ30" s="94" t="s">
        <v>26</v>
      </c>
      <c r="BK30" s="132" t="s">
        <v>580</v>
      </c>
      <c r="BL30" s="2356">
        <v>5237373</v>
      </c>
      <c r="BM30" s="2356">
        <v>4530814</v>
      </c>
      <c r="BN30" s="2356">
        <v>4198857</v>
      </c>
      <c r="BO30" s="2356">
        <v>4742349</v>
      </c>
      <c r="BP30" s="2356">
        <v>4035790</v>
      </c>
      <c r="BQ30" s="2356">
        <v>2405493</v>
      </c>
      <c r="BR30" s="2356">
        <v>4964</v>
      </c>
      <c r="BS30" s="2356">
        <v>563677</v>
      </c>
      <c r="BT30" s="2356">
        <v>662661</v>
      </c>
      <c r="BU30" s="2356">
        <v>17560</v>
      </c>
      <c r="BV30" s="2356">
        <v>2501</v>
      </c>
      <c r="BW30" s="2356">
        <v>27634</v>
      </c>
      <c r="BX30" s="2356">
        <v>138654</v>
      </c>
      <c r="BY30" s="2356">
        <v>68905</v>
      </c>
      <c r="BZ30" s="2356">
        <v>165451</v>
      </c>
      <c r="CA30" s="91" t="s">
        <v>27</v>
      </c>
      <c r="CB30" s="632" t="s">
        <v>26</v>
      </c>
      <c r="CC30" s="996"/>
    </row>
    <row r="31" spans="1:81" ht="19.5" customHeight="1">
      <c r="A31" s="93" t="s">
        <v>26</v>
      </c>
      <c r="B31" s="94" t="s">
        <v>26</v>
      </c>
      <c r="C31" s="132" t="s">
        <v>2864</v>
      </c>
      <c r="D31" s="82">
        <v>2007386</v>
      </c>
      <c r="E31" s="2356">
        <v>1650682</v>
      </c>
      <c r="F31" s="2356">
        <v>1518644</v>
      </c>
      <c r="G31" s="2356">
        <v>1940761</v>
      </c>
      <c r="H31" s="2356">
        <v>1584057</v>
      </c>
      <c r="I31" s="2356">
        <v>553684</v>
      </c>
      <c r="J31" s="2356">
        <v>18</v>
      </c>
      <c r="K31" s="2356">
        <v>595</v>
      </c>
      <c r="L31" s="2356">
        <v>294026</v>
      </c>
      <c r="M31" s="2356">
        <v>303</v>
      </c>
      <c r="N31" s="2356">
        <v>214</v>
      </c>
      <c r="O31" s="2356">
        <v>5171</v>
      </c>
      <c r="P31" s="2356">
        <v>43722</v>
      </c>
      <c r="Q31" s="2356" t="s">
        <v>21</v>
      </c>
      <c r="R31" s="2356">
        <v>20477</v>
      </c>
      <c r="S31" s="91" t="s">
        <v>28</v>
      </c>
      <c r="T31" s="632" t="s">
        <v>26</v>
      </c>
      <c r="U31" s="93" t="s">
        <v>26</v>
      </c>
      <c r="V31" s="94" t="s">
        <v>26</v>
      </c>
      <c r="W31" s="132" t="s">
        <v>581</v>
      </c>
      <c r="X31" s="2356">
        <v>1223661</v>
      </c>
      <c r="Y31" s="2356">
        <v>1223661</v>
      </c>
      <c r="Z31" s="2356">
        <v>1101509</v>
      </c>
      <c r="AA31" s="2356">
        <v>1125924</v>
      </c>
      <c r="AB31" s="2356">
        <v>1125924</v>
      </c>
      <c r="AC31" s="2356">
        <v>384471</v>
      </c>
      <c r="AD31" s="2356">
        <v>23</v>
      </c>
      <c r="AE31" s="2356" t="s">
        <v>21</v>
      </c>
      <c r="AF31" s="2356">
        <v>160371</v>
      </c>
      <c r="AG31" s="2356">
        <v>3549</v>
      </c>
      <c r="AH31" s="2356">
        <v>583</v>
      </c>
      <c r="AI31" s="2356">
        <v>20503</v>
      </c>
      <c r="AJ31" s="2356">
        <v>31529</v>
      </c>
      <c r="AK31" s="2356">
        <v>3852</v>
      </c>
      <c r="AL31" s="2356">
        <v>33275</v>
      </c>
      <c r="AM31" s="91" t="s">
        <v>28</v>
      </c>
      <c r="AN31" s="632" t="s">
        <v>26</v>
      </c>
      <c r="AO31" s="93" t="s">
        <v>26</v>
      </c>
      <c r="AP31" s="94" t="s">
        <v>26</v>
      </c>
      <c r="AQ31" s="132" t="s">
        <v>581</v>
      </c>
      <c r="AR31" s="2356">
        <v>17882892</v>
      </c>
      <c r="AS31" s="2356">
        <v>14785387</v>
      </c>
      <c r="AT31" s="2356">
        <v>14337282</v>
      </c>
      <c r="AU31" s="2356">
        <v>16821743</v>
      </c>
      <c r="AV31" s="2356">
        <v>13724238</v>
      </c>
      <c r="AW31" s="2356">
        <v>9331453</v>
      </c>
      <c r="AX31" s="2356">
        <v>3989</v>
      </c>
      <c r="AY31" s="2356">
        <v>4116629</v>
      </c>
      <c r="AZ31" s="2356">
        <v>1449778</v>
      </c>
      <c r="BA31" s="2356">
        <v>83972</v>
      </c>
      <c r="BB31" s="2356">
        <v>63458</v>
      </c>
      <c r="BC31" s="2356">
        <v>24336</v>
      </c>
      <c r="BD31" s="2356">
        <v>232999</v>
      </c>
      <c r="BE31" s="2356">
        <v>156973</v>
      </c>
      <c r="BF31" s="2356">
        <v>963185</v>
      </c>
      <c r="BG31" s="91" t="s">
        <v>28</v>
      </c>
      <c r="BH31" s="632" t="s">
        <v>26</v>
      </c>
      <c r="BI31" s="93" t="s">
        <v>26</v>
      </c>
      <c r="BJ31" s="94" t="s">
        <v>26</v>
      </c>
      <c r="BK31" s="132" t="s">
        <v>581</v>
      </c>
      <c r="BL31" s="2356">
        <v>5474494</v>
      </c>
      <c r="BM31" s="2356">
        <v>4715188</v>
      </c>
      <c r="BN31" s="2356">
        <v>4353410</v>
      </c>
      <c r="BO31" s="2356">
        <v>4966794</v>
      </c>
      <c r="BP31" s="2356">
        <v>4207487</v>
      </c>
      <c r="BQ31" s="2356">
        <v>2500502</v>
      </c>
      <c r="BR31" s="2356">
        <v>4997</v>
      </c>
      <c r="BS31" s="2356">
        <v>614886</v>
      </c>
      <c r="BT31" s="2356">
        <v>697054</v>
      </c>
      <c r="BU31" s="2356">
        <v>17863</v>
      </c>
      <c r="BV31" s="2356">
        <v>2659</v>
      </c>
      <c r="BW31" s="2356">
        <v>21585</v>
      </c>
      <c r="BX31" s="2356">
        <v>120476</v>
      </c>
      <c r="BY31" s="2356">
        <v>61776</v>
      </c>
      <c r="BZ31" s="2356">
        <v>170308</v>
      </c>
      <c r="CA31" s="91" t="s">
        <v>28</v>
      </c>
      <c r="CB31" s="632" t="s">
        <v>26</v>
      </c>
      <c r="CC31" s="74"/>
    </row>
    <row r="32" spans="1:81" ht="19.5" customHeight="1">
      <c r="A32" s="93" t="s">
        <v>26</v>
      </c>
      <c r="B32" s="94" t="s">
        <v>26</v>
      </c>
      <c r="C32" s="132" t="s">
        <v>2952</v>
      </c>
      <c r="D32" s="82">
        <v>2062855</v>
      </c>
      <c r="E32" s="2356">
        <v>1724840</v>
      </c>
      <c r="F32" s="2356">
        <v>1566340</v>
      </c>
      <c r="G32" s="2356">
        <v>1994658</v>
      </c>
      <c r="H32" s="2356">
        <v>1656644</v>
      </c>
      <c r="I32" s="2356">
        <v>643273</v>
      </c>
      <c r="J32" s="2356">
        <v>20</v>
      </c>
      <c r="K32" s="2356">
        <v>13601</v>
      </c>
      <c r="L32" s="2356">
        <v>352798</v>
      </c>
      <c r="M32" s="2356">
        <v>569</v>
      </c>
      <c r="N32" s="2356">
        <v>235</v>
      </c>
      <c r="O32" s="2356">
        <v>8845</v>
      </c>
      <c r="P32" s="2356">
        <v>49407</v>
      </c>
      <c r="Q32" s="2356" t="s">
        <v>21</v>
      </c>
      <c r="R32" s="2356">
        <v>18271</v>
      </c>
      <c r="S32" s="91" t="s">
        <v>29</v>
      </c>
      <c r="T32" s="632" t="s">
        <v>26</v>
      </c>
      <c r="U32" s="93" t="s">
        <v>26</v>
      </c>
      <c r="V32" s="94" t="s">
        <v>26</v>
      </c>
      <c r="W32" s="132" t="s">
        <v>170</v>
      </c>
      <c r="X32" s="2356">
        <v>1384758</v>
      </c>
      <c r="Y32" s="2356">
        <v>1384758</v>
      </c>
      <c r="Z32" s="2356">
        <v>1268361</v>
      </c>
      <c r="AA32" s="2356">
        <v>1279897</v>
      </c>
      <c r="AB32" s="2356">
        <v>1279897</v>
      </c>
      <c r="AC32" s="2356">
        <v>544799</v>
      </c>
      <c r="AD32" s="2356">
        <v>19</v>
      </c>
      <c r="AE32" s="2356" t="s">
        <v>21</v>
      </c>
      <c r="AF32" s="2356">
        <v>271823</v>
      </c>
      <c r="AG32" s="2356">
        <v>4195</v>
      </c>
      <c r="AH32" s="2356">
        <v>586</v>
      </c>
      <c r="AI32" s="2356">
        <v>24361</v>
      </c>
      <c r="AJ32" s="2356">
        <v>43949</v>
      </c>
      <c r="AK32" s="2356">
        <v>5506</v>
      </c>
      <c r="AL32" s="2356">
        <v>35444</v>
      </c>
      <c r="AM32" s="91" t="s">
        <v>29</v>
      </c>
      <c r="AN32" s="632" t="s">
        <v>26</v>
      </c>
      <c r="AO32" s="93" t="s">
        <v>26</v>
      </c>
      <c r="AP32" s="94" t="s">
        <v>26</v>
      </c>
      <c r="AQ32" s="132" t="s">
        <v>170</v>
      </c>
      <c r="AR32" s="2356">
        <v>17997412</v>
      </c>
      <c r="AS32" s="2356">
        <v>14899145</v>
      </c>
      <c r="AT32" s="2356">
        <v>14522910</v>
      </c>
      <c r="AU32" s="2356">
        <v>16933360</v>
      </c>
      <c r="AV32" s="2356">
        <v>13835093</v>
      </c>
      <c r="AW32" s="2356">
        <v>9364917</v>
      </c>
      <c r="AX32" s="2356">
        <v>4273</v>
      </c>
      <c r="AY32" s="2356">
        <v>4566360</v>
      </c>
      <c r="AZ32" s="2356">
        <v>1348629</v>
      </c>
      <c r="BA32" s="2356">
        <v>103342</v>
      </c>
      <c r="BB32" s="2356">
        <v>86604</v>
      </c>
      <c r="BC32" s="2356">
        <v>26862</v>
      </c>
      <c r="BD32" s="2356">
        <v>229795</v>
      </c>
      <c r="BE32" s="2356">
        <v>172542</v>
      </c>
      <c r="BF32" s="2356">
        <v>829271</v>
      </c>
      <c r="BG32" s="91" t="s">
        <v>29</v>
      </c>
      <c r="BH32" s="632" t="s">
        <v>26</v>
      </c>
      <c r="BI32" s="93" t="s">
        <v>26</v>
      </c>
      <c r="BJ32" s="94" t="s">
        <v>26</v>
      </c>
      <c r="BK32" s="132" t="s">
        <v>170</v>
      </c>
      <c r="BL32" s="2356">
        <v>5358388</v>
      </c>
      <c r="BM32" s="2356">
        <v>4563383</v>
      </c>
      <c r="BN32" s="2356">
        <v>4239341</v>
      </c>
      <c r="BO32" s="2356">
        <v>4861574</v>
      </c>
      <c r="BP32" s="2356">
        <v>4066568</v>
      </c>
      <c r="BQ32" s="2356">
        <v>2343184</v>
      </c>
      <c r="BR32" s="2356">
        <v>5570</v>
      </c>
      <c r="BS32" s="2356">
        <v>660091</v>
      </c>
      <c r="BT32" s="2356">
        <v>630434</v>
      </c>
      <c r="BU32" s="2356">
        <v>16964</v>
      </c>
      <c r="BV32" s="2356">
        <v>2584</v>
      </c>
      <c r="BW32" s="2356">
        <v>22285</v>
      </c>
      <c r="BX32" s="2356">
        <v>146347</v>
      </c>
      <c r="BY32" s="2356">
        <v>69826</v>
      </c>
      <c r="BZ32" s="2356">
        <v>133947</v>
      </c>
      <c r="CA32" s="91" t="s">
        <v>29</v>
      </c>
      <c r="CB32" s="632" t="s">
        <v>26</v>
      </c>
      <c r="CC32" s="74"/>
    </row>
    <row r="33" spans="1:81" ht="15" customHeight="1">
      <c r="A33" s="97"/>
      <c r="B33" s="98"/>
      <c r="C33" s="134"/>
      <c r="D33" s="82"/>
      <c r="E33" s="2356"/>
      <c r="F33" s="2356"/>
      <c r="G33" s="2356"/>
      <c r="H33" s="2356"/>
      <c r="I33" s="2356"/>
      <c r="J33" s="2356"/>
      <c r="K33" s="2356"/>
      <c r="L33" s="2356"/>
      <c r="M33" s="2356"/>
      <c r="N33" s="2356"/>
      <c r="O33" s="2356"/>
      <c r="P33" s="2356"/>
      <c r="Q33" s="2356"/>
      <c r="R33" s="2356"/>
      <c r="S33" s="100"/>
      <c r="T33" s="490"/>
      <c r="U33" s="97"/>
      <c r="V33" s="98"/>
      <c r="W33" s="134"/>
      <c r="X33" s="2356"/>
      <c r="Y33" s="2356"/>
      <c r="Z33" s="2356"/>
      <c r="AA33" s="2356"/>
      <c r="AB33" s="2356"/>
      <c r="AC33" s="2356"/>
      <c r="AD33" s="2356"/>
      <c r="AE33" s="2356"/>
      <c r="AF33" s="2356"/>
      <c r="AG33" s="2356"/>
      <c r="AH33" s="2356"/>
      <c r="AI33" s="2356"/>
      <c r="AJ33" s="2356"/>
      <c r="AK33" s="2356"/>
      <c r="AL33" s="2356"/>
      <c r="AM33" s="100"/>
      <c r="AN33" s="490"/>
      <c r="AO33" s="97"/>
      <c r="AP33" s="98"/>
      <c r="AQ33" s="134"/>
      <c r="AR33" s="2356"/>
      <c r="AS33" s="2356"/>
      <c r="AT33" s="2356"/>
      <c r="AU33" s="2356"/>
      <c r="AV33" s="2356"/>
      <c r="AW33" s="2356"/>
      <c r="AX33" s="2356"/>
      <c r="AY33" s="2356"/>
      <c r="AZ33" s="2356"/>
      <c r="BA33" s="2356"/>
      <c r="BB33" s="2356"/>
      <c r="BC33" s="2356"/>
      <c r="BD33" s="2356"/>
      <c r="BE33" s="2356"/>
      <c r="BF33" s="2356"/>
      <c r="BG33" s="100"/>
      <c r="BH33" s="490"/>
      <c r="BI33" s="97"/>
      <c r="BJ33" s="98"/>
      <c r="BK33" s="134"/>
      <c r="BL33" s="2356"/>
      <c r="BM33" s="2356"/>
      <c r="BN33" s="2356"/>
      <c r="BO33" s="2356"/>
      <c r="BP33" s="2356"/>
      <c r="BQ33" s="2356"/>
      <c r="BR33" s="2356"/>
      <c r="BS33" s="2356"/>
      <c r="BT33" s="2356"/>
      <c r="BU33" s="2356"/>
      <c r="BV33" s="2356"/>
      <c r="BW33" s="2356"/>
      <c r="BX33" s="2356"/>
      <c r="BY33" s="2356"/>
      <c r="BZ33" s="2356"/>
      <c r="CA33" s="100"/>
      <c r="CB33" s="490"/>
      <c r="CC33" s="74"/>
    </row>
    <row r="34" spans="1:81" ht="19.5" customHeight="1">
      <c r="A34" s="93" t="s">
        <v>777</v>
      </c>
      <c r="B34" s="94" t="s">
        <v>23</v>
      </c>
      <c r="C34" s="135">
        <v>42005</v>
      </c>
      <c r="D34" s="82">
        <v>734549</v>
      </c>
      <c r="E34" s="2356">
        <v>614967</v>
      </c>
      <c r="F34" s="2356">
        <v>549336</v>
      </c>
      <c r="G34" s="2356">
        <v>710357</v>
      </c>
      <c r="H34" s="2356">
        <v>590775</v>
      </c>
      <c r="I34" s="2356">
        <v>228876</v>
      </c>
      <c r="J34" s="2356">
        <v>5</v>
      </c>
      <c r="K34" s="2356" t="s">
        <v>21</v>
      </c>
      <c r="L34" s="2356">
        <v>107100</v>
      </c>
      <c r="M34" s="2356">
        <v>184</v>
      </c>
      <c r="N34" s="2356">
        <v>146</v>
      </c>
      <c r="O34" s="2356">
        <v>15024</v>
      </c>
      <c r="P34" s="2356">
        <v>23759</v>
      </c>
      <c r="Q34" s="2356" t="s">
        <v>21</v>
      </c>
      <c r="R34" s="2356">
        <v>6448</v>
      </c>
      <c r="S34" s="91" t="s">
        <v>30</v>
      </c>
      <c r="T34" s="632" t="s">
        <v>778</v>
      </c>
      <c r="U34" s="93" t="s">
        <v>777</v>
      </c>
      <c r="V34" s="94" t="s">
        <v>23</v>
      </c>
      <c r="W34" s="135">
        <v>42005</v>
      </c>
      <c r="X34" s="2356">
        <v>437389</v>
      </c>
      <c r="Y34" s="2356">
        <v>437389</v>
      </c>
      <c r="Z34" s="2356">
        <v>406905</v>
      </c>
      <c r="AA34" s="2356">
        <v>404923</v>
      </c>
      <c r="AB34" s="2356">
        <v>404923</v>
      </c>
      <c r="AC34" s="2356">
        <v>164709</v>
      </c>
      <c r="AD34" s="2356">
        <v>6</v>
      </c>
      <c r="AE34" s="2356" t="s">
        <v>21</v>
      </c>
      <c r="AF34" s="2356">
        <v>71597</v>
      </c>
      <c r="AG34" s="2356">
        <v>1689</v>
      </c>
      <c r="AH34" s="2356">
        <v>197</v>
      </c>
      <c r="AI34" s="2356">
        <v>7305</v>
      </c>
      <c r="AJ34" s="2356">
        <v>13489</v>
      </c>
      <c r="AK34" s="2356">
        <v>1070</v>
      </c>
      <c r="AL34" s="2356">
        <v>15459</v>
      </c>
      <c r="AM34" s="91" t="s">
        <v>30</v>
      </c>
      <c r="AN34" s="632" t="s">
        <v>778</v>
      </c>
      <c r="AO34" s="93" t="s">
        <v>777</v>
      </c>
      <c r="AP34" s="94" t="s">
        <v>23</v>
      </c>
      <c r="AQ34" s="135">
        <v>42005</v>
      </c>
      <c r="AR34" s="2356">
        <v>6450534</v>
      </c>
      <c r="AS34" s="2356">
        <v>5311317</v>
      </c>
      <c r="AT34" s="2356">
        <v>5128180</v>
      </c>
      <c r="AU34" s="2356">
        <v>6073869</v>
      </c>
      <c r="AV34" s="2356">
        <v>4934652</v>
      </c>
      <c r="AW34" s="2356">
        <v>3380427</v>
      </c>
      <c r="AX34" s="2356">
        <v>1266</v>
      </c>
      <c r="AY34" s="2356">
        <v>1641639</v>
      </c>
      <c r="AZ34" s="2356">
        <v>463396</v>
      </c>
      <c r="BA34" s="2356">
        <v>27827</v>
      </c>
      <c r="BB34" s="2356">
        <v>26482</v>
      </c>
      <c r="BC34" s="2356">
        <v>17918</v>
      </c>
      <c r="BD34" s="2356">
        <v>105146</v>
      </c>
      <c r="BE34" s="2356">
        <v>63561</v>
      </c>
      <c r="BF34" s="2356">
        <v>307224</v>
      </c>
      <c r="BG34" s="91" t="s">
        <v>30</v>
      </c>
      <c r="BH34" s="632" t="s">
        <v>778</v>
      </c>
      <c r="BI34" s="93" t="s">
        <v>777</v>
      </c>
      <c r="BJ34" s="94" t="s">
        <v>23</v>
      </c>
      <c r="BK34" s="135">
        <v>42005</v>
      </c>
      <c r="BL34" s="2356">
        <v>1864631</v>
      </c>
      <c r="BM34" s="2356">
        <v>1602740</v>
      </c>
      <c r="BN34" s="2356">
        <v>1467157</v>
      </c>
      <c r="BO34" s="2356">
        <v>1707062</v>
      </c>
      <c r="BP34" s="2356">
        <v>1445171</v>
      </c>
      <c r="BQ34" s="2356">
        <v>835664</v>
      </c>
      <c r="BR34" s="2356">
        <v>1642</v>
      </c>
      <c r="BS34" s="2356">
        <v>212917</v>
      </c>
      <c r="BT34" s="2356">
        <v>230435</v>
      </c>
      <c r="BU34" s="2356">
        <v>5982</v>
      </c>
      <c r="BV34" s="2356">
        <v>852</v>
      </c>
      <c r="BW34" s="2356">
        <v>10807</v>
      </c>
      <c r="BX34" s="2356">
        <v>53371</v>
      </c>
      <c r="BY34" s="2356">
        <v>19394</v>
      </c>
      <c r="BZ34" s="2356">
        <v>53759</v>
      </c>
      <c r="CA34" s="91" t="s">
        <v>30</v>
      </c>
      <c r="CB34" s="632" t="s">
        <v>778</v>
      </c>
      <c r="CC34" s="996"/>
    </row>
    <row r="35" spans="1:81" ht="19.5" customHeight="1">
      <c r="A35" s="93" t="s">
        <v>26</v>
      </c>
      <c r="B35" s="94" t="s">
        <v>26</v>
      </c>
      <c r="C35" s="1332">
        <v>42036</v>
      </c>
      <c r="D35" s="82">
        <v>688157</v>
      </c>
      <c r="E35" s="2356">
        <v>576641</v>
      </c>
      <c r="F35" s="2356">
        <v>517362</v>
      </c>
      <c r="G35" s="2356">
        <v>666031</v>
      </c>
      <c r="H35" s="2356">
        <v>554515</v>
      </c>
      <c r="I35" s="2356">
        <v>214266</v>
      </c>
      <c r="J35" s="2356">
        <v>6</v>
      </c>
      <c r="K35" s="2356" t="s">
        <v>21</v>
      </c>
      <c r="L35" s="2356">
        <v>92715</v>
      </c>
      <c r="M35" s="2356">
        <v>170</v>
      </c>
      <c r="N35" s="2356">
        <v>97</v>
      </c>
      <c r="O35" s="2356">
        <v>14208</v>
      </c>
      <c r="P35" s="2356">
        <v>21815</v>
      </c>
      <c r="Q35" s="2356" t="s">
        <v>21</v>
      </c>
      <c r="R35" s="2356">
        <v>8784</v>
      </c>
      <c r="S35" s="91" t="s">
        <v>31</v>
      </c>
      <c r="T35" s="632" t="s">
        <v>26</v>
      </c>
      <c r="U35" s="93" t="s">
        <v>26</v>
      </c>
      <c r="V35" s="94" t="s">
        <v>26</v>
      </c>
      <c r="W35" s="1332">
        <v>42036</v>
      </c>
      <c r="X35" s="2356">
        <v>388720</v>
      </c>
      <c r="Y35" s="2356">
        <v>388720</v>
      </c>
      <c r="Z35" s="2356">
        <v>361670</v>
      </c>
      <c r="AA35" s="2356">
        <v>358622</v>
      </c>
      <c r="AB35" s="2356">
        <v>358622</v>
      </c>
      <c r="AC35" s="2356">
        <v>145344</v>
      </c>
      <c r="AD35" s="2356">
        <v>7</v>
      </c>
      <c r="AE35" s="2356">
        <v>2762</v>
      </c>
      <c r="AF35" s="2356">
        <v>54573</v>
      </c>
      <c r="AG35" s="2356">
        <v>1603</v>
      </c>
      <c r="AH35" s="2356">
        <v>194</v>
      </c>
      <c r="AI35" s="2356">
        <v>7638</v>
      </c>
      <c r="AJ35" s="2356">
        <v>15620</v>
      </c>
      <c r="AK35" s="2356">
        <v>1050</v>
      </c>
      <c r="AL35" s="2356">
        <v>13370</v>
      </c>
      <c r="AM35" s="91" t="s">
        <v>31</v>
      </c>
      <c r="AN35" s="632" t="s">
        <v>26</v>
      </c>
      <c r="AO35" s="93" t="s">
        <v>26</v>
      </c>
      <c r="AP35" s="94" t="s">
        <v>26</v>
      </c>
      <c r="AQ35" s="1332">
        <v>42036</v>
      </c>
      <c r="AR35" s="2356">
        <v>5968342</v>
      </c>
      <c r="AS35" s="2356">
        <v>4967130</v>
      </c>
      <c r="AT35" s="2356">
        <v>4777071</v>
      </c>
      <c r="AU35" s="2356">
        <v>5615077</v>
      </c>
      <c r="AV35" s="2356">
        <v>4613865</v>
      </c>
      <c r="AW35" s="2356">
        <v>3210869</v>
      </c>
      <c r="AX35" s="2356">
        <v>1411</v>
      </c>
      <c r="AY35" s="2356">
        <v>1597372</v>
      </c>
      <c r="AZ35" s="2356">
        <v>423854</v>
      </c>
      <c r="BA35" s="2356">
        <v>19025</v>
      </c>
      <c r="BB35" s="2356">
        <v>21122</v>
      </c>
      <c r="BC35" s="2356">
        <v>19355</v>
      </c>
      <c r="BD35" s="2356">
        <v>112943</v>
      </c>
      <c r="BE35" s="2356">
        <v>59452</v>
      </c>
      <c r="BF35" s="2356">
        <v>283228</v>
      </c>
      <c r="BG35" s="91" t="s">
        <v>31</v>
      </c>
      <c r="BH35" s="632" t="s">
        <v>26</v>
      </c>
      <c r="BI35" s="93" t="s">
        <v>26</v>
      </c>
      <c r="BJ35" s="94" t="s">
        <v>26</v>
      </c>
      <c r="BK35" s="1332">
        <v>42036</v>
      </c>
      <c r="BL35" s="2356">
        <v>1698710</v>
      </c>
      <c r="BM35" s="2356">
        <v>1477557</v>
      </c>
      <c r="BN35" s="2356">
        <v>1340387</v>
      </c>
      <c r="BO35" s="2356">
        <v>1543615</v>
      </c>
      <c r="BP35" s="2356">
        <v>1322463</v>
      </c>
      <c r="BQ35" s="2356">
        <v>756044</v>
      </c>
      <c r="BR35" s="2356">
        <v>1728</v>
      </c>
      <c r="BS35" s="2356">
        <v>180521</v>
      </c>
      <c r="BT35" s="2356">
        <v>208593</v>
      </c>
      <c r="BU35" s="2356">
        <v>6360</v>
      </c>
      <c r="BV35" s="2356">
        <v>866</v>
      </c>
      <c r="BW35" s="2356">
        <v>9639</v>
      </c>
      <c r="BX35" s="2356">
        <v>54764</v>
      </c>
      <c r="BY35" s="2356">
        <v>21202</v>
      </c>
      <c r="BZ35" s="2356">
        <v>46682</v>
      </c>
      <c r="CA35" s="91" t="s">
        <v>31</v>
      </c>
      <c r="CB35" s="632" t="s">
        <v>26</v>
      </c>
      <c r="CC35" s="74"/>
    </row>
    <row r="36" spans="1:81" ht="19.5" customHeight="1">
      <c r="A36" s="93" t="s">
        <v>26</v>
      </c>
      <c r="B36" s="94" t="s">
        <v>26</v>
      </c>
      <c r="C36" s="1332">
        <v>42064</v>
      </c>
      <c r="D36" s="82">
        <v>703129</v>
      </c>
      <c r="E36" s="2356">
        <v>583459</v>
      </c>
      <c r="F36" s="2356">
        <v>533691</v>
      </c>
      <c r="G36" s="2356">
        <v>677626</v>
      </c>
      <c r="H36" s="2356">
        <v>557957</v>
      </c>
      <c r="I36" s="2356">
        <v>196779</v>
      </c>
      <c r="J36" s="2356">
        <v>3</v>
      </c>
      <c r="K36" s="2356">
        <v>2028</v>
      </c>
      <c r="L36" s="2356">
        <v>88958</v>
      </c>
      <c r="M36" s="2356">
        <v>322</v>
      </c>
      <c r="N36" s="2356">
        <v>89</v>
      </c>
      <c r="O36" s="2356">
        <v>3441</v>
      </c>
      <c r="P36" s="2356">
        <v>15419</v>
      </c>
      <c r="Q36" s="2356" t="s">
        <v>21</v>
      </c>
      <c r="R36" s="2356">
        <v>6711</v>
      </c>
      <c r="S36" s="91" t="s">
        <v>32</v>
      </c>
      <c r="T36" s="632" t="s">
        <v>26</v>
      </c>
      <c r="U36" s="93" t="s">
        <v>26</v>
      </c>
      <c r="V36" s="94" t="s">
        <v>26</v>
      </c>
      <c r="W36" s="1332">
        <v>42064</v>
      </c>
      <c r="X36" s="2356">
        <v>444522</v>
      </c>
      <c r="Y36" s="2356">
        <v>444522</v>
      </c>
      <c r="Z36" s="2356">
        <v>417256</v>
      </c>
      <c r="AA36" s="2356">
        <v>411035</v>
      </c>
      <c r="AB36" s="2356">
        <v>411035</v>
      </c>
      <c r="AC36" s="2356">
        <v>162841</v>
      </c>
      <c r="AD36" s="2356">
        <v>7</v>
      </c>
      <c r="AE36" s="2356" t="s">
        <v>21</v>
      </c>
      <c r="AF36" s="2356">
        <v>69031</v>
      </c>
      <c r="AG36" s="2356">
        <v>1617</v>
      </c>
      <c r="AH36" s="2356">
        <v>222</v>
      </c>
      <c r="AI36" s="2356">
        <v>7501</v>
      </c>
      <c r="AJ36" s="2356">
        <v>16372</v>
      </c>
      <c r="AK36" s="2356">
        <v>977</v>
      </c>
      <c r="AL36" s="2356">
        <v>15620</v>
      </c>
      <c r="AM36" s="91" t="s">
        <v>32</v>
      </c>
      <c r="AN36" s="632" t="s">
        <v>26</v>
      </c>
      <c r="AO36" s="93" t="s">
        <v>26</v>
      </c>
      <c r="AP36" s="94" t="s">
        <v>26</v>
      </c>
      <c r="AQ36" s="1332">
        <v>42064</v>
      </c>
      <c r="AR36" s="2356">
        <v>6396797</v>
      </c>
      <c r="AS36" s="2356">
        <v>5267828</v>
      </c>
      <c r="AT36" s="2356">
        <v>5136366</v>
      </c>
      <c r="AU36" s="2356">
        <v>6023616</v>
      </c>
      <c r="AV36" s="2356">
        <v>4894647</v>
      </c>
      <c r="AW36" s="2356">
        <v>3326722</v>
      </c>
      <c r="AX36" s="2356">
        <v>1478</v>
      </c>
      <c r="AY36" s="2356">
        <v>1609941</v>
      </c>
      <c r="AZ36" s="2356">
        <v>441788</v>
      </c>
      <c r="BA36" s="2356">
        <v>35708</v>
      </c>
      <c r="BB36" s="2356">
        <v>29551</v>
      </c>
      <c r="BC36" s="2356">
        <v>20296</v>
      </c>
      <c r="BD36" s="2356">
        <v>124430</v>
      </c>
      <c r="BE36" s="2356">
        <v>65945</v>
      </c>
      <c r="BF36" s="2356">
        <v>342532</v>
      </c>
      <c r="BG36" s="91" t="s">
        <v>32</v>
      </c>
      <c r="BH36" s="632" t="s">
        <v>26</v>
      </c>
      <c r="BI36" s="93" t="s">
        <v>26</v>
      </c>
      <c r="BJ36" s="94" t="s">
        <v>26</v>
      </c>
      <c r="BK36" s="1332">
        <v>42064</v>
      </c>
      <c r="BL36" s="2356">
        <v>1797455</v>
      </c>
      <c r="BM36" s="2356">
        <v>1548422</v>
      </c>
      <c r="BN36" s="2356">
        <v>1428462</v>
      </c>
      <c r="BO36" s="2356">
        <v>1635875</v>
      </c>
      <c r="BP36" s="2356">
        <v>1386842</v>
      </c>
      <c r="BQ36" s="2356">
        <v>773012</v>
      </c>
      <c r="BR36" s="2356">
        <v>1964</v>
      </c>
      <c r="BS36" s="2356">
        <v>169460</v>
      </c>
      <c r="BT36" s="2356">
        <v>236936</v>
      </c>
      <c r="BU36" s="2356">
        <v>6717</v>
      </c>
      <c r="BV36" s="2356">
        <v>895</v>
      </c>
      <c r="BW36" s="2356">
        <v>11431</v>
      </c>
      <c r="BX36" s="2356">
        <v>60466</v>
      </c>
      <c r="BY36" s="2356">
        <v>18114</v>
      </c>
      <c r="BZ36" s="2356">
        <v>32174</v>
      </c>
      <c r="CA36" s="91" t="s">
        <v>32</v>
      </c>
      <c r="CB36" s="632" t="s">
        <v>26</v>
      </c>
      <c r="CC36" s="74"/>
    </row>
    <row r="37" spans="1:81" ht="19.5" customHeight="1">
      <c r="A37" s="93" t="s">
        <v>26</v>
      </c>
      <c r="B37" s="94" t="s">
        <v>26</v>
      </c>
      <c r="C37" s="1332">
        <v>42095</v>
      </c>
      <c r="D37" s="82">
        <v>629718</v>
      </c>
      <c r="E37" s="2356">
        <v>512276</v>
      </c>
      <c r="F37" s="2356">
        <v>485959</v>
      </c>
      <c r="G37" s="2356">
        <v>604613</v>
      </c>
      <c r="H37" s="2356">
        <v>487172</v>
      </c>
      <c r="I37" s="2356">
        <v>196927</v>
      </c>
      <c r="J37" s="2356">
        <v>9</v>
      </c>
      <c r="K37" s="2356">
        <v>1515</v>
      </c>
      <c r="L37" s="2356">
        <v>93632</v>
      </c>
      <c r="M37" s="2356">
        <v>101</v>
      </c>
      <c r="N37" s="2356">
        <v>98</v>
      </c>
      <c r="O37" s="2356">
        <v>3491</v>
      </c>
      <c r="P37" s="2356">
        <v>11243</v>
      </c>
      <c r="Q37" s="2356" t="s">
        <v>21</v>
      </c>
      <c r="R37" s="2356">
        <v>7334</v>
      </c>
      <c r="S37" s="91" t="s">
        <v>33</v>
      </c>
      <c r="T37" s="632" t="s">
        <v>26</v>
      </c>
      <c r="U37" s="93" t="s">
        <v>26</v>
      </c>
      <c r="V37" s="94" t="s">
        <v>26</v>
      </c>
      <c r="W37" s="1332">
        <v>42095</v>
      </c>
      <c r="X37" s="2356">
        <v>412900</v>
      </c>
      <c r="Y37" s="2356">
        <v>412900</v>
      </c>
      <c r="Z37" s="2356">
        <v>386730</v>
      </c>
      <c r="AA37" s="2356">
        <v>378162</v>
      </c>
      <c r="AB37" s="2356">
        <v>378162</v>
      </c>
      <c r="AC37" s="2356">
        <v>160764</v>
      </c>
      <c r="AD37" s="2356">
        <v>4</v>
      </c>
      <c r="AE37" s="2356" t="s">
        <v>21</v>
      </c>
      <c r="AF37" s="2356">
        <v>73241</v>
      </c>
      <c r="AG37" s="2356">
        <v>1382</v>
      </c>
      <c r="AH37" s="2356">
        <v>206</v>
      </c>
      <c r="AI37" s="2356">
        <v>7798</v>
      </c>
      <c r="AJ37" s="2356">
        <v>13305</v>
      </c>
      <c r="AK37" s="2356">
        <v>1238</v>
      </c>
      <c r="AL37" s="2356">
        <v>13287</v>
      </c>
      <c r="AM37" s="91" t="s">
        <v>33</v>
      </c>
      <c r="AN37" s="632" t="s">
        <v>26</v>
      </c>
      <c r="AO37" s="93" t="s">
        <v>26</v>
      </c>
      <c r="AP37" s="94" t="s">
        <v>26</v>
      </c>
      <c r="AQ37" s="1332">
        <v>42095</v>
      </c>
      <c r="AR37" s="2356">
        <v>5996984</v>
      </c>
      <c r="AS37" s="2356">
        <v>4934239</v>
      </c>
      <c r="AT37" s="2356">
        <v>4811330</v>
      </c>
      <c r="AU37" s="2356">
        <v>5641835</v>
      </c>
      <c r="AV37" s="2356">
        <v>4579090</v>
      </c>
      <c r="AW37" s="2356">
        <v>3129532</v>
      </c>
      <c r="AX37" s="2356">
        <v>1241</v>
      </c>
      <c r="AY37" s="2356">
        <v>1575059</v>
      </c>
      <c r="AZ37" s="2356">
        <v>407283</v>
      </c>
      <c r="BA37" s="2356">
        <v>35837</v>
      </c>
      <c r="BB37" s="2356">
        <v>23308</v>
      </c>
      <c r="BC37" s="2356">
        <v>18104</v>
      </c>
      <c r="BD37" s="2356">
        <v>92484</v>
      </c>
      <c r="BE37" s="2356">
        <v>63689</v>
      </c>
      <c r="BF37" s="2356">
        <v>283622</v>
      </c>
      <c r="BG37" s="91" t="s">
        <v>33</v>
      </c>
      <c r="BH37" s="632" t="s">
        <v>26</v>
      </c>
      <c r="BI37" s="93" t="s">
        <v>26</v>
      </c>
      <c r="BJ37" s="94" t="s">
        <v>26</v>
      </c>
      <c r="BK37" s="1332">
        <v>42095</v>
      </c>
      <c r="BL37" s="2356">
        <v>1688396</v>
      </c>
      <c r="BM37" s="2356">
        <v>1457418</v>
      </c>
      <c r="BN37" s="2356">
        <v>1353630</v>
      </c>
      <c r="BO37" s="2356">
        <v>1528046</v>
      </c>
      <c r="BP37" s="2356">
        <v>1297068</v>
      </c>
      <c r="BQ37" s="2356">
        <v>764638</v>
      </c>
      <c r="BR37" s="2356">
        <v>1693</v>
      </c>
      <c r="BS37" s="2356">
        <v>151770</v>
      </c>
      <c r="BT37" s="2356">
        <v>233468</v>
      </c>
      <c r="BU37" s="2356">
        <v>5777</v>
      </c>
      <c r="BV37" s="2356">
        <v>829</v>
      </c>
      <c r="BW37" s="2356">
        <v>8527</v>
      </c>
      <c r="BX37" s="2356">
        <v>52195</v>
      </c>
      <c r="BY37" s="2356">
        <v>21180</v>
      </c>
      <c r="BZ37" s="2356">
        <v>54984</v>
      </c>
      <c r="CA37" s="91" t="s">
        <v>33</v>
      </c>
      <c r="CB37" s="632" t="s">
        <v>26</v>
      </c>
      <c r="CC37" s="74"/>
    </row>
    <row r="38" spans="1:81" ht="19.5" customHeight="1">
      <c r="A38" s="93" t="s">
        <v>26</v>
      </c>
      <c r="B38" s="94" t="s">
        <v>26</v>
      </c>
      <c r="C38" s="1332">
        <v>42125</v>
      </c>
      <c r="D38" s="82">
        <v>608316</v>
      </c>
      <c r="E38" s="2356">
        <v>501454</v>
      </c>
      <c r="F38" s="2356">
        <v>459623</v>
      </c>
      <c r="G38" s="2356">
        <v>583777</v>
      </c>
      <c r="H38" s="2356">
        <v>476915</v>
      </c>
      <c r="I38" s="2356">
        <v>199127</v>
      </c>
      <c r="J38" s="2356">
        <v>7</v>
      </c>
      <c r="K38" s="2356" t="s">
        <v>21</v>
      </c>
      <c r="L38" s="2356">
        <v>105706</v>
      </c>
      <c r="M38" s="2356">
        <v>143</v>
      </c>
      <c r="N38" s="2356">
        <v>59</v>
      </c>
      <c r="O38" s="2356">
        <v>3808</v>
      </c>
      <c r="P38" s="2356">
        <v>10781</v>
      </c>
      <c r="Q38" s="2356" t="s">
        <v>21</v>
      </c>
      <c r="R38" s="2356">
        <v>7247</v>
      </c>
      <c r="S38" s="91" t="s">
        <v>34</v>
      </c>
      <c r="T38" s="632" t="s">
        <v>26</v>
      </c>
      <c r="U38" s="93" t="s">
        <v>26</v>
      </c>
      <c r="V38" s="94" t="s">
        <v>26</v>
      </c>
      <c r="W38" s="1332">
        <v>42125</v>
      </c>
      <c r="X38" s="2356">
        <v>427224</v>
      </c>
      <c r="Y38" s="2356">
        <v>427224</v>
      </c>
      <c r="Z38" s="2356">
        <v>400346</v>
      </c>
      <c r="AA38" s="2356">
        <v>393572</v>
      </c>
      <c r="AB38" s="2356">
        <v>393572</v>
      </c>
      <c r="AC38" s="2356">
        <v>171903</v>
      </c>
      <c r="AD38" s="2356">
        <v>4</v>
      </c>
      <c r="AE38" s="2356" t="s">
        <v>21</v>
      </c>
      <c r="AF38" s="2356">
        <v>76202</v>
      </c>
      <c r="AG38" s="2356">
        <v>1182</v>
      </c>
      <c r="AH38" s="2356">
        <v>198</v>
      </c>
      <c r="AI38" s="2356">
        <v>7274</v>
      </c>
      <c r="AJ38" s="2356">
        <v>17759</v>
      </c>
      <c r="AK38" s="2356">
        <v>1174</v>
      </c>
      <c r="AL38" s="2356">
        <v>15140</v>
      </c>
      <c r="AM38" s="91" t="s">
        <v>34</v>
      </c>
      <c r="AN38" s="632" t="s">
        <v>26</v>
      </c>
      <c r="AO38" s="93" t="s">
        <v>26</v>
      </c>
      <c r="AP38" s="94" t="s">
        <v>26</v>
      </c>
      <c r="AQ38" s="1332">
        <v>42125</v>
      </c>
      <c r="AR38" s="2356">
        <v>5753151</v>
      </c>
      <c r="AS38" s="2356">
        <v>4642351</v>
      </c>
      <c r="AT38" s="2356">
        <v>4494592</v>
      </c>
      <c r="AU38" s="2356">
        <v>5408531</v>
      </c>
      <c r="AV38" s="2356">
        <v>4297732</v>
      </c>
      <c r="AW38" s="2356">
        <v>2843559</v>
      </c>
      <c r="AX38" s="2356">
        <v>1187</v>
      </c>
      <c r="AY38" s="2356">
        <v>1396322</v>
      </c>
      <c r="AZ38" s="2356">
        <v>362193</v>
      </c>
      <c r="BA38" s="2356">
        <v>29315</v>
      </c>
      <c r="BB38" s="2356">
        <v>11302</v>
      </c>
      <c r="BC38" s="2356">
        <v>8930</v>
      </c>
      <c r="BD38" s="2356">
        <v>78146</v>
      </c>
      <c r="BE38" s="2356">
        <v>55044</v>
      </c>
      <c r="BF38" s="2356">
        <v>256636</v>
      </c>
      <c r="BG38" s="91" t="s">
        <v>34</v>
      </c>
      <c r="BH38" s="632" t="s">
        <v>26</v>
      </c>
      <c r="BI38" s="93" t="s">
        <v>26</v>
      </c>
      <c r="BJ38" s="94" t="s">
        <v>26</v>
      </c>
      <c r="BK38" s="1332">
        <v>42125</v>
      </c>
      <c r="BL38" s="2356">
        <v>1781650</v>
      </c>
      <c r="BM38" s="2356">
        <v>1541480</v>
      </c>
      <c r="BN38" s="2356">
        <v>1429204</v>
      </c>
      <c r="BO38" s="2356">
        <v>1615306</v>
      </c>
      <c r="BP38" s="2356">
        <v>1375136</v>
      </c>
      <c r="BQ38" s="2356">
        <v>836614</v>
      </c>
      <c r="BR38" s="2356">
        <v>1384</v>
      </c>
      <c r="BS38" s="2356">
        <v>206468</v>
      </c>
      <c r="BT38" s="2356">
        <v>234545</v>
      </c>
      <c r="BU38" s="2356">
        <v>5728</v>
      </c>
      <c r="BV38" s="2356">
        <v>808</v>
      </c>
      <c r="BW38" s="2356">
        <v>9224</v>
      </c>
      <c r="BX38" s="2356">
        <v>43679</v>
      </c>
      <c r="BY38" s="2356">
        <v>25131</v>
      </c>
      <c r="BZ38" s="2356">
        <v>52321</v>
      </c>
      <c r="CA38" s="91" t="s">
        <v>34</v>
      </c>
      <c r="CB38" s="632" t="s">
        <v>26</v>
      </c>
      <c r="CC38" s="74"/>
    </row>
    <row r="39" spans="1:81" ht="19.5" customHeight="1">
      <c r="A39" s="93" t="s">
        <v>26</v>
      </c>
      <c r="B39" s="94" t="s">
        <v>26</v>
      </c>
      <c r="C39" s="1332">
        <v>42156</v>
      </c>
      <c r="D39" s="82">
        <v>636384</v>
      </c>
      <c r="E39" s="2356">
        <v>522374</v>
      </c>
      <c r="F39" s="2356">
        <v>490552</v>
      </c>
      <c r="G39" s="2356">
        <v>612778</v>
      </c>
      <c r="H39" s="2356">
        <v>498768</v>
      </c>
      <c r="I39" s="2356">
        <v>188445</v>
      </c>
      <c r="J39" s="2356">
        <v>3</v>
      </c>
      <c r="K39" s="2356" t="s">
        <v>21</v>
      </c>
      <c r="L39" s="2356">
        <v>108795</v>
      </c>
      <c r="M39" s="2356">
        <v>153</v>
      </c>
      <c r="N39" s="2356">
        <v>73</v>
      </c>
      <c r="O39" s="2356">
        <v>4264</v>
      </c>
      <c r="P39" s="2356">
        <v>20364</v>
      </c>
      <c r="Q39" s="2356" t="s">
        <v>21</v>
      </c>
      <c r="R39" s="2356">
        <v>3324</v>
      </c>
      <c r="S39" s="91" t="s">
        <v>35</v>
      </c>
      <c r="T39" s="632" t="s">
        <v>26</v>
      </c>
      <c r="U39" s="93" t="s">
        <v>26</v>
      </c>
      <c r="V39" s="94" t="s">
        <v>26</v>
      </c>
      <c r="W39" s="1332">
        <v>42156</v>
      </c>
      <c r="X39" s="2356">
        <v>325340</v>
      </c>
      <c r="Y39" s="2356">
        <v>325340</v>
      </c>
      <c r="Z39" s="2356">
        <v>299722</v>
      </c>
      <c r="AA39" s="2356">
        <v>291517</v>
      </c>
      <c r="AB39" s="2356">
        <v>291517</v>
      </c>
      <c r="AC39" s="2356">
        <v>84109</v>
      </c>
      <c r="AD39" s="2356">
        <v>7</v>
      </c>
      <c r="AE39" s="2356" t="s">
        <v>21</v>
      </c>
      <c r="AF39" s="2356">
        <v>25929</v>
      </c>
      <c r="AG39" s="2356">
        <v>1275</v>
      </c>
      <c r="AH39" s="2356">
        <v>198</v>
      </c>
      <c r="AI39" s="2356">
        <v>8619</v>
      </c>
      <c r="AJ39" s="2356">
        <v>12430</v>
      </c>
      <c r="AK39" s="2356">
        <v>1305</v>
      </c>
      <c r="AL39" s="2356">
        <v>4384</v>
      </c>
      <c r="AM39" s="91" t="s">
        <v>35</v>
      </c>
      <c r="AN39" s="632" t="s">
        <v>26</v>
      </c>
      <c r="AO39" s="93" t="s">
        <v>26</v>
      </c>
      <c r="AP39" s="94" t="s">
        <v>26</v>
      </c>
      <c r="AQ39" s="1332">
        <v>42156</v>
      </c>
      <c r="AR39" s="2356">
        <v>5491322</v>
      </c>
      <c r="AS39" s="2356">
        <v>4449631</v>
      </c>
      <c r="AT39" s="2356">
        <v>4286862</v>
      </c>
      <c r="AU39" s="2356">
        <v>5153723</v>
      </c>
      <c r="AV39" s="2356">
        <v>4112032</v>
      </c>
      <c r="AW39" s="2356">
        <v>2688568</v>
      </c>
      <c r="AX39" s="2356">
        <v>1474</v>
      </c>
      <c r="AY39" s="2356">
        <v>1314878</v>
      </c>
      <c r="AZ39" s="2356">
        <v>298993</v>
      </c>
      <c r="BA39" s="2356">
        <v>30187</v>
      </c>
      <c r="BB39" s="2356">
        <v>30666</v>
      </c>
      <c r="BC39" s="2356">
        <v>9468</v>
      </c>
      <c r="BD39" s="2356">
        <v>68084</v>
      </c>
      <c r="BE39" s="2356">
        <v>43768</v>
      </c>
      <c r="BF39" s="2356">
        <v>305385</v>
      </c>
      <c r="BG39" s="91" t="s">
        <v>35</v>
      </c>
      <c r="BH39" s="632" t="s">
        <v>26</v>
      </c>
      <c r="BI39" s="93" t="s">
        <v>26</v>
      </c>
      <c r="BJ39" s="94" t="s">
        <v>26</v>
      </c>
      <c r="BK39" s="1332">
        <v>42156</v>
      </c>
      <c r="BL39" s="2356">
        <v>1767327</v>
      </c>
      <c r="BM39" s="2356">
        <v>1531916</v>
      </c>
      <c r="BN39" s="2356">
        <v>1416022</v>
      </c>
      <c r="BO39" s="2356">
        <v>1598997</v>
      </c>
      <c r="BP39" s="2356">
        <v>1363586</v>
      </c>
      <c r="BQ39" s="2356">
        <v>804241</v>
      </c>
      <c r="BR39" s="2356">
        <v>1887</v>
      </c>
      <c r="BS39" s="2356">
        <v>205439</v>
      </c>
      <c r="BT39" s="2356">
        <v>194648</v>
      </c>
      <c r="BU39" s="2356">
        <v>6055</v>
      </c>
      <c r="BV39" s="2356">
        <v>864</v>
      </c>
      <c r="BW39" s="2356">
        <v>9883</v>
      </c>
      <c r="BX39" s="2356">
        <v>42780</v>
      </c>
      <c r="BY39" s="2356">
        <v>22594</v>
      </c>
      <c r="BZ39" s="2356">
        <v>58146</v>
      </c>
      <c r="CA39" s="91" t="s">
        <v>35</v>
      </c>
      <c r="CB39" s="632" t="s">
        <v>26</v>
      </c>
      <c r="CC39" s="74"/>
    </row>
    <row r="40" spans="1:81" ht="19.5" customHeight="1">
      <c r="A40" s="93" t="s">
        <v>26</v>
      </c>
      <c r="B40" s="94" t="s">
        <v>26</v>
      </c>
      <c r="C40" s="1332">
        <v>42186</v>
      </c>
      <c r="D40" s="82">
        <v>682504</v>
      </c>
      <c r="E40" s="2356">
        <v>562800</v>
      </c>
      <c r="F40" s="2356">
        <v>520361</v>
      </c>
      <c r="G40" s="2356">
        <v>660170</v>
      </c>
      <c r="H40" s="2356">
        <v>540466</v>
      </c>
      <c r="I40" s="2356">
        <v>196823</v>
      </c>
      <c r="J40" s="2356">
        <v>8</v>
      </c>
      <c r="K40" s="2356">
        <v>595</v>
      </c>
      <c r="L40" s="2356">
        <v>106076</v>
      </c>
      <c r="M40" s="2356">
        <v>52</v>
      </c>
      <c r="N40" s="2356">
        <v>76</v>
      </c>
      <c r="O40" s="2356">
        <v>2084</v>
      </c>
      <c r="P40" s="2356">
        <v>17815</v>
      </c>
      <c r="Q40" s="2356" t="s">
        <v>21</v>
      </c>
      <c r="R40" s="2356">
        <v>5944</v>
      </c>
      <c r="S40" s="91" t="s">
        <v>36</v>
      </c>
      <c r="T40" s="632" t="s">
        <v>26</v>
      </c>
      <c r="U40" s="93" t="s">
        <v>26</v>
      </c>
      <c r="V40" s="94" t="s">
        <v>26</v>
      </c>
      <c r="W40" s="1332">
        <v>42186</v>
      </c>
      <c r="X40" s="2356">
        <v>350671</v>
      </c>
      <c r="Y40" s="2356">
        <v>350671</v>
      </c>
      <c r="Z40" s="2356">
        <v>309544</v>
      </c>
      <c r="AA40" s="2356">
        <v>317774</v>
      </c>
      <c r="AB40" s="2356">
        <v>317774</v>
      </c>
      <c r="AC40" s="2356">
        <v>58232</v>
      </c>
      <c r="AD40" s="2356">
        <v>7</v>
      </c>
      <c r="AE40" s="2356" t="s">
        <v>21</v>
      </c>
      <c r="AF40" s="2356">
        <v>9013</v>
      </c>
      <c r="AG40" s="2356">
        <v>1289</v>
      </c>
      <c r="AH40" s="2356">
        <v>216</v>
      </c>
      <c r="AI40" s="2356">
        <v>7388</v>
      </c>
      <c r="AJ40" s="2356">
        <v>9259</v>
      </c>
      <c r="AK40" s="2356">
        <v>1293</v>
      </c>
      <c r="AL40" s="2356">
        <v>5372</v>
      </c>
      <c r="AM40" s="91" t="s">
        <v>36</v>
      </c>
      <c r="AN40" s="632" t="s">
        <v>26</v>
      </c>
      <c r="AO40" s="93" t="s">
        <v>26</v>
      </c>
      <c r="AP40" s="94" t="s">
        <v>26</v>
      </c>
      <c r="AQ40" s="1332">
        <v>42186</v>
      </c>
      <c r="AR40" s="2356">
        <v>5920914</v>
      </c>
      <c r="AS40" s="2356">
        <v>4859659</v>
      </c>
      <c r="AT40" s="2356">
        <v>4688226</v>
      </c>
      <c r="AU40" s="2356">
        <v>5560091</v>
      </c>
      <c r="AV40" s="2356">
        <v>4498836</v>
      </c>
      <c r="AW40" s="2356">
        <v>2988923</v>
      </c>
      <c r="AX40" s="2356">
        <v>1555</v>
      </c>
      <c r="AY40" s="2356">
        <v>1306905</v>
      </c>
      <c r="AZ40" s="2356">
        <v>485046</v>
      </c>
      <c r="BA40" s="2356">
        <v>23166</v>
      </c>
      <c r="BB40" s="2356">
        <v>17966</v>
      </c>
      <c r="BC40" s="2356">
        <v>8924</v>
      </c>
      <c r="BD40" s="2356">
        <v>84834</v>
      </c>
      <c r="BE40" s="2356">
        <v>53787</v>
      </c>
      <c r="BF40" s="2356">
        <v>290475</v>
      </c>
      <c r="BG40" s="91" t="s">
        <v>36</v>
      </c>
      <c r="BH40" s="632" t="s">
        <v>26</v>
      </c>
      <c r="BI40" s="93" t="s">
        <v>26</v>
      </c>
      <c r="BJ40" s="94" t="s">
        <v>26</v>
      </c>
      <c r="BK40" s="1332">
        <v>42186</v>
      </c>
      <c r="BL40" s="2356">
        <v>1867633</v>
      </c>
      <c r="BM40" s="2356">
        <v>1604416</v>
      </c>
      <c r="BN40" s="2356">
        <v>1477437</v>
      </c>
      <c r="BO40" s="2356">
        <v>1693491</v>
      </c>
      <c r="BP40" s="2356">
        <v>1430273</v>
      </c>
      <c r="BQ40" s="2356">
        <v>844485</v>
      </c>
      <c r="BR40" s="2356">
        <v>1801</v>
      </c>
      <c r="BS40" s="2356">
        <v>211548</v>
      </c>
      <c r="BT40" s="2356">
        <v>225051</v>
      </c>
      <c r="BU40" s="2356">
        <v>6153</v>
      </c>
      <c r="BV40" s="2356">
        <v>944</v>
      </c>
      <c r="BW40" s="2356">
        <v>7582</v>
      </c>
      <c r="BX40" s="2356">
        <v>38051</v>
      </c>
      <c r="BY40" s="2356">
        <v>22071</v>
      </c>
      <c r="BZ40" s="2356">
        <v>58558</v>
      </c>
      <c r="CA40" s="91" t="s">
        <v>36</v>
      </c>
      <c r="CB40" s="632" t="s">
        <v>26</v>
      </c>
      <c r="CC40" s="74"/>
    </row>
    <row r="41" spans="1:81" ht="19.5" customHeight="1">
      <c r="A41" s="93" t="s">
        <v>26</v>
      </c>
      <c r="B41" s="94" t="s">
        <v>26</v>
      </c>
      <c r="C41" s="1332">
        <v>42217</v>
      </c>
      <c r="D41" s="82">
        <v>687369</v>
      </c>
      <c r="E41" s="2356">
        <v>567429</v>
      </c>
      <c r="F41" s="2356">
        <v>522792</v>
      </c>
      <c r="G41" s="2356">
        <v>665183</v>
      </c>
      <c r="H41" s="2356">
        <v>545243</v>
      </c>
      <c r="I41" s="2356">
        <v>189519</v>
      </c>
      <c r="J41" s="2356">
        <v>5</v>
      </c>
      <c r="K41" s="2356" t="s">
        <v>21</v>
      </c>
      <c r="L41" s="2356">
        <v>103262</v>
      </c>
      <c r="M41" s="2356">
        <v>109</v>
      </c>
      <c r="N41" s="2356">
        <v>68</v>
      </c>
      <c r="O41" s="2356">
        <v>1523</v>
      </c>
      <c r="P41" s="2356">
        <v>13473</v>
      </c>
      <c r="Q41" s="2356" t="s">
        <v>21</v>
      </c>
      <c r="R41" s="2356">
        <v>7555</v>
      </c>
      <c r="S41" s="91" t="s">
        <v>37</v>
      </c>
      <c r="T41" s="632" t="s">
        <v>26</v>
      </c>
      <c r="U41" s="93" t="s">
        <v>26</v>
      </c>
      <c r="V41" s="94" t="s">
        <v>26</v>
      </c>
      <c r="W41" s="1332">
        <v>42217</v>
      </c>
      <c r="X41" s="2356">
        <v>421872</v>
      </c>
      <c r="Y41" s="2356">
        <v>421872</v>
      </c>
      <c r="Z41" s="2356">
        <v>381522</v>
      </c>
      <c r="AA41" s="2356">
        <v>388041</v>
      </c>
      <c r="AB41" s="2356">
        <v>388041</v>
      </c>
      <c r="AC41" s="2356">
        <v>137774</v>
      </c>
      <c r="AD41" s="2356">
        <v>8</v>
      </c>
      <c r="AE41" s="2356" t="s">
        <v>21</v>
      </c>
      <c r="AF41" s="2356">
        <v>49048</v>
      </c>
      <c r="AG41" s="2356">
        <v>1126</v>
      </c>
      <c r="AH41" s="2356">
        <v>184</v>
      </c>
      <c r="AI41" s="2356">
        <v>6554</v>
      </c>
      <c r="AJ41" s="2356">
        <v>10880</v>
      </c>
      <c r="AK41" s="2356">
        <v>1242</v>
      </c>
      <c r="AL41" s="2356">
        <v>14702</v>
      </c>
      <c r="AM41" s="91" t="s">
        <v>37</v>
      </c>
      <c r="AN41" s="632" t="s">
        <v>26</v>
      </c>
      <c r="AO41" s="93" t="s">
        <v>26</v>
      </c>
      <c r="AP41" s="94" t="s">
        <v>26</v>
      </c>
      <c r="AQ41" s="1332">
        <v>42217</v>
      </c>
      <c r="AR41" s="2356">
        <v>6034316</v>
      </c>
      <c r="AS41" s="2356">
        <v>5014028</v>
      </c>
      <c r="AT41" s="2356">
        <v>4884056</v>
      </c>
      <c r="AU41" s="2356">
        <v>5684256</v>
      </c>
      <c r="AV41" s="2356">
        <v>4663968</v>
      </c>
      <c r="AW41" s="2356">
        <v>3230325</v>
      </c>
      <c r="AX41" s="2356">
        <v>1045</v>
      </c>
      <c r="AY41" s="2356">
        <v>1417621</v>
      </c>
      <c r="AZ41" s="2356">
        <v>497982</v>
      </c>
      <c r="BA41" s="2356">
        <v>31109</v>
      </c>
      <c r="BB41" s="2356">
        <v>21238</v>
      </c>
      <c r="BC41" s="2356">
        <v>6907</v>
      </c>
      <c r="BD41" s="2356">
        <v>79907</v>
      </c>
      <c r="BE41" s="2356">
        <v>52338</v>
      </c>
      <c r="BF41" s="2356">
        <v>341614</v>
      </c>
      <c r="BG41" s="91" t="s">
        <v>37</v>
      </c>
      <c r="BH41" s="632" t="s">
        <v>26</v>
      </c>
      <c r="BI41" s="93" t="s">
        <v>26</v>
      </c>
      <c r="BJ41" s="94" t="s">
        <v>26</v>
      </c>
      <c r="BK41" s="1332">
        <v>42217</v>
      </c>
      <c r="BL41" s="2356">
        <v>1792899</v>
      </c>
      <c r="BM41" s="2356">
        <v>1539825</v>
      </c>
      <c r="BN41" s="2356">
        <v>1421581</v>
      </c>
      <c r="BO41" s="2356">
        <v>1629828</v>
      </c>
      <c r="BP41" s="2356">
        <v>1376754</v>
      </c>
      <c r="BQ41" s="2356">
        <v>823697</v>
      </c>
      <c r="BR41" s="2356">
        <v>1325</v>
      </c>
      <c r="BS41" s="2356">
        <v>207312</v>
      </c>
      <c r="BT41" s="2356">
        <v>232766</v>
      </c>
      <c r="BU41" s="2356">
        <v>5196</v>
      </c>
      <c r="BV41" s="2356">
        <v>795</v>
      </c>
      <c r="BW41" s="2356">
        <v>8306</v>
      </c>
      <c r="BX41" s="2356">
        <v>35048</v>
      </c>
      <c r="BY41" s="2356">
        <v>20179</v>
      </c>
      <c r="BZ41" s="2356">
        <v>55401</v>
      </c>
      <c r="CA41" s="91" t="s">
        <v>37</v>
      </c>
      <c r="CB41" s="632" t="s">
        <v>26</v>
      </c>
      <c r="CC41" s="74"/>
    </row>
    <row r="42" spans="1:81" ht="19.5" customHeight="1">
      <c r="A42" s="93" t="s">
        <v>26</v>
      </c>
      <c r="B42" s="94" t="s">
        <v>26</v>
      </c>
      <c r="C42" s="1332">
        <v>42248</v>
      </c>
      <c r="D42" s="82">
        <v>637514</v>
      </c>
      <c r="E42" s="2356">
        <v>520453</v>
      </c>
      <c r="F42" s="2356">
        <v>475491</v>
      </c>
      <c r="G42" s="2356">
        <v>615409</v>
      </c>
      <c r="H42" s="2356">
        <v>498347</v>
      </c>
      <c r="I42" s="2356">
        <v>167342</v>
      </c>
      <c r="J42" s="2356">
        <v>5</v>
      </c>
      <c r="K42" s="2356" t="s">
        <v>21</v>
      </c>
      <c r="L42" s="2356">
        <v>84688</v>
      </c>
      <c r="M42" s="2356">
        <v>142</v>
      </c>
      <c r="N42" s="2356">
        <v>70</v>
      </c>
      <c r="O42" s="2356">
        <v>1564</v>
      </c>
      <c r="P42" s="2356">
        <v>12434</v>
      </c>
      <c r="Q42" s="2356" t="s">
        <v>21</v>
      </c>
      <c r="R42" s="2356">
        <v>6978</v>
      </c>
      <c r="S42" s="91" t="s">
        <v>38</v>
      </c>
      <c r="T42" s="632" t="s">
        <v>26</v>
      </c>
      <c r="U42" s="93" t="s">
        <v>26</v>
      </c>
      <c r="V42" s="94" t="s">
        <v>26</v>
      </c>
      <c r="W42" s="1332">
        <v>42248</v>
      </c>
      <c r="X42" s="2356">
        <v>451119</v>
      </c>
      <c r="Y42" s="2356">
        <v>451119</v>
      </c>
      <c r="Z42" s="2356">
        <v>410443</v>
      </c>
      <c r="AA42" s="2356">
        <v>420109</v>
      </c>
      <c r="AB42" s="2356">
        <v>420109</v>
      </c>
      <c r="AC42" s="2356">
        <v>188465</v>
      </c>
      <c r="AD42" s="2356">
        <v>8</v>
      </c>
      <c r="AE42" s="2356" t="s">
        <v>21</v>
      </c>
      <c r="AF42" s="2356">
        <v>102310</v>
      </c>
      <c r="AG42" s="2356">
        <v>1134</v>
      </c>
      <c r="AH42" s="2356">
        <v>183</v>
      </c>
      <c r="AI42" s="2356">
        <v>6561</v>
      </c>
      <c r="AJ42" s="2356">
        <v>11390</v>
      </c>
      <c r="AK42" s="2356">
        <v>1317</v>
      </c>
      <c r="AL42" s="2356">
        <v>13201</v>
      </c>
      <c r="AM42" s="91" t="s">
        <v>38</v>
      </c>
      <c r="AN42" s="632" t="s">
        <v>26</v>
      </c>
      <c r="AO42" s="93" t="s">
        <v>26</v>
      </c>
      <c r="AP42" s="94" t="s">
        <v>26</v>
      </c>
      <c r="AQ42" s="1332">
        <v>42248</v>
      </c>
      <c r="AR42" s="2356">
        <v>5927662</v>
      </c>
      <c r="AS42" s="2356">
        <v>4911700</v>
      </c>
      <c r="AT42" s="2356">
        <v>4765000</v>
      </c>
      <c r="AU42" s="2356">
        <v>5577396</v>
      </c>
      <c r="AV42" s="2356">
        <v>4561435</v>
      </c>
      <c r="AW42" s="2356">
        <v>3112206</v>
      </c>
      <c r="AX42" s="2356">
        <v>1389</v>
      </c>
      <c r="AY42" s="2356">
        <v>1392103</v>
      </c>
      <c r="AZ42" s="2356">
        <v>466750</v>
      </c>
      <c r="BA42" s="2356">
        <v>29697</v>
      </c>
      <c r="BB42" s="2356">
        <v>24254</v>
      </c>
      <c r="BC42" s="2356">
        <v>8505</v>
      </c>
      <c r="BD42" s="2356">
        <v>68258</v>
      </c>
      <c r="BE42" s="2356">
        <v>50848</v>
      </c>
      <c r="BF42" s="2356">
        <v>331096</v>
      </c>
      <c r="BG42" s="91" t="s">
        <v>38</v>
      </c>
      <c r="BH42" s="632" t="s">
        <v>26</v>
      </c>
      <c r="BI42" s="93" t="s">
        <v>26</v>
      </c>
      <c r="BJ42" s="94" t="s">
        <v>26</v>
      </c>
      <c r="BK42" s="1332">
        <v>42248</v>
      </c>
      <c r="BL42" s="2356">
        <v>1813963</v>
      </c>
      <c r="BM42" s="2356">
        <v>1570948</v>
      </c>
      <c r="BN42" s="2356">
        <v>1454392</v>
      </c>
      <c r="BO42" s="2356">
        <v>1643475</v>
      </c>
      <c r="BP42" s="2356">
        <v>1400460</v>
      </c>
      <c r="BQ42" s="2356">
        <v>832320</v>
      </c>
      <c r="BR42" s="2356">
        <v>1871</v>
      </c>
      <c r="BS42" s="2356">
        <v>196026</v>
      </c>
      <c r="BT42" s="2356">
        <v>239237</v>
      </c>
      <c r="BU42" s="2356">
        <v>6514</v>
      </c>
      <c r="BV42" s="2356">
        <v>920</v>
      </c>
      <c r="BW42" s="2356">
        <v>5697</v>
      </c>
      <c r="BX42" s="2356">
        <v>47377</v>
      </c>
      <c r="BY42" s="2356">
        <v>19526</v>
      </c>
      <c r="BZ42" s="2356">
        <v>56349</v>
      </c>
      <c r="CA42" s="91" t="s">
        <v>38</v>
      </c>
      <c r="CB42" s="632" t="s">
        <v>26</v>
      </c>
      <c r="CC42" s="74"/>
    </row>
    <row r="43" spans="1:81" ht="19.5" customHeight="1">
      <c r="A43" s="93" t="s">
        <v>26</v>
      </c>
      <c r="B43" s="94" t="s">
        <v>26</v>
      </c>
      <c r="C43" s="1332">
        <v>42278</v>
      </c>
      <c r="D43" s="82">
        <v>685847</v>
      </c>
      <c r="E43" s="2356">
        <v>572883</v>
      </c>
      <c r="F43" s="2356">
        <v>521390</v>
      </c>
      <c r="G43" s="2356">
        <v>661771</v>
      </c>
      <c r="H43" s="2356">
        <v>548808</v>
      </c>
      <c r="I43" s="2356">
        <v>207027</v>
      </c>
      <c r="J43" s="2356">
        <v>5</v>
      </c>
      <c r="K43" s="2356" t="s">
        <v>21</v>
      </c>
      <c r="L43" s="2356">
        <v>118233</v>
      </c>
      <c r="M43" s="2356">
        <v>116</v>
      </c>
      <c r="N43" s="2356">
        <v>77</v>
      </c>
      <c r="O43" s="2356">
        <v>2851</v>
      </c>
      <c r="P43" s="2356">
        <v>13356</v>
      </c>
      <c r="Q43" s="2356" t="s">
        <v>21</v>
      </c>
      <c r="R43" s="2356">
        <v>7006</v>
      </c>
      <c r="S43" s="91" t="s">
        <v>39</v>
      </c>
      <c r="T43" s="632" t="s">
        <v>26</v>
      </c>
      <c r="U43" s="93" t="s">
        <v>26</v>
      </c>
      <c r="V43" s="94" t="s">
        <v>26</v>
      </c>
      <c r="W43" s="1332">
        <v>42278</v>
      </c>
      <c r="X43" s="2356">
        <v>467502</v>
      </c>
      <c r="Y43" s="2356">
        <v>467502</v>
      </c>
      <c r="Z43" s="2356">
        <v>431205</v>
      </c>
      <c r="AA43" s="2356">
        <v>430135</v>
      </c>
      <c r="AB43" s="2356">
        <v>430135</v>
      </c>
      <c r="AC43" s="2356">
        <v>201364</v>
      </c>
      <c r="AD43" s="2356">
        <v>6</v>
      </c>
      <c r="AE43" s="2356" t="s">
        <v>21</v>
      </c>
      <c r="AF43" s="2356">
        <v>107182</v>
      </c>
      <c r="AG43" s="2356">
        <v>1288</v>
      </c>
      <c r="AH43" s="2356">
        <v>201</v>
      </c>
      <c r="AI43" s="2356">
        <v>7290</v>
      </c>
      <c r="AJ43" s="2356">
        <v>13670</v>
      </c>
      <c r="AK43" s="2356">
        <v>2001</v>
      </c>
      <c r="AL43" s="2356">
        <v>14003</v>
      </c>
      <c r="AM43" s="91" t="s">
        <v>39</v>
      </c>
      <c r="AN43" s="632" t="s">
        <v>26</v>
      </c>
      <c r="AO43" s="93" t="s">
        <v>26</v>
      </c>
      <c r="AP43" s="94" t="s">
        <v>26</v>
      </c>
      <c r="AQ43" s="1332">
        <v>42278</v>
      </c>
      <c r="AR43" s="2356">
        <v>6057066</v>
      </c>
      <c r="AS43" s="2356">
        <v>4993768</v>
      </c>
      <c r="AT43" s="2356">
        <v>4875639</v>
      </c>
      <c r="AU43" s="2356">
        <v>5701375</v>
      </c>
      <c r="AV43" s="2356">
        <v>4638077</v>
      </c>
      <c r="AW43" s="2356">
        <v>3114357</v>
      </c>
      <c r="AX43" s="2356">
        <v>1456</v>
      </c>
      <c r="AY43" s="2356">
        <v>1497141</v>
      </c>
      <c r="AZ43" s="2356">
        <v>422136</v>
      </c>
      <c r="BA43" s="2356">
        <v>32093</v>
      </c>
      <c r="BB43" s="2356">
        <v>30098</v>
      </c>
      <c r="BC43" s="2356">
        <v>9392</v>
      </c>
      <c r="BD43" s="2356">
        <v>69025</v>
      </c>
      <c r="BE43" s="2356">
        <v>55738</v>
      </c>
      <c r="BF43" s="2356">
        <v>290847</v>
      </c>
      <c r="BG43" s="91" t="s">
        <v>39</v>
      </c>
      <c r="BH43" s="632" t="s">
        <v>26</v>
      </c>
      <c r="BI43" s="93" t="s">
        <v>26</v>
      </c>
      <c r="BJ43" s="94" t="s">
        <v>26</v>
      </c>
      <c r="BK43" s="1332">
        <v>42278</v>
      </c>
      <c r="BL43" s="2356">
        <v>1796262</v>
      </c>
      <c r="BM43" s="2356">
        <v>1529465</v>
      </c>
      <c r="BN43" s="2356">
        <v>1439100</v>
      </c>
      <c r="BO43" s="2356">
        <v>1626586</v>
      </c>
      <c r="BP43" s="2356">
        <v>1359789</v>
      </c>
      <c r="BQ43" s="2356">
        <v>789331</v>
      </c>
      <c r="BR43" s="2356">
        <v>1924</v>
      </c>
      <c r="BS43" s="2356">
        <v>219979</v>
      </c>
      <c r="BT43" s="2356">
        <v>226796</v>
      </c>
      <c r="BU43" s="2356">
        <v>5551</v>
      </c>
      <c r="BV43" s="2356">
        <v>889</v>
      </c>
      <c r="BW43" s="2356">
        <v>6200</v>
      </c>
      <c r="BX43" s="2356">
        <v>48775</v>
      </c>
      <c r="BY43" s="2356">
        <v>23864</v>
      </c>
      <c r="BZ43" s="2356">
        <v>39364</v>
      </c>
      <c r="CA43" s="91" t="s">
        <v>39</v>
      </c>
      <c r="CB43" s="632" t="s">
        <v>26</v>
      </c>
      <c r="CC43" s="74"/>
    </row>
    <row r="44" spans="1:81" ht="19.5" customHeight="1">
      <c r="A44" s="93" t="s">
        <v>26</v>
      </c>
      <c r="B44" s="94" t="s">
        <v>26</v>
      </c>
      <c r="C44" s="1332">
        <v>42309</v>
      </c>
      <c r="D44" s="82">
        <v>665821</v>
      </c>
      <c r="E44" s="2356">
        <v>555433</v>
      </c>
      <c r="F44" s="2356">
        <v>507419</v>
      </c>
      <c r="G44" s="2356">
        <v>643742</v>
      </c>
      <c r="H44" s="2356">
        <v>533354</v>
      </c>
      <c r="I44" s="2356">
        <v>216798</v>
      </c>
      <c r="J44" s="2356">
        <v>7</v>
      </c>
      <c r="K44" s="2356">
        <v>3222</v>
      </c>
      <c r="L44" s="2356">
        <v>120376</v>
      </c>
      <c r="M44" s="2356">
        <v>200</v>
      </c>
      <c r="N44" s="2356">
        <v>83</v>
      </c>
      <c r="O44" s="2356">
        <v>2898</v>
      </c>
      <c r="P44" s="2356">
        <v>16346</v>
      </c>
      <c r="Q44" s="2356" t="s">
        <v>21</v>
      </c>
      <c r="R44" s="2356">
        <v>5460</v>
      </c>
      <c r="S44" s="91" t="s">
        <v>40</v>
      </c>
      <c r="T44" s="632" t="s">
        <v>26</v>
      </c>
      <c r="U44" s="93" t="s">
        <v>26</v>
      </c>
      <c r="V44" s="94" t="s">
        <v>26</v>
      </c>
      <c r="W44" s="1332">
        <v>42309</v>
      </c>
      <c r="X44" s="2356">
        <v>460916</v>
      </c>
      <c r="Y44" s="2356">
        <v>460916</v>
      </c>
      <c r="Z44" s="2356">
        <v>424277</v>
      </c>
      <c r="AA44" s="2356">
        <v>427817</v>
      </c>
      <c r="AB44" s="2356">
        <v>427817</v>
      </c>
      <c r="AC44" s="2356">
        <v>176740</v>
      </c>
      <c r="AD44" s="2356">
        <v>6</v>
      </c>
      <c r="AE44" s="2356" t="s">
        <v>21</v>
      </c>
      <c r="AF44" s="2356">
        <v>86829</v>
      </c>
      <c r="AG44" s="2356">
        <v>1417</v>
      </c>
      <c r="AH44" s="2356">
        <v>180</v>
      </c>
      <c r="AI44" s="2356">
        <v>8799</v>
      </c>
      <c r="AJ44" s="2356">
        <v>15940</v>
      </c>
      <c r="AK44" s="2356">
        <v>1831</v>
      </c>
      <c r="AL44" s="2356">
        <v>11737</v>
      </c>
      <c r="AM44" s="91" t="s">
        <v>40</v>
      </c>
      <c r="AN44" s="632" t="s">
        <v>26</v>
      </c>
      <c r="AO44" s="93" t="s">
        <v>26</v>
      </c>
      <c r="AP44" s="94" t="s">
        <v>26</v>
      </c>
      <c r="AQ44" s="1332">
        <v>42309</v>
      </c>
      <c r="AR44" s="2356">
        <v>5863102</v>
      </c>
      <c r="AS44" s="2356">
        <v>4870358</v>
      </c>
      <c r="AT44" s="2356">
        <v>4747322</v>
      </c>
      <c r="AU44" s="2356">
        <v>5512966</v>
      </c>
      <c r="AV44" s="2356">
        <v>4520222</v>
      </c>
      <c r="AW44" s="2356">
        <v>3047072</v>
      </c>
      <c r="AX44" s="2356">
        <v>1424</v>
      </c>
      <c r="AY44" s="2356">
        <v>1492757</v>
      </c>
      <c r="AZ44" s="2356">
        <v>449216</v>
      </c>
      <c r="BA44" s="2356">
        <v>32034</v>
      </c>
      <c r="BB44" s="2356">
        <v>29146</v>
      </c>
      <c r="BC44" s="2356">
        <v>8762</v>
      </c>
      <c r="BD44" s="2356">
        <v>66203</v>
      </c>
      <c r="BE44" s="2356">
        <v>57161</v>
      </c>
      <c r="BF44" s="2356">
        <v>274039</v>
      </c>
      <c r="BG44" s="91" t="s">
        <v>40</v>
      </c>
      <c r="BH44" s="632" t="s">
        <v>26</v>
      </c>
      <c r="BI44" s="93" t="s">
        <v>26</v>
      </c>
      <c r="BJ44" s="94" t="s">
        <v>26</v>
      </c>
      <c r="BK44" s="1332">
        <v>42309</v>
      </c>
      <c r="BL44" s="2356">
        <v>1784229</v>
      </c>
      <c r="BM44" s="2356">
        <v>1516927</v>
      </c>
      <c r="BN44" s="2356">
        <v>1414900</v>
      </c>
      <c r="BO44" s="2356">
        <v>1616771</v>
      </c>
      <c r="BP44" s="2356">
        <v>1349469</v>
      </c>
      <c r="BQ44" s="2356">
        <v>774287</v>
      </c>
      <c r="BR44" s="2356">
        <v>1873</v>
      </c>
      <c r="BS44" s="2356">
        <v>212399</v>
      </c>
      <c r="BT44" s="2356">
        <v>225293</v>
      </c>
      <c r="BU44" s="2356">
        <v>5816</v>
      </c>
      <c r="BV44" s="2356">
        <v>858</v>
      </c>
      <c r="BW44" s="2356">
        <v>8048</v>
      </c>
      <c r="BX44" s="2356">
        <v>45136</v>
      </c>
      <c r="BY44" s="2356">
        <v>22946</v>
      </c>
      <c r="BZ44" s="2356">
        <v>45723</v>
      </c>
      <c r="CA44" s="91" t="s">
        <v>40</v>
      </c>
      <c r="CB44" s="632" t="s">
        <v>26</v>
      </c>
      <c r="CC44" s="74"/>
    </row>
    <row r="45" spans="1:81" ht="19.5" customHeight="1">
      <c r="A45" s="1103" t="s">
        <v>26</v>
      </c>
      <c r="B45" s="1104" t="s">
        <v>26</v>
      </c>
      <c r="C45" s="1333">
        <v>42339</v>
      </c>
      <c r="D45" s="106">
        <v>711187</v>
      </c>
      <c r="E45" s="2357">
        <v>596525</v>
      </c>
      <c r="F45" s="2357">
        <v>537531</v>
      </c>
      <c r="G45" s="2357">
        <v>689145</v>
      </c>
      <c r="H45" s="2357">
        <v>574482</v>
      </c>
      <c r="I45" s="2357">
        <v>219448</v>
      </c>
      <c r="J45" s="2357">
        <v>8</v>
      </c>
      <c r="K45" s="2357">
        <v>10379</v>
      </c>
      <c r="L45" s="2357">
        <v>114189</v>
      </c>
      <c r="M45" s="2357">
        <v>253</v>
      </c>
      <c r="N45" s="2357">
        <v>75</v>
      </c>
      <c r="O45" s="2357">
        <v>3096</v>
      </c>
      <c r="P45" s="2357">
        <v>19705</v>
      </c>
      <c r="Q45" s="2357" t="s">
        <v>21</v>
      </c>
      <c r="R45" s="2357">
        <v>5805</v>
      </c>
      <c r="S45" s="107" t="s">
        <v>41</v>
      </c>
      <c r="T45" s="635" t="s">
        <v>26</v>
      </c>
      <c r="U45" s="1103" t="s">
        <v>26</v>
      </c>
      <c r="V45" s="1104" t="s">
        <v>26</v>
      </c>
      <c r="W45" s="1333">
        <v>42339</v>
      </c>
      <c r="X45" s="2357">
        <v>456340</v>
      </c>
      <c r="Y45" s="2357">
        <v>456340</v>
      </c>
      <c r="Z45" s="2357">
        <v>412878</v>
      </c>
      <c r="AA45" s="2357">
        <v>421945</v>
      </c>
      <c r="AB45" s="2357">
        <v>421945</v>
      </c>
      <c r="AC45" s="2357">
        <v>166696</v>
      </c>
      <c r="AD45" s="2357">
        <v>7</v>
      </c>
      <c r="AE45" s="2357" t="s">
        <v>21</v>
      </c>
      <c r="AF45" s="2357">
        <v>77812</v>
      </c>
      <c r="AG45" s="2357">
        <v>1490</v>
      </c>
      <c r="AH45" s="2357">
        <v>205</v>
      </c>
      <c r="AI45" s="2357">
        <v>8272</v>
      </c>
      <c r="AJ45" s="2357">
        <v>14339</v>
      </c>
      <c r="AK45" s="2357">
        <v>1674</v>
      </c>
      <c r="AL45" s="2357">
        <v>9704</v>
      </c>
      <c r="AM45" s="107" t="s">
        <v>41</v>
      </c>
      <c r="AN45" s="635" t="s">
        <v>26</v>
      </c>
      <c r="AO45" s="1103" t="s">
        <v>26</v>
      </c>
      <c r="AP45" s="1104" t="s">
        <v>26</v>
      </c>
      <c r="AQ45" s="1333">
        <v>42339</v>
      </c>
      <c r="AR45" s="2357">
        <v>6077244</v>
      </c>
      <c r="AS45" s="2357">
        <v>5035019</v>
      </c>
      <c r="AT45" s="2357">
        <v>4899950</v>
      </c>
      <c r="AU45" s="2357">
        <v>5719019</v>
      </c>
      <c r="AV45" s="2357">
        <v>4676794</v>
      </c>
      <c r="AW45" s="2357">
        <v>3203488</v>
      </c>
      <c r="AX45" s="2357">
        <v>1393</v>
      </c>
      <c r="AY45" s="2357">
        <v>1576462</v>
      </c>
      <c r="AZ45" s="2357">
        <v>477277</v>
      </c>
      <c r="BA45" s="2357">
        <v>39215</v>
      </c>
      <c r="BB45" s="2357">
        <v>27360</v>
      </c>
      <c r="BC45" s="2357">
        <v>8708</v>
      </c>
      <c r="BD45" s="2357">
        <v>94567</v>
      </c>
      <c r="BE45" s="2357">
        <v>59643</v>
      </c>
      <c r="BF45" s="2357">
        <v>264385</v>
      </c>
      <c r="BG45" s="107" t="s">
        <v>41</v>
      </c>
      <c r="BH45" s="635" t="s">
        <v>26</v>
      </c>
      <c r="BI45" s="1103" t="s">
        <v>26</v>
      </c>
      <c r="BJ45" s="1104" t="s">
        <v>26</v>
      </c>
      <c r="BK45" s="1333">
        <v>42339</v>
      </c>
      <c r="BL45" s="2357">
        <v>1777897</v>
      </c>
      <c r="BM45" s="2357">
        <v>1516991</v>
      </c>
      <c r="BN45" s="2357">
        <v>1385341</v>
      </c>
      <c r="BO45" s="2357">
        <v>1618216</v>
      </c>
      <c r="BP45" s="2357">
        <v>1357310</v>
      </c>
      <c r="BQ45" s="2357">
        <v>779565</v>
      </c>
      <c r="BR45" s="2357">
        <v>1773</v>
      </c>
      <c r="BS45" s="2357">
        <v>227713</v>
      </c>
      <c r="BT45" s="2357">
        <v>178345</v>
      </c>
      <c r="BU45" s="2357">
        <v>5597</v>
      </c>
      <c r="BV45" s="2357">
        <v>837</v>
      </c>
      <c r="BW45" s="2357">
        <v>8037</v>
      </c>
      <c r="BX45" s="2357">
        <v>52436</v>
      </c>
      <c r="BY45" s="2357">
        <v>23016</v>
      </c>
      <c r="BZ45" s="2357">
        <v>48860</v>
      </c>
      <c r="CA45" s="107" t="s">
        <v>41</v>
      </c>
      <c r="CB45" s="635" t="s">
        <v>26</v>
      </c>
      <c r="CC45" s="74"/>
    </row>
    <row r="46" spans="1:81" ht="18.75" customHeight="1">
      <c r="A46" s="1855"/>
      <c r="B46" s="1855"/>
      <c r="C46" s="1855"/>
      <c r="D46" s="1853"/>
      <c r="E46" s="1853"/>
      <c r="F46" s="1853"/>
      <c r="G46" s="1853"/>
      <c r="H46" s="1853"/>
      <c r="I46" s="1853"/>
      <c r="J46" s="1853"/>
      <c r="K46" s="1853"/>
      <c r="L46" s="1853"/>
      <c r="M46" s="1853"/>
      <c r="N46" s="1853"/>
      <c r="O46" s="1853"/>
      <c r="P46" s="1853"/>
      <c r="Q46" s="1856"/>
      <c r="R46" s="1856"/>
      <c r="S46" s="1855"/>
      <c r="T46" s="1855"/>
      <c r="U46" s="1855"/>
      <c r="V46" s="1853"/>
      <c r="W46" s="1853"/>
      <c r="X46" s="1853"/>
      <c r="Y46" s="1853"/>
      <c r="Z46" s="1853"/>
      <c r="AA46" s="1853"/>
      <c r="AB46" s="1853"/>
      <c r="AC46" s="1853"/>
      <c r="AD46" s="1853"/>
      <c r="AE46" s="1853"/>
      <c r="AF46" s="1853"/>
      <c r="AG46" s="1853"/>
      <c r="AH46" s="1853"/>
      <c r="AI46" s="1856"/>
      <c r="AJ46" s="1856"/>
      <c r="AK46" s="1855"/>
      <c r="AL46" s="1855"/>
      <c r="AM46" s="1855"/>
      <c r="AN46" s="1855"/>
      <c r="AO46" s="1853"/>
      <c r="AP46" s="1853"/>
      <c r="AQ46" s="1853"/>
      <c r="AR46" s="1853"/>
      <c r="AS46" s="1853"/>
      <c r="AT46" s="1853"/>
      <c r="AU46" s="1853"/>
      <c r="AV46" s="1853"/>
      <c r="AW46" s="1853"/>
      <c r="AX46" s="1853"/>
      <c r="AY46" s="1853"/>
      <c r="AZ46" s="1853"/>
      <c r="BA46" s="1856"/>
      <c r="BB46" s="1856"/>
      <c r="BC46" s="1855"/>
      <c r="BD46" s="1855"/>
      <c r="BE46" s="1855"/>
      <c r="BF46" s="1853"/>
      <c r="BG46" s="1857"/>
      <c r="BH46" s="1857"/>
      <c r="BI46" s="1853"/>
      <c r="BJ46" s="1853"/>
      <c r="BK46" s="1853"/>
      <c r="BL46" s="1853"/>
      <c r="BM46" s="1853"/>
      <c r="BN46" s="1853"/>
      <c r="BO46" s="1853"/>
      <c r="BP46" s="1853"/>
      <c r="BQ46" s="1853"/>
      <c r="BR46" s="1853"/>
      <c r="BS46" s="1856"/>
      <c r="BT46" s="1856"/>
      <c r="CA46" s="1855"/>
      <c r="CB46" s="1855"/>
    </row>
    <row r="47" spans="1:81" s="14" customFormat="1" ht="21" customHeight="1">
      <c r="A47" s="2489" t="s">
        <v>2418</v>
      </c>
      <c r="B47" s="2489"/>
      <c r="C47" s="2706"/>
      <c r="D47" s="2727" t="s">
        <v>1228</v>
      </c>
      <c r="E47" s="2728"/>
      <c r="F47" s="2728"/>
      <c r="G47" s="1090" t="s">
        <v>2421</v>
      </c>
      <c r="H47" s="1090" t="s">
        <v>2421</v>
      </c>
      <c r="I47" s="1090" t="s">
        <v>2421</v>
      </c>
      <c r="J47" s="2321" t="s">
        <v>2749</v>
      </c>
      <c r="K47" s="113"/>
      <c r="L47" s="1090" t="s">
        <v>2421</v>
      </c>
      <c r="M47" s="113"/>
      <c r="N47" s="1106" t="s">
        <v>2421</v>
      </c>
      <c r="O47" s="113"/>
      <c r="P47" s="1106"/>
      <c r="Q47" s="113"/>
      <c r="R47" s="1107"/>
      <c r="S47" s="2411" t="s">
        <v>2422</v>
      </c>
      <c r="T47" s="2412"/>
      <c r="U47" s="2489" t="s">
        <v>2418</v>
      </c>
      <c r="V47" s="2489"/>
      <c r="W47" s="2706"/>
      <c r="X47" s="2727" t="s">
        <v>1228</v>
      </c>
      <c r="Y47" s="2728"/>
      <c r="Z47" s="2728"/>
      <c r="AA47" s="1090" t="s">
        <v>2421</v>
      </c>
      <c r="AB47" s="1090" t="s">
        <v>2421</v>
      </c>
      <c r="AC47" s="1090" t="s">
        <v>2421</v>
      </c>
      <c r="AD47" s="1688" t="s">
        <v>2749</v>
      </c>
      <c r="AE47" s="113"/>
      <c r="AF47" s="1090" t="s">
        <v>2421</v>
      </c>
      <c r="AG47" s="113"/>
      <c r="AH47" s="1108" t="s">
        <v>2395</v>
      </c>
      <c r="AI47" s="1094"/>
      <c r="AJ47" s="1108"/>
      <c r="AK47" s="1094"/>
      <c r="AL47" s="1109"/>
      <c r="AM47" s="2411" t="s">
        <v>2422</v>
      </c>
      <c r="AN47" s="2412"/>
      <c r="AO47" s="2489" t="s">
        <v>2418</v>
      </c>
      <c r="AP47" s="2489"/>
      <c r="AQ47" s="2706"/>
      <c r="AR47" s="2727" t="s">
        <v>1228</v>
      </c>
      <c r="AS47" s="2728"/>
      <c r="AT47" s="2728"/>
      <c r="AU47" s="1090" t="s">
        <v>2421</v>
      </c>
      <c r="AV47" s="1090" t="s">
        <v>2421</v>
      </c>
      <c r="AW47" s="1090" t="s">
        <v>2421</v>
      </c>
      <c r="AX47" s="2321" t="s">
        <v>2749</v>
      </c>
      <c r="AY47" s="113"/>
      <c r="AZ47" s="1090" t="s">
        <v>2421</v>
      </c>
      <c r="BA47" s="113"/>
      <c r="BB47" s="1106" t="s">
        <v>2421</v>
      </c>
      <c r="BC47" s="113"/>
      <c r="BD47" s="1106"/>
      <c r="BE47" s="113"/>
      <c r="BF47" s="1107"/>
      <c r="BG47" s="2411" t="s">
        <v>2422</v>
      </c>
      <c r="BH47" s="2412"/>
      <c r="BI47" s="2489" t="s">
        <v>2418</v>
      </c>
      <c r="BJ47" s="2489"/>
      <c r="BK47" s="2706"/>
      <c r="BL47" s="2727" t="s">
        <v>1228</v>
      </c>
      <c r="BM47" s="2728"/>
      <c r="BN47" s="2728"/>
      <c r="BO47" s="1090" t="s">
        <v>2421</v>
      </c>
      <c r="BP47" s="1090" t="s">
        <v>2421</v>
      </c>
      <c r="BQ47" s="1090" t="s">
        <v>2421</v>
      </c>
      <c r="BR47" s="2321" t="s">
        <v>2749</v>
      </c>
      <c r="BS47" s="113"/>
      <c r="BT47" s="1090" t="s">
        <v>2421</v>
      </c>
      <c r="BU47" s="113"/>
      <c r="BV47" s="1106" t="s">
        <v>2421</v>
      </c>
      <c r="BW47" s="113"/>
      <c r="BX47" s="1106"/>
      <c r="BY47" s="1110"/>
      <c r="BZ47" s="1111"/>
      <c r="CA47" s="2411" t="s">
        <v>2422</v>
      </c>
      <c r="CB47" s="2412"/>
    </row>
    <row r="48" spans="1:81" s="14" customFormat="1" ht="18.75" customHeight="1">
      <c r="A48" s="2707"/>
      <c r="B48" s="2707"/>
      <c r="C48" s="2708"/>
      <c r="D48" s="2727" t="s">
        <v>1229</v>
      </c>
      <c r="E48" s="2728"/>
      <c r="F48" s="2728"/>
      <c r="G48" s="2729"/>
      <c r="H48" s="1087" t="s">
        <v>435</v>
      </c>
      <c r="I48" s="700" t="s">
        <v>2395</v>
      </c>
      <c r="J48" s="1088" t="s">
        <v>436</v>
      </c>
      <c r="K48" s="701" t="s">
        <v>2953</v>
      </c>
      <c r="L48" s="1092"/>
      <c r="M48" s="701" t="s">
        <v>2421</v>
      </c>
      <c r="N48" s="704" t="s">
        <v>437</v>
      </c>
      <c r="O48" s="705" t="s">
        <v>2395</v>
      </c>
      <c r="P48" s="704" t="s">
        <v>438</v>
      </c>
      <c r="Q48" s="1112"/>
      <c r="R48" s="1694"/>
      <c r="S48" s="2413"/>
      <c r="T48" s="2414"/>
      <c r="U48" s="2707"/>
      <c r="V48" s="2707"/>
      <c r="W48" s="2708"/>
      <c r="X48" s="2727" t="s">
        <v>1229</v>
      </c>
      <c r="Y48" s="2728"/>
      <c r="Z48" s="2728"/>
      <c r="AA48" s="2729"/>
      <c r="AB48" s="1087" t="s">
        <v>435</v>
      </c>
      <c r="AC48" s="700" t="s">
        <v>2395</v>
      </c>
      <c r="AD48" s="1088" t="s">
        <v>436</v>
      </c>
      <c r="AE48" s="701" t="s">
        <v>2953</v>
      </c>
      <c r="AF48" s="1092"/>
      <c r="AG48" s="701" t="s">
        <v>2421</v>
      </c>
      <c r="AH48" s="704" t="s">
        <v>437</v>
      </c>
      <c r="AI48" s="705" t="s">
        <v>2395</v>
      </c>
      <c r="AJ48" s="704" t="s">
        <v>438</v>
      </c>
      <c r="AK48" s="1112"/>
      <c r="AL48" s="1694"/>
      <c r="AM48" s="2413"/>
      <c r="AN48" s="2414"/>
      <c r="AO48" s="2707"/>
      <c r="AP48" s="2707"/>
      <c r="AQ48" s="2708"/>
      <c r="AR48" s="2727" t="s">
        <v>1229</v>
      </c>
      <c r="AS48" s="2728"/>
      <c r="AT48" s="2728"/>
      <c r="AU48" s="2729"/>
      <c r="AV48" s="1087" t="s">
        <v>435</v>
      </c>
      <c r="AW48" s="700" t="s">
        <v>2395</v>
      </c>
      <c r="AX48" s="1088" t="s">
        <v>436</v>
      </c>
      <c r="AY48" s="701" t="s">
        <v>2953</v>
      </c>
      <c r="AZ48" s="1092"/>
      <c r="BA48" s="701" t="s">
        <v>2421</v>
      </c>
      <c r="BB48" s="704" t="s">
        <v>437</v>
      </c>
      <c r="BC48" s="705" t="s">
        <v>2395</v>
      </c>
      <c r="BD48" s="704" t="s">
        <v>438</v>
      </c>
      <c r="BE48" s="1113"/>
      <c r="BF48" s="1695"/>
      <c r="BG48" s="2413"/>
      <c r="BH48" s="2414"/>
      <c r="BI48" s="2707"/>
      <c r="BJ48" s="2707"/>
      <c r="BK48" s="2708"/>
      <c r="BL48" s="2727" t="s">
        <v>1229</v>
      </c>
      <c r="BM48" s="2728"/>
      <c r="BN48" s="2728"/>
      <c r="BO48" s="2729"/>
      <c r="BP48" s="1087" t="s">
        <v>435</v>
      </c>
      <c r="BQ48" s="700" t="s">
        <v>2395</v>
      </c>
      <c r="BR48" s="1088" t="s">
        <v>436</v>
      </c>
      <c r="BS48" s="701" t="s">
        <v>2953</v>
      </c>
      <c r="BT48" s="1092"/>
      <c r="BU48" s="701" t="s">
        <v>2421</v>
      </c>
      <c r="BV48" s="704" t="s">
        <v>437</v>
      </c>
      <c r="BW48" s="705" t="s">
        <v>2395</v>
      </c>
      <c r="BX48" s="704" t="s">
        <v>438</v>
      </c>
      <c r="BY48" s="1114"/>
      <c r="BZ48" s="1115"/>
      <c r="CA48" s="2413"/>
      <c r="CB48" s="2414"/>
    </row>
    <row r="49" spans="1:81" s="14" customFormat="1" ht="17.149999999999999" customHeight="1">
      <c r="A49" s="2707"/>
      <c r="B49" s="2707"/>
      <c r="C49" s="2708"/>
      <c r="D49" s="760" t="s">
        <v>439</v>
      </c>
      <c r="E49" s="710" t="s">
        <v>2954</v>
      </c>
      <c r="F49" s="760" t="s">
        <v>1389</v>
      </c>
      <c r="G49" s="710" t="s">
        <v>358</v>
      </c>
      <c r="H49" s="706" t="s">
        <v>364</v>
      </c>
      <c r="I49" s="706" t="s">
        <v>440</v>
      </c>
      <c r="J49" s="710" t="s">
        <v>441</v>
      </c>
      <c r="K49" s="710" t="s">
        <v>442</v>
      </c>
      <c r="L49" s="710" t="s">
        <v>443</v>
      </c>
      <c r="M49" s="706" t="s">
        <v>2891</v>
      </c>
      <c r="N49" s="704" t="s">
        <v>2395</v>
      </c>
      <c r="O49" s="710" t="s">
        <v>444</v>
      </c>
      <c r="P49" s="760" t="s">
        <v>2395</v>
      </c>
      <c r="Q49" s="2730" t="s">
        <v>747</v>
      </c>
      <c r="R49" s="2488"/>
      <c r="S49" s="2413"/>
      <c r="T49" s="2414"/>
      <c r="U49" s="2707"/>
      <c r="V49" s="2707"/>
      <c r="W49" s="2708"/>
      <c r="X49" s="760" t="s">
        <v>439</v>
      </c>
      <c r="Y49" s="710" t="s">
        <v>2954</v>
      </c>
      <c r="Z49" s="760" t="s">
        <v>1389</v>
      </c>
      <c r="AA49" s="710" t="s">
        <v>358</v>
      </c>
      <c r="AB49" s="706" t="s">
        <v>364</v>
      </c>
      <c r="AC49" s="706" t="s">
        <v>440</v>
      </c>
      <c r="AD49" s="710" t="s">
        <v>441</v>
      </c>
      <c r="AE49" s="710" t="s">
        <v>442</v>
      </c>
      <c r="AF49" s="710" t="s">
        <v>443</v>
      </c>
      <c r="AG49" s="706" t="s">
        <v>2891</v>
      </c>
      <c r="AH49" s="704" t="s">
        <v>2395</v>
      </c>
      <c r="AI49" s="710" t="s">
        <v>444</v>
      </c>
      <c r="AJ49" s="760" t="s">
        <v>2395</v>
      </c>
      <c r="AK49" s="2730" t="s">
        <v>747</v>
      </c>
      <c r="AL49" s="2488"/>
      <c r="AM49" s="2413"/>
      <c r="AN49" s="2414"/>
      <c r="AO49" s="2707"/>
      <c r="AP49" s="2707"/>
      <c r="AQ49" s="2708"/>
      <c r="AR49" s="760" t="s">
        <v>439</v>
      </c>
      <c r="AS49" s="710" t="s">
        <v>2954</v>
      </c>
      <c r="AT49" s="760" t="s">
        <v>1389</v>
      </c>
      <c r="AU49" s="710" t="s">
        <v>358</v>
      </c>
      <c r="AV49" s="706" t="s">
        <v>364</v>
      </c>
      <c r="AW49" s="706" t="s">
        <v>440</v>
      </c>
      <c r="AX49" s="710" t="s">
        <v>441</v>
      </c>
      <c r="AY49" s="710" t="s">
        <v>442</v>
      </c>
      <c r="AZ49" s="710" t="s">
        <v>443</v>
      </c>
      <c r="BA49" s="706" t="s">
        <v>2891</v>
      </c>
      <c r="BB49" s="704" t="s">
        <v>2395</v>
      </c>
      <c r="BC49" s="710" t="s">
        <v>444</v>
      </c>
      <c r="BD49" s="760" t="s">
        <v>2395</v>
      </c>
      <c r="BE49" s="2730" t="s">
        <v>747</v>
      </c>
      <c r="BF49" s="2488"/>
      <c r="BG49" s="2413"/>
      <c r="BH49" s="2414"/>
      <c r="BI49" s="2707"/>
      <c r="BJ49" s="2707"/>
      <c r="BK49" s="2708"/>
      <c r="BL49" s="760" t="s">
        <v>439</v>
      </c>
      <c r="BM49" s="710" t="s">
        <v>2954</v>
      </c>
      <c r="BN49" s="760" t="s">
        <v>1389</v>
      </c>
      <c r="BO49" s="710" t="s">
        <v>358</v>
      </c>
      <c r="BP49" s="706" t="s">
        <v>364</v>
      </c>
      <c r="BQ49" s="706" t="s">
        <v>440</v>
      </c>
      <c r="BR49" s="710" t="s">
        <v>441</v>
      </c>
      <c r="BS49" s="710" t="s">
        <v>442</v>
      </c>
      <c r="BT49" s="710" t="s">
        <v>443</v>
      </c>
      <c r="BU49" s="706" t="s">
        <v>2891</v>
      </c>
      <c r="BV49" s="704" t="s">
        <v>2395</v>
      </c>
      <c r="BW49" s="710" t="s">
        <v>444</v>
      </c>
      <c r="BX49" s="760" t="s">
        <v>2395</v>
      </c>
      <c r="BY49" s="2730" t="s">
        <v>747</v>
      </c>
      <c r="BZ49" s="2488"/>
      <c r="CA49" s="2413"/>
      <c r="CB49" s="2414"/>
    </row>
    <row r="50" spans="1:81" s="14" customFormat="1" ht="18.75" customHeight="1">
      <c r="A50" s="2707"/>
      <c r="B50" s="2707"/>
      <c r="C50" s="2708"/>
      <c r="D50" s="760" t="s">
        <v>445</v>
      </c>
      <c r="E50" s="706"/>
      <c r="F50" s="760"/>
      <c r="G50" s="706" t="s">
        <v>363</v>
      </c>
      <c r="H50" s="2325" t="s">
        <v>1304</v>
      </c>
      <c r="I50" s="660"/>
      <c r="J50" s="660"/>
      <c r="K50" s="660"/>
      <c r="L50" s="660"/>
      <c r="M50" s="660"/>
      <c r="N50" s="704"/>
      <c r="O50" s="706"/>
      <c r="P50" s="760"/>
      <c r="Q50" s="704"/>
      <c r="R50" s="1693"/>
      <c r="S50" s="2413"/>
      <c r="T50" s="2414"/>
      <c r="U50" s="2707"/>
      <c r="V50" s="2707"/>
      <c r="W50" s="2708"/>
      <c r="X50" s="760" t="s">
        <v>445</v>
      </c>
      <c r="Y50" s="706"/>
      <c r="Z50" s="760"/>
      <c r="AA50" s="706" t="s">
        <v>363</v>
      </c>
      <c r="AB50" s="2325" t="s">
        <v>1304</v>
      </c>
      <c r="AC50" s="660"/>
      <c r="AD50" s="660"/>
      <c r="AE50" s="660"/>
      <c r="AF50" s="660"/>
      <c r="AG50" s="660"/>
      <c r="AH50" s="708"/>
      <c r="AI50" s="660"/>
      <c r="AJ50" s="762"/>
      <c r="AK50" s="704"/>
      <c r="AL50" s="1693"/>
      <c r="AM50" s="2413"/>
      <c r="AN50" s="2414"/>
      <c r="AO50" s="2707"/>
      <c r="AP50" s="2707"/>
      <c r="AQ50" s="2708"/>
      <c r="AR50" s="760" t="s">
        <v>445</v>
      </c>
      <c r="AS50" s="706"/>
      <c r="AT50" s="760"/>
      <c r="AU50" s="706" t="s">
        <v>363</v>
      </c>
      <c r="AV50" s="2325" t="s">
        <v>1304</v>
      </c>
      <c r="AW50" s="660"/>
      <c r="AX50" s="660"/>
      <c r="AY50" s="706"/>
      <c r="AZ50" s="706"/>
      <c r="BA50" s="706"/>
      <c r="BB50" s="704"/>
      <c r="BC50" s="706"/>
      <c r="BD50" s="760"/>
      <c r="BE50" s="704"/>
      <c r="BF50" s="1693"/>
      <c r="BG50" s="2413"/>
      <c r="BH50" s="2414"/>
      <c r="BI50" s="2707"/>
      <c r="BJ50" s="2707"/>
      <c r="BK50" s="2708"/>
      <c r="BL50" s="760" t="s">
        <v>445</v>
      </c>
      <c r="BM50" s="706"/>
      <c r="BN50" s="760"/>
      <c r="BO50" s="706" t="s">
        <v>363</v>
      </c>
      <c r="BP50" s="2325" t="s">
        <v>1304</v>
      </c>
      <c r="BQ50" s="660"/>
      <c r="BR50" s="660"/>
      <c r="BS50" s="706"/>
      <c r="BT50" s="706"/>
      <c r="BU50" s="706"/>
      <c r="BV50" s="704"/>
      <c r="BW50" s="706"/>
      <c r="BX50" s="760"/>
      <c r="BY50" s="704"/>
      <c r="BZ50" s="1693"/>
      <c r="CA50" s="2413"/>
      <c r="CB50" s="2414"/>
    </row>
    <row r="51" spans="1:81" s="14" customFormat="1" ht="18.75" customHeight="1">
      <c r="A51" s="2707"/>
      <c r="B51" s="2707"/>
      <c r="C51" s="2708"/>
      <c r="D51" s="765" t="s">
        <v>1524</v>
      </c>
      <c r="E51" s="660" t="s">
        <v>1526</v>
      </c>
      <c r="F51" s="762" t="s">
        <v>1528</v>
      </c>
      <c r="G51" s="660" t="s">
        <v>2955</v>
      </c>
      <c r="H51" s="766" t="s">
        <v>2956</v>
      </c>
      <c r="I51" s="660" t="s">
        <v>1532</v>
      </c>
      <c r="J51" s="660" t="s">
        <v>1533</v>
      </c>
      <c r="K51" s="766" t="s">
        <v>1545</v>
      </c>
      <c r="L51" s="660" t="s">
        <v>1696</v>
      </c>
      <c r="M51" s="660" t="s">
        <v>2957</v>
      </c>
      <c r="N51" s="708" t="s">
        <v>2958</v>
      </c>
      <c r="O51" s="766" t="s">
        <v>2959</v>
      </c>
      <c r="P51" s="762" t="s">
        <v>2960</v>
      </c>
      <c r="Q51" s="2731" t="s">
        <v>2959</v>
      </c>
      <c r="R51" s="2493"/>
      <c r="S51" s="2413"/>
      <c r="T51" s="2414"/>
      <c r="U51" s="2707"/>
      <c r="V51" s="2707"/>
      <c r="W51" s="2708"/>
      <c r="X51" s="765" t="s">
        <v>1524</v>
      </c>
      <c r="Y51" s="660" t="s">
        <v>1526</v>
      </c>
      <c r="Z51" s="762" t="s">
        <v>1528</v>
      </c>
      <c r="AA51" s="660" t="s">
        <v>2955</v>
      </c>
      <c r="AB51" s="766" t="s">
        <v>2961</v>
      </c>
      <c r="AC51" s="660" t="s">
        <v>1532</v>
      </c>
      <c r="AD51" s="660" t="s">
        <v>1533</v>
      </c>
      <c r="AE51" s="766" t="s">
        <v>1545</v>
      </c>
      <c r="AF51" s="660" t="s">
        <v>1696</v>
      </c>
      <c r="AG51" s="660" t="s">
        <v>2957</v>
      </c>
      <c r="AH51" s="708" t="s">
        <v>2958</v>
      </c>
      <c r="AI51" s="766" t="s">
        <v>2959</v>
      </c>
      <c r="AJ51" s="762" t="s">
        <v>2960</v>
      </c>
      <c r="AK51" s="2731" t="s">
        <v>2959</v>
      </c>
      <c r="AL51" s="2493"/>
      <c r="AM51" s="2413"/>
      <c r="AN51" s="2414"/>
      <c r="AO51" s="2707"/>
      <c r="AP51" s="2707"/>
      <c r="AQ51" s="2708"/>
      <c r="AR51" s="765" t="s">
        <v>1524</v>
      </c>
      <c r="AS51" s="660" t="s">
        <v>1526</v>
      </c>
      <c r="AT51" s="762" t="s">
        <v>1528</v>
      </c>
      <c r="AU51" s="660" t="s">
        <v>2955</v>
      </c>
      <c r="AV51" s="766" t="s">
        <v>2962</v>
      </c>
      <c r="AW51" s="660" t="s">
        <v>1532</v>
      </c>
      <c r="AX51" s="660" t="s">
        <v>1533</v>
      </c>
      <c r="AY51" s="766" t="s">
        <v>1545</v>
      </c>
      <c r="AZ51" s="660" t="s">
        <v>1696</v>
      </c>
      <c r="BA51" s="660" t="s">
        <v>2957</v>
      </c>
      <c r="BB51" s="708" t="s">
        <v>2958</v>
      </c>
      <c r="BC51" s="766" t="s">
        <v>2959</v>
      </c>
      <c r="BD51" s="762" t="s">
        <v>2960</v>
      </c>
      <c r="BE51" s="2731" t="s">
        <v>2959</v>
      </c>
      <c r="BF51" s="2493"/>
      <c r="BG51" s="2413"/>
      <c r="BH51" s="2414"/>
      <c r="BI51" s="2707"/>
      <c r="BJ51" s="2707"/>
      <c r="BK51" s="2708"/>
      <c r="BL51" s="765" t="s">
        <v>1524</v>
      </c>
      <c r="BM51" s="660" t="s">
        <v>1526</v>
      </c>
      <c r="BN51" s="762" t="s">
        <v>1528</v>
      </c>
      <c r="BO51" s="660" t="s">
        <v>2955</v>
      </c>
      <c r="BP51" s="766" t="s">
        <v>2962</v>
      </c>
      <c r="BQ51" s="660" t="s">
        <v>1532</v>
      </c>
      <c r="BR51" s="660" t="s">
        <v>1533</v>
      </c>
      <c r="BS51" s="766" t="s">
        <v>1545</v>
      </c>
      <c r="BT51" s="660" t="s">
        <v>1696</v>
      </c>
      <c r="BU51" s="660" t="s">
        <v>2957</v>
      </c>
      <c r="BV51" s="708" t="s">
        <v>2958</v>
      </c>
      <c r="BW51" s="766" t="s">
        <v>2959</v>
      </c>
      <c r="BX51" s="762" t="s">
        <v>2960</v>
      </c>
      <c r="BY51" s="2731" t="s">
        <v>2959</v>
      </c>
      <c r="BZ51" s="2493"/>
      <c r="CA51" s="2413"/>
      <c r="CB51" s="2414"/>
    </row>
    <row r="52" spans="1:81" s="14" customFormat="1" ht="19" customHeight="1">
      <c r="A52" s="2707"/>
      <c r="B52" s="2707"/>
      <c r="C52" s="2708"/>
      <c r="D52" s="762" t="s">
        <v>2963</v>
      </c>
      <c r="E52" s="660"/>
      <c r="F52" s="762" t="s">
        <v>2963</v>
      </c>
      <c r="G52" s="660" t="s">
        <v>2964</v>
      </c>
      <c r="H52" s="766" t="s">
        <v>2965</v>
      </c>
      <c r="I52" s="660"/>
      <c r="J52" s="660"/>
      <c r="K52" s="660"/>
      <c r="L52" s="660"/>
      <c r="M52" s="660" t="s">
        <v>2966</v>
      </c>
      <c r="N52" s="708"/>
      <c r="O52" s="766" t="s">
        <v>2967</v>
      </c>
      <c r="P52" s="762"/>
      <c r="Q52" s="2731" t="s">
        <v>2968</v>
      </c>
      <c r="R52" s="2493"/>
      <c r="S52" s="2413"/>
      <c r="T52" s="2414"/>
      <c r="U52" s="2707"/>
      <c r="V52" s="2707"/>
      <c r="W52" s="2708"/>
      <c r="X52" s="762" t="s">
        <v>2388</v>
      </c>
      <c r="Y52" s="660"/>
      <c r="Z52" s="762" t="s">
        <v>2388</v>
      </c>
      <c r="AA52" s="660" t="s">
        <v>1364</v>
      </c>
      <c r="AB52" s="766" t="s">
        <v>2969</v>
      </c>
      <c r="AC52" s="660"/>
      <c r="AD52" s="660"/>
      <c r="AE52" s="660"/>
      <c r="AF52" s="660"/>
      <c r="AG52" s="660" t="s">
        <v>716</v>
      </c>
      <c r="AH52" s="708"/>
      <c r="AI52" s="766" t="s">
        <v>2970</v>
      </c>
      <c r="AJ52" s="762"/>
      <c r="AK52" s="2731" t="s">
        <v>2968</v>
      </c>
      <c r="AL52" s="2493"/>
      <c r="AM52" s="2413"/>
      <c r="AN52" s="2414"/>
      <c r="AO52" s="2707"/>
      <c r="AP52" s="2707"/>
      <c r="AQ52" s="2708"/>
      <c r="AR52" s="762" t="s">
        <v>2388</v>
      </c>
      <c r="AS52" s="660"/>
      <c r="AT52" s="762" t="s">
        <v>2388</v>
      </c>
      <c r="AU52" s="660" t="s">
        <v>1364</v>
      </c>
      <c r="AV52" s="766" t="s">
        <v>2971</v>
      </c>
      <c r="AW52" s="660"/>
      <c r="AX52" s="660"/>
      <c r="AY52" s="660"/>
      <c r="AZ52" s="660"/>
      <c r="BA52" s="660" t="s">
        <v>716</v>
      </c>
      <c r="BB52" s="708"/>
      <c r="BC52" s="766" t="s">
        <v>2970</v>
      </c>
      <c r="BD52" s="762"/>
      <c r="BE52" s="2731" t="s">
        <v>2968</v>
      </c>
      <c r="BF52" s="2493"/>
      <c r="BG52" s="2413"/>
      <c r="BH52" s="2414"/>
      <c r="BI52" s="2707"/>
      <c r="BJ52" s="2707"/>
      <c r="BK52" s="2708"/>
      <c r="BL52" s="762" t="s">
        <v>2388</v>
      </c>
      <c r="BM52" s="660"/>
      <c r="BN52" s="762" t="s">
        <v>2388</v>
      </c>
      <c r="BO52" s="660" t="s">
        <v>1364</v>
      </c>
      <c r="BP52" s="766" t="s">
        <v>2972</v>
      </c>
      <c r="BQ52" s="660"/>
      <c r="BR52" s="660"/>
      <c r="BS52" s="660"/>
      <c r="BT52" s="660"/>
      <c r="BU52" s="660" t="s">
        <v>716</v>
      </c>
      <c r="BV52" s="708"/>
      <c r="BW52" s="766" t="s">
        <v>2970</v>
      </c>
      <c r="BX52" s="762"/>
      <c r="BY52" s="2731" t="s">
        <v>2968</v>
      </c>
      <c r="BZ52" s="2493"/>
      <c r="CA52" s="2413"/>
      <c r="CB52" s="2414"/>
    </row>
    <row r="53" spans="1:81" s="14" customFormat="1" ht="19" customHeight="1">
      <c r="A53" s="2709"/>
      <c r="B53" s="2709"/>
      <c r="C53" s="2710"/>
      <c r="D53" s="1858" t="s">
        <v>2973</v>
      </c>
      <c r="E53" s="1859" t="s">
        <v>2974</v>
      </c>
      <c r="F53" s="1860" t="s">
        <v>1372</v>
      </c>
      <c r="G53" s="1859" t="s">
        <v>2975</v>
      </c>
      <c r="H53" s="1859" t="s">
        <v>2976</v>
      </c>
      <c r="I53" s="1859" t="s">
        <v>2974</v>
      </c>
      <c r="J53" s="1859" t="s">
        <v>2974</v>
      </c>
      <c r="K53" s="1861" t="s">
        <v>2973</v>
      </c>
      <c r="L53" s="1859" t="s">
        <v>2974</v>
      </c>
      <c r="M53" s="1859" t="s">
        <v>1372</v>
      </c>
      <c r="N53" s="1862" t="s">
        <v>2977</v>
      </c>
      <c r="O53" s="1859" t="s">
        <v>2977</v>
      </c>
      <c r="P53" s="1860" t="s">
        <v>2974</v>
      </c>
      <c r="Q53" s="2732" t="s">
        <v>2974</v>
      </c>
      <c r="R53" s="2479"/>
      <c r="S53" s="2415"/>
      <c r="T53" s="2416"/>
      <c r="U53" s="2709"/>
      <c r="V53" s="2709"/>
      <c r="W53" s="2710"/>
      <c r="X53" s="1858" t="s">
        <v>2973</v>
      </c>
      <c r="Y53" s="1859" t="s">
        <v>2974</v>
      </c>
      <c r="Z53" s="1860" t="s">
        <v>1372</v>
      </c>
      <c r="AA53" s="1859" t="s">
        <v>2975</v>
      </c>
      <c r="AB53" s="1859" t="s">
        <v>2976</v>
      </c>
      <c r="AC53" s="1859" t="s">
        <v>2974</v>
      </c>
      <c r="AD53" s="1859" t="s">
        <v>2974</v>
      </c>
      <c r="AE53" s="1861" t="s">
        <v>2973</v>
      </c>
      <c r="AF53" s="1859" t="s">
        <v>2974</v>
      </c>
      <c r="AG53" s="1859" t="s">
        <v>1372</v>
      </c>
      <c r="AH53" s="1862" t="s">
        <v>2977</v>
      </c>
      <c r="AI53" s="1859" t="s">
        <v>2977</v>
      </c>
      <c r="AJ53" s="1860" t="s">
        <v>2974</v>
      </c>
      <c r="AK53" s="2732" t="s">
        <v>2974</v>
      </c>
      <c r="AL53" s="2479"/>
      <c r="AM53" s="2415"/>
      <c r="AN53" s="2416"/>
      <c r="AO53" s="2709"/>
      <c r="AP53" s="2709"/>
      <c r="AQ53" s="2710"/>
      <c r="AR53" s="1858" t="s">
        <v>2973</v>
      </c>
      <c r="AS53" s="1859" t="s">
        <v>2974</v>
      </c>
      <c r="AT53" s="1860" t="s">
        <v>1372</v>
      </c>
      <c r="AU53" s="1859" t="s">
        <v>2975</v>
      </c>
      <c r="AV53" s="1859" t="s">
        <v>2976</v>
      </c>
      <c r="AW53" s="1859" t="s">
        <v>2974</v>
      </c>
      <c r="AX53" s="1859" t="s">
        <v>2974</v>
      </c>
      <c r="AY53" s="1861" t="s">
        <v>2973</v>
      </c>
      <c r="AZ53" s="1859" t="s">
        <v>2974</v>
      </c>
      <c r="BA53" s="1859" t="s">
        <v>1372</v>
      </c>
      <c r="BB53" s="1862" t="s">
        <v>2977</v>
      </c>
      <c r="BC53" s="1859" t="s">
        <v>2977</v>
      </c>
      <c r="BD53" s="1860" t="s">
        <v>2974</v>
      </c>
      <c r="BE53" s="2732" t="s">
        <v>2974</v>
      </c>
      <c r="BF53" s="2479"/>
      <c r="BG53" s="2415"/>
      <c r="BH53" s="2416"/>
      <c r="BI53" s="2709"/>
      <c r="BJ53" s="2709"/>
      <c r="BK53" s="2710"/>
      <c r="BL53" s="1858" t="s">
        <v>2973</v>
      </c>
      <c r="BM53" s="1859" t="s">
        <v>2974</v>
      </c>
      <c r="BN53" s="1860" t="s">
        <v>1372</v>
      </c>
      <c r="BO53" s="1859" t="s">
        <v>2975</v>
      </c>
      <c r="BP53" s="1859" t="s">
        <v>2976</v>
      </c>
      <c r="BQ53" s="1859" t="s">
        <v>2974</v>
      </c>
      <c r="BR53" s="1859" t="s">
        <v>2974</v>
      </c>
      <c r="BS53" s="1861" t="s">
        <v>2973</v>
      </c>
      <c r="BT53" s="1859" t="s">
        <v>2974</v>
      </c>
      <c r="BU53" s="1859" t="s">
        <v>1372</v>
      </c>
      <c r="BV53" s="1862" t="s">
        <v>2977</v>
      </c>
      <c r="BW53" s="1859" t="s">
        <v>2977</v>
      </c>
      <c r="BX53" s="1860" t="s">
        <v>2974</v>
      </c>
      <c r="BY53" s="2732" t="s">
        <v>2974</v>
      </c>
      <c r="BZ53" s="2479"/>
      <c r="CA53" s="2415"/>
      <c r="CB53" s="2416"/>
    </row>
    <row r="54" spans="1:81" ht="19.5" customHeight="1">
      <c r="A54" s="1097">
        <v>40544</v>
      </c>
      <c r="B54" s="927">
        <v>40544</v>
      </c>
      <c r="C54" s="928">
        <v>40544</v>
      </c>
      <c r="D54" s="66">
        <v>780075</v>
      </c>
      <c r="E54" s="2354">
        <v>103304</v>
      </c>
      <c r="F54" s="2354">
        <v>193658</v>
      </c>
      <c r="G54" s="2354">
        <v>3152</v>
      </c>
      <c r="H54" s="2354">
        <v>4873082</v>
      </c>
      <c r="I54" s="2354">
        <v>4056542</v>
      </c>
      <c r="J54" s="2354">
        <v>950181</v>
      </c>
      <c r="K54" s="2354">
        <v>1399</v>
      </c>
      <c r="L54" s="2354">
        <v>19090</v>
      </c>
      <c r="M54" s="2354">
        <v>14729</v>
      </c>
      <c r="N54" s="2354">
        <v>7514083</v>
      </c>
      <c r="O54" s="2355">
        <v>2753262</v>
      </c>
      <c r="P54" s="2354">
        <v>38407031</v>
      </c>
      <c r="Q54" s="35"/>
      <c r="R54" s="2354">
        <v>1595130</v>
      </c>
      <c r="S54" s="982">
        <v>40544</v>
      </c>
      <c r="T54" s="983">
        <v>40544</v>
      </c>
      <c r="U54" s="1097">
        <v>40544</v>
      </c>
      <c r="V54" s="927">
        <v>40544</v>
      </c>
      <c r="W54" s="928">
        <v>40544</v>
      </c>
      <c r="X54" s="66">
        <v>86657</v>
      </c>
      <c r="Y54" s="2354">
        <v>61074</v>
      </c>
      <c r="Z54" s="2354" t="s">
        <v>21</v>
      </c>
      <c r="AA54" s="2354">
        <v>1237</v>
      </c>
      <c r="AB54" s="2354">
        <v>1898909</v>
      </c>
      <c r="AC54" s="2354">
        <v>1453395</v>
      </c>
      <c r="AD54" s="2354">
        <v>87855</v>
      </c>
      <c r="AE54" s="2354">
        <v>37128</v>
      </c>
      <c r="AF54" s="2354">
        <v>7139</v>
      </c>
      <c r="AG54" s="2354">
        <v>73047</v>
      </c>
      <c r="AH54" s="2354">
        <v>7630207</v>
      </c>
      <c r="AI54" s="2354">
        <v>4300711</v>
      </c>
      <c r="AJ54" s="2354">
        <v>22721336</v>
      </c>
      <c r="AK54" s="35"/>
      <c r="AL54" s="2354">
        <v>213078</v>
      </c>
      <c r="AM54" s="982">
        <v>40544</v>
      </c>
      <c r="AN54" s="983">
        <v>40544</v>
      </c>
      <c r="AO54" s="1097">
        <v>40544</v>
      </c>
      <c r="AP54" s="927">
        <v>40544</v>
      </c>
      <c r="AQ54" s="928">
        <v>40544</v>
      </c>
      <c r="AR54" s="66">
        <v>6538546</v>
      </c>
      <c r="AS54" s="2354">
        <v>640738</v>
      </c>
      <c r="AT54" s="2354">
        <v>402333</v>
      </c>
      <c r="AU54" s="2354">
        <v>78480</v>
      </c>
      <c r="AV54" s="2354">
        <v>33225744</v>
      </c>
      <c r="AW54" s="2354">
        <v>20002889</v>
      </c>
      <c r="AX54" s="2354">
        <v>10482180</v>
      </c>
      <c r="AY54" s="2354">
        <v>2542441</v>
      </c>
      <c r="AZ54" s="2354">
        <v>126355</v>
      </c>
      <c r="BA54" s="2354">
        <v>103138</v>
      </c>
      <c r="BB54" s="2354">
        <v>53951820</v>
      </c>
      <c r="BC54" s="2354">
        <v>35211439</v>
      </c>
      <c r="BD54" s="2354">
        <v>138867917</v>
      </c>
      <c r="BE54" s="35"/>
      <c r="BF54" s="2354">
        <v>19889869</v>
      </c>
      <c r="BG54" s="982">
        <v>40544</v>
      </c>
      <c r="BH54" s="983">
        <v>40544</v>
      </c>
      <c r="BI54" s="1097">
        <v>40544</v>
      </c>
      <c r="BJ54" s="927">
        <v>40544</v>
      </c>
      <c r="BK54" s="928">
        <v>40544</v>
      </c>
      <c r="BL54" s="66">
        <v>1639250</v>
      </c>
      <c r="BM54" s="2354">
        <v>948789</v>
      </c>
      <c r="BN54" s="2354">
        <v>621123</v>
      </c>
      <c r="BO54" s="2354">
        <v>59119</v>
      </c>
      <c r="BP54" s="2354">
        <v>11150655</v>
      </c>
      <c r="BQ54" s="2354">
        <v>6294082</v>
      </c>
      <c r="BR54" s="2354">
        <v>2667152</v>
      </c>
      <c r="BS54" s="2354">
        <v>1149915</v>
      </c>
      <c r="BT54" s="2354">
        <v>55519</v>
      </c>
      <c r="BU54" s="2354">
        <v>75669</v>
      </c>
      <c r="BV54" s="2354">
        <v>28495020</v>
      </c>
      <c r="BW54" s="2354">
        <v>18320297</v>
      </c>
      <c r="BX54" s="2354">
        <v>60134837</v>
      </c>
      <c r="BY54" s="35"/>
      <c r="BZ54" s="2354">
        <v>4106471</v>
      </c>
      <c r="CA54" s="982">
        <v>40544</v>
      </c>
      <c r="CB54" s="983">
        <v>40544</v>
      </c>
      <c r="CC54" s="482"/>
    </row>
    <row r="55" spans="1:81" ht="19.5" customHeight="1">
      <c r="A55" s="73"/>
      <c r="B55" s="1098">
        <v>40909</v>
      </c>
      <c r="C55" s="127"/>
      <c r="D55" s="75">
        <v>768702</v>
      </c>
      <c r="E55" s="2355">
        <v>106261</v>
      </c>
      <c r="F55" s="2355">
        <v>179507</v>
      </c>
      <c r="G55" s="2355">
        <v>2859</v>
      </c>
      <c r="H55" s="2355">
        <v>5076244</v>
      </c>
      <c r="I55" s="2355">
        <v>4495287</v>
      </c>
      <c r="J55" s="2355">
        <v>846666</v>
      </c>
      <c r="K55" s="2355">
        <v>1449</v>
      </c>
      <c r="L55" s="2355">
        <v>25249</v>
      </c>
      <c r="M55" s="2355">
        <v>16687</v>
      </c>
      <c r="N55" s="2355">
        <v>7472325</v>
      </c>
      <c r="O55" s="2355">
        <v>2403193</v>
      </c>
      <c r="P55" s="2355">
        <v>39837419</v>
      </c>
      <c r="Q55" s="35"/>
      <c r="R55" s="2355">
        <v>1424100</v>
      </c>
      <c r="S55" s="982">
        <v>40909</v>
      </c>
      <c r="T55" s="983">
        <v>40909</v>
      </c>
      <c r="U55" s="73"/>
      <c r="V55" s="1098">
        <v>40909</v>
      </c>
      <c r="W55" s="127"/>
      <c r="X55" s="75">
        <v>428127</v>
      </c>
      <c r="Y55" s="2355">
        <v>64168</v>
      </c>
      <c r="Z55" s="2355" t="s">
        <v>21</v>
      </c>
      <c r="AA55" s="2355">
        <v>5607</v>
      </c>
      <c r="AB55" s="2355">
        <v>2487937</v>
      </c>
      <c r="AC55" s="2355">
        <v>2007957</v>
      </c>
      <c r="AD55" s="2355">
        <v>111641</v>
      </c>
      <c r="AE55" s="2355">
        <v>18469</v>
      </c>
      <c r="AF55" s="2355">
        <v>6818</v>
      </c>
      <c r="AG55" s="2355">
        <v>95539</v>
      </c>
      <c r="AH55" s="2355">
        <v>9154722</v>
      </c>
      <c r="AI55" s="2355">
        <v>4478065</v>
      </c>
      <c r="AJ55" s="2355">
        <v>31436736</v>
      </c>
      <c r="AK55" s="35"/>
      <c r="AL55" s="2355">
        <v>454605</v>
      </c>
      <c r="AM55" s="982">
        <v>40909</v>
      </c>
      <c r="AN55" s="983">
        <v>40909</v>
      </c>
      <c r="AO55" s="73"/>
      <c r="AP55" s="1098">
        <v>40909</v>
      </c>
      <c r="AQ55" s="127"/>
      <c r="AR55" s="75">
        <v>6380504</v>
      </c>
      <c r="AS55" s="2355">
        <v>616361</v>
      </c>
      <c r="AT55" s="2355">
        <v>406668</v>
      </c>
      <c r="AU55" s="2355">
        <v>77862</v>
      </c>
      <c r="AV55" s="2355">
        <v>32720690</v>
      </c>
      <c r="AW55" s="2355">
        <v>19793351</v>
      </c>
      <c r="AX55" s="2355">
        <v>10047224</v>
      </c>
      <c r="AY55" s="2355">
        <v>2684926</v>
      </c>
      <c r="AZ55" s="2355">
        <v>114262</v>
      </c>
      <c r="BA55" s="2355">
        <v>129648</v>
      </c>
      <c r="BB55" s="2355">
        <v>52838094</v>
      </c>
      <c r="BC55" s="2355">
        <v>35108967</v>
      </c>
      <c r="BD55" s="2355">
        <v>136110384</v>
      </c>
      <c r="BE55" s="35"/>
      <c r="BF55" s="2355">
        <v>20441634</v>
      </c>
      <c r="BG55" s="982">
        <v>40909</v>
      </c>
      <c r="BH55" s="983">
        <v>40909</v>
      </c>
      <c r="BI55" s="73"/>
      <c r="BJ55" s="1098">
        <v>40909</v>
      </c>
      <c r="BK55" s="127"/>
      <c r="BL55" s="75">
        <v>1592501</v>
      </c>
      <c r="BM55" s="2355">
        <v>915849</v>
      </c>
      <c r="BN55" s="2355">
        <v>659151</v>
      </c>
      <c r="BO55" s="2355">
        <v>59155</v>
      </c>
      <c r="BP55" s="2355">
        <v>11222951</v>
      </c>
      <c r="BQ55" s="2355">
        <v>6394255</v>
      </c>
      <c r="BR55" s="2355">
        <v>2666425</v>
      </c>
      <c r="BS55" s="2355">
        <v>1194145</v>
      </c>
      <c r="BT55" s="2355">
        <v>62620</v>
      </c>
      <c r="BU55" s="2355">
        <v>99578</v>
      </c>
      <c r="BV55" s="2355">
        <v>28854005</v>
      </c>
      <c r="BW55" s="2355">
        <v>18750448</v>
      </c>
      <c r="BX55" s="2355">
        <v>60003807</v>
      </c>
      <c r="BY55" s="35"/>
      <c r="BZ55" s="2355">
        <v>3713764</v>
      </c>
      <c r="CA55" s="982">
        <v>40909</v>
      </c>
      <c r="CB55" s="983">
        <v>40909</v>
      </c>
      <c r="CC55" s="973"/>
    </row>
    <row r="56" spans="1:81" ht="19.5" customHeight="1">
      <c r="A56" s="73"/>
      <c r="B56" s="1098">
        <v>41275</v>
      </c>
      <c r="C56" s="127"/>
      <c r="D56" s="75">
        <v>801742</v>
      </c>
      <c r="E56" s="2355">
        <v>80621</v>
      </c>
      <c r="F56" s="2355">
        <v>213205</v>
      </c>
      <c r="G56" s="2355">
        <v>3025</v>
      </c>
      <c r="H56" s="2355">
        <v>5423207</v>
      </c>
      <c r="I56" s="2355">
        <v>4732989</v>
      </c>
      <c r="J56" s="2355">
        <v>932416</v>
      </c>
      <c r="K56" s="2355">
        <v>1413</v>
      </c>
      <c r="L56" s="2355">
        <v>40220</v>
      </c>
      <c r="M56" s="2355">
        <v>18253</v>
      </c>
      <c r="N56" s="2355">
        <v>7594467</v>
      </c>
      <c r="O56" s="2355">
        <v>2020453</v>
      </c>
      <c r="P56" s="2355">
        <v>41804323</v>
      </c>
      <c r="Q56" s="35"/>
      <c r="R56" s="2355">
        <v>1152353</v>
      </c>
      <c r="S56" s="982">
        <v>41275</v>
      </c>
      <c r="T56" s="983">
        <v>41275</v>
      </c>
      <c r="U56" s="73"/>
      <c r="V56" s="1098">
        <v>41275</v>
      </c>
      <c r="W56" s="127"/>
      <c r="X56" s="75">
        <v>439249</v>
      </c>
      <c r="Y56" s="2355">
        <v>70226</v>
      </c>
      <c r="Z56" s="2355" t="s">
        <v>21</v>
      </c>
      <c r="AA56" s="2355">
        <v>10465</v>
      </c>
      <c r="AB56" s="2355">
        <v>2682888</v>
      </c>
      <c r="AC56" s="2355">
        <v>2203860</v>
      </c>
      <c r="AD56" s="2355">
        <v>118743</v>
      </c>
      <c r="AE56" s="2355">
        <v>17230</v>
      </c>
      <c r="AF56" s="2355">
        <v>8991</v>
      </c>
      <c r="AG56" s="2355">
        <v>95623</v>
      </c>
      <c r="AH56" s="2355">
        <v>9166624</v>
      </c>
      <c r="AI56" s="2355">
        <v>4345036</v>
      </c>
      <c r="AJ56" s="2355">
        <v>31832238</v>
      </c>
      <c r="AK56" s="35"/>
      <c r="AL56" s="2355">
        <v>395344</v>
      </c>
      <c r="AM56" s="982">
        <v>41275</v>
      </c>
      <c r="AN56" s="983">
        <v>41275</v>
      </c>
      <c r="AO56" s="73"/>
      <c r="AP56" s="1098">
        <v>41275</v>
      </c>
      <c r="AQ56" s="127"/>
      <c r="AR56" s="75">
        <v>7122085</v>
      </c>
      <c r="AS56" s="2355">
        <v>661049</v>
      </c>
      <c r="AT56" s="2355">
        <v>430016</v>
      </c>
      <c r="AU56" s="2355">
        <v>89738</v>
      </c>
      <c r="AV56" s="2355">
        <v>32816341</v>
      </c>
      <c r="AW56" s="2355">
        <v>19971416</v>
      </c>
      <c r="AX56" s="2355">
        <v>10661227</v>
      </c>
      <c r="AY56" s="2355">
        <v>2138128</v>
      </c>
      <c r="AZ56" s="2355">
        <v>207873</v>
      </c>
      <c r="BA56" s="2355">
        <v>141366</v>
      </c>
      <c r="BB56" s="2355">
        <v>52146641</v>
      </c>
      <c r="BC56" s="2355">
        <v>34214250</v>
      </c>
      <c r="BD56" s="2355">
        <v>140528827</v>
      </c>
      <c r="BE56" s="35"/>
      <c r="BF56" s="2355">
        <v>19697941</v>
      </c>
      <c r="BG56" s="982">
        <v>41275</v>
      </c>
      <c r="BH56" s="983">
        <v>41275</v>
      </c>
      <c r="BI56" s="73"/>
      <c r="BJ56" s="1098">
        <v>41275</v>
      </c>
      <c r="BK56" s="127"/>
      <c r="BL56" s="75">
        <v>1557968</v>
      </c>
      <c r="BM56" s="2355">
        <v>969254</v>
      </c>
      <c r="BN56" s="2355">
        <v>596657</v>
      </c>
      <c r="BO56" s="2355">
        <v>59627</v>
      </c>
      <c r="BP56" s="2355">
        <v>11801225</v>
      </c>
      <c r="BQ56" s="2355">
        <v>6810466</v>
      </c>
      <c r="BR56" s="2355">
        <v>2805314</v>
      </c>
      <c r="BS56" s="2355">
        <v>1209323</v>
      </c>
      <c r="BT56" s="2355">
        <v>89788</v>
      </c>
      <c r="BU56" s="2355">
        <v>97408</v>
      </c>
      <c r="BV56" s="2355">
        <v>28426852</v>
      </c>
      <c r="BW56" s="2355">
        <v>18476116</v>
      </c>
      <c r="BX56" s="2355">
        <v>58121770</v>
      </c>
      <c r="BY56" s="35"/>
      <c r="BZ56" s="2355">
        <v>3381700</v>
      </c>
      <c r="CA56" s="982">
        <v>41275</v>
      </c>
      <c r="CB56" s="983">
        <v>41275</v>
      </c>
      <c r="CC56" s="973"/>
    </row>
    <row r="57" spans="1:81" ht="19.5" customHeight="1">
      <c r="A57" s="73"/>
      <c r="B57" s="1098">
        <v>41640</v>
      </c>
      <c r="C57" s="127"/>
      <c r="D57" s="75">
        <v>582178</v>
      </c>
      <c r="E57" s="2355">
        <v>57620</v>
      </c>
      <c r="F57" s="2355">
        <v>122842</v>
      </c>
      <c r="G57" s="2355">
        <v>3483</v>
      </c>
      <c r="H57" s="2355">
        <v>5466197</v>
      </c>
      <c r="I57" s="2355">
        <v>4793604</v>
      </c>
      <c r="J57" s="2355">
        <v>904925</v>
      </c>
      <c r="K57" s="2355">
        <v>2687</v>
      </c>
      <c r="L57" s="2355">
        <v>47131</v>
      </c>
      <c r="M57" s="2355">
        <v>16806</v>
      </c>
      <c r="N57" s="2355">
        <v>7369239</v>
      </c>
      <c r="O57" s="2355">
        <v>2041901</v>
      </c>
      <c r="P57" s="2355">
        <v>41727086</v>
      </c>
      <c r="Q57" s="35"/>
      <c r="R57" s="2355">
        <v>1076056</v>
      </c>
      <c r="S57" s="982">
        <v>41640</v>
      </c>
      <c r="T57" s="983">
        <v>41640</v>
      </c>
      <c r="U57" s="73"/>
      <c r="V57" s="1098">
        <v>41640</v>
      </c>
      <c r="W57" s="127"/>
      <c r="X57" s="75">
        <v>476812</v>
      </c>
      <c r="Y57" s="2355">
        <v>79960</v>
      </c>
      <c r="Z57" s="2355" t="s">
        <v>21</v>
      </c>
      <c r="AA57" s="2355">
        <v>15133</v>
      </c>
      <c r="AB57" s="2355">
        <v>2666049</v>
      </c>
      <c r="AC57" s="2355">
        <v>2131854</v>
      </c>
      <c r="AD57" s="2355">
        <v>104723</v>
      </c>
      <c r="AE57" s="2355">
        <v>15671</v>
      </c>
      <c r="AF57" s="2355">
        <v>13247</v>
      </c>
      <c r="AG57" s="2355">
        <v>93827</v>
      </c>
      <c r="AH57" s="2355">
        <v>8841809</v>
      </c>
      <c r="AI57" s="2355">
        <v>4048062</v>
      </c>
      <c r="AJ57" s="2355">
        <v>31805063</v>
      </c>
      <c r="AK57" s="35"/>
      <c r="AL57" s="2355">
        <v>437264</v>
      </c>
      <c r="AM57" s="982">
        <v>41640</v>
      </c>
      <c r="AN57" s="983">
        <v>41640</v>
      </c>
      <c r="AO57" s="73"/>
      <c r="AP57" s="1098">
        <v>41640</v>
      </c>
      <c r="AQ57" s="127"/>
      <c r="AR57" s="75">
        <v>7244249</v>
      </c>
      <c r="AS57" s="2355">
        <v>771071</v>
      </c>
      <c r="AT57" s="2355">
        <v>484954</v>
      </c>
      <c r="AU57" s="2355">
        <v>89008</v>
      </c>
      <c r="AV57" s="2355">
        <v>32294707</v>
      </c>
      <c r="AW57" s="2355">
        <v>18849959</v>
      </c>
      <c r="AX57" s="2355">
        <v>11050756</v>
      </c>
      <c r="AY57" s="2355">
        <v>2086712</v>
      </c>
      <c r="AZ57" s="2355">
        <v>229286</v>
      </c>
      <c r="BA57" s="2355">
        <v>157944</v>
      </c>
      <c r="BB57" s="2355">
        <v>51529584</v>
      </c>
      <c r="BC57" s="2355">
        <v>33354921</v>
      </c>
      <c r="BD57" s="2355">
        <v>139201240</v>
      </c>
      <c r="BE57" s="35"/>
      <c r="BF57" s="2355">
        <v>19468632</v>
      </c>
      <c r="BG57" s="982">
        <v>41640</v>
      </c>
      <c r="BH57" s="983">
        <v>41640</v>
      </c>
      <c r="BI57" s="73"/>
      <c r="BJ57" s="1098">
        <v>41640</v>
      </c>
      <c r="BK57" s="127"/>
      <c r="BL57" s="75">
        <v>1609847</v>
      </c>
      <c r="BM57" s="2355">
        <v>1031074</v>
      </c>
      <c r="BN57" s="2355">
        <v>464882</v>
      </c>
      <c r="BO57" s="2355">
        <v>73868</v>
      </c>
      <c r="BP57" s="2355">
        <v>11073841</v>
      </c>
      <c r="BQ57" s="2355">
        <v>6010681</v>
      </c>
      <c r="BR57" s="2355">
        <v>2754036</v>
      </c>
      <c r="BS57" s="2355">
        <v>1193248</v>
      </c>
      <c r="BT57" s="2355">
        <v>90346</v>
      </c>
      <c r="BU57" s="2355">
        <v>101878</v>
      </c>
      <c r="BV57" s="2355">
        <v>28554416</v>
      </c>
      <c r="BW57" s="2355">
        <v>18692861</v>
      </c>
      <c r="BX57" s="2355">
        <v>56499470</v>
      </c>
      <c r="BY57" s="35"/>
      <c r="BZ57" s="2355">
        <v>3249086</v>
      </c>
      <c r="CA57" s="982">
        <v>41640</v>
      </c>
      <c r="CB57" s="983">
        <v>41640</v>
      </c>
      <c r="CC57" s="973"/>
    </row>
    <row r="58" spans="1:81" ht="19.5" customHeight="1">
      <c r="A58" s="73"/>
      <c r="B58" s="1098">
        <v>42005</v>
      </c>
      <c r="C58" s="127"/>
      <c r="D58" s="75">
        <v>665038</v>
      </c>
      <c r="E58" s="2355">
        <v>33725</v>
      </c>
      <c r="F58" s="2355">
        <v>91344</v>
      </c>
      <c r="G58" s="2355">
        <v>3078</v>
      </c>
      <c r="H58" s="2355">
        <v>5369226</v>
      </c>
      <c r="I58" s="2355">
        <v>4751464</v>
      </c>
      <c r="J58" s="2355">
        <v>864086</v>
      </c>
      <c r="K58" s="2355">
        <v>1877</v>
      </c>
      <c r="L58" s="2355">
        <v>50622</v>
      </c>
      <c r="M58" s="2355">
        <v>16139</v>
      </c>
      <c r="N58" s="2355">
        <v>7120093</v>
      </c>
      <c r="O58" s="2355">
        <v>1884195</v>
      </c>
      <c r="P58" s="2355">
        <v>39961213</v>
      </c>
      <c r="Q58" s="35"/>
      <c r="R58" s="2355">
        <v>1140173</v>
      </c>
      <c r="S58" s="982">
        <v>42005</v>
      </c>
      <c r="T58" s="983">
        <v>42005</v>
      </c>
      <c r="U58" s="73"/>
      <c r="V58" s="1098">
        <v>42005</v>
      </c>
      <c r="W58" s="127"/>
      <c r="X58" s="75">
        <v>440032</v>
      </c>
      <c r="Y58" s="2355">
        <v>80622</v>
      </c>
      <c r="Z58" s="2355" t="s">
        <v>21</v>
      </c>
      <c r="AA58" s="2355">
        <v>17793</v>
      </c>
      <c r="AB58" s="2355">
        <v>2824712</v>
      </c>
      <c r="AC58" s="2355">
        <v>2352144</v>
      </c>
      <c r="AD58" s="2355">
        <v>111730</v>
      </c>
      <c r="AE58" s="2355">
        <v>13787</v>
      </c>
      <c r="AF58" s="2355">
        <v>21195</v>
      </c>
      <c r="AG58" s="2355">
        <v>101861</v>
      </c>
      <c r="AH58" s="2355">
        <v>8822316</v>
      </c>
      <c r="AI58" s="2355">
        <v>3852502</v>
      </c>
      <c r="AJ58" s="2355">
        <v>31365358</v>
      </c>
      <c r="AK58" s="35"/>
      <c r="AL58" s="2355">
        <v>403628</v>
      </c>
      <c r="AM58" s="982">
        <v>42005</v>
      </c>
      <c r="AN58" s="983">
        <v>42005</v>
      </c>
      <c r="AO58" s="73"/>
      <c r="AP58" s="1098">
        <v>42005</v>
      </c>
      <c r="AQ58" s="127"/>
      <c r="AR58" s="75">
        <v>7448764</v>
      </c>
      <c r="AS58" s="2355">
        <v>752027</v>
      </c>
      <c r="AT58" s="2355">
        <v>402786</v>
      </c>
      <c r="AU58" s="2355">
        <v>93095</v>
      </c>
      <c r="AV58" s="2355">
        <v>30395708</v>
      </c>
      <c r="AW58" s="2355">
        <v>17737627</v>
      </c>
      <c r="AX58" s="2355">
        <v>10120070</v>
      </c>
      <c r="AY58" s="2355">
        <v>2087958</v>
      </c>
      <c r="AZ58" s="2355">
        <v>224293</v>
      </c>
      <c r="BA58" s="2355">
        <v>246242</v>
      </c>
      <c r="BB58" s="2355">
        <v>50147594</v>
      </c>
      <c r="BC58" s="2355">
        <v>31453648</v>
      </c>
      <c r="BD58" s="2355">
        <v>136252200</v>
      </c>
      <c r="BE58" s="35"/>
      <c r="BF58" s="2355">
        <v>17462959</v>
      </c>
      <c r="BG58" s="982">
        <v>42005</v>
      </c>
      <c r="BH58" s="983">
        <v>42005</v>
      </c>
      <c r="BI58" s="73"/>
      <c r="BJ58" s="1098">
        <v>42005</v>
      </c>
      <c r="BK58" s="127"/>
      <c r="BL58" s="75">
        <v>1728450</v>
      </c>
      <c r="BM58" s="2355">
        <v>949760</v>
      </c>
      <c r="BN58" s="2355">
        <v>363586</v>
      </c>
      <c r="BO58" s="2355">
        <v>90042</v>
      </c>
      <c r="BP58" s="2355">
        <v>9843370</v>
      </c>
      <c r="BQ58" s="2355">
        <v>4958918</v>
      </c>
      <c r="BR58" s="2355">
        <v>2531387</v>
      </c>
      <c r="BS58" s="2355">
        <v>1173275</v>
      </c>
      <c r="BT58" s="2355">
        <v>89692</v>
      </c>
      <c r="BU58" s="2355">
        <v>90312</v>
      </c>
      <c r="BV58" s="2355">
        <v>28106629</v>
      </c>
      <c r="BW58" s="2355">
        <v>18623922</v>
      </c>
      <c r="BX58" s="2355">
        <v>52776976</v>
      </c>
      <c r="BY58" s="35"/>
      <c r="BZ58" s="2355">
        <v>2971978</v>
      </c>
      <c r="CA58" s="982">
        <v>42005</v>
      </c>
      <c r="CB58" s="983">
        <v>42005</v>
      </c>
      <c r="CC58" s="973"/>
    </row>
    <row r="59" spans="1:81" ht="15" customHeight="1">
      <c r="A59" s="73"/>
      <c r="B59" s="76"/>
      <c r="C59" s="127"/>
      <c r="D59" s="625"/>
      <c r="E59" s="625"/>
      <c r="F59" s="625"/>
      <c r="G59" s="625"/>
      <c r="H59" s="625"/>
      <c r="I59" s="625"/>
      <c r="J59" s="625"/>
      <c r="K59" s="625"/>
      <c r="L59" s="625"/>
      <c r="M59" s="625"/>
      <c r="N59" s="625"/>
      <c r="O59" s="625"/>
      <c r="P59" s="625"/>
      <c r="Q59" s="4"/>
      <c r="R59" s="625"/>
      <c r="S59" s="77"/>
      <c r="T59" s="486"/>
      <c r="U59" s="73"/>
      <c r="V59" s="76"/>
      <c r="W59" s="127"/>
      <c r="X59" s="625"/>
      <c r="Y59" s="625"/>
      <c r="Z59" s="625"/>
      <c r="AA59" s="625"/>
      <c r="AB59" s="625"/>
      <c r="AC59" s="625"/>
      <c r="AD59" s="625"/>
      <c r="AE59" s="625"/>
      <c r="AF59" s="625"/>
      <c r="AG59" s="625"/>
      <c r="AH59" s="625"/>
      <c r="AI59" s="625"/>
      <c r="AJ59" s="625"/>
      <c r="AK59" s="4"/>
      <c r="AL59" s="625"/>
      <c r="AM59" s="77"/>
      <c r="AN59" s="486"/>
      <c r="AO59" s="73"/>
      <c r="AP59" s="76"/>
      <c r="AQ59" s="127"/>
      <c r="AR59" s="625"/>
      <c r="AS59" s="625"/>
      <c r="AT59" s="625"/>
      <c r="AU59" s="625"/>
      <c r="AV59" s="625"/>
      <c r="AW59" s="625"/>
      <c r="AX59" s="625"/>
      <c r="AY59" s="625"/>
      <c r="AZ59" s="625"/>
      <c r="BA59" s="625"/>
      <c r="BB59" s="625"/>
      <c r="BC59" s="625"/>
      <c r="BD59" s="625"/>
      <c r="BE59" s="4"/>
      <c r="BF59" s="625"/>
      <c r="BG59" s="77"/>
      <c r="BH59" s="486"/>
      <c r="BI59" s="73"/>
      <c r="BJ59" s="76"/>
      <c r="BK59" s="127"/>
      <c r="BL59" s="625"/>
      <c r="BM59" s="625"/>
      <c r="BN59" s="625"/>
      <c r="BO59" s="625"/>
      <c r="BP59" s="625"/>
      <c r="BQ59" s="625"/>
      <c r="BR59" s="625"/>
      <c r="BS59" s="625"/>
      <c r="BT59" s="625"/>
      <c r="BU59" s="625"/>
      <c r="BV59" s="625"/>
      <c r="BW59" s="625"/>
      <c r="BX59" s="625"/>
      <c r="BZ59" s="625"/>
      <c r="CA59" s="77"/>
      <c r="CB59" s="486"/>
      <c r="CC59" s="973"/>
    </row>
    <row r="60" spans="1:81" ht="19.5" customHeight="1">
      <c r="A60" s="1100">
        <v>41365</v>
      </c>
      <c r="B60" s="1101">
        <v>41365</v>
      </c>
      <c r="C60" s="1102">
        <v>41365</v>
      </c>
      <c r="D60" s="2356">
        <v>805564</v>
      </c>
      <c r="E60" s="2356">
        <v>72328</v>
      </c>
      <c r="F60" s="2356">
        <v>203617</v>
      </c>
      <c r="G60" s="2356">
        <v>3010</v>
      </c>
      <c r="H60" s="2356">
        <v>5435278</v>
      </c>
      <c r="I60" s="2356">
        <v>4721758</v>
      </c>
      <c r="J60" s="2356">
        <v>926859</v>
      </c>
      <c r="K60" s="2356">
        <v>1609</v>
      </c>
      <c r="L60" s="2356">
        <v>45035</v>
      </c>
      <c r="M60" s="2356">
        <v>19677</v>
      </c>
      <c r="N60" s="2356">
        <v>7632273</v>
      </c>
      <c r="O60" s="2356">
        <v>2063093</v>
      </c>
      <c r="P60" s="2356">
        <v>42598380</v>
      </c>
      <c r="Q60" s="4"/>
      <c r="R60" s="2356">
        <v>1145120</v>
      </c>
      <c r="S60" s="984">
        <v>41365</v>
      </c>
      <c r="T60" s="985">
        <v>41365</v>
      </c>
      <c r="U60" s="1100">
        <v>41365</v>
      </c>
      <c r="V60" s="1101">
        <v>41365</v>
      </c>
      <c r="W60" s="1102">
        <v>41365</v>
      </c>
      <c r="X60" s="2356">
        <v>446743</v>
      </c>
      <c r="Y60" s="2356">
        <v>73628</v>
      </c>
      <c r="Z60" s="2356" t="s">
        <v>21</v>
      </c>
      <c r="AA60" s="2356">
        <v>11333</v>
      </c>
      <c r="AB60" s="2356">
        <v>2705612</v>
      </c>
      <c r="AC60" s="2356">
        <v>2222868</v>
      </c>
      <c r="AD60" s="2356">
        <v>107314</v>
      </c>
      <c r="AE60" s="2356">
        <v>15803</v>
      </c>
      <c r="AF60" s="2356">
        <v>8536</v>
      </c>
      <c r="AG60" s="2356">
        <v>92695</v>
      </c>
      <c r="AH60" s="2356">
        <v>9169728</v>
      </c>
      <c r="AI60" s="2356">
        <v>4321645</v>
      </c>
      <c r="AJ60" s="2356">
        <v>32061380</v>
      </c>
      <c r="AK60" s="4"/>
      <c r="AL60" s="2356">
        <v>406165</v>
      </c>
      <c r="AM60" s="984">
        <v>41365</v>
      </c>
      <c r="AN60" s="985">
        <v>41365</v>
      </c>
      <c r="AO60" s="1100">
        <v>41365</v>
      </c>
      <c r="AP60" s="1101">
        <v>41365</v>
      </c>
      <c r="AQ60" s="1102">
        <v>41365</v>
      </c>
      <c r="AR60" s="2356">
        <v>7461587</v>
      </c>
      <c r="AS60" s="2356">
        <v>711053</v>
      </c>
      <c r="AT60" s="2356">
        <v>399643</v>
      </c>
      <c r="AU60" s="2356">
        <v>92169</v>
      </c>
      <c r="AV60" s="2356">
        <v>32772598</v>
      </c>
      <c r="AW60" s="2356">
        <v>19685397</v>
      </c>
      <c r="AX60" s="2356">
        <v>10840946</v>
      </c>
      <c r="AY60" s="2356">
        <v>2101816</v>
      </c>
      <c r="AZ60" s="2356">
        <v>226469</v>
      </c>
      <c r="BA60" s="2356">
        <v>143487</v>
      </c>
      <c r="BB60" s="2356">
        <v>52464060</v>
      </c>
      <c r="BC60" s="2356">
        <v>34277818</v>
      </c>
      <c r="BD60" s="2356">
        <v>142105630</v>
      </c>
      <c r="BE60" s="4"/>
      <c r="BF60" s="2356">
        <v>19741036</v>
      </c>
      <c r="BG60" s="984">
        <v>41365</v>
      </c>
      <c r="BH60" s="985">
        <v>41365</v>
      </c>
      <c r="BI60" s="1100">
        <v>41365</v>
      </c>
      <c r="BJ60" s="1101">
        <v>41365</v>
      </c>
      <c r="BK60" s="1102">
        <v>41365</v>
      </c>
      <c r="BL60" s="2356">
        <v>1539778</v>
      </c>
      <c r="BM60" s="2356">
        <v>965492</v>
      </c>
      <c r="BN60" s="2356">
        <v>678192</v>
      </c>
      <c r="BO60" s="2356">
        <v>66346</v>
      </c>
      <c r="BP60" s="2356">
        <v>11843614</v>
      </c>
      <c r="BQ60" s="2356">
        <v>6783192</v>
      </c>
      <c r="BR60" s="2356">
        <v>2843243</v>
      </c>
      <c r="BS60" s="2356">
        <v>1214435</v>
      </c>
      <c r="BT60" s="2356">
        <v>97029</v>
      </c>
      <c r="BU60" s="2356">
        <v>100563</v>
      </c>
      <c r="BV60" s="2356">
        <v>28555031</v>
      </c>
      <c r="BW60" s="2356">
        <v>18683247</v>
      </c>
      <c r="BX60" s="2356">
        <v>59957918</v>
      </c>
      <c r="BZ60" s="2356">
        <v>3385495</v>
      </c>
      <c r="CA60" s="984">
        <v>41365</v>
      </c>
      <c r="CB60" s="985">
        <v>41365</v>
      </c>
      <c r="CC60" s="74"/>
    </row>
    <row r="61" spans="1:81" ht="19.5" customHeight="1">
      <c r="A61" s="85"/>
      <c r="B61" s="1101">
        <v>41730</v>
      </c>
      <c r="C61" s="130"/>
      <c r="D61" s="2356">
        <v>541202</v>
      </c>
      <c r="E61" s="2356">
        <v>54386</v>
      </c>
      <c r="F61" s="2356">
        <v>104496</v>
      </c>
      <c r="G61" s="2356">
        <v>3497</v>
      </c>
      <c r="H61" s="2356">
        <v>5472773</v>
      </c>
      <c r="I61" s="2356">
        <v>4800747</v>
      </c>
      <c r="J61" s="2356">
        <v>908926</v>
      </c>
      <c r="K61" s="2356">
        <v>2558</v>
      </c>
      <c r="L61" s="2356">
        <v>48219</v>
      </c>
      <c r="M61" s="2356">
        <v>15486</v>
      </c>
      <c r="N61" s="2356">
        <v>7275714</v>
      </c>
      <c r="O61" s="2356">
        <v>2069749</v>
      </c>
      <c r="P61" s="2356">
        <v>40747585</v>
      </c>
      <c r="Q61" s="4"/>
      <c r="R61" s="2356">
        <v>1086849</v>
      </c>
      <c r="S61" s="984">
        <v>41730</v>
      </c>
      <c r="T61" s="985">
        <v>41730</v>
      </c>
      <c r="U61" s="85"/>
      <c r="V61" s="1101">
        <v>41730</v>
      </c>
      <c r="W61" s="130"/>
      <c r="X61" s="2356">
        <v>472820</v>
      </c>
      <c r="Y61" s="2356">
        <v>80909</v>
      </c>
      <c r="Z61" s="2356" t="s">
        <v>21</v>
      </c>
      <c r="AA61" s="2356">
        <v>14457</v>
      </c>
      <c r="AB61" s="2356">
        <v>2665473</v>
      </c>
      <c r="AC61" s="2356">
        <v>2125681</v>
      </c>
      <c r="AD61" s="2356">
        <v>114207</v>
      </c>
      <c r="AE61" s="2356">
        <v>14659</v>
      </c>
      <c r="AF61" s="2356">
        <v>15936</v>
      </c>
      <c r="AG61" s="2356">
        <v>95671</v>
      </c>
      <c r="AH61" s="2356">
        <v>8758465</v>
      </c>
      <c r="AI61" s="2356">
        <v>3946648</v>
      </c>
      <c r="AJ61" s="2356">
        <v>31691861</v>
      </c>
      <c r="AK61" s="4"/>
      <c r="AL61" s="2356">
        <v>426697</v>
      </c>
      <c r="AM61" s="984">
        <v>41730</v>
      </c>
      <c r="AN61" s="985">
        <v>41730</v>
      </c>
      <c r="AO61" s="85"/>
      <c r="AP61" s="1101">
        <v>41730</v>
      </c>
      <c r="AQ61" s="130"/>
      <c r="AR61" s="2356">
        <v>7130409</v>
      </c>
      <c r="AS61" s="2356">
        <v>758844</v>
      </c>
      <c r="AT61" s="2356">
        <v>484508</v>
      </c>
      <c r="AU61" s="2356">
        <v>85736</v>
      </c>
      <c r="AV61" s="2356">
        <v>31876980</v>
      </c>
      <c r="AW61" s="2356">
        <v>18610569</v>
      </c>
      <c r="AX61" s="2356">
        <v>10878661</v>
      </c>
      <c r="AY61" s="2356">
        <v>2033069</v>
      </c>
      <c r="AZ61" s="2356">
        <v>229179</v>
      </c>
      <c r="BA61" s="2356">
        <v>174593</v>
      </c>
      <c r="BB61" s="2356">
        <v>51052187</v>
      </c>
      <c r="BC61" s="2356">
        <v>32891995</v>
      </c>
      <c r="BD61" s="2356">
        <v>138093079</v>
      </c>
      <c r="BE61" s="4"/>
      <c r="BF61" s="2356">
        <v>19140714</v>
      </c>
      <c r="BG61" s="984">
        <v>41730</v>
      </c>
      <c r="BH61" s="985">
        <v>41730</v>
      </c>
      <c r="BI61" s="85"/>
      <c r="BJ61" s="1101">
        <v>41730</v>
      </c>
      <c r="BK61" s="130"/>
      <c r="BL61" s="2356">
        <v>1636763</v>
      </c>
      <c r="BM61" s="2356">
        <v>1004277</v>
      </c>
      <c r="BN61" s="2356">
        <v>366683</v>
      </c>
      <c r="BO61" s="2356">
        <v>78043</v>
      </c>
      <c r="BP61" s="2356">
        <v>10717341</v>
      </c>
      <c r="BQ61" s="2356">
        <v>5725872</v>
      </c>
      <c r="BR61" s="2356">
        <v>2689978</v>
      </c>
      <c r="BS61" s="2356">
        <v>1188289</v>
      </c>
      <c r="BT61" s="2356">
        <v>86946</v>
      </c>
      <c r="BU61" s="2356">
        <v>97548</v>
      </c>
      <c r="BV61" s="2356">
        <v>28396709</v>
      </c>
      <c r="BW61" s="2356">
        <v>18494921</v>
      </c>
      <c r="BX61" s="2356">
        <v>53922933</v>
      </c>
      <c r="BZ61" s="2356">
        <v>3108243</v>
      </c>
      <c r="CA61" s="984">
        <v>41730</v>
      </c>
      <c r="CB61" s="985">
        <v>41730</v>
      </c>
      <c r="CC61" s="74"/>
    </row>
    <row r="62" spans="1:81" ht="15" customHeight="1">
      <c r="A62" s="85"/>
      <c r="B62" s="87"/>
      <c r="C62" s="130"/>
      <c r="D62" s="2356"/>
      <c r="E62" s="2356"/>
      <c r="F62" s="2356"/>
      <c r="G62" s="2356"/>
      <c r="H62" s="2356"/>
      <c r="I62" s="2356"/>
      <c r="J62" s="2356"/>
      <c r="K62" s="2356"/>
      <c r="L62" s="2356"/>
      <c r="M62" s="2356"/>
      <c r="N62" s="2356"/>
      <c r="O62" s="2356"/>
      <c r="P62" s="2356"/>
      <c r="Q62" s="4"/>
      <c r="R62" s="2356"/>
      <c r="S62" s="77"/>
      <c r="T62" s="486"/>
      <c r="U62" s="85"/>
      <c r="V62" s="87"/>
      <c r="W62" s="130"/>
      <c r="X62" s="2356"/>
      <c r="Y62" s="2356"/>
      <c r="Z62" s="2356"/>
      <c r="AA62" s="2356"/>
      <c r="AB62" s="2356"/>
      <c r="AC62" s="2356"/>
      <c r="AD62" s="2356"/>
      <c r="AE62" s="2356"/>
      <c r="AF62" s="2356"/>
      <c r="AG62" s="2356"/>
      <c r="AH62" s="2356"/>
      <c r="AI62" s="2356"/>
      <c r="AJ62" s="2356"/>
      <c r="AK62" s="4"/>
      <c r="AL62" s="2356"/>
      <c r="AM62" s="77"/>
      <c r="AN62" s="486"/>
      <c r="AO62" s="85"/>
      <c r="AP62" s="87"/>
      <c r="AQ62" s="130"/>
      <c r="AR62" s="2356"/>
      <c r="AS62" s="2356"/>
      <c r="AT62" s="2356"/>
      <c r="AU62" s="2356"/>
      <c r="AV62" s="2356"/>
      <c r="AW62" s="2356"/>
      <c r="AX62" s="2356"/>
      <c r="AY62" s="2356"/>
      <c r="AZ62" s="2356"/>
      <c r="BA62" s="2356"/>
      <c r="BB62" s="2356"/>
      <c r="BC62" s="2356"/>
      <c r="BD62" s="2356"/>
      <c r="BE62" s="4"/>
      <c r="BF62" s="2356"/>
      <c r="BG62" s="77"/>
      <c r="BH62" s="486"/>
      <c r="BI62" s="85"/>
      <c r="BJ62" s="87"/>
      <c r="BK62" s="130"/>
      <c r="BL62" s="2356"/>
      <c r="BM62" s="2356"/>
      <c r="BN62" s="2356"/>
      <c r="BO62" s="2356"/>
      <c r="BP62" s="2356"/>
      <c r="BQ62" s="2356"/>
      <c r="BR62" s="2356"/>
      <c r="BS62" s="2356"/>
      <c r="BT62" s="2356"/>
      <c r="BU62" s="2356"/>
      <c r="BV62" s="2356"/>
      <c r="BW62" s="2356"/>
      <c r="BX62" s="2356"/>
      <c r="BZ62" s="2356"/>
      <c r="CA62" s="77"/>
      <c r="CB62" s="486"/>
      <c r="CC62" s="74"/>
    </row>
    <row r="63" spans="1:81" ht="19.5" customHeight="1">
      <c r="A63" s="93" t="s">
        <v>777</v>
      </c>
      <c r="B63" s="94" t="s">
        <v>23</v>
      </c>
      <c r="C63" s="132" t="s">
        <v>24</v>
      </c>
      <c r="D63" s="2356">
        <v>169851</v>
      </c>
      <c r="E63" s="2356">
        <v>11530</v>
      </c>
      <c r="F63" s="2356">
        <v>37694</v>
      </c>
      <c r="G63" s="2356">
        <v>619</v>
      </c>
      <c r="H63" s="2356">
        <v>1414093</v>
      </c>
      <c r="I63" s="2356">
        <v>1250837</v>
      </c>
      <c r="J63" s="2356">
        <v>232051</v>
      </c>
      <c r="K63" s="2356">
        <v>609</v>
      </c>
      <c r="L63" s="2356">
        <v>12563</v>
      </c>
      <c r="M63" s="2356">
        <v>3685</v>
      </c>
      <c r="N63" s="2356">
        <v>1861558</v>
      </c>
      <c r="O63" s="2356">
        <v>462358</v>
      </c>
      <c r="P63" s="2356">
        <v>11178612</v>
      </c>
      <c r="Q63" s="4"/>
      <c r="R63" s="2356">
        <v>331465</v>
      </c>
      <c r="S63" s="91" t="s">
        <v>25</v>
      </c>
      <c r="T63" s="632" t="s">
        <v>778</v>
      </c>
      <c r="U63" s="93" t="s">
        <v>777</v>
      </c>
      <c r="V63" s="94" t="s">
        <v>23</v>
      </c>
      <c r="W63" s="132" t="s">
        <v>24</v>
      </c>
      <c r="X63" s="2356">
        <v>119026</v>
      </c>
      <c r="Y63" s="2356">
        <v>19165</v>
      </c>
      <c r="Z63" s="2356" t="s">
        <v>21</v>
      </c>
      <c r="AA63" s="2356">
        <v>1602</v>
      </c>
      <c r="AB63" s="2356">
        <v>701686</v>
      </c>
      <c r="AC63" s="2356">
        <v>572812</v>
      </c>
      <c r="AD63" s="2356">
        <v>30573</v>
      </c>
      <c r="AE63" s="2356">
        <v>4036</v>
      </c>
      <c r="AF63" s="2356">
        <v>4872</v>
      </c>
      <c r="AG63" s="2356">
        <v>23802</v>
      </c>
      <c r="AH63" s="2356">
        <v>2175356</v>
      </c>
      <c r="AI63" s="2356">
        <v>920417</v>
      </c>
      <c r="AJ63" s="2356">
        <v>8315210</v>
      </c>
      <c r="AK63" s="4"/>
      <c r="AL63" s="2356">
        <v>105430</v>
      </c>
      <c r="AM63" s="91" t="s">
        <v>25</v>
      </c>
      <c r="AN63" s="632" t="s">
        <v>778</v>
      </c>
      <c r="AO63" s="93" t="s">
        <v>777</v>
      </c>
      <c r="AP63" s="94" t="s">
        <v>23</v>
      </c>
      <c r="AQ63" s="132" t="s">
        <v>24</v>
      </c>
      <c r="AR63" s="2356">
        <v>1901910</v>
      </c>
      <c r="AS63" s="2356">
        <v>195503</v>
      </c>
      <c r="AT63" s="2356">
        <v>101650</v>
      </c>
      <c r="AU63" s="2356">
        <v>21309</v>
      </c>
      <c r="AV63" s="2356">
        <v>7794545</v>
      </c>
      <c r="AW63" s="2356">
        <v>4495495</v>
      </c>
      <c r="AX63" s="2356">
        <v>2604576</v>
      </c>
      <c r="AY63" s="2356">
        <v>542472</v>
      </c>
      <c r="AZ63" s="2356">
        <v>48679</v>
      </c>
      <c r="BA63" s="2356">
        <v>53665</v>
      </c>
      <c r="BB63" s="2356">
        <v>12476491</v>
      </c>
      <c r="BC63" s="2356">
        <v>7958089</v>
      </c>
      <c r="BD63" s="2356">
        <v>35761608</v>
      </c>
      <c r="BE63" s="4"/>
      <c r="BF63" s="2356">
        <v>4884422</v>
      </c>
      <c r="BG63" s="91" t="s">
        <v>25</v>
      </c>
      <c r="BH63" s="632" t="s">
        <v>778</v>
      </c>
      <c r="BI63" s="93" t="s">
        <v>777</v>
      </c>
      <c r="BJ63" s="94" t="s">
        <v>23</v>
      </c>
      <c r="BK63" s="132" t="s">
        <v>24</v>
      </c>
      <c r="BL63" s="2356">
        <v>414578</v>
      </c>
      <c r="BM63" s="2356">
        <v>208911</v>
      </c>
      <c r="BN63" s="2356">
        <v>111195</v>
      </c>
      <c r="BO63" s="2356">
        <v>24278</v>
      </c>
      <c r="BP63" s="2356">
        <v>2521833</v>
      </c>
      <c r="BQ63" s="2356">
        <v>1290372</v>
      </c>
      <c r="BR63" s="2356">
        <v>623238</v>
      </c>
      <c r="BS63" s="2356">
        <v>326750</v>
      </c>
      <c r="BT63" s="2356">
        <v>23044</v>
      </c>
      <c r="BU63" s="2356">
        <v>23601</v>
      </c>
      <c r="BV63" s="2356">
        <v>6899292</v>
      </c>
      <c r="BW63" s="2356">
        <v>4456193</v>
      </c>
      <c r="BX63" s="2356">
        <v>13429522</v>
      </c>
      <c r="BZ63" s="2356">
        <v>745294</v>
      </c>
      <c r="CA63" s="91" t="s">
        <v>25</v>
      </c>
      <c r="CB63" s="632" t="s">
        <v>778</v>
      </c>
      <c r="CC63" s="74"/>
    </row>
    <row r="64" spans="1:81" ht="19.5" customHeight="1">
      <c r="A64" s="93" t="s">
        <v>26</v>
      </c>
      <c r="B64" s="94" t="s">
        <v>26</v>
      </c>
      <c r="C64" s="132" t="s">
        <v>580</v>
      </c>
      <c r="D64" s="2356">
        <v>160363</v>
      </c>
      <c r="E64" s="2356">
        <v>14415</v>
      </c>
      <c r="F64" s="2356">
        <v>22198</v>
      </c>
      <c r="G64" s="2356">
        <v>724</v>
      </c>
      <c r="H64" s="2356">
        <v>1216671</v>
      </c>
      <c r="I64" s="2356">
        <v>1039248</v>
      </c>
      <c r="J64" s="2356">
        <v>210682</v>
      </c>
      <c r="K64" s="2356">
        <v>386</v>
      </c>
      <c r="L64" s="2356">
        <v>12457</v>
      </c>
      <c r="M64" s="2356">
        <v>3932</v>
      </c>
      <c r="N64" s="2356">
        <v>1685374</v>
      </c>
      <c r="O64" s="2356">
        <v>513660</v>
      </c>
      <c r="P64" s="2356">
        <v>8601218</v>
      </c>
      <c r="Q64" s="4"/>
      <c r="R64" s="2356">
        <v>260919</v>
      </c>
      <c r="S64" s="91" t="s">
        <v>27</v>
      </c>
      <c r="T64" s="632" t="s">
        <v>26</v>
      </c>
      <c r="U64" s="93" t="s">
        <v>26</v>
      </c>
      <c r="V64" s="94" t="s">
        <v>26</v>
      </c>
      <c r="W64" s="132" t="s">
        <v>580</v>
      </c>
      <c r="X64" s="2356">
        <v>99819</v>
      </c>
      <c r="Y64" s="2356">
        <v>17958</v>
      </c>
      <c r="Z64" s="2356" t="s">
        <v>21</v>
      </c>
      <c r="AA64" s="2356">
        <v>5460</v>
      </c>
      <c r="AB64" s="2356">
        <v>646476</v>
      </c>
      <c r="AC64" s="2356">
        <v>532393</v>
      </c>
      <c r="AD64" s="2356">
        <v>31268</v>
      </c>
      <c r="AE64" s="2356">
        <v>3047</v>
      </c>
      <c r="AF64" s="2356">
        <v>4458</v>
      </c>
      <c r="AG64" s="2356">
        <v>22689</v>
      </c>
      <c r="AH64" s="2356">
        <v>2160134</v>
      </c>
      <c r="AI64" s="2356">
        <v>976961</v>
      </c>
      <c r="AJ64" s="2356">
        <v>7486090</v>
      </c>
      <c r="AK64" s="4"/>
      <c r="AL64" s="2356">
        <v>95845</v>
      </c>
      <c r="AM64" s="91" t="s">
        <v>27</v>
      </c>
      <c r="AN64" s="632" t="s">
        <v>26</v>
      </c>
      <c r="AO64" s="93" t="s">
        <v>26</v>
      </c>
      <c r="AP64" s="94" t="s">
        <v>26</v>
      </c>
      <c r="AQ64" s="132" t="s">
        <v>580</v>
      </c>
      <c r="AR64" s="2356">
        <v>1699343</v>
      </c>
      <c r="AS64" s="2356">
        <v>156444</v>
      </c>
      <c r="AT64" s="2356">
        <v>110254</v>
      </c>
      <c r="AU64" s="2356">
        <v>22523</v>
      </c>
      <c r="AV64" s="2356">
        <v>7542431</v>
      </c>
      <c r="AW64" s="2356">
        <v>4506680</v>
      </c>
      <c r="AX64" s="2356">
        <v>2472456</v>
      </c>
      <c r="AY64" s="2356">
        <v>486307</v>
      </c>
      <c r="AZ64" s="2356">
        <v>59590</v>
      </c>
      <c r="BA64" s="2356">
        <v>59852</v>
      </c>
      <c r="BB64" s="2356">
        <v>12202548</v>
      </c>
      <c r="BC64" s="2356">
        <v>7754500</v>
      </c>
      <c r="BD64" s="2356">
        <v>32115369</v>
      </c>
      <c r="BE64" s="4"/>
      <c r="BF64" s="2356">
        <v>4000148</v>
      </c>
      <c r="BG64" s="91" t="s">
        <v>27</v>
      </c>
      <c r="BH64" s="632" t="s">
        <v>26</v>
      </c>
      <c r="BI64" s="93" t="s">
        <v>26</v>
      </c>
      <c r="BJ64" s="94" t="s">
        <v>26</v>
      </c>
      <c r="BK64" s="132" t="s">
        <v>580</v>
      </c>
      <c r="BL64" s="2356">
        <v>436945</v>
      </c>
      <c r="BM64" s="2356">
        <v>236932</v>
      </c>
      <c r="BN64" s="2356">
        <v>104253</v>
      </c>
      <c r="BO64" s="2356">
        <v>20746</v>
      </c>
      <c r="BP64" s="2356">
        <v>2336856</v>
      </c>
      <c r="BQ64" s="2356">
        <v>1126330</v>
      </c>
      <c r="BR64" s="2356">
        <v>629878</v>
      </c>
      <c r="BS64" s="2356">
        <v>263625</v>
      </c>
      <c r="BT64" s="2356">
        <v>23752</v>
      </c>
      <c r="BU64" s="2356">
        <v>21034</v>
      </c>
      <c r="BV64" s="2356">
        <v>6964447</v>
      </c>
      <c r="BW64" s="2356">
        <v>4655460</v>
      </c>
      <c r="BX64" s="2356">
        <v>13307027</v>
      </c>
      <c r="BZ64" s="2356">
        <v>756762</v>
      </c>
      <c r="CA64" s="91" t="s">
        <v>27</v>
      </c>
      <c r="CB64" s="632" t="s">
        <v>26</v>
      </c>
      <c r="CC64" s="996"/>
    </row>
    <row r="65" spans="1:81" ht="19.5" customHeight="1">
      <c r="A65" s="93" t="s">
        <v>26</v>
      </c>
      <c r="B65" s="94" t="s">
        <v>26</v>
      </c>
      <c r="C65" s="132" t="s">
        <v>581</v>
      </c>
      <c r="D65" s="2356">
        <v>165624</v>
      </c>
      <c r="E65" s="2356">
        <v>7456</v>
      </c>
      <c r="F65" s="2356">
        <v>7030</v>
      </c>
      <c r="G65" s="2356">
        <v>761</v>
      </c>
      <c r="H65" s="2356">
        <v>1387077</v>
      </c>
      <c r="I65" s="2356">
        <v>1238375</v>
      </c>
      <c r="J65" s="2356">
        <v>222987</v>
      </c>
      <c r="K65" s="2356">
        <v>305</v>
      </c>
      <c r="L65" s="2356">
        <v>12928</v>
      </c>
      <c r="M65" s="2356">
        <v>4145</v>
      </c>
      <c r="N65" s="2356">
        <v>1788511</v>
      </c>
      <c r="O65" s="2356">
        <v>453533</v>
      </c>
      <c r="P65" s="2356">
        <v>9867601</v>
      </c>
      <c r="Q65" s="4"/>
      <c r="R65" s="2356">
        <v>261902</v>
      </c>
      <c r="S65" s="91" t="s">
        <v>28</v>
      </c>
      <c r="T65" s="632" t="s">
        <v>26</v>
      </c>
      <c r="U65" s="93" t="s">
        <v>26</v>
      </c>
      <c r="V65" s="94" t="s">
        <v>26</v>
      </c>
      <c r="W65" s="132" t="s">
        <v>581</v>
      </c>
      <c r="X65" s="2356">
        <v>96309</v>
      </c>
      <c r="Y65" s="2356">
        <v>17871</v>
      </c>
      <c r="Z65" s="2356" t="s">
        <v>21</v>
      </c>
      <c r="AA65" s="2356">
        <v>6564</v>
      </c>
      <c r="AB65" s="2356">
        <v>741453</v>
      </c>
      <c r="AC65" s="2356">
        <v>624956</v>
      </c>
      <c r="AD65" s="2356">
        <v>25013</v>
      </c>
      <c r="AE65" s="2356">
        <v>3041</v>
      </c>
      <c r="AF65" s="2356">
        <v>6165</v>
      </c>
      <c r="AG65" s="2356">
        <v>28458</v>
      </c>
      <c r="AH65" s="2356">
        <v>2233346</v>
      </c>
      <c r="AI65" s="2356">
        <v>955265</v>
      </c>
      <c r="AJ65" s="2356">
        <v>7823345</v>
      </c>
      <c r="AK65" s="4"/>
      <c r="AL65" s="2356">
        <v>84018</v>
      </c>
      <c r="AM65" s="91" t="s">
        <v>28</v>
      </c>
      <c r="AN65" s="632" t="s">
        <v>26</v>
      </c>
      <c r="AO65" s="93" t="s">
        <v>26</v>
      </c>
      <c r="AP65" s="94" t="s">
        <v>26</v>
      </c>
      <c r="AQ65" s="132" t="s">
        <v>581</v>
      </c>
      <c r="AR65" s="2356">
        <v>1915845</v>
      </c>
      <c r="AS65" s="2356">
        <v>220349</v>
      </c>
      <c r="AT65" s="2356">
        <v>157059</v>
      </c>
      <c r="AU65" s="2356">
        <v>26229</v>
      </c>
      <c r="AV65" s="2356">
        <v>7490290</v>
      </c>
      <c r="AW65" s="2356">
        <v>4337441</v>
      </c>
      <c r="AX65" s="2356">
        <v>2532954</v>
      </c>
      <c r="AY65" s="2356">
        <v>521145</v>
      </c>
      <c r="AZ65" s="2356">
        <v>56728</v>
      </c>
      <c r="BA65" s="2356">
        <v>61629</v>
      </c>
      <c r="BB65" s="2356">
        <v>12924627</v>
      </c>
      <c r="BC65" s="2356">
        <v>7924919</v>
      </c>
      <c r="BD65" s="2356">
        <v>33923340</v>
      </c>
      <c r="BE65" s="4"/>
      <c r="BF65" s="2356">
        <v>4169896</v>
      </c>
      <c r="BG65" s="91" t="s">
        <v>28</v>
      </c>
      <c r="BH65" s="632" t="s">
        <v>26</v>
      </c>
      <c r="BI65" s="93" t="s">
        <v>26</v>
      </c>
      <c r="BJ65" s="94" t="s">
        <v>26</v>
      </c>
      <c r="BK65" s="132" t="s">
        <v>581</v>
      </c>
      <c r="BL65" s="2356">
        <v>465049</v>
      </c>
      <c r="BM65" s="2356">
        <v>250351</v>
      </c>
      <c r="BN65" s="2356">
        <v>105461</v>
      </c>
      <c r="BO65" s="2356">
        <v>22449</v>
      </c>
      <c r="BP65" s="2356">
        <v>2466291</v>
      </c>
      <c r="BQ65" s="2356">
        <v>1213766</v>
      </c>
      <c r="BR65" s="2356">
        <v>648103</v>
      </c>
      <c r="BS65" s="2356">
        <v>296359</v>
      </c>
      <c r="BT65" s="2356">
        <v>21185</v>
      </c>
      <c r="BU65" s="2356">
        <v>23105</v>
      </c>
      <c r="BV65" s="2356">
        <v>7273439</v>
      </c>
      <c r="BW65" s="2356">
        <v>4822630</v>
      </c>
      <c r="BX65" s="2356">
        <v>13395446</v>
      </c>
      <c r="BZ65" s="2356">
        <v>720661</v>
      </c>
      <c r="CA65" s="91" t="s">
        <v>28</v>
      </c>
      <c r="CB65" s="632" t="s">
        <v>26</v>
      </c>
      <c r="CC65" s="74"/>
    </row>
    <row r="66" spans="1:81" ht="19.5" customHeight="1">
      <c r="A66" s="93" t="s">
        <v>26</v>
      </c>
      <c r="B66" s="94" t="s">
        <v>26</v>
      </c>
      <c r="C66" s="132" t="s">
        <v>170</v>
      </c>
      <c r="D66" s="2356">
        <v>169200</v>
      </c>
      <c r="E66" s="2356">
        <v>324</v>
      </c>
      <c r="F66" s="2356">
        <v>24422</v>
      </c>
      <c r="G66" s="2356">
        <v>974</v>
      </c>
      <c r="H66" s="2356">
        <v>1351385</v>
      </c>
      <c r="I66" s="2356">
        <v>1223004</v>
      </c>
      <c r="J66" s="2356">
        <v>198366</v>
      </c>
      <c r="K66" s="2356">
        <v>576</v>
      </c>
      <c r="L66" s="2356">
        <v>12674</v>
      </c>
      <c r="M66" s="2356">
        <v>4377</v>
      </c>
      <c r="N66" s="2356">
        <v>1784650</v>
      </c>
      <c r="O66" s="2356">
        <v>454644</v>
      </c>
      <c r="P66" s="2356">
        <v>10313782</v>
      </c>
      <c r="Q66" s="4"/>
      <c r="R66" s="2356">
        <v>285887</v>
      </c>
      <c r="S66" s="91" t="s">
        <v>29</v>
      </c>
      <c r="T66" s="632" t="s">
        <v>26</v>
      </c>
      <c r="U66" s="93" t="s">
        <v>26</v>
      </c>
      <c r="V66" s="94" t="s">
        <v>26</v>
      </c>
      <c r="W66" s="132" t="s">
        <v>170</v>
      </c>
      <c r="X66" s="2356">
        <v>124878</v>
      </c>
      <c r="Y66" s="2356">
        <v>25628</v>
      </c>
      <c r="Z66" s="2356" t="s">
        <v>21</v>
      </c>
      <c r="AA66" s="2356">
        <v>4167</v>
      </c>
      <c r="AB66" s="2356">
        <v>735098</v>
      </c>
      <c r="AC66" s="2356">
        <v>621983</v>
      </c>
      <c r="AD66" s="2356">
        <v>24876</v>
      </c>
      <c r="AE66" s="2356">
        <v>3662</v>
      </c>
      <c r="AF66" s="2356">
        <v>5700</v>
      </c>
      <c r="AG66" s="2356">
        <v>26912</v>
      </c>
      <c r="AH66" s="2356">
        <v>2253480</v>
      </c>
      <c r="AI66" s="2356">
        <v>999859</v>
      </c>
      <c r="AJ66" s="2356">
        <v>7740713</v>
      </c>
      <c r="AK66" s="4"/>
      <c r="AL66" s="2356">
        <v>118335</v>
      </c>
      <c r="AM66" s="91" t="s">
        <v>29</v>
      </c>
      <c r="AN66" s="632" t="s">
        <v>26</v>
      </c>
      <c r="AO66" s="93" t="s">
        <v>26</v>
      </c>
      <c r="AP66" s="94" t="s">
        <v>26</v>
      </c>
      <c r="AQ66" s="132" t="s">
        <v>170</v>
      </c>
      <c r="AR66" s="2356">
        <v>1931666</v>
      </c>
      <c r="AS66" s="2356">
        <v>179731</v>
      </c>
      <c r="AT66" s="2356">
        <v>33823</v>
      </c>
      <c r="AU66" s="2356">
        <v>23034</v>
      </c>
      <c r="AV66" s="2356">
        <v>7568443</v>
      </c>
      <c r="AW66" s="2356">
        <v>4398011</v>
      </c>
      <c r="AX66" s="2356">
        <v>2510084</v>
      </c>
      <c r="AY66" s="2356">
        <v>538034</v>
      </c>
      <c r="AZ66" s="2356">
        <v>59296</v>
      </c>
      <c r="BA66" s="2356">
        <v>71096</v>
      </c>
      <c r="BB66" s="2356">
        <v>12543928</v>
      </c>
      <c r="BC66" s="2356">
        <v>7816140</v>
      </c>
      <c r="BD66" s="2356">
        <v>34451883</v>
      </c>
      <c r="BE66" s="4"/>
      <c r="BF66" s="2356">
        <v>4408493</v>
      </c>
      <c r="BG66" s="91" t="s">
        <v>29</v>
      </c>
      <c r="BH66" s="632" t="s">
        <v>26</v>
      </c>
      <c r="BI66" s="93" t="s">
        <v>26</v>
      </c>
      <c r="BJ66" s="94" t="s">
        <v>26</v>
      </c>
      <c r="BK66" s="132" t="s">
        <v>170</v>
      </c>
      <c r="BL66" s="2356">
        <v>411878</v>
      </c>
      <c r="BM66" s="2356">
        <v>253566</v>
      </c>
      <c r="BN66" s="2356">
        <v>42677</v>
      </c>
      <c r="BO66" s="2356">
        <v>22569</v>
      </c>
      <c r="BP66" s="2356">
        <v>2518390</v>
      </c>
      <c r="BQ66" s="2356">
        <v>1328450</v>
      </c>
      <c r="BR66" s="2356">
        <v>630168</v>
      </c>
      <c r="BS66" s="2356">
        <v>286541</v>
      </c>
      <c r="BT66" s="2356">
        <v>21711</v>
      </c>
      <c r="BU66" s="2356">
        <v>22572</v>
      </c>
      <c r="BV66" s="2356">
        <v>6969451</v>
      </c>
      <c r="BW66" s="2356">
        <v>4689639</v>
      </c>
      <c r="BX66" s="2356">
        <v>12644981</v>
      </c>
      <c r="BZ66" s="2356">
        <v>749261</v>
      </c>
      <c r="CA66" s="91" t="s">
        <v>29</v>
      </c>
      <c r="CB66" s="632" t="s">
        <v>26</v>
      </c>
      <c r="CC66" s="74"/>
    </row>
    <row r="67" spans="1:81" ht="15" customHeight="1">
      <c r="A67" s="97"/>
      <c r="B67" s="98"/>
      <c r="C67" s="134"/>
      <c r="D67" s="2356"/>
      <c r="E67" s="2356"/>
      <c r="F67" s="2356"/>
      <c r="G67" s="2356"/>
      <c r="H67" s="2356"/>
      <c r="I67" s="2356"/>
      <c r="J67" s="2356"/>
      <c r="K67" s="2356"/>
      <c r="L67" s="2356"/>
      <c r="M67" s="2356"/>
      <c r="N67" s="2356"/>
      <c r="O67" s="2356"/>
      <c r="P67" s="2356"/>
      <c r="Q67" s="4"/>
      <c r="R67" s="2356"/>
      <c r="S67" s="100"/>
      <c r="T67" s="490"/>
      <c r="U67" s="97"/>
      <c r="V67" s="98"/>
      <c r="W67" s="134"/>
      <c r="X67" s="2356"/>
      <c r="Y67" s="2356"/>
      <c r="Z67" s="2356"/>
      <c r="AA67" s="2356"/>
      <c r="AB67" s="2356"/>
      <c r="AC67" s="2356"/>
      <c r="AD67" s="2356"/>
      <c r="AE67" s="2356"/>
      <c r="AF67" s="2356"/>
      <c r="AG67" s="2356"/>
      <c r="AH67" s="2356"/>
      <c r="AI67" s="2356"/>
      <c r="AJ67" s="2356"/>
      <c r="AK67" s="4"/>
      <c r="AL67" s="2356"/>
      <c r="AM67" s="100"/>
      <c r="AN67" s="490"/>
      <c r="AO67" s="97"/>
      <c r="AP67" s="98"/>
      <c r="AQ67" s="134"/>
      <c r="AR67" s="2356"/>
      <c r="AS67" s="2356"/>
      <c r="AT67" s="2356"/>
      <c r="AU67" s="2356"/>
      <c r="AV67" s="2356"/>
      <c r="AW67" s="2356"/>
      <c r="AX67" s="2356"/>
      <c r="AY67" s="2356"/>
      <c r="AZ67" s="2356"/>
      <c r="BA67" s="2356"/>
      <c r="BB67" s="2356"/>
      <c r="BC67" s="2356"/>
      <c r="BD67" s="2356"/>
      <c r="BE67" s="4"/>
      <c r="BF67" s="2356"/>
      <c r="BG67" s="100"/>
      <c r="BH67" s="490"/>
      <c r="BI67" s="97"/>
      <c r="BJ67" s="98"/>
      <c r="BK67" s="134"/>
      <c r="BL67" s="2356"/>
      <c r="BM67" s="2356"/>
      <c r="BN67" s="2356"/>
      <c r="BO67" s="2356"/>
      <c r="BP67" s="2356"/>
      <c r="BQ67" s="2356"/>
      <c r="BR67" s="2356"/>
      <c r="BS67" s="2356"/>
      <c r="BT67" s="2356"/>
      <c r="BU67" s="2356"/>
      <c r="BV67" s="2356"/>
      <c r="BW67" s="2356"/>
      <c r="BX67" s="2356"/>
      <c r="BZ67" s="2356"/>
      <c r="CA67" s="100"/>
      <c r="CB67" s="490"/>
      <c r="CC67" s="74"/>
    </row>
    <row r="68" spans="1:81" ht="19.5" customHeight="1">
      <c r="A68" s="93" t="s">
        <v>777</v>
      </c>
      <c r="B68" s="94" t="s">
        <v>23</v>
      </c>
      <c r="C68" s="135">
        <v>42005</v>
      </c>
      <c r="D68" s="2356">
        <v>57324</v>
      </c>
      <c r="E68" s="2356">
        <v>3540</v>
      </c>
      <c r="F68" s="2356">
        <v>11597</v>
      </c>
      <c r="G68" s="2356">
        <v>231</v>
      </c>
      <c r="H68" s="2356">
        <v>481481</v>
      </c>
      <c r="I68" s="2356">
        <v>426601</v>
      </c>
      <c r="J68" s="2356">
        <v>78326</v>
      </c>
      <c r="K68" s="2356">
        <v>218</v>
      </c>
      <c r="L68" s="2356">
        <v>4577</v>
      </c>
      <c r="M68" s="2356">
        <v>1190</v>
      </c>
      <c r="N68" s="2356">
        <v>638702</v>
      </c>
      <c r="O68" s="2356">
        <v>159673</v>
      </c>
      <c r="P68" s="2356">
        <v>3914722</v>
      </c>
      <c r="Q68" s="4"/>
      <c r="R68" s="2356">
        <v>114094</v>
      </c>
      <c r="S68" s="91" t="s">
        <v>30</v>
      </c>
      <c r="T68" s="632" t="s">
        <v>778</v>
      </c>
      <c r="U68" s="93" t="s">
        <v>777</v>
      </c>
      <c r="V68" s="94" t="s">
        <v>23</v>
      </c>
      <c r="W68" s="135">
        <v>42005</v>
      </c>
      <c r="X68" s="2356">
        <v>42495</v>
      </c>
      <c r="Y68" s="2356">
        <v>6283</v>
      </c>
      <c r="Z68" s="2356" t="s">
        <v>21</v>
      </c>
      <c r="AA68" s="2356">
        <v>366</v>
      </c>
      <c r="AB68" s="2356">
        <v>240214</v>
      </c>
      <c r="AC68" s="2356">
        <v>196862</v>
      </c>
      <c r="AD68" s="2356">
        <v>10664</v>
      </c>
      <c r="AE68" s="2356">
        <v>1382</v>
      </c>
      <c r="AF68" s="2356">
        <v>1472</v>
      </c>
      <c r="AG68" s="2356">
        <v>7982</v>
      </c>
      <c r="AH68" s="2356">
        <v>733386</v>
      </c>
      <c r="AI68" s="2356">
        <v>312811</v>
      </c>
      <c r="AJ68" s="2356">
        <v>2846053</v>
      </c>
      <c r="AK68" s="4"/>
      <c r="AL68" s="2356">
        <v>36147</v>
      </c>
      <c r="AM68" s="91" t="s">
        <v>30</v>
      </c>
      <c r="AN68" s="632" t="s">
        <v>778</v>
      </c>
      <c r="AO68" s="93" t="s">
        <v>777</v>
      </c>
      <c r="AP68" s="94" t="s">
        <v>23</v>
      </c>
      <c r="AQ68" s="135">
        <v>42005</v>
      </c>
      <c r="AR68" s="2356">
        <v>652942</v>
      </c>
      <c r="AS68" s="2356">
        <v>72676</v>
      </c>
      <c r="AT68" s="2356">
        <v>52844</v>
      </c>
      <c r="AU68" s="2356">
        <v>7637</v>
      </c>
      <c r="AV68" s="2356">
        <v>2693442</v>
      </c>
      <c r="AW68" s="2356">
        <v>1548829</v>
      </c>
      <c r="AX68" s="2356">
        <v>917752</v>
      </c>
      <c r="AY68" s="2356">
        <v>185338</v>
      </c>
      <c r="AZ68" s="2356">
        <v>17220</v>
      </c>
      <c r="BA68" s="2356">
        <v>18273</v>
      </c>
      <c r="BB68" s="2356">
        <v>4240501</v>
      </c>
      <c r="BC68" s="2356">
        <v>2688611</v>
      </c>
      <c r="BD68" s="2356">
        <v>12324512</v>
      </c>
      <c r="BE68" s="4"/>
      <c r="BF68" s="2356">
        <v>1711380</v>
      </c>
      <c r="BG68" s="91" t="s">
        <v>30</v>
      </c>
      <c r="BH68" s="632" t="s">
        <v>778</v>
      </c>
      <c r="BI68" s="93" t="s">
        <v>777</v>
      </c>
      <c r="BJ68" s="94" t="s">
        <v>23</v>
      </c>
      <c r="BK68" s="135">
        <v>42005</v>
      </c>
      <c r="BL68" s="2356">
        <v>143142</v>
      </c>
      <c r="BM68" s="2356">
        <v>83291</v>
      </c>
      <c r="BN68" s="2356">
        <v>33380</v>
      </c>
      <c r="BO68" s="2356">
        <v>7571</v>
      </c>
      <c r="BP68" s="2356">
        <v>871399</v>
      </c>
      <c r="BQ68" s="2356">
        <v>458164</v>
      </c>
      <c r="BR68" s="2356">
        <v>217668</v>
      </c>
      <c r="BS68" s="2356">
        <v>107654</v>
      </c>
      <c r="BT68" s="2356">
        <v>6774</v>
      </c>
      <c r="BU68" s="2356">
        <v>8101</v>
      </c>
      <c r="BV68" s="2356">
        <v>2293829</v>
      </c>
      <c r="BW68" s="2356">
        <v>1460591</v>
      </c>
      <c r="BX68" s="2356">
        <v>4591114</v>
      </c>
      <c r="BZ68" s="2356">
        <v>275010</v>
      </c>
      <c r="CA68" s="91" t="s">
        <v>30</v>
      </c>
      <c r="CB68" s="632" t="s">
        <v>778</v>
      </c>
      <c r="CC68" s="996"/>
    </row>
    <row r="69" spans="1:81" ht="19.5" customHeight="1">
      <c r="A69" s="93" t="s">
        <v>26</v>
      </c>
      <c r="B69" s="94" t="s">
        <v>26</v>
      </c>
      <c r="C69" s="1332">
        <v>42036</v>
      </c>
      <c r="D69" s="2356">
        <v>54595</v>
      </c>
      <c r="E69" s="2356">
        <v>3598</v>
      </c>
      <c r="F69" s="2356">
        <v>13025</v>
      </c>
      <c r="G69" s="2356">
        <v>180</v>
      </c>
      <c r="H69" s="2356">
        <v>451766</v>
      </c>
      <c r="I69" s="2356">
        <v>402622</v>
      </c>
      <c r="J69" s="2356">
        <v>74042</v>
      </c>
      <c r="K69" s="2356">
        <v>200</v>
      </c>
      <c r="L69" s="2356">
        <v>4238</v>
      </c>
      <c r="M69" s="2356">
        <v>1114</v>
      </c>
      <c r="N69" s="2356">
        <v>593557</v>
      </c>
      <c r="O69" s="2356">
        <v>139295</v>
      </c>
      <c r="P69" s="2356">
        <v>3671346</v>
      </c>
      <c r="Q69" s="4"/>
      <c r="R69" s="2356">
        <v>105875</v>
      </c>
      <c r="S69" s="91" t="s">
        <v>31</v>
      </c>
      <c r="T69" s="632" t="s">
        <v>26</v>
      </c>
      <c r="U69" s="93" t="s">
        <v>26</v>
      </c>
      <c r="V69" s="94" t="s">
        <v>26</v>
      </c>
      <c r="W69" s="1332">
        <v>42036</v>
      </c>
      <c r="X69" s="2356">
        <v>37213</v>
      </c>
      <c r="Y69" s="2356">
        <v>5979</v>
      </c>
      <c r="Z69" s="2356" t="s">
        <v>21</v>
      </c>
      <c r="AA69" s="2356">
        <v>601</v>
      </c>
      <c r="AB69" s="2356">
        <v>213278</v>
      </c>
      <c r="AC69" s="2356">
        <v>171423</v>
      </c>
      <c r="AD69" s="2356">
        <v>9492</v>
      </c>
      <c r="AE69" s="2356">
        <v>1345</v>
      </c>
      <c r="AF69" s="2356">
        <v>1517</v>
      </c>
      <c r="AG69" s="2356">
        <v>6820</v>
      </c>
      <c r="AH69" s="2356">
        <v>680919</v>
      </c>
      <c r="AI69" s="2356">
        <v>291460</v>
      </c>
      <c r="AJ69" s="2356">
        <v>2589978</v>
      </c>
      <c r="AK69" s="4"/>
      <c r="AL69" s="2356">
        <v>32376</v>
      </c>
      <c r="AM69" s="91" t="s">
        <v>31</v>
      </c>
      <c r="AN69" s="632" t="s">
        <v>26</v>
      </c>
      <c r="AO69" s="93" t="s">
        <v>26</v>
      </c>
      <c r="AP69" s="94" t="s">
        <v>26</v>
      </c>
      <c r="AQ69" s="1332">
        <v>42036</v>
      </c>
      <c r="AR69" s="2356">
        <v>611927</v>
      </c>
      <c r="AS69" s="2356">
        <v>69135</v>
      </c>
      <c r="AT69" s="2356">
        <v>48352</v>
      </c>
      <c r="AU69" s="2356">
        <v>6964</v>
      </c>
      <c r="AV69" s="2356">
        <v>2404208</v>
      </c>
      <c r="AW69" s="2356">
        <v>1381387</v>
      </c>
      <c r="AX69" s="2356">
        <v>795786</v>
      </c>
      <c r="AY69" s="2356">
        <v>178087</v>
      </c>
      <c r="AZ69" s="2356">
        <v>15227</v>
      </c>
      <c r="BA69" s="2356">
        <v>17159</v>
      </c>
      <c r="BB69" s="2356">
        <v>3973133</v>
      </c>
      <c r="BC69" s="2356">
        <v>2570180</v>
      </c>
      <c r="BD69" s="2356">
        <v>11372997</v>
      </c>
      <c r="BE69" s="4"/>
      <c r="BF69" s="2356">
        <v>1558062</v>
      </c>
      <c r="BG69" s="91" t="s">
        <v>31</v>
      </c>
      <c r="BH69" s="632" t="s">
        <v>26</v>
      </c>
      <c r="BI69" s="93" t="s">
        <v>26</v>
      </c>
      <c r="BJ69" s="94" t="s">
        <v>26</v>
      </c>
      <c r="BK69" s="1332">
        <v>42036</v>
      </c>
      <c r="BL69" s="2356">
        <v>130229</v>
      </c>
      <c r="BM69" s="2356">
        <v>65185</v>
      </c>
      <c r="BN69" s="2356">
        <v>37294</v>
      </c>
      <c r="BO69" s="2356">
        <v>7288</v>
      </c>
      <c r="BP69" s="2356">
        <v>787572</v>
      </c>
      <c r="BQ69" s="2356">
        <v>393700</v>
      </c>
      <c r="BR69" s="2356">
        <v>195199</v>
      </c>
      <c r="BS69" s="2356">
        <v>108793</v>
      </c>
      <c r="BT69" s="2356">
        <v>7696</v>
      </c>
      <c r="BU69" s="2356">
        <v>7120</v>
      </c>
      <c r="BV69" s="2356">
        <v>2225120</v>
      </c>
      <c r="BW69" s="2356">
        <v>1448899</v>
      </c>
      <c r="BX69" s="2356">
        <v>4334699</v>
      </c>
      <c r="BZ69" s="2356">
        <v>255641</v>
      </c>
      <c r="CA69" s="91" t="s">
        <v>31</v>
      </c>
      <c r="CB69" s="632" t="s">
        <v>26</v>
      </c>
      <c r="CC69" s="74"/>
    </row>
    <row r="70" spans="1:81" ht="19.5" customHeight="1">
      <c r="A70" s="93" t="s">
        <v>26</v>
      </c>
      <c r="B70" s="94" t="s">
        <v>26</v>
      </c>
      <c r="C70" s="1332">
        <v>42064</v>
      </c>
      <c r="D70" s="2356">
        <v>57932</v>
      </c>
      <c r="E70" s="2356">
        <v>4392</v>
      </c>
      <c r="F70" s="2356">
        <v>13072</v>
      </c>
      <c r="G70" s="2356">
        <v>208</v>
      </c>
      <c r="H70" s="2356">
        <v>480847</v>
      </c>
      <c r="I70" s="2356">
        <v>421614</v>
      </c>
      <c r="J70" s="2356">
        <v>79683</v>
      </c>
      <c r="K70" s="2356">
        <v>191</v>
      </c>
      <c r="L70" s="2356">
        <v>3748</v>
      </c>
      <c r="M70" s="2356">
        <v>1381</v>
      </c>
      <c r="N70" s="2356">
        <v>629299</v>
      </c>
      <c r="O70" s="2356">
        <v>163390</v>
      </c>
      <c r="P70" s="2356">
        <v>3592544</v>
      </c>
      <c r="Q70" s="4"/>
      <c r="R70" s="2356">
        <v>111496</v>
      </c>
      <c r="S70" s="91" t="s">
        <v>32</v>
      </c>
      <c r="T70" s="632" t="s">
        <v>26</v>
      </c>
      <c r="U70" s="93" t="s">
        <v>26</v>
      </c>
      <c r="V70" s="94" t="s">
        <v>26</v>
      </c>
      <c r="W70" s="1332">
        <v>42064</v>
      </c>
      <c r="X70" s="2356">
        <v>39318</v>
      </c>
      <c r="Y70" s="2356">
        <v>6903</v>
      </c>
      <c r="Z70" s="2356" t="s">
        <v>21</v>
      </c>
      <c r="AA70" s="2356">
        <v>635</v>
      </c>
      <c r="AB70" s="2356">
        <v>248194</v>
      </c>
      <c r="AC70" s="2356">
        <v>204527</v>
      </c>
      <c r="AD70" s="2356">
        <v>10417</v>
      </c>
      <c r="AE70" s="2356">
        <v>1309</v>
      </c>
      <c r="AF70" s="2356">
        <v>1883</v>
      </c>
      <c r="AG70" s="2356">
        <v>9000</v>
      </c>
      <c r="AH70" s="2356">
        <v>761051</v>
      </c>
      <c r="AI70" s="2356">
        <v>316146</v>
      </c>
      <c r="AJ70" s="2356">
        <v>2879179</v>
      </c>
      <c r="AK70" s="4"/>
      <c r="AL70" s="2356">
        <v>36907</v>
      </c>
      <c r="AM70" s="91" t="s">
        <v>32</v>
      </c>
      <c r="AN70" s="632" t="s">
        <v>26</v>
      </c>
      <c r="AO70" s="93" t="s">
        <v>26</v>
      </c>
      <c r="AP70" s="94" t="s">
        <v>26</v>
      </c>
      <c r="AQ70" s="1332">
        <v>42064</v>
      </c>
      <c r="AR70" s="2356">
        <v>637041</v>
      </c>
      <c r="AS70" s="2356">
        <v>53692</v>
      </c>
      <c r="AT70" s="2356">
        <v>454</v>
      </c>
      <c r="AU70" s="2356">
        <v>6708</v>
      </c>
      <c r="AV70" s="2356">
        <v>2696894</v>
      </c>
      <c r="AW70" s="2356">
        <v>1565279</v>
      </c>
      <c r="AX70" s="2356">
        <v>891038</v>
      </c>
      <c r="AY70" s="2356">
        <v>179047</v>
      </c>
      <c r="AZ70" s="2356">
        <v>16232</v>
      </c>
      <c r="BA70" s="2356">
        <v>18233</v>
      </c>
      <c r="BB70" s="2356">
        <v>4262857</v>
      </c>
      <c r="BC70" s="2356">
        <v>2699298</v>
      </c>
      <c r="BD70" s="2356">
        <v>12064099</v>
      </c>
      <c r="BE70" s="4"/>
      <c r="BF70" s="2356">
        <v>1614980</v>
      </c>
      <c r="BG70" s="91" t="s">
        <v>32</v>
      </c>
      <c r="BH70" s="632" t="s">
        <v>26</v>
      </c>
      <c r="BI70" s="93" t="s">
        <v>26</v>
      </c>
      <c r="BJ70" s="94" t="s">
        <v>26</v>
      </c>
      <c r="BK70" s="1332">
        <v>42064</v>
      </c>
      <c r="BL70" s="2356">
        <v>141207</v>
      </c>
      <c r="BM70" s="2356">
        <v>60435</v>
      </c>
      <c r="BN70" s="2356">
        <v>40521</v>
      </c>
      <c r="BO70" s="2356">
        <v>9419</v>
      </c>
      <c r="BP70" s="2356">
        <v>862863</v>
      </c>
      <c r="BQ70" s="2356">
        <v>438508</v>
      </c>
      <c r="BR70" s="2356">
        <v>210371</v>
      </c>
      <c r="BS70" s="2356">
        <v>110303</v>
      </c>
      <c r="BT70" s="2356">
        <v>8574</v>
      </c>
      <c r="BU70" s="2356">
        <v>8380</v>
      </c>
      <c r="BV70" s="2356">
        <v>2380343</v>
      </c>
      <c r="BW70" s="2356">
        <v>1546703</v>
      </c>
      <c r="BX70" s="2356">
        <v>4503709</v>
      </c>
      <c r="BZ70" s="2356">
        <v>214643</v>
      </c>
      <c r="CA70" s="91" t="s">
        <v>32</v>
      </c>
      <c r="CB70" s="632" t="s">
        <v>26</v>
      </c>
      <c r="CC70" s="74"/>
    </row>
    <row r="71" spans="1:81" ht="19.5" customHeight="1">
      <c r="A71" s="93" t="s">
        <v>26</v>
      </c>
      <c r="B71" s="94" t="s">
        <v>26</v>
      </c>
      <c r="C71" s="1332">
        <v>42095</v>
      </c>
      <c r="D71" s="2356">
        <v>57315</v>
      </c>
      <c r="E71" s="2356">
        <v>7765</v>
      </c>
      <c r="F71" s="2356">
        <v>11555</v>
      </c>
      <c r="G71" s="2356">
        <v>206</v>
      </c>
      <c r="H71" s="2356">
        <v>407687</v>
      </c>
      <c r="I71" s="2356">
        <v>323279</v>
      </c>
      <c r="J71" s="2356">
        <v>78805</v>
      </c>
      <c r="K71" s="2356">
        <v>166</v>
      </c>
      <c r="L71" s="2356">
        <v>1551</v>
      </c>
      <c r="M71" s="2356">
        <v>1280</v>
      </c>
      <c r="N71" s="2356">
        <v>555243</v>
      </c>
      <c r="O71" s="2356">
        <v>171762</v>
      </c>
      <c r="P71" s="2356">
        <v>2842219</v>
      </c>
      <c r="Q71" s="4"/>
      <c r="R71" s="2356">
        <v>97342</v>
      </c>
      <c r="S71" s="91" t="s">
        <v>33</v>
      </c>
      <c r="T71" s="632" t="s">
        <v>26</v>
      </c>
      <c r="U71" s="93" t="s">
        <v>26</v>
      </c>
      <c r="V71" s="94" t="s">
        <v>26</v>
      </c>
      <c r="W71" s="1332">
        <v>42095</v>
      </c>
      <c r="X71" s="2356">
        <v>39813</v>
      </c>
      <c r="Y71" s="2356">
        <v>5347</v>
      </c>
      <c r="Z71" s="2356" t="s">
        <v>21</v>
      </c>
      <c r="AA71" s="2356">
        <v>1380</v>
      </c>
      <c r="AB71" s="2356">
        <v>217398</v>
      </c>
      <c r="AC71" s="2356">
        <v>182069</v>
      </c>
      <c r="AD71" s="2356">
        <v>10528</v>
      </c>
      <c r="AE71" s="2356">
        <v>1133</v>
      </c>
      <c r="AF71" s="2356">
        <v>1462</v>
      </c>
      <c r="AG71" s="2356">
        <v>8519</v>
      </c>
      <c r="AH71" s="2356">
        <v>727946</v>
      </c>
      <c r="AI71" s="2356">
        <v>329341</v>
      </c>
      <c r="AJ71" s="2356">
        <v>2567278</v>
      </c>
      <c r="AK71" s="4"/>
      <c r="AL71" s="2356">
        <v>35472</v>
      </c>
      <c r="AM71" s="91" t="s">
        <v>33</v>
      </c>
      <c r="AN71" s="632" t="s">
        <v>26</v>
      </c>
      <c r="AO71" s="93" t="s">
        <v>26</v>
      </c>
      <c r="AP71" s="94" t="s">
        <v>26</v>
      </c>
      <c r="AQ71" s="1332">
        <v>42095</v>
      </c>
      <c r="AR71" s="2356">
        <v>630495</v>
      </c>
      <c r="AS71" s="2356">
        <v>37801</v>
      </c>
      <c r="AT71" s="2356">
        <v>6789</v>
      </c>
      <c r="AU71" s="2356">
        <v>7009</v>
      </c>
      <c r="AV71" s="2356">
        <v>2512303</v>
      </c>
      <c r="AW71" s="2356">
        <v>1488694</v>
      </c>
      <c r="AX71" s="2356">
        <v>828602</v>
      </c>
      <c r="AY71" s="2356">
        <v>164424</v>
      </c>
      <c r="AZ71" s="2356">
        <v>20051</v>
      </c>
      <c r="BA71" s="2356">
        <v>18914</v>
      </c>
      <c r="BB71" s="2356">
        <v>4090595</v>
      </c>
      <c r="BC71" s="2356">
        <v>2570869</v>
      </c>
      <c r="BD71" s="2356">
        <v>11157485</v>
      </c>
      <c r="BE71" s="4"/>
      <c r="BF71" s="2356">
        <v>1480127</v>
      </c>
      <c r="BG71" s="91" t="s">
        <v>33</v>
      </c>
      <c r="BH71" s="632" t="s">
        <v>26</v>
      </c>
      <c r="BI71" s="93" t="s">
        <v>26</v>
      </c>
      <c r="BJ71" s="94" t="s">
        <v>26</v>
      </c>
      <c r="BK71" s="1332">
        <v>42095</v>
      </c>
      <c r="BL71" s="2356">
        <v>138130</v>
      </c>
      <c r="BM71" s="2356">
        <v>66589</v>
      </c>
      <c r="BN71" s="2356">
        <v>30826</v>
      </c>
      <c r="BO71" s="2356">
        <v>8473</v>
      </c>
      <c r="BP71" s="2356">
        <v>763408</v>
      </c>
      <c r="BQ71" s="2356">
        <v>371364</v>
      </c>
      <c r="BR71" s="2356">
        <v>199021</v>
      </c>
      <c r="BS71" s="2356">
        <v>87941</v>
      </c>
      <c r="BT71" s="2356">
        <v>7060</v>
      </c>
      <c r="BU71" s="2356">
        <v>6716</v>
      </c>
      <c r="BV71" s="2356">
        <v>2247469</v>
      </c>
      <c r="BW71" s="2356">
        <v>1496074</v>
      </c>
      <c r="BX71" s="2356">
        <v>4367144</v>
      </c>
      <c r="BZ71" s="2356">
        <v>259515</v>
      </c>
      <c r="CA71" s="91" t="s">
        <v>33</v>
      </c>
      <c r="CB71" s="632" t="s">
        <v>26</v>
      </c>
      <c r="CC71" s="74"/>
    </row>
    <row r="72" spans="1:81" ht="19.5" customHeight="1">
      <c r="A72" s="93" t="s">
        <v>26</v>
      </c>
      <c r="B72" s="94" t="s">
        <v>26</v>
      </c>
      <c r="C72" s="1332">
        <v>42125</v>
      </c>
      <c r="D72" s="2356">
        <v>57655</v>
      </c>
      <c r="E72" s="2356">
        <v>3177</v>
      </c>
      <c r="F72" s="2356">
        <v>7748</v>
      </c>
      <c r="G72" s="2356">
        <v>254</v>
      </c>
      <c r="H72" s="2356">
        <v>384650</v>
      </c>
      <c r="I72" s="2356">
        <v>348769</v>
      </c>
      <c r="J72" s="2356">
        <v>54724</v>
      </c>
      <c r="K72" s="2356">
        <v>118</v>
      </c>
      <c r="L72" s="2356">
        <v>5381</v>
      </c>
      <c r="M72" s="2356">
        <v>1189</v>
      </c>
      <c r="N72" s="2356">
        <v>565777</v>
      </c>
      <c r="O72" s="2356">
        <v>172360</v>
      </c>
      <c r="P72" s="2356">
        <v>2876814</v>
      </c>
      <c r="Q72" s="4"/>
      <c r="R72" s="2356">
        <v>87856</v>
      </c>
      <c r="S72" s="91" t="s">
        <v>34</v>
      </c>
      <c r="T72" s="632" t="s">
        <v>26</v>
      </c>
      <c r="U72" s="93" t="s">
        <v>26</v>
      </c>
      <c r="V72" s="94" t="s">
        <v>26</v>
      </c>
      <c r="W72" s="1332">
        <v>42125</v>
      </c>
      <c r="X72" s="2356">
        <v>41286</v>
      </c>
      <c r="Y72" s="2356">
        <v>5429</v>
      </c>
      <c r="Z72" s="2356" t="s">
        <v>21</v>
      </c>
      <c r="AA72" s="2356">
        <v>1594</v>
      </c>
      <c r="AB72" s="2356">
        <v>221669</v>
      </c>
      <c r="AC72" s="2356">
        <v>188638</v>
      </c>
      <c r="AD72" s="2356">
        <v>10918</v>
      </c>
      <c r="AE72" s="2356">
        <v>947</v>
      </c>
      <c r="AF72" s="2356">
        <v>1583</v>
      </c>
      <c r="AG72" s="2356">
        <v>5398</v>
      </c>
      <c r="AH72" s="2356">
        <v>735745</v>
      </c>
      <c r="AI72" s="2356">
        <v>316345</v>
      </c>
      <c r="AJ72" s="2356">
        <v>2593815</v>
      </c>
      <c r="AK72" s="4"/>
      <c r="AL72" s="2356">
        <v>35389</v>
      </c>
      <c r="AM72" s="91" t="s">
        <v>34</v>
      </c>
      <c r="AN72" s="632" t="s">
        <v>26</v>
      </c>
      <c r="AO72" s="93" t="s">
        <v>26</v>
      </c>
      <c r="AP72" s="94" t="s">
        <v>26</v>
      </c>
      <c r="AQ72" s="1332">
        <v>42125</v>
      </c>
      <c r="AR72" s="2356">
        <v>573713</v>
      </c>
      <c r="AS72" s="2356">
        <v>58143</v>
      </c>
      <c r="AT72" s="2356">
        <v>51816</v>
      </c>
      <c r="AU72" s="2356">
        <v>7187</v>
      </c>
      <c r="AV72" s="2356">
        <v>2564973</v>
      </c>
      <c r="AW72" s="2356">
        <v>1559808</v>
      </c>
      <c r="AX72" s="2356">
        <v>837274</v>
      </c>
      <c r="AY72" s="2356">
        <v>151471</v>
      </c>
      <c r="AZ72" s="2356">
        <v>20025</v>
      </c>
      <c r="BA72" s="2356">
        <v>19488</v>
      </c>
      <c r="BB72" s="2356">
        <v>4050656</v>
      </c>
      <c r="BC72" s="2356">
        <v>2577831</v>
      </c>
      <c r="BD72" s="2356">
        <v>10738137</v>
      </c>
      <c r="BE72" s="4"/>
      <c r="BF72" s="2356">
        <v>1323419</v>
      </c>
      <c r="BG72" s="91" t="s">
        <v>34</v>
      </c>
      <c r="BH72" s="632" t="s">
        <v>26</v>
      </c>
      <c r="BI72" s="93" t="s">
        <v>26</v>
      </c>
      <c r="BJ72" s="94" t="s">
        <v>26</v>
      </c>
      <c r="BK72" s="1332">
        <v>42125</v>
      </c>
      <c r="BL72" s="2356">
        <v>156369</v>
      </c>
      <c r="BM72" s="2356">
        <v>81143</v>
      </c>
      <c r="BN72" s="2356">
        <v>34209</v>
      </c>
      <c r="BO72" s="2356">
        <v>4243</v>
      </c>
      <c r="BP72" s="2356">
        <v>778691</v>
      </c>
      <c r="BQ72" s="2356">
        <v>378939</v>
      </c>
      <c r="BR72" s="2356">
        <v>216326</v>
      </c>
      <c r="BS72" s="2356">
        <v>79405</v>
      </c>
      <c r="BT72" s="2356">
        <v>7729</v>
      </c>
      <c r="BU72" s="2356">
        <v>5039</v>
      </c>
      <c r="BV72" s="2356">
        <v>2330006</v>
      </c>
      <c r="BW72" s="2356">
        <v>1558655</v>
      </c>
      <c r="BX72" s="2356">
        <v>4473362</v>
      </c>
      <c r="BZ72" s="2356">
        <v>261909</v>
      </c>
      <c r="CA72" s="91" t="s">
        <v>34</v>
      </c>
      <c r="CB72" s="632" t="s">
        <v>26</v>
      </c>
      <c r="CC72" s="74"/>
    </row>
    <row r="73" spans="1:81" ht="19.5" customHeight="1">
      <c r="A73" s="93" t="s">
        <v>26</v>
      </c>
      <c r="B73" s="94" t="s">
        <v>26</v>
      </c>
      <c r="C73" s="1332">
        <v>42156</v>
      </c>
      <c r="D73" s="2356">
        <v>45393</v>
      </c>
      <c r="E73" s="2356">
        <v>3473</v>
      </c>
      <c r="F73" s="2356">
        <v>2895</v>
      </c>
      <c r="G73" s="2356">
        <v>264</v>
      </c>
      <c r="H73" s="2356">
        <v>424334</v>
      </c>
      <c r="I73" s="2356">
        <v>367200</v>
      </c>
      <c r="J73" s="2356">
        <v>77153</v>
      </c>
      <c r="K73" s="2356">
        <v>102</v>
      </c>
      <c r="L73" s="2356">
        <v>5525</v>
      </c>
      <c r="M73" s="2356">
        <v>1463</v>
      </c>
      <c r="N73" s="2356">
        <v>564354</v>
      </c>
      <c r="O73" s="2356">
        <v>169538</v>
      </c>
      <c r="P73" s="2356">
        <v>2882185</v>
      </c>
      <c r="Q73" s="4"/>
      <c r="R73" s="2356">
        <v>75721</v>
      </c>
      <c r="S73" s="91" t="s">
        <v>35</v>
      </c>
      <c r="T73" s="632" t="s">
        <v>26</v>
      </c>
      <c r="U73" s="93" t="s">
        <v>26</v>
      </c>
      <c r="V73" s="94" t="s">
        <v>26</v>
      </c>
      <c r="W73" s="1332">
        <v>42156</v>
      </c>
      <c r="X73" s="2356">
        <v>18720</v>
      </c>
      <c r="Y73" s="2356">
        <v>7182</v>
      </c>
      <c r="Z73" s="2356" t="s">
        <v>21</v>
      </c>
      <c r="AA73" s="2356">
        <v>2486</v>
      </c>
      <c r="AB73" s="2356">
        <v>207408</v>
      </c>
      <c r="AC73" s="2356">
        <v>161686</v>
      </c>
      <c r="AD73" s="2356">
        <v>9822</v>
      </c>
      <c r="AE73" s="2356">
        <v>968</v>
      </c>
      <c r="AF73" s="2356">
        <v>1413</v>
      </c>
      <c r="AG73" s="2356">
        <v>8772</v>
      </c>
      <c r="AH73" s="2356">
        <v>696443</v>
      </c>
      <c r="AI73" s="2356">
        <v>331275</v>
      </c>
      <c r="AJ73" s="2356">
        <v>2324997</v>
      </c>
      <c r="AK73" s="4"/>
      <c r="AL73" s="2356">
        <v>24984</v>
      </c>
      <c r="AM73" s="91" t="s">
        <v>35</v>
      </c>
      <c r="AN73" s="632" t="s">
        <v>26</v>
      </c>
      <c r="AO73" s="93" t="s">
        <v>26</v>
      </c>
      <c r="AP73" s="94" t="s">
        <v>26</v>
      </c>
      <c r="AQ73" s="1332">
        <v>42156</v>
      </c>
      <c r="AR73" s="2356">
        <v>495135</v>
      </c>
      <c r="AS73" s="2356">
        <v>60500</v>
      </c>
      <c r="AT73" s="2356">
        <v>51649</v>
      </c>
      <c r="AU73" s="2356">
        <v>8327</v>
      </c>
      <c r="AV73" s="2356">
        <v>2465155</v>
      </c>
      <c r="AW73" s="2356">
        <v>1458178</v>
      </c>
      <c r="AX73" s="2356">
        <v>806580</v>
      </c>
      <c r="AY73" s="2356">
        <v>170412</v>
      </c>
      <c r="AZ73" s="2356">
        <v>19514</v>
      </c>
      <c r="BA73" s="2356">
        <v>21450</v>
      </c>
      <c r="BB73" s="2356">
        <v>4061297</v>
      </c>
      <c r="BC73" s="2356">
        <v>2605800</v>
      </c>
      <c r="BD73" s="2356">
        <v>10219747</v>
      </c>
      <c r="BE73" s="4"/>
      <c r="BF73" s="2356">
        <v>1196602</v>
      </c>
      <c r="BG73" s="91" t="s">
        <v>35</v>
      </c>
      <c r="BH73" s="632" t="s">
        <v>26</v>
      </c>
      <c r="BI73" s="93" t="s">
        <v>26</v>
      </c>
      <c r="BJ73" s="94" t="s">
        <v>26</v>
      </c>
      <c r="BK73" s="1332">
        <v>42156</v>
      </c>
      <c r="BL73" s="2356">
        <v>142446</v>
      </c>
      <c r="BM73" s="2356">
        <v>89200</v>
      </c>
      <c r="BN73" s="2356">
        <v>39218</v>
      </c>
      <c r="BO73" s="2356">
        <v>8030</v>
      </c>
      <c r="BP73" s="2356">
        <v>794756</v>
      </c>
      <c r="BQ73" s="2356">
        <v>376027</v>
      </c>
      <c r="BR73" s="2356">
        <v>214531</v>
      </c>
      <c r="BS73" s="2356">
        <v>96279</v>
      </c>
      <c r="BT73" s="2356">
        <v>8963</v>
      </c>
      <c r="BU73" s="2356">
        <v>9279</v>
      </c>
      <c r="BV73" s="2356">
        <v>2386972</v>
      </c>
      <c r="BW73" s="2356">
        <v>1600731</v>
      </c>
      <c r="BX73" s="2356">
        <v>4466521</v>
      </c>
      <c r="BZ73" s="2356">
        <v>235338</v>
      </c>
      <c r="CA73" s="91" t="s">
        <v>35</v>
      </c>
      <c r="CB73" s="632" t="s">
        <v>26</v>
      </c>
      <c r="CC73" s="74"/>
    </row>
    <row r="74" spans="1:81" ht="19.5" customHeight="1">
      <c r="A74" s="93" t="s">
        <v>26</v>
      </c>
      <c r="B74" s="94" t="s">
        <v>26</v>
      </c>
      <c r="C74" s="1332">
        <v>42186</v>
      </c>
      <c r="D74" s="2356">
        <v>54710</v>
      </c>
      <c r="E74" s="2356">
        <v>4074</v>
      </c>
      <c r="F74" s="2356">
        <v>3487</v>
      </c>
      <c r="G74" s="2356">
        <v>325</v>
      </c>
      <c r="H74" s="2356">
        <v>463347</v>
      </c>
      <c r="I74" s="2356">
        <v>416445</v>
      </c>
      <c r="J74" s="2356">
        <v>75606</v>
      </c>
      <c r="K74" s="2356">
        <v>102</v>
      </c>
      <c r="L74" s="2356">
        <v>6440</v>
      </c>
      <c r="M74" s="2356">
        <v>1694</v>
      </c>
      <c r="N74" s="2356">
        <v>596699</v>
      </c>
      <c r="O74" s="2356">
        <v>154185</v>
      </c>
      <c r="P74" s="2356">
        <v>3266643</v>
      </c>
      <c r="Q74" s="4"/>
      <c r="R74" s="2356">
        <v>82779</v>
      </c>
      <c r="S74" s="91" t="s">
        <v>36</v>
      </c>
      <c r="T74" s="632" t="s">
        <v>26</v>
      </c>
      <c r="U74" s="93" t="s">
        <v>26</v>
      </c>
      <c r="V74" s="94" t="s">
        <v>26</v>
      </c>
      <c r="W74" s="1332">
        <v>42186</v>
      </c>
      <c r="X74" s="2356">
        <v>13724</v>
      </c>
      <c r="Y74" s="2356">
        <v>5542</v>
      </c>
      <c r="Z74" s="2356" t="s">
        <v>21</v>
      </c>
      <c r="AA74" s="2356">
        <v>2381</v>
      </c>
      <c r="AB74" s="2356">
        <v>259542</v>
      </c>
      <c r="AC74" s="2356">
        <v>216216</v>
      </c>
      <c r="AD74" s="2356">
        <v>10736</v>
      </c>
      <c r="AE74" s="2356">
        <v>1047</v>
      </c>
      <c r="AF74" s="2356">
        <v>1868</v>
      </c>
      <c r="AG74" s="2356">
        <v>10291</v>
      </c>
      <c r="AH74" s="2356">
        <v>752756</v>
      </c>
      <c r="AI74" s="2356">
        <v>326093</v>
      </c>
      <c r="AJ74" s="2356">
        <v>2675457</v>
      </c>
      <c r="AK74" s="4"/>
      <c r="AL74" s="2356">
        <v>20731</v>
      </c>
      <c r="AM74" s="91" t="s">
        <v>36</v>
      </c>
      <c r="AN74" s="632" t="s">
        <v>26</v>
      </c>
      <c r="AO74" s="93" t="s">
        <v>26</v>
      </c>
      <c r="AP74" s="94" t="s">
        <v>26</v>
      </c>
      <c r="AQ74" s="1332">
        <v>42186</v>
      </c>
      <c r="AR74" s="2356">
        <v>608861</v>
      </c>
      <c r="AS74" s="2356">
        <v>79649</v>
      </c>
      <c r="AT74" s="2356">
        <v>52332</v>
      </c>
      <c r="AU74" s="2356">
        <v>9449</v>
      </c>
      <c r="AV74" s="2356">
        <v>2571169</v>
      </c>
      <c r="AW74" s="2356">
        <v>1492981</v>
      </c>
      <c r="AX74" s="2356">
        <v>854792</v>
      </c>
      <c r="AY74" s="2356">
        <v>186565</v>
      </c>
      <c r="AZ74" s="2356">
        <v>20932</v>
      </c>
      <c r="BA74" s="2356">
        <v>22895</v>
      </c>
      <c r="BB74" s="2356">
        <v>4395921</v>
      </c>
      <c r="BC74" s="2356">
        <v>2709087</v>
      </c>
      <c r="BD74" s="2356">
        <v>11298036</v>
      </c>
      <c r="BE74" s="4"/>
      <c r="BF74" s="2356">
        <v>1385637</v>
      </c>
      <c r="BG74" s="91" t="s">
        <v>36</v>
      </c>
      <c r="BH74" s="632" t="s">
        <v>26</v>
      </c>
      <c r="BI74" s="93" t="s">
        <v>26</v>
      </c>
      <c r="BJ74" s="94" t="s">
        <v>26</v>
      </c>
      <c r="BK74" s="1332">
        <v>42186</v>
      </c>
      <c r="BL74" s="2356">
        <v>157662</v>
      </c>
      <c r="BM74" s="2356">
        <v>84105</v>
      </c>
      <c r="BN74" s="2356">
        <v>40696</v>
      </c>
      <c r="BO74" s="2356">
        <v>7513</v>
      </c>
      <c r="BP74" s="2356">
        <v>849005</v>
      </c>
      <c r="BQ74" s="2356">
        <v>438198</v>
      </c>
      <c r="BR74" s="2356">
        <v>223225</v>
      </c>
      <c r="BS74" s="2356">
        <v>101796</v>
      </c>
      <c r="BT74" s="2356">
        <v>7954</v>
      </c>
      <c r="BU74" s="2356">
        <v>6532</v>
      </c>
      <c r="BV74" s="2356">
        <v>2480858</v>
      </c>
      <c r="BW74" s="2356">
        <v>1651498</v>
      </c>
      <c r="BX74" s="2356">
        <v>4484122</v>
      </c>
      <c r="BZ74" s="2356">
        <v>250986</v>
      </c>
      <c r="CA74" s="91" t="s">
        <v>36</v>
      </c>
      <c r="CB74" s="632" t="s">
        <v>26</v>
      </c>
      <c r="CC74" s="74"/>
    </row>
    <row r="75" spans="1:81" ht="19.5" customHeight="1">
      <c r="A75" s="93" t="s">
        <v>26</v>
      </c>
      <c r="B75" s="94" t="s">
        <v>26</v>
      </c>
      <c r="C75" s="1332">
        <v>42217</v>
      </c>
      <c r="D75" s="2356">
        <v>57438</v>
      </c>
      <c r="E75" s="2356">
        <v>2588</v>
      </c>
      <c r="F75" s="2356">
        <v>580</v>
      </c>
      <c r="G75" s="2356">
        <v>307</v>
      </c>
      <c r="H75" s="2356">
        <v>475663</v>
      </c>
      <c r="I75" s="2356">
        <v>425788</v>
      </c>
      <c r="J75" s="2356">
        <v>74969</v>
      </c>
      <c r="K75" s="2356">
        <v>96</v>
      </c>
      <c r="L75" s="2356">
        <v>3696</v>
      </c>
      <c r="M75" s="2356">
        <v>1228</v>
      </c>
      <c r="N75" s="2356">
        <v>617033</v>
      </c>
      <c r="O75" s="2356">
        <v>150379</v>
      </c>
      <c r="P75" s="2356">
        <v>3409202</v>
      </c>
      <c r="Q75" s="4"/>
      <c r="R75" s="2356">
        <v>89071</v>
      </c>
      <c r="S75" s="91" t="s">
        <v>37</v>
      </c>
      <c r="T75" s="632" t="s">
        <v>26</v>
      </c>
      <c r="U75" s="93" t="s">
        <v>26</v>
      </c>
      <c r="V75" s="94" t="s">
        <v>26</v>
      </c>
      <c r="W75" s="1332">
        <v>42217</v>
      </c>
      <c r="X75" s="2356">
        <v>40150</v>
      </c>
      <c r="Y75" s="2356">
        <v>5269</v>
      </c>
      <c r="Z75" s="2356" t="s">
        <v>21</v>
      </c>
      <c r="AA75" s="2356">
        <v>2249</v>
      </c>
      <c r="AB75" s="2356">
        <v>250267</v>
      </c>
      <c r="AC75" s="2356">
        <v>204101</v>
      </c>
      <c r="AD75" s="2356">
        <v>9399</v>
      </c>
      <c r="AE75" s="2356">
        <v>958</v>
      </c>
      <c r="AF75" s="2356">
        <v>1951</v>
      </c>
      <c r="AG75" s="2356">
        <v>10049</v>
      </c>
      <c r="AH75" s="2356">
        <v>778297</v>
      </c>
      <c r="AI75" s="2356">
        <v>334942</v>
      </c>
      <c r="AJ75" s="2356">
        <v>2702512</v>
      </c>
      <c r="AK75" s="4"/>
      <c r="AL75" s="2356">
        <v>26579</v>
      </c>
      <c r="AM75" s="91" t="s">
        <v>37</v>
      </c>
      <c r="AN75" s="632" t="s">
        <v>26</v>
      </c>
      <c r="AO75" s="93" t="s">
        <v>26</v>
      </c>
      <c r="AP75" s="94" t="s">
        <v>26</v>
      </c>
      <c r="AQ75" s="1332">
        <v>42217</v>
      </c>
      <c r="AR75" s="2356">
        <v>666053</v>
      </c>
      <c r="AS75" s="2356">
        <v>77451</v>
      </c>
      <c r="AT75" s="2356">
        <v>53439</v>
      </c>
      <c r="AU75" s="2356">
        <v>8743</v>
      </c>
      <c r="AV75" s="2356">
        <v>2453931</v>
      </c>
      <c r="AW75" s="2356">
        <v>1425142</v>
      </c>
      <c r="AX75" s="2356">
        <v>842728</v>
      </c>
      <c r="AY75" s="2356">
        <v>166426</v>
      </c>
      <c r="AZ75" s="2356">
        <v>19160</v>
      </c>
      <c r="BA75" s="2356">
        <v>17261</v>
      </c>
      <c r="BB75" s="2356">
        <v>4290136</v>
      </c>
      <c r="BC75" s="2356">
        <v>2623439</v>
      </c>
      <c r="BD75" s="2356">
        <v>11340844</v>
      </c>
      <c r="BE75" s="4"/>
      <c r="BF75" s="2356">
        <v>1378646</v>
      </c>
      <c r="BG75" s="91" t="s">
        <v>37</v>
      </c>
      <c r="BH75" s="632" t="s">
        <v>26</v>
      </c>
      <c r="BI75" s="93" t="s">
        <v>26</v>
      </c>
      <c r="BJ75" s="94" t="s">
        <v>26</v>
      </c>
      <c r="BK75" s="1332">
        <v>42217</v>
      </c>
      <c r="BL75" s="2356">
        <v>159061</v>
      </c>
      <c r="BM75" s="2356">
        <v>79455</v>
      </c>
      <c r="BN75" s="2356">
        <v>30048</v>
      </c>
      <c r="BO75" s="2356">
        <v>6844</v>
      </c>
      <c r="BP75" s="2356">
        <v>806131</v>
      </c>
      <c r="BQ75" s="2356">
        <v>407262</v>
      </c>
      <c r="BR75" s="2356">
        <v>208078</v>
      </c>
      <c r="BS75" s="2356">
        <v>90398</v>
      </c>
      <c r="BT75" s="2356">
        <v>4680</v>
      </c>
      <c r="BU75" s="2356">
        <v>8958</v>
      </c>
      <c r="BV75" s="2356">
        <v>2350630</v>
      </c>
      <c r="BW75" s="2356">
        <v>1546477</v>
      </c>
      <c r="BX75" s="2356">
        <v>4409276</v>
      </c>
      <c r="BZ75" s="2356">
        <v>235403</v>
      </c>
      <c r="CA75" s="91" t="s">
        <v>37</v>
      </c>
      <c r="CB75" s="632" t="s">
        <v>26</v>
      </c>
      <c r="CC75" s="74"/>
    </row>
    <row r="76" spans="1:81" ht="19.5" customHeight="1">
      <c r="A76" s="93" t="s">
        <v>26</v>
      </c>
      <c r="B76" s="94" t="s">
        <v>26</v>
      </c>
      <c r="C76" s="1332">
        <v>42248</v>
      </c>
      <c r="D76" s="2356">
        <v>53476</v>
      </c>
      <c r="E76" s="2356">
        <v>794</v>
      </c>
      <c r="F76" s="2356">
        <v>2963</v>
      </c>
      <c r="G76" s="2356">
        <v>129</v>
      </c>
      <c r="H76" s="2356">
        <v>448067</v>
      </c>
      <c r="I76" s="2356">
        <v>396142</v>
      </c>
      <c r="J76" s="2356">
        <v>72412</v>
      </c>
      <c r="K76" s="2356">
        <v>107</v>
      </c>
      <c r="L76" s="2356">
        <v>2792</v>
      </c>
      <c r="M76" s="2356">
        <v>1223</v>
      </c>
      <c r="N76" s="2356">
        <v>574779</v>
      </c>
      <c r="O76" s="2356">
        <v>148969</v>
      </c>
      <c r="P76" s="2356">
        <v>3191756</v>
      </c>
      <c r="Q76" s="4"/>
      <c r="R76" s="2356">
        <v>90052</v>
      </c>
      <c r="S76" s="91" t="s">
        <v>38</v>
      </c>
      <c r="T76" s="632" t="s">
        <v>26</v>
      </c>
      <c r="U76" s="93" t="s">
        <v>26</v>
      </c>
      <c r="V76" s="94" t="s">
        <v>26</v>
      </c>
      <c r="W76" s="1332">
        <v>42248</v>
      </c>
      <c r="X76" s="2356">
        <v>42435</v>
      </c>
      <c r="Y76" s="2356">
        <v>7060</v>
      </c>
      <c r="Z76" s="2356" t="s">
        <v>21</v>
      </c>
      <c r="AA76" s="2356">
        <v>1934</v>
      </c>
      <c r="AB76" s="2356">
        <v>231644</v>
      </c>
      <c r="AC76" s="2356">
        <v>204639</v>
      </c>
      <c r="AD76" s="2356">
        <v>4878</v>
      </c>
      <c r="AE76" s="2356">
        <v>1035</v>
      </c>
      <c r="AF76" s="2356">
        <v>2346</v>
      </c>
      <c r="AG76" s="2356">
        <v>8118</v>
      </c>
      <c r="AH76" s="2356">
        <v>702293</v>
      </c>
      <c r="AI76" s="2356">
        <v>294230</v>
      </c>
      <c r="AJ76" s="2356">
        <v>2445376</v>
      </c>
      <c r="AK76" s="4"/>
      <c r="AL76" s="2356">
        <v>36708</v>
      </c>
      <c r="AM76" s="91" t="s">
        <v>38</v>
      </c>
      <c r="AN76" s="632" t="s">
        <v>26</v>
      </c>
      <c r="AO76" s="93" t="s">
        <v>26</v>
      </c>
      <c r="AP76" s="94" t="s">
        <v>26</v>
      </c>
      <c r="AQ76" s="1332">
        <v>42248</v>
      </c>
      <c r="AR76" s="2356">
        <v>640931</v>
      </c>
      <c r="AS76" s="2356">
        <v>63249</v>
      </c>
      <c r="AT76" s="2356">
        <v>51288</v>
      </c>
      <c r="AU76" s="2356">
        <v>8037</v>
      </c>
      <c r="AV76" s="2356">
        <v>2465190</v>
      </c>
      <c r="AW76" s="2356">
        <v>1419318</v>
      </c>
      <c r="AX76" s="2356">
        <v>835434</v>
      </c>
      <c r="AY76" s="2356">
        <v>168155</v>
      </c>
      <c r="AZ76" s="2356">
        <v>16636</v>
      </c>
      <c r="BA76" s="2356">
        <v>21473</v>
      </c>
      <c r="BB76" s="2356">
        <v>4238570</v>
      </c>
      <c r="BC76" s="2356">
        <v>2592393</v>
      </c>
      <c r="BD76" s="2356">
        <v>11284460</v>
      </c>
      <c r="BE76" s="4"/>
      <c r="BF76" s="2356">
        <v>1405613</v>
      </c>
      <c r="BG76" s="91" t="s">
        <v>38</v>
      </c>
      <c r="BH76" s="632" t="s">
        <v>26</v>
      </c>
      <c r="BI76" s="93" t="s">
        <v>26</v>
      </c>
      <c r="BJ76" s="94" t="s">
        <v>26</v>
      </c>
      <c r="BK76" s="1332">
        <v>42248</v>
      </c>
      <c r="BL76" s="2356">
        <v>148326</v>
      </c>
      <c r="BM76" s="2356">
        <v>86791</v>
      </c>
      <c r="BN76" s="2356">
        <v>34717</v>
      </c>
      <c r="BO76" s="2356">
        <v>8092</v>
      </c>
      <c r="BP76" s="2356">
        <v>811155</v>
      </c>
      <c r="BQ76" s="2356">
        <v>368306</v>
      </c>
      <c r="BR76" s="2356">
        <v>216800</v>
      </c>
      <c r="BS76" s="2356">
        <v>104166</v>
      </c>
      <c r="BT76" s="2356">
        <v>8551</v>
      </c>
      <c r="BU76" s="2356">
        <v>7615</v>
      </c>
      <c r="BV76" s="2356">
        <v>2441951</v>
      </c>
      <c r="BW76" s="2356">
        <v>1624655</v>
      </c>
      <c r="BX76" s="2356">
        <v>4502048</v>
      </c>
      <c r="BZ76" s="2356">
        <v>234272</v>
      </c>
      <c r="CA76" s="91" t="s">
        <v>38</v>
      </c>
      <c r="CB76" s="632" t="s">
        <v>26</v>
      </c>
      <c r="CC76" s="74"/>
    </row>
    <row r="77" spans="1:81" ht="19.5" customHeight="1">
      <c r="A77" s="93" t="s">
        <v>26</v>
      </c>
      <c r="B77" s="94" t="s">
        <v>26</v>
      </c>
      <c r="C77" s="1332">
        <v>42278</v>
      </c>
      <c r="D77" s="2356">
        <v>60285</v>
      </c>
      <c r="E77" s="2356">
        <v>198</v>
      </c>
      <c r="F77" s="2356">
        <v>2170</v>
      </c>
      <c r="G77" s="2356">
        <v>384</v>
      </c>
      <c r="H77" s="2356">
        <v>454744</v>
      </c>
      <c r="I77" s="2356">
        <v>408329</v>
      </c>
      <c r="J77" s="2356">
        <v>68384</v>
      </c>
      <c r="K77" s="2356">
        <v>168</v>
      </c>
      <c r="L77" s="2356">
        <v>3672</v>
      </c>
      <c r="M77" s="2356">
        <v>1377</v>
      </c>
      <c r="N77" s="2356">
        <v>603913</v>
      </c>
      <c r="O77" s="2356">
        <v>171367</v>
      </c>
      <c r="P77" s="2356">
        <v>3362002</v>
      </c>
      <c r="Q77" s="4"/>
      <c r="R77" s="2356">
        <v>88512</v>
      </c>
      <c r="S77" s="91" t="s">
        <v>39</v>
      </c>
      <c r="T77" s="632" t="s">
        <v>26</v>
      </c>
      <c r="U77" s="93" t="s">
        <v>26</v>
      </c>
      <c r="V77" s="94" t="s">
        <v>26</v>
      </c>
      <c r="W77" s="1332">
        <v>42278</v>
      </c>
      <c r="X77" s="2356">
        <v>44990</v>
      </c>
      <c r="Y77" s="2356">
        <v>8504</v>
      </c>
      <c r="Z77" s="2356" t="s">
        <v>21</v>
      </c>
      <c r="AA77" s="2356">
        <v>1202</v>
      </c>
      <c r="AB77" s="2356">
        <v>228771</v>
      </c>
      <c r="AC77" s="2356">
        <v>188954</v>
      </c>
      <c r="AD77" s="2356">
        <v>3807</v>
      </c>
      <c r="AE77" s="2356">
        <v>1148</v>
      </c>
      <c r="AF77" s="2356">
        <v>1796</v>
      </c>
      <c r="AG77" s="2356">
        <v>10052</v>
      </c>
      <c r="AH77" s="2356">
        <v>759531</v>
      </c>
      <c r="AI77" s="2356">
        <v>357839</v>
      </c>
      <c r="AJ77" s="2356">
        <v>2498338</v>
      </c>
      <c r="AK77" s="4"/>
      <c r="AL77" s="2356">
        <v>44563</v>
      </c>
      <c r="AM77" s="91" t="s">
        <v>39</v>
      </c>
      <c r="AN77" s="632" t="s">
        <v>26</v>
      </c>
      <c r="AO77" s="93" t="s">
        <v>26</v>
      </c>
      <c r="AP77" s="94" t="s">
        <v>26</v>
      </c>
      <c r="AQ77" s="1332">
        <v>42278</v>
      </c>
      <c r="AR77" s="2356">
        <v>650028</v>
      </c>
      <c r="AS77" s="2356">
        <v>66597</v>
      </c>
      <c r="AT77" s="2356">
        <v>28867</v>
      </c>
      <c r="AU77" s="2356">
        <v>7807</v>
      </c>
      <c r="AV77" s="2356">
        <v>2587018</v>
      </c>
      <c r="AW77" s="2356">
        <v>1499115</v>
      </c>
      <c r="AX77" s="2356">
        <v>874193</v>
      </c>
      <c r="AY77" s="2356">
        <v>172357</v>
      </c>
      <c r="AZ77" s="2356">
        <v>19366</v>
      </c>
      <c r="BA77" s="2356">
        <v>23731</v>
      </c>
      <c r="BB77" s="2356">
        <v>4302272</v>
      </c>
      <c r="BC77" s="2356">
        <v>2646501</v>
      </c>
      <c r="BD77" s="2356">
        <v>11778215</v>
      </c>
      <c r="BE77" s="4"/>
      <c r="BF77" s="2356">
        <v>1430689</v>
      </c>
      <c r="BG77" s="91" t="s">
        <v>39</v>
      </c>
      <c r="BH77" s="632" t="s">
        <v>26</v>
      </c>
      <c r="BI77" s="93" t="s">
        <v>26</v>
      </c>
      <c r="BJ77" s="94" t="s">
        <v>26</v>
      </c>
      <c r="BK77" s="1332">
        <v>42278</v>
      </c>
      <c r="BL77" s="2356">
        <v>143760</v>
      </c>
      <c r="BM77" s="2356">
        <v>84606</v>
      </c>
      <c r="BN77" s="2356">
        <v>7013</v>
      </c>
      <c r="BO77" s="2356">
        <v>8319</v>
      </c>
      <c r="BP77" s="2356">
        <v>837254</v>
      </c>
      <c r="BQ77" s="2356">
        <v>438324</v>
      </c>
      <c r="BR77" s="2356">
        <v>214464</v>
      </c>
      <c r="BS77" s="2356">
        <v>94062</v>
      </c>
      <c r="BT77" s="2356">
        <v>8859</v>
      </c>
      <c r="BU77" s="2356">
        <v>5859</v>
      </c>
      <c r="BV77" s="2356">
        <v>2373869</v>
      </c>
      <c r="BW77" s="2356">
        <v>1637897</v>
      </c>
      <c r="BX77" s="2356">
        <v>4061003</v>
      </c>
      <c r="BZ77" s="2356">
        <v>208470</v>
      </c>
      <c r="CA77" s="91" t="s">
        <v>39</v>
      </c>
      <c r="CB77" s="632" t="s">
        <v>26</v>
      </c>
      <c r="CC77" s="74"/>
    </row>
    <row r="78" spans="1:81" ht="19.5" customHeight="1">
      <c r="A78" s="93" t="s">
        <v>26</v>
      </c>
      <c r="B78" s="94" t="s">
        <v>26</v>
      </c>
      <c r="C78" s="1332">
        <v>42309</v>
      </c>
      <c r="D78" s="2356">
        <v>57408</v>
      </c>
      <c r="E78" s="2356">
        <v>126</v>
      </c>
      <c r="F78" s="2356">
        <v>8920</v>
      </c>
      <c r="G78" s="2356">
        <v>314</v>
      </c>
      <c r="H78" s="2356">
        <v>426944</v>
      </c>
      <c r="I78" s="2356">
        <v>384535</v>
      </c>
      <c r="J78" s="2356">
        <v>63377</v>
      </c>
      <c r="K78" s="2356">
        <v>193</v>
      </c>
      <c r="L78" s="2356">
        <v>4356</v>
      </c>
      <c r="M78" s="2356">
        <v>1425</v>
      </c>
      <c r="N78" s="2356">
        <v>576057</v>
      </c>
      <c r="O78" s="2356">
        <v>147275</v>
      </c>
      <c r="P78" s="2356">
        <v>3297368</v>
      </c>
      <c r="Q78" s="4"/>
      <c r="R78" s="2356">
        <v>92569</v>
      </c>
      <c r="S78" s="91" t="s">
        <v>40</v>
      </c>
      <c r="T78" s="632" t="s">
        <v>26</v>
      </c>
      <c r="U78" s="93" t="s">
        <v>26</v>
      </c>
      <c r="V78" s="94" t="s">
        <v>26</v>
      </c>
      <c r="W78" s="1332">
        <v>42309</v>
      </c>
      <c r="X78" s="2356">
        <v>38988</v>
      </c>
      <c r="Y78" s="2356">
        <v>8036</v>
      </c>
      <c r="Z78" s="2356" t="s">
        <v>21</v>
      </c>
      <c r="AA78" s="2356">
        <v>1428</v>
      </c>
      <c r="AB78" s="2356">
        <v>251077</v>
      </c>
      <c r="AC78" s="2356">
        <v>214904</v>
      </c>
      <c r="AD78" s="2356">
        <v>9836</v>
      </c>
      <c r="AE78" s="2356">
        <v>1200</v>
      </c>
      <c r="AF78" s="2356">
        <v>1923</v>
      </c>
      <c r="AG78" s="2356">
        <v>8840</v>
      </c>
      <c r="AH78" s="2356">
        <v>728770</v>
      </c>
      <c r="AI78" s="2356">
        <v>315253</v>
      </c>
      <c r="AJ78" s="2356">
        <v>2527190</v>
      </c>
      <c r="AK78" s="4"/>
      <c r="AL78" s="2356">
        <v>37998</v>
      </c>
      <c r="AM78" s="91" t="s">
        <v>40</v>
      </c>
      <c r="AN78" s="632" t="s">
        <v>26</v>
      </c>
      <c r="AO78" s="93" t="s">
        <v>26</v>
      </c>
      <c r="AP78" s="94" t="s">
        <v>26</v>
      </c>
      <c r="AQ78" s="1332">
        <v>42309</v>
      </c>
      <c r="AR78" s="2356">
        <v>630929</v>
      </c>
      <c r="AS78" s="2356">
        <v>53611</v>
      </c>
      <c r="AT78" s="2356" t="s">
        <v>21</v>
      </c>
      <c r="AU78" s="2356">
        <v>7698</v>
      </c>
      <c r="AV78" s="2356">
        <v>2465894</v>
      </c>
      <c r="AW78" s="2356">
        <v>1415693</v>
      </c>
      <c r="AX78" s="2356">
        <v>817760</v>
      </c>
      <c r="AY78" s="2356">
        <v>182763</v>
      </c>
      <c r="AZ78" s="2356">
        <v>20125</v>
      </c>
      <c r="BA78" s="2356">
        <v>23107</v>
      </c>
      <c r="BB78" s="2356">
        <v>4106184</v>
      </c>
      <c r="BC78" s="2356">
        <v>2580015</v>
      </c>
      <c r="BD78" s="2356">
        <v>11243908</v>
      </c>
      <c r="BE78" s="4"/>
      <c r="BF78" s="2356">
        <v>1446154</v>
      </c>
      <c r="BG78" s="91" t="s">
        <v>40</v>
      </c>
      <c r="BH78" s="632" t="s">
        <v>26</v>
      </c>
      <c r="BI78" s="93" t="s">
        <v>26</v>
      </c>
      <c r="BJ78" s="94" t="s">
        <v>26</v>
      </c>
      <c r="BK78" s="1332">
        <v>42309</v>
      </c>
      <c r="BL78" s="2356">
        <v>133020</v>
      </c>
      <c r="BM78" s="2356">
        <v>86315</v>
      </c>
      <c r="BN78" s="2356">
        <v>6098</v>
      </c>
      <c r="BO78" s="2356">
        <v>7887</v>
      </c>
      <c r="BP78" s="2356">
        <v>842484</v>
      </c>
      <c r="BQ78" s="2356">
        <v>437739</v>
      </c>
      <c r="BR78" s="2356">
        <v>206994</v>
      </c>
      <c r="BS78" s="2356">
        <v>95608</v>
      </c>
      <c r="BT78" s="2356">
        <v>7912</v>
      </c>
      <c r="BU78" s="2356">
        <v>8660</v>
      </c>
      <c r="BV78" s="2356">
        <v>2323894</v>
      </c>
      <c r="BW78" s="2356">
        <v>1574392</v>
      </c>
      <c r="BX78" s="2356">
        <v>4167142</v>
      </c>
      <c r="BZ78" s="2356">
        <v>261377</v>
      </c>
      <c r="CA78" s="91" t="s">
        <v>40</v>
      </c>
      <c r="CB78" s="632" t="s">
        <v>26</v>
      </c>
      <c r="CC78" s="74"/>
    </row>
    <row r="79" spans="1:81" ht="19.5" customHeight="1">
      <c r="A79" s="1103" t="s">
        <v>26</v>
      </c>
      <c r="B79" s="1104" t="s">
        <v>26</v>
      </c>
      <c r="C79" s="1333">
        <v>42339</v>
      </c>
      <c r="D79" s="2357">
        <v>51507</v>
      </c>
      <c r="E79" s="2357" t="s">
        <v>21</v>
      </c>
      <c r="F79" s="2357">
        <v>13332</v>
      </c>
      <c r="G79" s="2357">
        <v>276</v>
      </c>
      <c r="H79" s="2357">
        <v>469697</v>
      </c>
      <c r="I79" s="2357">
        <v>430140</v>
      </c>
      <c r="J79" s="2357">
        <v>66605</v>
      </c>
      <c r="K79" s="2357">
        <v>216</v>
      </c>
      <c r="L79" s="2357">
        <v>4646</v>
      </c>
      <c r="M79" s="2357">
        <v>1575</v>
      </c>
      <c r="N79" s="2357">
        <v>604680</v>
      </c>
      <c r="O79" s="2357">
        <v>136002</v>
      </c>
      <c r="P79" s="2357">
        <v>3654412</v>
      </c>
      <c r="Q79" s="123"/>
      <c r="R79" s="2357">
        <v>104806</v>
      </c>
      <c r="S79" s="107" t="s">
        <v>41</v>
      </c>
      <c r="T79" s="635" t="s">
        <v>26</v>
      </c>
      <c r="U79" s="1103" t="s">
        <v>26</v>
      </c>
      <c r="V79" s="1104" t="s">
        <v>26</v>
      </c>
      <c r="W79" s="1333">
        <v>42339</v>
      </c>
      <c r="X79" s="2357">
        <v>40900</v>
      </c>
      <c r="Y79" s="2357">
        <v>9088</v>
      </c>
      <c r="Z79" s="2357" t="s">
        <v>21</v>
      </c>
      <c r="AA79" s="2357">
        <v>1537</v>
      </c>
      <c r="AB79" s="2357">
        <v>255249</v>
      </c>
      <c r="AC79" s="2357">
        <v>218125</v>
      </c>
      <c r="AD79" s="2357">
        <v>11233</v>
      </c>
      <c r="AE79" s="2357">
        <v>1314</v>
      </c>
      <c r="AF79" s="2357">
        <v>1981</v>
      </c>
      <c r="AG79" s="2357">
        <v>8020</v>
      </c>
      <c r="AH79" s="2357">
        <v>765179</v>
      </c>
      <c r="AI79" s="2357">
        <v>326767</v>
      </c>
      <c r="AJ79" s="2357">
        <v>2715185</v>
      </c>
      <c r="AK79" s="123"/>
      <c r="AL79" s="2357">
        <v>35774</v>
      </c>
      <c r="AM79" s="107" t="s">
        <v>41</v>
      </c>
      <c r="AN79" s="635" t="s">
        <v>26</v>
      </c>
      <c r="AO79" s="1103" t="s">
        <v>26</v>
      </c>
      <c r="AP79" s="1104" t="s">
        <v>26</v>
      </c>
      <c r="AQ79" s="1333">
        <v>42339</v>
      </c>
      <c r="AR79" s="2357">
        <v>650709</v>
      </c>
      <c r="AS79" s="2357">
        <v>59523</v>
      </c>
      <c r="AT79" s="2357">
        <v>4956</v>
      </c>
      <c r="AU79" s="2357">
        <v>7529</v>
      </c>
      <c r="AV79" s="2357">
        <v>2515531</v>
      </c>
      <c r="AW79" s="2357">
        <v>1483203</v>
      </c>
      <c r="AX79" s="2357">
        <v>818131</v>
      </c>
      <c r="AY79" s="2357">
        <v>182914</v>
      </c>
      <c r="AZ79" s="2357">
        <v>19805</v>
      </c>
      <c r="BA79" s="2357">
        <v>24258</v>
      </c>
      <c r="BB79" s="2357">
        <v>4135472</v>
      </c>
      <c r="BC79" s="2357">
        <v>2589624</v>
      </c>
      <c r="BD79" s="2357">
        <v>11429760</v>
      </c>
      <c r="BE79" s="123"/>
      <c r="BF79" s="2357">
        <v>1531650</v>
      </c>
      <c r="BG79" s="107" t="s">
        <v>41</v>
      </c>
      <c r="BH79" s="635" t="s">
        <v>26</v>
      </c>
      <c r="BI79" s="1103" t="s">
        <v>26</v>
      </c>
      <c r="BJ79" s="1104" t="s">
        <v>26</v>
      </c>
      <c r="BK79" s="1333">
        <v>42339</v>
      </c>
      <c r="BL79" s="2357">
        <v>135098</v>
      </c>
      <c r="BM79" s="2357">
        <v>82645</v>
      </c>
      <c r="BN79" s="2357">
        <v>29566</v>
      </c>
      <c r="BO79" s="2357">
        <v>6363</v>
      </c>
      <c r="BP79" s="2357">
        <v>838651</v>
      </c>
      <c r="BQ79" s="2357">
        <v>452387</v>
      </c>
      <c r="BR79" s="2357">
        <v>208710</v>
      </c>
      <c r="BS79" s="2357">
        <v>96871</v>
      </c>
      <c r="BT79" s="2357">
        <v>4940</v>
      </c>
      <c r="BU79" s="2357">
        <v>8053</v>
      </c>
      <c r="BV79" s="2357">
        <v>2271688</v>
      </c>
      <c r="BW79" s="2357">
        <v>1477350</v>
      </c>
      <c r="BX79" s="2357">
        <v>4416836</v>
      </c>
      <c r="BY79" s="123"/>
      <c r="BZ79" s="2357">
        <v>279414</v>
      </c>
      <c r="CA79" s="107" t="s">
        <v>41</v>
      </c>
      <c r="CB79" s="635" t="s">
        <v>26</v>
      </c>
      <c r="CC79" s="74"/>
    </row>
    <row r="80" spans="1:81" ht="18.75" customHeight="1">
      <c r="BE80" s="4"/>
      <c r="BR80" s="4"/>
    </row>
  </sheetData>
  <mergeCells count="40">
    <mergeCell ref="Q52:R52"/>
    <mergeCell ref="AK52:AL52"/>
    <mergeCell ref="BE52:BF52"/>
    <mergeCell ref="BY52:BZ52"/>
    <mergeCell ref="Q53:R53"/>
    <mergeCell ref="AK53:AL53"/>
    <mergeCell ref="BE53:BF53"/>
    <mergeCell ref="BY53:BZ53"/>
    <mergeCell ref="CA47:CB53"/>
    <mergeCell ref="D48:G48"/>
    <mergeCell ref="X48:AA48"/>
    <mergeCell ref="AR48:AU48"/>
    <mergeCell ref="BL48:BO48"/>
    <mergeCell ref="Q49:R49"/>
    <mergeCell ref="AK49:AL49"/>
    <mergeCell ref="BE49:BF49"/>
    <mergeCell ref="BY49:BZ49"/>
    <mergeCell ref="Q51:R51"/>
    <mergeCell ref="AK51:AL51"/>
    <mergeCell ref="BE51:BF51"/>
    <mergeCell ref="BY51:BZ51"/>
    <mergeCell ref="BG47:BH53"/>
    <mergeCell ref="BI47:BK53"/>
    <mergeCell ref="BL47:BN47"/>
    <mergeCell ref="BI11:BK19"/>
    <mergeCell ref="CA11:CB19"/>
    <mergeCell ref="A47:C53"/>
    <mergeCell ref="D47:F47"/>
    <mergeCell ref="S47:T53"/>
    <mergeCell ref="U47:W53"/>
    <mergeCell ref="X47:Z47"/>
    <mergeCell ref="AM47:AN53"/>
    <mergeCell ref="AO47:AQ53"/>
    <mergeCell ref="AR47:AT47"/>
    <mergeCell ref="A11:C19"/>
    <mergeCell ref="S11:T19"/>
    <mergeCell ref="U11:W19"/>
    <mergeCell ref="AM11:AN19"/>
    <mergeCell ref="AO11:AQ19"/>
    <mergeCell ref="BG11:BH19"/>
  </mergeCells>
  <phoneticPr fontId="100"/>
  <printOptions horizontalCentered="1"/>
  <pageMargins left="0.59055118110236227" right="0.59055118110236227" top="0.31496062992125984" bottom="0.31496062992125984" header="0" footer="0"/>
  <pageSetup paperSize="9" scale="58" firstPageNumber="322" pageOrder="overThenDown" orientation="portrait" useFirstPageNumber="1" r:id="rId1"/>
  <headerFooter alignWithMargins="0">
    <oddFooter>&amp;C&amp;"ＭＳ Ｐ明朝,標準"&amp;18－&amp;P－</oddFooter>
  </headerFooter>
  <colBreaks count="7" manualBreakCount="7">
    <brk id="10" max="79" man="1"/>
    <brk id="20" max="79" man="1"/>
    <brk id="30" max="79" man="1"/>
    <brk id="40" max="79" man="1"/>
    <brk id="50" max="79" man="1"/>
    <brk id="60" max="79" man="1"/>
    <brk id="70" max="79"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900BB-8E08-4CB8-8326-66235FE90BA2}">
  <sheetPr>
    <tabColor theme="7" tint="0.39997558519241921"/>
  </sheetPr>
  <dimension ref="A1:CF80"/>
  <sheetViews>
    <sheetView view="pageBreakPreview" zoomScale="70" zoomScaleNormal="40" zoomScaleSheetLayoutView="70" workbookViewId="0"/>
  </sheetViews>
  <sheetFormatPr defaultColWidth="9" defaultRowHeight="13"/>
  <cols>
    <col min="1" max="1" width="8.7265625" style="4" customWidth="1"/>
    <col min="2" max="2" width="6.26953125" style="4" customWidth="1"/>
    <col min="3" max="3" width="11.26953125" style="4" customWidth="1"/>
    <col min="4" max="7" width="18.08984375" style="143" customWidth="1"/>
    <col min="8" max="8" width="19.08984375" style="143" customWidth="1"/>
    <col min="9" max="10" width="18.08984375" style="143" customWidth="1"/>
    <col min="11" max="16" width="16.36328125" style="143" customWidth="1"/>
    <col min="17" max="17" width="16.36328125" style="4" customWidth="1"/>
    <col min="18" max="18" width="19.08984375" style="4" customWidth="1"/>
    <col min="19" max="20" width="10.6328125" style="4" customWidth="1"/>
    <col min="21" max="21" width="8.7265625" style="4" customWidth="1"/>
    <col min="22" max="22" width="6.26953125" style="143" customWidth="1"/>
    <col min="23" max="23" width="11.26953125" style="143" customWidth="1"/>
    <col min="24" max="27" width="18.08984375" style="143" customWidth="1"/>
    <col min="28" max="28" width="19.08984375" style="143" customWidth="1"/>
    <col min="29" max="30" width="18.08984375" style="143" customWidth="1"/>
    <col min="31" max="37" width="16.36328125" style="143" customWidth="1"/>
    <col min="38" max="38" width="19.08984375" style="143" customWidth="1"/>
    <col min="39" max="40" width="10.6328125" style="143" customWidth="1"/>
    <col min="41" max="41" width="8.7265625" style="143" customWidth="1"/>
    <col min="42" max="42" width="6.26953125" style="143" customWidth="1"/>
    <col min="43" max="43" width="11.26953125" style="143" customWidth="1"/>
    <col min="44" max="47" width="18.08984375" style="143" customWidth="1"/>
    <col min="48" max="48" width="19.08984375" style="143" customWidth="1"/>
    <col min="49" max="50" width="18.08984375" style="143" customWidth="1"/>
    <col min="51" max="52" width="16.36328125" style="143" customWidth="1"/>
    <col min="53" max="57" width="16.36328125" style="4" customWidth="1"/>
    <col min="58" max="58" width="19.08984375" style="143" customWidth="1"/>
    <col min="59" max="60" width="10.6328125" style="143" customWidth="1"/>
    <col min="61" max="61" width="8.7265625" style="143" customWidth="1"/>
    <col min="62" max="62" width="6.26953125" style="143" customWidth="1"/>
    <col min="63" max="63" width="11.26953125" style="143" customWidth="1"/>
    <col min="64" max="67" width="18.08984375" style="143" customWidth="1"/>
    <col min="68" max="68" width="19.08984375" style="143" customWidth="1"/>
    <col min="69" max="70" width="18.08984375" style="143" customWidth="1"/>
    <col min="71" max="75" width="16.36328125" style="4" customWidth="1"/>
    <col min="76" max="76" width="17.6328125" style="4" customWidth="1"/>
    <col min="77" max="77" width="16.36328125" style="4" customWidth="1"/>
    <col min="78" max="78" width="19.08984375" style="4" customWidth="1"/>
    <col min="79" max="80" width="10.6328125" style="4" customWidth="1"/>
    <col min="81" max="16384" width="9" style="4"/>
  </cols>
  <sheetData>
    <row r="1" spans="1:84" s="14" customFormat="1" ht="14.15" customHeight="1">
      <c r="A1" s="373" t="s">
        <v>1227</v>
      </c>
      <c r="B1" s="916"/>
      <c r="C1" s="916"/>
      <c r="D1" s="413"/>
      <c r="E1" s="413"/>
      <c r="F1" s="413"/>
      <c r="G1" s="413"/>
      <c r="H1" s="17"/>
      <c r="I1" s="17"/>
      <c r="J1" s="17"/>
      <c r="K1" s="17"/>
      <c r="L1" s="17"/>
      <c r="M1" s="17"/>
      <c r="N1" s="17"/>
      <c r="O1" s="17"/>
      <c r="P1" s="17"/>
      <c r="Q1" s="17"/>
      <c r="R1" s="916"/>
      <c r="T1" s="376" t="s">
        <v>1227</v>
      </c>
      <c r="U1" s="373" t="s">
        <v>1227</v>
      </c>
      <c r="V1" s="916"/>
      <c r="W1" s="916"/>
      <c r="X1" s="17"/>
      <c r="Y1" s="17"/>
      <c r="Z1" s="17"/>
      <c r="AA1" s="17"/>
      <c r="AB1" s="17"/>
      <c r="AC1" s="17"/>
      <c r="AD1" s="17"/>
      <c r="AE1" s="17"/>
      <c r="AF1" s="17"/>
      <c r="AG1" s="17"/>
      <c r="AH1" s="17"/>
      <c r="AI1" s="17"/>
      <c r="AJ1" s="17"/>
      <c r="AK1" s="17"/>
      <c r="AL1" s="916"/>
      <c r="AN1" s="376" t="s">
        <v>1227</v>
      </c>
      <c r="AO1" s="373" t="s">
        <v>1227</v>
      </c>
      <c r="AP1" s="916"/>
      <c r="AQ1" s="916"/>
      <c r="AR1" s="17"/>
      <c r="AS1" s="17"/>
      <c r="AT1" s="17"/>
      <c r="AU1" s="17"/>
      <c r="AV1" s="17"/>
      <c r="AW1" s="17"/>
      <c r="AX1" s="17"/>
      <c r="AY1" s="17"/>
      <c r="AZ1" s="17"/>
      <c r="BA1" s="17"/>
      <c r="BB1" s="17"/>
      <c r="BC1" s="17"/>
      <c r="BD1" s="17"/>
      <c r="BE1" s="17"/>
      <c r="BF1" s="916"/>
      <c r="BH1" s="376" t="s">
        <v>1227</v>
      </c>
      <c r="BI1" s="373" t="s">
        <v>1227</v>
      </c>
      <c r="BJ1" s="916"/>
      <c r="BK1" s="916"/>
      <c r="BL1" s="17"/>
      <c r="BM1" s="17"/>
      <c r="BN1" s="17"/>
      <c r="BO1" s="17"/>
      <c r="BP1" s="17"/>
      <c r="BQ1" s="17"/>
      <c r="BR1" s="17"/>
      <c r="BS1" s="17"/>
      <c r="BT1" s="17"/>
      <c r="BU1" s="17"/>
      <c r="BV1" s="17"/>
      <c r="BW1" s="17"/>
      <c r="BX1" s="17"/>
      <c r="BY1" s="17"/>
      <c r="BZ1" s="916"/>
      <c r="CB1" s="376" t="s">
        <v>1227</v>
      </c>
      <c r="CC1" s="916"/>
      <c r="CD1" s="916"/>
      <c r="CE1" s="916"/>
      <c r="CF1" s="17"/>
    </row>
    <row r="2" spans="1:84" ht="14.15" customHeight="1">
      <c r="A2" s="373"/>
      <c r="B2" s="373"/>
      <c r="C2" s="373"/>
      <c r="D2" s="440"/>
      <c r="E2" s="440"/>
      <c r="F2" s="440"/>
      <c r="G2" s="440"/>
      <c r="H2" s="16"/>
      <c r="I2" s="16"/>
      <c r="J2" s="16"/>
      <c r="K2" s="16"/>
      <c r="L2" s="16"/>
      <c r="M2" s="16"/>
      <c r="N2" s="16"/>
      <c r="O2" s="16"/>
      <c r="P2" s="16"/>
      <c r="Q2" s="35"/>
      <c r="R2" s="35"/>
      <c r="S2" s="373"/>
      <c r="T2" s="373"/>
      <c r="U2" s="373"/>
      <c r="V2" s="16"/>
      <c r="W2" s="16"/>
      <c r="X2" s="16"/>
      <c r="Y2" s="16"/>
      <c r="Z2" s="16"/>
      <c r="AA2" s="16"/>
      <c r="AB2" s="16"/>
      <c r="AC2" s="16"/>
      <c r="AD2" s="16"/>
      <c r="AE2" s="16"/>
      <c r="AF2" s="16"/>
      <c r="AG2" s="16"/>
      <c r="AH2" s="16"/>
      <c r="AI2" s="16"/>
      <c r="AJ2" s="16"/>
      <c r="AK2" s="373"/>
      <c r="AL2" s="373"/>
      <c r="AM2" s="373"/>
      <c r="AN2" s="16"/>
      <c r="AO2" s="16"/>
      <c r="AP2" s="16"/>
      <c r="AQ2" s="16"/>
      <c r="AR2" s="16"/>
      <c r="AS2" s="16"/>
      <c r="AT2" s="16"/>
      <c r="AU2" s="16"/>
      <c r="AV2" s="16"/>
      <c r="AW2" s="16"/>
      <c r="AX2" s="16"/>
      <c r="AY2" s="16"/>
      <c r="AZ2" s="16"/>
      <c r="BA2" s="35"/>
      <c r="BB2" s="35"/>
      <c r="BC2" s="373"/>
      <c r="BD2" s="373"/>
      <c r="BE2" s="373"/>
      <c r="BF2" s="16"/>
      <c r="BG2" s="16"/>
      <c r="BH2" s="16"/>
      <c r="BI2" s="16"/>
      <c r="BJ2" s="16"/>
      <c r="BK2" s="16"/>
      <c r="BL2" s="16"/>
      <c r="BM2" s="16"/>
      <c r="BN2" s="16"/>
      <c r="BO2" s="16"/>
      <c r="BP2" s="16"/>
      <c r="BQ2" s="16"/>
      <c r="BR2" s="16"/>
      <c r="BS2" s="35"/>
      <c r="BT2" s="35"/>
    </row>
    <row r="3" spans="1:84" ht="14.15" customHeight="1">
      <c r="A3" s="373"/>
      <c r="B3" s="373"/>
      <c r="C3" s="373"/>
      <c r="D3" s="440"/>
      <c r="E3" s="440"/>
      <c r="F3" s="440"/>
      <c r="G3" s="440"/>
      <c r="H3" s="16"/>
      <c r="I3" s="16"/>
      <c r="J3" s="16"/>
      <c r="K3" s="16"/>
      <c r="L3" s="16"/>
      <c r="M3" s="16"/>
      <c r="N3" s="16"/>
      <c r="O3" s="16"/>
      <c r="P3" s="16"/>
      <c r="Q3" s="35"/>
      <c r="R3" s="35"/>
      <c r="S3" s="373"/>
      <c r="T3" s="373"/>
      <c r="U3" s="373"/>
      <c r="V3" s="16"/>
      <c r="W3" s="16"/>
      <c r="X3" s="16"/>
      <c r="Y3" s="16"/>
      <c r="Z3" s="16"/>
      <c r="AA3" s="16"/>
      <c r="AB3" s="16"/>
      <c r="AC3" s="16"/>
      <c r="AD3" s="16"/>
      <c r="AE3" s="16"/>
      <c r="AF3" s="16"/>
      <c r="AG3" s="16"/>
      <c r="AH3" s="16"/>
      <c r="AI3" s="16"/>
      <c r="AJ3" s="16"/>
      <c r="AK3" s="373"/>
      <c r="AL3" s="373"/>
      <c r="AM3" s="373"/>
      <c r="AN3" s="16"/>
      <c r="AO3" s="16"/>
      <c r="AP3" s="16"/>
      <c r="AQ3" s="16"/>
      <c r="AR3" s="16"/>
      <c r="AS3" s="16"/>
      <c r="AT3" s="16"/>
      <c r="AU3" s="16"/>
      <c r="AV3" s="16"/>
      <c r="AW3" s="16"/>
      <c r="AX3" s="16"/>
      <c r="AY3" s="16"/>
      <c r="AZ3" s="16"/>
      <c r="BA3" s="35"/>
      <c r="BB3" s="35"/>
      <c r="BC3" s="373"/>
      <c r="BD3" s="373"/>
      <c r="BE3" s="373"/>
      <c r="BF3" s="16"/>
      <c r="BG3" s="16"/>
      <c r="BH3" s="16"/>
      <c r="BI3" s="16"/>
      <c r="BJ3" s="16"/>
      <c r="BK3" s="16"/>
      <c r="BL3" s="16"/>
      <c r="BM3" s="16"/>
      <c r="BN3" s="16"/>
      <c r="BO3" s="16"/>
      <c r="BP3" s="16"/>
      <c r="BQ3" s="16"/>
      <c r="BR3" s="16"/>
      <c r="BS3" s="35"/>
      <c r="BT3" s="35"/>
    </row>
    <row r="4" spans="1:84" ht="14.15" customHeight="1">
      <c r="A4" s="373"/>
      <c r="B4" s="373"/>
      <c r="C4" s="373"/>
      <c r="D4" s="440"/>
      <c r="E4" s="440"/>
      <c r="F4" s="440"/>
      <c r="G4" s="440"/>
      <c r="H4" s="16"/>
      <c r="I4" s="16"/>
      <c r="J4" s="16"/>
      <c r="K4" s="16"/>
      <c r="L4" s="16"/>
      <c r="M4" s="16"/>
      <c r="N4" s="16"/>
      <c r="O4" s="16"/>
      <c r="P4" s="16"/>
      <c r="Q4" s="35"/>
      <c r="R4" s="35"/>
      <c r="V4" s="16"/>
      <c r="W4" s="16"/>
      <c r="X4" s="16"/>
      <c r="Y4" s="16"/>
      <c r="Z4" s="16"/>
      <c r="AA4" s="16"/>
      <c r="AB4" s="16"/>
      <c r="AC4" s="16"/>
      <c r="AD4" s="16"/>
      <c r="AE4" s="16"/>
      <c r="AF4" s="16"/>
      <c r="AG4" s="16"/>
      <c r="AH4" s="16"/>
      <c r="AI4" s="16"/>
      <c r="AJ4" s="16"/>
      <c r="AN4" s="16"/>
      <c r="AO4" s="16"/>
      <c r="AP4" s="16"/>
      <c r="AQ4" s="16"/>
      <c r="AR4" s="16"/>
      <c r="AS4" s="16"/>
      <c r="AT4" s="16"/>
      <c r="AU4" s="16"/>
      <c r="AV4" s="16"/>
      <c r="AW4" s="16"/>
      <c r="AX4" s="16"/>
      <c r="AY4" s="16"/>
      <c r="AZ4" s="16"/>
      <c r="BA4" s="35"/>
      <c r="BB4" s="35"/>
      <c r="BF4" s="16"/>
      <c r="BG4" s="16"/>
      <c r="BH4" s="16"/>
      <c r="BI4" s="16"/>
      <c r="BJ4" s="16"/>
      <c r="BK4" s="16"/>
      <c r="BL4" s="16"/>
      <c r="BM4" s="16"/>
      <c r="BN4" s="16"/>
      <c r="BO4" s="16"/>
      <c r="BP4" s="16"/>
      <c r="BQ4" s="16"/>
      <c r="BR4" s="16"/>
      <c r="BS4" s="35"/>
      <c r="BT4" s="35"/>
    </row>
    <row r="5" spans="1:84" ht="14.15" customHeight="1">
      <c r="A5" s="373"/>
      <c r="B5" s="373"/>
      <c r="C5" s="373"/>
      <c r="D5" s="440"/>
      <c r="E5" s="440"/>
      <c r="F5" s="440"/>
      <c r="G5" s="440"/>
      <c r="H5" s="16"/>
      <c r="I5" s="16"/>
      <c r="J5" s="16"/>
      <c r="K5" s="16"/>
      <c r="L5" s="16"/>
      <c r="M5" s="16"/>
      <c r="N5" s="16"/>
      <c r="O5" s="16"/>
      <c r="P5" s="16"/>
      <c r="Q5" s="35"/>
      <c r="R5" s="35"/>
      <c r="V5" s="16"/>
      <c r="W5" s="16"/>
      <c r="X5" s="16"/>
      <c r="Y5" s="16"/>
      <c r="Z5" s="16"/>
      <c r="AA5" s="16"/>
      <c r="AB5" s="16"/>
      <c r="AC5" s="16"/>
      <c r="AD5" s="16"/>
      <c r="AE5" s="16"/>
      <c r="AF5" s="16"/>
      <c r="AG5" s="16"/>
      <c r="AH5" s="16"/>
      <c r="AI5" s="16"/>
      <c r="AJ5" s="16"/>
      <c r="AN5" s="16"/>
      <c r="AO5" s="16"/>
      <c r="AP5" s="16"/>
      <c r="AQ5" s="16"/>
      <c r="AR5" s="16"/>
      <c r="AS5" s="16"/>
      <c r="AT5" s="16"/>
      <c r="AU5" s="16"/>
      <c r="AV5" s="16"/>
      <c r="AW5" s="16"/>
      <c r="AX5" s="16"/>
      <c r="AY5" s="16"/>
      <c r="AZ5" s="16"/>
      <c r="BA5" s="35"/>
      <c r="BB5" s="35"/>
      <c r="BF5" s="16"/>
      <c r="BG5" s="16"/>
      <c r="BH5" s="16"/>
      <c r="BI5" s="16"/>
      <c r="BJ5" s="16"/>
      <c r="BK5" s="16"/>
      <c r="BL5" s="16"/>
      <c r="BM5" s="16"/>
      <c r="BN5" s="16"/>
      <c r="BO5" s="16"/>
      <c r="BP5" s="16"/>
      <c r="BQ5" s="16"/>
      <c r="BR5" s="16"/>
      <c r="BS5" s="35"/>
      <c r="BT5" s="35"/>
    </row>
    <row r="6" spans="1:84" ht="14.15" customHeight="1">
      <c r="A6" s="35"/>
      <c r="B6" s="35"/>
      <c r="C6" s="35"/>
      <c r="D6" s="440"/>
      <c r="E6" s="440"/>
      <c r="F6" s="440"/>
      <c r="G6" s="440"/>
      <c r="H6" s="16"/>
      <c r="I6" s="16"/>
      <c r="J6" s="16"/>
      <c r="K6" s="16" t="s">
        <v>2978</v>
      </c>
      <c r="L6" s="16"/>
      <c r="M6" s="16"/>
      <c r="N6" s="16"/>
      <c r="O6" s="16"/>
      <c r="P6" s="16"/>
      <c r="Q6" s="35"/>
      <c r="R6" s="35"/>
      <c r="S6" s="35"/>
      <c r="T6" s="35"/>
      <c r="U6" s="35"/>
      <c r="V6" s="16"/>
      <c r="X6" s="16"/>
      <c r="Y6" s="16"/>
      <c r="Z6" s="16"/>
      <c r="AA6" s="16"/>
      <c r="AB6" s="16"/>
      <c r="AC6" s="16" t="s">
        <v>2979</v>
      </c>
      <c r="AD6" s="16"/>
      <c r="AE6" s="16"/>
      <c r="AF6" s="16"/>
      <c r="AG6" s="16"/>
      <c r="AH6" s="16"/>
      <c r="AI6" s="16"/>
      <c r="AJ6" s="16"/>
      <c r="AK6" s="16"/>
      <c r="AL6" s="16"/>
      <c r="AM6" s="16"/>
      <c r="AN6" s="16"/>
      <c r="AP6" s="16"/>
      <c r="AQ6" s="16"/>
      <c r="AR6" s="16"/>
      <c r="AS6" s="16"/>
      <c r="AT6" s="16"/>
      <c r="AU6" s="16" t="s">
        <v>1269</v>
      </c>
      <c r="AV6" s="16"/>
      <c r="AW6" s="16"/>
      <c r="AX6" s="16"/>
      <c r="AY6" s="16"/>
      <c r="AZ6" s="16"/>
      <c r="BA6" s="35"/>
      <c r="BB6" s="35"/>
      <c r="BC6" s="35"/>
      <c r="BD6" s="35"/>
      <c r="BE6" s="35"/>
      <c r="BF6" s="16"/>
      <c r="BH6" s="16"/>
      <c r="BI6" s="16"/>
      <c r="BJ6" s="16"/>
      <c r="BK6" s="16"/>
      <c r="BL6" s="16"/>
      <c r="BM6" s="16" t="s">
        <v>1269</v>
      </c>
      <c r="BN6" s="16"/>
      <c r="BO6" s="16"/>
      <c r="BP6" s="16"/>
      <c r="BQ6" s="16"/>
      <c r="BR6" s="16"/>
      <c r="BS6" s="35"/>
      <c r="BT6" s="35"/>
    </row>
    <row r="7" spans="1:84" ht="14.15" customHeight="1">
      <c r="A7" s="1116"/>
      <c r="B7" s="1116"/>
      <c r="C7" s="1116"/>
      <c r="D7" s="35"/>
      <c r="E7" s="35"/>
      <c r="F7" s="35"/>
      <c r="G7" s="35"/>
      <c r="H7" s="16"/>
      <c r="I7" s="16"/>
      <c r="J7" s="16"/>
      <c r="K7" s="16"/>
      <c r="L7" s="16"/>
      <c r="M7" s="16"/>
      <c r="N7" s="16"/>
      <c r="O7" s="16"/>
      <c r="P7" s="16"/>
      <c r="Q7" s="35"/>
      <c r="R7" s="35"/>
      <c r="S7" s="35"/>
      <c r="T7" s="35"/>
      <c r="U7" s="35"/>
      <c r="V7" s="16"/>
      <c r="X7" s="16"/>
      <c r="Y7" s="16"/>
      <c r="Z7" s="16"/>
      <c r="AA7" s="16"/>
      <c r="AB7" s="16"/>
      <c r="AC7" s="16"/>
      <c r="AD7" s="16"/>
      <c r="AE7" s="16"/>
      <c r="AF7" s="16"/>
      <c r="AG7" s="16"/>
      <c r="AH7" s="16"/>
      <c r="AI7" s="16"/>
      <c r="AJ7" s="16"/>
      <c r="AK7" s="16"/>
      <c r="AL7" s="16"/>
      <c r="AM7" s="16"/>
      <c r="AN7" s="16"/>
      <c r="AP7" s="16"/>
      <c r="AQ7" s="16"/>
      <c r="AR7" s="16"/>
      <c r="AS7" s="16"/>
      <c r="AT7" s="16"/>
      <c r="AU7" s="16"/>
      <c r="AV7" s="16"/>
      <c r="AW7" s="16"/>
      <c r="AX7" s="16"/>
      <c r="AY7" s="16"/>
      <c r="AZ7" s="16"/>
      <c r="BA7" s="35"/>
      <c r="BB7" s="35"/>
      <c r="BC7" s="35"/>
      <c r="BD7" s="35"/>
      <c r="BE7" s="35"/>
      <c r="BF7" s="16"/>
      <c r="BH7" s="16"/>
      <c r="BI7" s="16"/>
      <c r="BJ7" s="16"/>
      <c r="BK7" s="16"/>
      <c r="BL7" s="16"/>
      <c r="BM7" s="16"/>
      <c r="BN7" s="16"/>
      <c r="BO7" s="16"/>
      <c r="BP7" s="16"/>
      <c r="BQ7" s="16"/>
      <c r="BR7" s="16"/>
      <c r="BS7" s="35"/>
      <c r="BT7" s="35"/>
    </row>
    <row r="8" spans="1:84" ht="14.15" customHeight="1">
      <c r="A8" s="35"/>
      <c r="B8" s="35"/>
      <c r="C8" s="35"/>
      <c r="D8" s="613" t="s">
        <v>2980</v>
      </c>
      <c r="E8" s="613"/>
      <c r="F8" s="613"/>
      <c r="G8" s="613"/>
      <c r="H8" s="16"/>
      <c r="I8" s="16"/>
      <c r="J8" s="16"/>
      <c r="K8" s="16"/>
      <c r="L8" s="16"/>
      <c r="M8" s="16"/>
      <c r="N8" s="16"/>
      <c r="O8" s="16"/>
      <c r="P8" s="16"/>
      <c r="Q8" s="35"/>
      <c r="R8" s="35"/>
      <c r="S8" s="35"/>
      <c r="T8" s="35"/>
      <c r="U8" s="35"/>
      <c r="V8" s="16"/>
      <c r="X8" s="16"/>
      <c r="Y8" s="16"/>
      <c r="Z8" s="16"/>
      <c r="AA8" s="16"/>
      <c r="AB8" s="16"/>
      <c r="AC8" s="16"/>
      <c r="AD8" s="16"/>
      <c r="AE8" s="16"/>
      <c r="AF8" s="16"/>
      <c r="AG8" s="16"/>
      <c r="AH8" s="16"/>
      <c r="AI8" s="16"/>
      <c r="AJ8" s="16"/>
      <c r="AK8" s="16"/>
      <c r="AL8" s="16"/>
      <c r="AM8" s="16"/>
      <c r="AN8" s="16"/>
      <c r="AP8" s="16"/>
      <c r="AQ8" s="16"/>
      <c r="AR8" s="16"/>
      <c r="AS8" s="16"/>
      <c r="AT8" s="16"/>
      <c r="AU8" s="16"/>
      <c r="AV8" s="16"/>
      <c r="AW8" s="16"/>
      <c r="AX8" s="16"/>
      <c r="AY8" s="16"/>
      <c r="AZ8" s="16"/>
      <c r="BA8" s="35"/>
      <c r="BB8" s="35"/>
      <c r="BC8" s="35"/>
      <c r="BD8" s="35"/>
      <c r="BE8" s="35"/>
      <c r="BF8" s="16"/>
      <c r="BH8" s="16"/>
      <c r="BI8" s="16"/>
      <c r="BJ8" s="16"/>
      <c r="BK8" s="16"/>
      <c r="BL8" s="16"/>
      <c r="BM8" s="16"/>
      <c r="BN8" s="16"/>
      <c r="BO8" s="16"/>
      <c r="BP8" s="16"/>
      <c r="BQ8" s="16"/>
      <c r="BR8" s="16"/>
      <c r="BS8" s="35"/>
      <c r="BT8" s="35"/>
    </row>
    <row r="9" spans="1:84" s="14" customFormat="1" ht="20.25" customHeight="1">
      <c r="A9" s="1073" t="s">
        <v>446</v>
      </c>
      <c r="B9" s="1065"/>
      <c r="C9" s="1065"/>
      <c r="D9" s="1065"/>
      <c r="E9" s="479" t="s">
        <v>2981</v>
      </c>
      <c r="F9" s="468"/>
      <c r="H9" s="406"/>
      <c r="I9" s="413"/>
      <c r="J9" s="17"/>
      <c r="K9" s="17"/>
      <c r="L9" s="17"/>
      <c r="M9" s="17" t="s">
        <v>768</v>
      </c>
      <c r="N9" s="17"/>
      <c r="O9" s="17"/>
      <c r="P9" s="17"/>
      <c r="Q9" s="17"/>
      <c r="R9" s="17"/>
      <c r="U9" s="1073" t="s">
        <v>447</v>
      </c>
      <c r="V9" s="1065"/>
      <c r="W9" s="1065"/>
      <c r="X9" s="1065"/>
      <c r="Y9" s="616" t="s">
        <v>2982</v>
      </c>
      <c r="Z9" s="17"/>
      <c r="AA9" s="616"/>
      <c r="AB9" s="1043"/>
      <c r="AC9" s="1043"/>
      <c r="AD9" s="1043"/>
      <c r="AE9" s="17"/>
      <c r="AF9" s="17"/>
      <c r="AG9" s="17" t="s">
        <v>2983</v>
      </c>
      <c r="AH9" s="17"/>
      <c r="AI9" s="17"/>
      <c r="AJ9" s="17"/>
      <c r="AK9" s="17"/>
      <c r="AL9" s="17"/>
      <c r="AM9" s="17"/>
      <c r="AN9" s="17"/>
      <c r="AO9" s="1073" t="s">
        <v>448</v>
      </c>
      <c r="AP9" s="1065"/>
      <c r="AQ9" s="1065"/>
      <c r="AR9" s="468"/>
      <c r="AS9" s="479" t="s">
        <v>1297</v>
      </c>
      <c r="AT9" s="468"/>
      <c r="AU9" s="468"/>
      <c r="AV9" s="17"/>
      <c r="AW9" s="17"/>
      <c r="AX9" s="17"/>
      <c r="AY9" s="17" t="s">
        <v>2984</v>
      </c>
      <c r="AZ9" s="17"/>
      <c r="BA9" s="17"/>
      <c r="BB9" s="17"/>
      <c r="BC9" s="17"/>
      <c r="BD9" s="17"/>
      <c r="BG9" s="1065"/>
      <c r="BH9" s="1065"/>
      <c r="BI9" s="1073" t="s">
        <v>449</v>
      </c>
      <c r="BJ9" s="468"/>
      <c r="BK9" s="468"/>
      <c r="BL9" s="1043"/>
      <c r="BM9" s="479" t="s">
        <v>2985</v>
      </c>
      <c r="BO9" s="17"/>
      <c r="BP9" s="17"/>
      <c r="BQ9" s="17" t="s">
        <v>2986</v>
      </c>
      <c r="BR9" s="17"/>
      <c r="BS9" s="17"/>
      <c r="BT9" s="17"/>
      <c r="BU9" s="17"/>
      <c r="BV9" s="17"/>
    </row>
    <row r="10" spans="1:84" s="14" customFormat="1" ht="14.15" customHeight="1">
      <c r="A10" s="413"/>
      <c r="B10" s="413"/>
      <c r="C10" s="413"/>
      <c r="D10" s="17"/>
      <c r="E10" s="17"/>
      <c r="F10" s="17"/>
      <c r="G10" s="17"/>
      <c r="H10" s="17"/>
      <c r="I10" s="17"/>
      <c r="J10" s="17"/>
      <c r="K10" s="17"/>
      <c r="L10" s="17"/>
      <c r="M10" s="17"/>
      <c r="N10" s="17"/>
      <c r="O10" s="17"/>
      <c r="P10" s="17"/>
      <c r="S10" s="413"/>
      <c r="T10" s="413"/>
      <c r="U10" s="413"/>
      <c r="V10" s="17"/>
      <c r="W10" s="17"/>
      <c r="X10" s="17"/>
      <c r="Y10" s="17"/>
      <c r="Z10" s="17"/>
      <c r="AA10" s="17"/>
      <c r="AB10" s="17"/>
      <c r="AC10" s="17"/>
      <c r="AD10" s="17"/>
      <c r="AE10" s="17"/>
      <c r="AF10" s="17"/>
      <c r="AG10" s="17"/>
      <c r="AH10" s="17"/>
      <c r="AI10" s="17"/>
      <c r="AJ10" s="17"/>
      <c r="AK10" s="1117"/>
      <c r="AL10" s="1117"/>
      <c r="AM10" s="1117"/>
      <c r="AN10" s="17"/>
      <c r="AO10" s="17"/>
      <c r="AP10" s="17"/>
      <c r="AQ10" s="17"/>
      <c r="AR10" s="17"/>
      <c r="AS10" s="17"/>
      <c r="AT10" s="17"/>
      <c r="AU10" s="17"/>
      <c r="AV10" s="17"/>
      <c r="AW10" s="17"/>
      <c r="AX10" s="17"/>
      <c r="AY10" s="17"/>
      <c r="AZ10" s="17"/>
      <c r="BC10" s="413"/>
      <c r="BD10" s="413"/>
      <c r="BE10" s="413"/>
      <c r="BF10" s="17"/>
      <c r="BG10" s="17"/>
      <c r="BH10" s="17"/>
      <c r="BI10" s="17"/>
      <c r="BJ10" s="17"/>
      <c r="BK10" s="17"/>
      <c r="BL10" s="17"/>
      <c r="BM10" s="17"/>
      <c r="BN10" s="17"/>
      <c r="BO10" s="17"/>
      <c r="BP10" s="17"/>
      <c r="BQ10" s="17"/>
      <c r="BR10" s="17"/>
    </row>
    <row r="11" spans="1:84" s="14" customFormat="1" ht="19.5" customHeight="1">
      <c r="A11" s="2489" t="s">
        <v>1991</v>
      </c>
      <c r="B11" s="2489"/>
      <c r="C11" s="2706"/>
      <c r="D11" s="2326" t="s">
        <v>423</v>
      </c>
      <c r="E11" s="1092" t="s">
        <v>2987</v>
      </c>
      <c r="F11" s="1091" t="s">
        <v>2988</v>
      </c>
      <c r="G11" s="2326" t="s">
        <v>424</v>
      </c>
      <c r="H11" s="1090" t="s">
        <v>2989</v>
      </c>
      <c r="I11" s="1090" t="s">
        <v>2990</v>
      </c>
      <c r="J11" s="2321" t="s">
        <v>2991</v>
      </c>
      <c r="K11" s="1090" t="s">
        <v>2989</v>
      </c>
      <c r="L11" s="1090" t="s">
        <v>2988</v>
      </c>
      <c r="M11" s="1090" t="s">
        <v>2992</v>
      </c>
      <c r="N11" s="1090" t="s">
        <v>2987</v>
      </c>
      <c r="O11" s="113" t="s">
        <v>2381</v>
      </c>
      <c r="P11" s="1091"/>
      <c r="Q11" s="113" t="s">
        <v>2993</v>
      </c>
      <c r="R11" s="1091"/>
      <c r="S11" s="2411" t="s">
        <v>2994</v>
      </c>
      <c r="T11" s="2412"/>
      <c r="U11" s="2489" t="s">
        <v>2029</v>
      </c>
      <c r="V11" s="2489"/>
      <c r="W11" s="2706"/>
      <c r="X11" s="1087" t="s">
        <v>423</v>
      </c>
      <c r="Y11" s="1092" t="s">
        <v>2381</v>
      </c>
      <c r="Z11" s="1091" t="s">
        <v>2381</v>
      </c>
      <c r="AA11" s="2326" t="s">
        <v>424</v>
      </c>
      <c r="AB11" s="1090" t="s">
        <v>2381</v>
      </c>
      <c r="AC11" s="1090" t="s">
        <v>2381</v>
      </c>
      <c r="AD11" s="2321" t="s">
        <v>2935</v>
      </c>
      <c r="AE11" s="1090" t="s">
        <v>2381</v>
      </c>
      <c r="AF11" s="1090" t="s">
        <v>2381</v>
      </c>
      <c r="AG11" s="1090" t="s">
        <v>2381</v>
      </c>
      <c r="AH11" s="1090" t="s">
        <v>2381</v>
      </c>
      <c r="AI11" s="113" t="s">
        <v>2381</v>
      </c>
      <c r="AJ11" s="1091"/>
      <c r="AK11" s="113" t="s">
        <v>2381</v>
      </c>
      <c r="AL11" s="1091"/>
      <c r="AM11" s="2411" t="s">
        <v>1883</v>
      </c>
      <c r="AN11" s="2412"/>
      <c r="AO11" s="2489" t="s">
        <v>1991</v>
      </c>
      <c r="AP11" s="2489"/>
      <c r="AQ11" s="2706"/>
      <c r="AR11" s="1087" t="s">
        <v>423</v>
      </c>
      <c r="AS11" s="1092" t="s">
        <v>2381</v>
      </c>
      <c r="AT11" s="1091" t="s">
        <v>2381</v>
      </c>
      <c r="AU11" s="1087" t="s">
        <v>424</v>
      </c>
      <c r="AV11" s="1090" t="s">
        <v>2381</v>
      </c>
      <c r="AW11" s="1090" t="s">
        <v>2381</v>
      </c>
      <c r="AX11" s="2321" t="s">
        <v>2935</v>
      </c>
      <c r="AY11" s="1090" t="s">
        <v>2381</v>
      </c>
      <c r="AZ11" s="1090" t="s">
        <v>2381</v>
      </c>
      <c r="BA11" s="1090" t="s">
        <v>2381</v>
      </c>
      <c r="BB11" s="1090" t="s">
        <v>2381</v>
      </c>
      <c r="BC11" s="113" t="s">
        <v>2381</v>
      </c>
      <c r="BD11" s="1091"/>
      <c r="BE11" s="113" t="s">
        <v>2381</v>
      </c>
      <c r="BF11" s="1091"/>
      <c r="BG11" s="2411" t="s">
        <v>1883</v>
      </c>
      <c r="BH11" s="2412"/>
      <c r="BI11" s="2489" t="s">
        <v>1991</v>
      </c>
      <c r="BJ11" s="2489"/>
      <c r="BK11" s="2706"/>
      <c r="BL11" s="1087" t="s">
        <v>423</v>
      </c>
      <c r="BM11" s="1092" t="s">
        <v>2381</v>
      </c>
      <c r="BN11" s="1091" t="s">
        <v>2381</v>
      </c>
      <c r="BO11" s="1087" t="s">
        <v>424</v>
      </c>
      <c r="BP11" s="1093" t="s">
        <v>2123</v>
      </c>
      <c r="BQ11" s="1093" t="s">
        <v>2123</v>
      </c>
      <c r="BR11" s="1688" t="s">
        <v>2935</v>
      </c>
      <c r="BS11" s="1688"/>
      <c r="BT11" s="1093" t="s">
        <v>2123</v>
      </c>
      <c r="BU11" s="1093" t="s">
        <v>2123</v>
      </c>
      <c r="BV11" s="1093" t="s">
        <v>2123</v>
      </c>
      <c r="BW11" s="1094" t="s">
        <v>2123</v>
      </c>
      <c r="BX11" s="1089"/>
      <c r="BY11" s="1094" t="s">
        <v>2123</v>
      </c>
      <c r="BZ11" s="1089"/>
      <c r="CA11" s="2411" t="s">
        <v>1883</v>
      </c>
      <c r="CB11" s="2412"/>
    </row>
    <row r="12" spans="1:84" s="14" customFormat="1" ht="19.5" customHeight="1">
      <c r="A12" s="2707"/>
      <c r="B12" s="2707"/>
      <c r="C12" s="2708"/>
      <c r="D12" s="706" t="s">
        <v>364</v>
      </c>
      <c r="E12" s="1095" t="s">
        <v>2936</v>
      </c>
      <c r="F12" s="711" t="s">
        <v>425</v>
      </c>
      <c r="G12" s="760" t="s">
        <v>364</v>
      </c>
      <c r="H12" s="710" t="s">
        <v>2936</v>
      </c>
      <c r="I12" s="1087" t="s">
        <v>426</v>
      </c>
      <c r="J12" s="700" t="s">
        <v>2123</v>
      </c>
      <c r="K12" s="700" t="s">
        <v>2123</v>
      </c>
      <c r="L12" s="700" t="s">
        <v>2123</v>
      </c>
      <c r="M12" s="700" t="s">
        <v>2123</v>
      </c>
      <c r="N12" s="700" t="s">
        <v>2123</v>
      </c>
      <c r="O12" s="700"/>
      <c r="P12" s="700"/>
      <c r="Q12" s="700"/>
      <c r="R12" s="700"/>
      <c r="S12" s="2413"/>
      <c r="T12" s="2414"/>
      <c r="U12" s="2707"/>
      <c r="V12" s="2707"/>
      <c r="W12" s="2708"/>
      <c r="X12" s="706" t="s">
        <v>364</v>
      </c>
      <c r="Y12" s="1095" t="s">
        <v>2936</v>
      </c>
      <c r="Z12" s="711" t="s">
        <v>425</v>
      </c>
      <c r="AA12" s="760" t="s">
        <v>364</v>
      </c>
      <c r="AB12" s="710" t="s">
        <v>2936</v>
      </c>
      <c r="AC12" s="1087" t="s">
        <v>426</v>
      </c>
      <c r="AD12" s="700" t="s">
        <v>2123</v>
      </c>
      <c r="AE12" s="700" t="s">
        <v>2123</v>
      </c>
      <c r="AF12" s="700" t="s">
        <v>2123</v>
      </c>
      <c r="AG12" s="700" t="s">
        <v>2123</v>
      </c>
      <c r="AH12" s="700" t="s">
        <v>2123</v>
      </c>
      <c r="AI12" s="700"/>
      <c r="AJ12" s="700"/>
      <c r="AK12" s="700"/>
      <c r="AL12" s="700"/>
      <c r="AM12" s="2413"/>
      <c r="AN12" s="2414"/>
      <c r="AO12" s="2707"/>
      <c r="AP12" s="2707"/>
      <c r="AQ12" s="2708"/>
      <c r="AR12" s="706" t="s">
        <v>364</v>
      </c>
      <c r="AS12" s="2327" t="s">
        <v>2936</v>
      </c>
      <c r="AT12" s="2328" t="s">
        <v>425</v>
      </c>
      <c r="AU12" s="760" t="s">
        <v>364</v>
      </c>
      <c r="AV12" s="710" t="s">
        <v>2936</v>
      </c>
      <c r="AW12" s="1087" t="s">
        <v>426</v>
      </c>
      <c r="AX12" s="700" t="s">
        <v>2123</v>
      </c>
      <c r="AY12" s="700" t="s">
        <v>2123</v>
      </c>
      <c r="AZ12" s="700" t="s">
        <v>2123</v>
      </c>
      <c r="BA12" s="700" t="s">
        <v>2123</v>
      </c>
      <c r="BB12" s="700" t="s">
        <v>2123</v>
      </c>
      <c r="BC12" s="700"/>
      <c r="BD12" s="700"/>
      <c r="BE12" s="700"/>
      <c r="BF12" s="700"/>
      <c r="BG12" s="2413"/>
      <c r="BH12" s="2414"/>
      <c r="BI12" s="2707"/>
      <c r="BJ12" s="2707"/>
      <c r="BK12" s="2708"/>
      <c r="BL12" s="706" t="s">
        <v>364</v>
      </c>
      <c r="BM12" s="2327" t="s">
        <v>2936</v>
      </c>
      <c r="BN12" s="2328" t="s">
        <v>425</v>
      </c>
      <c r="BO12" s="760" t="s">
        <v>364</v>
      </c>
      <c r="BP12" s="710" t="s">
        <v>2936</v>
      </c>
      <c r="BQ12" s="1087" t="s">
        <v>426</v>
      </c>
      <c r="BR12" s="700" t="s">
        <v>2123</v>
      </c>
      <c r="BS12" s="700" t="s">
        <v>2123</v>
      </c>
      <c r="BT12" s="700" t="s">
        <v>2123</v>
      </c>
      <c r="BU12" s="700" t="s">
        <v>2123</v>
      </c>
      <c r="BV12" s="700" t="s">
        <v>2123</v>
      </c>
      <c r="BW12" s="700"/>
      <c r="BX12" s="700"/>
      <c r="BY12" s="700"/>
      <c r="BZ12" s="700"/>
      <c r="CA12" s="2413"/>
      <c r="CB12" s="2414"/>
    </row>
    <row r="13" spans="1:84" s="14" customFormat="1" ht="19.5" customHeight="1">
      <c r="A13" s="2707"/>
      <c r="B13" s="2707"/>
      <c r="C13" s="2708"/>
      <c r="D13" s="706" t="s">
        <v>2123</v>
      </c>
      <c r="E13" s="760" t="s">
        <v>364</v>
      </c>
      <c r="F13" s="706" t="s">
        <v>427</v>
      </c>
      <c r="G13" s="760"/>
      <c r="H13" s="706" t="s">
        <v>364</v>
      </c>
      <c r="I13" s="706" t="s">
        <v>364</v>
      </c>
      <c r="J13" s="710" t="s">
        <v>2937</v>
      </c>
      <c r="K13" s="710" t="s">
        <v>2938</v>
      </c>
      <c r="L13" s="710" t="s">
        <v>428</v>
      </c>
      <c r="M13" s="1087" t="s">
        <v>429</v>
      </c>
      <c r="N13" s="710" t="s">
        <v>430</v>
      </c>
      <c r="O13" s="710" t="s">
        <v>431</v>
      </c>
      <c r="P13" s="1089" t="s">
        <v>450</v>
      </c>
      <c r="Q13" s="710" t="s">
        <v>434</v>
      </c>
      <c r="R13" s="1089" t="s">
        <v>433</v>
      </c>
      <c r="S13" s="2413"/>
      <c r="T13" s="2414"/>
      <c r="U13" s="2707"/>
      <c r="V13" s="2707"/>
      <c r="W13" s="2708"/>
      <c r="X13" s="660" t="s">
        <v>2421</v>
      </c>
      <c r="Y13" s="760" t="s">
        <v>364</v>
      </c>
      <c r="Z13" s="706" t="s">
        <v>427</v>
      </c>
      <c r="AA13" s="760"/>
      <c r="AB13" s="706" t="s">
        <v>364</v>
      </c>
      <c r="AC13" s="706" t="s">
        <v>364</v>
      </c>
      <c r="AD13" s="710" t="s">
        <v>1610</v>
      </c>
      <c r="AE13" s="710" t="s">
        <v>2939</v>
      </c>
      <c r="AF13" s="710" t="s">
        <v>428</v>
      </c>
      <c r="AG13" s="710" t="s">
        <v>429</v>
      </c>
      <c r="AH13" s="710" t="s">
        <v>430</v>
      </c>
      <c r="AI13" s="710" t="s">
        <v>431</v>
      </c>
      <c r="AJ13" s="1089" t="s">
        <v>450</v>
      </c>
      <c r="AK13" s="710" t="s">
        <v>434</v>
      </c>
      <c r="AL13" s="1089" t="s">
        <v>433</v>
      </c>
      <c r="AM13" s="2413"/>
      <c r="AN13" s="2414"/>
      <c r="AO13" s="2707"/>
      <c r="AP13" s="2707"/>
      <c r="AQ13" s="2708"/>
      <c r="AR13" s="660" t="s">
        <v>2421</v>
      </c>
      <c r="AS13" s="2329" t="s">
        <v>364</v>
      </c>
      <c r="AT13" s="2330" t="s">
        <v>427</v>
      </c>
      <c r="AU13" s="760"/>
      <c r="AV13" s="706" t="s">
        <v>364</v>
      </c>
      <c r="AW13" s="706" t="s">
        <v>364</v>
      </c>
      <c r="AX13" s="710" t="s">
        <v>1610</v>
      </c>
      <c r="AY13" s="710" t="s">
        <v>2939</v>
      </c>
      <c r="AZ13" s="710" t="s">
        <v>428</v>
      </c>
      <c r="BA13" s="710" t="s">
        <v>429</v>
      </c>
      <c r="BB13" s="710" t="s">
        <v>430</v>
      </c>
      <c r="BC13" s="710" t="s">
        <v>431</v>
      </c>
      <c r="BD13" s="1089" t="s">
        <v>450</v>
      </c>
      <c r="BE13" s="710" t="s">
        <v>434</v>
      </c>
      <c r="BF13" s="1089" t="s">
        <v>433</v>
      </c>
      <c r="BG13" s="2413"/>
      <c r="BH13" s="2414"/>
      <c r="BI13" s="2707"/>
      <c r="BJ13" s="2707"/>
      <c r="BK13" s="2708"/>
      <c r="BL13" s="660" t="s">
        <v>2421</v>
      </c>
      <c r="BM13" s="2329" t="s">
        <v>364</v>
      </c>
      <c r="BN13" s="2330" t="s">
        <v>427</v>
      </c>
      <c r="BO13" s="760"/>
      <c r="BP13" s="706" t="s">
        <v>364</v>
      </c>
      <c r="BQ13" s="706" t="s">
        <v>364</v>
      </c>
      <c r="BR13" s="710" t="s">
        <v>1610</v>
      </c>
      <c r="BS13" s="710" t="s">
        <v>2939</v>
      </c>
      <c r="BT13" s="710" t="s">
        <v>428</v>
      </c>
      <c r="BU13" s="710" t="s">
        <v>429</v>
      </c>
      <c r="BV13" s="710" t="s">
        <v>430</v>
      </c>
      <c r="BW13" s="710" t="s">
        <v>431</v>
      </c>
      <c r="BX13" s="1089" t="s">
        <v>450</v>
      </c>
      <c r="BY13" s="710" t="s">
        <v>434</v>
      </c>
      <c r="BZ13" s="1089" t="s">
        <v>433</v>
      </c>
      <c r="CA13" s="2413"/>
      <c r="CB13" s="2414"/>
    </row>
    <row r="14" spans="1:84" s="14" customFormat="1" ht="15.75" customHeight="1">
      <c r="A14" s="2707"/>
      <c r="B14" s="2707"/>
      <c r="C14" s="2708"/>
      <c r="D14" s="766" t="s">
        <v>2940</v>
      </c>
      <c r="E14" s="760"/>
      <c r="F14" s="706" t="s">
        <v>364</v>
      </c>
      <c r="G14" s="760"/>
      <c r="H14" s="706"/>
      <c r="I14" s="706"/>
      <c r="J14" s="706"/>
      <c r="K14" s="706"/>
      <c r="L14" s="706"/>
      <c r="M14" s="704"/>
      <c r="N14" s="706"/>
      <c r="O14" s="706"/>
      <c r="P14" s="760"/>
      <c r="Q14" s="706"/>
      <c r="R14" s="760"/>
      <c r="S14" s="2413"/>
      <c r="T14" s="2414"/>
      <c r="U14" s="2707"/>
      <c r="V14" s="2707"/>
      <c r="W14" s="2708"/>
      <c r="X14" s="766" t="s">
        <v>2940</v>
      </c>
      <c r="Y14" s="760"/>
      <c r="Z14" s="706" t="s">
        <v>364</v>
      </c>
      <c r="AA14" s="760"/>
      <c r="AB14" s="706"/>
      <c r="AC14" s="706"/>
      <c r="AD14" s="706"/>
      <c r="AE14" s="706"/>
      <c r="AF14" s="706"/>
      <c r="AG14" s="706"/>
      <c r="AH14" s="706"/>
      <c r="AI14" s="706"/>
      <c r="AJ14" s="760"/>
      <c r="AK14" s="706"/>
      <c r="AL14" s="760"/>
      <c r="AM14" s="2413"/>
      <c r="AN14" s="2414"/>
      <c r="AO14" s="2707"/>
      <c r="AP14" s="2707"/>
      <c r="AQ14" s="2708"/>
      <c r="AR14" s="766" t="s">
        <v>2940</v>
      </c>
      <c r="AS14" s="2329"/>
      <c r="AT14" s="2330" t="s">
        <v>364</v>
      </c>
      <c r="AU14" s="760"/>
      <c r="AV14" s="706"/>
      <c r="AW14" s="706"/>
      <c r="AX14" s="706"/>
      <c r="AY14" s="706"/>
      <c r="AZ14" s="706"/>
      <c r="BA14" s="706"/>
      <c r="BB14" s="706"/>
      <c r="BC14" s="706"/>
      <c r="BD14" s="760"/>
      <c r="BE14" s="706"/>
      <c r="BF14" s="760"/>
      <c r="BG14" s="2413"/>
      <c r="BH14" s="2414"/>
      <c r="BI14" s="2707"/>
      <c r="BJ14" s="2707"/>
      <c r="BK14" s="2708"/>
      <c r="BL14" s="766" t="s">
        <v>2940</v>
      </c>
      <c r="BM14" s="2329"/>
      <c r="BN14" s="2330" t="s">
        <v>364</v>
      </c>
      <c r="BO14" s="760"/>
      <c r="BP14" s="706"/>
      <c r="BQ14" s="706"/>
      <c r="BR14" s="706"/>
      <c r="BS14" s="706"/>
      <c r="BT14" s="706"/>
      <c r="BU14" s="706"/>
      <c r="BV14" s="706"/>
      <c r="BW14" s="706"/>
      <c r="BX14" s="760"/>
      <c r="BY14" s="706"/>
      <c r="BZ14" s="760"/>
      <c r="CA14" s="2413"/>
      <c r="CB14" s="2414"/>
    </row>
    <row r="15" spans="1:84" s="14" customFormat="1" ht="15.75" customHeight="1">
      <c r="A15" s="2707"/>
      <c r="B15" s="2707"/>
      <c r="C15" s="2708"/>
      <c r="D15" s="1096"/>
      <c r="E15" s="762" t="s">
        <v>1852</v>
      </c>
      <c r="F15" s="660" t="s">
        <v>2941</v>
      </c>
      <c r="G15" s="762" t="s">
        <v>2942</v>
      </c>
      <c r="H15" s="660" t="s">
        <v>1852</v>
      </c>
      <c r="I15" s="766" t="s">
        <v>2943</v>
      </c>
      <c r="J15" s="660"/>
      <c r="K15" s="660"/>
      <c r="L15" s="660"/>
      <c r="M15" s="754"/>
      <c r="N15" s="663"/>
      <c r="O15" s="663"/>
      <c r="P15" s="754"/>
      <c r="Q15" s="663"/>
      <c r="R15" s="754"/>
      <c r="S15" s="2413"/>
      <c r="T15" s="2414"/>
      <c r="U15" s="2707"/>
      <c r="V15" s="2707"/>
      <c r="W15" s="2708"/>
      <c r="X15" s="1096"/>
      <c r="Y15" s="762" t="s">
        <v>1852</v>
      </c>
      <c r="Z15" s="660" t="s">
        <v>2941</v>
      </c>
      <c r="AA15" s="762" t="s">
        <v>2942</v>
      </c>
      <c r="AB15" s="660" t="s">
        <v>1852</v>
      </c>
      <c r="AC15" s="766" t="s">
        <v>2943</v>
      </c>
      <c r="AD15" s="660"/>
      <c r="AE15" s="660"/>
      <c r="AF15" s="660"/>
      <c r="AG15" s="754"/>
      <c r="AH15" s="663"/>
      <c r="AI15" s="663"/>
      <c r="AJ15" s="754"/>
      <c r="AK15" s="663"/>
      <c r="AL15" s="754"/>
      <c r="AM15" s="2413"/>
      <c r="AN15" s="2414"/>
      <c r="AO15" s="2707"/>
      <c r="AP15" s="2707"/>
      <c r="AQ15" s="2708"/>
      <c r="AR15" s="1096"/>
      <c r="AS15" s="762" t="s">
        <v>1852</v>
      </c>
      <c r="AT15" s="660" t="s">
        <v>2941</v>
      </c>
      <c r="AU15" s="762" t="s">
        <v>2942</v>
      </c>
      <c r="AV15" s="660" t="s">
        <v>1852</v>
      </c>
      <c r="AW15" s="766" t="s">
        <v>2943</v>
      </c>
      <c r="AX15" s="660"/>
      <c r="AY15" s="660"/>
      <c r="AZ15" s="660"/>
      <c r="BA15" s="754"/>
      <c r="BB15" s="663"/>
      <c r="BC15" s="663"/>
      <c r="BD15" s="754"/>
      <c r="BE15" s="663"/>
      <c r="BF15" s="754"/>
      <c r="BG15" s="2413"/>
      <c r="BH15" s="2414"/>
      <c r="BI15" s="2707"/>
      <c r="BJ15" s="2707"/>
      <c r="BK15" s="2708"/>
      <c r="BL15" s="1096"/>
      <c r="BM15" s="762" t="s">
        <v>1852</v>
      </c>
      <c r="BN15" s="660" t="s">
        <v>2941</v>
      </c>
      <c r="BO15" s="762" t="s">
        <v>2942</v>
      </c>
      <c r="BP15" s="660" t="s">
        <v>1852</v>
      </c>
      <c r="BQ15" s="766" t="s">
        <v>2943</v>
      </c>
      <c r="BR15" s="660"/>
      <c r="BS15" s="660"/>
      <c r="BT15" s="660"/>
      <c r="BU15" s="754"/>
      <c r="BV15" s="663"/>
      <c r="BW15" s="663"/>
      <c r="BX15" s="754"/>
      <c r="BY15" s="663"/>
      <c r="BZ15" s="754"/>
      <c r="CA15" s="2413"/>
      <c r="CB15" s="2414"/>
    </row>
    <row r="16" spans="1:84" s="14" customFormat="1" ht="15.75" customHeight="1">
      <c r="A16" s="2707"/>
      <c r="B16" s="2707"/>
      <c r="C16" s="2708"/>
      <c r="D16" s="766"/>
      <c r="E16" s="762"/>
      <c r="F16" s="660" t="s">
        <v>2944</v>
      </c>
      <c r="G16" s="762" t="s">
        <v>2945</v>
      </c>
      <c r="H16" s="660"/>
      <c r="I16" s="660" t="s">
        <v>2945</v>
      </c>
      <c r="J16" s="660" t="s">
        <v>1611</v>
      </c>
      <c r="K16" s="660" t="s">
        <v>1743</v>
      </c>
      <c r="L16" s="766" t="s">
        <v>2498</v>
      </c>
      <c r="M16" s="708" t="s">
        <v>1612</v>
      </c>
      <c r="N16" s="660" t="s">
        <v>407</v>
      </c>
      <c r="O16" s="766" t="s">
        <v>1924</v>
      </c>
      <c r="P16" s="1689" t="s">
        <v>1858</v>
      </c>
      <c r="Q16" s="766" t="s">
        <v>368</v>
      </c>
      <c r="R16" s="765" t="s">
        <v>2398</v>
      </c>
      <c r="S16" s="2413"/>
      <c r="T16" s="2414"/>
      <c r="U16" s="2707"/>
      <c r="V16" s="2707"/>
      <c r="W16" s="2708"/>
      <c r="X16" s="766"/>
      <c r="Y16" s="762"/>
      <c r="Z16" s="660" t="s">
        <v>2944</v>
      </c>
      <c r="AA16" s="762"/>
      <c r="AB16" s="660"/>
      <c r="AC16" s="660" t="s">
        <v>2945</v>
      </c>
      <c r="AD16" s="660" t="s">
        <v>1611</v>
      </c>
      <c r="AE16" s="660" t="s">
        <v>1743</v>
      </c>
      <c r="AF16" s="766" t="s">
        <v>2498</v>
      </c>
      <c r="AG16" s="660" t="s">
        <v>1612</v>
      </c>
      <c r="AH16" s="660" t="s">
        <v>407</v>
      </c>
      <c r="AI16" s="766" t="s">
        <v>1924</v>
      </c>
      <c r="AJ16" s="1689" t="s">
        <v>1858</v>
      </c>
      <c r="AK16" s="766" t="s">
        <v>368</v>
      </c>
      <c r="AL16" s="765" t="s">
        <v>2398</v>
      </c>
      <c r="AM16" s="2413"/>
      <c r="AN16" s="2414"/>
      <c r="AO16" s="2707"/>
      <c r="AP16" s="2707"/>
      <c r="AQ16" s="2708"/>
      <c r="AR16" s="766"/>
      <c r="AS16" s="762"/>
      <c r="AT16" s="660" t="s">
        <v>2944</v>
      </c>
      <c r="AU16" s="762"/>
      <c r="AV16" s="660"/>
      <c r="AW16" s="660" t="s">
        <v>2945</v>
      </c>
      <c r="AX16" s="660" t="s">
        <v>1611</v>
      </c>
      <c r="AY16" s="660" t="s">
        <v>1743</v>
      </c>
      <c r="AZ16" s="766" t="s">
        <v>2498</v>
      </c>
      <c r="BA16" s="660" t="s">
        <v>1612</v>
      </c>
      <c r="BB16" s="660" t="s">
        <v>407</v>
      </c>
      <c r="BC16" s="766" t="s">
        <v>1924</v>
      </c>
      <c r="BD16" s="1689" t="s">
        <v>1858</v>
      </c>
      <c r="BE16" s="766" t="s">
        <v>368</v>
      </c>
      <c r="BF16" s="765" t="s">
        <v>2398</v>
      </c>
      <c r="BG16" s="2413"/>
      <c r="BH16" s="2414"/>
      <c r="BI16" s="2707"/>
      <c r="BJ16" s="2707"/>
      <c r="BK16" s="2708"/>
      <c r="BL16" s="766"/>
      <c r="BM16" s="762"/>
      <c r="BN16" s="660" t="s">
        <v>2944</v>
      </c>
      <c r="BO16" s="762"/>
      <c r="BP16" s="660"/>
      <c r="BQ16" s="660" t="s">
        <v>2945</v>
      </c>
      <c r="BR16" s="660" t="s">
        <v>1611</v>
      </c>
      <c r="BS16" s="660" t="s">
        <v>1743</v>
      </c>
      <c r="BT16" s="766" t="s">
        <v>2498</v>
      </c>
      <c r="BU16" s="660" t="s">
        <v>1612</v>
      </c>
      <c r="BV16" s="660" t="s">
        <v>407</v>
      </c>
      <c r="BW16" s="766" t="s">
        <v>1924</v>
      </c>
      <c r="BX16" s="765" t="s">
        <v>1858</v>
      </c>
      <c r="BY16" s="766" t="s">
        <v>368</v>
      </c>
      <c r="BZ16" s="765" t="s">
        <v>2398</v>
      </c>
      <c r="CA16" s="2413"/>
      <c r="CB16" s="2414"/>
    </row>
    <row r="17" spans="1:81" s="14" customFormat="1" ht="15.75" customHeight="1">
      <c r="A17" s="2707"/>
      <c r="B17" s="2707"/>
      <c r="C17" s="2708"/>
      <c r="D17" s="766" t="s">
        <v>2893</v>
      </c>
      <c r="E17" s="765" t="s">
        <v>2893</v>
      </c>
      <c r="F17" s="766" t="s">
        <v>2893</v>
      </c>
      <c r="G17" s="765" t="s">
        <v>2893</v>
      </c>
      <c r="H17" s="766" t="s">
        <v>2893</v>
      </c>
      <c r="I17" s="766" t="s">
        <v>2893</v>
      </c>
      <c r="J17" s="660"/>
      <c r="K17" s="660"/>
      <c r="L17" s="766" t="s">
        <v>2946</v>
      </c>
      <c r="M17" s="111"/>
      <c r="N17" s="663"/>
      <c r="O17" s="663"/>
      <c r="P17" s="111"/>
      <c r="Q17" s="663"/>
      <c r="R17" s="762" t="s">
        <v>2502</v>
      </c>
      <c r="S17" s="2413"/>
      <c r="T17" s="2414"/>
      <c r="U17" s="2707"/>
      <c r="V17" s="2707"/>
      <c r="W17" s="2708"/>
      <c r="X17" s="766" t="s">
        <v>2893</v>
      </c>
      <c r="Y17" s="765" t="s">
        <v>2893</v>
      </c>
      <c r="Z17" s="766" t="s">
        <v>2893</v>
      </c>
      <c r="AA17" s="765" t="s">
        <v>2893</v>
      </c>
      <c r="AB17" s="766" t="s">
        <v>2893</v>
      </c>
      <c r="AC17" s="766" t="s">
        <v>2893</v>
      </c>
      <c r="AD17" s="660"/>
      <c r="AE17" s="660"/>
      <c r="AF17" s="766" t="s">
        <v>2946</v>
      </c>
      <c r="AG17" s="111"/>
      <c r="AH17" s="663"/>
      <c r="AI17" s="663"/>
      <c r="AJ17" s="111"/>
      <c r="AK17" s="663"/>
      <c r="AL17" s="762" t="s">
        <v>2502</v>
      </c>
      <c r="AM17" s="2413"/>
      <c r="AN17" s="2414"/>
      <c r="AO17" s="2707"/>
      <c r="AP17" s="2707"/>
      <c r="AQ17" s="2708"/>
      <c r="AR17" s="766" t="s">
        <v>2893</v>
      </c>
      <c r="AS17" s="765" t="s">
        <v>2893</v>
      </c>
      <c r="AT17" s="766" t="s">
        <v>2893</v>
      </c>
      <c r="AU17" s="765" t="s">
        <v>2893</v>
      </c>
      <c r="AV17" s="766" t="s">
        <v>2893</v>
      </c>
      <c r="AW17" s="766" t="s">
        <v>2893</v>
      </c>
      <c r="AX17" s="660"/>
      <c r="AY17" s="660"/>
      <c r="AZ17" s="766" t="s">
        <v>2946</v>
      </c>
      <c r="BA17" s="111"/>
      <c r="BB17" s="663"/>
      <c r="BC17" s="663"/>
      <c r="BD17" s="111"/>
      <c r="BE17" s="663"/>
      <c r="BF17" s="762" t="s">
        <v>2502</v>
      </c>
      <c r="BG17" s="2413"/>
      <c r="BH17" s="2414"/>
      <c r="BI17" s="2707"/>
      <c r="BJ17" s="2707"/>
      <c r="BK17" s="2708"/>
      <c r="BL17" s="1690" t="s">
        <v>2893</v>
      </c>
      <c r="BM17" s="1689" t="s">
        <v>2893</v>
      </c>
      <c r="BN17" s="1690" t="s">
        <v>2893</v>
      </c>
      <c r="BO17" s="1689" t="s">
        <v>2893</v>
      </c>
      <c r="BP17" s="1690" t="s">
        <v>2893</v>
      </c>
      <c r="BQ17" s="1690" t="s">
        <v>2893</v>
      </c>
      <c r="BR17" s="660"/>
      <c r="BS17" s="660"/>
      <c r="BT17" s="766" t="s">
        <v>2946</v>
      </c>
      <c r="BU17" s="111"/>
      <c r="BV17" s="663"/>
      <c r="BW17" s="663"/>
      <c r="BX17" s="111"/>
      <c r="BY17" s="663"/>
      <c r="BZ17" s="762" t="s">
        <v>2502</v>
      </c>
      <c r="CA17" s="2413"/>
      <c r="CB17" s="2414"/>
    </row>
    <row r="18" spans="1:81" s="14" customFormat="1" ht="15.75" customHeight="1">
      <c r="A18" s="2707"/>
      <c r="B18" s="2707"/>
      <c r="C18" s="2708"/>
      <c r="D18" s="766" t="s">
        <v>2948</v>
      </c>
      <c r="E18" s="765" t="s">
        <v>2947</v>
      </c>
      <c r="F18" s="766" t="s">
        <v>2947</v>
      </c>
      <c r="G18" s="765" t="s">
        <v>2947</v>
      </c>
      <c r="H18" s="766" t="s">
        <v>2948</v>
      </c>
      <c r="I18" s="766" t="s">
        <v>2948</v>
      </c>
      <c r="J18" s="660"/>
      <c r="K18" s="660"/>
      <c r="L18" s="660"/>
      <c r="M18" s="111"/>
      <c r="N18" s="663"/>
      <c r="O18" s="663"/>
      <c r="P18" s="111"/>
      <c r="Q18" s="663"/>
      <c r="R18" s="111"/>
      <c r="S18" s="2413"/>
      <c r="T18" s="2414"/>
      <c r="U18" s="2707"/>
      <c r="V18" s="2707"/>
      <c r="W18" s="2708"/>
      <c r="X18" s="766" t="s">
        <v>2948</v>
      </c>
      <c r="Y18" s="765" t="s">
        <v>2948</v>
      </c>
      <c r="Z18" s="766" t="s">
        <v>2948</v>
      </c>
      <c r="AA18" s="765" t="s">
        <v>2948</v>
      </c>
      <c r="AB18" s="766" t="s">
        <v>2948</v>
      </c>
      <c r="AC18" s="766" t="s">
        <v>2947</v>
      </c>
      <c r="AD18" s="660"/>
      <c r="AE18" s="660"/>
      <c r="AF18" s="660"/>
      <c r="AG18" s="111"/>
      <c r="AH18" s="663"/>
      <c r="AI18" s="663"/>
      <c r="AJ18" s="111"/>
      <c r="AK18" s="663"/>
      <c r="AL18" s="111"/>
      <c r="AM18" s="2413"/>
      <c r="AN18" s="2414"/>
      <c r="AO18" s="2707"/>
      <c r="AP18" s="2707"/>
      <c r="AQ18" s="2708"/>
      <c r="AR18" s="766" t="s">
        <v>2948</v>
      </c>
      <c r="AS18" s="765" t="s">
        <v>2948</v>
      </c>
      <c r="AT18" s="766" t="s">
        <v>2947</v>
      </c>
      <c r="AU18" s="765" t="s">
        <v>2947</v>
      </c>
      <c r="AV18" s="766" t="s">
        <v>2948</v>
      </c>
      <c r="AW18" s="766" t="s">
        <v>2948</v>
      </c>
      <c r="AX18" s="660"/>
      <c r="AY18" s="660"/>
      <c r="AZ18" s="660"/>
      <c r="BA18" s="111"/>
      <c r="BB18" s="663"/>
      <c r="BC18" s="663"/>
      <c r="BD18" s="111"/>
      <c r="BE18" s="663"/>
      <c r="BF18" s="111"/>
      <c r="BG18" s="2413"/>
      <c r="BH18" s="2414"/>
      <c r="BI18" s="2707"/>
      <c r="BJ18" s="2707"/>
      <c r="BK18" s="2708"/>
      <c r="BL18" s="1690" t="s">
        <v>2948</v>
      </c>
      <c r="BM18" s="1689" t="s">
        <v>2948</v>
      </c>
      <c r="BN18" s="1690" t="s">
        <v>2948</v>
      </c>
      <c r="BO18" s="1689" t="s">
        <v>2948</v>
      </c>
      <c r="BP18" s="1690" t="s">
        <v>2948</v>
      </c>
      <c r="BQ18" s="1690" t="s">
        <v>2947</v>
      </c>
      <c r="BR18" s="660"/>
      <c r="BS18" s="660"/>
      <c r="BT18" s="660"/>
      <c r="BU18" s="111"/>
      <c r="BV18" s="663"/>
      <c r="BW18" s="663"/>
      <c r="BX18" s="111"/>
      <c r="BY18" s="663"/>
      <c r="BZ18" s="111"/>
      <c r="CA18" s="2413"/>
      <c r="CB18" s="2414"/>
    </row>
    <row r="19" spans="1:81" s="35" customFormat="1" ht="19.5" customHeight="1">
      <c r="A19" s="2709"/>
      <c r="B19" s="2709"/>
      <c r="C19" s="2710"/>
      <c r="D19" s="2322" t="s">
        <v>2949</v>
      </c>
      <c r="E19" s="2323" t="s">
        <v>2949</v>
      </c>
      <c r="F19" s="2322" t="s">
        <v>2949</v>
      </c>
      <c r="G19" s="2323" t="s">
        <v>2949</v>
      </c>
      <c r="H19" s="2322" t="s">
        <v>2949</v>
      </c>
      <c r="I19" s="2322" t="s">
        <v>2949</v>
      </c>
      <c r="J19" s="2322" t="s">
        <v>2949</v>
      </c>
      <c r="K19" s="2322" t="s">
        <v>2949</v>
      </c>
      <c r="L19" s="2322" t="s">
        <v>2949</v>
      </c>
      <c r="M19" s="2324" t="s">
        <v>2949</v>
      </c>
      <c r="N19" s="2322" t="s">
        <v>2949</v>
      </c>
      <c r="O19" s="2322" t="s">
        <v>2949</v>
      </c>
      <c r="P19" s="2323" t="s">
        <v>2949</v>
      </c>
      <c r="Q19" s="2322" t="s">
        <v>2949</v>
      </c>
      <c r="R19" s="2323" t="s">
        <v>2951</v>
      </c>
      <c r="S19" s="2415"/>
      <c r="T19" s="2416"/>
      <c r="U19" s="2709"/>
      <c r="V19" s="2709"/>
      <c r="W19" s="2710"/>
      <c r="X19" s="2322" t="s">
        <v>2949</v>
      </c>
      <c r="Y19" s="2323" t="s">
        <v>2949</v>
      </c>
      <c r="Z19" s="2322" t="s">
        <v>2949</v>
      </c>
      <c r="AA19" s="2323" t="s">
        <v>2949</v>
      </c>
      <c r="AB19" s="2322" t="s">
        <v>2949</v>
      </c>
      <c r="AC19" s="2322" t="s">
        <v>2949</v>
      </c>
      <c r="AD19" s="2322" t="s">
        <v>2949</v>
      </c>
      <c r="AE19" s="2322" t="s">
        <v>2949</v>
      </c>
      <c r="AF19" s="2322" t="s">
        <v>2949</v>
      </c>
      <c r="AG19" s="2322" t="s">
        <v>2949</v>
      </c>
      <c r="AH19" s="2322" t="s">
        <v>2949</v>
      </c>
      <c r="AI19" s="2322" t="s">
        <v>2949</v>
      </c>
      <c r="AJ19" s="2323" t="s">
        <v>2949</v>
      </c>
      <c r="AK19" s="2322" t="s">
        <v>2949</v>
      </c>
      <c r="AL19" s="2323" t="s">
        <v>2950</v>
      </c>
      <c r="AM19" s="2415"/>
      <c r="AN19" s="2416"/>
      <c r="AO19" s="2709"/>
      <c r="AP19" s="2709"/>
      <c r="AQ19" s="2710"/>
      <c r="AR19" s="2322" t="s">
        <v>2949</v>
      </c>
      <c r="AS19" s="2323" t="s">
        <v>2949</v>
      </c>
      <c r="AT19" s="2322" t="s">
        <v>2949</v>
      </c>
      <c r="AU19" s="2323" t="s">
        <v>2949</v>
      </c>
      <c r="AV19" s="2322" t="s">
        <v>2949</v>
      </c>
      <c r="AW19" s="2322" t="s">
        <v>2949</v>
      </c>
      <c r="AX19" s="2322" t="s">
        <v>2949</v>
      </c>
      <c r="AY19" s="2322" t="s">
        <v>2949</v>
      </c>
      <c r="AZ19" s="2322" t="s">
        <v>2949</v>
      </c>
      <c r="BA19" s="2322" t="s">
        <v>2949</v>
      </c>
      <c r="BB19" s="2322" t="s">
        <v>2949</v>
      </c>
      <c r="BC19" s="2322" t="s">
        <v>2949</v>
      </c>
      <c r="BD19" s="2323" t="s">
        <v>2949</v>
      </c>
      <c r="BE19" s="2322" t="s">
        <v>2949</v>
      </c>
      <c r="BF19" s="2323" t="s">
        <v>2949</v>
      </c>
      <c r="BG19" s="2415"/>
      <c r="BH19" s="2416"/>
      <c r="BI19" s="2709"/>
      <c r="BJ19" s="2709"/>
      <c r="BK19" s="2710"/>
      <c r="BL19" s="2322" t="s">
        <v>2949</v>
      </c>
      <c r="BM19" s="2323" t="s">
        <v>2949</v>
      </c>
      <c r="BN19" s="2322" t="s">
        <v>2949</v>
      </c>
      <c r="BO19" s="2323" t="s">
        <v>2949</v>
      </c>
      <c r="BP19" s="2322" t="s">
        <v>2949</v>
      </c>
      <c r="BQ19" s="2322" t="s">
        <v>2949</v>
      </c>
      <c r="BR19" s="2322" t="s">
        <v>2949</v>
      </c>
      <c r="BS19" s="2322" t="s">
        <v>2949</v>
      </c>
      <c r="BT19" s="2322" t="s">
        <v>2949</v>
      </c>
      <c r="BU19" s="2322" t="s">
        <v>2949</v>
      </c>
      <c r="BV19" s="2322" t="s">
        <v>2949</v>
      </c>
      <c r="BW19" s="2322" t="s">
        <v>2949</v>
      </c>
      <c r="BX19" s="2323" t="s">
        <v>2949</v>
      </c>
      <c r="BY19" s="2322" t="s">
        <v>2949</v>
      </c>
      <c r="BZ19" s="2323" t="s">
        <v>2950</v>
      </c>
      <c r="CA19" s="2415"/>
      <c r="CB19" s="2416"/>
    </row>
    <row r="20" spans="1:81" ht="19.5" customHeight="1">
      <c r="A20" s="63">
        <v>40544</v>
      </c>
      <c r="B20" s="124">
        <v>40544</v>
      </c>
      <c r="C20" s="125">
        <v>40544</v>
      </c>
      <c r="D20" s="66">
        <v>27600588</v>
      </c>
      <c r="E20" s="2354">
        <v>20982763</v>
      </c>
      <c r="F20" s="2354">
        <v>20203947</v>
      </c>
      <c r="G20" s="2354">
        <v>25673372</v>
      </c>
      <c r="H20" s="2354">
        <v>19055547</v>
      </c>
      <c r="I20" s="2354">
        <v>7667583</v>
      </c>
      <c r="J20" s="2354">
        <v>5306</v>
      </c>
      <c r="K20" s="2354">
        <v>1700801</v>
      </c>
      <c r="L20" s="2354">
        <v>2308769</v>
      </c>
      <c r="M20" s="2354">
        <v>20728</v>
      </c>
      <c r="N20" s="2354">
        <v>10268</v>
      </c>
      <c r="O20" s="2354">
        <v>93667</v>
      </c>
      <c r="P20" s="2354">
        <v>966164</v>
      </c>
      <c r="Q20" s="2354">
        <v>255058</v>
      </c>
      <c r="R20" s="199">
        <v>597176</v>
      </c>
      <c r="S20" s="67">
        <v>40544</v>
      </c>
      <c r="T20" s="624">
        <v>40544</v>
      </c>
      <c r="U20" s="63">
        <v>40544</v>
      </c>
      <c r="V20" s="124">
        <v>40544</v>
      </c>
      <c r="W20" s="125">
        <v>40544</v>
      </c>
      <c r="X20" s="66">
        <v>49869782</v>
      </c>
      <c r="Y20" s="2354">
        <v>38200919</v>
      </c>
      <c r="Z20" s="2354">
        <v>36664792</v>
      </c>
      <c r="AA20" s="2354">
        <v>47491289</v>
      </c>
      <c r="AB20" s="2354">
        <v>35822426</v>
      </c>
      <c r="AC20" s="2354">
        <v>18856759</v>
      </c>
      <c r="AD20" s="2354">
        <v>1500</v>
      </c>
      <c r="AE20" s="2354">
        <v>7432906</v>
      </c>
      <c r="AF20" s="2354">
        <v>4069392</v>
      </c>
      <c r="AG20" s="2354">
        <v>650146</v>
      </c>
      <c r="AH20" s="2354">
        <v>8738</v>
      </c>
      <c r="AI20" s="2354">
        <v>155598</v>
      </c>
      <c r="AJ20" s="2354">
        <v>1494323</v>
      </c>
      <c r="AK20" s="2354">
        <v>406475</v>
      </c>
      <c r="AL20" s="199">
        <v>758573</v>
      </c>
      <c r="AM20" s="67">
        <v>40544</v>
      </c>
      <c r="AN20" s="624">
        <v>40544</v>
      </c>
      <c r="AO20" s="63">
        <v>40544</v>
      </c>
      <c r="AP20" s="124">
        <v>40544</v>
      </c>
      <c r="AQ20" s="125">
        <v>40544</v>
      </c>
      <c r="AR20" s="66">
        <v>10245571</v>
      </c>
      <c r="AS20" s="2354">
        <v>6826570</v>
      </c>
      <c r="AT20" s="2354">
        <v>5572698</v>
      </c>
      <c r="AU20" s="2354">
        <v>9520952</v>
      </c>
      <c r="AV20" s="2354">
        <v>6101951</v>
      </c>
      <c r="AW20" s="2354">
        <v>3404245</v>
      </c>
      <c r="AX20" s="2354">
        <v>150</v>
      </c>
      <c r="AY20" s="2354" t="s">
        <v>21</v>
      </c>
      <c r="AZ20" s="2354">
        <v>1804503</v>
      </c>
      <c r="BA20" s="2354">
        <v>35874</v>
      </c>
      <c r="BB20" s="2354">
        <v>3039</v>
      </c>
      <c r="BC20" s="2354">
        <v>52779</v>
      </c>
      <c r="BD20" s="2354">
        <v>511005</v>
      </c>
      <c r="BE20" s="2354">
        <v>40984</v>
      </c>
      <c r="BF20" s="199">
        <v>174261</v>
      </c>
      <c r="BG20" s="67">
        <v>40544</v>
      </c>
      <c r="BH20" s="624">
        <v>40544</v>
      </c>
      <c r="BI20" s="63">
        <v>40544</v>
      </c>
      <c r="BJ20" s="124">
        <v>40544</v>
      </c>
      <c r="BK20" s="125">
        <v>40544</v>
      </c>
      <c r="BL20" s="66">
        <v>27334264</v>
      </c>
      <c r="BM20" s="2354">
        <v>18276506</v>
      </c>
      <c r="BN20" s="2354">
        <v>17614910</v>
      </c>
      <c r="BO20" s="2354">
        <v>25567052</v>
      </c>
      <c r="BP20" s="2354">
        <v>16509294</v>
      </c>
      <c r="BQ20" s="2354">
        <v>6892921</v>
      </c>
      <c r="BR20" s="2354">
        <v>8369</v>
      </c>
      <c r="BS20" s="2354">
        <v>2652150</v>
      </c>
      <c r="BT20" s="2354">
        <v>1058999</v>
      </c>
      <c r="BU20" s="2354">
        <v>43068</v>
      </c>
      <c r="BV20" s="2354">
        <v>36355</v>
      </c>
      <c r="BW20" s="2354">
        <v>66426</v>
      </c>
      <c r="BX20" s="2354">
        <v>461130</v>
      </c>
      <c r="BY20" s="2354">
        <v>88069</v>
      </c>
      <c r="BZ20" s="199">
        <v>93056</v>
      </c>
      <c r="CA20" s="67">
        <v>40544</v>
      </c>
      <c r="CB20" s="624">
        <v>40544</v>
      </c>
      <c r="CC20" s="482"/>
    </row>
    <row r="21" spans="1:81" ht="19.5" customHeight="1">
      <c r="A21" s="73"/>
      <c r="B21" s="64">
        <v>40909</v>
      </c>
      <c r="C21" s="127"/>
      <c r="D21" s="75">
        <v>26994984</v>
      </c>
      <c r="E21" s="2355">
        <v>20660812</v>
      </c>
      <c r="F21" s="2355">
        <v>19805349</v>
      </c>
      <c r="G21" s="2355">
        <v>25187033</v>
      </c>
      <c r="H21" s="2355">
        <v>18852861</v>
      </c>
      <c r="I21" s="2355">
        <v>7714905</v>
      </c>
      <c r="J21" s="2355">
        <v>5279</v>
      </c>
      <c r="K21" s="2355">
        <v>1612682</v>
      </c>
      <c r="L21" s="2355">
        <v>2581047</v>
      </c>
      <c r="M21" s="2355">
        <v>19453</v>
      </c>
      <c r="N21" s="2355">
        <v>13267</v>
      </c>
      <c r="O21" s="2355">
        <v>94555</v>
      </c>
      <c r="P21" s="2355">
        <v>1042296</v>
      </c>
      <c r="Q21" s="2355">
        <v>210895</v>
      </c>
      <c r="R21" s="205">
        <v>499936</v>
      </c>
      <c r="S21" s="67">
        <v>40909</v>
      </c>
      <c r="T21" s="624">
        <v>40909</v>
      </c>
      <c r="U21" s="73"/>
      <c r="V21" s="64">
        <v>40909</v>
      </c>
      <c r="W21" s="127"/>
      <c r="X21" s="75">
        <v>46962633</v>
      </c>
      <c r="Y21" s="2355">
        <v>35236476</v>
      </c>
      <c r="Z21" s="2355">
        <v>34162126</v>
      </c>
      <c r="AA21" s="2355">
        <v>44694025</v>
      </c>
      <c r="AB21" s="2355">
        <v>32967868</v>
      </c>
      <c r="AC21" s="2355">
        <v>16082457</v>
      </c>
      <c r="AD21" s="2355">
        <v>1466</v>
      </c>
      <c r="AE21" s="2355">
        <v>5884672</v>
      </c>
      <c r="AF21" s="2355">
        <v>4016605</v>
      </c>
      <c r="AG21" s="2355">
        <v>528511</v>
      </c>
      <c r="AH21" s="2355">
        <v>7943</v>
      </c>
      <c r="AI21" s="2355">
        <v>156491</v>
      </c>
      <c r="AJ21" s="2355">
        <v>1392547</v>
      </c>
      <c r="AK21" s="2355">
        <v>307216</v>
      </c>
      <c r="AL21" s="205">
        <v>549480</v>
      </c>
      <c r="AM21" s="67">
        <v>40909</v>
      </c>
      <c r="AN21" s="624">
        <v>40909</v>
      </c>
      <c r="AO21" s="73"/>
      <c r="AP21" s="64">
        <v>40909</v>
      </c>
      <c r="AQ21" s="127"/>
      <c r="AR21" s="75">
        <v>10236846</v>
      </c>
      <c r="AS21" s="2355">
        <v>6713742</v>
      </c>
      <c r="AT21" s="2355">
        <v>5426271</v>
      </c>
      <c r="AU21" s="2355">
        <v>9534611</v>
      </c>
      <c r="AV21" s="2355">
        <v>6011507</v>
      </c>
      <c r="AW21" s="2355">
        <v>3304971</v>
      </c>
      <c r="AX21" s="2355">
        <v>161</v>
      </c>
      <c r="AY21" s="2355" t="s">
        <v>21</v>
      </c>
      <c r="AZ21" s="2355">
        <v>1695484</v>
      </c>
      <c r="BA21" s="2355">
        <v>35459</v>
      </c>
      <c r="BB21" s="2355">
        <v>13189</v>
      </c>
      <c r="BC21" s="2355">
        <v>45883</v>
      </c>
      <c r="BD21" s="2355">
        <v>492933</v>
      </c>
      <c r="BE21" s="2355">
        <v>39752</v>
      </c>
      <c r="BF21" s="205">
        <v>190299</v>
      </c>
      <c r="BG21" s="67">
        <v>40909</v>
      </c>
      <c r="BH21" s="624">
        <v>40909</v>
      </c>
      <c r="BI21" s="73"/>
      <c r="BJ21" s="64">
        <v>40909</v>
      </c>
      <c r="BK21" s="127"/>
      <c r="BL21" s="75">
        <v>26386909</v>
      </c>
      <c r="BM21" s="2355">
        <v>17489619</v>
      </c>
      <c r="BN21" s="2355">
        <v>16875917</v>
      </c>
      <c r="BO21" s="2355">
        <v>24658863</v>
      </c>
      <c r="BP21" s="2355">
        <v>15761573</v>
      </c>
      <c r="BQ21" s="2355">
        <v>6128854</v>
      </c>
      <c r="BR21" s="2355">
        <v>9746</v>
      </c>
      <c r="BS21" s="2355">
        <v>1904494</v>
      </c>
      <c r="BT21" s="2355">
        <v>1204171</v>
      </c>
      <c r="BU21" s="2355">
        <v>40757</v>
      </c>
      <c r="BV21" s="2355">
        <v>6715</v>
      </c>
      <c r="BW21" s="2355">
        <v>109291</v>
      </c>
      <c r="BX21" s="2355">
        <v>362537</v>
      </c>
      <c r="BY21" s="2355">
        <v>81965</v>
      </c>
      <c r="BZ21" s="205">
        <v>87516</v>
      </c>
      <c r="CA21" s="67">
        <v>40909</v>
      </c>
      <c r="CB21" s="624">
        <v>40909</v>
      </c>
      <c r="CC21" s="973"/>
    </row>
    <row r="22" spans="1:81" ht="19.5" customHeight="1">
      <c r="A22" s="73"/>
      <c r="B22" s="64">
        <v>41275</v>
      </c>
      <c r="C22" s="127"/>
      <c r="D22" s="75">
        <v>26817006</v>
      </c>
      <c r="E22" s="2355">
        <v>20234720</v>
      </c>
      <c r="F22" s="2355">
        <v>19677397</v>
      </c>
      <c r="G22" s="2355">
        <v>25080534</v>
      </c>
      <c r="H22" s="2355">
        <v>18498248</v>
      </c>
      <c r="I22" s="2355">
        <v>6966467</v>
      </c>
      <c r="J22" s="2355">
        <v>5015</v>
      </c>
      <c r="K22" s="2355">
        <v>1534411</v>
      </c>
      <c r="L22" s="2355">
        <v>2346905</v>
      </c>
      <c r="M22" s="2355">
        <v>22158</v>
      </c>
      <c r="N22" s="2355">
        <v>11498</v>
      </c>
      <c r="O22" s="2355">
        <v>60927</v>
      </c>
      <c r="P22" s="2355">
        <v>896048</v>
      </c>
      <c r="Q22" s="2355">
        <v>181906</v>
      </c>
      <c r="R22" s="205">
        <v>270976</v>
      </c>
      <c r="S22" s="67">
        <v>41275</v>
      </c>
      <c r="T22" s="624">
        <v>41275</v>
      </c>
      <c r="U22" s="73"/>
      <c r="V22" s="64">
        <v>41275</v>
      </c>
      <c r="W22" s="127"/>
      <c r="X22" s="75">
        <v>48244932</v>
      </c>
      <c r="Y22" s="2355">
        <v>36521046</v>
      </c>
      <c r="Z22" s="2355">
        <v>35456774</v>
      </c>
      <c r="AA22" s="2355">
        <v>45999221</v>
      </c>
      <c r="AB22" s="2355">
        <v>34275335</v>
      </c>
      <c r="AC22" s="2355">
        <v>17109015</v>
      </c>
      <c r="AD22" s="2355">
        <v>1623</v>
      </c>
      <c r="AE22" s="2355">
        <v>6137762</v>
      </c>
      <c r="AF22" s="2355">
        <v>4343067</v>
      </c>
      <c r="AG22" s="2355">
        <v>571010</v>
      </c>
      <c r="AH22" s="2355">
        <v>13569</v>
      </c>
      <c r="AI22" s="2355">
        <v>153211</v>
      </c>
      <c r="AJ22" s="2355">
        <v>1295479</v>
      </c>
      <c r="AK22" s="2355">
        <v>317348</v>
      </c>
      <c r="AL22" s="205">
        <v>640423</v>
      </c>
      <c r="AM22" s="67">
        <v>41275</v>
      </c>
      <c r="AN22" s="624">
        <v>41275</v>
      </c>
      <c r="AO22" s="73"/>
      <c r="AP22" s="64">
        <v>41275</v>
      </c>
      <c r="AQ22" s="127"/>
      <c r="AR22" s="75">
        <v>10141584</v>
      </c>
      <c r="AS22" s="2355">
        <v>6568882</v>
      </c>
      <c r="AT22" s="2355">
        <v>5281282</v>
      </c>
      <c r="AU22" s="2355">
        <v>9478688</v>
      </c>
      <c r="AV22" s="2355">
        <v>5905986</v>
      </c>
      <c r="AW22" s="2355">
        <v>3128301</v>
      </c>
      <c r="AX22" s="2355">
        <v>197</v>
      </c>
      <c r="AY22" s="2355">
        <v>5551</v>
      </c>
      <c r="AZ22" s="2355">
        <v>1760978</v>
      </c>
      <c r="BA22" s="2355">
        <v>27015</v>
      </c>
      <c r="BB22" s="2355">
        <v>3668</v>
      </c>
      <c r="BC22" s="2355">
        <v>45337</v>
      </c>
      <c r="BD22" s="2355">
        <v>425920</v>
      </c>
      <c r="BE22" s="2355">
        <v>34107</v>
      </c>
      <c r="BF22" s="205">
        <v>131642</v>
      </c>
      <c r="BG22" s="67">
        <v>41275</v>
      </c>
      <c r="BH22" s="624">
        <v>41275</v>
      </c>
      <c r="BI22" s="73"/>
      <c r="BJ22" s="64">
        <v>41275</v>
      </c>
      <c r="BK22" s="127"/>
      <c r="BL22" s="75">
        <v>27665398</v>
      </c>
      <c r="BM22" s="2355">
        <v>18421790</v>
      </c>
      <c r="BN22" s="2355">
        <v>17801930</v>
      </c>
      <c r="BO22" s="2355">
        <v>25935863</v>
      </c>
      <c r="BP22" s="2355">
        <v>16692255</v>
      </c>
      <c r="BQ22" s="2355">
        <v>6760126</v>
      </c>
      <c r="BR22" s="2355">
        <v>9154</v>
      </c>
      <c r="BS22" s="2355">
        <v>2688490</v>
      </c>
      <c r="BT22" s="2355">
        <v>1273700</v>
      </c>
      <c r="BU22" s="2355">
        <v>39031</v>
      </c>
      <c r="BV22" s="2355">
        <v>5071</v>
      </c>
      <c r="BW22" s="2355">
        <v>84117</v>
      </c>
      <c r="BX22" s="2355">
        <v>262407</v>
      </c>
      <c r="BY22" s="2355">
        <v>67240</v>
      </c>
      <c r="BZ22" s="205">
        <v>86063</v>
      </c>
      <c r="CA22" s="67">
        <v>41275</v>
      </c>
      <c r="CB22" s="624">
        <v>41275</v>
      </c>
      <c r="CC22" s="973"/>
    </row>
    <row r="23" spans="1:81" ht="19.5" customHeight="1">
      <c r="A23" s="73"/>
      <c r="B23" s="64">
        <v>41640</v>
      </c>
      <c r="C23" s="127"/>
      <c r="D23" s="75">
        <v>27088178</v>
      </c>
      <c r="E23" s="2355">
        <v>20372400</v>
      </c>
      <c r="F23" s="2355">
        <v>20029519</v>
      </c>
      <c r="G23" s="2355">
        <v>25429697</v>
      </c>
      <c r="H23" s="2355">
        <v>18713919</v>
      </c>
      <c r="I23" s="2355">
        <v>7215866</v>
      </c>
      <c r="J23" s="2355">
        <v>5156</v>
      </c>
      <c r="K23" s="2355">
        <v>1545525</v>
      </c>
      <c r="L23" s="2355">
        <v>2387021</v>
      </c>
      <c r="M23" s="2355">
        <v>17911</v>
      </c>
      <c r="N23" s="2355">
        <v>9438</v>
      </c>
      <c r="O23" s="2355">
        <v>59047</v>
      </c>
      <c r="P23" s="2355">
        <v>867397</v>
      </c>
      <c r="Q23" s="2355">
        <v>166392</v>
      </c>
      <c r="R23" s="205">
        <v>444179</v>
      </c>
      <c r="S23" s="67">
        <v>41640</v>
      </c>
      <c r="T23" s="624">
        <v>41640</v>
      </c>
      <c r="U23" s="73"/>
      <c r="V23" s="64">
        <v>41640</v>
      </c>
      <c r="W23" s="127"/>
      <c r="X23" s="75">
        <v>47848272</v>
      </c>
      <c r="Y23" s="2355">
        <v>36406448</v>
      </c>
      <c r="Z23" s="2355">
        <v>35527006</v>
      </c>
      <c r="AA23" s="2355">
        <v>45642038</v>
      </c>
      <c r="AB23" s="2355">
        <v>34200214</v>
      </c>
      <c r="AC23" s="2355">
        <v>16842075</v>
      </c>
      <c r="AD23" s="2355">
        <v>542</v>
      </c>
      <c r="AE23" s="2355">
        <v>6689097</v>
      </c>
      <c r="AF23" s="2355">
        <v>3777774</v>
      </c>
      <c r="AG23" s="2355">
        <v>525709</v>
      </c>
      <c r="AH23" s="2355">
        <v>7899</v>
      </c>
      <c r="AI23" s="2355">
        <v>160890</v>
      </c>
      <c r="AJ23" s="2355">
        <v>1167314</v>
      </c>
      <c r="AK23" s="2355">
        <v>330848</v>
      </c>
      <c r="AL23" s="205">
        <v>616665</v>
      </c>
      <c r="AM23" s="67">
        <v>41640</v>
      </c>
      <c r="AN23" s="624">
        <v>41640</v>
      </c>
      <c r="AO23" s="73"/>
      <c r="AP23" s="64">
        <v>41640</v>
      </c>
      <c r="AQ23" s="127"/>
      <c r="AR23" s="75">
        <v>9510510</v>
      </c>
      <c r="AS23" s="2355">
        <v>5835069</v>
      </c>
      <c r="AT23" s="2355">
        <v>4574938</v>
      </c>
      <c r="AU23" s="2355">
        <v>8860142</v>
      </c>
      <c r="AV23" s="2355">
        <v>5184701</v>
      </c>
      <c r="AW23" s="2355">
        <v>2386795</v>
      </c>
      <c r="AX23" s="2355">
        <v>125</v>
      </c>
      <c r="AY23" s="2355" t="s">
        <v>21</v>
      </c>
      <c r="AZ23" s="2355">
        <v>1413657</v>
      </c>
      <c r="BA23" s="2355">
        <v>29428</v>
      </c>
      <c r="BB23" s="2355">
        <v>3020</v>
      </c>
      <c r="BC23" s="2355">
        <v>43559</v>
      </c>
      <c r="BD23" s="2355">
        <v>347764</v>
      </c>
      <c r="BE23" s="2355">
        <v>31198</v>
      </c>
      <c r="BF23" s="205">
        <v>91157</v>
      </c>
      <c r="BG23" s="67">
        <v>41640</v>
      </c>
      <c r="BH23" s="624">
        <v>41640</v>
      </c>
      <c r="BI23" s="73"/>
      <c r="BJ23" s="64">
        <v>41640</v>
      </c>
      <c r="BK23" s="127"/>
      <c r="BL23" s="75">
        <v>26429577</v>
      </c>
      <c r="BM23" s="2355">
        <v>17379714</v>
      </c>
      <c r="BN23" s="2355">
        <v>16719534</v>
      </c>
      <c r="BO23" s="2355">
        <v>24664539</v>
      </c>
      <c r="BP23" s="2355">
        <v>15614676</v>
      </c>
      <c r="BQ23" s="2355">
        <v>6103328</v>
      </c>
      <c r="BR23" s="2355">
        <v>8722</v>
      </c>
      <c r="BS23" s="2355">
        <v>2532168</v>
      </c>
      <c r="BT23" s="2355">
        <v>959113</v>
      </c>
      <c r="BU23" s="2355">
        <v>34876</v>
      </c>
      <c r="BV23" s="2355">
        <v>4037</v>
      </c>
      <c r="BW23" s="2355">
        <v>68387</v>
      </c>
      <c r="BX23" s="2355">
        <v>258849</v>
      </c>
      <c r="BY23" s="2355">
        <v>62544</v>
      </c>
      <c r="BZ23" s="205">
        <v>84404</v>
      </c>
      <c r="CA23" s="67">
        <v>41640</v>
      </c>
      <c r="CB23" s="624">
        <v>41640</v>
      </c>
      <c r="CC23" s="973"/>
    </row>
    <row r="24" spans="1:81" ht="19.5" customHeight="1">
      <c r="A24" s="73"/>
      <c r="B24" s="64">
        <v>42005</v>
      </c>
      <c r="C24" s="127"/>
      <c r="D24" s="75">
        <v>26367929</v>
      </c>
      <c r="E24" s="2355">
        <v>19762139</v>
      </c>
      <c r="F24" s="2355">
        <v>19382321</v>
      </c>
      <c r="G24" s="2355">
        <v>24791169</v>
      </c>
      <c r="H24" s="2355">
        <v>18185380</v>
      </c>
      <c r="I24" s="2355">
        <v>7217881</v>
      </c>
      <c r="J24" s="2355">
        <v>5186</v>
      </c>
      <c r="K24" s="2355">
        <v>1953319</v>
      </c>
      <c r="L24" s="2355">
        <v>2114029</v>
      </c>
      <c r="M24" s="2355">
        <v>15720</v>
      </c>
      <c r="N24" s="2355">
        <v>11141</v>
      </c>
      <c r="O24" s="2355">
        <v>52359</v>
      </c>
      <c r="P24" s="2355">
        <v>813340</v>
      </c>
      <c r="Q24" s="2355">
        <v>189410</v>
      </c>
      <c r="R24" s="205">
        <v>455894</v>
      </c>
      <c r="S24" s="67">
        <v>42005</v>
      </c>
      <c r="T24" s="624">
        <v>42005</v>
      </c>
      <c r="U24" s="73"/>
      <c r="V24" s="64">
        <v>42005</v>
      </c>
      <c r="W24" s="127"/>
      <c r="X24" s="75">
        <v>47921950</v>
      </c>
      <c r="Y24" s="2355">
        <v>37102933</v>
      </c>
      <c r="Z24" s="2355">
        <v>36189742</v>
      </c>
      <c r="AA24" s="2355">
        <v>45824025</v>
      </c>
      <c r="AB24" s="2355">
        <v>35005008</v>
      </c>
      <c r="AC24" s="2355">
        <v>18188507</v>
      </c>
      <c r="AD24" s="2355">
        <v>1142</v>
      </c>
      <c r="AE24" s="2355">
        <v>8502182</v>
      </c>
      <c r="AF24" s="2355">
        <v>3276090</v>
      </c>
      <c r="AG24" s="2355">
        <v>561792</v>
      </c>
      <c r="AH24" s="2355">
        <v>7822</v>
      </c>
      <c r="AI24" s="2355">
        <v>143796</v>
      </c>
      <c r="AJ24" s="2355">
        <v>1059711</v>
      </c>
      <c r="AK24" s="2355">
        <v>371473</v>
      </c>
      <c r="AL24" s="205">
        <v>626928</v>
      </c>
      <c r="AM24" s="67">
        <v>42005</v>
      </c>
      <c r="AN24" s="624">
        <v>42005</v>
      </c>
      <c r="AO24" s="73"/>
      <c r="AP24" s="64">
        <v>42005</v>
      </c>
      <c r="AQ24" s="127"/>
      <c r="AR24" s="75">
        <v>9846767</v>
      </c>
      <c r="AS24" s="2355">
        <v>6202847</v>
      </c>
      <c r="AT24" s="2355">
        <v>4911122</v>
      </c>
      <c r="AU24" s="2355">
        <v>9206243</v>
      </c>
      <c r="AV24" s="2355">
        <v>5562323</v>
      </c>
      <c r="AW24" s="2355">
        <v>2700984</v>
      </c>
      <c r="AX24" s="2355">
        <v>178</v>
      </c>
      <c r="AY24" s="2355">
        <v>1790</v>
      </c>
      <c r="AZ24" s="2355">
        <v>1752264</v>
      </c>
      <c r="BA24" s="2355">
        <v>17896</v>
      </c>
      <c r="BB24" s="2355">
        <v>3135</v>
      </c>
      <c r="BC24" s="2355">
        <v>47028</v>
      </c>
      <c r="BD24" s="2355">
        <v>295419</v>
      </c>
      <c r="BE24" s="2355">
        <v>25324</v>
      </c>
      <c r="BF24" s="205">
        <v>92163</v>
      </c>
      <c r="BG24" s="67">
        <v>42005</v>
      </c>
      <c r="BH24" s="624">
        <v>42005</v>
      </c>
      <c r="BI24" s="73"/>
      <c r="BJ24" s="64">
        <v>42005</v>
      </c>
      <c r="BK24" s="127"/>
      <c r="BL24" s="75">
        <v>27310260</v>
      </c>
      <c r="BM24" s="2355">
        <v>18207806</v>
      </c>
      <c r="BN24" s="2355">
        <v>17527799</v>
      </c>
      <c r="BO24" s="2355">
        <v>25525395</v>
      </c>
      <c r="BP24" s="2355">
        <v>16422941</v>
      </c>
      <c r="BQ24" s="2355">
        <v>6684452</v>
      </c>
      <c r="BR24" s="2355">
        <v>10547</v>
      </c>
      <c r="BS24" s="2355">
        <v>3023462</v>
      </c>
      <c r="BT24" s="2355">
        <v>1270133</v>
      </c>
      <c r="BU24" s="2355">
        <v>37130</v>
      </c>
      <c r="BV24" s="2355">
        <v>4613</v>
      </c>
      <c r="BW24" s="2355">
        <v>54650</v>
      </c>
      <c r="BX24" s="2355">
        <v>236205</v>
      </c>
      <c r="BY24" s="2355">
        <v>55858</v>
      </c>
      <c r="BZ24" s="205">
        <v>228347</v>
      </c>
      <c r="CA24" s="67">
        <v>42005</v>
      </c>
      <c r="CB24" s="624">
        <v>42005</v>
      </c>
      <c r="CC24" s="973"/>
    </row>
    <row r="25" spans="1:81" ht="12" customHeight="1">
      <c r="A25" s="73"/>
      <c r="B25" s="76"/>
      <c r="C25" s="127"/>
      <c r="D25" s="947"/>
      <c r="E25" s="625"/>
      <c r="F25" s="625"/>
      <c r="G25" s="625"/>
      <c r="H25" s="625"/>
      <c r="I25" s="625"/>
      <c r="J25" s="625"/>
      <c r="K25" s="625"/>
      <c r="L25" s="625"/>
      <c r="M25" s="625"/>
      <c r="N25" s="625"/>
      <c r="O25" s="625"/>
      <c r="P25" s="625"/>
      <c r="Q25" s="625"/>
      <c r="R25" s="626"/>
      <c r="S25" s="77"/>
      <c r="T25" s="486"/>
      <c r="U25" s="73"/>
      <c r="V25" s="76"/>
      <c r="W25" s="127"/>
      <c r="X25" s="947"/>
      <c r="Y25" s="625"/>
      <c r="Z25" s="625"/>
      <c r="AA25" s="625"/>
      <c r="AB25" s="625"/>
      <c r="AC25" s="625"/>
      <c r="AD25" s="625"/>
      <c r="AE25" s="625"/>
      <c r="AF25" s="625"/>
      <c r="AG25" s="625"/>
      <c r="AH25" s="625"/>
      <c r="AI25" s="625"/>
      <c r="AJ25" s="625"/>
      <c r="AK25" s="625"/>
      <c r="AL25" s="626"/>
      <c r="AM25" s="77"/>
      <c r="AN25" s="486"/>
      <c r="AO25" s="73"/>
      <c r="AP25" s="76"/>
      <c r="AQ25" s="127"/>
      <c r="AR25" s="947"/>
      <c r="AS25" s="625"/>
      <c r="AT25" s="625"/>
      <c r="AU25" s="625"/>
      <c r="AV25" s="625"/>
      <c r="AW25" s="625"/>
      <c r="AX25" s="625"/>
      <c r="AY25" s="625"/>
      <c r="AZ25" s="625"/>
      <c r="BA25" s="625"/>
      <c r="BB25" s="625"/>
      <c r="BC25" s="625"/>
      <c r="BD25" s="625"/>
      <c r="BE25" s="625"/>
      <c r="BF25" s="626"/>
      <c r="BG25" s="77"/>
      <c r="BH25" s="486"/>
      <c r="BI25" s="73"/>
      <c r="BJ25" s="76"/>
      <c r="BK25" s="127"/>
      <c r="BL25" s="947"/>
      <c r="BM25" s="625"/>
      <c r="BN25" s="625"/>
      <c r="BO25" s="625"/>
      <c r="BP25" s="625"/>
      <c r="BQ25" s="625"/>
      <c r="BR25" s="625"/>
      <c r="BS25" s="625"/>
      <c r="BT25" s="625"/>
      <c r="BU25" s="625"/>
      <c r="BV25" s="625"/>
      <c r="BW25" s="625"/>
      <c r="BX25" s="625"/>
      <c r="BY25" s="625"/>
      <c r="BZ25" s="626"/>
      <c r="CA25" s="77"/>
      <c r="CB25" s="486"/>
      <c r="CC25" s="973"/>
    </row>
    <row r="26" spans="1:81" ht="19.5" customHeight="1">
      <c r="A26" s="79">
        <v>41365</v>
      </c>
      <c r="B26" s="80">
        <v>41365</v>
      </c>
      <c r="C26" s="128">
        <v>41365</v>
      </c>
      <c r="D26" s="82">
        <v>27210122</v>
      </c>
      <c r="E26" s="2356">
        <v>20543416</v>
      </c>
      <c r="F26" s="2356">
        <v>19997891</v>
      </c>
      <c r="G26" s="2356">
        <v>25475080</v>
      </c>
      <c r="H26" s="2356">
        <v>18808374</v>
      </c>
      <c r="I26" s="2356">
        <v>7143589</v>
      </c>
      <c r="J26" s="2356">
        <v>5107</v>
      </c>
      <c r="K26" s="2356">
        <v>1581306</v>
      </c>
      <c r="L26" s="2356">
        <v>2369109</v>
      </c>
      <c r="M26" s="2356">
        <v>22153</v>
      </c>
      <c r="N26" s="2356">
        <v>11750</v>
      </c>
      <c r="O26" s="2356">
        <v>59703</v>
      </c>
      <c r="P26" s="2356">
        <v>880649</v>
      </c>
      <c r="Q26" s="2356">
        <v>185320</v>
      </c>
      <c r="R26" s="208">
        <v>343391</v>
      </c>
      <c r="S26" s="83">
        <v>41365</v>
      </c>
      <c r="T26" s="628">
        <v>41365</v>
      </c>
      <c r="U26" s="79">
        <v>41365</v>
      </c>
      <c r="V26" s="80">
        <v>41365</v>
      </c>
      <c r="W26" s="128">
        <v>41365</v>
      </c>
      <c r="X26" s="82">
        <v>48302098</v>
      </c>
      <c r="Y26" s="2356">
        <v>36560218</v>
      </c>
      <c r="Z26" s="2356">
        <v>35548442</v>
      </c>
      <c r="AA26" s="2356">
        <v>46055755</v>
      </c>
      <c r="AB26" s="2356">
        <v>34313875</v>
      </c>
      <c r="AC26" s="2356">
        <v>16995437</v>
      </c>
      <c r="AD26" s="2356">
        <v>1361</v>
      </c>
      <c r="AE26" s="2356">
        <v>6104844</v>
      </c>
      <c r="AF26" s="2356">
        <v>4309625</v>
      </c>
      <c r="AG26" s="2356">
        <v>548364</v>
      </c>
      <c r="AH26" s="2356">
        <v>13467</v>
      </c>
      <c r="AI26" s="2356">
        <v>157394</v>
      </c>
      <c r="AJ26" s="2356">
        <v>1244061</v>
      </c>
      <c r="AK26" s="2356">
        <v>312491</v>
      </c>
      <c r="AL26" s="208">
        <v>639750</v>
      </c>
      <c r="AM26" s="83">
        <v>41365</v>
      </c>
      <c r="AN26" s="628">
        <v>41365</v>
      </c>
      <c r="AO26" s="79">
        <v>41365</v>
      </c>
      <c r="AP26" s="80">
        <v>41365</v>
      </c>
      <c r="AQ26" s="128">
        <v>41365</v>
      </c>
      <c r="AR26" s="82">
        <v>10097142</v>
      </c>
      <c r="AS26" s="2356">
        <v>6467314</v>
      </c>
      <c r="AT26" s="2356">
        <v>5183440</v>
      </c>
      <c r="AU26" s="2356">
        <v>9431154</v>
      </c>
      <c r="AV26" s="2356">
        <v>5801326</v>
      </c>
      <c r="AW26" s="2356">
        <v>2996702</v>
      </c>
      <c r="AX26" s="2356">
        <v>183</v>
      </c>
      <c r="AY26" s="2356">
        <v>5551</v>
      </c>
      <c r="AZ26" s="2356">
        <v>1753543</v>
      </c>
      <c r="BA26" s="2356">
        <v>27701</v>
      </c>
      <c r="BB26" s="2356">
        <v>3372</v>
      </c>
      <c r="BC26" s="2356">
        <v>45061</v>
      </c>
      <c r="BD26" s="2356">
        <v>398447</v>
      </c>
      <c r="BE26" s="2356">
        <v>34965</v>
      </c>
      <c r="BF26" s="208">
        <v>111127</v>
      </c>
      <c r="BG26" s="83">
        <v>41365</v>
      </c>
      <c r="BH26" s="628">
        <v>41365</v>
      </c>
      <c r="BI26" s="79">
        <v>41365</v>
      </c>
      <c r="BJ26" s="80">
        <v>41365</v>
      </c>
      <c r="BK26" s="128">
        <v>41365</v>
      </c>
      <c r="BL26" s="82">
        <v>27106930</v>
      </c>
      <c r="BM26" s="2356">
        <v>18007336</v>
      </c>
      <c r="BN26" s="2356">
        <v>17324286</v>
      </c>
      <c r="BO26" s="2356">
        <v>25363975</v>
      </c>
      <c r="BP26" s="2356">
        <v>16264381</v>
      </c>
      <c r="BQ26" s="2356">
        <v>6526369</v>
      </c>
      <c r="BR26" s="2356">
        <v>9391</v>
      </c>
      <c r="BS26" s="2356">
        <v>2621962</v>
      </c>
      <c r="BT26" s="2356">
        <v>1263894</v>
      </c>
      <c r="BU26" s="2356">
        <v>39682</v>
      </c>
      <c r="BV26" s="2356">
        <v>4698</v>
      </c>
      <c r="BW26" s="2356">
        <v>82998</v>
      </c>
      <c r="BX26" s="2356">
        <v>261576</v>
      </c>
      <c r="BY26" s="2356">
        <v>64600</v>
      </c>
      <c r="BZ26" s="208">
        <v>85504</v>
      </c>
      <c r="CA26" s="83">
        <v>41365</v>
      </c>
      <c r="CB26" s="628">
        <v>41365</v>
      </c>
      <c r="CC26" s="74"/>
    </row>
    <row r="27" spans="1:81" ht="19.5" customHeight="1">
      <c r="A27" s="85"/>
      <c r="B27" s="80">
        <v>41730</v>
      </c>
      <c r="C27" s="130"/>
      <c r="D27" s="82">
        <v>26856917</v>
      </c>
      <c r="E27" s="2356">
        <v>20145631</v>
      </c>
      <c r="F27" s="2356">
        <v>19837463</v>
      </c>
      <c r="G27" s="2356">
        <v>25213862</v>
      </c>
      <c r="H27" s="2356">
        <v>18502576</v>
      </c>
      <c r="I27" s="2356">
        <v>7123566</v>
      </c>
      <c r="J27" s="2356">
        <v>5092</v>
      </c>
      <c r="K27" s="2356">
        <v>1568827</v>
      </c>
      <c r="L27" s="2356">
        <v>2295511</v>
      </c>
      <c r="M27" s="2356">
        <v>15767</v>
      </c>
      <c r="N27" s="2356">
        <v>9323</v>
      </c>
      <c r="O27" s="2356">
        <v>59420</v>
      </c>
      <c r="P27" s="2356">
        <v>862734</v>
      </c>
      <c r="Q27" s="2356">
        <v>170504</v>
      </c>
      <c r="R27" s="208">
        <v>429309</v>
      </c>
      <c r="S27" s="83">
        <v>41730</v>
      </c>
      <c r="T27" s="628">
        <v>41730</v>
      </c>
      <c r="U27" s="85"/>
      <c r="V27" s="80">
        <v>41730</v>
      </c>
      <c r="W27" s="130"/>
      <c r="X27" s="82">
        <v>48031812</v>
      </c>
      <c r="Y27" s="2356">
        <v>36734085</v>
      </c>
      <c r="Z27" s="2356">
        <v>35880177</v>
      </c>
      <c r="AA27" s="2356">
        <v>45847415</v>
      </c>
      <c r="AB27" s="2356">
        <v>34549688</v>
      </c>
      <c r="AC27" s="2356">
        <v>17322663</v>
      </c>
      <c r="AD27" s="2356">
        <v>644</v>
      </c>
      <c r="AE27" s="2356">
        <v>7344166</v>
      </c>
      <c r="AF27" s="2356">
        <v>3620438</v>
      </c>
      <c r="AG27" s="2356">
        <v>512936</v>
      </c>
      <c r="AH27" s="2356">
        <v>7748</v>
      </c>
      <c r="AI27" s="2356">
        <v>155758</v>
      </c>
      <c r="AJ27" s="2356">
        <v>1123176</v>
      </c>
      <c r="AK27" s="2356">
        <v>353337</v>
      </c>
      <c r="AL27" s="208">
        <v>609236</v>
      </c>
      <c r="AM27" s="83">
        <v>41730</v>
      </c>
      <c r="AN27" s="628">
        <v>41730</v>
      </c>
      <c r="AO27" s="85"/>
      <c r="AP27" s="80">
        <v>41730</v>
      </c>
      <c r="AQ27" s="130"/>
      <c r="AR27" s="82">
        <v>9458161</v>
      </c>
      <c r="AS27" s="2356">
        <v>5792023</v>
      </c>
      <c r="AT27" s="2356">
        <v>4527467</v>
      </c>
      <c r="AU27" s="2356">
        <v>8816293</v>
      </c>
      <c r="AV27" s="2356">
        <v>5150155</v>
      </c>
      <c r="AW27" s="2356">
        <v>2334117</v>
      </c>
      <c r="AX27" s="2356">
        <v>147</v>
      </c>
      <c r="AY27" s="2356">
        <v>306</v>
      </c>
      <c r="AZ27" s="2356">
        <v>1401940</v>
      </c>
      <c r="BA27" s="2356">
        <v>27316</v>
      </c>
      <c r="BB27" s="2356">
        <v>3031</v>
      </c>
      <c r="BC27" s="2356">
        <v>42949</v>
      </c>
      <c r="BD27" s="2356">
        <v>331306</v>
      </c>
      <c r="BE27" s="2356">
        <v>28797</v>
      </c>
      <c r="BF27" s="208">
        <v>91298</v>
      </c>
      <c r="BG27" s="83">
        <v>41730</v>
      </c>
      <c r="BH27" s="628">
        <v>41730</v>
      </c>
      <c r="BI27" s="85"/>
      <c r="BJ27" s="80">
        <v>41730</v>
      </c>
      <c r="BK27" s="130"/>
      <c r="BL27" s="82">
        <v>27019178</v>
      </c>
      <c r="BM27" s="2356">
        <v>17830057</v>
      </c>
      <c r="BN27" s="2356">
        <v>17227114</v>
      </c>
      <c r="BO27" s="2356">
        <v>25230480</v>
      </c>
      <c r="BP27" s="2356">
        <v>16041359</v>
      </c>
      <c r="BQ27" s="2356">
        <v>6300675</v>
      </c>
      <c r="BR27" s="2356">
        <v>8676</v>
      </c>
      <c r="BS27" s="2356">
        <v>2768399</v>
      </c>
      <c r="BT27" s="2356">
        <v>950338</v>
      </c>
      <c r="BU27" s="2356">
        <v>32641</v>
      </c>
      <c r="BV27" s="2356">
        <v>4033</v>
      </c>
      <c r="BW27" s="2356">
        <v>60939</v>
      </c>
      <c r="BX27" s="2356">
        <v>252756</v>
      </c>
      <c r="BY27" s="2356">
        <v>60891</v>
      </c>
      <c r="BZ27" s="208">
        <v>84416</v>
      </c>
      <c r="CA27" s="83">
        <v>41730</v>
      </c>
      <c r="CB27" s="628">
        <v>41730</v>
      </c>
      <c r="CC27" s="74"/>
    </row>
    <row r="28" spans="1:81" ht="12" customHeight="1">
      <c r="A28" s="85"/>
      <c r="B28" s="87"/>
      <c r="C28" s="130"/>
      <c r="D28" s="82"/>
      <c r="E28" s="2356"/>
      <c r="F28" s="2356"/>
      <c r="G28" s="2356"/>
      <c r="H28" s="2356"/>
      <c r="I28" s="2356"/>
      <c r="J28" s="2356"/>
      <c r="K28" s="2356"/>
      <c r="L28" s="2356"/>
      <c r="M28" s="2356"/>
      <c r="N28" s="2356"/>
      <c r="O28" s="2356"/>
      <c r="P28" s="2356"/>
      <c r="Q28" s="2356"/>
      <c r="R28" s="208"/>
      <c r="S28" s="77"/>
      <c r="T28" s="486"/>
      <c r="U28" s="85"/>
      <c r="V28" s="87"/>
      <c r="W28" s="130"/>
      <c r="X28" s="82"/>
      <c r="Y28" s="2356"/>
      <c r="Z28" s="2356"/>
      <c r="AA28" s="2356"/>
      <c r="AB28" s="2356"/>
      <c r="AC28" s="2356"/>
      <c r="AD28" s="2356"/>
      <c r="AE28" s="2356"/>
      <c r="AF28" s="2356"/>
      <c r="AG28" s="2356"/>
      <c r="AH28" s="2356"/>
      <c r="AI28" s="2356"/>
      <c r="AJ28" s="2356"/>
      <c r="AK28" s="2356"/>
      <c r="AL28" s="208"/>
      <c r="AM28" s="77"/>
      <c r="AN28" s="486"/>
      <c r="AO28" s="85"/>
      <c r="AP28" s="87"/>
      <c r="AQ28" s="130"/>
      <c r="AR28" s="82"/>
      <c r="AS28" s="2356"/>
      <c r="AT28" s="2356"/>
      <c r="AU28" s="2356"/>
      <c r="AV28" s="2356"/>
      <c r="AW28" s="2356"/>
      <c r="AX28" s="2356"/>
      <c r="AY28" s="2356"/>
      <c r="AZ28" s="2356"/>
      <c r="BA28" s="2356"/>
      <c r="BB28" s="2356"/>
      <c r="BC28" s="2356"/>
      <c r="BD28" s="2356"/>
      <c r="BE28" s="2356"/>
      <c r="BF28" s="208"/>
      <c r="BG28" s="77"/>
      <c r="BH28" s="486"/>
      <c r="BI28" s="85"/>
      <c r="BJ28" s="87"/>
      <c r="BK28" s="130"/>
      <c r="BL28" s="82"/>
      <c r="BM28" s="2356"/>
      <c r="BN28" s="2356"/>
      <c r="BO28" s="2356"/>
      <c r="BP28" s="2356"/>
      <c r="BQ28" s="2356"/>
      <c r="BR28" s="2356"/>
      <c r="BS28" s="2356"/>
      <c r="BT28" s="2356"/>
      <c r="BU28" s="2356"/>
      <c r="BV28" s="2356"/>
      <c r="BW28" s="2356"/>
      <c r="BX28" s="2356"/>
      <c r="BY28" s="2356"/>
      <c r="BZ28" s="208"/>
      <c r="CA28" s="77"/>
      <c r="CB28" s="486"/>
      <c r="CC28" s="74"/>
    </row>
    <row r="29" spans="1:81" ht="19.5" customHeight="1">
      <c r="A29" s="88" t="s">
        <v>777</v>
      </c>
      <c r="B29" s="89" t="s">
        <v>23</v>
      </c>
      <c r="C29" s="131" t="s">
        <v>24</v>
      </c>
      <c r="D29" s="82">
        <v>6750748</v>
      </c>
      <c r="E29" s="2356">
        <v>5087586</v>
      </c>
      <c r="F29" s="2356">
        <v>4967485</v>
      </c>
      <c r="G29" s="2356">
        <v>6349587</v>
      </c>
      <c r="H29" s="2356">
        <v>4686425</v>
      </c>
      <c r="I29" s="2356">
        <v>1833924</v>
      </c>
      <c r="J29" s="2356">
        <v>1335</v>
      </c>
      <c r="K29" s="2356">
        <v>482655</v>
      </c>
      <c r="L29" s="2356">
        <v>525548</v>
      </c>
      <c r="M29" s="2356">
        <v>3166</v>
      </c>
      <c r="N29" s="2356">
        <v>2402</v>
      </c>
      <c r="O29" s="2356">
        <v>16314</v>
      </c>
      <c r="P29" s="2356">
        <v>218997</v>
      </c>
      <c r="Q29" s="2356">
        <v>49471</v>
      </c>
      <c r="R29" s="208">
        <v>102910</v>
      </c>
      <c r="S29" s="91" t="s">
        <v>25</v>
      </c>
      <c r="T29" s="632" t="s">
        <v>778</v>
      </c>
      <c r="U29" s="88" t="s">
        <v>777</v>
      </c>
      <c r="V29" s="89" t="s">
        <v>23</v>
      </c>
      <c r="W29" s="131" t="s">
        <v>24</v>
      </c>
      <c r="X29" s="82">
        <v>12181534</v>
      </c>
      <c r="Y29" s="2356">
        <v>9432842</v>
      </c>
      <c r="Z29" s="2356">
        <v>9225653</v>
      </c>
      <c r="AA29" s="2356">
        <v>11649122</v>
      </c>
      <c r="AB29" s="2356">
        <v>8900430</v>
      </c>
      <c r="AC29" s="2356">
        <v>4600899</v>
      </c>
      <c r="AD29" s="2356">
        <v>271</v>
      </c>
      <c r="AE29" s="2356">
        <v>2122681</v>
      </c>
      <c r="AF29" s="2356">
        <v>875211</v>
      </c>
      <c r="AG29" s="2356">
        <v>131428</v>
      </c>
      <c r="AH29" s="2356">
        <v>2043</v>
      </c>
      <c r="AI29" s="2356">
        <v>38093</v>
      </c>
      <c r="AJ29" s="2356">
        <v>261486</v>
      </c>
      <c r="AK29" s="2356">
        <v>95741</v>
      </c>
      <c r="AL29" s="208">
        <v>159989</v>
      </c>
      <c r="AM29" s="91" t="s">
        <v>25</v>
      </c>
      <c r="AN29" s="632" t="s">
        <v>778</v>
      </c>
      <c r="AO29" s="88" t="s">
        <v>777</v>
      </c>
      <c r="AP29" s="89" t="s">
        <v>23</v>
      </c>
      <c r="AQ29" s="131" t="s">
        <v>24</v>
      </c>
      <c r="AR29" s="82">
        <v>2437189</v>
      </c>
      <c r="AS29" s="2356">
        <v>1548247</v>
      </c>
      <c r="AT29" s="2356">
        <v>1219123</v>
      </c>
      <c r="AU29" s="2356">
        <v>2278083</v>
      </c>
      <c r="AV29" s="2356">
        <v>1389141</v>
      </c>
      <c r="AW29" s="2356">
        <v>646246</v>
      </c>
      <c r="AX29" s="2356">
        <v>59</v>
      </c>
      <c r="AY29" s="2356">
        <v>306</v>
      </c>
      <c r="AZ29" s="2356">
        <v>419046</v>
      </c>
      <c r="BA29" s="2356">
        <v>5383</v>
      </c>
      <c r="BB29" s="2356">
        <v>806</v>
      </c>
      <c r="BC29" s="2356">
        <v>10861</v>
      </c>
      <c r="BD29" s="2356">
        <v>75278</v>
      </c>
      <c r="BE29" s="2356">
        <v>5606</v>
      </c>
      <c r="BF29" s="208">
        <v>23606</v>
      </c>
      <c r="BG29" s="91" t="s">
        <v>25</v>
      </c>
      <c r="BH29" s="632" t="s">
        <v>778</v>
      </c>
      <c r="BI29" s="88" t="s">
        <v>777</v>
      </c>
      <c r="BJ29" s="89" t="s">
        <v>23</v>
      </c>
      <c r="BK29" s="131" t="s">
        <v>24</v>
      </c>
      <c r="BL29" s="82">
        <v>6913449</v>
      </c>
      <c r="BM29" s="2356">
        <v>4626709</v>
      </c>
      <c r="BN29" s="2356">
        <v>4456527</v>
      </c>
      <c r="BO29" s="2356">
        <v>6459441</v>
      </c>
      <c r="BP29" s="2356">
        <v>4172701</v>
      </c>
      <c r="BQ29" s="2356">
        <v>1699089</v>
      </c>
      <c r="BR29" s="2356">
        <v>2431</v>
      </c>
      <c r="BS29" s="2356">
        <v>823092</v>
      </c>
      <c r="BT29" s="2356">
        <v>303095</v>
      </c>
      <c r="BU29" s="2356">
        <v>7530</v>
      </c>
      <c r="BV29" s="2356">
        <v>911</v>
      </c>
      <c r="BW29" s="2356">
        <v>12618</v>
      </c>
      <c r="BX29" s="2356">
        <v>59570</v>
      </c>
      <c r="BY29" s="2356">
        <v>12967</v>
      </c>
      <c r="BZ29" s="208">
        <v>20538</v>
      </c>
      <c r="CA29" s="91" t="s">
        <v>25</v>
      </c>
      <c r="CB29" s="632" t="s">
        <v>778</v>
      </c>
      <c r="CC29" s="74"/>
    </row>
    <row r="30" spans="1:81" ht="19.5" customHeight="1">
      <c r="A30" s="93" t="s">
        <v>26</v>
      </c>
      <c r="B30" s="94" t="s">
        <v>26</v>
      </c>
      <c r="C30" s="132" t="s">
        <v>2863</v>
      </c>
      <c r="D30" s="82">
        <v>6366054</v>
      </c>
      <c r="E30" s="2356">
        <v>4717993</v>
      </c>
      <c r="F30" s="2356">
        <v>4660139</v>
      </c>
      <c r="G30" s="2356">
        <v>5963838</v>
      </c>
      <c r="H30" s="2356">
        <v>4315776</v>
      </c>
      <c r="I30" s="2356">
        <v>1682446</v>
      </c>
      <c r="J30" s="2356">
        <v>1271</v>
      </c>
      <c r="K30" s="2356">
        <v>458003</v>
      </c>
      <c r="L30" s="2356">
        <v>470921</v>
      </c>
      <c r="M30" s="2356">
        <v>4538</v>
      </c>
      <c r="N30" s="2356">
        <v>2290</v>
      </c>
      <c r="O30" s="2356">
        <v>12259</v>
      </c>
      <c r="P30" s="2356">
        <v>161046</v>
      </c>
      <c r="Q30" s="2356">
        <v>45598</v>
      </c>
      <c r="R30" s="208">
        <v>124399</v>
      </c>
      <c r="S30" s="91" t="s">
        <v>27</v>
      </c>
      <c r="T30" s="632" t="s">
        <v>26</v>
      </c>
      <c r="U30" s="93" t="s">
        <v>26</v>
      </c>
      <c r="V30" s="94" t="s">
        <v>26</v>
      </c>
      <c r="W30" s="132" t="s">
        <v>580</v>
      </c>
      <c r="X30" s="82">
        <v>11552076</v>
      </c>
      <c r="Y30" s="2356">
        <v>8852657</v>
      </c>
      <c r="Z30" s="2356">
        <v>8626479</v>
      </c>
      <c r="AA30" s="2356">
        <v>11048439</v>
      </c>
      <c r="AB30" s="2356">
        <v>8349020</v>
      </c>
      <c r="AC30" s="2356">
        <v>4306738</v>
      </c>
      <c r="AD30" s="2356">
        <v>246</v>
      </c>
      <c r="AE30" s="2356">
        <v>1955674</v>
      </c>
      <c r="AF30" s="2356">
        <v>888710</v>
      </c>
      <c r="AG30" s="2356">
        <v>73110</v>
      </c>
      <c r="AH30" s="2356">
        <v>1927</v>
      </c>
      <c r="AI30" s="2356">
        <v>34933</v>
      </c>
      <c r="AJ30" s="2356">
        <v>259478</v>
      </c>
      <c r="AK30" s="2356">
        <v>85713</v>
      </c>
      <c r="AL30" s="208">
        <v>142106</v>
      </c>
      <c r="AM30" s="91" t="s">
        <v>27</v>
      </c>
      <c r="AN30" s="632" t="s">
        <v>26</v>
      </c>
      <c r="AO30" s="93" t="s">
        <v>26</v>
      </c>
      <c r="AP30" s="94" t="s">
        <v>26</v>
      </c>
      <c r="AQ30" s="132" t="s">
        <v>580</v>
      </c>
      <c r="AR30" s="82">
        <v>2452458</v>
      </c>
      <c r="AS30" s="2356">
        <v>1524428</v>
      </c>
      <c r="AT30" s="2356">
        <v>1207489</v>
      </c>
      <c r="AU30" s="2356">
        <v>2288717</v>
      </c>
      <c r="AV30" s="2356">
        <v>1360687</v>
      </c>
      <c r="AW30" s="2356">
        <v>677771</v>
      </c>
      <c r="AX30" s="2356">
        <v>38</v>
      </c>
      <c r="AY30" s="2356">
        <v>441</v>
      </c>
      <c r="AZ30" s="2356">
        <v>438443</v>
      </c>
      <c r="BA30" s="2356">
        <v>4177</v>
      </c>
      <c r="BB30" s="2356">
        <v>762</v>
      </c>
      <c r="BC30" s="2356">
        <v>12591</v>
      </c>
      <c r="BD30" s="2356">
        <v>73513</v>
      </c>
      <c r="BE30" s="2356">
        <v>6983</v>
      </c>
      <c r="BF30" s="208">
        <v>23933</v>
      </c>
      <c r="BG30" s="91" t="s">
        <v>27</v>
      </c>
      <c r="BH30" s="632" t="s">
        <v>26</v>
      </c>
      <c r="BI30" s="93" t="s">
        <v>26</v>
      </c>
      <c r="BJ30" s="94" t="s">
        <v>26</v>
      </c>
      <c r="BK30" s="132" t="s">
        <v>580</v>
      </c>
      <c r="BL30" s="82">
        <v>6685675</v>
      </c>
      <c r="BM30" s="2356">
        <v>4464554</v>
      </c>
      <c r="BN30" s="2356">
        <v>4316579</v>
      </c>
      <c r="BO30" s="2356">
        <v>6254002</v>
      </c>
      <c r="BP30" s="2356">
        <v>4032881</v>
      </c>
      <c r="BQ30" s="2356">
        <v>1693075</v>
      </c>
      <c r="BR30" s="2356">
        <v>2461</v>
      </c>
      <c r="BS30" s="2356">
        <v>750214</v>
      </c>
      <c r="BT30" s="2356">
        <v>313627</v>
      </c>
      <c r="BU30" s="2356">
        <v>9261</v>
      </c>
      <c r="BV30" s="2356">
        <v>1251</v>
      </c>
      <c r="BW30" s="2356">
        <v>11909</v>
      </c>
      <c r="BX30" s="2356">
        <v>63727</v>
      </c>
      <c r="BY30" s="2356">
        <v>15596</v>
      </c>
      <c r="BZ30" s="208">
        <v>18154</v>
      </c>
      <c r="CA30" s="91" t="s">
        <v>27</v>
      </c>
      <c r="CB30" s="632" t="s">
        <v>26</v>
      </c>
      <c r="CC30" s="996"/>
    </row>
    <row r="31" spans="1:81" ht="19.5" customHeight="1">
      <c r="A31" s="93" t="s">
        <v>26</v>
      </c>
      <c r="B31" s="94" t="s">
        <v>26</v>
      </c>
      <c r="C31" s="132" t="s">
        <v>2864</v>
      </c>
      <c r="D31" s="82">
        <v>6742276</v>
      </c>
      <c r="E31" s="2356">
        <v>5107971</v>
      </c>
      <c r="F31" s="2356">
        <v>4991615</v>
      </c>
      <c r="G31" s="2356">
        <v>6353984</v>
      </c>
      <c r="H31" s="2356">
        <v>4719678</v>
      </c>
      <c r="I31" s="2356">
        <v>1935177</v>
      </c>
      <c r="J31" s="2356">
        <v>1301</v>
      </c>
      <c r="K31" s="2356">
        <v>496492</v>
      </c>
      <c r="L31" s="2356">
        <v>646600</v>
      </c>
      <c r="M31" s="2356">
        <v>5587</v>
      </c>
      <c r="N31" s="2356">
        <v>4149</v>
      </c>
      <c r="O31" s="2356">
        <v>10476</v>
      </c>
      <c r="P31" s="2356">
        <v>200813</v>
      </c>
      <c r="Q31" s="2356">
        <v>45935</v>
      </c>
      <c r="R31" s="208">
        <v>115163</v>
      </c>
      <c r="S31" s="91" t="s">
        <v>28</v>
      </c>
      <c r="T31" s="632" t="s">
        <v>26</v>
      </c>
      <c r="U31" s="93" t="s">
        <v>26</v>
      </c>
      <c r="V31" s="94" t="s">
        <v>26</v>
      </c>
      <c r="W31" s="132" t="s">
        <v>581</v>
      </c>
      <c r="X31" s="82">
        <v>12288086</v>
      </c>
      <c r="Y31" s="2356">
        <v>9566097</v>
      </c>
      <c r="Z31" s="2356">
        <v>9317659</v>
      </c>
      <c r="AA31" s="2356">
        <v>11748486</v>
      </c>
      <c r="AB31" s="2356">
        <v>9026497</v>
      </c>
      <c r="AC31" s="2356">
        <v>4757723</v>
      </c>
      <c r="AD31" s="2356">
        <v>302</v>
      </c>
      <c r="AE31" s="2356">
        <v>2248891</v>
      </c>
      <c r="AF31" s="2356">
        <v>819144</v>
      </c>
      <c r="AG31" s="2356">
        <v>171773</v>
      </c>
      <c r="AH31" s="2356">
        <v>1878</v>
      </c>
      <c r="AI31" s="2356">
        <v>34414</v>
      </c>
      <c r="AJ31" s="2356">
        <v>252263</v>
      </c>
      <c r="AK31" s="2356">
        <v>91681</v>
      </c>
      <c r="AL31" s="208">
        <v>163650</v>
      </c>
      <c r="AM31" s="91" t="s">
        <v>28</v>
      </c>
      <c r="AN31" s="632" t="s">
        <v>26</v>
      </c>
      <c r="AO31" s="93" t="s">
        <v>26</v>
      </c>
      <c r="AP31" s="94" t="s">
        <v>26</v>
      </c>
      <c r="AQ31" s="132" t="s">
        <v>581</v>
      </c>
      <c r="AR31" s="82">
        <v>2489046</v>
      </c>
      <c r="AS31" s="2356">
        <v>1560849</v>
      </c>
      <c r="AT31" s="2356">
        <v>1239598</v>
      </c>
      <c r="AU31" s="2356">
        <v>2334551</v>
      </c>
      <c r="AV31" s="2356">
        <v>1406354</v>
      </c>
      <c r="AW31" s="2356">
        <v>691568</v>
      </c>
      <c r="AX31" s="2356">
        <v>38</v>
      </c>
      <c r="AY31" s="2356">
        <v>769</v>
      </c>
      <c r="AZ31" s="2356">
        <v>451528</v>
      </c>
      <c r="BA31" s="2356">
        <v>4381</v>
      </c>
      <c r="BB31" s="2356">
        <v>805</v>
      </c>
      <c r="BC31" s="2356">
        <v>11229</v>
      </c>
      <c r="BD31" s="2356">
        <v>64035</v>
      </c>
      <c r="BE31" s="2356">
        <v>6968</v>
      </c>
      <c r="BF31" s="208">
        <v>23457</v>
      </c>
      <c r="BG31" s="91" t="s">
        <v>28</v>
      </c>
      <c r="BH31" s="632" t="s">
        <v>26</v>
      </c>
      <c r="BI31" s="93" t="s">
        <v>26</v>
      </c>
      <c r="BJ31" s="94" t="s">
        <v>26</v>
      </c>
      <c r="BK31" s="132" t="s">
        <v>581</v>
      </c>
      <c r="BL31" s="82">
        <v>6883985</v>
      </c>
      <c r="BM31" s="2356">
        <v>4569380</v>
      </c>
      <c r="BN31" s="2356">
        <v>4377596</v>
      </c>
      <c r="BO31" s="2356">
        <v>6432103</v>
      </c>
      <c r="BP31" s="2356">
        <v>4117498</v>
      </c>
      <c r="BQ31" s="2356">
        <v>1640886</v>
      </c>
      <c r="BR31" s="2356">
        <v>2822</v>
      </c>
      <c r="BS31" s="2356">
        <v>706016</v>
      </c>
      <c r="BT31" s="2356">
        <v>323337</v>
      </c>
      <c r="BU31" s="2356">
        <v>10209</v>
      </c>
      <c r="BV31" s="2356">
        <v>1178</v>
      </c>
      <c r="BW31" s="2356">
        <v>14443</v>
      </c>
      <c r="BX31" s="2356">
        <v>50665</v>
      </c>
      <c r="BY31" s="2356">
        <v>13069</v>
      </c>
      <c r="BZ31" s="208">
        <v>108328</v>
      </c>
      <c r="CA31" s="91" t="s">
        <v>28</v>
      </c>
      <c r="CB31" s="632" t="s">
        <v>26</v>
      </c>
      <c r="CC31" s="74"/>
    </row>
    <row r="32" spans="1:81" ht="19.5" customHeight="1">
      <c r="A32" s="93" t="s">
        <v>26</v>
      </c>
      <c r="B32" s="94" t="s">
        <v>26</v>
      </c>
      <c r="C32" s="132" t="s">
        <v>2952</v>
      </c>
      <c r="D32" s="82">
        <v>6508850</v>
      </c>
      <c r="E32" s="2356">
        <v>4848589</v>
      </c>
      <c r="F32" s="2356">
        <v>4763082</v>
      </c>
      <c r="G32" s="2356">
        <v>6123760</v>
      </c>
      <c r="H32" s="2356">
        <v>4463500</v>
      </c>
      <c r="I32" s="2356">
        <v>1766335</v>
      </c>
      <c r="J32" s="2356">
        <v>1279</v>
      </c>
      <c r="K32" s="2356">
        <v>516169</v>
      </c>
      <c r="L32" s="2356">
        <v>470960</v>
      </c>
      <c r="M32" s="2356">
        <v>2429</v>
      </c>
      <c r="N32" s="2356">
        <v>2300</v>
      </c>
      <c r="O32" s="2356">
        <v>13310</v>
      </c>
      <c r="P32" s="2356">
        <v>232484</v>
      </c>
      <c r="Q32" s="2356">
        <v>48406</v>
      </c>
      <c r="R32" s="208">
        <v>113422</v>
      </c>
      <c r="S32" s="91" t="s">
        <v>29</v>
      </c>
      <c r="T32" s="632" t="s">
        <v>26</v>
      </c>
      <c r="U32" s="93" t="s">
        <v>26</v>
      </c>
      <c r="V32" s="94" t="s">
        <v>26</v>
      </c>
      <c r="W32" s="132" t="s">
        <v>170</v>
      </c>
      <c r="X32" s="82">
        <v>11900255</v>
      </c>
      <c r="Y32" s="2356">
        <v>9251337</v>
      </c>
      <c r="Z32" s="2356">
        <v>9019951</v>
      </c>
      <c r="AA32" s="2356">
        <v>11377979</v>
      </c>
      <c r="AB32" s="2356">
        <v>8729061</v>
      </c>
      <c r="AC32" s="2356">
        <v>4523148</v>
      </c>
      <c r="AD32" s="2356">
        <v>323</v>
      </c>
      <c r="AE32" s="2356">
        <v>2174936</v>
      </c>
      <c r="AF32" s="2356">
        <v>693025</v>
      </c>
      <c r="AG32" s="2356">
        <v>185481</v>
      </c>
      <c r="AH32" s="2356">
        <v>1974</v>
      </c>
      <c r="AI32" s="2356">
        <v>36356</v>
      </c>
      <c r="AJ32" s="2356">
        <v>286484</v>
      </c>
      <c r="AK32" s="2356">
        <v>98338</v>
      </c>
      <c r="AL32" s="208">
        <v>161183</v>
      </c>
      <c r="AM32" s="91" t="s">
        <v>29</v>
      </c>
      <c r="AN32" s="632" t="s">
        <v>26</v>
      </c>
      <c r="AO32" s="93" t="s">
        <v>26</v>
      </c>
      <c r="AP32" s="94" t="s">
        <v>26</v>
      </c>
      <c r="AQ32" s="132" t="s">
        <v>170</v>
      </c>
      <c r="AR32" s="82">
        <v>2468073</v>
      </c>
      <c r="AS32" s="2356">
        <v>1569323</v>
      </c>
      <c r="AT32" s="2356">
        <v>1244911</v>
      </c>
      <c r="AU32" s="2356">
        <v>2304892</v>
      </c>
      <c r="AV32" s="2356">
        <v>1406142</v>
      </c>
      <c r="AW32" s="2356">
        <v>685399</v>
      </c>
      <c r="AX32" s="2356">
        <v>43</v>
      </c>
      <c r="AY32" s="2356">
        <v>274</v>
      </c>
      <c r="AZ32" s="2356">
        <v>443247</v>
      </c>
      <c r="BA32" s="2356">
        <v>3955</v>
      </c>
      <c r="BB32" s="2356">
        <v>762</v>
      </c>
      <c r="BC32" s="2356">
        <v>12347</v>
      </c>
      <c r="BD32" s="2356">
        <v>82593</v>
      </c>
      <c r="BE32" s="2356">
        <v>5767</v>
      </c>
      <c r="BF32" s="208">
        <v>21167</v>
      </c>
      <c r="BG32" s="91" t="s">
        <v>29</v>
      </c>
      <c r="BH32" s="632" t="s">
        <v>26</v>
      </c>
      <c r="BI32" s="93" t="s">
        <v>26</v>
      </c>
      <c r="BJ32" s="94" t="s">
        <v>26</v>
      </c>
      <c r="BK32" s="132" t="s">
        <v>170</v>
      </c>
      <c r="BL32" s="82">
        <v>6827150</v>
      </c>
      <c r="BM32" s="2356">
        <v>4547163</v>
      </c>
      <c r="BN32" s="2356">
        <v>4377097</v>
      </c>
      <c r="BO32" s="2356">
        <v>6379849</v>
      </c>
      <c r="BP32" s="2356">
        <v>4099862</v>
      </c>
      <c r="BQ32" s="2356">
        <v>1651402</v>
      </c>
      <c r="BR32" s="2356">
        <v>2833</v>
      </c>
      <c r="BS32" s="2356">
        <v>744140</v>
      </c>
      <c r="BT32" s="2356">
        <v>330074</v>
      </c>
      <c r="BU32" s="2356">
        <v>10130</v>
      </c>
      <c r="BV32" s="2356">
        <v>1273</v>
      </c>
      <c r="BW32" s="2356">
        <v>15680</v>
      </c>
      <c r="BX32" s="2356">
        <v>62243</v>
      </c>
      <c r="BY32" s="2356">
        <v>14226</v>
      </c>
      <c r="BZ32" s="208">
        <v>81327</v>
      </c>
      <c r="CA32" s="91" t="s">
        <v>29</v>
      </c>
      <c r="CB32" s="632" t="s">
        <v>26</v>
      </c>
      <c r="CC32" s="74"/>
    </row>
    <row r="33" spans="1:81" ht="12" customHeight="1">
      <c r="A33" s="97"/>
      <c r="B33" s="98"/>
      <c r="C33" s="134"/>
      <c r="D33" s="82"/>
      <c r="E33" s="2356"/>
      <c r="F33" s="2356"/>
      <c r="G33" s="2356"/>
      <c r="H33" s="2356"/>
      <c r="I33" s="2356"/>
      <c r="J33" s="2356"/>
      <c r="K33" s="2356"/>
      <c r="L33" s="2356"/>
      <c r="M33" s="2356"/>
      <c r="N33" s="2356"/>
      <c r="O33" s="2356"/>
      <c r="P33" s="2356"/>
      <c r="Q33" s="2356"/>
      <c r="R33" s="208"/>
      <c r="S33" s="100"/>
      <c r="T33" s="490"/>
      <c r="U33" s="97"/>
      <c r="V33" s="98"/>
      <c r="W33" s="134"/>
      <c r="X33" s="82"/>
      <c r="Y33" s="2356"/>
      <c r="Z33" s="2356"/>
      <c r="AA33" s="2356"/>
      <c r="AB33" s="2356"/>
      <c r="AC33" s="2356"/>
      <c r="AD33" s="2356"/>
      <c r="AE33" s="2356"/>
      <c r="AF33" s="2356"/>
      <c r="AG33" s="2356"/>
      <c r="AH33" s="2356"/>
      <c r="AI33" s="2356"/>
      <c r="AJ33" s="2356"/>
      <c r="AK33" s="2356"/>
      <c r="AL33" s="208"/>
      <c r="AM33" s="100"/>
      <c r="AN33" s="490"/>
      <c r="AO33" s="97"/>
      <c r="AP33" s="98"/>
      <c r="AQ33" s="134"/>
      <c r="AR33" s="82"/>
      <c r="AS33" s="2356"/>
      <c r="AT33" s="2356"/>
      <c r="AU33" s="2356"/>
      <c r="AV33" s="2356"/>
      <c r="AW33" s="2356"/>
      <c r="AX33" s="2356"/>
      <c r="AY33" s="2356"/>
      <c r="AZ33" s="2356"/>
      <c r="BA33" s="2356"/>
      <c r="BB33" s="2356"/>
      <c r="BC33" s="2356"/>
      <c r="BD33" s="2356"/>
      <c r="BE33" s="2356"/>
      <c r="BF33" s="208"/>
      <c r="BG33" s="100"/>
      <c r="BH33" s="490"/>
      <c r="BI33" s="97"/>
      <c r="BJ33" s="98"/>
      <c r="BK33" s="134"/>
      <c r="BL33" s="82"/>
      <c r="BM33" s="2356"/>
      <c r="BN33" s="2356"/>
      <c r="BO33" s="2356"/>
      <c r="BP33" s="2356"/>
      <c r="BQ33" s="2356"/>
      <c r="BR33" s="2356"/>
      <c r="BS33" s="2356"/>
      <c r="BT33" s="2356"/>
      <c r="BU33" s="2356"/>
      <c r="BV33" s="2356"/>
      <c r="BW33" s="2356"/>
      <c r="BX33" s="2356"/>
      <c r="BY33" s="2356"/>
      <c r="BZ33" s="208"/>
      <c r="CA33" s="100"/>
      <c r="CB33" s="490"/>
      <c r="CC33" s="74"/>
    </row>
    <row r="34" spans="1:81" ht="19.5" customHeight="1">
      <c r="A34" s="93" t="s">
        <v>777</v>
      </c>
      <c r="B34" s="94" t="s">
        <v>23</v>
      </c>
      <c r="C34" s="135">
        <v>42005</v>
      </c>
      <c r="D34" s="82">
        <v>2375533</v>
      </c>
      <c r="E34" s="2356">
        <v>1793646</v>
      </c>
      <c r="F34" s="2356">
        <v>1755821</v>
      </c>
      <c r="G34" s="2356">
        <v>2241564</v>
      </c>
      <c r="H34" s="2356">
        <v>1659677</v>
      </c>
      <c r="I34" s="2356">
        <v>669980</v>
      </c>
      <c r="J34" s="2356">
        <v>413</v>
      </c>
      <c r="K34" s="2356">
        <v>163798</v>
      </c>
      <c r="L34" s="2356">
        <v>215901</v>
      </c>
      <c r="M34" s="2356">
        <v>1229</v>
      </c>
      <c r="N34" s="2356">
        <v>712</v>
      </c>
      <c r="O34" s="2356">
        <v>5310</v>
      </c>
      <c r="P34" s="2356">
        <v>70924</v>
      </c>
      <c r="Q34" s="2356">
        <v>15695</v>
      </c>
      <c r="R34" s="208">
        <v>38457</v>
      </c>
      <c r="S34" s="91" t="s">
        <v>30</v>
      </c>
      <c r="T34" s="632" t="s">
        <v>778</v>
      </c>
      <c r="U34" s="93" t="s">
        <v>777</v>
      </c>
      <c r="V34" s="94" t="s">
        <v>23</v>
      </c>
      <c r="W34" s="135">
        <v>42005</v>
      </c>
      <c r="X34" s="82">
        <v>4170189</v>
      </c>
      <c r="Y34" s="2356">
        <v>3222861</v>
      </c>
      <c r="Z34" s="2356">
        <v>3142675</v>
      </c>
      <c r="AA34" s="2356">
        <v>3979947</v>
      </c>
      <c r="AB34" s="2356">
        <v>3032618</v>
      </c>
      <c r="AC34" s="2356">
        <v>1600678</v>
      </c>
      <c r="AD34" s="2356">
        <v>106</v>
      </c>
      <c r="AE34" s="2356">
        <v>764743</v>
      </c>
      <c r="AF34" s="2356">
        <v>278147</v>
      </c>
      <c r="AG34" s="2356">
        <v>48481</v>
      </c>
      <c r="AH34" s="2356">
        <v>679</v>
      </c>
      <c r="AI34" s="2356">
        <v>12815</v>
      </c>
      <c r="AJ34" s="2356">
        <v>87060</v>
      </c>
      <c r="AK34" s="2356">
        <v>32382</v>
      </c>
      <c r="AL34" s="208">
        <v>57401</v>
      </c>
      <c r="AM34" s="91" t="s">
        <v>30</v>
      </c>
      <c r="AN34" s="632" t="s">
        <v>778</v>
      </c>
      <c r="AO34" s="93" t="s">
        <v>777</v>
      </c>
      <c r="AP34" s="94" t="s">
        <v>23</v>
      </c>
      <c r="AQ34" s="135">
        <v>42005</v>
      </c>
      <c r="AR34" s="82">
        <v>802661</v>
      </c>
      <c r="AS34" s="2356">
        <v>503981</v>
      </c>
      <c r="AT34" s="2356">
        <v>397890</v>
      </c>
      <c r="AU34" s="2356">
        <v>746600</v>
      </c>
      <c r="AV34" s="2356">
        <v>447920</v>
      </c>
      <c r="AW34" s="2356">
        <v>205715</v>
      </c>
      <c r="AX34" s="2356">
        <v>19</v>
      </c>
      <c r="AY34" s="2356" t="s">
        <v>21</v>
      </c>
      <c r="AZ34" s="2356">
        <v>131396</v>
      </c>
      <c r="BA34" s="2356">
        <v>2659</v>
      </c>
      <c r="BB34" s="2356">
        <v>267</v>
      </c>
      <c r="BC34" s="2356">
        <v>3479</v>
      </c>
      <c r="BD34" s="2356">
        <v>22619</v>
      </c>
      <c r="BE34" s="2356">
        <v>2250</v>
      </c>
      <c r="BF34" s="208">
        <v>8730</v>
      </c>
      <c r="BG34" s="91" t="s">
        <v>30</v>
      </c>
      <c r="BH34" s="632" t="s">
        <v>778</v>
      </c>
      <c r="BI34" s="93" t="s">
        <v>777</v>
      </c>
      <c r="BJ34" s="94" t="s">
        <v>23</v>
      </c>
      <c r="BK34" s="135">
        <v>42005</v>
      </c>
      <c r="BL34" s="82">
        <v>2381927</v>
      </c>
      <c r="BM34" s="2356">
        <v>1596381</v>
      </c>
      <c r="BN34" s="2356">
        <v>1538498</v>
      </c>
      <c r="BO34" s="2356">
        <v>2226372</v>
      </c>
      <c r="BP34" s="2356">
        <v>1440826</v>
      </c>
      <c r="BQ34" s="2356">
        <v>582067</v>
      </c>
      <c r="BR34" s="2356">
        <v>809</v>
      </c>
      <c r="BS34" s="2356">
        <v>287867</v>
      </c>
      <c r="BT34" s="2356">
        <v>102288</v>
      </c>
      <c r="BU34" s="2356">
        <v>2781</v>
      </c>
      <c r="BV34" s="2356">
        <v>364</v>
      </c>
      <c r="BW34" s="2356">
        <v>4739</v>
      </c>
      <c r="BX34" s="2356">
        <v>21398</v>
      </c>
      <c r="BY34" s="2356">
        <v>4223</v>
      </c>
      <c r="BZ34" s="208">
        <v>7367</v>
      </c>
      <c r="CA34" s="91" t="s">
        <v>30</v>
      </c>
      <c r="CB34" s="632" t="s">
        <v>778</v>
      </c>
      <c r="CC34" s="996"/>
    </row>
    <row r="35" spans="1:81" ht="19.5" customHeight="1">
      <c r="A35" s="88" t="s">
        <v>26</v>
      </c>
      <c r="B35" s="89" t="s">
        <v>26</v>
      </c>
      <c r="C35" s="1194">
        <v>42036</v>
      </c>
      <c r="D35" s="82">
        <v>2108194</v>
      </c>
      <c r="E35" s="2356">
        <v>1595424</v>
      </c>
      <c r="F35" s="2356">
        <v>1552234</v>
      </c>
      <c r="G35" s="2356">
        <v>1980663</v>
      </c>
      <c r="H35" s="2356">
        <v>1467893</v>
      </c>
      <c r="I35" s="2356">
        <v>576221</v>
      </c>
      <c r="J35" s="2356">
        <v>465</v>
      </c>
      <c r="K35" s="2356">
        <v>148525</v>
      </c>
      <c r="L35" s="2356">
        <v>162410</v>
      </c>
      <c r="M35" s="2356">
        <v>1045</v>
      </c>
      <c r="N35" s="2356">
        <v>894</v>
      </c>
      <c r="O35" s="2356">
        <v>4919</v>
      </c>
      <c r="P35" s="2356">
        <v>70978</v>
      </c>
      <c r="Q35" s="2356">
        <v>16177</v>
      </c>
      <c r="R35" s="208">
        <v>28518</v>
      </c>
      <c r="S35" s="91" t="s">
        <v>31</v>
      </c>
      <c r="T35" s="632" t="s">
        <v>26</v>
      </c>
      <c r="U35" s="88" t="s">
        <v>26</v>
      </c>
      <c r="V35" s="89" t="s">
        <v>26</v>
      </c>
      <c r="W35" s="1194">
        <v>42036</v>
      </c>
      <c r="X35" s="82">
        <v>3809988</v>
      </c>
      <c r="Y35" s="2356">
        <v>2960199</v>
      </c>
      <c r="Z35" s="2356">
        <v>2888048</v>
      </c>
      <c r="AA35" s="2356">
        <v>3639237</v>
      </c>
      <c r="AB35" s="2356">
        <v>2789448</v>
      </c>
      <c r="AC35" s="2356">
        <v>1448502</v>
      </c>
      <c r="AD35" s="2356">
        <v>85</v>
      </c>
      <c r="AE35" s="2356">
        <v>635932</v>
      </c>
      <c r="AF35" s="2356">
        <v>280190</v>
      </c>
      <c r="AG35" s="2356">
        <v>57785</v>
      </c>
      <c r="AH35" s="2356">
        <v>662</v>
      </c>
      <c r="AI35" s="2356">
        <v>12735</v>
      </c>
      <c r="AJ35" s="2356">
        <v>85562</v>
      </c>
      <c r="AK35" s="2356">
        <v>29536</v>
      </c>
      <c r="AL35" s="208">
        <v>51983</v>
      </c>
      <c r="AM35" s="91" t="s">
        <v>31</v>
      </c>
      <c r="AN35" s="632" t="s">
        <v>26</v>
      </c>
      <c r="AO35" s="88" t="s">
        <v>26</v>
      </c>
      <c r="AP35" s="89" t="s">
        <v>26</v>
      </c>
      <c r="AQ35" s="1194">
        <v>42036</v>
      </c>
      <c r="AR35" s="82">
        <v>769797</v>
      </c>
      <c r="AS35" s="2356">
        <v>497343</v>
      </c>
      <c r="AT35" s="2356">
        <v>393403</v>
      </c>
      <c r="AU35" s="2356">
        <v>717654</v>
      </c>
      <c r="AV35" s="2356">
        <v>445200</v>
      </c>
      <c r="AW35" s="2356">
        <v>211114</v>
      </c>
      <c r="AX35" s="2356">
        <v>20</v>
      </c>
      <c r="AY35" s="2356" t="s">
        <v>21</v>
      </c>
      <c r="AZ35" s="2356">
        <v>137902</v>
      </c>
      <c r="BA35" s="2356">
        <v>1436</v>
      </c>
      <c r="BB35" s="2356">
        <v>272</v>
      </c>
      <c r="BC35" s="2356">
        <v>3322</v>
      </c>
      <c r="BD35" s="2356">
        <v>26619</v>
      </c>
      <c r="BE35" s="2356">
        <v>1697</v>
      </c>
      <c r="BF35" s="208">
        <v>7089</v>
      </c>
      <c r="BG35" s="91" t="s">
        <v>31</v>
      </c>
      <c r="BH35" s="632" t="s">
        <v>26</v>
      </c>
      <c r="BI35" s="88" t="s">
        <v>26</v>
      </c>
      <c r="BJ35" s="89" t="s">
        <v>26</v>
      </c>
      <c r="BK35" s="1194">
        <v>42036</v>
      </c>
      <c r="BL35" s="82">
        <v>2181264</v>
      </c>
      <c r="BM35" s="2356">
        <v>1463870</v>
      </c>
      <c r="BN35" s="2356">
        <v>1403906</v>
      </c>
      <c r="BO35" s="2356">
        <v>2037673</v>
      </c>
      <c r="BP35" s="2356">
        <v>1320279</v>
      </c>
      <c r="BQ35" s="2356">
        <v>543610</v>
      </c>
      <c r="BR35" s="2356">
        <v>776</v>
      </c>
      <c r="BS35" s="2356">
        <v>260444</v>
      </c>
      <c r="BT35" s="2356">
        <v>97681</v>
      </c>
      <c r="BU35" s="2356">
        <v>2361</v>
      </c>
      <c r="BV35" s="2356">
        <v>261</v>
      </c>
      <c r="BW35" s="2356">
        <v>3881</v>
      </c>
      <c r="BX35" s="2356">
        <v>18525</v>
      </c>
      <c r="BY35" s="2356">
        <v>3651</v>
      </c>
      <c r="BZ35" s="208">
        <v>6237</v>
      </c>
      <c r="CA35" s="91" t="s">
        <v>31</v>
      </c>
      <c r="CB35" s="632" t="s">
        <v>26</v>
      </c>
      <c r="CC35" s="74"/>
    </row>
    <row r="36" spans="1:81" ht="19.5" customHeight="1">
      <c r="A36" s="88" t="s">
        <v>26</v>
      </c>
      <c r="B36" s="89" t="s">
        <v>26</v>
      </c>
      <c r="C36" s="1194">
        <v>42064</v>
      </c>
      <c r="D36" s="82">
        <v>2267022</v>
      </c>
      <c r="E36" s="2356">
        <v>1698516</v>
      </c>
      <c r="F36" s="2356">
        <v>1659431</v>
      </c>
      <c r="G36" s="2356">
        <v>2127361</v>
      </c>
      <c r="H36" s="2356">
        <v>1558855</v>
      </c>
      <c r="I36" s="2356">
        <v>587723</v>
      </c>
      <c r="J36" s="2356">
        <v>457</v>
      </c>
      <c r="K36" s="2356">
        <v>170332</v>
      </c>
      <c r="L36" s="2356">
        <v>147237</v>
      </c>
      <c r="M36" s="2356">
        <v>892</v>
      </c>
      <c r="N36" s="2356">
        <v>796</v>
      </c>
      <c r="O36" s="2356">
        <v>6085</v>
      </c>
      <c r="P36" s="2356">
        <v>77095</v>
      </c>
      <c r="Q36" s="2356">
        <v>17599</v>
      </c>
      <c r="R36" s="208">
        <v>35935</v>
      </c>
      <c r="S36" s="91" t="s">
        <v>32</v>
      </c>
      <c r="T36" s="632" t="s">
        <v>26</v>
      </c>
      <c r="U36" s="88" t="s">
        <v>26</v>
      </c>
      <c r="V36" s="89" t="s">
        <v>26</v>
      </c>
      <c r="W36" s="1194">
        <v>42064</v>
      </c>
      <c r="X36" s="82">
        <v>4201357</v>
      </c>
      <c r="Y36" s="2356">
        <v>3249782</v>
      </c>
      <c r="Z36" s="2356">
        <v>3194931</v>
      </c>
      <c r="AA36" s="2356">
        <v>4029939</v>
      </c>
      <c r="AB36" s="2356">
        <v>3078364</v>
      </c>
      <c r="AC36" s="2356">
        <v>1551719</v>
      </c>
      <c r="AD36" s="2356">
        <v>80</v>
      </c>
      <c r="AE36" s="2356">
        <v>722006</v>
      </c>
      <c r="AF36" s="2356">
        <v>316874</v>
      </c>
      <c r="AG36" s="2356">
        <v>25162</v>
      </c>
      <c r="AH36" s="2356">
        <v>702</v>
      </c>
      <c r="AI36" s="2356">
        <v>12543</v>
      </c>
      <c r="AJ36" s="2356">
        <v>88864</v>
      </c>
      <c r="AK36" s="2356">
        <v>33823</v>
      </c>
      <c r="AL36" s="208">
        <v>50605</v>
      </c>
      <c r="AM36" s="91" t="s">
        <v>32</v>
      </c>
      <c r="AN36" s="632" t="s">
        <v>26</v>
      </c>
      <c r="AO36" s="88" t="s">
        <v>26</v>
      </c>
      <c r="AP36" s="89" t="s">
        <v>26</v>
      </c>
      <c r="AQ36" s="1194">
        <v>42064</v>
      </c>
      <c r="AR36" s="82">
        <v>864732</v>
      </c>
      <c r="AS36" s="2356">
        <v>546923</v>
      </c>
      <c r="AT36" s="2356">
        <v>427830</v>
      </c>
      <c r="AU36" s="2356">
        <v>813830</v>
      </c>
      <c r="AV36" s="2356">
        <v>496021</v>
      </c>
      <c r="AW36" s="2356">
        <v>229417</v>
      </c>
      <c r="AX36" s="2356">
        <v>20</v>
      </c>
      <c r="AY36" s="2356">
        <v>306</v>
      </c>
      <c r="AZ36" s="2356">
        <v>149748</v>
      </c>
      <c r="BA36" s="2356">
        <v>1288</v>
      </c>
      <c r="BB36" s="2356">
        <v>267</v>
      </c>
      <c r="BC36" s="2356">
        <v>4060</v>
      </c>
      <c r="BD36" s="2356">
        <v>26040</v>
      </c>
      <c r="BE36" s="2356">
        <v>1659</v>
      </c>
      <c r="BF36" s="208">
        <v>7787</v>
      </c>
      <c r="BG36" s="91" t="s">
        <v>32</v>
      </c>
      <c r="BH36" s="632" t="s">
        <v>26</v>
      </c>
      <c r="BI36" s="88" t="s">
        <v>26</v>
      </c>
      <c r="BJ36" s="89" t="s">
        <v>26</v>
      </c>
      <c r="BK36" s="1194">
        <v>42064</v>
      </c>
      <c r="BL36" s="82">
        <v>2350258</v>
      </c>
      <c r="BM36" s="2356">
        <v>1566459</v>
      </c>
      <c r="BN36" s="2356">
        <v>1514123</v>
      </c>
      <c r="BO36" s="2356">
        <v>2195396</v>
      </c>
      <c r="BP36" s="2356">
        <v>1411597</v>
      </c>
      <c r="BQ36" s="2356">
        <v>573412</v>
      </c>
      <c r="BR36" s="2356">
        <v>846</v>
      </c>
      <c r="BS36" s="2356">
        <v>274781</v>
      </c>
      <c r="BT36" s="2356">
        <v>103126</v>
      </c>
      <c r="BU36" s="2356">
        <v>2388</v>
      </c>
      <c r="BV36" s="2356">
        <v>286</v>
      </c>
      <c r="BW36" s="2356">
        <v>3998</v>
      </c>
      <c r="BX36" s="2356">
        <v>19647</v>
      </c>
      <c r="BY36" s="2356">
        <v>5093</v>
      </c>
      <c r="BZ36" s="208">
        <v>6934</v>
      </c>
      <c r="CA36" s="91" t="s">
        <v>32</v>
      </c>
      <c r="CB36" s="632" t="s">
        <v>26</v>
      </c>
      <c r="CC36" s="74"/>
    </row>
    <row r="37" spans="1:81" ht="19.5" customHeight="1">
      <c r="A37" s="88" t="s">
        <v>26</v>
      </c>
      <c r="B37" s="89" t="s">
        <v>26</v>
      </c>
      <c r="C37" s="1194">
        <v>42095</v>
      </c>
      <c r="D37" s="82">
        <v>2154884</v>
      </c>
      <c r="E37" s="2356">
        <v>1617609</v>
      </c>
      <c r="F37" s="2356">
        <v>1586757</v>
      </c>
      <c r="G37" s="2356">
        <v>2017026</v>
      </c>
      <c r="H37" s="2356">
        <v>1479750</v>
      </c>
      <c r="I37" s="2356">
        <v>616040</v>
      </c>
      <c r="J37" s="2356">
        <v>345</v>
      </c>
      <c r="K37" s="2356">
        <v>168062</v>
      </c>
      <c r="L37" s="2356">
        <v>174726</v>
      </c>
      <c r="M37" s="2356">
        <v>736</v>
      </c>
      <c r="N37" s="2356">
        <v>746</v>
      </c>
      <c r="O37" s="2356">
        <v>3678</v>
      </c>
      <c r="P37" s="2356">
        <v>80981</v>
      </c>
      <c r="Q37" s="2356">
        <v>15902</v>
      </c>
      <c r="R37" s="208">
        <v>43690</v>
      </c>
      <c r="S37" s="91" t="s">
        <v>33</v>
      </c>
      <c r="T37" s="632" t="s">
        <v>26</v>
      </c>
      <c r="U37" s="88" t="s">
        <v>26</v>
      </c>
      <c r="V37" s="89" t="s">
        <v>26</v>
      </c>
      <c r="W37" s="1194">
        <v>42095</v>
      </c>
      <c r="X37" s="82">
        <v>3934109</v>
      </c>
      <c r="Y37" s="2356">
        <v>3035986</v>
      </c>
      <c r="Z37" s="2356">
        <v>2932871</v>
      </c>
      <c r="AA37" s="2356">
        <v>3770031</v>
      </c>
      <c r="AB37" s="2356">
        <v>2871909</v>
      </c>
      <c r="AC37" s="2356">
        <v>1514890</v>
      </c>
      <c r="AD37" s="2356">
        <v>70</v>
      </c>
      <c r="AE37" s="2356">
        <v>746411</v>
      </c>
      <c r="AF37" s="2356">
        <v>308040</v>
      </c>
      <c r="AG37" s="2356">
        <v>5391</v>
      </c>
      <c r="AH37" s="2356">
        <v>652</v>
      </c>
      <c r="AI37" s="2356">
        <v>12698</v>
      </c>
      <c r="AJ37" s="2356">
        <v>91506</v>
      </c>
      <c r="AK37" s="2356">
        <v>26677</v>
      </c>
      <c r="AL37" s="208">
        <v>44331</v>
      </c>
      <c r="AM37" s="91" t="s">
        <v>33</v>
      </c>
      <c r="AN37" s="632" t="s">
        <v>26</v>
      </c>
      <c r="AO37" s="88" t="s">
        <v>26</v>
      </c>
      <c r="AP37" s="89" t="s">
        <v>26</v>
      </c>
      <c r="AQ37" s="1194">
        <v>42095</v>
      </c>
      <c r="AR37" s="82">
        <v>792123</v>
      </c>
      <c r="AS37" s="2356">
        <v>487149</v>
      </c>
      <c r="AT37" s="2356">
        <v>380824</v>
      </c>
      <c r="AU37" s="2356">
        <v>740634</v>
      </c>
      <c r="AV37" s="2356">
        <v>435660</v>
      </c>
      <c r="AW37" s="2356">
        <v>215826</v>
      </c>
      <c r="AX37" s="2356">
        <v>16</v>
      </c>
      <c r="AY37" s="2356" t="s">
        <v>21</v>
      </c>
      <c r="AZ37" s="2356">
        <v>141576</v>
      </c>
      <c r="BA37" s="2356">
        <v>1270</v>
      </c>
      <c r="BB37" s="2356">
        <v>227</v>
      </c>
      <c r="BC37" s="2356">
        <v>4193</v>
      </c>
      <c r="BD37" s="2356">
        <v>24298</v>
      </c>
      <c r="BE37" s="2356">
        <v>2206</v>
      </c>
      <c r="BF37" s="208">
        <v>8476</v>
      </c>
      <c r="BG37" s="91" t="s">
        <v>33</v>
      </c>
      <c r="BH37" s="632" t="s">
        <v>26</v>
      </c>
      <c r="BI37" s="88" t="s">
        <v>26</v>
      </c>
      <c r="BJ37" s="89" t="s">
        <v>26</v>
      </c>
      <c r="BK37" s="1194">
        <v>42095</v>
      </c>
      <c r="BL37" s="82">
        <v>2219109</v>
      </c>
      <c r="BM37" s="2356">
        <v>1476016</v>
      </c>
      <c r="BN37" s="2356">
        <v>1404215</v>
      </c>
      <c r="BO37" s="2356">
        <v>2076485</v>
      </c>
      <c r="BP37" s="2356">
        <v>1333392</v>
      </c>
      <c r="BQ37" s="2356">
        <v>567938</v>
      </c>
      <c r="BR37" s="2356">
        <v>696</v>
      </c>
      <c r="BS37" s="2356">
        <v>276694</v>
      </c>
      <c r="BT37" s="2356">
        <v>109011</v>
      </c>
      <c r="BU37" s="2356">
        <v>2472</v>
      </c>
      <c r="BV37" s="2356">
        <v>437</v>
      </c>
      <c r="BW37" s="2356">
        <v>4487</v>
      </c>
      <c r="BX37" s="2356">
        <v>20156</v>
      </c>
      <c r="BY37" s="2356">
        <v>4728</v>
      </c>
      <c r="BZ37" s="208">
        <v>5988</v>
      </c>
      <c r="CA37" s="91" t="s">
        <v>33</v>
      </c>
      <c r="CB37" s="632" t="s">
        <v>26</v>
      </c>
      <c r="CC37" s="74"/>
    </row>
    <row r="38" spans="1:81" ht="19.5" customHeight="1">
      <c r="A38" s="88" t="s">
        <v>26</v>
      </c>
      <c r="B38" s="89" t="s">
        <v>26</v>
      </c>
      <c r="C38" s="1194">
        <v>42125</v>
      </c>
      <c r="D38" s="82">
        <v>2181493</v>
      </c>
      <c r="E38" s="2356">
        <v>1608860</v>
      </c>
      <c r="F38" s="2356">
        <v>1606214</v>
      </c>
      <c r="G38" s="2356">
        <v>2047448</v>
      </c>
      <c r="H38" s="2356">
        <v>1474815</v>
      </c>
      <c r="I38" s="2356">
        <v>586509</v>
      </c>
      <c r="J38" s="2356">
        <v>390</v>
      </c>
      <c r="K38" s="2356">
        <v>140915</v>
      </c>
      <c r="L38" s="2356">
        <v>175116</v>
      </c>
      <c r="M38" s="2356">
        <v>1797</v>
      </c>
      <c r="N38" s="2356">
        <v>825</v>
      </c>
      <c r="O38" s="2356">
        <v>4708</v>
      </c>
      <c r="P38" s="2356">
        <v>56940</v>
      </c>
      <c r="Q38" s="2356">
        <v>13531</v>
      </c>
      <c r="R38" s="208">
        <v>42011</v>
      </c>
      <c r="S38" s="91" t="s">
        <v>34</v>
      </c>
      <c r="T38" s="632" t="s">
        <v>26</v>
      </c>
      <c r="U38" s="88" t="s">
        <v>26</v>
      </c>
      <c r="V38" s="89" t="s">
        <v>26</v>
      </c>
      <c r="W38" s="1194">
        <v>42125</v>
      </c>
      <c r="X38" s="82">
        <v>3942734</v>
      </c>
      <c r="Y38" s="2356">
        <v>3010521</v>
      </c>
      <c r="Z38" s="2356">
        <v>2939013</v>
      </c>
      <c r="AA38" s="2356">
        <v>3770315</v>
      </c>
      <c r="AB38" s="2356">
        <v>2838102</v>
      </c>
      <c r="AC38" s="2356">
        <v>1465599</v>
      </c>
      <c r="AD38" s="2356">
        <v>81</v>
      </c>
      <c r="AE38" s="2356">
        <v>659868</v>
      </c>
      <c r="AF38" s="2356">
        <v>309371</v>
      </c>
      <c r="AG38" s="2356">
        <v>15675</v>
      </c>
      <c r="AH38" s="2356">
        <v>596</v>
      </c>
      <c r="AI38" s="2356">
        <v>10490</v>
      </c>
      <c r="AJ38" s="2356">
        <v>86979</v>
      </c>
      <c r="AK38" s="2356">
        <v>29614</v>
      </c>
      <c r="AL38" s="208">
        <v>47842</v>
      </c>
      <c r="AM38" s="91" t="s">
        <v>34</v>
      </c>
      <c r="AN38" s="632" t="s">
        <v>26</v>
      </c>
      <c r="AO38" s="88" t="s">
        <v>26</v>
      </c>
      <c r="AP38" s="89" t="s">
        <v>26</v>
      </c>
      <c r="AQ38" s="1194">
        <v>42125</v>
      </c>
      <c r="AR38" s="82">
        <v>849520</v>
      </c>
      <c r="AS38" s="2356">
        <v>529283</v>
      </c>
      <c r="AT38" s="2356">
        <v>417134</v>
      </c>
      <c r="AU38" s="2356">
        <v>794651</v>
      </c>
      <c r="AV38" s="2356">
        <v>474414</v>
      </c>
      <c r="AW38" s="2356">
        <v>234201</v>
      </c>
      <c r="AX38" s="2356">
        <v>11</v>
      </c>
      <c r="AY38" s="2356">
        <v>441</v>
      </c>
      <c r="AZ38" s="2356">
        <v>151512</v>
      </c>
      <c r="BA38" s="2356">
        <v>1477</v>
      </c>
      <c r="BB38" s="2356">
        <v>265</v>
      </c>
      <c r="BC38" s="2356">
        <v>4351</v>
      </c>
      <c r="BD38" s="2356">
        <v>24483</v>
      </c>
      <c r="BE38" s="2356">
        <v>2377</v>
      </c>
      <c r="BF38" s="208">
        <v>7560</v>
      </c>
      <c r="BG38" s="91" t="s">
        <v>34</v>
      </c>
      <c r="BH38" s="632" t="s">
        <v>26</v>
      </c>
      <c r="BI38" s="88" t="s">
        <v>26</v>
      </c>
      <c r="BJ38" s="89" t="s">
        <v>26</v>
      </c>
      <c r="BK38" s="1194">
        <v>42125</v>
      </c>
      <c r="BL38" s="82">
        <v>2258294</v>
      </c>
      <c r="BM38" s="2356">
        <v>1516153</v>
      </c>
      <c r="BN38" s="2356">
        <v>1476127</v>
      </c>
      <c r="BO38" s="2356">
        <v>2112687</v>
      </c>
      <c r="BP38" s="2356">
        <v>1370545</v>
      </c>
      <c r="BQ38" s="2356">
        <v>586260</v>
      </c>
      <c r="BR38" s="2356">
        <v>825</v>
      </c>
      <c r="BS38" s="2356">
        <v>242707</v>
      </c>
      <c r="BT38" s="2356">
        <v>96303</v>
      </c>
      <c r="BU38" s="2356">
        <v>3576</v>
      </c>
      <c r="BV38" s="2356">
        <v>403</v>
      </c>
      <c r="BW38" s="2356">
        <v>3476</v>
      </c>
      <c r="BX38" s="2356">
        <v>21025</v>
      </c>
      <c r="BY38" s="2356">
        <v>5851</v>
      </c>
      <c r="BZ38" s="208">
        <v>6056</v>
      </c>
      <c r="CA38" s="91" t="s">
        <v>34</v>
      </c>
      <c r="CB38" s="632" t="s">
        <v>26</v>
      </c>
      <c r="CC38" s="74"/>
    </row>
    <row r="39" spans="1:81" ht="19.5" customHeight="1">
      <c r="A39" s="88" t="s">
        <v>26</v>
      </c>
      <c r="B39" s="89" t="s">
        <v>26</v>
      </c>
      <c r="C39" s="1194">
        <v>42156</v>
      </c>
      <c r="D39" s="82">
        <v>2029677</v>
      </c>
      <c r="E39" s="2356">
        <v>1491524</v>
      </c>
      <c r="F39" s="2356">
        <v>1467167</v>
      </c>
      <c r="G39" s="2356">
        <v>1899364</v>
      </c>
      <c r="H39" s="2356">
        <v>1361211</v>
      </c>
      <c r="I39" s="2356">
        <v>479896</v>
      </c>
      <c r="J39" s="2356">
        <v>536</v>
      </c>
      <c r="K39" s="2356">
        <v>149026</v>
      </c>
      <c r="L39" s="2356">
        <v>121079</v>
      </c>
      <c r="M39" s="2356">
        <v>2005</v>
      </c>
      <c r="N39" s="2356">
        <v>719</v>
      </c>
      <c r="O39" s="2356">
        <v>3873</v>
      </c>
      <c r="P39" s="2356">
        <v>23125</v>
      </c>
      <c r="Q39" s="2356">
        <v>16165</v>
      </c>
      <c r="R39" s="208">
        <v>38698</v>
      </c>
      <c r="S39" s="91" t="s">
        <v>35</v>
      </c>
      <c r="T39" s="632" t="s">
        <v>26</v>
      </c>
      <c r="U39" s="88" t="s">
        <v>26</v>
      </c>
      <c r="V39" s="89" t="s">
        <v>26</v>
      </c>
      <c r="W39" s="1194">
        <v>42156</v>
      </c>
      <c r="X39" s="82">
        <v>3675233</v>
      </c>
      <c r="Y39" s="2356">
        <v>2806149</v>
      </c>
      <c r="Z39" s="2356">
        <v>2754595</v>
      </c>
      <c r="AA39" s="2356">
        <v>3508093</v>
      </c>
      <c r="AB39" s="2356">
        <v>2639009</v>
      </c>
      <c r="AC39" s="2356">
        <v>1326249</v>
      </c>
      <c r="AD39" s="2356">
        <v>95</v>
      </c>
      <c r="AE39" s="2356">
        <v>549395</v>
      </c>
      <c r="AF39" s="2356">
        <v>271299</v>
      </c>
      <c r="AG39" s="2356">
        <v>52044</v>
      </c>
      <c r="AH39" s="2356">
        <v>679</v>
      </c>
      <c r="AI39" s="2356">
        <v>11745</v>
      </c>
      <c r="AJ39" s="2356">
        <v>80993</v>
      </c>
      <c r="AK39" s="2356">
        <v>29422</v>
      </c>
      <c r="AL39" s="208">
        <v>49933</v>
      </c>
      <c r="AM39" s="91" t="s">
        <v>35</v>
      </c>
      <c r="AN39" s="632" t="s">
        <v>26</v>
      </c>
      <c r="AO39" s="88" t="s">
        <v>26</v>
      </c>
      <c r="AP39" s="89" t="s">
        <v>26</v>
      </c>
      <c r="AQ39" s="1194">
        <v>42156</v>
      </c>
      <c r="AR39" s="82">
        <v>810815</v>
      </c>
      <c r="AS39" s="2356">
        <v>507997</v>
      </c>
      <c r="AT39" s="2356">
        <v>409531</v>
      </c>
      <c r="AU39" s="2356">
        <v>753431</v>
      </c>
      <c r="AV39" s="2356">
        <v>450613</v>
      </c>
      <c r="AW39" s="2356">
        <v>227744</v>
      </c>
      <c r="AX39" s="2356">
        <v>11</v>
      </c>
      <c r="AY39" s="2356" t="s">
        <v>21</v>
      </c>
      <c r="AZ39" s="2356">
        <v>145355</v>
      </c>
      <c r="BA39" s="2356">
        <v>1430</v>
      </c>
      <c r="BB39" s="2356">
        <v>270</v>
      </c>
      <c r="BC39" s="2356">
        <v>4047</v>
      </c>
      <c r="BD39" s="2356">
        <v>24732</v>
      </c>
      <c r="BE39" s="2356">
        <v>2400</v>
      </c>
      <c r="BF39" s="208">
        <v>7897</v>
      </c>
      <c r="BG39" s="91" t="s">
        <v>35</v>
      </c>
      <c r="BH39" s="632" t="s">
        <v>26</v>
      </c>
      <c r="BI39" s="88" t="s">
        <v>26</v>
      </c>
      <c r="BJ39" s="89" t="s">
        <v>26</v>
      </c>
      <c r="BK39" s="1194">
        <v>42156</v>
      </c>
      <c r="BL39" s="82">
        <v>2208272</v>
      </c>
      <c r="BM39" s="2356">
        <v>1472385</v>
      </c>
      <c r="BN39" s="2356">
        <v>1436236</v>
      </c>
      <c r="BO39" s="2356">
        <v>2064831</v>
      </c>
      <c r="BP39" s="2356">
        <v>1328944</v>
      </c>
      <c r="BQ39" s="2356">
        <v>538877</v>
      </c>
      <c r="BR39" s="2356">
        <v>940</v>
      </c>
      <c r="BS39" s="2356">
        <v>230813</v>
      </c>
      <c r="BT39" s="2356">
        <v>108313</v>
      </c>
      <c r="BU39" s="2356">
        <v>3213</v>
      </c>
      <c r="BV39" s="2356">
        <v>411</v>
      </c>
      <c r="BW39" s="2356">
        <v>3946</v>
      </c>
      <c r="BX39" s="2356">
        <v>22546</v>
      </c>
      <c r="BY39" s="2356">
        <v>5017</v>
      </c>
      <c r="BZ39" s="208">
        <v>6110</v>
      </c>
      <c r="CA39" s="91" t="s">
        <v>35</v>
      </c>
      <c r="CB39" s="632" t="s">
        <v>26</v>
      </c>
      <c r="CC39" s="74"/>
    </row>
    <row r="40" spans="1:81" ht="19.5" customHeight="1">
      <c r="A40" s="88" t="s">
        <v>26</v>
      </c>
      <c r="B40" s="89" t="s">
        <v>26</v>
      </c>
      <c r="C40" s="1194">
        <v>42186</v>
      </c>
      <c r="D40" s="82">
        <v>2265586</v>
      </c>
      <c r="E40" s="2356">
        <v>1710126</v>
      </c>
      <c r="F40" s="2356">
        <v>1669335</v>
      </c>
      <c r="G40" s="2356">
        <v>2132283</v>
      </c>
      <c r="H40" s="2356">
        <v>1576823</v>
      </c>
      <c r="I40" s="2356">
        <v>643225</v>
      </c>
      <c r="J40" s="2356">
        <v>452</v>
      </c>
      <c r="K40" s="2356">
        <v>163945</v>
      </c>
      <c r="L40" s="2356">
        <v>196771</v>
      </c>
      <c r="M40" s="2356">
        <v>3293</v>
      </c>
      <c r="N40" s="2356">
        <v>2006</v>
      </c>
      <c r="O40" s="2356">
        <v>3838</v>
      </c>
      <c r="P40" s="2356">
        <v>53578</v>
      </c>
      <c r="Q40" s="2356">
        <v>16839</v>
      </c>
      <c r="R40" s="208">
        <v>41831</v>
      </c>
      <c r="S40" s="91" t="s">
        <v>36</v>
      </c>
      <c r="T40" s="632" t="s">
        <v>26</v>
      </c>
      <c r="U40" s="88" t="s">
        <v>26</v>
      </c>
      <c r="V40" s="89" t="s">
        <v>26</v>
      </c>
      <c r="W40" s="1194">
        <v>42186</v>
      </c>
      <c r="X40" s="82">
        <v>4080634</v>
      </c>
      <c r="Y40" s="2356">
        <v>3164432</v>
      </c>
      <c r="Z40" s="2356">
        <v>3097480</v>
      </c>
      <c r="AA40" s="2356">
        <v>3899280</v>
      </c>
      <c r="AB40" s="2356">
        <v>2983078</v>
      </c>
      <c r="AC40" s="2356">
        <v>1556862</v>
      </c>
      <c r="AD40" s="2356">
        <v>110</v>
      </c>
      <c r="AE40" s="2356">
        <v>741751</v>
      </c>
      <c r="AF40" s="2356">
        <v>276513</v>
      </c>
      <c r="AG40" s="2356">
        <v>53865</v>
      </c>
      <c r="AH40" s="2356">
        <v>646</v>
      </c>
      <c r="AI40" s="2356">
        <v>11749</v>
      </c>
      <c r="AJ40" s="2356">
        <v>90937</v>
      </c>
      <c r="AK40" s="2356">
        <v>29820</v>
      </c>
      <c r="AL40" s="208">
        <v>53708</v>
      </c>
      <c r="AM40" s="91" t="s">
        <v>36</v>
      </c>
      <c r="AN40" s="632" t="s">
        <v>26</v>
      </c>
      <c r="AO40" s="88" t="s">
        <v>26</v>
      </c>
      <c r="AP40" s="89" t="s">
        <v>26</v>
      </c>
      <c r="AQ40" s="1194">
        <v>42186</v>
      </c>
      <c r="AR40" s="82">
        <v>814567</v>
      </c>
      <c r="AS40" s="2356">
        <v>506571</v>
      </c>
      <c r="AT40" s="2356">
        <v>409990</v>
      </c>
      <c r="AU40" s="2356">
        <v>761513</v>
      </c>
      <c r="AV40" s="2356">
        <v>453517</v>
      </c>
      <c r="AW40" s="2356">
        <v>229252</v>
      </c>
      <c r="AX40" s="2356">
        <v>13</v>
      </c>
      <c r="AY40" s="2356">
        <v>458</v>
      </c>
      <c r="AZ40" s="2356">
        <v>150003</v>
      </c>
      <c r="BA40" s="2356">
        <v>1235</v>
      </c>
      <c r="BB40" s="2356">
        <v>276</v>
      </c>
      <c r="BC40" s="2356">
        <v>3980</v>
      </c>
      <c r="BD40" s="2356">
        <v>21296</v>
      </c>
      <c r="BE40" s="2356">
        <v>2489</v>
      </c>
      <c r="BF40" s="208">
        <v>7741</v>
      </c>
      <c r="BG40" s="91" t="s">
        <v>36</v>
      </c>
      <c r="BH40" s="632" t="s">
        <v>26</v>
      </c>
      <c r="BI40" s="88" t="s">
        <v>26</v>
      </c>
      <c r="BJ40" s="89" t="s">
        <v>26</v>
      </c>
      <c r="BK40" s="1194">
        <v>42186</v>
      </c>
      <c r="BL40" s="82">
        <v>2319120</v>
      </c>
      <c r="BM40" s="2356">
        <v>1544819</v>
      </c>
      <c r="BN40" s="2356">
        <v>1480050</v>
      </c>
      <c r="BO40" s="2356">
        <v>2165380</v>
      </c>
      <c r="BP40" s="2356">
        <v>1391078</v>
      </c>
      <c r="BQ40" s="2356">
        <v>542069</v>
      </c>
      <c r="BR40" s="2356">
        <v>1064</v>
      </c>
      <c r="BS40" s="2356">
        <v>222869</v>
      </c>
      <c r="BT40" s="2356">
        <v>101090</v>
      </c>
      <c r="BU40" s="2356">
        <v>3554</v>
      </c>
      <c r="BV40" s="2356">
        <v>418</v>
      </c>
      <c r="BW40" s="2356">
        <v>4199</v>
      </c>
      <c r="BX40" s="2356">
        <v>18606</v>
      </c>
      <c r="BY40" s="2356">
        <v>4227</v>
      </c>
      <c r="BZ40" s="208">
        <v>41866</v>
      </c>
      <c r="CA40" s="91" t="s">
        <v>36</v>
      </c>
      <c r="CB40" s="632" t="s">
        <v>26</v>
      </c>
      <c r="CC40" s="74"/>
    </row>
    <row r="41" spans="1:81" ht="19.5" customHeight="1">
      <c r="A41" s="88" t="s">
        <v>26</v>
      </c>
      <c r="B41" s="89" t="s">
        <v>26</v>
      </c>
      <c r="C41" s="1194">
        <v>42217</v>
      </c>
      <c r="D41" s="82">
        <v>2288396</v>
      </c>
      <c r="E41" s="2356">
        <v>1746690</v>
      </c>
      <c r="F41" s="2356">
        <v>1709310</v>
      </c>
      <c r="G41" s="2356">
        <v>2159486</v>
      </c>
      <c r="H41" s="2356">
        <v>1617779</v>
      </c>
      <c r="I41" s="2356">
        <v>683888</v>
      </c>
      <c r="J41" s="2356">
        <v>372</v>
      </c>
      <c r="K41" s="2356">
        <v>179222</v>
      </c>
      <c r="L41" s="2356">
        <v>229218</v>
      </c>
      <c r="M41" s="2356">
        <v>1173</v>
      </c>
      <c r="N41" s="2356">
        <v>1131</v>
      </c>
      <c r="O41" s="2356">
        <v>3002</v>
      </c>
      <c r="P41" s="2356">
        <v>75758</v>
      </c>
      <c r="Q41" s="2356">
        <v>15144</v>
      </c>
      <c r="R41" s="208">
        <v>37518</v>
      </c>
      <c r="S41" s="91" t="s">
        <v>37</v>
      </c>
      <c r="T41" s="632" t="s">
        <v>26</v>
      </c>
      <c r="U41" s="88" t="s">
        <v>26</v>
      </c>
      <c r="V41" s="89" t="s">
        <v>26</v>
      </c>
      <c r="W41" s="1194">
        <v>42217</v>
      </c>
      <c r="X41" s="82">
        <v>4241263</v>
      </c>
      <c r="Y41" s="2356">
        <v>3320093</v>
      </c>
      <c r="Z41" s="2356">
        <v>3197804</v>
      </c>
      <c r="AA41" s="2356">
        <v>4058678</v>
      </c>
      <c r="AB41" s="2356">
        <v>3137508</v>
      </c>
      <c r="AC41" s="2356">
        <v>1670066</v>
      </c>
      <c r="AD41" s="2356">
        <v>95</v>
      </c>
      <c r="AE41" s="2356">
        <v>758092</v>
      </c>
      <c r="AF41" s="2356">
        <v>297609</v>
      </c>
      <c r="AG41" s="2356">
        <v>58149</v>
      </c>
      <c r="AH41" s="2356">
        <v>616</v>
      </c>
      <c r="AI41" s="2356">
        <v>11247</v>
      </c>
      <c r="AJ41" s="2356">
        <v>80259</v>
      </c>
      <c r="AK41" s="2356">
        <v>30084</v>
      </c>
      <c r="AL41" s="208">
        <v>53808</v>
      </c>
      <c r="AM41" s="91" t="s">
        <v>37</v>
      </c>
      <c r="AN41" s="632" t="s">
        <v>26</v>
      </c>
      <c r="AO41" s="88" t="s">
        <v>26</v>
      </c>
      <c r="AP41" s="89" t="s">
        <v>26</v>
      </c>
      <c r="AQ41" s="1194">
        <v>42217</v>
      </c>
      <c r="AR41" s="82">
        <v>848917</v>
      </c>
      <c r="AS41" s="2356">
        <v>533078</v>
      </c>
      <c r="AT41" s="2356">
        <v>421457</v>
      </c>
      <c r="AU41" s="2356">
        <v>796983</v>
      </c>
      <c r="AV41" s="2356">
        <v>481144</v>
      </c>
      <c r="AW41" s="2356">
        <v>235733</v>
      </c>
      <c r="AX41" s="2356">
        <v>9</v>
      </c>
      <c r="AY41" s="2356" t="s">
        <v>21</v>
      </c>
      <c r="AZ41" s="2356">
        <v>152753</v>
      </c>
      <c r="BA41" s="2356">
        <v>1730</v>
      </c>
      <c r="BB41" s="2356">
        <v>265</v>
      </c>
      <c r="BC41" s="2356">
        <v>3732</v>
      </c>
      <c r="BD41" s="2356">
        <v>22486</v>
      </c>
      <c r="BE41" s="2356">
        <v>2182</v>
      </c>
      <c r="BF41" s="208">
        <v>7762</v>
      </c>
      <c r="BG41" s="91" t="s">
        <v>37</v>
      </c>
      <c r="BH41" s="632" t="s">
        <v>26</v>
      </c>
      <c r="BI41" s="88" t="s">
        <v>26</v>
      </c>
      <c r="BJ41" s="89" t="s">
        <v>26</v>
      </c>
      <c r="BK41" s="1194">
        <v>42217</v>
      </c>
      <c r="BL41" s="82">
        <v>2332163</v>
      </c>
      <c r="BM41" s="2356">
        <v>1547155</v>
      </c>
      <c r="BN41" s="2356">
        <v>1480569</v>
      </c>
      <c r="BO41" s="2356">
        <v>2180164</v>
      </c>
      <c r="BP41" s="2356">
        <v>1395156</v>
      </c>
      <c r="BQ41" s="2356">
        <v>545703</v>
      </c>
      <c r="BR41" s="2356">
        <v>703</v>
      </c>
      <c r="BS41" s="2356">
        <v>232582</v>
      </c>
      <c r="BT41" s="2356">
        <v>111234</v>
      </c>
      <c r="BU41" s="2356">
        <v>3339</v>
      </c>
      <c r="BV41" s="2356">
        <v>377</v>
      </c>
      <c r="BW41" s="2356">
        <v>4586</v>
      </c>
      <c r="BX41" s="2356">
        <v>16529</v>
      </c>
      <c r="BY41" s="2356">
        <v>4463</v>
      </c>
      <c r="BZ41" s="208">
        <v>33570</v>
      </c>
      <c r="CA41" s="91" t="s">
        <v>37</v>
      </c>
      <c r="CB41" s="632" t="s">
        <v>26</v>
      </c>
      <c r="CC41" s="74"/>
    </row>
    <row r="42" spans="1:81" ht="19.5" customHeight="1">
      <c r="A42" s="88" t="s">
        <v>26</v>
      </c>
      <c r="B42" s="89" t="s">
        <v>26</v>
      </c>
      <c r="C42" s="1194">
        <v>42248</v>
      </c>
      <c r="D42" s="82">
        <v>2188294</v>
      </c>
      <c r="E42" s="2356">
        <v>1651155</v>
      </c>
      <c r="F42" s="2356">
        <v>1612970</v>
      </c>
      <c r="G42" s="2356">
        <v>2062215</v>
      </c>
      <c r="H42" s="2356">
        <v>1525075</v>
      </c>
      <c r="I42" s="2356">
        <v>608064</v>
      </c>
      <c r="J42" s="2356">
        <v>477</v>
      </c>
      <c r="K42" s="2356">
        <v>153325</v>
      </c>
      <c r="L42" s="2356">
        <v>220611</v>
      </c>
      <c r="M42" s="2356">
        <v>1121</v>
      </c>
      <c r="N42" s="2356">
        <v>1012</v>
      </c>
      <c r="O42" s="2356">
        <v>3636</v>
      </c>
      <c r="P42" s="2356">
        <v>71477</v>
      </c>
      <c r="Q42" s="2356">
        <v>13952</v>
      </c>
      <c r="R42" s="208">
        <v>35814</v>
      </c>
      <c r="S42" s="91" t="s">
        <v>38</v>
      </c>
      <c r="T42" s="632" t="s">
        <v>26</v>
      </c>
      <c r="U42" s="88" t="s">
        <v>26</v>
      </c>
      <c r="V42" s="89" t="s">
        <v>26</v>
      </c>
      <c r="W42" s="1194">
        <v>42248</v>
      </c>
      <c r="X42" s="82">
        <v>3966188</v>
      </c>
      <c r="Y42" s="2356">
        <v>3081572</v>
      </c>
      <c r="Z42" s="2356">
        <v>3022375</v>
      </c>
      <c r="AA42" s="2356">
        <v>3790527</v>
      </c>
      <c r="AB42" s="2356">
        <v>2905911</v>
      </c>
      <c r="AC42" s="2356">
        <v>1530794</v>
      </c>
      <c r="AD42" s="2356">
        <v>97</v>
      </c>
      <c r="AE42" s="2356">
        <v>749048</v>
      </c>
      <c r="AF42" s="2356">
        <v>245022</v>
      </c>
      <c r="AG42" s="2356">
        <v>59759</v>
      </c>
      <c r="AH42" s="2356">
        <v>616</v>
      </c>
      <c r="AI42" s="2356">
        <v>11418</v>
      </c>
      <c r="AJ42" s="2356">
        <v>81067</v>
      </c>
      <c r="AK42" s="2356">
        <v>31777</v>
      </c>
      <c r="AL42" s="208">
        <v>56134</v>
      </c>
      <c r="AM42" s="91" t="s">
        <v>38</v>
      </c>
      <c r="AN42" s="632" t="s">
        <v>26</v>
      </c>
      <c r="AO42" s="88" t="s">
        <v>26</v>
      </c>
      <c r="AP42" s="89" t="s">
        <v>26</v>
      </c>
      <c r="AQ42" s="1194">
        <v>42248</v>
      </c>
      <c r="AR42" s="82">
        <v>825563</v>
      </c>
      <c r="AS42" s="2356">
        <v>521200</v>
      </c>
      <c r="AT42" s="2356">
        <v>408152</v>
      </c>
      <c r="AU42" s="2356">
        <v>776055</v>
      </c>
      <c r="AV42" s="2356">
        <v>471693</v>
      </c>
      <c r="AW42" s="2356">
        <v>226583</v>
      </c>
      <c r="AX42" s="2356">
        <v>16</v>
      </c>
      <c r="AY42" s="2356">
        <v>311</v>
      </c>
      <c r="AZ42" s="2356">
        <v>148772</v>
      </c>
      <c r="BA42" s="2356">
        <v>1416</v>
      </c>
      <c r="BB42" s="2356">
        <v>264</v>
      </c>
      <c r="BC42" s="2356">
        <v>3517</v>
      </c>
      <c r="BD42" s="2356">
        <v>20253</v>
      </c>
      <c r="BE42" s="2356">
        <v>2297</v>
      </c>
      <c r="BF42" s="208">
        <v>7954</v>
      </c>
      <c r="BG42" s="91" t="s">
        <v>38</v>
      </c>
      <c r="BH42" s="632" t="s">
        <v>26</v>
      </c>
      <c r="BI42" s="88" t="s">
        <v>26</v>
      </c>
      <c r="BJ42" s="89" t="s">
        <v>26</v>
      </c>
      <c r="BK42" s="1194">
        <v>42248</v>
      </c>
      <c r="BL42" s="82">
        <v>2232703</v>
      </c>
      <c r="BM42" s="2356">
        <v>1477407</v>
      </c>
      <c r="BN42" s="2356">
        <v>1416977</v>
      </c>
      <c r="BO42" s="2356">
        <v>2086559</v>
      </c>
      <c r="BP42" s="2356">
        <v>1331263</v>
      </c>
      <c r="BQ42" s="2356">
        <v>553114</v>
      </c>
      <c r="BR42" s="2356">
        <v>1055</v>
      </c>
      <c r="BS42" s="2356">
        <v>250565</v>
      </c>
      <c r="BT42" s="2356">
        <v>111013</v>
      </c>
      <c r="BU42" s="2356">
        <v>3316</v>
      </c>
      <c r="BV42" s="2356">
        <v>383</v>
      </c>
      <c r="BW42" s="2356">
        <v>5658</v>
      </c>
      <c r="BX42" s="2356">
        <v>15530</v>
      </c>
      <c r="BY42" s="2356">
        <v>4379</v>
      </c>
      <c r="BZ42" s="208">
        <v>32892</v>
      </c>
      <c r="CA42" s="91" t="s">
        <v>38</v>
      </c>
      <c r="CB42" s="632" t="s">
        <v>26</v>
      </c>
      <c r="CC42" s="74"/>
    </row>
    <row r="43" spans="1:81" ht="19.5" customHeight="1">
      <c r="A43" s="88" t="s">
        <v>26</v>
      </c>
      <c r="B43" s="89" t="s">
        <v>26</v>
      </c>
      <c r="C43" s="1194">
        <v>42278</v>
      </c>
      <c r="D43" s="82">
        <v>2135650</v>
      </c>
      <c r="E43" s="2356">
        <v>1580315</v>
      </c>
      <c r="F43" s="2356">
        <v>1543718</v>
      </c>
      <c r="G43" s="2356">
        <v>2004993</v>
      </c>
      <c r="H43" s="2356">
        <v>1449658</v>
      </c>
      <c r="I43" s="2356">
        <v>536888</v>
      </c>
      <c r="J43" s="2356">
        <v>450</v>
      </c>
      <c r="K43" s="2356">
        <v>163525</v>
      </c>
      <c r="L43" s="2356">
        <v>127160</v>
      </c>
      <c r="M43" s="2356">
        <v>890</v>
      </c>
      <c r="N43" s="2356">
        <v>839</v>
      </c>
      <c r="O43" s="2356">
        <v>5049</v>
      </c>
      <c r="P43" s="2356">
        <v>77697</v>
      </c>
      <c r="Q43" s="2356">
        <v>18119</v>
      </c>
      <c r="R43" s="208">
        <v>40851</v>
      </c>
      <c r="S43" s="91" t="s">
        <v>39</v>
      </c>
      <c r="T43" s="632" t="s">
        <v>26</v>
      </c>
      <c r="U43" s="88" t="s">
        <v>26</v>
      </c>
      <c r="V43" s="89" t="s">
        <v>26</v>
      </c>
      <c r="W43" s="1194">
        <v>42278</v>
      </c>
      <c r="X43" s="82">
        <v>3837727</v>
      </c>
      <c r="Y43" s="2356">
        <v>2952338</v>
      </c>
      <c r="Z43" s="2356">
        <v>2865049</v>
      </c>
      <c r="AA43" s="2356">
        <v>3666081</v>
      </c>
      <c r="AB43" s="2356">
        <v>2780691</v>
      </c>
      <c r="AC43" s="2356">
        <v>1420062</v>
      </c>
      <c r="AD43" s="2356">
        <v>130</v>
      </c>
      <c r="AE43" s="2356">
        <v>720429</v>
      </c>
      <c r="AF43" s="2356">
        <v>171981</v>
      </c>
      <c r="AG43" s="2356">
        <v>62454</v>
      </c>
      <c r="AH43" s="2356">
        <v>624</v>
      </c>
      <c r="AI43" s="2356">
        <v>11934</v>
      </c>
      <c r="AJ43" s="2356">
        <v>97253</v>
      </c>
      <c r="AK43" s="2356">
        <v>38035</v>
      </c>
      <c r="AL43" s="208">
        <v>56321</v>
      </c>
      <c r="AM43" s="91" t="s">
        <v>39</v>
      </c>
      <c r="AN43" s="632" t="s">
        <v>26</v>
      </c>
      <c r="AO43" s="88" t="s">
        <v>26</v>
      </c>
      <c r="AP43" s="89" t="s">
        <v>26</v>
      </c>
      <c r="AQ43" s="1194">
        <v>42278</v>
      </c>
      <c r="AR43" s="82">
        <v>815926</v>
      </c>
      <c r="AS43" s="2356">
        <v>510155</v>
      </c>
      <c r="AT43" s="2356">
        <v>403244</v>
      </c>
      <c r="AU43" s="2356">
        <v>761694</v>
      </c>
      <c r="AV43" s="2356">
        <v>455923</v>
      </c>
      <c r="AW43" s="2356">
        <v>226957</v>
      </c>
      <c r="AX43" s="2356">
        <v>18</v>
      </c>
      <c r="AY43" s="2356" t="s">
        <v>21</v>
      </c>
      <c r="AZ43" s="2356">
        <v>145904</v>
      </c>
      <c r="BA43" s="2356">
        <v>1514</v>
      </c>
      <c r="BB43" s="2356">
        <v>267</v>
      </c>
      <c r="BC43" s="2356">
        <v>4142</v>
      </c>
      <c r="BD43" s="2356">
        <v>26749</v>
      </c>
      <c r="BE43" s="2356">
        <v>1814</v>
      </c>
      <c r="BF43" s="208">
        <v>7369</v>
      </c>
      <c r="BG43" s="91" t="s">
        <v>39</v>
      </c>
      <c r="BH43" s="632" t="s">
        <v>26</v>
      </c>
      <c r="BI43" s="88" t="s">
        <v>26</v>
      </c>
      <c r="BJ43" s="89" t="s">
        <v>26</v>
      </c>
      <c r="BK43" s="1194">
        <v>42278</v>
      </c>
      <c r="BL43" s="82">
        <v>2302315</v>
      </c>
      <c r="BM43" s="2356">
        <v>1525061</v>
      </c>
      <c r="BN43" s="2356">
        <v>1480286</v>
      </c>
      <c r="BO43" s="2356">
        <v>2152571</v>
      </c>
      <c r="BP43" s="2356">
        <v>1375317</v>
      </c>
      <c r="BQ43" s="2356">
        <v>560455</v>
      </c>
      <c r="BR43" s="2356">
        <v>993</v>
      </c>
      <c r="BS43" s="2356">
        <v>252586</v>
      </c>
      <c r="BT43" s="2356">
        <v>115493</v>
      </c>
      <c r="BU43" s="2356">
        <v>3271</v>
      </c>
      <c r="BV43" s="2356">
        <v>433</v>
      </c>
      <c r="BW43" s="2356">
        <v>5257</v>
      </c>
      <c r="BX43" s="2356">
        <v>16689</v>
      </c>
      <c r="BY43" s="2356">
        <v>5283</v>
      </c>
      <c r="BZ43" s="208">
        <v>31597</v>
      </c>
      <c r="CA43" s="91" t="s">
        <v>39</v>
      </c>
      <c r="CB43" s="632" t="s">
        <v>26</v>
      </c>
      <c r="CC43" s="74"/>
    </row>
    <row r="44" spans="1:81" ht="19.5" customHeight="1">
      <c r="A44" s="88" t="s">
        <v>26</v>
      </c>
      <c r="B44" s="89" t="s">
        <v>26</v>
      </c>
      <c r="C44" s="1194">
        <v>42309</v>
      </c>
      <c r="D44" s="82">
        <v>2089884</v>
      </c>
      <c r="E44" s="2356">
        <v>1539746</v>
      </c>
      <c r="F44" s="2356">
        <v>1532184</v>
      </c>
      <c r="G44" s="2356">
        <v>1962926</v>
      </c>
      <c r="H44" s="2356">
        <v>1412788</v>
      </c>
      <c r="I44" s="2356">
        <v>533844</v>
      </c>
      <c r="J44" s="2356">
        <v>411</v>
      </c>
      <c r="K44" s="2356">
        <v>171481</v>
      </c>
      <c r="L44" s="2356">
        <v>122960</v>
      </c>
      <c r="M44" s="2356">
        <v>580</v>
      </c>
      <c r="N44" s="2356">
        <v>730</v>
      </c>
      <c r="O44" s="2356">
        <v>4335</v>
      </c>
      <c r="P44" s="2356">
        <v>73845</v>
      </c>
      <c r="Q44" s="2356">
        <v>12236</v>
      </c>
      <c r="R44" s="208">
        <v>33476</v>
      </c>
      <c r="S44" s="91" t="s">
        <v>40</v>
      </c>
      <c r="T44" s="632" t="s">
        <v>26</v>
      </c>
      <c r="U44" s="88" t="s">
        <v>26</v>
      </c>
      <c r="V44" s="89" t="s">
        <v>26</v>
      </c>
      <c r="W44" s="1194">
        <v>42309</v>
      </c>
      <c r="X44" s="82">
        <v>3926303</v>
      </c>
      <c r="Y44" s="2356">
        <v>3052582</v>
      </c>
      <c r="Z44" s="2356">
        <v>2995760</v>
      </c>
      <c r="AA44" s="2356">
        <v>3756850</v>
      </c>
      <c r="AB44" s="2356">
        <v>2883129</v>
      </c>
      <c r="AC44" s="2356">
        <v>1486831</v>
      </c>
      <c r="AD44" s="2356">
        <v>95</v>
      </c>
      <c r="AE44" s="2356">
        <v>738005</v>
      </c>
      <c r="AF44" s="2356">
        <v>214260</v>
      </c>
      <c r="AG44" s="2356">
        <v>61360</v>
      </c>
      <c r="AH44" s="2356">
        <v>658</v>
      </c>
      <c r="AI44" s="2356">
        <v>11539</v>
      </c>
      <c r="AJ44" s="2356">
        <v>93910</v>
      </c>
      <c r="AK44" s="2356">
        <v>31214</v>
      </c>
      <c r="AL44" s="208">
        <v>49782</v>
      </c>
      <c r="AM44" s="91" t="s">
        <v>40</v>
      </c>
      <c r="AN44" s="632" t="s">
        <v>26</v>
      </c>
      <c r="AO44" s="88" t="s">
        <v>26</v>
      </c>
      <c r="AP44" s="89" t="s">
        <v>26</v>
      </c>
      <c r="AQ44" s="1194">
        <v>42309</v>
      </c>
      <c r="AR44" s="82">
        <v>801032</v>
      </c>
      <c r="AS44" s="2356">
        <v>510867</v>
      </c>
      <c r="AT44" s="2356">
        <v>407828</v>
      </c>
      <c r="AU44" s="2356">
        <v>748531</v>
      </c>
      <c r="AV44" s="2356">
        <v>458366</v>
      </c>
      <c r="AW44" s="2356">
        <v>221547</v>
      </c>
      <c r="AX44" s="2356">
        <v>6</v>
      </c>
      <c r="AY44" s="2356">
        <v>274</v>
      </c>
      <c r="AZ44" s="2356">
        <v>143488</v>
      </c>
      <c r="BA44" s="2356">
        <v>1468</v>
      </c>
      <c r="BB44" s="2356">
        <v>208</v>
      </c>
      <c r="BC44" s="2356">
        <v>4553</v>
      </c>
      <c r="BD44" s="2356">
        <v>28512</v>
      </c>
      <c r="BE44" s="2356">
        <v>1643</v>
      </c>
      <c r="BF44" s="208">
        <v>5106</v>
      </c>
      <c r="BG44" s="91" t="s">
        <v>40</v>
      </c>
      <c r="BH44" s="632" t="s">
        <v>26</v>
      </c>
      <c r="BI44" s="88" t="s">
        <v>26</v>
      </c>
      <c r="BJ44" s="89" t="s">
        <v>26</v>
      </c>
      <c r="BK44" s="1194">
        <v>42309</v>
      </c>
      <c r="BL44" s="82">
        <v>2207822</v>
      </c>
      <c r="BM44" s="2356">
        <v>1472775</v>
      </c>
      <c r="BN44" s="2356">
        <v>1412721</v>
      </c>
      <c r="BO44" s="2356">
        <v>2061127</v>
      </c>
      <c r="BP44" s="2356">
        <v>1326080</v>
      </c>
      <c r="BQ44" s="2356">
        <v>526518</v>
      </c>
      <c r="BR44" s="2356">
        <v>943</v>
      </c>
      <c r="BS44" s="2356">
        <v>232258</v>
      </c>
      <c r="BT44" s="2356">
        <v>109589</v>
      </c>
      <c r="BU44" s="2356">
        <v>3369</v>
      </c>
      <c r="BV44" s="2356">
        <v>401</v>
      </c>
      <c r="BW44" s="2356">
        <v>5624</v>
      </c>
      <c r="BX44" s="2356">
        <v>18263</v>
      </c>
      <c r="BY44" s="2356">
        <v>4943</v>
      </c>
      <c r="BZ44" s="208">
        <v>26826</v>
      </c>
      <c r="CA44" s="91" t="s">
        <v>40</v>
      </c>
      <c r="CB44" s="632" t="s">
        <v>26</v>
      </c>
      <c r="CC44" s="74"/>
    </row>
    <row r="45" spans="1:81" ht="19.5" customHeight="1">
      <c r="A45" s="104" t="s">
        <v>26</v>
      </c>
      <c r="B45" s="105" t="s">
        <v>26</v>
      </c>
      <c r="C45" s="1195">
        <v>42339</v>
      </c>
      <c r="D45" s="106">
        <v>2283317</v>
      </c>
      <c r="E45" s="2357">
        <v>1728528</v>
      </c>
      <c r="F45" s="2357">
        <v>1687181</v>
      </c>
      <c r="G45" s="2357">
        <v>2155842</v>
      </c>
      <c r="H45" s="2357">
        <v>1601054</v>
      </c>
      <c r="I45" s="2357">
        <v>695602</v>
      </c>
      <c r="J45" s="2357">
        <v>418</v>
      </c>
      <c r="K45" s="2357">
        <v>181163</v>
      </c>
      <c r="L45" s="2357">
        <v>220840</v>
      </c>
      <c r="M45" s="2357">
        <v>959</v>
      </c>
      <c r="N45" s="2357">
        <v>731</v>
      </c>
      <c r="O45" s="2357">
        <v>3926</v>
      </c>
      <c r="P45" s="2357">
        <v>80942</v>
      </c>
      <c r="Q45" s="2357">
        <v>18051</v>
      </c>
      <c r="R45" s="493">
        <v>39095</v>
      </c>
      <c r="S45" s="107" t="s">
        <v>41</v>
      </c>
      <c r="T45" s="635" t="s">
        <v>26</v>
      </c>
      <c r="U45" s="104" t="s">
        <v>26</v>
      </c>
      <c r="V45" s="105" t="s">
        <v>26</v>
      </c>
      <c r="W45" s="1195">
        <v>42339</v>
      </c>
      <c r="X45" s="106">
        <v>4136225</v>
      </c>
      <c r="Y45" s="2357">
        <v>3246417</v>
      </c>
      <c r="Z45" s="2357">
        <v>3159142</v>
      </c>
      <c r="AA45" s="2357">
        <v>3955048</v>
      </c>
      <c r="AB45" s="2357">
        <v>3065241</v>
      </c>
      <c r="AC45" s="2357">
        <v>1616255</v>
      </c>
      <c r="AD45" s="2357">
        <v>98</v>
      </c>
      <c r="AE45" s="2357">
        <v>716502</v>
      </c>
      <c r="AF45" s="2357">
        <v>306784</v>
      </c>
      <c r="AG45" s="2357">
        <v>61667</v>
      </c>
      <c r="AH45" s="2357">
        <v>692</v>
      </c>
      <c r="AI45" s="2357">
        <v>12883</v>
      </c>
      <c r="AJ45" s="2357">
        <v>95321</v>
      </c>
      <c r="AK45" s="2357">
        <v>29089</v>
      </c>
      <c r="AL45" s="493">
        <v>55080</v>
      </c>
      <c r="AM45" s="107" t="s">
        <v>41</v>
      </c>
      <c r="AN45" s="635" t="s">
        <v>26</v>
      </c>
      <c r="AO45" s="104" t="s">
        <v>26</v>
      </c>
      <c r="AP45" s="105" t="s">
        <v>26</v>
      </c>
      <c r="AQ45" s="1195">
        <v>42339</v>
      </c>
      <c r="AR45" s="106">
        <v>851115</v>
      </c>
      <c r="AS45" s="2357">
        <v>548301</v>
      </c>
      <c r="AT45" s="2357">
        <v>433839</v>
      </c>
      <c r="AU45" s="2357">
        <v>794666</v>
      </c>
      <c r="AV45" s="2357">
        <v>491852</v>
      </c>
      <c r="AW45" s="2357">
        <v>236895</v>
      </c>
      <c r="AX45" s="2357">
        <v>19</v>
      </c>
      <c r="AY45" s="2357" t="s">
        <v>21</v>
      </c>
      <c r="AZ45" s="2357">
        <v>153855</v>
      </c>
      <c r="BA45" s="2357">
        <v>973</v>
      </c>
      <c r="BB45" s="2357">
        <v>287</v>
      </c>
      <c r="BC45" s="2357">
        <v>3652</v>
      </c>
      <c r="BD45" s="2357">
        <v>27332</v>
      </c>
      <c r="BE45" s="2357">
        <v>2310</v>
      </c>
      <c r="BF45" s="493">
        <v>8692</v>
      </c>
      <c r="BG45" s="107" t="s">
        <v>41</v>
      </c>
      <c r="BH45" s="635" t="s">
        <v>26</v>
      </c>
      <c r="BI45" s="104" t="s">
        <v>26</v>
      </c>
      <c r="BJ45" s="105" t="s">
        <v>26</v>
      </c>
      <c r="BK45" s="1195">
        <v>42339</v>
      </c>
      <c r="BL45" s="106">
        <v>2317013</v>
      </c>
      <c r="BM45" s="2357">
        <v>1549326</v>
      </c>
      <c r="BN45" s="2357">
        <v>1484091</v>
      </c>
      <c r="BO45" s="2357">
        <v>2166152</v>
      </c>
      <c r="BP45" s="2357">
        <v>1398465</v>
      </c>
      <c r="BQ45" s="2357">
        <v>564429</v>
      </c>
      <c r="BR45" s="2357">
        <v>897</v>
      </c>
      <c r="BS45" s="2357">
        <v>259296</v>
      </c>
      <c r="BT45" s="2357">
        <v>104992</v>
      </c>
      <c r="BU45" s="2357">
        <v>3490</v>
      </c>
      <c r="BV45" s="2357">
        <v>439</v>
      </c>
      <c r="BW45" s="2357">
        <v>4799</v>
      </c>
      <c r="BX45" s="2357">
        <v>27291</v>
      </c>
      <c r="BY45" s="2357">
        <v>4000</v>
      </c>
      <c r="BZ45" s="493">
        <v>22904</v>
      </c>
      <c r="CA45" s="107" t="s">
        <v>41</v>
      </c>
      <c r="CB45" s="635" t="s">
        <v>26</v>
      </c>
      <c r="CC45" s="74"/>
    </row>
    <row r="46" spans="1:81" ht="19.5" customHeight="1">
      <c r="A46" s="1204"/>
      <c r="B46" s="1204"/>
      <c r="C46" s="1204"/>
      <c r="D46" s="16"/>
      <c r="E46" s="16"/>
      <c r="F46" s="16"/>
      <c r="G46" s="16"/>
      <c r="H46" s="16"/>
      <c r="I46" s="16"/>
      <c r="J46" s="16"/>
      <c r="K46" s="16"/>
      <c r="L46" s="16"/>
      <c r="M46" s="16"/>
      <c r="N46" s="16"/>
      <c r="O46" s="16"/>
      <c r="P46" s="16"/>
      <c r="Q46" s="35"/>
      <c r="R46" s="35"/>
      <c r="S46" s="1204"/>
      <c r="T46" s="1204"/>
      <c r="U46" s="1204"/>
      <c r="V46" s="16"/>
      <c r="W46" s="16"/>
      <c r="X46" s="16"/>
      <c r="Y46" s="16"/>
      <c r="Z46" s="16"/>
      <c r="AA46" s="16"/>
      <c r="AB46" s="16"/>
      <c r="AC46" s="16"/>
      <c r="AD46" s="16"/>
      <c r="AE46" s="16"/>
      <c r="AF46" s="16"/>
      <c r="AG46" s="16"/>
      <c r="AH46" s="16"/>
      <c r="AI46" s="35"/>
      <c r="AJ46" s="35"/>
      <c r="AK46" s="1204"/>
      <c r="AL46" s="1204"/>
      <c r="AM46" s="1204"/>
      <c r="AN46" s="1204"/>
      <c r="AO46" s="16"/>
      <c r="AP46" s="16"/>
      <c r="AQ46" s="16"/>
      <c r="AR46" s="16"/>
      <c r="AS46" s="16"/>
      <c r="AT46" s="16"/>
      <c r="AU46" s="16"/>
      <c r="AV46" s="16"/>
      <c r="AW46" s="16"/>
      <c r="AX46" s="16"/>
      <c r="AY46" s="16"/>
      <c r="AZ46" s="16"/>
      <c r="BA46" s="35"/>
      <c r="BB46" s="35"/>
      <c r="BC46" s="1204"/>
      <c r="BD46" s="1204"/>
      <c r="BE46" s="1204"/>
      <c r="BF46" s="16"/>
      <c r="BG46" s="1204"/>
      <c r="BH46" s="1204"/>
      <c r="BI46" s="16"/>
      <c r="BJ46" s="16"/>
      <c r="BK46" s="16"/>
      <c r="BL46" s="16"/>
      <c r="BM46" s="16"/>
      <c r="BN46" s="16"/>
      <c r="BO46" s="16"/>
      <c r="BP46" s="16"/>
      <c r="BQ46" s="16"/>
      <c r="BR46" s="35"/>
      <c r="CA46" s="1204"/>
      <c r="CB46" s="1204"/>
    </row>
    <row r="47" spans="1:81" s="14" customFormat="1" ht="19.5" customHeight="1">
      <c r="A47" s="2489" t="s">
        <v>2418</v>
      </c>
      <c r="B47" s="2489"/>
      <c r="C47" s="2706"/>
      <c r="D47" s="2727" t="s">
        <v>1230</v>
      </c>
      <c r="E47" s="2728"/>
      <c r="F47" s="2728"/>
      <c r="G47" s="1090" t="s">
        <v>2421</v>
      </c>
      <c r="H47" s="1090" t="s">
        <v>2421</v>
      </c>
      <c r="I47" s="1090" t="s">
        <v>2421</v>
      </c>
      <c r="J47" s="2321" t="s">
        <v>2749</v>
      </c>
      <c r="K47" s="113"/>
      <c r="L47" s="1090" t="s">
        <v>2421</v>
      </c>
      <c r="M47" s="113"/>
      <c r="N47" s="1108" t="s">
        <v>2395</v>
      </c>
      <c r="O47" s="1094"/>
      <c r="P47" s="1108"/>
      <c r="Q47" s="1094"/>
      <c r="R47" s="1109"/>
      <c r="S47" s="2411" t="s">
        <v>738</v>
      </c>
      <c r="T47" s="2412"/>
      <c r="U47" s="2489" t="s">
        <v>2418</v>
      </c>
      <c r="V47" s="2489"/>
      <c r="W47" s="2706"/>
      <c r="X47" s="2727" t="s">
        <v>1230</v>
      </c>
      <c r="Y47" s="2728"/>
      <c r="Z47" s="2728"/>
      <c r="AA47" s="1090" t="s">
        <v>2421</v>
      </c>
      <c r="AB47" s="1090" t="s">
        <v>451</v>
      </c>
      <c r="AC47" s="1090" t="s">
        <v>451</v>
      </c>
      <c r="AD47" s="2321" t="s">
        <v>2749</v>
      </c>
      <c r="AE47" s="113"/>
      <c r="AF47" s="1090" t="s">
        <v>451</v>
      </c>
      <c r="AG47" s="113"/>
      <c r="AH47" s="1106" t="s">
        <v>451</v>
      </c>
      <c r="AI47" s="1094"/>
      <c r="AJ47" s="1108"/>
      <c r="AK47" s="1094"/>
      <c r="AL47" s="1109"/>
      <c r="AM47" s="2411" t="s">
        <v>738</v>
      </c>
      <c r="AN47" s="2412"/>
      <c r="AO47" s="2489" t="s">
        <v>2418</v>
      </c>
      <c r="AP47" s="2489"/>
      <c r="AQ47" s="2706"/>
      <c r="AR47" s="2727" t="s">
        <v>1230</v>
      </c>
      <c r="AS47" s="2728"/>
      <c r="AT47" s="2728"/>
      <c r="AU47" s="1090" t="s">
        <v>2421</v>
      </c>
      <c r="AV47" s="1090" t="s">
        <v>2421</v>
      </c>
      <c r="AW47" s="1090" t="s">
        <v>2421</v>
      </c>
      <c r="AX47" s="2321" t="s">
        <v>2749</v>
      </c>
      <c r="AY47" s="113"/>
      <c r="AZ47" s="1090" t="s">
        <v>2421</v>
      </c>
      <c r="BA47" s="113"/>
      <c r="BB47" s="1106" t="s">
        <v>2421</v>
      </c>
      <c r="BC47" s="113"/>
      <c r="BD47" s="1106"/>
      <c r="BE47" s="113"/>
      <c r="BF47" s="1107"/>
      <c r="BG47" s="2411" t="s">
        <v>738</v>
      </c>
      <c r="BH47" s="2412"/>
      <c r="BI47" s="2489" t="s">
        <v>2418</v>
      </c>
      <c r="BJ47" s="2489"/>
      <c r="BK47" s="2706"/>
      <c r="BL47" s="2727" t="s">
        <v>1230</v>
      </c>
      <c r="BM47" s="2728"/>
      <c r="BN47" s="2728"/>
      <c r="BO47" s="1090" t="s">
        <v>2421</v>
      </c>
      <c r="BP47" s="1090" t="s">
        <v>2421</v>
      </c>
      <c r="BQ47" s="1090" t="s">
        <v>2421</v>
      </c>
      <c r="BR47" s="1688" t="s">
        <v>2749</v>
      </c>
      <c r="BS47" s="1687"/>
      <c r="BT47" s="1090" t="s">
        <v>2421</v>
      </c>
      <c r="BU47" s="113"/>
      <c r="BV47" s="1108" t="s">
        <v>2395</v>
      </c>
      <c r="BW47" s="1094"/>
      <c r="BX47" s="1108"/>
      <c r="BY47" s="1094"/>
      <c r="BZ47" s="1109"/>
      <c r="CA47" s="2411" t="s">
        <v>738</v>
      </c>
      <c r="CB47" s="2412"/>
    </row>
    <row r="48" spans="1:81" s="14" customFormat="1" ht="19.5" customHeight="1">
      <c r="A48" s="2707"/>
      <c r="B48" s="2707"/>
      <c r="C48" s="2708"/>
      <c r="D48" s="2727" t="s">
        <v>1231</v>
      </c>
      <c r="E48" s="2728"/>
      <c r="F48" s="2728"/>
      <c r="G48" s="2729"/>
      <c r="H48" s="1087" t="s">
        <v>435</v>
      </c>
      <c r="I48" s="701" t="s">
        <v>2421</v>
      </c>
      <c r="J48" s="1088" t="s">
        <v>436</v>
      </c>
      <c r="K48" s="701" t="s">
        <v>2995</v>
      </c>
      <c r="L48" s="1092"/>
      <c r="M48" s="701" t="s">
        <v>2421</v>
      </c>
      <c r="N48" s="704" t="s">
        <v>437</v>
      </c>
      <c r="O48" s="705" t="s">
        <v>2395</v>
      </c>
      <c r="P48" s="704" t="s">
        <v>438</v>
      </c>
      <c r="Q48" s="1112"/>
      <c r="R48" s="1694"/>
      <c r="S48" s="2413"/>
      <c r="T48" s="2414"/>
      <c r="U48" s="2707"/>
      <c r="V48" s="2707"/>
      <c r="W48" s="2708"/>
      <c r="X48" s="2727" t="s">
        <v>1231</v>
      </c>
      <c r="Y48" s="2728"/>
      <c r="Z48" s="2728"/>
      <c r="AA48" s="2729"/>
      <c r="AB48" s="2326" t="s">
        <v>1232</v>
      </c>
      <c r="AC48" s="701" t="s">
        <v>451</v>
      </c>
      <c r="AD48" s="2331" t="s">
        <v>436</v>
      </c>
      <c r="AE48" s="701" t="s">
        <v>2953</v>
      </c>
      <c r="AF48" s="1092"/>
      <c r="AG48" s="701" t="s">
        <v>451</v>
      </c>
      <c r="AH48" s="704" t="s">
        <v>452</v>
      </c>
      <c r="AI48" s="705" t="s">
        <v>130</v>
      </c>
      <c r="AJ48" s="704" t="s">
        <v>453</v>
      </c>
      <c r="AK48" s="1112"/>
      <c r="AL48" s="1694"/>
      <c r="AM48" s="2413"/>
      <c r="AN48" s="2414"/>
      <c r="AO48" s="2707"/>
      <c r="AP48" s="2707"/>
      <c r="AQ48" s="2708"/>
      <c r="AR48" s="2727" t="s">
        <v>1231</v>
      </c>
      <c r="AS48" s="2728"/>
      <c r="AT48" s="2728"/>
      <c r="AU48" s="2729"/>
      <c r="AV48" s="1087" t="s">
        <v>435</v>
      </c>
      <c r="AW48" s="700" t="s">
        <v>2395</v>
      </c>
      <c r="AX48" s="1088" t="s">
        <v>436</v>
      </c>
      <c r="AY48" s="701" t="s">
        <v>2953</v>
      </c>
      <c r="AZ48" s="1092"/>
      <c r="BA48" s="701" t="s">
        <v>2421</v>
      </c>
      <c r="BB48" s="704" t="s">
        <v>437</v>
      </c>
      <c r="BC48" s="705" t="s">
        <v>2395</v>
      </c>
      <c r="BD48" s="704" t="s">
        <v>438</v>
      </c>
      <c r="BE48" s="1112"/>
      <c r="BF48" s="1694"/>
      <c r="BG48" s="2413"/>
      <c r="BH48" s="2414"/>
      <c r="BI48" s="2707"/>
      <c r="BJ48" s="2707"/>
      <c r="BK48" s="2708"/>
      <c r="BL48" s="2727" t="s">
        <v>1231</v>
      </c>
      <c r="BM48" s="2728"/>
      <c r="BN48" s="2728"/>
      <c r="BO48" s="2729"/>
      <c r="BP48" s="1087" t="s">
        <v>435</v>
      </c>
      <c r="BQ48" s="700" t="s">
        <v>2395</v>
      </c>
      <c r="BR48" s="1088" t="s">
        <v>436</v>
      </c>
      <c r="BS48" s="701" t="s">
        <v>2953</v>
      </c>
      <c r="BT48" s="1088"/>
      <c r="BU48" s="701" t="s">
        <v>2421</v>
      </c>
      <c r="BV48" s="704" t="s">
        <v>437</v>
      </c>
      <c r="BW48" s="705" t="s">
        <v>2395</v>
      </c>
      <c r="BX48" s="704" t="s">
        <v>438</v>
      </c>
      <c r="BY48" s="1112"/>
      <c r="BZ48" s="1694"/>
      <c r="CA48" s="2413"/>
      <c r="CB48" s="2414"/>
    </row>
    <row r="49" spans="1:81" s="14" customFormat="1" ht="19.5" customHeight="1">
      <c r="A49" s="2707"/>
      <c r="B49" s="2707"/>
      <c r="C49" s="2708"/>
      <c r="D49" s="760" t="s">
        <v>439</v>
      </c>
      <c r="E49" s="710" t="s">
        <v>2954</v>
      </c>
      <c r="F49" s="760" t="s">
        <v>1389</v>
      </c>
      <c r="G49" s="710" t="s">
        <v>358</v>
      </c>
      <c r="H49" s="706" t="s">
        <v>364</v>
      </c>
      <c r="I49" s="706" t="s">
        <v>440</v>
      </c>
      <c r="J49" s="710" t="s">
        <v>441</v>
      </c>
      <c r="K49" s="710" t="s">
        <v>442</v>
      </c>
      <c r="L49" s="710" t="s">
        <v>443</v>
      </c>
      <c r="M49" s="706" t="s">
        <v>2891</v>
      </c>
      <c r="N49" s="704" t="s">
        <v>2395</v>
      </c>
      <c r="O49" s="710" t="s">
        <v>444</v>
      </c>
      <c r="P49" s="760" t="s">
        <v>2395</v>
      </c>
      <c r="Q49" s="2730" t="s">
        <v>747</v>
      </c>
      <c r="R49" s="2488"/>
      <c r="S49" s="2413"/>
      <c r="T49" s="2414"/>
      <c r="U49" s="2707"/>
      <c r="V49" s="2707"/>
      <c r="W49" s="2708"/>
      <c r="X49" s="760" t="s">
        <v>454</v>
      </c>
      <c r="Y49" s="710" t="s">
        <v>1388</v>
      </c>
      <c r="Z49" s="760" t="s">
        <v>1389</v>
      </c>
      <c r="AA49" s="710" t="s">
        <v>358</v>
      </c>
      <c r="AB49" s="706" t="s">
        <v>455</v>
      </c>
      <c r="AC49" s="706" t="s">
        <v>456</v>
      </c>
      <c r="AD49" s="710" t="s">
        <v>457</v>
      </c>
      <c r="AE49" s="710" t="s">
        <v>2996</v>
      </c>
      <c r="AF49" s="710" t="s">
        <v>443</v>
      </c>
      <c r="AG49" s="706" t="s">
        <v>2891</v>
      </c>
      <c r="AH49" s="708" t="s">
        <v>451</v>
      </c>
      <c r="AI49" s="710" t="s">
        <v>458</v>
      </c>
      <c r="AJ49" s="760" t="s">
        <v>130</v>
      </c>
      <c r="AK49" s="2730" t="s">
        <v>747</v>
      </c>
      <c r="AL49" s="2488"/>
      <c r="AM49" s="2413"/>
      <c r="AN49" s="2414"/>
      <c r="AO49" s="2707"/>
      <c r="AP49" s="2707"/>
      <c r="AQ49" s="2708"/>
      <c r="AR49" s="760" t="s">
        <v>439</v>
      </c>
      <c r="AS49" s="710" t="s">
        <v>2954</v>
      </c>
      <c r="AT49" s="760" t="s">
        <v>1389</v>
      </c>
      <c r="AU49" s="710" t="s">
        <v>358</v>
      </c>
      <c r="AV49" s="706" t="s">
        <v>364</v>
      </c>
      <c r="AW49" s="706" t="s">
        <v>440</v>
      </c>
      <c r="AX49" s="710" t="s">
        <v>441</v>
      </c>
      <c r="AY49" s="710" t="s">
        <v>442</v>
      </c>
      <c r="AZ49" s="710" t="s">
        <v>443</v>
      </c>
      <c r="BA49" s="706" t="s">
        <v>2891</v>
      </c>
      <c r="BB49" s="704" t="s">
        <v>2395</v>
      </c>
      <c r="BC49" s="710" t="s">
        <v>444</v>
      </c>
      <c r="BD49" s="760" t="s">
        <v>2395</v>
      </c>
      <c r="BE49" s="2730" t="s">
        <v>747</v>
      </c>
      <c r="BF49" s="2488"/>
      <c r="BG49" s="2413"/>
      <c r="BH49" s="2414"/>
      <c r="BI49" s="2707"/>
      <c r="BJ49" s="2707"/>
      <c r="BK49" s="2708"/>
      <c r="BL49" s="760" t="s">
        <v>439</v>
      </c>
      <c r="BM49" s="710" t="s">
        <v>2954</v>
      </c>
      <c r="BN49" s="760" t="s">
        <v>1389</v>
      </c>
      <c r="BO49" s="710" t="s">
        <v>358</v>
      </c>
      <c r="BP49" s="706" t="s">
        <v>364</v>
      </c>
      <c r="BQ49" s="706" t="s">
        <v>440</v>
      </c>
      <c r="BR49" s="710" t="s">
        <v>441</v>
      </c>
      <c r="BS49" s="710" t="s">
        <v>442</v>
      </c>
      <c r="BT49" s="710" t="s">
        <v>443</v>
      </c>
      <c r="BU49" s="706" t="s">
        <v>2891</v>
      </c>
      <c r="BV49" s="704" t="s">
        <v>2395</v>
      </c>
      <c r="BW49" s="710" t="s">
        <v>444</v>
      </c>
      <c r="BX49" s="760" t="s">
        <v>2395</v>
      </c>
      <c r="BY49" s="2730" t="s">
        <v>747</v>
      </c>
      <c r="BZ49" s="2488"/>
      <c r="CA49" s="2413"/>
      <c r="CB49" s="2414"/>
    </row>
    <row r="50" spans="1:81" s="14" customFormat="1" ht="15.75" customHeight="1">
      <c r="A50" s="2707"/>
      <c r="B50" s="2707"/>
      <c r="C50" s="2708"/>
      <c r="D50" s="760" t="s">
        <v>445</v>
      </c>
      <c r="E50" s="706"/>
      <c r="F50" s="760"/>
      <c r="G50" s="706" t="s">
        <v>363</v>
      </c>
      <c r="H50" s="1691" t="s">
        <v>2997</v>
      </c>
      <c r="I50" s="706"/>
      <c r="J50" s="706"/>
      <c r="K50" s="706"/>
      <c r="L50" s="706"/>
      <c r="M50" s="706"/>
      <c r="N50" s="708"/>
      <c r="O50" s="660"/>
      <c r="P50" s="762"/>
      <c r="Q50" s="704"/>
      <c r="R50" s="1693"/>
      <c r="S50" s="2413"/>
      <c r="T50" s="2414"/>
      <c r="U50" s="2707"/>
      <c r="V50" s="2707"/>
      <c r="W50" s="2708"/>
      <c r="X50" s="760" t="s">
        <v>459</v>
      </c>
      <c r="Y50" s="660"/>
      <c r="Z50" s="762"/>
      <c r="AA50" s="706" t="s">
        <v>363</v>
      </c>
      <c r="AB50" s="1691" t="s">
        <v>2997</v>
      </c>
      <c r="AC50" s="660"/>
      <c r="AD50" s="660"/>
      <c r="AE50" s="660"/>
      <c r="AF50" s="660"/>
      <c r="AG50" s="660"/>
      <c r="AH50" s="708"/>
      <c r="AI50" s="660"/>
      <c r="AJ50" s="762"/>
      <c r="AK50" s="704"/>
      <c r="AL50" s="1693"/>
      <c r="AM50" s="2413"/>
      <c r="AN50" s="2414"/>
      <c r="AO50" s="2707"/>
      <c r="AP50" s="2707"/>
      <c r="AQ50" s="2708"/>
      <c r="AR50" s="760" t="s">
        <v>445</v>
      </c>
      <c r="AS50" s="706"/>
      <c r="AT50" s="760"/>
      <c r="AU50" s="706" t="s">
        <v>363</v>
      </c>
      <c r="AV50" s="1691" t="s">
        <v>2997</v>
      </c>
      <c r="AW50" s="660"/>
      <c r="AX50" s="660"/>
      <c r="AY50" s="706"/>
      <c r="AZ50" s="706"/>
      <c r="BA50" s="706"/>
      <c r="BB50" s="708"/>
      <c r="BC50" s="660"/>
      <c r="BD50" s="762"/>
      <c r="BE50" s="704"/>
      <c r="BF50" s="1693"/>
      <c r="BG50" s="2413"/>
      <c r="BH50" s="2414"/>
      <c r="BI50" s="2707"/>
      <c r="BJ50" s="2707"/>
      <c r="BK50" s="2708"/>
      <c r="BL50" s="760" t="s">
        <v>445</v>
      </c>
      <c r="BM50" s="706"/>
      <c r="BN50" s="760"/>
      <c r="BO50" s="706" t="s">
        <v>363</v>
      </c>
      <c r="BP50" s="1691" t="s">
        <v>2997</v>
      </c>
      <c r="BQ50" s="660"/>
      <c r="BR50" s="660"/>
      <c r="BS50" s="660"/>
      <c r="BT50" s="660"/>
      <c r="BU50" s="660"/>
      <c r="BV50" s="708"/>
      <c r="BW50" s="660"/>
      <c r="BX50" s="762"/>
      <c r="BY50" s="704"/>
      <c r="BZ50" s="1693"/>
      <c r="CA50" s="2413"/>
      <c r="CB50" s="2414"/>
    </row>
    <row r="51" spans="1:81" s="14" customFormat="1" ht="15.75" customHeight="1">
      <c r="A51" s="2707"/>
      <c r="B51" s="2707"/>
      <c r="C51" s="2708"/>
      <c r="D51" s="765" t="s">
        <v>1747</v>
      </c>
      <c r="E51" s="660" t="s">
        <v>1646</v>
      </c>
      <c r="F51" s="762" t="s">
        <v>1748</v>
      </c>
      <c r="G51" s="660" t="s">
        <v>2399</v>
      </c>
      <c r="H51" s="766" t="s">
        <v>2998</v>
      </c>
      <c r="I51" s="660" t="s">
        <v>1750</v>
      </c>
      <c r="J51" s="660" t="s">
        <v>1751</v>
      </c>
      <c r="K51" s="766" t="s">
        <v>1656</v>
      </c>
      <c r="L51" s="660" t="s">
        <v>1720</v>
      </c>
      <c r="M51" s="660" t="s">
        <v>2897</v>
      </c>
      <c r="N51" s="708" t="s">
        <v>2217</v>
      </c>
      <c r="O51" s="766" t="s">
        <v>2898</v>
      </c>
      <c r="P51" s="762" t="s">
        <v>2218</v>
      </c>
      <c r="Q51" s="2731" t="s">
        <v>2898</v>
      </c>
      <c r="R51" s="2493"/>
      <c r="S51" s="2413"/>
      <c r="T51" s="2414"/>
      <c r="U51" s="2707"/>
      <c r="V51" s="2707"/>
      <c r="W51" s="2708"/>
      <c r="X51" s="765" t="s">
        <v>460</v>
      </c>
      <c r="Y51" s="660" t="s">
        <v>461</v>
      </c>
      <c r="Z51" s="762" t="s">
        <v>1748</v>
      </c>
      <c r="AA51" s="660" t="s">
        <v>2399</v>
      </c>
      <c r="AB51" s="766" t="s">
        <v>2998</v>
      </c>
      <c r="AC51" s="660" t="s">
        <v>462</v>
      </c>
      <c r="AD51" s="660" t="s">
        <v>463</v>
      </c>
      <c r="AE51" s="766" t="s">
        <v>464</v>
      </c>
      <c r="AF51" s="660" t="s">
        <v>1720</v>
      </c>
      <c r="AG51" s="660" t="s">
        <v>2897</v>
      </c>
      <c r="AH51" s="708" t="s">
        <v>465</v>
      </c>
      <c r="AI51" s="766" t="s">
        <v>466</v>
      </c>
      <c r="AJ51" s="762" t="s">
        <v>467</v>
      </c>
      <c r="AK51" s="2731" t="s">
        <v>2898</v>
      </c>
      <c r="AL51" s="2493"/>
      <c r="AM51" s="2413"/>
      <c r="AN51" s="2414"/>
      <c r="AO51" s="2707"/>
      <c r="AP51" s="2707"/>
      <c r="AQ51" s="2708"/>
      <c r="AR51" s="765" t="s">
        <v>1747</v>
      </c>
      <c r="AS51" s="660" t="s">
        <v>1646</v>
      </c>
      <c r="AT51" s="762" t="s">
        <v>1748</v>
      </c>
      <c r="AU51" s="660" t="s">
        <v>2399</v>
      </c>
      <c r="AV51" s="766" t="s">
        <v>2998</v>
      </c>
      <c r="AW51" s="660" t="s">
        <v>1750</v>
      </c>
      <c r="AX51" s="660" t="s">
        <v>1751</v>
      </c>
      <c r="AY51" s="766" t="s">
        <v>1656</v>
      </c>
      <c r="AZ51" s="660" t="s">
        <v>1720</v>
      </c>
      <c r="BA51" s="660" t="s">
        <v>2897</v>
      </c>
      <c r="BB51" s="708" t="s">
        <v>2217</v>
      </c>
      <c r="BC51" s="766" t="s">
        <v>2898</v>
      </c>
      <c r="BD51" s="762" t="s">
        <v>2218</v>
      </c>
      <c r="BE51" s="2731" t="s">
        <v>2898</v>
      </c>
      <c r="BF51" s="2493"/>
      <c r="BG51" s="2413"/>
      <c r="BH51" s="2414"/>
      <c r="BI51" s="2707"/>
      <c r="BJ51" s="2707"/>
      <c r="BK51" s="2708"/>
      <c r="BL51" s="765" t="s">
        <v>1747</v>
      </c>
      <c r="BM51" s="660" t="s">
        <v>1646</v>
      </c>
      <c r="BN51" s="762" t="s">
        <v>1748</v>
      </c>
      <c r="BO51" s="660" t="s">
        <v>2399</v>
      </c>
      <c r="BP51" s="1690" t="s">
        <v>2999</v>
      </c>
      <c r="BQ51" s="660" t="s">
        <v>1750</v>
      </c>
      <c r="BR51" s="660" t="s">
        <v>1751</v>
      </c>
      <c r="BS51" s="766" t="s">
        <v>1656</v>
      </c>
      <c r="BT51" s="660" t="s">
        <v>1720</v>
      </c>
      <c r="BU51" s="660" t="s">
        <v>2897</v>
      </c>
      <c r="BV51" s="708" t="s">
        <v>2217</v>
      </c>
      <c r="BW51" s="766" t="s">
        <v>2898</v>
      </c>
      <c r="BX51" s="762" t="s">
        <v>2218</v>
      </c>
      <c r="BY51" s="2731" t="s">
        <v>2898</v>
      </c>
      <c r="BZ51" s="2493"/>
      <c r="CA51" s="2413"/>
      <c r="CB51" s="2414"/>
    </row>
    <row r="52" spans="1:81" s="14" customFormat="1" ht="15.75" customHeight="1">
      <c r="A52" s="2707"/>
      <c r="B52" s="2707"/>
      <c r="C52" s="2708"/>
      <c r="D52" s="762" t="s">
        <v>2421</v>
      </c>
      <c r="E52" s="660"/>
      <c r="F52" s="762" t="s">
        <v>2421</v>
      </c>
      <c r="G52" s="660" t="s">
        <v>2407</v>
      </c>
      <c r="H52" s="766" t="s">
        <v>2947</v>
      </c>
      <c r="I52" s="660"/>
      <c r="J52" s="660"/>
      <c r="K52" s="660"/>
      <c r="L52" s="660"/>
      <c r="M52" s="660" t="s">
        <v>2906</v>
      </c>
      <c r="N52" s="708"/>
      <c r="O52" s="766" t="s">
        <v>3000</v>
      </c>
      <c r="P52" s="762"/>
      <c r="Q52" s="2731" t="s">
        <v>3001</v>
      </c>
      <c r="R52" s="2493"/>
      <c r="S52" s="2413"/>
      <c r="T52" s="2414"/>
      <c r="U52" s="2707"/>
      <c r="V52" s="2707"/>
      <c r="W52" s="2708"/>
      <c r="X52" s="762" t="s">
        <v>451</v>
      </c>
      <c r="Y52" s="660"/>
      <c r="Z52" s="762" t="s">
        <v>2421</v>
      </c>
      <c r="AA52" s="660" t="s">
        <v>2407</v>
      </c>
      <c r="AB52" s="766" t="s">
        <v>2947</v>
      </c>
      <c r="AC52" s="660"/>
      <c r="AD52" s="660"/>
      <c r="AE52" s="660"/>
      <c r="AF52" s="660"/>
      <c r="AG52" s="660" t="s">
        <v>716</v>
      </c>
      <c r="AH52" s="708"/>
      <c r="AI52" s="766" t="s">
        <v>468</v>
      </c>
      <c r="AJ52" s="762"/>
      <c r="AK52" s="2731" t="s">
        <v>3001</v>
      </c>
      <c r="AL52" s="2493"/>
      <c r="AM52" s="2413"/>
      <c r="AN52" s="2414"/>
      <c r="AO52" s="2707"/>
      <c r="AP52" s="2707"/>
      <c r="AQ52" s="2708"/>
      <c r="AR52" s="762" t="s">
        <v>2421</v>
      </c>
      <c r="AS52" s="660"/>
      <c r="AT52" s="762" t="s">
        <v>2421</v>
      </c>
      <c r="AU52" s="660" t="s">
        <v>2407</v>
      </c>
      <c r="AV52" s="766" t="s">
        <v>2948</v>
      </c>
      <c r="AW52" s="660"/>
      <c r="AX52" s="660"/>
      <c r="AY52" s="660"/>
      <c r="AZ52" s="660"/>
      <c r="BA52" s="660" t="s">
        <v>716</v>
      </c>
      <c r="BB52" s="708"/>
      <c r="BC52" s="766" t="s">
        <v>3000</v>
      </c>
      <c r="BD52" s="762"/>
      <c r="BE52" s="2731" t="s">
        <v>3001</v>
      </c>
      <c r="BF52" s="2493"/>
      <c r="BG52" s="2413"/>
      <c r="BH52" s="2414"/>
      <c r="BI52" s="2707"/>
      <c r="BJ52" s="2707"/>
      <c r="BK52" s="2708"/>
      <c r="BL52" s="762" t="s">
        <v>2421</v>
      </c>
      <c r="BM52" s="660"/>
      <c r="BN52" s="762" t="s">
        <v>2421</v>
      </c>
      <c r="BO52" s="660" t="s">
        <v>2407</v>
      </c>
      <c r="BP52" s="1690" t="s">
        <v>3002</v>
      </c>
      <c r="BQ52" s="660"/>
      <c r="BR52" s="660"/>
      <c r="BS52" s="660"/>
      <c r="BT52" s="660"/>
      <c r="BU52" s="660" t="s">
        <v>716</v>
      </c>
      <c r="BV52" s="708"/>
      <c r="BW52" s="766" t="s">
        <v>3000</v>
      </c>
      <c r="BX52" s="762"/>
      <c r="BY52" s="2731" t="s">
        <v>3001</v>
      </c>
      <c r="BZ52" s="2493"/>
      <c r="CA52" s="2413"/>
      <c r="CB52" s="2414"/>
    </row>
    <row r="53" spans="1:81" s="35" customFormat="1" ht="19.5" customHeight="1">
      <c r="A53" s="2709"/>
      <c r="B53" s="2709"/>
      <c r="C53" s="2710"/>
      <c r="D53" s="1858" t="s">
        <v>3003</v>
      </c>
      <c r="E53" s="2322" t="s">
        <v>2950</v>
      </c>
      <c r="F53" s="1860" t="s">
        <v>2417</v>
      </c>
      <c r="G53" s="1859" t="s">
        <v>2883</v>
      </c>
      <c r="H53" s="2322" t="s">
        <v>2949</v>
      </c>
      <c r="I53" s="2322" t="s">
        <v>2950</v>
      </c>
      <c r="J53" s="2322" t="s">
        <v>2950</v>
      </c>
      <c r="K53" s="1861" t="s">
        <v>3003</v>
      </c>
      <c r="L53" s="1859" t="s">
        <v>2950</v>
      </c>
      <c r="M53" s="1859" t="s">
        <v>2417</v>
      </c>
      <c r="N53" s="1862" t="s">
        <v>3004</v>
      </c>
      <c r="O53" s="1859" t="s">
        <v>3004</v>
      </c>
      <c r="P53" s="2323" t="s">
        <v>2950</v>
      </c>
      <c r="Q53" s="2732" t="s">
        <v>2950</v>
      </c>
      <c r="R53" s="2479"/>
      <c r="S53" s="2415"/>
      <c r="T53" s="2416"/>
      <c r="U53" s="2709"/>
      <c r="V53" s="2709"/>
      <c r="W53" s="2710"/>
      <c r="X53" s="1858" t="s">
        <v>3003</v>
      </c>
      <c r="Y53" s="2322" t="s">
        <v>328</v>
      </c>
      <c r="Z53" s="1860" t="s">
        <v>2417</v>
      </c>
      <c r="AA53" s="1859" t="s">
        <v>2883</v>
      </c>
      <c r="AB53" s="2322" t="s">
        <v>350</v>
      </c>
      <c r="AC53" s="2322" t="s">
        <v>328</v>
      </c>
      <c r="AD53" s="2322" t="s">
        <v>328</v>
      </c>
      <c r="AE53" s="1861" t="s">
        <v>3003</v>
      </c>
      <c r="AF53" s="1859" t="s">
        <v>2950</v>
      </c>
      <c r="AG53" s="1859" t="s">
        <v>2417</v>
      </c>
      <c r="AH53" s="1862" t="s">
        <v>3004</v>
      </c>
      <c r="AI53" s="1859" t="s">
        <v>3004</v>
      </c>
      <c r="AJ53" s="2323" t="s">
        <v>328</v>
      </c>
      <c r="AK53" s="2732" t="s">
        <v>2950</v>
      </c>
      <c r="AL53" s="2479"/>
      <c r="AM53" s="2415"/>
      <c r="AN53" s="2416"/>
      <c r="AO53" s="2709"/>
      <c r="AP53" s="2709"/>
      <c r="AQ53" s="2710"/>
      <c r="AR53" s="1858" t="s">
        <v>3003</v>
      </c>
      <c r="AS53" s="2322" t="s">
        <v>2950</v>
      </c>
      <c r="AT53" s="1860" t="s">
        <v>2417</v>
      </c>
      <c r="AU53" s="1859" t="s">
        <v>2883</v>
      </c>
      <c r="AV53" s="2322" t="s">
        <v>2949</v>
      </c>
      <c r="AW53" s="2322" t="s">
        <v>2950</v>
      </c>
      <c r="AX53" s="2322" t="s">
        <v>2950</v>
      </c>
      <c r="AY53" s="1861" t="s">
        <v>3003</v>
      </c>
      <c r="AZ53" s="1859" t="s">
        <v>2950</v>
      </c>
      <c r="BA53" s="1859" t="s">
        <v>2417</v>
      </c>
      <c r="BB53" s="1862" t="s">
        <v>3004</v>
      </c>
      <c r="BC53" s="1859" t="s">
        <v>3004</v>
      </c>
      <c r="BD53" s="2323" t="s">
        <v>2950</v>
      </c>
      <c r="BE53" s="2732" t="s">
        <v>2950</v>
      </c>
      <c r="BF53" s="2479"/>
      <c r="BG53" s="2415"/>
      <c r="BH53" s="2416"/>
      <c r="BI53" s="2709"/>
      <c r="BJ53" s="2709"/>
      <c r="BK53" s="2710"/>
      <c r="BL53" s="1858" t="s">
        <v>3003</v>
      </c>
      <c r="BM53" s="2322" t="s">
        <v>2950</v>
      </c>
      <c r="BN53" s="1860" t="s">
        <v>2417</v>
      </c>
      <c r="BO53" s="1859" t="s">
        <v>2883</v>
      </c>
      <c r="BP53" s="2322" t="s">
        <v>2949</v>
      </c>
      <c r="BQ53" s="2322" t="s">
        <v>2950</v>
      </c>
      <c r="BR53" s="2322" t="s">
        <v>2950</v>
      </c>
      <c r="BS53" s="1861" t="s">
        <v>3003</v>
      </c>
      <c r="BT53" s="1859" t="s">
        <v>2950</v>
      </c>
      <c r="BU53" s="1859" t="s">
        <v>2417</v>
      </c>
      <c r="BV53" s="1862" t="s">
        <v>3004</v>
      </c>
      <c r="BW53" s="1859" t="s">
        <v>3004</v>
      </c>
      <c r="BX53" s="2323" t="s">
        <v>2950</v>
      </c>
      <c r="BY53" s="2732" t="s">
        <v>2950</v>
      </c>
      <c r="BZ53" s="2479"/>
      <c r="CA53" s="2415"/>
      <c r="CB53" s="2416"/>
    </row>
    <row r="54" spans="1:81" ht="19.5" customHeight="1">
      <c r="A54" s="63">
        <v>40544</v>
      </c>
      <c r="B54" s="124">
        <v>40544</v>
      </c>
      <c r="C54" s="125">
        <v>40544</v>
      </c>
      <c r="D54" s="66">
        <v>1404804</v>
      </c>
      <c r="E54" s="2354">
        <v>32560</v>
      </c>
      <c r="F54" s="2354">
        <v>179506</v>
      </c>
      <c r="G54" s="2354">
        <v>16392</v>
      </c>
      <c r="H54" s="2354">
        <v>18005786</v>
      </c>
      <c r="I54" s="2354">
        <v>12090329</v>
      </c>
      <c r="J54" s="2354">
        <v>4758224</v>
      </c>
      <c r="K54" s="2354">
        <v>1938802</v>
      </c>
      <c r="L54" s="2354">
        <v>2769</v>
      </c>
      <c r="M54" s="2354">
        <v>12156</v>
      </c>
      <c r="N54" s="2354">
        <v>26847068</v>
      </c>
      <c r="O54" s="2354">
        <v>17571630</v>
      </c>
      <c r="P54" s="2354">
        <v>63175208</v>
      </c>
      <c r="Q54" s="2354"/>
      <c r="R54" s="199">
        <v>4232284</v>
      </c>
      <c r="S54" s="67">
        <v>40544</v>
      </c>
      <c r="T54" s="624">
        <v>40544</v>
      </c>
      <c r="U54" s="63">
        <v>40544</v>
      </c>
      <c r="V54" s="124">
        <v>40544</v>
      </c>
      <c r="W54" s="125">
        <v>40544</v>
      </c>
      <c r="X54" s="66">
        <v>3424677</v>
      </c>
      <c r="Y54" s="2354">
        <v>1151445</v>
      </c>
      <c r="Z54" s="2354">
        <v>9527</v>
      </c>
      <c r="AA54" s="2354">
        <v>2080</v>
      </c>
      <c r="AB54" s="2354">
        <v>28634551</v>
      </c>
      <c r="AC54" s="2354">
        <v>21857025</v>
      </c>
      <c r="AD54" s="2354">
        <v>9754344</v>
      </c>
      <c r="AE54" s="2354">
        <v>359178</v>
      </c>
      <c r="AF54" s="2354">
        <v>23688</v>
      </c>
      <c r="AG54" s="2354">
        <v>3576</v>
      </c>
      <c r="AH54" s="2354">
        <v>37656578</v>
      </c>
      <c r="AI54" s="2354">
        <v>19222681</v>
      </c>
      <c r="AJ54" s="2354">
        <v>120794315</v>
      </c>
      <c r="AK54" s="2354"/>
      <c r="AL54" s="199">
        <v>8533451</v>
      </c>
      <c r="AM54" s="67">
        <v>40544</v>
      </c>
      <c r="AN54" s="624">
        <v>40544</v>
      </c>
      <c r="AO54" s="63">
        <v>40544</v>
      </c>
      <c r="AP54" s="124">
        <v>40544</v>
      </c>
      <c r="AQ54" s="125">
        <v>40544</v>
      </c>
      <c r="AR54" s="66">
        <v>639018</v>
      </c>
      <c r="AS54" s="2354">
        <v>141590</v>
      </c>
      <c r="AT54" s="2354" t="s">
        <v>21</v>
      </c>
      <c r="AU54" s="2354" t="s">
        <v>21</v>
      </c>
      <c r="AV54" s="2354">
        <v>6116715</v>
      </c>
      <c r="AW54" s="2354">
        <v>7103864</v>
      </c>
      <c r="AX54" s="2354">
        <v>140082</v>
      </c>
      <c r="AY54" s="2354">
        <v>10191</v>
      </c>
      <c r="AZ54" s="2354">
        <v>1515</v>
      </c>
      <c r="BA54" s="2354">
        <v>89535</v>
      </c>
      <c r="BB54" s="2354">
        <v>12123456</v>
      </c>
      <c r="BC54" s="2354">
        <v>5877114</v>
      </c>
      <c r="BD54" s="2354">
        <v>47845325</v>
      </c>
      <c r="BE54" s="2354"/>
      <c r="BF54" s="199">
        <v>2574045</v>
      </c>
      <c r="BG54" s="67">
        <v>40544</v>
      </c>
      <c r="BH54" s="624">
        <v>40544</v>
      </c>
      <c r="BI54" s="63">
        <v>40544</v>
      </c>
      <c r="BJ54" s="124">
        <v>40544</v>
      </c>
      <c r="BK54" s="125">
        <v>40544</v>
      </c>
      <c r="BL54" s="66">
        <v>918238</v>
      </c>
      <c r="BM54" s="2354">
        <v>1227993</v>
      </c>
      <c r="BN54" s="2354">
        <v>160416</v>
      </c>
      <c r="BO54" s="2354">
        <v>65028</v>
      </c>
      <c r="BP54" s="2354">
        <v>18674130</v>
      </c>
      <c r="BQ54" s="2354">
        <v>15727233</v>
      </c>
      <c r="BR54" s="2354">
        <v>5415998</v>
      </c>
      <c r="BS54" s="2354">
        <v>104918</v>
      </c>
      <c r="BT54" s="2354">
        <v>77142</v>
      </c>
      <c r="BU54" s="2354" t="s">
        <v>21</v>
      </c>
      <c r="BV54" s="2354">
        <v>20215979</v>
      </c>
      <c r="BW54" s="2354">
        <v>14885497</v>
      </c>
      <c r="BX54" s="2354">
        <v>39577975</v>
      </c>
      <c r="BY54" s="2354"/>
      <c r="BZ54" s="199">
        <v>5170253</v>
      </c>
      <c r="CA54" s="67">
        <v>40544</v>
      </c>
      <c r="CB54" s="624">
        <v>40544</v>
      </c>
      <c r="CC54" s="482"/>
    </row>
    <row r="55" spans="1:81" ht="19.5" customHeight="1">
      <c r="A55" s="73"/>
      <c r="B55" s="64">
        <v>40909</v>
      </c>
      <c r="C55" s="127"/>
      <c r="D55" s="75">
        <v>1493751</v>
      </c>
      <c r="E55" s="2355">
        <v>37189</v>
      </c>
      <c r="F55" s="2355">
        <v>46126</v>
      </c>
      <c r="G55" s="2355">
        <v>17871</v>
      </c>
      <c r="H55" s="2355">
        <v>17472093</v>
      </c>
      <c r="I55" s="2355">
        <v>11785864</v>
      </c>
      <c r="J55" s="2355">
        <v>4498600</v>
      </c>
      <c r="K55" s="2355">
        <v>1912723</v>
      </c>
      <c r="L55" s="2355">
        <v>2844</v>
      </c>
      <c r="M55" s="2355">
        <v>12420</v>
      </c>
      <c r="N55" s="2355">
        <v>25534319</v>
      </c>
      <c r="O55" s="2355">
        <v>16144862</v>
      </c>
      <c r="P55" s="2355">
        <v>60711291</v>
      </c>
      <c r="Q55" s="2355"/>
      <c r="R55" s="205">
        <v>4426672</v>
      </c>
      <c r="S55" s="67">
        <v>40909</v>
      </c>
      <c r="T55" s="624">
        <v>40909</v>
      </c>
      <c r="U55" s="73"/>
      <c r="V55" s="64">
        <v>40909</v>
      </c>
      <c r="W55" s="127"/>
      <c r="X55" s="75">
        <v>2826586</v>
      </c>
      <c r="Y55" s="2355">
        <v>1058416</v>
      </c>
      <c r="Z55" s="2355" t="s">
        <v>21</v>
      </c>
      <c r="AA55" s="2355">
        <v>3062</v>
      </c>
      <c r="AB55" s="2355">
        <v>28611578</v>
      </c>
      <c r="AC55" s="2355">
        <v>21609122</v>
      </c>
      <c r="AD55" s="2355">
        <v>9833193</v>
      </c>
      <c r="AE55" s="2355">
        <v>345077</v>
      </c>
      <c r="AF55" s="2355">
        <v>24584</v>
      </c>
      <c r="AG55" s="2355">
        <v>4166</v>
      </c>
      <c r="AH55" s="2355">
        <v>35337193</v>
      </c>
      <c r="AI55" s="2355">
        <v>18160086</v>
      </c>
      <c r="AJ55" s="2355">
        <v>111885616</v>
      </c>
      <c r="AK55" s="2355"/>
      <c r="AL55" s="205">
        <v>8374786</v>
      </c>
      <c r="AM55" s="67">
        <v>40909</v>
      </c>
      <c r="AN55" s="624">
        <v>40909</v>
      </c>
      <c r="AO55" s="73"/>
      <c r="AP55" s="64">
        <v>40909</v>
      </c>
      <c r="AQ55" s="127"/>
      <c r="AR55" s="75">
        <v>642795</v>
      </c>
      <c r="AS55" s="2355">
        <v>131872</v>
      </c>
      <c r="AT55" s="2355" t="s">
        <v>21</v>
      </c>
      <c r="AU55" s="2355" t="s">
        <v>21</v>
      </c>
      <c r="AV55" s="2355">
        <v>6229652</v>
      </c>
      <c r="AW55" s="2355">
        <v>7322879</v>
      </c>
      <c r="AX55" s="2355">
        <v>130319</v>
      </c>
      <c r="AY55" s="2355">
        <v>13239</v>
      </c>
      <c r="AZ55" s="2355">
        <v>2491</v>
      </c>
      <c r="BA55" s="2355">
        <v>99792</v>
      </c>
      <c r="BB55" s="2355">
        <v>11886797</v>
      </c>
      <c r="BC55" s="2355">
        <v>5676223</v>
      </c>
      <c r="BD55" s="2355">
        <v>47552132</v>
      </c>
      <c r="BE55" s="2355"/>
      <c r="BF55" s="205">
        <v>2520552</v>
      </c>
      <c r="BG55" s="67">
        <v>40909</v>
      </c>
      <c r="BH55" s="624">
        <v>40909</v>
      </c>
      <c r="BI55" s="73"/>
      <c r="BJ55" s="64">
        <v>40909</v>
      </c>
      <c r="BK55" s="127"/>
      <c r="BL55" s="75">
        <v>847754</v>
      </c>
      <c r="BM55" s="2355">
        <v>1275521</v>
      </c>
      <c r="BN55" s="2355">
        <v>135774</v>
      </c>
      <c r="BO55" s="2355">
        <v>64416</v>
      </c>
      <c r="BP55" s="2355">
        <v>18530029</v>
      </c>
      <c r="BQ55" s="2355">
        <v>15772560</v>
      </c>
      <c r="BR55" s="2355">
        <v>5256003</v>
      </c>
      <c r="BS55" s="2355">
        <v>110111</v>
      </c>
      <c r="BT55" s="2355">
        <v>81760</v>
      </c>
      <c r="BU55" s="2355" t="s">
        <v>21</v>
      </c>
      <c r="BV55" s="2355">
        <v>19798572</v>
      </c>
      <c r="BW55" s="2355">
        <v>14590819</v>
      </c>
      <c r="BX55" s="2355">
        <v>38960570</v>
      </c>
      <c r="BY55" s="2355"/>
      <c r="BZ55" s="205">
        <v>4927248</v>
      </c>
      <c r="CA55" s="67">
        <v>40909</v>
      </c>
      <c r="CB55" s="624">
        <v>40909</v>
      </c>
      <c r="CC55" s="973"/>
    </row>
    <row r="56" spans="1:81" ht="19.5" customHeight="1">
      <c r="A56" s="73"/>
      <c r="B56" s="64">
        <v>41275</v>
      </c>
      <c r="C56" s="127"/>
      <c r="D56" s="75">
        <v>1481887</v>
      </c>
      <c r="E56" s="2355">
        <v>46003</v>
      </c>
      <c r="F56" s="2355">
        <v>91254</v>
      </c>
      <c r="G56" s="2355">
        <v>32096</v>
      </c>
      <c r="H56" s="2355">
        <v>18114082</v>
      </c>
      <c r="I56" s="2355">
        <v>12321278</v>
      </c>
      <c r="J56" s="2355">
        <v>4797811</v>
      </c>
      <c r="K56" s="2355">
        <v>1798040</v>
      </c>
      <c r="L56" s="2355">
        <v>4314</v>
      </c>
      <c r="M56" s="2355">
        <v>13375</v>
      </c>
      <c r="N56" s="2355">
        <v>25078541</v>
      </c>
      <c r="O56" s="2355">
        <v>15510121</v>
      </c>
      <c r="P56" s="2355">
        <v>57388544</v>
      </c>
      <c r="Q56" s="2355"/>
      <c r="R56" s="205">
        <v>4247213</v>
      </c>
      <c r="S56" s="67">
        <v>41275</v>
      </c>
      <c r="T56" s="624">
        <v>41275</v>
      </c>
      <c r="U56" s="73"/>
      <c r="V56" s="64">
        <v>41275</v>
      </c>
      <c r="W56" s="127"/>
      <c r="X56" s="75">
        <v>3104082</v>
      </c>
      <c r="Y56" s="2355">
        <v>1213179</v>
      </c>
      <c r="Z56" s="2355" t="s">
        <v>21</v>
      </c>
      <c r="AA56" s="2355">
        <v>4357</v>
      </c>
      <c r="AB56" s="2355">
        <v>28890216</v>
      </c>
      <c r="AC56" s="2355">
        <v>21910144</v>
      </c>
      <c r="AD56" s="2355">
        <v>9853664</v>
      </c>
      <c r="AE56" s="2355">
        <v>338257</v>
      </c>
      <c r="AF56" s="2355">
        <v>24990</v>
      </c>
      <c r="AG56" s="2355">
        <v>4889</v>
      </c>
      <c r="AH56" s="2355">
        <v>35751791</v>
      </c>
      <c r="AI56" s="2355">
        <v>18048308</v>
      </c>
      <c r="AJ56" s="2355">
        <v>115578748</v>
      </c>
      <c r="AK56" s="2355"/>
      <c r="AL56" s="205">
        <v>8200033</v>
      </c>
      <c r="AM56" s="67">
        <v>41275</v>
      </c>
      <c r="AN56" s="624">
        <v>41275</v>
      </c>
      <c r="AO56" s="73"/>
      <c r="AP56" s="64">
        <v>41275</v>
      </c>
      <c r="AQ56" s="127"/>
      <c r="AR56" s="75">
        <v>576302</v>
      </c>
      <c r="AS56" s="2355">
        <v>144462</v>
      </c>
      <c r="AT56" s="2355" t="s">
        <v>21</v>
      </c>
      <c r="AU56" s="2355" t="s">
        <v>21</v>
      </c>
      <c r="AV56" s="2355">
        <v>6350393</v>
      </c>
      <c r="AW56" s="2355">
        <v>7446410</v>
      </c>
      <c r="AX56" s="2355">
        <v>144204</v>
      </c>
      <c r="AY56" s="2355">
        <v>15775</v>
      </c>
      <c r="AZ56" s="2355">
        <v>3934</v>
      </c>
      <c r="BA56" s="2355">
        <v>99824</v>
      </c>
      <c r="BB56" s="2355">
        <v>11693529</v>
      </c>
      <c r="BC56" s="2355">
        <v>5276660</v>
      </c>
      <c r="BD56" s="2355">
        <v>48896620</v>
      </c>
      <c r="BE56" s="2355"/>
      <c r="BF56" s="205">
        <v>2489042</v>
      </c>
      <c r="BG56" s="67">
        <v>41275</v>
      </c>
      <c r="BH56" s="624">
        <v>41275</v>
      </c>
      <c r="BI56" s="73"/>
      <c r="BJ56" s="64">
        <v>41275</v>
      </c>
      <c r="BK56" s="127"/>
      <c r="BL56" s="75">
        <v>963082</v>
      </c>
      <c r="BM56" s="2355">
        <v>1117382</v>
      </c>
      <c r="BN56" s="2355">
        <v>153679</v>
      </c>
      <c r="BO56" s="2355">
        <v>63554</v>
      </c>
      <c r="BP56" s="2355">
        <v>19175738</v>
      </c>
      <c r="BQ56" s="2355">
        <v>16498762</v>
      </c>
      <c r="BR56" s="2355">
        <v>5169014</v>
      </c>
      <c r="BS56" s="2355">
        <v>99634</v>
      </c>
      <c r="BT56" s="2355">
        <v>133825</v>
      </c>
      <c r="BU56" s="2355" t="s">
        <v>21</v>
      </c>
      <c r="BV56" s="2355">
        <v>19607125</v>
      </c>
      <c r="BW56" s="2355">
        <v>14345735</v>
      </c>
      <c r="BX56" s="2355">
        <v>39712296</v>
      </c>
      <c r="BY56" s="2355"/>
      <c r="BZ56" s="205">
        <v>5321211</v>
      </c>
      <c r="CA56" s="67">
        <v>41275</v>
      </c>
      <c r="CB56" s="624">
        <v>41275</v>
      </c>
      <c r="CC56" s="973"/>
    </row>
    <row r="57" spans="1:81" ht="19.5" customHeight="1">
      <c r="A57" s="73"/>
      <c r="B57" s="64">
        <v>41640</v>
      </c>
      <c r="C57" s="127"/>
      <c r="D57" s="75">
        <v>1448194</v>
      </c>
      <c r="E57" s="2355">
        <v>74483</v>
      </c>
      <c r="F57" s="2355">
        <v>138904</v>
      </c>
      <c r="G57" s="2355">
        <v>30535</v>
      </c>
      <c r="H57" s="2355">
        <v>18213790</v>
      </c>
      <c r="I57" s="2355">
        <v>12450313</v>
      </c>
      <c r="J57" s="2355">
        <v>4895755</v>
      </c>
      <c r="K57" s="2355">
        <v>1854860</v>
      </c>
      <c r="L57" s="2355">
        <v>5973</v>
      </c>
      <c r="M57" s="2355">
        <v>13275</v>
      </c>
      <c r="N57" s="2355">
        <v>24926154</v>
      </c>
      <c r="O57" s="2355">
        <v>14771486</v>
      </c>
      <c r="P57" s="2355">
        <v>57107326</v>
      </c>
      <c r="Q57" s="2355"/>
      <c r="R57" s="205">
        <v>4112797</v>
      </c>
      <c r="S57" s="67">
        <v>41640</v>
      </c>
      <c r="T57" s="624">
        <v>41640</v>
      </c>
      <c r="U57" s="73"/>
      <c r="V57" s="64">
        <v>41640</v>
      </c>
      <c r="W57" s="127"/>
      <c r="X57" s="75">
        <v>3054756</v>
      </c>
      <c r="Y57" s="2355">
        <v>1240978</v>
      </c>
      <c r="Z57" s="2355" t="s">
        <v>21</v>
      </c>
      <c r="AA57" s="2355">
        <v>4219</v>
      </c>
      <c r="AB57" s="2355">
        <v>28799956</v>
      </c>
      <c r="AC57" s="2355">
        <v>21687758</v>
      </c>
      <c r="AD57" s="2355">
        <v>9904604</v>
      </c>
      <c r="AE57" s="2355">
        <v>330853</v>
      </c>
      <c r="AF57" s="2355">
        <v>23267</v>
      </c>
      <c r="AG57" s="2355">
        <v>4186</v>
      </c>
      <c r="AH57" s="2355">
        <v>36000490</v>
      </c>
      <c r="AI57" s="2355">
        <v>18143842</v>
      </c>
      <c r="AJ57" s="2355">
        <v>116055402</v>
      </c>
      <c r="AK57" s="2355"/>
      <c r="AL57" s="205">
        <v>7500133</v>
      </c>
      <c r="AM57" s="67">
        <v>41640</v>
      </c>
      <c r="AN57" s="624">
        <v>41640</v>
      </c>
      <c r="AO57" s="73"/>
      <c r="AP57" s="64">
        <v>41640</v>
      </c>
      <c r="AQ57" s="127"/>
      <c r="AR57" s="75">
        <v>328097</v>
      </c>
      <c r="AS57" s="2355">
        <v>151240</v>
      </c>
      <c r="AT57" s="2355" t="s">
        <v>21</v>
      </c>
      <c r="AU57" s="2355">
        <v>2095</v>
      </c>
      <c r="AV57" s="2355">
        <v>6473353</v>
      </c>
      <c r="AW57" s="2355">
        <v>7553175</v>
      </c>
      <c r="AX57" s="2355">
        <v>150569</v>
      </c>
      <c r="AY57" s="2355">
        <v>17184</v>
      </c>
      <c r="AZ57" s="2355">
        <v>5355</v>
      </c>
      <c r="BA57" s="2355">
        <v>93980</v>
      </c>
      <c r="BB57" s="2355">
        <v>11277700</v>
      </c>
      <c r="BC57" s="2355">
        <v>5080455</v>
      </c>
      <c r="BD57" s="2355">
        <v>47323206</v>
      </c>
      <c r="BE57" s="2355"/>
      <c r="BF57" s="205">
        <v>2571941</v>
      </c>
      <c r="BG57" s="67">
        <v>41640</v>
      </c>
      <c r="BH57" s="624">
        <v>41640</v>
      </c>
      <c r="BI57" s="73"/>
      <c r="BJ57" s="64">
        <v>41640</v>
      </c>
      <c r="BK57" s="127"/>
      <c r="BL57" s="75">
        <v>850572</v>
      </c>
      <c r="BM57" s="2355">
        <v>1124587</v>
      </c>
      <c r="BN57" s="2355">
        <v>185418</v>
      </c>
      <c r="BO57" s="2355">
        <v>34329</v>
      </c>
      <c r="BP57" s="2355">
        <v>18561193</v>
      </c>
      <c r="BQ57" s="2355">
        <v>15838235</v>
      </c>
      <c r="BR57" s="2355">
        <v>4941087</v>
      </c>
      <c r="BS57" s="2355">
        <v>124042</v>
      </c>
      <c r="BT57" s="2355">
        <v>172316</v>
      </c>
      <c r="BU57" s="2355" t="s">
        <v>21</v>
      </c>
      <c r="BV57" s="2355">
        <v>19698353</v>
      </c>
      <c r="BW57" s="2355">
        <v>14532866</v>
      </c>
      <c r="BX57" s="2355">
        <v>40194028</v>
      </c>
      <c r="BY57" s="2355"/>
      <c r="BZ57" s="205">
        <v>5550356</v>
      </c>
      <c r="CA57" s="67">
        <v>41640</v>
      </c>
      <c r="CB57" s="624">
        <v>41640</v>
      </c>
      <c r="CC57" s="973"/>
    </row>
    <row r="58" spans="1:81" ht="19.5" customHeight="1">
      <c r="A58" s="73"/>
      <c r="B58" s="64">
        <v>42005</v>
      </c>
      <c r="C58" s="127"/>
      <c r="D58" s="75">
        <v>1343174</v>
      </c>
      <c r="E58" s="2355">
        <v>103398</v>
      </c>
      <c r="F58" s="2355">
        <v>154975</v>
      </c>
      <c r="G58" s="2355">
        <v>33862</v>
      </c>
      <c r="H58" s="2355">
        <v>17573288</v>
      </c>
      <c r="I58" s="2355">
        <v>12227221</v>
      </c>
      <c r="J58" s="2355">
        <v>4608358</v>
      </c>
      <c r="K58" s="2355">
        <v>1770519</v>
      </c>
      <c r="L58" s="2355">
        <v>6489</v>
      </c>
      <c r="M58" s="2355">
        <v>19906</v>
      </c>
      <c r="N58" s="2355">
        <v>24210177</v>
      </c>
      <c r="O58" s="2355">
        <v>13935091</v>
      </c>
      <c r="P58" s="2355">
        <v>53274029</v>
      </c>
      <c r="Q58" s="2355"/>
      <c r="R58" s="205">
        <v>4056104</v>
      </c>
      <c r="S58" s="67">
        <v>42005</v>
      </c>
      <c r="T58" s="624">
        <v>42005</v>
      </c>
      <c r="U58" s="73"/>
      <c r="V58" s="64">
        <v>42005</v>
      </c>
      <c r="W58" s="127"/>
      <c r="X58" s="75">
        <v>3149258</v>
      </c>
      <c r="Y58" s="2355">
        <v>1449001</v>
      </c>
      <c r="Z58" s="2355" t="s">
        <v>21</v>
      </c>
      <c r="AA58" s="2355">
        <v>2866</v>
      </c>
      <c r="AB58" s="2355">
        <v>27635518</v>
      </c>
      <c r="AC58" s="2355">
        <v>20684808</v>
      </c>
      <c r="AD58" s="2355">
        <v>9705270</v>
      </c>
      <c r="AE58" s="2355">
        <v>318915</v>
      </c>
      <c r="AF58" s="2355">
        <v>25884</v>
      </c>
      <c r="AG58" s="2355">
        <v>2974</v>
      </c>
      <c r="AH58" s="2355">
        <v>35993903</v>
      </c>
      <c r="AI58" s="2355">
        <v>17949512</v>
      </c>
      <c r="AJ58" s="2355">
        <v>116434320</v>
      </c>
      <c r="AK58" s="2355"/>
      <c r="AL58" s="205">
        <v>6194935</v>
      </c>
      <c r="AM58" s="67">
        <v>42005</v>
      </c>
      <c r="AN58" s="624">
        <v>42005</v>
      </c>
      <c r="AO58" s="73"/>
      <c r="AP58" s="64">
        <v>42005</v>
      </c>
      <c r="AQ58" s="127"/>
      <c r="AR58" s="75">
        <v>393545</v>
      </c>
      <c r="AS58" s="2355">
        <v>149818</v>
      </c>
      <c r="AT58" s="2355" t="s">
        <v>21</v>
      </c>
      <c r="AU58" s="2355">
        <v>1811</v>
      </c>
      <c r="AV58" s="2355">
        <v>6505259</v>
      </c>
      <c r="AW58" s="2355">
        <v>7598650</v>
      </c>
      <c r="AX58" s="2355">
        <v>129221</v>
      </c>
      <c r="AY58" s="2355">
        <v>22647</v>
      </c>
      <c r="AZ58" s="2355">
        <v>2503</v>
      </c>
      <c r="BA58" s="2355">
        <v>85632</v>
      </c>
      <c r="BB58" s="2355">
        <v>11117872</v>
      </c>
      <c r="BC58" s="2355">
        <v>4937493</v>
      </c>
      <c r="BD58" s="2355">
        <v>47549830</v>
      </c>
      <c r="BE58" s="2355"/>
      <c r="BF58" s="205">
        <v>2621794</v>
      </c>
      <c r="BG58" s="67">
        <v>42005</v>
      </c>
      <c r="BH58" s="624">
        <v>42005</v>
      </c>
      <c r="BI58" s="73"/>
      <c r="BJ58" s="64">
        <v>42005</v>
      </c>
      <c r="BK58" s="127"/>
      <c r="BL58" s="75">
        <v>695868</v>
      </c>
      <c r="BM58" s="2355">
        <v>1071987</v>
      </c>
      <c r="BN58" s="2355">
        <v>200952</v>
      </c>
      <c r="BO58" s="2355">
        <v>55281</v>
      </c>
      <c r="BP58" s="2355">
        <v>18840943</v>
      </c>
      <c r="BQ58" s="2355">
        <v>16226631</v>
      </c>
      <c r="BR58" s="2355">
        <v>5091352</v>
      </c>
      <c r="BS58" s="2355">
        <v>110140</v>
      </c>
      <c r="BT58" s="2355">
        <v>158897</v>
      </c>
      <c r="BU58" s="2355" t="s">
        <v>21</v>
      </c>
      <c r="BV58" s="2355">
        <v>19467956</v>
      </c>
      <c r="BW58" s="2355">
        <v>14523804</v>
      </c>
      <c r="BX58" s="2355">
        <v>40402770</v>
      </c>
      <c r="BY58" s="2355"/>
      <c r="BZ58" s="205">
        <v>5839823</v>
      </c>
      <c r="CA58" s="67">
        <v>42005</v>
      </c>
      <c r="CB58" s="624">
        <v>42005</v>
      </c>
      <c r="CC58" s="973"/>
    </row>
    <row r="59" spans="1:81" ht="12.75" customHeight="1">
      <c r="A59" s="73"/>
      <c r="B59" s="76"/>
      <c r="C59" s="127"/>
      <c r="D59" s="947"/>
      <c r="E59" s="625"/>
      <c r="F59" s="625"/>
      <c r="G59" s="625"/>
      <c r="H59" s="625"/>
      <c r="I59" s="625"/>
      <c r="J59" s="625"/>
      <c r="K59" s="625"/>
      <c r="L59" s="625"/>
      <c r="M59" s="625"/>
      <c r="N59" s="625"/>
      <c r="O59" s="625"/>
      <c r="P59" s="625"/>
      <c r="Q59" s="625"/>
      <c r="R59" s="626"/>
      <c r="S59" s="77"/>
      <c r="T59" s="486"/>
      <c r="U59" s="73"/>
      <c r="V59" s="76"/>
      <c r="W59" s="127"/>
      <c r="X59" s="947"/>
      <c r="Y59" s="625"/>
      <c r="Z59" s="625"/>
      <c r="AA59" s="625"/>
      <c r="AB59" s="625"/>
      <c r="AC59" s="625"/>
      <c r="AD59" s="625"/>
      <c r="AE59" s="625"/>
      <c r="AF59" s="625"/>
      <c r="AG59" s="625"/>
      <c r="AH59" s="625"/>
      <c r="AI59" s="625"/>
      <c r="AJ59" s="625"/>
      <c r="AK59" s="625"/>
      <c r="AL59" s="626"/>
      <c r="AM59" s="77"/>
      <c r="AN59" s="486"/>
      <c r="AO59" s="73"/>
      <c r="AP59" s="76"/>
      <c r="AQ59" s="127"/>
      <c r="AR59" s="947"/>
      <c r="AS59" s="625"/>
      <c r="AT59" s="625"/>
      <c r="AU59" s="625"/>
      <c r="AV59" s="625"/>
      <c r="AW59" s="625"/>
      <c r="AX59" s="625"/>
      <c r="AY59" s="625"/>
      <c r="AZ59" s="625"/>
      <c r="BA59" s="625"/>
      <c r="BB59" s="625"/>
      <c r="BC59" s="625"/>
      <c r="BD59" s="625"/>
      <c r="BE59" s="625"/>
      <c r="BF59" s="626"/>
      <c r="BG59" s="77"/>
      <c r="BH59" s="486"/>
      <c r="BI59" s="73"/>
      <c r="BJ59" s="76"/>
      <c r="BK59" s="127"/>
      <c r="BL59" s="947"/>
      <c r="BM59" s="625"/>
      <c r="BN59" s="625"/>
      <c r="BO59" s="625"/>
      <c r="BP59" s="625"/>
      <c r="BQ59" s="625"/>
      <c r="BR59" s="625"/>
      <c r="BS59" s="625"/>
      <c r="BT59" s="625"/>
      <c r="BU59" s="625"/>
      <c r="BV59" s="625"/>
      <c r="BW59" s="625"/>
      <c r="BX59" s="625"/>
      <c r="BY59" s="625"/>
      <c r="BZ59" s="626"/>
      <c r="CA59" s="77"/>
      <c r="CB59" s="486"/>
      <c r="CC59" s="973"/>
    </row>
    <row r="60" spans="1:81" ht="19.5" customHeight="1">
      <c r="A60" s="79">
        <v>41365</v>
      </c>
      <c r="B60" s="80">
        <v>41365</v>
      </c>
      <c r="C60" s="128">
        <v>41365</v>
      </c>
      <c r="D60" s="82">
        <v>1483512</v>
      </c>
      <c r="E60" s="2356">
        <v>44063</v>
      </c>
      <c r="F60" s="2356">
        <v>125087</v>
      </c>
      <c r="G60" s="2356">
        <v>31088</v>
      </c>
      <c r="H60" s="2356">
        <v>18331508</v>
      </c>
      <c r="I60" s="2356">
        <v>12458180</v>
      </c>
      <c r="J60" s="2356">
        <v>4835040</v>
      </c>
      <c r="K60" s="2356">
        <v>1832392</v>
      </c>
      <c r="L60" s="2356">
        <v>4676</v>
      </c>
      <c r="M60" s="2356">
        <v>13382</v>
      </c>
      <c r="N60" s="2356">
        <v>25181846</v>
      </c>
      <c r="O60" s="2356">
        <v>15403285</v>
      </c>
      <c r="P60" s="2356">
        <v>58265009</v>
      </c>
      <c r="Q60" s="2356"/>
      <c r="R60" s="208">
        <v>4370235</v>
      </c>
      <c r="S60" s="83">
        <v>41365</v>
      </c>
      <c r="T60" s="628">
        <v>41365</v>
      </c>
      <c r="U60" s="79">
        <v>41365</v>
      </c>
      <c r="V60" s="80">
        <v>41365</v>
      </c>
      <c r="W60" s="128">
        <v>41365</v>
      </c>
      <c r="X60" s="82">
        <v>3095140</v>
      </c>
      <c r="Y60" s="2356">
        <v>1258640</v>
      </c>
      <c r="Z60" s="2356" t="s">
        <v>21</v>
      </c>
      <c r="AA60" s="2356">
        <v>4336</v>
      </c>
      <c r="AB60" s="2356">
        <v>29060319</v>
      </c>
      <c r="AC60" s="2356">
        <v>21956479</v>
      </c>
      <c r="AD60" s="2356">
        <v>9960968</v>
      </c>
      <c r="AE60" s="2356">
        <v>339036</v>
      </c>
      <c r="AF60" s="2356">
        <v>24644</v>
      </c>
      <c r="AG60" s="2356">
        <v>4304</v>
      </c>
      <c r="AH60" s="2356">
        <v>35963823</v>
      </c>
      <c r="AI60" s="2356">
        <v>18153006</v>
      </c>
      <c r="AJ60" s="2356">
        <v>116039083</v>
      </c>
      <c r="AK60" s="2356"/>
      <c r="AL60" s="208">
        <v>8068360</v>
      </c>
      <c r="AM60" s="83">
        <v>41365</v>
      </c>
      <c r="AN60" s="628">
        <v>41365</v>
      </c>
      <c r="AO60" s="79">
        <v>41365</v>
      </c>
      <c r="AP60" s="80">
        <v>41365</v>
      </c>
      <c r="AQ60" s="128">
        <v>41365</v>
      </c>
      <c r="AR60" s="82">
        <v>509799</v>
      </c>
      <c r="AS60" s="2356">
        <v>154070</v>
      </c>
      <c r="AT60" s="2356" t="s">
        <v>21</v>
      </c>
      <c r="AU60" s="2356">
        <v>533</v>
      </c>
      <c r="AV60" s="2356">
        <v>6434451</v>
      </c>
      <c r="AW60" s="2356">
        <v>7560143</v>
      </c>
      <c r="AX60" s="2356">
        <v>148076</v>
      </c>
      <c r="AY60" s="2356">
        <v>16538</v>
      </c>
      <c r="AZ60" s="2356">
        <v>4348</v>
      </c>
      <c r="BA60" s="2356">
        <v>93952</v>
      </c>
      <c r="BB60" s="2356">
        <v>11721122</v>
      </c>
      <c r="BC60" s="2356">
        <v>5260125</v>
      </c>
      <c r="BD60" s="2356">
        <v>48990378</v>
      </c>
      <c r="BE60" s="2356"/>
      <c r="BF60" s="208">
        <v>2555957</v>
      </c>
      <c r="BG60" s="83">
        <v>41365</v>
      </c>
      <c r="BH60" s="628">
        <v>41365</v>
      </c>
      <c r="BI60" s="79">
        <v>41365</v>
      </c>
      <c r="BJ60" s="80">
        <v>41365</v>
      </c>
      <c r="BK60" s="128">
        <v>41365</v>
      </c>
      <c r="BL60" s="82">
        <v>927403</v>
      </c>
      <c r="BM60" s="2356">
        <v>1052583</v>
      </c>
      <c r="BN60" s="2356">
        <v>157852</v>
      </c>
      <c r="BO60" s="2356">
        <v>56335</v>
      </c>
      <c r="BP60" s="2356">
        <v>18837598</v>
      </c>
      <c r="BQ60" s="2356">
        <v>16279614</v>
      </c>
      <c r="BR60" s="2356">
        <v>4948595</v>
      </c>
      <c r="BS60" s="2356">
        <v>106308</v>
      </c>
      <c r="BT60" s="2356">
        <v>153803</v>
      </c>
      <c r="BU60" s="2356" t="s">
        <v>21</v>
      </c>
      <c r="BV60" s="2356">
        <v>19674857</v>
      </c>
      <c r="BW60" s="2356">
        <v>14438001</v>
      </c>
      <c r="BX60" s="2356">
        <v>39762281</v>
      </c>
      <c r="BY60" s="2356"/>
      <c r="BZ60" s="208">
        <v>5393606</v>
      </c>
      <c r="CA60" s="83">
        <v>41365</v>
      </c>
      <c r="CB60" s="628">
        <v>41365</v>
      </c>
      <c r="CC60" s="74"/>
    </row>
    <row r="61" spans="1:81" ht="19.5" customHeight="1">
      <c r="A61" s="85"/>
      <c r="B61" s="80">
        <v>41730</v>
      </c>
      <c r="C61" s="130"/>
      <c r="D61" s="82">
        <v>1422002</v>
      </c>
      <c r="E61" s="2356">
        <v>102512</v>
      </c>
      <c r="F61" s="2356">
        <v>139276</v>
      </c>
      <c r="G61" s="2356">
        <v>31261</v>
      </c>
      <c r="H61" s="2356">
        <v>18090255</v>
      </c>
      <c r="I61" s="2356">
        <v>12470289</v>
      </c>
      <c r="J61" s="2356">
        <v>4866653</v>
      </c>
      <c r="K61" s="2356">
        <v>1831522</v>
      </c>
      <c r="L61" s="2356">
        <v>6078</v>
      </c>
      <c r="M61" s="2356">
        <v>14507</v>
      </c>
      <c r="N61" s="2356">
        <v>24900090</v>
      </c>
      <c r="O61" s="2356">
        <v>14656772</v>
      </c>
      <c r="P61" s="2356">
        <v>55690964</v>
      </c>
      <c r="Q61" s="2356"/>
      <c r="R61" s="208">
        <v>4044113</v>
      </c>
      <c r="S61" s="83">
        <v>41730</v>
      </c>
      <c r="T61" s="628">
        <v>41730</v>
      </c>
      <c r="U61" s="85"/>
      <c r="V61" s="80">
        <v>41730</v>
      </c>
      <c r="W61" s="130"/>
      <c r="X61" s="82">
        <v>3130407</v>
      </c>
      <c r="Y61" s="2356">
        <v>1263431</v>
      </c>
      <c r="Z61" s="2356" t="s">
        <v>21</v>
      </c>
      <c r="AA61" s="2356">
        <v>4197</v>
      </c>
      <c r="AB61" s="2356">
        <v>28524737</v>
      </c>
      <c r="AC61" s="2356">
        <v>21436460</v>
      </c>
      <c r="AD61" s="2356">
        <v>9855222</v>
      </c>
      <c r="AE61" s="2356">
        <v>324440</v>
      </c>
      <c r="AF61" s="2356">
        <v>23598</v>
      </c>
      <c r="AG61" s="2356">
        <v>4049</v>
      </c>
      <c r="AH61" s="2356">
        <v>35990325</v>
      </c>
      <c r="AI61" s="2356">
        <v>18125261</v>
      </c>
      <c r="AJ61" s="2356">
        <v>116165383</v>
      </c>
      <c r="AK61" s="2356"/>
      <c r="AL61" s="208">
        <v>7209111</v>
      </c>
      <c r="AM61" s="83">
        <v>41730</v>
      </c>
      <c r="AN61" s="628">
        <v>41730</v>
      </c>
      <c r="AO61" s="85"/>
      <c r="AP61" s="80">
        <v>41730</v>
      </c>
      <c r="AQ61" s="130"/>
      <c r="AR61" s="82">
        <v>312000</v>
      </c>
      <c r="AS61" s="2356">
        <v>150623</v>
      </c>
      <c r="AT61" s="2356" t="s">
        <v>21</v>
      </c>
      <c r="AU61" s="2356">
        <v>1774</v>
      </c>
      <c r="AV61" s="2356">
        <v>6482186</v>
      </c>
      <c r="AW61" s="2356">
        <v>7547840</v>
      </c>
      <c r="AX61" s="2356">
        <v>147129</v>
      </c>
      <c r="AY61" s="2356">
        <v>17633</v>
      </c>
      <c r="AZ61" s="2356">
        <v>5250</v>
      </c>
      <c r="BA61" s="2356">
        <v>94247</v>
      </c>
      <c r="BB61" s="2356">
        <v>11124307</v>
      </c>
      <c r="BC61" s="2356">
        <v>5000918</v>
      </c>
      <c r="BD61" s="2356">
        <v>46973234</v>
      </c>
      <c r="BE61" s="2356"/>
      <c r="BF61" s="208">
        <v>2556045</v>
      </c>
      <c r="BG61" s="83">
        <v>41730</v>
      </c>
      <c r="BH61" s="628">
        <v>41730</v>
      </c>
      <c r="BI61" s="85"/>
      <c r="BJ61" s="80">
        <v>41730</v>
      </c>
      <c r="BK61" s="130"/>
      <c r="BL61" s="82">
        <v>882371</v>
      </c>
      <c r="BM61" s="2356">
        <v>1175000</v>
      </c>
      <c r="BN61" s="2356">
        <v>187633</v>
      </c>
      <c r="BO61" s="2356">
        <v>37773</v>
      </c>
      <c r="BP61" s="2356">
        <v>18929790</v>
      </c>
      <c r="BQ61" s="2356">
        <v>16079255</v>
      </c>
      <c r="BR61" s="2356">
        <v>5177629</v>
      </c>
      <c r="BS61" s="2356">
        <v>124917</v>
      </c>
      <c r="BT61" s="2356">
        <v>174530</v>
      </c>
      <c r="BU61" s="2356" t="s">
        <v>21</v>
      </c>
      <c r="BV61" s="2356">
        <v>19753018</v>
      </c>
      <c r="BW61" s="2356">
        <v>14630588</v>
      </c>
      <c r="BX61" s="2356">
        <v>40491378</v>
      </c>
      <c r="BY61" s="2356"/>
      <c r="BZ61" s="208">
        <v>5767368</v>
      </c>
      <c r="CA61" s="83">
        <v>41730</v>
      </c>
      <c r="CB61" s="628">
        <v>41730</v>
      </c>
      <c r="CC61" s="74"/>
    </row>
    <row r="62" spans="1:81" ht="12.75" customHeight="1">
      <c r="A62" s="85"/>
      <c r="B62" s="87"/>
      <c r="C62" s="130"/>
      <c r="D62" s="82"/>
      <c r="E62" s="2356"/>
      <c r="F62" s="2356"/>
      <c r="G62" s="2356"/>
      <c r="H62" s="2356"/>
      <c r="I62" s="2356"/>
      <c r="J62" s="2356"/>
      <c r="K62" s="2356"/>
      <c r="L62" s="2356"/>
      <c r="M62" s="2356"/>
      <c r="N62" s="2356"/>
      <c r="O62" s="2356"/>
      <c r="P62" s="2356"/>
      <c r="Q62" s="2356"/>
      <c r="R62" s="208"/>
      <c r="S62" s="77"/>
      <c r="T62" s="486"/>
      <c r="U62" s="85"/>
      <c r="V62" s="87"/>
      <c r="W62" s="130"/>
      <c r="X62" s="82"/>
      <c r="Y62" s="2356"/>
      <c r="Z62" s="2356"/>
      <c r="AA62" s="2356"/>
      <c r="AB62" s="2356"/>
      <c r="AC62" s="2356"/>
      <c r="AD62" s="2356"/>
      <c r="AE62" s="2356"/>
      <c r="AF62" s="2356"/>
      <c r="AG62" s="2356"/>
      <c r="AH62" s="2356"/>
      <c r="AI62" s="2356"/>
      <c r="AJ62" s="2356"/>
      <c r="AK62" s="2356"/>
      <c r="AL62" s="208"/>
      <c r="AM62" s="77"/>
      <c r="AN62" s="486"/>
      <c r="AO62" s="85"/>
      <c r="AP62" s="87"/>
      <c r="AQ62" s="130"/>
      <c r="AR62" s="82"/>
      <c r="AS62" s="2356"/>
      <c r="AT62" s="2356"/>
      <c r="AU62" s="2356"/>
      <c r="AV62" s="2356"/>
      <c r="AW62" s="2356"/>
      <c r="AX62" s="2356"/>
      <c r="AY62" s="2356"/>
      <c r="AZ62" s="2356"/>
      <c r="BA62" s="2356"/>
      <c r="BB62" s="2356"/>
      <c r="BC62" s="2356"/>
      <c r="BD62" s="2356"/>
      <c r="BE62" s="2356"/>
      <c r="BF62" s="208"/>
      <c r="BG62" s="77"/>
      <c r="BH62" s="486"/>
      <c r="BI62" s="85"/>
      <c r="BJ62" s="87"/>
      <c r="BK62" s="130"/>
      <c r="BL62" s="82"/>
      <c r="BM62" s="2356"/>
      <c r="BN62" s="2356"/>
      <c r="BO62" s="2356"/>
      <c r="BP62" s="2356"/>
      <c r="BQ62" s="2356"/>
      <c r="BR62" s="2356"/>
      <c r="BS62" s="2356"/>
      <c r="BT62" s="2356"/>
      <c r="BU62" s="2356"/>
      <c r="BV62" s="2356"/>
      <c r="BW62" s="2356"/>
      <c r="BX62" s="2356"/>
      <c r="BY62" s="2356"/>
      <c r="BZ62" s="208"/>
      <c r="CA62" s="77"/>
      <c r="CB62" s="486"/>
      <c r="CC62" s="74"/>
    </row>
    <row r="63" spans="1:81" ht="19.5" customHeight="1">
      <c r="A63" s="88" t="s">
        <v>777</v>
      </c>
      <c r="B63" s="89" t="s">
        <v>23</v>
      </c>
      <c r="C63" s="131" t="s">
        <v>24</v>
      </c>
      <c r="D63" s="82">
        <v>359153</v>
      </c>
      <c r="E63" s="2356">
        <v>37481</v>
      </c>
      <c r="F63" s="2356">
        <v>34205</v>
      </c>
      <c r="G63" s="2356">
        <v>7359</v>
      </c>
      <c r="H63" s="2356">
        <v>4515664</v>
      </c>
      <c r="I63" s="2356">
        <v>3160315</v>
      </c>
      <c r="J63" s="2356">
        <v>1175025</v>
      </c>
      <c r="K63" s="2356">
        <v>461113</v>
      </c>
      <c r="L63" s="2356">
        <v>1467</v>
      </c>
      <c r="M63" s="2356">
        <v>4948</v>
      </c>
      <c r="N63" s="2356">
        <v>6174980</v>
      </c>
      <c r="O63" s="2356">
        <v>3547465</v>
      </c>
      <c r="P63" s="2356">
        <v>13591880</v>
      </c>
      <c r="Q63" s="2356"/>
      <c r="R63" s="208">
        <v>1029088</v>
      </c>
      <c r="S63" s="91" t="s">
        <v>25</v>
      </c>
      <c r="T63" s="632" t="s">
        <v>778</v>
      </c>
      <c r="U63" s="88" t="s">
        <v>777</v>
      </c>
      <c r="V63" s="89" t="s">
        <v>23</v>
      </c>
      <c r="W63" s="131" t="s">
        <v>24</v>
      </c>
      <c r="X63" s="82">
        <v>812355</v>
      </c>
      <c r="Y63" s="2356">
        <v>334703</v>
      </c>
      <c r="Z63" s="2356" t="s">
        <v>21</v>
      </c>
      <c r="AA63" s="2356">
        <v>894</v>
      </c>
      <c r="AB63" s="2356">
        <v>7048223</v>
      </c>
      <c r="AC63" s="2356">
        <v>5279389</v>
      </c>
      <c r="AD63" s="2356">
        <v>2456147</v>
      </c>
      <c r="AE63" s="2356">
        <v>80576</v>
      </c>
      <c r="AF63" s="2356">
        <v>6221</v>
      </c>
      <c r="AG63" s="2356">
        <v>498</v>
      </c>
      <c r="AH63" s="2356">
        <v>8955487</v>
      </c>
      <c r="AI63" s="2356">
        <v>4431826</v>
      </c>
      <c r="AJ63" s="2356">
        <v>29204995</v>
      </c>
      <c r="AK63" s="2356"/>
      <c r="AL63" s="208">
        <v>1738227</v>
      </c>
      <c r="AM63" s="91" t="s">
        <v>25</v>
      </c>
      <c r="AN63" s="632" t="s">
        <v>778</v>
      </c>
      <c r="AO63" s="88" t="s">
        <v>777</v>
      </c>
      <c r="AP63" s="89" t="s">
        <v>23</v>
      </c>
      <c r="AQ63" s="131" t="s">
        <v>24</v>
      </c>
      <c r="AR63" s="82">
        <v>87726</v>
      </c>
      <c r="AS63" s="2356">
        <v>36810</v>
      </c>
      <c r="AT63" s="2356" t="s">
        <v>21</v>
      </c>
      <c r="AU63" s="2356">
        <v>212</v>
      </c>
      <c r="AV63" s="2356">
        <v>1631838</v>
      </c>
      <c r="AW63" s="2356">
        <v>1889875</v>
      </c>
      <c r="AX63" s="2356">
        <v>36777</v>
      </c>
      <c r="AY63" s="2356">
        <v>5292</v>
      </c>
      <c r="AZ63" s="2356">
        <v>897</v>
      </c>
      <c r="BA63" s="2356">
        <v>21531</v>
      </c>
      <c r="BB63" s="2356">
        <v>2724460</v>
      </c>
      <c r="BC63" s="2356">
        <v>1212168</v>
      </c>
      <c r="BD63" s="2356">
        <v>12011539</v>
      </c>
      <c r="BE63" s="2356"/>
      <c r="BF63" s="208">
        <v>670505</v>
      </c>
      <c r="BG63" s="91" t="s">
        <v>25</v>
      </c>
      <c r="BH63" s="632" t="s">
        <v>778</v>
      </c>
      <c r="BI63" s="88" t="s">
        <v>777</v>
      </c>
      <c r="BJ63" s="89" t="s">
        <v>23</v>
      </c>
      <c r="BK63" s="131" t="s">
        <v>24</v>
      </c>
      <c r="BL63" s="82">
        <v>241003</v>
      </c>
      <c r="BM63" s="2356">
        <v>308030</v>
      </c>
      <c r="BN63" s="2356">
        <v>40918</v>
      </c>
      <c r="BO63" s="2356">
        <v>12377</v>
      </c>
      <c r="BP63" s="2356">
        <v>4760352</v>
      </c>
      <c r="BQ63" s="2356">
        <v>4126245</v>
      </c>
      <c r="BR63" s="2356">
        <v>1279617</v>
      </c>
      <c r="BS63" s="2356">
        <v>37431</v>
      </c>
      <c r="BT63" s="2356">
        <v>44758</v>
      </c>
      <c r="BU63" s="2356" t="s">
        <v>21</v>
      </c>
      <c r="BV63" s="2356">
        <v>4856796</v>
      </c>
      <c r="BW63" s="2356">
        <v>3637627</v>
      </c>
      <c r="BX63" s="2356">
        <v>10111686</v>
      </c>
      <c r="BY63" s="2356"/>
      <c r="BZ63" s="208">
        <v>1589810</v>
      </c>
      <c r="CA63" s="91" t="s">
        <v>25</v>
      </c>
      <c r="CB63" s="632" t="s">
        <v>778</v>
      </c>
      <c r="CC63" s="74"/>
    </row>
    <row r="64" spans="1:81" ht="19.5" customHeight="1">
      <c r="A64" s="93" t="s">
        <v>26</v>
      </c>
      <c r="B64" s="94" t="s">
        <v>26</v>
      </c>
      <c r="C64" s="132" t="s">
        <v>580</v>
      </c>
      <c r="D64" s="82">
        <v>340977</v>
      </c>
      <c r="E64" s="2356">
        <v>30703</v>
      </c>
      <c r="F64" s="2356">
        <v>20618</v>
      </c>
      <c r="G64" s="2356">
        <v>9135</v>
      </c>
      <c r="H64" s="2356">
        <v>4281392</v>
      </c>
      <c r="I64" s="2356">
        <v>2978122</v>
      </c>
      <c r="J64" s="2356">
        <v>1111459</v>
      </c>
      <c r="K64" s="2356">
        <v>434984</v>
      </c>
      <c r="L64" s="2356">
        <v>1626</v>
      </c>
      <c r="M64" s="2356">
        <v>4473</v>
      </c>
      <c r="N64" s="2356">
        <v>5938205</v>
      </c>
      <c r="O64" s="2356">
        <v>3566056</v>
      </c>
      <c r="P64" s="2356">
        <v>12470697</v>
      </c>
      <c r="Q64" s="2356"/>
      <c r="R64" s="208">
        <v>1019477</v>
      </c>
      <c r="S64" s="91" t="s">
        <v>27</v>
      </c>
      <c r="T64" s="632" t="s">
        <v>26</v>
      </c>
      <c r="U64" s="93" t="s">
        <v>26</v>
      </c>
      <c r="V64" s="94" t="s">
        <v>26</v>
      </c>
      <c r="W64" s="132" t="s">
        <v>580</v>
      </c>
      <c r="X64" s="82">
        <v>761030</v>
      </c>
      <c r="Y64" s="2356">
        <v>325843</v>
      </c>
      <c r="Z64" s="2356" t="s">
        <v>21</v>
      </c>
      <c r="AA64" s="2356">
        <v>1014</v>
      </c>
      <c r="AB64" s="2356">
        <v>6741701</v>
      </c>
      <c r="AC64" s="2356">
        <v>5055327</v>
      </c>
      <c r="AD64" s="2356">
        <v>2349753</v>
      </c>
      <c r="AE64" s="2356">
        <v>76724</v>
      </c>
      <c r="AF64" s="2356">
        <v>6222</v>
      </c>
      <c r="AG64" s="2356">
        <v>208</v>
      </c>
      <c r="AH64" s="2356">
        <v>8632014</v>
      </c>
      <c r="AI64" s="2356">
        <v>4386583</v>
      </c>
      <c r="AJ64" s="2356">
        <v>27854327</v>
      </c>
      <c r="AK64" s="2356"/>
      <c r="AL64" s="208">
        <v>1382830</v>
      </c>
      <c r="AM64" s="91" t="s">
        <v>27</v>
      </c>
      <c r="AN64" s="632" t="s">
        <v>26</v>
      </c>
      <c r="AO64" s="93" t="s">
        <v>26</v>
      </c>
      <c r="AP64" s="94" t="s">
        <v>26</v>
      </c>
      <c r="AQ64" s="132" t="s">
        <v>580</v>
      </c>
      <c r="AR64" s="82">
        <v>100027</v>
      </c>
      <c r="AS64" s="2356">
        <v>34884</v>
      </c>
      <c r="AT64" s="2356" t="s">
        <v>21</v>
      </c>
      <c r="AU64" s="2356">
        <v>674</v>
      </c>
      <c r="AV64" s="2356">
        <v>1610946</v>
      </c>
      <c r="AW64" s="2356">
        <v>1868478</v>
      </c>
      <c r="AX64" s="2356">
        <v>35038</v>
      </c>
      <c r="AY64" s="2356">
        <v>4562</v>
      </c>
      <c r="AZ64" s="2356">
        <v>488</v>
      </c>
      <c r="BA64" s="2356">
        <v>21853</v>
      </c>
      <c r="BB64" s="2356">
        <v>2809364</v>
      </c>
      <c r="BC64" s="2356">
        <v>1287725</v>
      </c>
      <c r="BD64" s="2356">
        <v>11533064</v>
      </c>
      <c r="BE64" s="2356"/>
      <c r="BF64" s="208">
        <v>635884</v>
      </c>
      <c r="BG64" s="91" t="s">
        <v>27</v>
      </c>
      <c r="BH64" s="632" t="s">
        <v>26</v>
      </c>
      <c r="BI64" s="93" t="s">
        <v>26</v>
      </c>
      <c r="BJ64" s="94" t="s">
        <v>26</v>
      </c>
      <c r="BK64" s="132" t="s">
        <v>580</v>
      </c>
      <c r="BL64" s="82">
        <v>230024</v>
      </c>
      <c r="BM64" s="2356">
        <v>285961</v>
      </c>
      <c r="BN64" s="2356">
        <v>43955</v>
      </c>
      <c r="BO64" s="2356">
        <v>13404</v>
      </c>
      <c r="BP64" s="2356">
        <v>4560927</v>
      </c>
      <c r="BQ64" s="2356">
        <v>3860839</v>
      </c>
      <c r="BR64" s="2356">
        <v>1254505</v>
      </c>
      <c r="BS64" s="2356">
        <v>22861</v>
      </c>
      <c r="BT64" s="2356">
        <v>43433</v>
      </c>
      <c r="BU64" s="2356" t="s">
        <v>21</v>
      </c>
      <c r="BV64" s="2356">
        <v>4776499</v>
      </c>
      <c r="BW64" s="2356">
        <v>3609389</v>
      </c>
      <c r="BX64" s="2356">
        <v>9375713</v>
      </c>
      <c r="BY64" s="2356"/>
      <c r="BZ64" s="208">
        <v>1277521</v>
      </c>
      <c r="CA64" s="91" t="s">
        <v>27</v>
      </c>
      <c r="CB64" s="632" t="s">
        <v>26</v>
      </c>
      <c r="CC64" s="996"/>
    </row>
    <row r="65" spans="1:81" ht="19.5" customHeight="1">
      <c r="A65" s="93" t="s">
        <v>26</v>
      </c>
      <c r="B65" s="94" t="s">
        <v>26</v>
      </c>
      <c r="C65" s="132" t="s">
        <v>581</v>
      </c>
      <c r="D65" s="82">
        <v>344730</v>
      </c>
      <c r="E65" s="2356">
        <v>22165</v>
      </c>
      <c r="F65" s="2356">
        <v>49789</v>
      </c>
      <c r="G65" s="2356">
        <v>8233</v>
      </c>
      <c r="H65" s="2356">
        <v>4418807</v>
      </c>
      <c r="I65" s="2356">
        <v>3049329</v>
      </c>
      <c r="J65" s="2356">
        <v>1173083</v>
      </c>
      <c r="K65" s="2356">
        <v>443973</v>
      </c>
      <c r="L65" s="2356">
        <v>1515</v>
      </c>
      <c r="M65" s="2356">
        <v>5126</v>
      </c>
      <c r="N65" s="2356">
        <v>6158013</v>
      </c>
      <c r="O65" s="2356">
        <v>3441553</v>
      </c>
      <c r="P65" s="2356">
        <v>13654101</v>
      </c>
      <c r="Q65" s="2356"/>
      <c r="R65" s="208">
        <v>985513</v>
      </c>
      <c r="S65" s="91" t="s">
        <v>28</v>
      </c>
      <c r="T65" s="632" t="s">
        <v>26</v>
      </c>
      <c r="U65" s="93" t="s">
        <v>26</v>
      </c>
      <c r="V65" s="94" t="s">
        <v>26</v>
      </c>
      <c r="W65" s="132" t="s">
        <v>581</v>
      </c>
      <c r="X65" s="82">
        <v>807028</v>
      </c>
      <c r="Y65" s="2356">
        <v>437460</v>
      </c>
      <c r="Z65" s="2356" t="s">
        <v>21</v>
      </c>
      <c r="AA65" s="2356">
        <v>945</v>
      </c>
      <c r="AB65" s="2356">
        <v>6990763</v>
      </c>
      <c r="AC65" s="2356">
        <v>5238141</v>
      </c>
      <c r="AD65" s="2356">
        <v>2462821</v>
      </c>
      <c r="AE65" s="2356">
        <v>83930</v>
      </c>
      <c r="AF65" s="2356">
        <v>7616</v>
      </c>
      <c r="AG65" s="2356">
        <v>1006</v>
      </c>
      <c r="AH65" s="2356">
        <v>9391228</v>
      </c>
      <c r="AI65" s="2356">
        <v>4652365</v>
      </c>
      <c r="AJ65" s="2356">
        <v>29954439</v>
      </c>
      <c r="AK65" s="2356"/>
      <c r="AL65" s="208">
        <v>1545422</v>
      </c>
      <c r="AM65" s="91" t="s">
        <v>28</v>
      </c>
      <c r="AN65" s="632" t="s">
        <v>26</v>
      </c>
      <c r="AO65" s="93" t="s">
        <v>26</v>
      </c>
      <c r="AP65" s="94" t="s">
        <v>26</v>
      </c>
      <c r="AQ65" s="132" t="s">
        <v>581</v>
      </c>
      <c r="AR65" s="82">
        <v>106401</v>
      </c>
      <c r="AS65" s="2356">
        <v>43304</v>
      </c>
      <c r="AT65" s="2356" t="s">
        <v>21</v>
      </c>
      <c r="AU65" s="2356">
        <v>470</v>
      </c>
      <c r="AV65" s="2356">
        <v>1642983</v>
      </c>
      <c r="AW65" s="2356">
        <v>1968306</v>
      </c>
      <c r="AX65" s="2356">
        <v>20558</v>
      </c>
      <c r="AY65" s="2356">
        <v>6225</v>
      </c>
      <c r="AZ65" s="2356">
        <v>554</v>
      </c>
      <c r="BA65" s="2356">
        <v>21785</v>
      </c>
      <c r="BB65" s="2356">
        <v>2783525</v>
      </c>
      <c r="BC65" s="2356">
        <v>1196612</v>
      </c>
      <c r="BD65" s="2356">
        <v>12049006</v>
      </c>
      <c r="BE65" s="2356"/>
      <c r="BF65" s="208">
        <v>624729</v>
      </c>
      <c r="BG65" s="91" t="s">
        <v>28</v>
      </c>
      <c r="BH65" s="632" t="s">
        <v>26</v>
      </c>
      <c r="BI65" s="93" t="s">
        <v>26</v>
      </c>
      <c r="BJ65" s="94" t="s">
        <v>26</v>
      </c>
      <c r="BK65" s="132" t="s">
        <v>581</v>
      </c>
      <c r="BL65" s="82">
        <v>117056</v>
      </c>
      <c r="BM65" s="2356">
        <v>250991</v>
      </c>
      <c r="BN65" s="2356">
        <v>60063</v>
      </c>
      <c r="BO65" s="2356">
        <v>14793</v>
      </c>
      <c r="BP65" s="2356">
        <v>4791217</v>
      </c>
      <c r="BQ65" s="2356">
        <v>4149347</v>
      </c>
      <c r="BR65" s="2356">
        <v>1288598</v>
      </c>
      <c r="BS65" s="2356">
        <v>24870</v>
      </c>
      <c r="BT65" s="2356">
        <v>35986</v>
      </c>
      <c r="BU65" s="2356" t="s">
        <v>21</v>
      </c>
      <c r="BV65" s="2356">
        <v>4999569</v>
      </c>
      <c r="BW65" s="2356">
        <v>3665462</v>
      </c>
      <c r="BX65" s="2356">
        <v>10532945</v>
      </c>
      <c r="BY65" s="2356"/>
      <c r="BZ65" s="208">
        <v>1459689</v>
      </c>
      <c r="CA65" s="91" t="s">
        <v>28</v>
      </c>
      <c r="CB65" s="632" t="s">
        <v>26</v>
      </c>
      <c r="CC65" s="74"/>
    </row>
    <row r="66" spans="1:81" ht="19.5" customHeight="1">
      <c r="A66" s="93" t="s">
        <v>26</v>
      </c>
      <c r="B66" s="94" t="s">
        <v>26</v>
      </c>
      <c r="C66" s="132" t="s">
        <v>170</v>
      </c>
      <c r="D66" s="82">
        <v>298314</v>
      </c>
      <c r="E66" s="2356">
        <v>13049</v>
      </c>
      <c r="F66" s="2356">
        <v>50363</v>
      </c>
      <c r="G66" s="2356">
        <v>9135</v>
      </c>
      <c r="H66" s="2356">
        <v>4357425</v>
      </c>
      <c r="I66" s="2356">
        <v>3039455</v>
      </c>
      <c r="J66" s="2356">
        <v>1148791</v>
      </c>
      <c r="K66" s="2356">
        <v>430449</v>
      </c>
      <c r="L66" s="2356">
        <v>1881</v>
      </c>
      <c r="M66" s="2356">
        <v>5359</v>
      </c>
      <c r="N66" s="2356">
        <v>5938979</v>
      </c>
      <c r="O66" s="2356">
        <v>3380017</v>
      </c>
      <c r="P66" s="2356">
        <v>13557351</v>
      </c>
      <c r="Q66" s="2356"/>
      <c r="R66" s="208">
        <v>1022026</v>
      </c>
      <c r="S66" s="91" t="s">
        <v>29</v>
      </c>
      <c r="T66" s="632" t="s">
        <v>26</v>
      </c>
      <c r="U66" s="93" t="s">
        <v>26</v>
      </c>
      <c r="V66" s="94" t="s">
        <v>26</v>
      </c>
      <c r="W66" s="132" t="s">
        <v>170</v>
      </c>
      <c r="X66" s="82">
        <v>768845</v>
      </c>
      <c r="Y66" s="2356">
        <v>350995</v>
      </c>
      <c r="Z66" s="2356" t="s">
        <v>21</v>
      </c>
      <c r="AA66" s="2356">
        <v>13</v>
      </c>
      <c r="AB66" s="2356">
        <v>6854831</v>
      </c>
      <c r="AC66" s="2356">
        <v>5111951</v>
      </c>
      <c r="AD66" s="2356">
        <v>2436549</v>
      </c>
      <c r="AE66" s="2356">
        <v>77684</v>
      </c>
      <c r="AF66" s="2356">
        <v>5825</v>
      </c>
      <c r="AG66" s="2356">
        <v>1262</v>
      </c>
      <c r="AH66" s="2356">
        <v>9015174</v>
      </c>
      <c r="AI66" s="2356">
        <v>4478738</v>
      </c>
      <c r="AJ66" s="2356">
        <v>29420559</v>
      </c>
      <c r="AK66" s="2356"/>
      <c r="AL66" s="208">
        <v>1528456</v>
      </c>
      <c r="AM66" s="91" t="s">
        <v>29</v>
      </c>
      <c r="AN66" s="632" t="s">
        <v>26</v>
      </c>
      <c r="AO66" s="93" t="s">
        <v>26</v>
      </c>
      <c r="AP66" s="94" t="s">
        <v>26</v>
      </c>
      <c r="AQ66" s="132" t="s">
        <v>170</v>
      </c>
      <c r="AR66" s="82">
        <v>99391</v>
      </c>
      <c r="AS66" s="2356">
        <v>34820</v>
      </c>
      <c r="AT66" s="2356" t="s">
        <v>21</v>
      </c>
      <c r="AU66" s="2356">
        <v>455</v>
      </c>
      <c r="AV66" s="2356">
        <v>1619493</v>
      </c>
      <c r="AW66" s="2356">
        <v>1871991</v>
      </c>
      <c r="AX66" s="2356">
        <v>36848</v>
      </c>
      <c r="AY66" s="2356">
        <v>6568</v>
      </c>
      <c r="AZ66" s="2356">
        <v>564</v>
      </c>
      <c r="BA66" s="2356">
        <v>20463</v>
      </c>
      <c r="BB66" s="2356">
        <v>2800523</v>
      </c>
      <c r="BC66" s="2356">
        <v>1240988</v>
      </c>
      <c r="BD66" s="2356">
        <v>11956221</v>
      </c>
      <c r="BE66" s="2356"/>
      <c r="BF66" s="208">
        <v>690676</v>
      </c>
      <c r="BG66" s="91" t="s">
        <v>29</v>
      </c>
      <c r="BH66" s="632" t="s">
        <v>26</v>
      </c>
      <c r="BI66" s="93" t="s">
        <v>26</v>
      </c>
      <c r="BJ66" s="94" t="s">
        <v>26</v>
      </c>
      <c r="BK66" s="132" t="s">
        <v>170</v>
      </c>
      <c r="BL66" s="82">
        <v>107785</v>
      </c>
      <c r="BM66" s="2356">
        <v>227005</v>
      </c>
      <c r="BN66" s="2356">
        <v>56016</v>
      </c>
      <c r="BO66" s="2356">
        <v>14707</v>
      </c>
      <c r="BP66" s="2356">
        <v>4728447</v>
      </c>
      <c r="BQ66" s="2356">
        <v>4090200</v>
      </c>
      <c r="BR66" s="2356">
        <v>1268632</v>
      </c>
      <c r="BS66" s="2356">
        <v>24978</v>
      </c>
      <c r="BT66" s="2356">
        <v>34720</v>
      </c>
      <c r="BU66" s="2356" t="s">
        <v>21</v>
      </c>
      <c r="BV66" s="2356">
        <v>4835092</v>
      </c>
      <c r="BW66" s="2356">
        <v>3611326</v>
      </c>
      <c r="BX66" s="2356">
        <v>10382426</v>
      </c>
      <c r="BY66" s="2356"/>
      <c r="BZ66" s="208">
        <v>1512803</v>
      </c>
      <c r="CA66" s="91" t="s">
        <v>29</v>
      </c>
      <c r="CB66" s="632" t="s">
        <v>26</v>
      </c>
      <c r="CC66" s="74"/>
    </row>
    <row r="67" spans="1:81" ht="12.75" customHeight="1">
      <c r="A67" s="97"/>
      <c r="B67" s="98"/>
      <c r="C67" s="134"/>
      <c r="D67" s="82"/>
      <c r="E67" s="2356"/>
      <c r="F67" s="2356"/>
      <c r="G67" s="2356"/>
      <c r="H67" s="2356"/>
      <c r="I67" s="2356"/>
      <c r="J67" s="2356"/>
      <c r="K67" s="2356"/>
      <c r="L67" s="2356"/>
      <c r="M67" s="2356"/>
      <c r="N67" s="2356"/>
      <c r="O67" s="2356"/>
      <c r="P67" s="2356"/>
      <c r="Q67" s="2356"/>
      <c r="R67" s="208"/>
      <c r="S67" s="100"/>
      <c r="T67" s="490"/>
      <c r="U67" s="97"/>
      <c r="V67" s="98"/>
      <c r="W67" s="134"/>
      <c r="X67" s="82"/>
      <c r="Y67" s="2356"/>
      <c r="Z67" s="2356"/>
      <c r="AA67" s="2356"/>
      <c r="AB67" s="2356"/>
      <c r="AC67" s="2356"/>
      <c r="AD67" s="2356"/>
      <c r="AE67" s="2356"/>
      <c r="AF67" s="2356"/>
      <c r="AG67" s="2356"/>
      <c r="AH67" s="2356"/>
      <c r="AI67" s="2356"/>
      <c r="AJ67" s="2356"/>
      <c r="AK67" s="2356"/>
      <c r="AL67" s="208"/>
      <c r="AM67" s="100"/>
      <c r="AN67" s="490"/>
      <c r="AO67" s="97"/>
      <c r="AP67" s="98"/>
      <c r="AQ67" s="134"/>
      <c r="AR67" s="82"/>
      <c r="AS67" s="2356"/>
      <c r="AT67" s="2356"/>
      <c r="AU67" s="2356"/>
      <c r="AV67" s="2356"/>
      <c r="AW67" s="2356"/>
      <c r="AX67" s="2356"/>
      <c r="AY67" s="2356"/>
      <c r="AZ67" s="2356"/>
      <c r="BA67" s="2356"/>
      <c r="BB67" s="2356"/>
      <c r="BC67" s="2356"/>
      <c r="BD67" s="2356"/>
      <c r="BE67" s="2356"/>
      <c r="BF67" s="208"/>
      <c r="BG67" s="100"/>
      <c r="BH67" s="490"/>
      <c r="BI67" s="97"/>
      <c r="BJ67" s="98"/>
      <c r="BK67" s="134"/>
      <c r="BL67" s="82"/>
      <c r="BM67" s="2356"/>
      <c r="BN67" s="2356"/>
      <c r="BO67" s="2356"/>
      <c r="BP67" s="2356"/>
      <c r="BQ67" s="2356"/>
      <c r="BR67" s="2356"/>
      <c r="BS67" s="2356"/>
      <c r="BT67" s="2356"/>
      <c r="BU67" s="2356"/>
      <c r="BV67" s="2356"/>
      <c r="BW67" s="2356"/>
      <c r="BX67" s="2356"/>
      <c r="BY67" s="2356"/>
      <c r="BZ67" s="208"/>
      <c r="CA67" s="100"/>
      <c r="CB67" s="490"/>
      <c r="CC67" s="74"/>
    </row>
    <row r="68" spans="1:81" ht="19.5" customHeight="1">
      <c r="A68" s="93" t="s">
        <v>777</v>
      </c>
      <c r="B68" s="94" t="s">
        <v>23</v>
      </c>
      <c r="C68" s="135">
        <v>42005</v>
      </c>
      <c r="D68" s="82">
        <v>128927</v>
      </c>
      <c r="E68" s="2356">
        <v>13431</v>
      </c>
      <c r="F68" s="2356">
        <v>17155</v>
      </c>
      <c r="G68" s="2356">
        <v>1931</v>
      </c>
      <c r="H68" s="2356">
        <v>1571584</v>
      </c>
      <c r="I68" s="2356">
        <v>1092042</v>
      </c>
      <c r="J68" s="2356">
        <v>420472</v>
      </c>
      <c r="K68" s="2356">
        <v>155825</v>
      </c>
      <c r="L68" s="2356">
        <v>331</v>
      </c>
      <c r="M68" s="2356">
        <v>1520</v>
      </c>
      <c r="N68" s="2356">
        <v>2077214</v>
      </c>
      <c r="O68" s="2356">
        <v>1194293</v>
      </c>
      <c r="P68" s="2356">
        <v>4884252</v>
      </c>
      <c r="Q68" s="2356"/>
      <c r="R68" s="208">
        <v>330745</v>
      </c>
      <c r="S68" s="91" t="s">
        <v>30</v>
      </c>
      <c r="T68" s="632" t="s">
        <v>778</v>
      </c>
      <c r="U68" s="93" t="s">
        <v>777</v>
      </c>
      <c r="V68" s="94" t="s">
        <v>23</v>
      </c>
      <c r="W68" s="135">
        <v>42005</v>
      </c>
      <c r="X68" s="82">
        <v>279749</v>
      </c>
      <c r="Y68" s="2356">
        <v>123285</v>
      </c>
      <c r="Z68" s="2356" t="s">
        <v>21</v>
      </c>
      <c r="AA68" s="2356">
        <v>268</v>
      </c>
      <c r="AB68" s="2356">
        <v>2379269</v>
      </c>
      <c r="AC68" s="2356">
        <v>1786121</v>
      </c>
      <c r="AD68" s="2356">
        <v>820095</v>
      </c>
      <c r="AE68" s="2356">
        <v>28597</v>
      </c>
      <c r="AF68" s="2356">
        <v>2122</v>
      </c>
      <c r="AG68" s="2356">
        <v>204</v>
      </c>
      <c r="AH68" s="2356">
        <v>3016782</v>
      </c>
      <c r="AI68" s="2356">
        <v>1542972</v>
      </c>
      <c r="AJ68" s="2356">
        <v>9833585</v>
      </c>
      <c r="AK68" s="2356"/>
      <c r="AL68" s="208">
        <v>675766</v>
      </c>
      <c r="AM68" s="91" t="s">
        <v>30</v>
      </c>
      <c r="AN68" s="632" t="s">
        <v>778</v>
      </c>
      <c r="AO68" s="93" t="s">
        <v>777</v>
      </c>
      <c r="AP68" s="94" t="s">
        <v>23</v>
      </c>
      <c r="AQ68" s="135">
        <v>42005</v>
      </c>
      <c r="AR68" s="82">
        <v>27985</v>
      </c>
      <c r="AS68" s="2356">
        <v>12028</v>
      </c>
      <c r="AT68" s="2356" t="s">
        <v>21</v>
      </c>
      <c r="AU68" s="2356">
        <v>79</v>
      </c>
      <c r="AV68" s="2356">
        <v>540885</v>
      </c>
      <c r="AW68" s="2356">
        <v>617284</v>
      </c>
      <c r="AX68" s="2356">
        <v>11952</v>
      </c>
      <c r="AY68" s="2356">
        <v>1798</v>
      </c>
      <c r="AZ68" s="2356">
        <v>508</v>
      </c>
      <c r="BA68" s="2356">
        <v>7525</v>
      </c>
      <c r="BB68" s="2356">
        <v>909781</v>
      </c>
      <c r="BC68" s="2356">
        <v>424937</v>
      </c>
      <c r="BD68" s="2356">
        <v>3950726</v>
      </c>
      <c r="BE68" s="2356"/>
      <c r="BF68" s="208">
        <v>239176</v>
      </c>
      <c r="BG68" s="91" t="s">
        <v>30</v>
      </c>
      <c r="BH68" s="632" t="s">
        <v>778</v>
      </c>
      <c r="BI68" s="93" t="s">
        <v>777</v>
      </c>
      <c r="BJ68" s="94" t="s">
        <v>23</v>
      </c>
      <c r="BK68" s="135">
        <v>42005</v>
      </c>
      <c r="BL68" s="82">
        <v>82782</v>
      </c>
      <c r="BM68" s="2356">
        <v>91832</v>
      </c>
      <c r="BN68" s="2356">
        <v>18783</v>
      </c>
      <c r="BO68" s="2356">
        <v>3753</v>
      </c>
      <c r="BP68" s="2356">
        <v>1644304</v>
      </c>
      <c r="BQ68" s="2356">
        <v>1405309</v>
      </c>
      <c r="BR68" s="2356">
        <v>455142</v>
      </c>
      <c r="BS68" s="2356">
        <v>12498</v>
      </c>
      <c r="BT68" s="2356">
        <v>13445</v>
      </c>
      <c r="BU68" s="2356" t="s">
        <v>21</v>
      </c>
      <c r="BV68" s="2356">
        <v>1665021</v>
      </c>
      <c r="BW68" s="2356">
        <v>1242717</v>
      </c>
      <c r="BX68" s="2356">
        <v>3458610</v>
      </c>
      <c r="BY68" s="2356"/>
      <c r="BZ68" s="208">
        <v>551241</v>
      </c>
      <c r="CA68" s="91" t="s">
        <v>30</v>
      </c>
      <c r="CB68" s="632" t="s">
        <v>778</v>
      </c>
      <c r="CC68" s="996"/>
    </row>
    <row r="69" spans="1:81" ht="19.5" customHeight="1">
      <c r="A69" s="88" t="s">
        <v>26</v>
      </c>
      <c r="B69" s="89" t="s">
        <v>26</v>
      </c>
      <c r="C69" s="1194">
        <v>42036</v>
      </c>
      <c r="D69" s="82">
        <v>114211</v>
      </c>
      <c r="E69" s="2356">
        <v>11731</v>
      </c>
      <c r="F69" s="2356">
        <v>15735</v>
      </c>
      <c r="G69" s="2356">
        <v>2621</v>
      </c>
      <c r="H69" s="2356">
        <v>1404441</v>
      </c>
      <c r="I69" s="2356">
        <v>979541</v>
      </c>
      <c r="J69" s="2356">
        <v>362480</v>
      </c>
      <c r="K69" s="2356">
        <v>147802</v>
      </c>
      <c r="L69" s="2356">
        <v>476</v>
      </c>
      <c r="M69" s="2356">
        <v>1791</v>
      </c>
      <c r="N69" s="2356">
        <v>1988017</v>
      </c>
      <c r="O69" s="2356">
        <v>1137653</v>
      </c>
      <c r="P69" s="2356">
        <v>4281548</v>
      </c>
      <c r="Q69" s="2356"/>
      <c r="R69" s="208">
        <v>313829</v>
      </c>
      <c r="S69" s="91" t="s">
        <v>31</v>
      </c>
      <c r="T69" s="632" t="s">
        <v>26</v>
      </c>
      <c r="U69" s="88" t="s">
        <v>26</v>
      </c>
      <c r="V69" s="89" t="s">
        <v>26</v>
      </c>
      <c r="W69" s="1194">
        <v>42036</v>
      </c>
      <c r="X69" s="82">
        <v>256383</v>
      </c>
      <c r="Y69" s="2356">
        <v>107818</v>
      </c>
      <c r="Z69" s="2356" t="s">
        <v>21</v>
      </c>
      <c r="AA69" s="2356">
        <v>244</v>
      </c>
      <c r="AB69" s="2356">
        <v>2190734</v>
      </c>
      <c r="AC69" s="2356">
        <v>1631144</v>
      </c>
      <c r="AD69" s="2356">
        <v>774870</v>
      </c>
      <c r="AE69" s="2356">
        <v>25980</v>
      </c>
      <c r="AF69" s="2356">
        <v>1246</v>
      </c>
      <c r="AG69" s="2356">
        <v>127</v>
      </c>
      <c r="AH69" s="2356">
        <v>2838166</v>
      </c>
      <c r="AI69" s="2356">
        <v>1395638</v>
      </c>
      <c r="AJ69" s="2356">
        <v>9452078</v>
      </c>
      <c r="AK69" s="2356"/>
      <c r="AL69" s="208">
        <v>592060</v>
      </c>
      <c r="AM69" s="91" t="s">
        <v>31</v>
      </c>
      <c r="AN69" s="632" t="s">
        <v>26</v>
      </c>
      <c r="AO69" s="88" t="s">
        <v>26</v>
      </c>
      <c r="AP69" s="89" t="s">
        <v>26</v>
      </c>
      <c r="AQ69" s="1194">
        <v>42036</v>
      </c>
      <c r="AR69" s="82">
        <v>27998</v>
      </c>
      <c r="AS69" s="2356">
        <v>11080</v>
      </c>
      <c r="AT69" s="2356" t="s">
        <v>21</v>
      </c>
      <c r="AU69" s="2356">
        <v>31</v>
      </c>
      <c r="AV69" s="2356">
        <v>506540</v>
      </c>
      <c r="AW69" s="2356">
        <v>588024</v>
      </c>
      <c r="AX69" s="2356">
        <v>10905</v>
      </c>
      <c r="AY69" s="2356">
        <v>1729</v>
      </c>
      <c r="AZ69" s="2356">
        <v>202</v>
      </c>
      <c r="BA69" s="2356">
        <v>4629</v>
      </c>
      <c r="BB69" s="2356">
        <v>876666</v>
      </c>
      <c r="BC69" s="2356">
        <v>389257</v>
      </c>
      <c r="BD69" s="2356">
        <v>3840163</v>
      </c>
      <c r="BE69" s="2356"/>
      <c r="BF69" s="208">
        <v>230509</v>
      </c>
      <c r="BG69" s="91" t="s">
        <v>31</v>
      </c>
      <c r="BH69" s="632" t="s">
        <v>26</v>
      </c>
      <c r="BI69" s="88" t="s">
        <v>26</v>
      </c>
      <c r="BJ69" s="89" t="s">
        <v>26</v>
      </c>
      <c r="BK69" s="1194">
        <v>42036</v>
      </c>
      <c r="BL69" s="82">
        <v>74902</v>
      </c>
      <c r="BM69" s="2356">
        <v>99885</v>
      </c>
      <c r="BN69" s="2356">
        <v>18361</v>
      </c>
      <c r="BO69" s="2356">
        <v>3953</v>
      </c>
      <c r="BP69" s="2356">
        <v>1494063</v>
      </c>
      <c r="BQ69" s="2356">
        <v>1302716</v>
      </c>
      <c r="BR69" s="2356">
        <v>399887</v>
      </c>
      <c r="BS69" s="2356">
        <v>12899</v>
      </c>
      <c r="BT69" s="2356">
        <v>14894</v>
      </c>
      <c r="BU69" s="2356" t="s">
        <v>21</v>
      </c>
      <c r="BV69" s="2356">
        <v>1514374</v>
      </c>
      <c r="BW69" s="2356">
        <v>1145655</v>
      </c>
      <c r="BX69" s="2356">
        <v>3277367</v>
      </c>
      <c r="BY69" s="2356"/>
      <c r="BZ69" s="208">
        <v>514222</v>
      </c>
      <c r="CA69" s="91" t="s">
        <v>31</v>
      </c>
      <c r="CB69" s="632" t="s">
        <v>26</v>
      </c>
      <c r="CC69" s="74"/>
    </row>
    <row r="70" spans="1:81" ht="19.5" customHeight="1">
      <c r="A70" s="88" t="s">
        <v>26</v>
      </c>
      <c r="B70" s="89" t="s">
        <v>26</v>
      </c>
      <c r="C70" s="1194">
        <v>42064</v>
      </c>
      <c r="D70" s="82">
        <v>116015</v>
      </c>
      <c r="E70" s="2356">
        <v>12319</v>
      </c>
      <c r="F70" s="2356">
        <v>1315</v>
      </c>
      <c r="G70" s="2356">
        <v>2807</v>
      </c>
      <c r="H70" s="2356">
        <v>1539638</v>
      </c>
      <c r="I70" s="2356">
        <v>1088732</v>
      </c>
      <c r="J70" s="2356">
        <v>392073</v>
      </c>
      <c r="K70" s="2356">
        <v>157486</v>
      </c>
      <c r="L70" s="2356">
        <v>660</v>
      </c>
      <c r="M70" s="2356">
        <v>1637</v>
      </c>
      <c r="N70" s="2356">
        <v>2109749</v>
      </c>
      <c r="O70" s="2356">
        <v>1215519</v>
      </c>
      <c r="P70" s="2356">
        <v>4426080</v>
      </c>
      <c r="Q70" s="2356"/>
      <c r="R70" s="208">
        <v>384514</v>
      </c>
      <c r="S70" s="91" t="s">
        <v>32</v>
      </c>
      <c r="T70" s="632" t="s">
        <v>26</v>
      </c>
      <c r="U70" s="88" t="s">
        <v>26</v>
      </c>
      <c r="V70" s="89" t="s">
        <v>26</v>
      </c>
      <c r="W70" s="1194">
        <v>42064</v>
      </c>
      <c r="X70" s="82">
        <v>276223</v>
      </c>
      <c r="Y70" s="2356">
        <v>103600</v>
      </c>
      <c r="Z70" s="2356" t="s">
        <v>21</v>
      </c>
      <c r="AA70" s="2356">
        <v>382</v>
      </c>
      <c r="AB70" s="2356">
        <v>2478220</v>
      </c>
      <c r="AC70" s="2356">
        <v>1862124</v>
      </c>
      <c r="AD70" s="2356">
        <v>861182</v>
      </c>
      <c r="AE70" s="2356">
        <v>25999</v>
      </c>
      <c r="AF70" s="2356">
        <v>2853</v>
      </c>
      <c r="AG70" s="2356">
        <v>167</v>
      </c>
      <c r="AH70" s="2356">
        <v>3100539</v>
      </c>
      <c r="AI70" s="2356">
        <v>1493216</v>
      </c>
      <c r="AJ70" s="2356">
        <v>9919332</v>
      </c>
      <c r="AK70" s="2356"/>
      <c r="AL70" s="208">
        <v>470401</v>
      </c>
      <c r="AM70" s="91" t="s">
        <v>32</v>
      </c>
      <c r="AN70" s="632" t="s">
        <v>26</v>
      </c>
      <c r="AO70" s="88" t="s">
        <v>26</v>
      </c>
      <c r="AP70" s="89" t="s">
        <v>26</v>
      </c>
      <c r="AQ70" s="1194">
        <v>42064</v>
      </c>
      <c r="AR70" s="82">
        <v>31743</v>
      </c>
      <c r="AS70" s="2356">
        <v>13702</v>
      </c>
      <c r="AT70" s="2356" t="s">
        <v>21</v>
      </c>
      <c r="AU70" s="2356">
        <v>102</v>
      </c>
      <c r="AV70" s="2356">
        <v>584413</v>
      </c>
      <c r="AW70" s="2356">
        <v>684567</v>
      </c>
      <c r="AX70" s="2356">
        <v>13920</v>
      </c>
      <c r="AY70" s="2356">
        <v>1765</v>
      </c>
      <c r="AZ70" s="2356">
        <v>187</v>
      </c>
      <c r="BA70" s="2356">
        <v>9377</v>
      </c>
      <c r="BB70" s="2356">
        <v>938013</v>
      </c>
      <c r="BC70" s="2356">
        <v>397974</v>
      </c>
      <c r="BD70" s="2356">
        <v>4220650</v>
      </c>
      <c r="BE70" s="2356"/>
      <c r="BF70" s="208">
        <v>200820</v>
      </c>
      <c r="BG70" s="91" t="s">
        <v>32</v>
      </c>
      <c r="BH70" s="632" t="s">
        <v>26</v>
      </c>
      <c r="BI70" s="88" t="s">
        <v>26</v>
      </c>
      <c r="BJ70" s="89" t="s">
        <v>26</v>
      </c>
      <c r="BK70" s="1194">
        <v>42064</v>
      </c>
      <c r="BL70" s="82">
        <v>83319</v>
      </c>
      <c r="BM70" s="2356">
        <v>116313</v>
      </c>
      <c r="BN70" s="2356">
        <v>3774</v>
      </c>
      <c r="BO70" s="2356">
        <v>4671</v>
      </c>
      <c r="BP70" s="2356">
        <v>1621984</v>
      </c>
      <c r="BQ70" s="2356">
        <v>1418220</v>
      </c>
      <c r="BR70" s="2356">
        <v>424588</v>
      </c>
      <c r="BS70" s="2356">
        <v>12034</v>
      </c>
      <c r="BT70" s="2356">
        <v>16419</v>
      </c>
      <c r="BU70" s="2356" t="s">
        <v>21</v>
      </c>
      <c r="BV70" s="2356">
        <v>1677401</v>
      </c>
      <c r="BW70" s="2356">
        <v>1249255</v>
      </c>
      <c r="BX70" s="2356">
        <v>3375709</v>
      </c>
      <c r="BY70" s="2356"/>
      <c r="BZ70" s="208">
        <v>524347</v>
      </c>
      <c r="CA70" s="91" t="s">
        <v>32</v>
      </c>
      <c r="CB70" s="632" t="s">
        <v>26</v>
      </c>
      <c r="CC70" s="74"/>
    </row>
    <row r="71" spans="1:81" ht="19.5" customHeight="1">
      <c r="A71" s="88" t="s">
        <v>26</v>
      </c>
      <c r="B71" s="89" t="s">
        <v>26</v>
      </c>
      <c r="C71" s="1194">
        <v>42095</v>
      </c>
      <c r="D71" s="82">
        <v>111793</v>
      </c>
      <c r="E71" s="2356">
        <v>12598</v>
      </c>
      <c r="F71" s="2356">
        <v>1354</v>
      </c>
      <c r="G71" s="2356">
        <v>2977</v>
      </c>
      <c r="H71" s="2356">
        <v>1400986</v>
      </c>
      <c r="I71" s="2356">
        <v>968105</v>
      </c>
      <c r="J71" s="2356">
        <v>364213</v>
      </c>
      <c r="K71" s="2356">
        <v>149405</v>
      </c>
      <c r="L71" s="2356">
        <v>614</v>
      </c>
      <c r="M71" s="2356">
        <v>821</v>
      </c>
      <c r="N71" s="2356">
        <v>1948737</v>
      </c>
      <c r="O71" s="2356">
        <v>1212923</v>
      </c>
      <c r="P71" s="2356">
        <v>4285713</v>
      </c>
      <c r="Q71" s="2356"/>
      <c r="R71" s="208">
        <v>362000</v>
      </c>
      <c r="S71" s="91" t="s">
        <v>33</v>
      </c>
      <c r="T71" s="632" t="s">
        <v>26</v>
      </c>
      <c r="U71" s="88" t="s">
        <v>26</v>
      </c>
      <c r="V71" s="89" t="s">
        <v>26</v>
      </c>
      <c r="W71" s="1194">
        <v>42095</v>
      </c>
      <c r="X71" s="82">
        <v>259930</v>
      </c>
      <c r="Y71" s="2356">
        <v>104520</v>
      </c>
      <c r="Z71" s="2356" t="s">
        <v>21</v>
      </c>
      <c r="AA71" s="2356">
        <v>333</v>
      </c>
      <c r="AB71" s="2356">
        <v>2255141</v>
      </c>
      <c r="AC71" s="2356">
        <v>1733817</v>
      </c>
      <c r="AD71" s="2356">
        <v>768948</v>
      </c>
      <c r="AE71" s="2356">
        <v>25056</v>
      </c>
      <c r="AF71" s="2356">
        <v>2439</v>
      </c>
      <c r="AG71" s="2356" t="s">
        <v>21</v>
      </c>
      <c r="AH71" s="2356">
        <v>2910792</v>
      </c>
      <c r="AI71" s="2356">
        <v>1434012</v>
      </c>
      <c r="AJ71" s="2356">
        <v>9343025</v>
      </c>
      <c r="AK71" s="2356"/>
      <c r="AL71" s="208">
        <v>443877</v>
      </c>
      <c r="AM71" s="91" t="s">
        <v>33</v>
      </c>
      <c r="AN71" s="632" t="s">
        <v>26</v>
      </c>
      <c r="AO71" s="88" t="s">
        <v>26</v>
      </c>
      <c r="AP71" s="89" t="s">
        <v>26</v>
      </c>
      <c r="AQ71" s="1194">
        <v>42095</v>
      </c>
      <c r="AR71" s="82">
        <v>31172</v>
      </c>
      <c r="AS71" s="2356">
        <v>7160</v>
      </c>
      <c r="AT71" s="2356" t="s">
        <v>21</v>
      </c>
      <c r="AU71" s="2356">
        <v>216</v>
      </c>
      <c r="AV71" s="2356">
        <v>524808</v>
      </c>
      <c r="AW71" s="2356">
        <v>599312</v>
      </c>
      <c r="AX71" s="2356">
        <v>12862</v>
      </c>
      <c r="AY71" s="2356">
        <v>1718</v>
      </c>
      <c r="AZ71" s="2356">
        <v>174</v>
      </c>
      <c r="BA71" s="2356">
        <v>7088</v>
      </c>
      <c r="BB71" s="2356">
        <v>899383</v>
      </c>
      <c r="BC71" s="2356">
        <v>414728</v>
      </c>
      <c r="BD71" s="2356">
        <v>3673030</v>
      </c>
      <c r="BE71" s="2356"/>
      <c r="BF71" s="208">
        <v>186763</v>
      </c>
      <c r="BG71" s="91" t="s">
        <v>33</v>
      </c>
      <c r="BH71" s="632" t="s">
        <v>26</v>
      </c>
      <c r="BI71" s="88" t="s">
        <v>26</v>
      </c>
      <c r="BJ71" s="89" t="s">
        <v>26</v>
      </c>
      <c r="BK71" s="1194">
        <v>42095</v>
      </c>
      <c r="BL71" s="82">
        <v>79401</v>
      </c>
      <c r="BM71" s="2356">
        <v>108463</v>
      </c>
      <c r="BN71" s="2356">
        <v>3173</v>
      </c>
      <c r="BO71" s="2356">
        <v>4058</v>
      </c>
      <c r="BP71" s="2356">
        <v>1508547</v>
      </c>
      <c r="BQ71" s="2356">
        <v>1309001</v>
      </c>
      <c r="BR71" s="2356">
        <v>382843</v>
      </c>
      <c r="BS71" s="2356">
        <v>7593</v>
      </c>
      <c r="BT71" s="2356">
        <v>14654</v>
      </c>
      <c r="BU71" s="2356" t="s">
        <v>21</v>
      </c>
      <c r="BV71" s="2356">
        <v>1576764</v>
      </c>
      <c r="BW71" s="2356">
        <v>1164323</v>
      </c>
      <c r="BX71" s="2356">
        <v>3155748</v>
      </c>
      <c r="BY71" s="2356"/>
      <c r="BZ71" s="208">
        <v>460708</v>
      </c>
      <c r="CA71" s="91" t="s">
        <v>33</v>
      </c>
      <c r="CB71" s="632" t="s">
        <v>26</v>
      </c>
      <c r="CC71" s="74"/>
    </row>
    <row r="72" spans="1:81" ht="19.5" customHeight="1">
      <c r="A72" s="88" t="s">
        <v>26</v>
      </c>
      <c r="B72" s="89" t="s">
        <v>26</v>
      </c>
      <c r="C72" s="1194">
        <v>42125</v>
      </c>
      <c r="D72" s="82">
        <v>123787</v>
      </c>
      <c r="E72" s="2356">
        <v>9038</v>
      </c>
      <c r="F72" s="2356">
        <v>11928</v>
      </c>
      <c r="G72" s="2356">
        <v>2959</v>
      </c>
      <c r="H72" s="2356">
        <v>1460939</v>
      </c>
      <c r="I72" s="2356">
        <v>1014301</v>
      </c>
      <c r="J72" s="2356">
        <v>386033</v>
      </c>
      <c r="K72" s="2356">
        <v>138439</v>
      </c>
      <c r="L72" s="2356">
        <v>586</v>
      </c>
      <c r="M72" s="2356">
        <v>1856</v>
      </c>
      <c r="N72" s="2356">
        <v>2004981</v>
      </c>
      <c r="O72" s="2356">
        <v>1186651</v>
      </c>
      <c r="P72" s="2356">
        <v>4174913</v>
      </c>
      <c r="Q72" s="2356"/>
      <c r="R72" s="208">
        <v>342196</v>
      </c>
      <c r="S72" s="91" t="s">
        <v>34</v>
      </c>
      <c r="T72" s="632" t="s">
        <v>26</v>
      </c>
      <c r="U72" s="88" t="s">
        <v>26</v>
      </c>
      <c r="V72" s="89" t="s">
        <v>26</v>
      </c>
      <c r="W72" s="1194">
        <v>42125</v>
      </c>
      <c r="X72" s="82">
        <v>266768</v>
      </c>
      <c r="Y72" s="2356">
        <v>112760</v>
      </c>
      <c r="Z72" s="2356" t="s">
        <v>21</v>
      </c>
      <c r="AA72" s="2356">
        <v>310</v>
      </c>
      <c r="AB72" s="2356">
        <v>2304716</v>
      </c>
      <c r="AC72" s="2356">
        <v>1706208</v>
      </c>
      <c r="AD72" s="2356">
        <v>816264</v>
      </c>
      <c r="AE72" s="2356">
        <v>25330</v>
      </c>
      <c r="AF72" s="2356">
        <v>2104</v>
      </c>
      <c r="AG72" s="2356">
        <v>208</v>
      </c>
      <c r="AH72" s="2356">
        <v>2877487</v>
      </c>
      <c r="AI72" s="2356">
        <v>1497255</v>
      </c>
      <c r="AJ72" s="2356">
        <v>9371700</v>
      </c>
      <c r="AK72" s="2356"/>
      <c r="AL72" s="208">
        <v>479443</v>
      </c>
      <c r="AM72" s="91" t="s">
        <v>34</v>
      </c>
      <c r="AN72" s="632" t="s">
        <v>26</v>
      </c>
      <c r="AO72" s="88" t="s">
        <v>26</v>
      </c>
      <c r="AP72" s="89" t="s">
        <v>26</v>
      </c>
      <c r="AQ72" s="1194">
        <v>42125</v>
      </c>
      <c r="AR72" s="82">
        <v>34719</v>
      </c>
      <c r="AS72" s="2356">
        <v>13976</v>
      </c>
      <c r="AT72" s="2356" t="s">
        <v>21</v>
      </c>
      <c r="AU72" s="2356">
        <v>242</v>
      </c>
      <c r="AV72" s="2356">
        <v>560451</v>
      </c>
      <c r="AW72" s="2356">
        <v>658795</v>
      </c>
      <c r="AX72" s="2356">
        <v>11142</v>
      </c>
      <c r="AY72" s="2356">
        <v>1590</v>
      </c>
      <c r="AZ72" s="2356">
        <v>186</v>
      </c>
      <c r="BA72" s="2356">
        <v>7973</v>
      </c>
      <c r="BB72" s="2356">
        <v>958888</v>
      </c>
      <c r="BC72" s="2356">
        <v>427990</v>
      </c>
      <c r="BD72" s="2356">
        <v>4084851</v>
      </c>
      <c r="BE72" s="2356"/>
      <c r="BF72" s="208">
        <v>217814</v>
      </c>
      <c r="BG72" s="91" t="s">
        <v>34</v>
      </c>
      <c r="BH72" s="632" t="s">
        <v>26</v>
      </c>
      <c r="BI72" s="88" t="s">
        <v>26</v>
      </c>
      <c r="BJ72" s="89" t="s">
        <v>26</v>
      </c>
      <c r="BK72" s="1194">
        <v>42125</v>
      </c>
      <c r="BL72" s="82">
        <v>76501</v>
      </c>
      <c r="BM72" s="2356">
        <v>107146</v>
      </c>
      <c r="BN72" s="2356">
        <v>20364</v>
      </c>
      <c r="BO72" s="2356">
        <v>4308</v>
      </c>
      <c r="BP72" s="2356">
        <v>1526426</v>
      </c>
      <c r="BQ72" s="2356">
        <v>1271341</v>
      </c>
      <c r="BR72" s="2356">
        <v>439173</v>
      </c>
      <c r="BS72" s="2356">
        <v>6991</v>
      </c>
      <c r="BT72" s="2356">
        <v>14167</v>
      </c>
      <c r="BU72" s="2356" t="s">
        <v>21</v>
      </c>
      <c r="BV72" s="2356">
        <v>1596552</v>
      </c>
      <c r="BW72" s="2356">
        <v>1240238</v>
      </c>
      <c r="BX72" s="2356">
        <v>3011772</v>
      </c>
      <c r="BY72" s="2356"/>
      <c r="BZ72" s="208">
        <v>410423</v>
      </c>
      <c r="CA72" s="91" t="s">
        <v>34</v>
      </c>
      <c r="CB72" s="632" t="s">
        <v>26</v>
      </c>
      <c r="CC72" s="74"/>
    </row>
    <row r="73" spans="1:81" ht="19.5" customHeight="1">
      <c r="A73" s="88" t="s">
        <v>26</v>
      </c>
      <c r="B73" s="89" t="s">
        <v>26</v>
      </c>
      <c r="C73" s="1194">
        <v>42156</v>
      </c>
      <c r="D73" s="82">
        <v>105397</v>
      </c>
      <c r="E73" s="2356">
        <v>9067</v>
      </c>
      <c r="F73" s="2356">
        <v>7336</v>
      </c>
      <c r="G73" s="2356">
        <v>3199</v>
      </c>
      <c r="H73" s="2356">
        <v>1419467</v>
      </c>
      <c r="I73" s="2356">
        <v>995716</v>
      </c>
      <c r="J73" s="2356">
        <v>361213</v>
      </c>
      <c r="K73" s="2356">
        <v>147140</v>
      </c>
      <c r="L73" s="2356">
        <v>426</v>
      </c>
      <c r="M73" s="2356">
        <v>1796</v>
      </c>
      <c r="N73" s="2356">
        <v>1984487</v>
      </c>
      <c r="O73" s="2356">
        <v>1166482</v>
      </c>
      <c r="P73" s="2356">
        <v>4010071</v>
      </c>
      <c r="Q73" s="2356"/>
      <c r="R73" s="208">
        <v>315281</v>
      </c>
      <c r="S73" s="91" t="s">
        <v>35</v>
      </c>
      <c r="T73" s="632" t="s">
        <v>26</v>
      </c>
      <c r="U73" s="88" t="s">
        <v>26</v>
      </c>
      <c r="V73" s="89" t="s">
        <v>26</v>
      </c>
      <c r="W73" s="1194">
        <v>42156</v>
      </c>
      <c r="X73" s="82">
        <v>234332</v>
      </c>
      <c r="Y73" s="2356">
        <v>108563</v>
      </c>
      <c r="Z73" s="2356" t="s">
        <v>21</v>
      </c>
      <c r="AA73" s="2356">
        <v>371</v>
      </c>
      <c r="AB73" s="2356">
        <v>2181844</v>
      </c>
      <c r="AC73" s="2356">
        <v>1615302</v>
      </c>
      <c r="AD73" s="2356">
        <v>764541</v>
      </c>
      <c r="AE73" s="2356">
        <v>26338</v>
      </c>
      <c r="AF73" s="2356">
        <v>1679</v>
      </c>
      <c r="AG73" s="2356" t="s">
        <v>21</v>
      </c>
      <c r="AH73" s="2356">
        <v>2843735</v>
      </c>
      <c r="AI73" s="2356">
        <v>1455316</v>
      </c>
      <c r="AJ73" s="2356">
        <v>9139602</v>
      </c>
      <c r="AK73" s="2356"/>
      <c r="AL73" s="208">
        <v>459510</v>
      </c>
      <c r="AM73" s="91" t="s">
        <v>35</v>
      </c>
      <c r="AN73" s="632" t="s">
        <v>26</v>
      </c>
      <c r="AO73" s="88" t="s">
        <v>26</v>
      </c>
      <c r="AP73" s="89" t="s">
        <v>26</v>
      </c>
      <c r="AQ73" s="1194">
        <v>42156</v>
      </c>
      <c r="AR73" s="82">
        <v>34136</v>
      </c>
      <c r="AS73" s="2356">
        <v>13748</v>
      </c>
      <c r="AT73" s="2356" t="s">
        <v>21</v>
      </c>
      <c r="AU73" s="2356">
        <v>216</v>
      </c>
      <c r="AV73" s="2356">
        <v>525687</v>
      </c>
      <c r="AW73" s="2356">
        <v>610371</v>
      </c>
      <c r="AX73" s="2356">
        <v>11034</v>
      </c>
      <c r="AY73" s="2356">
        <v>1254</v>
      </c>
      <c r="AZ73" s="2356">
        <v>128</v>
      </c>
      <c r="BA73" s="2356">
        <v>6792</v>
      </c>
      <c r="BB73" s="2356">
        <v>951093</v>
      </c>
      <c r="BC73" s="2356">
        <v>445007</v>
      </c>
      <c r="BD73" s="2356">
        <v>3775183</v>
      </c>
      <c r="BE73" s="2356"/>
      <c r="BF73" s="208">
        <v>231307</v>
      </c>
      <c r="BG73" s="91" t="s">
        <v>35</v>
      </c>
      <c r="BH73" s="632" t="s">
        <v>26</v>
      </c>
      <c r="BI73" s="88" t="s">
        <v>26</v>
      </c>
      <c r="BJ73" s="89" t="s">
        <v>26</v>
      </c>
      <c r="BK73" s="1194">
        <v>42156</v>
      </c>
      <c r="BL73" s="82">
        <v>74122</v>
      </c>
      <c r="BM73" s="2356">
        <v>70352</v>
      </c>
      <c r="BN73" s="2356">
        <v>20418</v>
      </c>
      <c r="BO73" s="2356">
        <v>5038</v>
      </c>
      <c r="BP73" s="2356">
        <v>1525954</v>
      </c>
      <c r="BQ73" s="2356">
        <v>1280497</v>
      </c>
      <c r="BR73" s="2356">
        <v>432489</v>
      </c>
      <c r="BS73" s="2356">
        <v>8278</v>
      </c>
      <c r="BT73" s="2356">
        <v>14612</v>
      </c>
      <c r="BU73" s="2356" t="s">
        <v>21</v>
      </c>
      <c r="BV73" s="2356">
        <v>1603183</v>
      </c>
      <c r="BW73" s="2356">
        <v>1204828</v>
      </c>
      <c r="BX73" s="2356">
        <v>3208193</v>
      </c>
      <c r="BY73" s="2356"/>
      <c r="BZ73" s="208">
        <v>406390</v>
      </c>
      <c r="CA73" s="91" t="s">
        <v>35</v>
      </c>
      <c r="CB73" s="632" t="s">
        <v>26</v>
      </c>
      <c r="CC73" s="74"/>
    </row>
    <row r="74" spans="1:81" ht="19.5" customHeight="1">
      <c r="A74" s="88" t="s">
        <v>26</v>
      </c>
      <c r="B74" s="89" t="s">
        <v>26</v>
      </c>
      <c r="C74" s="1194">
        <v>42186</v>
      </c>
      <c r="D74" s="82">
        <v>129073</v>
      </c>
      <c r="E74" s="2356">
        <v>13453</v>
      </c>
      <c r="F74" s="2356">
        <v>17400</v>
      </c>
      <c r="G74" s="2356">
        <v>3250</v>
      </c>
      <c r="H74" s="2356">
        <v>1489058</v>
      </c>
      <c r="I74" s="2356">
        <v>1033431</v>
      </c>
      <c r="J74" s="2356">
        <v>391202</v>
      </c>
      <c r="K74" s="2356">
        <v>149205</v>
      </c>
      <c r="L74" s="2356">
        <v>678</v>
      </c>
      <c r="M74" s="2356">
        <v>1789</v>
      </c>
      <c r="N74" s="2356">
        <v>2078597</v>
      </c>
      <c r="O74" s="2356">
        <v>1176463</v>
      </c>
      <c r="P74" s="2356">
        <v>4629792</v>
      </c>
      <c r="Q74" s="2356"/>
      <c r="R74" s="208">
        <v>345096</v>
      </c>
      <c r="S74" s="91" t="s">
        <v>36</v>
      </c>
      <c r="T74" s="632" t="s">
        <v>26</v>
      </c>
      <c r="U74" s="88" t="s">
        <v>26</v>
      </c>
      <c r="V74" s="89" t="s">
        <v>26</v>
      </c>
      <c r="W74" s="1194">
        <v>42186</v>
      </c>
      <c r="X74" s="82">
        <v>266544</v>
      </c>
      <c r="Y74" s="2356">
        <v>113273</v>
      </c>
      <c r="Z74" s="2356" t="s">
        <v>21</v>
      </c>
      <c r="AA74" s="2356">
        <v>372</v>
      </c>
      <c r="AB74" s="2356">
        <v>2342418</v>
      </c>
      <c r="AC74" s="2356">
        <v>1763575</v>
      </c>
      <c r="AD74" s="2356">
        <v>815110</v>
      </c>
      <c r="AE74" s="2356">
        <v>28046</v>
      </c>
      <c r="AF74" s="2356">
        <v>2597</v>
      </c>
      <c r="AG74" s="2356">
        <v>513</v>
      </c>
      <c r="AH74" s="2356">
        <v>3169290</v>
      </c>
      <c r="AI74" s="2356">
        <v>1561464</v>
      </c>
      <c r="AJ74" s="2356">
        <v>10082714</v>
      </c>
      <c r="AK74" s="2356"/>
      <c r="AL74" s="208">
        <v>522288</v>
      </c>
      <c r="AM74" s="91" t="s">
        <v>36</v>
      </c>
      <c r="AN74" s="632" t="s">
        <v>26</v>
      </c>
      <c r="AO74" s="88" t="s">
        <v>26</v>
      </c>
      <c r="AP74" s="89" t="s">
        <v>26</v>
      </c>
      <c r="AQ74" s="1194">
        <v>42186</v>
      </c>
      <c r="AR74" s="82">
        <v>36073</v>
      </c>
      <c r="AS74" s="2356">
        <v>12077</v>
      </c>
      <c r="AT74" s="2356" t="s">
        <v>21</v>
      </c>
      <c r="AU74" s="2356">
        <v>228</v>
      </c>
      <c r="AV74" s="2356">
        <v>532261</v>
      </c>
      <c r="AW74" s="2356">
        <v>648002</v>
      </c>
      <c r="AX74" s="2356">
        <v>9166</v>
      </c>
      <c r="AY74" s="2356">
        <v>2070</v>
      </c>
      <c r="AZ74" s="2356">
        <v>130</v>
      </c>
      <c r="BA74" s="2356">
        <v>6068</v>
      </c>
      <c r="BB74" s="2356">
        <v>924320</v>
      </c>
      <c r="BC74" s="2356">
        <v>410810</v>
      </c>
      <c r="BD74" s="2356">
        <v>3937712</v>
      </c>
      <c r="BE74" s="2356"/>
      <c r="BF74" s="208">
        <v>214680</v>
      </c>
      <c r="BG74" s="91" t="s">
        <v>36</v>
      </c>
      <c r="BH74" s="632" t="s">
        <v>26</v>
      </c>
      <c r="BI74" s="88" t="s">
        <v>26</v>
      </c>
      <c r="BJ74" s="89" t="s">
        <v>26</v>
      </c>
      <c r="BK74" s="1194">
        <v>42186</v>
      </c>
      <c r="BL74" s="82">
        <v>37799</v>
      </c>
      <c r="BM74" s="2356">
        <v>81699</v>
      </c>
      <c r="BN74" s="2356">
        <v>20291</v>
      </c>
      <c r="BO74" s="2356">
        <v>4660</v>
      </c>
      <c r="BP74" s="2356">
        <v>1623311</v>
      </c>
      <c r="BQ74" s="2356">
        <v>1391039</v>
      </c>
      <c r="BR74" s="2356">
        <v>442493</v>
      </c>
      <c r="BS74" s="2356">
        <v>8957</v>
      </c>
      <c r="BT74" s="2356">
        <v>14871</v>
      </c>
      <c r="BU74" s="2356" t="s">
        <v>21</v>
      </c>
      <c r="BV74" s="2356">
        <v>1709163</v>
      </c>
      <c r="BW74" s="2356">
        <v>1243066</v>
      </c>
      <c r="BX74" s="2356">
        <v>3636768</v>
      </c>
      <c r="BY74" s="2356"/>
      <c r="BZ74" s="208">
        <v>497173</v>
      </c>
      <c r="CA74" s="91" t="s">
        <v>36</v>
      </c>
      <c r="CB74" s="632" t="s">
        <v>26</v>
      </c>
      <c r="CC74" s="74"/>
    </row>
    <row r="75" spans="1:81" ht="19.5" customHeight="1">
      <c r="A75" s="88" t="s">
        <v>26</v>
      </c>
      <c r="B75" s="89" t="s">
        <v>26</v>
      </c>
      <c r="C75" s="1194">
        <v>42217</v>
      </c>
      <c r="D75" s="82">
        <v>124110</v>
      </c>
      <c r="E75" s="2356">
        <v>3933</v>
      </c>
      <c r="F75" s="2356">
        <v>17095</v>
      </c>
      <c r="G75" s="2356">
        <v>1967</v>
      </c>
      <c r="H75" s="2356">
        <v>1475598</v>
      </c>
      <c r="I75" s="2356">
        <v>1004693</v>
      </c>
      <c r="J75" s="2356">
        <v>402362</v>
      </c>
      <c r="K75" s="2356">
        <v>146747</v>
      </c>
      <c r="L75" s="2356">
        <v>295</v>
      </c>
      <c r="M75" s="2356">
        <v>1541</v>
      </c>
      <c r="N75" s="2356">
        <v>2067359</v>
      </c>
      <c r="O75" s="2356">
        <v>1151458</v>
      </c>
      <c r="P75" s="2356">
        <v>4605737</v>
      </c>
      <c r="Q75" s="2356"/>
      <c r="R75" s="208">
        <v>315277</v>
      </c>
      <c r="S75" s="91" t="s">
        <v>37</v>
      </c>
      <c r="T75" s="632" t="s">
        <v>26</v>
      </c>
      <c r="U75" s="88" t="s">
        <v>26</v>
      </c>
      <c r="V75" s="89" t="s">
        <v>26</v>
      </c>
      <c r="W75" s="1194">
        <v>42217</v>
      </c>
      <c r="X75" s="82">
        <v>283283</v>
      </c>
      <c r="Y75" s="2356">
        <v>201487</v>
      </c>
      <c r="Z75" s="2356" t="s">
        <v>21</v>
      </c>
      <c r="AA75" s="2356">
        <v>313</v>
      </c>
      <c r="AB75" s="2356">
        <v>2388612</v>
      </c>
      <c r="AC75" s="2356">
        <v>1791382</v>
      </c>
      <c r="AD75" s="2356">
        <v>834667</v>
      </c>
      <c r="AE75" s="2356">
        <v>27962</v>
      </c>
      <c r="AF75" s="2356">
        <v>2808</v>
      </c>
      <c r="AG75" s="2356">
        <v>299</v>
      </c>
      <c r="AH75" s="2356">
        <v>3227470</v>
      </c>
      <c r="AI75" s="2356">
        <v>1585588</v>
      </c>
      <c r="AJ75" s="2356">
        <v>10303119</v>
      </c>
      <c r="AK75" s="2356"/>
      <c r="AL75" s="208">
        <v>507635</v>
      </c>
      <c r="AM75" s="91" t="s">
        <v>37</v>
      </c>
      <c r="AN75" s="632" t="s">
        <v>26</v>
      </c>
      <c r="AO75" s="88" t="s">
        <v>26</v>
      </c>
      <c r="AP75" s="89" t="s">
        <v>26</v>
      </c>
      <c r="AQ75" s="1194">
        <v>42217</v>
      </c>
      <c r="AR75" s="82">
        <v>36232</v>
      </c>
      <c r="AS75" s="2356">
        <v>16210</v>
      </c>
      <c r="AT75" s="2356" t="s">
        <v>21</v>
      </c>
      <c r="AU75" s="2356">
        <v>53</v>
      </c>
      <c r="AV75" s="2356">
        <v>561250</v>
      </c>
      <c r="AW75" s="2356">
        <v>668632</v>
      </c>
      <c r="AX75" s="2356">
        <v>6576</v>
      </c>
      <c r="AY75" s="2356">
        <v>1876</v>
      </c>
      <c r="AZ75" s="2356">
        <v>220</v>
      </c>
      <c r="BA75" s="2356">
        <v>7681</v>
      </c>
      <c r="BB75" s="2356">
        <v>949763</v>
      </c>
      <c r="BC75" s="2356">
        <v>404631</v>
      </c>
      <c r="BD75" s="2356">
        <v>4125397</v>
      </c>
      <c r="BE75" s="2356"/>
      <c r="BF75" s="208">
        <v>206792</v>
      </c>
      <c r="BG75" s="91" t="s">
        <v>37</v>
      </c>
      <c r="BH75" s="632" t="s">
        <v>26</v>
      </c>
      <c r="BI75" s="88" t="s">
        <v>26</v>
      </c>
      <c r="BJ75" s="89" t="s">
        <v>26</v>
      </c>
      <c r="BK75" s="1194">
        <v>42217</v>
      </c>
      <c r="BL75" s="82">
        <v>40237</v>
      </c>
      <c r="BM75" s="2356">
        <v>77596</v>
      </c>
      <c r="BN75" s="2356">
        <v>19528</v>
      </c>
      <c r="BO75" s="2356">
        <v>5604</v>
      </c>
      <c r="BP75" s="2356">
        <v>1634461</v>
      </c>
      <c r="BQ75" s="2356">
        <v>1423128</v>
      </c>
      <c r="BR75" s="2356">
        <v>441258</v>
      </c>
      <c r="BS75" s="2356">
        <v>7892</v>
      </c>
      <c r="BT75" s="2356">
        <v>10537</v>
      </c>
      <c r="BU75" s="2356" t="s">
        <v>21</v>
      </c>
      <c r="BV75" s="2356">
        <v>1682362</v>
      </c>
      <c r="BW75" s="2356">
        <v>1239175</v>
      </c>
      <c r="BX75" s="2356">
        <v>3477659</v>
      </c>
      <c r="BY75" s="2356"/>
      <c r="BZ75" s="208">
        <v>488032</v>
      </c>
      <c r="CA75" s="91" t="s">
        <v>37</v>
      </c>
      <c r="CB75" s="632" t="s">
        <v>26</v>
      </c>
      <c r="CC75" s="74"/>
    </row>
    <row r="76" spans="1:81" ht="19.5" customHeight="1">
      <c r="A76" s="88" t="s">
        <v>26</v>
      </c>
      <c r="B76" s="89" t="s">
        <v>26</v>
      </c>
      <c r="C76" s="1194">
        <v>42248</v>
      </c>
      <c r="D76" s="82">
        <v>91547</v>
      </c>
      <c r="E76" s="2356">
        <v>4779</v>
      </c>
      <c r="F76" s="2356">
        <v>15294</v>
      </c>
      <c r="G76" s="2356">
        <v>3016</v>
      </c>
      <c r="H76" s="2356">
        <v>1454151</v>
      </c>
      <c r="I76" s="2356">
        <v>1011205</v>
      </c>
      <c r="J76" s="2356">
        <v>379519</v>
      </c>
      <c r="K76" s="2356">
        <v>148021</v>
      </c>
      <c r="L76" s="2356">
        <v>542</v>
      </c>
      <c r="M76" s="2356">
        <v>1796</v>
      </c>
      <c r="N76" s="2356">
        <v>2012057</v>
      </c>
      <c r="O76" s="2356">
        <v>1113632</v>
      </c>
      <c r="P76" s="2356">
        <v>4418572</v>
      </c>
      <c r="Q76" s="2356"/>
      <c r="R76" s="208">
        <v>325140</v>
      </c>
      <c r="S76" s="91" t="s">
        <v>38</v>
      </c>
      <c r="T76" s="632" t="s">
        <v>26</v>
      </c>
      <c r="U76" s="88" t="s">
        <v>26</v>
      </c>
      <c r="V76" s="89" t="s">
        <v>26</v>
      </c>
      <c r="W76" s="1194">
        <v>42248</v>
      </c>
      <c r="X76" s="82">
        <v>257201</v>
      </c>
      <c r="Y76" s="2356">
        <v>122700</v>
      </c>
      <c r="Z76" s="2356" t="s">
        <v>21</v>
      </c>
      <c r="AA76" s="2356">
        <v>260</v>
      </c>
      <c r="AB76" s="2356">
        <v>2259733</v>
      </c>
      <c r="AC76" s="2356">
        <v>1683184</v>
      </c>
      <c r="AD76" s="2356">
        <v>813044</v>
      </c>
      <c r="AE76" s="2356">
        <v>27922</v>
      </c>
      <c r="AF76" s="2356">
        <v>2211</v>
      </c>
      <c r="AG76" s="2356">
        <v>194</v>
      </c>
      <c r="AH76" s="2356">
        <v>2994468</v>
      </c>
      <c r="AI76" s="2356">
        <v>1505313</v>
      </c>
      <c r="AJ76" s="2356">
        <v>9568606</v>
      </c>
      <c r="AK76" s="2356"/>
      <c r="AL76" s="208">
        <v>515499</v>
      </c>
      <c r="AM76" s="91" t="s">
        <v>38</v>
      </c>
      <c r="AN76" s="632" t="s">
        <v>26</v>
      </c>
      <c r="AO76" s="88" t="s">
        <v>26</v>
      </c>
      <c r="AP76" s="89" t="s">
        <v>26</v>
      </c>
      <c r="AQ76" s="1194">
        <v>42248</v>
      </c>
      <c r="AR76" s="82">
        <v>34096</v>
      </c>
      <c r="AS76" s="2356">
        <v>15017</v>
      </c>
      <c r="AT76" s="2356" t="s">
        <v>21</v>
      </c>
      <c r="AU76" s="2356">
        <v>189</v>
      </c>
      <c r="AV76" s="2356">
        <v>549472</v>
      </c>
      <c r="AW76" s="2356">
        <v>651672</v>
      </c>
      <c r="AX76" s="2356">
        <v>4816</v>
      </c>
      <c r="AY76" s="2356">
        <v>2279</v>
      </c>
      <c r="AZ76" s="2356">
        <v>204</v>
      </c>
      <c r="BA76" s="2356">
        <v>8036</v>
      </c>
      <c r="BB76" s="2356">
        <v>909442</v>
      </c>
      <c r="BC76" s="2356">
        <v>381171</v>
      </c>
      <c r="BD76" s="2356">
        <v>3985897</v>
      </c>
      <c r="BE76" s="2356"/>
      <c r="BF76" s="208">
        <v>203257</v>
      </c>
      <c r="BG76" s="91" t="s">
        <v>38</v>
      </c>
      <c r="BH76" s="632" t="s">
        <v>26</v>
      </c>
      <c r="BI76" s="88" t="s">
        <v>26</v>
      </c>
      <c r="BJ76" s="89" t="s">
        <v>26</v>
      </c>
      <c r="BK76" s="1194">
        <v>42248</v>
      </c>
      <c r="BL76" s="82">
        <v>39020</v>
      </c>
      <c r="BM76" s="2356">
        <v>91696</v>
      </c>
      <c r="BN76" s="2356">
        <v>20244</v>
      </c>
      <c r="BO76" s="2356">
        <v>4529</v>
      </c>
      <c r="BP76" s="2356">
        <v>1533445</v>
      </c>
      <c r="BQ76" s="2356">
        <v>1335180</v>
      </c>
      <c r="BR76" s="2356">
        <v>404847</v>
      </c>
      <c r="BS76" s="2356">
        <v>8021</v>
      </c>
      <c r="BT76" s="2356">
        <v>10578</v>
      </c>
      <c r="BU76" s="2356" t="s">
        <v>21</v>
      </c>
      <c r="BV76" s="2356">
        <v>1608044</v>
      </c>
      <c r="BW76" s="2356">
        <v>1183221</v>
      </c>
      <c r="BX76" s="2356">
        <v>3418518</v>
      </c>
      <c r="BY76" s="2356"/>
      <c r="BZ76" s="208">
        <v>474484</v>
      </c>
      <c r="CA76" s="91" t="s">
        <v>38</v>
      </c>
      <c r="CB76" s="632" t="s">
        <v>26</v>
      </c>
      <c r="CC76" s="74"/>
    </row>
    <row r="77" spans="1:81" ht="19.5" customHeight="1">
      <c r="A77" s="88" t="s">
        <v>26</v>
      </c>
      <c r="B77" s="89" t="s">
        <v>26</v>
      </c>
      <c r="C77" s="1194">
        <v>42278</v>
      </c>
      <c r="D77" s="82">
        <v>77939</v>
      </c>
      <c r="E77" s="2356">
        <v>6303</v>
      </c>
      <c r="F77" s="2356">
        <v>15767</v>
      </c>
      <c r="G77" s="2356">
        <v>2981</v>
      </c>
      <c r="H77" s="2356">
        <v>1468105</v>
      </c>
      <c r="I77" s="2356">
        <v>1032290</v>
      </c>
      <c r="J77" s="2356">
        <v>384148</v>
      </c>
      <c r="K77" s="2356">
        <v>146272</v>
      </c>
      <c r="L77" s="2356">
        <v>602</v>
      </c>
      <c r="M77" s="2356">
        <v>1882</v>
      </c>
      <c r="N77" s="2356">
        <v>2014019</v>
      </c>
      <c r="O77" s="2356">
        <v>1151909</v>
      </c>
      <c r="P77" s="2356">
        <v>4451300</v>
      </c>
      <c r="Q77" s="2356"/>
      <c r="R77" s="208">
        <v>339903</v>
      </c>
      <c r="S77" s="91" t="s">
        <v>39</v>
      </c>
      <c r="T77" s="632" t="s">
        <v>26</v>
      </c>
      <c r="U77" s="88" t="s">
        <v>26</v>
      </c>
      <c r="V77" s="89" t="s">
        <v>26</v>
      </c>
      <c r="W77" s="1194">
        <v>42278</v>
      </c>
      <c r="X77" s="82">
        <v>225534</v>
      </c>
      <c r="Y77" s="2356">
        <v>109371</v>
      </c>
      <c r="Z77" s="2356" t="s">
        <v>21</v>
      </c>
      <c r="AA77" s="2356">
        <v>10</v>
      </c>
      <c r="AB77" s="2356">
        <v>2246019</v>
      </c>
      <c r="AC77" s="2356">
        <v>1689133</v>
      </c>
      <c r="AD77" s="2356">
        <v>816282</v>
      </c>
      <c r="AE77" s="2356">
        <v>24324</v>
      </c>
      <c r="AF77" s="2356">
        <v>1289</v>
      </c>
      <c r="AG77" s="2356">
        <v>179</v>
      </c>
      <c r="AH77" s="2356">
        <v>2906380</v>
      </c>
      <c r="AI77" s="2356">
        <v>1504814</v>
      </c>
      <c r="AJ77" s="2356">
        <v>9196679</v>
      </c>
      <c r="AK77" s="2356"/>
      <c r="AL77" s="208">
        <v>458092</v>
      </c>
      <c r="AM77" s="91" t="s">
        <v>39</v>
      </c>
      <c r="AN77" s="632" t="s">
        <v>26</v>
      </c>
      <c r="AO77" s="88" t="s">
        <v>26</v>
      </c>
      <c r="AP77" s="89" t="s">
        <v>26</v>
      </c>
      <c r="AQ77" s="1194">
        <v>42278</v>
      </c>
      <c r="AR77" s="82">
        <v>34226</v>
      </c>
      <c r="AS77" s="2356">
        <v>10676</v>
      </c>
      <c r="AT77" s="2356" t="s">
        <v>21</v>
      </c>
      <c r="AU77" s="2356">
        <v>167</v>
      </c>
      <c r="AV77" s="2356">
        <v>534737</v>
      </c>
      <c r="AW77" s="2356">
        <v>612832</v>
      </c>
      <c r="AX77" s="2356">
        <v>12217</v>
      </c>
      <c r="AY77" s="2356">
        <v>1987</v>
      </c>
      <c r="AZ77" s="2356">
        <v>133</v>
      </c>
      <c r="BA77" s="2356">
        <v>7005</v>
      </c>
      <c r="BB77" s="2356">
        <v>935653</v>
      </c>
      <c r="BC77" s="2356">
        <v>413766</v>
      </c>
      <c r="BD77" s="2356">
        <v>3896495</v>
      </c>
      <c r="BE77" s="2356"/>
      <c r="BF77" s="208">
        <v>227741</v>
      </c>
      <c r="BG77" s="91" t="s">
        <v>39</v>
      </c>
      <c r="BH77" s="632" t="s">
        <v>26</v>
      </c>
      <c r="BI77" s="88" t="s">
        <v>26</v>
      </c>
      <c r="BJ77" s="89" t="s">
        <v>26</v>
      </c>
      <c r="BK77" s="1194">
        <v>42278</v>
      </c>
      <c r="BL77" s="82">
        <v>39909</v>
      </c>
      <c r="BM77" s="2356">
        <v>78714</v>
      </c>
      <c r="BN77" s="2356">
        <v>17245</v>
      </c>
      <c r="BO77" s="2356">
        <v>5690</v>
      </c>
      <c r="BP77" s="2356">
        <v>1592115</v>
      </c>
      <c r="BQ77" s="2356">
        <v>1383083</v>
      </c>
      <c r="BR77" s="2356">
        <v>424615</v>
      </c>
      <c r="BS77" s="2356">
        <v>7747</v>
      </c>
      <c r="BT77" s="2356">
        <v>11173</v>
      </c>
      <c r="BU77" s="2356" t="s">
        <v>21</v>
      </c>
      <c r="BV77" s="2356">
        <v>1643028</v>
      </c>
      <c r="BW77" s="2356">
        <v>1207059</v>
      </c>
      <c r="BX77" s="2356">
        <v>3568644</v>
      </c>
      <c r="BY77" s="2356"/>
      <c r="BZ77" s="208">
        <v>506880</v>
      </c>
      <c r="CA77" s="91" t="s">
        <v>39</v>
      </c>
      <c r="CB77" s="632" t="s">
        <v>26</v>
      </c>
      <c r="CC77" s="74"/>
    </row>
    <row r="78" spans="1:81" ht="19.5" customHeight="1">
      <c r="A78" s="88" t="s">
        <v>26</v>
      </c>
      <c r="B78" s="89" t="s">
        <v>26</v>
      </c>
      <c r="C78" s="1194">
        <v>42309</v>
      </c>
      <c r="D78" s="82">
        <v>92552</v>
      </c>
      <c r="E78" s="2356">
        <v>2461</v>
      </c>
      <c r="F78" s="2356">
        <v>16939</v>
      </c>
      <c r="G78" s="2356">
        <v>2991</v>
      </c>
      <c r="H78" s="2356">
        <v>1429081</v>
      </c>
      <c r="I78" s="2356">
        <v>974375</v>
      </c>
      <c r="J78" s="2356">
        <v>395626</v>
      </c>
      <c r="K78" s="2356">
        <v>142142</v>
      </c>
      <c r="L78" s="2356">
        <v>691</v>
      </c>
      <c r="M78" s="2356">
        <v>1727</v>
      </c>
      <c r="N78" s="2356">
        <v>1933624</v>
      </c>
      <c r="O78" s="2356">
        <v>1121241</v>
      </c>
      <c r="P78" s="2356">
        <v>4308842</v>
      </c>
      <c r="Q78" s="2356"/>
      <c r="R78" s="208">
        <v>327626</v>
      </c>
      <c r="S78" s="91" t="s">
        <v>40</v>
      </c>
      <c r="T78" s="632" t="s">
        <v>26</v>
      </c>
      <c r="U78" s="88" t="s">
        <v>26</v>
      </c>
      <c r="V78" s="89" t="s">
        <v>26</v>
      </c>
      <c r="W78" s="1194">
        <v>42309</v>
      </c>
      <c r="X78" s="82">
        <v>252275</v>
      </c>
      <c r="Y78" s="2356">
        <v>113472</v>
      </c>
      <c r="Z78" s="2356" t="s">
        <v>21</v>
      </c>
      <c r="AA78" s="2356">
        <v>3</v>
      </c>
      <c r="AB78" s="2356">
        <v>2270019</v>
      </c>
      <c r="AC78" s="2356">
        <v>1694130</v>
      </c>
      <c r="AD78" s="2356">
        <v>796438</v>
      </c>
      <c r="AE78" s="2356">
        <v>24618</v>
      </c>
      <c r="AF78" s="2356">
        <v>2430</v>
      </c>
      <c r="AG78" s="2356">
        <v>481</v>
      </c>
      <c r="AH78" s="2356">
        <v>2980984</v>
      </c>
      <c r="AI78" s="2356">
        <v>1449723</v>
      </c>
      <c r="AJ78" s="2356">
        <v>9736284</v>
      </c>
      <c r="AK78" s="2356"/>
      <c r="AL78" s="208">
        <v>500487</v>
      </c>
      <c r="AM78" s="91" t="s">
        <v>40</v>
      </c>
      <c r="AN78" s="632" t="s">
        <v>26</v>
      </c>
      <c r="AO78" s="88" t="s">
        <v>26</v>
      </c>
      <c r="AP78" s="89" t="s">
        <v>26</v>
      </c>
      <c r="AQ78" s="1194">
        <v>42309</v>
      </c>
      <c r="AR78" s="82">
        <v>30805</v>
      </c>
      <c r="AS78" s="2356">
        <v>12557</v>
      </c>
      <c r="AT78" s="2356" t="s">
        <v>21</v>
      </c>
      <c r="AU78" s="2356">
        <v>169</v>
      </c>
      <c r="AV78" s="2356">
        <v>526985</v>
      </c>
      <c r="AW78" s="2356">
        <v>615062</v>
      </c>
      <c r="AX78" s="2356">
        <v>12158</v>
      </c>
      <c r="AY78" s="2356">
        <v>2169</v>
      </c>
      <c r="AZ78" s="2356">
        <v>157</v>
      </c>
      <c r="BA78" s="2356">
        <v>6082</v>
      </c>
      <c r="BB78" s="2356">
        <v>910843</v>
      </c>
      <c r="BC78" s="2356">
        <v>396660</v>
      </c>
      <c r="BD78" s="2356">
        <v>3931734</v>
      </c>
      <c r="BE78" s="2356"/>
      <c r="BF78" s="208">
        <v>225719</v>
      </c>
      <c r="BG78" s="91" t="s">
        <v>40</v>
      </c>
      <c r="BH78" s="632" t="s">
        <v>26</v>
      </c>
      <c r="BI78" s="88" t="s">
        <v>26</v>
      </c>
      <c r="BJ78" s="89" t="s">
        <v>26</v>
      </c>
      <c r="BK78" s="1194">
        <v>42309</v>
      </c>
      <c r="BL78" s="82">
        <v>37231</v>
      </c>
      <c r="BM78" s="2356">
        <v>60172</v>
      </c>
      <c r="BN78" s="2356">
        <v>18260</v>
      </c>
      <c r="BO78" s="2356">
        <v>4027</v>
      </c>
      <c r="BP78" s="2356">
        <v>1534609</v>
      </c>
      <c r="BQ78" s="2356">
        <v>1322101</v>
      </c>
      <c r="BR78" s="2356">
        <v>417318</v>
      </c>
      <c r="BS78" s="2356">
        <v>7891</v>
      </c>
      <c r="BT78" s="2356">
        <v>10546</v>
      </c>
      <c r="BU78" s="2356" t="s">
        <v>21</v>
      </c>
      <c r="BV78" s="2356">
        <v>1543344</v>
      </c>
      <c r="BW78" s="2356">
        <v>1182391</v>
      </c>
      <c r="BX78" s="2356">
        <v>3191650</v>
      </c>
      <c r="BY78" s="2356"/>
      <c r="BZ78" s="208">
        <v>502098</v>
      </c>
      <c r="CA78" s="91" t="s">
        <v>40</v>
      </c>
      <c r="CB78" s="632" t="s">
        <v>26</v>
      </c>
      <c r="CC78" s="74"/>
    </row>
    <row r="79" spans="1:81" ht="19.5" customHeight="1">
      <c r="A79" s="104" t="s">
        <v>26</v>
      </c>
      <c r="B79" s="105" t="s">
        <v>26</v>
      </c>
      <c r="C79" s="1195">
        <v>42339</v>
      </c>
      <c r="D79" s="106">
        <v>127823</v>
      </c>
      <c r="E79" s="2357">
        <v>4285</v>
      </c>
      <c r="F79" s="2357">
        <v>17657</v>
      </c>
      <c r="G79" s="2357">
        <v>3163</v>
      </c>
      <c r="H79" s="2357">
        <v>1460239</v>
      </c>
      <c r="I79" s="2357">
        <v>1032790</v>
      </c>
      <c r="J79" s="2357">
        <v>369017</v>
      </c>
      <c r="K79" s="2357">
        <v>142035</v>
      </c>
      <c r="L79" s="2357">
        <v>588</v>
      </c>
      <c r="M79" s="2357">
        <v>1750</v>
      </c>
      <c r="N79" s="2357">
        <v>1991336</v>
      </c>
      <c r="O79" s="2357">
        <v>1106867</v>
      </c>
      <c r="P79" s="2357">
        <v>4797209</v>
      </c>
      <c r="Q79" s="2357"/>
      <c r="R79" s="493">
        <v>354497</v>
      </c>
      <c r="S79" s="107" t="s">
        <v>41</v>
      </c>
      <c r="T79" s="635" t="s">
        <v>26</v>
      </c>
      <c r="U79" s="104" t="s">
        <v>26</v>
      </c>
      <c r="V79" s="105" t="s">
        <v>26</v>
      </c>
      <c r="W79" s="1195">
        <v>42339</v>
      </c>
      <c r="X79" s="106">
        <v>291036</v>
      </c>
      <c r="Y79" s="2357">
        <v>128152</v>
      </c>
      <c r="Z79" s="2357" t="s">
        <v>21</v>
      </c>
      <c r="AA79" s="2357" t="s">
        <v>21</v>
      </c>
      <c r="AB79" s="2357">
        <v>2338793</v>
      </c>
      <c r="AC79" s="2357">
        <v>1728688</v>
      </c>
      <c r="AD79" s="2357">
        <v>823829</v>
      </c>
      <c r="AE79" s="2357">
        <v>28742</v>
      </c>
      <c r="AF79" s="2357">
        <v>2106</v>
      </c>
      <c r="AG79" s="2357">
        <v>602</v>
      </c>
      <c r="AH79" s="2357">
        <v>3127810</v>
      </c>
      <c r="AI79" s="2357">
        <v>1524201</v>
      </c>
      <c r="AJ79" s="2357">
        <v>10487596</v>
      </c>
      <c r="AK79" s="2357"/>
      <c r="AL79" s="493">
        <v>569877</v>
      </c>
      <c r="AM79" s="107" t="s">
        <v>41</v>
      </c>
      <c r="AN79" s="635" t="s">
        <v>26</v>
      </c>
      <c r="AO79" s="104" t="s">
        <v>26</v>
      </c>
      <c r="AP79" s="105" t="s">
        <v>26</v>
      </c>
      <c r="AQ79" s="1195">
        <v>42339</v>
      </c>
      <c r="AR79" s="106">
        <v>34360</v>
      </c>
      <c r="AS79" s="2357">
        <v>11587</v>
      </c>
      <c r="AT79" s="2357" t="s">
        <v>21</v>
      </c>
      <c r="AU79" s="2357">
        <v>119</v>
      </c>
      <c r="AV79" s="2357">
        <v>557771</v>
      </c>
      <c r="AW79" s="2357">
        <v>644097</v>
      </c>
      <c r="AX79" s="2357">
        <v>12473</v>
      </c>
      <c r="AY79" s="2357">
        <v>2412</v>
      </c>
      <c r="AZ79" s="2357">
        <v>274</v>
      </c>
      <c r="BA79" s="2357">
        <v>7376</v>
      </c>
      <c r="BB79" s="2357">
        <v>954027</v>
      </c>
      <c r="BC79" s="2357">
        <v>430562</v>
      </c>
      <c r="BD79" s="2357">
        <v>4127992</v>
      </c>
      <c r="BE79" s="2357"/>
      <c r="BF79" s="493">
        <v>237216</v>
      </c>
      <c r="BG79" s="107" t="s">
        <v>41</v>
      </c>
      <c r="BH79" s="635" t="s">
        <v>26</v>
      </c>
      <c r="BI79" s="104" t="s">
        <v>26</v>
      </c>
      <c r="BJ79" s="105" t="s">
        <v>26</v>
      </c>
      <c r="BK79" s="1195">
        <v>42339</v>
      </c>
      <c r="BL79" s="106">
        <v>30645</v>
      </c>
      <c r="BM79" s="2357">
        <v>88119</v>
      </c>
      <c r="BN79" s="2357">
        <v>20511</v>
      </c>
      <c r="BO79" s="2357">
        <v>4990</v>
      </c>
      <c r="BP79" s="2357">
        <v>1601723</v>
      </c>
      <c r="BQ79" s="2357">
        <v>1385016</v>
      </c>
      <c r="BR79" s="2357">
        <v>426699</v>
      </c>
      <c r="BS79" s="2357">
        <v>9340</v>
      </c>
      <c r="BT79" s="2357">
        <v>13001</v>
      </c>
      <c r="BU79" s="2357" t="s">
        <v>21</v>
      </c>
      <c r="BV79" s="2357">
        <v>1648720</v>
      </c>
      <c r="BW79" s="2357">
        <v>1221876</v>
      </c>
      <c r="BX79" s="2357">
        <v>3622132</v>
      </c>
      <c r="BY79" s="2357"/>
      <c r="BZ79" s="493">
        <v>503825</v>
      </c>
      <c r="CA79" s="107" t="s">
        <v>41</v>
      </c>
      <c r="CB79" s="635" t="s">
        <v>26</v>
      </c>
      <c r="CC79" s="74"/>
    </row>
    <row r="80" spans="1:81">
      <c r="BA80" s="143"/>
      <c r="BB80" s="143"/>
      <c r="BF80" s="4"/>
      <c r="BG80" s="4"/>
      <c r="BS80" s="143"/>
      <c r="BT80" s="143"/>
      <c r="BU80" s="143"/>
      <c r="BV80" s="143"/>
    </row>
  </sheetData>
  <mergeCells count="40">
    <mergeCell ref="Q52:R52"/>
    <mergeCell ref="AK52:AL52"/>
    <mergeCell ref="BE52:BF52"/>
    <mergeCell ref="BY52:BZ52"/>
    <mergeCell ref="Q53:R53"/>
    <mergeCell ref="AK53:AL53"/>
    <mergeCell ref="BE53:BF53"/>
    <mergeCell ref="BY53:BZ53"/>
    <mergeCell ref="CA47:CB53"/>
    <mergeCell ref="D48:G48"/>
    <mergeCell ref="X48:AA48"/>
    <mergeCell ref="AR48:AU48"/>
    <mergeCell ref="BL48:BO48"/>
    <mergeCell ref="Q49:R49"/>
    <mergeCell ref="AK49:AL49"/>
    <mergeCell ref="BE49:BF49"/>
    <mergeCell ref="BY49:BZ49"/>
    <mergeCell ref="Q51:R51"/>
    <mergeCell ref="AK51:AL51"/>
    <mergeCell ref="BE51:BF51"/>
    <mergeCell ref="BY51:BZ51"/>
    <mergeCell ref="BG47:BH53"/>
    <mergeCell ref="BI47:BK53"/>
    <mergeCell ref="BL47:BN47"/>
    <mergeCell ref="BI11:BK19"/>
    <mergeCell ref="CA11:CB19"/>
    <mergeCell ref="A47:C53"/>
    <mergeCell ref="D47:F47"/>
    <mergeCell ref="S47:T53"/>
    <mergeCell ref="U47:W53"/>
    <mergeCell ref="X47:Z47"/>
    <mergeCell ref="AM47:AN53"/>
    <mergeCell ref="AO47:AQ53"/>
    <mergeCell ref="AR47:AT47"/>
    <mergeCell ref="A11:C19"/>
    <mergeCell ref="S11:T19"/>
    <mergeCell ref="U11:W19"/>
    <mergeCell ref="AM11:AN19"/>
    <mergeCell ref="AO11:AQ19"/>
    <mergeCell ref="BG11:BH19"/>
  </mergeCells>
  <phoneticPr fontId="100"/>
  <printOptions horizontalCentered="1"/>
  <pageMargins left="0.59055118110236227" right="0.59055118110236227" top="0.31496062992125984" bottom="0.31496062992125984" header="0" footer="0"/>
  <pageSetup paperSize="9" scale="58" firstPageNumber="330" pageOrder="overThenDown" orientation="portrait" useFirstPageNumber="1" r:id="rId1"/>
  <headerFooter alignWithMargins="0">
    <oddFooter>&amp;C－&amp;"ＭＳ Ｐ明朝,標準"&amp;18&amp;P&amp;"ＭＳ Ｐゴシック,標準"&amp;11－</oddFooter>
  </headerFooter>
  <colBreaks count="7" manualBreakCount="7">
    <brk id="10" max="79" man="1"/>
    <brk id="20" max="79" man="1"/>
    <brk id="30" max="79" man="1"/>
    <brk id="40" max="79" man="1"/>
    <brk id="50" max="79" man="1"/>
    <brk id="60" max="79" man="1"/>
    <brk id="70" max="79"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B4C0D-7E12-4E13-A98A-2D55C0400750}">
  <sheetPr>
    <tabColor rgb="FFFFFF00"/>
  </sheetPr>
  <dimension ref="B1:AM279"/>
  <sheetViews>
    <sheetView view="pageBreakPreview" zoomScale="75" zoomScaleNormal="75" zoomScaleSheetLayoutView="75" workbookViewId="0"/>
  </sheetViews>
  <sheetFormatPr defaultColWidth="9" defaultRowHeight="13"/>
  <cols>
    <col min="1" max="1" width="1.26953125" style="16" customWidth="1"/>
    <col min="2" max="2" width="16.36328125" style="16" customWidth="1"/>
    <col min="3" max="8" width="13.90625" style="16" customWidth="1"/>
    <col min="9" max="9" width="4.26953125" style="16" customWidth="1"/>
    <col min="10" max="10" width="0.90625" style="23" customWidth="1"/>
    <col min="11" max="11" width="10" style="4" bestFit="1" customWidth="1"/>
    <col min="12" max="39" width="9" style="4"/>
    <col min="40" max="16384" width="9" style="16"/>
  </cols>
  <sheetData>
    <row r="1" spans="2:27" ht="34.5" customHeight="1">
      <c r="B1" s="2394" t="s">
        <v>469</v>
      </c>
      <c r="C1" s="2394"/>
      <c r="D1" s="2394"/>
      <c r="E1" s="2394"/>
      <c r="F1" s="2394"/>
      <c r="G1" s="2394"/>
      <c r="H1" s="2394"/>
      <c r="I1" s="1118"/>
    </row>
    <row r="2" spans="2:27" ht="16.5" customHeight="1" thickBot="1">
      <c r="I2" s="23"/>
    </row>
    <row r="3" spans="2:27" ht="20.25" customHeight="1">
      <c r="B3" s="2395" t="s">
        <v>470</v>
      </c>
      <c r="C3" s="2398" t="s">
        <v>471</v>
      </c>
      <c r="D3" s="2399"/>
      <c r="E3" s="2399"/>
      <c r="F3" s="2399"/>
      <c r="G3" s="2399"/>
      <c r="H3" s="2399"/>
      <c r="I3" s="1119"/>
    </row>
    <row r="4" spans="2:27" ht="20.25" customHeight="1">
      <c r="B4" s="2396"/>
      <c r="C4" s="2400">
        <v>41944</v>
      </c>
      <c r="D4" s="2401"/>
      <c r="E4" s="2401"/>
      <c r="F4" s="2400">
        <v>42339</v>
      </c>
      <c r="G4" s="2401"/>
      <c r="H4" s="2401"/>
      <c r="I4" s="1120"/>
      <c r="M4" s="16"/>
    </row>
    <row r="5" spans="2:27" ht="18.75" customHeight="1" thickBot="1">
      <c r="B5" s="2397"/>
      <c r="C5" s="1121" t="s">
        <v>472</v>
      </c>
      <c r="D5" s="1122" t="s">
        <v>473</v>
      </c>
      <c r="E5" s="1123" t="s">
        <v>474</v>
      </c>
      <c r="F5" s="1121" t="s">
        <v>472</v>
      </c>
      <c r="G5" s="1122" t="s">
        <v>473</v>
      </c>
      <c r="H5" s="1124" t="s">
        <v>474</v>
      </c>
      <c r="I5" s="1125"/>
      <c r="M5" s="1134"/>
      <c r="N5" s="1134"/>
      <c r="O5" s="1134"/>
      <c r="Q5" s="16"/>
      <c r="U5" s="16"/>
    </row>
    <row r="6" spans="2:27" ht="16.5" customHeight="1">
      <c r="B6" s="1126" t="s">
        <v>475</v>
      </c>
      <c r="C6" s="1127">
        <v>221050</v>
      </c>
      <c r="D6" s="1128">
        <v>207490</v>
      </c>
      <c r="E6" s="1129">
        <v>10847</v>
      </c>
      <c r="F6" s="1130">
        <v>217932</v>
      </c>
      <c r="G6" s="1131">
        <v>204911</v>
      </c>
      <c r="H6" s="1132">
        <v>10502</v>
      </c>
      <c r="I6" s="1133"/>
      <c r="J6" s="44"/>
      <c r="Q6" s="1134"/>
      <c r="R6" s="1134"/>
      <c r="S6" s="1134"/>
      <c r="U6" s="1134"/>
      <c r="V6" s="1134"/>
      <c r="W6" s="1134"/>
      <c r="Y6" s="1134"/>
      <c r="Z6" s="1134"/>
      <c r="AA6" s="1134"/>
    </row>
    <row r="7" spans="2:27" ht="16.5" customHeight="1">
      <c r="B7" s="1135" t="s">
        <v>476</v>
      </c>
      <c r="C7" s="1136">
        <v>7823</v>
      </c>
      <c r="D7" s="1137">
        <v>7541</v>
      </c>
      <c r="E7" s="1138">
        <v>220</v>
      </c>
      <c r="F7" s="1139">
        <v>8070</v>
      </c>
      <c r="G7" s="1137">
        <v>7791</v>
      </c>
      <c r="H7" s="1140">
        <v>201</v>
      </c>
      <c r="I7" s="1141">
        <v>1</v>
      </c>
      <c r="J7" s="44"/>
    </row>
    <row r="8" spans="2:27" ht="16.5" customHeight="1">
      <c r="B8" s="1142" t="s">
        <v>477</v>
      </c>
      <c r="C8" s="1143">
        <v>1093</v>
      </c>
      <c r="D8" s="1144">
        <v>983</v>
      </c>
      <c r="E8" s="1145">
        <v>110</v>
      </c>
      <c r="F8" s="1146">
        <v>1134</v>
      </c>
      <c r="G8" s="1147">
        <v>1030</v>
      </c>
      <c r="H8" s="1148">
        <v>104</v>
      </c>
      <c r="I8" s="1141">
        <v>2</v>
      </c>
      <c r="J8" s="1149"/>
    </row>
    <row r="9" spans="2:27" ht="16.5" customHeight="1">
      <c r="B9" s="1142" t="s">
        <v>478</v>
      </c>
      <c r="C9" s="1143">
        <v>431</v>
      </c>
      <c r="D9" s="1144">
        <v>380</v>
      </c>
      <c r="E9" s="1145">
        <v>51</v>
      </c>
      <c r="F9" s="1146">
        <v>549</v>
      </c>
      <c r="G9" s="1147">
        <v>504</v>
      </c>
      <c r="H9" s="1148">
        <v>45</v>
      </c>
      <c r="I9" s="1141">
        <v>3</v>
      </c>
    </row>
    <row r="10" spans="2:27" ht="16.5" customHeight="1">
      <c r="B10" s="1142" t="s">
        <v>479</v>
      </c>
      <c r="C10" s="1143">
        <v>2771</v>
      </c>
      <c r="D10" s="1144">
        <v>2670</v>
      </c>
      <c r="E10" s="1145">
        <v>84</v>
      </c>
      <c r="F10" s="1146">
        <v>2509</v>
      </c>
      <c r="G10" s="1144">
        <v>2416</v>
      </c>
      <c r="H10" s="1148">
        <v>78</v>
      </c>
      <c r="I10" s="1141">
        <v>4</v>
      </c>
    </row>
    <row r="11" spans="2:27" ht="16.5" customHeight="1">
      <c r="B11" s="1150" t="s">
        <v>480</v>
      </c>
      <c r="C11" s="1151">
        <v>369</v>
      </c>
      <c r="D11" s="1152">
        <v>314</v>
      </c>
      <c r="E11" s="1153">
        <v>42</v>
      </c>
      <c r="F11" s="1146">
        <v>368</v>
      </c>
      <c r="G11" s="1152">
        <v>315</v>
      </c>
      <c r="H11" s="1154">
        <v>41</v>
      </c>
      <c r="I11" s="1155">
        <v>5</v>
      </c>
    </row>
    <row r="12" spans="2:27" ht="16.5" customHeight="1">
      <c r="B12" s="1135" t="s">
        <v>481</v>
      </c>
      <c r="C12" s="1143">
        <v>52</v>
      </c>
      <c r="D12" s="1144">
        <v>18</v>
      </c>
      <c r="E12" s="1148">
        <v>35</v>
      </c>
      <c r="F12" s="1156">
        <v>48</v>
      </c>
      <c r="G12" s="1144">
        <v>13</v>
      </c>
      <c r="H12" s="1148">
        <v>35</v>
      </c>
      <c r="I12" s="1141">
        <v>6</v>
      </c>
    </row>
    <row r="13" spans="2:27" ht="16.5" customHeight="1">
      <c r="B13" s="1142" t="s">
        <v>482</v>
      </c>
      <c r="C13" s="1143">
        <v>434</v>
      </c>
      <c r="D13" s="1144">
        <v>362</v>
      </c>
      <c r="E13" s="1148">
        <v>71</v>
      </c>
      <c r="F13" s="1146">
        <v>436</v>
      </c>
      <c r="G13" s="1144">
        <v>365</v>
      </c>
      <c r="H13" s="1148">
        <v>70</v>
      </c>
      <c r="I13" s="1141">
        <v>7</v>
      </c>
    </row>
    <row r="14" spans="2:27" ht="16.5" customHeight="1">
      <c r="B14" s="1142" t="s">
        <v>483</v>
      </c>
      <c r="C14" s="1143">
        <v>14142</v>
      </c>
      <c r="D14" s="1144">
        <v>13101</v>
      </c>
      <c r="E14" s="1148">
        <v>685</v>
      </c>
      <c r="F14" s="1146">
        <v>14372</v>
      </c>
      <c r="G14" s="1144">
        <v>13323</v>
      </c>
      <c r="H14" s="1148">
        <v>683</v>
      </c>
      <c r="I14" s="1141">
        <v>8</v>
      </c>
    </row>
    <row r="15" spans="2:27" ht="16.5" customHeight="1">
      <c r="B15" s="1142" t="s">
        <v>484</v>
      </c>
      <c r="C15" s="1143">
        <v>483</v>
      </c>
      <c r="D15" s="1144">
        <v>343</v>
      </c>
      <c r="E15" s="1148">
        <v>140</v>
      </c>
      <c r="F15" s="1146">
        <v>468</v>
      </c>
      <c r="G15" s="1144">
        <v>336</v>
      </c>
      <c r="H15" s="1148">
        <v>132</v>
      </c>
      <c r="I15" s="1141">
        <v>9</v>
      </c>
    </row>
    <row r="16" spans="2:27" ht="16.5" customHeight="1">
      <c r="B16" s="1150" t="s">
        <v>485</v>
      </c>
      <c r="C16" s="1143">
        <v>292</v>
      </c>
      <c r="D16" s="1144">
        <v>140</v>
      </c>
      <c r="E16" s="1148">
        <v>153</v>
      </c>
      <c r="F16" s="1146">
        <v>279</v>
      </c>
      <c r="G16" s="1144">
        <v>131</v>
      </c>
      <c r="H16" s="1148">
        <v>148</v>
      </c>
      <c r="I16" s="1155">
        <v>10</v>
      </c>
    </row>
    <row r="17" spans="2:9" ht="16.5" customHeight="1">
      <c r="B17" s="1135" t="s">
        <v>486</v>
      </c>
      <c r="C17" s="1136">
        <v>1009</v>
      </c>
      <c r="D17" s="1157">
        <v>842</v>
      </c>
      <c r="E17" s="1138">
        <v>168</v>
      </c>
      <c r="F17" s="1156">
        <v>973</v>
      </c>
      <c r="G17" s="1157">
        <v>808</v>
      </c>
      <c r="H17" s="1138">
        <v>165</v>
      </c>
      <c r="I17" s="1141">
        <v>11</v>
      </c>
    </row>
    <row r="18" spans="2:9" ht="16.5" customHeight="1">
      <c r="B18" s="1142" t="s">
        <v>487</v>
      </c>
      <c r="C18" s="1143">
        <v>35270</v>
      </c>
      <c r="D18" s="1144">
        <v>33704</v>
      </c>
      <c r="E18" s="1145">
        <v>919</v>
      </c>
      <c r="F18" s="1146">
        <v>32335</v>
      </c>
      <c r="G18" s="1144">
        <v>30968</v>
      </c>
      <c r="H18" s="1145">
        <v>849</v>
      </c>
      <c r="I18" s="1141">
        <v>12</v>
      </c>
    </row>
    <row r="19" spans="2:9" ht="16.5" customHeight="1">
      <c r="B19" s="1142" t="s">
        <v>488</v>
      </c>
      <c r="C19" s="1143">
        <v>203</v>
      </c>
      <c r="D19" s="1144">
        <v>144</v>
      </c>
      <c r="E19" s="1145">
        <v>59</v>
      </c>
      <c r="F19" s="1146">
        <v>198</v>
      </c>
      <c r="G19" s="1144">
        <v>142</v>
      </c>
      <c r="H19" s="1145">
        <v>57</v>
      </c>
      <c r="I19" s="1141">
        <v>13</v>
      </c>
    </row>
    <row r="20" spans="2:9" ht="16.5" customHeight="1">
      <c r="B20" s="1142" t="s">
        <v>489</v>
      </c>
      <c r="C20" s="1143">
        <v>19456</v>
      </c>
      <c r="D20" s="1144">
        <v>18671</v>
      </c>
      <c r="E20" s="1145">
        <v>475</v>
      </c>
      <c r="F20" s="1146">
        <v>19500</v>
      </c>
      <c r="G20" s="1144">
        <v>18765</v>
      </c>
      <c r="H20" s="1145">
        <v>441</v>
      </c>
      <c r="I20" s="1141">
        <v>14</v>
      </c>
    </row>
    <row r="21" spans="2:9" ht="16.5" customHeight="1">
      <c r="B21" s="1150" t="s">
        <v>490</v>
      </c>
      <c r="C21" s="1151">
        <v>2023</v>
      </c>
      <c r="D21" s="1152">
        <v>1784</v>
      </c>
      <c r="E21" s="1153">
        <v>335</v>
      </c>
      <c r="F21" s="1146">
        <v>1917</v>
      </c>
      <c r="G21" s="1152">
        <v>1703</v>
      </c>
      <c r="H21" s="1153">
        <v>301</v>
      </c>
      <c r="I21" s="1155">
        <v>15</v>
      </c>
    </row>
    <row r="22" spans="2:9" ht="16.5" customHeight="1">
      <c r="B22" s="1142" t="s">
        <v>491</v>
      </c>
      <c r="C22" s="1143">
        <v>721</v>
      </c>
      <c r="D22" s="1144">
        <v>565</v>
      </c>
      <c r="E22" s="1148">
        <v>156</v>
      </c>
      <c r="F22" s="1156">
        <v>710</v>
      </c>
      <c r="G22" s="1144">
        <v>559</v>
      </c>
      <c r="H22" s="1148">
        <v>151</v>
      </c>
      <c r="I22" s="1141">
        <v>16</v>
      </c>
    </row>
    <row r="23" spans="2:9" ht="16.5" customHeight="1">
      <c r="B23" s="1142" t="s">
        <v>492</v>
      </c>
      <c r="C23" s="1143">
        <v>51</v>
      </c>
      <c r="D23" s="1144">
        <v>21</v>
      </c>
      <c r="E23" s="1148">
        <v>30</v>
      </c>
      <c r="F23" s="1146">
        <v>49</v>
      </c>
      <c r="G23" s="1144">
        <v>21</v>
      </c>
      <c r="H23" s="1148">
        <v>29</v>
      </c>
      <c r="I23" s="1141">
        <v>17</v>
      </c>
    </row>
    <row r="24" spans="2:9" ht="16.5" customHeight="1">
      <c r="B24" s="1142" t="s">
        <v>493</v>
      </c>
      <c r="C24" s="1143">
        <v>284</v>
      </c>
      <c r="D24" s="1144">
        <v>226</v>
      </c>
      <c r="E24" s="1148">
        <v>58</v>
      </c>
      <c r="F24" s="1146">
        <v>295</v>
      </c>
      <c r="G24" s="1144">
        <v>237</v>
      </c>
      <c r="H24" s="1148">
        <v>57</v>
      </c>
      <c r="I24" s="1141">
        <v>18</v>
      </c>
    </row>
    <row r="25" spans="2:9" ht="16.5" customHeight="1">
      <c r="B25" s="1142" t="s">
        <v>494</v>
      </c>
      <c r="C25" s="1143">
        <v>36</v>
      </c>
      <c r="D25" s="1144">
        <v>14</v>
      </c>
      <c r="E25" s="1148">
        <v>22</v>
      </c>
      <c r="F25" s="1146">
        <v>36</v>
      </c>
      <c r="G25" s="1144">
        <v>14</v>
      </c>
      <c r="H25" s="1148">
        <v>22</v>
      </c>
      <c r="I25" s="1141">
        <v>19</v>
      </c>
    </row>
    <row r="26" spans="2:9" ht="16.5" customHeight="1">
      <c r="B26" s="1142" t="s">
        <v>495</v>
      </c>
      <c r="C26" s="1143">
        <v>124</v>
      </c>
      <c r="D26" s="1144">
        <v>91</v>
      </c>
      <c r="E26" s="1148">
        <v>33</v>
      </c>
      <c r="F26" s="1146">
        <v>125</v>
      </c>
      <c r="G26" s="1144">
        <v>95</v>
      </c>
      <c r="H26" s="1148">
        <v>30</v>
      </c>
      <c r="I26" s="1155">
        <v>20</v>
      </c>
    </row>
    <row r="27" spans="2:9" ht="16.5" customHeight="1">
      <c r="B27" s="1135" t="s">
        <v>496</v>
      </c>
      <c r="C27" s="1136">
        <v>748</v>
      </c>
      <c r="D27" s="1157">
        <v>627</v>
      </c>
      <c r="E27" s="1138">
        <v>121</v>
      </c>
      <c r="F27" s="1156">
        <v>735</v>
      </c>
      <c r="G27" s="1157">
        <v>612</v>
      </c>
      <c r="H27" s="1138">
        <v>122</v>
      </c>
      <c r="I27" s="1141">
        <v>21</v>
      </c>
    </row>
    <row r="28" spans="2:9" ht="16.5" customHeight="1">
      <c r="B28" s="1142" t="s">
        <v>497</v>
      </c>
      <c r="C28" s="1143">
        <v>1688</v>
      </c>
      <c r="D28" s="1144">
        <v>1316</v>
      </c>
      <c r="E28" s="1145">
        <v>352</v>
      </c>
      <c r="F28" s="1146">
        <v>1735</v>
      </c>
      <c r="G28" s="1144">
        <v>1388</v>
      </c>
      <c r="H28" s="1145">
        <v>334</v>
      </c>
      <c r="I28" s="1141">
        <v>22</v>
      </c>
    </row>
    <row r="29" spans="2:9" ht="16.5" customHeight="1">
      <c r="B29" s="1142" t="s">
        <v>498</v>
      </c>
      <c r="C29" s="1143">
        <v>13114</v>
      </c>
      <c r="D29" s="1144">
        <v>11952</v>
      </c>
      <c r="E29" s="1145">
        <v>1120</v>
      </c>
      <c r="F29" s="1146">
        <v>11843</v>
      </c>
      <c r="G29" s="1144">
        <v>10697</v>
      </c>
      <c r="H29" s="1145">
        <v>1110</v>
      </c>
      <c r="I29" s="1141">
        <v>23</v>
      </c>
    </row>
    <row r="30" spans="2:9" ht="16.5" customHeight="1">
      <c r="B30" s="1142" t="s">
        <v>499</v>
      </c>
      <c r="C30" s="1143">
        <v>7840</v>
      </c>
      <c r="D30" s="1144">
        <v>7313</v>
      </c>
      <c r="E30" s="1145">
        <v>366</v>
      </c>
      <c r="F30" s="1146">
        <v>8094</v>
      </c>
      <c r="G30" s="1144">
        <v>7568</v>
      </c>
      <c r="H30" s="1145">
        <v>374</v>
      </c>
      <c r="I30" s="1141">
        <v>24</v>
      </c>
    </row>
    <row r="31" spans="2:9" ht="16.5" customHeight="1">
      <c r="B31" s="1150" t="s">
        <v>500</v>
      </c>
      <c r="C31" s="1151">
        <v>523</v>
      </c>
      <c r="D31" s="1152">
        <v>402</v>
      </c>
      <c r="E31" s="1153">
        <v>110</v>
      </c>
      <c r="F31" s="1146">
        <v>492</v>
      </c>
      <c r="G31" s="1152">
        <v>375</v>
      </c>
      <c r="H31" s="1153">
        <v>106</v>
      </c>
      <c r="I31" s="1155">
        <v>25</v>
      </c>
    </row>
    <row r="32" spans="2:9" ht="16.5" customHeight="1">
      <c r="B32" s="1142" t="s">
        <v>501</v>
      </c>
      <c r="C32" s="1143">
        <v>428</v>
      </c>
      <c r="D32" s="1144">
        <v>365</v>
      </c>
      <c r="E32" s="1148">
        <v>63</v>
      </c>
      <c r="F32" s="1156">
        <v>394</v>
      </c>
      <c r="G32" s="1144">
        <v>335</v>
      </c>
      <c r="H32" s="1148">
        <v>58</v>
      </c>
      <c r="I32" s="1141">
        <v>26</v>
      </c>
    </row>
    <row r="33" spans="2:9" ht="16.5" customHeight="1">
      <c r="B33" s="1142" t="s">
        <v>502</v>
      </c>
      <c r="C33" s="1143">
        <v>6075</v>
      </c>
      <c r="D33" s="1144">
        <v>5625</v>
      </c>
      <c r="E33" s="1148">
        <v>447</v>
      </c>
      <c r="F33" s="1146">
        <v>6076</v>
      </c>
      <c r="G33" s="1144">
        <v>5663</v>
      </c>
      <c r="H33" s="1148">
        <v>412</v>
      </c>
      <c r="I33" s="1141">
        <v>27</v>
      </c>
    </row>
    <row r="34" spans="2:9" ht="16.5" customHeight="1">
      <c r="B34" s="1142" t="s">
        <v>503</v>
      </c>
      <c r="C34" s="1143">
        <v>12631</v>
      </c>
      <c r="D34" s="1144">
        <v>11845</v>
      </c>
      <c r="E34" s="1148">
        <v>663</v>
      </c>
      <c r="F34" s="1146">
        <v>12563</v>
      </c>
      <c r="G34" s="1144">
        <v>11807</v>
      </c>
      <c r="H34" s="1148">
        <v>626</v>
      </c>
      <c r="I34" s="1141">
        <v>28</v>
      </c>
    </row>
    <row r="35" spans="2:9" ht="16.5" customHeight="1">
      <c r="B35" s="1142" t="s">
        <v>504</v>
      </c>
      <c r="C35" s="1143">
        <v>9</v>
      </c>
      <c r="D35" s="1144">
        <v>1</v>
      </c>
      <c r="E35" s="1148">
        <v>8</v>
      </c>
      <c r="F35" s="1146">
        <v>4</v>
      </c>
      <c r="G35" s="1144">
        <v>0</v>
      </c>
      <c r="H35" s="1148">
        <v>3</v>
      </c>
      <c r="I35" s="1141">
        <v>29</v>
      </c>
    </row>
    <row r="36" spans="2:9" ht="16.5" customHeight="1">
      <c r="B36" s="1142" t="s">
        <v>505</v>
      </c>
      <c r="C36" s="1143">
        <v>7138</v>
      </c>
      <c r="D36" s="1144">
        <v>6966</v>
      </c>
      <c r="E36" s="1148">
        <v>150</v>
      </c>
      <c r="F36" s="1146">
        <v>6546</v>
      </c>
      <c r="G36" s="1144">
        <v>6374</v>
      </c>
      <c r="H36" s="1148">
        <v>152</v>
      </c>
      <c r="I36" s="1155">
        <v>30</v>
      </c>
    </row>
    <row r="37" spans="2:9" ht="16.5" customHeight="1">
      <c r="B37" s="1135" t="s">
        <v>506</v>
      </c>
      <c r="C37" s="1136">
        <v>282</v>
      </c>
      <c r="D37" s="1157">
        <v>259</v>
      </c>
      <c r="E37" s="1138">
        <v>22</v>
      </c>
      <c r="F37" s="1156">
        <v>294</v>
      </c>
      <c r="G37" s="1157">
        <v>274</v>
      </c>
      <c r="H37" s="1138">
        <v>20</v>
      </c>
      <c r="I37" s="1141">
        <v>31</v>
      </c>
    </row>
    <row r="38" spans="2:9" ht="16.5" customHeight="1">
      <c r="B38" s="1142" t="s">
        <v>507</v>
      </c>
      <c r="C38" s="1143">
        <v>179</v>
      </c>
      <c r="D38" s="1144">
        <v>96</v>
      </c>
      <c r="E38" s="1145">
        <v>83</v>
      </c>
      <c r="F38" s="1146">
        <v>177</v>
      </c>
      <c r="G38" s="1144">
        <v>95</v>
      </c>
      <c r="H38" s="1145">
        <v>83</v>
      </c>
      <c r="I38" s="1141">
        <v>32</v>
      </c>
    </row>
    <row r="39" spans="2:9" ht="16.5" customHeight="1">
      <c r="B39" s="1142" t="s">
        <v>508</v>
      </c>
      <c r="C39" s="1143">
        <v>20301</v>
      </c>
      <c r="D39" s="1144">
        <v>19292</v>
      </c>
      <c r="E39" s="1145">
        <v>670</v>
      </c>
      <c r="F39" s="1146">
        <v>19386</v>
      </c>
      <c r="G39" s="1144">
        <v>18454</v>
      </c>
      <c r="H39" s="1145">
        <v>657</v>
      </c>
      <c r="I39" s="1141">
        <v>33</v>
      </c>
    </row>
    <row r="40" spans="2:9" ht="16.5" customHeight="1">
      <c r="B40" s="1142" t="s">
        <v>509</v>
      </c>
      <c r="C40" s="1143">
        <v>15204</v>
      </c>
      <c r="D40" s="1144">
        <v>14648</v>
      </c>
      <c r="E40" s="1145">
        <v>555</v>
      </c>
      <c r="F40" s="1146">
        <v>14887</v>
      </c>
      <c r="G40" s="1144">
        <v>14318</v>
      </c>
      <c r="H40" s="1145">
        <v>567</v>
      </c>
      <c r="I40" s="1141">
        <v>34</v>
      </c>
    </row>
    <row r="41" spans="2:9" ht="16.5" customHeight="1">
      <c r="B41" s="1150" t="s">
        <v>510</v>
      </c>
      <c r="C41" s="1151">
        <v>11882</v>
      </c>
      <c r="D41" s="1152">
        <v>11346</v>
      </c>
      <c r="E41" s="1153">
        <v>405</v>
      </c>
      <c r="F41" s="1146">
        <v>13177</v>
      </c>
      <c r="G41" s="1152">
        <v>12683</v>
      </c>
      <c r="H41" s="1153">
        <v>391</v>
      </c>
      <c r="I41" s="1155">
        <v>35</v>
      </c>
    </row>
    <row r="42" spans="2:9" ht="16.5" customHeight="1">
      <c r="B42" s="1142" t="s">
        <v>511</v>
      </c>
      <c r="C42" s="1143">
        <v>235</v>
      </c>
      <c r="D42" s="1144">
        <v>141</v>
      </c>
      <c r="E42" s="1148">
        <v>93</v>
      </c>
      <c r="F42" s="1156">
        <v>222</v>
      </c>
      <c r="G42" s="1144">
        <v>131</v>
      </c>
      <c r="H42" s="1148">
        <v>90</v>
      </c>
      <c r="I42" s="1141">
        <v>36</v>
      </c>
    </row>
    <row r="43" spans="2:9" ht="16.5" customHeight="1">
      <c r="B43" s="1142" t="s">
        <v>512</v>
      </c>
      <c r="C43" s="1143">
        <v>4035</v>
      </c>
      <c r="D43" s="1144">
        <v>3925</v>
      </c>
      <c r="E43" s="1148">
        <v>71</v>
      </c>
      <c r="F43" s="1146">
        <v>4008</v>
      </c>
      <c r="G43" s="1144">
        <v>3898</v>
      </c>
      <c r="H43" s="1148">
        <v>71</v>
      </c>
      <c r="I43" s="1141">
        <v>37</v>
      </c>
    </row>
    <row r="44" spans="2:9" ht="16.5" customHeight="1">
      <c r="B44" s="1142" t="s">
        <v>513</v>
      </c>
      <c r="C44" s="1143">
        <v>4697</v>
      </c>
      <c r="D44" s="1144">
        <v>4275</v>
      </c>
      <c r="E44" s="1148">
        <v>288</v>
      </c>
      <c r="F44" s="1146">
        <v>5078</v>
      </c>
      <c r="G44" s="1144">
        <v>4659</v>
      </c>
      <c r="H44" s="1148">
        <v>278</v>
      </c>
      <c r="I44" s="1141">
        <v>38</v>
      </c>
    </row>
    <row r="45" spans="2:9" ht="16.5" customHeight="1">
      <c r="B45" s="1142" t="s">
        <v>514</v>
      </c>
      <c r="C45" s="1143">
        <v>543</v>
      </c>
      <c r="D45" s="1144">
        <v>519</v>
      </c>
      <c r="E45" s="1148">
        <v>24</v>
      </c>
      <c r="F45" s="1146">
        <v>539</v>
      </c>
      <c r="G45" s="1144">
        <v>518</v>
      </c>
      <c r="H45" s="1148">
        <v>21</v>
      </c>
      <c r="I45" s="1141">
        <v>39</v>
      </c>
    </row>
    <row r="46" spans="2:9" ht="16.5" customHeight="1">
      <c r="B46" s="1142" t="s">
        <v>515</v>
      </c>
      <c r="C46" s="1143">
        <v>8593</v>
      </c>
      <c r="D46" s="1144">
        <v>7980</v>
      </c>
      <c r="E46" s="1148">
        <v>574</v>
      </c>
      <c r="F46" s="1146">
        <v>9089</v>
      </c>
      <c r="G46" s="1144">
        <v>8470</v>
      </c>
      <c r="H46" s="1148">
        <v>584</v>
      </c>
      <c r="I46" s="1155">
        <v>40</v>
      </c>
    </row>
    <row r="47" spans="2:9" ht="16.5" customHeight="1">
      <c r="B47" s="1135" t="s">
        <v>516</v>
      </c>
      <c r="C47" s="1136">
        <v>95</v>
      </c>
      <c r="D47" s="1157">
        <v>80</v>
      </c>
      <c r="E47" s="1138">
        <v>15</v>
      </c>
      <c r="F47" s="1156">
        <v>93</v>
      </c>
      <c r="G47" s="1157">
        <v>78</v>
      </c>
      <c r="H47" s="1138">
        <v>14</v>
      </c>
      <c r="I47" s="1141">
        <v>41</v>
      </c>
    </row>
    <row r="48" spans="2:9" ht="16.5" customHeight="1">
      <c r="B48" s="1142" t="s">
        <v>517</v>
      </c>
      <c r="C48" s="1143">
        <v>65</v>
      </c>
      <c r="D48" s="1144">
        <v>12</v>
      </c>
      <c r="E48" s="1145">
        <v>52</v>
      </c>
      <c r="F48" s="1146">
        <v>53</v>
      </c>
      <c r="G48" s="1144">
        <v>8</v>
      </c>
      <c r="H48" s="1145">
        <v>44</v>
      </c>
      <c r="I48" s="1141">
        <v>42</v>
      </c>
    </row>
    <row r="49" spans="2:9" ht="16.5" customHeight="1">
      <c r="B49" s="1142" t="s">
        <v>518</v>
      </c>
      <c r="C49" s="1143">
        <v>455</v>
      </c>
      <c r="D49" s="1144">
        <v>390</v>
      </c>
      <c r="E49" s="1145">
        <v>64</v>
      </c>
      <c r="F49" s="1146">
        <v>459</v>
      </c>
      <c r="G49" s="1144">
        <v>397</v>
      </c>
      <c r="H49" s="1145">
        <v>61</v>
      </c>
      <c r="I49" s="1141">
        <v>43</v>
      </c>
    </row>
    <row r="50" spans="2:9" ht="16.5" customHeight="1">
      <c r="B50" s="1142" t="s">
        <v>519</v>
      </c>
      <c r="C50" s="1143">
        <v>15968</v>
      </c>
      <c r="D50" s="1144">
        <v>15306</v>
      </c>
      <c r="E50" s="1145">
        <v>474</v>
      </c>
      <c r="F50" s="1146">
        <v>16409</v>
      </c>
      <c r="G50" s="1144">
        <v>15723</v>
      </c>
      <c r="H50" s="1145">
        <v>472</v>
      </c>
      <c r="I50" s="1141">
        <v>44</v>
      </c>
    </row>
    <row r="51" spans="2:9" ht="16.5" customHeight="1">
      <c r="B51" s="1150" t="s">
        <v>520</v>
      </c>
      <c r="C51" s="1151">
        <v>857</v>
      </c>
      <c r="D51" s="1152">
        <v>571</v>
      </c>
      <c r="E51" s="1153">
        <v>137</v>
      </c>
      <c r="F51" s="1146">
        <v>861</v>
      </c>
      <c r="G51" s="1152">
        <v>580</v>
      </c>
      <c r="H51" s="1153">
        <v>136</v>
      </c>
      <c r="I51" s="1155">
        <v>45</v>
      </c>
    </row>
    <row r="52" spans="2:9" ht="16.5" customHeight="1">
      <c r="B52" s="1142" t="s">
        <v>521</v>
      </c>
      <c r="C52" s="1143">
        <v>237</v>
      </c>
      <c r="D52" s="1144">
        <v>188</v>
      </c>
      <c r="E52" s="1148">
        <v>49</v>
      </c>
      <c r="F52" s="1156">
        <v>224</v>
      </c>
      <c r="G52" s="1144">
        <v>175</v>
      </c>
      <c r="H52" s="1148">
        <v>49</v>
      </c>
      <c r="I52" s="1141">
        <v>46</v>
      </c>
    </row>
    <row r="53" spans="2:9" ht="16.5" customHeight="1" thickBot="1">
      <c r="B53" s="1158" t="s">
        <v>522</v>
      </c>
      <c r="C53" s="1159">
        <v>161</v>
      </c>
      <c r="D53" s="1160">
        <v>136</v>
      </c>
      <c r="E53" s="1161">
        <v>25</v>
      </c>
      <c r="F53" s="1162">
        <v>123</v>
      </c>
      <c r="G53" s="1160">
        <v>95</v>
      </c>
      <c r="H53" s="1161">
        <v>28</v>
      </c>
      <c r="I53" s="1163">
        <v>47</v>
      </c>
    </row>
    <row r="54" spans="2:9">
      <c r="B54" s="143" t="s">
        <v>523</v>
      </c>
      <c r="C54" s="143"/>
      <c r="G54" s="1164"/>
    </row>
    <row r="55" spans="2:9">
      <c r="B55" s="143" t="s">
        <v>524</v>
      </c>
      <c r="C55" s="143"/>
      <c r="G55" s="1164"/>
    </row>
    <row r="56" spans="2:9">
      <c r="B56" s="143" t="s">
        <v>525</v>
      </c>
      <c r="C56" s="143"/>
      <c r="G56" s="1164"/>
    </row>
    <row r="57" spans="2:9">
      <c r="G57" s="1164"/>
    </row>
    <row r="58" spans="2:9">
      <c r="G58" s="1164"/>
    </row>
    <row r="59" spans="2:9">
      <c r="G59" s="1164"/>
    </row>
    <row r="60" spans="2:9">
      <c r="G60" s="1164"/>
    </row>
    <row r="61" spans="2:9">
      <c r="G61" s="1164"/>
    </row>
    <row r="62" spans="2:9">
      <c r="G62" s="1164"/>
    </row>
    <row r="63" spans="2:9">
      <c r="G63" s="1164"/>
    </row>
    <row r="64" spans="2:9">
      <c r="G64" s="1164"/>
    </row>
    <row r="65" spans="7:7">
      <c r="G65" s="1164"/>
    </row>
    <row r="66" spans="7:7">
      <c r="G66" s="1164"/>
    </row>
    <row r="67" spans="7:7">
      <c r="G67" s="1164"/>
    </row>
    <row r="68" spans="7:7">
      <c r="G68" s="1164"/>
    </row>
    <row r="69" spans="7:7">
      <c r="G69" s="1164"/>
    </row>
    <row r="70" spans="7:7">
      <c r="G70" s="1164"/>
    </row>
    <row r="71" spans="7:7">
      <c r="G71" s="1164"/>
    </row>
    <row r="72" spans="7:7">
      <c r="G72" s="1164"/>
    </row>
    <row r="73" spans="7:7">
      <c r="G73" s="1164"/>
    </row>
    <row r="74" spans="7:7">
      <c r="G74" s="1164"/>
    </row>
    <row r="75" spans="7:7">
      <c r="G75" s="1164"/>
    </row>
    <row r="76" spans="7:7">
      <c r="G76" s="1164"/>
    </row>
    <row r="77" spans="7:7">
      <c r="G77" s="1164"/>
    </row>
    <row r="78" spans="7:7">
      <c r="G78" s="1164"/>
    </row>
    <row r="79" spans="7:7">
      <c r="G79" s="1164"/>
    </row>
    <row r="80" spans="7:7">
      <c r="G80" s="1164"/>
    </row>
    <row r="81" spans="7:7">
      <c r="G81" s="1164"/>
    </row>
    <row r="82" spans="7:7">
      <c r="G82" s="1164"/>
    </row>
    <row r="83" spans="7:7">
      <c r="G83" s="1164"/>
    </row>
    <row r="84" spans="7:7">
      <c r="G84" s="1164"/>
    </row>
    <row r="85" spans="7:7">
      <c r="G85" s="1164"/>
    </row>
    <row r="86" spans="7:7">
      <c r="G86" s="1164"/>
    </row>
    <row r="87" spans="7:7">
      <c r="G87" s="1164"/>
    </row>
    <row r="88" spans="7:7">
      <c r="G88" s="1164"/>
    </row>
    <row r="89" spans="7:7">
      <c r="G89" s="1164"/>
    </row>
    <row r="90" spans="7:7">
      <c r="G90" s="1164"/>
    </row>
    <row r="91" spans="7:7">
      <c r="G91" s="1164"/>
    </row>
    <row r="92" spans="7:7">
      <c r="G92" s="1164"/>
    </row>
    <row r="93" spans="7:7">
      <c r="G93" s="1164"/>
    </row>
    <row r="94" spans="7:7">
      <c r="G94" s="1164"/>
    </row>
    <row r="95" spans="7:7">
      <c r="G95" s="1164"/>
    </row>
    <row r="96" spans="7:7">
      <c r="G96" s="1164"/>
    </row>
    <row r="97" spans="7:7">
      <c r="G97" s="1164"/>
    </row>
    <row r="98" spans="7:7">
      <c r="G98" s="1164"/>
    </row>
    <row r="99" spans="7:7">
      <c r="G99" s="1164"/>
    </row>
    <row r="100" spans="7:7">
      <c r="G100" s="1164"/>
    </row>
    <row r="101" spans="7:7">
      <c r="G101" s="1164"/>
    </row>
    <row r="102" spans="7:7">
      <c r="G102" s="1164"/>
    </row>
    <row r="103" spans="7:7">
      <c r="G103" s="1164"/>
    </row>
    <row r="104" spans="7:7">
      <c r="G104" s="1164"/>
    </row>
    <row r="105" spans="7:7">
      <c r="G105" s="1164"/>
    </row>
    <row r="106" spans="7:7">
      <c r="G106" s="1164"/>
    </row>
    <row r="107" spans="7:7">
      <c r="G107" s="1164"/>
    </row>
    <row r="108" spans="7:7">
      <c r="G108" s="1164"/>
    </row>
    <row r="109" spans="7:7">
      <c r="G109" s="1164"/>
    </row>
    <row r="110" spans="7:7">
      <c r="G110" s="1164"/>
    </row>
    <row r="111" spans="7:7">
      <c r="G111" s="1164"/>
    </row>
    <row r="112" spans="7:7">
      <c r="G112" s="1164"/>
    </row>
    <row r="113" spans="7:7">
      <c r="G113" s="1164"/>
    </row>
    <row r="114" spans="7:7">
      <c r="G114" s="1164"/>
    </row>
    <row r="115" spans="7:7">
      <c r="G115" s="1164"/>
    </row>
    <row r="116" spans="7:7">
      <c r="G116" s="1164"/>
    </row>
    <row r="117" spans="7:7">
      <c r="G117" s="1164"/>
    </row>
    <row r="118" spans="7:7">
      <c r="G118" s="1164"/>
    </row>
    <row r="119" spans="7:7">
      <c r="G119" s="1164"/>
    </row>
    <row r="120" spans="7:7">
      <c r="G120" s="1164"/>
    </row>
    <row r="121" spans="7:7">
      <c r="G121" s="1164"/>
    </row>
    <row r="122" spans="7:7">
      <c r="G122" s="1164"/>
    </row>
    <row r="123" spans="7:7">
      <c r="G123" s="1164"/>
    </row>
    <row r="124" spans="7:7">
      <c r="G124" s="1164"/>
    </row>
    <row r="125" spans="7:7">
      <c r="G125" s="1164"/>
    </row>
    <row r="126" spans="7:7">
      <c r="G126" s="1164"/>
    </row>
    <row r="127" spans="7:7">
      <c r="G127" s="1164"/>
    </row>
    <row r="128" spans="7:7">
      <c r="G128" s="1164"/>
    </row>
    <row r="129" spans="7:7">
      <c r="G129" s="1164"/>
    </row>
    <row r="130" spans="7:7">
      <c r="G130" s="1164"/>
    </row>
    <row r="131" spans="7:7">
      <c r="G131" s="1164"/>
    </row>
    <row r="132" spans="7:7">
      <c r="G132" s="1164"/>
    </row>
    <row r="133" spans="7:7">
      <c r="G133" s="1164"/>
    </row>
    <row r="134" spans="7:7">
      <c r="G134" s="1164"/>
    </row>
    <row r="135" spans="7:7">
      <c r="G135" s="1164"/>
    </row>
    <row r="136" spans="7:7">
      <c r="G136" s="1164"/>
    </row>
    <row r="137" spans="7:7">
      <c r="G137" s="1164"/>
    </row>
    <row r="138" spans="7:7">
      <c r="G138" s="1164"/>
    </row>
    <row r="139" spans="7:7">
      <c r="G139" s="1164"/>
    </row>
    <row r="140" spans="7:7">
      <c r="G140" s="1164"/>
    </row>
    <row r="141" spans="7:7">
      <c r="G141" s="1164"/>
    </row>
    <row r="142" spans="7:7">
      <c r="G142" s="1164"/>
    </row>
    <row r="143" spans="7:7">
      <c r="G143" s="1164"/>
    </row>
    <row r="144" spans="7:7">
      <c r="G144" s="1164"/>
    </row>
    <row r="145" spans="7:7">
      <c r="G145" s="1164"/>
    </row>
    <row r="146" spans="7:7">
      <c r="G146" s="1164"/>
    </row>
    <row r="147" spans="7:7">
      <c r="G147" s="1164"/>
    </row>
    <row r="148" spans="7:7">
      <c r="G148" s="1164"/>
    </row>
    <row r="149" spans="7:7">
      <c r="G149" s="1164"/>
    </row>
    <row r="150" spans="7:7">
      <c r="G150" s="1164"/>
    </row>
    <row r="151" spans="7:7">
      <c r="G151" s="1164"/>
    </row>
    <row r="152" spans="7:7">
      <c r="G152" s="1164"/>
    </row>
    <row r="153" spans="7:7">
      <c r="G153" s="1164"/>
    </row>
    <row r="154" spans="7:7">
      <c r="G154" s="1164"/>
    </row>
    <row r="155" spans="7:7">
      <c r="G155" s="1164"/>
    </row>
    <row r="156" spans="7:7">
      <c r="G156" s="1164"/>
    </row>
    <row r="157" spans="7:7">
      <c r="G157" s="1164"/>
    </row>
    <row r="158" spans="7:7">
      <c r="G158" s="1164"/>
    </row>
    <row r="159" spans="7:7">
      <c r="G159" s="1164"/>
    </row>
    <row r="160" spans="7:7">
      <c r="G160" s="1164"/>
    </row>
    <row r="161" spans="7:7">
      <c r="G161" s="1164"/>
    </row>
    <row r="162" spans="7:7">
      <c r="G162" s="1164"/>
    </row>
    <row r="163" spans="7:7">
      <c r="G163" s="1164"/>
    </row>
    <row r="164" spans="7:7">
      <c r="G164" s="1164"/>
    </row>
    <row r="165" spans="7:7">
      <c r="G165" s="1164"/>
    </row>
    <row r="166" spans="7:7">
      <c r="G166" s="1164"/>
    </row>
    <row r="167" spans="7:7">
      <c r="G167" s="1164"/>
    </row>
    <row r="168" spans="7:7">
      <c r="G168" s="1164"/>
    </row>
    <row r="169" spans="7:7">
      <c r="G169" s="1164"/>
    </row>
    <row r="170" spans="7:7">
      <c r="G170" s="1164"/>
    </row>
    <row r="171" spans="7:7">
      <c r="G171" s="1164"/>
    </row>
    <row r="172" spans="7:7">
      <c r="G172" s="1164"/>
    </row>
    <row r="173" spans="7:7">
      <c r="G173" s="1164"/>
    </row>
    <row r="174" spans="7:7">
      <c r="G174" s="1164"/>
    </row>
    <row r="175" spans="7:7">
      <c r="G175" s="1164"/>
    </row>
    <row r="176" spans="7:7">
      <c r="G176" s="1164"/>
    </row>
    <row r="177" spans="7:7">
      <c r="G177" s="1164"/>
    </row>
    <row r="178" spans="7:7">
      <c r="G178" s="1164"/>
    </row>
    <row r="179" spans="7:7">
      <c r="G179" s="1164"/>
    </row>
    <row r="180" spans="7:7">
      <c r="G180" s="1164"/>
    </row>
    <row r="181" spans="7:7">
      <c r="G181" s="1164"/>
    </row>
    <row r="182" spans="7:7">
      <c r="G182" s="1164"/>
    </row>
    <row r="183" spans="7:7">
      <c r="G183" s="1164"/>
    </row>
    <row r="184" spans="7:7">
      <c r="G184" s="1164"/>
    </row>
    <row r="185" spans="7:7">
      <c r="G185" s="1164"/>
    </row>
    <row r="186" spans="7:7">
      <c r="G186" s="1164"/>
    </row>
    <row r="187" spans="7:7">
      <c r="G187" s="1164"/>
    </row>
    <row r="188" spans="7:7">
      <c r="G188" s="1164"/>
    </row>
    <row r="189" spans="7:7">
      <c r="G189" s="1164"/>
    </row>
    <row r="190" spans="7:7">
      <c r="G190" s="1164"/>
    </row>
    <row r="191" spans="7:7">
      <c r="G191" s="1164"/>
    </row>
    <row r="192" spans="7:7">
      <c r="G192" s="1164"/>
    </row>
    <row r="193" spans="7:7">
      <c r="G193" s="1164"/>
    </row>
    <row r="194" spans="7:7">
      <c r="G194" s="1164"/>
    </row>
    <row r="195" spans="7:7">
      <c r="G195" s="1164"/>
    </row>
    <row r="196" spans="7:7">
      <c r="G196" s="1164"/>
    </row>
    <row r="197" spans="7:7">
      <c r="G197" s="1164"/>
    </row>
    <row r="198" spans="7:7">
      <c r="G198" s="1164"/>
    </row>
    <row r="199" spans="7:7">
      <c r="G199" s="1164"/>
    </row>
    <row r="200" spans="7:7">
      <c r="G200" s="1164"/>
    </row>
    <row r="201" spans="7:7">
      <c r="G201" s="1164"/>
    </row>
    <row r="202" spans="7:7">
      <c r="G202" s="1164"/>
    </row>
    <row r="203" spans="7:7">
      <c r="G203" s="1164"/>
    </row>
    <row r="204" spans="7:7">
      <c r="G204" s="1164"/>
    </row>
    <row r="205" spans="7:7">
      <c r="G205" s="1164"/>
    </row>
    <row r="206" spans="7:7">
      <c r="G206" s="1164"/>
    </row>
    <row r="207" spans="7:7">
      <c r="G207" s="1164"/>
    </row>
    <row r="208" spans="7:7">
      <c r="G208" s="1164"/>
    </row>
    <row r="209" spans="7:7">
      <c r="G209" s="1164"/>
    </row>
    <row r="210" spans="7:7">
      <c r="G210" s="1164"/>
    </row>
    <row r="211" spans="7:7">
      <c r="G211" s="1164"/>
    </row>
    <row r="212" spans="7:7">
      <c r="G212" s="1164"/>
    </row>
    <row r="213" spans="7:7">
      <c r="G213" s="1164"/>
    </row>
    <row r="214" spans="7:7">
      <c r="G214" s="1164"/>
    </row>
    <row r="215" spans="7:7">
      <c r="G215" s="1164"/>
    </row>
    <row r="216" spans="7:7">
      <c r="G216" s="1164"/>
    </row>
    <row r="217" spans="7:7">
      <c r="G217" s="1164"/>
    </row>
    <row r="218" spans="7:7">
      <c r="G218" s="1164"/>
    </row>
    <row r="219" spans="7:7">
      <c r="G219" s="1164"/>
    </row>
    <row r="220" spans="7:7">
      <c r="G220" s="1164"/>
    </row>
    <row r="221" spans="7:7">
      <c r="G221" s="1164"/>
    </row>
    <row r="222" spans="7:7">
      <c r="G222" s="1164"/>
    </row>
    <row r="223" spans="7:7">
      <c r="G223" s="1164"/>
    </row>
    <row r="224" spans="7:7">
      <c r="G224" s="1164"/>
    </row>
    <row r="225" spans="7:7">
      <c r="G225" s="1164"/>
    </row>
    <row r="226" spans="7:7">
      <c r="G226" s="1164"/>
    </row>
    <row r="227" spans="7:7">
      <c r="G227" s="1164"/>
    </row>
    <row r="228" spans="7:7">
      <c r="G228" s="1164"/>
    </row>
    <row r="229" spans="7:7">
      <c r="G229" s="1164"/>
    </row>
    <row r="230" spans="7:7">
      <c r="G230" s="1164"/>
    </row>
    <row r="231" spans="7:7">
      <c r="G231" s="1164"/>
    </row>
    <row r="232" spans="7:7">
      <c r="G232" s="1164"/>
    </row>
    <row r="233" spans="7:7">
      <c r="G233" s="1164"/>
    </row>
    <row r="234" spans="7:7">
      <c r="G234" s="1164"/>
    </row>
    <row r="235" spans="7:7">
      <c r="G235" s="1164"/>
    </row>
    <row r="236" spans="7:7">
      <c r="G236" s="1164"/>
    </row>
    <row r="237" spans="7:7">
      <c r="G237" s="1164"/>
    </row>
    <row r="238" spans="7:7">
      <c r="G238" s="1164"/>
    </row>
    <row r="239" spans="7:7">
      <c r="G239" s="1164"/>
    </row>
    <row r="240" spans="7:7">
      <c r="G240" s="1164"/>
    </row>
    <row r="241" spans="7:7">
      <c r="G241" s="1164"/>
    </row>
    <row r="242" spans="7:7">
      <c r="G242" s="1164"/>
    </row>
    <row r="243" spans="7:7">
      <c r="G243" s="1164"/>
    </row>
    <row r="244" spans="7:7">
      <c r="G244" s="1164"/>
    </row>
    <row r="245" spans="7:7">
      <c r="G245" s="1164"/>
    </row>
    <row r="246" spans="7:7">
      <c r="G246" s="1164"/>
    </row>
    <row r="247" spans="7:7">
      <c r="G247" s="1164"/>
    </row>
    <row r="248" spans="7:7">
      <c r="G248" s="1164"/>
    </row>
    <row r="249" spans="7:7">
      <c r="G249" s="1164"/>
    </row>
    <row r="250" spans="7:7">
      <c r="G250" s="1164"/>
    </row>
    <row r="251" spans="7:7">
      <c r="G251" s="1164"/>
    </row>
    <row r="252" spans="7:7">
      <c r="G252" s="1164"/>
    </row>
    <row r="253" spans="7:7">
      <c r="G253" s="1164"/>
    </row>
    <row r="254" spans="7:7">
      <c r="G254" s="1164"/>
    </row>
    <row r="255" spans="7:7">
      <c r="G255" s="1164"/>
    </row>
    <row r="256" spans="7:7">
      <c r="G256" s="1164"/>
    </row>
    <row r="257" spans="7:7">
      <c r="G257" s="1164"/>
    </row>
    <row r="258" spans="7:7">
      <c r="G258" s="1164"/>
    </row>
    <row r="259" spans="7:7">
      <c r="G259" s="1164"/>
    </row>
    <row r="260" spans="7:7">
      <c r="G260" s="1164"/>
    </row>
    <row r="261" spans="7:7">
      <c r="G261" s="1164"/>
    </row>
    <row r="262" spans="7:7">
      <c r="G262" s="1164"/>
    </row>
    <row r="263" spans="7:7">
      <c r="G263" s="1164"/>
    </row>
    <row r="264" spans="7:7">
      <c r="G264" s="1164"/>
    </row>
    <row r="265" spans="7:7">
      <c r="G265" s="1164"/>
    </row>
    <row r="266" spans="7:7">
      <c r="G266" s="1164"/>
    </row>
    <row r="267" spans="7:7">
      <c r="G267" s="1164"/>
    </row>
    <row r="268" spans="7:7">
      <c r="G268" s="1164"/>
    </row>
    <row r="269" spans="7:7">
      <c r="G269" s="1164"/>
    </row>
    <row r="270" spans="7:7">
      <c r="G270" s="1164"/>
    </row>
    <row r="271" spans="7:7">
      <c r="G271" s="1164"/>
    </row>
    <row r="272" spans="7:7">
      <c r="G272" s="1164"/>
    </row>
    <row r="273" spans="7:7">
      <c r="G273" s="1164"/>
    </row>
    <row r="274" spans="7:7">
      <c r="G274" s="1164"/>
    </row>
    <row r="275" spans="7:7">
      <c r="G275" s="1164"/>
    </row>
    <row r="276" spans="7:7">
      <c r="G276" s="1164"/>
    </row>
    <row r="277" spans="7:7">
      <c r="G277" s="1164"/>
    </row>
    <row r="278" spans="7:7">
      <c r="G278" s="1164"/>
    </row>
    <row r="279" spans="7:7">
      <c r="G279" s="1164"/>
    </row>
  </sheetData>
  <mergeCells count="5">
    <mergeCell ref="B1:H1"/>
    <mergeCell ref="B3:B5"/>
    <mergeCell ref="C3:H3"/>
    <mergeCell ref="C4:E4"/>
    <mergeCell ref="F4:H4"/>
  </mergeCells>
  <phoneticPr fontId="100"/>
  <printOptions horizontalCentered="1"/>
  <pageMargins left="0.59055118110236227" right="0.59055118110236227" top="0.39370078740157483" bottom="0.39370078740157483" header="0" footer="0"/>
  <pageSetup paperSize="9" scale="86" firstPageNumber="338" pageOrder="overThenDown" orientation="portrait" useFirstPageNumber="1" r:id="rId1"/>
  <headerFooter alignWithMargins="0">
    <oddFooter>&amp;C&amp;"ＭＳ Ｐ明朝,標準"&amp;16－&amp;P－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062D3ACA62F39439C265EDCA215F2BC" ma:contentTypeVersion="12" ma:contentTypeDescription="新しいドキュメントを作成します。" ma:contentTypeScope="" ma:versionID="08494da09a354d4219dc53045db2844f">
  <xsd:schema xmlns:xsd="http://www.w3.org/2001/XMLSchema" xmlns:xs="http://www.w3.org/2001/XMLSchema" xmlns:p="http://schemas.microsoft.com/office/2006/metadata/properties" xmlns:ns2="ca1a2ba0-a63d-4e0c-b09a-d4017ec437c5" targetNamespace="http://schemas.microsoft.com/office/2006/metadata/properties" ma:root="true" ma:fieldsID="52f0e64d27a5bc22e343366edae310ee" ns2:_="">
    <xsd:import namespace="ca1a2ba0-a63d-4e0c-b09a-d4017ec437c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1a2ba0-a63d-4e0c-b09a-d4017ec437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displayName="画像タグ_0" ma:hidden="true" ma:internalName="lcf76f155ced4ddcb4097134ff3c332f">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descrip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BillingMetadata" ma:index="19"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a1a2ba0-a63d-4e0c-b09a-d4017ec437c5" xsi:nil="true"/>
  </documentManagement>
</p:properties>
</file>

<file path=customXml/itemProps1.xml><?xml version="1.0" encoding="utf-8"?>
<ds:datastoreItem xmlns:ds="http://schemas.openxmlformats.org/officeDocument/2006/customXml" ds:itemID="{0A5EBB12-11C2-4A92-91E8-F66D7C6C3B85}"/>
</file>

<file path=customXml/itemProps2.xml><?xml version="1.0" encoding="utf-8"?>
<ds:datastoreItem xmlns:ds="http://schemas.openxmlformats.org/officeDocument/2006/customXml" ds:itemID="{3965BE3F-5FAE-4003-996E-4A1DC1E5C080}"/>
</file>

<file path=customXml/itemProps3.xml><?xml version="1.0" encoding="utf-8"?>
<ds:datastoreItem xmlns:ds="http://schemas.openxmlformats.org/officeDocument/2006/customXml" ds:itemID="{26595C3D-84E1-41A1-9642-070136D6E12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44</vt:i4>
      </vt:variant>
      <vt:variant>
        <vt:lpstr>名前付き一覧</vt:lpstr>
      </vt:variant>
      <vt:variant>
        <vt:i4>44</vt:i4>
      </vt:variant>
    </vt:vector>
  </HeadingPairs>
  <TitlesOfParts>
    <vt:vector size="88" baseType="lpstr">
      <vt:lpstr>表紙</vt:lpstr>
      <vt:lpstr>目次</vt:lpstr>
      <vt:lpstr>01エネルギー消費量の推移</vt:lpstr>
      <vt:lpstr>02業種別エネルギー消費</vt:lpstr>
      <vt:lpstr>03燃料受払（総合表）</vt:lpstr>
      <vt:lpstr>04燃料受払（紙、化繊）</vt:lpstr>
      <vt:lpstr>05燃料受払（石油、ガラス）</vt:lpstr>
      <vt:lpstr>06燃料受払（化学、窯・土）</vt:lpstr>
      <vt:lpstr>07燃料受払（鉄鋼）</vt:lpstr>
      <vt:lpstr>08燃料受払（非鉄・機械）</vt:lpstr>
      <vt:lpstr>09燃料受払時系列業種合計</vt:lpstr>
      <vt:lpstr>10燃料受払時系列（パルプ・紙）</vt:lpstr>
      <vt:lpstr>11燃料受払時系列（化繊）</vt:lpstr>
      <vt:lpstr>12燃料受払時系列（石油）</vt:lpstr>
      <vt:lpstr>13燃料受払時系列（ガラス）</vt:lpstr>
      <vt:lpstr>14燃料受払時系列（化学）</vt:lpstr>
      <vt:lpstr>15燃料受払時系列（窯業土石）</vt:lpstr>
      <vt:lpstr>16燃料受払時系列（鉄鋼）</vt:lpstr>
      <vt:lpstr>17燃料受払時系列（非鉄）</vt:lpstr>
      <vt:lpstr>18燃料受払時系列（機械）</vt:lpstr>
      <vt:lpstr>19電力受払・時系列</vt:lpstr>
      <vt:lpstr>19電力業種別時系列</vt:lpstr>
      <vt:lpstr>20蒸気受払・時系列</vt:lpstr>
      <vt:lpstr>20蒸気業種別時系列</vt:lpstr>
      <vt:lpstr>21品目別（紙、化繊、石油、ガラス）</vt:lpstr>
      <vt:lpstr>22品目別（化学）</vt:lpstr>
      <vt:lpstr>23品目別（窯業土石）</vt:lpstr>
      <vt:lpstr>24品目別（鉄鋼）</vt:lpstr>
      <vt:lpstr>25品目別（非鉄）</vt:lpstr>
      <vt:lpstr>26品目別（機械）</vt:lpstr>
      <vt:lpstr>27品目別時系列（パルプ・紙）</vt:lpstr>
      <vt:lpstr>28品目別時系列（化学）</vt:lpstr>
      <vt:lpstr>29品目別時系列（化繊）</vt:lpstr>
      <vt:lpstr>30品目別時系列（石油）</vt:lpstr>
      <vt:lpstr>31品目別時系列（窯業土石）</vt:lpstr>
      <vt:lpstr>32品目別時系列（ガラス）</vt:lpstr>
      <vt:lpstr>33品目別時系列（鉄鋼）</vt:lpstr>
      <vt:lpstr>34品目別時系列（非鉄）</vt:lpstr>
      <vt:lpstr>35品目別時系列（機械）</vt:lpstr>
      <vt:lpstr>36品目別在庫量時系列</vt:lpstr>
      <vt:lpstr>37局別</vt:lpstr>
      <vt:lpstr>38局別時系列（北海道～中部）</vt:lpstr>
      <vt:lpstr>38局別時系列（近畿～九州）</vt:lpstr>
      <vt:lpstr>39都道府県別</vt:lpstr>
      <vt:lpstr>'01エネルギー消費量の推移'!Print_Area</vt:lpstr>
      <vt:lpstr>'02業種別エネルギー消費'!Print_Area</vt:lpstr>
      <vt:lpstr>'03燃料受払（総合表）'!Print_Area</vt:lpstr>
      <vt:lpstr>'04燃料受払（紙、化繊）'!Print_Area</vt:lpstr>
      <vt:lpstr>'05燃料受払（石油、ガラス）'!Print_Area</vt:lpstr>
      <vt:lpstr>'06燃料受払（化学、窯・土）'!Print_Area</vt:lpstr>
      <vt:lpstr>'07燃料受払（鉄鋼）'!Print_Area</vt:lpstr>
      <vt:lpstr>'08燃料受払（非鉄・機械）'!Print_Area</vt:lpstr>
      <vt:lpstr>'09燃料受払時系列業種合計'!Print_Area</vt:lpstr>
      <vt:lpstr>'10燃料受払時系列（パルプ・紙）'!Print_Area</vt:lpstr>
      <vt:lpstr>'11燃料受払時系列（化繊）'!Print_Area</vt:lpstr>
      <vt:lpstr>'12燃料受払時系列（石油）'!Print_Area</vt:lpstr>
      <vt:lpstr>'13燃料受払時系列（ガラス）'!Print_Area</vt:lpstr>
      <vt:lpstr>'14燃料受払時系列（化学）'!Print_Area</vt:lpstr>
      <vt:lpstr>'15燃料受払時系列（窯業土石）'!Print_Area</vt:lpstr>
      <vt:lpstr>'16燃料受払時系列（鉄鋼）'!Print_Area</vt:lpstr>
      <vt:lpstr>'17燃料受払時系列（非鉄）'!Print_Area</vt:lpstr>
      <vt:lpstr>'18燃料受払時系列（機械）'!Print_Area</vt:lpstr>
      <vt:lpstr>'19電力業種別時系列'!Print_Area</vt:lpstr>
      <vt:lpstr>'19電力受払・時系列'!Print_Area</vt:lpstr>
      <vt:lpstr>'20蒸気業種別時系列'!Print_Area</vt:lpstr>
      <vt:lpstr>'20蒸気受払・時系列'!Print_Area</vt:lpstr>
      <vt:lpstr>'21品目別（紙、化繊、石油、ガラス）'!Print_Area</vt:lpstr>
      <vt:lpstr>'22品目別（化学）'!Print_Area</vt:lpstr>
      <vt:lpstr>'23品目別（窯業土石）'!Print_Area</vt:lpstr>
      <vt:lpstr>'24品目別（鉄鋼）'!Print_Area</vt:lpstr>
      <vt:lpstr>'25品目別（非鉄）'!Print_Area</vt:lpstr>
      <vt:lpstr>'26品目別（機械）'!Print_Area</vt:lpstr>
      <vt:lpstr>'27品目別時系列（パルプ・紙）'!Print_Area</vt:lpstr>
      <vt:lpstr>'28品目別時系列（化学）'!Print_Area</vt:lpstr>
      <vt:lpstr>'29品目別時系列（化繊）'!Print_Area</vt:lpstr>
      <vt:lpstr>'30品目別時系列（石油）'!Print_Area</vt:lpstr>
      <vt:lpstr>'31品目別時系列（窯業土石）'!Print_Area</vt:lpstr>
      <vt:lpstr>'32品目別時系列（ガラス）'!Print_Area</vt:lpstr>
      <vt:lpstr>'33品目別時系列（鉄鋼）'!Print_Area</vt:lpstr>
      <vt:lpstr>'34品目別時系列（非鉄）'!Print_Area</vt:lpstr>
      <vt:lpstr>'35品目別時系列（機械）'!Print_Area</vt:lpstr>
      <vt:lpstr>'36品目別在庫量時系列'!Print_Area</vt:lpstr>
      <vt:lpstr>'37局別'!Print_Area</vt:lpstr>
      <vt:lpstr>'38局別時系列（近畿～九州）'!Print_Area</vt:lpstr>
      <vt:lpstr>'38局別時系列（北海道～中部）'!Print_Area</vt:lpstr>
      <vt:lpstr>'39都道府県別'!Print_Area</vt:lpstr>
      <vt:lpstr>表紙!Print_Area</vt:lpstr>
      <vt:lpstr>目次!Print_Area</vt:lpstr>
    </vt:vector>
  </TitlesOfParts>
  <Company>METI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METI</dc:creator>
  <cp:lastModifiedBy>中沢 幸路(NAKAZAWA Koji)</cp:lastModifiedBy>
  <cp:lastPrinted>2016-05-25T05:45:39Z</cp:lastPrinted>
  <dcterms:created xsi:type="dcterms:W3CDTF">2012-10-25T03:37:01Z</dcterms:created>
  <dcterms:modified xsi:type="dcterms:W3CDTF">2026-07-31T08:12:37Z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0x010100A062D3ACA62F39439C265EDCA215F2BC</vt:lpwstr>
  </property>
</Properties>
</file>